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ЭтаКнига" defaultThemeVersion="124226"/>
  <bookViews>
    <workbookView xWindow="240" yWindow="2655" windowWidth="14805" windowHeight="5460"/>
  </bookViews>
  <sheets>
    <sheet name="Новые доходы" sheetId="17" r:id="rId1"/>
    <sheet name="ВСР" sheetId="8" r:id="rId2"/>
    <sheet name="Распр бюдж ассигн" sheetId="9" r:id="rId3"/>
    <sheet name="Источники" sheetId="10" r:id="rId4"/>
    <sheet name="СвБРосп" sheetId="13" r:id="rId5"/>
    <sheet name="КасПлРасх" sheetId="14" r:id="rId6"/>
    <sheet name="КасПланДоход" sheetId="16" r:id="rId7"/>
  </sheets>
  <externalReferences>
    <externalReference r:id="rId8"/>
    <externalReference r:id="rId9"/>
  </externalReferences>
  <definedNames>
    <definedName name="_xlnm._FilterDatabase" localSheetId="1" hidden="1">ВСР!$A$11:$R$142</definedName>
    <definedName name="_xlnm._FilterDatabase" localSheetId="5" hidden="1">КасПлРасх!$A$11:$P$427</definedName>
    <definedName name="_xlnm._FilterDatabase" localSheetId="2" hidden="1">'Распр бюдж ассигн'!$A$7:$F$132</definedName>
    <definedName name="_xlnm._FilterDatabase" localSheetId="4" hidden="1">СвБРосп!$A$10:$P$453</definedName>
    <definedName name="OLE_LINK1_16" localSheetId="1">#REF!</definedName>
    <definedName name="OLE_LINK1_16" localSheetId="2">#REF!</definedName>
    <definedName name="OLE_LINK1_16">#REF!</definedName>
    <definedName name="Spr_MO" localSheetId="1">#REF!</definedName>
    <definedName name="Spr_MO" localSheetId="2">#REF!</definedName>
    <definedName name="Spr_MO">#REF!</definedName>
    <definedName name="Должность" localSheetId="1">'[1]Форма 2005'!#REF!</definedName>
    <definedName name="Должность" localSheetId="2">'[1]Форма 2005'!#REF!</definedName>
    <definedName name="Должность">'[1]Форма 2005'!#REF!</definedName>
    <definedName name="Заголовок1">[1]Справочник!$B$1:$B$111</definedName>
    <definedName name="_xlnm.Print_Area" localSheetId="1">ВСР!$A$1:$I$142</definedName>
    <definedName name="_xlnm.Print_Area" localSheetId="3">Источники!$A$1:$E$32</definedName>
    <definedName name="_xlnm.Print_Area" localSheetId="6">КасПланДоход!$A$1:$I$65</definedName>
    <definedName name="_xlnm.Print_Area" localSheetId="5">КасПлРасх!$A$1:$L$427</definedName>
    <definedName name="_xlnm.Print_Area" localSheetId="0">'Новые доходы'!$A$1:$G$58</definedName>
    <definedName name="_xlnm.Print_Area" localSheetId="2">'Распр бюдж ассигн'!$A$1:$H$134</definedName>
    <definedName name="_xlnm.Print_Area" localSheetId="4">СвБРосп!$A$1:$J$457</definedName>
    <definedName name="орапроа">'[1]Форма 2005'!#REF!</definedName>
    <definedName name="период">[1]Справочник!$D$1:$D$5</definedName>
    <definedName name="районы">[1]Справочник!$C$1:$C$19</definedName>
  </definedNames>
  <calcPr calcId="144525"/>
</workbook>
</file>

<file path=xl/calcChain.xml><?xml version="1.0" encoding="utf-8"?>
<calcChain xmlns="http://schemas.openxmlformats.org/spreadsheetml/2006/main">
  <c r="F25" i="16" l="1"/>
  <c r="E25" i="16"/>
  <c r="L46" i="16"/>
  <c r="E21" i="17" l="1"/>
  <c r="E39" i="17"/>
  <c r="H23" i="17"/>
  <c r="E23" i="17" s="1"/>
  <c r="I334" i="14" l="1"/>
  <c r="I335" i="14"/>
  <c r="H334" i="14"/>
  <c r="H336" i="13"/>
  <c r="H427" i="13" l="1"/>
  <c r="I317" i="14"/>
  <c r="J92" i="8"/>
  <c r="K336" i="13"/>
  <c r="K318" i="13"/>
  <c r="H146" i="13" l="1"/>
  <c r="H169" i="13"/>
  <c r="H318" i="13" l="1"/>
  <c r="M335" i="14" l="1"/>
  <c r="G97" i="8"/>
  <c r="H196" i="13" l="1"/>
  <c r="J57" i="8"/>
  <c r="G63" i="8"/>
  <c r="H42" i="13"/>
  <c r="H317" i="13"/>
  <c r="H316" i="14" s="1"/>
  <c r="H170" i="14"/>
  <c r="J316" i="14"/>
  <c r="I316" i="14"/>
  <c r="E22" i="17" l="1"/>
  <c r="H335" i="14"/>
  <c r="H317" i="14" l="1"/>
  <c r="H426" i="14"/>
  <c r="I426" i="14" s="1"/>
  <c r="J426" i="14" s="1"/>
  <c r="K426" i="14" s="1"/>
  <c r="L426" i="14" s="1"/>
  <c r="H400" i="13"/>
  <c r="H399" i="14" s="1"/>
  <c r="H195" i="14"/>
  <c r="I195" i="14" s="1"/>
  <c r="J195" i="14" s="1"/>
  <c r="K195" i="14" s="1"/>
  <c r="L195" i="14" s="1"/>
  <c r="H147" i="14"/>
  <c r="H42" i="14"/>
  <c r="G19" i="8"/>
  <c r="G101" i="8"/>
  <c r="G92" i="8"/>
  <c r="G123" i="8"/>
  <c r="G18" i="8"/>
  <c r="G133" i="8"/>
  <c r="G57" i="8"/>
  <c r="J133" i="8"/>
  <c r="G55" i="17"/>
  <c r="F55" i="17"/>
  <c r="F54" i="17" s="1"/>
  <c r="E55" i="17"/>
  <c r="G54" i="17"/>
  <c r="E54" i="17"/>
  <c r="G51" i="17"/>
  <c r="F51" i="17"/>
  <c r="F50" i="17" s="1"/>
  <c r="F49" i="17" s="1"/>
  <c r="F48" i="17" s="1"/>
  <c r="F47" i="17" s="1"/>
  <c r="E51" i="17"/>
  <c r="G50" i="17"/>
  <c r="G49" i="17" s="1"/>
  <c r="G48" i="17" s="1"/>
  <c r="G47" i="17" s="1"/>
  <c r="E50" i="17"/>
  <c r="E49" i="17" s="1"/>
  <c r="E48" i="17" s="1"/>
  <c r="E47" i="17" s="1"/>
  <c r="E44" i="17"/>
  <c r="E40" i="17"/>
  <c r="G39" i="17"/>
  <c r="G38" i="17" s="1"/>
  <c r="G34" i="17" s="1"/>
  <c r="G12" i="17" s="1"/>
  <c r="G58" i="17" s="1"/>
  <c r="F39" i="17"/>
  <c r="F38" i="17" s="1"/>
  <c r="F34" i="17" s="1"/>
  <c r="E38" i="17"/>
  <c r="E34" i="17" s="1"/>
  <c r="G36" i="17"/>
  <c r="F36" i="17"/>
  <c r="E36" i="17"/>
  <c r="G32" i="17"/>
  <c r="F32" i="17"/>
  <c r="E32" i="17"/>
  <c r="G31" i="17"/>
  <c r="F31" i="17"/>
  <c r="E31" i="17"/>
  <c r="G30" i="17"/>
  <c r="F30" i="17"/>
  <c r="E30" i="17"/>
  <c r="G28" i="17"/>
  <c r="F28" i="17"/>
  <c r="E28" i="17"/>
  <c r="G27" i="17"/>
  <c r="F27" i="17"/>
  <c r="E27" i="17"/>
  <c r="G25" i="17"/>
  <c r="F25" i="17"/>
  <c r="E25" i="17"/>
  <c r="G22" i="17"/>
  <c r="F22" i="17"/>
  <c r="G18" i="17"/>
  <c r="F18" i="17"/>
  <c r="E18" i="17"/>
  <c r="E14" i="17" s="1"/>
  <c r="E13" i="17" s="1"/>
  <c r="G15" i="17"/>
  <c r="F15" i="17"/>
  <c r="E15" i="17"/>
  <c r="G14" i="17"/>
  <c r="F14" i="17"/>
  <c r="G13" i="17"/>
  <c r="F13" i="17"/>
  <c r="F12" i="17" l="1"/>
  <c r="F58" i="17" s="1"/>
  <c r="E12" i="17"/>
  <c r="E58" i="17" s="1"/>
  <c r="C16" i="10" s="1"/>
  <c r="J42" i="14"/>
  <c r="I42" i="14"/>
  <c r="M42" i="14" s="1"/>
  <c r="F109" i="9"/>
  <c r="F108" i="9" s="1"/>
  <c r="L60" i="16"/>
  <c r="L59" i="16"/>
  <c r="I58" i="16"/>
  <c r="H58" i="16"/>
  <c r="G58" i="16"/>
  <c r="F58" i="16"/>
  <c r="L58" i="16" s="1"/>
  <c r="E58" i="16"/>
  <c r="I57" i="16"/>
  <c r="H57" i="16"/>
  <c r="G57" i="16"/>
  <c r="F57" i="16"/>
  <c r="L57" i="16" s="1"/>
  <c r="E57" i="16"/>
  <c r="P56" i="16"/>
  <c r="L56" i="16"/>
  <c r="I54" i="16"/>
  <c r="H54" i="16"/>
  <c r="G54" i="16"/>
  <c r="F54" i="16"/>
  <c r="L54" i="16" s="1"/>
  <c r="E54" i="16"/>
  <c r="I53" i="16"/>
  <c r="H53" i="16"/>
  <c r="G53" i="16"/>
  <c r="F53" i="16"/>
  <c r="L53" i="16" s="1"/>
  <c r="E53" i="16"/>
  <c r="I52" i="16"/>
  <c r="H52" i="16"/>
  <c r="G52" i="16"/>
  <c r="F52" i="16"/>
  <c r="L52" i="16" s="1"/>
  <c r="E52" i="16"/>
  <c r="I51" i="16"/>
  <c r="H51" i="16"/>
  <c r="G51" i="16"/>
  <c r="F51" i="16"/>
  <c r="L51" i="16" s="1"/>
  <c r="E51" i="16"/>
  <c r="I50" i="16"/>
  <c r="H50" i="16"/>
  <c r="G50" i="16"/>
  <c r="F50" i="16"/>
  <c r="E50" i="16"/>
  <c r="L49" i="16"/>
  <c r="L48" i="16"/>
  <c r="E47" i="16"/>
  <c r="L47" i="16" s="1"/>
  <c r="N47" i="16" s="1"/>
  <c r="L45" i="16"/>
  <c r="N45" i="16" s="1"/>
  <c r="L44" i="16"/>
  <c r="E43" i="16"/>
  <c r="L43" i="16" s="1"/>
  <c r="N43" i="16" s="1"/>
  <c r="I42" i="16"/>
  <c r="I41" i="16" s="1"/>
  <c r="I37" i="16" s="1"/>
  <c r="H42" i="16"/>
  <c r="H41" i="16" s="1"/>
  <c r="H37" i="16" s="1"/>
  <c r="G42" i="16"/>
  <c r="F42" i="16"/>
  <c r="F41" i="16" s="1"/>
  <c r="F37" i="16" s="1"/>
  <c r="E42" i="16"/>
  <c r="G41" i="16"/>
  <c r="G37" i="16" s="1"/>
  <c r="L40" i="16"/>
  <c r="I39" i="16"/>
  <c r="H39" i="16"/>
  <c r="G39" i="16"/>
  <c r="F39" i="16"/>
  <c r="L39" i="16" s="1"/>
  <c r="E39" i="16"/>
  <c r="N38" i="16"/>
  <c r="L38" i="16"/>
  <c r="L36" i="16"/>
  <c r="I35" i="16"/>
  <c r="H35" i="16"/>
  <c r="H34" i="16" s="1"/>
  <c r="H33" i="16" s="1"/>
  <c r="G35" i="16"/>
  <c r="F35" i="16"/>
  <c r="F34" i="16" s="1"/>
  <c r="F33" i="16" s="1"/>
  <c r="E35" i="16"/>
  <c r="I34" i="16"/>
  <c r="I33" i="16" s="1"/>
  <c r="I29" i="16" s="1"/>
  <c r="G34" i="16"/>
  <c r="G33" i="16" s="1"/>
  <c r="G29" i="16" s="1"/>
  <c r="E34" i="16"/>
  <c r="E33" i="16"/>
  <c r="L32" i="16"/>
  <c r="I31" i="16"/>
  <c r="H31" i="16"/>
  <c r="H30" i="16" s="1"/>
  <c r="H29" i="16" s="1"/>
  <c r="G31" i="16"/>
  <c r="F31" i="16"/>
  <c r="L31" i="16" s="1"/>
  <c r="E31" i="16"/>
  <c r="I30" i="16"/>
  <c r="G30" i="16"/>
  <c r="E30" i="16"/>
  <c r="I28" i="16"/>
  <c r="L28" i="16" s="1"/>
  <c r="O28" i="16" s="1"/>
  <c r="I27" i="16"/>
  <c r="H27" i="16"/>
  <c r="G27" i="16"/>
  <c r="F27" i="16"/>
  <c r="E27" i="16"/>
  <c r="L27" i="16" s="1"/>
  <c r="L26" i="16"/>
  <c r="L25" i="16"/>
  <c r="O25" i="16" s="1"/>
  <c r="I24" i="16"/>
  <c r="H24" i="16"/>
  <c r="G24" i="16"/>
  <c r="F24" i="16"/>
  <c r="E24" i="16"/>
  <c r="L23" i="16"/>
  <c r="L22" i="16"/>
  <c r="O21" i="16"/>
  <c r="L21" i="16"/>
  <c r="I20" i="16"/>
  <c r="H20" i="16"/>
  <c r="H16" i="16" s="1"/>
  <c r="H15" i="16" s="1"/>
  <c r="G20" i="16"/>
  <c r="F20" i="16"/>
  <c r="F16" i="16" s="1"/>
  <c r="E20" i="16"/>
  <c r="L19" i="16"/>
  <c r="L18" i="16"/>
  <c r="O18" i="16" s="1"/>
  <c r="I17" i="16"/>
  <c r="H17" i="16"/>
  <c r="G17" i="16"/>
  <c r="F17" i="16"/>
  <c r="E17" i="16"/>
  <c r="L17" i="16" s="1"/>
  <c r="I16" i="16"/>
  <c r="G16" i="16"/>
  <c r="E16" i="16"/>
  <c r="E15" i="16" s="1"/>
  <c r="I15" i="16"/>
  <c r="G15" i="16"/>
  <c r="I14" i="16" l="1"/>
  <c r="G14" i="16"/>
  <c r="G61" i="16" s="1"/>
  <c r="L42" i="16"/>
  <c r="E41" i="16"/>
  <c r="L41" i="16" s="1"/>
  <c r="L34" i="16"/>
  <c r="H14" i="16"/>
  <c r="H61" i="16" s="1"/>
  <c r="F30" i="16"/>
  <c r="L33" i="16"/>
  <c r="L35" i="16"/>
  <c r="F15" i="16"/>
  <c r="L24" i="16"/>
  <c r="L16" i="16"/>
  <c r="I61" i="16"/>
  <c r="L20" i="16"/>
  <c r="L50" i="16"/>
  <c r="E29" i="16"/>
  <c r="E37" i="16"/>
  <c r="L37" i="16" s="1"/>
  <c r="L30" i="16" l="1"/>
  <c r="F29" i="16"/>
  <c r="F14" i="16" s="1"/>
  <c r="F61" i="16" s="1"/>
  <c r="L15" i="16"/>
  <c r="L29" i="16"/>
  <c r="E14" i="16"/>
  <c r="L14" i="16" l="1"/>
  <c r="E61" i="16"/>
  <c r="M426" i="14" l="1"/>
  <c r="L425" i="14"/>
  <c r="L424" i="14" s="1"/>
  <c r="L423" i="14" s="1"/>
  <c r="L422" i="14" s="1"/>
  <c r="L421" i="14" s="1"/>
  <c r="L420" i="14" s="1"/>
  <c r="K425" i="14"/>
  <c r="J425" i="14"/>
  <c r="J424" i="14" s="1"/>
  <c r="J423" i="14" s="1"/>
  <c r="J422" i="14" s="1"/>
  <c r="J421" i="14" s="1"/>
  <c r="J420" i="14" s="1"/>
  <c r="I425" i="14"/>
  <c r="I424" i="14" s="1"/>
  <c r="H425" i="14"/>
  <c r="H424" i="14" s="1"/>
  <c r="H423" i="14" s="1"/>
  <c r="H422" i="14" s="1"/>
  <c r="K424" i="14"/>
  <c r="K423" i="14" s="1"/>
  <c r="K422" i="14" s="1"/>
  <c r="K421" i="14" s="1"/>
  <c r="K420" i="14" s="1"/>
  <c r="H421" i="14"/>
  <c r="H420" i="14" s="1"/>
  <c r="M419" i="14"/>
  <c r="L418" i="14"/>
  <c r="L417" i="14" s="1"/>
  <c r="L416" i="14" s="1"/>
  <c r="L415" i="14" s="1"/>
  <c r="L414" i="14" s="1"/>
  <c r="K418" i="14"/>
  <c r="J418" i="14"/>
  <c r="J417" i="14" s="1"/>
  <c r="J416" i="14" s="1"/>
  <c r="J415" i="14" s="1"/>
  <c r="J414" i="14" s="1"/>
  <c r="I418" i="14"/>
  <c r="I417" i="14" s="1"/>
  <c r="H418" i="14"/>
  <c r="H417" i="14" s="1"/>
  <c r="H416" i="14" s="1"/>
  <c r="H415" i="14" s="1"/>
  <c r="H414" i="14" s="1"/>
  <c r="K417" i="14"/>
  <c r="K416" i="14" s="1"/>
  <c r="K415" i="14" s="1"/>
  <c r="K414" i="14" s="1"/>
  <c r="M413" i="14"/>
  <c r="L412" i="14"/>
  <c r="L411" i="14" s="1"/>
  <c r="L410" i="14" s="1"/>
  <c r="L409" i="14" s="1"/>
  <c r="K412" i="14"/>
  <c r="J412" i="14"/>
  <c r="J411" i="14" s="1"/>
  <c r="J410" i="14" s="1"/>
  <c r="J409" i="14" s="1"/>
  <c r="I412" i="14"/>
  <c r="I411" i="14" s="1"/>
  <c r="H412" i="14"/>
  <c r="H411" i="14" s="1"/>
  <c r="H410" i="14" s="1"/>
  <c r="H409" i="14" s="1"/>
  <c r="K411" i="14"/>
  <c r="K410" i="14" s="1"/>
  <c r="K409" i="14" s="1"/>
  <c r="K408" i="14" s="1"/>
  <c r="M407" i="14"/>
  <c r="L406" i="14"/>
  <c r="K406" i="14"/>
  <c r="J406" i="14"/>
  <c r="I406" i="14"/>
  <c r="H406" i="14"/>
  <c r="M405" i="14"/>
  <c r="L404" i="14"/>
  <c r="K404" i="14"/>
  <c r="K403" i="14" s="1"/>
  <c r="J404" i="14"/>
  <c r="I404" i="14"/>
  <c r="I403" i="14" s="1"/>
  <c r="H404" i="14"/>
  <c r="K402" i="14"/>
  <c r="M401" i="14"/>
  <c r="L400" i="14"/>
  <c r="K400" i="14"/>
  <c r="J400" i="14"/>
  <c r="I400" i="14"/>
  <c r="H400" i="14"/>
  <c r="M399" i="14"/>
  <c r="L398" i="14"/>
  <c r="L394" i="14" s="1"/>
  <c r="L393" i="14" s="1"/>
  <c r="K398" i="14"/>
  <c r="K394" i="14" s="1"/>
  <c r="K393" i="14" s="1"/>
  <c r="J398" i="14"/>
  <c r="J394" i="14" s="1"/>
  <c r="J393" i="14" s="1"/>
  <c r="I398" i="14"/>
  <c r="I397" i="14"/>
  <c r="M396" i="14"/>
  <c r="M395" i="14"/>
  <c r="H394" i="14"/>
  <c r="M392" i="14"/>
  <c r="L391" i="14"/>
  <c r="K391" i="14"/>
  <c r="J391" i="14"/>
  <c r="I391" i="14"/>
  <c r="H391" i="14"/>
  <c r="L390" i="14"/>
  <c r="L388" i="14" s="1"/>
  <c r="J390" i="14"/>
  <c r="J388" i="14" s="1"/>
  <c r="I389" i="14"/>
  <c r="K388" i="14"/>
  <c r="H388" i="14"/>
  <c r="M384" i="14"/>
  <c r="H384" i="14"/>
  <c r="H383" i="14" s="1"/>
  <c r="H382" i="14" s="1"/>
  <c r="L383" i="14"/>
  <c r="K383" i="14"/>
  <c r="J383" i="14"/>
  <c r="I383" i="14"/>
  <c r="L382" i="14"/>
  <c r="K382" i="14"/>
  <c r="J382" i="14"/>
  <c r="I382" i="14"/>
  <c r="L381" i="14"/>
  <c r="L380" i="14" s="1"/>
  <c r="L379" i="14" s="1"/>
  <c r="L378" i="14" s="1"/>
  <c r="L377" i="14" s="1"/>
  <c r="K381" i="14"/>
  <c r="K380" i="14" s="1"/>
  <c r="K379" i="14" s="1"/>
  <c r="K378" i="14" s="1"/>
  <c r="K377" i="14" s="1"/>
  <c r="J381" i="14"/>
  <c r="J380" i="14" s="1"/>
  <c r="J379" i="14" s="1"/>
  <c r="I381" i="14"/>
  <c r="H381" i="14"/>
  <c r="H380" i="14" s="1"/>
  <c r="H379" i="14" s="1"/>
  <c r="M375" i="14"/>
  <c r="L374" i="14"/>
  <c r="L373" i="14" s="1"/>
  <c r="L372" i="14" s="1"/>
  <c r="L371" i="14" s="1"/>
  <c r="L370" i="14" s="1"/>
  <c r="K374" i="14"/>
  <c r="J374" i="14"/>
  <c r="J373" i="14" s="1"/>
  <c r="J372" i="14" s="1"/>
  <c r="J371" i="14" s="1"/>
  <c r="J370" i="14" s="1"/>
  <c r="I374" i="14"/>
  <c r="I373" i="14" s="1"/>
  <c r="H374" i="14"/>
  <c r="H373" i="14" s="1"/>
  <c r="H372" i="14" s="1"/>
  <c r="H371" i="14" s="1"/>
  <c r="H370" i="14" s="1"/>
  <c r="K373" i="14"/>
  <c r="K372" i="14" s="1"/>
  <c r="K371" i="14" s="1"/>
  <c r="K370" i="14" s="1"/>
  <c r="M369" i="14"/>
  <c r="H369" i="14"/>
  <c r="H368" i="14" s="1"/>
  <c r="H367" i="14" s="1"/>
  <c r="L368" i="14"/>
  <c r="K368" i="14"/>
  <c r="K367" i="14" s="1"/>
  <c r="J368" i="14"/>
  <c r="J367" i="14" s="1"/>
  <c r="I368" i="14"/>
  <c r="L367" i="14"/>
  <c r="L366" i="14"/>
  <c r="L365" i="14" s="1"/>
  <c r="K366" i="14"/>
  <c r="K365" i="14" s="1"/>
  <c r="J366" i="14"/>
  <c r="J365" i="14" s="1"/>
  <c r="I366" i="14"/>
  <c r="H366" i="14"/>
  <c r="H365" i="14" s="1"/>
  <c r="M360" i="14"/>
  <c r="H360" i="14"/>
  <c r="H359" i="14" s="1"/>
  <c r="H358" i="14" s="1"/>
  <c r="L359" i="14"/>
  <c r="L358" i="14" s="1"/>
  <c r="K359" i="14"/>
  <c r="K358" i="14" s="1"/>
  <c r="J359" i="14"/>
  <c r="J358" i="14" s="1"/>
  <c r="I359" i="14"/>
  <c r="I358" i="14" s="1"/>
  <c r="L357" i="14"/>
  <c r="K357" i="14"/>
  <c r="K356" i="14" s="1"/>
  <c r="K355" i="14" s="1"/>
  <c r="I357" i="14"/>
  <c r="H357" i="14"/>
  <c r="L356" i="14"/>
  <c r="J356" i="14"/>
  <c r="I356" i="14"/>
  <c r="H356" i="14"/>
  <c r="L355" i="14"/>
  <c r="J355" i="14"/>
  <c r="I355" i="14"/>
  <c r="H355" i="14"/>
  <c r="M348" i="14"/>
  <c r="L347" i="14"/>
  <c r="K347" i="14"/>
  <c r="J347" i="14"/>
  <c r="I347" i="14"/>
  <c r="H347" i="14"/>
  <c r="J346" i="14"/>
  <c r="M346" i="14" s="1"/>
  <c r="M345" i="14"/>
  <c r="L344" i="14"/>
  <c r="K344" i="14"/>
  <c r="J344" i="14"/>
  <c r="I344" i="14"/>
  <c r="H344" i="14"/>
  <c r="M337" i="14"/>
  <c r="L336" i="14"/>
  <c r="K336" i="14"/>
  <c r="J336" i="14"/>
  <c r="I336" i="14"/>
  <c r="H336" i="14"/>
  <c r="L335" i="14"/>
  <c r="K335" i="14"/>
  <c r="J335" i="14"/>
  <c r="M334" i="14"/>
  <c r="L333" i="14"/>
  <c r="L332" i="14" s="1"/>
  <c r="K333" i="14"/>
  <c r="K332" i="14" s="1"/>
  <c r="J333" i="14"/>
  <c r="J332" i="14" s="1"/>
  <c r="I333" i="14"/>
  <c r="I332" i="14" s="1"/>
  <c r="H332" i="14"/>
  <c r="K326" i="14"/>
  <c r="J326" i="14"/>
  <c r="I326" i="14"/>
  <c r="L325" i="14"/>
  <c r="K324" i="14"/>
  <c r="K323" i="14" s="1"/>
  <c r="K322" i="14" s="1"/>
  <c r="K321" i="14" s="1"/>
  <c r="K320" i="14" s="1"/>
  <c r="J324" i="14"/>
  <c r="I324" i="14"/>
  <c r="I323" i="14" s="1"/>
  <c r="H324" i="14"/>
  <c r="H323" i="14" s="1"/>
  <c r="H322" i="14" s="1"/>
  <c r="H321" i="14" s="1"/>
  <c r="H320" i="14" s="1"/>
  <c r="L319" i="14"/>
  <c r="J319" i="14"/>
  <c r="J318" i="14" s="1"/>
  <c r="L318" i="14"/>
  <c r="K318" i="14"/>
  <c r="I318" i="14"/>
  <c r="H318" i="14"/>
  <c r="L317" i="14"/>
  <c r="K317" i="14"/>
  <c r="J317" i="14"/>
  <c r="M317" i="14" s="1"/>
  <c r="L316" i="14"/>
  <c r="L314" i="14" s="1"/>
  <c r="K316" i="14"/>
  <c r="K314" i="14" s="1"/>
  <c r="M315" i="14"/>
  <c r="J314" i="14"/>
  <c r="H314" i="14"/>
  <c r="M307" i="14"/>
  <c r="M306" i="14"/>
  <c r="L305" i="14"/>
  <c r="L304" i="14" s="1"/>
  <c r="L303" i="14" s="1"/>
  <c r="L302" i="14" s="1"/>
  <c r="L301" i="14" s="1"/>
  <c r="K305" i="14"/>
  <c r="K304" i="14" s="1"/>
  <c r="J305" i="14"/>
  <c r="J304" i="14" s="1"/>
  <c r="J303" i="14" s="1"/>
  <c r="J302" i="14" s="1"/>
  <c r="J301" i="14" s="1"/>
  <c r="I305" i="14"/>
  <c r="H305" i="14"/>
  <c r="H304" i="14" s="1"/>
  <c r="H303" i="14" s="1"/>
  <c r="H302" i="14" s="1"/>
  <c r="H301" i="14" s="1"/>
  <c r="K303" i="14"/>
  <c r="K302" i="14" s="1"/>
  <c r="K301" i="14" s="1"/>
  <c r="M300" i="14"/>
  <c r="L299" i="14"/>
  <c r="L298" i="14" s="1"/>
  <c r="L297" i="14" s="1"/>
  <c r="L296" i="14" s="1"/>
  <c r="K299" i="14"/>
  <c r="K298" i="14" s="1"/>
  <c r="K297" i="14" s="1"/>
  <c r="K296" i="14" s="1"/>
  <c r="J299" i="14"/>
  <c r="J298" i="14" s="1"/>
  <c r="J297" i="14" s="1"/>
  <c r="J296" i="14" s="1"/>
  <c r="I299" i="14"/>
  <c r="H299" i="14"/>
  <c r="H298" i="14" s="1"/>
  <c r="H297" i="14" s="1"/>
  <c r="H296" i="14" s="1"/>
  <c r="J295" i="14"/>
  <c r="M295" i="14" s="1"/>
  <c r="L294" i="14"/>
  <c r="K294" i="14"/>
  <c r="I294" i="14"/>
  <c r="H294" i="14"/>
  <c r="J293" i="14"/>
  <c r="M292" i="14"/>
  <c r="L291" i="14"/>
  <c r="K291" i="14"/>
  <c r="J291" i="14"/>
  <c r="I291" i="14"/>
  <c r="H291" i="14"/>
  <c r="K290" i="14"/>
  <c r="K289" i="14" s="1"/>
  <c r="K288" i="14" s="1"/>
  <c r="K287" i="14" s="1"/>
  <c r="M286" i="14"/>
  <c r="L285" i="14"/>
  <c r="K285" i="14"/>
  <c r="J285" i="14"/>
  <c r="I285" i="14"/>
  <c r="H285" i="14"/>
  <c r="L284" i="14"/>
  <c r="I284" i="14"/>
  <c r="M283" i="14"/>
  <c r="L282" i="14"/>
  <c r="K282" i="14"/>
  <c r="J282" i="14"/>
  <c r="J281" i="14" s="1"/>
  <c r="I282" i="14"/>
  <c r="H282" i="14"/>
  <c r="H281" i="14" s="1"/>
  <c r="H280" i="14" s="1"/>
  <c r="H279" i="14" s="1"/>
  <c r="H278" i="14" s="1"/>
  <c r="K281" i="14"/>
  <c r="K280" i="14" s="1"/>
  <c r="K279" i="14" s="1"/>
  <c r="K278" i="14" s="1"/>
  <c r="J280" i="14"/>
  <c r="J279" i="14" s="1"/>
  <c r="J278" i="14" s="1"/>
  <c r="M277" i="14"/>
  <c r="L276" i="14"/>
  <c r="L275" i="14" s="1"/>
  <c r="L274" i="14" s="1"/>
  <c r="L273" i="14" s="1"/>
  <c r="L272" i="14" s="1"/>
  <c r="K276" i="14"/>
  <c r="J276" i="14"/>
  <c r="J275" i="14" s="1"/>
  <c r="J274" i="14" s="1"/>
  <c r="J273" i="14" s="1"/>
  <c r="J272" i="14" s="1"/>
  <c r="I276" i="14"/>
  <c r="I275" i="14" s="1"/>
  <c r="H276" i="14"/>
  <c r="H275" i="14" s="1"/>
  <c r="H274" i="14" s="1"/>
  <c r="H273" i="14" s="1"/>
  <c r="H272" i="14" s="1"/>
  <c r="K275" i="14"/>
  <c r="K274" i="14" s="1"/>
  <c r="K273" i="14" s="1"/>
  <c r="K272" i="14" s="1"/>
  <c r="K271" i="14"/>
  <c r="M271" i="14" s="1"/>
  <c r="M270" i="14"/>
  <c r="L269" i="14"/>
  <c r="L268" i="14" s="1"/>
  <c r="L267" i="14" s="1"/>
  <c r="L266" i="14" s="1"/>
  <c r="L265" i="14" s="1"/>
  <c r="K269" i="14"/>
  <c r="J269" i="14"/>
  <c r="J268" i="14" s="1"/>
  <c r="J267" i="14" s="1"/>
  <c r="J266" i="14" s="1"/>
  <c r="J265" i="14" s="1"/>
  <c r="I269" i="14"/>
  <c r="I268" i="14" s="1"/>
  <c r="I267" i="14" s="1"/>
  <c r="H269" i="14"/>
  <c r="H268" i="14" s="1"/>
  <c r="H267" i="14" s="1"/>
  <c r="H266" i="14" s="1"/>
  <c r="H265" i="14" s="1"/>
  <c r="M262" i="14"/>
  <c r="L261" i="14"/>
  <c r="K261" i="14"/>
  <c r="J261" i="14"/>
  <c r="I261" i="14"/>
  <c r="H261" i="14"/>
  <c r="M260" i="14"/>
  <c r="M259" i="14"/>
  <c r="L258" i="14"/>
  <c r="K258" i="14"/>
  <c r="J258" i="14"/>
  <c r="I258" i="14"/>
  <c r="H258" i="14"/>
  <c r="M251" i="14"/>
  <c r="M250" i="14"/>
  <c r="L249" i="14"/>
  <c r="K249" i="14"/>
  <c r="K247" i="14" s="1"/>
  <c r="K246" i="14" s="1"/>
  <c r="K245" i="14" s="1"/>
  <c r="K244" i="14" s="1"/>
  <c r="K243" i="14" s="1"/>
  <c r="K242" i="14" s="1"/>
  <c r="J249" i="14"/>
  <c r="J247" i="14" s="1"/>
  <c r="J246" i="14" s="1"/>
  <c r="J245" i="14" s="1"/>
  <c r="J244" i="14" s="1"/>
  <c r="J243" i="14" s="1"/>
  <c r="J242" i="14" s="1"/>
  <c r="I249" i="14"/>
  <c r="I247" i="14" s="1"/>
  <c r="H249" i="14"/>
  <c r="H247" i="14" s="1"/>
  <c r="H246" i="14" s="1"/>
  <c r="H245" i="14" s="1"/>
  <c r="H244" i="14" s="1"/>
  <c r="H243" i="14" s="1"/>
  <c r="H242" i="14" s="1"/>
  <c r="M248" i="14"/>
  <c r="L247" i="14"/>
  <c r="L246" i="14" s="1"/>
  <c r="L245" i="14" s="1"/>
  <c r="L244" i="14" s="1"/>
  <c r="L243" i="14" s="1"/>
  <c r="L242" i="14" s="1"/>
  <c r="M241" i="14"/>
  <c r="L240" i="14"/>
  <c r="L239" i="14" s="1"/>
  <c r="L238" i="14" s="1"/>
  <c r="L237" i="14" s="1"/>
  <c r="L236" i="14" s="1"/>
  <c r="K240" i="14"/>
  <c r="J240" i="14"/>
  <c r="J239" i="14" s="1"/>
  <c r="I240" i="14"/>
  <c r="I239" i="14" s="1"/>
  <c r="H240" i="14"/>
  <c r="H239" i="14" s="1"/>
  <c r="H238" i="14" s="1"/>
  <c r="H237" i="14" s="1"/>
  <c r="H236" i="14" s="1"/>
  <c r="K239" i="14"/>
  <c r="K238" i="14" s="1"/>
  <c r="K237" i="14" s="1"/>
  <c r="K236" i="14" s="1"/>
  <c r="J238" i="14"/>
  <c r="J237" i="14" s="1"/>
  <c r="J236" i="14" s="1"/>
  <c r="M235" i="14"/>
  <c r="L234" i="14"/>
  <c r="L233" i="14" s="1"/>
  <c r="L232" i="14" s="1"/>
  <c r="K234" i="14"/>
  <c r="J234" i="14"/>
  <c r="J233" i="14" s="1"/>
  <c r="J232" i="14" s="1"/>
  <c r="I234" i="14"/>
  <c r="I233" i="14" s="1"/>
  <c r="I232" i="14" s="1"/>
  <c r="H234" i="14"/>
  <c r="H233" i="14" s="1"/>
  <c r="H232" i="14" s="1"/>
  <c r="K233" i="14"/>
  <c r="K232" i="14" s="1"/>
  <c r="M231" i="14"/>
  <c r="L230" i="14"/>
  <c r="K230" i="14"/>
  <c r="J230" i="14"/>
  <c r="I230" i="14"/>
  <c r="H230" i="14"/>
  <c r="M229" i="14"/>
  <c r="H229" i="14"/>
  <c r="M228" i="14"/>
  <c r="L227" i="14"/>
  <c r="K227" i="14"/>
  <c r="J227" i="14"/>
  <c r="I227" i="14"/>
  <c r="H227" i="14"/>
  <c r="M225" i="14"/>
  <c r="M224" i="14"/>
  <c r="L223" i="14"/>
  <c r="L222" i="14" s="1"/>
  <c r="L221" i="14" s="1"/>
  <c r="K223" i="14"/>
  <c r="J223" i="14"/>
  <c r="J222" i="14" s="1"/>
  <c r="J221" i="14" s="1"/>
  <c r="I223" i="14"/>
  <c r="I222" i="14" s="1"/>
  <c r="I221" i="14" s="1"/>
  <c r="H223" i="14"/>
  <c r="H222" i="14" s="1"/>
  <c r="K222" i="14"/>
  <c r="K221" i="14" s="1"/>
  <c r="M219" i="14"/>
  <c r="H219" i="14"/>
  <c r="H218" i="14" s="1"/>
  <c r="H217" i="14" s="1"/>
  <c r="L218" i="14"/>
  <c r="K218" i="14"/>
  <c r="J218" i="14"/>
  <c r="I218" i="14"/>
  <c r="L217" i="14"/>
  <c r="K217" i="14"/>
  <c r="J217" i="14"/>
  <c r="I217" i="14"/>
  <c r="L216" i="14"/>
  <c r="L215" i="14" s="1"/>
  <c r="L214" i="14" s="1"/>
  <c r="L213" i="14" s="1"/>
  <c r="L212" i="14" s="1"/>
  <c r="K216" i="14"/>
  <c r="J216" i="14"/>
  <c r="J215" i="14" s="1"/>
  <c r="J214" i="14" s="1"/>
  <c r="J213" i="14" s="1"/>
  <c r="J212" i="14" s="1"/>
  <c r="I216" i="14"/>
  <c r="I215" i="14" s="1"/>
  <c r="I214" i="14" s="1"/>
  <c r="I213" i="14" s="1"/>
  <c r="I212" i="14" s="1"/>
  <c r="H216" i="14"/>
  <c r="H215" i="14" s="1"/>
  <c r="H214" i="14" s="1"/>
  <c r="K215" i="14"/>
  <c r="K214" i="14" s="1"/>
  <c r="K213" i="14" s="1"/>
  <c r="K212" i="14" s="1"/>
  <c r="M207" i="14"/>
  <c r="L206" i="14"/>
  <c r="L205" i="14" s="1"/>
  <c r="L204" i="14" s="1"/>
  <c r="L203" i="14" s="1"/>
  <c r="K206" i="14"/>
  <c r="K205" i="14" s="1"/>
  <c r="K204" i="14" s="1"/>
  <c r="K203" i="14" s="1"/>
  <c r="J206" i="14"/>
  <c r="J205" i="14" s="1"/>
  <c r="J204" i="14" s="1"/>
  <c r="J203" i="14" s="1"/>
  <c r="I206" i="14"/>
  <c r="H206" i="14"/>
  <c r="H205" i="14" s="1"/>
  <c r="H204" i="14" s="1"/>
  <c r="H203" i="14" s="1"/>
  <c r="M202" i="14"/>
  <c r="L201" i="14"/>
  <c r="L200" i="14" s="1"/>
  <c r="L199" i="14" s="1"/>
  <c r="L198" i="14" s="1"/>
  <c r="L197" i="14" s="1"/>
  <c r="K201" i="14"/>
  <c r="J201" i="14"/>
  <c r="J200" i="14" s="1"/>
  <c r="J199" i="14" s="1"/>
  <c r="J198" i="14" s="1"/>
  <c r="J197" i="14" s="1"/>
  <c r="I201" i="14"/>
  <c r="I200" i="14" s="1"/>
  <c r="I199" i="14" s="1"/>
  <c r="I198" i="14" s="1"/>
  <c r="I197" i="14" s="1"/>
  <c r="H201" i="14"/>
  <c r="H200" i="14" s="1"/>
  <c r="H199" i="14" s="1"/>
  <c r="H198" i="14" s="1"/>
  <c r="H197" i="14" s="1"/>
  <c r="K200" i="14"/>
  <c r="K199" i="14" s="1"/>
  <c r="K198" i="14" s="1"/>
  <c r="K197" i="14" s="1"/>
  <c r="M195" i="14"/>
  <c r="L194" i="14"/>
  <c r="L193" i="14" s="1"/>
  <c r="L192" i="14" s="1"/>
  <c r="L191" i="14" s="1"/>
  <c r="L190" i="14" s="1"/>
  <c r="L189" i="14" s="1"/>
  <c r="K194" i="14"/>
  <c r="J194" i="14"/>
  <c r="J193" i="14" s="1"/>
  <c r="I194" i="14"/>
  <c r="I193" i="14" s="1"/>
  <c r="H194" i="14"/>
  <c r="H193" i="14" s="1"/>
  <c r="H192" i="14" s="1"/>
  <c r="H191" i="14" s="1"/>
  <c r="H190" i="14" s="1"/>
  <c r="H189" i="14" s="1"/>
  <c r="K193" i="14"/>
  <c r="K192" i="14" s="1"/>
  <c r="K191" i="14" s="1"/>
  <c r="K190" i="14" s="1"/>
  <c r="K189" i="14" s="1"/>
  <c r="J192" i="14"/>
  <c r="J191" i="14" s="1"/>
  <c r="J190" i="14" s="1"/>
  <c r="J189" i="14" s="1"/>
  <c r="M187" i="14"/>
  <c r="L186" i="14"/>
  <c r="L185" i="14" s="1"/>
  <c r="L184" i="14" s="1"/>
  <c r="L183" i="14" s="1"/>
  <c r="L182" i="14" s="1"/>
  <c r="L181" i="14" s="1"/>
  <c r="L180" i="14" s="1"/>
  <c r="L179" i="14" s="1"/>
  <c r="K186" i="14"/>
  <c r="K185" i="14" s="1"/>
  <c r="K184" i="14" s="1"/>
  <c r="K183" i="14" s="1"/>
  <c r="K182" i="14" s="1"/>
  <c r="K181" i="14" s="1"/>
  <c r="K180" i="14" s="1"/>
  <c r="K179" i="14" s="1"/>
  <c r="J186" i="14"/>
  <c r="J185" i="14" s="1"/>
  <c r="J184" i="14" s="1"/>
  <c r="J183" i="14" s="1"/>
  <c r="J182" i="14" s="1"/>
  <c r="J181" i="14" s="1"/>
  <c r="J180" i="14" s="1"/>
  <c r="J179" i="14" s="1"/>
  <c r="I186" i="14"/>
  <c r="H186" i="14"/>
  <c r="H185" i="14" s="1"/>
  <c r="H184" i="14" s="1"/>
  <c r="H183" i="14" s="1"/>
  <c r="H182" i="14" s="1"/>
  <c r="H181" i="14" s="1"/>
  <c r="H180" i="14" s="1"/>
  <c r="H179" i="14" s="1"/>
  <c r="M178" i="14"/>
  <c r="L177" i="14"/>
  <c r="L176" i="14" s="1"/>
  <c r="L175" i="14" s="1"/>
  <c r="L174" i="14" s="1"/>
  <c r="L173" i="14" s="1"/>
  <c r="K177" i="14"/>
  <c r="J177" i="14"/>
  <c r="J176" i="14" s="1"/>
  <c r="J175" i="14" s="1"/>
  <c r="J174" i="14" s="1"/>
  <c r="J173" i="14" s="1"/>
  <c r="I177" i="14"/>
  <c r="I176" i="14" s="1"/>
  <c r="H177" i="14"/>
  <c r="H176" i="14" s="1"/>
  <c r="H175" i="14" s="1"/>
  <c r="H174" i="14" s="1"/>
  <c r="H173" i="14" s="1"/>
  <c r="K176" i="14"/>
  <c r="K175" i="14" s="1"/>
  <c r="K174" i="14" s="1"/>
  <c r="K173" i="14" s="1"/>
  <c r="M172" i="14"/>
  <c r="L171" i="14"/>
  <c r="K171" i="14"/>
  <c r="J171" i="14"/>
  <c r="I171" i="14"/>
  <c r="H171" i="14"/>
  <c r="M170" i="14"/>
  <c r="M169" i="14"/>
  <c r="L168" i="14"/>
  <c r="K168" i="14"/>
  <c r="J168" i="14"/>
  <c r="I168" i="14"/>
  <c r="H168" i="14"/>
  <c r="M163" i="14"/>
  <c r="L162" i="14"/>
  <c r="L161" i="14" s="1"/>
  <c r="L160" i="14" s="1"/>
  <c r="L159" i="14" s="1"/>
  <c r="L158" i="14" s="1"/>
  <c r="K162" i="14"/>
  <c r="J162" i="14"/>
  <c r="J161" i="14" s="1"/>
  <c r="J160" i="14" s="1"/>
  <c r="J159" i="14" s="1"/>
  <c r="J158" i="14" s="1"/>
  <c r="I162" i="14"/>
  <c r="I161" i="14" s="1"/>
  <c r="H162" i="14"/>
  <c r="H161" i="14" s="1"/>
  <c r="H160" i="14" s="1"/>
  <c r="H159" i="14" s="1"/>
  <c r="H158" i="14" s="1"/>
  <c r="K161" i="14"/>
  <c r="K160" i="14" s="1"/>
  <c r="K159" i="14" s="1"/>
  <c r="K158" i="14" s="1"/>
  <c r="M157" i="14"/>
  <c r="L156" i="14"/>
  <c r="K156" i="14"/>
  <c r="J156" i="14"/>
  <c r="I156" i="14"/>
  <c r="H156" i="14"/>
  <c r="M155" i="14"/>
  <c r="L154" i="14"/>
  <c r="K154" i="14"/>
  <c r="J154" i="14"/>
  <c r="I154" i="14"/>
  <c r="I153" i="14" s="1"/>
  <c r="H154" i="14"/>
  <c r="K153" i="14"/>
  <c r="K152" i="14" s="1"/>
  <c r="K151" i="14" s="1"/>
  <c r="K150" i="14" s="1"/>
  <c r="M149" i="14"/>
  <c r="L148" i="14"/>
  <c r="K148" i="14"/>
  <c r="J148" i="14"/>
  <c r="I148" i="14"/>
  <c r="H148" i="14"/>
  <c r="M147" i="14"/>
  <c r="L146" i="14"/>
  <c r="K146" i="14"/>
  <c r="K145" i="14" s="1"/>
  <c r="K144" i="14" s="1"/>
  <c r="K143" i="14" s="1"/>
  <c r="K142" i="14" s="1"/>
  <c r="J146" i="14"/>
  <c r="I146" i="14"/>
  <c r="H146" i="14"/>
  <c r="I145" i="14"/>
  <c r="I144" i="14" s="1"/>
  <c r="M141" i="14"/>
  <c r="M140" i="14"/>
  <c r="L139" i="14"/>
  <c r="K139" i="14"/>
  <c r="J139" i="14"/>
  <c r="I139" i="14"/>
  <c r="H139" i="14"/>
  <c r="M138" i="14"/>
  <c r="L137" i="14"/>
  <c r="L136" i="14" s="1"/>
  <c r="L135" i="14" s="1"/>
  <c r="L134" i="14" s="1"/>
  <c r="L133" i="14" s="1"/>
  <c r="K137" i="14"/>
  <c r="J137" i="14"/>
  <c r="J136" i="14" s="1"/>
  <c r="J135" i="14" s="1"/>
  <c r="J134" i="14" s="1"/>
  <c r="J133" i="14" s="1"/>
  <c r="I137" i="14"/>
  <c r="H137" i="14"/>
  <c r="H136" i="14" s="1"/>
  <c r="H135" i="14" s="1"/>
  <c r="H134" i="14" s="1"/>
  <c r="H133" i="14" s="1"/>
  <c r="M132" i="14"/>
  <c r="L131" i="14"/>
  <c r="K131" i="14"/>
  <c r="J131" i="14"/>
  <c r="I131" i="14"/>
  <c r="H131" i="14"/>
  <c r="M130" i="14"/>
  <c r="M129" i="14"/>
  <c r="L128" i="14"/>
  <c r="K128" i="14"/>
  <c r="J128" i="14"/>
  <c r="I128" i="14"/>
  <c r="H128" i="14"/>
  <c r="M119" i="14"/>
  <c r="L118" i="14"/>
  <c r="L117" i="14" s="1"/>
  <c r="L116" i="14" s="1"/>
  <c r="L115" i="14" s="1"/>
  <c r="K118" i="14"/>
  <c r="J118" i="14"/>
  <c r="J117" i="14" s="1"/>
  <c r="J116" i="14" s="1"/>
  <c r="J115" i="14" s="1"/>
  <c r="I118" i="14"/>
  <c r="I117" i="14" s="1"/>
  <c r="I116" i="14" s="1"/>
  <c r="I115" i="14" s="1"/>
  <c r="H118" i="14"/>
  <c r="H117" i="14" s="1"/>
  <c r="H116" i="14" s="1"/>
  <c r="H115" i="14" s="1"/>
  <c r="K117" i="14"/>
  <c r="K116" i="14" s="1"/>
  <c r="K115" i="14" s="1"/>
  <c r="M114" i="14"/>
  <c r="L113" i="14"/>
  <c r="L112" i="14" s="1"/>
  <c r="L111" i="14" s="1"/>
  <c r="L110" i="14" s="1"/>
  <c r="K113" i="14"/>
  <c r="K112" i="14" s="1"/>
  <c r="K111" i="14" s="1"/>
  <c r="K110" i="14" s="1"/>
  <c r="J113" i="14"/>
  <c r="J112" i="14" s="1"/>
  <c r="J111" i="14" s="1"/>
  <c r="J110" i="14" s="1"/>
  <c r="I113" i="14"/>
  <c r="H113" i="14"/>
  <c r="H112" i="14" s="1"/>
  <c r="H111" i="14" s="1"/>
  <c r="H110" i="14" s="1"/>
  <c r="M107" i="14"/>
  <c r="L106" i="14"/>
  <c r="L105" i="14" s="1"/>
  <c r="L104" i="14" s="1"/>
  <c r="L103" i="14" s="1"/>
  <c r="L102" i="14" s="1"/>
  <c r="K106" i="14"/>
  <c r="J106" i="14"/>
  <c r="J105" i="14" s="1"/>
  <c r="J104" i="14" s="1"/>
  <c r="J103" i="14" s="1"/>
  <c r="J102" i="14" s="1"/>
  <c r="I106" i="14"/>
  <c r="I105" i="14" s="1"/>
  <c r="I104" i="14" s="1"/>
  <c r="I103" i="14" s="1"/>
  <c r="I102" i="14" s="1"/>
  <c r="H106" i="14"/>
  <c r="H105" i="14" s="1"/>
  <c r="H104" i="14" s="1"/>
  <c r="H103" i="14" s="1"/>
  <c r="H102" i="14" s="1"/>
  <c r="K105" i="14"/>
  <c r="K104" i="14" s="1"/>
  <c r="K103" i="14" s="1"/>
  <c r="K102" i="14" s="1"/>
  <c r="M101" i="14"/>
  <c r="L100" i="14"/>
  <c r="L99" i="14" s="1"/>
  <c r="L98" i="14" s="1"/>
  <c r="L97" i="14" s="1"/>
  <c r="L96" i="14" s="1"/>
  <c r="K100" i="14"/>
  <c r="K99" i="14" s="1"/>
  <c r="K98" i="14" s="1"/>
  <c r="K97" i="14" s="1"/>
  <c r="K96" i="14" s="1"/>
  <c r="J100" i="14"/>
  <c r="J99" i="14" s="1"/>
  <c r="J98" i="14" s="1"/>
  <c r="J97" i="14" s="1"/>
  <c r="J96" i="14" s="1"/>
  <c r="I100" i="14"/>
  <c r="H100" i="14"/>
  <c r="H99" i="14" s="1"/>
  <c r="H98" i="14" s="1"/>
  <c r="H97" i="14" s="1"/>
  <c r="H96" i="14" s="1"/>
  <c r="M95" i="14"/>
  <c r="L94" i="14"/>
  <c r="L93" i="14" s="1"/>
  <c r="L92" i="14" s="1"/>
  <c r="L91" i="14" s="1"/>
  <c r="L90" i="14" s="1"/>
  <c r="K94" i="14"/>
  <c r="K93" i="14" s="1"/>
  <c r="K92" i="14" s="1"/>
  <c r="K91" i="14" s="1"/>
  <c r="K90" i="14" s="1"/>
  <c r="J94" i="14"/>
  <c r="J93" i="14" s="1"/>
  <c r="J92" i="14" s="1"/>
  <c r="J91" i="14" s="1"/>
  <c r="J90" i="14" s="1"/>
  <c r="I94" i="14"/>
  <c r="H94" i="14"/>
  <c r="H93" i="14" s="1"/>
  <c r="H92" i="14" s="1"/>
  <c r="H91" i="14" s="1"/>
  <c r="H90" i="14" s="1"/>
  <c r="M88" i="14"/>
  <c r="L87" i="14"/>
  <c r="L86" i="14" s="1"/>
  <c r="L85" i="14" s="1"/>
  <c r="L84" i="14" s="1"/>
  <c r="K87" i="14"/>
  <c r="J87" i="14"/>
  <c r="J86" i="14" s="1"/>
  <c r="J85" i="14" s="1"/>
  <c r="J84" i="14" s="1"/>
  <c r="I87" i="14"/>
  <c r="I86" i="14" s="1"/>
  <c r="H87" i="14"/>
  <c r="H86" i="14" s="1"/>
  <c r="H85" i="14" s="1"/>
  <c r="H84" i="14" s="1"/>
  <c r="K86" i="14"/>
  <c r="K85" i="14" s="1"/>
  <c r="K84" i="14" s="1"/>
  <c r="M83" i="14"/>
  <c r="L81" i="14"/>
  <c r="K81" i="14"/>
  <c r="J81" i="14"/>
  <c r="I81" i="14"/>
  <c r="H81" i="14"/>
  <c r="M80" i="14"/>
  <c r="M79" i="14"/>
  <c r="L78" i="14"/>
  <c r="K78" i="14"/>
  <c r="J78" i="14"/>
  <c r="I78" i="14"/>
  <c r="H78" i="14"/>
  <c r="M74" i="14"/>
  <c r="L73" i="14"/>
  <c r="L72" i="14" s="1"/>
  <c r="K73" i="14"/>
  <c r="J73" i="14"/>
  <c r="J72" i="14" s="1"/>
  <c r="I73" i="14"/>
  <c r="I72" i="14" s="1"/>
  <c r="H73" i="14"/>
  <c r="H72" i="14" s="1"/>
  <c r="K72" i="14"/>
  <c r="L71" i="14"/>
  <c r="I71" i="14"/>
  <c r="I70" i="14" s="1"/>
  <c r="L70" i="14"/>
  <c r="K70" i="14"/>
  <c r="J70" i="14"/>
  <c r="H70" i="14"/>
  <c r="M66" i="14"/>
  <c r="L65" i="14"/>
  <c r="L64" i="14" s="1"/>
  <c r="L63" i="14" s="1"/>
  <c r="L62" i="14" s="1"/>
  <c r="L61" i="14" s="1"/>
  <c r="K65" i="14"/>
  <c r="K64" i="14" s="1"/>
  <c r="K63" i="14" s="1"/>
  <c r="K62" i="14" s="1"/>
  <c r="K61" i="14" s="1"/>
  <c r="J65" i="14"/>
  <c r="J64" i="14" s="1"/>
  <c r="J63" i="14" s="1"/>
  <c r="J62" i="14" s="1"/>
  <c r="J61" i="14" s="1"/>
  <c r="I65" i="14"/>
  <c r="H65" i="14"/>
  <c r="H64" i="14" s="1"/>
  <c r="H63" i="14" s="1"/>
  <c r="H62" i="14" s="1"/>
  <c r="H61" i="14" s="1"/>
  <c r="M60" i="14"/>
  <c r="L59" i="14"/>
  <c r="K59" i="14"/>
  <c r="J59" i="14"/>
  <c r="I59" i="14"/>
  <c r="H59" i="14"/>
  <c r="M58" i="14"/>
  <c r="L57" i="14"/>
  <c r="K57" i="14"/>
  <c r="J57" i="14"/>
  <c r="I57" i="14"/>
  <c r="H57" i="14"/>
  <c r="M56" i="14"/>
  <c r="L55" i="14"/>
  <c r="L54" i="14" s="1"/>
  <c r="L53" i="14" s="1"/>
  <c r="K55" i="14"/>
  <c r="J55" i="14"/>
  <c r="J54" i="14" s="1"/>
  <c r="J53" i="14" s="1"/>
  <c r="I55" i="14"/>
  <c r="H55" i="14"/>
  <c r="H54" i="14" s="1"/>
  <c r="H53" i="14" s="1"/>
  <c r="M52" i="14"/>
  <c r="M51" i="14"/>
  <c r="L50" i="14"/>
  <c r="K50" i="14"/>
  <c r="J50" i="14"/>
  <c r="I50" i="14"/>
  <c r="H50" i="14"/>
  <c r="M49" i="14"/>
  <c r="L48" i="14"/>
  <c r="L45" i="14" s="1"/>
  <c r="K48" i="14"/>
  <c r="J48" i="14"/>
  <c r="J45" i="14" s="1"/>
  <c r="M47" i="14"/>
  <c r="M46" i="14"/>
  <c r="I45" i="14"/>
  <c r="H45" i="14"/>
  <c r="I44" i="14"/>
  <c r="M43" i="14"/>
  <c r="L41" i="14"/>
  <c r="K41" i="14"/>
  <c r="J41" i="14"/>
  <c r="I41" i="14"/>
  <c r="H41" i="14"/>
  <c r="I40" i="14"/>
  <c r="M40" i="14" s="1"/>
  <c r="M39" i="14"/>
  <c r="L38" i="14"/>
  <c r="K38" i="14"/>
  <c r="J38" i="14"/>
  <c r="H38" i="14"/>
  <c r="H37" i="14" s="1"/>
  <c r="M34" i="14"/>
  <c r="L33" i="14"/>
  <c r="L32" i="14" s="1"/>
  <c r="K33" i="14"/>
  <c r="K32" i="14" s="1"/>
  <c r="J33" i="14"/>
  <c r="J32" i="14" s="1"/>
  <c r="I33" i="14"/>
  <c r="H33" i="14"/>
  <c r="H32" i="14" s="1"/>
  <c r="M31" i="14"/>
  <c r="H31" i="14"/>
  <c r="H30" i="14" s="1"/>
  <c r="H29" i="14" s="1"/>
  <c r="L30" i="14"/>
  <c r="K30" i="14"/>
  <c r="K29" i="14" s="1"/>
  <c r="J30" i="14"/>
  <c r="J29" i="14" s="1"/>
  <c r="I30" i="14"/>
  <c r="L29" i="14"/>
  <c r="L28" i="14"/>
  <c r="L27" i="14" s="1"/>
  <c r="L26" i="14" s="1"/>
  <c r="K28" i="14"/>
  <c r="K27" i="14" s="1"/>
  <c r="K26" i="14" s="1"/>
  <c r="J28" i="14"/>
  <c r="J27" i="14" s="1"/>
  <c r="J26" i="14" s="1"/>
  <c r="I28" i="14"/>
  <c r="H28" i="14"/>
  <c r="H27" i="14" s="1"/>
  <c r="H26" i="14" s="1"/>
  <c r="M22" i="14"/>
  <c r="H22" i="14"/>
  <c r="H21" i="14" s="1"/>
  <c r="H20" i="14" s="1"/>
  <c r="L21" i="14"/>
  <c r="L20" i="14" s="1"/>
  <c r="K21" i="14"/>
  <c r="K20" i="14" s="1"/>
  <c r="J21" i="14"/>
  <c r="J20" i="14" s="1"/>
  <c r="I21" i="14"/>
  <c r="I20" i="14" s="1"/>
  <c r="L19" i="14"/>
  <c r="L18" i="14" s="1"/>
  <c r="L17" i="14" s="1"/>
  <c r="K19" i="14"/>
  <c r="J19" i="14"/>
  <c r="J18" i="14" s="1"/>
  <c r="J17" i="14" s="1"/>
  <c r="I19" i="14"/>
  <c r="I18" i="14" s="1"/>
  <c r="H19" i="14"/>
  <c r="H18" i="14" s="1"/>
  <c r="H17" i="14" s="1"/>
  <c r="K18" i="14"/>
  <c r="K17" i="14" s="1"/>
  <c r="J451" i="13"/>
  <c r="J450" i="13" s="1"/>
  <c r="J449" i="13" s="1"/>
  <c r="I451" i="13"/>
  <c r="H451" i="13"/>
  <c r="H450" i="13" s="1"/>
  <c r="H449" i="13" s="1"/>
  <c r="I450" i="13"/>
  <c r="I449" i="13" s="1"/>
  <c r="J447" i="13"/>
  <c r="I447" i="13"/>
  <c r="H447" i="13"/>
  <c r="J444" i="13"/>
  <c r="J443" i="13" s="1"/>
  <c r="J442" i="13" s="1"/>
  <c r="J441" i="13" s="1"/>
  <c r="I444" i="13"/>
  <c r="H444" i="13"/>
  <c r="H443" i="13" s="1"/>
  <c r="H442" i="13" s="1"/>
  <c r="H441" i="13" s="1"/>
  <c r="I439" i="13"/>
  <c r="J438" i="13"/>
  <c r="J437" i="13" s="1"/>
  <c r="I438" i="13"/>
  <c r="I437" i="13" s="1"/>
  <c r="H438" i="13"/>
  <c r="H437" i="13" s="1"/>
  <c r="I436" i="13"/>
  <c r="J435" i="13"/>
  <c r="J434" i="13" s="1"/>
  <c r="I435" i="13"/>
  <c r="I434" i="13" s="1"/>
  <c r="H435" i="13"/>
  <c r="H434" i="13" s="1"/>
  <c r="J426" i="13"/>
  <c r="J425" i="13" s="1"/>
  <c r="J424" i="13" s="1"/>
  <c r="J423" i="13" s="1"/>
  <c r="J422" i="13" s="1"/>
  <c r="J421" i="13" s="1"/>
  <c r="I426" i="13"/>
  <c r="I425" i="13" s="1"/>
  <c r="H426" i="13"/>
  <c r="H425" i="13" s="1"/>
  <c r="H424" i="13" s="1"/>
  <c r="H423" i="13" s="1"/>
  <c r="H422" i="13" s="1"/>
  <c r="H421" i="13" s="1"/>
  <c r="I424" i="13"/>
  <c r="I423" i="13" s="1"/>
  <c r="I422" i="13" s="1"/>
  <c r="I421" i="13" s="1"/>
  <c r="J419" i="13"/>
  <c r="J418" i="13" s="1"/>
  <c r="I419" i="13"/>
  <c r="H419" i="13"/>
  <c r="H418" i="13" s="1"/>
  <c r="H417" i="13" s="1"/>
  <c r="H416" i="13" s="1"/>
  <c r="H415" i="13" s="1"/>
  <c r="I418" i="13"/>
  <c r="I417" i="13" s="1"/>
  <c r="J417" i="13"/>
  <c r="J416" i="13" s="1"/>
  <c r="J415" i="13" s="1"/>
  <c r="I416" i="13"/>
  <c r="I415" i="13" s="1"/>
  <c r="J413" i="13"/>
  <c r="J412" i="13" s="1"/>
  <c r="I413" i="13"/>
  <c r="H413" i="13"/>
  <c r="H412" i="13" s="1"/>
  <c r="H411" i="13" s="1"/>
  <c r="H410" i="13" s="1"/>
  <c r="H409" i="13" s="1"/>
  <c r="I412" i="13"/>
  <c r="I411" i="13" s="1"/>
  <c r="J411" i="13"/>
  <c r="J410" i="13" s="1"/>
  <c r="I410" i="13"/>
  <c r="I409" i="13" s="1"/>
  <c r="J407" i="13"/>
  <c r="I407" i="13"/>
  <c r="H407" i="13"/>
  <c r="J405" i="13"/>
  <c r="I405" i="13"/>
  <c r="H405" i="13"/>
  <c r="J401" i="13"/>
  <c r="I401" i="13"/>
  <c r="H401" i="13"/>
  <c r="J395" i="13"/>
  <c r="I395" i="13"/>
  <c r="H395" i="13"/>
  <c r="J392" i="13"/>
  <c r="I392" i="13"/>
  <c r="H392" i="13"/>
  <c r="J389" i="13"/>
  <c r="I389" i="13"/>
  <c r="H389" i="13"/>
  <c r="H385" i="13"/>
  <c r="J384" i="13"/>
  <c r="J383" i="13" s="1"/>
  <c r="I384" i="13"/>
  <c r="I383" i="13" s="1"/>
  <c r="H384" i="13"/>
  <c r="H383" i="13" s="1"/>
  <c r="H382" i="13"/>
  <c r="J381" i="13"/>
  <c r="J380" i="13" s="1"/>
  <c r="I381" i="13"/>
  <c r="H381" i="13"/>
  <c r="H380" i="13" s="1"/>
  <c r="I380" i="13"/>
  <c r="I379" i="13" s="1"/>
  <c r="I378" i="13" s="1"/>
  <c r="J375" i="13"/>
  <c r="J374" i="13" s="1"/>
  <c r="J373" i="13" s="1"/>
  <c r="J372" i="13" s="1"/>
  <c r="J371" i="13" s="1"/>
  <c r="I375" i="13"/>
  <c r="I374" i="13" s="1"/>
  <c r="I373" i="13" s="1"/>
  <c r="I372" i="13" s="1"/>
  <c r="I371" i="13" s="1"/>
  <c r="H375" i="13"/>
  <c r="H374" i="13" s="1"/>
  <c r="H373" i="13" s="1"/>
  <c r="H372" i="13" s="1"/>
  <c r="H371" i="13" s="1"/>
  <c r="H370" i="13"/>
  <c r="H369" i="13" s="1"/>
  <c r="H368" i="13" s="1"/>
  <c r="J369" i="13"/>
  <c r="I369" i="13"/>
  <c r="I368" i="13" s="1"/>
  <c r="J368" i="13"/>
  <c r="H367" i="13"/>
  <c r="J366" i="13"/>
  <c r="J365" i="13" s="1"/>
  <c r="J364" i="13" s="1"/>
  <c r="J363" i="13" s="1"/>
  <c r="I366" i="13"/>
  <c r="H366" i="13"/>
  <c r="H361" i="13"/>
  <c r="J360" i="13"/>
  <c r="J359" i="13" s="1"/>
  <c r="I360" i="13"/>
  <c r="H360" i="13"/>
  <c r="H359" i="13" s="1"/>
  <c r="I359" i="13"/>
  <c r="H358" i="13"/>
  <c r="H357" i="13" s="1"/>
  <c r="H356" i="13" s="1"/>
  <c r="J357" i="13"/>
  <c r="J356" i="13" s="1"/>
  <c r="I357" i="13"/>
  <c r="I356" i="13" s="1"/>
  <c r="J348" i="13"/>
  <c r="I348" i="13"/>
  <c r="H348" i="13"/>
  <c r="J345" i="13"/>
  <c r="I345" i="13"/>
  <c r="H345" i="13"/>
  <c r="J337" i="13"/>
  <c r="I337" i="13"/>
  <c r="H337" i="13"/>
  <c r="J333" i="13"/>
  <c r="I333" i="13"/>
  <c r="H333" i="13"/>
  <c r="H332" i="13" s="1"/>
  <c r="J325" i="13"/>
  <c r="J324" i="13" s="1"/>
  <c r="I325" i="13"/>
  <c r="H325" i="13"/>
  <c r="H324" i="13" s="1"/>
  <c r="H323" i="13" s="1"/>
  <c r="H322" i="13" s="1"/>
  <c r="H321" i="13" s="1"/>
  <c r="I324" i="13"/>
  <c r="I323" i="13" s="1"/>
  <c r="I322" i="13" s="1"/>
  <c r="I321" i="13" s="1"/>
  <c r="J323" i="13"/>
  <c r="J322" i="13" s="1"/>
  <c r="J321" i="13" s="1"/>
  <c r="J319" i="13"/>
  <c r="I319" i="13"/>
  <c r="H319" i="13"/>
  <c r="J315" i="13"/>
  <c r="I315" i="13"/>
  <c r="H315" i="13"/>
  <c r="J306" i="13"/>
  <c r="J305" i="13" s="1"/>
  <c r="I306" i="13"/>
  <c r="H306" i="13"/>
  <c r="H305" i="13" s="1"/>
  <c r="H304" i="13" s="1"/>
  <c r="H303" i="13" s="1"/>
  <c r="H302" i="13" s="1"/>
  <c r="I305" i="13"/>
  <c r="I304" i="13" s="1"/>
  <c r="J304" i="13"/>
  <c r="J303" i="13" s="1"/>
  <c r="J302" i="13" s="1"/>
  <c r="I303" i="13"/>
  <c r="I302" i="13" s="1"/>
  <c r="J300" i="13"/>
  <c r="J299" i="13" s="1"/>
  <c r="J298" i="13" s="1"/>
  <c r="J297" i="13" s="1"/>
  <c r="I300" i="13"/>
  <c r="I299" i="13" s="1"/>
  <c r="H300" i="13"/>
  <c r="H299" i="13" s="1"/>
  <c r="H298" i="13" s="1"/>
  <c r="H297" i="13" s="1"/>
  <c r="I298" i="13"/>
  <c r="I297" i="13" s="1"/>
  <c r="J295" i="13"/>
  <c r="I295" i="13"/>
  <c r="H295" i="13"/>
  <c r="J292" i="13"/>
  <c r="I292" i="13"/>
  <c r="H292" i="13"/>
  <c r="J286" i="13"/>
  <c r="I286" i="13"/>
  <c r="H286" i="13"/>
  <c r="J283" i="13"/>
  <c r="I283" i="13"/>
  <c r="H283" i="13"/>
  <c r="J277" i="13"/>
  <c r="J276" i="13" s="1"/>
  <c r="J275" i="13" s="1"/>
  <c r="J274" i="13" s="1"/>
  <c r="J273" i="13" s="1"/>
  <c r="I277" i="13"/>
  <c r="H277" i="13"/>
  <c r="H276" i="13" s="1"/>
  <c r="H275" i="13" s="1"/>
  <c r="H274" i="13" s="1"/>
  <c r="H273" i="13" s="1"/>
  <c r="I276" i="13"/>
  <c r="I275" i="13" s="1"/>
  <c r="I274" i="13" s="1"/>
  <c r="I273" i="13" s="1"/>
  <c r="J270" i="13"/>
  <c r="J269" i="13" s="1"/>
  <c r="J268" i="13" s="1"/>
  <c r="J267" i="13" s="1"/>
  <c r="J266" i="13" s="1"/>
  <c r="I270" i="13"/>
  <c r="I269" i="13" s="1"/>
  <c r="I268" i="13" s="1"/>
  <c r="I267" i="13" s="1"/>
  <c r="I266" i="13" s="1"/>
  <c r="H270" i="13"/>
  <c r="H269" i="13" s="1"/>
  <c r="H268" i="13" s="1"/>
  <c r="H267" i="13" s="1"/>
  <c r="H266" i="13" s="1"/>
  <c r="J262" i="13"/>
  <c r="I262" i="13"/>
  <c r="H262" i="13"/>
  <c r="J259" i="13"/>
  <c r="I259" i="13"/>
  <c r="H259" i="13"/>
  <c r="J250" i="13"/>
  <c r="J248" i="13" s="1"/>
  <c r="J247" i="13" s="1"/>
  <c r="J246" i="13" s="1"/>
  <c r="J245" i="13" s="1"/>
  <c r="J244" i="13" s="1"/>
  <c r="J243" i="13" s="1"/>
  <c r="I250" i="13"/>
  <c r="I248" i="13" s="1"/>
  <c r="I247" i="13" s="1"/>
  <c r="I246" i="13" s="1"/>
  <c r="I245" i="13" s="1"/>
  <c r="I244" i="13" s="1"/>
  <c r="I243" i="13" s="1"/>
  <c r="H250" i="13"/>
  <c r="H248" i="13" s="1"/>
  <c r="H247" i="13" s="1"/>
  <c r="H246" i="13" s="1"/>
  <c r="H245" i="13" s="1"/>
  <c r="H244" i="13" s="1"/>
  <c r="H243" i="13" s="1"/>
  <c r="J241" i="13"/>
  <c r="J240" i="13" s="1"/>
  <c r="J239" i="13" s="1"/>
  <c r="J238" i="13" s="1"/>
  <c r="J237" i="13" s="1"/>
  <c r="I241" i="13"/>
  <c r="I240" i="13" s="1"/>
  <c r="I239" i="13" s="1"/>
  <c r="I238" i="13" s="1"/>
  <c r="I237" i="13" s="1"/>
  <c r="H241" i="13"/>
  <c r="H240" i="13" s="1"/>
  <c r="H239" i="13" s="1"/>
  <c r="H238" i="13" s="1"/>
  <c r="H237" i="13" s="1"/>
  <c r="J235" i="13"/>
  <c r="J234" i="13" s="1"/>
  <c r="J233" i="13" s="1"/>
  <c r="I235" i="13"/>
  <c r="H235" i="13"/>
  <c r="H234" i="13" s="1"/>
  <c r="H233" i="13" s="1"/>
  <c r="I234" i="13"/>
  <c r="I233" i="13" s="1"/>
  <c r="J231" i="13"/>
  <c r="I231" i="13"/>
  <c r="H231" i="13"/>
  <c r="H230" i="13"/>
  <c r="J228" i="13"/>
  <c r="I228" i="13"/>
  <c r="H228" i="13"/>
  <c r="J224" i="13"/>
  <c r="J223" i="13" s="1"/>
  <c r="I224" i="13"/>
  <c r="I223" i="13" s="1"/>
  <c r="H224" i="13"/>
  <c r="H223" i="13" s="1"/>
  <c r="H220" i="13"/>
  <c r="J219" i="13"/>
  <c r="J218" i="13" s="1"/>
  <c r="I219" i="13"/>
  <c r="H219" i="13"/>
  <c r="H218" i="13" s="1"/>
  <c r="I218" i="13"/>
  <c r="H217" i="13"/>
  <c r="J216" i="13"/>
  <c r="J215" i="13" s="1"/>
  <c r="I216" i="13"/>
  <c r="I215" i="13" s="1"/>
  <c r="H216" i="13"/>
  <c r="H215" i="13" s="1"/>
  <c r="J207" i="13"/>
  <c r="J206" i="13" s="1"/>
  <c r="J205" i="13" s="1"/>
  <c r="J204" i="13" s="1"/>
  <c r="I207" i="13"/>
  <c r="I206" i="13" s="1"/>
  <c r="I205" i="13" s="1"/>
  <c r="I204" i="13" s="1"/>
  <c r="H207" i="13"/>
  <c r="H206" i="13" s="1"/>
  <c r="H205" i="13" s="1"/>
  <c r="H204" i="13" s="1"/>
  <c r="J202" i="13"/>
  <c r="J201" i="13" s="1"/>
  <c r="J200" i="13" s="1"/>
  <c r="J199" i="13" s="1"/>
  <c r="J198" i="13" s="1"/>
  <c r="I202" i="13"/>
  <c r="I201" i="13" s="1"/>
  <c r="I200" i="13" s="1"/>
  <c r="I199" i="13" s="1"/>
  <c r="I198" i="13" s="1"/>
  <c r="H202" i="13"/>
  <c r="H201" i="13" s="1"/>
  <c r="H200" i="13" s="1"/>
  <c r="H199" i="13" s="1"/>
  <c r="H198" i="13" s="1"/>
  <c r="J195" i="13"/>
  <c r="J194" i="13" s="1"/>
  <c r="J193" i="13" s="1"/>
  <c r="J192" i="13" s="1"/>
  <c r="J191" i="13" s="1"/>
  <c r="J190" i="13" s="1"/>
  <c r="I195" i="13"/>
  <c r="I194" i="13" s="1"/>
  <c r="I193" i="13" s="1"/>
  <c r="I192" i="13" s="1"/>
  <c r="I191" i="13" s="1"/>
  <c r="I190" i="13" s="1"/>
  <c r="H195" i="13"/>
  <c r="H194" i="13" s="1"/>
  <c r="H193" i="13" s="1"/>
  <c r="H192" i="13" s="1"/>
  <c r="H191" i="13" s="1"/>
  <c r="H190" i="13" s="1"/>
  <c r="J187" i="13"/>
  <c r="J186" i="13" s="1"/>
  <c r="J185" i="13" s="1"/>
  <c r="J184" i="13" s="1"/>
  <c r="J183" i="13" s="1"/>
  <c r="J182" i="13" s="1"/>
  <c r="J181" i="13" s="1"/>
  <c r="J180" i="13" s="1"/>
  <c r="I187" i="13"/>
  <c r="H187" i="13"/>
  <c r="H186" i="13" s="1"/>
  <c r="H185" i="13" s="1"/>
  <c r="H184" i="13" s="1"/>
  <c r="H183" i="13" s="1"/>
  <c r="H182" i="13" s="1"/>
  <c r="H181" i="13" s="1"/>
  <c r="H180" i="13" s="1"/>
  <c r="I186" i="13"/>
  <c r="I185" i="13" s="1"/>
  <c r="I184" i="13" s="1"/>
  <c r="I183" i="13" s="1"/>
  <c r="I182" i="13" s="1"/>
  <c r="I181" i="13" s="1"/>
  <c r="I180" i="13" s="1"/>
  <c r="J178" i="13"/>
  <c r="I178" i="13"/>
  <c r="H178" i="13"/>
  <c r="J176" i="13"/>
  <c r="J175" i="13" s="1"/>
  <c r="J174" i="13" s="1"/>
  <c r="J173" i="13" s="1"/>
  <c r="J172" i="13" s="1"/>
  <c r="I176" i="13"/>
  <c r="I175" i="13" s="1"/>
  <c r="I174" i="13" s="1"/>
  <c r="I173" i="13" s="1"/>
  <c r="I172" i="13" s="1"/>
  <c r="H176" i="13"/>
  <c r="H175" i="13" s="1"/>
  <c r="H174" i="13" s="1"/>
  <c r="H173" i="13" s="1"/>
  <c r="H172" i="13" s="1"/>
  <c r="J170" i="13"/>
  <c r="I170" i="13"/>
  <c r="H170" i="13"/>
  <c r="J167" i="13"/>
  <c r="I167" i="13"/>
  <c r="H167" i="13"/>
  <c r="J161" i="13"/>
  <c r="J160" i="13" s="1"/>
  <c r="J159" i="13" s="1"/>
  <c r="J158" i="13" s="1"/>
  <c r="J157" i="13" s="1"/>
  <c r="I161" i="13"/>
  <c r="H161" i="13"/>
  <c r="H160" i="13" s="1"/>
  <c r="H159" i="13" s="1"/>
  <c r="H158" i="13" s="1"/>
  <c r="H157" i="13" s="1"/>
  <c r="I160" i="13"/>
  <c r="I159" i="13" s="1"/>
  <c r="I158" i="13" s="1"/>
  <c r="I157" i="13" s="1"/>
  <c r="J155" i="13"/>
  <c r="I155" i="13"/>
  <c r="H155" i="13"/>
  <c r="J153" i="13"/>
  <c r="I153" i="13"/>
  <c r="H153" i="13"/>
  <c r="J147" i="13"/>
  <c r="I147" i="13"/>
  <c r="H147" i="13"/>
  <c r="J146" i="13"/>
  <c r="J145" i="13" s="1"/>
  <c r="I145" i="13"/>
  <c r="H145" i="13"/>
  <c r="J138" i="13"/>
  <c r="I138" i="13"/>
  <c r="H138" i="13"/>
  <c r="J136" i="13"/>
  <c r="I136" i="13"/>
  <c r="H136" i="13"/>
  <c r="J130" i="13"/>
  <c r="I130" i="13"/>
  <c r="H130" i="13"/>
  <c r="J127" i="13"/>
  <c r="I127" i="13"/>
  <c r="H127" i="13"/>
  <c r="J118" i="13"/>
  <c r="J117" i="13" s="1"/>
  <c r="J116" i="13" s="1"/>
  <c r="J115" i="13" s="1"/>
  <c r="I118" i="13"/>
  <c r="H118" i="13"/>
  <c r="H117" i="13" s="1"/>
  <c r="H116" i="13" s="1"/>
  <c r="H115" i="13" s="1"/>
  <c r="I117" i="13"/>
  <c r="I116" i="13" s="1"/>
  <c r="I115" i="13" s="1"/>
  <c r="J113" i="13"/>
  <c r="J112" i="13" s="1"/>
  <c r="J111" i="13" s="1"/>
  <c r="J110" i="13" s="1"/>
  <c r="J109" i="13" s="1"/>
  <c r="J108" i="13" s="1"/>
  <c r="I113" i="13"/>
  <c r="H113" i="13"/>
  <c r="H112" i="13" s="1"/>
  <c r="H111" i="13" s="1"/>
  <c r="H110" i="13" s="1"/>
  <c r="H109" i="13" s="1"/>
  <c r="H108" i="13" s="1"/>
  <c r="I112" i="13"/>
  <c r="I111" i="13" s="1"/>
  <c r="I110" i="13" s="1"/>
  <c r="I109" i="13" s="1"/>
  <c r="I108" i="13" s="1"/>
  <c r="J106" i="13"/>
  <c r="J105" i="13" s="1"/>
  <c r="J104" i="13" s="1"/>
  <c r="J103" i="13" s="1"/>
  <c r="J102" i="13" s="1"/>
  <c r="I106" i="13"/>
  <c r="H106" i="13"/>
  <c r="H105" i="13" s="1"/>
  <c r="H104" i="13" s="1"/>
  <c r="H103" i="13" s="1"/>
  <c r="H102" i="13" s="1"/>
  <c r="I105" i="13"/>
  <c r="I104" i="13" s="1"/>
  <c r="I103" i="13" s="1"/>
  <c r="I102" i="13" s="1"/>
  <c r="J100" i="13"/>
  <c r="J99" i="13" s="1"/>
  <c r="J98" i="13" s="1"/>
  <c r="J97" i="13" s="1"/>
  <c r="J96" i="13" s="1"/>
  <c r="I100" i="13"/>
  <c r="I99" i="13" s="1"/>
  <c r="I98" i="13" s="1"/>
  <c r="I97" i="13" s="1"/>
  <c r="I96" i="13" s="1"/>
  <c r="H100" i="13"/>
  <c r="H99" i="13" s="1"/>
  <c r="H98" i="13" s="1"/>
  <c r="H97" i="13" s="1"/>
  <c r="H96" i="13" s="1"/>
  <c r="J94" i="13"/>
  <c r="J93" i="13" s="1"/>
  <c r="J92" i="13" s="1"/>
  <c r="J91" i="13" s="1"/>
  <c r="J90" i="13" s="1"/>
  <c r="I94" i="13"/>
  <c r="H94" i="13"/>
  <c r="H93" i="13" s="1"/>
  <c r="H92" i="13" s="1"/>
  <c r="H91" i="13" s="1"/>
  <c r="H90" i="13" s="1"/>
  <c r="I93" i="13"/>
  <c r="I92" i="13" s="1"/>
  <c r="I91" i="13" s="1"/>
  <c r="I90" i="13" s="1"/>
  <c r="J87" i="13"/>
  <c r="J86" i="13" s="1"/>
  <c r="J85" i="13" s="1"/>
  <c r="J84" i="13" s="1"/>
  <c r="I87" i="13"/>
  <c r="H87" i="13"/>
  <c r="H86" i="13" s="1"/>
  <c r="H85" i="13" s="1"/>
  <c r="H84" i="13" s="1"/>
  <c r="I86" i="13"/>
  <c r="I85" i="13" s="1"/>
  <c r="I84" i="13" s="1"/>
  <c r="J81" i="13"/>
  <c r="I81" i="13"/>
  <c r="H81" i="13"/>
  <c r="J78" i="13"/>
  <c r="I78" i="13"/>
  <c r="H78" i="13"/>
  <c r="J73" i="13"/>
  <c r="J72" i="13" s="1"/>
  <c r="I73" i="13"/>
  <c r="I72" i="13" s="1"/>
  <c r="H73" i="13"/>
  <c r="H72" i="13" s="1"/>
  <c r="J70" i="13"/>
  <c r="I70" i="13"/>
  <c r="H70" i="13"/>
  <c r="J65" i="13"/>
  <c r="J64" i="13" s="1"/>
  <c r="J63" i="13" s="1"/>
  <c r="J62" i="13" s="1"/>
  <c r="J61" i="13" s="1"/>
  <c r="I65" i="13"/>
  <c r="I64" i="13" s="1"/>
  <c r="I63" i="13" s="1"/>
  <c r="I62" i="13" s="1"/>
  <c r="I61" i="13" s="1"/>
  <c r="H65" i="13"/>
  <c r="H64" i="13" s="1"/>
  <c r="H63" i="13" s="1"/>
  <c r="H62" i="13" s="1"/>
  <c r="H61" i="13" s="1"/>
  <c r="J59" i="13"/>
  <c r="I59" i="13"/>
  <c r="H59" i="13"/>
  <c r="J57" i="13"/>
  <c r="I57" i="13"/>
  <c r="H57" i="13"/>
  <c r="J55" i="13"/>
  <c r="I55" i="13"/>
  <c r="H55" i="13"/>
  <c r="J50" i="13"/>
  <c r="I50" i="13"/>
  <c r="H50" i="13"/>
  <c r="J45" i="13"/>
  <c r="I45" i="13"/>
  <c r="H45" i="13"/>
  <c r="J41" i="13"/>
  <c r="I41" i="13"/>
  <c r="H41" i="13"/>
  <c r="J38" i="13"/>
  <c r="I38" i="13"/>
  <c r="H38" i="13"/>
  <c r="J33" i="13"/>
  <c r="J32" i="13" s="1"/>
  <c r="I33" i="13"/>
  <c r="I32" i="13" s="1"/>
  <c r="H33" i="13"/>
  <c r="H32" i="13" s="1"/>
  <c r="H31" i="13"/>
  <c r="J30" i="13"/>
  <c r="J29" i="13" s="1"/>
  <c r="I30" i="13"/>
  <c r="H30" i="13"/>
  <c r="H29" i="13" s="1"/>
  <c r="I29" i="13"/>
  <c r="H28" i="13"/>
  <c r="H27" i="13" s="1"/>
  <c r="H26" i="13" s="1"/>
  <c r="J27" i="13"/>
  <c r="I27" i="13"/>
  <c r="I26" i="13" s="1"/>
  <c r="J26" i="13"/>
  <c r="H22" i="13"/>
  <c r="H21" i="13" s="1"/>
  <c r="H20" i="13" s="1"/>
  <c r="J21" i="13"/>
  <c r="I21" i="13"/>
  <c r="I20" i="13" s="1"/>
  <c r="J20" i="13"/>
  <c r="H19" i="13"/>
  <c r="H18" i="13" s="1"/>
  <c r="H17" i="13" s="1"/>
  <c r="J18" i="13"/>
  <c r="J17" i="13" s="1"/>
  <c r="J16" i="13" s="1"/>
  <c r="J15" i="13" s="1"/>
  <c r="J14" i="13" s="1"/>
  <c r="I18" i="13"/>
  <c r="I17" i="13" s="1"/>
  <c r="I16" i="13" s="1"/>
  <c r="I15" i="13" s="1"/>
  <c r="I14" i="13" s="1"/>
  <c r="H144" i="13" l="1"/>
  <c r="H143" i="13" s="1"/>
  <c r="H142" i="13" s="1"/>
  <c r="H141" i="13" s="1"/>
  <c r="H314" i="13"/>
  <c r="H313" i="13" s="1"/>
  <c r="H312" i="13" s="1"/>
  <c r="H311" i="13" s="1"/>
  <c r="H310" i="13" s="1"/>
  <c r="H16" i="14"/>
  <c r="J226" i="14"/>
  <c r="J220" i="14" s="1"/>
  <c r="J211" i="14" s="1"/>
  <c r="J210" i="14" s="1"/>
  <c r="J209" i="14" s="1"/>
  <c r="L257" i="14"/>
  <c r="L256" i="14" s="1"/>
  <c r="L255" i="14" s="1"/>
  <c r="L254" i="14" s="1"/>
  <c r="K364" i="14"/>
  <c r="K363" i="14" s="1"/>
  <c r="K362" i="14" s="1"/>
  <c r="J387" i="14"/>
  <c r="L387" i="14"/>
  <c r="L386" i="14" s="1"/>
  <c r="L385" i="14" s="1"/>
  <c r="J37" i="14"/>
  <c r="K257" i="14"/>
  <c r="K256" i="14" s="1"/>
  <c r="K255" i="14" s="1"/>
  <c r="K254" i="14" s="1"/>
  <c r="K253" i="14" s="1"/>
  <c r="L37" i="14"/>
  <c r="K167" i="14"/>
  <c r="K166" i="14" s="1"/>
  <c r="K165" i="14" s="1"/>
  <c r="K164" i="14" s="1"/>
  <c r="K313" i="14"/>
  <c r="K312" i="14" s="1"/>
  <c r="K311" i="14" s="1"/>
  <c r="K310" i="14" s="1"/>
  <c r="H343" i="14"/>
  <c r="H342" i="14" s="1"/>
  <c r="H341" i="14" s="1"/>
  <c r="H340" i="14" s="1"/>
  <c r="H339" i="14" s="1"/>
  <c r="H338" i="14" s="1"/>
  <c r="J343" i="14"/>
  <c r="J342" i="14" s="1"/>
  <c r="J341" i="14" s="1"/>
  <c r="J340" i="14" s="1"/>
  <c r="J339" i="14" s="1"/>
  <c r="J338" i="14" s="1"/>
  <c r="L343" i="14"/>
  <c r="L342" i="14" s="1"/>
  <c r="L341" i="14" s="1"/>
  <c r="L340" i="14" s="1"/>
  <c r="L339" i="14" s="1"/>
  <c r="L338" i="14" s="1"/>
  <c r="M113" i="14"/>
  <c r="H127" i="14"/>
  <c r="H126" i="14" s="1"/>
  <c r="H125" i="14" s="1"/>
  <c r="H124" i="14" s="1"/>
  <c r="H123" i="14" s="1"/>
  <c r="H394" i="13"/>
  <c r="J394" i="13"/>
  <c r="J127" i="14"/>
  <c r="J126" i="14" s="1"/>
  <c r="J125" i="14" s="1"/>
  <c r="J124" i="14" s="1"/>
  <c r="L127" i="14"/>
  <c r="L126" i="14" s="1"/>
  <c r="L125" i="14" s="1"/>
  <c r="L124" i="14" s="1"/>
  <c r="L123" i="14" s="1"/>
  <c r="L364" i="14"/>
  <c r="L363" i="14" s="1"/>
  <c r="L362" i="14" s="1"/>
  <c r="M131" i="14"/>
  <c r="K127" i="14"/>
  <c r="K126" i="14" s="1"/>
  <c r="K125" i="14" s="1"/>
  <c r="K124" i="14" s="1"/>
  <c r="M137" i="14"/>
  <c r="I38" i="14"/>
  <c r="M38" i="14" s="1"/>
  <c r="M48" i="14"/>
  <c r="M50" i="14"/>
  <c r="I167" i="14"/>
  <c r="I166" i="14" s="1"/>
  <c r="I165" i="14" s="1"/>
  <c r="I164" i="14" s="1"/>
  <c r="K268" i="14"/>
  <c r="K267" i="14" s="1"/>
  <c r="K266" i="14" s="1"/>
  <c r="K265" i="14" s="1"/>
  <c r="M390" i="14"/>
  <c r="H393" i="14"/>
  <c r="M398" i="14"/>
  <c r="M59" i="14"/>
  <c r="M146" i="14"/>
  <c r="H257" i="14"/>
  <c r="H256" i="14" s="1"/>
  <c r="H255" i="14" s="1"/>
  <c r="H254" i="14" s="1"/>
  <c r="I77" i="14"/>
  <c r="I76" i="14" s="1"/>
  <c r="I75" i="14" s="1"/>
  <c r="H290" i="14"/>
  <c r="H289" i="14" s="1"/>
  <c r="H288" i="14" s="1"/>
  <c r="H287" i="14" s="1"/>
  <c r="J294" i="14"/>
  <c r="M294" i="14" s="1"/>
  <c r="L290" i="14"/>
  <c r="L289" i="14" s="1"/>
  <c r="L288" i="14" s="1"/>
  <c r="L287" i="14" s="1"/>
  <c r="K331" i="14"/>
  <c r="K330" i="14" s="1"/>
  <c r="K329" i="14" s="1"/>
  <c r="K328" i="14" s="1"/>
  <c r="K327" i="14" s="1"/>
  <c r="K25" i="14"/>
  <c r="K24" i="14" s="1"/>
  <c r="L69" i="14"/>
  <c r="L68" i="14" s="1"/>
  <c r="M94" i="14"/>
  <c r="H213" i="14"/>
  <c r="H212" i="14" s="1"/>
  <c r="K309" i="14"/>
  <c r="H354" i="14"/>
  <c r="H353" i="14" s="1"/>
  <c r="H352" i="14" s="1"/>
  <c r="H351" i="14" s="1"/>
  <c r="J364" i="14"/>
  <c r="J363" i="14" s="1"/>
  <c r="J362" i="14" s="1"/>
  <c r="K16" i="14"/>
  <c r="K15" i="14" s="1"/>
  <c r="K14" i="14" s="1"/>
  <c r="H25" i="14"/>
  <c r="H24" i="14" s="1"/>
  <c r="L25" i="14"/>
  <c r="L24" i="14" s="1"/>
  <c r="I127" i="14"/>
  <c r="H364" i="14"/>
  <c r="H363" i="14" s="1"/>
  <c r="H362" i="14" s="1"/>
  <c r="J25" i="14"/>
  <c r="J24" i="14" s="1"/>
  <c r="H69" i="14"/>
  <c r="H68" i="14" s="1"/>
  <c r="K109" i="14"/>
  <c r="K108" i="14" s="1"/>
  <c r="K196" i="14"/>
  <c r="K188" i="14" s="1"/>
  <c r="I281" i="14"/>
  <c r="I331" i="14"/>
  <c r="I330" i="14" s="1"/>
  <c r="I329" i="14" s="1"/>
  <c r="I328" i="14" s="1"/>
  <c r="I354" i="14"/>
  <c r="J354" i="14"/>
  <c r="J353" i="14" s="1"/>
  <c r="J352" i="14" s="1"/>
  <c r="J351" i="14" s="1"/>
  <c r="L354" i="14"/>
  <c r="L353" i="14" s="1"/>
  <c r="L352" i="14" s="1"/>
  <c r="L351" i="14" s="1"/>
  <c r="H378" i="14"/>
  <c r="H377" i="14" s="1"/>
  <c r="M28" i="14"/>
  <c r="M30" i="14"/>
  <c r="M33" i="14"/>
  <c r="M65" i="14"/>
  <c r="K69" i="14"/>
  <c r="K68" i="14" s="1"/>
  <c r="H77" i="14"/>
  <c r="H76" i="14" s="1"/>
  <c r="H75" i="14" s="1"/>
  <c r="J77" i="14"/>
  <c r="J76" i="14" s="1"/>
  <c r="J75" i="14" s="1"/>
  <c r="L77" i="14"/>
  <c r="L76" i="14" s="1"/>
  <c r="L75" i="14" s="1"/>
  <c r="L67" i="14" s="1"/>
  <c r="M81" i="14"/>
  <c r="K77" i="14"/>
  <c r="K76" i="14" s="1"/>
  <c r="K75" i="14" s="1"/>
  <c r="M100" i="14"/>
  <c r="J257" i="14"/>
  <c r="J256" i="14" s="1"/>
  <c r="J255" i="14" s="1"/>
  <c r="J254" i="14" s="1"/>
  <c r="J253" i="14" s="1"/>
  <c r="M355" i="14"/>
  <c r="M356" i="14"/>
  <c r="H387" i="14"/>
  <c r="H386" i="14" s="1"/>
  <c r="H385" i="14" s="1"/>
  <c r="M400" i="14"/>
  <c r="H252" i="14"/>
  <c r="H253" i="14"/>
  <c r="H15" i="14"/>
  <c r="H14" i="14" s="1"/>
  <c r="J16" i="14"/>
  <c r="J15" i="14" s="1"/>
  <c r="J14" i="14" s="1"/>
  <c r="L16" i="14"/>
  <c r="L15" i="14" s="1"/>
  <c r="L14" i="14" s="1"/>
  <c r="K89" i="14"/>
  <c r="L252" i="14"/>
  <c r="L253" i="14"/>
  <c r="M18" i="14"/>
  <c r="M20" i="14"/>
  <c r="I37" i="14"/>
  <c r="I36" i="14" s="1"/>
  <c r="K37" i="14"/>
  <c r="I54" i="14"/>
  <c r="I53" i="14" s="1"/>
  <c r="K54" i="14"/>
  <c r="K53" i="14" s="1"/>
  <c r="J69" i="14"/>
  <c r="J68" i="14" s="1"/>
  <c r="J67" i="14" s="1"/>
  <c r="M72" i="14"/>
  <c r="M86" i="14"/>
  <c r="I136" i="14"/>
  <c r="I135" i="14" s="1"/>
  <c r="K136" i="14"/>
  <c r="K135" i="14" s="1"/>
  <c r="K134" i="14" s="1"/>
  <c r="K133" i="14" s="1"/>
  <c r="K123" i="14" s="1"/>
  <c r="H153" i="14"/>
  <c r="H152" i="14" s="1"/>
  <c r="H151" i="14" s="1"/>
  <c r="H150" i="14" s="1"/>
  <c r="J153" i="14"/>
  <c r="J152" i="14" s="1"/>
  <c r="J151" i="14" s="1"/>
  <c r="J150" i="14" s="1"/>
  <c r="L153" i="14"/>
  <c r="L152" i="14" s="1"/>
  <c r="L151" i="14" s="1"/>
  <c r="L150" i="14" s="1"/>
  <c r="M161" i="14"/>
  <c r="M206" i="14"/>
  <c r="I205" i="14"/>
  <c r="M258" i="14"/>
  <c r="I257" i="14"/>
  <c r="M275" i="14"/>
  <c r="I274" i="14"/>
  <c r="H264" i="14"/>
  <c r="H263" i="14" s="1"/>
  <c r="M316" i="14"/>
  <c r="I314" i="14"/>
  <c r="H313" i="14"/>
  <c r="H312" i="14" s="1"/>
  <c r="H311" i="14" s="1"/>
  <c r="H310" i="14" s="1"/>
  <c r="H309" i="14" s="1"/>
  <c r="H331" i="14"/>
  <c r="H330" i="14" s="1"/>
  <c r="H329" i="14" s="1"/>
  <c r="H328" i="14" s="1"/>
  <c r="H327" i="14" s="1"/>
  <c r="M381" i="14"/>
  <c r="I380" i="14"/>
  <c r="I379" i="14" s="1"/>
  <c r="M411" i="14"/>
  <c r="I410" i="14"/>
  <c r="M424" i="14"/>
  <c r="I423" i="14"/>
  <c r="I17" i="14"/>
  <c r="M19" i="14"/>
  <c r="M21" i="14"/>
  <c r="I27" i="14"/>
  <c r="I29" i="14"/>
  <c r="M29" i="14" s="1"/>
  <c r="I32" i="14"/>
  <c r="M32" i="14" s="1"/>
  <c r="K45" i="14"/>
  <c r="K44" i="14" s="1"/>
  <c r="H44" i="14"/>
  <c r="H36" i="14" s="1"/>
  <c r="H35" i="14" s="1"/>
  <c r="H23" i="14" s="1"/>
  <c r="J44" i="14"/>
  <c r="J36" i="14" s="1"/>
  <c r="J35" i="14" s="1"/>
  <c r="J23" i="14" s="1"/>
  <c r="L44" i="14"/>
  <c r="L36" i="14" s="1"/>
  <c r="L35" i="14" s="1"/>
  <c r="I64" i="14"/>
  <c r="M73" i="14"/>
  <c r="I85" i="14"/>
  <c r="M87" i="14"/>
  <c r="I93" i="14"/>
  <c r="I92" i="14" s="1"/>
  <c r="I91" i="14" s="1"/>
  <c r="I90" i="14" s="1"/>
  <c r="I99" i="14"/>
  <c r="I112" i="14"/>
  <c r="H109" i="14"/>
  <c r="H108" i="14" s="1"/>
  <c r="J109" i="14"/>
  <c r="J108" i="14" s="1"/>
  <c r="L109" i="14"/>
  <c r="L108" i="14" s="1"/>
  <c r="I126" i="14"/>
  <c r="M128" i="14"/>
  <c r="J123" i="14"/>
  <c r="H145" i="14"/>
  <c r="H144" i="14" s="1"/>
  <c r="H143" i="14" s="1"/>
  <c r="H142" i="14" s="1"/>
  <c r="J145" i="14"/>
  <c r="J144" i="14" s="1"/>
  <c r="J143" i="14" s="1"/>
  <c r="J142" i="14" s="1"/>
  <c r="L145" i="14"/>
  <c r="L144" i="14" s="1"/>
  <c r="L143" i="14" s="1"/>
  <c r="L142" i="14" s="1"/>
  <c r="I152" i="14"/>
  <c r="I151" i="14" s="1"/>
  <c r="M154" i="14"/>
  <c r="M156" i="14"/>
  <c r="I160" i="14"/>
  <c r="M162" i="14"/>
  <c r="M176" i="14"/>
  <c r="I175" i="14"/>
  <c r="M186" i="14"/>
  <c r="I185" i="14"/>
  <c r="I184" i="14" s="1"/>
  <c r="I183" i="14" s="1"/>
  <c r="I182" i="14" s="1"/>
  <c r="I181" i="14" s="1"/>
  <c r="I180" i="14" s="1"/>
  <c r="I179" i="14" s="1"/>
  <c r="M179" i="14" s="1"/>
  <c r="M193" i="14"/>
  <c r="I192" i="14"/>
  <c r="H196" i="14"/>
  <c r="H188" i="14" s="1"/>
  <c r="J196" i="14"/>
  <c r="J188" i="14" s="1"/>
  <c r="L196" i="14"/>
  <c r="L188" i="14" s="1"/>
  <c r="H221" i="14"/>
  <c r="H226" i="14"/>
  <c r="H220" i="14" s="1"/>
  <c r="L226" i="14"/>
  <c r="L220" i="14" s="1"/>
  <c r="L211" i="14" s="1"/>
  <c r="L210" i="14" s="1"/>
  <c r="L209" i="14" s="1"/>
  <c r="M239" i="14"/>
  <c r="I238" i="14"/>
  <c r="M267" i="14"/>
  <c r="I266" i="14"/>
  <c r="I265" i="14" s="1"/>
  <c r="M265" i="14" s="1"/>
  <c r="I280" i="14"/>
  <c r="I279" i="14" s="1"/>
  <c r="M291" i="14"/>
  <c r="I290" i="14"/>
  <c r="I289" i="14" s="1"/>
  <c r="I288" i="14" s="1"/>
  <c r="I287" i="14" s="1"/>
  <c r="M299" i="14"/>
  <c r="I298" i="14"/>
  <c r="I297" i="14" s="1"/>
  <c r="M305" i="14"/>
  <c r="I304" i="14"/>
  <c r="I343" i="14"/>
  <c r="I342" i="14" s="1"/>
  <c r="I341" i="14" s="1"/>
  <c r="I340" i="14" s="1"/>
  <c r="I339" i="14" s="1"/>
  <c r="K343" i="14"/>
  <c r="K342" i="14" s="1"/>
  <c r="K341" i="14" s="1"/>
  <c r="K340" i="14" s="1"/>
  <c r="K339" i="14" s="1"/>
  <c r="K338" i="14" s="1"/>
  <c r="M366" i="14"/>
  <c r="I365" i="14"/>
  <c r="H403" i="14"/>
  <c r="H402" i="14" s="1"/>
  <c r="J403" i="14"/>
  <c r="J402" i="14" s="1"/>
  <c r="L403" i="14"/>
  <c r="L402" i="14" s="1"/>
  <c r="H408" i="14"/>
  <c r="L408" i="14"/>
  <c r="H167" i="14"/>
  <c r="H166" i="14" s="1"/>
  <c r="H165" i="14" s="1"/>
  <c r="H164" i="14" s="1"/>
  <c r="J167" i="14"/>
  <c r="J166" i="14" s="1"/>
  <c r="J165" i="14" s="1"/>
  <c r="J164" i="14" s="1"/>
  <c r="J122" i="14" s="1"/>
  <c r="L167" i="14"/>
  <c r="L166" i="14" s="1"/>
  <c r="L165" i="14" s="1"/>
  <c r="L164" i="14" s="1"/>
  <c r="M171" i="14"/>
  <c r="M177" i="14"/>
  <c r="M194" i="14"/>
  <c r="M216" i="14"/>
  <c r="M218" i="14"/>
  <c r="M223" i="14"/>
  <c r="M227" i="14"/>
  <c r="I226" i="14"/>
  <c r="I220" i="14" s="1"/>
  <c r="K226" i="14"/>
  <c r="K220" i="14" s="1"/>
  <c r="K211" i="14" s="1"/>
  <c r="K210" i="14" s="1"/>
  <c r="K209" i="14" s="1"/>
  <c r="M240" i="14"/>
  <c r="M261" i="14"/>
  <c r="M269" i="14"/>
  <c r="M276" i="14"/>
  <c r="L281" i="14"/>
  <c r="L280" i="14" s="1"/>
  <c r="L279" i="14" s="1"/>
  <c r="L278" i="14" s="1"/>
  <c r="L264" i="14" s="1"/>
  <c r="L263" i="14" s="1"/>
  <c r="M284" i="14"/>
  <c r="L313" i="14"/>
  <c r="L312" i="14" s="1"/>
  <c r="L311" i="14" s="1"/>
  <c r="L310" i="14" s="1"/>
  <c r="M325" i="14"/>
  <c r="L324" i="14"/>
  <c r="L323" i="14" s="1"/>
  <c r="L322" i="14" s="1"/>
  <c r="L321" i="14" s="1"/>
  <c r="L320" i="14" s="1"/>
  <c r="M368" i="14"/>
  <c r="I367" i="14"/>
  <c r="M367" i="14" s="1"/>
  <c r="M373" i="14"/>
  <c r="I372" i="14"/>
  <c r="J378" i="14"/>
  <c r="J377" i="14" s="1"/>
  <c r="J408" i="14"/>
  <c r="M417" i="14"/>
  <c r="I416" i="14"/>
  <c r="I415" i="14" s="1"/>
  <c r="J323" i="14"/>
  <c r="J322" i="14" s="1"/>
  <c r="J321" i="14" s="1"/>
  <c r="J320" i="14" s="1"/>
  <c r="M332" i="14"/>
  <c r="M333" i="14"/>
  <c r="M336" i="14"/>
  <c r="K354" i="14"/>
  <c r="K353" i="14" s="1"/>
  <c r="K352" i="14" s="1"/>
  <c r="K351" i="14" s="1"/>
  <c r="M359" i="14"/>
  <c r="M374" i="14"/>
  <c r="M383" i="14"/>
  <c r="M391" i="14"/>
  <c r="K387" i="14"/>
  <c r="K386" i="14" s="1"/>
  <c r="K385" i="14" s="1"/>
  <c r="K376" i="14" s="1"/>
  <c r="K361" i="14" s="1"/>
  <c r="J386" i="14"/>
  <c r="J385" i="14" s="1"/>
  <c r="M412" i="14"/>
  <c r="M425" i="14"/>
  <c r="H77" i="13"/>
  <c r="H76" i="13" s="1"/>
  <c r="H75" i="13" s="1"/>
  <c r="I44" i="13"/>
  <c r="J135" i="13"/>
  <c r="J134" i="13" s="1"/>
  <c r="J133" i="13" s="1"/>
  <c r="J132" i="13" s="1"/>
  <c r="H25" i="13"/>
  <c r="H24" i="13" s="1"/>
  <c r="H37" i="13"/>
  <c r="J37" i="13"/>
  <c r="H69" i="13"/>
  <c r="H68" i="13" s="1"/>
  <c r="H67" i="13" s="1"/>
  <c r="J69" i="13"/>
  <c r="J68" i="13" s="1"/>
  <c r="J126" i="13"/>
  <c r="J125" i="13" s="1"/>
  <c r="J124" i="13" s="1"/>
  <c r="J123" i="13" s="1"/>
  <c r="J122" i="13" s="1"/>
  <c r="I135" i="13"/>
  <c r="I134" i="13" s="1"/>
  <c r="I133" i="13" s="1"/>
  <c r="I132" i="13" s="1"/>
  <c r="J214" i="13"/>
  <c r="J213" i="13" s="1"/>
  <c r="H227" i="13"/>
  <c r="H221" i="13" s="1"/>
  <c r="J258" i="13"/>
  <c r="J257" i="13" s="1"/>
  <c r="J256" i="13" s="1"/>
  <c r="J255" i="13" s="1"/>
  <c r="J253" i="13" s="1"/>
  <c r="J227" i="13"/>
  <c r="J221" i="13" s="1"/>
  <c r="I282" i="13"/>
  <c r="I281" i="13" s="1"/>
  <c r="I280" i="13" s="1"/>
  <c r="I279" i="13" s="1"/>
  <c r="I214" i="13"/>
  <c r="I213" i="13" s="1"/>
  <c r="I258" i="13"/>
  <c r="I257" i="13" s="1"/>
  <c r="I256" i="13" s="1"/>
  <c r="I255" i="13" s="1"/>
  <c r="I253" i="13" s="1"/>
  <c r="I332" i="13"/>
  <c r="I331" i="13" s="1"/>
  <c r="I330" i="13" s="1"/>
  <c r="I329" i="13" s="1"/>
  <c r="I328" i="13" s="1"/>
  <c r="H344" i="13"/>
  <c r="H343" i="13" s="1"/>
  <c r="H342" i="13" s="1"/>
  <c r="H341" i="13" s="1"/>
  <c r="H340" i="13" s="1"/>
  <c r="H339" i="13" s="1"/>
  <c r="J344" i="13"/>
  <c r="J343" i="13" s="1"/>
  <c r="J342" i="13" s="1"/>
  <c r="J341" i="13" s="1"/>
  <c r="J340" i="13" s="1"/>
  <c r="J339" i="13" s="1"/>
  <c r="I355" i="13"/>
  <c r="I354" i="13" s="1"/>
  <c r="I353" i="13" s="1"/>
  <c r="I352" i="13" s="1"/>
  <c r="H355" i="13"/>
  <c r="H354" i="13" s="1"/>
  <c r="H353" i="13" s="1"/>
  <c r="H352" i="13" s="1"/>
  <c r="I394" i="13"/>
  <c r="H135" i="13"/>
  <c r="H134" i="13" s="1"/>
  <c r="H133" i="13" s="1"/>
  <c r="H132" i="13" s="1"/>
  <c r="J404" i="13"/>
  <c r="J403" i="13" s="1"/>
  <c r="J166" i="13"/>
  <c r="J165" i="13" s="1"/>
  <c r="J164" i="13" s="1"/>
  <c r="J163" i="13" s="1"/>
  <c r="H379" i="13"/>
  <c r="H378" i="13" s="1"/>
  <c r="I404" i="13"/>
  <c r="I403" i="13" s="1"/>
  <c r="H404" i="13"/>
  <c r="H403" i="13" s="1"/>
  <c r="I344" i="13"/>
  <c r="I343" i="13" s="1"/>
  <c r="I342" i="13" s="1"/>
  <c r="I341" i="13" s="1"/>
  <c r="I340" i="13" s="1"/>
  <c r="I339" i="13" s="1"/>
  <c r="H258" i="13"/>
  <c r="H257" i="13" s="1"/>
  <c r="H256" i="13" s="1"/>
  <c r="H255" i="13" s="1"/>
  <c r="H254" i="13" s="1"/>
  <c r="J314" i="13"/>
  <c r="J313" i="13" s="1"/>
  <c r="J312" i="13" s="1"/>
  <c r="J311" i="13" s="1"/>
  <c r="I443" i="13"/>
  <c r="I442" i="13" s="1"/>
  <c r="I441" i="13" s="1"/>
  <c r="I440" i="13" s="1"/>
  <c r="H433" i="13"/>
  <c r="H432" i="13" s="1"/>
  <c r="H431" i="13" s="1"/>
  <c r="H222" i="13"/>
  <c r="I89" i="13"/>
  <c r="I152" i="13"/>
  <c r="I151" i="13" s="1"/>
  <c r="I150" i="13" s="1"/>
  <c r="I149" i="13" s="1"/>
  <c r="I166" i="13"/>
  <c r="I165" i="13" s="1"/>
  <c r="I164" i="13" s="1"/>
  <c r="I163" i="13" s="1"/>
  <c r="H166" i="13"/>
  <c r="H165" i="13" s="1"/>
  <c r="H164" i="13" s="1"/>
  <c r="H163" i="13" s="1"/>
  <c r="H291" i="13"/>
  <c r="H290" i="13" s="1"/>
  <c r="H289" i="13" s="1"/>
  <c r="H288" i="13" s="1"/>
  <c r="J291" i="13"/>
  <c r="J290" i="13" s="1"/>
  <c r="J289" i="13" s="1"/>
  <c r="J288" i="13" s="1"/>
  <c r="I291" i="13"/>
  <c r="I290" i="13" s="1"/>
  <c r="I289" i="13" s="1"/>
  <c r="I288" i="13" s="1"/>
  <c r="I314" i="13"/>
  <c r="I313" i="13" s="1"/>
  <c r="I312" i="13" s="1"/>
  <c r="I311" i="13" s="1"/>
  <c r="I310" i="13" s="1"/>
  <c r="J222" i="13"/>
  <c r="J310" i="13"/>
  <c r="I227" i="13"/>
  <c r="I221" i="13" s="1"/>
  <c r="J379" i="13"/>
  <c r="J378" i="13" s="1"/>
  <c r="H16" i="13"/>
  <c r="H15" i="13" s="1"/>
  <c r="H14" i="13" s="1"/>
  <c r="J25" i="13"/>
  <c r="J24" i="13" s="1"/>
  <c r="H54" i="13"/>
  <c r="H53" i="13" s="1"/>
  <c r="J54" i="13"/>
  <c r="J53" i="13" s="1"/>
  <c r="I54" i="13"/>
  <c r="I53" i="13" s="1"/>
  <c r="J77" i="13"/>
  <c r="J76" i="13" s="1"/>
  <c r="J75" i="13" s="1"/>
  <c r="I126" i="13"/>
  <c r="I125" i="13" s="1"/>
  <c r="I124" i="13" s="1"/>
  <c r="I123" i="13" s="1"/>
  <c r="H126" i="13"/>
  <c r="H125" i="13" s="1"/>
  <c r="H124" i="13" s="1"/>
  <c r="H123" i="13" s="1"/>
  <c r="H122" i="13" s="1"/>
  <c r="J144" i="13"/>
  <c r="J143" i="13" s="1"/>
  <c r="J142" i="13" s="1"/>
  <c r="J141" i="13" s="1"/>
  <c r="J197" i="13"/>
  <c r="J189" i="13" s="1"/>
  <c r="H282" i="13"/>
  <c r="H281" i="13" s="1"/>
  <c r="H280" i="13" s="1"/>
  <c r="H279" i="13" s="1"/>
  <c r="J282" i="13"/>
  <c r="J281" i="13" s="1"/>
  <c r="J280" i="13" s="1"/>
  <c r="J279" i="13" s="1"/>
  <c r="H331" i="13"/>
  <c r="H330" i="13" s="1"/>
  <c r="H329" i="13" s="1"/>
  <c r="H328" i="13" s="1"/>
  <c r="J332" i="13"/>
  <c r="J331" i="13" s="1"/>
  <c r="J330" i="13" s="1"/>
  <c r="J329" i="13" s="1"/>
  <c r="J328" i="13" s="1"/>
  <c r="H388" i="13"/>
  <c r="H387" i="13" s="1"/>
  <c r="J388" i="13"/>
  <c r="J387" i="13" s="1"/>
  <c r="J386" i="13" s="1"/>
  <c r="I388" i="13"/>
  <c r="J433" i="13"/>
  <c r="J432" i="13" s="1"/>
  <c r="J431" i="13" s="1"/>
  <c r="H214" i="13"/>
  <c r="H213" i="13" s="1"/>
  <c r="I222" i="13"/>
  <c r="J355" i="13"/>
  <c r="J354" i="13" s="1"/>
  <c r="J353" i="13" s="1"/>
  <c r="J352" i="13" s="1"/>
  <c r="J409" i="13"/>
  <c r="I25" i="13"/>
  <c r="I24" i="13" s="1"/>
  <c r="I37" i="13"/>
  <c r="H44" i="13"/>
  <c r="J44" i="13"/>
  <c r="I77" i="13"/>
  <c r="I76" i="13" s="1"/>
  <c r="I75" i="13" s="1"/>
  <c r="I144" i="13"/>
  <c r="I143" i="13" s="1"/>
  <c r="I142" i="13" s="1"/>
  <c r="I141" i="13" s="1"/>
  <c r="H152" i="13"/>
  <c r="H151" i="13" s="1"/>
  <c r="H150" i="13" s="1"/>
  <c r="H149" i="13" s="1"/>
  <c r="J152" i="13"/>
  <c r="J151" i="13" s="1"/>
  <c r="J150" i="13" s="1"/>
  <c r="J149" i="13" s="1"/>
  <c r="I197" i="13"/>
  <c r="I189" i="13" s="1"/>
  <c r="I365" i="13"/>
  <c r="I364" i="13" s="1"/>
  <c r="I363" i="13" s="1"/>
  <c r="H365" i="13"/>
  <c r="H364" i="13" s="1"/>
  <c r="H363" i="13" s="1"/>
  <c r="I433" i="13"/>
  <c r="P437" i="13" s="1"/>
  <c r="H440" i="13"/>
  <c r="J440" i="13"/>
  <c r="I150" i="14"/>
  <c r="H89" i="14"/>
  <c r="J89" i="14"/>
  <c r="L89" i="14"/>
  <c r="I143" i="14"/>
  <c r="M41" i="14"/>
  <c r="M90" i="14"/>
  <c r="M103" i="14"/>
  <c r="M105" i="14"/>
  <c r="M115" i="14"/>
  <c r="M117" i="14"/>
  <c r="M139" i="14"/>
  <c r="M182" i="14"/>
  <c r="M198" i="14"/>
  <c r="M200" i="14"/>
  <c r="M212" i="14"/>
  <c r="M214" i="14"/>
  <c r="M221" i="14"/>
  <c r="M230" i="14"/>
  <c r="M233" i="14"/>
  <c r="I322" i="14"/>
  <c r="M55" i="14"/>
  <c r="M57" i="14"/>
  <c r="M70" i="14"/>
  <c r="I69" i="14"/>
  <c r="M71" i="14"/>
  <c r="M78" i="14"/>
  <c r="M91" i="14"/>
  <c r="M102" i="14"/>
  <c r="M104" i="14"/>
  <c r="M106" i="14"/>
  <c r="M116" i="14"/>
  <c r="M118" i="14"/>
  <c r="M148" i="14"/>
  <c r="M168" i="14"/>
  <c r="M181" i="14"/>
  <c r="M185" i="14"/>
  <c r="M197" i="14"/>
  <c r="M199" i="14"/>
  <c r="M201" i="14"/>
  <c r="M213" i="14"/>
  <c r="M215" i="14"/>
  <c r="M217" i="14"/>
  <c r="M222" i="14"/>
  <c r="M232" i="14"/>
  <c r="M234" i="14"/>
  <c r="K264" i="14"/>
  <c r="K263" i="14" s="1"/>
  <c r="I402" i="14"/>
  <c r="J313" i="14"/>
  <c r="J312" i="14" s="1"/>
  <c r="J311" i="14" s="1"/>
  <c r="J310" i="14" s="1"/>
  <c r="J309" i="14" s="1"/>
  <c r="M318" i="14"/>
  <c r="M319" i="14"/>
  <c r="M326" i="14"/>
  <c r="M397" i="14"/>
  <c r="I394" i="14"/>
  <c r="M404" i="14"/>
  <c r="M247" i="14"/>
  <c r="I246" i="14"/>
  <c r="M249" i="14"/>
  <c r="M268" i="14"/>
  <c r="M282" i="14"/>
  <c r="M285" i="14"/>
  <c r="M293" i="14"/>
  <c r="J331" i="14"/>
  <c r="J330" i="14" s="1"/>
  <c r="J329" i="14" s="1"/>
  <c r="J328" i="14" s="1"/>
  <c r="J327" i="14" s="1"/>
  <c r="L331" i="14"/>
  <c r="L330" i="14" s="1"/>
  <c r="L329" i="14" s="1"/>
  <c r="L328" i="14" s="1"/>
  <c r="L327" i="14" s="1"/>
  <c r="M344" i="14"/>
  <c r="M347" i="14"/>
  <c r="M357" i="14"/>
  <c r="I353" i="14"/>
  <c r="M358" i="14"/>
  <c r="M382" i="14"/>
  <c r="M389" i="14"/>
  <c r="I388" i="14"/>
  <c r="M406" i="14"/>
  <c r="M418" i="14"/>
  <c r="I69" i="13"/>
  <c r="I68" i="13" s="1"/>
  <c r="H89" i="13"/>
  <c r="J89" i="13"/>
  <c r="H197" i="13"/>
  <c r="H189" i="13" s="1"/>
  <c r="H65" i="8"/>
  <c r="J254" i="13" l="1"/>
  <c r="I387" i="13"/>
  <c r="I386" i="13" s="1"/>
  <c r="I377" i="13" s="1"/>
  <c r="I362" i="13" s="1"/>
  <c r="I351" i="13" s="1"/>
  <c r="I350" i="13" s="1"/>
  <c r="I265" i="13"/>
  <c r="I264" i="13" s="1"/>
  <c r="H121" i="13"/>
  <c r="H120" i="13" s="1"/>
  <c r="L376" i="14"/>
  <c r="L361" i="14" s="1"/>
  <c r="L350" i="14" s="1"/>
  <c r="L349" i="14" s="1"/>
  <c r="M380" i="14"/>
  <c r="M298" i="14"/>
  <c r="M280" i="14"/>
  <c r="M127" i="14"/>
  <c r="K252" i="14"/>
  <c r="M75" i="14"/>
  <c r="M324" i="14"/>
  <c r="M167" i="14"/>
  <c r="J290" i="14"/>
  <c r="J289" i="14" s="1"/>
  <c r="J288" i="14" s="1"/>
  <c r="J287" i="14" s="1"/>
  <c r="J264" i="14" s="1"/>
  <c r="J263" i="14" s="1"/>
  <c r="M266" i="14"/>
  <c r="M183" i="14"/>
  <c r="M93" i="14"/>
  <c r="M184" i="14"/>
  <c r="M180" i="14"/>
  <c r="M92" i="14"/>
  <c r="M144" i="14"/>
  <c r="H211" i="14"/>
  <c r="H210" i="14" s="1"/>
  <c r="H209" i="14" s="1"/>
  <c r="L23" i="14"/>
  <c r="K67" i="14"/>
  <c r="K430" i="14" s="1"/>
  <c r="M323" i="14"/>
  <c r="H36" i="13"/>
  <c r="H35" i="13" s="1"/>
  <c r="H23" i="13" s="1"/>
  <c r="H13" i="13" s="1"/>
  <c r="H12" i="13" s="1"/>
  <c r="M136" i="14"/>
  <c r="J252" i="14"/>
  <c r="H122" i="14"/>
  <c r="K308" i="14"/>
  <c r="K208" i="14" s="1"/>
  <c r="M164" i="14"/>
  <c r="M354" i="14"/>
  <c r="M76" i="14"/>
  <c r="M150" i="14"/>
  <c r="H376" i="14"/>
  <c r="H361" i="14" s="1"/>
  <c r="H350" i="14" s="1"/>
  <c r="H349" i="14" s="1"/>
  <c r="M45" i="14"/>
  <c r="L122" i="14"/>
  <c r="M37" i="14"/>
  <c r="M342" i="14"/>
  <c r="M341" i="14"/>
  <c r="M403" i="14"/>
  <c r="M54" i="14"/>
  <c r="M152" i="14"/>
  <c r="M77" i="14"/>
  <c r="J121" i="14"/>
  <c r="J120" i="14" s="1"/>
  <c r="M53" i="14"/>
  <c r="L430" i="14"/>
  <c r="H121" i="14"/>
  <c r="H120" i="14" s="1"/>
  <c r="L13" i="14"/>
  <c r="L12" i="14" s="1"/>
  <c r="L121" i="14"/>
  <c r="L120" i="14" s="1"/>
  <c r="J430" i="14"/>
  <c r="H67" i="14"/>
  <c r="H13" i="14" s="1"/>
  <c r="H12" i="14" s="1"/>
  <c r="H11" i="14" s="1"/>
  <c r="K350" i="14"/>
  <c r="K349" i="14" s="1"/>
  <c r="J376" i="14"/>
  <c r="J361" i="14" s="1"/>
  <c r="J350" i="14" s="1"/>
  <c r="J349" i="14" s="1"/>
  <c r="M340" i="14"/>
  <c r="M281" i="14"/>
  <c r="K36" i="14"/>
  <c r="K35" i="14" s="1"/>
  <c r="K23" i="14" s="1"/>
  <c r="K122" i="14"/>
  <c r="K121" i="14"/>
  <c r="K120" i="14" s="1"/>
  <c r="M288" i="14"/>
  <c r="M415" i="14"/>
  <c r="I414" i="14"/>
  <c r="M414" i="14" s="1"/>
  <c r="M238" i="14"/>
  <c r="I237" i="14"/>
  <c r="M160" i="14"/>
  <c r="I159" i="14"/>
  <c r="M99" i="14"/>
  <c r="I98" i="14"/>
  <c r="M17" i="14"/>
  <c r="I16" i="14"/>
  <c r="M314" i="14"/>
  <c r="I313" i="14"/>
  <c r="I312" i="14" s="1"/>
  <c r="I311" i="14" s="1"/>
  <c r="I310" i="14" s="1"/>
  <c r="M416" i="14"/>
  <c r="M343" i="14"/>
  <c r="M402" i="14"/>
  <c r="M166" i="14"/>
  <c r="M226" i="14"/>
  <c r="M165" i="14"/>
  <c r="M145" i="14"/>
  <c r="M151" i="14"/>
  <c r="M372" i="14"/>
  <c r="I371" i="14"/>
  <c r="L309" i="14"/>
  <c r="L308" i="14" s="1"/>
  <c r="L208" i="14" s="1"/>
  <c r="M365" i="14"/>
  <c r="I364" i="14"/>
  <c r="M304" i="14"/>
  <c r="I303" i="14"/>
  <c r="M297" i="14"/>
  <c r="I296" i="14"/>
  <c r="M296" i="14" s="1"/>
  <c r="M279" i="14"/>
  <c r="I278" i="14"/>
  <c r="M278" i="14" s="1"/>
  <c r="M192" i="14"/>
  <c r="I191" i="14"/>
  <c r="M175" i="14"/>
  <c r="I174" i="14"/>
  <c r="M126" i="14"/>
  <c r="I125" i="14"/>
  <c r="M112" i="14"/>
  <c r="I111" i="14"/>
  <c r="M85" i="14"/>
  <c r="I84" i="14"/>
  <c r="M84" i="14" s="1"/>
  <c r="M64" i="14"/>
  <c r="I63" i="14"/>
  <c r="J13" i="14"/>
  <c r="J12" i="14" s="1"/>
  <c r="M27" i="14"/>
  <c r="I26" i="14"/>
  <c r="M423" i="14"/>
  <c r="I422" i="14"/>
  <c r="M410" i="14"/>
  <c r="I409" i="14"/>
  <c r="M379" i="14"/>
  <c r="I378" i="14"/>
  <c r="H308" i="14"/>
  <c r="M274" i="14"/>
  <c r="I273" i="14"/>
  <c r="M257" i="14"/>
  <c r="I256" i="14"/>
  <c r="M205" i="14"/>
  <c r="I204" i="14"/>
  <c r="M153" i="14"/>
  <c r="M44" i="14"/>
  <c r="H253" i="13"/>
  <c r="I67" i="13"/>
  <c r="H309" i="13"/>
  <c r="J121" i="13"/>
  <c r="J120" i="13" s="1"/>
  <c r="J36" i="13"/>
  <c r="J35" i="13" s="1"/>
  <c r="J23" i="13" s="1"/>
  <c r="I36" i="13"/>
  <c r="I35" i="13" s="1"/>
  <c r="I122" i="13"/>
  <c r="I121" i="13" s="1"/>
  <c r="I120" i="13" s="1"/>
  <c r="I212" i="13"/>
  <c r="I211" i="13" s="1"/>
  <c r="I210" i="13" s="1"/>
  <c r="J430" i="13"/>
  <c r="J429" i="13" s="1"/>
  <c r="J428" i="13" s="1"/>
  <c r="H386" i="13"/>
  <c r="H377" i="13" s="1"/>
  <c r="H265" i="13"/>
  <c r="H264" i="13" s="1"/>
  <c r="J67" i="13"/>
  <c r="I309" i="13"/>
  <c r="I254" i="13"/>
  <c r="J212" i="13"/>
  <c r="J211" i="13" s="1"/>
  <c r="J210" i="13" s="1"/>
  <c r="H430" i="13"/>
  <c r="H429" i="13" s="1"/>
  <c r="H428" i="13" s="1"/>
  <c r="H212" i="13"/>
  <c r="H211" i="13" s="1"/>
  <c r="H210" i="13" s="1"/>
  <c r="J265" i="13"/>
  <c r="J264" i="13" s="1"/>
  <c r="H362" i="13"/>
  <c r="H351" i="13" s="1"/>
  <c r="H350" i="13" s="1"/>
  <c r="I432" i="13"/>
  <c r="I431" i="13" s="1"/>
  <c r="J377" i="13"/>
  <c r="J362" i="13" s="1"/>
  <c r="J351" i="13" s="1"/>
  <c r="J350" i="13" s="1"/>
  <c r="J309" i="13"/>
  <c r="I23" i="13"/>
  <c r="I13" i="13" s="1"/>
  <c r="I12" i="13" s="1"/>
  <c r="M246" i="14"/>
  <c r="I245" i="14"/>
  <c r="M330" i="14"/>
  <c r="J308" i="14"/>
  <c r="I338" i="14"/>
  <c r="M338" i="14" s="1"/>
  <c r="M339" i="14"/>
  <c r="I327" i="14"/>
  <c r="M327" i="14" s="1"/>
  <c r="M328" i="14"/>
  <c r="M311" i="14"/>
  <c r="M331" i="14"/>
  <c r="M135" i="14"/>
  <c r="I134" i="14"/>
  <c r="I142" i="14"/>
  <c r="M142" i="14" s="1"/>
  <c r="M143" i="14"/>
  <c r="M388" i="14"/>
  <c r="I387" i="14"/>
  <c r="M353" i="14"/>
  <c r="I352" i="14"/>
  <c r="M394" i="14"/>
  <c r="I393" i="14"/>
  <c r="M393" i="14" s="1"/>
  <c r="M329" i="14"/>
  <c r="M69" i="14"/>
  <c r="I68" i="14"/>
  <c r="M322" i="14"/>
  <c r="I321" i="14"/>
  <c r="M220" i="14"/>
  <c r="I211" i="14"/>
  <c r="I35" i="14"/>
  <c r="G35" i="8"/>
  <c r="H209" i="13" l="1"/>
  <c r="I430" i="13"/>
  <c r="I429" i="13" s="1"/>
  <c r="I428" i="13" s="1"/>
  <c r="M290" i="14"/>
  <c r="K13" i="14"/>
  <c r="K12" i="14" s="1"/>
  <c r="K11" i="14" s="1"/>
  <c r="K427" i="14" s="1"/>
  <c r="K431" i="14" s="1"/>
  <c r="K437" i="14" s="1"/>
  <c r="M36" i="14"/>
  <c r="M287" i="14"/>
  <c r="J208" i="14"/>
  <c r="H208" i="14"/>
  <c r="H427" i="14" s="1"/>
  <c r="M289" i="14"/>
  <c r="L11" i="14"/>
  <c r="L427" i="14" s="1"/>
  <c r="L431" i="14" s="1"/>
  <c r="L437" i="14" s="1"/>
  <c r="I209" i="13"/>
  <c r="J11" i="14"/>
  <c r="M204" i="14"/>
  <c r="I203" i="14"/>
  <c r="M256" i="14"/>
  <c r="I255" i="14"/>
  <c r="M273" i="14"/>
  <c r="I272" i="14"/>
  <c r="M63" i="14"/>
  <c r="I62" i="14"/>
  <c r="M111" i="14"/>
  <c r="I110" i="14"/>
  <c r="M125" i="14"/>
  <c r="I124" i="14"/>
  <c r="M124" i="14" s="1"/>
  <c r="M174" i="14"/>
  <c r="I173" i="14"/>
  <c r="M173" i="14" s="1"/>
  <c r="M191" i="14"/>
  <c r="I190" i="14"/>
  <c r="M303" i="14"/>
  <c r="I302" i="14"/>
  <c r="M364" i="14"/>
  <c r="I363" i="14"/>
  <c r="M16" i="14"/>
  <c r="I15" i="14"/>
  <c r="M98" i="14"/>
  <c r="I97" i="14"/>
  <c r="M159" i="14"/>
  <c r="I158" i="14"/>
  <c r="M158" i="14" s="1"/>
  <c r="M237" i="14"/>
  <c r="I236" i="14"/>
  <c r="M236" i="14" s="1"/>
  <c r="M312" i="14"/>
  <c r="M313" i="14"/>
  <c r="I377" i="14"/>
  <c r="M377" i="14" s="1"/>
  <c r="M378" i="14"/>
  <c r="M409" i="14"/>
  <c r="I408" i="14"/>
  <c r="M408" i="14" s="1"/>
  <c r="M422" i="14"/>
  <c r="I421" i="14"/>
  <c r="M26" i="14"/>
  <c r="I25" i="14"/>
  <c r="M371" i="14"/>
  <c r="I370" i="14"/>
  <c r="M370" i="14" s="1"/>
  <c r="J13" i="13"/>
  <c r="J12" i="13" s="1"/>
  <c r="J11" i="13" s="1"/>
  <c r="I11" i="13"/>
  <c r="J209" i="13"/>
  <c r="J453" i="13" s="1"/>
  <c r="H11" i="13"/>
  <c r="H453" i="13" s="1"/>
  <c r="M35" i="14"/>
  <c r="M321" i="14"/>
  <c r="I320" i="14"/>
  <c r="M320" i="14" s="1"/>
  <c r="M68" i="14"/>
  <c r="I67" i="14"/>
  <c r="M134" i="14"/>
  <c r="I133" i="14"/>
  <c r="M310" i="14"/>
  <c r="I309" i="14"/>
  <c r="M245" i="14"/>
  <c r="I244" i="14"/>
  <c r="M211" i="14"/>
  <c r="M352" i="14"/>
  <c r="I351" i="14"/>
  <c r="M387" i="14"/>
  <c r="I386" i="14"/>
  <c r="G115" i="8"/>
  <c r="I453" i="13" l="1"/>
  <c r="J427" i="14"/>
  <c r="J431" i="14" s="1"/>
  <c r="J437" i="14" s="1"/>
  <c r="I210" i="14"/>
  <c r="M210" i="14" s="1"/>
  <c r="M25" i="14"/>
  <c r="I24" i="14"/>
  <c r="M421" i="14"/>
  <c r="I420" i="14"/>
  <c r="M420" i="14" s="1"/>
  <c r="M97" i="14"/>
  <c r="I96" i="14"/>
  <c r="M15" i="14"/>
  <c r="I14" i="14"/>
  <c r="M14" i="14" s="1"/>
  <c r="M363" i="14"/>
  <c r="I362" i="14"/>
  <c r="M362" i="14" s="1"/>
  <c r="M302" i="14"/>
  <c r="I301" i="14"/>
  <c r="M301" i="14" s="1"/>
  <c r="M190" i="14"/>
  <c r="I189" i="14"/>
  <c r="M110" i="14"/>
  <c r="I109" i="14"/>
  <c r="M62" i="14"/>
  <c r="I61" i="14"/>
  <c r="M61" i="14" s="1"/>
  <c r="M272" i="14"/>
  <c r="M255" i="14"/>
  <c r="I254" i="14"/>
  <c r="I196" i="14"/>
  <c r="M196" i="14" s="1"/>
  <c r="M203" i="14"/>
  <c r="M386" i="14"/>
  <c r="I385" i="14"/>
  <c r="M351" i="14"/>
  <c r="I209" i="14"/>
  <c r="M244" i="14"/>
  <c r="I243" i="14"/>
  <c r="I308" i="14"/>
  <c r="M308" i="14" s="1"/>
  <c r="M309" i="14"/>
  <c r="M133" i="14"/>
  <c r="I123" i="14"/>
  <c r="M67" i="14"/>
  <c r="G16" i="8"/>
  <c r="M254" i="14" l="1"/>
  <c r="I253" i="14"/>
  <c r="M253" i="14" s="1"/>
  <c r="I252" i="14"/>
  <c r="M252" i="14" s="1"/>
  <c r="I108" i="14"/>
  <c r="M108" i="14" s="1"/>
  <c r="M109" i="14"/>
  <c r="M189" i="14"/>
  <c r="I188" i="14"/>
  <c r="M188" i="14" s="1"/>
  <c r="I89" i="14"/>
  <c r="M89" i="14" s="1"/>
  <c r="M96" i="14"/>
  <c r="M24" i="14"/>
  <c r="I23" i="14"/>
  <c r="I430" i="14"/>
  <c r="I264" i="14"/>
  <c r="M123" i="14"/>
  <c r="I121" i="14"/>
  <c r="I122" i="14"/>
  <c r="M122" i="14" s="1"/>
  <c r="M243" i="14"/>
  <c r="I242" i="14"/>
  <c r="M242" i="14" s="1"/>
  <c r="M209" i="14"/>
  <c r="M385" i="14"/>
  <c r="I376" i="14"/>
  <c r="M264" i="14" l="1"/>
  <c r="I263" i="14"/>
  <c r="M23" i="14"/>
  <c r="I13" i="14"/>
  <c r="M121" i="14"/>
  <c r="I120" i="14"/>
  <c r="M120" i="14" s="1"/>
  <c r="M376" i="14"/>
  <c r="I361" i="14"/>
  <c r="H139" i="8"/>
  <c r="I139" i="8"/>
  <c r="G139" i="8"/>
  <c r="H138" i="8"/>
  <c r="M13" i="14" l="1"/>
  <c r="I12" i="14"/>
  <c r="M12" i="14" s="1"/>
  <c r="M263" i="14"/>
  <c r="I208" i="14"/>
  <c r="M208" i="14" s="1"/>
  <c r="M361" i="14"/>
  <c r="I350" i="14"/>
  <c r="G39" i="9"/>
  <c r="H39" i="9"/>
  <c r="F39" i="9"/>
  <c r="F38" i="9" s="1"/>
  <c r="G40" i="9"/>
  <c r="H40" i="9"/>
  <c r="F40" i="9"/>
  <c r="H66" i="8"/>
  <c r="I11" i="14" l="1"/>
  <c r="M11" i="14" s="1"/>
  <c r="G38" i="9"/>
  <c r="H38" i="9"/>
  <c r="M350" i="14"/>
  <c r="I349" i="14"/>
  <c r="I137" i="8"/>
  <c r="G137" i="8"/>
  <c r="I427" i="14" l="1"/>
  <c r="M349" i="14"/>
  <c r="G136" i="8"/>
  <c r="H57" i="8"/>
  <c r="H37" i="9"/>
  <c r="H36" i="9" s="1"/>
  <c r="H35" i="9" s="1"/>
  <c r="F37" i="9"/>
  <c r="F36" i="9" s="1"/>
  <c r="F35" i="9" s="1"/>
  <c r="G84" i="9"/>
  <c r="G83" i="9" s="1"/>
  <c r="F84" i="9"/>
  <c r="F83" i="9" s="1"/>
  <c r="I57" i="8"/>
  <c r="I67" i="8"/>
  <c r="M427" i="14" l="1"/>
  <c r="I431" i="14"/>
  <c r="I437" i="14" s="1"/>
  <c r="H84" i="9"/>
  <c r="H83" i="9" s="1"/>
  <c r="I66" i="8"/>
  <c r="H137" i="8" l="1"/>
  <c r="H136" i="8" s="1"/>
  <c r="G37" i="9"/>
  <c r="G36" i="9" s="1"/>
  <c r="G35" i="9" s="1"/>
  <c r="I19" i="8"/>
  <c r="H19" i="8"/>
  <c r="H123" i="8" l="1"/>
  <c r="I123" i="8"/>
  <c r="H135" i="8" l="1"/>
  <c r="H134" i="8" s="1"/>
  <c r="G135" i="8" l="1"/>
  <c r="G134" i="8" s="1"/>
  <c r="I136" i="8"/>
  <c r="I135" i="8" s="1"/>
  <c r="I134" i="8" s="1"/>
  <c r="I65" i="8" l="1"/>
  <c r="G50" i="9" l="1"/>
  <c r="H50" i="9"/>
  <c r="G46" i="9"/>
  <c r="H46" i="9"/>
  <c r="G43" i="9"/>
  <c r="H43" i="9"/>
  <c r="G34" i="9"/>
  <c r="H34" i="9"/>
  <c r="G31" i="9"/>
  <c r="H31" i="9"/>
  <c r="H21" i="9"/>
  <c r="G21" i="9"/>
  <c r="G61" i="8" l="1"/>
  <c r="G105" i="9"/>
  <c r="G104" i="9" s="1"/>
  <c r="H105" i="9"/>
  <c r="H104" i="9" s="1"/>
  <c r="F105" i="9"/>
  <c r="F104" i="9" s="1"/>
  <c r="H87" i="8"/>
  <c r="I87" i="8"/>
  <c r="G87" i="8"/>
  <c r="I55" i="8" l="1"/>
  <c r="H72" i="9" s="1"/>
  <c r="H55" i="8"/>
  <c r="G65" i="8"/>
  <c r="I63" i="8"/>
  <c r="H63" i="8"/>
  <c r="G80" i="9" s="1"/>
  <c r="H74" i="9"/>
  <c r="H70" i="9"/>
  <c r="G70" i="9"/>
  <c r="G72" i="9"/>
  <c r="G74" i="9"/>
  <c r="G76" i="9"/>
  <c r="H76" i="9"/>
  <c r="G78" i="9"/>
  <c r="H78" i="9"/>
  <c r="H80" i="9"/>
  <c r="G82" i="9"/>
  <c r="H82" i="9"/>
  <c r="G88" i="9"/>
  <c r="H88" i="9"/>
  <c r="G92" i="9"/>
  <c r="H92" i="9"/>
  <c r="G95" i="9"/>
  <c r="H95" i="9"/>
  <c r="G97" i="9"/>
  <c r="H97" i="9"/>
  <c r="G109" i="9"/>
  <c r="H109" i="9"/>
  <c r="G114" i="9"/>
  <c r="H114" i="9"/>
  <c r="G111" i="9"/>
  <c r="H111" i="9"/>
  <c r="G123" i="9"/>
  <c r="H123" i="9"/>
  <c r="G118" i="9"/>
  <c r="H118" i="9"/>
  <c r="G121" i="9"/>
  <c r="H121" i="9"/>
  <c r="G131" i="9"/>
  <c r="H131" i="9"/>
  <c r="G127" i="9"/>
  <c r="H127" i="9"/>
  <c r="G60" i="9"/>
  <c r="H60" i="9"/>
  <c r="G56" i="9"/>
  <c r="G55" i="9" s="1"/>
  <c r="H56" i="9"/>
  <c r="F56" i="9"/>
  <c r="F55" i="9" s="1"/>
  <c r="H55" i="9"/>
  <c r="G99" i="9"/>
  <c r="H99" i="9"/>
  <c r="G101" i="9"/>
  <c r="H101" i="9"/>
  <c r="G103" i="9"/>
  <c r="H103" i="9"/>
  <c r="F103" i="9"/>
  <c r="H38" i="8"/>
  <c r="I38" i="8"/>
  <c r="G38" i="8"/>
  <c r="G64" i="9" l="1"/>
  <c r="H64" i="9"/>
  <c r="G66" i="9"/>
  <c r="G65" i="9" s="1"/>
  <c r="H66" i="9"/>
  <c r="F66" i="9"/>
  <c r="H65" i="9"/>
  <c r="F65" i="9"/>
  <c r="H48" i="8"/>
  <c r="I48" i="8"/>
  <c r="G48" i="8"/>
  <c r="G22" i="9"/>
  <c r="H22" i="9"/>
  <c r="G18" i="9"/>
  <c r="H18" i="9"/>
  <c r="H35" i="8"/>
  <c r="G52" i="9" s="1"/>
  <c r="I35" i="8"/>
  <c r="H52" i="9" s="1"/>
  <c r="H115" i="8"/>
  <c r="I115" i="8"/>
  <c r="G118" i="8"/>
  <c r="H118" i="8"/>
  <c r="G16" i="9" s="1"/>
  <c r="I118" i="8"/>
  <c r="H16" i="9" s="1"/>
  <c r="G122" i="8"/>
  <c r="G121" i="8" s="1"/>
  <c r="H122" i="8"/>
  <c r="G20" i="9" s="1"/>
  <c r="I122" i="8"/>
  <c r="H20" i="9" s="1"/>
  <c r="H18" i="8"/>
  <c r="G27" i="9" s="1"/>
  <c r="I18" i="8"/>
  <c r="H27" i="9" s="1"/>
  <c r="H16" i="8"/>
  <c r="G25" i="9" s="1"/>
  <c r="G24" i="9" s="1"/>
  <c r="I16" i="8"/>
  <c r="H25" i="9" s="1"/>
  <c r="H24" i="9" s="1"/>
  <c r="G13" i="9" l="1"/>
  <c r="G12" i="9" s="1"/>
  <c r="G11" i="9" s="1"/>
  <c r="H13" i="9"/>
  <c r="H12" i="9" s="1"/>
  <c r="H11" i="9" s="1"/>
  <c r="H28" i="9"/>
  <c r="G28" i="9"/>
  <c r="G36" i="8" l="1"/>
  <c r="G34" i="8" s="1"/>
  <c r="I20" i="8" l="1"/>
  <c r="H29" i="9" s="1"/>
  <c r="H20" i="8"/>
  <c r="G29" i="9" s="1"/>
  <c r="G20" i="8"/>
  <c r="I33" i="8"/>
  <c r="H33" i="8"/>
  <c r="G33" i="8"/>
  <c r="I24" i="8" l="1"/>
  <c r="H33" i="9" s="1"/>
  <c r="H24" i="8"/>
  <c r="G33" i="9" s="1"/>
  <c r="G24" i="8"/>
  <c r="I36" i="8" l="1"/>
  <c r="H53" i="9" s="1"/>
  <c r="H36" i="8"/>
  <c r="G53" i="9" s="1"/>
  <c r="H34" i="8" l="1"/>
  <c r="D15" i="10"/>
  <c r="D14" i="10" s="1"/>
  <c r="D13" i="10" s="1"/>
  <c r="E15" i="10"/>
  <c r="E14" i="10" s="1"/>
  <c r="E13" i="10" s="1"/>
  <c r="G130" i="9" l="1"/>
  <c r="G129" i="9" s="1"/>
  <c r="G128" i="9" s="1"/>
  <c r="H130" i="9"/>
  <c r="H129" i="9" s="1"/>
  <c r="H128" i="9" s="1"/>
  <c r="G126" i="9"/>
  <c r="G125" i="9" s="1"/>
  <c r="G124" i="9" s="1"/>
  <c r="H126" i="9"/>
  <c r="H125" i="9" s="1"/>
  <c r="H124" i="9" s="1"/>
  <c r="G122" i="9"/>
  <c r="H122" i="9"/>
  <c r="G120" i="9"/>
  <c r="G119" i="9" s="1"/>
  <c r="H120" i="9"/>
  <c r="H119" i="9" s="1"/>
  <c r="G117" i="9"/>
  <c r="G116" i="9" s="1"/>
  <c r="H117" i="9"/>
  <c r="H116" i="9" s="1"/>
  <c r="G113" i="9"/>
  <c r="G112" i="9" s="1"/>
  <c r="H113" i="9"/>
  <c r="H112" i="9" s="1"/>
  <c r="G110" i="9"/>
  <c r="H110" i="9"/>
  <c r="G108" i="9"/>
  <c r="G107" i="9" s="1"/>
  <c r="H108" i="9"/>
  <c r="H107" i="9" s="1"/>
  <c r="G98" i="9"/>
  <c r="H98" i="9"/>
  <c r="G96" i="9"/>
  <c r="H96" i="9"/>
  <c r="G94" i="9"/>
  <c r="H94" i="9"/>
  <c r="G100" i="9"/>
  <c r="H100" i="9"/>
  <c r="G91" i="9"/>
  <c r="G90" i="9" s="1"/>
  <c r="H91" i="9"/>
  <c r="H90" i="9" s="1"/>
  <c r="G87" i="9"/>
  <c r="G85" i="9" s="1"/>
  <c r="H87" i="9"/>
  <c r="H85" i="9" s="1"/>
  <c r="G81" i="9"/>
  <c r="H81" i="9"/>
  <c r="G79" i="9"/>
  <c r="H79" i="9"/>
  <c r="G77" i="9"/>
  <c r="H77" i="9"/>
  <c r="G75" i="9"/>
  <c r="H75" i="9"/>
  <c r="G73" i="9"/>
  <c r="H73" i="9"/>
  <c r="G71" i="9"/>
  <c r="H71" i="9"/>
  <c r="G69" i="9"/>
  <c r="H69" i="9"/>
  <c r="G63" i="9"/>
  <c r="G62" i="9" s="1"/>
  <c r="H63" i="9"/>
  <c r="H62" i="9" s="1"/>
  <c r="G59" i="9"/>
  <c r="G58" i="9" s="1"/>
  <c r="G57" i="9" s="1"/>
  <c r="H59" i="9"/>
  <c r="H58" i="9" s="1"/>
  <c r="H57" i="9" s="1"/>
  <c r="H102" i="9"/>
  <c r="G102" i="9"/>
  <c r="G51" i="9"/>
  <c r="H51" i="9"/>
  <c r="G49" i="9"/>
  <c r="H49" i="9"/>
  <c r="G45" i="9"/>
  <c r="H45" i="9"/>
  <c r="G42" i="9"/>
  <c r="G41" i="9" s="1"/>
  <c r="H42" i="9"/>
  <c r="H41" i="9" s="1"/>
  <c r="G32" i="9"/>
  <c r="H32" i="9"/>
  <c r="G30" i="9"/>
  <c r="H30" i="9"/>
  <c r="G26" i="9"/>
  <c r="G23" i="9" s="1"/>
  <c r="H26" i="9"/>
  <c r="H23" i="9" s="1"/>
  <c r="G19" i="9"/>
  <c r="H19" i="9"/>
  <c r="G17" i="9"/>
  <c r="H17" i="9"/>
  <c r="G15" i="9"/>
  <c r="H15" i="9"/>
  <c r="H14" i="9" s="1"/>
  <c r="H132" i="8"/>
  <c r="H131" i="8" s="1"/>
  <c r="H130" i="8" s="1"/>
  <c r="I132" i="8"/>
  <c r="I131" i="8" s="1"/>
  <c r="I130" i="8" s="1"/>
  <c r="H128" i="8"/>
  <c r="I128" i="8"/>
  <c r="H126" i="8"/>
  <c r="I126" i="8"/>
  <c r="I125" i="8" s="1"/>
  <c r="H121" i="8"/>
  <c r="I121" i="8"/>
  <c r="H119" i="8"/>
  <c r="I119" i="8"/>
  <c r="H117" i="8"/>
  <c r="I117" i="8"/>
  <c r="H114" i="8"/>
  <c r="H113" i="8" s="1"/>
  <c r="I114" i="8"/>
  <c r="I113" i="8" s="1"/>
  <c r="H109" i="8"/>
  <c r="H108" i="8" s="1"/>
  <c r="H107" i="8" s="1"/>
  <c r="I109" i="8"/>
  <c r="I108" i="8" s="1"/>
  <c r="I107" i="8" s="1"/>
  <c r="H105" i="8"/>
  <c r="I105" i="8"/>
  <c r="H103" i="8"/>
  <c r="H102" i="8" s="1"/>
  <c r="I103" i="8"/>
  <c r="I102" i="8" s="1"/>
  <c r="H100" i="8"/>
  <c r="H99" i="8" s="1"/>
  <c r="I100" i="8"/>
  <c r="I99" i="8" s="1"/>
  <c r="H96" i="8"/>
  <c r="H95" i="8" s="1"/>
  <c r="I96" i="8"/>
  <c r="I95" i="8" s="1"/>
  <c r="H93" i="8"/>
  <c r="I93" i="8"/>
  <c r="H91" i="8"/>
  <c r="H90" i="8" s="1"/>
  <c r="H89" i="8" s="1"/>
  <c r="I91" i="8"/>
  <c r="I90" i="8" s="1"/>
  <c r="I89" i="8" s="1"/>
  <c r="H83" i="8"/>
  <c r="I83" i="8"/>
  <c r="H81" i="8"/>
  <c r="I81" i="8"/>
  <c r="H79" i="8"/>
  <c r="I79" i="8"/>
  <c r="H77" i="8"/>
  <c r="I77" i="8"/>
  <c r="H74" i="8"/>
  <c r="H73" i="8" s="1"/>
  <c r="I74" i="8"/>
  <c r="I73" i="8" s="1"/>
  <c r="H70" i="8"/>
  <c r="H68" i="8" s="1"/>
  <c r="I70" i="8"/>
  <c r="I68" i="8" s="1"/>
  <c r="H64" i="8"/>
  <c r="I64" i="8"/>
  <c r="H62" i="8"/>
  <c r="I62" i="8"/>
  <c r="H60" i="8"/>
  <c r="I60" i="8"/>
  <c r="H58" i="8"/>
  <c r="I58" i="8"/>
  <c r="H56" i="8"/>
  <c r="I56" i="8"/>
  <c r="H54" i="8"/>
  <c r="I54" i="8"/>
  <c r="H52" i="8"/>
  <c r="H51" i="8" s="1"/>
  <c r="I52" i="8"/>
  <c r="I51" i="8" s="1"/>
  <c r="H46" i="8"/>
  <c r="I46" i="8"/>
  <c r="H42" i="8"/>
  <c r="I42" i="8"/>
  <c r="H85" i="8"/>
  <c r="I85" i="8"/>
  <c r="I34" i="8"/>
  <c r="H32" i="8"/>
  <c r="I32" i="8"/>
  <c r="H30" i="8"/>
  <c r="H29" i="8" s="1"/>
  <c r="I30" i="8"/>
  <c r="H27" i="8"/>
  <c r="H26" i="8" s="1"/>
  <c r="I27" i="8"/>
  <c r="I26" i="8" s="1"/>
  <c r="H23" i="8"/>
  <c r="I23" i="8"/>
  <c r="H21" i="8"/>
  <c r="I21" i="8"/>
  <c r="H17" i="8"/>
  <c r="I17" i="8"/>
  <c r="H15" i="8"/>
  <c r="I15" i="8"/>
  <c r="H50" i="8" l="1"/>
  <c r="H68" i="9"/>
  <c r="H67" i="9" s="1"/>
  <c r="G68" i="9"/>
  <c r="G67" i="9" s="1"/>
  <c r="G14" i="9"/>
  <c r="I29" i="8"/>
  <c r="H41" i="8"/>
  <c r="H40" i="8" s="1"/>
  <c r="G48" i="9"/>
  <c r="G47" i="9" s="1"/>
  <c r="G44" i="9" s="1"/>
  <c r="I41" i="8"/>
  <c r="I40" i="8" s="1"/>
  <c r="H48" i="9"/>
  <c r="H47" i="9" s="1"/>
  <c r="H44" i="9" s="1"/>
  <c r="H10" i="9" s="1"/>
  <c r="H76" i="8"/>
  <c r="I76" i="8"/>
  <c r="I72" i="8" s="1"/>
  <c r="H93" i="9"/>
  <c r="H89" i="9" s="1"/>
  <c r="G93" i="9"/>
  <c r="G89" i="9" s="1"/>
  <c r="H72" i="8"/>
  <c r="I45" i="8"/>
  <c r="I44" i="8" s="1"/>
  <c r="H45" i="8"/>
  <c r="H44" i="8" s="1"/>
  <c r="H61" i="9"/>
  <c r="G61" i="9"/>
  <c r="I50" i="8"/>
  <c r="H125" i="8"/>
  <c r="I116" i="8"/>
  <c r="I112" i="8" s="1"/>
  <c r="I111" i="8" s="1"/>
  <c r="H116" i="8"/>
  <c r="H112" i="8" s="1"/>
  <c r="H111" i="8" s="1"/>
  <c r="I14" i="8"/>
  <c r="H14" i="8"/>
  <c r="G115" i="9"/>
  <c r="H115" i="9"/>
  <c r="G106" i="9"/>
  <c r="H106" i="9"/>
  <c r="G86" i="9"/>
  <c r="H86" i="9"/>
  <c r="H98" i="8"/>
  <c r="I98" i="8"/>
  <c r="H69" i="8"/>
  <c r="I69" i="8"/>
  <c r="G10" i="9" l="1"/>
  <c r="G132" i="9" s="1"/>
  <c r="H132" i="9"/>
  <c r="H152" i="9" s="1"/>
  <c r="J152" i="9" s="1"/>
  <c r="I13" i="8"/>
  <c r="I12" i="8" s="1"/>
  <c r="I142" i="8" s="1"/>
  <c r="H13" i="8"/>
  <c r="H12" i="8" s="1"/>
  <c r="H142" i="8" s="1"/>
  <c r="H147" i="8" s="1"/>
  <c r="H148" i="8" l="1"/>
  <c r="I147" i="8"/>
  <c r="I148" i="8" s="1"/>
  <c r="K132" i="9"/>
  <c r="D20" i="10"/>
  <c r="D19" i="10" s="1"/>
  <c r="D18" i="10" s="1"/>
  <c r="L132" i="9"/>
  <c r="E20" i="10"/>
  <c r="E19" i="10" s="1"/>
  <c r="E18" i="10" s="1"/>
  <c r="E17" i="10" l="1"/>
  <c r="E12" i="10"/>
  <c r="E11" i="10" s="1"/>
  <c r="D17" i="10"/>
  <c r="D12" i="10"/>
  <c r="D11" i="10" s="1"/>
  <c r="G74" i="8" l="1"/>
  <c r="G32" i="8" l="1"/>
  <c r="G126" i="8"/>
  <c r="F48" i="9" l="1"/>
  <c r="F47" i="9" s="1"/>
  <c r="C15" i="10" l="1"/>
  <c r="C14" i="10" s="1"/>
  <c r="C13" i="10" s="1"/>
  <c r="F131" i="9" l="1"/>
  <c r="F130" i="9" s="1"/>
  <c r="F129" i="9" s="1"/>
  <c r="F128" i="9" s="1"/>
  <c r="F127" i="9"/>
  <c r="F126" i="9" s="1"/>
  <c r="F125" i="9" s="1"/>
  <c r="F124" i="9" s="1"/>
  <c r="F123" i="9"/>
  <c r="F122" i="9" s="1"/>
  <c r="F121" i="9"/>
  <c r="F120" i="9" s="1"/>
  <c r="F118" i="9"/>
  <c r="F117" i="9" s="1"/>
  <c r="F116" i="9" s="1"/>
  <c r="F114" i="9"/>
  <c r="F113" i="9" s="1"/>
  <c r="F112" i="9" s="1"/>
  <c r="F111" i="9"/>
  <c r="F110" i="9" s="1"/>
  <c r="F107" i="9" s="1"/>
  <c r="F99" i="9"/>
  <c r="F98" i="9" s="1"/>
  <c r="F97" i="9"/>
  <c r="F96" i="9" s="1"/>
  <c r="F95" i="9"/>
  <c r="F94" i="9" s="1"/>
  <c r="F101" i="9"/>
  <c r="F100" i="9" s="1"/>
  <c r="F92" i="9"/>
  <c r="F91" i="9" s="1"/>
  <c r="F90" i="9" s="1"/>
  <c r="F88" i="9"/>
  <c r="F87" i="9" s="1"/>
  <c r="F82" i="9"/>
  <c r="F81" i="9" s="1"/>
  <c r="F80" i="9"/>
  <c r="F79" i="9" s="1"/>
  <c r="F78" i="9"/>
  <c r="F77" i="9" s="1"/>
  <c r="F76" i="9"/>
  <c r="F75" i="9" s="1"/>
  <c r="F74" i="9"/>
  <c r="F73" i="9" s="1"/>
  <c r="F72" i="9"/>
  <c r="F71" i="9" s="1"/>
  <c r="F70" i="9"/>
  <c r="F69" i="9" s="1"/>
  <c r="F64" i="9"/>
  <c r="F63" i="9" s="1"/>
  <c r="F62" i="9" s="1"/>
  <c r="F60" i="9"/>
  <c r="F59" i="9" s="1"/>
  <c r="F58" i="9" s="1"/>
  <c r="F57" i="9" s="1"/>
  <c r="F102" i="9"/>
  <c r="F53" i="9"/>
  <c r="F52" i="9"/>
  <c r="F50" i="9"/>
  <c r="F49" i="9" s="1"/>
  <c r="F46" i="9"/>
  <c r="F45" i="9" s="1"/>
  <c r="F43" i="9"/>
  <c r="F42" i="9" s="1"/>
  <c r="F41" i="9" s="1"/>
  <c r="F34" i="9"/>
  <c r="F33" i="9"/>
  <c r="F31" i="9"/>
  <c r="F30" i="9" s="1"/>
  <c r="F29" i="9"/>
  <c r="F28" i="9"/>
  <c r="F27" i="9"/>
  <c r="F25" i="9"/>
  <c r="F24" i="9" s="1"/>
  <c r="F22" i="9"/>
  <c r="F21" i="9"/>
  <c r="F20" i="9"/>
  <c r="F18" i="9"/>
  <c r="F17" i="9" s="1"/>
  <c r="F16" i="9"/>
  <c r="F15" i="9" s="1"/>
  <c r="F13" i="9"/>
  <c r="F12" i="9" s="1"/>
  <c r="F11" i="9" s="1"/>
  <c r="D130" i="9"/>
  <c r="D122" i="9"/>
  <c r="D120" i="9"/>
  <c r="D117" i="9"/>
  <c r="D113" i="9"/>
  <c r="D108" i="9"/>
  <c r="D98" i="9"/>
  <c r="D96" i="9"/>
  <c r="D95" i="9"/>
  <c r="D94" i="9"/>
  <c r="D100" i="9"/>
  <c r="D87" i="9"/>
  <c r="D73" i="9"/>
  <c r="D70" i="9"/>
  <c r="D69" i="9"/>
  <c r="D63" i="9"/>
  <c r="D59" i="9"/>
  <c r="D102" i="9"/>
  <c r="D51" i="9"/>
  <c r="D49" i="9"/>
  <c r="D45" i="9"/>
  <c r="D42" i="9"/>
  <c r="D32" i="9"/>
  <c r="D30" i="9"/>
  <c r="D26" i="9"/>
  <c r="D24" i="9"/>
  <c r="D19" i="9"/>
  <c r="D17" i="9"/>
  <c r="D15" i="9"/>
  <c r="D13" i="9"/>
  <c r="D12" i="9"/>
  <c r="F19" i="9" l="1"/>
  <c r="F68" i="9"/>
  <c r="F51" i="9"/>
  <c r="F44" i="9" s="1"/>
  <c r="F93" i="9"/>
  <c r="F89" i="9" s="1"/>
  <c r="F61" i="9"/>
  <c r="F26" i="9"/>
  <c r="F106" i="9"/>
  <c r="F119" i="9"/>
  <c r="F115" i="9" s="1"/>
  <c r="F32" i="9"/>
  <c r="F14" i="9"/>
  <c r="F86" i="9"/>
  <c r="F85" i="9"/>
  <c r="F23" i="9" l="1"/>
  <c r="F10" i="9" s="1"/>
  <c r="F67" i="9" l="1"/>
  <c r="F132" i="9" s="1"/>
  <c r="G93" i="8"/>
  <c r="G109" i="8"/>
  <c r="G108" i="8" s="1"/>
  <c r="G107" i="8" s="1"/>
  <c r="C20" i="10" l="1"/>
  <c r="C19" i="10" s="1"/>
  <c r="C18" i="10" s="1"/>
  <c r="C12" i="10" s="1"/>
  <c r="F136" i="9"/>
  <c r="C17" i="10" l="1"/>
  <c r="C11" i="10"/>
  <c r="G30" i="8"/>
  <c r="G29" i="8" s="1"/>
  <c r="G132" i="8"/>
  <c r="G131" i="8" s="1"/>
  <c r="G130" i="8" s="1"/>
  <c r="G128" i="8"/>
  <c r="G125" i="8" s="1"/>
  <c r="G119" i="8"/>
  <c r="G117" i="8"/>
  <c r="G114" i="8"/>
  <c r="G113" i="8" s="1"/>
  <c r="G105" i="8"/>
  <c r="G103" i="8"/>
  <c r="G96" i="8"/>
  <c r="G95" i="8" s="1"/>
  <c r="G91" i="8"/>
  <c r="G90" i="8" s="1"/>
  <c r="G83" i="8"/>
  <c r="G81" i="8"/>
  <c r="G79" i="8"/>
  <c r="G77" i="8"/>
  <c r="G73" i="8"/>
  <c r="G70" i="8"/>
  <c r="G69" i="8" s="1"/>
  <c r="G64" i="8"/>
  <c r="G62" i="8"/>
  <c r="G60" i="8"/>
  <c r="G58" i="8"/>
  <c r="G56" i="8"/>
  <c r="G54" i="8"/>
  <c r="G52" i="8"/>
  <c r="G46" i="8"/>
  <c r="G42" i="8"/>
  <c r="G85" i="8"/>
  <c r="G27" i="8"/>
  <c r="G26" i="8" s="1"/>
  <c r="G21" i="8"/>
  <c r="G17" i="8"/>
  <c r="G15" i="8"/>
  <c r="G51" i="8" l="1"/>
  <c r="G41" i="8"/>
  <c r="G40" i="8" s="1"/>
  <c r="G89" i="8"/>
  <c r="G116" i="8"/>
  <c r="G112" i="8" s="1"/>
  <c r="G111" i="8" s="1"/>
  <c r="G76" i="8"/>
  <c r="G72" i="8" s="1"/>
  <c r="G45" i="8"/>
  <c r="G44" i="8" s="1"/>
  <c r="G102" i="8"/>
  <c r="G68" i="8"/>
  <c r="G50" i="8" l="1"/>
  <c r="G100" i="8"/>
  <c r="G99" i="8" s="1"/>
  <c r="G98" i="8" s="1"/>
  <c r="G23" i="8"/>
  <c r="G14" i="8" s="1"/>
  <c r="G13" i="8" s="1"/>
  <c r="G12" i="8" l="1"/>
  <c r="G142" i="8" s="1"/>
  <c r="G145" i="8" s="1"/>
  <c r="J132" i="9" l="1"/>
</calcChain>
</file>

<file path=xl/sharedStrings.xml><?xml version="1.0" encoding="utf-8"?>
<sst xmlns="http://schemas.openxmlformats.org/spreadsheetml/2006/main" count="6917" uniqueCount="921">
  <si>
    <t>1.1</t>
  </si>
  <si>
    <t>1.1.1</t>
  </si>
  <si>
    <t>1.1.1.1</t>
  </si>
  <si>
    <t>1.1.2</t>
  </si>
  <si>
    <t>1.1.2.1</t>
  </si>
  <si>
    <t>1.1.2.2</t>
  </si>
  <si>
    <t>1.1.3</t>
  </si>
  <si>
    <t>1.1.3.1</t>
  </si>
  <si>
    <t>1.3</t>
  </si>
  <si>
    <t>1.4</t>
  </si>
  <si>
    <t>903</t>
  </si>
  <si>
    <t>1.5</t>
  </si>
  <si>
    <t>2.1</t>
  </si>
  <si>
    <t>2.1.1.1</t>
  </si>
  <si>
    <t>2</t>
  </si>
  <si>
    <t>2.1.1</t>
  </si>
  <si>
    <t>МО Адмиралтейский округ</t>
  </si>
  <si>
    <t>к Решению Муниципального Совета</t>
  </si>
  <si>
    <t>Приложение № 2</t>
  </si>
  <si>
    <t>к  Решению Муниципального Совета</t>
  </si>
  <si>
    <t>№ п.п</t>
  </si>
  <si>
    <t>Наименование</t>
  </si>
  <si>
    <t>Код ГРБС</t>
  </si>
  <si>
    <t>Код ЦСР</t>
  </si>
  <si>
    <t>Код ВР</t>
  </si>
  <si>
    <t>3</t>
  </si>
  <si>
    <t>4</t>
  </si>
  <si>
    <t>5</t>
  </si>
  <si>
    <t>6</t>
  </si>
  <si>
    <t>I.</t>
  </si>
  <si>
    <t>1</t>
  </si>
  <si>
    <t>ОБЩЕГОСУДАРСТВЕННЫЕ ВОПРОСЫ</t>
  </si>
  <si>
    <t>0100</t>
  </si>
  <si>
    <t>1.1.</t>
  </si>
  <si>
    <t>Функционирование Правительства Российской Федерации, высших  исполнительных органов государственной власти субъектов Российской Федерации, местных администраций</t>
  </si>
  <si>
    <t>0104</t>
  </si>
  <si>
    <t>1.1.1.</t>
  </si>
  <si>
    <t>Глава местной  Администрации</t>
  </si>
  <si>
    <t>00205 00030</t>
  </si>
  <si>
    <t xml:space="preserve"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 </t>
  </si>
  <si>
    <t>100</t>
  </si>
  <si>
    <t>1.2</t>
  </si>
  <si>
    <t xml:space="preserve">Содержание и обеспечение деятельности  местной Администрации муниципального образования муниципальный округ Адмиралтейский округ  по решению вопросов местного значения </t>
  </si>
  <si>
    <t>00206 00030</t>
  </si>
  <si>
    <t>1.2.1</t>
  </si>
  <si>
    <t>1.2.2</t>
  </si>
  <si>
    <t>Закупка товаров, работ и услуг для государственных (муниципальных) нужд</t>
  </si>
  <si>
    <t>200</t>
  </si>
  <si>
    <t>1.2.3</t>
  </si>
  <si>
    <t>Иные бюджетные ассигнования</t>
  </si>
  <si>
    <t>800</t>
  </si>
  <si>
    <t>Расходы на исполнение государственного полномочия Санкт-Петербурга по составлению протоколов об административных правонарушениях за счет субвенций из бюджета Санкт-Петербурга</t>
  </si>
  <si>
    <t>09200 G0100</t>
  </si>
  <si>
    <t>1.1.4</t>
  </si>
  <si>
    <t>Расходы на исполнение государственного полномочия Санкт-Петербурга по организации и осуществлению деятельности по опеке и попечительству за счет субвенций из бюджета Санкт-Петербурга</t>
  </si>
  <si>
    <t>00200 G0850</t>
  </si>
  <si>
    <t>1.1.4.1</t>
  </si>
  <si>
    <t>1.1.4.2</t>
  </si>
  <si>
    <t>РЕЗЕРВНЫЕ ФОНДЫ</t>
  </si>
  <si>
    <t>0111</t>
  </si>
  <si>
    <t>Резервный фонд местной администрации</t>
  </si>
  <si>
    <t>07001 00060</t>
  </si>
  <si>
    <t>1.2.1.1</t>
  </si>
  <si>
    <t>ДРУГИЕ ОБЩЕГОСУДАРСТВЕННЫЕ ВОПРОСЫ</t>
  </si>
  <si>
    <t>0113</t>
  </si>
  <si>
    <t>1.3.1</t>
  </si>
  <si>
    <t>Формирование и размещение муниципального заказа</t>
  </si>
  <si>
    <t>09201 00070</t>
  </si>
  <si>
    <t>1.3.1.1</t>
  </si>
  <si>
    <t>1.3.2</t>
  </si>
  <si>
    <t>Содержание  Санкт-Петербургского муниципального казенного учреждения "Управление по работе с населением муниципального образования муниципальный округ Адмиралтейский округ"</t>
  </si>
  <si>
    <t>09201 00460</t>
  </si>
  <si>
    <t>1.3.2.1</t>
  </si>
  <si>
    <t>1.3.3</t>
  </si>
  <si>
    <t>1.3.3.1</t>
  </si>
  <si>
    <t>1.3.4</t>
  </si>
  <si>
    <t xml:space="preserve">Муниципальная  программа "Участие органов местного самоуправления муниципального образования муниципальный округ Адмиралтейский округ в профилактике терроризма и экстремизма, а также по минимизации и (или) ликвидации последствий его проявлений на территории муниципального образования муниципальный округ Адмиралтейский округ " </t>
  </si>
  <si>
    <t>79508 00520</t>
  </si>
  <si>
    <t>1.3.4.1</t>
  </si>
  <si>
    <t>НАЦИОНАЛЬНАЯ БЕЗОПАСНОСТЬ И ПРАВООХРАНИТЕЛЬНАЯ ДЕЯТЕЛЬНОСТЬ</t>
  </si>
  <si>
    <t>0300</t>
  </si>
  <si>
    <t>Защита населения и территории от чрезвычайных ситуаций природного и техногенного характера, гражданская оборона</t>
  </si>
  <si>
    <t>0309</t>
  </si>
  <si>
    <t>Муниципальная  программа "Организация мероприятий по подготовке и обучению неработающего населения способам защиты и действиям в чрезвычайных ситуациях, а также способам защиты от опасностей, возникающих при ведении военных действий или вследствие этих действий на территории муниципального образования муниципальный округ Адмиралтейский округ"</t>
  </si>
  <si>
    <t>21900 00090</t>
  </si>
  <si>
    <t>НАЦИОНАЛЬНАЯ ЭКОНОМИКА</t>
  </si>
  <si>
    <t>0400</t>
  </si>
  <si>
    <t>Другие вопросы в области национальной экономики</t>
  </si>
  <si>
    <t>0412</t>
  </si>
  <si>
    <t>34500 00100</t>
  </si>
  <si>
    <t>ЖИЛИЩНО-КОММУНАЛЬНОЕ ХОЗЯЙСТВО</t>
  </si>
  <si>
    <t>0500</t>
  </si>
  <si>
    <t>БЛАГОУСТРОЙСТВО</t>
  </si>
  <si>
    <t>0503</t>
  </si>
  <si>
    <t>Муниципальная программа "Установка, содержание и ремонт ограждений газонов"</t>
  </si>
  <si>
    <t>60001 00132</t>
  </si>
  <si>
    <t>Муниципальная программа "Установка и содержание малых архитектурных форм, уличной мебели и хозяйственно-бытового оборудования, необходимого для благоустройства территории муниципального образования"</t>
  </si>
  <si>
    <t>Муниципальная программа "Озеленение территорий зеленых насаждений внутриквартального озеленения"</t>
  </si>
  <si>
    <t>60003 00151</t>
  </si>
  <si>
    <t>Муниципальная программа "Организация работ по компенсационному озеленению"</t>
  </si>
  <si>
    <t>Муниципальная программа "Проведение санитарных рубок, удаление аварийных, больных деревьев и кустарников в отношении зеленых насаждений внутриквартального озеленения"</t>
  </si>
  <si>
    <t>Муниципальная программа "Обустройство, содержание  и уборка территории детских площадок"</t>
  </si>
  <si>
    <t>Муниципальная программа "Текущий ремонт  придомовых территорий и дворовых территорий, включая проезды и въезды, пешеходные дорожки"</t>
  </si>
  <si>
    <t>60007 00160</t>
  </si>
  <si>
    <t>ОХРАНА ОКРУЖАЮЩЕЙ СРЕДЫ</t>
  </si>
  <si>
    <t>0600</t>
  </si>
  <si>
    <t>Другие вопросы  в области охраны окружающей среды</t>
  </si>
  <si>
    <t>0605</t>
  </si>
  <si>
    <t>Муниципальная  программа "Участие в мероприятиях по охране окружающей среды в границах  муниципального образования муниципальный округ Адмиралтейский округ"</t>
  </si>
  <si>
    <t>41000 00170</t>
  </si>
  <si>
    <t>ОБРАЗОВАНИЕ</t>
  </si>
  <si>
    <t>0700</t>
  </si>
  <si>
    <t>Профессиональная подготовка, переподготовка и повышение квалификации</t>
  </si>
  <si>
    <t>0705</t>
  </si>
  <si>
    <t>Переподготовка, повышение квалификации</t>
  </si>
  <si>
    <t>42801 00180</t>
  </si>
  <si>
    <t>Расходы на подготовку, переподготовку и повышение квалификации выборных должностных лиц местного самоуправления, депутатов представительного органа местного самоуправления, а также муниципальных служащих и работников муниципальных учреждений</t>
  </si>
  <si>
    <t>Муниципальная  программа "Проведение работ по военно-патриотическому воспитанию граждан Российской Федерации на территории муниципального образования муниципальный округ Адмиралтейский округ"</t>
  </si>
  <si>
    <t>79505 00190</t>
  </si>
  <si>
    <t>ДРУГИЕ ВОПРОСЫ В ОБЛАСТИ ОБРАЗОВАНИЯ</t>
  </si>
  <si>
    <t>0709</t>
  </si>
  <si>
    <t>Муниципальная программа "Участие в деятельности по профилактике правонарушений в Санкт-Петербурге на территории муниципального образования муниципальный округ  Адмиралтейский округ"</t>
  </si>
  <si>
    <t>79506 00510</t>
  </si>
  <si>
    <t>Муниципальная  программа «Участие в реализации мер по профилактике дорожно-транспортного травматизма на территории муниципального образования муниципальный округ Адмиралтейский округ»</t>
  </si>
  <si>
    <t>79512 00490</t>
  </si>
  <si>
    <t>79514 00530</t>
  </si>
  <si>
    <t>КУЛЬТУРА, КИНЕМАТОГРАФИЯ</t>
  </si>
  <si>
    <t>0800</t>
  </si>
  <si>
    <t>КУЛЬТУРА</t>
  </si>
  <si>
    <t>0801</t>
  </si>
  <si>
    <t>Муниципальная  программа "Организация местных и участие в организации и проведении городских праздничных и иных зрелищных мероприятий"</t>
  </si>
  <si>
    <t xml:space="preserve">0801 </t>
  </si>
  <si>
    <t>45011 00200</t>
  </si>
  <si>
    <t>ДРУГИЕ ВОПРОСЫ В ОБЛАСТИ КУЛЬТУРЫ, КИНЕМАТОГРАФИИ</t>
  </si>
  <si>
    <t>0804</t>
  </si>
  <si>
    <t>Муниципальная программа "Организация и проведение досуговых мероприятий для жителей муниципального образования муниципальный округ Адмиралтейский округ"</t>
  </si>
  <si>
    <t>45009 00560</t>
  </si>
  <si>
    <t>СОЦИАЛЬНАЯ ПОЛИТИКА</t>
  </si>
  <si>
    <t>1000</t>
  </si>
  <si>
    <t>Расходы на предоставление доплат к пенсии лицам, замещавшим муниципальные должности и должности муниципальной службы</t>
  </si>
  <si>
    <t>50581 00230</t>
  </si>
  <si>
    <t>Социальное обеспечение и иные выплаты населению</t>
  </si>
  <si>
    <t>300</t>
  </si>
  <si>
    <t>ОХРАНА СЕМЬИ И ДЕТСВА</t>
  </si>
  <si>
    <t>1004</t>
  </si>
  <si>
    <t>Расходы на исполнение государственного полномочия Санкт-Петербурга по выплате денежных средств на содержание ребенка в семье опекуна и приемной семье за счет субвенций из бюджета Санкт-Петербурга</t>
  </si>
  <si>
    <t>51100 G0860</t>
  </si>
  <si>
    <t>Расходы на исполнение государственного полномочия по выплате денежных средств на вознаграждение приемным родителям за счет субвенций из бюджета Санкт-Петербурга</t>
  </si>
  <si>
    <t>51100 G0870</t>
  </si>
  <si>
    <t>II.</t>
  </si>
  <si>
    <t xml:space="preserve">МУНИЦИПАЛЬНЫЙ СОВЕТ МУНИЦИПАЛЬНОГО ОБРАЗОВАНИЯ МУНИЦИПАЛЬНЫЙ ОКРУГ АДМИРАЛТЕЙСКИЙ ОКРУГ </t>
  </si>
  <si>
    <t>992</t>
  </si>
  <si>
    <t>Функционирование высшего должностного лица субъекта Российской Федерации и муниципального образования</t>
  </si>
  <si>
    <t>0102</t>
  </si>
  <si>
    <t>Глава муниципального образования МО Адмиралтейский округ</t>
  </si>
  <si>
    <t>00201 00010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</si>
  <si>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</si>
  <si>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0103</t>
  </si>
  <si>
    <t>Расходы на содержание депутатов муниципального совета, осуществляющих свою деятельность на постоянной основе</t>
  </si>
  <si>
    <t>00203 00021</t>
  </si>
  <si>
    <t>Расходы на выплаты персоналу в целях
обеспечения выполнения функций
государственными (муниципальными)
органами, казенными учреждениями,
органами управления государственными
внебюджетными фондами</t>
  </si>
  <si>
    <t>Компенсация депутатам,  осуществляющим свои полномочия на непостоянной основе</t>
  </si>
  <si>
    <t>00203 00022</t>
  </si>
  <si>
    <t>Аппарат представительного органа муниципального образования</t>
  </si>
  <si>
    <t>00204 00020</t>
  </si>
  <si>
    <t>09205 00440</t>
  </si>
  <si>
    <t>СРЕДСТВА МАССОВОЙ ИНФОРМАЦИИ</t>
  </si>
  <si>
    <t>1200</t>
  </si>
  <si>
    <t>ПЕРИОДИЧЕСКАЯ ПЕЧАТЬ И ИЗДАТЕЛЬСТВА</t>
  </si>
  <si>
    <t>1202</t>
  </si>
  <si>
    <t>Расходы на выпуск и распространение  периодического издания  газеты муниципального образования  МО Адмиралтейский округ "Адмиралтейский Вестник", для опубликования муниципальных правовых актов по вопросам местного значения, доведения до сведения жителей муниципального образования официальной информации о социально-экономическом и культурном развитии муниципального образования, о развитии его общественной инфраструктуры и иной официальной информации</t>
  </si>
  <si>
    <t>45701 00250</t>
  </si>
  <si>
    <t>ВСЕГО РАСХОДОВ:</t>
  </si>
  <si>
    <t>1100</t>
  </si>
  <si>
    <t>1102</t>
  </si>
  <si>
    <t>51200 00240</t>
  </si>
  <si>
    <t>Муниципальная программа "Обеспечение условий для развития на территории муниципального образования муниципальный округ Адмиралтейский округ физической культуры и массового спорта, организация и проведение официальных физкультурных мероприятий, физкультурно-оздоровительных мероприятий и спортивных мероприятий муниципального образования"</t>
  </si>
  <si>
    <t>Физическая культура и спорт</t>
  </si>
  <si>
    <t>Массовый спорт</t>
  </si>
  <si>
    <t>Муниципальная программа «Организация и проведение мероприятий по сохранению и развитию местных традиций и обрядов на территории муниципального образования муниципального округа Адмиралтейский округ»</t>
  </si>
  <si>
    <t>Приложение № 3</t>
  </si>
  <si>
    <t>7</t>
  </si>
  <si>
    <t>01</t>
  </si>
  <si>
    <t>02</t>
  </si>
  <si>
    <t>01 02</t>
  </si>
  <si>
    <t>03</t>
  </si>
  <si>
    <t xml:space="preserve">Расходы на содержание депутатов муниципального совета </t>
  </si>
  <si>
    <t>01 03</t>
  </si>
  <si>
    <t xml:space="preserve">01 03 </t>
  </si>
  <si>
    <t>04</t>
  </si>
  <si>
    <t>01 04</t>
  </si>
  <si>
    <t>Резервные фонды</t>
  </si>
  <si>
    <t>11</t>
  </si>
  <si>
    <t>01 11</t>
  </si>
  <si>
    <t>Другие общегосударственные вопросы</t>
  </si>
  <si>
    <t>13</t>
  </si>
  <si>
    <t>01 13</t>
  </si>
  <si>
    <t xml:space="preserve">Муниципальная программа "Участие органов местного самоуправления муниципального образования муниципальный округ Адмиралтейский округ в профилактике терроризма и экстремизма, а также по минимизации и (или) ликвидации последствий его проявлений на территории муниципального образования муниципальный округ Адмиралтейский округ " </t>
  </si>
  <si>
    <t xml:space="preserve"> 09</t>
  </si>
  <si>
    <t>03 09</t>
  </si>
  <si>
    <t>3.2</t>
  </si>
  <si>
    <t>12</t>
  </si>
  <si>
    <t>3.2.1</t>
  </si>
  <si>
    <t>04 12</t>
  </si>
  <si>
    <t>05</t>
  </si>
  <si>
    <t>4.1</t>
  </si>
  <si>
    <t xml:space="preserve"> 03</t>
  </si>
  <si>
    <t>05 03</t>
  </si>
  <si>
    <t>06</t>
  </si>
  <si>
    <t>5.1</t>
  </si>
  <si>
    <t>5.1.1</t>
  </si>
  <si>
    <t>06 05</t>
  </si>
  <si>
    <t>07</t>
  </si>
  <si>
    <t>6.1</t>
  </si>
  <si>
    <t>07 05</t>
  </si>
  <si>
    <t>6.2</t>
  </si>
  <si>
    <t>6.2.1</t>
  </si>
  <si>
    <t>09</t>
  </si>
  <si>
    <t>07 09</t>
  </si>
  <si>
    <t>Муниципальная программа «Участие в реализации мер по профилактике дорожно-транспортного травматизма на территории муниципального образования муниципальный округ Адмиралтейский округ»</t>
  </si>
  <si>
    <t>08</t>
  </si>
  <si>
    <t>7.1</t>
  </si>
  <si>
    <t>7.1.1</t>
  </si>
  <si>
    <t>Муниципальная программа "Организация местных и участие в организации и проведении городских праздничных и иных зрелищных мероприятий"</t>
  </si>
  <si>
    <t xml:space="preserve">08 01 </t>
  </si>
  <si>
    <t>08 01</t>
  </si>
  <si>
    <t>7.2</t>
  </si>
  <si>
    <t>7.2.1</t>
  </si>
  <si>
    <t>Муниципальная  программа "Организация и проведение досуговых мероприятий для жителей муниципального образования муниципальный округ Адмиралтейский округ"</t>
  </si>
  <si>
    <t>8</t>
  </si>
  <si>
    <t>10</t>
  </si>
  <si>
    <t>8.1</t>
  </si>
  <si>
    <t>8.2</t>
  </si>
  <si>
    <t>ОХРАНА СЕМЬИ И ДЕТСТВА</t>
  </si>
  <si>
    <t>8.2.1</t>
  </si>
  <si>
    <t>10 04</t>
  </si>
  <si>
    <t>8.2.2</t>
  </si>
  <si>
    <t>9</t>
  </si>
  <si>
    <t>9.1</t>
  </si>
  <si>
    <t>9.1.1</t>
  </si>
  <si>
    <t>12 02</t>
  </si>
  <si>
    <t>проверка</t>
  </si>
  <si>
    <t>7.1.2</t>
  </si>
  <si>
    <t>11 02</t>
  </si>
  <si>
    <t>10.1</t>
  </si>
  <si>
    <t>10.1.1</t>
  </si>
  <si>
    <t xml:space="preserve">Муниципальная  программа «Участие муниципального образования муниципальный округ Адмиралтейский округ в мероприятиях по профилактике незаконного потребления наркотических средств и психотропных веществ, новых потенциально опасных психоактивных веществ, наркомании в Санкт-Петербурге» </t>
  </si>
  <si>
    <t xml:space="preserve">Муниципальная  программа «Участие муниципального образования муниципальный округ Адмиралтейский округ в мероприятиях по профилактике незаконного потребления наркотических средств и психотропных веществ, 
новых потенциально опасных психоактивных веществ, 
наркомании в Санкт-Петербурге» </t>
  </si>
  <si>
    <t>60002 00133</t>
  </si>
  <si>
    <t>60004 00152</t>
  </si>
  <si>
    <t>60005 00153</t>
  </si>
  <si>
    <t>60006 00160</t>
  </si>
  <si>
    <t>45012 00210</t>
  </si>
  <si>
    <t>Уплата членских взносов на осуществление деятельности Совета муниципальных образований Санкт-Петербурга и содержание его органов</t>
  </si>
  <si>
    <t>МЕСТНАЯ АДМИНИСТРАЦИЯ МУНИЦИПАЛЬНОГО ОБРАЗОВАНИЯ МУНИЦИПАЛЬНЫЙ ОКРУГ АДМИРАЛТЕЙСКИЙ ОКРУГ</t>
  </si>
  <si>
    <t>Наименование показателя</t>
  </si>
  <si>
    <t>Код источника финансирования дефицита бюджета  по бюджетной классификации</t>
  </si>
  <si>
    <t>Источники финансирования дефицита бюджета - всего:</t>
  </si>
  <si>
    <t>х</t>
  </si>
  <si>
    <t>Изменение остатков  средств  на счетах по учету средств бюджетов</t>
  </si>
  <si>
    <t>000 01 05 00 00 00 0000 000</t>
  </si>
  <si>
    <t xml:space="preserve">Увеличение остатков средств бюджетов </t>
  </si>
  <si>
    <t>000 01 05 00 00 00 0000 500</t>
  </si>
  <si>
    <t xml:space="preserve">Увеличение прочих остатков средств бюджетов </t>
  </si>
  <si>
    <t>000 01 05 02 00 00 0000 500</t>
  </si>
  <si>
    <t xml:space="preserve">Увеличение прочих остатков денежных средств бюджетов </t>
  </si>
  <si>
    <t>000 01 05 02 01 00 0000 510</t>
  </si>
  <si>
    <t>Увеличение прочих остатков денежных средств бюджетов внутригородских муниципальных образований городов федерального значения</t>
  </si>
  <si>
    <t>903 01 05 02 01 03 0000 510</t>
  </si>
  <si>
    <t xml:space="preserve">Уменьшение прочих  остатков средств бюджетов </t>
  </si>
  <si>
    <t>000 01 05 02 00 00 0000 600</t>
  </si>
  <si>
    <t xml:space="preserve">Уменьшение прочих остатков денежных средств бюджетов </t>
  </si>
  <si>
    <t>000 01 05 02 01 00 0000 610</t>
  </si>
  <si>
    <t>Уменьшение прочих остатков денежных средств бюджетов внутригородских муниципальных образований городов федерального значения</t>
  </si>
  <si>
    <t>903 01 05 02 01 03 0000 610</t>
  </si>
  <si>
    <t>Формирование архивных фондов учреждения</t>
  </si>
  <si>
    <t>09202 00071</t>
  </si>
  <si>
    <t>1.3.3.2</t>
  </si>
  <si>
    <t>1.3.3.3</t>
  </si>
  <si>
    <t>4.1.2</t>
  </si>
  <si>
    <t>4.1.3</t>
  </si>
  <si>
    <t>4.1.4</t>
  </si>
  <si>
    <t>4.1.5</t>
  </si>
  <si>
    <t>4.1.6</t>
  </si>
  <si>
    <t>4.1.7</t>
  </si>
  <si>
    <t>Муниципальная   программа "Содействие развитию малого бизнеса на территории муниципального образования муниципальный округ Адмиралтейский округ "</t>
  </si>
  <si>
    <t>Муниципальная программа "Содействие развитию малого  бизнеса на территории муниципального образования муниципальный округ  Адмиралтейский округ "</t>
  </si>
  <si>
    <t>Приложение № 4</t>
  </si>
  <si>
    <t>1.2.2.1</t>
  </si>
  <si>
    <t>3.1.1.1</t>
  </si>
  <si>
    <t>4.1.1.1</t>
  </si>
  <si>
    <t>4.1.2.1</t>
  </si>
  <si>
    <t>4.1.3.1</t>
  </si>
  <si>
    <t>4.1.4.1</t>
  </si>
  <si>
    <t>4.1.5.1</t>
  </si>
  <si>
    <t>4.1.6.1</t>
  </si>
  <si>
    <t>4.1.7.1</t>
  </si>
  <si>
    <t>5.1.1.1</t>
  </si>
  <si>
    <t>6.1.1.1</t>
  </si>
  <si>
    <t>6.2.1.1</t>
  </si>
  <si>
    <t>7.1.1.1</t>
  </si>
  <si>
    <t>7.1.2.1</t>
  </si>
  <si>
    <t>7.2.1.1</t>
  </si>
  <si>
    <t>8.1.1.1</t>
  </si>
  <si>
    <t>8.2.1.1</t>
  </si>
  <si>
    <t>8.2.2.1</t>
  </si>
  <si>
    <t>9.1.1.1</t>
  </si>
  <si>
    <t>1.2.3.1</t>
  </si>
  <si>
    <t>1.2.3.2</t>
  </si>
  <si>
    <t>1.2.3.3</t>
  </si>
  <si>
    <t>3.1.1</t>
  </si>
  <si>
    <t>4.1.1</t>
  </si>
  <si>
    <t>6.1.1</t>
  </si>
  <si>
    <t>8.1.1</t>
  </si>
  <si>
    <t>1.1.2.3</t>
  </si>
  <si>
    <t xml:space="preserve">Уменьшение  остатков средств бюджетов </t>
  </si>
  <si>
    <t>000 01 05 00 00 00 0000 600</t>
  </si>
  <si>
    <t>№ п/п</t>
  </si>
  <si>
    <t>Наименование кода дохода  бюджета</t>
  </si>
  <si>
    <t>I</t>
  </si>
  <si>
    <t>000</t>
  </si>
  <si>
    <t xml:space="preserve"> 1 00 00000 00 0000 000</t>
  </si>
  <si>
    <t>НАЛОГОВЫЕ И НЕНАЛОГОВЫЕ ДОХОДЫ</t>
  </si>
  <si>
    <t xml:space="preserve"> 1 05 00000 00 0000 000</t>
  </si>
  <si>
    <t>НАЛОГИ НА СОВОКУПНЫЙ ДОХОД</t>
  </si>
  <si>
    <t>182</t>
  </si>
  <si>
    <t xml:space="preserve"> 1 05 01000 00 0000 110</t>
  </si>
  <si>
    <t>Налог, взимаемый в связи с применением упрощенной системы налогообложения</t>
  </si>
  <si>
    <t xml:space="preserve"> 1 05 01010 01 0000 110</t>
  </si>
  <si>
    <t xml:space="preserve">Налог, взимаемый с налогоплательщиков, выбравших в качестве объекта налогообложения доходы </t>
  </si>
  <si>
    <t>1.1.1.1.1</t>
  </si>
  <si>
    <t xml:space="preserve"> 1 05 01011 01 0000 110</t>
  </si>
  <si>
    <t>1.1.1.1.2</t>
  </si>
  <si>
    <t xml:space="preserve"> 1 05 01012 01 0000 110</t>
  </si>
  <si>
    <t>Налог, взимаемый с налогоплательщиков, выбравших в качестве объекта налогообложения доходы (за налоговые периоды, истекшие до 1 января 2011 года)</t>
  </si>
  <si>
    <t>1.1.1.2</t>
  </si>
  <si>
    <t xml:space="preserve"> 1 05 01020 01 0000 110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</si>
  <si>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</si>
  <si>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1.1.1.2.1</t>
  </si>
  <si>
    <t xml:space="preserve"> 1 05 01021 01 0000 110</t>
  </si>
  <si>
    <t>1.1.1.2.2</t>
  </si>
  <si>
    <t xml:space="preserve"> 1 05 01022 01 0000 110</t>
  </si>
  <si>
    <t>Налог, взимаемый с налогоплательщиков, выбравших в качестве объекта налогообложения доходы, уменьшенные на величину расходов (за налоговые периоды, истекшие до 1 января 2011 года)</t>
  </si>
  <si>
    <t>1.1.1.3</t>
  </si>
  <si>
    <t>1 05 01050 01 0000 110</t>
  </si>
  <si>
    <t>Минимальный налог, зачисляемый в бюджеты субъектов Российской Федерации</t>
  </si>
  <si>
    <t xml:space="preserve"> 1 05 02000 02 0000 110</t>
  </si>
  <si>
    <t>Единый налог на вмененный доход для отдельных видов деятельности</t>
  </si>
  <si>
    <t xml:space="preserve"> 1 05 02010 02 0000 110</t>
  </si>
  <si>
    <t xml:space="preserve">Единый налог на вмененный доход для отдельных видов деятельности </t>
  </si>
  <si>
    <t xml:space="preserve"> 1 05 02020 02 0000 110</t>
  </si>
  <si>
    <t>Единый налог на вмененный доход для отдельных видов деятельности (за налоговые периоды, истекшие до 1 января 2011 года)</t>
  </si>
  <si>
    <t>1 05 04000  02 0000 110</t>
  </si>
  <si>
    <t>Налог, взимаемый в связи  с  применением    патентной системы налогообложения</t>
  </si>
  <si>
    <t>1 05 04030 02 0000 110</t>
  </si>
  <si>
    <t xml:space="preserve">Налог, взимаемый в связи с применением патентной системы налогообложения, зачисляемый в бюджеты городов федерального значения </t>
  </si>
  <si>
    <t>1 13 00000 00 0000 000</t>
  </si>
  <si>
    <t>ДОХОДЫ ОТ ОКАЗАНИЯ ПЛАТНЫХ УСЛУГ (РАБОТ) И КОМПЕНСАЦИИ ЗАТРАТ ГОСУДАРСТВА</t>
  </si>
  <si>
    <t xml:space="preserve"> 1 13 01000 00 0000 130 </t>
  </si>
  <si>
    <t>Доходы от оказания платных услуг (работ)</t>
  </si>
  <si>
    <t>1 13 01990 00 0000 130</t>
  </si>
  <si>
    <t>Прочие доходы от оказания платных услуг (работ)</t>
  </si>
  <si>
    <t>1.2.1.1.1</t>
  </si>
  <si>
    <t xml:space="preserve"> 1 13 01993 03 0000 130 </t>
  </si>
  <si>
    <t>Прочие доходы от оказания платных услуг (работ) получателями средств бюджетов внутригородских муниципальных образований городов федерального значения</t>
  </si>
  <si>
    <t xml:space="preserve">1 13 02000 00 0000 130 </t>
  </si>
  <si>
    <t>Доходы от компенсации затрат государства</t>
  </si>
  <si>
    <t xml:space="preserve"> 1 13 02990 00 0000 130 </t>
  </si>
  <si>
    <t xml:space="preserve">Прочие доходы от компенсации затрат государства </t>
  </si>
  <si>
    <t>1.2.2.1.1</t>
  </si>
  <si>
    <t xml:space="preserve"> 1 13 02993 03 0000 130 </t>
  </si>
  <si>
    <t>Прочие доходы от компенсации затрат бюджетов внутригородских муниципальных образований городов федерального значения</t>
  </si>
  <si>
    <t>1.2.2.1.1.1</t>
  </si>
  <si>
    <t>867</t>
  </si>
  <si>
    <t xml:space="preserve"> 1 13 02993 03 0100 130 </t>
  </si>
  <si>
    <t>Средства, составляющие восстановительную стоимость зеленых насаждений внутриквартального озелеления и подлежащие зачислению в бюджеты внутригородских муниципальных образований Санкт-Петербурга в соответствии с законодательством Санкт-Петербурга</t>
  </si>
  <si>
    <t xml:space="preserve"> 1 16 00000 00 0000 000</t>
  </si>
  <si>
    <t>ШТРАФЫ, САНКЦИИ, ВОЗМЕЩЕНИЕ УЩЕРБА</t>
  </si>
  <si>
    <t xml:space="preserve"> 1 16 06000 01 0000 140</t>
  </si>
  <si>
    <t>Денежные взыскания (штрафы) за нарушение   законодательства о применении контрольно-кассовой техники при осуществлении наличных денежных расчетов и (или) расчетов с использованием платежных карт</t>
  </si>
  <si>
    <t>1 16 21000 00 0000 140</t>
  </si>
  <si>
    <t>Денежные  взыскания  (штрафы)   и   иные суммы, взыскиваемые с лиц, виновных в совершении преступлений, и в возмещение ущерба имуществу</t>
  </si>
  <si>
    <t>322</t>
  </si>
  <si>
    <t>1 16 21030 03 0000 140</t>
  </si>
  <si>
    <t xml:space="preserve">Денежные  взыскания  (штрафы)   и   иные суммы, взыскиваемые с лиц, виновных в совершении преступлений, и в возмещение ущерба имуществу, зачисляемые в бюджеты внутригородских муниципальных образований городов федерального значения </t>
  </si>
  <si>
    <t xml:space="preserve"> 1 16 90000 00 0000 140</t>
  </si>
  <si>
    <t>Прочие поступления от денежных взысканий (штрафов) и иных сумм в возмещение ущерба</t>
  </si>
  <si>
    <t>1 16 90030 03 0000 140</t>
  </si>
  <si>
    <t xml:space="preserve">Прочие поступления от денежных взысканий (штрафов) и иных сумм в возмещение ущерба, зачисляемые в бюджеты внутригородских муниципальных образований городов федерального значения </t>
  </si>
  <si>
    <t>1.3.3.1.1</t>
  </si>
  <si>
    <t>806</t>
  </si>
  <si>
    <t>1 16 90030 03 0100 140</t>
  </si>
  <si>
    <t>1.3.3.1.2</t>
  </si>
  <si>
    <t>807</t>
  </si>
  <si>
    <t>1.3.3.1.3</t>
  </si>
  <si>
    <t>808</t>
  </si>
  <si>
    <t>1.3.3.1.4</t>
  </si>
  <si>
    <t>824</t>
  </si>
  <si>
    <t>1.3.3.1.5</t>
  </si>
  <si>
    <t>846</t>
  </si>
  <si>
    <t>1.3.3.1.6</t>
  </si>
  <si>
    <t>1 16 90030 03 0200 140</t>
  </si>
  <si>
    <t>2 00 00000 00 0000 000</t>
  </si>
  <si>
    <t>БЕЗВОЗМЕЗДНЫЕ ПОСТУПЛЕНИЯ</t>
  </si>
  <si>
    <t>2 02 00000 00 0000 000</t>
  </si>
  <si>
    <t>БЕЗВОЗМЕЗДНЫЕ ПОСТУПЛЕНИЯ ОТ ДРУГИХ БЮДЖЕТОВ БЮДЖЕТНОЙ  СИСТЕМЫ РОССИЙСКОЙ ФЕДЕРАЦИИ</t>
  </si>
  <si>
    <t>2.1.1.1.1</t>
  </si>
  <si>
    <t>2 02 30000 00 0000 151</t>
  </si>
  <si>
    <t>Субвенции бюджетам бюджетной системы Российской Федерации</t>
  </si>
  <si>
    <t>2 02 30024 00 0000 151</t>
  </si>
  <si>
    <t>Субвенции местным бюджетам на выполнение передаваемых полномочий субъектов Российской Федерации</t>
  </si>
  <si>
    <t>2 02 30 024 03 0000 151</t>
  </si>
  <si>
    <t>Субвенции бюджетам внутригородских муниципальных образований городов федерального значения на выполнение передаваемых полномочий субъектов Российской Федерации</t>
  </si>
  <si>
    <t>2 02 30024 03 0100 151</t>
  </si>
  <si>
    <t>Субвенции бюджетам внутригородских муниципальных образований Санкт-Петербурга на выполнение отдельных государственных полномочий Санкт-Петербурга по организации и осуществлению деятельности по опеке и попечительству</t>
  </si>
  <si>
    <t>2 02 30024 03 0200 151</t>
  </si>
  <si>
    <t>Субвенции бюджетам внутригородских муниципальных образований Санкт-Петербурга на выполнение отдельного государственного полномочия Санкт-Петербурга по определению должностных лиц, уполномоченных составлять протоколы об административных правонарушениях, и составлениюпротоколов об административных правонарушениях</t>
  </si>
  <si>
    <t>2 02 30027 00 0000 151</t>
  </si>
  <si>
    <t>Субвенции бюджетам муниципальных образований на содержание ребенка в семье опекуна и приемной семье, а также вознаграждение, причитающееся приемному родителю</t>
  </si>
  <si>
    <t>2 02 30027 03 0000 151</t>
  </si>
  <si>
    <t>Субвенции бюджетам внутригородских муниципальных образований городов федерального значения на содержание ребенка в семье опекуна и приемной семье, а также вознаграждение, причитающееся приемному родителю</t>
  </si>
  <si>
    <t>2 02 30027 03 0100 151</t>
  </si>
  <si>
    <t>Субвенции бюджетам внутригородских муниципальных образований Санкт-Петербурга на содержание ребенка в семье опекуна и приемной семье</t>
  </si>
  <si>
    <t>2 02 30027 03 0200 151</t>
  </si>
  <si>
    <t>Субвенции бюджетам внутригородских муниципальных образований Санкт-Петербурга на вознаграждение, причитающееся приемному родителю</t>
  </si>
  <si>
    <t>ИТОГО ДОХОДОВ</t>
  </si>
  <si>
    <t>Штрафы за административные правонарушения в области благоустройства, предусмотренные  главой 4 Закона Санкт-Петербурга  "Об административных правонарушениях в  Санкт-Петербурге", за исключением статьи 37-2 указанного Закона Санкт-Петербурга</t>
  </si>
  <si>
    <t>Штрафы за административные правонарушения в области предпринимательской деятельности, предусмотренные статьей 44  Законом Санкт-Петербурга   "Об административных правонарушениях в  Санкт-Петербурге"</t>
  </si>
  <si>
    <t>Приложение № 1</t>
  </si>
  <si>
    <t>Код источника доходов</t>
  </si>
  <si>
    <t>Код администратора</t>
  </si>
  <si>
    <t>2018 год</t>
  </si>
  <si>
    <t>Плановый период</t>
  </si>
  <si>
    <t>2019 год</t>
  </si>
  <si>
    <t>2020 год</t>
  </si>
  <si>
    <t>(тыс. руб.)</t>
  </si>
  <si>
    <t>2.1.1.1.1.1</t>
  </si>
  <si>
    <t>2.1.1.1.1.2</t>
  </si>
  <si>
    <t>2.1.1.1.2</t>
  </si>
  <si>
    <t>2.1.1.1.2.1</t>
  </si>
  <si>
    <t>2.1.1.1.2.1.1</t>
  </si>
  <si>
    <t>2.1.1.1.2.1.2</t>
  </si>
  <si>
    <t>Код раздела и подраздела</t>
  </si>
  <si>
    <t>Распределение бюджетных ассигнований  местного бюджета МО Адмиралтейский округ  на 2018 год и плановый период 2019 и 2020 годов</t>
  </si>
  <si>
    <t>Источники финансирования дефицита местного бюджета МО Адмиралтейский округ на 2018 год и плановый период 2019 и 2020 годов</t>
  </si>
  <si>
    <t>0,1</t>
  </si>
  <si>
    <t>417,4</t>
  </si>
  <si>
    <t>2592,9</t>
  </si>
  <si>
    <t>58,7</t>
  </si>
  <si>
    <t>1708,8</t>
  </si>
  <si>
    <t>1513,6</t>
  </si>
  <si>
    <t>53,8</t>
  </si>
  <si>
    <t>10,6</t>
  </si>
  <si>
    <t>6.2.2</t>
  </si>
  <si>
    <t>6.2.2.1</t>
  </si>
  <si>
    <t>6.2.3</t>
  </si>
  <si>
    <t>6.2.3.1</t>
  </si>
  <si>
    <t>6.2.4</t>
  </si>
  <si>
    <t>6.2.4.1</t>
  </si>
  <si>
    <t>66,9</t>
  </si>
  <si>
    <t>24,6</t>
  </si>
  <si>
    <t>3.1.2</t>
  </si>
  <si>
    <t>3.1.2.1</t>
  </si>
  <si>
    <t>Муниципальная   программа "Осуществление защиты прав потребителей на территории муниципального образования муниципальный округ Адмиралтейский округ "</t>
  </si>
  <si>
    <t>34501 00101</t>
  </si>
  <si>
    <t>3.2.2</t>
  </si>
  <si>
    <t xml:space="preserve">Муниципальная программа «Противодействие коррупции в органах местного самоуправления МО Адмиралтейский округ» </t>
  </si>
  <si>
    <t>79507 00180</t>
  </si>
  <si>
    <t>6.2.5</t>
  </si>
  <si>
    <t>6.2.5.1</t>
  </si>
  <si>
    <t>221,4</t>
  </si>
  <si>
    <t>233,2</t>
  </si>
  <si>
    <t>Муниципальная  программа "Проведение работ по военно-патриотическому воспитанию населения муниципального образования муниципальный округ Адмиралтейский округ"</t>
  </si>
  <si>
    <t>6.2.6</t>
  </si>
  <si>
    <t>6.2.6.1</t>
  </si>
  <si>
    <t>79515 00521</t>
  </si>
  <si>
    <t>Муниципальная  программа «Участие в создании условий для реализации мер, направленных на укрепление межнационального и межконфессионального согласия, сохранение и развитие языков и культуры народов Российской Федерации, проживающих на территории Муниципального образования муниципальный округ Адмиралтейский округ, социальную и культурную адаптацию мигрантов, профилактику межнациональных (межэтнических) конфликтов»</t>
  </si>
  <si>
    <t>6122,8</t>
  </si>
  <si>
    <t>1001</t>
  </si>
  <si>
    <t>ПЕНСИОННОЕ ОБЕСПЕЧЕНИЕ</t>
  </si>
  <si>
    <t>10 01</t>
  </si>
  <si>
    <t>услов-утв расх.</t>
  </si>
  <si>
    <t>III</t>
  </si>
  <si>
    <t>ИЗБИРАТЕЛЬНАЯ КОМИССИЯ МУНИЦИПАЛЬНОГО ОБРАЗОВАНИЯ МУНИЦИПАЛЬНЫЙ ОКРУГ АДМИРАЛТЕЙСКИЙ ОКРУГ</t>
  </si>
  <si>
    <t>894</t>
  </si>
  <si>
    <t>3.1</t>
  </si>
  <si>
    <t>ОБЕСПЕЧЕНИЕ ПРОВЕДЕНИЯ ВЫБОРОВ  И РЕФЕРЕНДУМОВ</t>
  </si>
  <si>
    <t>0107</t>
  </si>
  <si>
    <t>Расходы на членов избирательной комиссии муниципального образования муниципальный округ Адмиралтейский округ</t>
  </si>
  <si>
    <t>02000 00050</t>
  </si>
  <si>
    <t>3.1.1.1.1</t>
  </si>
  <si>
    <t>Условно утвержденные расходы</t>
  </si>
  <si>
    <t>4.1.8</t>
  </si>
  <si>
    <t>4.1.8.1</t>
  </si>
  <si>
    <t>01 07</t>
  </si>
  <si>
    <t>99999 99999</t>
  </si>
  <si>
    <t>02001 00070</t>
  </si>
  <si>
    <t>Проведение выборов в представительный орган муниципального образования</t>
  </si>
  <si>
    <t>3.1.1.2</t>
  </si>
  <si>
    <t>3.1.1.2.1</t>
  </si>
  <si>
    <t>3.1.1.2.2</t>
  </si>
  <si>
    <t>1.6</t>
  </si>
  <si>
    <t>1.6.2</t>
  </si>
  <si>
    <t>1.6.3</t>
  </si>
  <si>
    <t>1.6.4</t>
  </si>
  <si>
    <t>1.6.5</t>
  </si>
  <si>
    <t>1.4.1</t>
  </si>
  <si>
    <t>1.4.2</t>
  </si>
  <si>
    <t>Утверждаю:</t>
  </si>
  <si>
    <t>Глава местной Администрации МО Адмиралтейский округ</t>
  </si>
  <si>
    <t>Крылов Н.В.</t>
  </si>
  <si>
    <t>КОСГУ</t>
  </si>
  <si>
    <t>Сумма (тыс.руб.)</t>
  </si>
  <si>
    <t>Плановый период (тыс. руб.)</t>
  </si>
  <si>
    <t>2019г.</t>
  </si>
  <si>
    <t>2020г.</t>
  </si>
  <si>
    <t>Расходы на выплаты персоналу государственных (муниципальных) органов</t>
  </si>
  <si>
    <t>120</t>
  </si>
  <si>
    <t>1.1.1.1.1.1</t>
  </si>
  <si>
    <t>Фонд оплаты труда государственных (муниципальных) органов и взносы по обязательному социальному страхованию</t>
  </si>
  <si>
    <t>121</t>
  </si>
  <si>
    <t>1.1.1.1.1.1.1</t>
  </si>
  <si>
    <t xml:space="preserve">Оплата труда и начисления на выплаты по оплате труда </t>
  </si>
  <si>
    <t>210</t>
  </si>
  <si>
    <t>1.1.1.1.1.1.1.1</t>
  </si>
  <si>
    <t>Заработная плата</t>
  </si>
  <si>
    <t>211</t>
  </si>
  <si>
    <t>1.1.1.1.1.1.1.3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</si>
  <si>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</si>
  <si>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129</t>
  </si>
  <si>
    <t>Оплата труда и начисления на выплаты по оплате труда</t>
  </si>
  <si>
    <t>Начисления на выплаты по оплате труда</t>
  </si>
  <si>
    <t>213</t>
  </si>
  <si>
    <t>1.2.1.1.1.1</t>
  </si>
  <si>
    <t>1.2.1.1.1.1.1</t>
  </si>
  <si>
    <t>1.2.1.1.1.1.3</t>
  </si>
  <si>
    <t>1.2.1.1.2</t>
  </si>
  <si>
    <t>Иные выплаты персоналу государственных (муниципальных) органов, за исключением фонда оплаты труда</t>
  </si>
  <si>
    <t>122</t>
  </si>
  <si>
    <t>1.2.1.1.2.1</t>
  </si>
  <si>
    <t>1.2.1.1.2.1.1</t>
  </si>
  <si>
    <t>Прочие выплаты</t>
  </si>
  <si>
    <t>212</t>
  </si>
  <si>
    <t>Иные закупки товаров, работ и услуг для обеспечения государственных (муниципальных) нужд</t>
  </si>
  <si>
    <t>240</t>
  </si>
  <si>
    <t>Закупка товаров, работ, услуг в сфере информационно-коммуникационных технологий</t>
  </si>
  <si>
    <t>242</t>
  </si>
  <si>
    <t>Оплата работ, услуг</t>
  </si>
  <si>
    <t>220</t>
  </si>
  <si>
    <t>1.2.2.1.1.1.1</t>
  </si>
  <si>
    <t>Услуги связи</t>
  </si>
  <si>
    <t>221</t>
  </si>
  <si>
    <t>1.2.2.1.1.1.2</t>
  </si>
  <si>
    <t>Прочие работы, услуги</t>
  </si>
  <si>
    <t>226</t>
  </si>
  <si>
    <t>1.2.2.1.1.2</t>
  </si>
  <si>
    <t>Поступление нефинансовых активов</t>
  </si>
  <si>
    <t>1.2.2.1.1.2.1</t>
  </si>
  <si>
    <t>Увеличение стоимости основных средств</t>
  </si>
  <si>
    <t>310</t>
  </si>
  <si>
    <t>1.2.2.1.1.2.2</t>
  </si>
  <si>
    <t>Увеличение стоимости материальных запасов</t>
  </si>
  <si>
    <t>340</t>
  </si>
  <si>
    <t>Прочая закупка товаров, работ и услуг для обеспечения государственных (муниципальных) нужд</t>
  </si>
  <si>
    <t>244</t>
  </si>
  <si>
    <t>1.2.2.1.1.2.1.1</t>
  </si>
  <si>
    <t>1.2.2.1.1.2.1.2</t>
  </si>
  <si>
    <t>Транспортные услуги</t>
  </si>
  <si>
    <t>222</t>
  </si>
  <si>
    <t>1.2.2.1.1.2.1.3</t>
  </si>
  <si>
    <t>Работы, услуги по содержанию имущества</t>
  </si>
  <si>
    <t>225</t>
  </si>
  <si>
    <t>1.2.2.1.1.2.1.4</t>
  </si>
  <si>
    <t>1.2.2.1.1.2.2.1</t>
  </si>
  <si>
    <t>1.2.2.1.1.2.2.2</t>
  </si>
  <si>
    <t>Уплата налогов, сборов и иных платежей</t>
  </si>
  <si>
    <t>850</t>
  </si>
  <si>
    <t>1.2.3.1.1</t>
  </si>
  <si>
    <t>Уплата налога на имущество организаций и земельного налога</t>
  </si>
  <si>
    <t>851</t>
  </si>
  <si>
    <t>1.2.3.1.1.1</t>
  </si>
  <si>
    <t>Прочие расходы</t>
  </si>
  <si>
    <t>290</t>
  </si>
  <si>
    <t>1.2.3.1.2</t>
  </si>
  <si>
    <t>Уплата прочих налогов, сборов и иных платежей</t>
  </si>
  <si>
    <t>852</t>
  </si>
  <si>
    <t>1.2.3.1.2.1</t>
  </si>
  <si>
    <t>1.2.3.1.3</t>
  </si>
  <si>
    <t>Уплата иных платежей</t>
  </si>
  <si>
    <t>853</t>
  </si>
  <si>
    <t>1.2.3.1.3.1</t>
  </si>
  <si>
    <t>1.1.3.1.1</t>
  </si>
  <si>
    <t>1.1.3.1.1.1</t>
  </si>
  <si>
    <t>1.1.3.1.1.1.1</t>
  </si>
  <si>
    <t>1.1.3.1.1.1.1.1</t>
  </si>
  <si>
    <t>1.1.4.1.1</t>
  </si>
  <si>
    <t>1.1.4.1.1.1</t>
  </si>
  <si>
    <t>1.1.4.1.1.1.1</t>
  </si>
  <si>
    <t>1.1.4.1.1.1.3</t>
  </si>
  <si>
    <t>1.1.4.2.1</t>
  </si>
  <si>
    <t>1.1.4.2.1.2</t>
  </si>
  <si>
    <t>1.1.4.2.1.2.1</t>
  </si>
  <si>
    <t>1.1.4.2.1.2.1.1</t>
  </si>
  <si>
    <t>1.1.4.2.1.2.1.2</t>
  </si>
  <si>
    <t>1.1.4.2.1.2.2</t>
  </si>
  <si>
    <t>1.1.4.2.1.2.2.1</t>
  </si>
  <si>
    <t>1.1.4.2.1.2.2.2</t>
  </si>
  <si>
    <t>Резервные средства</t>
  </si>
  <si>
    <t>870</t>
  </si>
  <si>
    <t xml:space="preserve">               </t>
  </si>
  <si>
    <t>1.3.1.1.1</t>
  </si>
  <si>
    <t>1.3.1.1.1.1</t>
  </si>
  <si>
    <t>1.3.1.1.1.1.1</t>
  </si>
  <si>
    <t>1.3.1.1.1.1.1.1</t>
  </si>
  <si>
    <t>1.3.2.1.1</t>
  </si>
  <si>
    <t>1.3.2.1.1.1</t>
  </si>
  <si>
    <t>1.3.2.1.1.1.1</t>
  </si>
  <si>
    <t>1.3.2.1.1.1.1.1</t>
  </si>
  <si>
    <t>1.3.3.1.1.1</t>
  </si>
  <si>
    <t>1.3.3.1.1.1.1</t>
  </si>
  <si>
    <t>1.3.3.1.1.1.1.1</t>
  </si>
  <si>
    <t>2.1.1.1.1.1.1</t>
  </si>
  <si>
    <t>2.1.2</t>
  </si>
  <si>
    <t>2.1.2.1</t>
  </si>
  <si>
    <t>2.1.2.1.1</t>
  </si>
  <si>
    <t>2.1.2.1.1.1</t>
  </si>
  <si>
    <t>2.1.2.1.1.1.1</t>
  </si>
  <si>
    <t>Благоустройство  придомовых территорий и дворовых</t>
  </si>
  <si>
    <t>60001 00130</t>
  </si>
  <si>
    <t>3.1.1.1.1.1</t>
  </si>
  <si>
    <t>3.1.1.1.1.1.1</t>
  </si>
  <si>
    <t>3.1.1.1.1.1.1.1</t>
  </si>
  <si>
    <t>3.1.1.1.1.1.1.1.1</t>
  </si>
  <si>
    <t>3.1.1.1.1.1.1.1.2</t>
  </si>
  <si>
    <t>3.1.1.1.1.1.1.2</t>
  </si>
  <si>
    <t>3.1.1.1.1.1.1.2.1</t>
  </si>
  <si>
    <t>3.1.2.1.1</t>
  </si>
  <si>
    <t>3.1.2.1.1.1</t>
  </si>
  <si>
    <t>3.1.2.1.1.1.1</t>
  </si>
  <si>
    <t>3.1.2.1.1.1.1.1</t>
  </si>
  <si>
    <t>3.1.2.1.1.1.2</t>
  </si>
  <si>
    <t>3.1.2.1.1.1.2.1</t>
  </si>
  <si>
    <t>3.1.2.1.1.1.2.2</t>
  </si>
  <si>
    <t>3.1.3.1</t>
  </si>
  <si>
    <t>3.1.3.1.1</t>
  </si>
  <si>
    <t>3.1.3.1.1.1</t>
  </si>
  <si>
    <t>3.1.3.1.1.1.1</t>
  </si>
  <si>
    <t>3.1.3.1.1.1.1.1</t>
  </si>
  <si>
    <t>3.1.3.1.1.1.1.1.1</t>
  </si>
  <si>
    <t>3.1.3.1.1.1.1.2</t>
  </si>
  <si>
    <t>3.1.3.1.1.1.1.2.1</t>
  </si>
  <si>
    <t>3.1.3.2</t>
  </si>
  <si>
    <t>3.1.3.2.1</t>
  </si>
  <si>
    <t>2.1.3.2.1.1</t>
  </si>
  <si>
    <t>3.1.3.2.1.1.1</t>
  </si>
  <si>
    <t>3.1.3.2.1.1.1.1</t>
  </si>
  <si>
    <t>3.1.3.2.1.1.1.1.1</t>
  </si>
  <si>
    <t>3.1.3.2.1.1.1.2</t>
  </si>
  <si>
    <t>3.1.3.2.1.1.1.2.1</t>
  </si>
  <si>
    <t>3.1.3.3</t>
  </si>
  <si>
    <t>3.1.3.3.1</t>
  </si>
  <si>
    <t>3.1.3.3.1.1</t>
  </si>
  <si>
    <t>3.1.3.3.1.1.1</t>
  </si>
  <si>
    <t>3.1.3.3.1.1.1.1</t>
  </si>
  <si>
    <t>3.1.3.3.1.1.1.1.1</t>
  </si>
  <si>
    <t>3.1.4</t>
  </si>
  <si>
    <t>3.1.4.1</t>
  </si>
  <si>
    <t>3.1.4.1.1</t>
  </si>
  <si>
    <t>3.1.4.1.1.1</t>
  </si>
  <si>
    <t>2.1.4.1.1.1.1</t>
  </si>
  <si>
    <t>3.1.4.1.1.1.1.1</t>
  </si>
  <si>
    <t>3.1.4.1.1.1.1.2</t>
  </si>
  <si>
    <t>3.1.4.1.1.1.2</t>
  </si>
  <si>
    <t>3.1.4.1.1.1.2.1</t>
  </si>
  <si>
    <t>3.1.5</t>
  </si>
  <si>
    <t>3.1.5.1</t>
  </si>
  <si>
    <t>3.1.5.1.1</t>
  </si>
  <si>
    <t>3.1.5.1.1.1</t>
  </si>
  <si>
    <t>3.1.5.1.1.1.1</t>
  </si>
  <si>
    <t>3.1.5.1.1.1.1.1</t>
  </si>
  <si>
    <t>3.1.6</t>
  </si>
  <si>
    <t>3.1.6.1</t>
  </si>
  <si>
    <t>4.1.1.1.1</t>
  </si>
  <si>
    <t>4.1.1.1.1.1</t>
  </si>
  <si>
    <t>4.1.1.1.1.1.1</t>
  </si>
  <si>
    <t>4.1.1.1.1.1.1.1</t>
  </si>
  <si>
    <t>4.1.1.1.1.1.1.1.1</t>
  </si>
  <si>
    <t>5.1.1.1.1</t>
  </si>
  <si>
    <t>Публичные нормативные социальные выплаты гражданам</t>
  </si>
  <si>
    <t>5.1.1.1.1.1</t>
  </si>
  <si>
    <t>Иные пенсии, социальные доплаты к пенсиям</t>
  </si>
  <si>
    <t>313</t>
  </si>
  <si>
    <t>5.1.1.1.1.1.1</t>
  </si>
  <si>
    <t xml:space="preserve">Социальное обеспечение                                  </t>
  </si>
  <si>
    <t>260</t>
  </si>
  <si>
    <t>5.1.1.1.1.1.1.1</t>
  </si>
  <si>
    <t xml:space="preserve">Пенсии, пособия, выплачиваемые организациями сектора государственного управления                             </t>
  </si>
  <si>
    <t>263</t>
  </si>
  <si>
    <t>5.1.2</t>
  </si>
  <si>
    <t>5.1.2.1</t>
  </si>
  <si>
    <t>5.1.2.1.1</t>
  </si>
  <si>
    <t>5.1.2.1.1.1</t>
  </si>
  <si>
    <t>5.1.2.1.1.1.1</t>
  </si>
  <si>
    <t>Пособия, компенсации, меры социальной поддержки по публичным нормативным обязательствам</t>
  </si>
  <si>
    <t>5.1.2.1.1.1.1.1</t>
  </si>
  <si>
    <t>5.1.2.1.1.1.1.1.1</t>
  </si>
  <si>
    <t>Пособия по социальной помощи населению</t>
  </si>
  <si>
    <t>5.1.2.2</t>
  </si>
  <si>
    <t>5.1.2.2.1</t>
  </si>
  <si>
    <t>5.1.2.2.1.1</t>
  </si>
  <si>
    <t>Иные выплаты населению</t>
  </si>
  <si>
    <t>360</t>
  </si>
  <si>
    <t>5.1.2.2.1.1.1</t>
  </si>
  <si>
    <t>5.1.2.2.1.1.1.1</t>
  </si>
  <si>
    <t>Санкт-Петербургское муниципальное казенное учреждение "Управление по работе с населением муниципального образования муниципальный округ Адмиралтейский округ"</t>
  </si>
  <si>
    <t>1.</t>
  </si>
  <si>
    <t>Общегосударственные вопросы</t>
  </si>
  <si>
    <t>Расходы на выплаты персоналу казенных учреждений</t>
  </si>
  <si>
    <t>110</t>
  </si>
  <si>
    <t>Фонд оплаты труда казенных учреждений и взносы по обязательному социальному страхованию</t>
  </si>
  <si>
    <t>111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</si>
  <si>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</si>
  <si>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119</t>
  </si>
  <si>
    <t>1.1.1.2.1.1</t>
  </si>
  <si>
    <t>1.1.1.2.1.1.1</t>
  </si>
  <si>
    <t>1.1.1.2.1.1.1.1</t>
  </si>
  <si>
    <t>1.1.1.2.1.1.1.2</t>
  </si>
  <si>
    <t>1.1.1.2.2.1</t>
  </si>
  <si>
    <t>1.1.1.2.2.1.1</t>
  </si>
  <si>
    <t>1.1.1.2.2.1.2</t>
  </si>
  <si>
    <t>1.1.1.2.2.2</t>
  </si>
  <si>
    <t>1.1.1.2.2.2.1</t>
  </si>
  <si>
    <t>1.1.1.3.1</t>
  </si>
  <si>
    <t>1.1.1.3.1.1</t>
  </si>
  <si>
    <t>1.1.1.3.1.1.1</t>
  </si>
  <si>
    <t>1.1.2.1.1</t>
  </si>
  <si>
    <t>1.1.2.1.1.1</t>
  </si>
  <si>
    <t>1.1.2.1.1.1.1</t>
  </si>
  <si>
    <t>1.1.2.1.1.1.1.1</t>
  </si>
  <si>
    <t>2.1.1.1.1.1.2</t>
  </si>
  <si>
    <t>2.1.1.1.1.1.2.1</t>
  </si>
  <si>
    <t>2.1.1.1.1.1.2.2</t>
  </si>
  <si>
    <t>3.1.1.1.1.1.2</t>
  </si>
  <si>
    <t>3.1.1.1.1.1.3</t>
  </si>
  <si>
    <t>3.1.1.1.1.1.3.1</t>
  </si>
  <si>
    <t>4.1.1.1.1.1.2</t>
  </si>
  <si>
    <t>4.1.2.1.1</t>
  </si>
  <si>
    <t>4.1.2.1.1.1</t>
  </si>
  <si>
    <t>4.1.2.1.1.1.1</t>
  </si>
  <si>
    <t>4.1.2.1.1.1.1.1</t>
  </si>
  <si>
    <t>4.1.3.1.1</t>
  </si>
  <si>
    <t>4.1.3.1.1.1</t>
  </si>
  <si>
    <t>4.1.3.1.1.1.1</t>
  </si>
  <si>
    <t>4.1.3.1.1.1.1.1</t>
  </si>
  <si>
    <t>4.1.3.1.1.1.2</t>
  </si>
  <si>
    <t>4.1.3.1.1.1.3</t>
  </si>
  <si>
    <t>4.1.3.1.1.1.3.1</t>
  </si>
  <si>
    <t xml:space="preserve">Муниципальная  программа «Участие в деятельности по профилактике наркомании в Санкт-Петербурге в соответствии с законами Санкт-Петербурга на территории МО Адмиралтейский округ» </t>
  </si>
  <si>
    <t>4.1.4.1.1</t>
  </si>
  <si>
    <t>4.1.4.1.1.1</t>
  </si>
  <si>
    <t>4.1.4.1.1.1.1</t>
  </si>
  <si>
    <t>4.1.4.1.1.1.1.1</t>
  </si>
  <si>
    <t>4.1.4.1.1.1.2</t>
  </si>
  <si>
    <t>4.1.4.1.1.1.3</t>
  </si>
  <si>
    <t>4.1.4.1.1.1.3.1</t>
  </si>
  <si>
    <t>4.1.5.1.1</t>
  </si>
  <si>
    <t>4.1.5.1.1.1</t>
  </si>
  <si>
    <t>4.1.5.1.1.1.1</t>
  </si>
  <si>
    <t>4.1.6.1.1</t>
  </si>
  <si>
    <t>4.1.6.1.1.1</t>
  </si>
  <si>
    <t>4.1.6.1.1.1.1</t>
  </si>
  <si>
    <t>4.1.6.1.1.1.1.1</t>
  </si>
  <si>
    <t>4.1.6.1.1.1.2</t>
  </si>
  <si>
    <t>6.1.1.1.1</t>
  </si>
  <si>
    <t>6.1.1.1.1.1</t>
  </si>
  <si>
    <t>6.1.1.1.1.1.1</t>
  </si>
  <si>
    <t>6.1.1.1.1.1.1.1</t>
  </si>
  <si>
    <t>6.1.1.1.1.1.1.2</t>
  </si>
  <si>
    <t>6.1.1.1.1.1.2</t>
  </si>
  <si>
    <t>6.1.1.1.1.1.3</t>
  </si>
  <si>
    <t>6.1.1.1.1.1.3.1</t>
  </si>
  <si>
    <t>6.1.2</t>
  </si>
  <si>
    <t>6.1.2.1</t>
  </si>
  <si>
    <t>6.1.2.1.1</t>
  </si>
  <si>
    <t>6.1.2.1.1.1</t>
  </si>
  <si>
    <t>6.1.2.1.1.1.1</t>
  </si>
  <si>
    <t>6.1.2.1.1.1.1.1</t>
  </si>
  <si>
    <t>6.1.2.1.1.1.2</t>
  </si>
  <si>
    <t>4.1.1.1.1.1.1.2</t>
  </si>
  <si>
    <t>4.1.1.1.1.1.3</t>
  </si>
  <si>
    <t>4.1.1.1.1.1.3.1</t>
  </si>
  <si>
    <t>5.1.1.1.1.1.2</t>
  </si>
  <si>
    <t>5.1.1.1.1.1.3</t>
  </si>
  <si>
    <t>5.1.1.1.1.1.3.1</t>
  </si>
  <si>
    <t>III.</t>
  </si>
  <si>
    <t>1.1.1.1.1.2</t>
  </si>
  <si>
    <t>1.1.1.1.1.2.1</t>
  </si>
  <si>
    <t>1.1.1.1.1.2.1.1</t>
  </si>
  <si>
    <t>1.2.1.1.1.2</t>
  </si>
  <si>
    <t>1.2.1.1.1.2.1</t>
  </si>
  <si>
    <t>1.2.1.1.1.2.1.1</t>
  </si>
  <si>
    <t xml:space="preserve">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 </t>
  </si>
  <si>
    <t>123</t>
  </si>
  <si>
    <t>1.2.2.1.1.1.1.1</t>
  </si>
  <si>
    <t>1.2.3.1.1.1.1</t>
  </si>
  <si>
    <t>1.2.3.1.1.1.1.1</t>
  </si>
  <si>
    <t>1.2.3.1.1.2</t>
  </si>
  <si>
    <t>1.2.3.1.1.2.1</t>
  </si>
  <si>
    <t>1.2.3.1.1.2.1.1</t>
  </si>
  <si>
    <t>1.2.3.2.1</t>
  </si>
  <si>
    <t>1.2.3.2.1.1</t>
  </si>
  <si>
    <t>1.2.3.2.1.1.1</t>
  </si>
  <si>
    <t>1.2.3.2.1.1.1.1</t>
  </si>
  <si>
    <t>1.2.3.2.1.1.1.2</t>
  </si>
  <si>
    <t>1.2.3.2.1.1.2</t>
  </si>
  <si>
    <t>1.2.3.2.1.1.2.1</t>
  </si>
  <si>
    <t>Увеличение стоимости  основных средств</t>
  </si>
  <si>
    <t>1.2.3.2.1.2</t>
  </si>
  <si>
    <t>1.2.3.2.1.2.1</t>
  </si>
  <si>
    <t>1.2.3.2.1.2.1.1</t>
  </si>
  <si>
    <t>1.2.3.2.1.2.1.2</t>
  </si>
  <si>
    <t>1.2.3.2.1.2.1.3</t>
  </si>
  <si>
    <t>Коммунальные услуги</t>
  </si>
  <si>
    <t>223</t>
  </si>
  <si>
    <t>1.2.3.2.1.2.1.4</t>
  </si>
  <si>
    <t>1.2.3.2.1.2.1.5</t>
  </si>
  <si>
    <t>1.2.3.2.1.2.2</t>
  </si>
  <si>
    <t>1.2.3.2.1.2.2.1</t>
  </si>
  <si>
    <t>1.2.3.3.1</t>
  </si>
  <si>
    <t>1.2.3.3.1.1</t>
  </si>
  <si>
    <t>1.2.3.3.1.1.1</t>
  </si>
  <si>
    <t>1.2.3.3.1.2</t>
  </si>
  <si>
    <t>1.2.3.3.1.2.1</t>
  </si>
  <si>
    <t>Уплата членских взносов на осуществление деятельности Совета муниципальных образований Санкт-петербурга и содержание его органов</t>
  </si>
  <si>
    <t>3.1.1.1.1.1.2.1</t>
  </si>
  <si>
    <t>3.1.1.1.1.1.2.1.1</t>
  </si>
  <si>
    <t>3.1.1.2.1.1</t>
  </si>
  <si>
    <t>3.1.1.2.1.1.1</t>
  </si>
  <si>
    <t>3.1.1.2.1.1.1.1</t>
  </si>
  <si>
    <t>3.1.1.2.1.1.1.1.1</t>
  </si>
  <si>
    <t>3.1.1.2.1.1.1.1.2</t>
  </si>
  <si>
    <t>3.1.1.2.1.1.1.2</t>
  </si>
  <si>
    <t>3.1.1.2.1.1.1.2.1</t>
  </si>
  <si>
    <t>3.1.1.2.2.1</t>
  </si>
  <si>
    <t>3.1.1.2.2.1.1</t>
  </si>
  <si>
    <t>3.1.1.2.2.1.1.1</t>
  </si>
  <si>
    <t>Главный бухгалтер</t>
  </si>
  <si>
    <t>Ложкина Т.В.</t>
  </si>
  <si>
    <t>Кассовый план (прогноз кассовых выплат)  местного бюджета муниципального образования  муниципальный округ Адмиралтейский округ   на 2018 год</t>
  </si>
  <si>
    <t>в том числе:</t>
  </si>
  <si>
    <t>1 квартал</t>
  </si>
  <si>
    <t>2 квартал</t>
  </si>
  <si>
    <t>3 квартал</t>
  </si>
  <si>
    <t>4 квартал</t>
  </si>
  <si>
    <t>Мероприятия по благоустройству территорий муниципального образования</t>
  </si>
  <si>
    <t>60000 00000</t>
  </si>
  <si>
    <t>из них расходы за счет субвенций</t>
  </si>
  <si>
    <t>из них расходы за счет СС</t>
  </si>
  <si>
    <t>доходы всего</t>
  </si>
  <si>
    <t>из них доходы СС</t>
  </si>
  <si>
    <t>из них доходы субвенции</t>
  </si>
  <si>
    <t>Остатки нераспределенных средств СС</t>
  </si>
  <si>
    <t>Справочно ,  оценка примерная переход остаток</t>
  </si>
  <si>
    <t xml:space="preserve">ПРОГНОЗ ПОСТУПЛЕНИЯ ДОХОДОВ   МЕСТНОГО БЮДЖЕТА МУНИЦИПАЛЬНОГО ОБРАЗОВАНИЯ  </t>
  </si>
  <si>
    <r>
      <t xml:space="preserve">МУНИЦИПАЛЬНЫЙ ОКРУГ АДМИРАЛТЕЙСКИЙ ОКРУГ   на   </t>
    </r>
    <r>
      <rPr>
        <b/>
        <sz val="13"/>
        <rFont val="Arial Cyr"/>
        <charset val="204"/>
      </rPr>
      <t xml:space="preserve">2018 </t>
    </r>
    <r>
      <rPr>
        <b/>
        <sz val="12"/>
        <rFont val="Arial Cyr"/>
        <charset val="204"/>
      </rPr>
      <t xml:space="preserve">год </t>
    </r>
  </si>
  <si>
    <t>расходы</t>
  </si>
  <si>
    <t>Глава местной Администрации</t>
  </si>
  <si>
    <t>зп фонд</t>
  </si>
  <si>
    <t>1 00 00000 00 0000 000</t>
  </si>
  <si>
    <t>1 05 00000 00 0000 000</t>
  </si>
  <si>
    <t>1 05 01000 00 0000 110</t>
  </si>
  <si>
    <t>1 05 01010 01 0000 110</t>
  </si>
  <si>
    <t>Налог, взимаемый с налогоплательщиков, выбравших в качестве объекта налогообложения доходы</t>
  </si>
  <si>
    <t>1 05 01011 01 0000 110</t>
  </si>
  <si>
    <t>1 05 01012 01 0000 110</t>
  </si>
  <si>
    <t>1 05 01020 01 0000 110</t>
  </si>
  <si>
    <t>1 05 01021 01 0000 110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</si>
  <si>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</si>
  <si>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1 05 01022 01 0000 110</t>
  </si>
  <si>
    <t>Минимальный налог, зачисляемый в бюджеты субъектов Российской Федерации (за налоговые периоды, истекшие до 1 января 2016 года)</t>
  </si>
  <si>
    <t>1 05 02000 02 0000 110</t>
  </si>
  <si>
    <t>1 05 02010 02 0000 110</t>
  </si>
  <si>
    <t>1 05 02020 02 0000 110</t>
  </si>
  <si>
    <t>1 05 04000 02 0000 110</t>
  </si>
  <si>
    <t>Налог, взимаемый в связи с применением патентной системы налогообложения</t>
  </si>
  <si>
    <t>1 13 01000 00 0000 130</t>
  </si>
  <si>
    <t>1 13 01993 03 0000 130</t>
  </si>
  <si>
    <t>1 13 02000 00 0000 130</t>
  </si>
  <si>
    <t>1 13 02990 00 0000 130</t>
  </si>
  <si>
    <t>1 13 02993 03 0000 130</t>
  </si>
  <si>
    <t>1 13 02993 03 0100 130</t>
  </si>
  <si>
    <t xml:space="preserve">Средства, составляющие восстановительную стоимость зеленых насаждений общего пользования местного значения и подлежащие зачислению в бюджеты внутригородских муниципальных образований Санкт-Петербурга в соответствии с законодательством Санкт-Петербурга
</t>
  </si>
  <si>
    <t>1 16 00000 00 0000 000</t>
  </si>
  <si>
    <t>1 16 06000 01 0000 140</t>
  </si>
  <si>
    <t>Денежные взыскания (штрафы) за нарушение законодательства о применении контрольно-кассовой техники при осуществлении наличных денежных расчетов и (или) расчетов с использованием платежных карт</t>
  </si>
  <si>
    <t>Денежные взыскания (штрафы) и иные суммы, взыскиваемые с лиц, виновных в совершении преступлений, и в возмещение ущерба имуществу</t>
  </si>
  <si>
    <t xml:space="preserve">Денежные взыскания (штрафы) и иные суммы, взыскиваемые с лиц, виновных в совершении преступлений, и в возмещение ущерба имуществу, зачисляемые в бюджеты внутригородских муниципальных образований городов федерального значения </t>
  </si>
  <si>
    <t>1 16 90000 00 0000 140</t>
  </si>
  <si>
    <t>Прочие поступления от денежных взысканий (штрафов) и иных сумм в возмещение ущерба, зачисляемые в бюджеты внутригородских муниципальных образований городов федерального значения</t>
  </si>
  <si>
    <t>2 02 30024 03 0000 151</t>
  </si>
  <si>
    <t>Субвенции бюджетам внутригородских муниципальных образований Санкт-Петербурга на выполнение отдельного государственного полномочия Санкт-Петербурга по определению должностных лиц, уполномоченных составлять протоколы об административных правонарушениях, и составлению протоколов об административных правонарушениях</t>
  </si>
  <si>
    <t>Проверка</t>
  </si>
  <si>
    <t>Старый</t>
  </si>
  <si>
    <t xml:space="preserve"> </t>
  </si>
  <si>
    <t>1.6.1</t>
  </si>
  <si>
    <t>Начальник  отдела учета, отчетности и бюджета</t>
  </si>
  <si>
    <t>Сводная бюджетная роспись   расходов  местного бюджета муниципального образования  муниципальный округ Адмиралтейский округ  на 2018 год и плановый период</t>
  </si>
  <si>
    <r>
      <rPr>
        <b/>
        <sz val="14"/>
        <rFont val="Times New Roman"/>
        <family val="1"/>
        <charset val="204"/>
      </rPr>
      <t>Муниципальная  программа</t>
    </r>
    <r>
      <rPr>
        <sz val="14"/>
        <rFont val="Times New Roman"/>
        <family val="1"/>
        <charset val="204"/>
      </rPr>
      <t xml:space="preserve"> "Организация местных и участие в организации и проведении городских праздничных и иных зрелищных мероприятий"</t>
    </r>
  </si>
  <si>
    <r>
      <rPr>
        <b/>
        <sz val="14"/>
        <color theme="1"/>
        <rFont val="Times New Roman"/>
        <family val="1"/>
        <charset val="204"/>
      </rPr>
      <t>Муниципальная программа</t>
    </r>
    <r>
      <rPr>
        <sz val="14"/>
        <color theme="1"/>
        <rFont val="Times New Roman"/>
        <family val="1"/>
        <charset val="204"/>
      </rPr>
      <t xml:space="preserve"> «Организация и проведение мероприятий по сохранению и развитию местных традиций и обрядов на территории муниципального образования муниципального округа Адмиралтейский округ»</t>
    </r>
  </si>
  <si>
    <r>
      <rPr>
        <b/>
        <sz val="14"/>
        <rFont val="Times New Roman"/>
        <family val="1"/>
        <charset val="204"/>
      </rPr>
      <t>Муниципальная программа</t>
    </r>
    <r>
      <rPr>
        <sz val="14"/>
        <rFont val="Times New Roman"/>
        <family val="1"/>
        <charset val="204"/>
      </rPr>
      <t xml:space="preserve"> "Организация и проведение досуговых мероприятий для жителей муниципального образования муниципальный округ Адмиралтейский округ"</t>
    </r>
  </si>
  <si>
    <t>21 февраля 2018 года</t>
  </si>
  <si>
    <t>815</t>
  </si>
  <si>
    <t>1.3.3.1.7</t>
  </si>
  <si>
    <t xml:space="preserve"> =+20</t>
  </si>
  <si>
    <t xml:space="preserve">    =+11</t>
  </si>
  <si>
    <t>Штрафы за административные правонарушения в области благоустройства, предусмотренные главой 4 Закона Санкт-Петербурга "Об административных правонарушениях в Санкт-Петербурге", за исключением статьи 37-2 указанного Закона Санкт-Петербурга</t>
  </si>
  <si>
    <t>Попов С.В.</t>
  </si>
  <si>
    <t xml:space="preserve">от 21 февраля 2018 года № 2 </t>
  </si>
  <si>
    <t>Доходы местного бюджета МО Адмиралтейский округ на 2018 год  и плановый период 2019 и 2020 годов</t>
  </si>
  <si>
    <t>от 21 февраля 2018 года № 2</t>
  </si>
  <si>
    <t>Ведомственная  структура расходов  местного бюджета МО Адмиралтейский округ на 2018 год и плановый период 2019 и 2020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</si>
</sst>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00000"/>
    <numFmt numFmtId="166" formatCode="0.0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Arial Cyr"/>
      <family val="2"/>
      <charset val="204"/>
    </font>
    <font>
      <b/>
      <sz val="14"/>
      <name val="Arial Cyr"/>
      <charset val="204"/>
    </font>
    <font>
      <sz val="14"/>
      <name val="Times New Roman"/>
      <family val="1"/>
      <charset val="204"/>
    </font>
    <font>
      <b/>
      <sz val="12"/>
      <name val="Arial Cyr"/>
      <charset val="204"/>
    </font>
    <font>
      <sz val="12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scheme val="minor"/>
    </font>
    <font>
      <sz val="8"/>
      <name val="Arial"/>
      <family val="2"/>
    </font>
    <font>
      <b/>
      <u/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5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5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name val="Arial Cyr"/>
      <family val="2"/>
      <charset val="204"/>
    </font>
    <font>
      <b/>
      <i/>
      <sz val="10"/>
      <name val="Arial Cyr"/>
      <charset val="204"/>
    </font>
    <font>
      <b/>
      <u/>
      <sz val="14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0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9"/>
      <name val="Arial Cyr"/>
      <family val="2"/>
      <charset val="204"/>
    </font>
    <font>
      <b/>
      <u/>
      <sz val="14"/>
      <name val="Arial Cyr"/>
      <charset val="204"/>
    </font>
    <font>
      <b/>
      <sz val="12"/>
      <name val="Traditional Arabic"/>
      <family val="1"/>
    </font>
    <font>
      <b/>
      <sz val="12"/>
      <color theme="1"/>
      <name val="Traditional Arabic"/>
      <family val="1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sz val="11"/>
      <name val="Arial Cyr"/>
      <charset val="204"/>
    </font>
    <font>
      <b/>
      <sz val="13"/>
      <name val="Arial Cyr"/>
      <charset val="204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0">
    <xf numFmtId="0" fontId="0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8" fillId="0" borderId="0"/>
    <xf numFmtId="0" fontId="6" fillId="0" borderId="0"/>
    <xf numFmtId="0" fontId="6" fillId="0" borderId="0"/>
    <xf numFmtId="9" fontId="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0" fillId="0" borderId="0"/>
  </cellStyleXfs>
  <cellXfs count="618">
    <xf numFmtId="0" fontId="0" fillId="0" borderId="0" xfId="0"/>
    <xf numFmtId="0" fontId="7" fillId="0" borderId="0" xfId="1"/>
    <xf numFmtId="0" fontId="12" fillId="0" borderId="3" xfId="1" applyFont="1" applyFill="1" applyBorder="1" applyAlignment="1">
      <alignment wrapText="1"/>
    </xf>
    <xf numFmtId="0" fontId="19" fillId="0" borderId="0" xfId="0" applyFont="1"/>
    <xf numFmtId="0" fontId="0" fillId="0" borderId="0" xfId="0" applyBorder="1"/>
    <xf numFmtId="0" fontId="8" fillId="0" borderId="0" xfId="1" applyFont="1" applyAlignment="1"/>
    <xf numFmtId="49" fontId="7" fillId="0" borderId="0" xfId="1" applyNumberFormat="1" applyAlignment="1">
      <alignment wrapText="1"/>
    </xf>
    <xf numFmtId="0" fontId="8" fillId="0" borderId="0" xfId="1" applyFont="1" applyFill="1" applyAlignment="1"/>
    <xf numFmtId="49" fontId="8" fillId="0" borderId="0" xfId="1" applyNumberFormat="1" applyFont="1" applyFill="1" applyAlignment="1">
      <alignment horizontal="center" wrapText="1"/>
    </xf>
    <xf numFmtId="49" fontId="9" fillId="0" borderId="0" xfId="1" applyNumberFormat="1" applyFont="1" applyFill="1" applyAlignment="1">
      <alignment wrapText="1"/>
    </xf>
    <xf numFmtId="49" fontId="9" fillId="0" borderId="0" xfId="1" applyNumberFormat="1" applyFont="1" applyFill="1" applyAlignment="1">
      <alignment horizontal="center"/>
    </xf>
    <xf numFmtId="0" fontId="0" fillId="0" borderId="0" xfId="0" applyFill="1"/>
    <xf numFmtId="49" fontId="21" fillId="0" borderId="3" xfId="1" applyNumberFormat="1" applyFont="1" applyFill="1" applyBorder="1" applyAlignment="1">
      <alignment horizontal="center" wrapText="1"/>
    </xf>
    <xf numFmtId="0" fontId="22" fillId="0" borderId="4" xfId="1" applyFont="1" applyFill="1" applyBorder="1" applyAlignment="1">
      <alignment wrapText="1"/>
    </xf>
    <xf numFmtId="0" fontId="22" fillId="0" borderId="4" xfId="1" applyFont="1" applyFill="1" applyBorder="1" applyAlignment="1">
      <alignment horizontal="center" wrapText="1"/>
    </xf>
    <xf numFmtId="49" fontId="22" fillId="0" borderId="3" xfId="1" applyNumberFormat="1" applyFont="1" applyFill="1" applyBorder="1" applyAlignment="1">
      <alignment horizontal="center" wrapText="1"/>
    </xf>
    <xf numFmtId="164" fontId="22" fillId="0" borderId="3" xfId="1" applyNumberFormat="1" applyFont="1" applyFill="1" applyBorder="1" applyAlignment="1">
      <alignment horizontal="center" wrapText="1"/>
    </xf>
    <xf numFmtId="49" fontId="22" fillId="0" borderId="1" xfId="1" applyNumberFormat="1" applyFont="1" applyFill="1" applyBorder="1" applyAlignment="1">
      <alignment horizontal="center" wrapText="1"/>
    </xf>
    <xf numFmtId="49" fontId="22" fillId="0" borderId="1" xfId="1" applyNumberFormat="1" applyFont="1" applyFill="1" applyBorder="1" applyAlignment="1">
      <alignment horizontal="left" wrapText="1"/>
    </xf>
    <xf numFmtId="164" fontId="22" fillId="0" borderId="1" xfId="1" applyNumberFormat="1" applyFont="1" applyFill="1" applyBorder="1" applyAlignment="1">
      <alignment horizontal="center" wrapText="1"/>
    </xf>
    <xf numFmtId="49" fontId="12" fillId="0" borderId="3" xfId="1" applyNumberFormat="1" applyFont="1" applyFill="1" applyBorder="1" applyAlignment="1">
      <alignment horizontal="center" wrapText="1"/>
    </xf>
    <xf numFmtId="164" fontId="12" fillId="0" borderId="3" xfId="1" applyNumberFormat="1" applyFont="1" applyFill="1" applyBorder="1" applyAlignment="1">
      <alignment horizontal="center" wrapText="1"/>
    </xf>
    <xf numFmtId="49" fontId="12" fillId="0" borderId="1" xfId="1" applyNumberFormat="1" applyFont="1" applyFill="1" applyBorder="1" applyAlignment="1">
      <alignment horizontal="left" wrapText="1"/>
    </xf>
    <xf numFmtId="49" fontId="12" fillId="0" borderId="1" xfId="1" applyNumberFormat="1" applyFont="1" applyFill="1" applyBorder="1" applyAlignment="1">
      <alignment horizontal="center" wrapText="1"/>
    </xf>
    <xf numFmtId="164" fontId="12" fillId="0" borderId="1" xfId="1" applyNumberFormat="1" applyFont="1" applyFill="1" applyBorder="1" applyAlignment="1">
      <alignment horizontal="center" wrapText="1"/>
    </xf>
    <xf numFmtId="49" fontId="12" fillId="0" borderId="3" xfId="1" applyNumberFormat="1" applyFont="1" applyFill="1" applyBorder="1" applyAlignment="1">
      <alignment horizontal="left" wrapText="1"/>
    </xf>
    <xf numFmtId="0" fontId="23" fillId="0" borderId="3" xfId="24" applyFont="1" applyFill="1" applyBorder="1" applyAlignment="1">
      <alignment wrapText="1"/>
    </xf>
    <xf numFmtId="49" fontId="12" fillId="0" borderId="3" xfId="1" applyNumberFormat="1" applyFont="1" applyFill="1" applyBorder="1" applyAlignment="1">
      <alignment wrapText="1"/>
    </xf>
    <xf numFmtId="49" fontId="12" fillId="0" borderId="2" xfId="1" applyNumberFormat="1" applyFont="1" applyFill="1" applyBorder="1" applyAlignment="1">
      <alignment wrapText="1"/>
    </xf>
    <xf numFmtId="49" fontId="12" fillId="0" borderId="2" xfId="1" applyNumberFormat="1" applyFont="1" applyFill="1" applyBorder="1" applyAlignment="1">
      <alignment horizontal="left" wrapText="1"/>
    </xf>
    <xf numFmtId="49" fontId="12" fillId="0" borderId="2" xfId="1" applyNumberFormat="1" applyFont="1" applyFill="1" applyBorder="1" applyAlignment="1">
      <alignment horizontal="center" wrapText="1"/>
    </xf>
    <xf numFmtId="49" fontId="8" fillId="0" borderId="3" xfId="1" applyNumberFormat="1" applyFont="1" applyFill="1" applyBorder="1" applyAlignment="1">
      <alignment horizontal="center" wrapText="1"/>
    </xf>
    <xf numFmtId="49" fontId="8" fillId="0" borderId="2" xfId="1" applyNumberFormat="1" applyFont="1" applyFill="1" applyBorder="1" applyAlignment="1">
      <alignment horizontal="left" wrapText="1"/>
    </xf>
    <xf numFmtId="49" fontId="8" fillId="0" borderId="1" xfId="1" applyNumberFormat="1" applyFont="1" applyFill="1" applyBorder="1" applyAlignment="1">
      <alignment horizontal="center" wrapText="1"/>
    </xf>
    <xf numFmtId="164" fontId="8" fillId="0" borderId="1" xfId="1" applyNumberFormat="1" applyFont="1" applyFill="1" applyBorder="1" applyAlignment="1">
      <alignment horizontal="center" wrapText="1"/>
    </xf>
    <xf numFmtId="49" fontId="22" fillId="0" borderId="4" xfId="1" applyNumberFormat="1" applyFont="1" applyFill="1" applyBorder="1" applyAlignment="1">
      <alignment horizontal="left" wrapText="1"/>
    </xf>
    <xf numFmtId="49" fontId="22" fillId="0" borderId="4" xfId="1" applyNumberFormat="1" applyFont="1" applyFill="1" applyBorder="1" applyAlignment="1">
      <alignment horizontal="center" wrapText="1"/>
    </xf>
    <xf numFmtId="49" fontId="24" fillId="0" borderId="4" xfId="1" applyNumberFormat="1" applyFont="1" applyFill="1" applyBorder="1" applyAlignment="1">
      <alignment wrapText="1"/>
    </xf>
    <xf numFmtId="49" fontId="12" fillId="0" borderId="4" xfId="1" applyNumberFormat="1" applyFont="1" applyFill="1" applyBorder="1" applyAlignment="1">
      <alignment horizontal="center" wrapText="1"/>
    </xf>
    <xf numFmtId="164" fontId="24" fillId="0" borderId="3" xfId="1" applyNumberFormat="1" applyFont="1" applyFill="1" applyBorder="1" applyAlignment="1">
      <alignment horizontal="center" wrapText="1"/>
    </xf>
    <xf numFmtId="49" fontId="12" fillId="0" borderId="4" xfId="1" applyNumberFormat="1" applyFont="1" applyFill="1" applyBorder="1" applyAlignment="1">
      <alignment horizontal="left" wrapText="1"/>
    </xf>
    <xf numFmtId="49" fontId="12" fillId="0" borderId="5" xfId="1" applyNumberFormat="1" applyFont="1" applyFill="1" applyBorder="1" applyAlignment="1">
      <alignment horizontal="center" wrapText="1"/>
    </xf>
    <xf numFmtId="49" fontId="12" fillId="0" borderId="5" xfId="1" applyNumberFormat="1" applyFont="1" applyFill="1" applyBorder="1" applyAlignment="1">
      <alignment wrapText="1"/>
    </xf>
    <xf numFmtId="49" fontId="22" fillId="0" borderId="2" xfId="1" applyNumberFormat="1" applyFont="1" applyFill="1" applyBorder="1" applyAlignment="1">
      <alignment horizontal="left" wrapText="1"/>
    </xf>
    <xf numFmtId="49" fontId="22" fillId="0" borderId="2" xfId="1" applyNumberFormat="1" applyFont="1" applyFill="1" applyBorder="1" applyAlignment="1">
      <alignment horizontal="center" wrapText="1"/>
    </xf>
    <xf numFmtId="165" fontId="12" fillId="0" borderId="2" xfId="1" applyNumberFormat="1" applyFont="1" applyFill="1" applyBorder="1" applyAlignment="1">
      <alignment horizontal="left" vertical="center" wrapText="1"/>
    </xf>
    <xf numFmtId="0" fontId="23" fillId="0" borderId="2" xfId="24" applyFont="1" applyFill="1" applyBorder="1"/>
    <xf numFmtId="0" fontId="23" fillId="0" borderId="2" xfId="24" applyFont="1" applyFill="1" applyBorder="1" applyAlignment="1">
      <alignment wrapText="1"/>
    </xf>
    <xf numFmtId="49" fontId="22" fillId="0" borderId="5" xfId="1" applyNumberFormat="1" applyFont="1" applyFill="1" applyBorder="1" applyAlignment="1">
      <alignment horizontal="center" wrapText="1"/>
    </xf>
    <xf numFmtId="49" fontId="8" fillId="0" borderId="2" xfId="1" applyNumberFormat="1" applyFont="1" applyFill="1" applyBorder="1" applyAlignment="1">
      <alignment horizontal="center" wrapText="1"/>
    </xf>
    <xf numFmtId="49" fontId="8" fillId="0" borderId="5" xfId="1" applyNumberFormat="1" applyFont="1" applyFill="1" applyBorder="1" applyAlignment="1">
      <alignment horizontal="center" wrapText="1"/>
    </xf>
    <xf numFmtId="49" fontId="8" fillId="0" borderId="2" xfId="1" applyNumberFormat="1" applyFont="1" applyFill="1" applyBorder="1" applyAlignment="1">
      <alignment wrapText="1"/>
    </xf>
    <xf numFmtId="49" fontId="22" fillId="0" borderId="2" xfId="1" applyNumberFormat="1" applyFont="1" applyFill="1" applyBorder="1" applyAlignment="1">
      <alignment wrapText="1"/>
    </xf>
    <xf numFmtId="49" fontId="8" fillId="0" borderId="2" xfId="1" applyNumberFormat="1" applyFont="1" applyFill="1" applyBorder="1" applyAlignment="1">
      <alignment horizontal="left" vertical="top" wrapText="1"/>
    </xf>
    <xf numFmtId="0" fontId="25" fillId="0" borderId="3" xfId="24" applyFont="1" applyFill="1" applyBorder="1" applyAlignment="1">
      <alignment horizontal="justify"/>
    </xf>
    <xf numFmtId="49" fontId="22" fillId="0" borderId="3" xfId="1" applyNumberFormat="1" applyFont="1" applyFill="1" applyBorder="1" applyAlignment="1">
      <alignment wrapText="1"/>
    </xf>
    <xf numFmtId="49" fontId="26" fillId="0" borderId="1" xfId="1" applyNumberFormat="1" applyFont="1" applyFill="1" applyBorder="1" applyAlignment="1">
      <alignment horizontal="center" wrapText="1"/>
    </xf>
    <xf numFmtId="0" fontId="23" fillId="0" borderId="3" xfId="25" applyFont="1" applyFill="1" applyBorder="1" applyAlignment="1">
      <alignment wrapText="1"/>
    </xf>
    <xf numFmtId="0" fontId="22" fillId="0" borderId="3" xfId="1" applyFont="1" applyFill="1" applyBorder="1" applyAlignment="1">
      <alignment horizontal="left" wrapText="1"/>
    </xf>
    <xf numFmtId="49" fontId="12" fillId="0" borderId="4" xfId="1" applyNumberFormat="1" applyFont="1" applyFill="1" applyBorder="1" applyAlignment="1">
      <alignment wrapText="1"/>
    </xf>
    <xf numFmtId="49" fontId="8" fillId="0" borderId="3" xfId="1" applyNumberFormat="1" applyFont="1" applyFill="1" applyBorder="1" applyAlignment="1">
      <alignment wrapText="1"/>
    </xf>
    <xf numFmtId="0" fontId="0" fillId="3" borderId="0" xfId="0" applyFill="1"/>
    <xf numFmtId="0" fontId="27" fillId="0" borderId="3" xfId="24" applyFont="1" applyFill="1" applyBorder="1" applyAlignment="1">
      <alignment wrapText="1"/>
    </xf>
    <xf numFmtId="0" fontId="7" fillId="0" borderId="0" xfId="1" applyFill="1"/>
    <xf numFmtId="49" fontId="8" fillId="2" borderId="1" xfId="1" applyNumberFormat="1" applyFont="1" applyFill="1" applyBorder="1" applyAlignment="1">
      <alignment horizontal="center" wrapText="1"/>
    </xf>
    <xf numFmtId="0" fontId="7" fillId="0" borderId="0" xfId="1" applyFont="1"/>
    <xf numFmtId="49" fontId="8" fillId="2" borderId="3" xfId="1" applyNumberFormat="1" applyFont="1" applyFill="1" applyBorder="1" applyAlignment="1">
      <alignment wrapText="1"/>
    </xf>
    <xf numFmtId="0" fontId="8" fillId="0" borderId="1" xfId="1" applyNumberFormat="1" applyFont="1" applyFill="1" applyBorder="1" applyAlignment="1">
      <alignment horizontal="center" wrapText="1"/>
    </xf>
    <xf numFmtId="0" fontId="12" fillId="0" borderId="1" xfId="1" applyNumberFormat="1" applyFont="1" applyFill="1" applyBorder="1" applyAlignment="1">
      <alignment horizontal="center" wrapText="1"/>
    </xf>
    <xf numFmtId="0" fontId="12" fillId="0" borderId="3" xfId="1" applyNumberFormat="1" applyFont="1" applyFill="1" applyBorder="1" applyAlignment="1">
      <alignment horizontal="center" wrapText="1"/>
    </xf>
    <xf numFmtId="0" fontId="12" fillId="0" borderId="5" xfId="1" applyNumberFormat="1" applyFont="1" applyFill="1" applyBorder="1" applyAlignment="1">
      <alignment horizontal="center" wrapText="1"/>
    </xf>
    <xf numFmtId="0" fontId="8" fillId="0" borderId="5" xfId="1" applyNumberFormat="1" applyFont="1" applyFill="1" applyBorder="1" applyAlignment="1">
      <alignment horizontal="center" wrapText="1"/>
    </xf>
    <xf numFmtId="164" fontId="8" fillId="0" borderId="3" xfId="1" applyNumberFormat="1" applyFont="1" applyFill="1" applyBorder="1" applyAlignment="1">
      <alignment horizontal="center" wrapText="1"/>
    </xf>
    <xf numFmtId="11" fontId="7" fillId="0" borderId="0" xfId="1" applyNumberFormat="1"/>
    <xf numFmtId="0" fontId="30" fillId="0" borderId="0" xfId="0" applyFont="1" applyFill="1"/>
    <xf numFmtId="164" fontId="12" fillId="0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33" fillId="0" borderId="0" xfId="0" applyFont="1"/>
    <xf numFmtId="49" fontId="26" fillId="0" borderId="2" xfId="1" applyNumberFormat="1" applyFont="1" applyFill="1" applyBorder="1" applyAlignment="1">
      <alignment horizontal="center" wrapText="1"/>
    </xf>
    <xf numFmtId="49" fontId="26" fillId="0" borderId="3" xfId="1" applyNumberFormat="1" applyFont="1" applyFill="1" applyBorder="1" applyAlignment="1">
      <alignment horizontal="center" wrapText="1"/>
    </xf>
    <xf numFmtId="49" fontId="12" fillId="0" borderId="3" xfId="1" applyNumberFormat="1" applyFont="1" applyFill="1" applyBorder="1" applyAlignment="1">
      <alignment horizontal="center"/>
    </xf>
    <xf numFmtId="0" fontId="7" fillId="0" borderId="0" xfId="1" applyFont="1" applyFill="1"/>
    <xf numFmtId="0" fontId="35" fillId="0" borderId="0" xfId="48" applyFont="1" applyFill="1"/>
    <xf numFmtId="49" fontId="8" fillId="2" borderId="3" xfId="1" applyNumberFormat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left" vertical="center" wrapText="1"/>
    </xf>
    <xf numFmtId="164" fontId="8" fillId="0" borderId="1" xfId="1" applyNumberFormat="1" applyFont="1" applyFill="1" applyBorder="1" applyAlignment="1">
      <alignment horizontal="center" vertical="center" wrapText="1"/>
    </xf>
    <xf numFmtId="49" fontId="8" fillId="2" borderId="3" xfId="1" applyNumberFormat="1" applyFont="1" applyFill="1" applyBorder="1" applyAlignment="1">
      <alignment horizontal="center" vertical="center"/>
    </xf>
    <xf numFmtId="164" fontId="8" fillId="0" borderId="3" xfId="1" applyNumberFormat="1" applyFont="1" applyFill="1" applyBorder="1" applyAlignment="1">
      <alignment horizontal="center" vertical="center" wrapText="1"/>
    </xf>
    <xf numFmtId="49" fontId="12" fillId="2" borderId="3" xfId="1" applyNumberFormat="1" applyFont="1" applyFill="1" applyBorder="1" applyAlignment="1">
      <alignment horizontal="center" vertical="center"/>
    </xf>
    <xf numFmtId="49" fontId="12" fillId="2" borderId="3" xfId="1" applyNumberFormat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left" vertical="center" wrapText="1"/>
    </xf>
    <xf numFmtId="164" fontId="12" fillId="0" borderId="3" xfId="1" applyNumberFormat="1" applyFont="1" applyFill="1" applyBorder="1" applyAlignment="1">
      <alignment horizontal="center" vertical="center" wrapText="1"/>
    </xf>
    <xf numFmtId="49" fontId="12" fillId="0" borderId="3" xfId="1" applyNumberFormat="1" applyFont="1" applyFill="1" applyBorder="1" applyAlignment="1">
      <alignment horizontal="center" vertical="center"/>
    </xf>
    <xf numFmtId="49" fontId="12" fillId="0" borderId="3" xfId="1" applyNumberFormat="1" applyFont="1" applyFill="1" applyBorder="1" applyAlignment="1">
      <alignment horizontal="center" vertical="center" wrapText="1"/>
    </xf>
    <xf numFmtId="0" fontId="12" fillId="0" borderId="3" xfId="1" applyFont="1" applyFill="1" applyBorder="1" applyAlignment="1">
      <alignment horizontal="left" vertical="center" wrapText="1"/>
    </xf>
    <xf numFmtId="3" fontId="8" fillId="2" borderId="3" xfId="1" applyNumberFormat="1" applyFont="1" applyFill="1" applyBorder="1" applyAlignment="1">
      <alignment horizontal="center" vertical="center" wrapText="1"/>
    </xf>
    <xf numFmtId="3" fontId="12" fillId="2" borderId="3" xfId="1" applyNumberFormat="1" applyFont="1" applyFill="1" applyBorder="1" applyAlignment="1">
      <alignment horizontal="center" vertical="center" wrapText="1"/>
    </xf>
    <xf numFmtId="0" fontId="8" fillId="2" borderId="3" xfId="1" applyNumberFormat="1" applyFont="1" applyFill="1" applyBorder="1" applyAlignment="1">
      <alignment horizontal="center" vertical="center" wrapText="1"/>
    </xf>
    <xf numFmtId="3" fontId="12" fillId="0" borderId="3" xfId="1" applyNumberFormat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vertical="center" wrapText="1"/>
    </xf>
    <xf numFmtId="0" fontId="12" fillId="2" borderId="3" xfId="1" applyFont="1" applyFill="1" applyBorder="1" applyAlignment="1">
      <alignment vertical="center" wrapText="1"/>
    </xf>
    <xf numFmtId="0" fontId="12" fillId="2" borderId="3" xfId="48" applyNumberFormat="1" applyFont="1" applyFill="1" applyBorder="1" applyAlignment="1">
      <alignment vertical="center" wrapText="1"/>
    </xf>
    <xf numFmtId="0" fontId="14" fillId="0" borderId="0" xfId="48" applyFont="1" applyAlignment="1">
      <alignment vertical="center"/>
    </xf>
    <xf numFmtId="164" fontId="7" fillId="0" borderId="0" xfId="1" applyNumberFormat="1" applyFont="1" applyFill="1" applyAlignment="1">
      <alignment horizontal="center"/>
    </xf>
    <xf numFmtId="164" fontId="0" fillId="0" borderId="0" xfId="0" applyNumberFormat="1"/>
    <xf numFmtId="164" fontId="0" fillId="3" borderId="0" xfId="0" applyNumberFormat="1" applyFill="1"/>
    <xf numFmtId="0" fontId="10" fillId="0" borderId="0" xfId="48" applyFont="1" applyFill="1"/>
    <xf numFmtId="0" fontId="7" fillId="0" borderId="0" xfId="1" applyFill="1" applyBorder="1"/>
    <xf numFmtId="0" fontId="14" fillId="0" borderId="0" xfId="0" applyFont="1" applyFill="1" applyAlignment="1">
      <alignment horizontal="right"/>
    </xf>
    <xf numFmtId="2" fontId="8" fillId="0" borderId="11" xfId="1" applyNumberFormat="1" applyFont="1" applyFill="1" applyBorder="1" applyAlignment="1">
      <alignment horizontal="center" vertical="center"/>
    </xf>
    <xf numFmtId="0" fontId="8" fillId="0" borderId="3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center"/>
    </xf>
    <xf numFmtId="0" fontId="27" fillId="0" borderId="18" xfId="0" applyFont="1" applyFill="1" applyBorder="1" applyAlignment="1">
      <alignment horizontal="center"/>
    </xf>
    <xf numFmtId="164" fontId="8" fillId="0" borderId="18" xfId="1" applyNumberFormat="1" applyFont="1" applyFill="1" applyBorder="1" applyAlignment="1">
      <alignment horizontal="center" vertical="center" wrapText="1"/>
    </xf>
    <xf numFmtId="49" fontId="8" fillId="2" borderId="17" xfId="1" applyNumberFormat="1" applyFont="1" applyFill="1" applyBorder="1" applyAlignment="1">
      <alignment horizontal="center" vertical="center"/>
    </xf>
    <xf numFmtId="164" fontId="12" fillId="0" borderId="18" xfId="1" applyNumberFormat="1" applyFont="1" applyFill="1" applyBorder="1" applyAlignment="1">
      <alignment horizontal="center" vertical="center" wrapText="1"/>
    </xf>
    <xf numFmtId="49" fontId="12" fillId="2" borderId="17" xfId="1" applyNumberFormat="1" applyFont="1" applyFill="1" applyBorder="1" applyAlignment="1">
      <alignment horizontal="center" vertical="center"/>
    </xf>
    <xf numFmtId="49" fontId="12" fillId="0" borderId="17" xfId="1" applyNumberFormat="1" applyFont="1" applyFill="1" applyBorder="1" applyAlignment="1">
      <alignment horizontal="center" vertical="center"/>
    </xf>
    <xf numFmtId="0" fontId="23" fillId="0" borderId="18" xfId="0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vertical="center" wrapText="1"/>
    </xf>
    <xf numFmtId="0" fontId="8" fillId="5" borderId="19" xfId="1" applyFont="1" applyFill="1" applyBorder="1" applyAlignment="1">
      <alignment horizontal="center" vertical="center"/>
    </xf>
    <xf numFmtId="0" fontId="8" fillId="5" borderId="20" xfId="1" applyFont="1" applyFill="1" applyBorder="1" applyAlignment="1">
      <alignment horizontal="center" vertical="center"/>
    </xf>
    <xf numFmtId="0" fontId="8" fillId="5" borderId="20" xfId="1" applyFont="1" applyFill="1" applyBorder="1" applyAlignment="1">
      <alignment horizontal="left" vertical="center" wrapText="1"/>
    </xf>
    <xf numFmtId="164" fontId="8" fillId="5" borderId="20" xfId="1" applyNumberFormat="1" applyFont="1" applyFill="1" applyBorder="1" applyAlignment="1">
      <alignment horizontal="center" vertical="center" wrapText="1"/>
    </xf>
    <xf numFmtId="164" fontId="23" fillId="0" borderId="3" xfId="0" applyNumberFormat="1" applyFont="1" applyFill="1" applyBorder="1" applyAlignment="1">
      <alignment horizontal="center" vertical="center"/>
    </xf>
    <xf numFmtId="166" fontId="23" fillId="0" borderId="3" xfId="0" applyNumberFormat="1" applyFont="1" applyFill="1" applyBorder="1" applyAlignment="1">
      <alignment horizontal="center" vertical="center"/>
    </xf>
    <xf numFmtId="164" fontId="23" fillId="0" borderId="18" xfId="0" applyNumberFormat="1" applyFont="1" applyFill="1" applyBorder="1" applyAlignment="1">
      <alignment horizontal="center" vertical="center"/>
    </xf>
    <xf numFmtId="164" fontId="12" fillId="0" borderId="3" xfId="49" applyNumberFormat="1" applyFont="1" applyFill="1" applyBorder="1" applyAlignment="1">
      <alignment horizontal="center" vertical="center"/>
    </xf>
    <xf numFmtId="164" fontId="8" fillId="0" borderId="3" xfId="49" applyNumberFormat="1" applyFont="1" applyFill="1" applyBorder="1" applyAlignment="1">
      <alignment horizontal="center" vertical="center"/>
    </xf>
    <xf numFmtId="164" fontId="27" fillId="0" borderId="18" xfId="0" applyNumberFormat="1" applyFont="1" applyFill="1" applyBorder="1" applyAlignment="1">
      <alignment horizontal="center" vertical="center"/>
    </xf>
    <xf numFmtId="166" fontId="23" fillId="0" borderId="18" xfId="0" applyNumberFormat="1" applyFont="1" applyFill="1" applyBorder="1" applyAlignment="1">
      <alignment horizontal="center" vertical="center"/>
    </xf>
    <xf numFmtId="0" fontId="31" fillId="0" borderId="0" xfId="1" applyFont="1" applyFill="1" applyAlignment="1">
      <alignment horizontal="center"/>
    </xf>
    <xf numFmtId="49" fontId="31" fillId="0" borderId="1" xfId="1" applyNumberFormat="1" applyFont="1" applyFill="1" applyBorder="1" applyAlignment="1">
      <alignment horizontal="center" wrapText="1"/>
    </xf>
    <xf numFmtId="0" fontId="31" fillId="0" borderId="1" xfId="1" applyFont="1" applyFill="1" applyBorder="1" applyAlignment="1">
      <alignment horizontal="center" wrapText="1"/>
    </xf>
    <xf numFmtId="164" fontId="12" fillId="0" borderId="3" xfId="1" applyNumberFormat="1" applyFont="1" applyFill="1" applyBorder="1" applyAlignment="1">
      <alignment horizontal="center"/>
    </xf>
    <xf numFmtId="0" fontId="29" fillId="0" borderId="0" xfId="0" applyFont="1" applyFill="1"/>
    <xf numFmtId="164" fontId="29" fillId="0" borderId="0" xfId="0" applyNumberFormat="1" applyFont="1" applyFill="1"/>
    <xf numFmtId="0" fontId="14" fillId="0" borderId="3" xfId="0" applyFont="1" applyFill="1" applyBorder="1" applyAlignment="1">
      <alignment horizontal="center"/>
    </xf>
    <xf numFmtId="0" fontId="32" fillId="0" borderId="3" xfId="0" applyFont="1" applyFill="1" applyBorder="1" applyAlignment="1">
      <alignment horizontal="center"/>
    </xf>
    <xf numFmtId="0" fontId="15" fillId="0" borderId="0" xfId="1" applyFont="1" applyFill="1"/>
    <xf numFmtId="164" fontId="8" fillId="0" borderId="2" xfId="1" applyNumberFormat="1" applyFont="1" applyFill="1" applyBorder="1" applyAlignment="1">
      <alignment horizontal="center" wrapText="1"/>
    </xf>
    <xf numFmtId="164" fontId="12" fillId="0" borderId="4" xfId="1" applyNumberFormat="1" applyFont="1" applyFill="1" applyBorder="1" applyAlignment="1">
      <alignment horizontal="center" wrapText="1"/>
    </xf>
    <xf numFmtId="164" fontId="12" fillId="0" borderId="2" xfId="1" applyNumberFormat="1" applyFont="1" applyFill="1" applyBorder="1" applyAlignment="1">
      <alignment horizontal="center" wrapText="1"/>
    </xf>
    <xf numFmtId="164" fontId="8" fillId="0" borderId="4" xfId="1" applyNumberFormat="1" applyFont="1" applyFill="1" applyBorder="1" applyAlignment="1">
      <alignment horizontal="center" wrapText="1"/>
    </xf>
    <xf numFmtId="166" fontId="12" fillId="0" borderId="3" xfId="1" applyNumberFormat="1" applyFont="1" applyFill="1" applyBorder="1" applyAlignment="1">
      <alignment horizontal="center"/>
    </xf>
    <xf numFmtId="0" fontId="23" fillId="0" borderId="3" xfId="0" applyFont="1" applyFill="1" applyBorder="1" applyAlignment="1">
      <alignment horizontal="center"/>
    </xf>
    <xf numFmtId="166" fontId="12" fillId="0" borderId="3" xfId="1" applyNumberFormat="1" applyFont="1" applyFill="1" applyBorder="1" applyAlignment="1">
      <alignment horizontal="center" wrapText="1"/>
    </xf>
    <xf numFmtId="164" fontId="23" fillId="0" borderId="3" xfId="0" applyNumberFormat="1" applyFont="1" applyFill="1" applyBorder="1" applyAlignment="1">
      <alignment horizontal="center"/>
    </xf>
    <xf numFmtId="166" fontId="23" fillId="0" borderId="3" xfId="0" applyNumberFormat="1" applyFont="1" applyFill="1" applyBorder="1" applyAlignment="1">
      <alignment horizontal="center"/>
    </xf>
    <xf numFmtId="49" fontId="21" fillId="0" borderId="1" xfId="1" applyNumberFormat="1" applyFont="1" applyFill="1" applyBorder="1" applyAlignment="1">
      <alignment horizontal="center" wrapText="1"/>
    </xf>
    <xf numFmtId="3" fontId="12" fillId="0" borderId="5" xfId="1" applyNumberFormat="1" applyFont="1" applyFill="1" applyBorder="1" applyAlignment="1">
      <alignment horizontal="center" wrapText="1"/>
    </xf>
    <xf numFmtId="49" fontId="12" fillId="0" borderId="6" xfId="1" applyNumberFormat="1" applyFont="1" applyFill="1" applyBorder="1" applyAlignment="1">
      <alignment wrapText="1"/>
    </xf>
    <xf numFmtId="166" fontId="12" fillId="0" borderId="1" xfId="1" applyNumberFormat="1" applyFont="1" applyFill="1" applyBorder="1" applyAlignment="1">
      <alignment horizontal="center" wrapText="1"/>
    </xf>
    <xf numFmtId="166" fontId="23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164" fontId="7" fillId="0" borderId="0" xfId="1" applyNumberFormat="1"/>
    <xf numFmtId="164" fontId="14" fillId="0" borderId="3" xfId="0" applyNumberFormat="1" applyFont="1" applyFill="1" applyBorder="1"/>
    <xf numFmtId="2" fontId="0" fillId="0" borderId="0" xfId="0" applyNumberFormat="1"/>
    <xf numFmtId="0" fontId="23" fillId="0" borderId="3" xfId="3" applyFont="1" applyFill="1" applyBorder="1" applyAlignment="1">
      <alignment wrapText="1"/>
    </xf>
    <xf numFmtId="49" fontId="22" fillId="0" borderId="4" xfId="1" applyNumberFormat="1" applyFont="1" applyFill="1" applyBorder="1" applyAlignment="1">
      <alignment wrapText="1"/>
    </xf>
    <xf numFmtId="0" fontId="33" fillId="0" borderId="0" xfId="0" applyFont="1" applyFill="1"/>
    <xf numFmtId="0" fontId="33" fillId="0" borderId="0" xfId="0" applyFont="1" applyFill="1" applyBorder="1"/>
    <xf numFmtId="49" fontId="38" fillId="0" borderId="0" xfId="1" applyNumberFormat="1" applyFont="1" applyFill="1" applyBorder="1" applyAlignment="1">
      <alignment horizontal="center" vertical="center" wrapText="1"/>
    </xf>
    <xf numFmtId="49" fontId="38" fillId="0" borderId="5" xfId="1" applyNumberFormat="1" applyFont="1" applyFill="1" applyBorder="1" applyAlignment="1">
      <alignment horizontal="center" vertical="center" wrapText="1"/>
    </xf>
    <xf numFmtId="164" fontId="27" fillId="0" borderId="1" xfId="0" applyNumberFormat="1" applyFont="1" applyFill="1" applyBorder="1" applyAlignment="1">
      <alignment horizontal="center"/>
    </xf>
    <xf numFmtId="164" fontId="12" fillId="0" borderId="1" xfId="1" applyNumberFormat="1" applyFont="1" applyFill="1" applyBorder="1" applyAlignment="1">
      <alignment horizontal="center"/>
    </xf>
    <xf numFmtId="164" fontId="23" fillId="0" borderId="1" xfId="0" applyNumberFormat="1" applyFont="1" applyFill="1" applyBorder="1" applyAlignment="1">
      <alignment horizontal="center"/>
    </xf>
    <xf numFmtId="2" fontId="23" fillId="0" borderId="3" xfId="0" applyNumberFormat="1" applyFont="1" applyFill="1" applyBorder="1" applyAlignment="1">
      <alignment horizontal="center"/>
    </xf>
    <xf numFmtId="164" fontId="8" fillId="0" borderId="3" xfId="1" applyNumberFormat="1" applyFont="1" applyFill="1" applyBorder="1" applyAlignment="1">
      <alignment horizontal="center"/>
    </xf>
    <xf numFmtId="164" fontId="33" fillId="0" borderId="0" xfId="0" applyNumberFormat="1" applyFont="1" applyFill="1"/>
    <xf numFmtId="49" fontId="45" fillId="0" borderId="0" xfId="1" applyNumberFormat="1" applyFont="1"/>
    <xf numFmtId="49" fontId="11" fillId="0" borderId="0" xfId="1" applyNumberFormat="1" applyFont="1" applyAlignment="1">
      <alignment horizontal="center" wrapText="1"/>
    </xf>
    <xf numFmtId="49" fontId="10" fillId="0" borderId="0" xfId="1" applyNumberFormat="1" applyFont="1" applyAlignment="1">
      <alignment wrapText="1"/>
    </xf>
    <xf numFmtId="164" fontId="8" fillId="0" borderId="0" xfId="1" applyNumberFormat="1" applyFont="1" applyAlignment="1">
      <alignment horizontal="left"/>
    </xf>
    <xf numFmtId="164" fontId="23" fillId="0" borderId="0" xfId="2" applyNumberFormat="1" applyFont="1" applyAlignment="1">
      <alignment horizontal="center"/>
    </xf>
    <xf numFmtId="164" fontId="8" fillId="2" borderId="0" xfId="1" applyNumberFormat="1" applyFont="1" applyFill="1" applyAlignment="1">
      <alignment horizontal="left"/>
    </xf>
    <xf numFmtId="0" fontId="8" fillId="0" borderId="0" xfId="1" applyFont="1" applyAlignment="1">
      <alignment horizontal="left"/>
    </xf>
    <xf numFmtId="166" fontId="23" fillId="0" borderId="0" xfId="0" applyNumberFormat="1" applyFont="1"/>
    <xf numFmtId="166" fontId="32" fillId="0" borderId="3" xfId="0" applyNumberFormat="1" applyFont="1" applyBorder="1" applyAlignment="1">
      <alignment horizontal="center"/>
    </xf>
    <xf numFmtId="49" fontId="10" fillId="0" borderId="1" xfId="1" applyNumberFormat="1" applyFont="1" applyFill="1" applyBorder="1" applyAlignment="1">
      <alignment horizontal="center" wrapText="1"/>
    </xf>
    <xf numFmtId="0" fontId="10" fillId="0" borderId="1" xfId="1" applyFont="1" applyFill="1" applyBorder="1" applyAlignment="1">
      <alignment horizontal="center" wrapText="1"/>
    </xf>
    <xf numFmtId="0" fontId="0" fillId="0" borderId="3" xfId="0" applyBorder="1" applyAlignment="1">
      <alignment horizontal="center"/>
    </xf>
    <xf numFmtId="49" fontId="21" fillId="6" borderId="3" xfId="1" applyNumberFormat="1" applyFont="1" applyFill="1" applyBorder="1" applyAlignment="1">
      <alignment horizontal="center" wrapText="1"/>
    </xf>
    <xf numFmtId="0" fontId="22" fillId="6" borderId="4" xfId="1" applyFont="1" applyFill="1" applyBorder="1" applyAlignment="1">
      <alignment wrapText="1"/>
    </xf>
    <xf numFmtId="0" fontId="22" fillId="6" borderId="4" xfId="1" applyFont="1" applyFill="1" applyBorder="1" applyAlignment="1">
      <alignment horizontal="center" wrapText="1"/>
    </xf>
    <xf numFmtId="49" fontId="22" fillId="6" borderId="3" xfId="1" applyNumberFormat="1" applyFont="1" applyFill="1" applyBorder="1" applyAlignment="1">
      <alignment horizontal="center" wrapText="1"/>
    </xf>
    <xf numFmtId="164" fontId="22" fillId="6" borderId="3" xfId="1" applyNumberFormat="1" applyFont="1" applyFill="1" applyBorder="1" applyAlignment="1">
      <alignment horizontal="center" wrapText="1"/>
    </xf>
    <xf numFmtId="49" fontId="22" fillId="7" borderId="1" xfId="1" applyNumberFormat="1" applyFont="1" applyFill="1" applyBorder="1" applyAlignment="1">
      <alignment horizontal="center" wrapText="1"/>
    </xf>
    <xf numFmtId="49" fontId="22" fillId="7" borderId="1" xfId="1" applyNumberFormat="1" applyFont="1" applyFill="1" applyBorder="1" applyAlignment="1">
      <alignment horizontal="left" wrapText="1"/>
    </xf>
    <xf numFmtId="164" fontId="22" fillId="7" borderId="1" xfId="1" applyNumberFormat="1" applyFont="1" applyFill="1" applyBorder="1" applyAlignment="1">
      <alignment horizontal="center" wrapText="1"/>
    </xf>
    <xf numFmtId="49" fontId="8" fillId="4" borderId="3" xfId="1" applyNumberFormat="1" applyFont="1" applyFill="1" applyBorder="1" applyAlignment="1">
      <alignment horizontal="center" wrapText="1"/>
    </xf>
    <xf numFmtId="0" fontId="8" fillId="4" borderId="3" xfId="1" applyFont="1" applyFill="1" applyBorder="1" applyAlignment="1">
      <alignment wrapText="1"/>
    </xf>
    <xf numFmtId="164" fontId="8" fillId="4" borderId="3" xfId="1" applyNumberFormat="1" applyFont="1" applyFill="1" applyBorder="1" applyAlignment="1">
      <alignment horizontal="center" wrapText="1"/>
    </xf>
    <xf numFmtId="49" fontId="8" fillId="0" borderId="1" xfId="1" applyNumberFormat="1" applyFont="1" applyFill="1" applyBorder="1" applyAlignment="1">
      <alignment horizontal="left" wrapText="1"/>
    </xf>
    <xf numFmtId="0" fontId="23" fillId="0" borderId="3" xfId="0" applyFont="1" applyBorder="1" applyAlignment="1">
      <alignment horizontal="center"/>
    </xf>
    <xf numFmtId="49" fontId="8" fillId="0" borderId="3" xfId="1" applyNumberFormat="1" applyFont="1" applyFill="1" applyBorder="1" applyAlignment="1">
      <alignment horizontal="left" wrapText="1"/>
    </xf>
    <xf numFmtId="164" fontId="23" fillId="0" borderId="3" xfId="0" applyNumberFormat="1" applyFont="1" applyBorder="1" applyAlignment="1">
      <alignment horizontal="center"/>
    </xf>
    <xf numFmtId="0" fontId="27" fillId="0" borderId="3" xfId="3" applyFont="1" applyFill="1" applyBorder="1" applyAlignment="1">
      <alignment wrapText="1"/>
    </xf>
    <xf numFmtId="0" fontId="27" fillId="0" borderId="3" xfId="23" applyFont="1" applyBorder="1" applyAlignment="1">
      <alignment wrapText="1"/>
    </xf>
    <xf numFmtId="0" fontId="27" fillId="0" borderId="1" xfId="23" applyFont="1" applyBorder="1" applyAlignment="1">
      <alignment wrapText="1"/>
    </xf>
    <xf numFmtId="0" fontId="0" fillId="0" borderId="3" xfId="0" applyBorder="1"/>
    <xf numFmtId="164" fontId="8" fillId="0" borderId="0" xfId="1" applyNumberFormat="1" applyFont="1" applyFill="1" applyBorder="1" applyAlignment="1">
      <alignment horizontal="center" wrapText="1"/>
    </xf>
    <xf numFmtId="166" fontId="23" fillId="0" borderId="3" xfId="0" applyNumberFormat="1" applyFont="1" applyBorder="1" applyAlignment="1">
      <alignment horizontal="center"/>
    </xf>
    <xf numFmtId="0" fontId="27" fillId="0" borderId="3" xfId="23" applyFont="1" applyFill="1" applyBorder="1" applyAlignment="1">
      <alignment wrapText="1"/>
    </xf>
    <xf numFmtId="49" fontId="8" fillId="4" borderId="2" xfId="1" applyNumberFormat="1" applyFont="1" applyFill="1" applyBorder="1" applyAlignment="1">
      <alignment horizontal="left" wrapText="1"/>
    </xf>
    <xf numFmtId="49" fontId="8" fillId="4" borderId="1" xfId="1" applyNumberFormat="1" applyFont="1" applyFill="1" applyBorder="1" applyAlignment="1">
      <alignment horizontal="center" wrapText="1"/>
    </xf>
    <xf numFmtId="164" fontId="8" fillId="4" borderId="1" xfId="1" applyNumberFormat="1" applyFont="1" applyFill="1" applyBorder="1" applyAlignment="1">
      <alignment horizontal="center" wrapText="1"/>
    </xf>
    <xf numFmtId="49" fontId="22" fillId="4" borderId="3" xfId="1" applyNumberFormat="1" applyFont="1" applyFill="1" applyBorder="1" applyAlignment="1">
      <alignment horizontal="center" wrapText="1"/>
    </xf>
    <xf numFmtId="49" fontId="8" fillId="4" borderId="4" xfId="1" applyNumberFormat="1" applyFont="1" applyFill="1" applyBorder="1" applyAlignment="1">
      <alignment horizontal="left" wrapText="1"/>
    </xf>
    <xf numFmtId="49" fontId="22" fillId="4" borderId="4" xfId="1" applyNumberFormat="1" applyFont="1" applyFill="1" applyBorder="1" applyAlignment="1">
      <alignment horizontal="center" wrapText="1"/>
    </xf>
    <xf numFmtId="164" fontId="22" fillId="4" borderId="3" xfId="1" applyNumberFormat="1" applyFont="1" applyFill="1" applyBorder="1" applyAlignment="1">
      <alignment horizontal="center" wrapText="1"/>
    </xf>
    <xf numFmtId="49" fontId="34" fillId="0" borderId="4" xfId="1" applyNumberFormat="1" applyFont="1" applyFill="1" applyBorder="1" applyAlignment="1">
      <alignment wrapText="1"/>
    </xf>
    <xf numFmtId="49" fontId="8" fillId="0" borderId="4" xfId="1" applyNumberFormat="1" applyFont="1" applyFill="1" applyBorder="1" applyAlignment="1">
      <alignment horizontal="center" wrapText="1"/>
    </xf>
    <xf numFmtId="164" fontId="34" fillId="0" borderId="3" xfId="1" applyNumberFormat="1" applyFont="1" applyFill="1" applyBorder="1" applyAlignment="1">
      <alignment horizontal="center" wrapText="1"/>
    </xf>
    <xf numFmtId="49" fontId="8" fillId="0" borderId="6" xfId="1" applyNumberFormat="1" applyFont="1" applyFill="1" applyBorder="1" applyAlignment="1">
      <alignment wrapText="1"/>
    </xf>
    <xf numFmtId="164" fontId="8" fillId="0" borderId="1" xfId="1" quotePrefix="1" applyNumberFormat="1" applyFont="1" applyFill="1" applyBorder="1" applyAlignment="1">
      <alignment horizontal="center" wrapText="1"/>
    </xf>
    <xf numFmtId="164" fontId="8" fillId="0" borderId="3" xfId="1" quotePrefix="1" applyNumberFormat="1" applyFont="1" applyFill="1" applyBorder="1" applyAlignment="1">
      <alignment horizontal="center" wrapText="1"/>
    </xf>
    <xf numFmtId="49" fontId="8" fillId="0" borderId="5" xfId="1" applyNumberFormat="1" applyFont="1" applyFill="1" applyBorder="1" applyAlignment="1">
      <alignment wrapText="1"/>
    </xf>
    <xf numFmtId="49" fontId="8" fillId="7" borderId="3" xfId="1" applyNumberFormat="1" applyFont="1" applyFill="1" applyBorder="1" applyAlignment="1">
      <alignment horizontal="center" wrapText="1"/>
    </xf>
    <xf numFmtId="49" fontId="8" fillId="7" borderId="2" xfId="1" applyNumberFormat="1" applyFont="1" applyFill="1" applyBorder="1" applyAlignment="1">
      <alignment horizontal="left" wrapText="1"/>
    </xf>
    <xf numFmtId="49" fontId="22" fillId="7" borderId="2" xfId="1" applyNumberFormat="1" applyFont="1" applyFill="1" applyBorder="1" applyAlignment="1">
      <alignment horizontal="center" wrapText="1"/>
    </xf>
    <xf numFmtId="0" fontId="0" fillId="7" borderId="0" xfId="0" applyFill="1"/>
    <xf numFmtId="0" fontId="27" fillId="4" borderId="2" xfId="3" applyFont="1" applyFill="1" applyBorder="1"/>
    <xf numFmtId="49" fontId="8" fillId="4" borderId="2" xfId="1" applyNumberFormat="1" applyFont="1" applyFill="1" applyBorder="1" applyAlignment="1">
      <alignment horizontal="center" wrapText="1"/>
    </xf>
    <xf numFmtId="49" fontId="8" fillId="4" borderId="5" xfId="1" applyNumberFormat="1" applyFont="1" applyFill="1" applyBorder="1" applyAlignment="1">
      <alignment horizontal="center" wrapText="1"/>
    </xf>
    <xf numFmtId="0" fontId="27" fillId="0" borderId="2" xfId="3" applyFont="1" applyFill="1" applyBorder="1" applyAlignment="1">
      <alignment wrapText="1"/>
    </xf>
    <xf numFmtId="0" fontId="27" fillId="0" borderId="3" xfId="0" applyFont="1" applyBorder="1" applyAlignment="1">
      <alignment horizontal="center"/>
    </xf>
    <xf numFmtId="49" fontId="22" fillId="7" borderId="5" xfId="1" applyNumberFormat="1" applyFont="1" applyFill="1" applyBorder="1" applyAlignment="1">
      <alignment horizontal="center" wrapText="1"/>
    </xf>
    <xf numFmtId="164" fontId="22" fillId="7" borderId="3" xfId="1" applyNumberFormat="1" applyFont="1" applyFill="1" applyBorder="1" applyAlignment="1">
      <alignment horizontal="center" wrapText="1"/>
    </xf>
    <xf numFmtId="0" fontId="19" fillId="4" borderId="3" xfId="0" applyFont="1" applyFill="1" applyBorder="1"/>
    <xf numFmtId="0" fontId="12" fillId="0" borderId="3" xfId="0" applyFont="1" applyFill="1" applyBorder="1" applyAlignment="1">
      <alignment horizontal="center"/>
    </xf>
    <xf numFmtId="49" fontId="22" fillId="7" borderId="2" xfId="1" applyNumberFormat="1" applyFont="1" applyFill="1" applyBorder="1" applyAlignment="1">
      <alignment wrapText="1"/>
    </xf>
    <xf numFmtId="49" fontId="8" fillId="4" borderId="2" xfId="1" applyNumberFormat="1" applyFont="1" applyFill="1" applyBorder="1" applyAlignment="1">
      <alignment horizontal="left" vertical="top" wrapText="1"/>
    </xf>
    <xf numFmtId="49" fontId="22" fillId="7" borderId="3" xfId="1" applyNumberFormat="1" applyFont="1" applyFill="1" applyBorder="1" applyAlignment="1">
      <alignment wrapText="1"/>
    </xf>
    <xf numFmtId="49" fontId="22" fillId="4" borderId="1" xfId="1" applyNumberFormat="1" applyFont="1" applyFill="1" applyBorder="1" applyAlignment="1">
      <alignment horizontal="center" wrapText="1"/>
    </xf>
    <xf numFmtId="49" fontId="8" fillId="4" borderId="2" xfId="1" applyNumberFormat="1" applyFont="1" applyFill="1" applyBorder="1" applyAlignment="1">
      <alignment wrapText="1"/>
    </xf>
    <xf numFmtId="0" fontId="27" fillId="0" borderId="2" xfId="23" applyFont="1" applyFill="1" applyBorder="1" applyAlignment="1">
      <alignment wrapText="1"/>
    </xf>
    <xf numFmtId="0" fontId="23" fillId="0" borderId="2" xfId="23" applyFont="1" applyFill="1" applyBorder="1" applyAlignment="1">
      <alignment wrapText="1"/>
    </xf>
    <xf numFmtId="0" fontId="27" fillId="0" borderId="3" xfId="4" applyFont="1" applyFill="1" applyBorder="1" applyAlignment="1">
      <alignment wrapText="1"/>
    </xf>
    <xf numFmtId="0" fontId="27" fillId="0" borderId="0" xfId="23" applyFont="1"/>
    <xf numFmtId="164" fontId="23" fillId="0" borderId="3" xfId="0" applyNumberFormat="1" applyFont="1" applyBorder="1" applyAlignment="1">
      <alignment horizontal="center" vertical="top"/>
    </xf>
    <xf numFmtId="49" fontId="8" fillId="6" borderId="1" xfId="1" applyNumberFormat="1" applyFont="1" applyFill="1" applyBorder="1" applyAlignment="1">
      <alignment horizontal="center" wrapText="1"/>
    </xf>
    <xf numFmtId="49" fontId="8" fillId="6" borderId="4" xfId="1" applyNumberFormat="1" applyFont="1" applyFill="1" applyBorder="1" applyAlignment="1">
      <alignment horizontal="left" wrapText="1"/>
    </xf>
    <xf numFmtId="49" fontId="8" fillId="6" borderId="2" xfId="1" applyNumberFormat="1" applyFont="1" applyFill="1" applyBorder="1" applyAlignment="1">
      <alignment horizontal="center" wrapText="1"/>
    </xf>
    <xf numFmtId="49" fontId="8" fillId="6" borderId="5" xfId="1" applyNumberFormat="1" applyFont="1" applyFill="1" applyBorder="1" applyAlignment="1">
      <alignment horizontal="center" wrapText="1"/>
    </xf>
    <xf numFmtId="164" fontId="8" fillId="6" borderId="1" xfId="1" applyNumberFormat="1" applyFont="1" applyFill="1" applyBorder="1" applyAlignment="1">
      <alignment horizontal="center" wrapText="1"/>
    </xf>
    <xf numFmtId="49" fontId="8" fillId="7" borderId="1" xfId="1" applyNumberFormat="1" applyFont="1" applyFill="1" applyBorder="1" applyAlignment="1">
      <alignment horizontal="center" wrapText="1"/>
    </xf>
    <xf numFmtId="49" fontId="8" fillId="7" borderId="2" xfId="1" applyNumberFormat="1" applyFont="1" applyFill="1" applyBorder="1" applyAlignment="1">
      <alignment wrapText="1"/>
    </xf>
    <xf numFmtId="49" fontId="8" fillId="7" borderId="2" xfId="1" applyNumberFormat="1" applyFont="1" applyFill="1" applyBorder="1" applyAlignment="1">
      <alignment horizontal="center" wrapText="1"/>
    </xf>
    <xf numFmtId="49" fontId="8" fillId="7" borderId="5" xfId="1" applyNumberFormat="1" applyFont="1" applyFill="1" applyBorder="1" applyAlignment="1">
      <alignment horizontal="center" wrapText="1"/>
    </xf>
    <xf numFmtId="164" fontId="8" fillId="7" borderId="1" xfId="1" applyNumberFormat="1" applyFont="1" applyFill="1" applyBorder="1" applyAlignment="1">
      <alignment horizontal="center" wrapText="1"/>
    </xf>
    <xf numFmtId="49" fontId="8" fillId="0" borderId="4" xfId="1" applyNumberFormat="1" applyFont="1" applyFill="1" applyBorder="1" applyAlignment="1">
      <alignment horizontal="left" wrapText="1"/>
    </xf>
    <xf numFmtId="0" fontId="23" fillId="0" borderId="3" xfId="0" applyFont="1" applyBorder="1"/>
    <xf numFmtId="165" fontId="8" fillId="0" borderId="2" xfId="1" applyNumberFormat="1" applyFont="1" applyFill="1" applyBorder="1" applyAlignment="1">
      <alignment horizontal="left" vertical="center" wrapText="1"/>
    </xf>
    <xf numFmtId="166" fontId="49" fillId="0" borderId="3" xfId="0" applyNumberFormat="1" applyFont="1" applyBorder="1" applyAlignment="1">
      <alignment horizontal="center"/>
    </xf>
    <xf numFmtId="166" fontId="50" fillId="0" borderId="3" xfId="0" applyNumberFormat="1" applyFont="1" applyBorder="1" applyAlignment="1">
      <alignment horizontal="center"/>
    </xf>
    <xf numFmtId="0" fontId="51" fillId="0" borderId="3" xfId="3" applyFont="1" applyFill="1" applyBorder="1" applyAlignment="1">
      <alignment horizontal="justify"/>
    </xf>
    <xf numFmtId="0" fontId="8" fillId="0" borderId="3" xfId="1" applyFont="1" applyFill="1" applyBorder="1" applyAlignment="1">
      <alignment wrapText="1"/>
    </xf>
    <xf numFmtId="0" fontId="27" fillId="0" borderId="3" xfId="0" applyFont="1" applyBorder="1" applyAlignment="1">
      <alignment wrapText="1"/>
    </xf>
    <xf numFmtId="0" fontId="27" fillId="7" borderId="3" xfId="24" applyFont="1" applyFill="1" applyBorder="1" applyAlignment="1">
      <alignment wrapText="1"/>
    </xf>
    <xf numFmtId="0" fontId="27" fillId="4" borderId="3" xfId="24" applyFont="1" applyFill="1" applyBorder="1" applyAlignment="1">
      <alignment wrapText="1"/>
    </xf>
    <xf numFmtId="49" fontId="12" fillId="4" borderId="1" xfId="1" applyNumberFormat="1" applyFont="1" applyFill="1" applyBorder="1" applyAlignment="1">
      <alignment horizontal="center" wrapText="1"/>
    </xf>
    <xf numFmtId="49" fontId="27" fillId="0" borderId="3" xfId="0" applyNumberFormat="1" applyFont="1" applyBorder="1" applyAlignment="1">
      <alignment wrapText="1"/>
    </xf>
    <xf numFmtId="166" fontId="8" fillId="0" borderId="3" xfId="1" applyNumberFormat="1" applyFont="1" applyFill="1" applyBorder="1" applyAlignment="1">
      <alignment horizontal="center" wrapText="1"/>
    </xf>
    <xf numFmtId="49" fontId="21" fillId="6" borderId="1" xfId="1" applyNumberFormat="1" applyFont="1" applyFill="1" applyBorder="1" applyAlignment="1">
      <alignment horizontal="center" wrapText="1"/>
    </xf>
    <xf numFmtId="0" fontId="22" fillId="6" borderId="3" xfId="1" applyFont="1" applyFill="1" applyBorder="1" applyAlignment="1">
      <alignment horizontal="left" wrapText="1"/>
    </xf>
    <xf numFmtId="49" fontId="22" fillId="6" borderId="1" xfId="1" applyNumberFormat="1" applyFont="1" applyFill="1" applyBorder="1" applyAlignment="1">
      <alignment horizontal="center" wrapText="1"/>
    </xf>
    <xf numFmtId="164" fontId="22" fillId="6" borderId="1" xfId="1" applyNumberFormat="1" applyFont="1" applyFill="1" applyBorder="1" applyAlignment="1">
      <alignment horizontal="center" wrapText="1"/>
    </xf>
    <xf numFmtId="49" fontId="8" fillId="4" borderId="3" xfId="1" applyNumberFormat="1" applyFont="1" applyFill="1" applyBorder="1" applyAlignment="1">
      <alignment horizontal="left" wrapText="1"/>
    </xf>
    <xf numFmtId="49" fontId="8" fillId="8" borderId="1" xfId="1" applyNumberFormat="1" applyFont="1" applyFill="1" applyBorder="1" applyAlignment="1">
      <alignment horizontal="left" wrapText="1"/>
    </xf>
    <xf numFmtId="49" fontId="8" fillId="8" borderId="1" xfId="1" applyNumberFormat="1" applyFont="1" applyFill="1" applyBorder="1" applyAlignment="1">
      <alignment horizontal="center" wrapText="1"/>
    </xf>
    <xf numFmtId="49" fontId="8" fillId="0" borderId="1" xfId="1" applyNumberFormat="1" applyFont="1" applyFill="1" applyBorder="1" applyAlignment="1">
      <alignment wrapText="1"/>
    </xf>
    <xf numFmtId="49" fontId="8" fillId="4" borderId="3" xfId="1" applyNumberFormat="1" applyFont="1" applyFill="1" applyBorder="1" applyAlignment="1">
      <alignment wrapText="1"/>
    </xf>
    <xf numFmtId="49" fontId="8" fillId="2" borderId="3" xfId="1" applyNumberFormat="1" applyFont="1" applyFill="1" applyBorder="1" applyAlignment="1">
      <alignment horizontal="center" wrapText="1"/>
    </xf>
    <xf numFmtId="0" fontId="27" fillId="0" borderId="1" xfId="23" applyFont="1" applyFill="1" applyBorder="1" applyAlignment="1">
      <alignment wrapText="1"/>
    </xf>
    <xf numFmtId="0" fontId="27" fillId="0" borderId="4" xfId="3" applyFont="1" applyFill="1" applyBorder="1" applyAlignment="1">
      <alignment wrapText="1"/>
    </xf>
    <xf numFmtId="0" fontId="23" fillId="0" borderId="4" xfId="3" applyFont="1" applyFill="1" applyBorder="1" applyAlignment="1">
      <alignment wrapText="1"/>
    </xf>
    <xf numFmtId="49" fontId="22" fillId="4" borderId="4" xfId="1" applyNumberFormat="1" applyFont="1" applyFill="1" applyBorder="1" applyAlignment="1">
      <alignment horizontal="left" wrapText="1"/>
    </xf>
    <xf numFmtId="49" fontId="8" fillId="0" borderId="4" xfId="1" applyNumberFormat="1" applyFont="1" applyFill="1" applyBorder="1" applyAlignment="1">
      <alignment wrapText="1"/>
    </xf>
    <xf numFmtId="0" fontId="49" fillId="0" borderId="3" xfId="0" applyFont="1" applyBorder="1" applyAlignment="1">
      <alignment horizontal="center"/>
    </xf>
    <xf numFmtId="49" fontId="8" fillId="0" borderId="4" xfId="1" applyNumberFormat="1" applyFont="1" applyFill="1" applyBorder="1" applyAlignment="1">
      <alignment vertical="center" wrapText="1"/>
    </xf>
    <xf numFmtId="49" fontId="12" fillId="0" borderId="4" xfId="1" applyNumberFormat="1" applyFont="1" applyFill="1" applyBorder="1" applyAlignment="1">
      <alignment vertical="center" wrapText="1"/>
    </xf>
    <xf numFmtId="0" fontId="23" fillId="6" borderId="3" xfId="0" applyFont="1" applyFill="1" applyBorder="1"/>
    <xf numFmtId="0" fontId="23" fillId="7" borderId="3" xfId="0" applyFont="1" applyFill="1" applyBorder="1"/>
    <xf numFmtId="0" fontId="27" fillId="4" borderId="3" xfId="0" applyFont="1" applyFill="1" applyBorder="1"/>
    <xf numFmtId="0" fontId="27" fillId="0" borderId="3" xfId="0" applyFont="1" applyBorder="1"/>
    <xf numFmtId="0" fontId="19" fillId="0" borderId="3" xfId="0" applyFont="1" applyBorder="1"/>
    <xf numFmtId="49" fontId="8" fillId="8" borderId="3" xfId="1" applyNumberFormat="1" applyFont="1" applyFill="1" applyBorder="1" applyAlignment="1">
      <alignment horizontal="center" wrapText="1"/>
    </xf>
    <xf numFmtId="49" fontId="9" fillId="4" borderId="3" xfId="1" applyNumberFormat="1" applyFont="1" applyFill="1" applyBorder="1" applyAlignment="1">
      <alignment horizontal="center"/>
    </xf>
    <xf numFmtId="49" fontId="8" fillId="4" borderId="3" xfId="1" applyNumberFormat="1" applyFont="1" applyFill="1" applyBorder="1" applyAlignment="1">
      <alignment horizontal="center"/>
    </xf>
    <xf numFmtId="164" fontId="8" fillId="4" borderId="3" xfId="1" applyNumberFormat="1" applyFont="1" applyFill="1" applyBorder="1" applyAlignment="1">
      <alignment horizontal="center"/>
    </xf>
    <xf numFmtId="0" fontId="8" fillId="2" borderId="0" xfId="1" applyFont="1" applyFill="1" applyBorder="1" applyAlignment="1">
      <alignment horizontal="center" wrapText="1"/>
    </xf>
    <xf numFmtId="0" fontId="12" fillId="0" borderId="0" xfId="1" applyFont="1" applyBorder="1"/>
    <xf numFmtId="166" fontId="23" fillId="0" borderId="0" xfId="0" applyNumberFormat="1" applyFont="1" applyFill="1" applyBorder="1" applyAlignment="1">
      <alignment horizontal="center"/>
    </xf>
    <xf numFmtId="49" fontId="13" fillId="0" borderId="3" xfId="1" applyNumberFormat="1" applyFont="1" applyFill="1" applyBorder="1" applyAlignment="1">
      <alignment horizontal="center" vertical="center" wrapText="1"/>
    </xf>
    <xf numFmtId="9" fontId="13" fillId="0" borderId="3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166" fontId="23" fillId="9" borderId="3" xfId="0" applyNumberFormat="1" applyFont="1" applyFill="1" applyBorder="1" applyAlignment="1">
      <alignment horizontal="center"/>
    </xf>
    <xf numFmtId="164" fontId="8" fillId="9" borderId="2" xfId="1" applyNumberFormat="1" applyFont="1" applyFill="1" applyBorder="1" applyAlignment="1">
      <alignment horizontal="center" wrapText="1"/>
    </xf>
    <xf numFmtId="164" fontId="31" fillId="0" borderId="0" xfId="1" applyNumberFormat="1" applyFont="1" applyFill="1" applyBorder="1" applyAlignment="1">
      <alignment horizontal="right" wrapText="1"/>
    </xf>
    <xf numFmtId="0" fontId="19" fillId="4" borderId="0" xfId="0" applyFont="1" applyFill="1"/>
    <xf numFmtId="164" fontId="12" fillId="9" borderId="2" xfId="1" applyNumberFormat="1" applyFont="1" applyFill="1" applyBorder="1" applyAlignment="1">
      <alignment horizontal="center" wrapText="1"/>
    </xf>
    <xf numFmtId="164" fontId="12" fillId="9" borderId="3" xfId="1" applyNumberFormat="1" applyFont="1" applyFill="1" applyBorder="1" applyAlignment="1">
      <alignment horizontal="center" wrapText="1"/>
    </xf>
    <xf numFmtId="164" fontId="8" fillId="0" borderId="6" xfId="1" applyNumberFormat="1" applyFont="1" applyFill="1" applyBorder="1" applyAlignment="1">
      <alignment horizontal="center" wrapText="1"/>
    </xf>
    <xf numFmtId="166" fontId="12" fillId="9" borderId="3" xfId="1" applyNumberFormat="1" applyFont="1" applyFill="1" applyBorder="1" applyAlignment="1">
      <alignment horizontal="center" wrapText="1"/>
    </xf>
    <xf numFmtId="166" fontId="12" fillId="9" borderId="6" xfId="1" applyNumberFormat="1" applyFont="1" applyFill="1" applyBorder="1" applyAlignment="1">
      <alignment horizontal="center" wrapText="1"/>
    </xf>
    <xf numFmtId="166" fontId="12" fillId="0" borderId="6" xfId="1" applyNumberFormat="1" applyFont="1" applyFill="1" applyBorder="1" applyAlignment="1">
      <alignment horizontal="center"/>
    </xf>
    <xf numFmtId="164" fontId="8" fillId="4" borderId="6" xfId="1" applyNumberFormat="1" applyFont="1" applyFill="1" applyBorder="1" applyAlignment="1">
      <alignment horizontal="center" wrapText="1"/>
    </xf>
    <xf numFmtId="164" fontId="8" fillId="7" borderId="3" xfId="1" applyNumberFormat="1" applyFont="1" applyFill="1" applyBorder="1" applyAlignment="1">
      <alignment horizontal="center" wrapText="1"/>
    </xf>
    <xf numFmtId="164" fontId="23" fillId="0" borderId="0" xfId="0" applyNumberFormat="1" applyFont="1" applyFill="1" applyBorder="1" applyAlignment="1">
      <alignment horizontal="center"/>
    </xf>
    <xf numFmtId="4" fontId="23" fillId="0" borderId="3" xfId="0" applyNumberFormat="1" applyFont="1" applyFill="1" applyBorder="1" applyAlignment="1">
      <alignment horizontal="center"/>
    </xf>
    <xf numFmtId="164" fontId="12" fillId="2" borderId="0" xfId="1" applyNumberFormat="1" applyFont="1" applyFill="1" applyBorder="1" applyAlignment="1">
      <alignment horizontal="left" wrapText="1"/>
    </xf>
    <xf numFmtId="0" fontId="8" fillId="0" borderId="0" xfId="1" applyFont="1" applyFill="1" applyAlignment="1">
      <alignment horizontal="left"/>
    </xf>
    <xf numFmtId="164" fontId="8" fillId="9" borderId="1" xfId="1" applyNumberFormat="1" applyFont="1" applyFill="1" applyBorder="1" applyAlignment="1">
      <alignment horizontal="center" wrapText="1"/>
    </xf>
    <xf numFmtId="164" fontId="12" fillId="9" borderId="1" xfId="1" applyNumberFormat="1" applyFont="1" applyFill="1" applyBorder="1" applyAlignment="1">
      <alignment horizontal="center" wrapText="1"/>
    </xf>
    <xf numFmtId="0" fontId="7" fillId="0" borderId="0" xfId="1" applyAlignment="1">
      <alignment vertical="center"/>
    </xf>
    <xf numFmtId="0" fontId="36" fillId="0" borderId="0" xfId="1" applyFont="1" applyAlignment="1">
      <alignment horizontal="right" vertical="center"/>
    </xf>
    <xf numFmtId="0" fontId="7" fillId="0" borderId="0" xfId="1" applyAlignment="1">
      <alignment horizontal="left" vertical="center"/>
    </xf>
    <xf numFmtId="0" fontId="11" fillId="0" borderId="0" xfId="1" applyFont="1" applyAlignment="1">
      <alignment horizontal="center" vertical="center"/>
    </xf>
    <xf numFmtId="14" fontId="13" fillId="0" borderId="0" xfId="1" applyNumberFormat="1" applyFont="1" applyAlignment="1">
      <alignment horizontal="right" vertical="center"/>
    </xf>
    <xf numFmtId="0" fontId="13" fillId="0" borderId="0" xfId="1" applyFont="1" applyAlignment="1"/>
    <xf numFmtId="0" fontId="13" fillId="0" borderId="0" xfId="1" applyFont="1" applyAlignment="1">
      <alignment vertical="center"/>
    </xf>
    <xf numFmtId="0" fontId="13" fillId="0" borderId="0" xfId="1" applyFont="1" applyAlignment="1">
      <alignment horizontal="center" vertical="center" wrapText="1"/>
    </xf>
    <xf numFmtId="0" fontId="8" fillId="0" borderId="17" xfId="1" applyFont="1" applyFill="1" applyBorder="1" applyAlignment="1">
      <alignment horizontal="center"/>
    </xf>
    <xf numFmtId="0" fontId="8" fillId="0" borderId="3" xfId="1" applyFont="1" applyFill="1" applyBorder="1" applyAlignment="1">
      <alignment horizontal="center"/>
    </xf>
    <xf numFmtId="3" fontId="8" fillId="0" borderId="1" xfId="1" applyNumberFormat="1" applyFont="1" applyFill="1" applyBorder="1" applyAlignment="1">
      <alignment horizontal="center" vertical="center" wrapText="1"/>
    </xf>
    <xf numFmtId="164" fontId="0" fillId="0" borderId="0" xfId="0" applyNumberFormat="1" applyFill="1"/>
    <xf numFmtId="0" fontId="8" fillId="0" borderId="17" xfId="1" applyFont="1" applyFill="1" applyBorder="1" applyAlignment="1">
      <alignment horizontal="center" vertical="center"/>
    </xf>
    <xf numFmtId="49" fontId="8" fillId="0" borderId="3" xfId="1" applyNumberFormat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left" vertical="center" wrapText="1"/>
    </xf>
    <xf numFmtId="49" fontId="8" fillId="0" borderId="17" xfId="1" applyNumberFormat="1" applyFont="1" applyFill="1" applyBorder="1" applyAlignment="1">
      <alignment horizontal="center" vertical="center"/>
    </xf>
    <xf numFmtId="49" fontId="8" fillId="0" borderId="3" xfId="1" applyNumberFormat="1" applyFont="1" applyFill="1" applyBorder="1" applyAlignment="1">
      <alignment horizontal="center" vertical="center"/>
    </xf>
    <xf numFmtId="164" fontId="8" fillId="0" borderId="3" xfId="1" applyNumberFormat="1" applyFont="1" applyFill="1" applyBorder="1" applyAlignment="1">
      <alignment horizontal="center" vertical="center"/>
    </xf>
    <xf numFmtId="164" fontId="12" fillId="0" borderId="3" xfId="1" applyNumberFormat="1" applyFont="1" applyFill="1" applyBorder="1" applyAlignment="1">
      <alignment horizontal="center" vertical="center"/>
    </xf>
    <xf numFmtId="49" fontId="12" fillId="0" borderId="3" xfId="1" applyNumberFormat="1" applyFont="1" applyFill="1" applyBorder="1" applyAlignment="1">
      <alignment horizontal="left" vertical="center" wrapText="1"/>
    </xf>
    <xf numFmtId="164" fontId="8" fillId="0" borderId="3" xfId="1" applyNumberFormat="1" applyFont="1" applyBorder="1" applyAlignment="1">
      <alignment horizontal="center" vertical="center" wrapText="1"/>
    </xf>
    <xf numFmtId="164" fontId="8" fillId="2" borderId="3" xfId="1" applyNumberFormat="1" applyFont="1" applyFill="1" applyBorder="1" applyAlignment="1">
      <alignment horizontal="center" vertical="center" wrapText="1"/>
    </xf>
    <xf numFmtId="164" fontId="8" fillId="0" borderId="20" xfId="1" applyNumberFormat="1" applyFont="1" applyFill="1" applyBorder="1" applyAlignment="1">
      <alignment horizontal="center" vertical="center" wrapText="1"/>
    </xf>
    <xf numFmtId="0" fontId="8" fillId="2" borderId="0" xfId="1" applyFont="1" applyFill="1" applyBorder="1" applyAlignment="1">
      <alignment horizontal="center"/>
    </xf>
    <xf numFmtId="0" fontId="8" fillId="2" borderId="0" xfId="1" applyFont="1" applyFill="1" applyBorder="1" applyAlignment="1">
      <alignment horizontal="center" vertical="center"/>
    </xf>
    <xf numFmtId="0" fontId="12" fillId="2" borderId="0" xfId="1" applyFont="1" applyFill="1" applyBorder="1" applyAlignment="1">
      <alignment horizontal="left" vertical="center"/>
    </xf>
    <xf numFmtId="0" fontId="8" fillId="2" borderId="0" xfId="1" applyFont="1" applyFill="1" applyBorder="1" applyAlignment="1">
      <alignment horizontal="center" vertical="center" wrapText="1"/>
    </xf>
    <xf numFmtId="164" fontId="8" fillId="2" borderId="0" xfId="1" applyNumberFormat="1" applyFont="1" applyFill="1" applyBorder="1" applyAlignment="1">
      <alignment horizontal="center" vertical="center" wrapText="1"/>
    </xf>
    <xf numFmtId="164" fontId="8" fillId="2" borderId="0" xfId="1" applyNumberFormat="1" applyFont="1" applyFill="1" applyBorder="1" applyAlignment="1">
      <alignment horizontal="center"/>
    </xf>
    <xf numFmtId="49" fontId="13" fillId="0" borderId="0" xfId="1" applyNumberFormat="1" applyFont="1" applyFill="1" applyBorder="1" applyAlignment="1">
      <alignment horizontal="left" vertical="center" wrapText="1"/>
    </xf>
    <xf numFmtId="4" fontId="11" fillId="0" borderId="0" xfId="1" applyNumberFormat="1" applyFont="1" applyFill="1" applyBorder="1" applyAlignment="1">
      <alignment horizontal="center"/>
    </xf>
    <xf numFmtId="164" fontId="11" fillId="8" borderId="0" xfId="1" applyNumberFormat="1" applyFont="1" applyFill="1" applyBorder="1"/>
    <xf numFmtId="4" fontId="7" fillId="0" borderId="0" xfId="1" applyNumberFormat="1"/>
    <xf numFmtId="164" fontId="13" fillId="0" borderId="0" xfId="1" applyNumberFormat="1" applyFont="1"/>
    <xf numFmtId="164" fontId="13" fillId="0" borderId="0" xfId="1" applyNumberFormat="1" applyFont="1" applyFill="1"/>
    <xf numFmtId="0" fontId="7" fillId="0" borderId="0" xfId="1" applyFill="1" applyAlignment="1">
      <alignment vertical="center"/>
    </xf>
    <xf numFmtId="0" fontId="7" fillId="0" borderId="0" xfId="1" applyFill="1" applyAlignment="1">
      <alignment horizontal="center"/>
    </xf>
    <xf numFmtId="0" fontId="0" fillId="0" borderId="0" xfId="0" applyAlignment="1">
      <alignment vertical="center"/>
    </xf>
    <xf numFmtId="166" fontId="0" fillId="0" borderId="0" xfId="0" applyNumberFormat="1" applyFill="1"/>
    <xf numFmtId="0" fontId="28" fillId="0" borderId="0" xfId="1" applyFont="1" applyFill="1"/>
    <xf numFmtId="0" fontId="37" fillId="0" borderId="0" xfId="1" applyFont="1" applyFill="1"/>
    <xf numFmtId="164" fontId="8" fillId="0" borderId="24" xfId="1" applyNumberFormat="1" applyFont="1" applyFill="1" applyBorder="1" applyAlignment="1">
      <alignment horizontal="center" vertical="center" wrapText="1"/>
    </xf>
    <xf numFmtId="3" fontId="8" fillId="0" borderId="3" xfId="1" applyNumberFormat="1" applyFont="1" applyFill="1" applyBorder="1" applyAlignment="1">
      <alignment horizontal="center" vertical="center" wrapText="1"/>
    </xf>
    <xf numFmtId="0" fontId="8" fillId="0" borderId="3" xfId="1" applyNumberFormat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vertical="center" wrapText="1"/>
    </xf>
    <xf numFmtId="0" fontId="12" fillId="0" borderId="3" xfId="1" applyFont="1" applyFill="1" applyBorder="1" applyAlignment="1">
      <alignment vertical="center" wrapText="1"/>
    </xf>
    <xf numFmtId="0" fontId="12" fillId="0" borderId="3" xfId="48" applyNumberFormat="1" applyFont="1" applyFill="1" applyBorder="1" applyAlignment="1">
      <alignment vertical="center" wrapText="1"/>
    </xf>
    <xf numFmtId="0" fontId="8" fillId="0" borderId="19" xfId="1" applyFont="1" applyFill="1" applyBorder="1" applyAlignment="1">
      <alignment horizontal="center" vertical="center"/>
    </xf>
    <xf numFmtId="0" fontId="8" fillId="0" borderId="20" xfId="1" applyFont="1" applyFill="1" applyBorder="1" applyAlignment="1">
      <alignment horizontal="center" vertical="center"/>
    </xf>
    <xf numFmtId="0" fontId="8" fillId="0" borderId="20" xfId="1" applyFont="1" applyFill="1" applyBorder="1" applyAlignment="1">
      <alignment horizontal="left" vertical="center" wrapText="1"/>
    </xf>
    <xf numFmtId="164" fontId="8" fillId="0" borderId="21" xfId="1" applyNumberFormat="1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55" fillId="0" borderId="0" xfId="0" applyFont="1" applyFill="1" applyAlignment="1">
      <alignment horizontal="center"/>
    </xf>
    <xf numFmtId="3" fontId="12" fillId="0" borderId="0" xfId="0" applyNumberFormat="1" applyFont="1" applyFill="1" applyAlignment="1">
      <alignment horizontal="center"/>
    </xf>
    <xf numFmtId="164" fontId="12" fillId="0" borderId="0" xfId="0" applyNumberFormat="1" applyFont="1" applyFill="1" applyAlignment="1">
      <alignment horizontal="center"/>
    </xf>
    <xf numFmtId="49" fontId="31" fillId="0" borderId="2" xfId="1" applyNumberFormat="1" applyFont="1" applyFill="1" applyBorder="1" applyAlignment="1">
      <alignment horizontal="center" wrapText="1"/>
    </xf>
    <xf numFmtId="0" fontId="9" fillId="0" borderId="0" xfId="1" applyFont="1" applyFill="1"/>
    <xf numFmtId="0" fontId="26" fillId="0" borderId="0" xfId="0" applyFont="1" applyFill="1"/>
    <xf numFmtId="164" fontId="12" fillId="0" borderId="25" xfId="1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0" fontId="8" fillId="0" borderId="26" xfId="1" applyFont="1" applyFill="1" applyBorder="1" applyAlignment="1">
      <alignment horizontal="center"/>
    </xf>
    <xf numFmtId="0" fontId="8" fillId="0" borderId="1" xfId="1" applyFont="1" applyFill="1" applyBorder="1" applyAlignment="1">
      <alignment horizontal="center"/>
    </xf>
    <xf numFmtId="0" fontId="8" fillId="0" borderId="1" xfId="1" applyFont="1" applyFill="1" applyBorder="1" applyAlignment="1">
      <alignment horizontal="center" vertical="center" wrapText="1"/>
    </xf>
    <xf numFmtId="14" fontId="8" fillId="0" borderId="0" xfId="1" applyNumberFormat="1" applyFont="1"/>
    <xf numFmtId="164" fontId="0" fillId="0" borderId="0" xfId="0" applyNumberFormat="1" applyBorder="1"/>
    <xf numFmtId="164" fontId="0" fillId="10" borderId="0" xfId="0" applyNumberFormat="1" applyFill="1"/>
    <xf numFmtId="0" fontId="55" fillId="10" borderId="0" xfId="0" applyFont="1" applyFill="1" applyAlignment="1">
      <alignment horizontal="center"/>
    </xf>
    <xf numFmtId="164" fontId="55" fillId="0" borderId="0" xfId="0" applyNumberFormat="1" applyFont="1" applyFill="1" applyAlignment="1">
      <alignment horizontal="center"/>
    </xf>
    <xf numFmtId="0" fontId="55" fillId="9" borderId="0" xfId="0" applyFont="1" applyFill="1" applyAlignment="1">
      <alignment horizontal="center"/>
    </xf>
    <xf numFmtId="0" fontId="55" fillId="11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center"/>
    </xf>
    <xf numFmtId="0" fontId="8" fillId="0" borderId="0" xfId="1" applyFont="1" applyFill="1" applyAlignment="1">
      <alignment horizontal="right"/>
    </xf>
    <xf numFmtId="49" fontId="9" fillId="0" borderId="1" xfId="1" applyNumberFormat="1" applyFont="1" applyFill="1" applyBorder="1" applyAlignment="1">
      <alignment horizontal="center" vertical="center" wrapText="1"/>
    </xf>
    <xf numFmtId="49" fontId="46" fillId="0" borderId="5" xfId="1" applyNumberFormat="1" applyFont="1" applyBorder="1" applyAlignment="1">
      <alignment horizontal="center" wrapText="1"/>
    </xf>
    <xf numFmtId="164" fontId="23" fillId="0" borderId="3" xfId="0" applyNumberFormat="1" applyFont="1" applyFill="1" applyBorder="1" applyAlignment="1">
      <alignment horizontal="center"/>
    </xf>
    <xf numFmtId="0" fontId="10" fillId="0" borderId="0" xfId="1" applyFont="1" applyFill="1"/>
    <xf numFmtId="49" fontId="9" fillId="0" borderId="0" xfId="1" applyNumberFormat="1" applyFont="1" applyFill="1" applyAlignment="1">
      <alignment horizontal="left"/>
    </xf>
    <xf numFmtId="49" fontId="15" fillId="0" borderId="0" xfId="1" applyNumberFormat="1" applyFont="1" applyFill="1" applyAlignment="1">
      <alignment horizontal="center"/>
    </xf>
    <xf numFmtId="49" fontId="39" fillId="0" borderId="0" xfId="1" applyNumberFormat="1" applyFont="1" applyFill="1"/>
    <xf numFmtId="49" fontId="15" fillId="0" borderId="0" xfId="1" applyNumberFormat="1" applyFont="1" applyFill="1" applyAlignment="1">
      <alignment wrapText="1"/>
    </xf>
    <xf numFmtId="49" fontId="39" fillId="0" borderId="0" xfId="1" applyNumberFormat="1" applyFont="1" applyFill="1" applyAlignment="1">
      <alignment horizontal="center"/>
    </xf>
    <xf numFmtId="49" fontId="31" fillId="0" borderId="0" xfId="1" applyNumberFormat="1" applyFont="1" applyFill="1" applyAlignment="1">
      <alignment horizontal="center" wrapText="1"/>
    </xf>
    <xf numFmtId="49" fontId="31" fillId="0" borderId="0" xfId="1" applyNumberFormat="1" applyFont="1" applyFill="1" applyAlignment="1">
      <alignment horizontal="center"/>
    </xf>
    <xf numFmtId="0" fontId="9" fillId="0" borderId="0" xfId="1" applyFont="1" applyFill="1" applyAlignment="1">
      <alignment horizontal="center"/>
    </xf>
    <xf numFmtId="164" fontId="12" fillId="0" borderId="3" xfId="0" applyNumberFormat="1" applyFont="1" applyFill="1" applyBorder="1" applyAlignment="1">
      <alignment horizontal="center"/>
    </xf>
    <xf numFmtId="0" fontId="23" fillId="0" borderId="0" xfId="0" applyFont="1" applyFill="1" applyAlignment="1">
      <alignment wrapText="1"/>
    </xf>
    <xf numFmtId="49" fontId="23" fillId="0" borderId="3" xfId="0" applyNumberFormat="1" applyFont="1" applyFill="1" applyBorder="1" applyAlignment="1">
      <alignment wrapText="1"/>
    </xf>
    <xf numFmtId="49" fontId="9" fillId="0" borderId="3" xfId="1" applyNumberFormat="1" applyFont="1" applyFill="1" applyBorder="1" applyAlignment="1">
      <alignment horizontal="center"/>
    </xf>
    <xf numFmtId="49" fontId="8" fillId="0" borderId="3" xfId="1" applyNumberFormat="1" applyFont="1" applyFill="1" applyBorder="1" applyAlignment="1">
      <alignment horizontal="center"/>
    </xf>
    <xf numFmtId="0" fontId="9" fillId="0" borderId="0" xfId="1" applyNumberFormat="1" applyFont="1" applyFill="1" applyAlignment="1">
      <alignment horizontal="right"/>
    </xf>
    <xf numFmtId="0" fontId="8" fillId="0" borderId="0" xfId="1" applyFont="1" applyFill="1" applyAlignment="1">
      <alignment horizontal="center"/>
    </xf>
    <xf numFmtId="0" fontId="8" fillId="0" borderId="0" xfId="1" applyNumberFormat="1" applyFont="1" applyFill="1" applyAlignment="1"/>
    <xf numFmtId="49" fontId="9" fillId="0" borderId="0" xfId="1" applyNumberFormat="1" applyFont="1" applyFill="1" applyAlignment="1">
      <alignment horizontal="center" wrapText="1"/>
    </xf>
    <xf numFmtId="49" fontId="38" fillId="0" borderId="0" xfId="1" applyNumberFormat="1" applyFont="1" applyFill="1" applyBorder="1" applyAlignment="1">
      <alignment horizontal="center" wrapText="1"/>
    </xf>
    <xf numFmtId="0" fontId="9" fillId="0" borderId="3" xfId="1" applyFont="1" applyFill="1" applyBorder="1" applyAlignment="1">
      <alignment horizontal="center"/>
    </xf>
    <xf numFmtId="49" fontId="9" fillId="0" borderId="1" xfId="1" applyNumberFormat="1" applyFont="1" applyFill="1" applyBorder="1" applyAlignment="1">
      <alignment horizontal="center" wrapText="1"/>
    </xf>
    <xf numFmtId="0" fontId="9" fillId="0" borderId="1" xfId="1" applyNumberFormat="1" applyFont="1" applyFill="1" applyBorder="1" applyAlignment="1">
      <alignment horizontal="center" wrapText="1"/>
    </xf>
    <xf numFmtId="0" fontId="9" fillId="0" borderId="2" xfId="1" applyFont="1" applyFill="1" applyBorder="1" applyAlignment="1">
      <alignment horizontal="center" wrapText="1"/>
    </xf>
    <xf numFmtId="0" fontId="42" fillId="0" borderId="3" xfId="1" applyFont="1" applyFill="1" applyBorder="1" applyAlignment="1">
      <alignment horizontal="center"/>
    </xf>
    <xf numFmtId="165" fontId="12" fillId="0" borderId="5" xfId="1" applyNumberFormat="1" applyFont="1" applyFill="1" applyBorder="1" applyAlignment="1">
      <alignment horizontal="left" vertical="center" wrapText="1"/>
    </xf>
    <xf numFmtId="49" fontId="22" fillId="0" borderId="3" xfId="1" applyNumberFormat="1" applyFont="1" applyFill="1" applyBorder="1" applyAlignment="1">
      <alignment horizontal="center"/>
    </xf>
    <xf numFmtId="0" fontId="22" fillId="0" borderId="3" xfId="1" applyNumberFormat="1" applyFont="1" applyFill="1" applyBorder="1" applyAlignment="1">
      <alignment horizontal="center"/>
    </xf>
    <xf numFmtId="164" fontId="22" fillId="0" borderId="4" xfId="1" applyNumberFormat="1" applyFont="1" applyFill="1" applyBorder="1" applyAlignment="1">
      <alignment horizontal="center"/>
    </xf>
    <xf numFmtId="0" fontId="15" fillId="0" borderId="0" xfId="1" applyNumberFormat="1" applyFont="1" applyFill="1" applyAlignment="1">
      <alignment horizontal="center"/>
    </xf>
    <xf numFmtId="0" fontId="15" fillId="0" borderId="3" xfId="1" applyFont="1" applyFill="1" applyBorder="1"/>
    <xf numFmtId="164" fontId="8" fillId="0" borderId="0" xfId="1" applyNumberFormat="1" applyFont="1" applyFill="1"/>
    <xf numFmtId="164" fontId="15" fillId="0" borderId="0" xfId="1" applyNumberFormat="1" applyFont="1" applyFill="1"/>
    <xf numFmtId="0" fontId="15" fillId="0" borderId="11" xfId="1" applyFont="1" applyFill="1" applyBorder="1"/>
    <xf numFmtId="164" fontId="15" fillId="0" borderId="0" xfId="1" applyNumberFormat="1" applyFont="1" applyFill="1" applyBorder="1"/>
    <xf numFmtId="0" fontId="15" fillId="0" borderId="0" xfId="1" applyFont="1" applyFill="1" applyBorder="1"/>
    <xf numFmtId="164" fontId="41" fillId="0" borderId="0" xfId="1" applyNumberFormat="1" applyFont="1" applyFill="1" applyAlignment="1">
      <alignment horizontal="center"/>
    </xf>
    <xf numFmtId="0" fontId="28" fillId="0" borderId="0" xfId="1" applyFont="1" applyFill="1" applyAlignment="1">
      <alignment vertical="justify"/>
    </xf>
    <xf numFmtId="49" fontId="39" fillId="0" borderId="0" xfId="1" applyNumberFormat="1" applyFont="1" applyFill="1" applyAlignment="1">
      <alignment vertical="justify"/>
    </xf>
    <xf numFmtId="49" fontId="38" fillId="0" borderId="0" xfId="1" applyNumberFormat="1" applyFont="1" applyFill="1" applyBorder="1" applyAlignment="1">
      <alignment horizontal="center" vertical="justify" wrapText="1"/>
    </xf>
    <xf numFmtId="49" fontId="9" fillId="0" borderId="1" xfId="1" applyNumberFormat="1" applyFont="1" applyFill="1" applyBorder="1" applyAlignment="1">
      <alignment horizontal="center" vertical="justify" wrapText="1"/>
    </xf>
    <xf numFmtId="49" fontId="8" fillId="0" borderId="1" xfId="1" applyNumberFormat="1" applyFont="1" applyFill="1" applyBorder="1" applyAlignment="1">
      <alignment horizontal="center" vertical="justify" wrapText="1"/>
    </xf>
    <xf numFmtId="49" fontId="12" fillId="0" borderId="1" xfId="1" applyNumberFormat="1" applyFont="1" applyFill="1" applyBorder="1" applyAlignment="1">
      <alignment horizontal="center" vertical="justify" wrapText="1"/>
    </xf>
    <xf numFmtId="49" fontId="12" fillId="0" borderId="3" xfId="1" applyNumberFormat="1" applyFont="1" applyFill="1" applyBorder="1" applyAlignment="1">
      <alignment horizontal="center" vertical="justify" wrapText="1"/>
    </xf>
    <xf numFmtId="49" fontId="12" fillId="0" borderId="3" xfId="1" applyNumberFormat="1" applyFont="1" applyFill="1" applyBorder="1" applyAlignment="1">
      <alignment horizontal="center" vertical="justify"/>
    </xf>
    <xf numFmtId="49" fontId="15" fillId="0" borderId="3" xfId="1" applyNumberFormat="1" applyFont="1" applyFill="1" applyBorder="1" applyAlignment="1">
      <alignment vertical="justify"/>
    </xf>
    <xf numFmtId="49" fontId="8" fillId="0" borderId="3" xfId="1" applyNumberFormat="1" applyFont="1" applyFill="1" applyBorder="1" applyAlignment="1">
      <alignment horizontal="center" vertical="justify"/>
    </xf>
    <xf numFmtId="49" fontId="22" fillId="0" borderId="3" xfId="1" applyNumberFormat="1" applyFont="1" applyFill="1" applyBorder="1" applyAlignment="1">
      <alignment vertical="justify"/>
    </xf>
    <xf numFmtId="49" fontId="8" fillId="0" borderId="0" xfId="1" applyNumberFormat="1" applyFont="1" applyFill="1" applyAlignment="1">
      <alignment vertical="justify"/>
    </xf>
    <xf numFmtId="49" fontId="15" fillId="0" borderId="0" xfId="1" applyNumberFormat="1" applyFont="1" applyFill="1" applyAlignment="1">
      <alignment vertical="justify"/>
    </xf>
    <xf numFmtId="49" fontId="9" fillId="0" borderId="0" xfId="1" applyNumberFormat="1" applyFont="1" applyFill="1" applyAlignment="1">
      <alignment horizontal="right" vertical="center"/>
    </xf>
    <xf numFmtId="0" fontId="15" fillId="0" borderId="0" xfId="1" applyFont="1" applyFill="1" applyAlignment="1">
      <alignment vertical="center"/>
    </xf>
    <xf numFmtId="49" fontId="8" fillId="0" borderId="0" xfId="1" applyNumberFormat="1" applyFont="1" applyFill="1" applyAlignment="1">
      <alignment horizontal="right" vertical="center" wrapText="1"/>
    </xf>
    <xf numFmtId="49" fontId="8" fillId="0" borderId="1" xfId="1" applyNumberFormat="1" applyFont="1" applyFill="1" applyBorder="1" applyAlignment="1">
      <alignment horizontal="left" vertical="center" wrapText="1"/>
    </xf>
    <xf numFmtId="49" fontId="12" fillId="0" borderId="1" xfId="1" applyNumberFormat="1" applyFont="1" applyFill="1" applyBorder="1" applyAlignment="1">
      <alignment horizontal="left" vertical="center" wrapText="1"/>
    </xf>
    <xf numFmtId="49" fontId="12" fillId="0" borderId="3" xfId="1" applyNumberFormat="1" applyFont="1" applyFill="1" applyBorder="1" applyAlignment="1">
      <alignment vertical="center" wrapText="1"/>
    </xf>
    <xf numFmtId="49" fontId="12" fillId="0" borderId="2" xfId="1" applyNumberFormat="1" applyFont="1" applyFill="1" applyBorder="1" applyAlignment="1">
      <alignment vertical="center" wrapText="1"/>
    </xf>
    <xf numFmtId="49" fontId="12" fillId="0" borderId="6" xfId="1" applyNumberFormat="1" applyFont="1" applyFill="1" applyBorder="1" applyAlignment="1">
      <alignment horizontal="left" vertical="center" wrapText="1"/>
    </xf>
    <xf numFmtId="49" fontId="12" fillId="0" borderId="7" xfId="1" applyNumberFormat="1" applyFont="1" applyFill="1" applyBorder="1" applyAlignment="1">
      <alignment horizontal="left" vertical="center" wrapText="1"/>
    </xf>
    <xf numFmtId="0" fontId="23" fillId="0" borderId="3" xfId="26" applyFont="1" applyFill="1" applyBorder="1" applyAlignment="1">
      <alignment vertical="center" wrapText="1"/>
    </xf>
    <xf numFmtId="49" fontId="12" fillId="0" borderId="6" xfId="1" applyNumberFormat="1" applyFont="1" applyFill="1" applyBorder="1" applyAlignment="1">
      <alignment vertical="center" wrapText="1"/>
    </xf>
    <xf numFmtId="49" fontId="12" fillId="0" borderId="5" xfId="1" applyNumberFormat="1" applyFont="1" applyFill="1" applyBorder="1" applyAlignment="1">
      <alignment vertical="center" wrapText="1"/>
    </xf>
    <xf numFmtId="0" fontId="23" fillId="0" borderId="6" xfId="26" applyFont="1" applyFill="1" applyBorder="1" applyAlignment="1">
      <alignment vertical="center" wrapText="1"/>
    </xf>
    <xf numFmtId="49" fontId="12" fillId="0" borderId="2" xfId="1" applyNumberFormat="1" applyFont="1" applyFill="1" applyBorder="1" applyAlignment="1">
      <alignment horizontal="left" vertical="center" wrapText="1"/>
    </xf>
    <xf numFmtId="0" fontId="23" fillId="0" borderId="3" xfId="3" applyFont="1" applyFill="1" applyBorder="1" applyAlignment="1">
      <alignment vertical="center" wrapText="1"/>
    </xf>
    <xf numFmtId="49" fontId="12" fillId="0" borderId="5" xfId="1" applyNumberFormat="1" applyFont="1" applyFill="1" applyBorder="1" applyAlignment="1">
      <alignment horizontal="left" vertical="center" wrapText="1"/>
    </xf>
    <xf numFmtId="49" fontId="12" fillId="0" borderId="8" xfId="1" applyNumberFormat="1" applyFont="1" applyFill="1" applyBorder="1" applyAlignment="1">
      <alignment horizontal="left" vertical="center" wrapText="1"/>
    </xf>
    <xf numFmtId="49" fontId="8" fillId="0" borderId="5" xfId="1" applyNumberFormat="1" applyFont="1" applyFill="1" applyBorder="1" applyAlignment="1">
      <alignment horizontal="left" vertical="center" wrapText="1"/>
    </xf>
    <xf numFmtId="0" fontId="12" fillId="0" borderId="6" xfId="1" applyFont="1" applyFill="1" applyBorder="1" applyAlignment="1">
      <alignment vertical="center" wrapText="1"/>
    </xf>
    <xf numFmtId="0" fontId="23" fillId="0" borderId="2" xfId="28" applyFont="1" applyFill="1" applyBorder="1" applyAlignment="1">
      <alignment vertical="center"/>
    </xf>
    <xf numFmtId="0" fontId="23" fillId="0" borderId="2" xfId="28" applyFont="1" applyFill="1" applyBorder="1" applyAlignment="1">
      <alignment vertical="center" wrapText="1"/>
    </xf>
    <xf numFmtId="0" fontId="23" fillId="0" borderId="2" xfId="24" applyFont="1" applyFill="1" applyBorder="1" applyAlignment="1">
      <alignment vertical="center" wrapText="1"/>
    </xf>
    <xf numFmtId="49" fontId="8" fillId="0" borderId="2" xfId="1" applyNumberFormat="1" applyFont="1" applyFill="1" applyBorder="1" applyAlignment="1">
      <alignment horizontal="left" vertical="center" wrapText="1"/>
    </xf>
    <xf numFmtId="49" fontId="8" fillId="0" borderId="2" xfId="1" applyNumberFormat="1" applyFont="1" applyFill="1" applyBorder="1" applyAlignment="1">
      <alignment vertical="center" wrapText="1"/>
    </xf>
    <xf numFmtId="0" fontId="25" fillId="0" borderId="3" xfId="26" applyFont="1" applyFill="1" applyBorder="1" applyAlignment="1">
      <alignment horizontal="justify" vertical="center"/>
    </xf>
    <xf numFmtId="49" fontId="8" fillId="0" borderId="3" xfId="1" applyNumberFormat="1" applyFont="1" applyFill="1" applyBorder="1" applyAlignment="1">
      <alignment vertical="center" wrapText="1"/>
    </xf>
    <xf numFmtId="0" fontId="23" fillId="0" borderId="3" xfId="27" applyFont="1" applyFill="1" applyBorder="1" applyAlignment="1">
      <alignment vertical="center" wrapText="1"/>
    </xf>
    <xf numFmtId="0" fontId="27" fillId="0" borderId="2" xfId="26" applyFont="1" applyFill="1" applyBorder="1" applyAlignment="1">
      <alignment vertical="center" wrapText="1"/>
    </xf>
    <xf numFmtId="0" fontId="27" fillId="0" borderId="3" xfId="24" applyFont="1" applyFill="1" applyBorder="1" applyAlignment="1">
      <alignment vertical="center" wrapText="1"/>
    </xf>
    <xf numFmtId="49" fontId="23" fillId="0" borderId="3" xfId="0" applyNumberFormat="1" applyFont="1" applyFill="1" applyBorder="1" applyAlignment="1">
      <alignment vertical="center" wrapText="1"/>
    </xf>
    <xf numFmtId="49" fontId="22" fillId="0" borderId="3" xfId="1" applyNumberFormat="1" applyFont="1" applyFill="1" applyBorder="1" applyAlignment="1">
      <alignment vertical="center" wrapText="1"/>
    </xf>
    <xf numFmtId="49" fontId="15" fillId="0" borderId="0" xfId="1" applyNumberFormat="1" applyFont="1" applyFill="1" applyAlignment="1">
      <alignment vertical="center" wrapText="1"/>
    </xf>
    <xf numFmtId="0" fontId="44" fillId="0" borderId="0" xfId="0" applyFont="1" applyFill="1" applyAlignment="1">
      <alignment wrapText="1"/>
    </xf>
    <xf numFmtId="0" fontId="14" fillId="0" borderId="0" xfId="0" applyFont="1" applyFill="1"/>
    <xf numFmtId="2" fontId="14" fillId="0" borderId="0" xfId="0" applyNumberFormat="1" applyFont="1" applyFill="1"/>
    <xf numFmtId="0" fontId="32" fillId="0" borderId="0" xfId="0" applyFont="1" applyFill="1" applyAlignment="1">
      <alignment horizontal="right"/>
    </xf>
    <xf numFmtId="0" fontId="14" fillId="0" borderId="0" xfId="0" applyFont="1" applyFill="1" applyAlignment="1">
      <alignment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3" xfId="0" applyNumberFormat="1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wrapText="1"/>
    </xf>
    <xf numFmtId="0" fontId="14" fillId="0" borderId="3" xfId="0" applyFont="1" applyFill="1" applyBorder="1" applyAlignment="1">
      <alignment horizontal="center" vertical="center"/>
    </xf>
    <xf numFmtId="0" fontId="14" fillId="0" borderId="3" xfId="0" applyFont="1" applyFill="1" applyBorder="1"/>
    <xf numFmtId="164" fontId="33" fillId="0" borderId="3" xfId="0" applyNumberFormat="1" applyFont="1" applyFill="1" applyBorder="1"/>
    <xf numFmtId="49" fontId="45" fillId="0" borderId="0" xfId="1" applyNumberFormat="1" applyFont="1" applyAlignment="1">
      <alignment vertical="justify"/>
    </xf>
    <xf numFmtId="49" fontId="21" fillId="6" borderId="3" xfId="1" applyNumberFormat="1" applyFont="1" applyFill="1" applyBorder="1" applyAlignment="1">
      <alignment horizontal="center" vertical="justify" wrapText="1"/>
    </xf>
    <xf numFmtId="49" fontId="8" fillId="4" borderId="3" xfId="1" applyNumberFormat="1" applyFont="1" applyFill="1" applyBorder="1" applyAlignment="1">
      <alignment horizontal="center" vertical="justify" wrapText="1"/>
    </xf>
    <xf numFmtId="49" fontId="8" fillId="0" borderId="3" xfId="1" applyNumberFormat="1" applyFont="1" applyFill="1" applyBorder="1" applyAlignment="1">
      <alignment horizontal="center" vertical="justify" wrapText="1"/>
    </xf>
    <xf numFmtId="49" fontId="22" fillId="4" borderId="3" xfId="1" applyNumberFormat="1" applyFont="1" applyFill="1" applyBorder="1" applyAlignment="1">
      <alignment horizontal="center" vertical="justify" wrapText="1"/>
    </xf>
    <xf numFmtId="49" fontId="8" fillId="7" borderId="3" xfId="1" applyNumberFormat="1" applyFont="1" applyFill="1" applyBorder="1" applyAlignment="1">
      <alignment horizontal="center" vertical="justify" wrapText="1"/>
    </xf>
    <xf numFmtId="49" fontId="9" fillId="4" borderId="3" xfId="1" applyNumberFormat="1" applyFont="1" applyFill="1" applyBorder="1" applyAlignment="1">
      <alignment horizontal="center" vertical="justify"/>
    </xf>
    <xf numFmtId="0" fontId="0" fillId="0" borderId="0" xfId="0" applyAlignment="1">
      <alignment vertical="justify"/>
    </xf>
    <xf numFmtId="49" fontId="11" fillId="0" borderId="0" xfId="1" applyNumberFormat="1" applyFont="1" applyAlignment="1">
      <alignment horizontal="center" vertical="center" wrapText="1"/>
    </xf>
    <xf numFmtId="0" fontId="8" fillId="4" borderId="3" xfId="1" applyFont="1" applyFill="1" applyBorder="1" applyAlignment="1">
      <alignment vertical="center" wrapText="1"/>
    </xf>
    <xf numFmtId="49" fontId="8" fillId="0" borderId="3" xfId="1" applyNumberFormat="1" applyFont="1" applyFill="1" applyBorder="1" applyAlignment="1">
      <alignment horizontal="left" vertical="center" wrapText="1"/>
    </xf>
    <xf numFmtId="0" fontId="27" fillId="0" borderId="3" xfId="3" applyFont="1" applyFill="1" applyBorder="1" applyAlignment="1">
      <alignment vertical="center" wrapText="1"/>
    </xf>
    <xf numFmtId="0" fontId="27" fillId="0" borderId="3" xfId="23" applyFont="1" applyFill="1" applyBorder="1" applyAlignment="1">
      <alignment vertical="center" wrapText="1"/>
    </xf>
    <xf numFmtId="0" fontId="27" fillId="0" borderId="3" xfId="23" applyFont="1" applyBorder="1" applyAlignment="1">
      <alignment vertical="center" wrapText="1"/>
    </xf>
    <xf numFmtId="49" fontId="22" fillId="7" borderId="3" xfId="1" applyNumberFormat="1" applyFont="1" applyFill="1" applyBorder="1" applyAlignment="1">
      <alignment vertical="center" wrapText="1"/>
    </xf>
    <xf numFmtId="0" fontId="27" fillId="0" borderId="3" xfId="4" applyFont="1" applyFill="1" applyBorder="1" applyAlignment="1">
      <alignment vertical="center" wrapText="1"/>
    </xf>
    <xf numFmtId="0" fontId="23" fillId="0" borderId="3" xfId="0" applyFont="1" applyBorder="1" applyAlignment="1">
      <alignment vertical="center"/>
    </xf>
    <xf numFmtId="0" fontId="51" fillId="0" borderId="3" xfId="3" applyFont="1" applyFill="1" applyBorder="1" applyAlignment="1">
      <alignment horizontal="justify" vertical="center"/>
    </xf>
    <xf numFmtId="0" fontId="27" fillId="0" borderId="3" xfId="0" applyFont="1" applyFill="1" applyBorder="1" applyAlignment="1">
      <alignment vertical="center" wrapText="1"/>
    </xf>
    <xf numFmtId="0" fontId="27" fillId="7" borderId="3" xfId="24" applyFont="1" applyFill="1" applyBorder="1" applyAlignment="1">
      <alignment vertical="center" wrapText="1"/>
    </xf>
    <xf numFmtId="0" fontId="27" fillId="4" borderId="3" xfId="24" applyFont="1" applyFill="1" applyBorder="1" applyAlignment="1">
      <alignment vertical="center" wrapText="1"/>
    </xf>
    <xf numFmtId="49" fontId="27" fillId="0" borderId="3" xfId="0" applyNumberFormat="1" applyFont="1" applyBorder="1" applyAlignment="1">
      <alignment vertical="center" wrapText="1"/>
    </xf>
    <xf numFmtId="0" fontId="22" fillId="6" borderId="3" xfId="1" applyFont="1" applyFill="1" applyBorder="1" applyAlignment="1">
      <alignment horizontal="left" vertical="center" wrapText="1"/>
    </xf>
    <xf numFmtId="49" fontId="8" fillId="4" borderId="3" xfId="1" applyNumberFormat="1" applyFont="1" applyFill="1" applyBorder="1" applyAlignment="1">
      <alignment horizontal="left" vertical="center" wrapText="1"/>
    </xf>
    <xf numFmtId="49" fontId="8" fillId="4" borderId="3" xfId="1" applyNumberFormat="1" applyFont="1" applyFill="1" applyBorder="1" applyAlignment="1">
      <alignment vertical="center" wrapText="1"/>
    </xf>
    <xf numFmtId="49" fontId="8" fillId="2" borderId="3" xfId="1" applyNumberFormat="1" applyFont="1" applyFill="1" applyBorder="1" applyAlignment="1">
      <alignment vertical="center" wrapText="1"/>
    </xf>
    <xf numFmtId="0" fontId="27" fillId="4" borderId="3" xfId="3" applyFont="1" applyFill="1" applyBorder="1" applyAlignment="1">
      <alignment vertical="center" wrapText="1"/>
    </xf>
    <xf numFmtId="0" fontId="12" fillId="0" borderId="0" xfId="1" applyFont="1" applyBorder="1" applyAlignment="1">
      <alignment vertical="center"/>
    </xf>
    <xf numFmtId="0" fontId="8" fillId="0" borderId="0" xfId="2" applyFont="1" applyFill="1" applyAlignment="1">
      <alignment horizontal="right"/>
    </xf>
    <xf numFmtId="14" fontId="8" fillId="0" borderId="0" xfId="1" applyNumberFormat="1" applyFont="1" applyFill="1" applyAlignment="1"/>
    <xf numFmtId="0" fontId="53" fillId="0" borderId="0" xfId="1" applyFont="1" applyFill="1"/>
    <xf numFmtId="14" fontId="8" fillId="0" borderId="0" xfId="1" applyNumberFormat="1" applyFont="1" applyFill="1" applyAlignment="1">
      <alignment horizontal="right"/>
    </xf>
    <xf numFmtId="0" fontId="52" fillId="0" borderId="0" xfId="1" applyFont="1" applyFill="1"/>
    <xf numFmtId="0" fontId="7" fillId="0" borderId="0" xfId="1" applyFill="1" applyAlignment="1"/>
    <xf numFmtId="0" fontId="13" fillId="0" borderId="0" xfId="2" applyFont="1" applyFill="1" applyBorder="1" applyAlignment="1">
      <alignment wrapText="1"/>
    </xf>
    <xf numFmtId="0" fontId="6" fillId="0" borderId="0" xfId="2" applyFill="1"/>
    <xf numFmtId="164" fontId="12" fillId="0" borderId="0" xfId="1" applyNumberFormat="1" applyFont="1" applyFill="1" applyBorder="1" applyAlignment="1">
      <alignment horizontal="left" wrapText="1"/>
    </xf>
    <xf numFmtId="164" fontId="12" fillId="0" borderId="0" xfId="1" applyNumberFormat="1" applyFont="1" applyFill="1" applyBorder="1" applyAlignment="1">
      <alignment horizontal="left"/>
    </xf>
    <xf numFmtId="164" fontId="8" fillId="0" borderId="0" xfId="1" applyNumberFormat="1" applyFont="1" applyFill="1" applyBorder="1" applyAlignment="1">
      <alignment horizontal="center" vertical="center" wrapText="1"/>
    </xf>
    <xf numFmtId="164" fontId="11" fillId="0" borderId="0" xfId="1" applyNumberFormat="1" applyFont="1" applyFill="1" applyBorder="1"/>
    <xf numFmtId="164" fontId="13" fillId="0" borderId="0" xfId="1" applyNumberFormat="1" applyFont="1" applyFill="1" applyAlignment="1">
      <alignment horizontal="center"/>
    </xf>
    <xf numFmtId="4" fontId="7" fillId="0" borderId="0" xfId="1" applyNumberFormat="1" applyFill="1"/>
    <xf numFmtId="164" fontId="7" fillId="0" borderId="0" xfId="1" applyNumberFormat="1" applyFill="1" applyAlignment="1">
      <alignment horizontal="center"/>
    </xf>
    <xf numFmtId="0" fontId="55" fillId="12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0" fontId="32" fillId="0" borderId="3" xfId="0" applyFont="1" applyFill="1" applyBorder="1" applyAlignment="1">
      <alignment horizontal="center" vertical="center"/>
    </xf>
    <xf numFmtId="164" fontId="23" fillId="0" borderId="3" xfId="0" applyNumberFormat="1" applyFont="1" applyFill="1" applyBorder="1" applyAlignment="1">
      <alignment horizontal="center"/>
    </xf>
    <xf numFmtId="49" fontId="10" fillId="0" borderId="3" xfId="1" applyNumberFormat="1" applyFont="1" applyFill="1" applyBorder="1" applyAlignment="1">
      <alignment horizontal="center" vertical="justify" wrapText="1"/>
    </xf>
    <xf numFmtId="49" fontId="10" fillId="0" borderId="3" xfId="1" applyNumberFormat="1" applyFont="1" applyFill="1" applyBorder="1" applyAlignment="1">
      <alignment horizontal="center" vertical="center" wrapText="1"/>
    </xf>
    <xf numFmtId="49" fontId="10" fillId="0" borderId="3" xfId="1" applyNumberFormat="1" applyFont="1" applyFill="1" applyBorder="1" applyAlignment="1">
      <alignment horizontal="center" wrapText="1"/>
    </xf>
    <xf numFmtId="0" fontId="10" fillId="0" borderId="3" xfId="1" applyFont="1" applyFill="1" applyBorder="1" applyAlignment="1">
      <alignment horizontal="center" wrapText="1"/>
    </xf>
    <xf numFmtId="0" fontId="22" fillId="6" borderId="3" xfId="1" applyFont="1" applyFill="1" applyBorder="1" applyAlignment="1">
      <alignment vertical="center" wrapText="1"/>
    </xf>
    <xf numFmtId="0" fontId="22" fillId="6" borderId="3" xfId="1" applyFont="1" applyFill="1" applyBorder="1" applyAlignment="1">
      <alignment horizontal="center" wrapText="1"/>
    </xf>
    <xf numFmtId="49" fontId="22" fillId="7" borderId="3" xfId="1" applyNumberFormat="1" applyFont="1" applyFill="1" applyBorder="1" applyAlignment="1">
      <alignment horizontal="center" vertical="justify" wrapText="1"/>
    </xf>
    <xf numFmtId="49" fontId="22" fillId="7" borderId="3" xfId="1" applyNumberFormat="1" applyFont="1" applyFill="1" applyBorder="1" applyAlignment="1">
      <alignment horizontal="left" vertical="center" wrapText="1"/>
    </xf>
    <xf numFmtId="49" fontId="22" fillId="7" borderId="3" xfId="1" applyNumberFormat="1" applyFont="1" applyFill="1" applyBorder="1" applyAlignment="1">
      <alignment horizontal="center" wrapText="1"/>
    </xf>
    <xf numFmtId="49" fontId="34" fillId="0" borderId="3" xfId="1" applyNumberFormat="1" applyFont="1" applyFill="1" applyBorder="1" applyAlignment="1">
      <alignment vertical="center" wrapText="1"/>
    </xf>
    <xf numFmtId="49" fontId="8" fillId="7" borderId="3" xfId="1" applyNumberFormat="1" applyFont="1" applyFill="1" applyBorder="1" applyAlignment="1">
      <alignment horizontal="left" vertical="center" wrapText="1"/>
    </xf>
    <xf numFmtId="0" fontId="27" fillId="4" borderId="3" xfId="3" applyFont="1" applyFill="1" applyBorder="1" applyAlignment="1">
      <alignment vertical="center"/>
    </xf>
    <xf numFmtId="0" fontId="23" fillId="0" borderId="3" xfId="23" applyFont="1" applyFill="1" applyBorder="1" applyAlignment="1">
      <alignment vertical="center" wrapText="1"/>
    </xf>
    <xf numFmtId="0" fontId="27" fillId="0" borderId="3" xfId="23" applyFont="1" applyBorder="1" applyAlignment="1">
      <alignment vertical="center"/>
    </xf>
    <xf numFmtId="49" fontId="8" fillId="6" borderId="3" xfId="1" applyNumberFormat="1" applyFont="1" applyFill="1" applyBorder="1" applyAlignment="1">
      <alignment horizontal="center" vertical="justify" wrapText="1"/>
    </xf>
    <xf numFmtId="49" fontId="8" fillId="6" borderId="3" xfId="1" applyNumberFormat="1" applyFont="1" applyFill="1" applyBorder="1" applyAlignment="1">
      <alignment horizontal="left" vertical="center" wrapText="1"/>
    </xf>
    <xf numFmtId="49" fontId="8" fillId="6" borderId="3" xfId="1" applyNumberFormat="1" applyFont="1" applyFill="1" applyBorder="1" applyAlignment="1">
      <alignment horizontal="center" wrapText="1"/>
    </xf>
    <xf numFmtId="164" fontId="8" fillId="6" borderId="3" xfId="1" applyNumberFormat="1" applyFont="1" applyFill="1" applyBorder="1" applyAlignment="1">
      <alignment horizontal="center" wrapText="1"/>
    </xf>
    <xf numFmtId="49" fontId="8" fillId="7" borderId="3" xfId="1" applyNumberFormat="1" applyFont="1" applyFill="1" applyBorder="1" applyAlignment="1">
      <alignment vertical="center" wrapText="1"/>
    </xf>
    <xf numFmtId="165" fontId="8" fillId="0" borderId="3" xfId="1" applyNumberFormat="1" applyFont="1" applyFill="1" applyBorder="1" applyAlignment="1">
      <alignment horizontal="left" vertical="center" wrapText="1"/>
    </xf>
    <xf numFmtId="49" fontId="12" fillId="4" borderId="3" xfId="1" applyNumberFormat="1" applyFont="1" applyFill="1" applyBorder="1" applyAlignment="1">
      <alignment horizontal="center" wrapText="1"/>
    </xf>
    <xf numFmtId="49" fontId="8" fillId="8" borderId="3" xfId="1" applyNumberFormat="1" applyFont="1" applyFill="1" applyBorder="1" applyAlignment="1">
      <alignment horizontal="left" vertical="center" wrapText="1"/>
    </xf>
    <xf numFmtId="49" fontId="22" fillId="4" borderId="3" xfId="1" applyNumberFormat="1" applyFont="1" applyFill="1" applyBorder="1" applyAlignment="1">
      <alignment horizontal="left" vertical="center" wrapText="1"/>
    </xf>
    <xf numFmtId="49" fontId="22" fillId="6" borderId="3" xfId="1" applyNumberFormat="1" applyFont="1" applyFill="1" applyBorder="1" applyAlignment="1">
      <alignment horizontal="center" vertical="justify" wrapText="1"/>
    </xf>
    <xf numFmtId="49" fontId="22" fillId="6" borderId="3" xfId="1" applyNumberFormat="1" applyFont="1" applyFill="1" applyBorder="1" applyAlignment="1">
      <alignment vertical="center" wrapText="1"/>
    </xf>
    <xf numFmtId="0" fontId="8" fillId="0" borderId="3" xfId="1" applyNumberFormat="1" applyFont="1" applyFill="1" applyBorder="1" applyAlignment="1">
      <alignment horizontal="center" wrapText="1"/>
    </xf>
    <xf numFmtId="0" fontId="0" fillId="0" borderId="0" xfId="0" applyFill="1" applyAlignment="1">
      <alignment horizontal="right"/>
    </xf>
    <xf numFmtId="0" fontId="0" fillId="0" borderId="0" xfId="0" applyFont="1" applyFill="1"/>
    <xf numFmtId="164" fontId="7" fillId="0" borderId="0" xfId="1" applyNumberFormat="1" applyFill="1"/>
    <xf numFmtId="2" fontId="8" fillId="0" borderId="13" xfId="1" applyNumberFormat="1" applyFont="1" applyFill="1" applyBorder="1" applyAlignment="1">
      <alignment horizontal="center" vertical="center"/>
    </xf>
    <xf numFmtId="2" fontId="8" fillId="0" borderId="14" xfId="1" applyNumberFormat="1" applyFont="1" applyFill="1" applyBorder="1" applyAlignment="1">
      <alignment horizontal="center" vertical="center"/>
    </xf>
    <xf numFmtId="0" fontId="8" fillId="0" borderId="0" xfId="1" applyFont="1" applyFill="1" applyAlignment="1">
      <alignment horizontal="right"/>
    </xf>
    <xf numFmtId="0" fontId="22" fillId="0" borderId="0" xfId="1" applyFont="1" applyFill="1" applyAlignment="1">
      <alignment horizontal="right"/>
    </xf>
    <xf numFmtId="0" fontId="13" fillId="0" borderId="0" xfId="1" applyFont="1" applyFill="1" applyAlignment="1">
      <alignment horizontal="center"/>
    </xf>
    <xf numFmtId="0" fontId="13" fillId="0" borderId="0" xfId="1" applyFont="1" applyFill="1" applyBorder="1" applyAlignment="1">
      <alignment horizontal="center"/>
    </xf>
    <xf numFmtId="0" fontId="8" fillId="0" borderId="12" xfId="1" applyFont="1" applyFill="1" applyBorder="1" applyAlignment="1">
      <alignment horizontal="center" vertical="center"/>
    </xf>
    <xf numFmtId="0" fontId="8" fillId="0" borderId="15" xfId="1" applyFont="1" applyFill="1" applyBorder="1" applyAlignment="1">
      <alignment horizontal="center" vertical="center"/>
    </xf>
    <xf numFmtId="0" fontId="8" fillId="0" borderId="10" xfId="1" applyFont="1" applyFill="1" applyBorder="1" applyAlignment="1">
      <alignment horizontal="center" vertical="center" wrapText="1"/>
    </xf>
    <xf numFmtId="0" fontId="8" fillId="0" borderId="9" xfId="1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/>
    </xf>
    <xf numFmtId="49" fontId="38" fillId="0" borderId="0" xfId="1" applyNumberFormat="1" applyFont="1" applyFill="1" applyBorder="1" applyAlignment="1">
      <alignment horizontal="center" vertical="center" wrapText="1"/>
    </xf>
    <xf numFmtId="49" fontId="9" fillId="0" borderId="11" xfId="1" applyNumberFormat="1" applyFont="1" applyFill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9" fontId="9" fillId="0" borderId="11" xfId="1" applyNumberFormat="1" applyFont="1" applyFill="1" applyBorder="1" applyAlignment="1">
      <alignment horizontal="center" vertical="center" wrapText="1"/>
    </xf>
    <xf numFmtId="9" fontId="9" fillId="0" borderId="1" xfId="1" applyNumberFormat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horizontal="center" vertical="center"/>
    </xf>
    <xf numFmtId="49" fontId="9" fillId="0" borderId="11" xfId="1" applyNumberFormat="1" applyFont="1" applyFill="1" applyBorder="1" applyAlignment="1">
      <alignment horizontal="center" vertical="justify" wrapText="1"/>
    </xf>
    <xf numFmtId="49" fontId="9" fillId="0" borderId="1" xfId="1" applyNumberFormat="1" applyFont="1" applyFill="1" applyBorder="1" applyAlignment="1">
      <alignment horizontal="center" vertical="justify" wrapText="1"/>
    </xf>
    <xf numFmtId="0" fontId="9" fillId="0" borderId="11" xfId="1" applyNumberFormat="1" applyFont="1" applyFill="1" applyBorder="1" applyAlignment="1">
      <alignment horizontal="center" vertical="center" wrapText="1"/>
    </xf>
    <xf numFmtId="0" fontId="9" fillId="0" borderId="1" xfId="1" applyNumberFormat="1" applyFont="1" applyFill="1" applyBorder="1" applyAlignment="1">
      <alignment horizontal="center" vertical="center" wrapText="1"/>
    </xf>
    <xf numFmtId="9" fontId="9" fillId="0" borderId="22" xfId="1" applyNumberFormat="1" applyFont="1" applyFill="1" applyBorder="1" applyAlignment="1">
      <alignment horizontal="center" vertical="center" wrapText="1"/>
    </xf>
    <xf numFmtId="9" fontId="9" fillId="0" borderId="2" xfId="1" applyNumberFormat="1" applyFont="1" applyFill="1" applyBorder="1" applyAlignment="1">
      <alignment horizontal="center" vertical="center" wrapText="1"/>
    </xf>
    <xf numFmtId="0" fontId="9" fillId="0" borderId="0" xfId="1" applyFont="1" applyFill="1" applyAlignment="1">
      <alignment horizontal="right"/>
    </xf>
    <xf numFmtId="2" fontId="32" fillId="0" borderId="3" xfId="0" applyNumberFormat="1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horizontal="center" wrapText="1"/>
    </xf>
    <xf numFmtId="0" fontId="8" fillId="2" borderId="0" xfId="1" applyFont="1" applyFill="1" applyAlignment="1">
      <alignment horizontal="left"/>
    </xf>
    <xf numFmtId="164" fontId="12" fillId="2" borderId="0" xfId="1" applyNumberFormat="1" applyFont="1" applyFill="1" applyBorder="1" applyAlignment="1">
      <alignment horizontal="left" wrapText="1"/>
    </xf>
    <xf numFmtId="49" fontId="46" fillId="0" borderId="5" xfId="1" applyNumberFormat="1" applyFont="1" applyBorder="1" applyAlignment="1">
      <alignment horizontal="center" wrapText="1"/>
    </xf>
    <xf numFmtId="49" fontId="47" fillId="0" borderId="3" xfId="1" applyNumberFormat="1" applyFont="1" applyFill="1" applyBorder="1" applyAlignment="1">
      <alignment horizontal="center" vertical="justify" wrapText="1"/>
    </xf>
    <xf numFmtId="49" fontId="47" fillId="0" borderId="3" xfId="1" applyNumberFormat="1" applyFont="1" applyFill="1" applyBorder="1" applyAlignment="1">
      <alignment horizontal="center" vertical="center" wrapText="1"/>
    </xf>
    <xf numFmtId="9" fontId="47" fillId="0" borderId="3" xfId="1" applyNumberFormat="1" applyFont="1" applyFill="1" applyBorder="1" applyAlignment="1">
      <alignment horizontal="center" vertical="center" wrapText="1"/>
    </xf>
    <xf numFmtId="166" fontId="48" fillId="0" borderId="3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164" fontId="23" fillId="0" borderId="3" xfId="0" applyNumberFormat="1" applyFont="1" applyFill="1" applyBorder="1" applyAlignment="1">
      <alignment horizontal="center"/>
    </xf>
    <xf numFmtId="164" fontId="8" fillId="0" borderId="0" xfId="1" applyNumberFormat="1" applyFont="1" applyAlignment="1">
      <alignment horizontal="left"/>
    </xf>
    <xf numFmtId="166" fontId="8" fillId="0" borderId="3" xfId="1" applyNumberFormat="1" applyFont="1" applyFill="1" applyBorder="1" applyAlignment="1">
      <alignment horizontal="center" vertical="center" wrapText="1"/>
    </xf>
    <xf numFmtId="0" fontId="8" fillId="0" borderId="12" xfId="1" applyFont="1" applyBorder="1" applyAlignment="1">
      <alignment horizontal="center" vertical="center"/>
    </xf>
    <xf numFmtId="0" fontId="8" fillId="0" borderId="28" xfId="1" applyFont="1" applyBorder="1" applyAlignment="1">
      <alignment horizontal="center" vertical="center"/>
    </xf>
    <xf numFmtId="0" fontId="8" fillId="0" borderId="10" xfId="1" applyFont="1" applyBorder="1" applyAlignment="1">
      <alignment horizontal="center" vertical="center" wrapText="1"/>
    </xf>
    <xf numFmtId="0" fontId="8" fillId="0" borderId="23" xfId="1" applyFont="1" applyBorder="1" applyAlignment="1">
      <alignment horizontal="center" vertical="center" wrapText="1"/>
    </xf>
    <xf numFmtId="0" fontId="8" fillId="0" borderId="23" xfId="1" applyFont="1" applyFill="1" applyBorder="1" applyAlignment="1">
      <alignment horizontal="center" vertical="center" wrapText="1"/>
    </xf>
    <xf numFmtId="0" fontId="13" fillId="0" borderId="0" xfId="1" applyFont="1" applyAlignment="1">
      <alignment horizontal="center" vertical="center"/>
    </xf>
    <xf numFmtId="164" fontId="12" fillId="0" borderId="0" xfId="1" applyNumberFormat="1" applyFont="1" applyFill="1" applyBorder="1" applyAlignment="1">
      <alignment horizontal="left" wrapText="1"/>
    </xf>
    <xf numFmtId="0" fontId="8" fillId="0" borderId="0" xfId="1" applyFont="1" applyAlignment="1">
      <alignment horizontal="right"/>
    </xf>
    <xf numFmtId="14" fontId="8" fillId="0" borderId="0" xfId="1" applyNumberFormat="1" applyFont="1" applyAlignment="1">
      <alignment horizontal="right"/>
    </xf>
    <xf numFmtId="2" fontId="8" fillId="0" borderId="10" xfId="1" applyNumberFormat="1" applyFont="1" applyBorder="1" applyAlignment="1">
      <alignment horizontal="center" vertical="center"/>
    </xf>
    <xf numFmtId="2" fontId="8" fillId="0" borderId="23" xfId="1" applyNumberFormat="1" applyFont="1" applyBorder="1" applyAlignment="1">
      <alignment horizontal="center" vertical="center"/>
    </xf>
    <xf numFmtId="2" fontId="8" fillId="0" borderId="27" xfId="1" applyNumberFormat="1" applyFont="1" applyBorder="1" applyAlignment="1">
      <alignment horizontal="center" vertical="center"/>
    </xf>
    <xf numFmtId="2" fontId="8" fillId="0" borderId="29" xfId="1" applyNumberFormat="1" applyFont="1" applyBorder="1" applyAlignment="1">
      <alignment horizontal="center" vertical="center"/>
    </xf>
    <xf numFmtId="2" fontId="8" fillId="0" borderId="10" xfId="1" applyNumberFormat="1" applyFont="1" applyFill="1" applyBorder="1" applyAlignment="1">
      <alignment horizontal="center" vertical="center"/>
    </xf>
    <xf numFmtId="2" fontId="8" fillId="0" borderId="23" xfId="1" applyNumberFormat="1" applyFont="1" applyFill="1" applyBorder="1" applyAlignment="1">
      <alignment horizontal="center" vertical="center"/>
    </xf>
    <xf numFmtId="49" fontId="8" fillId="0" borderId="0" xfId="1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 wrapText="1"/>
    </xf>
  </cellXfs>
  <cellStyles count="50">
    <cellStyle name="Обычный" xfId="0" builtinId="0"/>
    <cellStyle name="Обычный 2" xfId="1"/>
    <cellStyle name="Обычный 2 2" xfId="5"/>
    <cellStyle name="Обычный 2 2 2" xfId="6"/>
    <cellStyle name="Обычный 2 2 3" xfId="7"/>
    <cellStyle name="Обычный 2_№2 Расходы сводная бюджетная роспись 2012г." xfId="8"/>
    <cellStyle name="Обычный 3" xfId="2"/>
    <cellStyle name="Обычный 3 2" xfId="9"/>
    <cellStyle name="Обычный 3 3" xfId="18"/>
    <cellStyle name="Обычный 3 3 2" xfId="30"/>
    <cellStyle name="Обычный 3 4" xfId="19"/>
    <cellStyle name="Обычный 3 4 2" xfId="3"/>
    <cellStyle name="Обычный 3 4 2 2" xfId="17"/>
    <cellStyle name="Обычный 3 4 2 2 2" xfId="28"/>
    <cellStyle name="Обычный 3 4 2 2 2 2" xfId="34"/>
    <cellStyle name="Обычный 3 4 2 2 3" xfId="33"/>
    <cellStyle name="Обычный 3 4 2 3" xfId="24"/>
    <cellStyle name="Обычный 3 4 2 3 2" xfId="35"/>
    <cellStyle name="Обычный 3 4 2 4" xfId="32"/>
    <cellStyle name="Обычный 3 4 3" xfId="31"/>
    <cellStyle name="Обычный 3 5" xfId="20"/>
    <cellStyle name="Обычный 3 5 2" xfId="36"/>
    <cellStyle name="Обычный 3 6" xfId="21"/>
    <cellStyle name="Обычный 3 6 2" xfId="37"/>
    <cellStyle name="Обычный 3 7" xfId="29"/>
    <cellStyle name="Обычный 3 8" xfId="48"/>
    <cellStyle name="Обычный 3_№2 Расходы сводная бюджетная роспись 2012г." xfId="10"/>
    <cellStyle name="Обычный 4" xfId="11"/>
    <cellStyle name="Обычный 4 2" xfId="12"/>
    <cellStyle name="Обычный 4 2 2" xfId="15"/>
    <cellStyle name="Обычный 4 2 2 2" xfId="26"/>
    <cellStyle name="Обычный 4 2 2 2 2" xfId="40"/>
    <cellStyle name="Обычный 4 2 2 3" xfId="39"/>
    <cellStyle name="Обычный 4 2 3" xfId="38"/>
    <cellStyle name="Обычный 5" xfId="13"/>
    <cellStyle name="Обычный 5 2" xfId="41"/>
    <cellStyle name="Обычный 6" xfId="22"/>
    <cellStyle name="Обычный 6 2" xfId="42"/>
    <cellStyle name="Обычный 7" xfId="23"/>
    <cellStyle name="Обычный 7 2" xfId="4"/>
    <cellStyle name="Обычный 7 2 2" xfId="16"/>
    <cellStyle name="Обычный 7 2 2 2" xfId="27"/>
    <cellStyle name="Обычный 7 2 2 2 2" xfId="46"/>
    <cellStyle name="Обычный 7 2 2 3" xfId="45"/>
    <cellStyle name="Обычный 7 2 3" xfId="25"/>
    <cellStyle name="Обычный 7 2 3 2" xfId="47"/>
    <cellStyle name="Обычный 7 2 4" xfId="44"/>
    <cellStyle name="Обычный 7 3" xfId="43"/>
    <cellStyle name="Обычный_Доходы" xfId="49"/>
    <cellStyle name="Процентный 2" xfId="14"/>
  </cellStyles>
  <dxfs count="0"/>
  <tableStyles count="0" defaultTableStyle="TableStyleMedium2" defaultPivotStyle="PivotStyleMedium9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01\&#1086;&#1073;&#1097;&#1080;&#1077;%20&#1076;&#1086;&#1082;&#1091;&#1084;&#1077;&#1085;&#1090;&#1099;\&#1052;&#1086;&#1080;%20&#1076;&#1086;&#1082;&#1091;&#1084;&#1077;&#1085;&#1090;&#1099;\&#1060;&#1086;&#1088;&#1084;&#1099;\&#1054;&#1090;&#1095;&#1077;&#1090;_&#1087;&#1086;_&#1092;&#1086;&#1088;&#1084;&#1077;_&#1073;&#1102;&#1076;&#1078;&#1077;&#1090;&#1072;_&#1052;&#1054;_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4;&#1072;&#1088;&#1075;&#1086;&#1096;&#1072;\2016%20&#1041;&#1070;&#1044;&#1046;&#1045;&#1058;%20&#1089;%20&#1087;&#1086;&#1087;&#1088;&#1072;&#1074;&#1082;&#1072;&#1084;&#1080;%20&#1050;&#1057;&#1055;\&#1042;&#1052;&#1054;%20&#1040;&#1076;&#1084;&#1080;&#1088;&#1072;&#1083;&#1090;&#1077;&#1081;&#1089;&#1082;&#1080;&#1081;%20&#1086;&#1082;&#1088;&#1091;&#1075;-&#1087;&#1088;&#1086;&#1077;&#1082;&#1090;-2016\&#1055;&#1088;&#1080;&#1083;&#1086;&#1078;&#1077;&#1085;&#1080;&#1103;%20&#8470;1-2%201%20&#1095;&#1090;&#1077;&#1085;&#1080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Отчет"/>
      <sheetName val="Форма 2005 (5)"/>
      <sheetName val="Форма 2005 (4)"/>
      <sheetName val="Форма 2005 (3)"/>
      <sheetName val="Форма 2005 (2)"/>
      <sheetName val="Форма 2005"/>
    </sheetNames>
    <sheetDataSet>
      <sheetData sheetId="0">
        <row r="1">
          <cell r="B1" t="str">
            <v>об исполнении местного бюджета муниципального образования КОЛОМНА</v>
          </cell>
          <cell r="C1" t="str">
            <v>Адмиралтейского административного района Санкт-Петербурга</v>
          </cell>
          <cell r="D1" t="str">
            <v>на 01 апреля  2004 года</v>
          </cell>
        </row>
        <row r="2">
          <cell r="B2" t="str">
            <v>об исполнении местного бюджета муниципального образования СЕННОЙ ОКРУГ</v>
          </cell>
          <cell r="C2" t="str">
            <v>Василеостровского административного района Санкт-Петербурга</v>
          </cell>
          <cell r="D2" t="str">
            <v>на 01 ______________ 200 __г.</v>
          </cell>
        </row>
        <row r="3">
          <cell r="B3" t="str">
            <v>об исполнении местного бюджета муниципального образования АДМИРАЛТЕЙСКИЙ ОКРУГ</v>
          </cell>
          <cell r="C3" t="str">
            <v>Выборгского административного района Санкт-Петербурга</v>
          </cell>
          <cell r="D3" t="str">
            <v>на 01 июля  2004 года</v>
          </cell>
        </row>
        <row r="4">
          <cell r="B4" t="str">
            <v>об исполнении местного бюджета муниципального образования МО № 4</v>
          </cell>
          <cell r="C4" t="str">
            <v>Калининского административного района Санкт-Петербурга</v>
          </cell>
          <cell r="D4" t="str">
            <v>на 01 октября 2004 года</v>
          </cell>
        </row>
        <row r="5">
          <cell r="B5" t="str">
            <v>об исполнении местного бюджета муниципального образования ИЗМАЙЛОВСКОЕ</v>
          </cell>
          <cell r="C5" t="str">
            <v>Кировского административного района Санкт-Петербурга</v>
          </cell>
          <cell r="D5" t="str">
            <v>на 01 января  2005 года</v>
          </cell>
        </row>
        <row r="6">
          <cell r="B6" t="str">
            <v>об исполнении местного бюджета муниципального образования МО № 6</v>
          </cell>
          <cell r="C6" t="str">
            <v>Красногвардейского административного района Санкт-Петербурга</v>
          </cell>
        </row>
        <row r="7">
          <cell r="B7" t="str">
            <v>об исполнении местного бюджета муниципального образования МО № 7</v>
          </cell>
          <cell r="C7" t="str">
            <v>Красносельского административного района Санкт-Петербурга</v>
          </cell>
        </row>
        <row r="8">
          <cell r="B8" t="str">
            <v>об исполнении местного бюджета муниципального образования МО № 8</v>
          </cell>
          <cell r="C8" t="str">
            <v>Московского административного района Санкт-Петербурга</v>
          </cell>
        </row>
        <row r="9">
          <cell r="B9" t="str">
            <v>об исполнении местного бюджета муниципального образования МО № 9</v>
          </cell>
          <cell r="C9" t="str">
            <v>Невского административного района Санкт-Петербурга</v>
          </cell>
        </row>
        <row r="10">
          <cell r="B10" t="str">
            <v>об исполнении местного бюджета муниципального образования ОКРУГ МОРСКОЙ</v>
          </cell>
          <cell r="C10" t="str">
            <v>Петроградского административного района Санкт-Петербурга</v>
          </cell>
        </row>
        <row r="11">
          <cell r="B11" t="str">
            <v>об исполнении местного бюджета муниципального образования МО № 11</v>
          </cell>
          <cell r="C11" t="str">
            <v>Приморского административного района Санкт-Петербурга</v>
          </cell>
        </row>
        <row r="12">
          <cell r="B12" t="str">
            <v>об исполнении местного бюджета муниципального образования САМПСОНИЕВСКОЕ</v>
          </cell>
          <cell r="C12" t="str">
            <v>Фрунзенского административного района Санкт-Петербурга</v>
          </cell>
        </row>
        <row r="13">
          <cell r="B13" t="str">
            <v>об исполнении местного бюджета муниципального образования СВЕТЛАНОВСКОЕ</v>
          </cell>
          <cell r="C13" t="str">
            <v>Центрального административного района Санкт-Петербурга</v>
          </cell>
        </row>
        <row r="14">
          <cell r="B14" t="str">
            <v>об исполнении местного бюджета муниципального образования СОСНОВСКОЕ</v>
          </cell>
          <cell r="C14" t="str">
            <v>Пушкинского и Павловского административного района Санкт-Петербурга</v>
          </cell>
        </row>
        <row r="15">
          <cell r="B15" t="str">
            <v>об исполнении местного бюджета муниципального образования МО № 15</v>
          </cell>
          <cell r="C15" t="str">
            <v>Кронштадтского административного района Санкт-Петербурга</v>
          </cell>
        </row>
        <row r="16">
          <cell r="B16" t="str">
            <v>об исполнении местного бюджета муниципального образования ПАРНАС</v>
          </cell>
          <cell r="C16" t="str">
            <v>Ломоносов административного района Санкт-Петербурга</v>
          </cell>
        </row>
        <row r="17">
          <cell r="B17" t="str">
            <v>об исполнении местного бюджета муниципального образования ШУВАЛОВО-ОЗЕРКИ</v>
          </cell>
          <cell r="C17" t="str">
            <v>Петродворцового административного района Санкт-Петербурга</v>
          </cell>
        </row>
        <row r="18">
          <cell r="B18" t="str">
            <v>об исполнении местного бюджета муниципального образования ПОСЕЛОК ЛЕВАШОВО</v>
          </cell>
          <cell r="C18" t="str">
            <v>Колпинского административного района Санкт-Петербурга</v>
          </cell>
        </row>
        <row r="19">
          <cell r="B19" t="str">
            <v>об исполнении местного бюджета муниципального образования ПОСЕЛОК ПАРГОЛОВО</v>
          </cell>
          <cell r="C19" t="str">
            <v>Курортного административного района Санкт-Петербурга</v>
          </cell>
        </row>
        <row r="20">
          <cell r="B20" t="str">
            <v>об исполнении местного бюджета муниципального образования ГРАЖДАНКА</v>
          </cell>
        </row>
        <row r="21">
          <cell r="B21" t="str">
            <v>об исполнении местного бюджета муниципального образования АКАДЕМИЧЕСКОЕ</v>
          </cell>
        </row>
        <row r="22">
          <cell r="B22" t="str">
            <v>об исполнении местного бюджета муниципального образования ФИНЛЯНДСКИЙ ОКРУГ</v>
          </cell>
        </row>
        <row r="23">
          <cell r="B23" t="str">
            <v>об исполнении местного бюджета муниципального образования МО № 21</v>
          </cell>
        </row>
        <row r="24">
          <cell r="B24" t="str">
            <v>об исполнении местного бюджета муниципального образования ПИСКАРЕВКА</v>
          </cell>
        </row>
        <row r="25">
          <cell r="B25" t="str">
            <v>об исполнении местного бюджета муниципального образования СЕВЕРНЫЙ</v>
          </cell>
        </row>
        <row r="26">
          <cell r="B26" t="str">
            <v>об исполнении местного бюджета муниципального образования ПРОМЕТЕЙ</v>
          </cell>
        </row>
        <row r="27">
          <cell r="B27" t="str">
            <v>об исполнении местного бюджета муниципального образования МО № 25</v>
          </cell>
        </row>
        <row r="28">
          <cell r="B28" t="str">
            <v>об исполнении местного бюджета муниципального образования УЛЬЯНКА</v>
          </cell>
        </row>
        <row r="29">
          <cell r="B29" t="str">
            <v>об исполнении местного бюджета муниципального образования ДАЧНОЕ</v>
          </cell>
        </row>
        <row r="30">
          <cell r="B30" t="str">
            <v>об исполнении местного бюджета муниципального образования АВТОВО</v>
          </cell>
        </row>
        <row r="31">
          <cell r="B31" t="str">
            <v>об исполнении местного бюджета муниципального образования НАРВСКИЙ ОКРУГ</v>
          </cell>
        </row>
        <row r="32">
          <cell r="B32" t="str">
            <v>об исполнении местного бюджета муниципального образования КРАСНЕНЬКАЯ РЕЧКА</v>
          </cell>
        </row>
        <row r="33">
          <cell r="B33" t="str">
            <v>об исполнении местного бюджета муниципального образования МОРСКИЕ ВОРОТА</v>
          </cell>
        </row>
        <row r="34">
          <cell r="B34" t="str">
            <v>об исполнении местного бюджета муниципального образования ПОЛЮСТРОВО</v>
          </cell>
        </row>
        <row r="35">
          <cell r="B35" t="str">
            <v>об исполнении местного бюджета муниципального образования МО № 33</v>
          </cell>
        </row>
        <row r="36">
          <cell r="B36" t="str">
            <v>об исполнении местного бюджета муниципального образования МО № 34</v>
          </cell>
        </row>
        <row r="37">
          <cell r="B37" t="str">
            <v>об исполнении местного бюджета муниципального образования МО № 35</v>
          </cell>
        </row>
        <row r="38">
          <cell r="B38" t="str">
            <v>об исполнении местного бюджета муниципального образования РЖЕВКА</v>
          </cell>
        </row>
        <row r="39">
          <cell r="B39" t="str">
            <v>об исполнении местного бюджета муниципального образования МО № 37</v>
          </cell>
        </row>
        <row r="40">
          <cell r="B40" t="str">
            <v>об исполнении местного бюджета муниципального образования МО № 38</v>
          </cell>
        </row>
        <row r="41">
          <cell r="B41" t="str">
            <v>об исполнении местного бюджета муниципального образования СОСНОВАЯ ПОЛЯНА</v>
          </cell>
        </row>
        <row r="42">
          <cell r="B42" t="str">
            <v>об исполнении местного бюджета муниципального образования УРИЦК</v>
          </cell>
        </row>
        <row r="43">
          <cell r="B43" t="str">
            <v>об исполнении местного бюджета муниципального образования МО № 41</v>
          </cell>
        </row>
        <row r="44">
          <cell r="B44" t="str">
            <v>об исполнении местного бюджета муниципального образования МО № 42</v>
          </cell>
        </row>
        <row r="45">
          <cell r="B45" t="str">
            <v>об исполнении местного бюджета муниципального образования ГОРОД КРАСНОЕ СЕЛО</v>
          </cell>
        </row>
        <row r="46">
          <cell r="B46" t="str">
            <v>об исполнении местного бюджета муниципального образования МОСКОВСКАЯ ЗАСТАВА</v>
          </cell>
        </row>
        <row r="47">
          <cell r="B47" t="str">
            <v>об исполнении местного бюджета муниципального образования ГАГАРИНСКОЕ</v>
          </cell>
        </row>
        <row r="48">
          <cell r="B48" t="str">
            <v>об исполнении местного бюджета муниципального образования НОВОИЗМАЙЛОВСКОЕ</v>
          </cell>
        </row>
        <row r="49">
          <cell r="B49" t="str">
            <v>об исполнении местного бюджета муниципального образования МО № 47</v>
          </cell>
        </row>
        <row r="50">
          <cell r="B50" t="str">
            <v>об исполнении местного бюджета муниципального образования ЗВЕЗДНОЕ</v>
          </cell>
        </row>
        <row r="51">
          <cell r="B51" t="str">
            <v>об исполнении местного бюджета муниципального образования НЕВСКАЯ ЗАСТАВА</v>
          </cell>
        </row>
        <row r="52">
          <cell r="B52" t="str">
            <v>об исполнении местного бюджета муниципального образования МО № 50</v>
          </cell>
        </row>
        <row r="53">
          <cell r="B53" t="str">
            <v>об исполнении местного бюджета муниципального образования ОБУХОВСКИЙ</v>
          </cell>
        </row>
        <row r="54">
          <cell r="B54" t="str">
            <v>об исполнении местного бюджета муниципального образования РЫБАЦКОЕ</v>
          </cell>
        </row>
        <row r="55">
          <cell r="B55" t="str">
            <v>об исполнении местного бюджета муниципального образования МО № 53</v>
          </cell>
        </row>
        <row r="56">
          <cell r="B56" t="str">
            <v>об исполнении местного бюджета муниципального образования МО № 54</v>
          </cell>
        </row>
        <row r="57">
          <cell r="B57" t="str">
            <v>об исполнении местного бюджета муниципального образования НЕВСКИЙ ОКРУГ</v>
          </cell>
        </row>
        <row r="58">
          <cell r="B58" t="str">
            <v>об исполнении местного бюджета муниципального образования ОККЕРВИЛЬ</v>
          </cell>
        </row>
        <row r="59">
          <cell r="B59" t="str">
            <v>об исполнении местного бюджета муниципального образования МО № 57</v>
          </cell>
        </row>
        <row r="60">
          <cell r="B60" t="str">
            <v>об исполнении местного бюджета муниципального образования МО № 58</v>
          </cell>
        </row>
        <row r="61">
          <cell r="B61" t="str">
            <v>об исполнении местного бюджета муниципального образования КРОНВЕРКСКОЕ</v>
          </cell>
        </row>
        <row r="62">
          <cell r="B62" t="str">
            <v>об исполнении местного бюджета муниципального образования МО № 60</v>
          </cell>
        </row>
        <row r="63">
          <cell r="B63" t="str">
            <v>об исполнении местного бюджета муниципального образования АПТЕКАРСКИЙ ОСТРОВ</v>
          </cell>
        </row>
        <row r="64">
          <cell r="B64" t="str">
            <v>об исполнении местного бюджета муниципального образования ОКРУГ ПЕТРОВСКИЙ</v>
          </cell>
        </row>
        <row r="65">
          <cell r="B65" t="str">
            <v>об исполнении местного бюджета муниципального образования ЧКАЛОВСКОЕ</v>
          </cell>
        </row>
        <row r="66">
          <cell r="B66" t="str">
            <v>об исполнении местного бюджета муниципального образования ЛАХТА-ОЛЬГИНО</v>
          </cell>
        </row>
        <row r="67">
          <cell r="B67" t="str">
            <v>об исполнении местного бюджета муниципального образования МО № 65</v>
          </cell>
        </row>
        <row r="68">
          <cell r="B68" t="str">
            <v>об исполнении местного бюджета муниципального образования МО № 66</v>
          </cell>
        </row>
        <row r="69">
          <cell r="B69" t="str">
            <v>об исполнении местного бюджета муниципального образования КОМЕНДАНТСКИЙ АЭРОДРОМ</v>
          </cell>
        </row>
        <row r="70">
          <cell r="B70" t="str">
            <v>об исполнении местного бюджета муниципального образования МО № 68</v>
          </cell>
        </row>
        <row r="71">
          <cell r="B71" t="str">
            <v>об исполнении местного бюджета муниципального образования ЮНТОЛОВО</v>
          </cell>
        </row>
        <row r="72">
          <cell r="B72" t="str">
            <v>об исполнении местного бюджета муниципального образования МО № 70</v>
          </cell>
        </row>
        <row r="73">
          <cell r="B73" t="str">
            <v>об исполнении местного бюджета муниципального образования ПОСЕЛОК ЛИСИЙ НОС</v>
          </cell>
        </row>
        <row r="74">
          <cell r="B74" t="str">
            <v>об исполнении местного бюджета муниципального образования МО № 71</v>
          </cell>
        </row>
        <row r="75">
          <cell r="B75" t="str">
            <v>об исполнении местного бюджета муниципального образования МО № 72</v>
          </cell>
        </row>
        <row r="76">
          <cell r="B76" t="str">
            <v>об исполнении местного бюджета муниципального образования КУПЧИНО</v>
          </cell>
        </row>
        <row r="77">
          <cell r="B77" t="str">
            <v>об исполнении местного бюджета муниципального образования МО № 74</v>
          </cell>
        </row>
        <row r="78">
          <cell r="B78" t="str">
            <v>об исполнении местного бюджета муниципального образования МО № 75</v>
          </cell>
        </row>
        <row r="79">
          <cell r="B79" t="str">
            <v>об исполнении местного бюджета муниципального образования МО № 76</v>
          </cell>
        </row>
        <row r="80">
          <cell r="B80" t="str">
            <v>об исполнении местного бюджета муниципального образования ДВОРЦОВЫЙ ОКРУГ</v>
          </cell>
        </row>
        <row r="81">
          <cell r="B81" t="str">
            <v>об исполнении местного бюджета муниципального образования МО № 78</v>
          </cell>
        </row>
        <row r="82">
          <cell r="B82" t="str">
            <v>об исполнении местного бюджета муниципального образования ЛИТЕЙНЫЙ ОКРУГ</v>
          </cell>
        </row>
        <row r="83">
          <cell r="B83" t="str">
            <v>об исполнении местного бюджета муниципального образования СМОЛЬНИНСКОЕ</v>
          </cell>
        </row>
        <row r="84">
          <cell r="B84" t="str">
            <v>об исполнении местного бюджета муниципального образования ЛИГОВКА-ЯМСКАЯ</v>
          </cell>
        </row>
        <row r="85">
          <cell r="B85" t="str">
            <v>об исполнении местного бюджета муниципального образования ВЛАДИМИРСКИЙ ОКРУГ</v>
          </cell>
        </row>
        <row r="86">
          <cell r="B86" t="str">
            <v>об исполнении местного бюджета муниципального образования ГОРОД СЕСТРОРЕЦК</v>
          </cell>
        </row>
        <row r="87">
          <cell r="B87" t="str">
            <v>об исполнении местного бюджета муниципального образования ГОРОД ЗЕЛЕНОГОРСК</v>
          </cell>
        </row>
        <row r="88">
          <cell r="B88" t="str">
            <v>об исполнении местного бюджета муниципального образования ПОСЕЛОК ПЕСОЧНЫЙ</v>
          </cell>
        </row>
        <row r="89">
          <cell r="B89" t="str">
            <v>об исполнении местного бюджета муниципального образования ПОСЕЛОК БЕЛООСТРОВ</v>
          </cell>
        </row>
        <row r="90">
          <cell r="B90" t="str">
            <v>об исполнении местного бюджета муниципального образования ПОСЕЛОККОМАРОВО</v>
          </cell>
        </row>
        <row r="91">
          <cell r="B91" t="str">
            <v>об исполнении местного бюджета муниципального образования ПОСЕЛОК МОЛОДЕЖНОЕ</v>
          </cell>
        </row>
        <row r="92">
          <cell r="B92" t="str">
            <v>об исполнении местного бюджета муниципального образования ПОСЕЛОК РЕПИНО</v>
          </cell>
        </row>
        <row r="93">
          <cell r="B93" t="str">
            <v>об исполнении местного бюджета муниципального образования ПОСЕЛОК СЕРОВО</v>
          </cell>
        </row>
        <row r="94">
          <cell r="B94" t="str">
            <v>об исполнении местного бюджета муниципального образования ПОСЕЛОК СМОЛЯЧКОВО</v>
          </cell>
        </row>
        <row r="95">
          <cell r="B95" t="str">
            <v>об исполнении местного бюджета муниципального образования ПОСЕЛОК СОЛНЕЧНОЕ</v>
          </cell>
        </row>
        <row r="96">
          <cell r="B96" t="str">
            <v>об исполнении местного бюджета муниципального образования ПОСЕЛОК УШКОВО</v>
          </cell>
        </row>
        <row r="97">
          <cell r="B97" t="str">
            <v>об исполнении местного бюджета муниципального образования ГОРОД КОЛПИНО</v>
          </cell>
        </row>
        <row r="98">
          <cell r="B98" t="str">
            <v>об исполнении местного бюджета муниципального образования ПОСЕЛОК МЕТАЛЛОСТРОЙ</v>
          </cell>
        </row>
        <row r="99">
          <cell r="B99" t="str">
            <v>об исполнении местного бюджета муниципального образования ПОСЕЛОК ПЕТРО-СЛАВЯНКА</v>
          </cell>
        </row>
        <row r="100">
          <cell r="B100" t="str">
            <v>об исполнении местного бюджета муниципального образования ПОСЕЛОК ПОНТОННЫЙ</v>
          </cell>
        </row>
        <row r="101">
          <cell r="B101" t="str">
            <v>об исполнении местного бюджета муниципального образования ПОСЕЛОК УСТЬ-ИЖОРА</v>
          </cell>
        </row>
        <row r="102">
          <cell r="B102" t="str">
            <v>об исполнении местного бюджета муниципального образования ПОСЕЛОК САПЕРНЫЙ</v>
          </cell>
        </row>
        <row r="103">
          <cell r="B103" t="str">
            <v>об исполнении местного бюджета муниципального образования ГОРОД КРОНШТАДТ</v>
          </cell>
        </row>
        <row r="104">
          <cell r="B104" t="str">
            <v>об исполнении местного бюджета муниципального образования ГОРОД ЛОМОНОСОВ</v>
          </cell>
        </row>
        <row r="105">
          <cell r="B105" t="str">
            <v>об исполнении местного бюджета муниципального образования ГОРОД ПЕТЕРГОФ</v>
          </cell>
        </row>
        <row r="106">
          <cell r="B106" t="str">
            <v>об исполнении местного бюджета муниципального образования ПОСЕЛОК СТРЕЛЬНА</v>
          </cell>
        </row>
        <row r="107">
          <cell r="B107" t="str">
            <v>об исполнении местного бюджета муниципального образования ГОРОД ПУШКИН</v>
          </cell>
        </row>
        <row r="108">
          <cell r="B108" t="str">
            <v>об исполнении местного бюджета муниципального образования ГОРОД ПАВЛОВСК</v>
          </cell>
        </row>
        <row r="109">
          <cell r="B109" t="str">
            <v>об исполнении местного бюджета муниципального образования ПОСЕЛОК ШУШАРЫ</v>
          </cell>
        </row>
        <row r="110">
          <cell r="B110" t="str">
            <v>об исполнении местного бюджета муниципального образования ПОСЕЛОК АЛЕКСАНДРОВСКАЯ</v>
          </cell>
        </row>
        <row r="111">
          <cell r="B111" t="str">
            <v>об исполнении местного бюджета муниципального образования ПОСЕЛОК ТЯРЛЕВО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"/>
      <sheetName val="ВСР"/>
      <sheetName val="Прилож.3 Распр.по ассигн."/>
    </sheetNames>
    <sheetDataSet>
      <sheetData sheetId="0"/>
      <sheetData sheetId="1">
        <row r="15">
          <cell r="E15" t="str">
            <v>00205 00030</v>
          </cell>
        </row>
        <row r="17">
          <cell r="E17" t="str">
            <v>00206 00030</v>
          </cell>
        </row>
        <row r="20">
          <cell r="E20" t="str">
            <v>09200 G0100</v>
          </cell>
        </row>
        <row r="22">
          <cell r="E22" t="str">
            <v>00200 G0850</v>
          </cell>
        </row>
        <row r="26">
          <cell r="E26" t="str">
            <v>07001 00060</v>
          </cell>
        </row>
        <row r="29">
          <cell r="E29" t="str">
            <v>09201 00070</v>
          </cell>
        </row>
        <row r="32">
          <cell r="E32" t="str">
            <v>09201 00460</v>
          </cell>
        </row>
        <row r="38">
          <cell r="E38" t="str">
            <v>79508 00520</v>
          </cell>
        </row>
        <row r="43">
          <cell r="E43" t="str">
            <v>21900 00090</v>
          </cell>
        </row>
        <row r="51">
          <cell r="E51" t="str">
            <v>34500 00100</v>
          </cell>
        </row>
        <row r="56">
          <cell r="E56" t="str">
            <v>60001 00132</v>
          </cell>
        </row>
        <row r="57">
          <cell r="E57" t="str">
            <v>60001 00132</v>
          </cell>
        </row>
        <row r="63">
          <cell r="E63" t="str">
            <v>60003 00151</v>
          </cell>
        </row>
        <row r="79">
          <cell r="E79" t="str">
            <v>41000 00170</v>
          </cell>
        </row>
        <row r="87">
          <cell r="E87" t="str">
            <v>79505 00190</v>
          </cell>
        </row>
        <row r="90">
          <cell r="E90" t="str">
            <v>79506 00510</v>
          </cell>
        </row>
        <row r="91">
          <cell r="E91" t="str">
            <v>79506 00510</v>
          </cell>
        </row>
        <row r="92">
          <cell r="E92" t="str">
            <v>79512 00490</v>
          </cell>
        </row>
        <row r="94">
          <cell r="E94" t="str">
            <v>79514 00530</v>
          </cell>
        </row>
        <row r="98">
          <cell r="E98" t="str">
            <v>45011 00200</v>
          </cell>
        </row>
        <row r="101">
          <cell r="E101" t="str">
            <v>45009 00560</v>
          </cell>
        </row>
        <row r="105">
          <cell r="E105" t="str">
            <v>50581 00230</v>
          </cell>
        </row>
        <row r="108">
          <cell r="E108" t="str">
            <v>51100 G0860</v>
          </cell>
        </row>
        <row r="110">
          <cell r="E110" t="str">
            <v>51100 G0870</v>
          </cell>
        </row>
        <row r="115">
          <cell r="E115" t="str">
            <v>00201 00010</v>
          </cell>
        </row>
        <row r="116">
          <cell r="E116" t="str">
            <v>00201 00010</v>
          </cell>
        </row>
        <row r="118">
          <cell r="E118" t="str">
            <v>00203 00021</v>
          </cell>
        </row>
        <row r="120">
          <cell r="E120" t="str">
            <v>00203 00022</v>
          </cell>
        </row>
        <row r="123">
          <cell r="E123" t="str">
            <v>00204 00020</v>
          </cell>
        </row>
        <row r="127">
          <cell r="E127" t="str">
            <v>09205 00440</v>
          </cell>
        </row>
        <row r="131">
          <cell r="E131" t="str">
            <v>45701 00250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"/>
  <sheetViews>
    <sheetView tabSelected="1" view="pageBreakPreview" topLeftCell="A25" zoomScale="70" zoomScaleNormal="70" zoomScaleSheetLayoutView="70" workbookViewId="0">
      <selection activeCell="A8" sqref="A8"/>
    </sheetView>
  </sheetViews>
  <sheetFormatPr defaultRowHeight="15" x14ac:dyDescent="0.25"/>
  <cols>
    <col min="1" max="1" width="18.85546875" customWidth="1"/>
    <col min="2" max="2" width="22.85546875" customWidth="1"/>
    <col min="3" max="3" width="30.140625" customWidth="1"/>
    <col min="4" max="4" width="92.5703125" customWidth="1"/>
    <col min="5" max="5" width="17.28515625" style="74" customWidth="1"/>
    <col min="6" max="7" width="17.28515625" style="11" customWidth="1"/>
    <col min="12" max="12" width="52.42578125" customWidth="1"/>
  </cols>
  <sheetData>
    <row r="1" spans="1:7" ht="15.75" x14ac:dyDescent="0.25">
      <c r="B1" s="373"/>
    </row>
    <row r="2" spans="1:7" ht="19.5" x14ac:dyDescent="0.35">
      <c r="A2" s="355"/>
      <c r="B2" s="11"/>
      <c r="C2" s="63"/>
      <c r="D2" s="11"/>
      <c r="F2" s="565" t="s">
        <v>428</v>
      </c>
      <c r="G2" s="565"/>
    </row>
    <row r="3" spans="1:7" ht="18.75" x14ac:dyDescent="0.3">
      <c r="A3" s="63"/>
      <c r="B3" s="63"/>
      <c r="C3" s="63"/>
      <c r="D3" s="11"/>
      <c r="E3" s="565" t="s">
        <v>17</v>
      </c>
      <c r="F3" s="565"/>
      <c r="G3" s="565"/>
    </row>
    <row r="4" spans="1:7" ht="20.25" x14ac:dyDescent="0.3">
      <c r="A4" s="356"/>
      <c r="B4" s="63"/>
      <c r="C4" s="63"/>
      <c r="D4" s="11"/>
      <c r="E4" s="566" t="s">
        <v>16</v>
      </c>
      <c r="F4" s="566"/>
      <c r="G4" s="566"/>
    </row>
    <row r="5" spans="1:7" ht="18.75" x14ac:dyDescent="0.3">
      <c r="A5" s="63"/>
      <c r="B5" s="63"/>
      <c r="C5" s="63"/>
      <c r="D5" s="11"/>
      <c r="E5" s="565" t="s">
        <v>917</v>
      </c>
      <c r="F5" s="565"/>
      <c r="G5" s="565"/>
    </row>
    <row r="6" spans="1:7" ht="15.75" x14ac:dyDescent="0.25">
      <c r="A6" s="63"/>
      <c r="B6" s="63"/>
      <c r="C6" s="63"/>
      <c r="D6" s="63"/>
      <c r="E6" s="81"/>
      <c r="F6" s="106"/>
    </row>
    <row r="7" spans="1:7" ht="15.75" x14ac:dyDescent="0.25">
      <c r="A7" s="567" t="s">
        <v>918</v>
      </c>
      <c r="B7" s="567"/>
      <c r="C7" s="567"/>
      <c r="D7" s="567"/>
      <c r="E7" s="567"/>
      <c r="F7" s="567"/>
      <c r="G7" s="567"/>
    </row>
    <row r="8" spans="1:7" ht="16.5" thickBot="1" x14ac:dyDescent="0.3">
      <c r="A8" s="63"/>
      <c r="B8" s="63"/>
      <c r="C8" s="568"/>
      <c r="D8" s="568"/>
      <c r="E8" s="82"/>
      <c r="F8" s="63"/>
      <c r="G8" s="108" t="s">
        <v>435</v>
      </c>
    </row>
    <row r="9" spans="1:7" ht="18.75" x14ac:dyDescent="0.25">
      <c r="A9" s="569" t="s">
        <v>317</v>
      </c>
      <c r="B9" s="571" t="s">
        <v>430</v>
      </c>
      <c r="C9" s="571" t="s">
        <v>429</v>
      </c>
      <c r="D9" s="571" t="s">
        <v>318</v>
      </c>
      <c r="E9" s="571" t="s">
        <v>431</v>
      </c>
      <c r="F9" s="563" t="s">
        <v>432</v>
      </c>
      <c r="G9" s="564"/>
    </row>
    <row r="10" spans="1:7" ht="18.75" x14ac:dyDescent="0.3">
      <c r="A10" s="570"/>
      <c r="B10" s="572"/>
      <c r="C10" s="572"/>
      <c r="D10" s="572"/>
      <c r="E10" s="572"/>
      <c r="F10" s="109" t="s">
        <v>433</v>
      </c>
      <c r="G10" s="112" t="s">
        <v>434</v>
      </c>
    </row>
    <row r="11" spans="1:7" ht="18.75" x14ac:dyDescent="0.3">
      <c r="A11" s="324">
        <v>1</v>
      </c>
      <c r="B11" s="325">
        <v>2</v>
      </c>
      <c r="C11" s="325">
        <v>3</v>
      </c>
      <c r="D11" s="110">
        <v>4</v>
      </c>
      <c r="E11" s="110">
        <v>5</v>
      </c>
      <c r="F11" s="111">
        <v>6</v>
      </c>
      <c r="G11" s="113">
        <v>7</v>
      </c>
    </row>
    <row r="12" spans="1:7" ht="18.75" x14ac:dyDescent="0.25">
      <c r="A12" s="328" t="s">
        <v>319</v>
      </c>
      <c r="B12" s="111" t="s">
        <v>320</v>
      </c>
      <c r="C12" s="329" t="s">
        <v>868</v>
      </c>
      <c r="D12" s="330" t="s">
        <v>322</v>
      </c>
      <c r="E12" s="85">
        <f>E13+E27+E34</f>
        <v>60724.9</v>
      </c>
      <c r="F12" s="85">
        <f>F13+F27+F34</f>
        <v>64901.700000000004</v>
      </c>
      <c r="G12" s="357">
        <f>G13+G27+G34</f>
        <v>70288.2</v>
      </c>
    </row>
    <row r="13" spans="1:7" ht="18.75" x14ac:dyDescent="0.25">
      <c r="A13" s="331" t="s">
        <v>0</v>
      </c>
      <c r="B13" s="332" t="s">
        <v>320</v>
      </c>
      <c r="C13" s="329" t="s">
        <v>869</v>
      </c>
      <c r="D13" s="330" t="s">
        <v>324</v>
      </c>
      <c r="E13" s="87">
        <f>E14+E22+E25</f>
        <v>57348.800000000003</v>
      </c>
      <c r="F13" s="87">
        <f t="shared" ref="F13:G13" si="0">F14+F22+F25</f>
        <v>61391.700000000004</v>
      </c>
      <c r="G13" s="114">
        <f t="shared" si="0"/>
        <v>66618.899999999994</v>
      </c>
    </row>
    <row r="14" spans="1:7" ht="37.5" x14ac:dyDescent="0.25">
      <c r="A14" s="331" t="s">
        <v>1</v>
      </c>
      <c r="B14" s="332" t="s">
        <v>320</v>
      </c>
      <c r="C14" s="329" t="s">
        <v>870</v>
      </c>
      <c r="D14" s="330" t="s">
        <v>327</v>
      </c>
      <c r="E14" s="87">
        <f>E15+E18+E21</f>
        <v>39942.300000000003</v>
      </c>
      <c r="F14" s="87">
        <f t="shared" ref="F14:G14" si="1">F15+F18+F21</f>
        <v>42810.3</v>
      </c>
      <c r="G14" s="114">
        <f t="shared" si="1"/>
        <v>46363.6</v>
      </c>
    </row>
    <row r="15" spans="1:7" ht="37.5" x14ac:dyDescent="0.25">
      <c r="A15" s="331" t="s">
        <v>2</v>
      </c>
      <c r="B15" s="332" t="s">
        <v>320</v>
      </c>
      <c r="C15" s="329" t="s">
        <v>871</v>
      </c>
      <c r="D15" s="330" t="s">
        <v>872</v>
      </c>
      <c r="E15" s="87">
        <f>E16+E17</f>
        <v>27643.7</v>
      </c>
      <c r="F15" s="87">
        <f t="shared" ref="F15:G15" si="2">F16+F17</f>
        <v>29636.799999999999</v>
      </c>
      <c r="G15" s="114">
        <f t="shared" si="2"/>
        <v>32096.7</v>
      </c>
    </row>
    <row r="16" spans="1:7" ht="37.5" x14ac:dyDescent="0.25">
      <c r="A16" s="118" t="s">
        <v>330</v>
      </c>
      <c r="B16" s="92" t="s">
        <v>325</v>
      </c>
      <c r="C16" s="93" t="s">
        <v>873</v>
      </c>
      <c r="D16" s="94" t="s">
        <v>872</v>
      </c>
      <c r="E16" s="128">
        <v>27642.7</v>
      </c>
      <c r="F16" s="128">
        <v>29635.8</v>
      </c>
      <c r="G16" s="116">
        <v>32095.7</v>
      </c>
    </row>
    <row r="17" spans="1:8" ht="56.25" x14ac:dyDescent="0.25">
      <c r="A17" s="118" t="s">
        <v>332</v>
      </c>
      <c r="B17" s="92" t="s">
        <v>325</v>
      </c>
      <c r="C17" s="93" t="s">
        <v>874</v>
      </c>
      <c r="D17" s="94" t="s">
        <v>334</v>
      </c>
      <c r="E17" s="91">
        <v>1</v>
      </c>
      <c r="F17" s="128">
        <v>1</v>
      </c>
      <c r="G17" s="127">
        <v>1</v>
      </c>
    </row>
    <row r="18" spans="1:8" ht="56.25" x14ac:dyDescent="0.25">
      <c r="A18" s="331" t="s">
        <v>335</v>
      </c>
      <c r="B18" s="332" t="s">
        <v>320</v>
      </c>
      <c r="C18" s="329" t="s">
        <v>875</v>
      </c>
      <c r="D18" s="330" t="s">
        <v>337</v>
      </c>
      <c r="E18" s="87">
        <f>E19+E20</f>
        <v>12286.6</v>
      </c>
      <c r="F18" s="87">
        <f t="shared" ref="F18:G18" si="3">F19+F20</f>
        <v>13172.5</v>
      </c>
      <c r="G18" s="114">
        <f t="shared" si="3"/>
        <v>14265.9</v>
      </c>
    </row>
    <row r="19" spans="1:8" ht="75" x14ac:dyDescent="0.25">
      <c r="A19" s="118" t="s">
        <v>338</v>
      </c>
      <c r="B19" s="92" t="s">
        <v>325</v>
      </c>
      <c r="C19" s="93" t="s">
        <v>876</v>
      </c>
      <c r="D19" s="94" t="s">
        <v>877</v>
      </c>
      <c r="E19" s="128">
        <v>12285.6</v>
      </c>
      <c r="F19" s="128">
        <v>13171.5</v>
      </c>
      <c r="G19" s="127">
        <v>14264.9</v>
      </c>
    </row>
    <row r="20" spans="1:8" s="11" customFormat="1" ht="56.25" x14ac:dyDescent="0.25">
      <c r="A20" s="118" t="s">
        <v>340</v>
      </c>
      <c r="B20" s="92" t="s">
        <v>325</v>
      </c>
      <c r="C20" s="93" t="s">
        <v>878</v>
      </c>
      <c r="D20" s="94" t="s">
        <v>342</v>
      </c>
      <c r="E20" s="91">
        <v>1</v>
      </c>
      <c r="F20" s="91">
        <v>1</v>
      </c>
      <c r="G20" s="127">
        <v>1</v>
      </c>
      <c r="H20" s="108"/>
    </row>
    <row r="21" spans="1:8" s="11" customFormat="1" ht="37.5" x14ac:dyDescent="0.25">
      <c r="A21" s="331" t="s">
        <v>343</v>
      </c>
      <c r="B21" s="332" t="s">
        <v>320</v>
      </c>
      <c r="C21" s="329" t="s">
        <v>344</v>
      </c>
      <c r="D21" s="330" t="s">
        <v>879</v>
      </c>
      <c r="E21" s="87">
        <f>1+11</f>
        <v>12</v>
      </c>
      <c r="F21" s="129">
        <v>1</v>
      </c>
      <c r="G21" s="130">
        <v>1</v>
      </c>
      <c r="H21" s="11" t="s">
        <v>914</v>
      </c>
    </row>
    <row r="22" spans="1:8" s="11" customFormat="1" ht="37.5" x14ac:dyDescent="0.25">
      <c r="A22" s="331" t="s">
        <v>3</v>
      </c>
      <c r="B22" s="332" t="s">
        <v>320</v>
      </c>
      <c r="C22" s="329" t="s">
        <v>880</v>
      </c>
      <c r="D22" s="330" t="s">
        <v>347</v>
      </c>
      <c r="E22" s="87">
        <f>E23+E24</f>
        <v>13863.8</v>
      </c>
      <c r="F22" s="87">
        <f>F23+F24</f>
        <v>13798.8</v>
      </c>
      <c r="G22" s="114">
        <f t="shared" ref="G22" si="4">G23+G24</f>
        <v>13798.8</v>
      </c>
    </row>
    <row r="23" spans="1:8" s="11" customFormat="1" ht="31.5" customHeight="1" x14ac:dyDescent="0.25">
      <c r="A23" s="118" t="s">
        <v>4</v>
      </c>
      <c r="B23" s="92" t="s">
        <v>325</v>
      </c>
      <c r="C23" s="93" t="s">
        <v>881</v>
      </c>
      <c r="D23" s="94" t="s">
        <v>347</v>
      </c>
      <c r="E23" s="91">
        <f>13797.8+H23</f>
        <v>13862.8</v>
      </c>
      <c r="F23" s="91">
        <v>13797.8</v>
      </c>
      <c r="G23" s="116">
        <v>13797.8</v>
      </c>
      <c r="H23" s="11">
        <f>96-31</f>
        <v>65</v>
      </c>
    </row>
    <row r="24" spans="1:8" s="11" customFormat="1" ht="37.5" x14ac:dyDescent="0.25">
      <c r="A24" s="118" t="s">
        <v>5</v>
      </c>
      <c r="B24" s="92" t="s">
        <v>325</v>
      </c>
      <c r="C24" s="93" t="s">
        <v>882</v>
      </c>
      <c r="D24" s="94" t="s">
        <v>351</v>
      </c>
      <c r="E24" s="91">
        <v>1</v>
      </c>
      <c r="F24" s="91">
        <v>1</v>
      </c>
      <c r="G24" s="127">
        <v>1</v>
      </c>
    </row>
    <row r="25" spans="1:8" s="11" customFormat="1" ht="37.5" x14ac:dyDescent="0.25">
      <c r="A25" s="331" t="s">
        <v>6</v>
      </c>
      <c r="B25" s="332" t="s">
        <v>320</v>
      </c>
      <c r="C25" s="329" t="s">
        <v>883</v>
      </c>
      <c r="D25" s="330" t="s">
        <v>884</v>
      </c>
      <c r="E25" s="87">
        <f>E26</f>
        <v>3542.7</v>
      </c>
      <c r="F25" s="87">
        <f t="shared" ref="F25:G25" si="5">F26</f>
        <v>4782.6000000000004</v>
      </c>
      <c r="G25" s="114">
        <f t="shared" si="5"/>
        <v>6456.5</v>
      </c>
    </row>
    <row r="26" spans="1:8" s="11" customFormat="1" ht="56.25" x14ac:dyDescent="0.25">
      <c r="A26" s="118" t="s">
        <v>7</v>
      </c>
      <c r="B26" s="92" t="s">
        <v>325</v>
      </c>
      <c r="C26" s="92" t="s">
        <v>354</v>
      </c>
      <c r="D26" s="335" t="s">
        <v>355</v>
      </c>
      <c r="E26" s="91">
        <v>3542.7</v>
      </c>
      <c r="F26" s="91">
        <v>4782.6000000000004</v>
      </c>
      <c r="G26" s="127">
        <v>6456.5</v>
      </c>
    </row>
    <row r="27" spans="1:8" ht="37.5" x14ac:dyDescent="0.25">
      <c r="A27" s="331" t="s">
        <v>41</v>
      </c>
      <c r="B27" s="332" t="s">
        <v>320</v>
      </c>
      <c r="C27" s="329" t="s">
        <v>356</v>
      </c>
      <c r="D27" s="330" t="s">
        <v>357</v>
      </c>
      <c r="E27" s="87">
        <f>E28+E30</f>
        <v>21.2</v>
      </c>
      <c r="F27" s="87">
        <f>F28+F30</f>
        <v>21.2</v>
      </c>
      <c r="G27" s="114">
        <f>G28+G30</f>
        <v>21.2</v>
      </c>
    </row>
    <row r="28" spans="1:8" ht="18.75" x14ac:dyDescent="0.25">
      <c r="A28" s="331" t="s">
        <v>44</v>
      </c>
      <c r="B28" s="332" t="s">
        <v>320</v>
      </c>
      <c r="C28" s="329" t="s">
        <v>885</v>
      </c>
      <c r="D28" s="330" t="s">
        <v>359</v>
      </c>
      <c r="E28" s="87">
        <f>E29</f>
        <v>6.3</v>
      </c>
      <c r="F28" s="87">
        <f t="shared" ref="F28:G28" si="6">F29</f>
        <v>6.3</v>
      </c>
      <c r="G28" s="114">
        <f t="shared" si="6"/>
        <v>6.3</v>
      </c>
    </row>
    <row r="29" spans="1:8" ht="56.25" x14ac:dyDescent="0.25">
      <c r="A29" s="118" t="s">
        <v>62</v>
      </c>
      <c r="B29" s="92" t="s">
        <v>10</v>
      </c>
      <c r="C29" s="93" t="s">
        <v>886</v>
      </c>
      <c r="D29" s="94" t="s">
        <v>364</v>
      </c>
      <c r="E29" s="91">
        <v>6.3</v>
      </c>
      <c r="F29" s="91">
        <v>6.3</v>
      </c>
      <c r="G29" s="116">
        <v>6.3</v>
      </c>
    </row>
    <row r="30" spans="1:8" ht="18.75" x14ac:dyDescent="0.25">
      <c r="A30" s="331" t="s">
        <v>45</v>
      </c>
      <c r="B30" s="332" t="s">
        <v>320</v>
      </c>
      <c r="C30" s="329" t="s">
        <v>887</v>
      </c>
      <c r="D30" s="330" t="s">
        <v>366</v>
      </c>
      <c r="E30" s="87">
        <f>E31</f>
        <v>14.9</v>
      </c>
      <c r="F30" s="87">
        <f t="shared" ref="F30:G30" si="7">F31</f>
        <v>14.9</v>
      </c>
      <c r="G30" s="114">
        <f t="shared" si="7"/>
        <v>14.9</v>
      </c>
    </row>
    <row r="31" spans="1:8" ht="18.75" x14ac:dyDescent="0.25">
      <c r="A31" s="331" t="s">
        <v>288</v>
      </c>
      <c r="B31" s="332" t="s">
        <v>320</v>
      </c>
      <c r="C31" s="329" t="s">
        <v>888</v>
      </c>
      <c r="D31" s="330" t="s">
        <v>368</v>
      </c>
      <c r="E31" s="87">
        <f>E33</f>
        <v>14.9</v>
      </c>
      <c r="F31" s="87">
        <f t="shared" ref="F31:G31" si="8">F33</f>
        <v>14.9</v>
      </c>
      <c r="G31" s="114">
        <f t="shared" si="8"/>
        <v>14.9</v>
      </c>
    </row>
    <row r="32" spans="1:8" ht="37.5" x14ac:dyDescent="0.25">
      <c r="A32" s="331" t="s">
        <v>369</v>
      </c>
      <c r="B32" s="332" t="s">
        <v>320</v>
      </c>
      <c r="C32" s="329" t="s">
        <v>889</v>
      </c>
      <c r="D32" s="330" t="s">
        <v>371</v>
      </c>
      <c r="E32" s="87">
        <f>E33</f>
        <v>14.9</v>
      </c>
      <c r="F32" s="87">
        <f t="shared" ref="F32:G32" si="9">F33</f>
        <v>14.9</v>
      </c>
      <c r="G32" s="114">
        <f t="shared" si="9"/>
        <v>14.9</v>
      </c>
    </row>
    <row r="33" spans="1:8" ht="93.75" x14ac:dyDescent="0.3">
      <c r="A33" s="118" t="s">
        <v>372</v>
      </c>
      <c r="B33" s="92" t="s">
        <v>373</v>
      </c>
      <c r="C33" s="93" t="s">
        <v>890</v>
      </c>
      <c r="D33" s="2" t="s">
        <v>891</v>
      </c>
      <c r="E33" s="91">
        <v>14.9</v>
      </c>
      <c r="F33" s="125">
        <v>14.9</v>
      </c>
      <c r="G33" s="119">
        <v>14.9</v>
      </c>
    </row>
    <row r="34" spans="1:8" ht="18.75" x14ac:dyDescent="0.25">
      <c r="A34" s="331" t="s">
        <v>8</v>
      </c>
      <c r="B34" s="332" t="s">
        <v>320</v>
      </c>
      <c r="C34" s="358" t="s">
        <v>892</v>
      </c>
      <c r="D34" s="330" t="s">
        <v>377</v>
      </c>
      <c r="E34" s="87">
        <f>E35+E36+E38</f>
        <v>3354.9000000000005</v>
      </c>
      <c r="F34" s="87">
        <f t="shared" ref="F34" si="10">F35+F36+F38</f>
        <v>3488.8000000000006</v>
      </c>
      <c r="G34" s="114">
        <f>G35+G36+G38</f>
        <v>3648.1</v>
      </c>
    </row>
    <row r="35" spans="1:8" ht="56.25" x14ac:dyDescent="0.25">
      <c r="A35" s="118" t="s">
        <v>65</v>
      </c>
      <c r="B35" s="92" t="s">
        <v>325</v>
      </c>
      <c r="C35" s="98" t="s">
        <v>893</v>
      </c>
      <c r="D35" s="94" t="s">
        <v>894</v>
      </c>
      <c r="E35" s="91">
        <v>484</v>
      </c>
      <c r="F35" s="126">
        <v>484</v>
      </c>
      <c r="G35" s="131">
        <v>484</v>
      </c>
    </row>
    <row r="36" spans="1:8" ht="56.25" x14ac:dyDescent="0.25">
      <c r="A36" s="331" t="s">
        <v>69</v>
      </c>
      <c r="B36" s="332" t="s">
        <v>320</v>
      </c>
      <c r="C36" s="358" t="s">
        <v>380</v>
      </c>
      <c r="D36" s="330" t="s">
        <v>895</v>
      </c>
      <c r="E36" s="87">
        <f>E37</f>
        <v>1</v>
      </c>
      <c r="F36" s="87">
        <f t="shared" ref="F36:G36" si="11">F37</f>
        <v>1</v>
      </c>
      <c r="G36" s="114">
        <f t="shared" si="11"/>
        <v>1</v>
      </c>
    </row>
    <row r="37" spans="1:8" ht="75" x14ac:dyDescent="0.25">
      <c r="A37" s="118" t="s">
        <v>72</v>
      </c>
      <c r="B37" s="92" t="s">
        <v>325</v>
      </c>
      <c r="C37" s="98" t="s">
        <v>383</v>
      </c>
      <c r="D37" s="94" t="s">
        <v>896</v>
      </c>
      <c r="E37" s="91">
        <v>1</v>
      </c>
      <c r="F37" s="91">
        <v>1</v>
      </c>
      <c r="G37" s="127">
        <v>1</v>
      </c>
    </row>
    <row r="38" spans="1:8" ht="37.5" x14ac:dyDescent="0.25">
      <c r="A38" s="331" t="s">
        <v>73</v>
      </c>
      <c r="B38" s="332" t="s">
        <v>320</v>
      </c>
      <c r="C38" s="358" t="s">
        <v>897</v>
      </c>
      <c r="D38" s="330" t="s">
        <v>386</v>
      </c>
      <c r="E38" s="87">
        <f>SUM(E39)</f>
        <v>2869.9000000000005</v>
      </c>
      <c r="F38" s="87">
        <f t="shared" ref="F38:G38" si="12">SUM(F39)</f>
        <v>3003.8000000000006</v>
      </c>
      <c r="G38" s="114">
        <f t="shared" si="12"/>
        <v>3163.1</v>
      </c>
    </row>
    <row r="39" spans="1:8" ht="56.25" x14ac:dyDescent="0.25">
      <c r="A39" s="331" t="s">
        <v>74</v>
      </c>
      <c r="B39" s="332" t="s">
        <v>320</v>
      </c>
      <c r="C39" s="359" t="s">
        <v>387</v>
      </c>
      <c r="D39" s="330" t="s">
        <v>898</v>
      </c>
      <c r="E39" s="87">
        <f>SUM(E40:E46)</f>
        <v>2869.9000000000005</v>
      </c>
      <c r="F39" s="87">
        <f t="shared" ref="F39:G39" si="13">SUM(F40:F46)</f>
        <v>3003.8000000000006</v>
      </c>
      <c r="G39" s="114">
        <f t="shared" si="13"/>
        <v>3163.1</v>
      </c>
    </row>
    <row r="40" spans="1:8" ht="75" x14ac:dyDescent="0.25">
      <c r="A40" s="118" t="s">
        <v>389</v>
      </c>
      <c r="B40" s="92" t="s">
        <v>390</v>
      </c>
      <c r="C40" s="98" t="s">
        <v>391</v>
      </c>
      <c r="D40" s="94" t="s">
        <v>426</v>
      </c>
      <c r="E40" s="128">
        <f>3400.3-1000</f>
        <v>2400.3000000000002</v>
      </c>
      <c r="F40" s="91">
        <v>2529.9</v>
      </c>
      <c r="G40" s="116">
        <v>2664.1</v>
      </c>
    </row>
    <row r="41" spans="1:8" ht="75" x14ac:dyDescent="0.25">
      <c r="A41" s="118" t="s">
        <v>392</v>
      </c>
      <c r="B41" s="92" t="s">
        <v>393</v>
      </c>
      <c r="C41" s="98" t="s">
        <v>391</v>
      </c>
      <c r="D41" s="94" t="s">
        <v>426</v>
      </c>
      <c r="E41" s="128">
        <v>48.6</v>
      </c>
      <c r="F41" s="91">
        <v>51.3</v>
      </c>
      <c r="G41" s="116">
        <v>54</v>
      </c>
    </row>
    <row r="42" spans="1:8" s="11" customFormat="1" ht="75" x14ac:dyDescent="0.25">
      <c r="A42" s="118" t="s">
        <v>394</v>
      </c>
      <c r="B42" s="92" t="s">
        <v>395</v>
      </c>
      <c r="C42" s="98" t="s">
        <v>391</v>
      </c>
      <c r="D42" s="94" t="s">
        <v>426</v>
      </c>
      <c r="E42" s="128">
        <v>56.3</v>
      </c>
      <c r="F42" s="91">
        <v>59.3</v>
      </c>
      <c r="G42" s="116">
        <v>62.4</v>
      </c>
    </row>
    <row r="43" spans="1:8" s="11" customFormat="1" ht="83.25" customHeight="1" x14ac:dyDescent="0.25">
      <c r="A43" s="118" t="s">
        <v>396</v>
      </c>
      <c r="B43" s="92" t="s">
        <v>911</v>
      </c>
      <c r="C43" s="98" t="s">
        <v>391</v>
      </c>
      <c r="D43" s="94" t="s">
        <v>915</v>
      </c>
      <c r="E43" s="128">
        <v>20</v>
      </c>
      <c r="F43" s="91">
        <v>0</v>
      </c>
      <c r="G43" s="116">
        <v>0</v>
      </c>
      <c r="H43" s="560" t="s">
        <v>913</v>
      </c>
    </row>
    <row r="44" spans="1:8" s="11" customFormat="1" ht="75" x14ac:dyDescent="0.25">
      <c r="A44" s="118" t="s">
        <v>398</v>
      </c>
      <c r="B44" s="92" t="s">
        <v>397</v>
      </c>
      <c r="C44" s="98" t="s">
        <v>391</v>
      </c>
      <c r="D44" s="94" t="s">
        <v>426</v>
      </c>
      <c r="E44" s="91">
        <f>253.4-4.5</f>
        <v>248.9</v>
      </c>
      <c r="F44" s="91">
        <v>262.3</v>
      </c>
      <c r="G44" s="116">
        <v>276.2</v>
      </c>
    </row>
    <row r="45" spans="1:8" ht="75" x14ac:dyDescent="0.25">
      <c r="A45" s="118" t="s">
        <v>400</v>
      </c>
      <c r="B45" s="92" t="s">
        <v>399</v>
      </c>
      <c r="C45" s="98" t="s">
        <v>391</v>
      </c>
      <c r="D45" s="94" t="s">
        <v>426</v>
      </c>
      <c r="E45" s="91">
        <v>40.799999999999997</v>
      </c>
      <c r="F45" s="91">
        <v>43</v>
      </c>
      <c r="G45" s="116">
        <v>45.3</v>
      </c>
    </row>
    <row r="46" spans="1:8" ht="75" x14ac:dyDescent="0.25">
      <c r="A46" s="118" t="s">
        <v>912</v>
      </c>
      <c r="B46" s="92" t="s">
        <v>399</v>
      </c>
      <c r="C46" s="98" t="s">
        <v>401</v>
      </c>
      <c r="D46" s="94" t="s">
        <v>427</v>
      </c>
      <c r="E46" s="128">
        <v>55</v>
      </c>
      <c r="F46" s="91">
        <v>58</v>
      </c>
      <c r="G46" s="116">
        <v>61.1</v>
      </c>
    </row>
    <row r="47" spans="1:8" ht="18.75" x14ac:dyDescent="0.25">
      <c r="A47" s="331" t="s">
        <v>14</v>
      </c>
      <c r="B47" s="332" t="s">
        <v>320</v>
      </c>
      <c r="C47" s="358" t="s">
        <v>402</v>
      </c>
      <c r="D47" s="330" t="s">
        <v>403</v>
      </c>
      <c r="E47" s="87">
        <f t="shared" ref="E47:G48" si="14">E48</f>
        <v>8974.5</v>
      </c>
      <c r="F47" s="87">
        <f t="shared" si="14"/>
        <v>9339.5</v>
      </c>
      <c r="G47" s="114">
        <f t="shared" si="14"/>
        <v>9865.5999999999985</v>
      </c>
    </row>
    <row r="48" spans="1:8" ht="37.5" x14ac:dyDescent="0.25">
      <c r="A48" s="331" t="s">
        <v>12</v>
      </c>
      <c r="B48" s="332" t="s">
        <v>320</v>
      </c>
      <c r="C48" s="358" t="s">
        <v>404</v>
      </c>
      <c r="D48" s="330" t="s">
        <v>405</v>
      </c>
      <c r="E48" s="87">
        <f>E49</f>
        <v>8974.5</v>
      </c>
      <c r="F48" s="87">
        <f t="shared" si="14"/>
        <v>9339.5</v>
      </c>
      <c r="G48" s="114">
        <f t="shared" si="14"/>
        <v>9865.5999999999985</v>
      </c>
    </row>
    <row r="49" spans="1:7" ht="18.75" x14ac:dyDescent="0.25">
      <c r="A49" s="331" t="s">
        <v>15</v>
      </c>
      <c r="B49" s="332" t="s">
        <v>320</v>
      </c>
      <c r="C49" s="358" t="s">
        <v>407</v>
      </c>
      <c r="D49" s="330" t="s">
        <v>408</v>
      </c>
      <c r="E49" s="87">
        <f>E50+E54</f>
        <v>8974.5</v>
      </c>
      <c r="F49" s="87">
        <f t="shared" ref="F49:G49" si="15">F50+F54</f>
        <v>9339.5</v>
      </c>
      <c r="G49" s="114">
        <f t="shared" si="15"/>
        <v>9865.5999999999985</v>
      </c>
    </row>
    <row r="50" spans="1:7" ht="37.5" x14ac:dyDescent="0.25">
      <c r="A50" s="331" t="s">
        <v>13</v>
      </c>
      <c r="B50" s="332" t="s">
        <v>320</v>
      </c>
      <c r="C50" s="358" t="s">
        <v>409</v>
      </c>
      <c r="D50" s="330" t="s">
        <v>410</v>
      </c>
      <c r="E50" s="87">
        <f>E51</f>
        <v>2405</v>
      </c>
      <c r="F50" s="87">
        <f t="shared" ref="F50:G50" si="16">F51</f>
        <v>2415.6000000000004</v>
      </c>
      <c r="G50" s="114">
        <f t="shared" si="16"/>
        <v>2494.3999999999996</v>
      </c>
    </row>
    <row r="51" spans="1:7" ht="56.25" x14ac:dyDescent="0.25">
      <c r="A51" s="331" t="s">
        <v>406</v>
      </c>
      <c r="B51" s="332" t="s">
        <v>10</v>
      </c>
      <c r="C51" s="358" t="s">
        <v>899</v>
      </c>
      <c r="D51" s="360" t="s">
        <v>412</v>
      </c>
      <c r="E51" s="87">
        <f>E52+E53</f>
        <v>2405</v>
      </c>
      <c r="F51" s="87">
        <f t="shared" ref="F51:G51" si="17">F52+F53</f>
        <v>2415.6000000000004</v>
      </c>
      <c r="G51" s="114">
        <f t="shared" si="17"/>
        <v>2494.3999999999996</v>
      </c>
    </row>
    <row r="52" spans="1:7" ht="75" x14ac:dyDescent="0.25">
      <c r="A52" s="118" t="s">
        <v>436</v>
      </c>
      <c r="B52" s="92" t="s">
        <v>10</v>
      </c>
      <c r="C52" s="98" t="s">
        <v>413</v>
      </c>
      <c r="D52" s="361" t="s">
        <v>414</v>
      </c>
      <c r="E52" s="91">
        <v>2398.1</v>
      </c>
      <c r="F52" s="91">
        <v>2408.3000000000002</v>
      </c>
      <c r="G52" s="127">
        <v>2486.6999999999998</v>
      </c>
    </row>
    <row r="53" spans="1:7" ht="93.75" x14ac:dyDescent="0.25">
      <c r="A53" s="118" t="s">
        <v>437</v>
      </c>
      <c r="B53" s="92" t="s">
        <v>10</v>
      </c>
      <c r="C53" s="98" t="s">
        <v>415</v>
      </c>
      <c r="D53" s="120" t="s">
        <v>900</v>
      </c>
      <c r="E53" s="91">
        <v>6.9</v>
      </c>
      <c r="F53" s="91">
        <v>7.3</v>
      </c>
      <c r="G53" s="119">
        <v>7.7</v>
      </c>
    </row>
    <row r="54" spans="1:7" ht="56.25" x14ac:dyDescent="0.25">
      <c r="A54" s="331" t="s">
        <v>438</v>
      </c>
      <c r="B54" s="332" t="s">
        <v>320</v>
      </c>
      <c r="C54" s="358" t="s">
        <v>417</v>
      </c>
      <c r="D54" s="330" t="s">
        <v>418</v>
      </c>
      <c r="E54" s="87">
        <f>E55</f>
        <v>6569.5</v>
      </c>
      <c r="F54" s="87">
        <f t="shared" ref="F54:G54" si="18">F55</f>
        <v>6923.9</v>
      </c>
      <c r="G54" s="114">
        <f t="shared" si="18"/>
        <v>7371.2</v>
      </c>
    </row>
    <row r="55" spans="1:7" ht="75" x14ac:dyDescent="0.25">
      <c r="A55" s="331" t="s">
        <v>439</v>
      </c>
      <c r="B55" s="332" t="s">
        <v>10</v>
      </c>
      <c r="C55" s="358" t="s">
        <v>419</v>
      </c>
      <c r="D55" s="330" t="s">
        <v>420</v>
      </c>
      <c r="E55" s="87">
        <f>E56+E57</f>
        <v>6569.5</v>
      </c>
      <c r="F55" s="87">
        <f t="shared" ref="F55:G55" si="19">F56+F57</f>
        <v>6923.9</v>
      </c>
      <c r="G55" s="114">
        <f t="shared" si="19"/>
        <v>7371.2</v>
      </c>
    </row>
    <row r="56" spans="1:7" ht="37.5" x14ac:dyDescent="0.25">
      <c r="A56" s="118" t="s">
        <v>440</v>
      </c>
      <c r="B56" s="92" t="s">
        <v>10</v>
      </c>
      <c r="C56" s="98" t="s">
        <v>421</v>
      </c>
      <c r="D56" s="94" t="s">
        <v>422</v>
      </c>
      <c r="E56" s="91">
        <v>4276.1000000000004</v>
      </c>
      <c r="F56" s="334">
        <v>4506.8</v>
      </c>
      <c r="G56" s="127">
        <v>4745.8999999999996</v>
      </c>
    </row>
    <row r="57" spans="1:7" ht="37.5" x14ac:dyDescent="0.25">
      <c r="A57" s="118" t="s">
        <v>441</v>
      </c>
      <c r="B57" s="92" t="s">
        <v>10</v>
      </c>
      <c r="C57" s="98" t="s">
        <v>423</v>
      </c>
      <c r="D57" s="362" t="s">
        <v>424</v>
      </c>
      <c r="E57" s="91">
        <v>2293.4</v>
      </c>
      <c r="F57" s="334">
        <v>2417.1</v>
      </c>
      <c r="G57" s="127">
        <v>2625.3</v>
      </c>
    </row>
    <row r="58" spans="1:7" ht="19.5" thickBot="1" x14ac:dyDescent="0.3">
      <c r="A58" s="363"/>
      <c r="B58" s="364"/>
      <c r="C58" s="364"/>
      <c r="D58" s="365" t="s">
        <v>425</v>
      </c>
      <c r="E58" s="338">
        <f>SUM(E12+E47)</f>
        <v>69699.399999999994</v>
      </c>
      <c r="F58" s="338">
        <f>SUM(F12+F47)</f>
        <v>74241.200000000012</v>
      </c>
      <c r="G58" s="366">
        <f>SUM(G12+G47)</f>
        <v>80153.799999999988</v>
      </c>
    </row>
    <row r="59" spans="1:7" ht="15.75" x14ac:dyDescent="0.25">
      <c r="A59" s="1"/>
      <c r="B59" s="1"/>
      <c r="C59" s="1"/>
      <c r="D59" s="102"/>
      <c r="E59" s="103"/>
      <c r="F59" s="107"/>
      <c r="G59" s="76"/>
    </row>
    <row r="60" spans="1:7" x14ac:dyDescent="0.25">
      <c r="F60" s="76"/>
      <c r="G60" s="76"/>
    </row>
    <row r="71" spans="4:4" x14ac:dyDescent="0.25">
      <c r="D71" t="s">
        <v>903</v>
      </c>
    </row>
  </sheetData>
  <mergeCells count="12">
    <mergeCell ref="F9:G9"/>
    <mergeCell ref="F2:G2"/>
    <mergeCell ref="E3:G3"/>
    <mergeCell ref="E4:G4"/>
    <mergeCell ref="E5:G5"/>
    <mergeCell ref="A7:G7"/>
    <mergeCell ref="C8:D8"/>
    <mergeCell ref="A9:A10"/>
    <mergeCell ref="B9:B10"/>
    <mergeCell ref="C9:C10"/>
    <mergeCell ref="D9:D10"/>
    <mergeCell ref="E9:E10"/>
  </mergeCells>
  <pageMargins left="0.51181102362204722" right="0.11811023622047245" top="0.35433070866141736" bottom="0.55118110236220474" header="0.31496062992125984" footer="0.31496062992125984"/>
  <pageSetup paperSize="9" scale="40" fitToHeight="2" orientation="portrait" r:id="rId1"/>
  <rowBreaks count="1" manualBreakCount="1">
    <brk id="46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R149"/>
  <sheetViews>
    <sheetView view="pageBreakPreview" topLeftCell="A127" zoomScale="70" zoomScaleNormal="100" zoomScaleSheetLayoutView="70" workbookViewId="0">
      <selection activeCell="A7" sqref="A7"/>
    </sheetView>
  </sheetViews>
  <sheetFormatPr defaultRowHeight="15.75" x14ac:dyDescent="0.25"/>
  <cols>
    <col min="1" max="1" width="19.5703125" style="161" customWidth="1"/>
    <col min="2" max="2" width="66.140625" style="161" customWidth="1"/>
    <col min="3" max="3" width="10" style="161" customWidth="1"/>
    <col min="4" max="4" width="14.7109375" style="161" customWidth="1"/>
    <col min="5" max="5" width="16.5703125" style="161" customWidth="1"/>
    <col min="6" max="6" width="15.140625" style="161" customWidth="1"/>
    <col min="7" max="7" width="16" style="136" customWidth="1"/>
    <col min="8" max="8" width="13.28515625" style="161" customWidth="1"/>
    <col min="9" max="9" width="19.85546875" style="162" customWidth="1"/>
    <col min="10" max="10" width="17.42578125" style="367" customWidth="1"/>
  </cols>
  <sheetData>
    <row r="1" spans="1:14" ht="19.5" x14ac:dyDescent="0.35">
      <c r="A1" s="355"/>
      <c r="B1" s="395"/>
      <c r="C1" s="10"/>
      <c r="D1" s="395"/>
      <c r="E1" s="396"/>
      <c r="F1" s="7"/>
      <c r="I1" s="390" t="s">
        <v>18</v>
      </c>
    </row>
    <row r="2" spans="1:14" ht="18.75" x14ac:dyDescent="0.3">
      <c r="A2" s="397"/>
      <c r="B2" s="395"/>
      <c r="C2" s="10"/>
      <c r="D2" s="10"/>
      <c r="E2" s="396"/>
      <c r="F2" s="7"/>
      <c r="I2" s="390" t="s">
        <v>19</v>
      </c>
    </row>
    <row r="3" spans="1:14" ht="20.25" x14ac:dyDescent="0.3">
      <c r="A3" s="397"/>
      <c r="B3" s="398"/>
      <c r="C3" s="7"/>
      <c r="D3" s="7"/>
      <c r="E3" s="7"/>
      <c r="F3" s="7"/>
      <c r="G3" s="374"/>
      <c r="I3" s="390" t="s">
        <v>16</v>
      </c>
    </row>
    <row r="4" spans="1:14" ht="18.75" x14ac:dyDescent="0.3">
      <c r="A4" s="397"/>
      <c r="B4" s="8"/>
      <c r="C4" s="9"/>
      <c r="D4" s="10"/>
      <c r="E4" s="140"/>
      <c r="F4" s="7"/>
      <c r="G4" s="565" t="s">
        <v>919</v>
      </c>
      <c r="H4" s="565"/>
      <c r="I4" s="565"/>
    </row>
    <row r="5" spans="1:14" ht="18.75" x14ac:dyDescent="0.3">
      <c r="A5" s="399"/>
      <c r="B5" s="8"/>
      <c r="C5" s="400"/>
      <c r="D5" s="401"/>
      <c r="E5" s="402"/>
      <c r="F5" s="132"/>
      <c r="G5" s="132"/>
    </row>
    <row r="6" spans="1:14" ht="35.450000000000003" customHeight="1" x14ac:dyDescent="0.25">
      <c r="A6" s="616" t="s">
        <v>920</v>
      </c>
      <c r="B6" s="574"/>
      <c r="C6" s="574"/>
      <c r="D6" s="574"/>
      <c r="E6" s="574"/>
      <c r="F6" s="574"/>
      <c r="G6" s="574"/>
      <c r="H6" s="574"/>
      <c r="I6" s="574"/>
      <c r="L6" s="104"/>
      <c r="M6" s="104"/>
      <c r="N6" s="104"/>
    </row>
    <row r="7" spans="1:14" ht="19.5" customHeight="1" x14ac:dyDescent="0.25">
      <c r="A7" s="163"/>
      <c r="B7" s="163"/>
      <c r="C7" s="163"/>
      <c r="D7" s="163"/>
      <c r="E7" s="163"/>
      <c r="F7" s="163"/>
      <c r="G7" s="163"/>
      <c r="H7" s="164"/>
      <c r="I7" s="108" t="s">
        <v>435</v>
      </c>
    </row>
    <row r="8" spans="1:14" ht="28.5" customHeight="1" x14ac:dyDescent="0.25">
      <c r="A8" s="575" t="s">
        <v>20</v>
      </c>
      <c r="B8" s="575" t="s">
        <v>21</v>
      </c>
      <c r="C8" s="575" t="s">
        <v>22</v>
      </c>
      <c r="D8" s="575" t="s">
        <v>442</v>
      </c>
      <c r="E8" s="575" t="s">
        <v>23</v>
      </c>
      <c r="F8" s="575" t="s">
        <v>24</v>
      </c>
      <c r="G8" s="577" t="s">
        <v>431</v>
      </c>
      <c r="H8" s="573" t="s">
        <v>432</v>
      </c>
      <c r="I8" s="573"/>
    </row>
    <row r="9" spans="1:14" ht="15.75" customHeight="1" x14ac:dyDescent="0.25">
      <c r="A9" s="576"/>
      <c r="B9" s="576"/>
      <c r="C9" s="576"/>
      <c r="D9" s="576"/>
      <c r="E9" s="576"/>
      <c r="F9" s="576"/>
      <c r="G9" s="578"/>
      <c r="H9" s="139" t="s">
        <v>433</v>
      </c>
      <c r="I9" s="139" t="s">
        <v>434</v>
      </c>
    </row>
    <row r="10" spans="1:14" x14ac:dyDescent="0.25">
      <c r="A10" s="133">
        <v>1</v>
      </c>
      <c r="B10" s="133">
        <v>2</v>
      </c>
      <c r="C10" s="133" t="s">
        <v>25</v>
      </c>
      <c r="D10" s="133" t="s">
        <v>26</v>
      </c>
      <c r="E10" s="133" t="s">
        <v>27</v>
      </c>
      <c r="F10" s="133" t="s">
        <v>28</v>
      </c>
      <c r="G10" s="134">
        <v>7</v>
      </c>
      <c r="H10" s="138">
        <v>8</v>
      </c>
      <c r="I10" s="138">
        <v>9</v>
      </c>
    </row>
    <row r="11" spans="1:14" x14ac:dyDescent="0.25">
      <c r="A11" s="133"/>
      <c r="B11" s="372"/>
      <c r="C11" s="372"/>
      <c r="D11" s="133"/>
      <c r="E11" s="133"/>
      <c r="F11" s="133"/>
      <c r="G11" s="134"/>
      <c r="H11" s="138"/>
      <c r="I11" s="138"/>
    </row>
    <row r="12" spans="1:14" ht="79.5" customHeight="1" x14ac:dyDescent="0.3">
      <c r="A12" s="12" t="s">
        <v>29</v>
      </c>
      <c r="B12" s="13" t="s">
        <v>254</v>
      </c>
      <c r="C12" s="14">
        <v>903</v>
      </c>
      <c r="D12" s="15"/>
      <c r="E12" s="15"/>
      <c r="F12" s="15"/>
      <c r="G12" s="16">
        <f>G13+G40+G44+G50+G68+G72+G89+G98+G107</f>
        <v>63483.5</v>
      </c>
      <c r="H12" s="16">
        <f>H13+H40+H44+H50+H68+H72+H89+H98+H107</f>
        <v>60711.299999999996</v>
      </c>
      <c r="I12" s="16">
        <f>I13+I40+I44+I50+I68+I72+I89+I98+I107</f>
        <v>68640.2</v>
      </c>
    </row>
    <row r="13" spans="1:14" ht="20.25" x14ac:dyDescent="0.3">
      <c r="A13" s="17" t="s">
        <v>30</v>
      </c>
      <c r="B13" s="18" t="s">
        <v>31</v>
      </c>
      <c r="C13" s="17" t="s">
        <v>10</v>
      </c>
      <c r="D13" s="17" t="s">
        <v>32</v>
      </c>
      <c r="E13" s="17"/>
      <c r="F13" s="17"/>
      <c r="G13" s="19">
        <f>G14+G26+G29</f>
        <v>27960.100000000002</v>
      </c>
      <c r="H13" s="19">
        <f t="shared" ref="H13:I13" si="0">H14+H26+H29</f>
        <v>26682.9</v>
      </c>
      <c r="I13" s="19">
        <f t="shared" si="0"/>
        <v>27538.100000000002</v>
      </c>
    </row>
    <row r="14" spans="1:14" ht="54" customHeight="1" x14ac:dyDescent="0.3">
      <c r="A14" s="20" t="s">
        <v>33</v>
      </c>
      <c r="B14" s="2" t="s">
        <v>34</v>
      </c>
      <c r="C14" s="20" t="s">
        <v>10</v>
      </c>
      <c r="D14" s="20" t="s">
        <v>35</v>
      </c>
      <c r="E14" s="20"/>
      <c r="F14" s="20"/>
      <c r="G14" s="21">
        <f>G15+G17+G21+G23</f>
        <v>16701.8</v>
      </c>
      <c r="H14" s="21">
        <f t="shared" ref="H14:I14" si="1">H15+H17+H21+H23</f>
        <v>16029.3</v>
      </c>
      <c r="I14" s="21">
        <f t="shared" si="1"/>
        <v>16546.400000000001</v>
      </c>
    </row>
    <row r="15" spans="1:14" ht="18.75" x14ac:dyDescent="0.3">
      <c r="A15" s="20" t="s">
        <v>36</v>
      </c>
      <c r="B15" s="22" t="s">
        <v>37</v>
      </c>
      <c r="C15" s="20" t="s">
        <v>10</v>
      </c>
      <c r="D15" s="20" t="s">
        <v>35</v>
      </c>
      <c r="E15" s="20" t="s">
        <v>38</v>
      </c>
      <c r="F15" s="20"/>
      <c r="G15" s="21">
        <f>G16</f>
        <v>1217</v>
      </c>
      <c r="H15" s="21">
        <f t="shared" ref="H15:I15" si="2">H16</f>
        <v>1091.8</v>
      </c>
      <c r="I15" s="21">
        <f t="shared" si="2"/>
        <v>1125.3</v>
      </c>
    </row>
    <row r="16" spans="1:14" ht="93.75" x14ac:dyDescent="0.3">
      <c r="A16" s="20" t="s">
        <v>2</v>
      </c>
      <c r="B16" s="22" t="s">
        <v>39</v>
      </c>
      <c r="C16" s="20" t="s">
        <v>10</v>
      </c>
      <c r="D16" s="20" t="s">
        <v>35</v>
      </c>
      <c r="E16" s="20" t="s">
        <v>38</v>
      </c>
      <c r="F16" s="23" t="s">
        <v>40</v>
      </c>
      <c r="G16" s="24">
        <f>838.5+252.6+96.7+29.2</f>
        <v>1217</v>
      </c>
      <c r="H16" s="393">
        <f>838.5+253.3</f>
        <v>1091.8</v>
      </c>
      <c r="I16" s="393">
        <f>838.5+286.8</f>
        <v>1125.3</v>
      </c>
    </row>
    <row r="17" spans="1:10" ht="72.75" customHeight="1" x14ac:dyDescent="0.3">
      <c r="A17" s="20" t="s">
        <v>3</v>
      </c>
      <c r="B17" s="25" t="s">
        <v>42</v>
      </c>
      <c r="C17" s="23" t="s">
        <v>10</v>
      </c>
      <c r="D17" s="20" t="s">
        <v>35</v>
      </c>
      <c r="E17" s="20" t="s">
        <v>43</v>
      </c>
      <c r="F17" s="20"/>
      <c r="G17" s="21">
        <f>G18+G19+G20</f>
        <v>13079.8</v>
      </c>
      <c r="H17" s="21">
        <f t="shared" ref="H17:I17" si="3">H18+H19+H20</f>
        <v>12521.9</v>
      </c>
      <c r="I17" s="21">
        <f t="shared" si="3"/>
        <v>12926.7</v>
      </c>
    </row>
    <row r="18" spans="1:10" ht="90" customHeight="1" x14ac:dyDescent="0.3">
      <c r="A18" s="20" t="s">
        <v>4</v>
      </c>
      <c r="B18" s="22" t="s">
        <v>39</v>
      </c>
      <c r="C18" s="23" t="s">
        <v>10</v>
      </c>
      <c r="D18" s="23" t="s">
        <v>35</v>
      </c>
      <c r="E18" s="20" t="s">
        <v>43</v>
      </c>
      <c r="F18" s="20" t="s">
        <v>40</v>
      </c>
      <c r="G18" s="21">
        <f>0.6+7594.2+2293.5+494.9+149.5</f>
        <v>10532.699999999999</v>
      </c>
      <c r="H18" s="135">
        <f>0.6+7594.2+2293.5</f>
        <v>9888.2999999999993</v>
      </c>
      <c r="I18" s="393">
        <f>0.6+7594.2+2597.2</f>
        <v>10192</v>
      </c>
    </row>
    <row r="19" spans="1:10" ht="35.25" customHeight="1" x14ac:dyDescent="0.3">
      <c r="A19" s="20" t="s">
        <v>5</v>
      </c>
      <c r="B19" s="26" t="s">
        <v>46</v>
      </c>
      <c r="C19" s="23" t="s">
        <v>10</v>
      </c>
      <c r="D19" s="23" t="s">
        <v>35</v>
      </c>
      <c r="E19" s="20" t="s">
        <v>43</v>
      </c>
      <c r="F19" s="20" t="s">
        <v>47</v>
      </c>
      <c r="G19" s="21">
        <f>28.4+1157.7+46.2+59.2+74+21.2+150+194.4+140.5+672-39.7+J19</f>
        <v>2525.9000000000005</v>
      </c>
      <c r="H19" s="135">
        <f>29.9+1248.5+27+106.9+78+22.3+158.1+202.6+54.4+684.7</f>
        <v>2612.4</v>
      </c>
      <c r="I19" s="135">
        <f>31.5+1314.7+27.4+112.6+82.1+23.5+166.5+213.4+44.3+697.5</f>
        <v>2713.5</v>
      </c>
      <c r="J19" s="385">
        <v>22</v>
      </c>
    </row>
    <row r="20" spans="1:10" ht="18.75" x14ac:dyDescent="0.3">
      <c r="A20" s="20" t="s">
        <v>314</v>
      </c>
      <c r="B20" s="27" t="s">
        <v>49</v>
      </c>
      <c r="C20" s="23" t="s">
        <v>10</v>
      </c>
      <c r="D20" s="20" t="s">
        <v>35</v>
      </c>
      <c r="E20" s="20" t="s">
        <v>43</v>
      </c>
      <c r="F20" s="20" t="s">
        <v>50</v>
      </c>
      <c r="G20" s="24">
        <f>16+4.9+0.3</f>
        <v>21.2</v>
      </c>
      <c r="H20" s="24">
        <f>16+4.9+0.3</f>
        <v>21.2</v>
      </c>
      <c r="I20" s="24">
        <f>16+4.9+0.3</f>
        <v>21.2</v>
      </c>
    </row>
    <row r="21" spans="1:10" ht="72" customHeight="1" x14ac:dyDescent="0.3">
      <c r="A21" s="20" t="s">
        <v>6</v>
      </c>
      <c r="B21" s="28" t="s">
        <v>51</v>
      </c>
      <c r="C21" s="23" t="s">
        <v>10</v>
      </c>
      <c r="D21" s="23" t="s">
        <v>35</v>
      </c>
      <c r="E21" s="23" t="s">
        <v>52</v>
      </c>
      <c r="F21" s="23"/>
      <c r="G21" s="24">
        <f>G22</f>
        <v>6.9</v>
      </c>
      <c r="H21" s="24">
        <f t="shared" ref="H21:I21" si="4">H22</f>
        <v>7.3</v>
      </c>
      <c r="I21" s="24">
        <f t="shared" si="4"/>
        <v>7.7</v>
      </c>
    </row>
    <row r="22" spans="1:10" ht="37.5" x14ac:dyDescent="0.3">
      <c r="A22" s="20" t="s">
        <v>7</v>
      </c>
      <c r="B22" s="26" t="s">
        <v>46</v>
      </c>
      <c r="C22" s="23" t="s">
        <v>10</v>
      </c>
      <c r="D22" s="23" t="s">
        <v>35</v>
      </c>
      <c r="E22" s="23" t="s">
        <v>52</v>
      </c>
      <c r="F22" s="23" t="s">
        <v>47</v>
      </c>
      <c r="G22" s="24">
        <v>6.9</v>
      </c>
      <c r="H22" s="146">
        <v>7.3</v>
      </c>
      <c r="I22" s="146">
        <v>7.7</v>
      </c>
    </row>
    <row r="23" spans="1:10" ht="70.5" customHeight="1" x14ac:dyDescent="0.3">
      <c r="A23" s="20" t="s">
        <v>53</v>
      </c>
      <c r="B23" s="29" t="s">
        <v>54</v>
      </c>
      <c r="C23" s="30" t="s">
        <v>10</v>
      </c>
      <c r="D23" s="23" t="s">
        <v>35</v>
      </c>
      <c r="E23" s="23" t="s">
        <v>55</v>
      </c>
      <c r="F23" s="23"/>
      <c r="G23" s="24">
        <f>G24+G25</f>
        <v>2398.1</v>
      </c>
      <c r="H23" s="24">
        <f t="shared" ref="H23:I23" si="5">H24+H25</f>
        <v>2408.3000000000002</v>
      </c>
      <c r="I23" s="24">
        <f t="shared" si="5"/>
        <v>2486.6999999999998</v>
      </c>
    </row>
    <row r="24" spans="1:10" ht="93.75" x14ac:dyDescent="0.3">
      <c r="A24" s="20" t="s">
        <v>56</v>
      </c>
      <c r="B24" s="29" t="s">
        <v>39</v>
      </c>
      <c r="C24" s="30" t="s">
        <v>10</v>
      </c>
      <c r="D24" s="23" t="s">
        <v>35</v>
      </c>
      <c r="E24" s="23" t="s">
        <v>55</v>
      </c>
      <c r="F24" s="23" t="s">
        <v>40</v>
      </c>
      <c r="G24" s="24">
        <f>2398.1-G25</f>
        <v>2208.7999999999997</v>
      </c>
      <c r="H24" s="393">
        <f>2408.3-H25</f>
        <v>2208.8000000000002</v>
      </c>
      <c r="I24" s="393">
        <f>2486.7-I25</f>
        <v>2276.6999999999998</v>
      </c>
    </row>
    <row r="25" spans="1:10" ht="35.25" customHeight="1" x14ac:dyDescent="0.3">
      <c r="A25" s="20" t="s">
        <v>57</v>
      </c>
      <c r="B25" s="28" t="s">
        <v>46</v>
      </c>
      <c r="C25" s="30" t="s">
        <v>10</v>
      </c>
      <c r="D25" s="23" t="s">
        <v>35</v>
      </c>
      <c r="E25" s="23" t="s">
        <v>55</v>
      </c>
      <c r="F25" s="23" t="s">
        <v>47</v>
      </c>
      <c r="G25" s="24">
        <v>189.3</v>
      </c>
      <c r="H25" s="149">
        <v>199.5</v>
      </c>
      <c r="I25" s="149">
        <v>210</v>
      </c>
    </row>
    <row r="26" spans="1:10" s="3" customFormat="1" ht="18.75" x14ac:dyDescent="0.3">
      <c r="A26" s="31" t="s">
        <v>41</v>
      </c>
      <c r="B26" s="32" t="s">
        <v>58</v>
      </c>
      <c r="C26" s="33" t="s">
        <v>10</v>
      </c>
      <c r="D26" s="33" t="s">
        <v>59</v>
      </c>
      <c r="E26" s="33"/>
      <c r="F26" s="33"/>
      <c r="G26" s="34">
        <f>G27</f>
        <v>65</v>
      </c>
      <c r="H26" s="34">
        <f t="shared" ref="H26:I27" si="6">H27</f>
        <v>65</v>
      </c>
      <c r="I26" s="34">
        <f t="shared" si="6"/>
        <v>65</v>
      </c>
      <c r="J26" s="368"/>
    </row>
    <row r="27" spans="1:10" ht="18.75" x14ac:dyDescent="0.3">
      <c r="A27" s="20" t="s">
        <v>44</v>
      </c>
      <c r="B27" s="29" t="s">
        <v>60</v>
      </c>
      <c r="C27" s="30" t="s">
        <v>10</v>
      </c>
      <c r="D27" s="23" t="s">
        <v>59</v>
      </c>
      <c r="E27" s="23" t="s">
        <v>61</v>
      </c>
      <c r="F27" s="23"/>
      <c r="G27" s="24">
        <f>G28</f>
        <v>65</v>
      </c>
      <c r="H27" s="24">
        <f t="shared" si="6"/>
        <v>65</v>
      </c>
      <c r="I27" s="24">
        <f t="shared" si="6"/>
        <v>65</v>
      </c>
    </row>
    <row r="28" spans="1:10" ht="18.75" x14ac:dyDescent="0.3">
      <c r="A28" s="20" t="s">
        <v>62</v>
      </c>
      <c r="B28" s="29" t="s">
        <v>49</v>
      </c>
      <c r="C28" s="30" t="s">
        <v>10</v>
      </c>
      <c r="D28" s="23" t="s">
        <v>59</v>
      </c>
      <c r="E28" s="23" t="s">
        <v>61</v>
      </c>
      <c r="F28" s="23" t="s">
        <v>50</v>
      </c>
      <c r="G28" s="24">
        <v>65</v>
      </c>
      <c r="H28" s="393">
        <v>65</v>
      </c>
      <c r="I28" s="393">
        <v>65</v>
      </c>
    </row>
    <row r="29" spans="1:10" ht="40.5" x14ac:dyDescent="0.3">
      <c r="A29" s="15" t="s">
        <v>8</v>
      </c>
      <c r="B29" s="35" t="s">
        <v>63</v>
      </c>
      <c r="C29" s="36" t="s">
        <v>10</v>
      </c>
      <c r="D29" s="15" t="s">
        <v>64</v>
      </c>
      <c r="E29" s="15"/>
      <c r="F29" s="15"/>
      <c r="G29" s="16">
        <f>G30+G34+G32+G38</f>
        <v>11193.300000000003</v>
      </c>
      <c r="H29" s="16">
        <f t="shared" ref="H29:I29" si="7">H30+H34+H32+H38</f>
        <v>10588.6</v>
      </c>
      <c r="I29" s="16">
        <f t="shared" si="7"/>
        <v>10926.7</v>
      </c>
    </row>
    <row r="30" spans="1:10" ht="20.25" customHeight="1" x14ac:dyDescent="0.3">
      <c r="A30" s="20" t="s">
        <v>65</v>
      </c>
      <c r="B30" s="37" t="s">
        <v>66</v>
      </c>
      <c r="C30" s="38" t="s">
        <v>10</v>
      </c>
      <c r="D30" s="20" t="s">
        <v>64</v>
      </c>
      <c r="E30" s="23" t="s">
        <v>67</v>
      </c>
      <c r="F30" s="20"/>
      <c r="G30" s="39">
        <f>G31</f>
        <v>396</v>
      </c>
      <c r="H30" s="39" t="str">
        <f t="shared" ref="H30:I30" si="8">H31</f>
        <v>417,4</v>
      </c>
      <c r="I30" s="39">
        <f t="shared" si="8"/>
        <v>440</v>
      </c>
    </row>
    <row r="31" spans="1:10" ht="37.5" x14ac:dyDescent="0.3">
      <c r="A31" s="23" t="s">
        <v>68</v>
      </c>
      <c r="B31" s="28" t="s">
        <v>46</v>
      </c>
      <c r="C31" s="30" t="s">
        <v>10</v>
      </c>
      <c r="D31" s="23" t="s">
        <v>64</v>
      </c>
      <c r="E31" s="23" t="s">
        <v>67</v>
      </c>
      <c r="F31" s="23" t="s">
        <v>47</v>
      </c>
      <c r="G31" s="24">
        <v>396</v>
      </c>
      <c r="H31" s="20" t="s">
        <v>446</v>
      </c>
      <c r="I31" s="149">
        <v>440</v>
      </c>
    </row>
    <row r="32" spans="1:10" ht="18.75" x14ac:dyDescent="0.3">
      <c r="A32" s="23" t="s">
        <v>69</v>
      </c>
      <c r="B32" s="28" t="s">
        <v>275</v>
      </c>
      <c r="C32" s="30" t="s">
        <v>10</v>
      </c>
      <c r="D32" s="23" t="s">
        <v>64</v>
      </c>
      <c r="E32" s="23" t="s">
        <v>276</v>
      </c>
      <c r="F32" s="23"/>
      <c r="G32" s="24">
        <f>G33</f>
        <v>99.199999999999989</v>
      </c>
      <c r="H32" s="24">
        <f t="shared" ref="H32:I32" si="9">H33</f>
        <v>104.69999999999999</v>
      </c>
      <c r="I32" s="24">
        <f t="shared" si="9"/>
        <v>110.19999999999999</v>
      </c>
    </row>
    <row r="33" spans="1:10" s="11" customFormat="1" ht="37.5" x14ac:dyDescent="0.3">
      <c r="A33" s="23" t="s">
        <v>72</v>
      </c>
      <c r="B33" s="28" t="s">
        <v>46</v>
      </c>
      <c r="C33" s="30" t="s">
        <v>10</v>
      </c>
      <c r="D33" s="23" t="s">
        <v>64</v>
      </c>
      <c r="E33" s="23" t="s">
        <v>276</v>
      </c>
      <c r="F33" s="23" t="s">
        <v>47</v>
      </c>
      <c r="G33" s="24">
        <f>31.6+67.6</f>
        <v>99.199999999999989</v>
      </c>
      <c r="H33" s="145">
        <f>33.4+71.3</f>
        <v>104.69999999999999</v>
      </c>
      <c r="I33" s="146">
        <f>35.1+75.1</f>
        <v>110.19999999999999</v>
      </c>
      <c r="J33" s="369"/>
    </row>
    <row r="34" spans="1:10" ht="74.25" customHeight="1" x14ac:dyDescent="0.3">
      <c r="A34" s="23" t="s">
        <v>73</v>
      </c>
      <c r="B34" s="40" t="s">
        <v>70</v>
      </c>
      <c r="C34" s="30" t="s">
        <v>10</v>
      </c>
      <c r="D34" s="23" t="s">
        <v>64</v>
      </c>
      <c r="E34" s="23" t="s">
        <v>71</v>
      </c>
      <c r="F34" s="23"/>
      <c r="G34" s="24">
        <f>G35+G36+G37</f>
        <v>10678.100000000002</v>
      </c>
      <c r="H34" s="24">
        <f>H35+H36+H37</f>
        <v>10045.5</v>
      </c>
      <c r="I34" s="24">
        <f t="shared" ref="I34" si="10">I35+I36+I37</f>
        <v>10354.4</v>
      </c>
    </row>
    <row r="35" spans="1:10" ht="90.75" customHeight="1" x14ac:dyDescent="0.3">
      <c r="A35" s="23" t="s">
        <v>74</v>
      </c>
      <c r="B35" s="40" t="s">
        <v>39</v>
      </c>
      <c r="C35" s="30" t="s">
        <v>10</v>
      </c>
      <c r="D35" s="23" t="s">
        <v>64</v>
      </c>
      <c r="E35" s="41" t="s">
        <v>71</v>
      </c>
      <c r="F35" s="23" t="s">
        <v>40</v>
      </c>
      <c r="G35" s="24">
        <f>7619.5+2301.1+485.6+146.7</f>
        <v>10552.900000000001</v>
      </c>
      <c r="H35" s="393">
        <f>7619.5+2301.1</f>
        <v>9920.6</v>
      </c>
      <c r="I35" s="393">
        <f>7619.5+2605.9</f>
        <v>10225.4</v>
      </c>
    </row>
    <row r="36" spans="1:10" ht="35.25" customHeight="1" x14ac:dyDescent="0.3">
      <c r="A36" s="23" t="s">
        <v>277</v>
      </c>
      <c r="B36" s="28" t="s">
        <v>46</v>
      </c>
      <c r="C36" s="30" t="s">
        <v>10</v>
      </c>
      <c r="D36" s="23" t="s">
        <v>64</v>
      </c>
      <c r="E36" s="23" t="s">
        <v>71</v>
      </c>
      <c r="F36" s="23" t="s">
        <v>47</v>
      </c>
      <c r="G36" s="24">
        <f>6.9+50.7+2.8+14.5+48+2.2</f>
        <v>125.10000000000001</v>
      </c>
      <c r="H36" s="145">
        <f>7.3+53.5+2.9+13.1+48</f>
        <v>124.8</v>
      </c>
      <c r="I36" s="147">
        <f>7.7+56.3+3.1+13.8+48</f>
        <v>128.89999999999998</v>
      </c>
    </row>
    <row r="37" spans="1:10" ht="21.75" customHeight="1" x14ac:dyDescent="0.3">
      <c r="A37" s="23" t="s">
        <v>278</v>
      </c>
      <c r="B37" s="27" t="s">
        <v>49</v>
      </c>
      <c r="C37" s="30" t="s">
        <v>10</v>
      </c>
      <c r="D37" s="23" t="s">
        <v>64</v>
      </c>
      <c r="E37" s="23" t="s">
        <v>71</v>
      </c>
      <c r="F37" s="23" t="s">
        <v>50</v>
      </c>
      <c r="G37" s="24">
        <v>0.1</v>
      </c>
      <c r="H37" s="146">
        <v>0.1</v>
      </c>
      <c r="I37" s="20" t="s">
        <v>445</v>
      </c>
    </row>
    <row r="38" spans="1:10" ht="55.5" customHeight="1" x14ac:dyDescent="0.3">
      <c r="A38" s="23" t="s">
        <v>75</v>
      </c>
      <c r="B38" s="152" t="s">
        <v>466</v>
      </c>
      <c r="C38" s="30" t="s">
        <v>10</v>
      </c>
      <c r="D38" s="23" t="s">
        <v>64</v>
      </c>
      <c r="E38" s="41" t="s">
        <v>467</v>
      </c>
      <c r="F38" s="23"/>
      <c r="G38" s="24">
        <f>G39</f>
        <v>20</v>
      </c>
      <c r="H38" s="24">
        <f t="shared" ref="H38:I38" si="11">H39</f>
        <v>21</v>
      </c>
      <c r="I38" s="24">
        <f t="shared" si="11"/>
        <v>22.1</v>
      </c>
    </row>
    <row r="39" spans="1:10" ht="38.25" customHeight="1" x14ac:dyDescent="0.3">
      <c r="A39" s="23" t="s">
        <v>78</v>
      </c>
      <c r="B39" s="28" t="s">
        <v>46</v>
      </c>
      <c r="C39" s="30" t="s">
        <v>10</v>
      </c>
      <c r="D39" s="23" t="s">
        <v>64</v>
      </c>
      <c r="E39" s="41" t="s">
        <v>467</v>
      </c>
      <c r="F39" s="23" t="s">
        <v>47</v>
      </c>
      <c r="G39" s="24">
        <v>20</v>
      </c>
      <c r="H39" s="154">
        <v>21</v>
      </c>
      <c r="I39" s="153">
        <v>22.1</v>
      </c>
    </row>
    <row r="40" spans="1:10" ht="37.5" customHeight="1" x14ac:dyDescent="0.3">
      <c r="A40" s="17" t="s">
        <v>14</v>
      </c>
      <c r="B40" s="43" t="s">
        <v>79</v>
      </c>
      <c r="C40" s="44" t="s">
        <v>10</v>
      </c>
      <c r="D40" s="17" t="s">
        <v>80</v>
      </c>
      <c r="E40" s="17"/>
      <c r="F40" s="17"/>
      <c r="G40" s="19">
        <f>G41</f>
        <v>120.1</v>
      </c>
      <c r="H40" s="19">
        <f t="shared" ref="H40:I42" si="12">H41</f>
        <v>87.8</v>
      </c>
      <c r="I40" s="19">
        <f t="shared" si="12"/>
        <v>96</v>
      </c>
    </row>
    <row r="41" spans="1:10" ht="56.25" x14ac:dyDescent="0.3">
      <c r="A41" s="23" t="s">
        <v>12</v>
      </c>
      <c r="B41" s="2" t="s">
        <v>81</v>
      </c>
      <c r="C41" s="30" t="s">
        <v>10</v>
      </c>
      <c r="D41" s="23" t="s">
        <v>82</v>
      </c>
      <c r="E41" s="23"/>
      <c r="F41" s="23"/>
      <c r="G41" s="24">
        <f>G42</f>
        <v>120.1</v>
      </c>
      <c r="H41" s="24">
        <f t="shared" si="12"/>
        <v>87.8</v>
      </c>
      <c r="I41" s="24">
        <f t="shared" si="12"/>
        <v>96</v>
      </c>
    </row>
    <row r="42" spans="1:10" ht="147" customHeight="1" x14ac:dyDescent="0.3">
      <c r="A42" s="23" t="s">
        <v>15</v>
      </c>
      <c r="B42" s="45" t="s">
        <v>83</v>
      </c>
      <c r="C42" s="30" t="s">
        <v>10</v>
      </c>
      <c r="D42" s="23" t="s">
        <v>82</v>
      </c>
      <c r="E42" s="23" t="s">
        <v>84</v>
      </c>
      <c r="F42" s="23"/>
      <c r="G42" s="24">
        <f>G43</f>
        <v>120.1</v>
      </c>
      <c r="H42" s="24">
        <f t="shared" si="12"/>
        <v>87.8</v>
      </c>
      <c r="I42" s="24">
        <f t="shared" si="12"/>
        <v>96</v>
      </c>
    </row>
    <row r="43" spans="1:10" ht="37.5" x14ac:dyDescent="0.3">
      <c r="A43" s="23" t="s">
        <v>13</v>
      </c>
      <c r="B43" s="28" t="s">
        <v>46</v>
      </c>
      <c r="C43" s="30" t="s">
        <v>10</v>
      </c>
      <c r="D43" s="23" t="s">
        <v>82</v>
      </c>
      <c r="E43" s="23" t="s">
        <v>84</v>
      </c>
      <c r="F43" s="23" t="s">
        <v>47</v>
      </c>
      <c r="G43" s="24">
        <v>120.1</v>
      </c>
      <c r="H43" s="146">
        <v>87.8</v>
      </c>
      <c r="I43" s="145">
        <v>96</v>
      </c>
    </row>
    <row r="44" spans="1:10" ht="20.25" x14ac:dyDescent="0.3">
      <c r="A44" s="17" t="s">
        <v>25</v>
      </c>
      <c r="B44" s="43" t="s">
        <v>85</v>
      </c>
      <c r="C44" s="44" t="s">
        <v>10</v>
      </c>
      <c r="D44" s="17" t="s">
        <v>86</v>
      </c>
      <c r="E44" s="17"/>
      <c r="F44" s="17"/>
      <c r="G44" s="19">
        <f>G45</f>
        <v>20</v>
      </c>
      <c r="H44" s="19">
        <f t="shared" ref="H44:I46" si="13">H45</f>
        <v>21.2</v>
      </c>
      <c r="I44" s="19">
        <f t="shared" si="13"/>
        <v>22.2</v>
      </c>
    </row>
    <row r="45" spans="1:10" ht="18.75" x14ac:dyDescent="0.3">
      <c r="A45" s="23" t="s">
        <v>485</v>
      </c>
      <c r="B45" s="46" t="s">
        <v>87</v>
      </c>
      <c r="C45" s="30" t="s">
        <v>10</v>
      </c>
      <c r="D45" s="23" t="s">
        <v>88</v>
      </c>
      <c r="E45" s="41"/>
      <c r="F45" s="23"/>
      <c r="G45" s="24">
        <f>G46+G48</f>
        <v>20</v>
      </c>
      <c r="H45" s="24">
        <f t="shared" ref="H45:I45" si="14">H46+H48</f>
        <v>21.2</v>
      </c>
      <c r="I45" s="24">
        <f t="shared" si="14"/>
        <v>22.2</v>
      </c>
    </row>
    <row r="46" spans="1:10" ht="75" x14ac:dyDescent="0.3">
      <c r="A46" s="23" t="s">
        <v>310</v>
      </c>
      <c r="B46" s="47" t="s">
        <v>285</v>
      </c>
      <c r="C46" s="30" t="s">
        <v>10</v>
      </c>
      <c r="D46" s="23" t="s">
        <v>88</v>
      </c>
      <c r="E46" s="41" t="s">
        <v>89</v>
      </c>
      <c r="F46" s="23"/>
      <c r="G46" s="24">
        <f>G47</f>
        <v>10</v>
      </c>
      <c r="H46" s="24" t="str">
        <f t="shared" si="13"/>
        <v>10,6</v>
      </c>
      <c r="I46" s="24">
        <f t="shared" si="13"/>
        <v>11.1</v>
      </c>
    </row>
    <row r="47" spans="1:10" ht="37.5" x14ac:dyDescent="0.3">
      <c r="A47" s="23" t="s">
        <v>289</v>
      </c>
      <c r="B47" s="28" t="s">
        <v>46</v>
      </c>
      <c r="C47" s="30" t="s">
        <v>10</v>
      </c>
      <c r="D47" s="23" t="s">
        <v>88</v>
      </c>
      <c r="E47" s="41" t="s">
        <v>89</v>
      </c>
      <c r="F47" s="23" t="s">
        <v>47</v>
      </c>
      <c r="G47" s="24">
        <v>10</v>
      </c>
      <c r="H47" s="20" t="s">
        <v>452</v>
      </c>
      <c r="I47" s="146">
        <v>11.1</v>
      </c>
    </row>
    <row r="48" spans="1:10" ht="75" x14ac:dyDescent="0.3">
      <c r="A48" s="23" t="s">
        <v>461</v>
      </c>
      <c r="B48" s="47" t="s">
        <v>463</v>
      </c>
      <c r="C48" s="30" t="s">
        <v>10</v>
      </c>
      <c r="D48" s="23" t="s">
        <v>88</v>
      </c>
      <c r="E48" s="41" t="s">
        <v>464</v>
      </c>
      <c r="F48" s="23"/>
      <c r="G48" s="24">
        <f>G49</f>
        <v>10</v>
      </c>
      <c r="H48" s="24" t="str">
        <f t="shared" ref="H48:I48" si="15">H49</f>
        <v>10,6</v>
      </c>
      <c r="I48" s="24">
        <f t="shared" si="15"/>
        <v>11.1</v>
      </c>
    </row>
    <row r="49" spans="1:10" ht="37.5" x14ac:dyDescent="0.3">
      <c r="A49" s="23" t="s">
        <v>462</v>
      </c>
      <c r="B49" s="28" t="s">
        <v>46</v>
      </c>
      <c r="C49" s="30" t="s">
        <v>10</v>
      </c>
      <c r="D49" s="23" t="s">
        <v>88</v>
      </c>
      <c r="E49" s="41" t="s">
        <v>464</v>
      </c>
      <c r="F49" s="23" t="s">
        <v>47</v>
      </c>
      <c r="G49" s="24">
        <v>10</v>
      </c>
      <c r="H49" s="23" t="s">
        <v>452</v>
      </c>
      <c r="I49" s="155">
        <v>11.1</v>
      </c>
    </row>
    <row r="50" spans="1:10" ht="40.5" x14ac:dyDescent="0.3">
      <c r="A50" s="17" t="s">
        <v>26</v>
      </c>
      <c r="B50" s="43" t="s">
        <v>90</v>
      </c>
      <c r="C50" s="44" t="s">
        <v>10</v>
      </c>
      <c r="D50" s="17" t="s">
        <v>91</v>
      </c>
      <c r="E50" s="48"/>
      <c r="F50" s="17"/>
      <c r="G50" s="19">
        <f>G51</f>
        <v>19452</v>
      </c>
      <c r="H50" s="19">
        <f t="shared" ref="H50:I50" si="16">H51</f>
        <v>16971.800000000003</v>
      </c>
      <c r="I50" s="19">
        <f t="shared" si="16"/>
        <v>22851.3</v>
      </c>
    </row>
    <row r="51" spans="1:10" ht="18.75" x14ac:dyDescent="0.3">
      <c r="A51" s="23" t="s">
        <v>205</v>
      </c>
      <c r="B51" s="29" t="s">
        <v>92</v>
      </c>
      <c r="C51" s="30" t="s">
        <v>10</v>
      </c>
      <c r="D51" s="23" t="s">
        <v>93</v>
      </c>
      <c r="E51" s="41"/>
      <c r="F51" s="23"/>
      <c r="G51" s="24">
        <f>G52+G54+G56+G58+G60+G62+G64+G66</f>
        <v>19452</v>
      </c>
      <c r="H51" s="24">
        <f>H52+H54+H56+H58+H60+H62+H64+H66</f>
        <v>16971.800000000003</v>
      </c>
      <c r="I51" s="24">
        <f t="shared" ref="I51" si="17">I52+I54+I56+I58+I60+I62+I64+I66</f>
        <v>22851.3</v>
      </c>
    </row>
    <row r="52" spans="1:10" ht="37.5" x14ac:dyDescent="0.3">
      <c r="A52" s="33" t="s">
        <v>311</v>
      </c>
      <c r="B52" s="51" t="s">
        <v>94</v>
      </c>
      <c r="C52" s="49" t="s">
        <v>10</v>
      </c>
      <c r="D52" s="33" t="s">
        <v>93</v>
      </c>
      <c r="E52" s="50" t="s">
        <v>95</v>
      </c>
      <c r="F52" s="33"/>
      <c r="G52" s="34">
        <f>G53</f>
        <v>350.1</v>
      </c>
      <c r="H52" s="34">
        <f t="shared" ref="H52:I52" si="18">H53</f>
        <v>340.7</v>
      </c>
      <c r="I52" s="34">
        <f t="shared" si="18"/>
        <v>334.3</v>
      </c>
    </row>
    <row r="53" spans="1:10" ht="33.75" customHeight="1" x14ac:dyDescent="0.3">
      <c r="A53" s="23" t="s">
        <v>290</v>
      </c>
      <c r="B53" s="28" t="s">
        <v>46</v>
      </c>
      <c r="C53" s="23" t="s">
        <v>10</v>
      </c>
      <c r="D53" s="23" t="s">
        <v>93</v>
      </c>
      <c r="E53" s="41" t="s">
        <v>95</v>
      </c>
      <c r="F53" s="23" t="s">
        <v>47</v>
      </c>
      <c r="G53" s="24">
        <v>350.1</v>
      </c>
      <c r="H53" s="146">
        <v>340.7</v>
      </c>
      <c r="I53" s="146">
        <v>334.3</v>
      </c>
    </row>
    <row r="54" spans="1:10" ht="93.75" x14ac:dyDescent="0.3">
      <c r="A54" s="33" t="s">
        <v>279</v>
      </c>
      <c r="B54" s="51" t="s">
        <v>96</v>
      </c>
      <c r="C54" s="33" t="s">
        <v>10</v>
      </c>
      <c r="D54" s="33" t="s">
        <v>93</v>
      </c>
      <c r="E54" s="50" t="s">
        <v>248</v>
      </c>
      <c r="F54" s="33"/>
      <c r="G54" s="34">
        <f>G55</f>
        <v>250</v>
      </c>
      <c r="H54" s="34">
        <f t="shared" ref="H54:I54" si="19">H55</f>
        <v>179.60000000000002</v>
      </c>
      <c r="I54" s="34">
        <f t="shared" si="19"/>
        <v>189.10000000000002</v>
      </c>
    </row>
    <row r="55" spans="1:10" ht="37.5" x14ac:dyDescent="0.3">
      <c r="A55" s="23" t="s">
        <v>291</v>
      </c>
      <c r="B55" s="28" t="s">
        <v>46</v>
      </c>
      <c r="C55" s="23" t="s">
        <v>10</v>
      </c>
      <c r="D55" s="23" t="s">
        <v>93</v>
      </c>
      <c r="E55" s="41" t="s">
        <v>248</v>
      </c>
      <c r="F55" s="23" t="s">
        <v>47</v>
      </c>
      <c r="G55" s="24">
        <v>250</v>
      </c>
      <c r="H55" s="393">
        <f>16.5+153.3+9.8</f>
        <v>179.60000000000002</v>
      </c>
      <c r="I55" s="393">
        <f>17.4+161.4+10.3</f>
        <v>189.10000000000002</v>
      </c>
    </row>
    <row r="56" spans="1:10" s="3" customFormat="1" ht="39" customHeight="1" x14ac:dyDescent="0.3">
      <c r="A56" s="33" t="s">
        <v>280</v>
      </c>
      <c r="B56" s="51" t="s">
        <v>97</v>
      </c>
      <c r="C56" s="49" t="s">
        <v>10</v>
      </c>
      <c r="D56" s="33" t="s">
        <v>93</v>
      </c>
      <c r="E56" s="50" t="s">
        <v>98</v>
      </c>
      <c r="F56" s="33"/>
      <c r="G56" s="34">
        <f>G57</f>
        <v>4246.7999999999993</v>
      </c>
      <c r="H56" s="34">
        <f t="shared" ref="H56:I56" si="20">H57</f>
        <v>955.70000000000027</v>
      </c>
      <c r="I56" s="34">
        <f t="shared" si="20"/>
        <v>1006.4000000000005</v>
      </c>
      <c r="J56" s="368"/>
    </row>
    <row r="57" spans="1:10" ht="33.75" customHeight="1" x14ac:dyDescent="0.3">
      <c r="A57" s="23" t="s">
        <v>292</v>
      </c>
      <c r="B57" s="28" t="s">
        <v>46</v>
      </c>
      <c r="C57" s="30" t="s">
        <v>10</v>
      </c>
      <c r="D57" s="23" t="s">
        <v>93</v>
      </c>
      <c r="E57" s="41" t="s">
        <v>98</v>
      </c>
      <c r="F57" s="23" t="s">
        <v>47</v>
      </c>
      <c r="G57" s="24">
        <f>4382.7+199.9+J57</f>
        <v>4246.7999999999993</v>
      </c>
      <c r="H57" s="135">
        <f>4540.6+191-3775.9</f>
        <v>955.70000000000027</v>
      </c>
      <c r="I57" s="135">
        <f>4781.3+201.1-3976</f>
        <v>1006.4000000000005</v>
      </c>
      <c r="J57" s="386">
        <f>-335.8</f>
        <v>-335.8</v>
      </c>
    </row>
    <row r="58" spans="1:10" s="3" customFormat="1" ht="37.5" x14ac:dyDescent="0.3">
      <c r="A58" s="33" t="s">
        <v>281</v>
      </c>
      <c r="B58" s="51" t="s">
        <v>99</v>
      </c>
      <c r="C58" s="49" t="s">
        <v>10</v>
      </c>
      <c r="D58" s="33" t="s">
        <v>93</v>
      </c>
      <c r="E58" s="50" t="s">
        <v>249</v>
      </c>
      <c r="F58" s="33"/>
      <c r="G58" s="34">
        <f>G59</f>
        <v>250</v>
      </c>
      <c r="H58" s="34">
        <f t="shared" ref="H58:I58" si="21">H59</f>
        <v>75.3</v>
      </c>
      <c r="I58" s="34">
        <f t="shared" si="21"/>
        <v>95.2</v>
      </c>
      <c r="J58" s="368"/>
    </row>
    <row r="59" spans="1:10" ht="37.5" x14ac:dyDescent="0.3">
      <c r="A59" s="23" t="s">
        <v>293</v>
      </c>
      <c r="B59" s="28" t="s">
        <v>46</v>
      </c>
      <c r="C59" s="30" t="s">
        <v>10</v>
      </c>
      <c r="D59" s="23" t="s">
        <v>93</v>
      </c>
      <c r="E59" s="41" t="s">
        <v>249</v>
      </c>
      <c r="F59" s="23" t="s">
        <v>47</v>
      </c>
      <c r="G59" s="24">
        <v>250</v>
      </c>
      <c r="H59" s="146">
        <v>75.3</v>
      </c>
      <c r="I59" s="146">
        <v>95.2</v>
      </c>
    </row>
    <row r="60" spans="1:10" s="3" customFormat="1" ht="74.25" customHeight="1" x14ac:dyDescent="0.3">
      <c r="A60" s="33" t="s">
        <v>282</v>
      </c>
      <c r="B60" s="51" t="s">
        <v>100</v>
      </c>
      <c r="C60" s="49" t="s">
        <v>10</v>
      </c>
      <c r="D60" s="33" t="s">
        <v>93</v>
      </c>
      <c r="E60" s="50" t="s">
        <v>250</v>
      </c>
      <c r="F60" s="33"/>
      <c r="G60" s="34">
        <f>G61</f>
        <v>579.79999999999995</v>
      </c>
      <c r="H60" s="34">
        <f t="shared" ref="H60:I60" si="22">H61</f>
        <v>806.5</v>
      </c>
      <c r="I60" s="34">
        <f t="shared" si="22"/>
        <v>849.3</v>
      </c>
      <c r="J60" s="368"/>
    </row>
    <row r="61" spans="1:10" ht="37.5" x14ac:dyDescent="0.3">
      <c r="A61" s="23" t="s">
        <v>294</v>
      </c>
      <c r="B61" s="28" t="s">
        <v>46</v>
      </c>
      <c r="C61" s="30" t="s">
        <v>10</v>
      </c>
      <c r="D61" s="23" t="s">
        <v>93</v>
      </c>
      <c r="E61" s="41" t="s">
        <v>250</v>
      </c>
      <c r="F61" s="23" t="s">
        <v>47</v>
      </c>
      <c r="G61" s="24">
        <f>579.8</f>
        <v>579.79999999999995</v>
      </c>
      <c r="H61" s="146">
        <v>806.5</v>
      </c>
      <c r="I61" s="146">
        <v>849.3</v>
      </c>
    </row>
    <row r="62" spans="1:10" ht="38.25" customHeight="1" x14ac:dyDescent="0.3">
      <c r="A62" s="33" t="s">
        <v>283</v>
      </c>
      <c r="B62" s="51" t="s">
        <v>101</v>
      </c>
      <c r="C62" s="49" t="s">
        <v>10</v>
      </c>
      <c r="D62" s="33" t="s">
        <v>93</v>
      </c>
      <c r="E62" s="50" t="s">
        <v>251</v>
      </c>
      <c r="F62" s="33"/>
      <c r="G62" s="34">
        <f>G63</f>
        <v>4143.1000000000004</v>
      </c>
      <c r="H62" s="34">
        <f t="shared" ref="H62:I62" si="23">H63</f>
        <v>3934.9</v>
      </c>
      <c r="I62" s="34">
        <f t="shared" si="23"/>
        <v>2736.7</v>
      </c>
    </row>
    <row r="63" spans="1:10" ht="37.5" x14ac:dyDescent="0.3">
      <c r="A63" s="23" t="s">
        <v>295</v>
      </c>
      <c r="B63" s="28" t="s">
        <v>46</v>
      </c>
      <c r="C63" s="30" t="s">
        <v>10</v>
      </c>
      <c r="D63" s="23" t="s">
        <v>93</v>
      </c>
      <c r="E63" s="41" t="s">
        <v>251</v>
      </c>
      <c r="F63" s="23" t="s">
        <v>47</v>
      </c>
      <c r="G63" s="24">
        <f>5+1141.6+6+2690.5+J63</f>
        <v>4143.1000000000004</v>
      </c>
      <c r="H63" s="135">
        <f>6.9+1235.1+6.4+2686.5</f>
        <v>3934.9</v>
      </c>
      <c r="I63" s="393">
        <f>4.4+839.6+6.7+1886</f>
        <v>2736.7</v>
      </c>
      <c r="J63" s="383">
        <v>300</v>
      </c>
    </row>
    <row r="64" spans="1:10" ht="57" customHeight="1" x14ac:dyDescent="0.3">
      <c r="A64" s="33" t="s">
        <v>284</v>
      </c>
      <c r="B64" s="32" t="s">
        <v>102</v>
      </c>
      <c r="C64" s="49" t="s">
        <v>10</v>
      </c>
      <c r="D64" s="33" t="s">
        <v>93</v>
      </c>
      <c r="E64" s="50" t="s">
        <v>103</v>
      </c>
      <c r="F64" s="33"/>
      <c r="G64" s="34">
        <f>G65</f>
        <v>9632.2000000000007</v>
      </c>
      <c r="H64" s="34">
        <f t="shared" ref="H64:I64" si="24">H65</f>
        <v>9005.8000000000011</v>
      </c>
      <c r="I64" s="34">
        <f t="shared" si="24"/>
        <v>13755.6</v>
      </c>
    </row>
    <row r="65" spans="1:10" ht="37.5" x14ac:dyDescent="0.3">
      <c r="A65" s="23" t="s">
        <v>296</v>
      </c>
      <c r="B65" s="28" t="s">
        <v>46</v>
      </c>
      <c r="C65" s="30" t="s">
        <v>10</v>
      </c>
      <c r="D65" s="23" t="s">
        <v>93</v>
      </c>
      <c r="E65" s="41" t="s">
        <v>103</v>
      </c>
      <c r="F65" s="23" t="s">
        <v>47</v>
      </c>
      <c r="G65" s="24">
        <f>9632.2</f>
        <v>9632.2000000000007</v>
      </c>
      <c r="H65" s="135">
        <f>11033.6-770-1257.8</f>
        <v>9005.8000000000011</v>
      </c>
      <c r="I65" s="393">
        <f>11346.7+2436.8-27.9</f>
        <v>13755.6</v>
      </c>
    </row>
    <row r="66" spans="1:10" s="3" customFormat="1" ht="20.25" customHeight="1" x14ac:dyDescent="0.3">
      <c r="A66" s="33" t="s">
        <v>492</v>
      </c>
      <c r="B66" s="51" t="s">
        <v>491</v>
      </c>
      <c r="C66" s="49" t="s">
        <v>10</v>
      </c>
      <c r="D66" s="33" t="s">
        <v>93</v>
      </c>
      <c r="E66" s="50" t="s">
        <v>495</v>
      </c>
      <c r="F66" s="33"/>
      <c r="G66" s="34">
        <v>0</v>
      </c>
      <c r="H66" s="34">
        <f>H67</f>
        <v>1673.3</v>
      </c>
      <c r="I66" s="165">
        <f>I67</f>
        <v>3884.7</v>
      </c>
      <c r="J66" s="368"/>
    </row>
    <row r="67" spans="1:10" ht="18.75" x14ac:dyDescent="0.3">
      <c r="A67" s="23" t="s">
        <v>493</v>
      </c>
      <c r="B67" s="28" t="s">
        <v>49</v>
      </c>
      <c r="C67" s="30" t="s">
        <v>10</v>
      </c>
      <c r="D67" s="23" t="s">
        <v>93</v>
      </c>
      <c r="E67" s="41" t="s">
        <v>495</v>
      </c>
      <c r="F67" s="23" t="s">
        <v>50</v>
      </c>
      <c r="G67" s="24">
        <v>0</v>
      </c>
      <c r="H67" s="166">
        <v>1673.3</v>
      </c>
      <c r="I67" s="167">
        <f>3976-91.3</f>
        <v>3884.7</v>
      </c>
    </row>
    <row r="68" spans="1:10" ht="20.25" x14ac:dyDescent="0.3">
      <c r="A68" s="17" t="s">
        <v>27</v>
      </c>
      <c r="B68" s="52" t="s">
        <v>104</v>
      </c>
      <c r="C68" s="44" t="s">
        <v>10</v>
      </c>
      <c r="D68" s="17" t="s">
        <v>105</v>
      </c>
      <c r="E68" s="48"/>
      <c r="F68" s="17"/>
      <c r="G68" s="19">
        <f>G70</f>
        <v>30</v>
      </c>
      <c r="H68" s="19" t="str">
        <f t="shared" ref="H68:I68" si="25">H70</f>
        <v>24,6</v>
      </c>
      <c r="I68" s="19">
        <f t="shared" si="25"/>
        <v>29.2</v>
      </c>
    </row>
    <row r="69" spans="1:10" ht="18.75" customHeight="1" x14ac:dyDescent="0.3">
      <c r="A69" s="23" t="s">
        <v>209</v>
      </c>
      <c r="B69" s="28" t="s">
        <v>106</v>
      </c>
      <c r="C69" s="30" t="s">
        <v>10</v>
      </c>
      <c r="D69" s="23" t="s">
        <v>107</v>
      </c>
      <c r="E69" s="41"/>
      <c r="F69" s="23"/>
      <c r="G69" s="24">
        <f>G70</f>
        <v>30</v>
      </c>
      <c r="H69" s="24" t="str">
        <f t="shared" ref="H69:I70" si="26">H70</f>
        <v>24,6</v>
      </c>
      <c r="I69" s="24">
        <f t="shared" si="26"/>
        <v>29.2</v>
      </c>
    </row>
    <row r="70" spans="1:10" ht="75" x14ac:dyDescent="0.3">
      <c r="A70" s="23" t="s">
        <v>210</v>
      </c>
      <c r="B70" s="28" t="s">
        <v>108</v>
      </c>
      <c r="C70" s="30" t="s">
        <v>10</v>
      </c>
      <c r="D70" s="23" t="s">
        <v>107</v>
      </c>
      <c r="E70" s="41" t="s">
        <v>109</v>
      </c>
      <c r="F70" s="23"/>
      <c r="G70" s="24">
        <f>G71</f>
        <v>30</v>
      </c>
      <c r="H70" s="24" t="str">
        <f t="shared" si="26"/>
        <v>24,6</v>
      </c>
      <c r="I70" s="24">
        <f t="shared" si="26"/>
        <v>29.2</v>
      </c>
    </row>
    <row r="71" spans="1:10" ht="37.5" x14ac:dyDescent="0.3">
      <c r="A71" s="23" t="s">
        <v>297</v>
      </c>
      <c r="B71" s="28" t="s">
        <v>46</v>
      </c>
      <c r="C71" s="30" t="s">
        <v>10</v>
      </c>
      <c r="D71" s="23" t="s">
        <v>107</v>
      </c>
      <c r="E71" s="41" t="s">
        <v>109</v>
      </c>
      <c r="F71" s="23" t="s">
        <v>47</v>
      </c>
      <c r="G71" s="24">
        <v>30</v>
      </c>
      <c r="H71" s="20" t="s">
        <v>460</v>
      </c>
      <c r="I71" s="146">
        <v>29.2</v>
      </c>
    </row>
    <row r="72" spans="1:10" ht="20.25" x14ac:dyDescent="0.3">
      <c r="A72" s="17" t="s">
        <v>28</v>
      </c>
      <c r="B72" s="52" t="s">
        <v>110</v>
      </c>
      <c r="C72" s="44" t="s">
        <v>10</v>
      </c>
      <c r="D72" s="17" t="s">
        <v>111</v>
      </c>
      <c r="E72" s="17"/>
      <c r="F72" s="17"/>
      <c r="G72" s="19">
        <f>G73+G76</f>
        <v>424.9</v>
      </c>
      <c r="H72" s="19">
        <f t="shared" ref="H72:I72" si="27">H73+H76</f>
        <v>440.70000000000005</v>
      </c>
      <c r="I72" s="19">
        <f t="shared" si="27"/>
        <v>466.7</v>
      </c>
    </row>
    <row r="73" spans="1:10" ht="37.5" x14ac:dyDescent="0.3">
      <c r="A73" s="33" t="s">
        <v>213</v>
      </c>
      <c r="B73" s="53" t="s">
        <v>112</v>
      </c>
      <c r="C73" s="49" t="s">
        <v>10</v>
      </c>
      <c r="D73" s="33" t="s">
        <v>113</v>
      </c>
      <c r="E73" s="33"/>
      <c r="F73" s="33"/>
      <c r="G73" s="34">
        <f>G74</f>
        <v>210</v>
      </c>
      <c r="H73" s="34" t="str">
        <f t="shared" ref="H73:I74" si="28">H74</f>
        <v>221,4</v>
      </c>
      <c r="I73" s="34" t="str">
        <f t="shared" si="28"/>
        <v>233,2</v>
      </c>
    </row>
    <row r="74" spans="1:10" ht="18.75" x14ac:dyDescent="0.3">
      <c r="A74" s="23" t="s">
        <v>312</v>
      </c>
      <c r="B74" s="28" t="s">
        <v>114</v>
      </c>
      <c r="C74" s="30" t="s">
        <v>10</v>
      </c>
      <c r="D74" s="23" t="s">
        <v>113</v>
      </c>
      <c r="E74" s="23" t="s">
        <v>115</v>
      </c>
      <c r="F74" s="23"/>
      <c r="G74" s="24">
        <f>G75</f>
        <v>210</v>
      </c>
      <c r="H74" s="24" t="str">
        <f t="shared" si="28"/>
        <v>221,4</v>
      </c>
      <c r="I74" s="24" t="str">
        <f t="shared" si="28"/>
        <v>233,2</v>
      </c>
    </row>
    <row r="75" spans="1:10" ht="37.5" x14ac:dyDescent="0.3">
      <c r="A75" s="23" t="s">
        <v>298</v>
      </c>
      <c r="B75" s="28" t="s">
        <v>46</v>
      </c>
      <c r="C75" s="30" t="s">
        <v>10</v>
      </c>
      <c r="D75" s="23" t="s">
        <v>113</v>
      </c>
      <c r="E75" s="23" t="s">
        <v>115</v>
      </c>
      <c r="F75" s="23" t="s">
        <v>47</v>
      </c>
      <c r="G75" s="24">
        <v>210</v>
      </c>
      <c r="H75" s="80" t="s">
        <v>470</v>
      </c>
      <c r="I75" s="20" t="s">
        <v>471</v>
      </c>
    </row>
    <row r="76" spans="1:10" ht="18.75" customHeight="1" x14ac:dyDescent="0.3">
      <c r="A76" s="33" t="s">
        <v>215</v>
      </c>
      <c r="B76" s="51" t="s">
        <v>119</v>
      </c>
      <c r="C76" s="49" t="s">
        <v>10</v>
      </c>
      <c r="D76" s="33" t="s">
        <v>120</v>
      </c>
      <c r="E76" s="50"/>
      <c r="F76" s="33"/>
      <c r="G76" s="34">
        <f>G77+G79+G81+G83+G85+G87</f>
        <v>214.9</v>
      </c>
      <c r="H76" s="34">
        <f t="shared" ref="H76:I76" si="29">H77+H79+H81+H83+H85+H87</f>
        <v>219.3</v>
      </c>
      <c r="I76" s="34">
        <f t="shared" si="29"/>
        <v>233.5</v>
      </c>
    </row>
    <row r="77" spans="1:10" ht="75" x14ac:dyDescent="0.3">
      <c r="A77" s="23" t="s">
        <v>216</v>
      </c>
      <c r="B77" s="28" t="s">
        <v>472</v>
      </c>
      <c r="C77" s="30" t="s">
        <v>10</v>
      </c>
      <c r="D77" s="23" t="s">
        <v>120</v>
      </c>
      <c r="E77" s="23" t="s">
        <v>118</v>
      </c>
      <c r="F77" s="23"/>
      <c r="G77" s="24">
        <f>G78</f>
        <v>59.9</v>
      </c>
      <c r="H77" s="24" t="str">
        <f t="shared" ref="H77:I77" si="30">H78</f>
        <v>66,9</v>
      </c>
      <c r="I77" s="24">
        <f t="shared" si="30"/>
        <v>64.900000000000006</v>
      </c>
    </row>
    <row r="78" spans="1:10" ht="37.5" x14ac:dyDescent="0.3">
      <c r="A78" s="23" t="s">
        <v>299</v>
      </c>
      <c r="B78" s="28" t="s">
        <v>46</v>
      </c>
      <c r="C78" s="30" t="s">
        <v>10</v>
      </c>
      <c r="D78" s="23" t="s">
        <v>120</v>
      </c>
      <c r="E78" s="23" t="s">
        <v>118</v>
      </c>
      <c r="F78" s="23" t="s">
        <v>47</v>
      </c>
      <c r="G78" s="24">
        <v>59.9</v>
      </c>
      <c r="H78" s="20" t="s">
        <v>459</v>
      </c>
      <c r="I78" s="146">
        <v>64.900000000000006</v>
      </c>
    </row>
    <row r="79" spans="1:10" ht="74.25" customHeight="1" x14ac:dyDescent="0.3">
      <c r="A79" s="23" t="s">
        <v>453</v>
      </c>
      <c r="B79" s="28" t="s">
        <v>121</v>
      </c>
      <c r="C79" s="30" t="s">
        <v>10</v>
      </c>
      <c r="D79" s="30" t="s">
        <v>120</v>
      </c>
      <c r="E79" s="23" t="s">
        <v>122</v>
      </c>
      <c r="F79" s="23"/>
      <c r="G79" s="24">
        <f>G80</f>
        <v>10</v>
      </c>
      <c r="H79" s="24" t="str">
        <f t="shared" ref="H79:I79" si="31">H80</f>
        <v>10,6</v>
      </c>
      <c r="I79" s="24">
        <f t="shared" si="31"/>
        <v>11.2</v>
      </c>
    </row>
    <row r="80" spans="1:10" ht="37.5" x14ac:dyDescent="0.3">
      <c r="A80" s="23" t="s">
        <v>454</v>
      </c>
      <c r="B80" s="28" t="s">
        <v>46</v>
      </c>
      <c r="C80" s="30" t="s">
        <v>10</v>
      </c>
      <c r="D80" s="30" t="s">
        <v>120</v>
      </c>
      <c r="E80" s="23" t="s">
        <v>122</v>
      </c>
      <c r="F80" s="23" t="s">
        <v>47</v>
      </c>
      <c r="G80" s="24">
        <v>10</v>
      </c>
      <c r="H80" s="20" t="s">
        <v>452</v>
      </c>
      <c r="I80" s="146">
        <v>11.2</v>
      </c>
    </row>
    <row r="81" spans="1:10" ht="70.5" customHeight="1" x14ac:dyDescent="0.3">
      <c r="A81" s="23" t="s">
        <v>455</v>
      </c>
      <c r="B81" s="54" t="s">
        <v>123</v>
      </c>
      <c r="C81" s="30" t="s">
        <v>10</v>
      </c>
      <c r="D81" s="23" t="s">
        <v>120</v>
      </c>
      <c r="E81" s="23" t="s">
        <v>124</v>
      </c>
      <c r="F81" s="23"/>
      <c r="G81" s="24">
        <f>G82</f>
        <v>65</v>
      </c>
      <c r="H81" s="24" t="str">
        <f t="shared" ref="H81:I81" si="32">H82</f>
        <v>53,8</v>
      </c>
      <c r="I81" s="24">
        <f t="shared" si="32"/>
        <v>63.3</v>
      </c>
    </row>
    <row r="82" spans="1:10" ht="37.5" x14ac:dyDescent="0.3">
      <c r="A82" s="23" t="s">
        <v>456</v>
      </c>
      <c r="B82" s="28" t="s">
        <v>46</v>
      </c>
      <c r="C82" s="30" t="s">
        <v>10</v>
      </c>
      <c r="D82" s="30" t="s">
        <v>120</v>
      </c>
      <c r="E82" s="23" t="s">
        <v>124</v>
      </c>
      <c r="F82" s="23" t="s">
        <v>47</v>
      </c>
      <c r="G82" s="24">
        <v>65</v>
      </c>
      <c r="H82" s="20" t="s">
        <v>451</v>
      </c>
      <c r="I82" s="146">
        <v>63.3</v>
      </c>
    </row>
    <row r="83" spans="1:10" ht="108" customHeight="1" x14ac:dyDescent="0.3">
      <c r="A83" s="23" t="s">
        <v>457</v>
      </c>
      <c r="B83" s="28" t="s">
        <v>246</v>
      </c>
      <c r="C83" s="30" t="s">
        <v>10</v>
      </c>
      <c r="D83" s="30" t="s">
        <v>120</v>
      </c>
      <c r="E83" s="23" t="s">
        <v>125</v>
      </c>
      <c r="F83" s="23"/>
      <c r="G83" s="24">
        <f>G84</f>
        <v>45</v>
      </c>
      <c r="H83" s="24">
        <f t="shared" ref="H83:I83" si="33">H84</f>
        <v>51</v>
      </c>
      <c r="I83" s="24">
        <f t="shared" si="33"/>
        <v>55</v>
      </c>
    </row>
    <row r="84" spans="1:10" ht="33.75" customHeight="1" x14ac:dyDescent="0.3">
      <c r="A84" s="23" t="s">
        <v>458</v>
      </c>
      <c r="B84" s="28" t="s">
        <v>46</v>
      </c>
      <c r="C84" s="30" t="s">
        <v>10</v>
      </c>
      <c r="D84" s="30" t="s">
        <v>120</v>
      </c>
      <c r="E84" s="23" t="s">
        <v>125</v>
      </c>
      <c r="F84" s="23" t="s">
        <v>47</v>
      </c>
      <c r="G84" s="24">
        <v>45</v>
      </c>
      <c r="H84" s="147">
        <v>51</v>
      </c>
      <c r="I84" s="149">
        <v>55</v>
      </c>
    </row>
    <row r="85" spans="1:10" ht="151.5" customHeight="1" x14ac:dyDescent="0.3">
      <c r="A85" s="23" t="s">
        <v>468</v>
      </c>
      <c r="B85" s="2" t="s">
        <v>76</v>
      </c>
      <c r="C85" s="30" t="s">
        <v>10</v>
      </c>
      <c r="D85" s="23" t="s">
        <v>120</v>
      </c>
      <c r="E85" s="23" t="s">
        <v>77</v>
      </c>
      <c r="F85" s="23"/>
      <c r="G85" s="24">
        <f>G86</f>
        <v>10</v>
      </c>
      <c r="H85" s="24">
        <f t="shared" ref="H85:I85" si="34">H86</f>
        <v>10.6</v>
      </c>
      <c r="I85" s="24">
        <f t="shared" si="34"/>
        <v>11.2</v>
      </c>
    </row>
    <row r="86" spans="1:10" ht="33.75" customHeight="1" x14ac:dyDescent="0.3">
      <c r="A86" s="23" t="s">
        <v>469</v>
      </c>
      <c r="B86" s="28" t="s">
        <v>46</v>
      </c>
      <c r="C86" s="30" t="s">
        <v>10</v>
      </c>
      <c r="D86" s="23" t="s">
        <v>120</v>
      </c>
      <c r="E86" s="23" t="s">
        <v>77</v>
      </c>
      <c r="F86" s="23" t="s">
        <v>47</v>
      </c>
      <c r="G86" s="24">
        <v>10</v>
      </c>
      <c r="H86" s="146">
        <v>10.6</v>
      </c>
      <c r="I86" s="146">
        <v>11.2</v>
      </c>
    </row>
    <row r="87" spans="1:10" ht="197.25" customHeight="1" x14ac:dyDescent="0.3">
      <c r="A87" s="23" t="s">
        <v>473</v>
      </c>
      <c r="B87" s="28" t="s">
        <v>476</v>
      </c>
      <c r="C87" s="30" t="s">
        <v>10</v>
      </c>
      <c r="D87" s="23" t="s">
        <v>120</v>
      </c>
      <c r="E87" s="23" t="s">
        <v>475</v>
      </c>
      <c r="F87" s="23"/>
      <c r="G87" s="24">
        <f>G88</f>
        <v>25</v>
      </c>
      <c r="H87" s="24">
        <f t="shared" ref="H87:I87" si="35">H88</f>
        <v>26.4</v>
      </c>
      <c r="I87" s="24">
        <f t="shared" si="35"/>
        <v>27.9</v>
      </c>
    </row>
    <row r="88" spans="1:10" ht="33.75" customHeight="1" x14ac:dyDescent="0.3">
      <c r="A88" s="23" t="s">
        <v>474</v>
      </c>
      <c r="B88" s="28" t="s">
        <v>46</v>
      </c>
      <c r="C88" s="30" t="s">
        <v>10</v>
      </c>
      <c r="D88" s="23" t="s">
        <v>120</v>
      </c>
      <c r="E88" s="23" t="s">
        <v>475</v>
      </c>
      <c r="F88" s="23" t="s">
        <v>47</v>
      </c>
      <c r="G88" s="24">
        <v>25</v>
      </c>
      <c r="H88" s="155">
        <v>26.4</v>
      </c>
      <c r="I88" s="155">
        <v>27.9</v>
      </c>
    </row>
    <row r="89" spans="1:10" ht="20.25" x14ac:dyDescent="0.3">
      <c r="A89" s="17" t="s">
        <v>181</v>
      </c>
      <c r="B89" s="52" t="s">
        <v>126</v>
      </c>
      <c r="C89" s="44" t="s">
        <v>10</v>
      </c>
      <c r="D89" s="17" t="s">
        <v>127</v>
      </c>
      <c r="E89" s="17"/>
      <c r="F89" s="17"/>
      <c r="G89" s="19">
        <f>G90+G95</f>
        <v>8209.4</v>
      </c>
      <c r="H89" s="19">
        <f t="shared" ref="H89:I89" si="36">H90+H95</f>
        <v>8956</v>
      </c>
      <c r="I89" s="19">
        <f t="shared" si="36"/>
        <v>9656.9</v>
      </c>
    </row>
    <row r="90" spans="1:10" ht="18.75" x14ac:dyDescent="0.3">
      <c r="A90" s="23" t="s">
        <v>221</v>
      </c>
      <c r="B90" s="28" t="s">
        <v>128</v>
      </c>
      <c r="C90" s="30" t="s">
        <v>10</v>
      </c>
      <c r="D90" s="23" t="s">
        <v>129</v>
      </c>
      <c r="E90" s="23"/>
      <c r="F90" s="23"/>
      <c r="G90" s="24">
        <f>G91+G93</f>
        <v>6774.5</v>
      </c>
      <c r="H90" s="24">
        <f t="shared" ref="H90:I90" si="37">H91+H93</f>
        <v>7247.2</v>
      </c>
      <c r="I90" s="24">
        <f t="shared" si="37"/>
        <v>8143.3</v>
      </c>
    </row>
    <row r="91" spans="1:10" ht="53.25" customHeight="1" x14ac:dyDescent="0.3">
      <c r="A91" s="23" t="s">
        <v>222</v>
      </c>
      <c r="B91" s="29" t="s">
        <v>907</v>
      </c>
      <c r="C91" s="30" t="s">
        <v>10</v>
      </c>
      <c r="D91" s="23" t="s">
        <v>131</v>
      </c>
      <c r="E91" s="23" t="s">
        <v>132</v>
      </c>
      <c r="F91" s="23"/>
      <c r="G91" s="24">
        <f>G92</f>
        <v>5001</v>
      </c>
      <c r="H91" s="24">
        <f t="shared" ref="H91:I91" si="38">H92</f>
        <v>5343.9</v>
      </c>
      <c r="I91" s="24" t="str">
        <f t="shared" si="38"/>
        <v>6122,8</v>
      </c>
    </row>
    <row r="92" spans="1:10" ht="37.5" x14ac:dyDescent="0.3">
      <c r="A92" s="23" t="s">
        <v>300</v>
      </c>
      <c r="B92" s="28" t="s">
        <v>46</v>
      </c>
      <c r="C92" s="30" t="s">
        <v>10</v>
      </c>
      <c r="D92" s="23" t="s">
        <v>129</v>
      </c>
      <c r="E92" s="23" t="s">
        <v>132</v>
      </c>
      <c r="F92" s="23" t="s">
        <v>47</v>
      </c>
      <c r="G92" s="403">
        <f>4784.3+J92</f>
        <v>5001</v>
      </c>
      <c r="H92" s="393">
        <v>5343.9</v>
      </c>
      <c r="I92" s="135" t="s">
        <v>477</v>
      </c>
      <c r="J92" s="530">
        <f>525-308.3</f>
        <v>216.7</v>
      </c>
    </row>
    <row r="93" spans="1:10" ht="93.75" x14ac:dyDescent="0.3">
      <c r="A93" s="23" t="s">
        <v>242</v>
      </c>
      <c r="B93" s="404" t="s">
        <v>908</v>
      </c>
      <c r="C93" s="30" t="s">
        <v>10</v>
      </c>
      <c r="D93" s="23" t="s">
        <v>131</v>
      </c>
      <c r="E93" s="23" t="s">
        <v>252</v>
      </c>
      <c r="F93" s="23"/>
      <c r="G93" s="75">
        <f>G94</f>
        <v>1773.5</v>
      </c>
      <c r="H93" s="75">
        <f t="shared" ref="H93:I93" si="39">H94</f>
        <v>1903.3</v>
      </c>
      <c r="I93" s="75">
        <f t="shared" si="39"/>
        <v>2020.5</v>
      </c>
    </row>
    <row r="94" spans="1:10" ht="37.5" x14ac:dyDescent="0.3">
      <c r="A94" s="23" t="s">
        <v>301</v>
      </c>
      <c r="B94" s="27" t="s">
        <v>46</v>
      </c>
      <c r="C94" s="30" t="s">
        <v>10</v>
      </c>
      <c r="D94" s="23" t="s">
        <v>131</v>
      </c>
      <c r="E94" s="23" t="s">
        <v>252</v>
      </c>
      <c r="F94" s="23" t="s">
        <v>47</v>
      </c>
      <c r="G94" s="75">
        <v>1773.5</v>
      </c>
      <c r="H94" s="393">
        <v>1903.3</v>
      </c>
      <c r="I94" s="135">
        <v>2020.5</v>
      </c>
    </row>
    <row r="95" spans="1:10" ht="37.5" x14ac:dyDescent="0.3">
      <c r="A95" s="23" t="s">
        <v>226</v>
      </c>
      <c r="B95" s="28" t="s">
        <v>133</v>
      </c>
      <c r="C95" s="30" t="s">
        <v>10</v>
      </c>
      <c r="D95" s="23" t="s">
        <v>134</v>
      </c>
      <c r="E95" s="23"/>
      <c r="F95" s="23"/>
      <c r="G95" s="24">
        <f>G96</f>
        <v>1434.9</v>
      </c>
      <c r="H95" s="24" t="str">
        <f t="shared" ref="H95:I96" si="40">H96</f>
        <v>1708,8</v>
      </c>
      <c r="I95" s="24" t="str">
        <f t="shared" si="40"/>
        <v>1513,6</v>
      </c>
    </row>
    <row r="96" spans="1:10" s="11" customFormat="1" ht="73.5" customHeight="1" x14ac:dyDescent="0.3">
      <c r="A96" s="23" t="s">
        <v>227</v>
      </c>
      <c r="B96" s="28" t="s">
        <v>909</v>
      </c>
      <c r="C96" s="30" t="s">
        <v>10</v>
      </c>
      <c r="D96" s="23" t="s">
        <v>134</v>
      </c>
      <c r="E96" s="23" t="s">
        <v>136</v>
      </c>
      <c r="F96" s="23"/>
      <c r="G96" s="24">
        <f>G97</f>
        <v>1434.9</v>
      </c>
      <c r="H96" s="24" t="str">
        <f t="shared" si="40"/>
        <v>1708,8</v>
      </c>
      <c r="I96" s="24" t="str">
        <f t="shared" si="40"/>
        <v>1513,6</v>
      </c>
      <c r="J96" s="369"/>
    </row>
    <row r="97" spans="1:11" s="11" customFormat="1" ht="37.5" x14ac:dyDescent="0.3">
      <c r="A97" s="23" t="s">
        <v>302</v>
      </c>
      <c r="B97" s="28" t="s">
        <v>46</v>
      </c>
      <c r="C97" s="30" t="s">
        <v>10</v>
      </c>
      <c r="D97" s="23" t="s">
        <v>134</v>
      </c>
      <c r="E97" s="23" t="s">
        <v>136</v>
      </c>
      <c r="F97" s="23" t="s">
        <v>47</v>
      </c>
      <c r="G97" s="403">
        <f>1338.9+J97</f>
        <v>1434.9</v>
      </c>
      <c r="H97" s="20" t="s">
        <v>449</v>
      </c>
      <c r="I97" s="80" t="s">
        <v>450</v>
      </c>
      <c r="J97" s="369">
        <v>96</v>
      </c>
    </row>
    <row r="98" spans="1:11" s="11" customFormat="1" ht="20.25" x14ac:dyDescent="0.3">
      <c r="A98" s="17" t="s">
        <v>229</v>
      </c>
      <c r="B98" s="55" t="s">
        <v>137</v>
      </c>
      <c r="C98" s="44" t="s">
        <v>10</v>
      </c>
      <c r="D98" s="17" t="s">
        <v>138</v>
      </c>
      <c r="E98" s="17"/>
      <c r="F98" s="17"/>
      <c r="G98" s="19">
        <f>G99+G102</f>
        <v>7227</v>
      </c>
      <c r="H98" s="19">
        <f t="shared" ref="H98:I98" si="41">H99+H102</f>
        <v>7467.5999999999995</v>
      </c>
      <c r="I98" s="19">
        <f t="shared" si="41"/>
        <v>7914.9</v>
      </c>
      <c r="J98" s="369"/>
    </row>
    <row r="99" spans="1:11" s="11" customFormat="1" ht="20.25" x14ac:dyDescent="0.3">
      <c r="A99" s="56" t="s">
        <v>231</v>
      </c>
      <c r="B99" s="28" t="s">
        <v>479</v>
      </c>
      <c r="C99" s="30" t="s">
        <v>10</v>
      </c>
      <c r="D99" s="23" t="s">
        <v>478</v>
      </c>
      <c r="E99" s="23"/>
      <c r="F99" s="23"/>
      <c r="G99" s="24">
        <f>G100</f>
        <v>657.5</v>
      </c>
      <c r="H99" s="24">
        <f t="shared" ref="H99:I100" si="42">H100</f>
        <v>543.70000000000005</v>
      </c>
      <c r="I99" s="24">
        <f t="shared" si="42"/>
        <v>543.70000000000005</v>
      </c>
      <c r="J99" s="369"/>
    </row>
    <row r="100" spans="1:11" s="11" customFormat="1" ht="53.25" customHeight="1" x14ac:dyDescent="0.3">
      <c r="A100" s="56" t="s">
        <v>313</v>
      </c>
      <c r="B100" s="28" t="s">
        <v>139</v>
      </c>
      <c r="C100" s="30" t="s">
        <v>10</v>
      </c>
      <c r="D100" s="23" t="s">
        <v>478</v>
      </c>
      <c r="E100" s="23" t="s">
        <v>140</v>
      </c>
      <c r="F100" s="23"/>
      <c r="G100" s="24">
        <f>G101</f>
        <v>657.5</v>
      </c>
      <c r="H100" s="24">
        <f t="shared" si="42"/>
        <v>543.70000000000005</v>
      </c>
      <c r="I100" s="24">
        <f t="shared" si="42"/>
        <v>543.70000000000005</v>
      </c>
      <c r="J100" s="369"/>
    </row>
    <row r="101" spans="1:11" s="11" customFormat="1" ht="20.25" x14ac:dyDescent="0.3">
      <c r="A101" s="56" t="s">
        <v>303</v>
      </c>
      <c r="B101" s="28" t="s">
        <v>141</v>
      </c>
      <c r="C101" s="30" t="s">
        <v>10</v>
      </c>
      <c r="D101" s="23" t="s">
        <v>478</v>
      </c>
      <c r="E101" s="23" t="s">
        <v>140</v>
      </c>
      <c r="F101" s="23" t="s">
        <v>142</v>
      </c>
      <c r="G101" s="24">
        <f>543.7+J101</f>
        <v>657.5</v>
      </c>
      <c r="H101" s="146">
        <v>543.70000000000005</v>
      </c>
      <c r="I101" s="168">
        <v>543.70000000000005</v>
      </c>
      <c r="J101" s="369">
        <v>113.8</v>
      </c>
    </row>
    <row r="102" spans="1:11" s="561" customFormat="1" ht="20.25" x14ac:dyDescent="0.3">
      <c r="A102" s="56" t="s">
        <v>232</v>
      </c>
      <c r="B102" s="28" t="s">
        <v>143</v>
      </c>
      <c r="C102" s="30" t="s">
        <v>10</v>
      </c>
      <c r="D102" s="23" t="s">
        <v>144</v>
      </c>
      <c r="E102" s="23"/>
      <c r="F102" s="23"/>
      <c r="G102" s="24">
        <f>G103+G105</f>
        <v>6569.5</v>
      </c>
      <c r="H102" s="24">
        <f t="shared" ref="H102:I102" si="43">H103+H105</f>
        <v>6923.9</v>
      </c>
      <c r="I102" s="24">
        <f t="shared" si="43"/>
        <v>7371.2</v>
      </c>
      <c r="J102" s="369"/>
    </row>
    <row r="103" spans="1:11" ht="74.25" customHeight="1" x14ac:dyDescent="0.3">
      <c r="A103" s="20" t="s">
        <v>234</v>
      </c>
      <c r="B103" s="57" t="s">
        <v>145</v>
      </c>
      <c r="C103" s="23" t="s">
        <v>10</v>
      </c>
      <c r="D103" s="23" t="s">
        <v>144</v>
      </c>
      <c r="E103" s="23" t="s">
        <v>146</v>
      </c>
      <c r="F103" s="20"/>
      <c r="G103" s="21">
        <f>G104</f>
        <v>4276.1000000000004</v>
      </c>
      <c r="H103" s="21">
        <f t="shared" ref="H103:I103" si="44">H104</f>
        <v>4506.8</v>
      </c>
      <c r="I103" s="21">
        <f t="shared" si="44"/>
        <v>4745.8999999999996</v>
      </c>
      <c r="K103" s="158"/>
    </row>
    <row r="104" spans="1:11" ht="18.75" x14ac:dyDescent="0.3">
      <c r="A104" s="20" t="s">
        <v>304</v>
      </c>
      <c r="B104" s="26" t="s">
        <v>141</v>
      </c>
      <c r="C104" s="30" t="s">
        <v>10</v>
      </c>
      <c r="D104" s="23" t="s">
        <v>144</v>
      </c>
      <c r="E104" s="23" t="s">
        <v>146</v>
      </c>
      <c r="F104" s="23" t="s">
        <v>142</v>
      </c>
      <c r="G104" s="24">
        <v>4276.1000000000004</v>
      </c>
      <c r="H104" s="393">
        <v>4506.8</v>
      </c>
      <c r="I104" s="393">
        <v>4745.8999999999996</v>
      </c>
    </row>
    <row r="105" spans="1:11" ht="53.45" customHeight="1" x14ac:dyDescent="0.3">
      <c r="A105" s="20" t="s">
        <v>236</v>
      </c>
      <c r="B105" s="28" t="s">
        <v>147</v>
      </c>
      <c r="C105" s="30" t="s">
        <v>10</v>
      </c>
      <c r="D105" s="23" t="s">
        <v>144</v>
      </c>
      <c r="E105" s="23" t="s">
        <v>148</v>
      </c>
      <c r="F105" s="23"/>
      <c r="G105" s="24">
        <f>G106</f>
        <v>2293.4</v>
      </c>
      <c r="H105" s="24">
        <f t="shared" ref="H105:I105" si="45">H106</f>
        <v>2417.1</v>
      </c>
      <c r="I105" s="24">
        <f t="shared" si="45"/>
        <v>2625.3</v>
      </c>
    </row>
    <row r="106" spans="1:11" ht="18.75" x14ac:dyDescent="0.3">
      <c r="A106" s="20" t="s">
        <v>305</v>
      </c>
      <c r="B106" s="26" t="s">
        <v>141</v>
      </c>
      <c r="C106" s="30" t="s">
        <v>10</v>
      </c>
      <c r="D106" s="23" t="s">
        <v>144</v>
      </c>
      <c r="E106" s="23" t="s">
        <v>148</v>
      </c>
      <c r="F106" s="23" t="s">
        <v>142</v>
      </c>
      <c r="G106" s="24">
        <v>2293.4</v>
      </c>
      <c r="H106" s="393">
        <v>2417.1</v>
      </c>
      <c r="I106" s="393">
        <v>2625.3</v>
      </c>
    </row>
    <row r="107" spans="1:11" s="3" customFormat="1" ht="20.25" x14ac:dyDescent="0.3">
      <c r="A107" s="17" t="s">
        <v>237</v>
      </c>
      <c r="B107" s="62" t="s">
        <v>177</v>
      </c>
      <c r="C107" s="49" t="s">
        <v>10</v>
      </c>
      <c r="D107" s="33" t="s">
        <v>173</v>
      </c>
      <c r="E107" s="33"/>
      <c r="F107" s="33"/>
      <c r="G107" s="34">
        <f>G108</f>
        <v>40</v>
      </c>
      <c r="H107" s="34" t="str">
        <f t="shared" ref="H107:I109" si="46">H108</f>
        <v>58,7</v>
      </c>
      <c r="I107" s="34">
        <f t="shared" si="46"/>
        <v>64.900000000000006</v>
      </c>
      <c r="J107" s="368"/>
    </row>
    <row r="108" spans="1:11" s="3" customFormat="1" ht="20.25" x14ac:dyDescent="0.3">
      <c r="A108" s="17" t="s">
        <v>238</v>
      </c>
      <c r="B108" s="62" t="s">
        <v>178</v>
      </c>
      <c r="C108" s="49" t="s">
        <v>10</v>
      </c>
      <c r="D108" s="33" t="s">
        <v>174</v>
      </c>
      <c r="E108" s="33"/>
      <c r="F108" s="33"/>
      <c r="G108" s="34">
        <f>G109</f>
        <v>40</v>
      </c>
      <c r="H108" s="34" t="str">
        <f t="shared" si="46"/>
        <v>58,7</v>
      </c>
      <c r="I108" s="34">
        <f t="shared" si="46"/>
        <v>64.900000000000006</v>
      </c>
      <c r="J108" s="368"/>
    </row>
    <row r="109" spans="1:11" ht="150" x14ac:dyDescent="0.3">
      <c r="A109" s="56" t="s">
        <v>239</v>
      </c>
      <c r="B109" s="405" t="s">
        <v>176</v>
      </c>
      <c r="C109" s="30" t="s">
        <v>10</v>
      </c>
      <c r="D109" s="23" t="s">
        <v>174</v>
      </c>
      <c r="E109" s="23" t="s">
        <v>175</v>
      </c>
      <c r="F109" s="23"/>
      <c r="G109" s="24">
        <f>G110</f>
        <v>40</v>
      </c>
      <c r="H109" s="24" t="str">
        <f t="shared" si="46"/>
        <v>58,7</v>
      </c>
      <c r="I109" s="24">
        <f t="shared" si="46"/>
        <v>64.900000000000006</v>
      </c>
    </row>
    <row r="110" spans="1:11" ht="37.5" x14ac:dyDescent="0.3">
      <c r="A110" s="56" t="s">
        <v>306</v>
      </c>
      <c r="B110" s="28" t="s">
        <v>46</v>
      </c>
      <c r="C110" s="30" t="s">
        <v>10</v>
      </c>
      <c r="D110" s="23" t="s">
        <v>174</v>
      </c>
      <c r="E110" s="23" t="s">
        <v>175</v>
      </c>
      <c r="F110" s="23" t="s">
        <v>47</v>
      </c>
      <c r="G110" s="24">
        <v>40</v>
      </c>
      <c r="H110" s="20" t="s">
        <v>448</v>
      </c>
      <c r="I110" s="146">
        <v>64.900000000000006</v>
      </c>
    </row>
    <row r="111" spans="1:11" ht="81" x14ac:dyDescent="0.3">
      <c r="A111" s="150" t="s">
        <v>149</v>
      </c>
      <c r="B111" s="58" t="s">
        <v>150</v>
      </c>
      <c r="C111" s="17" t="s">
        <v>151</v>
      </c>
      <c r="D111" s="56"/>
      <c r="E111" s="56"/>
      <c r="F111" s="56"/>
      <c r="G111" s="19">
        <f>G112+G130</f>
        <v>11113.5</v>
      </c>
      <c r="H111" s="19">
        <f t="shared" ref="H111:I111" si="47">H112+H130</f>
        <v>11060.000000000002</v>
      </c>
      <c r="I111" s="19">
        <f t="shared" si="47"/>
        <v>11513.600000000002</v>
      </c>
    </row>
    <row r="112" spans="1:11" ht="20.25" x14ac:dyDescent="0.3">
      <c r="A112" s="17" t="s">
        <v>30</v>
      </c>
      <c r="B112" s="18" t="s">
        <v>31</v>
      </c>
      <c r="C112" s="17" t="s">
        <v>151</v>
      </c>
      <c r="D112" s="17" t="s">
        <v>32</v>
      </c>
      <c r="E112" s="17"/>
      <c r="F112" s="17"/>
      <c r="G112" s="19">
        <f>G113+G116+G125</f>
        <v>9070.2000000000007</v>
      </c>
      <c r="H112" s="19">
        <f t="shared" ref="H112:I112" si="48">H113+H116+H125</f>
        <v>8467.1000000000022</v>
      </c>
      <c r="I112" s="19">
        <f t="shared" si="48"/>
        <v>8783.3000000000011</v>
      </c>
    </row>
    <row r="113" spans="1:10" ht="59.25" customHeight="1" x14ac:dyDescent="0.3">
      <c r="A113" s="23" t="s">
        <v>33</v>
      </c>
      <c r="B113" s="25" t="s">
        <v>152</v>
      </c>
      <c r="C113" s="23" t="s">
        <v>151</v>
      </c>
      <c r="D113" s="23" t="s">
        <v>153</v>
      </c>
      <c r="E113" s="23"/>
      <c r="F113" s="23"/>
      <c r="G113" s="21">
        <f>G114</f>
        <v>1117.7</v>
      </c>
      <c r="H113" s="21">
        <f t="shared" ref="H113:I114" si="49">H114</f>
        <v>1015.6</v>
      </c>
      <c r="I113" s="21">
        <f t="shared" si="49"/>
        <v>1046.8</v>
      </c>
    </row>
    <row r="114" spans="1:10" ht="35.25" customHeight="1" x14ac:dyDescent="0.3">
      <c r="A114" s="23" t="s">
        <v>1</v>
      </c>
      <c r="B114" s="22" t="s">
        <v>154</v>
      </c>
      <c r="C114" s="23" t="s">
        <v>151</v>
      </c>
      <c r="D114" s="23" t="s">
        <v>153</v>
      </c>
      <c r="E114" s="23" t="s">
        <v>155</v>
      </c>
      <c r="F114" s="23"/>
      <c r="G114" s="24">
        <f>G115</f>
        <v>1117.7</v>
      </c>
      <c r="H114" s="24">
        <f t="shared" si="49"/>
        <v>1015.6</v>
      </c>
      <c r="I114" s="24">
        <f t="shared" si="49"/>
        <v>1046.8</v>
      </c>
    </row>
    <row r="115" spans="1:10" ht="93.75" x14ac:dyDescent="0.3">
      <c r="A115" s="23" t="s">
        <v>2</v>
      </c>
      <c r="B115" s="29" t="s">
        <v>39</v>
      </c>
      <c r="C115" s="23" t="s">
        <v>151</v>
      </c>
      <c r="D115" s="23" t="s">
        <v>153</v>
      </c>
      <c r="E115" s="23" t="s">
        <v>155</v>
      </c>
      <c r="F115" s="23" t="s">
        <v>40</v>
      </c>
      <c r="G115" s="24">
        <f>780+235.6+78.4+23.7</f>
        <v>1117.7</v>
      </c>
      <c r="H115" s="393">
        <f>780+235.6</f>
        <v>1015.6</v>
      </c>
      <c r="I115" s="393">
        <f>780+266.8</f>
        <v>1046.8</v>
      </c>
    </row>
    <row r="116" spans="1:10" ht="56.25" customHeight="1" x14ac:dyDescent="0.3">
      <c r="A116" s="20" t="s">
        <v>41</v>
      </c>
      <c r="B116" s="27" t="s">
        <v>156</v>
      </c>
      <c r="C116" s="23" t="s">
        <v>151</v>
      </c>
      <c r="D116" s="20" t="s">
        <v>157</v>
      </c>
      <c r="E116" s="20"/>
      <c r="F116" s="20"/>
      <c r="G116" s="21">
        <f>G121+G119+G117</f>
        <v>7842.3</v>
      </c>
      <c r="H116" s="21">
        <f t="shared" ref="H116:I116" si="50">H121+H119+H117</f>
        <v>7339.8000000000011</v>
      </c>
      <c r="I116" s="21">
        <f t="shared" si="50"/>
        <v>7623.4000000000015</v>
      </c>
    </row>
    <row r="117" spans="1:10" ht="34.5" customHeight="1" x14ac:dyDescent="0.3">
      <c r="A117" s="20" t="s">
        <v>44</v>
      </c>
      <c r="B117" s="27" t="s">
        <v>158</v>
      </c>
      <c r="C117" s="23" t="s">
        <v>151</v>
      </c>
      <c r="D117" s="20" t="s">
        <v>157</v>
      </c>
      <c r="E117" s="20" t="s">
        <v>159</v>
      </c>
      <c r="F117" s="20"/>
      <c r="G117" s="21">
        <f>G118</f>
        <v>778.2</v>
      </c>
      <c r="H117" s="21">
        <f t="shared" ref="H117:I117" si="51">H118</f>
        <v>675.40000000000009</v>
      </c>
      <c r="I117" s="21">
        <f t="shared" si="51"/>
        <v>696.1</v>
      </c>
    </row>
    <row r="118" spans="1:10" ht="113.25" customHeight="1" x14ac:dyDescent="0.3">
      <c r="A118" s="20" t="s">
        <v>62</v>
      </c>
      <c r="B118" s="27" t="s">
        <v>160</v>
      </c>
      <c r="C118" s="23" t="s">
        <v>151</v>
      </c>
      <c r="D118" s="20" t="s">
        <v>157</v>
      </c>
      <c r="E118" s="20" t="s">
        <v>159</v>
      </c>
      <c r="F118" s="20" t="s">
        <v>40</v>
      </c>
      <c r="G118" s="135">
        <f>518.7+156.7+78.9+23.9</f>
        <v>778.2</v>
      </c>
      <c r="H118" s="146">
        <f>518.7+156.7</f>
        <v>675.40000000000009</v>
      </c>
      <c r="I118" s="146">
        <f>518.7+177.4</f>
        <v>696.1</v>
      </c>
    </row>
    <row r="119" spans="1:10" ht="37.5" x14ac:dyDescent="0.3">
      <c r="A119" s="20" t="s">
        <v>45</v>
      </c>
      <c r="B119" s="27" t="s">
        <v>161</v>
      </c>
      <c r="C119" s="23" t="s">
        <v>151</v>
      </c>
      <c r="D119" s="20" t="s">
        <v>157</v>
      </c>
      <c r="E119" s="20" t="s">
        <v>162</v>
      </c>
      <c r="F119" s="20"/>
      <c r="G119" s="21">
        <f>G120</f>
        <v>93.6</v>
      </c>
      <c r="H119" s="21">
        <f t="shared" ref="H119:I119" si="52">H120</f>
        <v>93.6</v>
      </c>
      <c r="I119" s="21">
        <f t="shared" si="52"/>
        <v>93.6</v>
      </c>
    </row>
    <row r="120" spans="1:10" ht="93.75" x14ac:dyDescent="0.3">
      <c r="A120" s="20" t="s">
        <v>288</v>
      </c>
      <c r="B120" s="29" t="s">
        <v>39</v>
      </c>
      <c r="C120" s="23" t="s">
        <v>151</v>
      </c>
      <c r="D120" s="20" t="s">
        <v>157</v>
      </c>
      <c r="E120" s="20" t="s">
        <v>162</v>
      </c>
      <c r="F120" s="20" t="s">
        <v>40</v>
      </c>
      <c r="G120" s="135">
        <v>93.6</v>
      </c>
      <c r="H120" s="146">
        <v>93.6</v>
      </c>
      <c r="I120" s="146">
        <v>93.6</v>
      </c>
    </row>
    <row r="121" spans="1:10" ht="36" customHeight="1" x14ac:dyDescent="0.3">
      <c r="A121" s="20" t="s">
        <v>48</v>
      </c>
      <c r="B121" s="27" t="s">
        <v>163</v>
      </c>
      <c r="C121" s="23" t="s">
        <v>151</v>
      </c>
      <c r="D121" s="20" t="s">
        <v>157</v>
      </c>
      <c r="E121" s="20" t="s">
        <v>164</v>
      </c>
      <c r="F121" s="20"/>
      <c r="G121" s="21">
        <f>G122+G123+G124</f>
        <v>6970.5</v>
      </c>
      <c r="H121" s="21">
        <f t="shared" ref="H121:I121" si="53">H122+H123+H124</f>
        <v>6570.8</v>
      </c>
      <c r="I121" s="21">
        <f t="shared" si="53"/>
        <v>6833.7000000000007</v>
      </c>
    </row>
    <row r="122" spans="1:10" ht="93" customHeight="1" x14ac:dyDescent="0.3">
      <c r="A122" s="20" t="s">
        <v>307</v>
      </c>
      <c r="B122" s="29" t="s">
        <v>39</v>
      </c>
      <c r="C122" s="23" t="s">
        <v>151</v>
      </c>
      <c r="D122" s="20" t="s">
        <v>157</v>
      </c>
      <c r="E122" s="20" t="s">
        <v>164</v>
      </c>
      <c r="F122" s="20" t="s">
        <v>40</v>
      </c>
      <c r="G122" s="135">
        <f>2974+898.2+165.8+50.1</f>
        <v>4088.1</v>
      </c>
      <c r="H122" s="135">
        <f>2974+898.2</f>
        <v>3872.2</v>
      </c>
      <c r="I122" s="393">
        <f>2974+1017.1</f>
        <v>3991.1</v>
      </c>
    </row>
    <row r="123" spans="1:10" ht="37.5" x14ac:dyDescent="0.3">
      <c r="A123" s="20" t="s">
        <v>308</v>
      </c>
      <c r="B123" s="28" t="s">
        <v>46</v>
      </c>
      <c r="C123" s="23" t="s">
        <v>151</v>
      </c>
      <c r="D123" s="20" t="s">
        <v>157</v>
      </c>
      <c r="E123" s="20" t="s">
        <v>164</v>
      </c>
      <c r="F123" s="20" t="s">
        <v>47</v>
      </c>
      <c r="G123" s="21">
        <f>7.4+332.6+564.8+775.5+143.7+21.2+589.3+39.8+192+J123</f>
        <v>2866.3</v>
      </c>
      <c r="H123" s="21">
        <f>7.8+350.5+587.9+676.3+262.7+22.3+541+42+192</f>
        <v>2682.5</v>
      </c>
      <c r="I123" s="135">
        <f>2826.5</f>
        <v>2826.5</v>
      </c>
      <c r="J123" s="385">
        <v>200</v>
      </c>
    </row>
    <row r="124" spans="1:10" ht="18.75" x14ac:dyDescent="0.3">
      <c r="A124" s="20" t="s">
        <v>309</v>
      </c>
      <c r="B124" s="26" t="s">
        <v>49</v>
      </c>
      <c r="C124" s="23" t="s">
        <v>151</v>
      </c>
      <c r="D124" s="20" t="s">
        <v>157</v>
      </c>
      <c r="E124" s="20" t="s">
        <v>164</v>
      </c>
      <c r="F124" s="20" t="s">
        <v>50</v>
      </c>
      <c r="G124" s="21">
        <v>16.100000000000001</v>
      </c>
      <c r="H124" s="146">
        <v>16.100000000000001</v>
      </c>
      <c r="I124" s="146">
        <v>16.100000000000001</v>
      </c>
    </row>
    <row r="125" spans="1:10" ht="40.5" x14ac:dyDescent="0.3">
      <c r="A125" s="33" t="s">
        <v>8</v>
      </c>
      <c r="B125" s="35" t="s">
        <v>63</v>
      </c>
      <c r="C125" s="36" t="s">
        <v>151</v>
      </c>
      <c r="D125" s="15" t="s">
        <v>64</v>
      </c>
      <c r="E125" s="15"/>
      <c r="F125" s="15"/>
      <c r="G125" s="72">
        <f>G128+G126</f>
        <v>110.2</v>
      </c>
      <c r="H125" s="72">
        <f t="shared" ref="H125:I125" si="54">H128+H126</f>
        <v>111.7</v>
      </c>
      <c r="I125" s="72">
        <f t="shared" si="54"/>
        <v>113.1</v>
      </c>
    </row>
    <row r="126" spans="1:10" s="11" customFormat="1" ht="20.25" x14ac:dyDescent="0.3">
      <c r="A126" s="23" t="s">
        <v>65</v>
      </c>
      <c r="B126" s="40" t="s">
        <v>275</v>
      </c>
      <c r="C126" s="78" t="s">
        <v>151</v>
      </c>
      <c r="D126" s="79" t="s">
        <v>64</v>
      </c>
      <c r="E126" s="20" t="s">
        <v>276</v>
      </c>
      <c r="F126" s="15"/>
      <c r="G126" s="21">
        <f>G127</f>
        <v>26.2</v>
      </c>
      <c r="H126" s="21">
        <f t="shared" ref="H126:I126" si="55">H127</f>
        <v>27.7</v>
      </c>
      <c r="I126" s="21">
        <f t="shared" si="55"/>
        <v>29.1</v>
      </c>
      <c r="J126" s="369"/>
    </row>
    <row r="127" spans="1:10" s="11" customFormat="1" ht="37.5" x14ac:dyDescent="0.3">
      <c r="A127" s="23" t="s">
        <v>68</v>
      </c>
      <c r="B127" s="28" t="s">
        <v>46</v>
      </c>
      <c r="C127" s="78" t="s">
        <v>151</v>
      </c>
      <c r="D127" s="79" t="s">
        <v>64</v>
      </c>
      <c r="E127" s="20" t="s">
        <v>276</v>
      </c>
      <c r="F127" s="20" t="s">
        <v>47</v>
      </c>
      <c r="G127" s="21">
        <v>26.2</v>
      </c>
      <c r="H127" s="146">
        <v>27.7</v>
      </c>
      <c r="I127" s="146">
        <v>29.1</v>
      </c>
      <c r="J127" s="369"/>
    </row>
    <row r="128" spans="1:10" ht="56.25" x14ac:dyDescent="0.3">
      <c r="A128" s="23" t="s">
        <v>69</v>
      </c>
      <c r="B128" s="59" t="s">
        <v>253</v>
      </c>
      <c r="C128" s="30" t="s">
        <v>151</v>
      </c>
      <c r="D128" s="20" t="s">
        <v>64</v>
      </c>
      <c r="E128" s="20" t="s">
        <v>165</v>
      </c>
      <c r="F128" s="20"/>
      <c r="G128" s="21">
        <f>G129</f>
        <v>84</v>
      </c>
      <c r="H128" s="21">
        <f t="shared" ref="H128:I128" si="56">H129</f>
        <v>84</v>
      </c>
      <c r="I128" s="21">
        <f t="shared" si="56"/>
        <v>84</v>
      </c>
    </row>
    <row r="129" spans="1:18" ht="18.75" x14ac:dyDescent="0.3">
      <c r="A129" s="23" t="s">
        <v>72</v>
      </c>
      <c r="B129" s="26" t="s">
        <v>49</v>
      </c>
      <c r="C129" s="30" t="s">
        <v>151</v>
      </c>
      <c r="D129" s="20" t="s">
        <v>64</v>
      </c>
      <c r="E129" s="20" t="s">
        <v>165</v>
      </c>
      <c r="F129" s="20" t="s">
        <v>50</v>
      </c>
      <c r="G129" s="24">
        <v>84</v>
      </c>
      <c r="H129" s="393">
        <v>84</v>
      </c>
      <c r="I129" s="393">
        <v>84</v>
      </c>
    </row>
    <row r="130" spans="1:18" ht="20.25" x14ac:dyDescent="0.3">
      <c r="A130" s="17" t="s">
        <v>14</v>
      </c>
      <c r="B130" s="52" t="s">
        <v>166</v>
      </c>
      <c r="C130" s="44" t="s">
        <v>151</v>
      </c>
      <c r="D130" s="17" t="s">
        <v>167</v>
      </c>
      <c r="E130" s="48"/>
      <c r="F130" s="17"/>
      <c r="G130" s="34">
        <f>G131</f>
        <v>2043.3</v>
      </c>
      <c r="H130" s="34" t="str">
        <f t="shared" ref="H130:I131" si="57">H131</f>
        <v>2592,9</v>
      </c>
      <c r="I130" s="34">
        <f t="shared" si="57"/>
        <v>2730.3</v>
      </c>
    </row>
    <row r="131" spans="1:18" ht="20.25" customHeight="1" x14ac:dyDescent="0.3">
      <c r="A131" s="23" t="s">
        <v>12</v>
      </c>
      <c r="B131" s="60" t="s">
        <v>168</v>
      </c>
      <c r="C131" s="49" t="s">
        <v>151</v>
      </c>
      <c r="D131" s="33" t="s">
        <v>169</v>
      </c>
      <c r="E131" s="33"/>
      <c r="F131" s="33"/>
      <c r="G131" s="34">
        <f>G132</f>
        <v>2043.3</v>
      </c>
      <c r="H131" s="34" t="str">
        <f t="shared" si="57"/>
        <v>2592,9</v>
      </c>
      <c r="I131" s="34">
        <f t="shared" si="57"/>
        <v>2730.3</v>
      </c>
    </row>
    <row r="132" spans="1:18" s="11" customFormat="1" ht="189.75" customHeight="1" x14ac:dyDescent="0.3">
      <c r="A132" s="23" t="s">
        <v>15</v>
      </c>
      <c r="B132" s="29" t="s">
        <v>170</v>
      </c>
      <c r="C132" s="30" t="s">
        <v>151</v>
      </c>
      <c r="D132" s="23" t="s">
        <v>169</v>
      </c>
      <c r="E132" s="23" t="s">
        <v>171</v>
      </c>
      <c r="F132" s="23"/>
      <c r="G132" s="24">
        <f>G133</f>
        <v>2043.3</v>
      </c>
      <c r="H132" s="24" t="str">
        <f>H133</f>
        <v>2592,9</v>
      </c>
      <c r="I132" s="24">
        <f>I133</f>
        <v>2730.3</v>
      </c>
      <c r="J132" s="369"/>
    </row>
    <row r="133" spans="1:18" s="11" customFormat="1" ht="35.25" customHeight="1" x14ac:dyDescent="0.3">
      <c r="A133" s="23" t="s">
        <v>13</v>
      </c>
      <c r="B133" s="28" t="s">
        <v>46</v>
      </c>
      <c r="C133" s="30" t="s">
        <v>151</v>
      </c>
      <c r="D133" s="23" t="s">
        <v>169</v>
      </c>
      <c r="E133" s="23" t="s">
        <v>171</v>
      </c>
      <c r="F133" s="23" t="s">
        <v>47</v>
      </c>
      <c r="G133" s="24">
        <f>2460+100+J133</f>
        <v>2043.3</v>
      </c>
      <c r="H133" s="21" t="s">
        <v>447</v>
      </c>
      <c r="I133" s="533">
        <v>2730.3</v>
      </c>
      <c r="J133" s="369">
        <f>-552.5+35.8</f>
        <v>-516.70000000000005</v>
      </c>
    </row>
    <row r="134" spans="1:18" s="11" customFormat="1" ht="40.5" customHeight="1" x14ac:dyDescent="0.3">
      <c r="A134" s="17" t="s">
        <v>482</v>
      </c>
      <c r="B134" s="160" t="s">
        <v>483</v>
      </c>
      <c r="C134" s="44" t="s">
        <v>484</v>
      </c>
      <c r="D134" s="17"/>
      <c r="E134" s="48"/>
      <c r="F134" s="17"/>
      <c r="G134" s="19">
        <f t="shared" ref="G134:I135" si="58">G135</f>
        <v>0</v>
      </c>
      <c r="H134" s="19">
        <f t="shared" si="58"/>
        <v>2469.9</v>
      </c>
      <c r="I134" s="19">
        <f t="shared" si="58"/>
        <v>0</v>
      </c>
      <c r="J134" s="369"/>
    </row>
    <row r="135" spans="1:18" s="11" customFormat="1" ht="19.5" customHeight="1" x14ac:dyDescent="0.3">
      <c r="A135" s="17" t="s">
        <v>485</v>
      </c>
      <c r="B135" s="52" t="s">
        <v>31</v>
      </c>
      <c r="C135" s="44" t="s">
        <v>484</v>
      </c>
      <c r="D135" s="17" t="s">
        <v>32</v>
      </c>
      <c r="E135" s="48"/>
      <c r="F135" s="17"/>
      <c r="G135" s="19">
        <f t="shared" si="58"/>
        <v>0</v>
      </c>
      <c r="H135" s="19">
        <f t="shared" si="58"/>
        <v>2469.9</v>
      </c>
      <c r="I135" s="19">
        <f t="shared" si="58"/>
        <v>0</v>
      </c>
      <c r="J135" s="369"/>
    </row>
    <row r="136" spans="1:18" s="11" customFormat="1" ht="36" customHeight="1" x14ac:dyDescent="0.3">
      <c r="A136" s="23" t="s">
        <v>310</v>
      </c>
      <c r="B136" s="159" t="s">
        <v>486</v>
      </c>
      <c r="C136" s="30" t="s">
        <v>484</v>
      </c>
      <c r="D136" s="23" t="s">
        <v>487</v>
      </c>
      <c r="E136" s="41"/>
      <c r="F136" s="23"/>
      <c r="G136" s="24">
        <f>G137+G139</f>
        <v>0</v>
      </c>
      <c r="H136" s="24">
        <f>H137+H139</f>
        <v>2469.9</v>
      </c>
      <c r="I136" s="24">
        <f>I137+I139</f>
        <v>0</v>
      </c>
      <c r="J136" s="369"/>
    </row>
    <row r="137" spans="1:18" ht="35.25" customHeight="1" x14ac:dyDescent="0.3">
      <c r="A137" s="23" t="s">
        <v>289</v>
      </c>
      <c r="B137" s="159" t="s">
        <v>488</v>
      </c>
      <c r="C137" s="30" t="s">
        <v>484</v>
      </c>
      <c r="D137" s="23" t="s">
        <v>487</v>
      </c>
      <c r="E137" s="41" t="s">
        <v>489</v>
      </c>
      <c r="F137" s="23"/>
      <c r="G137" s="24">
        <f>G138</f>
        <v>0</v>
      </c>
      <c r="H137" s="24">
        <f>H138</f>
        <v>1995.7</v>
      </c>
      <c r="I137" s="24">
        <f>I138</f>
        <v>0</v>
      </c>
    </row>
    <row r="138" spans="1:18" ht="95.25" customHeight="1" x14ac:dyDescent="0.3">
      <c r="A138" s="23" t="s">
        <v>490</v>
      </c>
      <c r="B138" s="29" t="s">
        <v>39</v>
      </c>
      <c r="C138" s="30" t="s">
        <v>484</v>
      </c>
      <c r="D138" s="23" t="s">
        <v>487</v>
      </c>
      <c r="E138" s="41" t="s">
        <v>489</v>
      </c>
      <c r="F138" s="23" t="s">
        <v>40</v>
      </c>
      <c r="G138" s="24">
        <v>0</v>
      </c>
      <c r="H138" s="24">
        <f>959.8+1035.9</f>
        <v>1995.7</v>
      </c>
      <c r="I138" s="24">
        <v>0</v>
      </c>
    </row>
    <row r="139" spans="1:18" ht="35.25" customHeight="1" x14ac:dyDescent="0.3">
      <c r="A139" s="23" t="s">
        <v>498</v>
      </c>
      <c r="B139" s="29" t="s">
        <v>497</v>
      </c>
      <c r="C139" s="30" t="s">
        <v>484</v>
      </c>
      <c r="D139" s="23" t="s">
        <v>487</v>
      </c>
      <c r="E139" s="41" t="s">
        <v>496</v>
      </c>
      <c r="F139" s="23"/>
      <c r="G139" s="24">
        <f>G140+G141</f>
        <v>0</v>
      </c>
      <c r="H139" s="24">
        <f t="shared" ref="H139:I139" si="59">H140+H141</f>
        <v>474.2</v>
      </c>
      <c r="I139" s="24">
        <f t="shared" si="59"/>
        <v>0</v>
      </c>
    </row>
    <row r="140" spans="1:18" ht="35.25" customHeight="1" x14ac:dyDescent="0.3">
      <c r="A140" s="23" t="s">
        <v>499</v>
      </c>
      <c r="B140" s="28" t="s">
        <v>46</v>
      </c>
      <c r="C140" s="30" t="s">
        <v>484</v>
      </c>
      <c r="D140" s="23" t="s">
        <v>487</v>
      </c>
      <c r="E140" s="41" t="s">
        <v>496</v>
      </c>
      <c r="F140" s="23" t="s">
        <v>47</v>
      </c>
      <c r="G140" s="24">
        <v>0</v>
      </c>
      <c r="H140" s="24">
        <v>470.2</v>
      </c>
      <c r="I140" s="24">
        <v>0</v>
      </c>
    </row>
    <row r="141" spans="1:18" ht="22.5" customHeight="1" x14ac:dyDescent="0.3">
      <c r="A141" s="23" t="s">
        <v>500</v>
      </c>
      <c r="B141" s="27" t="s">
        <v>49</v>
      </c>
      <c r="C141" s="30" t="s">
        <v>484</v>
      </c>
      <c r="D141" s="23" t="s">
        <v>487</v>
      </c>
      <c r="E141" s="41" t="s">
        <v>496</v>
      </c>
      <c r="F141" s="20" t="s">
        <v>50</v>
      </c>
      <c r="G141" s="24">
        <v>0</v>
      </c>
      <c r="H141" s="21">
        <v>4</v>
      </c>
      <c r="I141" s="24">
        <v>0</v>
      </c>
    </row>
    <row r="142" spans="1:18" s="61" customFormat="1" ht="18.75" x14ac:dyDescent="0.3">
      <c r="A142" s="406"/>
      <c r="B142" s="196" t="s">
        <v>172</v>
      </c>
      <c r="C142" s="31"/>
      <c r="D142" s="407"/>
      <c r="E142" s="407"/>
      <c r="F142" s="407"/>
      <c r="G142" s="169">
        <f>G111+G12</f>
        <v>74597</v>
      </c>
      <c r="H142" s="169">
        <f>H111+H12+H134</f>
        <v>74241.2</v>
      </c>
      <c r="I142" s="169">
        <f>I111+I12</f>
        <v>80153.8</v>
      </c>
      <c r="J142" s="384"/>
      <c r="K142" s="105"/>
      <c r="L142" s="105"/>
      <c r="M142" s="105"/>
      <c r="N142" s="105"/>
    </row>
    <row r="143" spans="1:18" x14ac:dyDescent="0.25">
      <c r="R143" s="104"/>
    </row>
    <row r="144" spans="1:18" ht="18.75" x14ac:dyDescent="0.3">
      <c r="F144" s="161" t="s">
        <v>902</v>
      </c>
      <c r="G144" s="370">
        <v>74501</v>
      </c>
      <c r="R144" s="104"/>
    </row>
    <row r="145" spans="6:11" ht="18.75" x14ac:dyDescent="0.3">
      <c r="F145" s="161" t="s">
        <v>901</v>
      </c>
      <c r="G145" s="371">
        <f>G142-G144</f>
        <v>96</v>
      </c>
    </row>
    <row r="146" spans="6:11" x14ac:dyDescent="0.25">
      <c r="G146" s="137"/>
    </row>
    <row r="147" spans="6:11" x14ac:dyDescent="0.25">
      <c r="H147" s="170">
        <f>H142-H106-H104-H23-H21</f>
        <v>64901.699999999983</v>
      </c>
      <c r="I147" s="170">
        <f>I142-I106-I104-I23-I21</f>
        <v>70288.200000000012</v>
      </c>
    </row>
    <row r="148" spans="6:11" x14ac:dyDescent="0.25">
      <c r="G148" s="136" t="s">
        <v>481</v>
      </c>
      <c r="H148" s="161">
        <f>H147*0.025</f>
        <v>1622.5424999999996</v>
      </c>
      <c r="I148" s="162">
        <f>I147*0.05</f>
        <v>3514.4100000000008</v>
      </c>
    </row>
    <row r="149" spans="6:11" x14ac:dyDescent="0.25">
      <c r="G149" s="137"/>
      <c r="K149" s="104"/>
    </row>
  </sheetData>
  <mergeCells count="10">
    <mergeCell ref="G4:I4"/>
    <mergeCell ref="H8:I8"/>
    <mergeCell ref="A6:I6"/>
    <mergeCell ref="A8:A9"/>
    <mergeCell ref="B8:B9"/>
    <mergeCell ref="C8:C9"/>
    <mergeCell ref="D8:D9"/>
    <mergeCell ref="E8:E9"/>
    <mergeCell ref="F8:F9"/>
    <mergeCell ref="G8:G9"/>
  </mergeCells>
  <pageMargins left="0.70866141732283472" right="0.70866141732283472" top="0.55118110236220474" bottom="0.74803149606299213" header="0.31496062992125984" footer="0.31496062992125984"/>
  <pageSetup paperSize="9" scale="45" fitToHeight="4" orientation="portrait" r:id="rId1"/>
  <rowBreaks count="4" manualBreakCount="4">
    <brk id="39" max="8" man="1"/>
    <brk id="75" max="8" man="1"/>
    <brk id="106" max="8" man="1"/>
    <brk id="124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T152"/>
  <sheetViews>
    <sheetView view="pageBreakPreview" topLeftCell="A118" zoomScale="70" zoomScaleNormal="70" zoomScaleSheetLayoutView="70" workbookViewId="0">
      <selection activeCell="A6" sqref="A6"/>
    </sheetView>
  </sheetViews>
  <sheetFormatPr defaultColWidth="9.140625" defaultRowHeight="12.75" x14ac:dyDescent="0.2"/>
  <cols>
    <col min="1" max="1" width="13" style="442" customWidth="1"/>
    <col min="2" max="2" width="71.42578125" style="474" customWidth="1"/>
    <col min="3" max="3" width="15" style="396" customWidth="1"/>
    <col min="4" max="4" width="17.85546875" style="422" customWidth="1"/>
    <col min="5" max="5" width="15.140625" style="396" customWidth="1"/>
    <col min="6" max="8" width="14.28515625" style="140" customWidth="1"/>
    <col min="9" max="15" width="9.140625" style="1" customWidth="1"/>
    <col min="16" max="251" width="9.140625" style="1"/>
    <col min="252" max="252" width="13" style="1" customWidth="1"/>
    <col min="253" max="253" width="71.42578125" style="1" customWidth="1"/>
    <col min="254" max="254" width="12.85546875" style="1" customWidth="1"/>
    <col min="255" max="255" width="17.85546875" style="1" customWidth="1"/>
    <col min="256" max="256" width="15.140625" style="1" customWidth="1"/>
    <col min="257" max="257" width="0" style="1" hidden="1" customWidth="1"/>
    <col min="258" max="258" width="18.42578125" style="1" customWidth="1"/>
    <col min="259" max="262" width="0" style="1" hidden="1" customWidth="1"/>
    <col min="263" max="263" width="13.42578125" style="1" customWidth="1"/>
    <col min="264" max="264" width="12.42578125" style="1" bestFit="1" customWidth="1"/>
    <col min="265" max="271" width="0" style="1" hidden="1" customWidth="1"/>
    <col min="272" max="507" width="9.140625" style="1"/>
    <col min="508" max="508" width="13" style="1" customWidth="1"/>
    <col min="509" max="509" width="71.42578125" style="1" customWidth="1"/>
    <col min="510" max="510" width="12.85546875" style="1" customWidth="1"/>
    <col min="511" max="511" width="17.85546875" style="1" customWidth="1"/>
    <col min="512" max="512" width="15.140625" style="1" customWidth="1"/>
    <col min="513" max="513" width="0" style="1" hidden="1" customWidth="1"/>
    <col min="514" max="514" width="18.42578125" style="1" customWidth="1"/>
    <col min="515" max="518" width="0" style="1" hidden="1" customWidth="1"/>
    <col min="519" max="519" width="13.42578125" style="1" customWidth="1"/>
    <col min="520" max="520" width="12.42578125" style="1" bestFit="1" customWidth="1"/>
    <col min="521" max="527" width="0" style="1" hidden="1" customWidth="1"/>
    <col min="528" max="763" width="9.140625" style="1"/>
    <col min="764" max="764" width="13" style="1" customWidth="1"/>
    <col min="765" max="765" width="71.42578125" style="1" customWidth="1"/>
    <col min="766" max="766" width="12.85546875" style="1" customWidth="1"/>
    <col min="767" max="767" width="17.85546875" style="1" customWidth="1"/>
    <col min="768" max="768" width="15.140625" style="1" customWidth="1"/>
    <col min="769" max="769" width="0" style="1" hidden="1" customWidth="1"/>
    <col min="770" max="770" width="18.42578125" style="1" customWidth="1"/>
    <col min="771" max="774" width="0" style="1" hidden="1" customWidth="1"/>
    <col min="775" max="775" width="13.42578125" style="1" customWidth="1"/>
    <col min="776" max="776" width="12.42578125" style="1" bestFit="1" customWidth="1"/>
    <col min="777" max="783" width="0" style="1" hidden="1" customWidth="1"/>
    <col min="784" max="1019" width="9.140625" style="1"/>
    <col min="1020" max="1020" width="13" style="1" customWidth="1"/>
    <col min="1021" max="1021" width="71.42578125" style="1" customWidth="1"/>
    <col min="1022" max="1022" width="12.85546875" style="1" customWidth="1"/>
    <col min="1023" max="1023" width="17.85546875" style="1" customWidth="1"/>
    <col min="1024" max="1024" width="15.140625" style="1" customWidth="1"/>
    <col min="1025" max="1025" width="0" style="1" hidden="1" customWidth="1"/>
    <col min="1026" max="1026" width="18.42578125" style="1" customWidth="1"/>
    <col min="1027" max="1030" width="0" style="1" hidden="1" customWidth="1"/>
    <col min="1031" max="1031" width="13.42578125" style="1" customWidth="1"/>
    <col min="1032" max="1032" width="12.42578125" style="1" bestFit="1" customWidth="1"/>
    <col min="1033" max="1039" width="0" style="1" hidden="1" customWidth="1"/>
    <col min="1040" max="1275" width="9.140625" style="1"/>
    <col min="1276" max="1276" width="13" style="1" customWidth="1"/>
    <col min="1277" max="1277" width="71.42578125" style="1" customWidth="1"/>
    <col min="1278" max="1278" width="12.85546875" style="1" customWidth="1"/>
    <col min="1279" max="1279" width="17.85546875" style="1" customWidth="1"/>
    <col min="1280" max="1280" width="15.140625" style="1" customWidth="1"/>
    <col min="1281" max="1281" width="0" style="1" hidden="1" customWidth="1"/>
    <col min="1282" max="1282" width="18.42578125" style="1" customWidth="1"/>
    <col min="1283" max="1286" width="0" style="1" hidden="1" customWidth="1"/>
    <col min="1287" max="1287" width="13.42578125" style="1" customWidth="1"/>
    <col min="1288" max="1288" width="12.42578125" style="1" bestFit="1" customWidth="1"/>
    <col min="1289" max="1295" width="0" style="1" hidden="1" customWidth="1"/>
    <col min="1296" max="1531" width="9.140625" style="1"/>
    <col min="1532" max="1532" width="13" style="1" customWidth="1"/>
    <col min="1533" max="1533" width="71.42578125" style="1" customWidth="1"/>
    <col min="1534" max="1534" width="12.85546875" style="1" customWidth="1"/>
    <col min="1535" max="1535" width="17.85546875" style="1" customWidth="1"/>
    <col min="1536" max="1536" width="15.140625" style="1" customWidth="1"/>
    <col min="1537" max="1537" width="0" style="1" hidden="1" customWidth="1"/>
    <col min="1538" max="1538" width="18.42578125" style="1" customWidth="1"/>
    <col min="1539" max="1542" width="0" style="1" hidden="1" customWidth="1"/>
    <col min="1543" max="1543" width="13.42578125" style="1" customWidth="1"/>
    <col min="1544" max="1544" width="12.42578125" style="1" bestFit="1" customWidth="1"/>
    <col min="1545" max="1551" width="0" style="1" hidden="1" customWidth="1"/>
    <col min="1552" max="1787" width="9.140625" style="1"/>
    <col min="1788" max="1788" width="13" style="1" customWidth="1"/>
    <col min="1789" max="1789" width="71.42578125" style="1" customWidth="1"/>
    <col min="1790" max="1790" width="12.85546875" style="1" customWidth="1"/>
    <col min="1791" max="1791" width="17.85546875" style="1" customWidth="1"/>
    <col min="1792" max="1792" width="15.140625" style="1" customWidth="1"/>
    <col min="1793" max="1793" width="0" style="1" hidden="1" customWidth="1"/>
    <col min="1794" max="1794" width="18.42578125" style="1" customWidth="1"/>
    <col min="1795" max="1798" width="0" style="1" hidden="1" customWidth="1"/>
    <col min="1799" max="1799" width="13.42578125" style="1" customWidth="1"/>
    <col min="1800" max="1800" width="12.42578125" style="1" bestFit="1" customWidth="1"/>
    <col min="1801" max="1807" width="0" style="1" hidden="1" customWidth="1"/>
    <col min="1808" max="2043" width="9.140625" style="1"/>
    <col min="2044" max="2044" width="13" style="1" customWidth="1"/>
    <col min="2045" max="2045" width="71.42578125" style="1" customWidth="1"/>
    <col min="2046" max="2046" width="12.85546875" style="1" customWidth="1"/>
    <col min="2047" max="2047" width="17.85546875" style="1" customWidth="1"/>
    <col min="2048" max="2048" width="15.140625" style="1" customWidth="1"/>
    <col min="2049" max="2049" width="0" style="1" hidden="1" customWidth="1"/>
    <col min="2050" max="2050" width="18.42578125" style="1" customWidth="1"/>
    <col min="2051" max="2054" width="0" style="1" hidden="1" customWidth="1"/>
    <col min="2055" max="2055" width="13.42578125" style="1" customWidth="1"/>
    <col min="2056" max="2056" width="12.42578125" style="1" bestFit="1" customWidth="1"/>
    <col min="2057" max="2063" width="0" style="1" hidden="1" customWidth="1"/>
    <col min="2064" max="2299" width="9.140625" style="1"/>
    <col min="2300" max="2300" width="13" style="1" customWidth="1"/>
    <col min="2301" max="2301" width="71.42578125" style="1" customWidth="1"/>
    <col min="2302" max="2302" width="12.85546875" style="1" customWidth="1"/>
    <col min="2303" max="2303" width="17.85546875" style="1" customWidth="1"/>
    <col min="2304" max="2304" width="15.140625" style="1" customWidth="1"/>
    <col min="2305" max="2305" width="0" style="1" hidden="1" customWidth="1"/>
    <col min="2306" max="2306" width="18.42578125" style="1" customWidth="1"/>
    <col min="2307" max="2310" width="0" style="1" hidden="1" customWidth="1"/>
    <col min="2311" max="2311" width="13.42578125" style="1" customWidth="1"/>
    <col min="2312" max="2312" width="12.42578125" style="1" bestFit="1" customWidth="1"/>
    <col min="2313" max="2319" width="0" style="1" hidden="1" customWidth="1"/>
    <col min="2320" max="2555" width="9.140625" style="1"/>
    <col min="2556" max="2556" width="13" style="1" customWidth="1"/>
    <col min="2557" max="2557" width="71.42578125" style="1" customWidth="1"/>
    <col min="2558" max="2558" width="12.85546875" style="1" customWidth="1"/>
    <col min="2559" max="2559" width="17.85546875" style="1" customWidth="1"/>
    <col min="2560" max="2560" width="15.140625" style="1" customWidth="1"/>
    <col min="2561" max="2561" width="0" style="1" hidden="1" customWidth="1"/>
    <col min="2562" max="2562" width="18.42578125" style="1" customWidth="1"/>
    <col min="2563" max="2566" width="0" style="1" hidden="1" customWidth="1"/>
    <col min="2567" max="2567" width="13.42578125" style="1" customWidth="1"/>
    <col min="2568" max="2568" width="12.42578125" style="1" bestFit="1" customWidth="1"/>
    <col min="2569" max="2575" width="0" style="1" hidden="1" customWidth="1"/>
    <col min="2576" max="2811" width="9.140625" style="1"/>
    <col min="2812" max="2812" width="13" style="1" customWidth="1"/>
    <col min="2813" max="2813" width="71.42578125" style="1" customWidth="1"/>
    <col min="2814" max="2814" width="12.85546875" style="1" customWidth="1"/>
    <col min="2815" max="2815" width="17.85546875" style="1" customWidth="1"/>
    <col min="2816" max="2816" width="15.140625" style="1" customWidth="1"/>
    <col min="2817" max="2817" width="0" style="1" hidden="1" customWidth="1"/>
    <col min="2818" max="2818" width="18.42578125" style="1" customWidth="1"/>
    <col min="2819" max="2822" width="0" style="1" hidden="1" customWidth="1"/>
    <col min="2823" max="2823" width="13.42578125" style="1" customWidth="1"/>
    <col min="2824" max="2824" width="12.42578125" style="1" bestFit="1" customWidth="1"/>
    <col min="2825" max="2831" width="0" style="1" hidden="1" customWidth="1"/>
    <col min="2832" max="3067" width="9.140625" style="1"/>
    <col min="3068" max="3068" width="13" style="1" customWidth="1"/>
    <col min="3069" max="3069" width="71.42578125" style="1" customWidth="1"/>
    <col min="3070" max="3070" width="12.85546875" style="1" customWidth="1"/>
    <col min="3071" max="3071" width="17.85546875" style="1" customWidth="1"/>
    <col min="3072" max="3072" width="15.140625" style="1" customWidth="1"/>
    <col min="3073" max="3073" width="0" style="1" hidden="1" customWidth="1"/>
    <col min="3074" max="3074" width="18.42578125" style="1" customWidth="1"/>
    <col min="3075" max="3078" width="0" style="1" hidden="1" customWidth="1"/>
    <col min="3079" max="3079" width="13.42578125" style="1" customWidth="1"/>
    <col min="3080" max="3080" width="12.42578125" style="1" bestFit="1" customWidth="1"/>
    <col min="3081" max="3087" width="0" style="1" hidden="1" customWidth="1"/>
    <col min="3088" max="3323" width="9.140625" style="1"/>
    <col min="3324" max="3324" width="13" style="1" customWidth="1"/>
    <col min="3325" max="3325" width="71.42578125" style="1" customWidth="1"/>
    <col min="3326" max="3326" width="12.85546875" style="1" customWidth="1"/>
    <col min="3327" max="3327" width="17.85546875" style="1" customWidth="1"/>
    <col min="3328" max="3328" width="15.140625" style="1" customWidth="1"/>
    <col min="3329" max="3329" width="0" style="1" hidden="1" customWidth="1"/>
    <col min="3330" max="3330" width="18.42578125" style="1" customWidth="1"/>
    <col min="3331" max="3334" width="0" style="1" hidden="1" customWidth="1"/>
    <col min="3335" max="3335" width="13.42578125" style="1" customWidth="1"/>
    <col min="3336" max="3336" width="12.42578125" style="1" bestFit="1" customWidth="1"/>
    <col min="3337" max="3343" width="0" style="1" hidden="1" customWidth="1"/>
    <col min="3344" max="3579" width="9.140625" style="1"/>
    <col min="3580" max="3580" width="13" style="1" customWidth="1"/>
    <col min="3581" max="3581" width="71.42578125" style="1" customWidth="1"/>
    <col min="3582" max="3582" width="12.85546875" style="1" customWidth="1"/>
    <col min="3583" max="3583" width="17.85546875" style="1" customWidth="1"/>
    <col min="3584" max="3584" width="15.140625" style="1" customWidth="1"/>
    <col min="3585" max="3585" width="0" style="1" hidden="1" customWidth="1"/>
    <col min="3586" max="3586" width="18.42578125" style="1" customWidth="1"/>
    <col min="3587" max="3590" width="0" style="1" hidden="1" customWidth="1"/>
    <col min="3591" max="3591" width="13.42578125" style="1" customWidth="1"/>
    <col min="3592" max="3592" width="12.42578125" style="1" bestFit="1" customWidth="1"/>
    <col min="3593" max="3599" width="0" style="1" hidden="1" customWidth="1"/>
    <col min="3600" max="3835" width="9.140625" style="1"/>
    <col min="3836" max="3836" width="13" style="1" customWidth="1"/>
    <col min="3837" max="3837" width="71.42578125" style="1" customWidth="1"/>
    <col min="3838" max="3838" width="12.85546875" style="1" customWidth="1"/>
    <col min="3839" max="3839" width="17.85546875" style="1" customWidth="1"/>
    <col min="3840" max="3840" width="15.140625" style="1" customWidth="1"/>
    <col min="3841" max="3841" width="0" style="1" hidden="1" customWidth="1"/>
    <col min="3842" max="3842" width="18.42578125" style="1" customWidth="1"/>
    <col min="3843" max="3846" width="0" style="1" hidden="1" customWidth="1"/>
    <col min="3847" max="3847" width="13.42578125" style="1" customWidth="1"/>
    <col min="3848" max="3848" width="12.42578125" style="1" bestFit="1" customWidth="1"/>
    <col min="3849" max="3855" width="0" style="1" hidden="1" customWidth="1"/>
    <col min="3856" max="4091" width="9.140625" style="1"/>
    <col min="4092" max="4092" width="13" style="1" customWidth="1"/>
    <col min="4093" max="4093" width="71.42578125" style="1" customWidth="1"/>
    <col min="4094" max="4094" width="12.85546875" style="1" customWidth="1"/>
    <col min="4095" max="4095" width="17.85546875" style="1" customWidth="1"/>
    <col min="4096" max="4096" width="15.140625" style="1" customWidth="1"/>
    <col min="4097" max="4097" width="0" style="1" hidden="1" customWidth="1"/>
    <col min="4098" max="4098" width="18.42578125" style="1" customWidth="1"/>
    <col min="4099" max="4102" width="0" style="1" hidden="1" customWidth="1"/>
    <col min="4103" max="4103" width="13.42578125" style="1" customWidth="1"/>
    <col min="4104" max="4104" width="12.42578125" style="1" bestFit="1" customWidth="1"/>
    <col min="4105" max="4111" width="0" style="1" hidden="1" customWidth="1"/>
    <col min="4112" max="4347" width="9.140625" style="1"/>
    <col min="4348" max="4348" width="13" style="1" customWidth="1"/>
    <col min="4349" max="4349" width="71.42578125" style="1" customWidth="1"/>
    <col min="4350" max="4350" width="12.85546875" style="1" customWidth="1"/>
    <col min="4351" max="4351" width="17.85546875" style="1" customWidth="1"/>
    <col min="4352" max="4352" width="15.140625" style="1" customWidth="1"/>
    <col min="4353" max="4353" width="0" style="1" hidden="1" customWidth="1"/>
    <col min="4354" max="4354" width="18.42578125" style="1" customWidth="1"/>
    <col min="4355" max="4358" width="0" style="1" hidden="1" customWidth="1"/>
    <col min="4359" max="4359" width="13.42578125" style="1" customWidth="1"/>
    <col min="4360" max="4360" width="12.42578125" style="1" bestFit="1" customWidth="1"/>
    <col min="4361" max="4367" width="0" style="1" hidden="1" customWidth="1"/>
    <col min="4368" max="4603" width="9.140625" style="1"/>
    <col min="4604" max="4604" width="13" style="1" customWidth="1"/>
    <col min="4605" max="4605" width="71.42578125" style="1" customWidth="1"/>
    <col min="4606" max="4606" width="12.85546875" style="1" customWidth="1"/>
    <col min="4607" max="4607" width="17.85546875" style="1" customWidth="1"/>
    <col min="4608" max="4608" width="15.140625" style="1" customWidth="1"/>
    <col min="4609" max="4609" width="0" style="1" hidden="1" customWidth="1"/>
    <col min="4610" max="4610" width="18.42578125" style="1" customWidth="1"/>
    <col min="4611" max="4614" width="0" style="1" hidden="1" customWidth="1"/>
    <col min="4615" max="4615" width="13.42578125" style="1" customWidth="1"/>
    <col min="4616" max="4616" width="12.42578125" style="1" bestFit="1" customWidth="1"/>
    <col min="4617" max="4623" width="0" style="1" hidden="1" customWidth="1"/>
    <col min="4624" max="4859" width="9.140625" style="1"/>
    <col min="4860" max="4860" width="13" style="1" customWidth="1"/>
    <col min="4861" max="4861" width="71.42578125" style="1" customWidth="1"/>
    <col min="4862" max="4862" width="12.85546875" style="1" customWidth="1"/>
    <col min="4863" max="4863" width="17.85546875" style="1" customWidth="1"/>
    <col min="4864" max="4864" width="15.140625" style="1" customWidth="1"/>
    <col min="4865" max="4865" width="0" style="1" hidden="1" customWidth="1"/>
    <col min="4866" max="4866" width="18.42578125" style="1" customWidth="1"/>
    <col min="4867" max="4870" width="0" style="1" hidden="1" customWidth="1"/>
    <col min="4871" max="4871" width="13.42578125" style="1" customWidth="1"/>
    <col min="4872" max="4872" width="12.42578125" style="1" bestFit="1" customWidth="1"/>
    <col min="4873" max="4879" width="0" style="1" hidden="1" customWidth="1"/>
    <col min="4880" max="5115" width="9.140625" style="1"/>
    <col min="5116" max="5116" width="13" style="1" customWidth="1"/>
    <col min="5117" max="5117" width="71.42578125" style="1" customWidth="1"/>
    <col min="5118" max="5118" width="12.85546875" style="1" customWidth="1"/>
    <col min="5119" max="5119" width="17.85546875" style="1" customWidth="1"/>
    <col min="5120" max="5120" width="15.140625" style="1" customWidth="1"/>
    <col min="5121" max="5121" width="0" style="1" hidden="1" customWidth="1"/>
    <col min="5122" max="5122" width="18.42578125" style="1" customWidth="1"/>
    <col min="5123" max="5126" width="0" style="1" hidden="1" customWidth="1"/>
    <col min="5127" max="5127" width="13.42578125" style="1" customWidth="1"/>
    <col min="5128" max="5128" width="12.42578125" style="1" bestFit="1" customWidth="1"/>
    <col min="5129" max="5135" width="0" style="1" hidden="1" customWidth="1"/>
    <col min="5136" max="5371" width="9.140625" style="1"/>
    <col min="5372" max="5372" width="13" style="1" customWidth="1"/>
    <col min="5373" max="5373" width="71.42578125" style="1" customWidth="1"/>
    <col min="5374" max="5374" width="12.85546875" style="1" customWidth="1"/>
    <col min="5375" max="5375" width="17.85546875" style="1" customWidth="1"/>
    <col min="5376" max="5376" width="15.140625" style="1" customWidth="1"/>
    <col min="5377" max="5377" width="0" style="1" hidden="1" customWidth="1"/>
    <col min="5378" max="5378" width="18.42578125" style="1" customWidth="1"/>
    <col min="5379" max="5382" width="0" style="1" hidden="1" customWidth="1"/>
    <col min="5383" max="5383" width="13.42578125" style="1" customWidth="1"/>
    <col min="5384" max="5384" width="12.42578125" style="1" bestFit="1" customWidth="1"/>
    <col min="5385" max="5391" width="0" style="1" hidden="1" customWidth="1"/>
    <col min="5392" max="5627" width="9.140625" style="1"/>
    <col min="5628" max="5628" width="13" style="1" customWidth="1"/>
    <col min="5629" max="5629" width="71.42578125" style="1" customWidth="1"/>
    <col min="5630" max="5630" width="12.85546875" style="1" customWidth="1"/>
    <col min="5631" max="5631" width="17.85546875" style="1" customWidth="1"/>
    <col min="5632" max="5632" width="15.140625" style="1" customWidth="1"/>
    <col min="5633" max="5633" width="0" style="1" hidden="1" customWidth="1"/>
    <col min="5634" max="5634" width="18.42578125" style="1" customWidth="1"/>
    <col min="5635" max="5638" width="0" style="1" hidden="1" customWidth="1"/>
    <col min="5639" max="5639" width="13.42578125" style="1" customWidth="1"/>
    <col min="5640" max="5640" width="12.42578125" style="1" bestFit="1" customWidth="1"/>
    <col min="5641" max="5647" width="0" style="1" hidden="1" customWidth="1"/>
    <col min="5648" max="5883" width="9.140625" style="1"/>
    <col min="5884" max="5884" width="13" style="1" customWidth="1"/>
    <col min="5885" max="5885" width="71.42578125" style="1" customWidth="1"/>
    <col min="5886" max="5886" width="12.85546875" style="1" customWidth="1"/>
    <col min="5887" max="5887" width="17.85546875" style="1" customWidth="1"/>
    <col min="5888" max="5888" width="15.140625" style="1" customWidth="1"/>
    <col min="5889" max="5889" width="0" style="1" hidden="1" customWidth="1"/>
    <col min="5890" max="5890" width="18.42578125" style="1" customWidth="1"/>
    <col min="5891" max="5894" width="0" style="1" hidden="1" customWidth="1"/>
    <col min="5895" max="5895" width="13.42578125" style="1" customWidth="1"/>
    <col min="5896" max="5896" width="12.42578125" style="1" bestFit="1" customWidth="1"/>
    <col min="5897" max="5903" width="0" style="1" hidden="1" customWidth="1"/>
    <col min="5904" max="6139" width="9.140625" style="1"/>
    <col min="6140" max="6140" width="13" style="1" customWidth="1"/>
    <col min="6141" max="6141" width="71.42578125" style="1" customWidth="1"/>
    <col min="6142" max="6142" width="12.85546875" style="1" customWidth="1"/>
    <col min="6143" max="6143" width="17.85546875" style="1" customWidth="1"/>
    <col min="6144" max="6144" width="15.140625" style="1" customWidth="1"/>
    <col min="6145" max="6145" width="0" style="1" hidden="1" customWidth="1"/>
    <col min="6146" max="6146" width="18.42578125" style="1" customWidth="1"/>
    <col min="6147" max="6150" width="0" style="1" hidden="1" customWidth="1"/>
    <col min="6151" max="6151" width="13.42578125" style="1" customWidth="1"/>
    <col min="6152" max="6152" width="12.42578125" style="1" bestFit="1" customWidth="1"/>
    <col min="6153" max="6159" width="0" style="1" hidden="1" customWidth="1"/>
    <col min="6160" max="6395" width="9.140625" style="1"/>
    <col min="6396" max="6396" width="13" style="1" customWidth="1"/>
    <col min="6397" max="6397" width="71.42578125" style="1" customWidth="1"/>
    <col min="6398" max="6398" width="12.85546875" style="1" customWidth="1"/>
    <col min="6399" max="6399" width="17.85546875" style="1" customWidth="1"/>
    <col min="6400" max="6400" width="15.140625" style="1" customWidth="1"/>
    <col min="6401" max="6401" width="0" style="1" hidden="1" customWidth="1"/>
    <col min="6402" max="6402" width="18.42578125" style="1" customWidth="1"/>
    <col min="6403" max="6406" width="0" style="1" hidden="1" customWidth="1"/>
    <col min="6407" max="6407" width="13.42578125" style="1" customWidth="1"/>
    <col min="6408" max="6408" width="12.42578125" style="1" bestFit="1" customWidth="1"/>
    <col min="6409" max="6415" width="0" style="1" hidden="1" customWidth="1"/>
    <col min="6416" max="6651" width="9.140625" style="1"/>
    <col min="6652" max="6652" width="13" style="1" customWidth="1"/>
    <col min="6653" max="6653" width="71.42578125" style="1" customWidth="1"/>
    <col min="6654" max="6654" width="12.85546875" style="1" customWidth="1"/>
    <col min="6655" max="6655" width="17.85546875" style="1" customWidth="1"/>
    <col min="6656" max="6656" width="15.140625" style="1" customWidth="1"/>
    <col min="6657" max="6657" width="0" style="1" hidden="1" customWidth="1"/>
    <col min="6658" max="6658" width="18.42578125" style="1" customWidth="1"/>
    <col min="6659" max="6662" width="0" style="1" hidden="1" customWidth="1"/>
    <col min="6663" max="6663" width="13.42578125" style="1" customWidth="1"/>
    <col min="6664" max="6664" width="12.42578125" style="1" bestFit="1" customWidth="1"/>
    <col min="6665" max="6671" width="0" style="1" hidden="1" customWidth="1"/>
    <col min="6672" max="6907" width="9.140625" style="1"/>
    <col min="6908" max="6908" width="13" style="1" customWidth="1"/>
    <col min="6909" max="6909" width="71.42578125" style="1" customWidth="1"/>
    <col min="6910" max="6910" width="12.85546875" style="1" customWidth="1"/>
    <col min="6911" max="6911" width="17.85546875" style="1" customWidth="1"/>
    <col min="6912" max="6912" width="15.140625" style="1" customWidth="1"/>
    <col min="6913" max="6913" width="0" style="1" hidden="1" customWidth="1"/>
    <col min="6914" max="6914" width="18.42578125" style="1" customWidth="1"/>
    <col min="6915" max="6918" width="0" style="1" hidden="1" customWidth="1"/>
    <col min="6919" max="6919" width="13.42578125" style="1" customWidth="1"/>
    <col min="6920" max="6920" width="12.42578125" style="1" bestFit="1" customWidth="1"/>
    <col min="6921" max="6927" width="0" style="1" hidden="1" customWidth="1"/>
    <col min="6928" max="7163" width="9.140625" style="1"/>
    <col min="7164" max="7164" width="13" style="1" customWidth="1"/>
    <col min="7165" max="7165" width="71.42578125" style="1" customWidth="1"/>
    <col min="7166" max="7166" width="12.85546875" style="1" customWidth="1"/>
    <col min="7167" max="7167" width="17.85546875" style="1" customWidth="1"/>
    <col min="7168" max="7168" width="15.140625" style="1" customWidth="1"/>
    <col min="7169" max="7169" width="0" style="1" hidden="1" customWidth="1"/>
    <col min="7170" max="7170" width="18.42578125" style="1" customWidth="1"/>
    <col min="7171" max="7174" width="0" style="1" hidden="1" customWidth="1"/>
    <col min="7175" max="7175" width="13.42578125" style="1" customWidth="1"/>
    <col min="7176" max="7176" width="12.42578125" style="1" bestFit="1" customWidth="1"/>
    <col min="7177" max="7183" width="0" style="1" hidden="1" customWidth="1"/>
    <col min="7184" max="7419" width="9.140625" style="1"/>
    <col min="7420" max="7420" width="13" style="1" customWidth="1"/>
    <col min="7421" max="7421" width="71.42578125" style="1" customWidth="1"/>
    <col min="7422" max="7422" width="12.85546875" style="1" customWidth="1"/>
    <col min="7423" max="7423" width="17.85546875" style="1" customWidth="1"/>
    <col min="7424" max="7424" width="15.140625" style="1" customWidth="1"/>
    <col min="7425" max="7425" width="0" style="1" hidden="1" customWidth="1"/>
    <col min="7426" max="7426" width="18.42578125" style="1" customWidth="1"/>
    <col min="7427" max="7430" width="0" style="1" hidden="1" customWidth="1"/>
    <col min="7431" max="7431" width="13.42578125" style="1" customWidth="1"/>
    <col min="7432" max="7432" width="12.42578125" style="1" bestFit="1" customWidth="1"/>
    <col min="7433" max="7439" width="0" style="1" hidden="1" customWidth="1"/>
    <col min="7440" max="7675" width="9.140625" style="1"/>
    <col min="7676" max="7676" width="13" style="1" customWidth="1"/>
    <col min="7677" max="7677" width="71.42578125" style="1" customWidth="1"/>
    <col min="7678" max="7678" width="12.85546875" style="1" customWidth="1"/>
    <col min="7679" max="7679" width="17.85546875" style="1" customWidth="1"/>
    <col min="7680" max="7680" width="15.140625" style="1" customWidth="1"/>
    <col min="7681" max="7681" width="0" style="1" hidden="1" customWidth="1"/>
    <col min="7682" max="7682" width="18.42578125" style="1" customWidth="1"/>
    <col min="7683" max="7686" width="0" style="1" hidden="1" customWidth="1"/>
    <col min="7687" max="7687" width="13.42578125" style="1" customWidth="1"/>
    <col min="7688" max="7688" width="12.42578125" style="1" bestFit="1" customWidth="1"/>
    <col min="7689" max="7695" width="0" style="1" hidden="1" customWidth="1"/>
    <col min="7696" max="7931" width="9.140625" style="1"/>
    <col min="7932" max="7932" width="13" style="1" customWidth="1"/>
    <col min="7933" max="7933" width="71.42578125" style="1" customWidth="1"/>
    <col min="7934" max="7934" width="12.85546875" style="1" customWidth="1"/>
    <col min="7935" max="7935" width="17.85546875" style="1" customWidth="1"/>
    <col min="7936" max="7936" width="15.140625" style="1" customWidth="1"/>
    <col min="7937" max="7937" width="0" style="1" hidden="1" customWidth="1"/>
    <col min="7938" max="7938" width="18.42578125" style="1" customWidth="1"/>
    <col min="7939" max="7942" width="0" style="1" hidden="1" customWidth="1"/>
    <col min="7943" max="7943" width="13.42578125" style="1" customWidth="1"/>
    <col min="7944" max="7944" width="12.42578125" style="1" bestFit="1" customWidth="1"/>
    <col min="7945" max="7951" width="0" style="1" hidden="1" customWidth="1"/>
    <col min="7952" max="8187" width="9.140625" style="1"/>
    <col min="8188" max="8188" width="13" style="1" customWidth="1"/>
    <col min="8189" max="8189" width="71.42578125" style="1" customWidth="1"/>
    <col min="8190" max="8190" width="12.85546875" style="1" customWidth="1"/>
    <col min="8191" max="8191" width="17.85546875" style="1" customWidth="1"/>
    <col min="8192" max="8192" width="15.140625" style="1" customWidth="1"/>
    <col min="8193" max="8193" width="0" style="1" hidden="1" customWidth="1"/>
    <col min="8194" max="8194" width="18.42578125" style="1" customWidth="1"/>
    <col min="8195" max="8198" width="0" style="1" hidden="1" customWidth="1"/>
    <col min="8199" max="8199" width="13.42578125" style="1" customWidth="1"/>
    <col min="8200" max="8200" width="12.42578125" style="1" bestFit="1" customWidth="1"/>
    <col min="8201" max="8207" width="0" style="1" hidden="1" customWidth="1"/>
    <col min="8208" max="8443" width="9.140625" style="1"/>
    <col min="8444" max="8444" width="13" style="1" customWidth="1"/>
    <col min="8445" max="8445" width="71.42578125" style="1" customWidth="1"/>
    <col min="8446" max="8446" width="12.85546875" style="1" customWidth="1"/>
    <col min="8447" max="8447" width="17.85546875" style="1" customWidth="1"/>
    <col min="8448" max="8448" width="15.140625" style="1" customWidth="1"/>
    <col min="8449" max="8449" width="0" style="1" hidden="1" customWidth="1"/>
    <col min="8450" max="8450" width="18.42578125" style="1" customWidth="1"/>
    <col min="8451" max="8454" width="0" style="1" hidden="1" customWidth="1"/>
    <col min="8455" max="8455" width="13.42578125" style="1" customWidth="1"/>
    <col min="8456" max="8456" width="12.42578125" style="1" bestFit="1" customWidth="1"/>
    <col min="8457" max="8463" width="0" style="1" hidden="1" customWidth="1"/>
    <col min="8464" max="8699" width="9.140625" style="1"/>
    <col min="8700" max="8700" width="13" style="1" customWidth="1"/>
    <col min="8701" max="8701" width="71.42578125" style="1" customWidth="1"/>
    <col min="8702" max="8702" width="12.85546875" style="1" customWidth="1"/>
    <col min="8703" max="8703" width="17.85546875" style="1" customWidth="1"/>
    <col min="8704" max="8704" width="15.140625" style="1" customWidth="1"/>
    <col min="8705" max="8705" width="0" style="1" hidden="1" customWidth="1"/>
    <col min="8706" max="8706" width="18.42578125" style="1" customWidth="1"/>
    <col min="8707" max="8710" width="0" style="1" hidden="1" customWidth="1"/>
    <col min="8711" max="8711" width="13.42578125" style="1" customWidth="1"/>
    <col min="8712" max="8712" width="12.42578125" style="1" bestFit="1" customWidth="1"/>
    <col min="8713" max="8719" width="0" style="1" hidden="1" customWidth="1"/>
    <col min="8720" max="8955" width="9.140625" style="1"/>
    <col min="8956" max="8956" width="13" style="1" customWidth="1"/>
    <col min="8957" max="8957" width="71.42578125" style="1" customWidth="1"/>
    <col min="8958" max="8958" width="12.85546875" style="1" customWidth="1"/>
    <col min="8959" max="8959" width="17.85546875" style="1" customWidth="1"/>
    <col min="8960" max="8960" width="15.140625" style="1" customWidth="1"/>
    <col min="8961" max="8961" width="0" style="1" hidden="1" customWidth="1"/>
    <col min="8962" max="8962" width="18.42578125" style="1" customWidth="1"/>
    <col min="8963" max="8966" width="0" style="1" hidden="1" customWidth="1"/>
    <col min="8967" max="8967" width="13.42578125" style="1" customWidth="1"/>
    <col min="8968" max="8968" width="12.42578125" style="1" bestFit="1" customWidth="1"/>
    <col min="8969" max="8975" width="0" style="1" hidden="1" customWidth="1"/>
    <col min="8976" max="9211" width="9.140625" style="1"/>
    <col min="9212" max="9212" width="13" style="1" customWidth="1"/>
    <col min="9213" max="9213" width="71.42578125" style="1" customWidth="1"/>
    <col min="9214" max="9214" width="12.85546875" style="1" customWidth="1"/>
    <col min="9215" max="9215" width="17.85546875" style="1" customWidth="1"/>
    <col min="9216" max="9216" width="15.140625" style="1" customWidth="1"/>
    <col min="9217" max="9217" width="0" style="1" hidden="1" customWidth="1"/>
    <col min="9218" max="9218" width="18.42578125" style="1" customWidth="1"/>
    <col min="9219" max="9222" width="0" style="1" hidden="1" customWidth="1"/>
    <col min="9223" max="9223" width="13.42578125" style="1" customWidth="1"/>
    <col min="9224" max="9224" width="12.42578125" style="1" bestFit="1" customWidth="1"/>
    <col min="9225" max="9231" width="0" style="1" hidden="1" customWidth="1"/>
    <col min="9232" max="9467" width="9.140625" style="1"/>
    <col min="9468" max="9468" width="13" style="1" customWidth="1"/>
    <col min="9469" max="9469" width="71.42578125" style="1" customWidth="1"/>
    <col min="9470" max="9470" width="12.85546875" style="1" customWidth="1"/>
    <col min="9471" max="9471" width="17.85546875" style="1" customWidth="1"/>
    <col min="9472" max="9472" width="15.140625" style="1" customWidth="1"/>
    <col min="9473" max="9473" width="0" style="1" hidden="1" customWidth="1"/>
    <col min="9474" max="9474" width="18.42578125" style="1" customWidth="1"/>
    <col min="9475" max="9478" width="0" style="1" hidden="1" customWidth="1"/>
    <col min="9479" max="9479" width="13.42578125" style="1" customWidth="1"/>
    <col min="9480" max="9480" width="12.42578125" style="1" bestFit="1" customWidth="1"/>
    <col min="9481" max="9487" width="0" style="1" hidden="1" customWidth="1"/>
    <col min="9488" max="9723" width="9.140625" style="1"/>
    <col min="9724" max="9724" width="13" style="1" customWidth="1"/>
    <col min="9725" max="9725" width="71.42578125" style="1" customWidth="1"/>
    <col min="9726" max="9726" width="12.85546875" style="1" customWidth="1"/>
    <col min="9727" max="9727" width="17.85546875" style="1" customWidth="1"/>
    <col min="9728" max="9728" width="15.140625" style="1" customWidth="1"/>
    <col min="9729" max="9729" width="0" style="1" hidden="1" customWidth="1"/>
    <col min="9730" max="9730" width="18.42578125" style="1" customWidth="1"/>
    <col min="9731" max="9734" width="0" style="1" hidden="1" customWidth="1"/>
    <col min="9735" max="9735" width="13.42578125" style="1" customWidth="1"/>
    <col min="9736" max="9736" width="12.42578125" style="1" bestFit="1" customWidth="1"/>
    <col min="9737" max="9743" width="0" style="1" hidden="1" customWidth="1"/>
    <col min="9744" max="9979" width="9.140625" style="1"/>
    <col min="9980" max="9980" width="13" style="1" customWidth="1"/>
    <col min="9981" max="9981" width="71.42578125" style="1" customWidth="1"/>
    <col min="9982" max="9982" width="12.85546875" style="1" customWidth="1"/>
    <col min="9983" max="9983" width="17.85546875" style="1" customWidth="1"/>
    <col min="9984" max="9984" width="15.140625" style="1" customWidth="1"/>
    <col min="9985" max="9985" width="0" style="1" hidden="1" customWidth="1"/>
    <col min="9986" max="9986" width="18.42578125" style="1" customWidth="1"/>
    <col min="9987" max="9990" width="0" style="1" hidden="1" customWidth="1"/>
    <col min="9991" max="9991" width="13.42578125" style="1" customWidth="1"/>
    <col min="9992" max="9992" width="12.42578125" style="1" bestFit="1" customWidth="1"/>
    <col min="9993" max="9999" width="0" style="1" hidden="1" customWidth="1"/>
    <col min="10000" max="10235" width="9.140625" style="1"/>
    <col min="10236" max="10236" width="13" style="1" customWidth="1"/>
    <col min="10237" max="10237" width="71.42578125" style="1" customWidth="1"/>
    <col min="10238" max="10238" width="12.85546875" style="1" customWidth="1"/>
    <col min="10239" max="10239" width="17.85546875" style="1" customWidth="1"/>
    <col min="10240" max="10240" width="15.140625" style="1" customWidth="1"/>
    <col min="10241" max="10241" width="0" style="1" hidden="1" customWidth="1"/>
    <col min="10242" max="10242" width="18.42578125" style="1" customWidth="1"/>
    <col min="10243" max="10246" width="0" style="1" hidden="1" customWidth="1"/>
    <col min="10247" max="10247" width="13.42578125" style="1" customWidth="1"/>
    <col min="10248" max="10248" width="12.42578125" style="1" bestFit="1" customWidth="1"/>
    <col min="10249" max="10255" width="0" style="1" hidden="1" customWidth="1"/>
    <col min="10256" max="10491" width="9.140625" style="1"/>
    <col min="10492" max="10492" width="13" style="1" customWidth="1"/>
    <col min="10493" max="10493" width="71.42578125" style="1" customWidth="1"/>
    <col min="10494" max="10494" width="12.85546875" style="1" customWidth="1"/>
    <col min="10495" max="10495" width="17.85546875" style="1" customWidth="1"/>
    <col min="10496" max="10496" width="15.140625" style="1" customWidth="1"/>
    <col min="10497" max="10497" width="0" style="1" hidden="1" customWidth="1"/>
    <col min="10498" max="10498" width="18.42578125" style="1" customWidth="1"/>
    <col min="10499" max="10502" width="0" style="1" hidden="1" customWidth="1"/>
    <col min="10503" max="10503" width="13.42578125" style="1" customWidth="1"/>
    <col min="10504" max="10504" width="12.42578125" style="1" bestFit="1" customWidth="1"/>
    <col min="10505" max="10511" width="0" style="1" hidden="1" customWidth="1"/>
    <col min="10512" max="10747" width="9.140625" style="1"/>
    <col min="10748" max="10748" width="13" style="1" customWidth="1"/>
    <col min="10749" max="10749" width="71.42578125" style="1" customWidth="1"/>
    <col min="10750" max="10750" width="12.85546875" style="1" customWidth="1"/>
    <col min="10751" max="10751" width="17.85546875" style="1" customWidth="1"/>
    <col min="10752" max="10752" width="15.140625" style="1" customWidth="1"/>
    <col min="10753" max="10753" width="0" style="1" hidden="1" customWidth="1"/>
    <col min="10754" max="10754" width="18.42578125" style="1" customWidth="1"/>
    <col min="10755" max="10758" width="0" style="1" hidden="1" customWidth="1"/>
    <col min="10759" max="10759" width="13.42578125" style="1" customWidth="1"/>
    <col min="10760" max="10760" width="12.42578125" style="1" bestFit="1" customWidth="1"/>
    <col min="10761" max="10767" width="0" style="1" hidden="1" customWidth="1"/>
    <col min="10768" max="11003" width="9.140625" style="1"/>
    <col min="11004" max="11004" width="13" style="1" customWidth="1"/>
    <col min="11005" max="11005" width="71.42578125" style="1" customWidth="1"/>
    <col min="11006" max="11006" width="12.85546875" style="1" customWidth="1"/>
    <col min="11007" max="11007" width="17.85546875" style="1" customWidth="1"/>
    <col min="11008" max="11008" width="15.140625" style="1" customWidth="1"/>
    <col min="11009" max="11009" width="0" style="1" hidden="1" customWidth="1"/>
    <col min="11010" max="11010" width="18.42578125" style="1" customWidth="1"/>
    <col min="11011" max="11014" width="0" style="1" hidden="1" customWidth="1"/>
    <col min="11015" max="11015" width="13.42578125" style="1" customWidth="1"/>
    <col min="11016" max="11016" width="12.42578125" style="1" bestFit="1" customWidth="1"/>
    <col min="11017" max="11023" width="0" style="1" hidden="1" customWidth="1"/>
    <col min="11024" max="11259" width="9.140625" style="1"/>
    <col min="11260" max="11260" width="13" style="1" customWidth="1"/>
    <col min="11261" max="11261" width="71.42578125" style="1" customWidth="1"/>
    <col min="11262" max="11262" width="12.85546875" style="1" customWidth="1"/>
    <col min="11263" max="11263" width="17.85546875" style="1" customWidth="1"/>
    <col min="11264" max="11264" width="15.140625" style="1" customWidth="1"/>
    <col min="11265" max="11265" width="0" style="1" hidden="1" customWidth="1"/>
    <col min="11266" max="11266" width="18.42578125" style="1" customWidth="1"/>
    <col min="11267" max="11270" width="0" style="1" hidden="1" customWidth="1"/>
    <col min="11271" max="11271" width="13.42578125" style="1" customWidth="1"/>
    <col min="11272" max="11272" width="12.42578125" style="1" bestFit="1" customWidth="1"/>
    <col min="11273" max="11279" width="0" style="1" hidden="1" customWidth="1"/>
    <col min="11280" max="11515" width="9.140625" style="1"/>
    <col min="11516" max="11516" width="13" style="1" customWidth="1"/>
    <col min="11517" max="11517" width="71.42578125" style="1" customWidth="1"/>
    <col min="11518" max="11518" width="12.85546875" style="1" customWidth="1"/>
    <col min="11519" max="11519" width="17.85546875" style="1" customWidth="1"/>
    <col min="11520" max="11520" width="15.140625" style="1" customWidth="1"/>
    <col min="11521" max="11521" width="0" style="1" hidden="1" customWidth="1"/>
    <col min="11522" max="11522" width="18.42578125" style="1" customWidth="1"/>
    <col min="11523" max="11526" width="0" style="1" hidden="1" customWidth="1"/>
    <col min="11527" max="11527" width="13.42578125" style="1" customWidth="1"/>
    <col min="11528" max="11528" width="12.42578125" style="1" bestFit="1" customWidth="1"/>
    <col min="11529" max="11535" width="0" style="1" hidden="1" customWidth="1"/>
    <col min="11536" max="11771" width="9.140625" style="1"/>
    <col min="11772" max="11772" width="13" style="1" customWidth="1"/>
    <col min="11773" max="11773" width="71.42578125" style="1" customWidth="1"/>
    <col min="11774" max="11774" width="12.85546875" style="1" customWidth="1"/>
    <col min="11775" max="11775" width="17.85546875" style="1" customWidth="1"/>
    <col min="11776" max="11776" width="15.140625" style="1" customWidth="1"/>
    <col min="11777" max="11777" width="0" style="1" hidden="1" customWidth="1"/>
    <col min="11778" max="11778" width="18.42578125" style="1" customWidth="1"/>
    <col min="11779" max="11782" width="0" style="1" hidden="1" customWidth="1"/>
    <col min="11783" max="11783" width="13.42578125" style="1" customWidth="1"/>
    <col min="11784" max="11784" width="12.42578125" style="1" bestFit="1" customWidth="1"/>
    <col min="11785" max="11791" width="0" style="1" hidden="1" customWidth="1"/>
    <col min="11792" max="12027" width="9.140625" style="1"/>
    <col min="12028" max="12028" width="13" style="1" customWidth="1"/>
    <col min="12029" max="12029" width="71.42578125" style="1" customWidth="1"/>
    <col min="12030" max="12030" width="12.85546875" style="1" customWidth="1"/>
    <col min="12031" max="12031" width="17.85546875" style="1" customWidth="1"/>
    <col min="12032" max="12032" width="15.140625" style="1" customWidth="1"/>
    <col min="12033" max="12033" width="0" style="1" hidden="1" customWidth="1"/>
    <col min="12034" max="12034" width="18.42578125" style="1" customWidth="1"/>
    <col min="12035" max="12038" width="0" style="1" hidden="1" customWidth="1"/>
    <col min="12039" max="12039" width="13.42578125" style="1" customWidth="1"/>
    <col min="12040" max="12040" width="12.42578125" style="1" bestFit="1" customWidth="1"/>
    <col min="12041" max="12047" width="0" style="1" hidden="1" customWidth="1"/>
    <col min="12048" max="12283" width="9.140625" style="1"/>
    <col min="12284" max="12284" width="13" style="1" customWidth="1"/>
    <col min="12285" max="12285" width="71.42578125" style="1" customWidth="1"/>
    <col min="12286" max="12286" width="12.85546875" style="1" customWidth="1"/>
    <col min="12287" max="12287" width="17.85546875" style="1" customWidth="1"/>
    <col min="12288" max="12288" width="15.140625" style="1" customWidth="1"/>
    <col min="12289" max="12289" width="0" style="1" hidden="1" customWidth="1"/>
    <col min="12290" max="12290" width="18.42578125" style="1" customWidth="1"/>
    <col min="12291" max="12294" width="0" style="1" hidden="1" customWidth="1"/>
    <col min="12295" max="12295" width="13.42578125" style="1" customWidth="1"/>
    <col min="12296" max="12296" width="12.42578125" style="1" bestFit="1" customWidth="1"/>
    <col min="12297" max="12303" width="0" style="1" hidden="1" customWidth="1"/>
    <col min="12304" max="12539" width="9.140625" style="1"/>
    <col min="12540" max="12540" width="13" style="1" customWidth="1"/>
    <col min="12541" max="12541" width="71.42578125" style="1" customWidth="1"/>
    <col min="12542" max="12542" width="12.85546875" style="1" customWidth="1"/>
    <col min="12543" max="12543" width="17.85546875" style="1" customWidth="1"/>
    <col min="12544" max="12544" width="15.140625" style="1" customWidth="1"/>
    <col min="12545" max="12545" width="0" style="1" hidden="1" customWidth="1"/>
    <col min="12546" max="12546" width="18.42578125" style="1" customWidth="1"/>
    <col min="12547" max="12550" width="0" style="1" hidden="1" customWidth="1"/>
    <col min="12551" max="12551" width="13.42578125" style="1" customWidth="1"/>
    <col min="12552" max="12552" width="12.42578125" style="1" bestFit="1" customWidth="1"/>
    <col min="12553" max="12559" width="0" style="1" hidden="1" customWidth="1"/>
    <col min="12560" max="12795" width="9.140625" style="1"/>
    <col min="12796" max="12796" width="13" style="1" customWidth="1"/>
    <col min="12797" max="12797" width="71.42578125" style="1" customWidth="1"/>
    <col min="12798" max="12798" width="12.85546875" style="1" customWidth="1"/>
    <col min="12799" max="12799" width="17.85546875" style="1" customWidth="1"/>
    <col min="12800" max="12800" width="15.140625" style="1" customWidth="1"/>
    <col min="12801" max="12801" width="0" style="1" hidden="1" customWidth="1"/>
    <col min="12802" max="12802" width="18.42578125" style="1" customWidth="1"/>
    <col min="12803" max="12806" width="0" style="1" hidden="1" customWidth="1"/>
    <col min="12807" max="12807" width="13.42578125" style="1" customWidth="1"/>
    <col min="12808" max="12808" width="12.42578125" style="1" bestFit="1" customWidth="1"/>
    <col min="12809" max="12815" width="0" style="1" hidden="1" customWidth="1"/>
    <col min="12816" max="13051" width="9.140625" style="1"/>
    <col min="13052" max="13052" width="13" style="1" customWidth="1"/>
    <col min="13053" max="13053" width="71.42578125" style="1" customWidth="1"/>
    <col min="13054" max="13054" width="12.85546875" style="1" customWidth="1"/>
    <col min="13055" max="13055" width="17.85546875" style="1" customWidth="1"/>
    <col min="13056" max="13056" width="15.140625" style="1" customWidth="1"/>
    <col min="13057" max="13057" width="0" style="1" hidden="1" customWidth="1"/>
    <col min="13058" max="13058" width="18.42578125" style="1" customWidth="1"/>
    <col min="13059" max="13062" width="0" style="1" hidden="1" customWidth="1"/>
    <col min="13063" max="13063" width="13.42578125" style="1" customWidth="1"/>
    <col min="13064" max="13064" width="12.42578125" style="1" bestFit="1" customWidth="1"/>
    <col min="13065" max="13071" width="0" style="1" hidden="1" customWidth="1"/>
    <col min="13072" max="13307" width="9.140625" style="1"/>
    <col min="13308" max="13308" width="13" style="1" customWidth="1"/>
    <col min="13309" max="13309" width="71.42578125" style="1" customWidth="1"/>
    <col min="13310" max="13310" width="12.85546875" style="1" customWidth="1"/>
    <col min="13311" max="13311" width="17.85546875" style="1" customWidth="1"/>
    <col min="13312" max="13312" width="15.140625" style="1" customWidth="1"/>
    <col min="13313" max="13313" width="0" style="1" hidden="1" customWidth="1"/>
    <col min="13314" max="13314" width="18.42578125" style="1" customWidth="1"/>
    <col min="13315" max="13318" width="0" style="1" hidden="1" customWidth="1"/>
    <col min="13319" max="13319" width="13.42578125" style="1" customWidth="1"/>
    <col min="13320" max="13320" width="12.42578125" style="1" bestFit="1" customWidth="1"/>
    <col min="13321" max="13327" width="0" style="1" hidden="1" customWidth="1"/>
    <col min="13328" max="13563" width="9.140625" style="1"/>
    <col min="13564" max="13564" width="13" style="1" customWidth="1"/>
    <col min="13565" max="13565" width="71.42578125" style="1" customWidth="1"/>
    <col min="13566" max="13566" width="12.85546875" style="1" customWidth="1"/>
    <col min="13567" max="13567" width="17.85546875" style="1" customWidth="1"/>
    <col min="13568" max="13568" width="15.140625" style="1" customWidth="1"/>
    <col min="13569" max="13569" width="0" style="1" hidden="1" customWidth="1"/>
    <col min="13570" max="13570" width="18.42578125" style="1" customWidth="1"/>
    <col min="13571" max="13574" width="0" style="1" hidden="1" customWidth="1"/>
    <col min="13575" max="13575" width="13.42578125" style="1" customWidth="1"/>
    <col min="13576" max="13576" width="12.42578125" style="1" bestFit="1" customWidth="1"/>
    <col min="13577" max="13583" width="0" style="1" hidden="1" customWidth="1"/>
    <col min="13584" max="13819" width="9.140625" style="1"/>
    <col min="13820" max="13820" width="13" style="1" customWidth="1"/>
    <col min="13821" max="13821" width="71.42578125" style="1" customWidth="1"/>
    <col min="13822" max="13822" width="12.85546875" style="1" customWidth="1"/>
    <col min="13823" max="13823" width="17.85546875" style="1" customWidth="1"/>
    <col min="13824" max="13824" width="15.140625" style="1" customWidth="1"/>
    <col min="13825" max="13825" width="0" style="1" hidden="1" customWidth="1"/>
    <col min="13826" max="13826" width="18.42578125" style="1" customWidth="1"/>
    <col min="13827" max="13830" width="0" style="1" hidden="1" customWidth="1"/>
    <col min="13831" max="13831" width="13.42578125" style="1" customWidth="1"/>
    <col min="13832" max="13832" width="12.42578125" style="1" bestFit="1" customWidth="1"/>
    <col min="13833" max="13839" width="0" style="1" hidden="1" customWidth="1"/>
    <col min="13840" max="14075" width="9.140625" style="1"/>
    <col min="14076" max="14076" width="13" style="1" customWidth="1"/>
    <col min="14077" max="14077" width="71.42578125" style="1" customWidth="1"/>
    <col min="14078" max="14078" width="12.85546875" style="1" customWidth="1"/>
    <col min="14079" max="14079" width="17.85546875" style="1" customWidth="1"/>
    <col min="14080" max="14080" width="15.140625" style="1" customWidth="1"/>
    <col min="14081" max="14081" width="0" style="1" hidden="1" customWidth="1"/>
    <col min="14082" max="14082" width="18.42578125" style="1" customWidth="1"/>
    <col min="14083" max="14086" width="0" style="1" hidden="1" customWidth="1"/>
    <col min="14087" max="14087" width="13.42578125" style="1" customWidth="1"/>
    <col min="14088" max="14088" width="12.42578125" style="1" bestFit="1" customWidth="1"/>
    <col min="14089" max="14095" width="0" style="1" hidden="1" customWidth="1"/>
    <col min="14096" max="14331" width="9.140625" style="1"/>
    <col min="14332" max="14332" width="13" style="1" customWidth="1"/>
    <col min="14333" max="14333" width="71.42578125" style="1" customWidth="1"/>
    <col min="14334" max="14334" width="12.85546875" style="1" customWidth="1"/>
    <col min="14335" max="14335" width="17.85546875" style="1" customWidth="1"/>
    <col min="14336" max="14336" width="15.140625" style="1" customWidth="1"/>
    <col min="14337" max="14337" width="0" style="1" hidden="1" customWidth="1"/>
    <col min="14338" max="14338" width="18.42578125" style="1" customWidth="1"/>
    <col min="14339" max="14342" width="0" style="1" hidden="1" customWidth="1"/>
    <col min="14343" max="14343" width="13.42578125" style="1" customWidth="1"/>
    <col min="14344" max="14344" width="12.42578125" style="1" bestFit="1" customWidth="1"/>
    <col min="14345" max="14351" width="0" style="1" hidden="1" customWidth="1"/>
    <col min="14352" max="14587" width="9.140625" style="1"/>
    <col min="14588" max="14588" width="13" style="1" customWidth="1"/>
    <col min="14589" max="14589" width="71.42578125" style="1" customWidth="1"/>
    <col min="14590" max="14590" width="12.85546875" style="1" customWidth="1"/>
    <col min="14591" max="14591" width="17.85546875" style="1" customWidth="1"/>
    <col min="14592" max="14592" width="15.140625" style="1" customWidth="1"/>
    <col min="14593" max="14593" width="0" style="1" hidden="1" customWidth="1"/>
    <col min="14594" max="14594" width="18.42578125" style="1" customWidth="1"/>
    <col min="14595" max="14598" width="0" style="1" hidden="1" customWidth="1"/>
    <col min="14599" max="14599" width="13.42578125" style="1" customWidth="1"/>
    <col min="14600" max="14600" width="12.42578125" style="1" bestFit="1" customWidth="1"/>
    <col min="14601" max="14607" width="0" style="1" hidden="1" customWidth="1"/>
    <col min="14608" max="14843" width="9.140625" style="1"/>
    <col min="14844" max="14844" width="13" style="1" customWidth="1"/>
    <col min="14845" max="14845" width="71.42578125" style="1" customWidth="1"/>
    <col min="14846" max="14846" width="12.85546875" style="1" customWidth="1"/>
    <col min="14847" max="14847" width="17.85546875" style="1" customWidth="1"/>
    <col min="14848" max="14848" width="15.140625" style="1" customWidth="1"/>
    <col min="14849" max="14849" width="0" style="1" hidden="1" customWidth="1"/>
    <col min="14850" max="14850" width="18.42578125" style="1" customWidth="1"/>
    <col min="14851" max="14854" width="0" style="1" hidden="1" customWidth="1"/>
    <col min="14855" max="14855" width="13.42578125" style="1" customWidth="1"/>
    <col min="14856" max="14856" width="12.42578125" style="1" bestFit="1" customWidth="1"/>
    <col min="14857" max="14863" width="0" style="1" hidden="1" customWidth="1"/>
    <col min="14864" max="15099" width="9.140625" style="1"/>
    <col min="15100" max="15100" width="13" style="1" customWidth="1"/>
    <col min="15101" max="15101" width="71.42578125" style="1" customWidth="1"/>
    <col min="15102" max="15102" width="12.85546875" style="1" customWidth="1"/>
    <col min="15103" max="15103" width="17.85546875" style="1" customWidth="1"/>
    <col min="15104" max="15104" width="15.140625" style="1" customWidth="1"/>
    <col min="15105" max="15105" width="0" style="1" hidden="1" customWidth="1"/>
    <col min="15106" max="15106" width="18.42578125" style="1" customWidth="1"/>
    <col min="15107" max="15110" width="0" style="1" hidden="1" customWidth="1"/>
    <col min="15111" max="15111" width="13.42578125" style="1" customWidth="1"/>
    <col min="15112" max="15112" width="12.42578125" style="1" bestFit="1" customWidth="1"/>
    <col min="15113" max="15119" width="0" style="1" hidden="1" customWidth="1"/>
    <col min="15120" max="15355" width="9.140625" style="1"/>
    <col min="15356" max="15356" width="13" style="1" customWidth="1"/>
    <col min="15357" max="15357" width="71.42578125" style="1" customWidth="1"/>
    <col min="15358" max="15358" width="12.85546875" style="1" customWidth="1"/>
    <col min="15359" max="15359" width="17.85546875" style="1" customWidth="1"/>
    <col min="15360" max="15360" width="15.140625" style="1" customWidth="1"/>
    <col min="15361" max="15361" width="0" style="1" hidden="1" customWidth="1"/>
    <col min="15362" max="15362" width="18.42578125" style="1" customWidth="1"/>
    <col min="15363" max="15366" width="0" style="1" hidden="1" customWidth="1"/>
    <col min="15367" max="15367" width="13.42578125" style="1" customWidth="1"/>
    <col min="15368" max="15368" width="12.42578125" style="1" bestFit="1" customWidth="1"/>
    <col min="15369" max="15375" width="0" style="1" hidden="1" customWidth="1"/>
    <col min="15376" max="15611" width="9.140625" style="1"/>
    <col min="15612" max="15612" width="13" style="1" customWidth="1"/>
    <col min="15613" max="15613" width="71.42578125" style="1" customWidth="1"/>
    <col min="15614" max="15614" width="12.85546875" style="1" customWidth="1"/>
    <col min="15615" max="15615" width="17.85546875" style="1" customWidth="1"/>
    <col min="15616" max="15616" width="15.140625" style="1" customWidth="1"/>
    <col min="15617" max="15617" width="0" style="1" hidden="1" customWidth="1"/>
    <col min="15618" max="15618" width="18.42578125" style="1" customWidth="1"/>
    <col min="15619" max="15622" width="0" style="1" hidden="1" customWidth="1"/>
    <col min="15623" max="15623" width="13.42578125" style="1" customWidth="1"/>
    <col min="15624" max="15624" width="12.42578125" style="1" bestFit="1" customWidth="1"/>
    <col min="15625" max="15631" width="0" style="1" hidden="1" customWidth="1"/>
    <col min="15632" max="15867" width="9.140625" style="1"/>
    <col min="15868" max="15868" width="13" style="1" customWidth="1"/>
    <col min="15869" max="15869" width="71.42578125" style="1" customWidth="1"/>
    <col min="15870" max="15870" width="12.85546875" style="1" customWidth="1"/>
    <col min="15871" max="15871" width="17.85546875" style="1" customWidth="1"/>
    <col min="15872" max="15872" width="15.140625" style="1" customWidth="1"/>
    <col min="15873" max="15873" width="0" style="1" hidden="1" customWidth="1"/>
    <col min="15874" max="15874" width="18.42578125" style="1" customWidth="1"/>
    <col min="15875" max="15878" width="0" style="1" hidden="1" customWidth="1"/>
    <col min="15879" max="15879" width="13.42578125" style="1" customWidth="1"/>
    <col min="15880" max="15880" width="12.42578125" style="1" bestFit="1" customWidth="1"/>
    <col min="15881" max="15887" width="0" style="1" hidden="1" customWidth="1"/>
    <col min="15888" max="16123" width="9.140625" style="1"/>
    <col min="16124" max="16124" width="13" style="1" customWidth="1"/>
    <col min="16125" max="16125" width="71.42578125" style="1" customWidth="1"/>
    <col min="16126" max="16126" width="12.85546875" style="1" customWidth="1"/>
    <col min="16127" max="16127" width="17.85546875" style="1" customWidth="1"/>
    <col min="16128" max="16128" width="15.140625" style="1" customWidth="1"/>
    <col min="16129" max="16129" width="0" style="1" hidden="1" customWidth="1"/>
    <col min="16130" max="16130" width="18.42578125" style="1" customWidth="1"/>
    <col min="16131" max="16134" width="0" style="1" hidden="1" customWidth="1"/>
    <col min="16135" max="16135" width="13.42578125" style="1" customWidth="1"/>
    <col min="16136" max="16136" width="12.42578125" style="1" bestFit="1" customWidth="1"/>
    <col min="16137" max="16143" width="0" style="1" hidden="1" customWidth="1"/>
    <col min="16144" max="16384" width="9.140625" style="1"/>
  </cols>
  <sheetData>
    <row r="1" spans="1:8" ht="21.95" customHeight="1" x14ac:dyDescent="0.3">
      <c r="A1" s="430"/>
      <c r="B1" s="443"/>
      <c r="C1" s="10"/>
      <c r="D1" s="408"/>
      <c r="E1" s="140"/>
      <c r="H1" s="390" t="s">
        <v>180</v>
      </c>
    </row>
    <row r="2" spans="1:8" ht="20.100000000000001" customHeight="1" x14ac:dyDescent="0.3">
      <c r="A2" s="431"/>
      <c r="B2" s="443"/>
      <c r="C2" s="10"/>
      <c r="D2" s="408"/>
      <c r="E2" s="140"/>
      <c r="H2" s="390" t="s">
        <v>19</v>
      </c>
    </row>
    <row r="3" spans="1:8" ht="20.100000000000001" customHeight="1" x14ac:dyDescent="0.3">
      <c r="A3" s="431"/>
      <c r="B3" s="444"/>
      <c r="C3" s="409"/>
      <c r="D3" s="410"/>
      <c r="E3" s="7"/>
      <c r="H3" s="390" t="s">
        <v>16</v>
      </c>
    </row>
    <row r="4" spans="1:8" ht="20.100000000000001" customHeight="1" x14ac:dyDescent="0.3">
      <c r="A4" s="431"/>
      <c r="B4" s="445"/>
      <c r="C4" s="411"/>
      <c r="D4" s="408"/>
      <c r="E4" s="140"/>
      <c r="F4" s="565" t="s">
        <v>919</v>
      </c>
      <c r="G4" s="565"/>
      <c r="H4" s="565"/>
    </row>
    <row r="5" spans="1:8" ht="45.6" customHeight="1" x14ac:dyDescent="0.2">
      <c r="A5" s="616" t="s">
        <v>443</v>
      </c>
      <c r="B5" s="574"/>
      <c r="C5" s="574"/>
      <c r="D5" s="574"/>
      <c r="E5" s="574"/>
      <c r="F5" s="574"/>
      <c r="G5" s="574"/>
      <c r="H5" s="574"/>
    </row>
    <row r="6" spans="1:8" ht="18.75" customHeight="1" x14ac:dyDescent="0.3">
      <c r="A6" s="432"/>
      <c r="B6" s="163"/>
      <c r="C6" s="412"/>
      <c r="D6" s="412"/>
      <c r="E6" s="412"/>
      <c r="F6" s="412"/>
      <c r="H6" s="108" t="s">
        <v>435</v>
      </c>
    </row>
    <row r="7" spans="1:8" ht="29.25" customHeight="1" x14ac:dyDescent="0.2">
      <c r="A7" s="580" t="s">
        <v>20</v>
      </c>
      <c r="B7" s="575" t="s">
        <v>21</v>
      </c>
      <c r="C7" s="575" t="s">
        <v>442</v>
      </c>
      <c r="D7" s="582" t="s">
        <v>23</v>
      </c>
      <c r="E7" s="575" t="s">
        <v>24</v>
      </c>
      <c r="F7" s="584" t="s">
        <v>431</v>
      </c>
      <c r="G7" s="579" t="s">
        <v>432</v>
      </c>
      <c r="H7" s="579"/>
    </row>
    <row r="8" spans="1:8" ht="24" customHeight="1" x14ac:dyDescent="0.25">
      <c r="A8" s="581"/>
      <c r="B8" s="576"/>
      <c r="C8" s="576"/>
      <c r="D8" s="583"/>
      <c r="E8" s="576"/>
      <c r="F8" s="585"/>
      <c r="G8" s="413" t="s">
        <v>433</v>
      </c>
      <c r="H8" s="413" t="s">
        <v>434</v>
      </c>
    </row>
    <row r="9" spans="1:8" ht="15.75" x14ac:dyDescent="0.25">
      <c r="A9" s="433">
        <v>1</v>
      </c>
      <c r="B9" s="391">
        <v>2</v>
      </c>
      <c r="C9" s="414" t="s">
        <v>25</v>
      </c>
      <c r="D9" s="415">
        <v>4</v>
      </c>
      <c r="E9" s="414" t="s">
        <v>27</v>
      </c>
      <c r="F9" s="416">
        <v>6</v>
      </c>
      <c r="G9" s="417">
        <v>7</v>
      </c>
      <c r="H9" s="417">
        <v>8</v>
      </c>
    </row>
    <row r="10" spans="1:8" s="65" customFormat="1" ht="20.100000000000001" customHeight="1" x14ac:dyDescent="0.3">
      <c r="A10" s="434" t="s">
        <v>30</v>
      </c>
      <c r="B10" s="446" t="s">
        <v>31</v>
      </c>
      <c r="C10" s="33" t="s">
        <v>182</v>
      </c>
      <c r="D10" s="67"/>
      <c r="E10" s="33"/>
      <c r="F10" s="141">
        <f>F11+F14+F23+F41+F44+F35</f>
        <v>37030.300000000003</v>
      </c>
      <c r="G10" s="141">
        <f>G11+G14+G23+G41+G44+G35</f>
        <v>37619.9</v>
      </c>
      <c r="H10" s="141">
        <f>H11+H14+H23+H41+H44+H35</f>
        <v>36321.4</v>
      </c>
    </row>
    <row r="11" spans="1:8" s="65" customFormat="1" ht="36.950000000000003" customHeight="1" x14ac:dyDescent="0.3">
      <c r="A11" s="435" t="s">
        <v>0</v>
      </c>
      <c r="B11" s="335" t="s">
        <v>152</v>
      </c>
      <c r="C11" s="23" t="s">
        <v>183</v>
      </c>
      <c r="D11" s="68"/>
      <c r="E11" s="23"/>
      <c r="F11" s="142">
        <f>F12</f>
        <v>1117.7</v>
      </c>
      <c r="G11" s="142">
        <f t="shared" ref="G11:H11" si="0">G12</f>
        <v>1015.6</v>
      </c>
      <c r="H11" s="142">
        <f t="shared" si="0"/>
        <v>1046.8</v>
      </c>
    </row>
    <row r="12" spans="1:8" s="65" customFormat="1" ht="18.95" customHeight="1" x14ac:dyDescent="0.3">
      <c r="A12" s="435"/>
      <c r="B12" s="447" t="s">
        <v>154</v>
      </c>
      <c r="C12" s="23" t="s">
        <v>184</v>
      </c>
      <c r="D12" s="68" t="str">
        <f>[2]ВСР!E115</f>
        <v>00201 00010</v>
      </c>
      <c r="E12" s="23"/>
      <c r="F12" s="143">
        <f>F13</f>
        <v>1117.7</v>
      </c>
      <c r="G12" s="143">
        <f t="shared" ref="G12:H12" si="1">G13</f>
        <v>1015.6</v>
      </c>
      <c r="H12" s="143">
        <f t="shared" si="1"/>
        <v>1046.8</v>
      </c>
    </row>
    <row r="13" spans="1:8" s="65" customFormat="1" ht="77.45" customHeight="1" x14ac:dyDescent="0.3">
      <c r="A13" s="435"/>
      <c r="B13" s="447" t="s">
        <v>39</v>
      </c>
      <c r="C13" s="23" t="s">
        <v>184</v>
      </c>
      <c r="D13" s="68" t="str">
        <f>[2]ВСР!E116</f>
        <v>00201 00010</v>
      </c>
      <c r="E13" s="23" t="s">
        <v>40</v>
      </c>
      <c r="F13" s="143">
        <f>ВСР!G115</f>
        <v>1117.7</v>
      </c>
      <c r="G13" s="143">
        <f>ВСР!H115</f>
        <v>1015.6</v>
      </c>
      <c r="H13" s="143">
        <f>ВСР!I115</f>
        <v>1046.8</v>
      </c>
    </row>
    <row r="14" spans="1:8" s="65" customFormat="1" ht="55.5" customHeight="1" x14ac:dyDescent="0.3">
      <c r="A14" s="436" t="s">
        <v>41</v>
      </c>
      <c r="B14" s="448" t="s">
        <v>156</v>
      </c>
      <c r="C14" s="20" t="s">
        <v>185</v>
      </c>
      <c r="D14" s="69"/>
      <c r="E14" s="20"/>
      <c r="F14" s="142">
        <f>F17+F19+F15</f>
        <v>7842.3</v>
      </c>
      <c r="G14" s="142">
        <f t="shared" ref="G14:H14" si="2">G17+G19+G15</f>
        <v>7339.8000000000011</v>
      </c>
      <c r="H14" s="142">
        <f t="shared" si="2"/>
        <v>7623.4000000000015</v>
      </c>
    </row>
    <row r="15" spans="1:8" s="65" customFormat="1" ht="19.5" customHeight="1" x14ac:dyDescent="0.3">
      <c r="A15" s="436" t="s">
        <v>44</v>
      </c>
      <c r="B15" s="448" t="s">
        <v>186</v>
      </c>
      <c r="C15" s="20" t="s">
        <v>187</v>
      </c>
      <c r="D15" s="20" t="str">
        <f>[2]ВСР!E118</f>
        <v>00203 00021</v>
      </c>
      <c r="E15" s="20"/>
      <c r="F15" s="142">
        <f>F16</f>
        <v>778.2</v>
      </c>
      <c r="G15" s="142">
        <f t="shared" ref="G15:H15" si="3">G16</f>
        <v>675.40000000000009</v>
      </c>
      <c r="H15" s="142">
        <f t="shared" si="3"/>
        <v>696.1</v>
      </c>
    </row>
    <row r="16" spans="1:8" s="65" customFormat="1" ht="113.25" customHeight="1" x14ac:dyDescent="0.3">
      <c r="A16" s="436"/>
      <c r="B16" s="448" t="s">
        <v>160</v>
      </c>
      <c r="C16" s="20" t="s">
        <v>187</v>
      </c>
      <c r="D16" s="69" t="s">
        <v>159</v>
      </c>
      <c r="E16" s="20" t="s">
        <v>40</v>
      </c>
      <c r="F16" s="142">
        <f>ВСР!G118</f>
        <v>778.2</v>
      </c>
      <c r="G16" s="142">
        <f>ВСР!H118</f>
        <v>675.40000000000009</v>
      </c>
      <c r="H16" s="142">
        <f>ВСР!I118</f>
        <v>696.1</v>
      </c>
    </row>
    <row r="17" spans="1:15" s="65" customFormat="1" ht="36.950000000000003" customHeight="1" x14ac:dyDescent="0.3">
      <c r="A17" s="436" t="s">
        <v>45</v>
      </c>
      <c r="B17" s="448" t="s">
        <v>161</v>
      </c>
      <c r="C17" s="20" t="s">
        <v>187</v>
      </c>
      <c r="D17" s="20" t="str">
        <f>[2]ВСР!E120</f>
        <v>00203 00022</v>
      </c>
      <c r="E17" s="20"/>
      <c r="F17" s="142">
        <f>F18</f>
        <v>93.6</v>
      </c>
      <c r="G17" s="142">
        <f t="shared" ref="G17:H17" si="4">G18</f>
        <v>93.6</v>
      </c>
      <c r="H17" s="142">
        <f t="shared" si="4"/>
        <v>93.6</v>
      </c>
    </row>
    <row r="18" spans="1:15" s="65" customFormat="1" ht="114" customHeight="1" x14ac:dyDescent="0.3">
      <c r="A18" s="436"/>
      <c r="B18" s="448" t="s">
        <v>160</v>
      </c>
      <c r="C18" s="20" t="s">
        <v>187</v>
      </c>
      <c r="D18" s="69" t="s">
        <v>162</v>
      </c>
      <c r="E18" s="20" t="s">
        <v>40</v>
      </c>
      <c r="F18" s="142">
        <f>ВСР!G120</f>
        <v>93.6</v>
      </c>
      <c r="G18" s="142">
        <f>ВСР!H120</f>
        <v>93.6</v>
      </c>
      <c r="H18" s="142">
        <f>ВСР!I120</f>
        <v>93.6</v>
      </c>
    </row>
    <row r="19" spans="1:15" s="65" customFormat="1" ht="37.5" customHeight="1" x14ac:dyDescent="0.3">
      <c r="A19" s="436" t="s">
        <v>48</v>
      </c>
      <c r="B19" s="448" t="s">
        <v>163</v>
      </c>
      <c r="C19" s="20" t="s">
        <v>187</v>
      </c>
      <c r="D19" s="20" t="str">
        <f>[2]ВСР!E123</f>
        <v>00204 00020</v>
      </c>
      <c r="E19" s="20"/>
      <c r="F19" s="142">
        <f>F20+F21+F22</f>
        <v>6970.5</v>
      </c>
      <c r="G19" s="142">
        <f t="shared" ref="G19:H19" si="5">G20+G21+G22</f>
        <v>6570.8</v>
      </c>
      <c r="H19" s="142">
        <f t="shared" si="5"/>
        <v>6833.7000000000007</v>
      </c>
    </row>
    <row r="20" spans="1:15" s="65" customFormat="1" ht="76.5" customHeight="1" x14ac:dyDescent="0.3">
      <c r="A20" s="436"/>
      <c r="B20" s="447" t="s">
        <v>39</v>
      </c>
      <c r="C20" s="20" t="s">
        <v>187</v>
      </c>
      <c r="D20" s="69" t="s">
        <v>164</v>
      </c>
      <c r="E20" s="20" t="s">
        <v>40</v>
      </c>
      <c r="F20" s="142">
        <f>ВСР!G122</f>
        <v>4088.1</v>
      </c>
      <c r="G20" s="142">
        <f>ВСР!H122</f>
        <v>3872.2</v>
      </c>
      <c r="H20" s="142">
        <f>ВСР!I122</f>
        <v>3991.1</v>
      </c>
    </row>
    <row r="21" spans="1:15" s="65" customFormat="1" ht="36.75" customHeight="1" x14ac:dyDescent="0.3">
      <c r="A21" s="436"/>
      <c r="B21" s="449" t="s">
        <v>46</v>
      </c>
      <c r="C21" s="20" t="s">
        <v>187</v>
      </c>
      <c r="D21" s="69" t="s">
        <v>164</v>
      </c>
      <c r="E21" s="20" t="s">
        <v>47</v>
      </c>
      <c r="F21" s="142">
        <f>ВСР!G123</f>
        <v>2866.3</v>
      </c>
      <c r="G21" s="142">
        <f>ВСР!H123</f>
        <v>2682.5</v>
      </c>
      <c r="H21" s="142">
        <f>ВСР!I123</f>
        <v>2826.5</v>
      </c>
    </row>
    <row r="22" spans="1:15" s="65" customFormat="1" ht="20.100000000000001" customHeight="1" x14ac:dyDescent="0.3">
      <c r="A22" s="436"/>
      <c r="B22" s="448" t="s">
        <v>49</v>
      </c>
      <c r="C22" s="20" t="s">
        <v>188</v>
      </c>
      <c r="D22" s="69" t="s">
        <v>164</v>
      </c>
      <c r="E22" s="20" t="s">
        <v>50</v>
      </c>
      <c r="F22" s="142">
        <f>ВСР!G124</f>
        <v>16.100000000000001</v>
      </c>
      <c r="G22" s="142">
        <f>ВСР!H124</f>
        <v>16.100000000000001</v>
      </c>
      <c r="H22" s="142">
        <f>ВСР!I124</f>
        <v>16.100000000000001</v>
      </c>
    </row>
    <row r="23" spans="1:15" s="65" customFormat="1" ht="59.25" customHeight="1" x14ac:dyDescent="0.3">
      <c r="A23" s="436" t="s">
        <v>8</v>
      </c>
      <c r="B23" s="361" t="s">
        <v>34</v>
      </c>
      <c r="C23" s="20" t="s">
        <v>189</v>
      </c>
      <c r="D23" s="69"/>
      <c r="E23" s="20"/>
      <c r="F23" s="142">
        <f>F24+F26+F30+F32</f>
        <v>16701.8</v>
      </c>
      <c r="G23" s="142">
        <f t="shared" ref="G23:H23" si="6">G24+G26+G30+G32</f>
        <v>16029.3</v>
      </c>
      <c r="H23" s="142">
        <f t="shared" si="6"/>
        <v>16546.400000000001</v>
      </c>
    </row>
    <row r="24" spans="1:15" s="65" customFormat="1" ht="20.100000000000001" customHeight="1" x14ac:dyDescent="0.3">
      <c r="A24" s="436" t="s">
        <v>65</v>
      </c>
      <c r="B24" s="447" t="s">
        <v>37</v>
      </c>
      <c r="C24" s="20" t="s">
        <v>190</v>
      </c>
      <c r="D24" s="20" t="str">
        <f>[2]ВСР!E15</f>
        <v>00205 00030</v>
      </c>
      <c r="E24" s="20"/>
      <c r="F24" s="142">
        <f>F25</f>
        <v>1217</v>
      </c>
      <c r="G24" s="142">
        <f t="shared" ref="G24:H24" si="7">G25</f>
        <v>1091.8</v>
      </c>
      <c r="H24" s="142">
        <f t="shared" si="7"/>
        <v>1125.3</v>
      </c>
    </row>
    <row r="25" spans="1:15" s="65" customFormat="1" ht="78.75" customHeight="1" x14ac:dyDescent="0.3">
      <c r="A25" s="436"/>
      <c r="B25" s="447" t="s">
        <v>39</v>
      </c>
      <c r="C25" s="20" t="s">
        <v>190</v>
      </c>
      <c r="D25" s="69" t="s">
        <v>38</v>
      </c>
      <c r="E25" s="23" t="s">
        <v>40</v>
      </c>
      <c r="F25" s="143">
        <f>ВСР!G16</f>
        <v>1217</v>
      </c>
      <c r="G25" s="143">
        <f>ВСР!H16</f>
        <v>1091.8</v>
      </c>
      <c r="H25" s="143">
        <f>ВСР!I16</f>
        <v>1125.3</v>
      </c>
    </row>
    <row r="26" spans="1:15" ht="74.099999999999994" customHeight="1" x14ac:dyDescent="0.3">
      <c r="A26" s="437" t="s">
        <v>69</v>
      </c>
      <c r="B26" s="450" t="s">
        <v>42</v>
      </c>
      <c r="C26" s="20" t="s">
        <v>190</v>
      </c>
      <c r="D26" s="20" t="str">
        <f>[2]ВСР!E17</f>
        <v>00206 00030</v>
      </c>
      <c r="E26" s="20"/>
      <c r="F26" s="142">
        <f>F27+F28+F29</f>
        <v>13079.8</v>
      </c>
      <c r="G26" s="142">
        <f t="shared" ref="G26:H26" si="8">G27+G28+G29</f>
        <v>12521.9</v>
      </c>
      <c r="H26" s="142">
        <f t="shared" si="8"/>
        <v>12926.7</v>
      </c>
    </row>
    <row r="27" spans="1:15" ht="78" customHeight="1" x14ac:dyDescent="0.3">
      <c r="A27" s="438"/>
      <c r="B27" s="451" t="s">
        <v>39</v>
      </c>
      <c r="C27" s="23" t="s">
        <v>190</v>
      </c>
      <c r="D27" s="69" t="s">
        <v>43</v>
      </c>
      <c r="E27" s="20" t="s">
        <v>40</v>
      </c>
      <c r="F27" s="142">
        <f>ВСР!G18</f>
        <v>10532.699999999999</v>
      </c>
      <c r="G27" s="142">
        <f>ВСР!H18</f>
        <v>9888.2999999999993</v>
      </c>
      <c r="H27" s="142">
        <f>ВСР!I18</f>
        <v>10192</v>
      </c>
    </row>
    <row r="28" spans="1:15" s="6" customFormat="1" ht="37.5" x14ac:dyDescent="0.3">
      <c r="A28" s="438"/>
      <c r="B28" s="452" t="s">
        <v>46</v>
      </c>
      <c r="C28" s="23" t="s">
        <v>190</v>
      </c>
      <c r="D28" s="69" t="s">
        <v>43</v>
      </c>
      <c r="E28" s="20" t="s">
        <v>47</v>
      </c>
      <c r="F28" s="142">
        <f>ВСР!G19</f>
        <v>2525.9000000000005</v>
      </c>
      <c r="G28" s="142">
        <f>ВСР!H19</f>
        <v>2612.4</v>
      </c>
      <c r="H28" s="142">
        <f>ВСР!I19</f>
        <v>2713.5</v>
      </c>
      <c r="I28" s="1"/>
      <c r="J28" s="1"/>
      <c r="K28" s="1"/>
      <c r="L28" s="1"/>
      <c r="M28" s="1"/>
      <c r="N28" s="1"/>
      <c r="O28" s="1"/>
    </row>
    <row r="29" spans="1:15" ht="22.5" customHeight="1" x14ac:dyDescent="0.3">
      <c r="A29" s="438"/>
      <c r="B29" s="453" t="s">
        <v>49</v>
      </c>
      <c r="C29" s="20" t="s">
        <v>190</v>
      </c>
      <c r="D29" s="69" t="s">
        <v>43</v>
      </c>
      <c r="E29" s="20" t="s">
        <v>50</v>
      </c>
      <c r="F29" s="143">
        <f>ВСР!G20</f>
        <v>21.2</v>
      </c>
      <c r="G29" s="143">
        <f>ВСР!H20</f>
        <v>21.2</v>
      </c>
      <c r="H29" s="143">
        <f>ВСР!I20</f>
        <v>21.2</v>
      </c>
    </row>
    <row r="30" spans="1:15" ht="75" x14ac:dyDescent="0.3">
      <c r="A30" s="437" t="s">
        <v>73</v>
      </c>
      <c r="B30" s="454" t="s">
        <v>51</v>
      </c>
      <c r="C30" s="23" t="s">
        <v>190</v>
      </c>
      <c r="D30" s="23" t="str">
        <f>[2]ВСР!E20</f>
        <v>09200 G0100</v>
      </c>
      <c r="E30" s="23"/>
      <c r="F30" s="143">
        <f>F31</f>
        <v>6.9</v>
      </c>
      <c r="G30" s="143">
        <f t="shared" ref="G30:H30" si="9">G31</f>
        <v>7.3</v>
      </c>
      <c r="H30" s="143">
        <f t="shared" si="9"/>
        <v>7.7</v>
      </c>
    </row>
    <row r="31" spans="1:15" ht="37.5" x14ac:dyDescent="0.3">
      <c r="A31" s="438"/>
      <c r="B31" s="455" t="s">
        <v>46</v>
      </c>
      <c r="C31" s="23" t="s">
        <v>190</v>
      </c>
      <c r="D31" s="68" t="s">
        <v>52</v>
      </c>
      <c r="E31" s="23" t="s">
        <v>47</v>
      </c>
      <c r="F31" s="143">
        <f>ВСР!G22</f>
        <v>6.9</v>
      </c>
      <c r="G31" s="143">
        <f>ВСР!H22</f>
        <v>7.3</v>
      </c>
      <c r="H31" s="143">
        <f>ВСР!I22</f>
        <v>7.7</v>
      </c>
    </row>
    <row r="32" spans="1:15" ht="75" x14ac:dyDescent="0.3">
      <c r="A32" s="437" t="s">
        <v>75</v>
      </c>
      <c r="B32" s="456" t="s">
        <v>54</v>
      </c>
      <c r="C32" s="23" t="s">
        <v>190</v>
      </c>
      <c r="D32" s="41" t="str">
        <f>[2]ВСР!E22</f>
        <v>00200 G0850</v>
      </c>
      <c r="E32" s="23"/>
      <c r="F32" s="143">
        <f>SUM(F33:F34)</f>
        <v>2398.1</v>
      </c>
      <c r="G32" s="143">
        <f t="shared" ref="G32:H32" si="10">SUM(G33:G34)</f>
        <v>2408.3000000000002</v>
      </c>
      <c r="H32" s="143">
        <f t="shared" si="10"/>
        <v>2486.6999999999998</v>
      </c>
    </row>
    <row r="33" spans="1:8" ht="77.25" customHeight="1" x14ac:dyDescent="0.3">
      <c r="A33" s="438"/>
      <c r="B33" s="456" t="s">
        <v>39</v>
      </c>
      <c r="C33" s="23" t="s">
        <v>190</v>
      </c>
      <c r="D33" s="70" t="s">
        <v>55</v>
      </c>
      <c r="E33" s="23" t="s">
        <v>40</v>
      </c>
      <c r="F33" s="143">
        <f>ВСР!G24</f>
        <v>2208.7999999999997</v>
      </c>
      <c r="G33" s="143">
        <f>ВСР!H24</f>
        <v>2208.8000000000002</v>
      </c>
      <c r="H33" s="143">
        <f>ВСР!I24</f>
        <v>2276.6999999999998</v>
      </c>
    </row>
    <row r="34" spans="1:8" ht="37.5" x14ac:dyDescent="0.3">
      <c r="A34" s="437"/>
      <c r="B34" s="449" t="s">
        <v>46</v>
      </c>
      <c r="C34" s="23" t="s">
        <v>190</v>
      </c>
      <c r="D34" s="70" t="s">
        <v>55</v>
      </c>
      <c r="E34" s="23" t="s">
        <v>47</v>
      </c>
      <c r="F34" s="143">
        <f>ВСР!G25</f>
        <v>189.3</v>
      </c>
      <c r="G34" s="143">
        <f>ВСР!H25</f>
        <v>199.5</v>
      </c>
      <c r="H34" s="143">
        <f>ВСР!I25</f>
        <v>210</v>
      </c>
    </row>
    <row r="35" spans="1:8" ht="37.5" x14ac:dyDescent="0.3">
      <c r="A35" s="437" t="s">
        <v>9</v>
      </c>
      <c r="B35" s="457" t="s">
        <v>486</v>
      </c>
      <c r="C35" s="23" t="s">
        <v>212</v>
      </c>
      <c r="D35" s="70"/>
      <c r="E35" s="23"/>
      <c r="F35" s="143">
        <f>F36+F38</f>
        <v>0</v>
      </c>
      <c r="G35" s="143">
        <f t="shared" ref="G35:H35" si="11">G36+G38</f>
        <v>2469.9</v>
      </c>
      <c r="H35" s="143">
        <f t="shared" si="11"/>
        <v>0</v>
      </c>
    </row>
    <row r="36" spans="1:8" ht="36.75" customHeight="1" x14ac:dyDescent="0.3">
      <c r="A36" s="437" t="s">
        <v>506</v>
      </c>
      <c r="B36" s="457" t="s">
        <v>488</v>
      </c>
      <c r="C36" s="23" t="s">
        <v>494</v>
      </c>
      <c r="D36" s="41" t="s">
        <v>489</v>
      </c>
      <c r="E36" s="23"/>
      <c r="F36" s="143">
        <f>F37</f>
        <v>0</v>
      </c>
      <c r="G36" s="143">
        <f t="shared" ref="G36:H36" si="12">G37</f>
        <v>1995.7</v>
      </c>
      <c r="H36" s="143">
        <f t="shared" si="12"/>
        <v>0</v>
      </c>
    </row>
    <row r="37" spans="1:8" ht="80.25" customHeight="1" x14ac:dyDescent="0.3">
      <c r="A37" s="437"/>
      <c r="B37" s="456" t="s">
        <v>39</v>
      </c>
      <c r="C37" s="23" t="s">
        <v>494</v>
      </c>
      <c r="D37" s="41" t="s">
        <v>489</v>
      </c>
      <c r="E37" s="23" t="s">
        <v>40</v>
      </c>
      <c r="F37" s="143">
        <f>ВСР!G138</f>
        <v>0</v>
      </c>
      <c r="G37" s="143">
        <f>ВСР!H138</f>
        <v>1995.7</v>
      </c>
      <c r="H37" s="143">
        <f>ВСР!I138</f>
        <v>0</v>
      </c>
    </row>
    <row r="38" spans="1:8" ht="37.5" x14ac:dyDescent="0.3">
      <c r="A38" s="437" t="s">
        <v>507</v>
      </c>
      <c r="B38" s="456" t="s">
        <v>497</v>
      </c>
      <c r="C38" s="23" t="s">
        <v>494</v>
      </c>
      <c r="D38" s="41" t="s">
        <v>496</v>
      </c>
      <c r="E38" s="23"/>
      <c r="F38" s="143">
        <f>F39+F40</f>
        <v>0</v>
      </c>
      <c r="G38" s="143">
        <f t="shared" ref="G38:H38" si="13">G39+G40</f>
        <v>474.2</v>
      </c>
      <c r="H38" s="143">
        <f t="shared" si="13"/>
        <v>0</v>
      </c>
    </row>
    <row r="39" spans="1:8" ht="37.5" x14ac:dyDescent="0.3">
      <c r="A39" s="437"/>
      <c r="B39" s="449" t="s">
        <v>46</v>
      </c>
      <c r="C39" s="23" t="s">
        <v>494</v>
      </c>
      <c r="D39" s="41" t="s">
        <v>496</v>
      </c>
      <c r="E39" s="23" t="s">
        <v>47</v>
      </c>
      <c r="F39" s="143">
        <f>ВСР!G140</f>
        <v>0</v>
      </c>
      <c r="G39" s="143">
        <f>ВСР!H140</f>
        <v>470.2</v>
      </c>
      <c r="H39" s="143">
        <f>ВСР!I140</f>
        <v>0</v>
      </c>
    </row>
    <row r="40" spans="1:8" ht="18.75" x14ac:dyDescent="0.3">
      <c r="A40" s="437"/>
      <c r="B40" s="448" t="s">
        <v>49</v>
      </c>
      <c r="C40" s="23" t="s">
        <v>494</v>
      </c>
      <c r="D40" s="41" t="s">
        <v>496</v>
      </c>
      <c r="E40" s="23" t="s">
        <v>50</v>
      </c>
      <c r="F40" s="143">
        <f>ВСР!G141</f>
        <v>0</v>
      </c>
      <c r="G40" s="143">
        <f>ВСР!H141</f>
        <v>4</v>
      </c>
      <c r="H40" s="143">
        <f>ВСР!I141</f>
        <v>0</v>
      </c>
    </row>
    <row r="41" spans="1:8" ht="23.1" customHeight="1" x14ac:dyDescent="0.3">
      <c r="A41" s="437" t="s">
        <v>11</v>
      </c>
      <c r="B41" s="458" t="s">
        <v>191</v>
      </c>
      <c r="C41" s="23" t="s">
        <v>192</v>
      </c>
      <c r="D41" s="68"/>
      <c r="E41" s="23"/>
      <c r="F41" s="143">
        <f>F42</f>
        <v>65</v>
      </c>
      <c r="G41" s="143">
        <f t="shared" ref="G41:H42" si="14">G42</f>
        <v>65</v>
      </c>
      <c r="H41" s="143">
        <f t="shared" si="14"/>
        <v>65</v>
      </c>
    </row>
    <row r="42" spans="1:8" ht="18.75" x14ac:dyDescent="0.3">
      <c r="A42" s="437"/>
      <c r="B42" s="458" t="s">
        <v>60</v>
      </c>
      <c r="C42" s="23" t="s">
        <v>193</v>
      </c>
      <c r="D42" s="23" t="str">
        <f>[2]ВСР!E26</f>
        <v>07001 00060</v>
      </c>
      <c r="E42" s="23"/>
      <c r="F42" s="143">
        <f>F43</f>
        <v>65</v>
      </c>
      <c r="G42" s="143">
        <f t="shared" si="14"/>
        <v>65</v>
      </c>
      <c r="H42" s="143">
        <f t="shared" si="14"/>
        <v>65</v>
      </c>
    </row>
    <row r="43" spans="1:8" ht="18.75" x14ac:dyDescent="0.3">
      <c r="A43" s="437"/>
      <c r="B43" s="458" t="s">
        <v>49</v>
      </c>
      <c r="C43" s="23" t="s">
        <v>193</v>
      </c>
      <c r="D43" s="68" t="s">
        <v>61</v>
      </c>
      <c r="E43" s="23" t="s">
        <v>50</v>
      </c>
      <c r="F43" s="143">
        <f>ВСР!G28</f>
        <v>65</v>
      </c>
      <c r="G43" s="143">
        <f>ВСР!H28</f>
        <v>65</v>
      </c>
      <c r="H43" s="143">
        <f>ВСР!I28</f>
        <v>65</v>
      </c>
    </row>
    <row r="44" spans="1:8" ht="18.75" x14ac:dyDescent="0.3">
      <c r="A44" s="437" t="s">
        <v>501</v>
      </c>
      <c r="B44" s="458" t="s">
        <v>194</v>
      </c>
      <c r="C44" s="23" t="s">
        <v>195</v>
      </c>
      <c r="D44" s="68"/>
      <c r="E44" s="23"/>
      <c r="F44" s="143">
        <f>F45+F51+F49+F47+F55</f>
        <v>11303.500000000002</v>
      </c>
      <c r="G44" s="143">
        <f>G45+G51+G49+G47+G55</f>
        <v>10700.3</v>
      </c>
      <c r="H44" s="143">
        <f t="shared" ref="H44" si="15">H45+H51+H49+H47+H55</f>
        <v>11039.8</v>
      </c>
    </row>
    <row r="45" spans="1:8" ht="18.75" x14ac:dyDescent="0.3">
      <c r="A45" s="437" t="s">
        <v>904</v>
      </c>
      <c r="B45" s="454" t="s">
        <v>66</v>
      </c>
      <c r="C45" s="23" t="s">
        <v>196</v>
      </c>
      <c r="D45" s="23" t="str">
        <f>[2]ВСР!E29</f>
        <v>09201 00070</v>
      </c>
      <c r="E45" s="23"/>
      <c r="F45" s="143">
        <f>F46</f>
        <v>396</v>
      </c>
      <c r="G45" s="143" t="str">
        <f t="shared" ref="G45:H45" si="16">G46</f>
        <v>417,4</v>
      </c>
      <c r="H45" s="143">
        <f t="shared" si="16"/>
        <v>440</v>
      </c>
    </row>
    <row r="46" spans="1:8" ht="37.5" x14ac:dyDescent="0.3">
      <c r="A46" s="437"/>
      <c r="B46" s="454" t="s">
        <v>46</v>
      </c>
      <c r="C46" s="23" t="s">
        <v>196</v>
      </c>
      <c r="D46" s="68" t="s">
        <v>67</v>
      </c>
      <c r="E46" s="23" t="s">
        <v>47</v>
      </c>
      <c r="F46" s="143">
        <f>ВСР!G31</f>
        <v>396</v>
      </c>
      <c r="G46" s="143" t="str">
        <f>ВСР!H31</f>
        <v>417,4</v>
      </c>
      <c r="H46" s="143">
        <f>ВСР!I31</f>
        <v>440</v>
      </c>
    </row>
    <row r="47" spans="1:8" s="63" customFormat="1" ht="18.75" x14ac:dyDescent="0.3">
      <c r="A47" s="437" t="s">
        <v>502</v>
      </c>
      <c r="B47" s="449" t="s">
        <v>275</v>
      </c>
      <c r="C47" s="23" t="s">
        <v>196</v>
      </c>
      <c r="D47" s="23" t="s">
        <v>276</v>
      </c>
      <c r="E47" s="23"/>
      <c r="F47" s="143">
        <f>F48</f>
        <v>125.39999999999999</v>
      </c>
      <c r="G47" s="143">
        <f t="shared" ref="G47:H47" si="17">G48</f>
        <v>132.39999999999998</v>
      </c>
      <c r="H47" s="143">
        <f t="shared" si="17"/>
        <v>139.29999999999998</v>
      </c>
    </row>
    <row r="48" spans="1:8" s="63" customFormat="1" ht="37.5" x14ac:dyDescent="0.3">
      <c r="A48" s="437"/>
      <c r="B48" s="454" t="s">
        <v>46</v>
      </c>
      <c r="C48" s="23" t="s">
        <v>196</v>
      </c>
      <c r="D48" s="23" t="s">
        <v>276</v>
      </c>
      <c r="E48" s="23" t="s">
        <v>47</v>
      </c>
      <c r="F48" s="143">
        <f>ВСР!G32+ВСР!G126</f>
        <v>125.39999999999999</v>
      </c>
      <c r="G48" s="143">
        <f>ВСР!H32+ВСР!H126</f>
        <v>132.39999999999998</v>
      </c>
      <c r="H48" s="143">
        <f>ВСР!I32+ВСР!I126</f>
        <v>139.29999999999998</v>
      </c>
    </row>
    <row r="49" spans="1:8" ht="56.25" x14ac:dyDescent="0.3">
      <c r="A49" s="437" t="s">
        <v>503</v>
      </c>
      <c r="B49" s="282" t="s">
        <v>253</v>
      </c>
      <c r="C49" s="20" t="s">
        <v>196</v>
      </c>
      <c r="D49" s="20" t="str">
        <f>[2]ВСР!E127</f>
        <v>09205 00440</v>
      </c>
      <c r="E49" s="20"/>
      <c r="F49" s="142">
        <f>F50</f>
        <v>84</v>
      </c>
      <c r="G49" s="142">
        <f t="shared" ref="G49:H49" si="18">G50</f>
        <v>84</v>
      </c>
      <c r="H49" s="142">
        <f t="shared" si="18"/>
        <v>84</v>
      </c>
    </row>
    <row r="50" spans="1:8" ht="18.75" x14ac:dyDescent="0.3">
      <c r="A50" s="437"/>
      <c r="B50" s="452" t="s">
        <v>49</v>
      </c>
      <c r="C50" s="20" t="s">
        <v>196</v>
      </c>
      <c r="D50" s="69" t="s">
        <v>165</v>
      </c>
      <c r="E50" s="20" t="s">
        <v>50</v>
      </c>
      <c r="F50" s="143">
        <f>ВСР!G129</f>
        <v>84</v>
      </c>
      <c r="G50" s="143">
        <f>ВСР!H129</f>
        <v>84</v>
      </c>
      <c r="H50" s="143">
        <f>ВСР!I129</f>
        <v>84</v>
      </c>
    </row>
    <row r="51" spans="1:8" ht="75" x14ac:dyDescent="0.3">
      <c r="A51" s="437" t="s">
        <v>504</v>
      </c>
      <c r="B51" s="459" t="s">
        <v>70</v>
      </c>
      <c r="C51" s="23" t="s">
        <v>196</v>
      </c>
      <c r="D51" s="41" t="str">
        <f>[2]ВСР!E32</f>
        <v>09201 00460</v>
      </c>
      <c r="E51" s="23"/>
      <c r="F51" s="143">
        <f>F52+F53+F54</f>
        <v>10678.100000000002</v>
      </c>
      <c r="G51" s="143">
        <f t="shared" ref="G51:H51" si="19">G52+G53+G54</f>
        <v>10045.5</v>
      </c>
      <c r="H51" s="143">
        <f t="shared" si="19"/>
        <v>10354.4</v>
      </c>
    </row>
    <row r="52" spans="1:8" ht="76.5" customHeight="1" x14ac:dyDescent="0.3">
      <c r="A52" s="437"/>
      <c r="B52" s="459" t="s">
        <v>39</v>
      </c>
      <c r="C52" s="23" t="s">
        <v>196</v>
      </c>
      <c r="D52" s="70" t="s">
        <v>71</v>
      </c>
      <c r="E52" s="23" t="s">
        <v>40</v>
      </c>
      <c r="F52" s="143">
        <f>ВСР!G35</f>
        <v>10552.900000000001</v>
      </c>
      <c r="G52" s="143">
        <f>ВСР!H35</f>
        <v>9920.6</v>
      </c>
      <c r="H52" s="143">
        <f>ВСР!I35</f>
        <v>10225.4</v>
      </c>
    </row>
    <row r="53" spans="1:8" ht="37.5" x14ac:dyDescent="0.3">
      <c r="A53" s="437"/>
      <c r="B53" s="454" t="s">
        <v>46</v>
      </c>
      <c r="C53" s="23" t="s">
        <v>196</v>
      </c>
      <c r="D53" s="70" t="s">
        <v>71</v>
      </c>
      <c r="E53" s="23" t="s">
        <v>47</v>
      </c>
      <c r="F53" s="143">
        <f>ВСР!G36</f>
        <v>125.10000000000001</v>
      </c>
      <c r="G53" s="143">
        <f>ВСР!H36</f>
        <v>124.8</v>
      </c>
      <c r="H53" s="143">
        <f>ВСР!I36</f>
        <v>128.89999999999998</v>
      </c>
    </row>
    <row r="54" spans="1:8" ht="18.75" x14ac:dyDescent="0.3">
      <c r="A54" s="437"/>
      <c r="B54" s="452" t="s">
        <v>49</v>
      </c>
      <c r="C54" s="23" t="s">
        <v>196</v>
      </c>
      <c r="D54" s="70" t="s">
        <v>71</v>
      </c>
      <c r="E54" s="23" t="s">
        <v>50</v>
      </c>
      <c r="F54" s="143">
        <v>0.1</v>
      </c>
      <c r="G54" s="143">
        <v>0.1</v>
      </c>
      <c r="H54" s="143">
        <v>0.1</v>
      </c>
    </row>
    <row r="55" spans="1:8" ht="56.25" x14ac:dyDescent="0.3">
      <c r="A55" s="437" t="s">
        <v>505</v>
      </c>
      <c r="B55" s="453" t="s">
        <v>466</v>
      </c>
      <c r="C55" s="23" t="s">
        <v>64</v>
      </c>
      <c r="D55" s="41" t="s">
        <v>467</v>
      </c>
      <c r="E55" s="23"/>
      <c r="F55" s="24">
        <f>F56</f>
        <v>20</v>
      </c>
      <c r="G55" s="24">
        <f t="shared" ref="G55:H55" si="20">G56</f>
        <v>21</v>
      </c>
      <c r="H55" s="24">
        <f t="shared" si="20"/>
        <v>22.1</v>
      </c>
    </row>
    <row r="56" spans="1:8" ht="37.5" x14ac:dyDescent="0.3">
      <c r="A56" s="435"/>
      <c r="B56" s="449" t="s">
        <v>46</v>
      </c>
      <c r="C56" s="23" t="s">
        <v>64</v>
      </c>
      <c r="D56" s="41" t="s">
        <v>467</v>
      </c>
      <c r="E56" s="23" t="s">
        <v>47</v>
      </c>
      <c r="F56" s="24">
        <f>ВСР!G39</f>
        <v>20</v>
      </c>
      <c r="G56" s="24">
        <f>ВСР!H39</f>
        <v>21</v>
      </c>
      <c r="H56" s="24">
        <f>ВСР!I39</f>
        <v>22.1</v>
      </c>
    </row>
    <row r="57" spans="1:8" ht="37.5" x14ac:dyDescent="0.3">
      <c r="A57" s="439" t="s">
        <v>14</v>
      </c>
      <c r="B57" s="460" t="s">
        <v>79</v>
      </c>
      <c r="C57" s="33" t="s">
        <v>185</v>
      </c>
      <c r="D57" s="67"/>
      <c r="E57" s="33"/>
      <c r="F57" s="141">
        <f>F58</f>
        <v>120.1</v>
      </c>
      <c r="G57" s="141">
        <f t="shared" ref="G57:H59" si="21">G58</f>
        <v>87.8</v>
      </c>
      <c r="H57" s="141">
        <f t="shared" si="21"/>
        <v>96</v>
      </c>
    </row>
    <row r="58" spans="1:8" ht="36" customHeight="1" x14ac:dyDescent="0.3">
      <c r="A58" s="437" t="s">
        <v>12</v>
      </c>
      <c r="B58" s="461" t="s">
        <v>81</v>
      </c>
      <c r="C58" s="23" t="s">
        <v>198</v>
      </c>
      <c r="D58" s="68"/>
      <c r="E58" s="23"/>
      <c r="F58" s="143">
        <f>F59</f>
        <v>120.1</v>
      </c>
      <c r="G58" s="143">
        <f t="shared" si="21"/>
        <v>87.8</v>
      </c>
      <c r="H58" s="143">
        <f t="shared" si="21"/>
        <v>96</v>
      </c>
    </row>
    <row r="59" spans="1:8" ht="135" customHeight="1" x14ac:dyDescent="0.3">
      <c r="A59" s="437" t="s">
        <v>15</v>
      </c>
      <c r="B59" s="418" t="s">
        <v>83</v>
      </c>
      <c r="C59" s="23" t="s">
        <v>199</v>
      </c>
      <c r="D59" s="23" t="str">
        <f>[2]ВСР!E43</f>
        <v>21900 00090</v>
      </c>
      <c r="E59" s="23"/>
      <c r="F59" s="143">
        <f>F60</f>
        <v>120.1</v>
      </c>
      <c r="G59" s="143">
        <f t="shared" si="21"/>
        <v>87.8</v>
      </c>
      <c r="H59" s="143">
        <f t="shared" si="21"/>
        <v>96</v>
      </c>
    </row>
    <row r="60" spans="1:8" ht="37.5" x14ac:dyDescent="0.3">
      <c r="A60" s="437"/>
      <c r="B60" s="454" t="s">
        <v>46</v>
      </c>
      <c r="C60" s="23" t="s">
        <v>199</v>
      </c>
      <c r="D60" s="68" t="s">
        <v>84</v>
      </c>
      <c r="E60" s="23" t="s">
        <v>47</v>
      </c>
      <c r="F60" s="143">
        <f>ВСР!G43</f>
        <v>120.1</v>
      </c>
      <c r="G60" s="143">
        <f>ВСР!H43</f>
        <v>87.8</v>
      </c>
      <c r="H60" s="143">
        <f>ВСР!I43</f>
        <v>96</v>
      </c>
    </row>
    <row r="61" spans="1:8" ht="18.75" x14ac:dyDescent="0.3">
      <c r="A61" s="439" t="s">
        <v>25</v>
      </c>
      <c r="B61" s="460" t="s">
        <v>85</v>
      </c>
      <c r="C61" s="33" t="s">
        <v>189</v>
      </c>
      <c r="D61" s="67"/>
      <c r="E61" s="33"/>
      <c r="F61" s="141">
        <f>F62</f>
        <v>20</v>
      </c>
      <c r="G61" s="141">
        <f t="shared" ref="G61:H63" si="22">G62</f>
        <v>21.2</v>
      </c>
      <c r="H61" s="141">
        <f t="shared" si="22"/>
        <v>22.2</v>
      </c>
    </row>
    <row r="62" spans="1:8" ht="18.75" x14ac:dyDescent="0.3">
      <c r="A62" s="437" t="s">
        <v>200</v>
      </c>
      <c r="B62" s="462" t="s">
        <v>87</v>
      </c>
      <c r="C62" s="23" t="s">
        <v>201</v>
      </c>
      <c r="D62" s="70"/>
      <c r="E62" s="23"/>
      <c r="F62" s="143">
        <f>F63+F65</f>
        <v>20</v>
      </c>
      <c r="G62" s="143">
        <f t="shared" ref="G62:H62" si="23">G63+G65</f>
        <v>21.2</v>
      </c>
      <c r="H62" s="143">
        <f t="shared" si="23"/>
        <v>22.2</v>
      </c>
    </row>
    <row r="63" spans="1:8" ht="56.25" x14ac:dyDescent="0.3">
      <c r="A63" s="437" t="s">
        <v>202</v>
      </c>
      <c r="B63" s="463" t="s">
        <v>286</v>
      </c>
      <c r="C63" s="23" t="s">
        <v>203</v>
      </c>
      <c r="D63" s="41" t="str">
        <f>[2]ВСР!E51</f>
        <v>34500 00100</v>
      </c>
      <c r="E63" s="23"/>
      <c r="F63" s="143">
        <f>F64</f>
        <v>10</v>
      </c>
      <c r="G63" s="143" t="str">
        <f t="shared" si="22"/>
        <v>10,6</v>
      </c>
      <c r="H63" s="143">
        <f t="shared" si="22"/>
        <v>11.1</v>
      </c>
    </row>
    <row r="64" spans="1:8" ht="37.5" x14ac:dyDescent="0.3">
      <c r="A64" s="437"/>
      <c r="B64" s="447" t="s">
        <v>46</v>
      </c>
      <c r="C64" s="23" t="s">
        <v>203</v>
      </c>
      <c r="D64" s="70" t="s">
        <v>89</v>
      </c>
      <c r="E64" s="23" t="s">
        <v>47</v>
      </c>
      <c r="F64" s="142">
        <f>ВСР!G47</f>
        <v>10</v>
      </c>
      <c r="G64" s="142" t="str">
        <f>ВСР!H47</f>
        <v>10,6</v>
      </c>
      <c r="H64" s="142">
        <f>ВСР!I47</f>
        <v>11.1</v>
      </c>
    </row>
    <row r="65" spans="1:8" s="63" customFormat="1" ht="59.25" customHeight="1" x14ac:dyDescent="0.3">
      <c r="A65" s="437" t="s">
        <v>465</v>
      </c>
      <c r="B65" s="464" t="s">
        <v>463</v>
      </c>
      <c r="C65" s="23" t="s">
        <v>203</v>
      </c>
      <c r="D65" s="151">
        <v>3450100101</v>
      </c>
      <c r="E65" s="23"/>
      <c r="F65" s="142">
        <f>F66</f>
        <v>10</v>
      </c>
      <c r="G65" s="142" t="str">
        <f t="shared" ref="G65:H65" si="24">G66</f>
        <v>10,6</v>
      </c>
      <c r="H65" s="142">
        <f t="shared" si="24"/>
        <v>11.1</v>
      </c>
    </row>
    <row r="66" spans="1:8" s="63" customFormat="1" ht="37.5" x14ac:dyDescent="0.3">
      <c r="A66" s="437"/>
      <c r="B66" s="447" t="s">
        <v>46</v>
      </c>
      <c r="C66" s="23" t="s">
        <v>203</v>
      </c>
      <c r="D66" s="151">
        <v>3450100101</v>
      </c>
      <c r="E66" s="23" t="s">
        <v>47</v>
      </c>
      <c r="F66" s="142">
        <f>ВСР!G49</f>
        <v>10</v>
      </c>
      <c r="G66" s="142" t="str">
        <f>ВСР!H49</f>
        <v>10,6</v>
      </c>
      <c r="H66" s="142">
        <f>ВСР!I49</f>
        <v>11.1</v>
      </c>
    </row>
    <row r="67" spans="1:8" ht="23.1" customHeight="1" x14ac:dyDescent="0.3">
      <c r="A67" s="439" t="s">
        <v>26</v>
      </c>
      <c r="B67" s="465" t="s">
        <v>90</v>
      </c>
      <c r="C67" s="33" t="s">
        <v>204</v>
      </c>
      <c r="D67" s="71"/>
      <c r="E67" s="33"/>
      <c r="F67" s="144">
        <f>F68</f>
        <v>19452</v>
      </c>
      <c r="G67" s="144">
        <f t="shared" ref="G67:H67" si="25">G68</f>
        <v>16971.800000000003</v>
      </c>
      <c r="H67" s="144">
        <f t="shared" si="25"/>
        <v>22851.3</v>
      </c>
    </row>
    <row r="68" spans="1:8" ht="18.75" x14ac:dyDescent="0.3">
      <c r="A68" s="437" t="s">
        <v>205</v>
      </c>
      <c r="B68" s="456" t="s">
        <v>92</v>
      </c>
      <c r="C68" s="23" t="s">
        <v>206</v>
      </c>
      <c r="D68" s="70"/>
      <c r="E68" s="23"/>
      <c r="F68" s="142">
        <f>F69+F71+F73+F75+F77+F79+F81+F83</f>
        <v>19452</v>
      </c>
      <c r="G68" s="142">
        <f t="shared" ref="G68:H68" si="26">G69+G71+G73+G75+G77+G79+G81+G83</f>
        <v>16971.800000000003</v>
      </c>
      <c r="H68" s="142">
        <f t="shared" si="26"/>
        <v>22851.3</v>
      </c>
    </row>
    <row r="69" spans="1:8" ht="37.5" x14ac:dyDescent="0.3">
      <c r="A69" s="437" t="s">
        <v>311</v>
      </c>
      <c r="B69" s="449" t="s">
        <v>94</v>
      </c>
      <c r="C69" s="23" t="s">
        <v>207</v>
      </c>
      <c r="D69" s="41" t="str">
        <f>[2]ВСР!E56</f>
        <v>60001 00132</v>
      </c>
      <c r="E69" s="23"/>
      <c r="F69" s="142">
        <f>F70</f>
        <v>350.1</v>
      </c>
      <c r="G69" s="142">
        <f t="shared" ref="G69:H69" si="27">G70</f>
        <v>340.7</v>
      </c>
      <c r="H69" s="142">
        <f t="shared" si="27"/>
        <v>334.3</v>
      </c>
    </row>
    <row r="70" spans="1:8" ht="37.5" x14ac:dyDescent="0.3">
      <c r="A70" s="437"/>
      <c r="B70" s="447" t="s">
        <v>46</v>
      </c>
      <c r="C70" s="23" t="s">
        <v>207</v>
      </c>
      <c r="D70" s="41" t="str">
        <f>[2]ВСР!E57</f>
        <v>60001 00132</v>
      </c>
      <c r="E70" s="23" t="s">
        <v>47</v>
      </c>
      <c r="F70" s="142">
        <f>ВСР!G53</f>
        <v>350.1</v>
      </c>
      <c r="G70" s="142">
        <f>ВСР!H53</f>
        <v>340.7</v>
      </c>
      <c r="H70" s="142">
        <f>ВСР!I53</f>
        <v>334.3</v>
      </c>
    </row>
    <row r="71" spans="1:8" ht="76.5" customHeight="1" x14ac:dyDescent="0.3">
      <c r="A71" s="437" t="s">
        <v>279</v>
      </c>
      <c r="B71" s="449" t="s">
        <v>96</v>
      </c>
      <c r="C71" s="23" t="s">
        <v>207</v>
      </c>
      <c r="D71" s="41" t="s">
        <v>248</v>
      </c>
      <c r="E71" s="23"/>
      <c r="F71" s="142">
        <f>F72</f>
        <v>250</v>
      </c>
      <c r="G71" s="142">
        <f t="shared" ref="G71:H71" si="28">G72</f>
        <v>179.60000000000002</v>
      </c>
      <c r="H71" s="142">
        <f t="shared" si="28"/>
        <v>189.10000000000002</v>
      </c>
    </row>
    <row r="72" spans="1:8" ht="37.5" x14ac:dyDescent="0.3">
      <c r="A72" s="437"/>
      <c r="B72" s="449" t="s">
        <v>46</v>
      </c>
      <c r="C72" s="23" t="s">
        <v>207</v>
      </c>
      <c r="D72" s="41" t="s">
        <v>248</v>
      </c>
      <c r="E72" s="23" t="s">
        <v>47</v>
      </c>
      <c r="F72" s="142">
        <f>ВСР!G55</f>
        <v>250</v>
      </c>
      <c r="G72" s="142">
        <f>ВСР!H55</f>
        <v>179.60000000000002</v>
      </c>
      <c r="H72" s="142">
        <f>ВСР!I55</f>
        <v>189.10000000000002</v>
      </c>
    </row>
    <row r="73" spans="1:8" ht="37.5" x14ac:dyDescent="0.3">
      <c r="A73" s="437" t="s">
        <v>280</v>
      </c>
      <c r="B73" s="449" t="s">
        <v>97</v>
      </c>
      <c r="C73" s="23" t="s">
        <v>207</v>
      </c>
      <c r="D73" s="41" t="str">
        <f>[2]ВСР!E63</f>
        <v>60003 00151</v>
      </c>
      <c r="E73" s="23"/>
      <c r="F73" s="142">
        <f>F74</f>
        <v>4246.7999999999993</v>
      </c>
      <c r="G73" s="142">
        <f t="shared" ref="G73:H73" si="29">G74</f>
        <v>955.70000000000027</v>
      </c>
      <c r="H73" s="142">
        <f t="shared" si="29"/>
        <v>1006.4000000000005</v>
      </c>
    </row>
    <row r="74" spans="1:8" ht="37.5" x14ac:dyDescent="0.3">
      <c r="A74" s="437"/>
      <c r="B74" s="449" t="s">
        <v>46</v>
      </c>
      <c r="C74" s="23" t="s">
        <v>207</v>
      </c>
      <c r="D74" s="70" t="s">
        <v>98</v>
      </c>
      <c r="E74" s="23" t="s">
        <v>47</v>
      </c>
      <c r="F74" s="142">
        <f>ВСР!G57</f>
        <v>4246.7999999999993</v>
      </c>
      <c r="G74" s="142">
        <f>ВСР!H57</f>
        <v>955.70000000000027</v>
      </c>
      <c r="H74" s="142">
        <f>ВСР!I57</f>
        <v>1006.4000000000005</v>
      </c>
    </row>
    <row r="75" spans="1:8" ht="37.5" x14ac:dyDescent="0.3">
      <c r="A75" s="437" t="s">
        <v>281</v>
      </c>
      <c r="B75" s="449" t="s">
        <v>99</v>
      </c>
      <c r="C75" s="23" t="s">
        <v>207</v>
      </c>
      <c r="D75" s="41" t="s">
        <v>249</v>
      </c>
      <c r="E75" s="23"/>
      <c r="F75" s="142">
        <f>F76</f>
        <v>250</v>
      </c>
      <c r="G75" s="142">
        <f t="shared" ref="G75:H75" si="30">G76</f>
        <v>75.3</v>
      </c>
      <c r="H75" s="142">
        <f t="shared" si="30"/>
        <v>95.2</v>
      </c>
    </row>
    <row r="76" spans="1:8" ht="37.5" x14ac:dyDescent="0.3">
      <c r="A76" s="437"/>
      <c r="B76" s="449" t="s">
        <v>46</v>
      </c>
      <c r="C76" s="23" t="s">
        <v>207</v>
      </c>
      <c r="D76" s="41" t="s">
        <v>249</v>
      </c>
      <c r="E76" s="23" t="s">
        <v>47</v>
      </c>
      <c r="F76" s="142">
        <f>ВСР!G59</f>
        <v>250</v>
      </c>
      <c r="G76" s="142">
        <f>ВСР!H59</f>
        <v>75.3</v>
      </c>
      <c r="H76" s="142">
        <f>ВСР!I59</f>
        <v>95.2</v>
      </c>
    </row>
    <row r="77" spans="1:8" ht="75" x14ac:dyDescent="0.3">
      <c r="A77" s="437" t="s">
        <v>282</v>
      </c>
      <c r="B77" s="449" t="s">
        <v>100</v>
      </c>
      <c r="C77" s="23" t="s">
        <v>207</v>
      </c>
      <c r="D77" s="41" t="s">
        <v>250</v>
      </c>
      <c r="E77" s="23"/>
      <c r="F77" s="142">
        <f>F78</f>
        <v>579.79999999999995</v>
      </c>
      <c r="G77" s="142">
        <f t="shared" ref="G77:H77" si="31">G78</f>
        <v>806.5</v>
      </c>
      <c r="H77" s="142">
        <f t="shared" si="31"/>
        <v>849.3</v>
      </c>
    </row>
    <row r="78" spans="1:8" ht="37.5" x14ac:dyDescent="0.3">
      <c r="A78" s="437"/>
      <c r="B78" s="449" t="s">
        <v>46</v>
      </c>
      <c r="C78" s="23" t="s">
        <v>207</v>
      </c>
      <c r="D78" s="41" t="s">
        <v>250</v>
      </c>
      <c r="E78" s="23" t="s">
        <v>47</v>
      </c>
      <c r="F78" s="142">
        <f>ВСР!G61</f>
        <v>579.79999999999995</v>
      </c>
      <c r="G78" s="142">
        <f>ВСР!H61</f>
        <v>806.5</v>
      </c>
      <c r="H78" s="142">
        <f>ВСР!I61</f>
        <v>849.3</v>
      </c>
    </row>
    <row r="79" spans="1:8" ht="37.5" x14ac:dyDescent="0.3">
      <c r="A79" s="437" t="s">
        <v>283</v>
      </c>
      <c r="B79" s="449" t="s">
        <v>101</v>
      </c>
      <c r="C79" s="23" t="s">
        <v>207</v>
      </c>
      <c r="D79" s="41" t="s">
        <v>251</v>
      </c>
      <c r="E79" s="23"/>
      <c r="F79" s="142">
        <f>F80</f>
        <v>4143.1000000000004</v>
      </c>
      <c r="G79" s="142">
        <f t="shared" ref="G79:H79" si="32">G80</f>
        <v>3934.9</v>
      </c>
      <c r="H79" s="142">
        <f t="shared" si="32"/>
        <v>2736.7</v>
      </c>
    </row>
    <row r="80" spans="1:8" ht="37.5" x14ac:dyDescent="0.3">
      <c r="A80" s="437"/>
      <c r="B80" s="449" t="s">
        <v>46</v>
      </c>
      <c r="C80" s="23" t="s">
        <v>207</v>
      </c>
      <c r="D80" s="41" t="s">
        <v>251</v>
      </c>
      <c r="E80" s="23" t="s">
        <v>47</v>
      </c>
      <c r="F80" s="142">
        <f>ВСР!G63</f>
        <v>4143.1000000000004</v>
      </c>
      <c r="G80" s="142">
        <f>ВСР!H63</f>
        <v>3934.9</v>
      </c>
      <c r="H80" s="142">
        <f>ВСР!I63</f>
        <v>2736.7</v>
      </c>
    </row>
    <row r="81" spans="1:8" ht="56.25" x14ac:dyDescent="0.3">
      <c r="A81" s="437" t="s">
        <v>284</v>
      </c>
      <c r="B81" s="456" t="s">
        <v>102</v>
      </c>
      <c r="C81" s="23" t="s">
        <v>207</v>
      </c>
      <c r="D81" s="41" t="s">
        <v>103</v>
      </c>
      <c r="E81" s="23"/>
      <c r="F81" s="142">
        <f>F82</f>
        <v>9632.2000000000007</v>
      </c>
      <c r="G81" s="142">
        <f t="shared" ref="G81:H81" si="33">G82</f>
        <v>9005.8000000000011</v>
      </c>
      <c r="H81" s="142">
        <f t="shared" si="33"/>
        <v>13755.6</v>
      </c>
    </row>
    <row r="82" spans="1:8" ht="37.5" x14ac:dyDescent="0.3">
      <c r="A82" s="437"/>
      <c r="B82" s="449" t="s">
        <v>46</v>
      </c>
      <c r="C82" s="23" t="s">
        <v>207</v>
      </c>
      <c r="D82" s="41" t="s">
        <v>103</v>
      </c>
      <c r="E82" s="23" t="s">
        <v>47</v>
      </c>
      <c r="F82" s="142">
        <f>ВСР!G65</f>
        <v>9632.2000000000007</v>
      </c>
      <c r="G82" s="142">
        <f>ВСР!H65</f>
        <v>9005.8000000000011</v>
      </c>
      <c r="H82" s="142">
        <f>ВСР!I65</f>
        <v>13755.6</v>
      </c>
    </row>
    <row r="83" spans="1:8" ht="18.75" x14ac:dyDescent="0.3">
      <c r="A83" s="437" t="s">
        <v>492</v>
      </c>
      <c r="B83" s="449" t="s">
        <v>491</v>
      </c>
      <c r="C83" s="23" t="s">
        <v>207</v>
      </c>
      <c r="D83" s="41" t="s">
        <v>495</v>
      </c>
      <c r="E83" s="23"/>
      <c r="F83" s="142">
        <f>F84</f>
        <v>0</v>
      </c>
      <c r="G83" s="142">
        <f t="shared" ref="G83:H83" si="34">G84</f>
        <v>1673.3</v>
      </c>
      <c r="H83" s="142">
        <f t="shared" si="34"/>
        <v>3884.7</v>
      </c>
    </row>
    <row r="84" spans="1:8" ht="18.75" x14ac:dyDescent="0.3">
      <c r="A84" s="437"/>
      <c r="B84" s="449" t="s">
        <v>49</v>
      </c>
      <c r="C84" s="23" t="s">
        <v>207</v>
      </c>
      <c r="D84" s="41" t="s">
        <v>495</v>
      </c>
      <c r="E84" s="23" t="s">
        <v>50</v>
      </c>
      <c r="F84" s="142">
        <f>ВСР!G67</f>
        <v>0</v>
      </c>
      <c r="G84" s="142">
        <f>ВСР!H67</f>
        <v>1673.3</v>
      </c>
      <c r="H84" s="142">
        <f>ВСР!I67</f>
        <v>3884.7</v>
      </c>
    </row>
    <row r="85" spans="1:8" ht="18.75" x14ac:dyDescent="0.3">
      <c r="A85" s="439" t="s">
        <v>27</v>
      </c>
      <c r="B85" s="466" t="s">
        <v>104</v>
      </c>
      <c r="C85" s="33" t="s">
        <v>208</v>
      </c>
      <c r="D85" s="71"/>
      <c r="E85" s="33"/>
      <c r="F85" s="144">
        <f>F87</f>
        <v>30</v>
      </c>
      <c r="G85" s="144" t="str">
        <f t="shared" ref="G85:H85" si="35">G87</f>
        <v>24,6</v>
      </c>
      <c r="H85" s="144">
        <f t="shared" si="35"/>
        <v>29.2</v>
      </c>
    </row>
    <row r="86" spans="1:8" ht="18.75" x14ac:dyDescent="0.3">
      <c r="A86" s="437" t="s">
        <v>209</v>
      </c>
      <c r="B86" s="449" t="s">
        <v>106</v>
      </c>
      <c r="C86" s="23" t="s">
        <v>204</v>
      </c>
      <c r="D86" s="70"/>
      <c r="E86" s="23"/>
      <c r="F86" s="142">
        <f>F87</f>
        <v>30</v>
      </c>
      <c r="G86" s="142" t="str">
        <f t="shared" ref="G86:H87" si="36">G87</f>
        <v>24,6</v>
      </c>
      <c r="H86" s="142">
        <f t="shared" si="36"/>
        <v>29.2</v>
      </c>
    </row>
    <row r="87" spans="1:8" ht="57.75" customHeight="1" x14ac:dyDescent="0.3">
      <c r="A87" s="437" t="s">
        <v>210</v>
      </c>
      <c r="B87" s="449" t="s">
        <v>108</v>
      </c>
      <c r="C87" s="23" t="s">
        <v>211</v>
      </c>
      <c r="D87" s="41" t="str">
        <f>[2]ВСР!E79</f>
        <v>41000 00170</v>
      </c>
      <c r="E87" s="23"/>
      <c r="F87" s="142">
        <f>F88</f>
        <v>30</v>
      </c>
      <c r="G87" s="142" t="str">
        <f t="shared" si="36"/>
        <v>24,6</v>
      </c>
      <c r="H87" s="142">
        <f t="shared" si="36"/>
        <v>29.2</v>
      </c>
    </row>
    <row r="88" spans="1:8" ht="37.5" x14ac:dyDescent="0.3">
      <c r="A88" s="437"/>
      <c r="B88" s="449" t="s">
        <v>46</v>
      </c>
      <c r="C88" s="23" t="s">
        <v>211</v>
      </c>
      <c r="D88" s="70" t="s">
        <v>109</v>
      </c>
      <c r="E88" s="23" t="s">
        <v>47</v>
      </c>
      <c r="F88" s="142">
        <f>ВСР!G71</f>
        <v>30</v>
      </c>
      <c r="G88" s="142" t="str">
        <f>ВСР!H71</f>
        <v>24,6</v>
      </c>
      <c r="H88" s="142">
        <f>ВСР!I71</f>
        <v>29.2</v>
      </c>
    </row>
    <row r="89" spans="1:8" ht="18.75" x14ac:dyDescent="0.3">
      <c r="A89" s="439" t="s">
        <v>28</v>
      </c>
      <c r="B89" s="466" t="s">
        <v>110</v>
      </c>
      <c r="C89" s="33" t="s">
        <v>212</v>
      </c>
      <c r="D89" s="67"/>
      <c r="E89" s="33"/>
      <c r="F89" s="144">
        <f>F90+F93</f>
        <v>424.9</v>
      </c>
      <c r="G89" s="144">
        <f t="shared" ref="G89:H89" si="37">G90+G93</f>
        <v>440.7</v>
      </c>
      <c r="H89" s="144">
        <f t="shared" si="37"/>
        <v>466.7</v>
      </c>
    </row>
    <row r="90" spans="1:8" ht="38.450000000000003" customHeight="1" x14ac:dyDescent="0.3">
      <c r="A90" s="437" t="s">
        <v>213</v>
      </c>
      <c r="B90" s="456" t="s">
        <v>112</v>
      </c>
      <c r="C90" s="23" t="s">
        <v>204</v>
      </c>
      <c r="D90" s="68"/>
      <c r="E90" s="23"/>
      <c r="F90" s="142">
        <f>F91</f>
        <v>210</v>
      </c>
      <c r="G90" s="142" t="str">
        <f t="shared" ref="G90:H91" si="38">G91</f>
        <v>221,4</v>
      </c>
      <c r="H90" s="142" t="str">
        <f t="shared" si="38"/>
        <v>233,2</v>
      </c>
    </row>
    <row r="91" spans="1:8" ht="93" customHeight="1" x14ac:dyDescent="0.3">
      <c r="A91" s="437"/>
      <c r="B91" s="449" t="s">
        <v>116</v>
      </c>
      <c r="C91" s="23" t="s">
        <v>214</v>
      </c>
      <c r="D91" s="68" t="s">
        <v>115</v>
      </c>
      <c r="E91" s="23"/>
      <c r="F91" s="142">
        <f>F92</f>
        <v>210</v>
      </c>
      <c r="G91" s="142" t="str">
        <f t="shared" si="38"/>
        <v>221,4</v>
      </c>
      <c r="H91" s="142" t="str">
        <f t="shared" si="38"/>
        <v>233,2</v>
      </c>
    </row>
    <row r="92" spans="1:8" ht="37.5" x14ac:dyDescent="0.3">
      <c r="A92" s="437"/>
      <c r="B92" s="449" t="s">
        <v>46</v>
      </c>
      <c r="C92" s="23" t="s">
        <v>214</v>
      </c>
      <c r="D92" s="68" t="s">
        <v>115</v>
      </c>
      <c r="E92" s="23" t="s">
        <v>47</v>
      </c>
      <c r="F92" s="142">
        <f>ВСР!G75</f>
        <v>210</v>
      </c>
      <c r="G92" s="142" t="str">
        <f>ВСР!H75</f>
        <v>221,4</v>
      </c>
      <c r="H92" s="142" t="str">
        <f>ВСР!I75</f>
        <v>233,2</v>
      </c>
    </row>
    <row r="93" spans="1:8" ht="23.45" customHeight="1" x14ac:dyDescent="0.3">
      <c r="A93" s="437" t="s">
        <v>215</v>
      </c>
      <c r="B93" s="449" t="s">
        <v>119</v>
      </c>
      <c r="C93" s="23" t="s">
        <v>217</v>
      </c>
      <c r="D93" s="68"/>
      <c r="E93" s="23"/>
      <c r="F93" s="142">
        <f>F94+F96+F98+F102+F100+F104</f>
        <v>214.9</v>
      </c>
      <c r="G93" s="142">
        <f t="shared" ref="G93:H93" si="39">G94+G96+G98+G102+G100+G104</f>
        <v>219.29999999999998</v>
      </c>
      <c r="H93" s="142">
        <f t="shared" si="39"/>
        <v>233.5</v>
      </c>
    </row>
    <row r="94" spans="1:8" ht="72.95" customHeight="1" x14ac:dyDescent="0.3">
      <c r="A94" s="437" t="s">
        <v>216</v>
      </c>
      <c r="B94" s="449" t="s">
        <v>121</v>
      </c>
      <c r="C94" s="30" t="s">
        <v>218</v>
      </c>
      <c r="D94" s="23" t="str">
        <f>[2]ВСР!E90</f>
        <v>79506 00510</v>
      </c>
      <c r="E94" s="23"/>
      <c r="F94" s="142">
        <f>F95</f>
        <v>10</v>
      </c>
      <c r="G94" s="142" t="str">
        <f t="shared" ref="G94:H94" si="40">G95</f>
        <v>10,6</v>
      </c>
      <c r="H94" s="142">
        <f t="shared" si="40"/>
        <v>11.2</v>
      </c>
    </row>
    <row r="95" spans="1:8" ht="37.5" x14ac:dyDescent="0.3">
      <c r="A95" s="437"/>
      <c r="B95" s="449" t="s">
        <v>46</v>
      </c>
      <c r="C95" s="30" t="s">
        <v>218</v>
      </c>
      <c r="D95" s="23" t="str">
        <f>[2]ВСР!E91</f>
        <v>79506 00510</v>
      </c>
      <c r="E95" s="23" t="s">
        <v>47</v>
      </c>
      <c r="F95" s="142">
        <f>ВСР!G80</f>
        <v>10</v>
      </c>
      <c r="G95" s="142" t="str">
        <f>ВСР!H80</f>
        <v>10,6</v>
      </c>
      <c r="H95" s="142">
        <f>ВСР!I80</f>
        <v>11.2</v>
      </c>
    </row>
    <row r="96" spans="1:8" ht="75.75" customHeight="1" x14ac:dyDescent="0.3">
      <c r="A96" s="437" t="s">
        <v>453</v>
      </c>
      <c r="B96" s="467" t="s">
        <v>219</v>
      </c>
      <c r="C96" s="23" t="s">
        <v>218</v>
      </c>
      <c r="D96" s="23" t="str">
        <f>[2]ВСР!E92</f>
        <v>79512 00490</v>
      </c>
      <c r="E96" s="23"/>
      <c r="F96" s="142">
        <f>F97</f>
        <v>65</v>
      </c>
      <c r="G96" s="142" t="str">
        <f t="shared" ref="G96:H96" si="41">G97</f>
        <v>53,8</v>
      </c>
      <c r="H96" s="142">
        <f t="shared" si="41"/>
        <v>63.3</v>
      </c>
    </row>
    <row r="97" spans="1:11" ht="38.450000000000003" customHeight="1" x14ac:dyDescent="0.3">
      <c r="A97" s="437"/>
      <c r="B97" s="449" t="s">
        <v>46</v>
      </c>
      <c r="C97" s="30" t="s">
        <v>218</v>
      </c>
      <c r="D97" s="68" t="s">
        <v>124</v>
      </c>
      <c r="E97" s="23" t="s">
        <v>47</v>
      </c>
      <c r="F97" s="142">
        <f>ВСР!G82</f>
        <v>65</v>
      </c>
      <c r="G97" s="142" t="str">
        <f>ВСР!H82</f>
        <v>53,8</v>
      </c>
      <c r="H97" s="142">
        <f>ВСР!I82</f>
        <v>63.3</v>
      </c>
    </row>
    <row r="98" spans="1:11" ht="112.5" customHeight="1" x14ac:dyDescent="0.3">
      <c r="A98" s="437" t="s">
        <v>455</v>
      </c>
      <c r="B98" s="449" t="s">
        <v>247</v>
      </c>
      <c r="C98" s="30" t="s">
        <v>218</v>
      </c>
      <c r="D98" s="23" t="str">
        <f>[2]ВСР!E94</f>
        <v>79514 00530</v>
      </c>
      <c r="E98" s="23"/>
      <c r="F98" s="142">
        <f>F99</f>
        <v>45</v>
      </c>
      <c r="G98" s="142">
        <f t="shared" ref="G98:H98" si="42">G99</f>
        <v>51</v>
      </c>
      <c r="H98" s="142">
        <f t="shared" si="42"/>
        <v>55</v>
      </c>
    </row>
    <row r="99" spans="1:11" ht="38.1" customHeight="1" x14ac:dyDescent="0.3">
      <c r="A99" s="437"/>
      <c r="B99" s="449" t="s">
        <v>46</v>
      </c>
      <c r="C99" s="30" t="s">
        <v>218</v>
      </c>
      <c r="D99" s="68" t="s">
        <v>125</v>
      </c>
      <c r="E99" s="23" t="s">
        <v>47</v>
      </c>
      <c r="F99" s="142">
        <f>ВСР!G84</f>
        <v>45</v>
      </c>
      <c r="G99" s="142">
        <f>ВСР!H84</f>
        <v>51</v>
      </c>
      <c r="H99" s="142">
        <f>ВСР!I84</f>
        <v>55</v>
      </c>
    </row>
    <row r="100" spans="1:11" ht="74.25" customHeight="1" x14ac:dyDescent="0.3">
      <c r="A100" s="437" t="s">
        <v>457</v>
      </c>
      <c r="B100" s="449" t="s">
        <v>117</v>
      </c>
      <c r="C100" s="30" t="s">
        <v>218</v>
      </c>
      <c r="D100" s="23" t="str">
        <f>[2]ВСР!E87</f>
        <v>79505 00190</v>
      </c>
      <c r="E100" s="23"/>
      <c r="F100" s="142">
        <f>F101</f>
        <v>59.9</v>
      </c>
      <c r="G100" s="142" t="str">
        <f>G101</f>
        <v>66,9</v>
      </c>
      <c r="H100" s="142">
        <f>H101</f>
        <v>64.900000000000006</v>
      </c>
    </row>
    <row r="101" spans="1:11" ht="38.1" customHeight="1" x14ac:dyDescent="0.3">
      <c r="A101" s="437"/>
      <c r="B101" s="449" t="s">
        <v>46</v>
      </c>
      <c r="C101" s="30" t="s">
        <v>218</v>
      </c>
      <c r="D101" s="68" t="s">
        <v>118</v>
      </c>
      <c r="E101" s="23" t="s">
        <v>47</v>
      </c>
      <c r="F101" s="142">
        <f>ВСР!G78</f>
        <v>59.9</v>
      </c>
      <c r="G101" s="142" t="str">
        <f>ВСР!H78</f>
        <v>66,9</v>
      </c>
      <c r="H101" s="142">
        <f>ВСР!I78</f>
        <v>64.900000000000006</v>
      </c>
    </row>
    <row r="102" spans="1:11" ht="132" customHeight="1" x14ac:dyDescent="0.3">
      <c r="A102" s="437" t="s">
        <v>468</v>
      </c>
      <c r="B102" s="461" t="s">
        <v>197</v>
      </c>
      <c r="C102" s="30" t="s">
        <v>218</v>
      </c>
      <c r="D102" s="23" t="str">
        <f>[2]ВСР!E38</f>
        <v>79508 00520</v>
      </c>
      <c r="E102" s="23"/>
      <c r="F102" s="143">
        <f>F103</f>
        <v>10</v>
      </c>
      <c r="G102" s="143">
        <f>G103</f>
        <v>10.6</v>
      </c>
      <c r="H102" s="143">
        <f>H103</f>
        <v>11.2</v>
      </c>
    </row>
    <row r="103" spans="1:11" ht="38.1" customHeight="1" x14ac:dyDescent="0.3">
      <c r="A103" s="437"/>
      <c r="B103" s="454" t="s">
        <v>46</v>
      </c>
      <c r="C103" s="30" t="s">
        <v>218</v>
      </c>
      <c r="D103" s="68" t="s">
        <v>77</v>
      </c>
      <c r="E103" s="23" t="s">
        <v>47</v>
      </c>
      <c r="F103" s="143">
        <f>ВСР!G86</f>
        <v>10</v>
      </c>
      <c r="G103" s="143">
        <f>ВСР!H86</f>
        <v>10.6</v>
      </c>
      <c r="H103" s="143">
        <f>ВСР!I86</f>
        <v>11.2</v>
      </c>
    </row>
    <row r="104" spans="1:11" ht="169.5" customHeight="1" x14ac:dyDescent="0.3">
      <c r="A104" s="437" t="s">
        <v>473</v>
      </c>
      <c r="B104" s="449" t="s">
        <v>476</v>
      </c>
      <c r="C104" s="30" t="s">
        <v>218</v>
      </c>
      <c r="D104" s="23" t="s">
        <v>475</v>
      </c>
      <c r="E104" s="23"/>
      <c r="F104" s="143">
        <f>F105</f>
        <v>25</v>
      </c>
      <c r="G104" s="143">
        <f t="shared" ref="G104:H104" si="43">G105</f>
        <v>26.4</v>
      </c>
      <c r="H104" s="143">
        <f t="shared" si="43"/>
        <v>27.9</v>
      </c>
    </row>
    <row r="105" spans="1:11" ht="38.1" customHeight="1" x14ac:dyDescent="0.3">
      <c r="A105" s="437"/>
      <c r="B105" s="454" t="s">
        <v>46</v>
      </c>
      <c r="C105" s="30" t="s">
        <v>218</v>
      </c>
      <c r="D105" s="23" t="s">
        <v>475</v>
      </c>
      <c r="E105" s="23" t="s">
        <v>47</v>
      </c>
      <c r="F105" s="143">
        <f>ВСР!G88</f>
        <v>25</v>
      </c>
      <c r="G105" s="143">
        <f>ВСР!H88</f>
        <v>26.4</v>
      </c>
      <c r="H105" s="143">
        <f>ВСР!I88</f>
        <v>27.9</v>
      </c>
    </row>
    <row r="106" spans="1:11" ht="19.5" customHeight="1" x14ac:dyDescent="0.3">
      <c r="A106" s="439" t="s">
        <v>181</v>
      </c>
      <c r="B106" s="466" t="s">
        <v>126</v>
      </c>
      <c r="C106" s="33" t="s">
        <v>220</v>
      </c>
      <c r="D106" s="67"/>
      <c r="E106" s="33"/>
      <c r="F106" s="144">
        <f>F107+F112</f>
        <v>8209.4</v>
      </c>
      <c r="G106" s="144">
        <f t="shared" ref="G106:H106" si="44">G107+G112</f>
        <v>8956</v>
      </c>
      <c r="H106" s="144">
        <f t="shared" si="44"/>
        <v>9656.9</v>
      </c>
    </row>
    <row r="107" spans="1:11" ht="21.95" customHeight="1" x14ac:dyDescent="0.3">
      <c r="A107" s="437" t="s">
        <v>221</v>
      </c>
      <c r="B107" s="449" t="s">
        <v>128</v>
      </c>
      <c r="C107" s="23" t="s">
        <v>182</v>
      </c>
      <c r="D107" s="68"/>
      <c r="E107" s="23"/>
      <c r="F107" s="142">
        <f>F108+F110</f>
        <v>6774.5</v>
      </c>
      <c r="G107" s="142">
        <f t="shared" ref="G107:H107" si="45">G108+G110</f>
        <v>7247.2</v>
      </c>
      <c r="H107" s="142">
        <f t="shared" si="45"/>
        <v>8143.3</v>
      </c>
    </row>
    <row r="108" spans="1:11" ht="55.5" customHeight="1" x14ac:dyDescent="0.3">
      <c r="A108" s="437" t="s">
        <v>222</v>
      </c>
      <c r="B108" s="456" t="s">
        <v>223</v>
      </c>
      <c r="C108" s="23" t="s">
        <v>224</v>
      </c>
      <c r="D108" s="23" t="str">
        <f>[2]ВСР!E98</f>
        <v>45011 00200</v>
      </c>
      <c r="E108" s="23"/>
      <c r="F108" s="142">
        <f>F109</f>
        <v>5001</v>
      </c>
      <c r="G108" s="142">
        <f t="shared" ref="G108:H108" si="46">G109</f>
        <v>5343.9</v>
      </c>
      <c r="H108" s="142" t="str">
        <f t="shared" si="46"/>
        <v>6122,8</v>
      </c>
      <c r="K108" s="156"/>
    </row>
    <row r="109" spans="1:11" ht="37.5" x14ac:dyDescent="0.3">
      <c r="A109" s="437"/>
      <c r="B109" s="449" t="s">
        <v>46</v>
      </c>
      <c r="C109" s="23" t="s">
        <v>225</v>
      </c>
      <c r="D109" s="68" t="s">
        <v>132</v>
      </c>
      <c r="E109" s="23" t="s">
        <v>47</v>
      </c>
      <c r="F109" s="142">
        <f>ВСР!G92</f>
        <v>5001</v>
      </c>
      <c r="G109" s="142">
        <f>ВСР!H92</f>
        <v>5343.9</v>
      </c>
      <c r="H109" s="142" t="str">
        <f>ВСР!I92</f>
        <v>6122,8</v>
      </c>
    </row>
    <row r="110" spans="1:11" s="63" customFormat="1" ht="75" customHeight="1" x14ac:dyDescent="0.3">
      <c r="A110" s="437" t="s">
        <v>242</v>
      </c>
      <c r="B110" s="449" t="s">
        <v>179</v>
      </c>
      <c r="C110" s="23" t="s">
        <v>224</v>
      </c>
      <c r="D110" s="23" t="s">
        <v>252</v>
      </c>
      <c r="E110" s="23"/>
      <c r="F110" s="142">
        <f>F111</f>
        <v>1773.5</v>
      </c>
      <c r="G110" s="142">
        <f t="shared" ref="G110:H110" si="47">G111</f>
        <v>1903.3</v>
      </c>
      <c r="H110" s="142">
        <f t="shared" si="47"/>
        <v>2020.5</v>
      </c>
      <c r="J110" s="562"/>
    </row>
    <row r="111" spans="1:11" s="63" customFormat="1" ht="37.5" x14ac:dyDescent="0.3">
      <c r="A111" s="437"/>
      <c r="B111" s="449" t="s">
        <v>46</v>
      </c>
      <c r="C111" s="23" t="s">
        <v>225</v>
      </c>
      <c r="D111" s="23" t="s">
        <v>252</v>
      </c>
      <c r="E111" s="23" t="s">
        <v>47</v>
      </c>
      <c r="F111" s="142">
        <f>ВСР!G94</f>
        <v>1773.5</v>
      </c>
      <c r="G111" s="142">
        <f>ВСР!H94</f>
        <v>1903.3</v>
      </c>
      <c r="H111" s="142">
        <f>ВСР!I94</f>
        <v>2020.5</v>
      </c>
    </row>
    <row r="112" spans="1:11" s="63" customFormat="1" ht="37.5" x14ac:dyDescent="0.3">
      <c r="A112" s="437" t="s">
        <v>226</v>
      </c>
      <c r="B112" s="449" t="s">
        <v>133</v>
      </c>
      <c r="C112" s="23" t="s">
        <v>189</v>
      </c>
      <c r="D112" s="68"/>
      <c r="E112" s="23"/>
      <c r="F112" s="142">
        <f>F113</f>
        <v>1434.9</v>
      </c>
      <c r="G112" s="142" t="str">
        <f t="shared" ref="G112:H113" si="48">G113</f>
        <v>1708,8</v>
      </c>
      <c r="H112" s="142" t="str">
        <f t="shared" si="48"/>
        <v>1513,6</v>
      </c>
    </row>
    <row r="113" spans="1:8" s="63" customFormat="1" ht="53.25" customHeight="1" x14ac:dyDescent="0.3">
      <c r="A113" s="437" t="s">
        <v>227</v>
      </c>
      <c r="B113" s="449" t="s">
        <v>228</v>
      </c>
      <c r="C113" s="23" t="s">
        <v>134</v>
      </c>
      <c r="D113" s="23" t="str">
        <f>[2]ВСР!E101</f>
        <v>45009 00560</v>
      </c>
      <c r="E113" s="23"/>
      <c r="F113" s="142">
        <f>F114</f>
        <v>1434.9</v>
      </c>
      <c r="G113" s="142" t="str">
        <f t="shared" si="48"/>
        <v>1708,8</v>
      </c>
      <c r="H113" s="142" t="str">
        <f t="shared" si="48"/>
        <v>1513,6</v>
      </c>
    </row>
    <row r="114" spans="1:8" s="63" customFormat="1" ht="37.5" x14ac:dyDescent="0.3">
      <c r="A114" s="437"/>
      <c r="B114" s="449" t="s">
        <v>46</v>
      </c>
      <c r="C114" s="23" t="s">
        <v>134</v>
      </c>
      <c r="D114" s="68" t="s">
        <v>136</v>
      </c>
      <c r="E114" s="23" t="s">
        <v>47</v>
      </c>
      <c r="F114" s="142">
        <f>ВСР!G97</f>
        <v>1434.9</v>
      </c>
      <c r="G114" s="142" t="str">
        <f>ВСР!H97</f>
        <v>1708,8</v>
      </c>
      <c r="H114" s="142" t="str">
        <f>ВСР!I97</f>
        <v>1513,6</v>
      </c>
    </row>
    <row r="115" spans="1:8" s="63" customFormat="1" ht="18.75" x14ac:dyDescent="0.3">
      <c r="A115" s="439" t="s">
        <v>229</v>
      </c>
      <c r="B115" s="468" t="s">
        <v>137</v>
      </c>
      <c r="C115" s="33" t="s">
        <v>230</v>
      </c>
      <c r="D115" s="67"/>
      <c r="E115" s="33"/>
      <c r="F115" s="144">
        <f>F119+F116</f>
        <v>7227</v>
      </c>
      <c r="G115" s="144">
        <f t="shared" ref="G115:H115" si="49">G119+G116</f>
        <v>7467.5999999999995</v>
      </c>
      <c r="H115" s="144">
        <f t="shared" si="49"/>
        <v>7914.9</v>
      </c>
    </row>
    <row r="116" spans="1:8" s="63" customFormat="1" ht="18.75" x14ac:dyDescent="0.3">
      <c r="A116" s="435" t="s">
        <v>231</v>
      </c>
      <c r="B116" s="449" t="s">
        <v>479</v>
      </c>
      <c r="C116" s="30" t="s">
        <v>182</v>
      </c>
      <c r="D116" s="68"/>
      <c r="E116" s="23"/>
      <c r="F116" s="142">
        <f>F117</f>
        <v>657.5</v>
      </c>
      <c r="G116" s="142">
        <f t="shared" ref="G116:H117" si="50">G117</f>
        <v>543.70000000000005</v>
      </c>
      <c r="H116" s="142">
        <f t="shared" si="50"/>
        <v>543.70000000000005</v>
      </c>
    </row>
    <row r="117" spans="1:8" s="63" customFormat="1" ht="56.25" x14ac:dyDescent="0.3">
      <c r="A117" s="437"/>
      <c r="B117" s="449" t="s">
        <v>139</v>
      </c>
      <c r="C117" s="30" t="s">
        <v>480</v>
      </c>
      <c r="D117" s="23" t="str">
        <f>[2]ВСР!E105</f>
        <v>50581 00230</v>
      </c>
      <c r="E117" s="23"/>
      <c r="F117" s="142">
        <f>F118</f>
        <v>657.5</v>
      </c>
      <c r="G117" s="142">
        <f t="shared" si="50"/>
        <v>543.70000000000005</v>
      </c>
      <c r="H117" s="142">
        <f t="shared" si="50"/>
        <v>543.70000000000005</v>
      </c>
    </row>
    <row r="118" spans="1:8" ht="18.75" x14ac:dyDescent="0.3">
      <c r="A118" s="437"/>
      <c r="B118" s="449" t="s">
        <v>141</v>
      </c>
      <c r="C118" s="30" t="s">
        <v>480</v>
      </c>
      <c r="D118" s="68" t="s">
        <v>140</v>
      </c>
      <c r="E118" s="23" t="s">
        <v>142</v>
      </c>
      <c r="F118" s="142">
        <f>ВСР!G101</f>
        <v>657.5</v>
      </c>
      <c r="G118" s="142">
        <f>ВСР!H101</f>
        <v>543.70000000000005</v>
      </c>
      <c r="H118" s="142">
        <f>ВСР!I101</f>
        <v>543.70000000000005</v>
      </c>
    </row>
    <row r="119" spans="1:8" ht="18.75" x14ac:dyDescent="0.3">
      <c r="A119" s="437" t="s">
        <v>232</v>
      </c>
      <c r="B119" s="449" t="s">
        <v>233</v>
      </c>
      <c r="C119" s="23" t="s">
        <v>189</v>
      </c>
      <c r="D119" s="68"/>
      <c r="E119" s="23"/>
      <c r="F119" s="142">
        <f>F120+F122</f>
        <v>6569.5</v>
      </c>
      <c r="G119" s="142">
        <f t="shared" ref="G119:H119" si="51">G120+G122</f>
        <v>6923.9</v>
      </c>
      <c r="H119" s="142">
        <f t="shared" si="51"/>
        <v>7371.2</v>
      </c>
    </row>
    <row r="120" spans="1:8" ht="75" customHeight="1" x14ac:dyDescent="0.3">
      <c r="A120" s="437" t="s">
        <v>234</v>
      </c>
      <c r="B120" s="469" t="s">
        <v>145</v>
      </c>
      <c r="C120" s="23" t="s">
        <v>235</v>
      </c>
      <c r="D120" s="23" t="str">
        <f>[2]ВСР!E108</f>
        <v>51100 G0860</v>
      </c>
      <c r="E120" s="20"/>
      <c r="F120" s="142">
        <f>F121</f>
        <v>4276.1000000000004</v>
      </c>
      <c r="G120" s="142">
        <f t="shared" ref="G120:H120" si="52">G121</f>
        <v>4506.8</v>
      </c>
      <c r="H120" s="142">
        <f t="shared" si="52"/>
        <v>4745.8999999999996</v>
      </c>
    </row>
    <row r="121" spans="1:8" ht="21" customHeight="1" x14ac:dyDescent="0.3">
      <c r="A121" s="437"/>
      <c r="B121" s="452" t="s">
        <v>141</v>
      </c>
      <c r="C121" s="23" t="s">
        <v>235</v>
      </c>
      <c r="D121" s="68" t="s">
        <v>146</v>
      </c>
      <c r="E121" s="23" t="s">
        <v>142</v>
      </c>
      <c r="F121" s="143">
        <f>ВСР!G104</f>
        <v>4276.1000000000004</v>
      </c>
      <c r="G121" s="143">
        <f>ВСР!H104</f>
        <v>4506.8</v>
      </c>
      <c r="H121" s="143">
        <f>ВСР!I104</f>
        <v>4745.8999999999996</v>
      </c>
    </row>
    <row r="122" spans="1:8" ht="60.75" customHeight="1" x14ac:dyDescent="0.3">
      <c r="A122" s="437" t="s">
        <v>236</v>
      </c>
      <c r="B122" s="449" t="s">
        <v>147</v>
      </c>
      <c r="C122" s="23" t="s">
        <v>235</v>
      </c>
      <c r="D122" s="41" t="str">
        <f>[2]ВСР!E110</f>
        <v>51100 G0870</v>
      </c>
      <c r="E122" s="23"/>
      <c r="F122" s="143">
        <f>F123</f>
        <v>2293.4</v>
      </c>
      <c r="G122" s="143">
        <f t="shared" ref="G122:H122" si="53">G123</f>
        <v>2417.1</v>
      </c>
      <c r="H122" s="143">
        <f t="shared" si="53"/>
        <v>2625.3</v>
      </c>
    </row>
    <row r="123" spans="1:8" ht="21.95" customHeight="1" x14ac:dyDescent="0.3">
      <c r="A123" s="437"/>
      <c r="B123" s="452" t="s">
        <v>141</v>
      </c>
      <c r="C123" s="23" t="s">
        <v>235</v>
      </c>
      <c r="D123" s="68" t="s">
        <v>148</v>
      </c>
      <c r="E123" s="23" t="s">
        <v>142</v>
      </c>
      <c r="F123" s="143">
        <f>ВСР!G106</f>
        <v>2293.4</v>
      </c>
      <c r="G123" s="143">
        <f>ВСР!H106</f>
        <v>2417.1</v>
      </c>
      <c r="H123" s="143">
        <f>ВСР!I106</f>
        <v>2625.3</v>
      </c>
    </row>
    <row r="124" spans="1:8" ht="17.25" customHeight="1" x14ac:dyDescent="0.3">
      <c r="A124" s="439" t="s">
        <v>237</v>
      </c>
      <c r="B124" s="470" t="s">
        <v>177</v>
      </c>
      <c r="C124" s="33" t="s">
        <v>192</v>
      </c>
      <c r="D124" s="70"/>
      <c r="E124" s="23"/>
      <c r="F124" s="143">
        <f>F125</f>
        <v>40</v>
      </c>
      <c r="G124" s="143" t="str">
        <f t="shared" ref="G124:H126" si="54">G125</f>
        <v>58,7</v>
      </c>
      <c r="H124" s="143">
        <f t="shared" si="54"/>
        <v>64.900000000000006</v>
      </c>
    </row>
    <row r="125" spans="1:8" ht="15.75" customHeight="1" x14ac:dyDescent="0.3">
      <c r="A125" s="437" t="s">
        <v>238</v>
      </c>
      <c r="B125" s="471" t="s">
        <v>178</v>
      </c>
      <c r="C125" s="23" t="s">
        <v>183</v>
      </c>
      <c r="D125" s="70"/>
      <c r="E125" s="23"/>
      <c r="F125" s="143">
        <f>F126</f>
        <v>40</v>
      </c>
      <c r="G125" s="143" t="str">
        <f t="shared" si="54"/>
        <v>58,7</v>
      </c>
      <c r="H125" s="143">
        <f t="shared" si="54"/>
        <v>64.900000000000006</v>
      </c>
    </row>
    <row r="126" spans="1:8" ht="135" customHeight="1" x14ac:dyDescent="0.3">
      <c r="A126" s="437" t="s">
        <v>239</v>
      </c>
      <c r="B126" s="472" t="s">
        <v>176</v>
      </c>
      <c r="C126" s="23" t="s">
        <v>243</v>
      </c>
      <c r="D126" s="70" t="s">
        <v>175</v>
      </c>
      <c r="E126" s="23"/>
      <c r="F126" s="143">
        <f>F127</f>
        <v>40</v>
      </c>
      <c r="G126" s="143" t="str">
        <f t="shared" si="54"/>
        <v>58,7</v>
      </c>
      <c r="H126" s="143">
        <f t="shared" si="54"/>
        <v>64.900000000000006</v>
      </c>
    </row>
    <row r="127" spans="1:8" ht="36" customHeight="1" x14ac:dyDescent="0.3">
      <c r="A127" s="437"/>
      <c r="B127" s="449" t="s">
        <v>46</v>
      </c>
      <c r="C127" s="23" t="s">
        <v>243</v>
      </c>
      <c r="D127" s="70" t="s">
        <v>175</v>
      </c>
      <c r="E127" s="23" t="s">
        <v>47</v>
      </c>
      <c r="F127" s="143">
        <f>ВСР!G110</f>
        <v>40</v>
      </c>
      <c r="G127" s="143" t="str">
        <f>ВСР!H110</f>
        <v>58,7</v>
      </c>
      <c r="H127" s="143">
        <f>ВСР!I110</f>
        <v>64.900000000000006</v>
      </c>
    </row>
    <row r="128" spans="1:8" ht="18.75" x14ac:dyDescent="0.3">
      <c r="A128" s="439" t="s">
        <v>230</v>
      </c>
      <c r="B128" s="466" t="s">
        <v>166</v>
      </c>
      <c r="C128" s="33" t="s">
        <v>201</v>
      </c>
      <c r="D128" s="71"/>
      <c r="E128" s="33"/>
      <c r="F128" s="141">
        <f>F129</f>
        <v>2043.3</v>
      </c>
      <c r="G128" s="141" t="str">
        <f t="shared" ref="G128:H130" si="55">G129</f>
        <v>2592,9</v>
      </c>
      <c r="H128" s="141">
        <f t="shared" si="55"/>
        <v>2730.3</v>
      </c>
    </row>
    <row r="129" spans="1:12" ht="18.75" x14ac:dyDescent="0.3">
      <c r="A129" s="437" t="s">
        <v>244</v>
      </c>
      <c r="B129" s="448" t="s">
        <v>168</v>
      </c>
      <c r="C129" s="23" t="s">
        <v>183</v>
      </c>
      <c r="D129" s="68"/>
      <c r="E129" s="23"/>
      <c r="F129" s="143">
        <f>F130</f>
        <v>2043.3</v>
      </c>
      <c r="G129" s="143" t="str">
        <f t="shared" si="55"/>
        <v>2592,9</v>
      </c>
      <c r="H129" s="143">
        <f t="shared" si="55"/>
        <v>2730.3</v>
      </c>
    </row>
    <row r="130" spans="1:12" ht="175.5" customHeight="1" x14ac:dyDescent="0.3">
      <c r="A130" s="437" t="s">
        <v>245</v>
      </c>
      <c r="B130" s="456" t="s">
        <v>170</v>
      </c>
      <c r="C130" s="23" t="s">
        <v>240</v>
      </c>
      <c r="D130" s="23" t="str">
        <f>[2]ВСР!E131</f>
        <v>45701 00250</v>
      </c>
      <c r="E130" s="23"/>
      <c r="F130" s="143">
        <f>F131</f>
        <v>2043.3</v>
      </c>
      <c r="G130" s="143" t="str">
        <f t="shared" si="55"/>
        <v>2592,9</v>
      </c>
      <c r="H130" s="143">
        <f t="shared" si="55"/>
        <v>2730.3</v>
      </c>
    </row>
    <row r="131" spans="1:12" ht="37.5" x14ac:dyDescent="0.3">
      <c r="A131" s="437"/>
      <c r="B131" s="449" t="s">
        <v>46</v>
      </c>
      <c r="C131" s="23" t="s">
        <v>240</v>
      </c>
      <c r="D131" s="68" t="s">
        <v>171</v>
      </c>
      <c r="E131" s="23" t="s">
        <v>47</v>
      </c>
      <c r="F131" s="143">
        <f>ВСР!G133</f>
        <v>2043.3</v>
      </c>
      <c r="G131" s="143" t="str">
        <f>ВСР!H133</f>
        <v>2592,9</v>
      </c>
      <c r="H131" s="143">
        <f>ВСР!I133</f>
        <v>2730.3</v>
      </c>
    </row>
    <row r="132" spans="1:12" ht="20.25" x14ac:dyDescent="0.3">
      <c r="A132" s="440"/>
      <c r="B132" s="473" t="s">
        <v>172</v>
      </c>
      <c r="C132" s="419"/>
      <c r="D132" s="420"/>
      <c r="E132" s="419"/>
      <c r="F132" s="421">
        <f>F10+F57+F61+F67+F85+F89+F106+F115+F128+F124</f>
        <v>74597.000000000015</v>
      </c>
      <c r="G132" s="421">
        <f>G10+G57+G61+G67+G85+G89+G106+G115+G128+G124</f>
        <v>74241.2</v>
      </c>
      <c r="H132" s="421">
        <f>H10+H57+H61+H67+H85+H89+H106+H115+H128+H124</f>
        <v>80153.799999999974</v>
      </c>
      <c r="J132" s="156">
        <f>F132-ВСР!G142</f>
        <v>0</v>
      </c>
      <c r="K132" s="156">
        <f>G132-ВСР!H142</f>
        <v>0</v>
      </c>
      <c r="L132" s="156">
        <f>H132-ВСР!I142</f>
        <v>0</v>
      </c>
    </row>
    <row r="133" spans="1:12" ht="18.75" hidden="1" x14ac:dyDescent="0.2">
      <c r="A133" s="441"/>
      <c r="G133" s="423"/>
      <c r="H133" s="423"/>
    </row>
    <row r="134" spans="1:12" ht="18.75" hidden="1" x14ac:dyDescent="0.3">
      <c r="F134" s="424">
        <v>52719.9</v>
      </c>
      <c r="G134" s="423"/>
      <c r="H134" s="423"/>
    </row>
    <row r="135" spans="1:12" hidden="1" x14ac:dyDescent="0.2">
      <c r="G135" s="423"/>
      <c r="H135" s="423"/>
    </row>
    <row r="136" spans="1:12" hidden="1" x14ac:dyDescent="0.2">
      <c r="E136" s="396" t="s">
        <v>241</v>
      </c>
      <c r="F136" s="425">
        <f>F132-F134</f>
        <v>21877.100000000013</v>
      </c>
      <c r="G136" s="423"/>
      <c r="H136" s="423"/>
    </row>
    <row r="137" spans="1:12" hidden="1" x14ac:dyDescent="0.2">
      <c r="G137" s="423"/>
      <c r="H137" s="423"/>
    </row>
    <row r="138" spans="1:12" hidden="1" x14ac:dyDescent="0.2">
      <c r="G138" s="423"/>
      <c r="H138" s="423"/>
    </row>
    <row r="139" spans="1:12" hidden="1" x14ac:dyDescent="0.2">
      <c r="G139" s="423"/>
      <c r="H139" s="423"/>
    </row>
    <row r="140" spans="1:12" hidden="1" x14ac:dyDescent="0.2">
      <c r="G140" s="423"/>
      <c r="H140" s="423"/>
    </row>
    <row r="141" spans="1:12" hidden="1" x14ac:dyDescent="0.2">
      <c r="G141" s="423"/>
      <c r="H141" s="423"/>
    </row>
    <row r="142" spans="1:12" x14ac:dyDescent="0.2">
      <c r="G142" s="426"/>
      <c r="H142" s="426"/>
    </row>
    <row r="143" spans="1:12" x14ac:dyDescent="0.2">
      <c r="F143" s="427"/>
      <c r="G143" s="428"/>
      <c r="H143" s="428"/>
    </row>
    <row r="145" spans="6:20" ht="22.5" x14ac:dyDescent="0.3">
      <c r="F145" s="429"/>
      <c r="T145" s="73"/>
    </row>
    <row r="152" spans="6:20" x14ac:dyDescent="0.2">
      <c r="H152" s="425">
        <f>H132-H120-H122-H30-H32</f>
        <v>70288.199999999983</v>
      </c>
      <c r="J152" s="1">
        <f>H152*0.025</f>
        <v>1757.2049999999997</v>
      </c>
    </row>
  </sheetData>
  <mergeCells count="9">
    <mergeCell ref="F4:H4"/>
    <mergeCell ref="A5:H5"/>
    <mergeCell ref="G7:H7"/>
    <mergeCell ref="A7:A8"/>
    <mergeCell ref="C7:C8"/>
    <mergeCell ref="B7:B8"/>
    <mergeCell ref="D7:D8"/>
    <mergeCell ref="E7:E8"/>
    <mergeCell ref="F7:F8"/>
  </mergeCells>
  <pageMargins left="0.59055118110236227" right="0.39370078740157483" top="0.39370078740157483" bottom="0.39370078740157483" header="0.39370078740157483" footer="0.19685039370078741"/>
  <pageSetup scale="54" fitToHeight="0" orientation="portrait" r:id="rId1"/>
  <headerFooter alignWithMargins="0"/>
  <rowBreaks count="4" manualBreakCount="4">
    <brk id="25" max="6" man="1"/>
    <brk id="56" max="7" man="1"/>
    <brk id="88" max="7" man="1"/>
    <brk id="111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0"/>
  <sheetViews>
    <sheetView view="pageBreakPreview" topLeftCell="A7" zoomScale="90" zoomScaleNormal="100" zoomScaleSheetLayoutView="90" workbookViewId="0">
      <selection activeCell="A7" sqref="A7"/>
    </sheetView>
  </sheetViews>
  <sheetFormatPr defaultRowHeight="15.75" x14ac:dyDescent="0.25"/>
  <cols>
    <col min="1" max="1" width="44.85546875" style="479" customWidth="1"/>
    <col min="2" max="2" width="35.85546875" style="476" customWidth="1"/>
    <col min="3" max="3" width="18.28515625" style="477" customWidth="1"/>
    <col min="4" max="5" width="12" style="161" customWidth="1"/>
    <col min="6" max="15" width="9.140625" style="77"/>
  </cols>
  <sheetData>
    <row r="1" spans="1:5" x14ac:dyDescent="0.25">
      <c r="A1" s="475"/>
      <c r="E1" s="478" t="s">
        <v>287</v>
      </c>
    </row>
    <row r="2" spans="1:5" x14ac:dyDescent="0.25">
      <c r="E2" s="478" t="s">
        <v>17</v>
      </c>
    </row>
    <row r="3" spans="1:5" x14ac:dyDescent="0.25">
      <c r="E3" s="478" t="s">
        <v>16</v>
      </c>
    </row>
    <row r="4" spans="1:5" x14ac:dyDescent="0.25">
      <c r="C4" s="586" t="s">
        <v>919</v>
      </c>
      <c r="D4" s="586"/>
      <c r="E4" s="586"/>
    </row>
    <row r="6" spans="1:5" ht="30.75" customHeight="1" x14ac:dyDescent="0.25">
      <c r="A6" s="617" t="s">
        <v>444</v>
      </c>
      <c r="B6" s="589"/>
      <c r="C6" s="589"/>
      <c r="D6" s="589"/>
      <c r="E6" s="589"/>
    </row>
    <row r="7" spans="1:5" x14ac:dyDescent="0.25">
      <c r="E7" s="108" t="s">
        <v>435</v>
      </c>
    </row>
    <row r="8" spans="1:5" ht="47.25" customHeight="1" x14ac:dyDescent="0.25">
      <c r="A8" s="588" t="s">
        <v>255</v>
      </c>
      <c r="B8" s="588" t="s">
        <v>256</v>
      </c>
      <c r="C8" s="587" t="s">
        <v>431</v>
      </c>
      <c r="D8" s="573" t="s">
        <v>432</v>
      </c>
      <c r="E8" s="573"/>
    </row>
    <row r="9" spans="1:5" ht="15.75" customHeight="1" x14ac:dyDescent="0.25">
      <c r="A9" s="588"/>
      <c r="B9" s="588"/>
      <c r="C9" s="587"/>
      <c r="D9" s="532" t="s">
        <v>433</v>
      </c>
      <c r="E9" s="532" t="s">
        <v>434</v>
      </c>
    </row>
    <row r="10" spans="1:5" x14ac:dyDescent="0.25">
      <c r="A10" s="480">
        <v>1</v>
      </c>
      <c r="B10" s="532">
        <v>2</v>
      </c>
      <c r="C10" s="481">
        <v>3</v>
      </c>
      <c r="D10" s="482">
        <v>4</v>
      </c>
      <c r="E10" s="482">
        <v>5</v>
      </c>
    </row>
    <row r="11" spans="1:5" ht="30.75" customHeight="1" x14ac:dyDescent="0.25">
      <c r="A11" s="483" t="s">
        <v>257</v>
      </c>
      <c r="B11" s="484" t="s">
        <v>258</v>
      </c>
      <c r="C11" s="157">
        <f>C12</f>
        <v>4897.6000000000204</v>
      </c>
      <c r="D11" s="157">
        <f t="shared" ref="D11:E11" si="0">D12</f>
        <v>0</v>
      </c>
      <c r="E11" s="157">
        <f t="shared" si="0"/>
        <v>0</v>
      </c>
    </row>
    <row r="12" spans="1:5" ht="31.5" customHeight="1" x14ac:dyDescent="0.25">
      <c r="A12" s="483" t="s">
        <v>259</v>
      </c>
      <c r="B12" s="485" t="s">
        <v>260</v>
      </c>
      <c r="C12" s="157">
        <f>C13+C18</f>
        <v>4897.6000000000204</v>
      </c>
      <c r="D12" s="157">
        <f t="shared" ref="D12:E12" si="1">D13+D18</f>
        <v>0</v>
      </c>
      <c r="E12" s="157">
        <f t="shared" si="1"/>
        <v>0</v>
      </c>
    </row>
    <row r="13" spans="1:5" ht="15" customHeight="1" x14ac:dyDescent="0.25">
      <c r="A13" s="483" t="s">
        <v>261</v>
      </c>
      <c r="B13" s="485" t="s">
        <v>262</v>
      </c>
      <c r="C13" s="157">
        <f>C14</f>
        <v>-69699.399999999994</v>
      </c>
      <c r="D13" s="157">
        <f t="shared" ref="D13:E15" si="2">D14</f>
        <v>-74241.2</v>
      </c>
      <c r="E13" s="157">
        <f t="shared" si="2"/>
        <v>-80153.8</v>
      </c>
    </row>
    <row r="14" spans="1:5" ht="28.5" customHeight="1" x14ac:dyDescent="0.25">
      <c r="A14" s="483" t="s">
        <v>263</v>
      </c>
      <c r="B14" s="485" t="s">
        <v>264</v>
      </c>
      <c r="C14" s="157">
        <f>C15</f>
        <v>-69699.399999999994</v>
      </c>
      <c r="D14" s="157">
        <f t="shared" si="2"/>
        <v>-74241.2</v>
      </c>
      <c r="E14" s="157">
        <f t="shared" si="2"/>
        <v>-80153.8</v>
      </c>
    </row>
    <row r="15" spans="1:5" ht="30" customHeight="1" x14ac:dyDescent="0.25">
      <c r="A15" s="483" t="s">
        <v>265</v>
      </c>
      <c r="B15" s="485" t="s">
        <v>266</v>
      </c>
      <c r="C15" s="157">
        <f>C16</f>
        <v>-69699.399999999994</v>
      </c>
      <c r="D15" s="157">
        <f t="shared" si="2"/>
        <v>-74241.2</v>
      </c>
      <c r="E15" s="157">
        <f t="shared" si="2"/>
        <v>-80153.8</v>
      </c>
    </row>
    <row r="16" spans="1:5" ht="60" customHeight="1" x14ac:dyDescent="0.25">
      <c r="A16" s="483" t="s">
        <v>267</v>
      </c>
      <c r="B16" s="485" t="s">
        <v>268</v>
      </c>
      <c r="C16" s="157">
        <f>-'Новые доходы'!E58</f>
        <v>-69699.399999999994</v>
      </c>
      <c r="D16" s="486">
        <v>-74241.2</v>
      </c>
      <c r="E16" s="486">
        <v>-80153.8</v>
      </c>
    </row>
    <row r="17" spans="1:5" ht="14.25" customHeight="1" x14ac:dyDescent="0.25">
      <c r="A17" s="483" t="s">
        <v>315</v>
      </c>
      <c r="B17" s="485" t="s">
        <v>316</v>
      </c>
      <c r="C17" s="157">
        <f>C18</f>
        <v>74597.000000000015</v>
      </c>
      <c r="D17" s="157">
        <f t="shared" ref="D17:E19" si="3">D18</f>
        <v>74241.2</v>
      </c>
      <c r="E17" s="157">
        <f t="shared" si="3"/>
        <v>80153.799999999974</v>
      </c>
    </row>
    <row r="18" spans="1:5" ht="29.25" customHeight="1" x14ac:dyDescent="0.25">
      <c r="A18" s="483" t="s">
        <v>269</v>
      </c>
      <c r="B18" s="485" t="s">
        <v>270</v>
      </c>
      <c r="C18" s="157">
        <f>C19</f>
        <v>74597.000000000015</v>
      </c>
      <c r="D18" s="157">
        <f t="shared" si="3"/>
        <v>74241.2</v>
      </c>
      <c r="E18" s="157">
        <f t="shared" si="3"/>
        <v>80153.799999999974</v>
      </c>
    </row>
    <row r="19" spans="1:5" ht="30.75" customHeight="1" x14ac:dyDescent="0.25">
      <c r="A19" s="483" t="s">
        <v>271</v>
      </c>
      <c r="B19" s="485" t="s">
        <v>272</v>
      </c>
      <c r="C19" s="157">
        <f>C20</f>
        <v>74597.000000000015</v>
      </c>
      <c r="D19" s="157">
        <f t="shared" si="3"/>
        <v>74241.2</v>
      </c>
      <c r="E19" s="157">
        <f t="shared" si="3"/>
        <v>80153.799999999974</v>
      </c>
    </row>
    <row r="20" spans="1:5" ht="60" customHeight="1" x14ac:dyDescent="0.25">
      <c r="A20" s="483" t="s">
        <v>273</v>
      </c>
      <c r="B20" s="485" t="s">
        <v>274</v>
      </c>
      <c r="C20" s="157">
        <f>'Распр бюдж ассигн'!F132</f>
        <v>74597.000000000015</v>
      </c>
      <c r="D20" s="157">
        <f>'Распр бюдж ассигн'!G132</f>
        <v>74241.2</v>
      </c>
      <c r="E20" s="157">
        <f>'Распр бюдж ассигн'!H132</f>
        <v>80153.799999999974</v>
      </c>
    </row>
  </sheetData>
  <mergeCells count="6">
    <mergeCell ref="C4:E4"/>
    <mergeCell ref="C8:C9"/>
    <mergeCell ref="B8:B9"/>
    <mergeCell ref="A8:A9"/>
    <mergeCell ref="D8:E8"/>
    <mergeCell ref="A6:E6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57"/>
  <sheetViews>
    <sheetView view="pageBreakPreview" topLeftCell="A4" zoomScale="60" zoomScaleNormal="60" workbookViewId="0">
      <selection activeCell="A427" sqref="A427:XFD427"/>
    </sheetView>
  </sheetViews>
  <sheetFormatPr defaultRowHeight="18.75" x14ac:dyDescent="0.3"/>
  <cols>
    <col min="1" max="1" width="23.42578125" style="494" customWidth="1"/>
    <col min="2" max="2" width="67.85546875" style="353" customWidth="1"/>
    <col min="3" max="3" width="10" customWidth="1"/>
    <col min="4" max="4" width="13.28515625" customWidth="1"/>
    <col min="5" max="5" width="17" customWidth="1"/>
    <col min="6" max="7" width="15.140625" customWidth="1"/>
    <col min="8" max="8" width="15.42578125" customWidth="1"/>
    <col min="9" max="10" width="15.42578125" style="178" customWidth="1"/>
    <col min="11" max="11" width="15.28515625" style="387" customWidth="1"/>
  </cols>
  <sheetData>
    <row r="1" spans="1:10" x14ac:dyDescent="0.3">
      <c r="A1" s="487"/>
      <c r="B1" s="495"/>
      <c r="C1" s="173"/>
      <c r="F1" s="174" t="s">
        <v>508</v>
      </c>
      <c r="G1" s="174"/>
      <c r="H1" s="175"/>
      <c r="I1" s="175"/>
      <c r="J1" s="175"/>
    </row>
    <row r="2" spans="1:10" x14ac:dyDescent="0.3">
      <c r="A2" s="487"/>
      <c r="B2" s="495"/>
      <c r="C2" s="173"/>
      <c r="F2" s="5" t="s">
        <v>509</v>
      </c>
      <c r="G2" s="5"/>
      <c r="H2" s="5"/>
      <c r="I2" s="5"/>
      <c r="J2" s="5"/>
    </row>
    <row r="3" spans="1:10" x14ac:dyDescent="0.3">
      <c r="A3" s="487"/>
      <c r="B3" s="495"/>
      <c r="C3" s="173"/>
      <c r="F3" s="176" t="s">
        <v>510</v>
      </c>
      <c r="G3" s="174"/>
      <c r="H3" s="174"/>
      <c r="I3" s="174"/>
      <c r="J3" s="174"/>
    </row>
    <row r="4" spans="1:10" x14ac:dyDescent="0.3">
      <c r="A4" s="487"/>
      <c r="B4" s="495"/>
      <c r="C4" s="173"/>
      <c r="F4" s="590" t="s">
        <v>910</v>
      </c>
      <c r="G4" s="590"/>
      <c r="H4" s="590"/>
      <c r="I4" s="177"/>
      <c r="J4" s="177"/>
    </row>
    <row r="5" spans="1:10" x14ac:dyDescent="0.3">
      <c r="A5" s="487"/>
      <c r="B5" s="495"/>
      <c r="C5" s="173"/>
      <c r="D5" s="173"/>
      <c r="E5" s="173"/>
      <c r="F5" s="173"/>
      <c r="G5" s="173"/>
      <c r="H5" s="173"/>
      <c r="I5" s="173"/>
      <c r="J5" s="177"/>
    </row>
    <row r="6" spans="1:10" x14ac:dyDescent="0.3">
      <c r="A6" s="487"/>
      <c r="B6" s="495"/>
      <c r="C6" s="173"/>
      <c r="D6" s="173"/>
      <c r="E6" s="173"/>
      <c r="F6" s="173"/>
      <c r="G6" s="173"/>
      <c r="H6" s="173"/>
      <c r="I6" s="173"/>
    </row>
    <row r="7" spans="1:10" ht="36.75" customHeight="1" x14ac:dyDescent="0.25">
      <c r="A7" s="592" t="s">
        <v>906</v>
      </c>
      <c r="B7" s="592"/>
      <c r="C7" s="592"/>
      <c r="D7" s="592"/>
      <c r="E7" s="592"/>
      <c r="F7" s="592"/>
      <c r="G7" s="592"/>
      <c r="H7" s="592"/>
      <c r="I7" s="592"/>
      <c r="J7" s="592"/>
    </row>
    <row r="8" spans="1:10" x14ac:dyDescent="0.25">
      <c r="A8" s="593" t="s">
        <v>20</v>
      </c>
      <c r="B8" s="594" t="s">
        <v>21</v>
      </c>
      <c r="C8" s="594" t="s">
        <v>22</v>
      </c>
      <c r="D8" s="594" t="s">
        <v>442</v>
      </c>
      <c r="E8" s="594" t="s">
        <v>23</v>
      </c>
      <c r="F8" s="594" t="s">
        <v>24</v>
      </c>
      <c r="G8" s="594" t="s">
        <v>511</v>
      </c>
      <c r="H8" s="595" t="s">
        <v>512</v>
      </c>
      <c r="I8" s="596" t="s">
        <v>513</v>
      </c>
      <c r="J8" s="596"/>
    </row>
    <row r="9" spans="1:10" ht="38.25" customHeight="1" x14ac:dyDescent="0.25">
      <c r="A9" s="593"/>
      <c r="B9" s="594"/>
      <c r="C9" s="594"/>
      <c r="D9" s="594"/>
      <c r="E9" s="594"/>
      <c r="F9" s="594"/>
      <c r="G9" s="594"/>
      <c r="H9" s="595"/>
      <c r="I9" s="179" t="s">
        <v>514</v>
      </c>
      <c r="J9" s="179" t="s">
        <v>515</v>
      </c>
    </row>
    <row r="10" spans="1:10" ht="15.75" x14ac:dyDescent="0.25">
      <c r="A10" s="534">
        <v>1</v>
      </c>
      <c r="B10" s="535">
        <v>2</v>
      </c>
      <c r="C10" s="536" t="s">
        <v>25</v>
      </c>
      <c r="D10" s="536" t="s">
        <v>26</v>
      </c>
      <c r="E10" s="536" t="s">
        <v>27</v>
      </c>
      <c r="F10" s="536" t="s">
        <v>28</v>
      </c>
      <c r="G10" s="536" t="s">
        <v>181</v>
      </c>
      <c r="H10" s="537">
        <v>8</v>
      </c>
      <c r="I10" s="182">
        <v>9</v>
      </c>
      <c r="J10" s="182">
        <v>10</v>
      </c>
    </row>
    <row r="11" spans="1:10" ht="81" x14ac:dyDescent="0.3">
      <c r="A11" s="488" t="s">
        <v>29</v>
      </c>
      <c r="B11" s="538" t="s">
        <v>254</v>
      </c>
      <c r="C11" s="539">
        <v>903</v>
      </c>
      <c r="D11" s="186"/>
      <c r="E11" s="186"/>
      <c r="F11" s="186"/>
      <c r="G11" s="186"/>
      <c r="H11" s="187">
        <f>H12+H120+H180+H189+H108</f>
        <v>44159.4</v>
      </c>
      <c r="I11" s="187">
        <f t="shared" ref="I11:J11" si="0">I12+I120+I180+I189+I108</f>
        <v>41286</v>
      </c>
      <c r="J11" s="187">
        <f t="shared" si="0"/>
        <v>48170.200000000004</v>
      </c>
    </row>
    <row r="12" spans="1:10" ht="20.25" x14ac:dyDescent="0.3">
      <c r="A12" s="540" t="s">
        <v>30</v>
      </c>
      <c r="B12" s="541" t="s">
        <v>31</v>
      </c>
      <c r="C12" s="542" t="s">
        <v>10</v>
      </c>
      <c r="D12" s="542" t="s">
        <v>32</v>
      </c>
      <c r="E12" s="542"/>
      <c r="F12" s="542"/>
      <c r="G12" s="542"/>
      <c r="H12" s="229">
        <f>H13+H84+H89</f>
        <v>17250.400000000001</v>
      </c>
      <c r="I12" s="229">
        <f t="shared" ref="I12:J12" si="1">I13+I84+I89</f>
        <v>16604</v>
      </c>
      <c r="J12" s="229">
        <f t="shared" si="1"/>
        <v>17148.600000000002</v>
      </c>
    </row>
    <row r="13" spans="1:10" ht="75" x14ac:dyDescent="0.3">
      <c r="A13" s="489" t="s">
        <v>33</v>
      </c>
      <c r="B13" s="496" t="s">
        <v>34</v>
      </c>
      <c r="C13" s="191" t="s">
        <v>10</v>
      </c>
      <c r="D13" s="191" t="s">
        <v>35</v>
      </c>
      <c r="E13" s="191"/>
      <c r="F13" s="191"/>
      <c r="G13" s="191"/>
      <c r="H13" s="193">
        <f>H14+H23+H61+H67</f>
        <v>16701.800000000003</v>
      </c>
      <c r="I13" s="193">
        <f t="shared" ref="I13:J13" si="2">I14+I23+I61+I67</f>
        <v>16029.3</v>
      </c>
      <c r="J13" s="193">
        <f t="shared" si="2"/>
        <v>16546.400000000001</v>
      </c>
    </row>
    <row r="14" spans="1:10" x14ac:dyDescent="0.3">
      <c r="A14" s="490" t="s">
        <v>36</v>
      </c>
      <c r="B14" s="497" t="s">
        <v>37</v>
      </c>
      <c r="C14" s="31" t="s">
        <v>10</v>
      </c>
      <c r="D14" s="31" t="s">
        <v>35</v>
      </c>
      <c r="E14" s="31" t="s">
        <v>38</v>
      </c>
      <c r="F14" s="31"/>
      <c r="G14" s="31"/>
      <c r="H14" s="72">
        <f>H15</f>
        <v>1217</v>
      </c>
      <c r="I14" s="72">
        <f t="shared" ref="I14:J15" si="3">I15</f>
        <v>1091.8</v>
      </c>
      <c r="J14" s="72">
        <f t="shared" si="3"/>
        <v>1125.3</v>
      </c>
    </row>
    <row r="15" spans="1:10" ht="93.75" x14ac:dyDescent="0.3">
      <c r="A15" s="490" t="s">
        <v>2</v>
      </c>
      <c r="B15" s="497" t="s">
        <v>39</v>
      </c>
      <c r="C15" s="31" t="s">
        <v>10</v>
      </c>
      <c r="D15" s="31" t="s">
        <v>35</v>
      </c>
      <c r="E15" s="31" t="s">
        <v>38</v>
      </c>
      <c r="F15" s="31" t="s">
        <v>40</v>
      </c>
      <c r="G15" s="31"/>
      <c r="H15" s="72">
        <f>H16</f>
        <v>1217</v>
      </c>
      <c r="I15" s="72">
        <f t="shared" si="3"/>
        <v>1091.8</v>
      </c>
      <c r="J15" s="72">
        <f t="shared" si="3"/>
        <v>1125.3</v>
      </c>
    </row>
    <row r="16" spans="1:10" ht="37.5" x14ac:dyDescent="0.3">
      <c r="A16" s="490" t="s">
        <v>330</v>
      </c>
      <c r="B16" s="468" t="s">
        <v>516</v>
      </c>
      <c r="C16" s="31" t="s">
        <v>10</v>
      </c>
      <c r="D16" s="31" t="s">
        <v>35</v>
      </c>
      <c r="E16" s="31" t="s">
        <v>38</v>
      </c>
      <c r="F16" s="31" t="s">
        <v>517</v>
      </c>
      <c r="G16" s="31"/>
      <c r="H16" s="72">
        <f>H17+H20</f>
        <v>1217</v>
      </c>
      <c r="I16" s="72">
        <f t="shared" ref="I16:J16" si="4">I17+I20</f>
        <v>1091.8</v>
      </c>
      <c r="J16" s="72">
        <f t="shared" si="4"/>
        <v>1125.3</v>
      </c>
    </row>
    <row r="17" spans="1:10" ht="56.25" x14ac:dyDescent="0.3">
      <c r="A17" s="490" t="s">
        <v>518</v>
      </c>
      <c r="B17" s="468" t="s">
        <v>519</v>
      </c>
      <c r="C17" s="31" t="s">
        <v>10</v>
      </c>
      <c r="D17" s="31" t="s">
        <v>35</v>
      </c>
      <c r="E17" s="31" t="s">
        <v>38</v>
      </c>
      <c r="F17" s="31" t="s">
        <v>520</v>
      </c>
      <c r="G17" s="31"/>
      <c r="H17" s="72">
        <f>H18</f>
        <v>935.2</v>
      </c>
      <c r="I17" s="72">
        <f t="shared" ref="I17:J17" si="5">I18</f>
        <v>838.5</v>
      </c>
      <c r="J17" s="72">
        <f t="shared" si="5"/>
        <v>838.5</v>
      </c>
    </row>
    <row r="18" spans="1:10" ht="37.5" x14ac:dyDescent="0.3">
      <c r="A18" s="490" t="s">
        <v>521</v>
      </c>
      <c r="B18" s="468" t="s">
        <v>522</v>
      </c>
      <c r="C18" s="31" t="s">
        <v>10</v>
      </c>
      <c r="D18" s="31" t="s">
        <v>35</v>
      </c>
      <c r="E18" s="31" t="s">
        <v>38</v>
      </c>
      <c r="F18" s="31" t="s">
        <v>520</v>
      </c>
      <c r="G18" s="31" t="s">
        <v>523</v>
      </c>
      <c r="H18" s="72">
        <f>SUM(H19:H19)</f>
        <v>935.2</v>
      </c>
      <c r="I18" s="72">
        <f t="shared" ref="I18:J18" si="6">SUM(I19:I19)</f>
        <v>838.5</v>
      </c>
      <c r="J18" s="72">
        <f t="shared" si="6"/>
        <v>838.5</v>
      </c>
    </row>
    <row r="19" spans="1:10" x14ac:dyDescent="0.3">
      <c r="A19" s="436" t="s">
        <v>524</v>
      </c>
      <c r="B19" s="335" t="s">
        <v>525</v>
      </c>
      <c r="C19" s="20" t="s">
        <v>10</v>
      </c>
      <c r="D19" s="20" t="s">
        <v>35</v>
      </c>
      <c r="E19" s="20" t="s">
        <v>38</v>
      </c>
      <c r="F19" s="20" t="s">
        <v>520</v>
      </c>
      <c r="G19" s="20" t="s">
        <v>526</v>
      </c>
      <c r="H19" s="21">
        <f>838.5+96.7</f>
        <v>935.2</v>
      </c>
      <c r="I19" s="195">
        <v>838.5</v>
      </c>
      <c r="J19" s="195">
        <v>838.5</v>
      </c>
    </row>
    <row r="20" spans="1:10" ht="75" x14ac:dyDescent="0.3">
      <c r="A20" s="490" t="s">
        <v>527</v>
      </c>
      <c r="B20" s="497" t="s">
        <v>528</v>
      </c>
      <c r="C20" s="31" t="s">
        <v>10</v>
      </c>
      <c r="D20" s="31" t="s">
        <v>35</v>
      </c>
      <c r="E20" s="31" t="s">
        <v>38</v>
      </c>
      <c r="F20" s="31" t="s">
        <v>529</v>
      </c>
      <c r="G20" s="31"/>
      <c r="H20" s="72">
        <f>H21</f>
        <v>281.8</v>
      </c>
      <c r="I20" s="72">
        <f t="shared" ref="I20:J21" si="7">I21</f>
        <v>253.3</v>
      </c>
      <c r="J20" s="72">
        <f t="shared" si="7"/>
        <v>286.8</v>
      </c>
    </row>
    <row r="21" spans="1:10" ht="37.5" x14ac:dyDescent="0.3">
      <c r="A21" s="490" t="s">
        <v>527</v>
      </c>
      <c r="B21" s="468" t="s">
        <v>530</v>
      </c>
      <c r="C21" s="31" t="s">
        <v>10</v>
      </c>
      <c r="D21" s="31" t="s">
        <v>35</v>
      </c>
      <c r="E21" s="31" t="s">
        <v>38</v>
      </c>
      <c r="F21" s="31" t="s">
        <v>529</v>
      </c>
      <c r="G21" s="31" t="s">
        <v>523</v>
      </c>
      <c r="H21" s="72">
        <f>H22</f>
        <v>281.8</v>
      </c>
      <c r="I21" s="72">
        <f t="shared" si="7"/>
        <v>253.3</v>
      </c>
      <c r="J21" s="72">
        <f t="shared" si="7"/>
        <v>286.8</v>
      </c>
    </row>
    <row r="22" spans="1:10" x14ac:dyDescent="0.3">
      <c r="A22" s="436" t="s">
        <v>527</v>
      </c>
      <c r="B22" s="335" t="s">
        <v>531</v>
      </c>
      <c r="C22" s="20" t="s">
        <v>10</v>
      </c>
      <c r="D22" s="20" t="s">
        <v>35</v>
      </c>
      <c r="E22" s="20" t="s">
        <v>38</v>
      </c>
      <c r="F22" s="20" t="s">
        <v>529</v>
      </c>
      <c r="G22" s="20" t="s">
        <v>532</v>
      </c>
      <c r="H22" s="21">
        <f>252.6+29.2</f>
        <v>281.8</v>
      </c>
      <c r="I22" s="195">
        <v>253.3</v>
      </c>
      <c r="J22" s="195">
        <v>286.8</v>
      </c>
    </row>
    <row r="23" spans="1:10" ht="75" x14ac:dyDescent="0.3">
      <c r="A23" s="490" t="s">
        <v>41</v>
      </c>
      <c r="B23" s="497" t="s">
        <v>42</v>
      </c>
      <c r="C23" s="31" t="s">
        <v>10</v>
      </c>
      <c r="D23" s="31" t="s">
        <v>35</v>
      </c>
      <c r="E23" s="31" t="s">
        <v>43</v>
      </c>
      <c r="F23" s="31"/>
      <c r="G23" s="31"/>
      <c r="H23" s="72">
        <f>H24+H35+H53</f>
        <v>13079.800000000003</v>
      </c>
      <c r="I23" s="72">
        <f t="shared" ref="I23:J23" si="8">I24+I35+I53</f>
        <v>12521.9</v>
      </c>
      <c r="J23" s="72">
        <f t="shared" si="8"/>
        <v>12926.7</v>
      </c>
    </row>
    <row r="24" spans="1:10" ht="93.75" x14ac:dyDescent="0.3">
      <c r="A24" s="490" t="s">
        <v>44</v>
      </c>
      <c r="B24" s="497" t="s">
        <v>39</v>
      </c>
      <c r="C24" s="31" t="s">
        <v>10</v>
      </c>
      <c r="D24" s="31" t="s">
        <v>35</v>
      </c>
      <c r="E24" s="31" t="s">
        <v>43</v>
      </c>
      <c r="F24" s="31" t="s">
        <v>40</v>
      </c>
      <c r="G24" s="31"/>
      <c r="H24" s="72">
        <f>H25</f>
        <v>10532.7</v>
      </c>
      <c r="I24" s="72">
        <f>I25</f>
        <v>9888.2999999999993</v>
      </c>
      <c r="J24" s="72">
        <f t="shared" ref="J24" si="9">J25</f>
        <v>10192</v>
      </c>
    </row>
    <row r="25" spans="1:10" ht="37.5" x14ac:dyDescent="0.3">
      <c r="A25" s="490" t="s">
        <v>62</v>
      </c>
      <c r="B25" s="497" t="s">
        <v>516</v>
      </c>
      <c r="C25" s="31" t="s">
        <v>10</v>
      </c>
      <c r="D25" s="31" t="s">
        <v>35</v>
      </c>
      <c r="E25" s="31" t="s">
        <v>43</v>
      </c>
      <c r="F25" s="31" t="s">
        <v>517</v>
      </c>
      <c r="G25" s="31"/>
      <c r="H25" s="72">
        <f>H26+H32+H29</f>
        <v>10532.7</v>
      </c>
      <c r="I25" s="72">
        <f>I26+I32+I29</f>
        <v>9888.2999999999993</v>
      </c>
      <c r="J25" s="72">
        <f>J26+J32+J29</f>
        <v>10192</v>
      </c>
    </row>
    <row r="26" spans="1:10" ht="56.25" x14ac:dyDescent="0.3">
      <c r="A26" s="490" t="s">
        <v>362</v>
      </c>
      <c r="B26" s="497" t="s">
        <v>519</v>
      </c>
      <c r="C26" s="31" t="s">
        <v>10</v>
      </c>
      <c r="D26" s="31" t="s">
        <v>35</v>
      </c>
      <c r="E26" s="31" t="s">
        <v>43</v>
      </c>
      <c r="F26" s="31" t="s">
        <v>520</v>
      </c>
      <c r="G26" s="31"/>
      <c r="H26" s="72">
        <f>H27</f>
        <v>8089.0999999999995</v>
      </c>
      <c r="I26" s="72">
        <f t="shared" ref="I26" si="10">I27</f>
        <v>7594.2</v>
      </c>
      <c r="J26" s="72">
        <f>J27</f>
        <v>7594.2</v>
      </c>
    </row>
    <row r="27" spans="1:10" ht="37.5" x14ac:dyDescent="0.3">
      <c r="A27" s="490" t="s">
        <v>533</v>
      </c>
      <c r="B27" s="497" t="s">
        <v>522</v>
      </c>
      <c r="C27" s="31" t="s">
        <v>10</v>
      </c>
      <c r="D27" s="31" t="s">
        <v>35</v>
      </c>
      <c r="E27" s="31" t="s">
        <v>43</v>
      </c>
      <c r="F27" s="31" t="s">
        <v>520</v>
      </c>
      <c r="G27" s="31" t="s">
        <v>523</v>
      </c>
      <c r="H27" s="72">
        <f>SUM(H28:H28)</f>
        <v>8089.0999999999995</v>
      </c>
      <c r="I27" s="72">
        <f t="shared" ref="I27:J27" si="11">SUM(I28:I28)</f>
        <v>7594.2</v>
      </c>
      <c r="J27" s="72">
        <f t="shared" si="11"/>
        <v>7594.2</v>
      </c>
    </row>
    <row r="28" spans="1:10" x14ac:dyDescent="0.3">
      <c r="A28" s="436" t="s">
        <v>534</v>
      </c>
      <c r="B28" s="335" t="s">
        <v>525</v>
      </c>
      <c r="C28" s="20" t="s">
        <v>10</v>
      </c>
      <c r="D28" s="20" t="s">
        <v>35</v>
      </c>
      <c r="E28" s="20" t="s">
        <v>43</v>
      </c>
      <c r="F28" s="20" t="s">
        <v>520</v>
      </c>
      <c r="G28" s="20" t="s">
        <v>526</v>
      </c>
      <c r="H28" s="21">
        <f>7594.2+494.9</f>
        <v>8089.0999999999995</v>
      </c>
      <c r="I28" s="197">
        <v>7594.2</v>
      </c>
      <c r="J28" s="197">
        <v>7594.2</v>
      </c>
    </row>
    <row r="29" spans="1:10" ht="75" x14ac:dyDescent="0.3">
      <c r="A29" s="490" t="s">
        <v>535</v>
      </c>
      <c r="B29" s="497" t="s">
        <v>528</v>
      </c>
      <c r="C29" s="31" t="s">
        <v>10</v>
      </c>
      <c r="D29" s="31" t="s">
        <v>35</v>
      </c>
      <c r="E29" s="31" t="s">
        <v>43</v>
      </c>
      <c r="F29" s="31" t="s">
        <v>529</v>
      </c>
      <c r="G29" s="31"/>
      <c r="H29" s="72">
        <f>H30</f>
        <v>2443</v>
      </c>
      <c r="I29" s="72">
        <f t="shared" ref="I29:J30" si="12">I30</f>
        <v>2293.5</v>
      </c>
      <c r="J29" s="72">
        <f t="shared" si="12"/>
        <v>2597.1999999999998</v>
      </c>
    </row>
    <row r="30" spans="1:10" ht="37.5" x14ac:dyDescent="0.3">
      <c r="A30" s="490" t="s">
        <v>535</v>
      </c>
      <c r="B30" s="497" t="s">
        <v>522</v>
      </c>
      <c r="C30" s="31" t="s">
        <v>10</v>
      </c>
      <c r="D30" s="31" t="s">
        <v>35</v>
      </c>
      <c r="E30" s="31" t="s">
        <v>43</v>
      </c>
      <c r="F30" s="31" t="s">
        <v>529</v>
      </c>
      <c r="G30" s="31" t="s">
        <v>523</v>
      </c>
      <c r="H30" s="72">
        <f>H31</f>
        <v>2443</v>
      </c>
      <c r="I30" s="72">
        <f t="shared" si="12"/>
        <v>2293.5</v>
      </c>
      <c r="J30" s="72">
        <f t="shared" si="12"/>
        <v>2597.1999999999998</v>
      </c>
    </row>
    <row r="31" spans="1:10" x14ac:dyDescent="0.3">
      <c r="A31" s="436" t="s">
        <v>535</v>
      </c>
      <c r="B31" s="335" t="s">
        <v>531</v>
      </c>
      <c r="C31" s="20" t="s">
        <v>10</v>
      </c>
      <c r="D31" s="20" t="s">
        <v>35</v>
      </c>
      <c r="E31" s="20" t="s">
        <v>43</v>
      </c>
      <c r="F31" s="20" t="s">
        <v>529</v>
      </c>
      <c r="G31" s="20" t="s">
        <v>532</v>
      </c>
      <c r="H31" s="21">
        <f>2293.5+149.5</f>
        <v>2443</v>
      </c>
      <c r="I31" s="197">
        <v>2293.5</v>
      </c>
      <c r="J31" s="197">
        <v>2597.1999999999998</v>
      </c>
    </row>
    <row r="32" spans="1:10" ht="56.25" x14ac:dyDescent="0.3">
      <c r="A32" s="490" t="s">
        <v>536</v>
      </c>
      <c r="B32" s="497" t="s">
        <v>537</v>
      </c>
      <c r="C32" s="31" t="s">
        <v>10</v>
      </c>
      <c r="D32" s="31" t="s">
        <v>35</v>
      </c>
      <c r="E32" s="31" t="s">
        <v>43</v>
      </c>
      <c r="F32" s="31" t="s">
        <v>538</v>
      </c>
      <c r="G32" s="31"/>
      <c r="H32" s="72">
        <f>H33</f>
        <v>0.6</v>
      </c>
      <c r="I32" s="72">
        <f t="shared" ref="I32:J33" si="13">I33</f>
        <v>0.6</v>
      </c>
      <c r="J32" s="72">
        <f t="shared" si="13"/>
        <v>0.6</v>
      </c>
    </row>
    <row r="33" spans="1:12" ht="37.5" x14ac:dyDescent="0.3">
      <c r="A33" s="490" t="s">
        <v>539</v>
      </c>
      <c r="B33" s="468" t="s">
        <v>522</v>
      </c>
      <c r="C33" s="31" t="s">
        <v>10</v>
      </c>
      <c r="D33" s="31" t="s">
        <v>35</v>
      </c>
      <c r="E33" s="31" t="s">
        <v>43</v>
      </c>
      <c r="F33" s="31" t="s">
        <v>538</v>
      </c>
      <c r="G33" s="31" t="s">
        <v>523</v>
      </c>
      <c r="H33" s="72">
        <f>H34</f>
        <v>0.6</v>
      </c>
      <c r="I33" s="72">
        <f t="shared" si="13"/>
        <v>0.6</v>
      </c>
      <c r="J33" s="72">
        <f t="shared" si="13"/>
        <v>0.6</v>
      </c>
    </row>
    <row r="34" spans="1:12" x14ac:dyDescent="0.3">
      <c r="A34" s="436" t="s">
        <v>540</v>
      </c>
      <c r="B34" s="335" t="s">
        <v>541</v>
      </c>
      <c r="C34" s="20" t="s">
        <v>10</v>
      </c>
      <c r="D34" s="20" t="s">
        <v>35</v>
      </c>
      <c r="E34" s="20" t="s">
        <v>43</v>
      </c>
      <c r="F34" s="20" t="s">
        <v>538</v>
      </c>
      <c r="G34" s="20" t="s">
        <v>542</v>
      </c>
      <c r="H34" s="21">
        <v>0.6</v>
      </c>
      <c r="I34" s="21">
        <v>0.6</v>
      </c>
      <c r="J34" s="21">
        <v>0.6</v>
      </c>
    </row>
    <row r="35" spans="1:12" ht="37.5" x14ac:dyDescent="0.3">
      <c r="A35" s="490" t="s">
        <v>45</v>
      </c>
      <c r="B35" s="498" t="s">
        <v>46</v>
      </c>
      <c r="C35" s="31" t="s">
        <v>10</v>
      </c>
      <c r="D35" s="31" t="s">
        <v>35</v>
      </c>
      <c r="E35" s="31" t="s">
        <v>43</v>
      </c>
      <c r="F35" s="31" t="s">
        <v>47</v>
      </c>
      <c r="G35" s="31"/>
      <c r="H35" s="72">
        <f>H36</f>
        <v>2525.9000000000005</v>
      </c>
      <c r="I35" s="72">
        <f t="shared" ref="I35:J35" si="14">I36</f>
        <v>2612.4</v>
      </c>
      <c r="J35" s="72">
        <f t="shared" si="14"/>
        <v>2713.5</v>
      </c>
    </row>
    <row r="36" spans="1:12" s="11" customFormat="1" ht="56.25" x14ac:dyDescent="0.3">
      <c r="A36" s="490" t="s">
        <v>288</v>
      </c>
      <c r="B36" s="499" t="s">
        <v>543</v>
      </c>
      <c r="C36" s="31" t="s">
        <v>10</v>
      </c>
      <c r="D36" s="31" t="s">
        <v>35</v>
      </c>
      <c r="E36" s="31" t="s">
        <v>43</v>
      </c>
      <c r="F36" s="31" t="s">
        <v>544</v>
      </c>
      <c r="G36" s="31"/>
      <c r="H36" s="72">
        <f>H37+H44</f>
        <v>2525.9000000000005</v>
      </c>
      <c r="I36" s="72">
        <f t="shared" ref="I36:J36" si="15">I37+I44</f>
        <v>2612.4</v>
      </c>
      <c r="J36" s="72">
        <f t="shared" si="15"/>
        <v>2713.5</v>
      </c>
      <c r="K36" s="389"/>
    </row>
    <row r="37" spans="1:12" s="11" customFormat="1" ht="37.5" x14ac:dyDescent="0.3">
      <c r="A37" s="490" t="s">
        <v>369</v>
      </c>
      <c r="B37" s="499" t="s">
        <v>545</v>
      </c>
      <c r="C37" s="31" t="s">
        <v>10</v>
      </c>
      <c r="D37" s="31" t="s">
        <v>35</v>
      </c>
      <c r="E37" s="31" t="s">
        <v>43</v>
      </c>
      <c r="F37" s="31" t="s">
        <v>546</v>
      </c>
      <c r="G37" s="31"/>
      <c r="H37" s="72">
        <f>H38+H41</f>
        <v>1313.5000000000002</v>
      </c>
      <c r="I37" s="72">
        <f t="shared" ref="I37:J37" si="16">I38+I41</f>
        <v>1412.3000000000002</v>
      </c>
      <c r="J37" s="72">
        <f t="shared" si="16"/>
        <v>1486.2</v>
      </c>
      <c r="K37" s="389"/>
    </row>
    <row r="38" spans="1:12" s="11" customFormat="1" x14ac:dyDescent="0.3">
      <c r="A38" s="490" t="s">
        <v>372</v>
      </c>
      <c r="B38" s="468" t="s">
        <v>547</v>
      </c>
      <c r="C38" s="31" t="s">
        <v>10</v>
      </c>
      <c r="D38" s="31" t="s">
        <v>35</v>
      </c>
      <c r="E38" s="31" t="s">
        <v>43</v>
      </c>
      <c r="F38" s="31" t="s">
        <v>546</v>
      </c>
      <c r="G38" s="31" t="s">
        <v>548</v>
      </c>
      <c r="H38" s="72">
        <f>SUM(H39:H40)</f>
        <v>1186.1000000000001</v>
      </c>
      <c r="I38" s="72">
        <f t="shared" ref="I38:J38" si="17">SUM(I39:I40)</f>
        <v>1278.4000000000001</v>
      </c>
      <c r="J38" s="72">
        <f t="shared" si="17"/>
        <v>1346.2</v>
      </c>
      <c r="K38" s="389"/>
    </row>
    <row r="39" spans="1:12" s="11" customFormat="1" x14ac:dyDescent="0.3">
      <c r="A39" s="436" t="s">
        <v>549</v>
      </c>
      <c r="B39" s="448" t="s">
        <v>550</v>
      </c>
      <c r="C39" s="20" t="s">
        <v>10</v>
      </c>
      <c r="D39" s="20" t="s">
        <v>35</v>
      </c>
      <c r="E39" s="20" t="s">
        <v>43</v>
      </c>
      <c r="F39" s="20" t="s">
        <v>546</v>
      </c>
      <c r="G39" s="20" t="s">
        <v>551</v>
      </c>
      <c r="H39" s="21">
        <v>28.4</v>
      </c>
      <c r="I39" s="533">
        <v>29.9</v>
      </c>
      <c r="J39" s="533">
        <v>31.5</v>
      </c>
      <c r="K39" s="389"/>
    </row>
    <row r="40" spans="1:12" s="11" customFormat="1" x14ac:dyDescent="0.3">
      <c r="A40" s="436" t="s">
        <v>552</v>
      </c>
      <c r="B40" s="448" t="s">
        <v>553</v>
      </c>
      <c r="C40" s="20" t="s">
        <v>10</v>
      </c>
      <c r="D40" s="20" t="s">
        <v>35</v>
      </c>
      <c r="E40" s="20" t="s">
        <v>43</v>
      </c>
      <c r="F40" s="20" t="s">
        <v>546</v>
      </c>
      <c r="G40" s="20" t="s">
        <v>554</v>
      </c>
      <c r="H40" s="21">
        <v>1157.7</v>
      </c>
      <c r="I40" s="533">
        <v>1248.5</v>
      </c>
      <c r="J40" s="533">
        <v>1314.7</v>
      </c>
      <c r="K40" s="389"/>
    </row>
    <row r="41" spans="1:12" s="11" customFormat="1" x14ac:dyDescent="0.3">
      <c r="A41" s="490" t="s">
        <v>555</v>
      </c>
      <c r="B41" s="468" t="s">
        <v>556</v>
      </c>
      <c r="C41" s="31" t="s">
        <v>10</v>
      </c>
      <c r="D41" s="31" t="s">
        <v>35</v>
      </c>
      <c r="E41" s="31" t="s">
        <v>43</v>
      </c>
      <c r="F41" s="31" t="s">
        <v>546</v>
      </c>
      <c r="G41" s="31" t="s">
        <v>142</v>
      </c>
      <c r="H41" s="72">
        <f>H42+H43</f>
        <v>127.4</v>
      </c>
      <c r="I41" s="72">
        <f t="shared" ref="I41:J41" si="18">I42+I43</f>
        <v>133.9</v>
      </c>
      <c r="J41" s="72">
        <f t="shared" si="18"/>
        <v>140</v>
      </c>
      <c r="K41" s="389"/>
    </row>
    <row r="42" spans="1:12" s="11" customFormat="1" x14ac:dyDescent="0.3">
      <c r="A42" s="436" t="s">
        <v>557</v>
      </c>
      <c r="B42" s="448" t="s">
        <v>558</v>
      </c>
      <c r="C42" s="20" t="s">
        <v>10</v>
      </c>
      <c r="D42" s="20" t="s">
        <v>35</v>
      </c>
      <c r="E42" s="20" t="s">
        <v>43</v>
      </c>
      <c r="F42" s="20" t="s">
        <v>546</v>
      </c>
      <c r="G42" s="20" t="s">
        <v>559</v>
      </c>
      <c r="H42" s="21">
        <f>46.2+K42</f>
        <v>68.2</v>
      </c>
      <c r="I42" s="533">
        <v>27</v>
      </c>
      <c r="J42" s="533">
        <v>27.4</v>
      </c>
      <c r="K42" s="389">
        <v>22</v>
      </c>
    </row>
    <row r="43" spans="1:12" s="11" customFormat="1" x14ac:dyDescent="0.3">
      <c r="A43" s="436" t="s">
        <v>560</v>
      </c>
      <c r="B43" s="448" t="s">
        <v>561</v>
      </c>
      <c r="C43" s="20" t="s">
        <v>10</v>
      </c>
      <c r="D43" s="20" t="s">
        <v>35</v>
      </c>
      <c r="E43" s="20" t="s">
        <v>43</v>
      </c>
      <c r="F43" s="20" t="s">
        <v>546</v>
      </c>
      <c r="G43" s="20" t="s">
        <v>562</v>
      </c>
      <c r="H43" s="21">
        <v>59.2</v>
      </c>
      <c r="I43" s="533">
        <v>106.9</v>
      </c>
      <c r="J43" s="533">
        <v>112.6</v>
      </c>
      <c r="K43" s="389"/>
      <c r="L43" s="76"/>
    </row>
    <row r="44" spans="1:12" s="11" customFormat="1" ht="56.25" x14ac:dyDescent="0.3">
      <c r="A44" s="490" t="s">
        <v>555</v>
      </c>
      <c r="B44" s="497" t="s">
        <v>563</v>
      </c>
      <c r="C44" s="31" t="s">
        <v>10</v>
      </c>
      <c r="D44" s="31" t="s">
        <v>35</v>
      </c>
      <c r="E44" s="31" t="s">
        <v>43</v>
      </c>
      <c r="F44" s="31" t="s">
        <v>564</v>
      </c>
      <c r="G44" s="31"/>
      <c r="H44" s="72">
        <f>H45+H50</f>
        <v>1212.4000000000001</v>
      </c>
      <c r="I44" s="72">
        <f t="shared" ref="I44:J44" si="19">I45+I50</f>
        <v>1200.0999999999999</v>
      </c>
      <c r="J44" s="72">
        <f t="shared" si="19"/>
        <v>1227.3</v>
      </c>
      <c r="K44" s="202"/>
      <c r="L44" s="76"/>
    </row>
    <row r="45" spans="1:12" x14ac:dyDescent="0.3">
      <c r="A45" s="490" t="s">
        <v>557</v>
      </c>
      <c r="B45" s="468" t="s">
        <v>547</v>
      </c>
      <c r="C45" s="31" t="s">
        <v>10</v>
      </c>
      <c r="D45" s="31" t="s">
        <v>35</v>
      </c>
      <c r="E45" s="31" t="s">
        <v>43</v>
      </c>
      <c r="F45" s="31" t="s">
        <v>564</v>
      </c>
      <c r="G45" s="31" t="s">
        <v>548</v>
      </c>
      <c r="H45" s="72">
        <f>+SUM(H46:H49)</f>
        <v>439.6</v>
      </c>
      <c r="I45" s="72">
        <f t="shared" ref="I45:J45" si="20">+SUM(I46:I49)</f>
        <v>461</v>
      </c>
      <c r="J45" s="72">
        <f t="shared" si="20"/>
        <v>485.5</v>
      </c>
      <c r="K45" s="202"/>
      <c r="L45" s="4"/>
    </row>
    <row r="46" spans="1:12" x14ac:dyDescent="0.3">
      <c r="A46" s="436" t="s">
        <v>565</v>
      </c>
      <c r="B46" s="448" t="s">
        <v>550</v>
      </c>
      <c r="C46" s="20" t="s">
        <v>10</v>
      </c>
      <c r="D46" s="20" t="s">
        <v>35</v>
      </c>
      <c r="E46" s="20" t="s">
        <v>43</v>
      </c>
      <c r="F46" s="20" t="s">
        <v>564</v>
      </c>
      <c r="G46" s="20" t="s">
        <v>551</v>
      </c>
      <c r="H46" s="21">
        <v>74</v>
      </c>
      <c r="I46" s="203">
        <v>78</v>
      </c>
      <c r="J46" s="203">
        <v>82.1</v>
      </c>
      <c r="K46" s="388"/>
    </row>
    <row r="47" spans="1:12" x14ac:dyDescent="0.3">
      <c r="A47" s="436" t="s">
        <v>566</v>
      </c>
      <c r="B47" s="448" t="s">
        <v>567</v>
      </c>
      <c r="C47" s="20" t="s">
        <v>10</v>
      </c>
      <c r="D47" s="20" t="s">
        <v>35</v>
      </c>
      <c r="E47" s="20" t="s">
        <v>43</v>
      </c>
      <c r="F47" s="20" t="s">
        <v>564</v>
      </c>
      <c r="G47" s="20" t="s">
        <v>568</v>
      </c>
      <c r="H47" s="21">
        <v>21.2</v>
      </c>
      <c r="I47" s="203">
        <v>22.3</v>
      </c>
      <c r="J47" s="203">
        <v>23.5</v>
      </c>
      <c r="K47" s="388"/>
    </row>
    <row r="48" spans="1:12" x14ac:dyDescent="0.3">
      <c r="A48" s="436" t="s">
        <v>569</v>
      </c>
      <c r="B48" s="448" t="s">
        <v>570</v>
      </c>
      <c r="C48" s="20" t="s">
        <v>10</v>
      </c>
      <c r="D48" s="20" t="s">
        <v>35</v>
      </c>
      <c r="E48" s="20" t="s">
        <v>43</v>
      </c>
      <c r="F48" s="20" t="s">
        <v>564</v>
      </c>
      <c r="G48" s="20" t="s">
        <v>571</v>
      </c>
      <c r="H48" s="21">
        <v>150</v>
      </c>
      <c r="I48" s="203">
        <v>158.1</v>
      </c>
      <c r="J48" s="203">
        <v>166.5</v>
      </c>
      <c r="K48" s="388"/>
    </row>
    <row r="49" spans="1:12" x14ac:dyDescent="0.3">
      <c r="A49" s="436" t="s">
        <v>572</v>
      </c>
      <c r="B49" s="448" t="s">
        <v>553</v>
      </c>
      <c r="C49" s="20" t="s">
        <v>10</v>
      </c>
      <c r="D49" s="20" t="s">
        <v>35</v>
      </c>
      <c r="E49" s="20" t="s">
        <v>43</v>
      </c>
      <c r="F49" s="20" t="s">
        <v>564</v>
      </c>
      <c r="G49" s="20" t="s">
        <v>554</v>
      </c>
      <c r="H49" s="21">
        <v>194.4</v>
      </c>
      <c r="I49" s="203">
        <v>202.6</v>
      </c>
      <c r="J49" s="203">
        <v>213.4</v>
      </c>
      <c r="K49" s="388"/>
    </row>
    <row r="50" spans="1:12" x14ac:dyDescent="0.3">
      <c r="A50" s="490" t="s">
        <v>560</v>
      </c>
      <c r="B50" s="468" t="s">
        <v>556</v>
      </c>
      <c r="C50" s="31" t="s">
        <v>10</v>
      </c>
      <c r="D50" s="31" t="s">
        <v>35</v>
      </c>
      <c r="E50" s="31" t="s">
        <v>43</v>
      </c>
      <c r="F50" s="31" t="s">
        <v>564</v>
      </c>
      <c r="G50" s="31" t="s">
        <v>142</v>
      </c>
      <c r="H50" s="72">
        <f>SUM(H51:H52)</f>
        <v>772.8</v>
      </c>
      <c r="I50" s="72">
        <f t="shared" ref="I50:J50" si="21">SUM(I51:I52)</f>
        <v>739.1</v>
      </c>
      <c r="J50" s="72">
        <f t="shared" si="21"/>
        <v>741.8</v>
      </c>
      <c r="K50" s="388"/>
    </row>
    <row r="51" spans="1:12" x14ac:dyDescent="0.3">
      <c r="A51" s="436" t="s">
        <v>573</v>
      </c>
      <c r="B51" s="448" t="s">
        <v>558</v>
      </c>
      <c r="C51" s="20" t="s">
        <v>10</v>
      </c>
      <c r="D51" s="20" t="s">
        <v>35</v>
      </c>
      <c r="E51" s="20" t="s">
        <v>43</v>
      </c>
      <c r="F51" s="20" t="s">
        <v>564</v>
      </c>
      <c r="G51" s="20" t="s">
        <v>559</v>
      </c>
      <c r="H51" s="21">
        <v>140.5</v>
      </c>
      <c r="I51" s="195">
        <v>54.4</v>
      </c>
      <c r="J51" s="195">
        <v>44.3</v>
      </c>
      <c r="K51" s="388"/>
    </row>
    <row r="52" spans="1:12" x14ac:dyDescent="0.3">
      <c r="A52" s="436" t="s">
        <v>574</v>
      </c>
      <c r="B52" s="448" t="s">
        <v>561</v>
      </c>
      <c r="C52" s="20" t="s">
        <v>10</v>
      </c>
      <c r="D52" s="20" t="s">
        <v>35</v>
      </c>
      <c r="E52" s="20" t="s">
        <v>43</v>
      </c>
      <c r="F52" s="20" t="s">
        <v>564</v>
      </c>
      <c r="G52" s="20" t="s">
        <v>562</v>
      </c>
      <c r="H52" s="21">
        <v>632.29999999999995</v>
      </c>
      <c r="I52" s="195">
        <v>684.7</v>
      </c>
      <c r="J52" s="195">
        <v>697.5</v>
      </c>
      <c r="K52" s="388"/>
    </row>
    <row r="53" spans="1:12" x14ac:dyDescent="0.3">
      <c r="A53" s="490" t="s">
        <v>48</v>
      </c>
      <c r="B53" s="468" t="s">
        <v>49</v>
      </c>
      <c r="C53" s="31" t="s">
        <v>10</v>
      </c>
      <c r="D53" s="31" t="s">
        <v>35</v>
      </c>
      <c r="E53" s="31" t="s">
        <v>43</v>
      </c>
      <c r="F53" s="31" t="s">
        <v>50</v>
      </c>
      <c r="G53" s="31"/>
      <c r="H53" s="72">
        <f>H54</f>
        <v>21.2</v>
      </c>
      <c r="I53" s="72">
        <f t="shared" ref="I53:J53" si="22">I54</f>
        <v>21.2</v>
      </c>
      <c r="J53" s="72">
        <f t="shared" si="22"/>
        <v>21.2</v>
      </c>
      <c r="K53" s="388"/>
    </row>
    <row r="54" spans="1:12" x14ac:dyDescent="0.3">
      <c r="A54" s="490" t="s">
        <v>307</v>
      </c>
      <c r="B54" s="468" t="s">
        <v>575</v>
      </c>
      <c r="C54" s="31" t="s">
        <v>10</v>
      </c>
      <c r="D54" s="31" t="s">
        <v>35</v>
      </c>
      <c r="E54" s="31" t="s">
        <v>43</v>
      </c>
      <c r="F54" s="31" t="s">
        <v>576</v>
      </c>
      <c r="G54" s="31"/>
      <c r="H54" s="72">
        <f>H55+H57+H59</f>
        <v>21.2</v>
      </c>
      <c r="I54" s="72">
        <f t="shared" ref="I54:J54" si="23">I55+I57+I59</f>
        <v>21.2</v>
      </c>
      <c r="J54" s="72">
        <f t="shared" si="23"/>
        <v>21.2</v>
      </c>
      <c r="K54" s="388"/>
    </row>
    <row r="55" spans="1:12" ht="37.5" x14ac:dyDescent="0.3">
      <c r="A55" s="490" t="s">
        <v>577</v>
      </c>
      <c r="B55" s="468" t="s">
        <v>578</v>
      </c>
      <c r="C55" s="31" t="s">
        <v>10</v>
      </c>
      <c r="D55" s="31" t="s">
        <v>35</v>
      </c>
      <c r="E55" s="31" t="s">
        <v>43</v>
      </c>
      <c r="F55" s="31" t="s">
        <v>579</v>
      </c>
      <c r="G55" s="31"/>
      <c r="H55" s="72">
        <f>H56</f>
        <v>16</v>
      </c>
      <c r="I55" s="72">
        <f t="shared" ref="I55:J55" si="24">I56</f>
        <v>16</v>
      </c>
      <c r="J55" s="72">
        <f t="shared" si="24"/>
        <v>16</v>
      </c>
      <c r="K55" s="388"/>
    </row>
    <row r="56" spans="1:12" x14ac:dyDescent="0.3">
      <c r="A56" s="436" t="s">
        <v>580</v>
      </c>
      <c r="B56" s="448" t="s">
        <v>581</v>
      </c>
      <c r="C56" s="20" t="s">
        <v>10</v>
      </c>
      <c r="D56" s="20" t="s">
        <v>35</v>
      </c>
      <c r="E56" s="20" t="s">
        <v>43</v>
      </c>
      <c r="F56" s="20" t="s">
        <v>579</v>
      </c>
      <c r="G56" s="20" t="s">
        <v>582</v>
      </c>
      <c r="H56" s="21">
        <v>16</v>
      </c>
      <c r="I56" s="21">
        <v>16</v>
      </c>
      <c r="J56" s="21">
        <v>16</v>
      </c>
      <c r="K56" s="388"/>
    </row>
    <row r="57" spans="1:12" x14ac:dyDescent="0.3">
      <c r="A57" s="490" t="s">
        <v>583</v>
      </c>
      <c r="B57" s="468" t="s">
        <v>584</v>
      </c>
      <c r="C57" s="31" t="s">
        <v>10</v>
      </c>
      <c r="D57" s="31" t="s">
        <v>35</v>
      </c>
      <c r="E57" s="31" t="s">
        <v>43</v>
      </c>
      <c r="F57" s="31" t="s">
        <v>585</v>
      </c>
      <c r="G57" s="31"/>
      <c r="H57" s="72">
        <f>H58</f>
        <v>4.9000000000000004</v>
      </c>
      <c r="I57" s="72">
        <f t="shared" ref="I57:J57" si="25">I58</f>
        <v>4.9000000000000004</v>
      </c>
      <c r="J57" s="72">
        <f t="shared" si="25"/>
        <v>4.9000000000000004</v>
      </c>
      <c r="K57" s="202"/>
      <c r="L57" s="4"/>
    </row>
    <row r="58" spans="1:12" x14ac:dyDescent="0.3">
      <c r="A58" s="436" t="s">
        <v>586</v>
      </c>
      <c r="B58" s="448" t="s">
        <v>581</v>
      </c>
      <c r="C58" s="20" t="s">
        <v>10</v>
      </c>
      <c r="D58" s="20" t="s">
        <v>35</v>
      </c>
      <c r="E58" s="20" t="s">
        <v>43</v>
      </c>
      <c r="F58" s="20" t="s">
        <v>585</v>
      </c>
      <c r="G58" s="20" t="s">
        <v>582</v>
      </c>
      <c r="H58" s="21">
        <v>4.9000000000000004</v>
      </c>
      <c r="I58" s="21">
        <v>4.9000000000000004</v>
      </c>
      <c r="J58" s="21">
        <v>4.9000000000000004</v>
      </c>
    </row>
    <row r="59" spans="1:12" x14ac:dyDescent="0.3">
      <c r="A59" s="490" t="s">
        <v>587</v>
      </c>
      <c r="B59" s="468" t="s">
        <v>588</v>
      </c>
      <c r="C59" s="31" t="s">
        <v>10</v>
      </c>
      <c r="D59" s="31" t="s">
        <v>35</v>
      </c>
      <c r="E59" s="31" t="s">
        <v>43</v>
      </c>
      <c r="F59" s="31" t="s">
        <v>589</v>
      </c>
      <c r="G59" s="20"/>
      <c r="H59" s="72">
        <f>H60</f>
        <v>0.3</v>
      </c>
      <c r="I59" s="72">
        <f t="shared" ref="I59:J59" si="26">I60</f>
        <v>0.3</v>
      </c>
      <c r="J59" s="72">
        <f t="shared" si="26"/>
        <v>0.3</v>
      </c>
    </row>
    <row r="60" spans="1:12" x14ac:dyDescent="0.3">
      <c r="A60" s="436" t="s">
        <v>590</v>
      </c>
      <c r="B60" s="448" t="s">
        <v>581</v>
      </c>
      <c r="C60" s="20" t="s">
        <v>10</v>
      </c>
      <c r="D60" s="20" t="s">
        <v>35</v>
      </c>
      <c r="E60" s="20" t="s">
        <v>43</v>
      </c>
      <c r="F60" s="20" t="s">
        <v>589</v>
      </c>
      <c r="G60" s="20" t="s">
        <v>582</v>
      </c>
      <c r="H60" s="21">
        <v>0.3</v>
      </c>
      <c r="I60" s="195">
        <v>0.3</v>
      </c>
      <c r="J60" s="195">
        <v>0.3</v>
      </c>
    </row>
    <row r="61" spans="1:12" ht="93.75" x14ac:dyDescent="0.3">
      <c r="A61" s="490" t="s">
        <v>6</v>
      </c>
      <c r="B61" s="468" t="s">
        <v>51</v>
      </c>
      <c r="C61" s="31" t="s">
        <v>10</v>
      </c>
      <c r="D61" s="31" t="s">
        <v>35</v>
      </c>
      <c r="E61" s="31" t="s">
        <v>52</v>
      </c>
      <c r="F61" s="31"/>
      <c r="G61" s="31"/>
      <c r="H61" s="72">
        <f>H62</f>
        <v>6.9</v>
      </c>
      <c r="I61" s="72">
        <f t="shared" ref="I61:J65" si="27">I62</f>
        <v>7.3</v>
      </c>
      <c r="J61" s="72">
        <f t="shared" si="27"/>
        <v>7.7</v>
      </c>
    </row>
    <row r="62" spans="1:12" ht="37.5" x14ac:dyDescent="0.3">
      <c r="A62" s="490" t="s">
        <v>7</v>
      </c>
      <c r="B62" s="498" t="s">
        <v>46</v>
      </c>
      <c r="C62" s="31" t="s">
        <v>10</v>
      </c>
      <c r="D62" s="31" t="s">
        <v>35</v>
      </c>
      <c r="E62" s="31" t="s">
        <v>52</v>
      </c>
      <c r="F62" s="31" t="s">
        <v>47</v>
      </c>
      <c r="G62" s="31"/>
      <c r="H62" s="72">
        <f>H63</f>
        <v>6.9</v>
      </c>
      <c r="I62" s="72">
        <f t="shared" si="27"/>
        <v>7.3</v>
      </c>
      <c r="J62" s="72">
        <f t="shared" si="27"/>
        <v>7.7</v>
      </c>
    </row>
    <row r="63" spans="1:12" ht="56.25" x14ac:dyDescent="0.3">
      <c r="A63" s="490" t="s">
        <v>591</v>
      </c>
      <c r="B63" s="499" t="s">
        <v>543</v>
      </c>
      <c r="C63" s="31" t="s">
        <v>10</v>
      </c>
      <c r="D63" s="31" t="s">
        <v>35</v>
      </c>
      <c r="E63" s="31" t="s">
        <v>52</v>
      </c>
      <c r="F63" s="31" t="s">
        <v>544</v>
      </c>
      <c r="G63" s="31"/>
      <c r="H63" s="72">
        <f>H64</f>
        <v>6.9</v>
      </c>
      <c r="I63" s="72">
        <f t="shared" si="27"/>
        <v>7.3</v>
      </c>
      <c r="J63" s="72">
        <f t="shared" si="27"/>
        <v>7.7</v>
      </c>
    </row>
    <row r="64" spans="1:12" ht="56.25" x14ac:dyDescent="0.3">
      <c r="A64" s="490" t="s">
        <v>592</v>
      </c>
      <c r="B64" s="497" t="s">
        <v>563</v>
      </c>
      <c r="C64" s="31" t="s">
        <v>10</v>
      </c>
      <c r="D64" s="31" t="s">
        <v>35</v>
      </c>
      <c r="E64" s="31" t="s">
        <v>52</v>
      </c>
      <c r="F64" s="31" t="s">
        <v>564</v>
      </c>
      <c r="G64" s="31"/>
      <c r="H64" s="72">
        <f>H65</f>
        <v>6.9</v>
      </c>
      <c r="I64" s="72">
        <f t="shared" si="27"/>
        <v>7.3</v>
      </c>
      <c r="J64" s="72">
        <f t="shared" si="27"/>
        <v>7.7</v>
      </c>
    </row>
    <row r="65" spans="1:10" ht="37.5" x14ac:dyDescent="0.3">
      <c r="A65" s="490" t="s">
        <v>593</v>
      </c>
      <c r="B65" s="468" t="s">
        <v>556</v>
      </c>
      <c r="C65" s="31" t="s">
        <v>10</v>
      </c>
      <c r="D65" s="31" t="s">
        <v>35</v>
      </c>
      <c r="E65" s="31" t="s">
        <v>52</v>
      </c>
      <c r="F65" s="31" t="s">
        <v>564</v>
      </c>
      <c r="G65" s="31" t="s">
        <v>142</v>
      </c>
      <c r="H65" s="72">
        <f>H66</f>
        <v>6.9</v>
      </c>
      <c r="I65" s="72">
        <f t="shared" si="27"/>
        <v>7.3</v>
      </c>
      <c r="J65" s="72">
        <f t="shared" si="27"/>
        <v>7.7</v>
      </c>
    </row>
    <row r="66" spans="1:10" x14ac:dyDescent="0.3">
      <c r="A66" s="436" t="s">
        <v>594</v>
      </c>
      <c r="B66" s="448" t="s">
        <v>561</v>
      </c>
      <c r="C66" s="20" t="s">
        <v>10</v>
      </c>
      <c r="D66" s="20" t="s">
        <v>35</v>
      </c>
      <c r="E66" s="20" t="s">
        <v>52</v>
      </c>
      <c r="F66" s="20" t="s">
        <v>564</v>
      </c>
      <c r="G66" s="20" t="s">
        <v>562</v>
      </c>
      <c r="H66" s="21">
        <v>6.9</v>
      </c>
      <c r="I66" s="195">
        <v>7.3</v>
      </c>
      <c r="J66" s="195">
        <v>7.7</v>
      </c>
    </row>
    <row r="67" spans="1:10" ht="93.75" x14ac:dyDescent="0.3">
      <c r="A67" s="490" t="s">
        <v>53</v>
      </c>
      <c r="B67" s="497" t="s">
        <v>54</v>
      </c>
      <c r="C67" s="31" t="s">
        <v>10</v>
      </c>
      <c r="D67" s="31" t="s">
        <v>35</v>
      </c>
      <c r="E67" s="31" t="s">
        <v>55</v>
      </c>
      <c r="F67" s="31"/>
      <c r="G67" s="31"/>
      <c r="H67" s="72">
        <f>H68+H75</f>
        <v>2398.1000000000004</v>
      </c>
      <c r="I67" s="72">
        <f t="shared" ref="I67:J67" si="28">I68+I75</f>
        <v>2408.3000000000002</v>
      </c>
      <c r="J67" s="72">
        <f t="shared" si="28"/>
        <v>2486.6999999999998</v>
      </c>
    </row>
    <row r="68" spans="1:10" ht="93.75" x14ac:dyDescent="0.3">
      <c r="A68" s="490" t="s">
        <v>56</v>
      </c>
      <c r="B68" s="497" t="s">
        <v>39</v>
      </c>
      <c r="C68" s="31" t="s">
        <v>10</v>
      </c>
      <c r="D68" s="31" t="s">
        <v>35</v>
      </c>
      <c r="E68" s="31" t="s">
        <v>55</v>
      </c>
      <c r="F68" s="31" t="s">
        <v>40</v>
      </c>
      <c r="G68" s="31"/>
      <c r="H68" s="72">
        <f>H69</f>
        <v>2208.8000000000002</v>
      </c>
      <c r="I68" s="72">
        <f t="shared" ref="I68:J68" si="29">I69</f>
        <v>2208.8000000000002</v>
      </c>
      <c r="J68" s="72">
        <f t="shared" si="29"/>
        <v>2276.6999999999998</v>
      </c>
    </row>
    <row r="69" spans="1:10" ht="37.5" x14ac:dyDescent="0.3">
      <c r="A69" s="490" t="s">
        <v>595</v>
      </c>
      <c r="B69" s="468" t="s">
        <v>516</v>
      </c>
      <c r="C69" s="31" t="s">
        <v>10</v>
      </c>
      <c r="D69" s="31" t="s">
        <v>35</v>
      </c>
      <c r="E69" s="31" t="s">
        <v>55</v>
      </c>
      <c r="F69" s="31" t="s">
        <v>517</v>
      </c>
      <c r="G69" s="31"/>
      <c r="H69" s="72">
        <f>H70+H72</f>
        <v>2208.8000000000002</v>
      </c>
      <c r="I69" s="72">
        <f t="shared" ref="I69:J69" si="30">I70+I72</f>
        <v>2208.8000000000002</v>
      </c>
      <c r="J69" s="72">
        <f t="shared" si="30"/>
        <v>2276.6999999999998</v>
      </c>
    </row>
    <row r="70" spans="1:10" ht="37.5" x14ac:dyDescent="0.3">
      <c r="A70" s="490" t="s">
        <v>596</v>
      </c>
      <c r="B70" s="468" t="s">
        <v>522</v>
      </c>
      <c r="C70" s="31" t="s">
        <v>10</v>
      </c>
      <c r="D70" s="31" t="s">
        <v>35</v>
      </c>
      <c r="E70" s="31" t="s">
        <v>55</v>
      </c>
      <c r="F70" s="31" t="s">
        <v>520</v>
      </c>
      <c r="G70" s="31" t="s">
        <v>523</v>
      </c>
      <c r="H70" s="72">
        <f>SUM(H71:H71)</f>
        <v>1696.5</v>
      </c>
      <c r="I70" s="72">
        <f t="shared" ref="I70:J70" si="31">SUM(I71:I71)</f>
        <v>1696.5</v>
      </c>
      <c r="J70" s="72">
        <f t="shared" si="31"/>
        <v>1696.5</v>
      </c>
    </row>
    <row r="71" spans="1:10" x14ac:dyDescent="0.3">
      <c r="A71" s="436" t="s">
        <v>597</v>
      </c>
      <c r="B71" s="335" t="s">
        <v>525</v>
      </c>
      <c r="C71" s="20" t="s">
        <v>10</v>
      </c>
      <c r="D71" s="20" t="s">
        <v>35</v>
      </c>
      <c r="E71" s="20" t="s">
        <v>55</v>
      </c>
      <c r="F71" s="20" t="s">
        <v>520</v>
      </c>
      <c r="G71" s="20" t="s">
        <v>526</v>
      </c>
      <c r="H71" s="21">
        <v>1696.5</v>
      </c>
      <c r="I71" s="21">
        <v>1696.5</v>
      </c>
      <c r="J71" s="21">
        <v>1696.5</v>
      </c>
    </row>
    <row r="72" spans="1:10" ht="75" x14ac:dyDescent="0.3">
      <c r="A72" s="490" t="s">
        <v>598</v>
      </c>
      <c r="B72" s="497" t="s">
        <v>528</v>
      </c>
      <c r="C72" s="31" t="s">
        <v>10</v>
      </c>
      <c r="D72" s="31" t="s">
        <v>35</v>
      </c>
      <c r="E72" s="31" t="s">
        <v>55</v>
      </c>
      <c r="F72" s="31" t="s">
        <v>529</v>
      </c>
      <c r="G72" s="31"/>
      <c r="H72" s="72">
        <f>H73</f>
        <v>512.29999999999995</v>
      </c>
      <c r="I72" s="72">
        <f t="shared" ref="I72:J73" si="32">I73</f>
        <v>512.29999999999995</v>
      </c>
      <c r="J72" s="72">
        <f t="shared" si="32"/>
        <v>580.20000000000005</v>
      </c>
    </row>
    <row r="73" spans="1:10" ht="37.5" x14ac:dyDescent="0.3">
      <c r="A73" s="490" t="s">
        <v>598</v>
      </c>
      <c r="B73" s="468" t="s">
        <v>522</v>
      </c>
      <c r="C73" s="31" t="s">
        <v>10</v>
      </c>
      <c r="D73" s="31" t="s">
        <v>35</v>
      </c>
      <c r="E73" s="31" t="s">
        <v>55</v>
      </c>
      <c r="F73" s="31" t="s">
        <v>529</v>
      </c>
      <c r="G73" s="31" t="s">
        <v>523</v>
      </c>
      <c r="H73" s="72">
        <f>H74</f>
        <v>512.29999999999995</v>
      </c>
      <c r="I73" s="72">
        <f t="shared" si="32"/>
        <v>512.29999999999995</v>
      </c>
      <c r="J73" s="72">
        <f t="shared" si="32"/>
        <v>580.20000000000005</v>
      </c>
    </row>
    <row r="74" spans="1:10" x14ac:dyDescent="0.3">
      <c r="A74" s="436" t="s">
        <v>598</v>
      </c>
      <c r="B74" s="335" t="s">
        <v>531</v>
      </c>
      <c r="C74" s="20" t="s">
        <v>10</v>
      </c>
      <c r="D74" s="20" t="s">
        <v>35</v>
      </c>
      <c r="E74" s="20" t="s">
        <v>55</v>
      </c>
      <c r="F74" s="20" t="s">
        <v>529</v>
      </c>
      <c r="G74" s="20" t="s">
        <v>532</v>
      </c>
      <c r="H74" s="21">
        <v>512.29999999999995</v>
      </c>
      <c r="I74" s="21">
        <v>512.29999999999995</v>
      </c>
      <c r="J74" s="195">
        <v>580.20000000000005</v>
      </c>
    </row>
    <row r="75" spans="1:10" ht="37.5" x14ac:dyDescent="0.3">
      <c r="A75" s="490" t="s">
        <v>57</v>
      </c>
      <c r="B75" s="468" t="s">
        <v>46</v>
      </c>
      <c r="C75" s="31" t="s">
        <v>10</v>
      </c>
      <c r="D75" s="31" t="s">
        <v>35</v>
      </c>
      <c r="E75" s="31" t="s">
        <v>55</v>
      </c>
      <c r="F75" s="31" t="s">
        <v>47</v>
      </c>
      <c r="G75" s="31"/>
      <c r="H75" s="72">
        <f>H76</f>
        <v>189.3</v>
      </c>
      <c r="I75" s="72">
        <f t="shared" ref="I75:J76" si="33">I76</f>
        <v>199.5</v>
      </c>
      <c r="J75" s="72">
        <f t="shared" si="33"/>
        <v>210</v>
      </c>
    </row>
    <row r="76" spans="1:10" ht="56.25" x14ac:dyDescent="0.3">
      <c r="A76" s="490" t="s">
        <v>599</v>
      </c>
      <c r="B76" s="500" t="s">
        <v>543</v>
      </c>
      <c r="C76" s="31" t="s">
        <v>10</v>
      </c>
      <c r="D76" s="31" t="s">
        <v>35</v>
      </c>
      <c r="E76" s="31" t="s">
        <v>55</v>
      </c>
      <c r="F76" s="31" t="s">
        <v>544</v>
      </c>
      <c r="G76" s="31"/>
      <c r="H76" s="72">
        <f>H77</f>
        <v>189.3</v>
      </c>
      <c r="I76" s="72">
        <f t="shared" si="33"/>
        <v>199.5</v>
      </c>
      <c r="J76" s="72">
        <f t="shared" si="33"/>
        <v>210</v>
      </c>
    </row>
    <row r="77" spans="1:10" ht="56.25" x14ac:dyDescent="0.3">
      <c r="A77" s="490" t="s">
        <v>600</v>
      </c>
      <c r="B77" s="500" t="s">
        <v>543</v>
      </c>
      <c r="C77" s="31" t="s">
        <v>10</v>
      </c>
      <c r="D77" s="31" t="s">
        <v>35</v>
      </c>
      <c r="E77" s="31" t="s">
        <v>55</v>
      </c>
      <c r="F77" s="31" t="s">
        <v>564</v>
      </c>
      <c r="G77" s="31"/>
      <c r="H77" s="72">
        <f>H78+H81</f>
        <v>189.3</v>
      </c>
      <c r="I77" s="72">
        <f t="shared" ref="I77:J77" si="34">I78+I81</f>
        <v>199.5</v>
      </c>
      <c r="J77" s="72">
        <f t="shared" si="34"/>
        <v>210</v>
      </c>
    </row>
    <row r="78" spans="1:10" ht="37.5" x14ac:dyDescent="0.3">
      <c r="A78" s="490" t="s">
        <v>601</v>
      </c>
      <c r="B78" s="468" t="s">
        <v>547</v>
      </c>
      <c r="C78" s="31" t="s">
        <v>10</v>
      </c>
      <c r="D78" s="31" t="s">
        <v>35</v>
      </c>
      <c r="E78" s="31" t="s">
        <v>55</v>
      </c>
      <c r="F78" s="31" t="s">
        <v>564</v>
      </c>
      <c r="G78" s="31" t="s">
        <v>548</v>
      </c>
      <c r="H78" s="72">
        <f>SUM(H79:H80)</f>
        <v>55</v>
      </c>
      <c r="I78" s="72">
        <f t="shared" ref="I78:J78" si="35">SUM(I79:I80)</f>
        <v>127.5</v>
      </c>
      <c r="J78" s="72">
        <f t="shared" si="35"/>
        <v>138</v>
      </c>
    </row>
    <row r="79" spans="1:10" x14ac:dyDescent="0.3">
      <c r="A79" s="436" t="s">
        <v>602</v>
      </c>
      <c r="B79" s="448" t="s">
        <v>550</v>
      </c>
      <c r="C79" s="20" t="s">
        <v>10</v>
      </c>
      <c r="D79" s="20" t="s">
        <v>35</v>
      </c>
      <c r="E79" s="20" t="s">
        <v>55</v>
      </c>
      <c r="F79" s="20" t="s">
        <v>564</v>
      </c>
      <c r="G79" s="20" t="s">
        <v>551</v>
      </c>
      <c r="H79" s="21">
        <v>35</v>
      </c>
      <c r="I79" s="195">
        <v>37</v>
      </c>
      <c r="J79" s="203">
        <v>39</v>
      </c>
    </row>
    <row r="80" spans="1:10" x14ac:dyDescent="0.3">
      <c r="A80" s="436" t="s">
        <v>603</v>
      </c>
      <c r="B80" s="448" t="s">
        <v>553</v>
      </c>
      <c r="C80" s="20" t="s">
        <v>10</v>
      </c>
      <c r="D80" s="20" t="s">
        <v>35</v>
      </c>
      <c r="E80" s="20" t="s">
        <v>55</v>
      </c>
      <c r="F80" s="20" t="s">
        <v>564</v>
      </c>
      <c r="G80" s="20" t="s">
        <v>554</v>
      </c>
      <c r="H80" s="21">
        <v>20</v>
      </c>
      <c r="I80" s="195">
        <v>90.5</v>
      </c>
      <c r="J80" s="203">
        <v>99</v>
      </c>
    </row>
    <row r="81" spans="1:10" ht="37.5" x14ac:dyDescent="0.3">
      <c r="A81" s="490" t="s">
        <v>604</v>
      </c>
      <c r="B81" s="468" t="s">
        <v>556</v>
      </c>
      <c r="C81" s="31" t="s">
        <v>10</v>
      </c>
      <c r="D81" s="31" t="s">
        <v>35</v>
      </c>
      <c r="E81" s="31" t="s">
        <v>55</v>
      </c>
      <c r="F81" s="31" t="s">
        <v>564</v>
      </c>
      <c r="G81" s="31" t="s">
        <v>142</v>
      </c>
      <c r="H81" s="72">
        <f>H83+H82</f>
        <v>134.30000000000001</v>
      </c>
      <c r="I81" s="72">
        <f t="shared" ref="I81:J81" si="36">I83</f>
        <v>72</v>
      </c>
      <c r="J81" s="72">
        <f t="shared" si="36"/>
        <v>72</v>
      </c>
    </row>
    <row r="82" spans="1:10" x14ac:dyDescent="0.3">
      <c r="A82" s="436" t="s">
        <v>605</v>
      </c>
      <c r="B82" s="448" t="s">
        <v>558</v>
      </c>
      <c r="C82" s="20" t="s">
        <v>10</v>
      </c>
      <c r="D82" s="20" t="s">
        <v>35</v>
      </c>
      <c r="E82" s="20" t="s">
        <v>55</v>
      </c>
      <c r="F82" s="20" t="s">
        <v>564</v>
      </c>
      <c r="G82" s="20" t="s">
        <v>559</v>
      </c>
      <c r="H82" s="21">
        <v>62.3</v>
      </c>
      <c r="I82" s="21">
        <v>0</v>
      </c>
      <c r="J82" s="21">
        <v>0</v>
      </c>
    </row>
    <row r="83" spans="1:10" x14ac:dyDescent="0.3">
      <c r="A83" s="436" t="s">
        <v>606</v>
      </c>
      <c r="B83" s="448" t="s">
        <v>561</v>
      </c>
      <c r="C83" s="20" t="s">
        <v>10</v>
      </c>
      <c r="D83" s="20" t="s">
        <v>35</v>
      </c>
      <c r="E83" s="20" t="s">
        <v>55</v>
      </c>
      <c r="F83" s="20" t="s">
        <v>564</v>
      </c>
      <c r="G83" s="20" t="s">
        <v>562</v>
      </c>
      <c r="H83" s="21">
        <v>72</v>
      </c>
      <c r="I83" s="203">
        <v>72</v>
      </c>
      <c r="J83" s="203">
        <v>72</v>
      </c>
    </row>
    <row r="84" spans="1:10" x14ac:dyDescent="0.3">
      <c r="A84" s="489" t="s">
        <v>41</v>
      </c>
      <c r="B84" s="510" t="s">
        <v>58</v>
      </c>
      <c r="C84" s="191" t="s">
        <v>10</v>
      </c>
      <c r="D84" s="191" t="s">
        <v>59</v>
      </c>
      <c r="E84" s="191"/>
      <c r="F84" s="191"/>
      <c r="G84" s="191"/>
      <c r="H84" s="193">
        <f>H85</f>
        <v>65</v>
      </c>
      <c r="I84" s="193">
        <f t="shared" ref="I84:J87" si="37">I85</f>
        <v>65</v>
      </c>
      <c r="J84" s="193">
        <f t="shared" si="37"/>
        <v>65</v>
      </c>
    </row>
    <row r="85" spans="1:10" x14ac:dyDescent="0.3">
      <c r="A85" s="490" t="s">
        <v>44</v>
      </c>
      <c r="B85" s="497" t="s">
        <v>60</v>
      </c>
      <c r="C85" s="31" t="s">
        <v>10</v>
      </c>
      <c r="D85" s="31" t="s">
        <v>59</v>
      </c>
      <c r="E85" s="31" t="s">
        <v>61</v>
      </c>
      <c r="F85" s="31"/>
      <c r="G85" s="31"/>
      <c r="H85" s="72">
        <f>H86</f>
        <v>65</v>
      </c>
      <c r="I85" s="72">
        <f t="shared" si="37"/>
        <v>65</v>
      </c>
      <c r="J85" s="72">
        <f t="shared" si="37"/>
        <v>65</v>
      </c>
    </row>
    <row r="86" spans="1:10" x14ac:dyDescent="0.3">
      <c r="A86" s="490" t="s">
        <v>62</v>
      </c>
      <c r="B86" s="497" t="s">
        <v>49</v>
      </c>
      <c r="C86" s="31" t="s">
        <v>10</v>
      </c>
      <c r="D86" s="31" t="s">
        <v>59</v>
      </c>
      <c r="E86" s="31" t="s">
        <v>61</v>
      </c>
      <c r="F86" s="31" t="s">
        <v>50</v>
      </c>
      <c r="G86" s="31"/>
      <c r="H86" s="72">
        <f>H87</f>
        <v>65</v>
      </c>
      <c r="I86" s="72">
        <f t="shared" si="37"/>
        <v>65</v>
      </c>
      <c r="J86" s="72">
        <f t="shared" si="37"/>
        <v>65</v>
      </c>
    </row>
    <row r="87" spans="1:10" x14ac:dyDescent="0.3">
      <c r="A87" s="490" t="s">
        <v>362</v>
      </c>
      <c r="B87" s="468" t="s">
        <v>607</v>
      </c>
      <c r="C87" s="31" t="s">
        <v>10</v>
      </c>
      <c r="D87" s="31" t="s">
        <v>59</v>
      </c>
      <c r="E87" s="31" t="s">
        <v>61</v>
      </c>
      <c r="F87" s="31" t="s">
        <v>608</v>
      </c>
      <c r="G87" s="31" t="s">
        <v>609</v>
      </c>
      <c r="H87" s="72">
        <f>H88</f>
        <v>65</v>
      </c>
      <c r="I87" s="72">
        <f t="shared" si="37"/>
        <v>65</v>
      </c>
      <c r="J87" s="72">
        <f t="shared" si="37"/>
        <v>65</v>
      </c>
    </row>
    <row r="88" spans="1:10" x14ac:dyDescent="0.3">
      <c r="A88" s="436" t="s">
        <v>533</v>
      </c>
      <c r="B88" s="448" t="s">
        <v>581</v>
      </c>
      <c r="C88" s="20" t="s">
        <v>10</v>
      </c>
      <c r="D88" s="20" t="s">
        <v>59</v>
      </c>
      <c r="E88" s="20" t="s">
        <v>61</v>
      </c>
      <c r="F88" s="20" t="s">
        <v>608</v>
      </c>
      <c r="G88" s="20" t="s">
        <v>582</v>
      </c>
      <c r="H88" s="21">
        <v>65</v>
      </c>
      <c r="I88" s="203">
        <v>65</v>
      </c>
      <c r="J88" s="203">
        <v>65</v>
      </c>
    </row>
    <row r="89" spans="1:10" ht="37.5" x14ac:dyDescent="0.3">
      <c r="A89" s="491" t="s">
        <v>8</v>
      </c>
      <c r="B89" s="510" t="s">
        <v>63</v>
      </c>
      <c r="C89" s="208" t="s">
        <v>10</v>
      </c>
      <c r="D89" s="208" t="s">
        <v>64</v>
      </c>
      <c r="E89" s="208"/>
      <c r="F89" s="208"/>
      <c r="G89" s="208"/>
      <c r="H89" s="211">
        <f>H90+H102+H96</f>
        <v>483.6</v>
      </c>
      <c r="I89" s="211">
        <f t="shared" ref="I89:J89" si="38">I90+I102+I96</f>
        <v>509.7</v>
      </c>
      <c r="J89" s="211">
        <f t="shared" si="38"/>
        <v>537.20000000000005</v>
      </c>
    </row>
    <row r="90" spans="1:10" ht="39" x14ac:dyDescent="0.3">
      <c r="A90" s="490" t="s">
        <v>65</v>
      </c>
      <c r="B90" s="543" t="s">
        <v>66</v>
      </c>
      <c r="C90" s="31" t="s">
        <v>10</v>
      </c>
      <c r="D90" s="31" t="s">
        <v>64</v>
      </c>
      <c r="E90" s="31" t="s">
        <v>67</v>
      </c>
      <c r="F90" s="31"/>
      <c r="G90" s="31"/>
      <c r="H90" s="214">
        <f>H91</f>
        <v>396</v>
      </c>
      <c r="I90" s="214">
        <f t="shared" ref="I90:J94" si="39">I91</f>
        <v>417.4</v>
      </c>
      <c r="J90" s="214">
        <f t="shared" si="39"/>
        <v>440</v>
      </c>
    </row>
    <row r="91" spans="1:10" ht="37.5" x14ac:dyDescent="0.3">
      <c r="A91" s="490" t="s">
        <v>68</v>
      </c>
      <c r="B91" s="468" t="s">
        <v>46</v>
      </c>
      <c r="C91" s="31" t="s">
        <v>10</v>
      </c>
      <c r="D91" s="31" t="s">
        <v>64</v>
      </c>
      <c r="E91" s="31" t="s">
        <v>67</v>
      </c>
      <c r="F91" s="31" t="s">
        <v>47</v>
      </c>
      <c r="G91" s="31"/>
      <c r="H91" s="72">
        <f>H92</f>
        <v>396</v>
      </c>
      <c r="I91" s="72">
        <f t="shared" si="39"/>
        <v>417.4</v>
      </c>
      <c r="J91" s="72">
        <f t="shared" si="39"/>
        <v>440</v>
      </c>
    </row>
    <row r="92" spans="1:10" ht="56.25" x14ac:dyDescent="0.3">
      <c r="A92" s="490" t="s">
        <v>610</v>
      </c>
      <c r="B92" s="500" t="s">
        <v>543</v>
      </c>
      <c r="C92" s="31" t="s">
        <v>10</v>
      </c>
      <c r="D92" s="31" t="s">
        <v>64</v>
      </c>
      <c r="E92" s="31" t="s">
        <v>67</v>
      </c>
      <c r="F92" s="31" t="s">
        <v>544</v>
      </c>
      <c r="G92" s="31"/>
      <c r="H92" s="72">
        <f>H93</f>
        <v>396</v>
      </c>
      <c r="I92" s="72">
        <f t="shared" si="39"/>
        <v>417.4</v>
      </c>
      <c r="J92" s="72">
        <f t="shared" si="39"/>
        <v>440</v>
      </c>
    </row>
    <row r="93" spans="1:10" ht="56.25" x14ac:dyDescent="0.3">
      <c r="A93" s="490" t="s">
        <v>611</v>
      </c>
      <c r="B93" s="497" t="s">
        <v>563</v>
      </c>
      <c r="C93" s="31" t="s">
        <v>10</v>
      </c>
      <c r="D93" s="31" t="s">
        <v>64</v>
      </c>
      <c r="E93" s="31" t="s">
        <v>67</v>
      </c>
      <c r="F93" s="31" t="s">
        <v>564</v>
      </c>
      <c r="G93" s="31"/>
      <c r="H93" s="72">
        <f>H94</f>
        <v>396</v>
      </c>
      <c r="I93" s="72">
        <f t="shared" si="39"/>
        <v>417.4</v>
      </c>
      <c r="J93" s="72">
        <f t="shared" si="39"/>
        <v>440</v>
      </c>
    </row>
    <row r="94" spans="1:10" x14ac:dyDescent="0.3">
      <c r="A94" s="490" t="s">
        <v>612</v>
      </c>
      <c r="B94" s="497" t="s">
        <v>547</v>
      </c>
      <c r="C94" s="31" t="s">
        <v>10</v>
      </c>
      <c r="D94" s="31" t="s">
        <v>64</v>
      </c>
      <c r="E94" s="31" t="s">
        <v>67</v>
      </c>
      <c r="F94" s="31" t="s">
        <v>564</v>
      </c>
      <c r="G94" s="31" t="s">
        <v>548</v>
      </c>
      <c r="H94" s="72">
        <f>H95</f>
        <v>396</v>
      </c>
      <c r="I94" s="72">
        <f t="shared" si="39"/>
        <v>417.4</v>
      </c>
      <c r="J94" s="72">
        <f t="shared" si="39"/>
        <v>440</v>
      </c>
    </row>
    <row r="95" spans="1:10" x14ac:dyDescent="0.3">
      <c r="A95" s="436" t="s">
        <v>613</v>
      </c>
      <c r="B95" s="448" t="s">
        <v>553</v>
      </c>
      <c r="C95" s="20" t="s">
        <v>10</v>
      </c>
      <c r="D95" s="20" t="s">
        <v>64</v>
      </c>
      <c r="E95" s="20" t="s">
        <v>67</v>
      </c>
      <c r="F95" s="20" t="s">
        <v>564</v>
      </c>
      <c r="G95" s="20" t="s">
        <v>554</v>
      </c>
      <c r="H95" s="21">
        <v>396</v>
      </c>
      <c r="I95" s="203">
        <v>417.4</v>
      </c>
      <c r="J95" s="203">
        <v>440</v>
      </c>
    </row>
    <row r="96" spans="1:10" x14ac:dyDescent="0.3">
      <c r="A96" s="490" t="s">
        <v>69</v>
      </c>
      <c r="B96" s="468" t="s">
        <v>275</v>
      </c>
      <c r="C96" s="31" t="s">
        <v>10</v>
      </c>
      <c r="D96" s="31" t="s">
        <v>64</v>
      </c>
      <c r="E96" s="31" t="s">
        <v>276</v>
      </c>
      <c r="F96" s="31"/>
      <c r="G96" s="20"/>
      <c r="H96" s="217">
        <f>H97</f>
        <v>67.599999999999994</v>
      </c>
      <c r="I96" s="217">
        <f t="shared" ref="I96:J100" si="40">I97</f>
        <v>71.3</v>
      </c>
      <c r="J96" s="217">
        <f t="shared" si="40"/>
        <v>75.099999999999994</v>
      </c>
    </row>
    <row r="97" spans="1:11" ht="37.5" x14ac:dyDescent="0.3">
      <c r="A97" s="490" t="s">
        <v>72</v>
      </c>
      <c r="B97" s="468" t="s">
        <v>46</v>
      </c>
      <c r="C97" s="31" t="s">
        <v>10</v>
      </c>
      <c r="D97" s="31" t="s">
        <v>64</v>
      </c>
      <c r="E97" s="31" t="s">
        <v>276</v>
      </c>
      <c r="F97" s="31" t="s">
        <v>47</v>
      </c>
      <c r="G97" s="20"/>
      <c r="H97" s="72">
        <f>H98</f>
        <v>67.599999999999994</v>
      </c>
      <c r="I97" s="72">
        <f t="shared" si="40"/>
        <v>71.3</v>
      </c>
      <c r="J97" s="72">
        <f t="shared" si="40"/>
        <v>75.099999999999994</v>
      </c>
    </row>
    <row r="98" spans="1:11" ht="56.25" x14ac:dyDescent="0.3">
      <c r="A98" s="490" t="s">
        <v>614</v>
      </c>
      <c r="B98" s="500" t="s">
        <v>543</v>
      </c>
      <c r="C98" s="31" t="s">
        <v>10</v>
      </c>
      <c r="D98" s="31" t="s">
        <v>64</v>
      </c>
      <c r="E98" s="31" t="s">
        <v>276</v>
      </c>
      <c r="F98" s="31" t="s">
        <v>544</v>
      </c>
      <c r="G98" s="20"/>
      <c r="H98" s="72">
        <f>H99</f>
        <v>67.599999999999994</v>
      </c>
      <c r="I98" s="72">
        <f t="shared" si="40"/>
        <v>71.3</v>
      </c>
      <c r="J98" s="72">
        <f t="shared" si="40"/>
        <v>75.099999999999994</v>
      </c>
    </row>
    <row r="99" spans="1:11" ht="56.25" x14ac:dyDescent="0.3">
      <c r="A99" s="490" t="s">
        <v>615</v>
      </c>
      <c r="B99" s="497" t="s">
        <v>563</v>
      </c>
      <c r="C99" s="31" t="s">
        <v>10</v>
      </c>
      <c r="D99" s="31" t="s">
        <v>64</v>
      </c>
      <c r="E99" s="31" t="s">
        <v>276</v>
      </c>
      <c r="F99" s="31" t="s">
        <v>564</v>
      </c>
      <c r="G99" s="20"/>
      <c r="H99" s="72">
        <f>H100</f>
        <v>67.599999999999994</v>
      </c>
      <c r="I99" s="72">
        <f t="shared" si="40"/>
        <v>71.3</v>
      </c>
      <c r="J99" s="72">
        <f t="shared" si="40"/>
        <v>75.099999999999994</v>
      </c>
    </row>
    <row r="100" spans="1:11" x14ac:dyDescent="0.3">
      <c r="A100" s="490" t="s">
        <v>616</v>
      </c>
      <c r="B100" s="497" t="s">
        <v>547</v>
      </c>
      <c r="C100" s="31" t="s">
        <v>10</v>
      </c>
      <c r="D100" s="31" t="s">
        <v>64</v>
      </c>
      <c r="E100" s="31" t="s">
        <v>276</v>
      </c>
      <c r="F100" s="31" t="s">
        <v>564</v>
      </c>
      <c r="G100" s="31" t="s">
        <v>548</v>
      </c>
      <c r="H100" s="72">
        <f>H101</f>
        <v>67.599999999999994</v>
      </c>
      <c r="I100" s="72">
        <f t="shared" si="40"/>
        <v>71.3</v>
      </c>
      <c r="J100" s="72">
        <f t="shared" si="40"/>
        <v>75.099999999999994</v>
      </c>
    </row>
    <row r="101" spans="1:11" x14ac:dyDescent="0.3">
      <c r="A101" s="436" t="s">
        <v>617</v>
      </c>
      <c r="B101" s="448" t="s">
        <v>553</v>
      </c>
      <c r="C101" s="20" t="s">
        <v>10</v>
      </c>
      <c r="D101" s="20" t="s">
        <v>64</v>
      </c>
      <c r="E101" s="20" t="s">
        <v>276</v>
      </c>
      <c r="F101" s="20" t="s">
        <v>564</v>
      </c>
      <c r="G101" s="20" t="s">
        <v>554</v>
      </c>
      <c r="H101" s="21">
        <v>67.599999999999994</v>
      </c>
      <c r="I101" s="195">
        <v>71.3</v>
      </c>
      <c r="J101" s="195">
        <v>75.099999999999994</v>
      </c>
    </row>
    <row r="102" spans="1:11" ht="56.25" x14ac:dyDescent="0.3">
      <c r="A102" s="490" t="s">
        <v>73</v>
      </c>
      <c r="B102" s="468" t="s">
        <v>466</v>
      </c>
      <c r="C102" s="31" t="s">
        <v>10</v>
      </c>
      <c r="D102" s="31" t="s">
        <v>64</v>
      </c>
      <c r="E102" s="31" t="s">
        <v>467</v>
      </c>
      <c r="F102" s="31"/>
      <c r="G102" s="31"/>
      <c r="H102" s="72">
        <f>H103</f>
        <v>20</v>
      </c>
      <c r="I102" s="72">
        <f t="shared" ref="I102:J106" si="41">I103</f>
        <v>21</v>
      </c>
      <c r="J102" s="72">
        <f t="shared" si="41"/>
        <v>22.1</v>
      </c>
    </row>
    <row r="103" spans="1:11" ht="37.5" x14ac:dyDescent="0.3">
      <c r="A103" s="490" t="s">
        <v>74</v>
      </c>
      <c r="B103" s="468" t="s">
        <v>46</v>
      </c>
      <c r="C103" s="31" t="s">
        <v>10</v>
      </c>
      <c r="D103" s="31" t="s">
        <v>64</v>
      </c>
      <c r="E103" s="31" t="s">
        <v>467</v>
      </c>
      <c r="F103" s="31" t="s">
        <v>47</v>
      </c>
      <c r="G103" s="31"/>
      <c r="H103" s="72">
        <f>H104</f>
        <v>20</v>
      </c>
      <c r="I103" s="72">
        <f t="shared" si="41"/>
        <v>21</v>
      </c>
      <c r="J103" s="72">
        <f t="shared" si="41"/>
        <v>22.1</v>
      </c>
    </row>
    <row r="104" spans="1:11" ht="56.25" x14ac:dyDescent="0.3">
      <c r="A104" s="490" t="s">
        <v>389</v>
      </c>
      <c r="B104" s="500" t="s">
        <v>543</v>
      </c>
      <c r="C104" s="31" t="s">
        <v>10</v>
      </c>
      <c r="D104" s="31" t="s">
        <v>64</v>
      </c>
      <c r="E104" s="31" t="s">
        <v>467</v>
      </c>
      <c r="F104" s="31" t="s">
        <v>544</v>
      </c>
      <c r="G104" s="31"/>
      <c r="H104" s="72">
        <f>H105</f>
        <v>20</v>
      </c>
      <c r="I104" s="72">
        <f t="shared" si="41"/>
        <v>21</v>
      </c>
      <c r="J104" s="72">
        <f t="shared" si="41"/>
        <v>22.1</v>
      </c>
    </row>
    <row r="105" spans="1:11" ht="56.25" x14ac:dyDescent="0.3">
      <c r="A105" s="490" t="s">
        <v>618</v>
      </c>
      <c r="B105" s="497" t="s">
        <v>563</v>
      </c>
      <c r="C105" s="31" t="s">
        <v>10</v>
      </c>
      <c r="D105" s="31" t="s">
        <v>64</v>
      </c>
      <c r="E105" s="31" t="s">
        <v>467</v>
      </c>
      <c r="F105" s="31" t="s">
        <v>564</v>
      </c>
      <c r="G105" s="31"/>
      <c r="H105" s="72">
        <f>H106</f>
        <v>20</v>
      </c>
      <c r="I105" s="72">
        <f t="shared" si="41"/>
        <v>21</v>
      </c>
      <c r="J105" s="72">
        <f t="shared" si="41"/>
        <v>22.1</v>
      </c>
    </row>
    <row r="106" spans="1:11" x14ac:dyDescent="0.3">
      <c r="A106" s="490" t="s">
        <v>619</v>
      </c>
      <c r="B106" s="468" t="s">
        <v>547</v>
      </c>
      <c r="C106" s="31" t="s">
        <v>10</v>
      </c>
      <c r="D106" s="31" t="s">
        <v>64</v>
      </c>
      <c r="E106" s="31" t="s">
        <v>467</v>
      </c>
      <c r="F106" s="31" t="s">
        <v>564</v>
      </c>
      <c r="G106" s="31" t="s">
        <v>548</v>
      </c>
      <c r="H106" s="72">
        <f>H107</f>
        <v>20</v>
      </c>
      <c r="I106" s="72">
        <f t="shared" si="41"/>
        <v>21</v>
      </c>
      <c r="J106" s="72">
        <f t="shared" si="41"/>
        <v>22.1</v>
      </c>
    </row>
    <row r="107" spans="1:11" x14ac:dyDescent="0.3">
      <c r="A107" s="436" t="s">
        <v>620</v>
      </c>
      <c r="B107" s="448" t="s">
        <v>553</v>
      </c>
      <c r="C107" s="20" t="s">
        <v>10</v>
      </c>
      <c r="D107" s="20" t="s">
        <v>64</v>
      </c>
      <c r="E107" s="20" t="s">
        <v>467</v>
      </c>
      <c r="F107" s="20" t="s">
        <v>564</v>
      </c>
      <c r="G107" s="20" t="s">
        <v>554</v>
      </c>
      <c r="H107" s="21">
        <v>20</v>
      </c>
      <c r="I107" s="197">
        <v>21</v>
      </c>
      <c r="J107" s="197">
        <v>22.1</v>
      </c>
      <c r="K107" s="389"/>
    </row>
    <row r="108" spans="1:11" s="222" customFormat="1" ht="20.25" x14ac:dyDescent="0.3">
      <c r="A108" s="492" t="s">
        <v>14</v>
      </c>
      <c r="B108" s="544" t="s">
        <v>85</v>
      </c>
      <c r="C108" s="542" t="s">
        <v>10</v>
      </c>
      <c r="D108" s="542" t="s">
        <v>86</v>
      </c>
      <c r="E108" s="542"/>
      <c r="F108" s="542"/>
      <c r="G108" s="542"/>
      <c r="H108" s="229">
        <f>H109</f>
        <v>20</v>
      </c>
      <c r="I108" s="229">
        <f t="shared" ref="I108:J108" si="42">I109</f>
        <v>21.2</v>
      </c>
      <c r="J108" s="229">
        <f t="shared" si="42"/>
        <v>22.2</v>
      </c>
      <c r="K108" s="389"/>
    </row>
    <row r="109" spans="1:11" x14ac:dyDescent="0.3">
      <c r="A109" s="489" t="s">
        <v>12</v>
      </c>
      <c r="B109" s="545" t="s">
        <v>87</v>
      </c>
      <c r="C109" s="191" t="s">
        <v>10</v>
      </c>
      <c r="D109" s="191" t="s">
        <v>88</v>
      </c>
      <c r="E109" s="191"/>
      <c r="F109" s="191"/>
      <c r="G109" s="191"/>
      <c r="H109" s="193">
        <f>H110+H115</f>
        <v>20</v>
      </c>
      <c r="I109" s="193">
        <f t="shared" ref="I109:J109" si="43">I110+I115</f>
        <v>21.2</v>
      </c>
      <c r="J109" s="193">
        <f t="shared" si="43"/>
        <v>22.2</v>
      </c>
      <c r="K109" s="389"/>
    </row>
    <row r="110" spans="1:11" ht="75" x14ac:dyDescent="0.3">
      <c r="A110" s="490" t="s">
        <v>15</v>
      </c>
      <c r="B110" s="498" t="s">
        <v>285</v>
      </c>
      <c r="C110" s="31" t="s">
        <v>10</v>
      </c>
      <c r="D110" s="31" t="s">
        <v>88</v>
      </c>
      <c r="E110" s="31" t="s">
        <v>89</v>
      </c>
      <c r="F110" s="31"/>
      <c r="G110" s="31"/>
      <c r="H110" s="72">
        <f t="shared" ref="H110:J113" si="44">H111</f>
        <v>10</v>
      </c>
      <c r="I110" s="72">
        <f t="shared" si="44"/>
        <v>10.6</v>
      </c>
      <c r="J110" s="72">
        <f t="shared" si="44"/>
        <v>11.1</v>
      </c>
    </row>
    <row r="111" spans="1:11" ht="37.5" x14ac:dyDescent="0.3">
      <c r="A111" s="490" t="s">
        <v>13</v>
      </c>
      <c r="B111" s="468" t="s">
        <v>46</v>
      </c>
      <c r="C111" s="31" t="s">
        <v>10</v>
      </c>
      <c r="D111" s="31" t="s">
        <v>88</v>
      </c>
      <c r="E111" s="31" t="s">
        <v>89</v>
      </c>
      <c r="F111" s="31" t="s">
        <v>47</v>
      </c>
      <c r="G111" s="31"/>
      <c r="H111" s="72">
        <f t="shared" si="44"/>
        <v>10</v>
      </c>
      <c r="I111" s="72">
        <f t="shared" si="44"/>
        <v>10.6</v>
      </c>
      <c r="J111" s="72">
        <f t="shared" si="44"/>
        <v>11.1</v>
      </c>
    </row>
    <row r="112" spans="1:11" ht="56.25" x14ac:dyDescent="0.3">
      <c r="A112" s="490" t="s">
        <v>406</v>
      </c>
      <c r="B112" s="500" t="s">
        <v>543</v>
      </c>
      <c r="C112" s="31" t="s">
        <v>10</v>
      </c>
      <c r="D112" s="31" t="s">
        <v>88</v>
      </c>
      <c r="E112" s="31" t="s">
        <v>89</v>
      </c>
      <c r="F112" s="31" t="s">
        <v>544</v>
      </c>
      <c r="G112" s="31"/>
      <c r="H112" s="72">
        <f t="shared" si="44"/>
        <v>10</v>
      </c>
      <c r="I112" s="72">
        <f t="shared" si="44"/>
        <v>10.6</v>
      </c>
      <c r="J112" s="72">
        <f t="shared" si="44"/>
        <v>11.1</v>
      </c>
    </row>
    <row r="113" spans="1:10" ht="56.25" x14ac:dyDescent="0.3">
      <c r="A113" s="490" t="s">
        <v>436</v>
      </c>
      <c r="B113" s="497" t="s">
        <v>563</v>
      </c>
      <c r="C113" s="31" t="s">
        <v>10</v>
      </c>
      <c r="D113" s="31" t="s">
        <v>88</v>
      </c>
      <c r="E113" s="31" t="s">
        <v>89</v>
      </c>
      <c r="F113" s="31" t="s">
        <v>564</v>
      </c>
      <c r="G113" s="31"/>
      <c r="H113" s="72">
        <f>H114</f>
        <v>10</v>
      </c>
      <c r="I113" s="72">
        <f t="shared" si="44"/>
        <v>10.6</v>
      </c>
      <c r="J113" s="72">
        <f t="shared" si="44"/>
        <v>11.1</v>
      </c>
    </row>
    <row r="114" spans="1:10" x14ac:dyDescent="0.3">
      <c r="A114" s="490" t="s">
        <v>621</v>
      </c>
      <c r="B114" s="468" t="s">
        <v>581</v>
      </c>
      <c r="C114" s="31" t="s">
        <v>10</v>
      </c>
      <c r="D114" s="31" t="s">
        <v>88</v>
      </c>
      <c r="E114" s="31" t="s">
        <v>89</v>
      </c>
      <c r="F114" s="31" t="s">
        <v>564</v>
      </c>
      <c r="G114" s="31" t="s">
        <v>582</v>
      </c>
      <c r="H114" s="72">
        <v>10</v>
      </c>
      <c r="I114" s="227">
        <v>10.6</v>
      </c>
      <c r="J114" s="227">
        <v>11.1</v>
      </c>
    </row>
    <row r="115" spans="1:10" ht="75" x14ac:dyDescent="0.3">
      <c r="A115" s="490" t="s">
        <v>622</v>
      </c>
      <c r="B115" s="468" t="s">
        <v>463</v>
      </c>
      <c r="C115" s="31" t="s">
        <v>10</v>
      </c>
      <c r="D115" s="31" t="s">
        <v>88</v>
      </c>
      <c r="E115" s="31" t="s">
        <v>464</v>
      </c>
      <c r="F115" s="31"/>
      <c r="G115" s="20"/>
      <c r="H115" s="72">
        <f t="shared" ref="H115:J118" si="45">H116</f>
        <v>10</v>
      </c>
      <c r="I115" s="72">
        <f t="shared" si="45"/>
        <v>10.6</v>
      </c>
      <c r="J115" s="72">
        <f t="shared" si="45"/>
        <v>11.1</v>
      </c>
    </row>
    <row r="116" spans="1:10" ht="37.5" x14ac:dyDescent="0.3">
      <c r="A116" s="490" t="s">
        <v>623</v>
      </c>
      <c r="B116" s="468" t="s">
        <v>46</v>
      </c>
      <c r="C116" s="31" t="s">
        <v>10</v>
      </c>
      <c r="D116" s="31" t="s">
        <v>88</v>
      </c>
      <c r="E116" s="31" t="s">
        <v>464</v>
      </c>
      <c r="F116" s="31" t="s">
        <v>47</v>
      </c>
      <c r="G116" s="20"/>
      <c r="H116" s="72">
        <f t="shared" si="45"/>
        <v>10</v>
      </c>
      <c r="I116" s="72">
        <f t="shared" si="45"/>
        <v>10.6</v>
      </c>
      <c r="J116" s="72">
        <f t="shared" si="45"/>
        <v>11.1</v>
      </c>
    </row>
    <row r="117" spans="1:10" ht="56.25" x14ac:dyDescent="0.3">
      <c r="A117" s="490" t="s">
        <v>624</v>
      </c>
      <c r="B117" s="500" t="s">
        <v>543</v>
      </c>
      <c r="C117" s="31" t="s">
        <v>10</v>
      </c>
      <c r="D117" s="31" t="s">
        <v>88</v>
      </c>
      <c r="E117" s="31" t="s">
        <v>464</v>
      </c>
      <c r="F117" s="31" t="s">
        <v>544</v>
      </c>
      <c r="G117" s="31"/>
      <c r="H117" s="72">
        <f t="shared" si="45"/>
        <v>10</v>
      </c>
      <c r="I117" s="72">
        <f t="shared" si="45"/>
        <v>10.6</v>
      </c>
      <c r="J117" s="72">
        <f t="shared" si="45"/>
        <v>11.1</v>
      </c>
    </row>
    <row r="118" spans="1:10" ht="56.25" x14ac:dyDescent="0.3">
      <c r="A118" s="490" t="s">
        <v>625</v>
      </c>
      <c r="B118" s="497" t="s">
        <v>563</v>
      </c>
      <c r="C118" s="31" t="s">
        <v>10</v>
      </c>
      <c r="D118" s="31" t="s">
        <v>88</v>
      </c>
      <c r="E118" s="31" t="s">
        <v>464</v>
      </c>
      <c r="F118" s="31" t="s">
        <v>564</v>
      </c>
      <c r="G118" s="31"/>
      <c r="H118" s="72">
        <f>H119</f>
        <v>10</v>
      </c>
      <c r="I118" s="72">
        <f t="shared" si="45"/>
        <v>10.6</v>
      </c>
      <c r="J118" s="72">
        <f t="shared" si="45"/>
        <v>11.1</v>
      </c>
    </row>
    <row r="119" spans="1:10" x14ac:dyDescent="0.3">
      <c r="A119" s="490" t="s">
        <v>626</v>
      </c>
      <c r="B119" s="468" t="s">
        <v>581</v>
      </c>
      <c r="C119" s="31" t="s">
        <v>10</v>
      </c>
      <c r="D119" s="31" t="s">
        <v>88</v>
      </c>
      <c r="E119" s="31" t="s">
        <v>464</v>
      </c>
      <c r="F119" s="31" t="s">
        <v>564</v>
      </c>
      <c r="G119" s="31" t="s">
        <v>582</v>
      </c>
      <c r="H119" s="72">
        <v>10</v>
      </c>
      <c r="I119" s="227">
        <v>10.6</v>
      </c>
      <c r="J119" s="227">
        <v>11.1</v>
      </c>
    </row>
    <row r="120" spans="1:10" ht="20.25" x14ac:dyDescent="0.3">
      <c r="A120" s="540" t="s">
        <v>25</v>
      </c>
      <c r="B120" s="544" t="s">
        <v>90</v>
      </c>
      <c r="C120" s="542" t="s">
        <v>10</v>
      </c>
      <c r="D120" s="542" t="s">
        <v>91</v>
      </c>
      <c r="E120" s="542"/>
      <c r="F120" s="542"/>
      <c r="G120" s="542"/>
      <c r="H120" s="229">
        <f>H121</f>
        <v>19452</v>
      </c>
      <c r="I120" s="229">
        <f t="shared" ref="I120:J120" si="46">I121</f>
        <v>16971.8</v>
      </c>
      <c r="J120" s="229">
        <f t="shared" si="46"/>
        <v>22851.300000000003</v>
      </c>
    </row>
    <row r="121" spans="1:10" x14ac:dyDescent="0.3">
      <c r="A121" s="489" t="s">
        <v>485</v>
      </c>
      <c r="B121" s="510" t="s">
        <v>92</v>
      </c>
      <c r="C121" s="191" t="s">
        <v>10</v>
      </c>
      <c r="D121" s="191" t="s">
        <v>93</v>
      </c>
      <c r="E121" s="230"/>
      <c r="F121" s="191"/>
      <c r="G121" s="191"/>
      <c r="H121" s="193">
        <f>H122+H163+H172+H141+H149+H157+H178</f>
        <v>19452</v>
      </c>
      <c r="I121" s="193">
        <f t="shared" ref="I121:J121" si="47">I122+I163+I172+I141+I149+I157+I178</f>
        <v>16971.8</v>
      </c>
      <c r="J121" s="193">
        <f t="shared" si="47"/>
        <v>22851.300000000003</v>
      </c>
    </row>
    <row r="122" spans="1:10" ht="37.5" x14ac:dyDescent="0.3">
      <c r="A122" s="490" t="s">
        <v>310</v>
      </c>
      <c r="B122" s="497" t="s">
        <v>627</v>
      </c>
      <c r="C122" s="31" t="s">
        <v>10</v>
      </c>
      <c r="D122" s="31" t="s">
        <v>93</v>
      </c>
      <c r="E122" s="31" t="s">
        <v>628</v>
      </c>
      <c r="F122" s="31"/>
      <c r="G122" s="31"/>
      <c r="H122" s="72">
        <f>H123+H132</f>
        <v>600.1</v>
      </c>
      <c r="I122" s="72">
        <f t="shared" ref="I122:J122" si="48">I123+I132</f>
        <v>520.29999999999995</v>
      </c>
      <c r="J122" s="72">
        <f t="shared" si="48"/>
        <v>523.40000000000009</v>
      </c>
    </row>
    <row r="123" spans="1:10" ht="37.5" x14ac:dyDescent="0.3">
      <c r="A123" s="490" t="s">
        <v>289</v>
      </c>
      <c r="B123" s="468" t="s">
        <v>94</v>
      </c>
      <c r="C123" s="31" t="s">
        <v>10</v>
      </c>
      <c r="D123" s="31" t="s">
        <v>93</v>
      </c>
      <c r="E123" s="31" t="s">
        <v>95</v>
      </c>
      <c r="F123" s="31"/>
      <c r="G123" s="31"/>
      <c r="H123" s="72">
        <f>H124</f>
        <v>350.1</v>
      </c>
      <c r="I123" s="72">
        <f t="shared" ref="I123:J125" si="49">I124</f>
        <v>340.7</v>
      </c>
      <c r="J123" s="72">
        <f t="shared" si="49"/>
        <v>334.3</v>
      </c>
    </row>
    <row r="124" spans="1:10" ht="37.5" x14ac:dyDescent="0.3">
      <c r="A124" s="490" t="s">
        <v>490</v>
      </c>
      <c r="B124" s="468" t="s">
        <v>46</v>
      </c>
      <c r="C124" s="31" t="s">
        <v>10</v>
      </c>
      <c r="D124" s="31" t="s">
        <v>93</v>
      </c>
      <c r="E124" s="31" t="s">
        <v>95</v>
      </c>
      <c r="F124" s="31" t="s">
        <v>47</v>
      </c>
      <c r="G124" s="31"/>
      <c r="H124" s="72">
        <f>H125</f>
        <v>350.1</v>
      </c>
      <c r="I124" s="72">
        <f t="shared" si="49"/>
        <v>340.7</v>
      </c>
      <c r="J124" s="72">
        <f t="shared" si="49"/>
        <v>334.3</v>
      </c>
    </row>
    <row r="125" spans="1:10" ht="56.25" x14ac:dyDescent="0.3">
      <c r="A125" s="490" t="s">
        <v>629</v>
      </c>
      <c r="B125" s="500" t="s">
        <v>543</v>
      </c>
      <c r="C125" s="31" t="s">
        <v>10</v>
      </c>
      <c r="D125" s="31" t="s">
        <v>93</v>
      </c>
      <c r="E125" s="31" t="s">
        <v>95</v>
      </c>
      <c r="F125" s="31" t="s">
        <v>544</v>
      </c>
      <c r="G125" s="31"/>
      <c r="H125" s="72">
        <f>H126</f>
        <v>350.1</v>
      </c>
      <c r="I125" s="72">
        <f t="shared" si="49"/>
        <v>340.7</v>
      </c>
      <c r="J125" s="72">
        <f t="shared" si="49"/>
        <v>334.3</v>
      </c>
    </row>
    <row r="126" spans="1:10" ht="56.25" x14ac:dyDescent="0.3">
      <c r="A126" s="490" t="s">
        <v>630</v>
      </c>
      <c r="B126" s="497" t="s">
        <v>563</v>
      </c>
      <c r="C126" s="31" t="s">
        <v>10</v>
      </c>
      <c r="D126" s="31" t="s">
        <v>93</v>
      </c>
      <c r="E126" s="31" t="s">
        <v>95</v>
      </c>
      <c r="F126" s="31" t="s">
        <v>564</v>
      </c>
      <c r="G126" s="31"/>
      <c r="H126" s="72">
        <f>H127+H130</f>
        <v>350.1</v>
      </c>
      <c r="I126" s="72">
        <f t="shared" ref="I126:J126" si="50">I127+I130</f>
        <v>340.7</v>
      </c>
      <c r="J126" s="72">
        <f t="shared" si="50"/>
        <v>334.3</v>
      </c>
    </row>
    <row r="127" spans="1:10" x14ac:dyDescent="0.3">
      <c r="A127" s="490" t="s">
        <v>631</v>
      </c>
      <c r="B127" s="468" t="s">
        <v>547</v>
      </c>
      <c r="C127" s="31" t="s">
        <v>10</v>
      </c>
      <c r="D127" s="31" t="s">
        <v>93</v>
      </c>
      <c r="E127" s="31" t="s">
        <v>95</v>
      </c>
      <c r="F127" s="31" t="s">
        <v>564</v>
      </c>
      <c r="G127" s="31" t="s">
        <v>548</v>
      </c>
      <c r="H127" s="72">
        <f>H128+H129</f>
        <v>289.40000000000003</v>
      </c>
      <c r="I127" s="72">
        <f t="shared" ref="I127:J127" si="51">I128+I129</f>
        <v>198.5</v>
      </c>
      <c r="J127" s="72">
        <f t="shared" si="51"/>
        <v>209.5</v>
      </c>
    </row>
    <row r="128" spans="1:10" x14ac:dyDescent="0.3">
      <c r="A128" s="436" t="s">
        <v>632</v>
      </c>
      <c r="B128" s="448" t="s">
        <v>570</v>
      </c>
      <c r="C128" s="20" t="s">
        <v>10</v>
      </c>
      <c r="D128" s="20" t="s">
        <v>93</v>
      </c>
      <c r="E128" s="20" t="s">
        <v>95</v>
      </c>
      <c r="F128" s="20" t="s">
        <v>564</v>
      </c>
      <c r="G128" s="20" t="s">
        <v>571</v>
      </c>
      <c r="H128" s="21">
        <v>274.3</v>
      </c>
      <c r="I128" s="195">
        <v>163.1</v>
      </c>
      <c r="J128" s="195">
        <v>178.4</v>
      </c>
    </row>
    <row r="129" spans="1:11" x14ac:dyDescent="0.3">
      <c r="A129" s="436" t="s">
        <v>633</v>
      </c>
      <c r="B129" s="448" t="s">
        <v>553</v>
      </c>
      <c r="C129" s="20" t="s">
        <v>10</v>
      </c>
      <c r="D129" s="20" t="s">
        <v>93</v>
      </c>
      <c r="E129" s="20" t="s">
        <v>95</v>
      </c>
      <c r="F129" s="20" t="s">
        <v>564</v>
      </c>
      <c r="G129" s="20" t="s">
        <v>554</v>
      </c>
      <c r="H129" s="21">
        <v>15.1</v>
      </c>
      <c r="I129" s="195">
        <v>35.4</v>
      </c>
      <c r="J129" s="195">
        <v>31.1</v>
      </c>
    </row>
    <row r="130" spans="1:11" x14ac:dyDescent="0.3">
      <c r="A130" s="490" t="s">
        <v>634</v>
      </c>
      <c r="B130" s="497" t="s">
        <v>556</v>
      </c>
      <c r="C130" s="31" t="s">
        <v>10</v>
      </c>
      <c r="D130" s="31" t="s">
        <v>93</v>
      </c>
      <c r="E130" s="31" t="s">
        <v>95</v>
      </c>
      <c r="F130" s="31" t="s">
        <v>564</v>
      </c>
      <c r="G130" s="31" t="s">
        <v>142</v>
      </c>
      <c r="H130" s="72">
        <f>H131</f>
        <v>60.7</v>
      </c>
      <c r="I130" s="72">
        <f t="shared" ref="I130:J130" si="52">I131</f>
        <v>142.19999999999999</v>
      </c>
      <c r="J130" s="72">
        <f t="shared" si="52"/>
        <v>124.8</v>
      </c>
    </row>
    <row r="131" spans="1:11" x14ac:dyDescent="0.3">
      <c r="A131" s="436" t="s">
        <v>635</v>
      </c>
      <c r="B131" s="335" t="s">
        <v>558</v>
      </c>
      <c r="C131" s="20" t="s">
        <v>10</v>
      </c>
      <c r="D131" s="20" t="s">
        <v>93</v>
      </c>
      <c r="E131" s="20" t="s">
        <v>95</v>
      </c>
      <c r="F131" s="20" t="s">
        <v>564</v>
      </c>
      <c r="G131" s="20" t="s">
        <v>559</v>
      </c>
      <c r="H131" s="21">
        <v>60.7</v>
      </c>
      <c r="I131" s="195">
        <v>142.19999999999999</v>
      </c>
      <c r="J131" s="195">
        <v>124.8</v>
      </c>
    </row>
    <row r="132" spans="1:11" ht="93.75" x14ac:dyDescent="0.3">
      <c r="A132" s="490" t="s">
        <v>461</v>
      </c>
      <c r="B132" s="468" t="s">
        <v>96</v>
      </c>
      <c r="C132" s="31" t="s">
        <v>10</v>
      </c>
      <c r="D132" s="31" t="s">
        <v>93</v>
      </c>
      <c r="E132" s="31" t="s">
        <v>248</v>
      </c>
      <c r="F132" s="31"/>
      <c r="G132" s="31"/>
      <c r="H132" s="72">
        <f>H133</f>
        <v>250</v>
      </c>
      <c r="I132" s="72">
        <f t="shared" ref="I132:J134" si="53">I133</f>
        <v>179.60000000000002</v>
      </c>
      <c r="J132" s="72">
        <f t="shared" si="53"/>
        <v>189.10000000000002</v>
      </c>
    </row>
    <row r="133" spans="1:11" ht="37.5" x14ac:dyDescent="0.3">
      <c r="A133" s="490" t="s">
        <v>462</v>
      </c>
      <c r="B133" s="468" t="s">
        <v>46</v>
      </c>
      <c r="C133" s="31" t="s">
        <v>10</v>
      </c>
      <c r="D133" s="31" t="s">
        <v>93</v>
      </c>
      <c r="E133" s="31" t="s">
        <v>248</v>
      </c>
      <c r="F133" s="31" t="s">
        <v>47</v>
      </c>
      <c r="G133" s="31"/>
      <c r="H133" s="72">
        <f>H134</f>
        <v>250</v>
      </c>
      <c r="I133" s="72">
        <f t="shared" si="53"/>
        <v>179.60000000000002</v>
      </c>
      <c r="J133" s="72">
        <f t="shared" si="53"/>
        <v>189.10000000000002</v>
      </c>
    </row>
    <row r="134" spans="1:11" ht="56.25" x14ac:dyDescent="0.3">
      <c r="A134" s="490" t="s">
        <v>636</v>
      </c>
      <c r="B134" s="500" t="s">
        <v>543</v>
      </c>
      <c r="C134" s="31" t="s">
        <v>10</v>
      </c>
      <c r="D134" s="31" t="s">
        <v>93</v>
      </c>
      <c r="E134" s="31" t="s">
        <v>248</v>
      </c>
      <c r="F134" s="31" t="s">
        <v>544</v>
      </c>
      <c r="G134" s="31"/>
      <c r="H134" s="72">
        <f>H135</f>
        <v>250</v>
      </c>
      <c r="I134" s="72">
        <f t="shared" si="53"/>
        <v>179.60000000000002</v>
      </c>
      <c r="J134" s="72">
        <f t="shared" si="53"/>
        <v>189.10000000000002</v>
      </c>
    </row>
    <row r="135" spans="1:11" ht="56.25" x14ac:dyDescent="0.3">
      <c r="A135" s="490" t="s">
        <v>637</v>
      </c>
      <c r="B135" s="497" t="s">
        <v>563</v>
      </c>
      <c r="C135" s="31" t="s">
        <v>10</v>
      </c>
      <c r="D135" s="31" t="s">
        <v>93</v>
      </c>
      <c r="E135" s="31" t="s">
        <v>248</v>
      </c>
      <c r="F135" s="31" t="s">
        <v>564</v>
      </c>
      <c r="G135" s="31"/>
      <c r="H135" s="72">
        <f>H136+H138</f>
        <v>250</v>
      </c>
      <c r="I135" s="72">
        <f t="shared" ref="I135:J135" si="54">I136+I138</f>
        <v>179.60000000000002</v>
      </c>
      <c r="J135" s="72">
        <f t="shared" si="54"/>
        <v>189.10000000000002</v>
      </c>
    </row>
    <row r="136" spans="1:11" x14ac:dyDescent="0.3">
      <c r="A136" s="490" t="s">
        <v>638</v>
      </c>
      <c r="B136" s="468" t="s">
        <v>547</v>
      </c>
      <c r="C136" s="31" t="s">
        <v>10</v>
      </c>
      <c r="D136" s="31" t="s">
        <v>93</v>
      </c>
      <c r="E136" s="31" t="s">
        <v>248</v>
      </c>
      <c r="F136" s="31" t="s">
        <v>564</v>
      </c>
      <c r="G136" s="31" t="s">
        <v>548</v>
      </c>
      <c r="H136" s="72">
        <f>SUM(H137:H137)</f>
        <v>23</v>
      </c>
      <c r="I136" s="72">
        <f t="shared" ref="I136:J136" si="55">SUM(I137:I137)</f>
        <v>16.5</v>
      </c>
      <c r="J136" s="72">
        <f t="shared" si="55"/>
        <v>17.399999999999999</v>
      </c>
    </row>
    <row r="137" spans="1:11" x14ac:dyDescent="0.3">
      <c r="A137" s="436" t="s">
        <v>639</v>
      </c>
      <c r="B137" s="448" t="s">
        <v>553</v>
      </c>
      <c r="C137" s="20" t="s">
        <v>10</v>
      </c>
      <c r="D137" s="20" t="s">
        <v>93</v>
      </c>
      <c r="E137" s="20" t="s">
        <v>248</v>
      </c>
      <c r="F137" s="20" t="s">
        <v>564</v>
      </c>
      <c r="G137" s="20" t="s">
        <v>554</v>
      </c>
      <c r="H137" s="21">
        <v>23</v>
      </c>
      <c r="I137" s="195">
        <v>16.5</v>
      </c>
      <c r="J137" s="195">
        <v>17.399999999999999</v>
      </c>
    </row>
    <row r="138" spans="1:11" x14ac:dyDescent="0.3">
      <c r="A138" s="490" t="s">
        <v>640</v>
      </c>
      <c r="B138" s="497" t="s">
        <v>556</v>
      </c>
      <c r="C138" s="31" t="s">
        <v>10</v>
      </c>
      <c r="D138" s="31" t="s">
        <v>93</v>
      </c>
      <c r="E138" s="31" t="s">
        <v>248</v>
      </c>
      <c r="F138" s="31" t="s">
        <v>564</v>
      </c>
      <c r="G138" s="31" t="s">
        <v>142</v>
      </c>
      <c r="H138" s="72">
        <f>SUM(H139:H140)</f>
        <v>227</v>
      </c>
      <c r="I138" s="72">
        <f t="shared" ref="I138:J138" si="56">SUM(I139:I140)</f>
        <v>163.10000000000002</v>
      </c>
      <c r="J138" s="72">
        <f t="shared" si="56"/>
        <v>171.70000000000002</v>
      </c>
    </row>
    <row r="139" spans="1:11" x14ac:dyDescent="0.3">
      <c r="A139" s="436" t="s">
        <v>641</v>
      </c>
      <c r="B139" s="335" t="s">
        <v>558</v>
      </c>
      <c r="C139" s="20" t="s">
        <v>10</v>
      </c>
      <c r="D139" s="20" t="s">
        <v>93</v>
      </c>
      <c r="E139" s="20" t="s">
        <v>248</v>
      </c>
      <c r="F139" s="20" t="s">
        <v>564</v>
      </c>
      <c r="G139" s="20" t="s">
        <v>559</v>
      </c>
      <c r="H139" s="21">
        <v>213.3</v>
      </c>
      <c r="I139" s="195">
        <v>153.30000000000001</v>
      </c>
      <c r="J139" s="195">
        <v>161.4</v>
      </c>
    </row>
    <row r="140" spans="1:11" x14ac:dyDescent="0.3">
      <c r="A140" s="436" t="s">
        <v>642</v>
      </c>
      <c r="B140" s="335" t="s">
        <v>561</v>
      </c>
      <c r="C140" s="20" t="s">
        <v>10</v>
      </c>
      <c r="D140" s="20" t="s">
        <v>93</v>
      </c>
      <c r="E140" s="20" t="s">
        <v>248</v>
      </c>
      <c r="F140" s="20" t="s">
        <v>564</v>
      </c>
      <c r="G140" s="20" t="s">
        <v>562</v>
      </c>
      <c r="H140" s="21">
        <v>13.7</v>
      </c>
      <c r="I140" s="195">
        <v>9.8000000000000007</v>
      </c>
      <c r="J140" s="195">
        <v>10.3</v>
      </c>
    </row>
    <row r="141" spans="1:11" s="11" customFormat="1" ht="56.25" x14ac:dyDescent="0.3">
      <c r="A141" s="490" t="s">
        <v>643</v>
      </c>
      <c r="B141" s="468" t="s">
        <v>97</v>
      </c>
      <c r="C141" s="31" t="s">
        <v>10</v>
      </c>
      <c r="D141" s="31" t="s">
        <v>93</v>
      </c>
      <c r="E141" s="31" t="s">
        <v>98</v>
      </c>
      <c r="F141" s="31"/>
      <c r="G141" s="31"/>
      <c r="H141" s="72">
        <f>H142</f>
        <v>4246.7999999999993</v>
      </c>
      <c r="I141" s="72">
        <f t="shared" ref="I141:J143" si="57">I142</f>
        <v>955.7</v>
      </c>
      <c r="J141" s="72">
        <f t="shared" si="57"/>
        <v>1006.4000000000002</v>
      </c>
      <c r="K141" s="389"/>
    </row>
    <row r="142" spans="1:11" ht="37.5" x14ac:dyDescent="0.3">
      <c r="A142" s="490" t="s">
        <v>644</v>
      </c>
      <c r="B142" s="468" t="s">
        <v>46</v>
      </c>
      <c r="C142" s="31" t="s">
        <v>10</v>
      </c>
      <c r="D142" s="31" t="s">
        <v>93</v>
      </c>
      <c r="E142" s="31" t="s">
        <v>98</v>
      </c>
      <c r="F142" s="31" t="s">
        <v>47</v>
      </c>
      <c r="G142" s="31"/>
      <c r="H142" s="72">
        <f>H143</f>
        <v>4246.7999999999993</v>
      </c>
      <c r="I142" s="72">
        <f t="shared" si="57"/>
        <v>955.7</v>
      </c>
      <c r="J142" s="72">
        <f t="shared" si="57"/>
        <v>1006.4000000000002</v>
      </c>
    </row>
    <row r="143" spans="1:11" ht="56.25" x14ac:dyDescent="0.3">
      <c r="A143" s="490" t="s">
        <v>645</v>
      </c>
      <c r="B143" s="500" t="s">
        <v>543</v>
      </c>
      <c r="C143" s="31" t="s">
        <v>10</v>
      </c>
      <c r="D143" s="31" t="s">
        <v>93</v>
      </c>
      <c r="E143" s="31" t="s">
        <v>98</v>
      </c>
      <c r="F143" s="31" t="s">
        <v>544</v>
      </c>
      <c r="G143" s="31"/>
      <c r="H143" s="72">
        <f>H144</f>
        <v>4246.7999999999993</v>
      </c>
      <c r="I143" s="72">
        <f t="shared" si="57"/>
        <v>955.7</v>
      </c>
      <c r="J143" s="72">
        <f t="shared" si="57"/>
        <v>1006.4000000000002</v>
      </c>
    </row>
    <row r="144" spans="1:11" s="11" customFormat="1" ht="56.25" x14ac:dyDescent="0.3">
      <c r="A144" s="490" t="s">
        <v>646</v>
      </c>
      <c r="B144" s="497" t="s">
        <v>563</v>
      </c>
      <c r="C144" s="31" t="s">
        <v>10</v>
      </c>
      <c r="D144" s="31" t="s">
        <v>93</v>
      </c>
      <c r="E144" s="31" t="s">
        <v>98</v>
      </c>
      <c r="F144" s="31" t="s">
        <v>564</v>
      </c>
      <c r="G144" s="31"/>
      <c r="H144" s="72">
        <f>H145+H147</f>
        <v>4246.7999999999993</v>
      </c>
      <c r="I144" s="72">
        <f t="shared" ref="I144:J144" si="58">I145+I147</f>
        <v>955.7</v>
      </c>
      <c r="J144" s="72">
        <f t="shared" si="58"/>
        <v>1006.4000000000002</v>
      </c>
      <c r="K144" s="389"/>
    </row>
    <row r="145" spans="1:11" s="11" customFormat="1" x14ac:dyDescent="0.3">
      <c r="A145" s="490" t="s">
        <v>647</v>
      </c>
      <c r="B145" s="468" t="s">
        <v>547</v>
      </c>
      <c r="C145" s="31" t="s">
        <v>10</v>
      </c>
      <c r="D145" s="31" t="s">
        <v>93</v>
      </c>
      <c r="E145" s="31" t="s">
        <v>98</v>
      </c>
      <c r="F145" s="31" t="s">
        <v>564</v>
      </c>
      <c r="G145" s="31" t="s">
        <v>548</v>
      </c>
      <c r="H145" s="72">
        <f>H146</f>
        <v>4046.8999999999996</v>
      </c>
      <c r="I145" s="72">
        <f t="shared" ref="I145:J145" si="59">I146</f>
        <v>764.7</v>
      </c>
      <c r="J145" s="72">
        <f t="shared" si="59"/>
        <v>805.30000000000018</v>
      </c>
      <c r="K145" s="389"/>
    </row>
    <row r="146" spans="1:11" s="11" customFormat="1" x14ac:dyDescent="0.3">
      <c r="A146" s="436" t="s">
        <v>648</v>
      </c>
      <c r="B146" s="448" t="s">
        <v>553</v>
      </c>
      <c r="C146" s="20" t="s">
        <v>10</v>
      </c>
      <c r="D146" s="20" t="s">
        <v>93</v>
      </c>
      <c r="E146" s="20" t="s">
        <v>98</v>
      </c>
      <c r="F146" s="20" t="s">
        <v>564</v>
      </c>
      <c r="G146" s="20" t="s">
        <v>554</v>
      </c>
      <c r="H146" s="21">
        <f>4382.7+K146</f>
        <v>4046.8999999999996</v>
      </c>
      <c r="I146" s="146">
        <v>764.7</v>
      </c>
      <c r="J146" s="146">
        <f>4781.3-3976</f>
        <v>805.30000000000018</v>
      </c>
      <c r="K146" s="531">
        <v>-335.8</v>
      </c>
    </row>
    <row r="147" spans="1:11" s="11" customFormat="1" x14ac:dyDescent="0.3">
      <c r="A147" s="490" t="s">
        <v>649</v>
      </c>
      <c r="B147" s="497" t="s">
        <v>556</v>
      </c>
      <c r="C147" s="31" t="s">
        <v>10</v>
      </c>
      <c r="D147" s="31" t="s">
        <v>93</v>
      </c>
      <c r="E147" s="31" t="s">
        <v>98</v>
      </c>
      <c r="F147" s="31" t="s">
        <v>564</v>
      </c>
      <c r="G147" s="31" t="s">
        <v>142</v>
      </c>
      <c r="H147" s="72">
        <f>SUM(H148:H148)</f>
        <v>199.9</v>
      </c>
      <c r="I147" s="72">
        <f t="shared" ref="I147:J147" si="60">SUM(I148:I148)</f>
        <v>191</v>
      </c>
      <c r="J147" s="72">
        <f t="shared" si="60"/>
        <v>201.1</v>
      </c>
      <c r="K147" s="389"/>
    </row>
    <row r="148" spans="1:11" x14ac:dyDescent="0.3">
      <c r="A148" s="436" t="s">
        <v>650</v>
      </c>
      <c r="B148" s="448" t="s">
        <v>561</v>
      </c>
      <c r="C148" s="20" t="s">
        <v>10</v>
      </c>
      <c r="D148" s="20" t="s">
        <v>93</v>
      </c>
      <c r="E148" s="20" t="s">
        <v>98</v>
      </c>
      <c r="F148" s="20" t="s">
        <v>564</v>
      </c>
      <c r="G148" s="20" t="s">
        <v>562</v>
      </c>
      <c r="H148" s="21">
        <v>199.9</v>
      </c>
      <c r="I148" s="195">
        <v>191</v>
      </c>
      <c r="J148" s="195">
        <v>201.1</v>
      </c>
    </row>
    <row r="149" spans="1:11" ht="37.5" x14ac:dyDescent="0.3">
      <c r="A149" s="490" t="s">
        <v>651</v>
      </c>
      <c r="B149" s="468" t="s">
        <v>99</v>
      </c>
      <c r="C149" s="31" t="s">
        <v>10</v>
      </c>
      <c r="D149" s="31" t="s">
        <v>93</v>
      </c>
      <c r="E149" s="31" t="s">
        <v>249</v>
      </c>
      <c r="F149" s="31"/>
      <c r="G149" s="31"/>
      <c r="H149" s="72">
        <f>H150</f>
        <v>250</v>
      </c>
      <c r="I149" s="72">
        <f t="shared" ref="I149:J151" si="61">I150</f>
        <v>75.3</v>
      </c>
      <c r="J149" s="72">
        <f t="shared" si="61"/>
        <v>95.199999999999989</v>
      </c>
    </row>
    <row r="150" spans="1:11" ht="37.5" x14ac:dyDescent="0.3">
      <c r="A150" s="490" t="s">
        <v>652</v>
      </c>
      <c r="B150" s="468" t="s">
        <v>46</v>
      </c>
      <c r="C150" s="31" t="s">
        <v>10</v>
      </c>
      <c r="D150" s="31" t="s">
        <v>93</v>
      </c>
      <c r="E150" s="31" t="s">
        <v>249</v>
      </c>
      <c r="F150" s="31" t="s">
        <v>47</v>
      </c>
      <c r="G150" s="31"/>
      <c r="H150" s="72">
        <f>H151</f>
        <v>250</v>
      </c>
      <c r="I150" s="72">
        <f t="shared" si="61"/>
        <v>75.3</v>
      </c>
      <c r="J150" s="72">
        <f t="shared" si="61"/>
        <v>95.199999999999989</v>
      </c>
    </row>
    <row r="151" spans="1:11" ht="56.25" x14ac:dyDescent="0.3">
      <c r="A151" s="490" t="s">
        <v>653</v>
      </c>
      <c r="B151" s="468" t="s">
        <v>543</v>
      </c>
      <c r="C151" s="31" t="s">
        <v>10</v>
      </c>
      <c r="D151" s="31" t="s">
        <v>93</v>
      </c>
      <c r="E151" s="31" t="s">
        <v>249</v>
      </c>
      <c r="F151" s="31" t="s">
        <v>544</v>
      </c>
      <c r="G151" s="31"/>
      <c r="H151" s="72">
        <f>H152</f>
        <v>250</v>
      </c>
      <c r="I151" s="72">
        <f t="shared" si="61"/>
        <v>75.3</v>
      </c>
      <c r="J151" s="72">
        <f t="shared" si="61"/>
        <v>95.199999999999989</v>
      </c>
    </row>
    <row r="152" spans="1:11" ht="56.25" x14ac:dyDescent="0.3">
      <c r="A152" s="490" t="s">
        <v>654</v>
      </c>
      <c r="B152" s="468" t="s">
        <v>563</v>
      </c>
      <c r="C152" s="31" t="s">
        <v>10</v>
      </c>
      <c r="D152" s="31" t="s">
        <v>93</v>
      </c>
      <c r="E152" s="31" t="s">
        <v>249</v>
      </c>
      <c r="F152" s="31" t="s">
        <v>564</v>
      </c>
      <c r="G152" s="31"/>
      <c r="H152" s="72">
        <f>H153+H155</f>
        <v>250</v>
      </c>
      <c r="I152" s="72">
        <f t="shared" ref="I152:J152" si="62">I153+I155</f>
        <v>75.3</v>
      </c>
      <c r="J152" s="72">
        <f t="shared" si="62"/>
        <v>95.199999999999989</v>
      </c>
    </row>
    <row r="153" spans="1:11" x14ac:dyDescent="0.3">
      <c r="A153" s="490" t="s">
        <v>655</v>
      </c>
      <c r="B153" s="468" t="s">
        <v>547</v>
      </c>
      <c r="C153" s="31" t="s">
        <v>10</v>
      </c>
      <c r="D153" s="31" t="s">
        <v>93</v>
      </c>
      <c r="E153" s="31" t="s">
        <v>249</v>
      </c>
      <c r="F153" s="31" t="s">
        <v>564</v>
      </c>
      <c r="G153" s="31" t="s">
        <v>548</v>
      </c>
      <c r="H153" s="72">
        <f>H154</f>
        <v>153.1</v>
      </c>
      <c r="I153" s="72">
        <f t="shared" ref="I153:J153" si="63">I154</f>
        <v>46.1</v>
      </c>
      <c r="J153" s="72">
        <f t="shared" si="63"/>
        <v>58.3</v>
      </c>
    </row>
    <row r="154" spans="1:11" x14ac:dyDescent="0.3">
      <c r="A154" s="436" t="s">
        <v>656</v>
      </c>
      <c r="B154" s="448" t="s">
        <v>553</v>
      </c>
      <c r="C154" s="20" t="s">
        <v>10</v>
      </c>
      <c r="D154" s="20" t="s">
        <v>93</v>
      </c>
      <c r="E154" s="20" t="s">
        <v>249</v>
      </c>
      <c r="F154" s="20" t="s">
        <v>564</v>
      </c>
      <c r="G154" s="20" t="s">
        <v>554</v>
      </c>
      <c r="H154" s="21">
        <v>153.1</v>
      </c>
      <c r="I154" s="195">
        <v>46.1</v>
      </c>
      <c r="J154" s="195">
        <v>58.3</v>
      </c>
    </row>
    <row r="155" spans="1:11" x14ac:dyDescent="0.3">
      <c r="A155" s="490" t="s">
        <v>657</v>
      </c>
      <c r="B155" s="468" t="s">
        <v>556</v>
      </c>
      <c r="C155" s="31" t="s">
        <v>10</v>
      </c>
      <c r="D155" s="31" t="s">
        <v>93</v>
      </c>
      <c r="E155" s="31" t="s">
        <v>249</v>
      </c>
      <c r="F155" s="31" t="s">
        <v>564</v>
      </c>
      <c r="G155" s="31" t="s">
        <v>142</v>
      </c>
      <c r="H155" s="72">
        <f>H156</f>
        <v>96.9</v>
      </c>
      <c r="I155" s="72">
        <f t="shared" ref="I155:J155" si="64">I156</f>
        <v>29.2</v>
      </c>
      <c r="J155" s="72">
        <f t="shared" si="64"/>
        <v>36.9</v>
      </c>
    </row>
    <row r="156" spans="1:11" x14ac:dyDescent="0.3">
      <c r="A156" s="436" t="s">
        <v>658</v>
      </c>
      <c r="B156" s="448" t="s">
        <v>558</v>
      </c>
      <c r="C156" s="20" t="s">
        <v>10</v>
      </c>
      <c r="D156" s="20" t="s">
        <v>93</v>
      </c>
      <c r="E156" s="20" t="s">
        <v>249</v>
      </c>
      <c r="F156" s="20" t="s">
        <v>564</v>
      </c>
      <c r="G156" s="20" t="s">
        <v>559</v>
      </c>
      <c r="H156" s="21">
        <v>96.9</v>
      </c>
      <c r="I156" s="195">
        <v>29.2</v>
      </c>
      <c r="J156" s="195">
        <v>36.9</v>
      </c>
    </row>
    <row r="157" spans="1:11" ht="75" x14ac:dyDescent="0.3">
      <c r="A157" s="490" t="s">
        <v>659</v>
      </c>
      <c r="B157" s="468" t="s">
        <v>100</v>
      </c>
      <c r="C157" s="31" t="s">
        <v>10</v>
      </c>
      <c r="D157" s="31" t="s">
        <v>93</v>
      </c>
      <c r="E157" s="31" t="s">
        <v>250</v>
      </c>
      <c r="F157" s="31"/>
      <c r="G157" s="31"/>
      <c r="H157" s="72">
        <f>H158</f>
        <v>579.79999999999995</v>
      </c>
      <c r="I157" s="72">
        <f t="shared" ref="I157:J161" si="65">I158</f>
        <v>806.5</v>
      </c>
      <c r="J157" s="72">
        <f t="shared" si="65"/>
        <v>849.3</v>
      </c>
    </row>
    <row r="158" spans="1:11" ht="37.5" x14ac:dyDescent="0.3">
      <c r="A158" s="490" t="s">
        <v>660</v>
      </c>
      <c r="B158" s="468" t="s">
        <v>46</v>
      </c>
      <c r="C158" s="31" t="s">
        <v>10</v>
      </c>
      <c r="D158" s="31" t="s">
        <v>93</v>
      </c>
      <c r="E158" s="31" t="s">
        <v>250</v>
      </c>
      <c r="F158" s="31" t="s">
        <v>47</v>
      </c>
      <c r="G158" s="31"/>
      <c r="H158" s="72">
        <f>H159</f>
        <v>579.79999999999995</v>
      </c>
      <c r="I158" s="72">
        <f t="shared" si="65"/>
        <v>806.5</v>
      </c>
      <c r="J158" s="72">
        <f t="shared" si="65"/>
        <v>849.3</v>
      </c>
    </row>
    <row r="159" spans="1:11" ht="56.25" x14ac:dyDescent="0.3">
      <c r="A159" s="490" t="s">
        <v>661</v>
      </c>
      <c r="B159" s="468" t="s">
        <v>543</v>
      </c>
      <c r="C159" s="31" t="s">
        <v>10</v>
      </c>
      <c r="D159" s="31" t="s">
        <v>93</v>
      </c>
      <c r="E159" s="31" t="s">
        <v>250</v>
      </c>
      <c r="F159" s="31" t="s">
        <v>544</v>
      </c>
      <c r="G159" s="31"/>
      <c r="H159" s="72">
        <f>H160</f>
        <v>579.79999999999995</v>
      </c>
      <c r="I159" s="72">
        <f t="shared" si="65"/>
        <v>806.5</v>
      </c>
      <c r="J159" s="72">
        <f t="shared" si="65"/>
        <v>849.3</v>
      </c>
    </row>
    <row r="160" spans="1:11" ht="56.25" x14ac:dyDescent="0.3">
      <c r="A160" s="490" t="s">
        <v>662</v>
      </c>
      <c r="B160" s="468" t="s">
        <v>563</v>
      </c>
      <c r="C160" s="31" t="s">
        <v>10</v>
      </c>
      <c r="D160" s="31" t="s">
        <v>93</v>
      </c>
      <c r="E160" s="31" t="s">
        <v>250</v>
      </c>
      <c r="F160" s="31" t="s">
        <v>564</v>
      </c>
      <c r="G160" s="31"/>
      <c r="H160" s="72">
        <f>H161</f>
        <v>579.79999999999995</v>
      </c>
      <c r="I160" s="72">
        <f t="shared" si="65"/>
        <v>806.5</v>
      </c>
      <c r="J160" s="72">
        <f t="shared" si="65"/>
        <v>849.3</v>
      </c>
    </row>
    <row r="161" spans="1:13" x14ac:dyDescent="0.3">
      <c r="A161" s="490" t="s">
        <v>663</v>
      </c>
      <c r="B161" s="468" t="s">
        <v>547</v>
      </c>
      <c r="C161" s="31" t="s">
        <v>10</v>
      </c>
      <c r="D161" s="31" t="s">
        <v>93</v>
      </c>
      <c r="E161" s="31" t="s">
        <v>250</v>
      </c>
      <c r="F161" s="31" t="s">
        <v>564</v>
      </c>
      <c r="G161" s="31" t="s">
        <v>548</v>
      </c>
      <c r="H161" s="72">
        <f>H162</f>
        <v>579.79999999999995</v>
      </c>
      <c r="I161" s="72">
        <f t="shared" si="65"/>
        <v>806.5</v>
      </c>
      <c r="J161" s="72">
        <f t="shared" si="65"/>
        <v>849.3</v>
      </c>
    </row>
    <row r="162" spans="1:13" x14ac:dyDescent="0.3">
      <c r="A162" s="436" t="s">
        <v>664</v>
      </c>
      <c r="B162" s="448" t="s">
        <v>553</v>
      </c>
      <c r="C162" s="20" t="s">
        <v>10</v>
      </c>
      <c r="D162" s="20" t="s">
        <v>93</v>
      </c>
      <c r="E162" s="20" t="s">
        <v>250</v>
      </c>
      <c r="F162" s="20" t="s">
        <v>564</v>
      </c>
      <c r="G162" s="20" t="s">
        <v>554</v>
      </c>
      <c r="H162" s="21">
        <v>579.79999999999995</v>
      </c>
      <c r="I162" s="195">
        <v>806.5</v>
      </c>
      <c r="J162" s="195">
        <v>849.3</v>
      </c>
    </row>
    <row r="163" spans="1:13" s="11" customFormat="1" ht="56.25" x14ac:dyDescent="0.3">
      <c r="A163" s="490" t="s">
        <v>665</v>
      </c>
      <c r="B163" s="468" t="s">
        <v>101</v>
      </c>
      <c r="C163" s="31" t="s">
        <v>10</v>
      </c>
      <c r="D163" s="31" t="s">
        <v>93</v>
      </c>
      <c r="E163" s="31" t="s">
        <v>251</v>
      </c>
      <c r="F163" s="31"/>
      <c r="G163" s="31"/>
      <c r="H163" s="72">
        <f>H164</f>
        <v>4143.1000000000004</v>
      </c>
      <c r="I163" s="72">
        <f t="shared" ref="I163:J165" si="66">I164</f>
        <v>3934.9</v>
      </c>
      <c r="J163" s="72">
        <f t="shared" si="66"/>
        <v>2736.7</v>
      </c>
      <c r="K163" s="389"/>
    </row>
    <row r="164" spans="1:13" s="11" customFormat="1" ht="37.5" x14ac:dyDescent="0.3">
      <c r="A164" s="490" t="s">
        <v>666</v>
      </c>
      <c r="B164" s="468" t="s">
        <v>46</v>
      </c>
      <c r="C164" s="31" t="s">
        <v>10</v>
      </c>
      <c r="D164" s="31" t="s">
        <v>93</v>
      </c>
      <c r="E164" s="31" t="s">
        <v>251</v>
      </c>
      <c r="F164" s="31" t="s">
        <v>47</v>
      </c>
      <c r="G164" s="31"/>
      <c r="H164" s="72">
        <f>H165</f>
        <v>4143.1000000000004</v>
      </c>
      <c r="I164" s="72">
        <f t="shared" si="66"/>
        <v>3934.9</v>
      </c>
      <c r="J164" s="72">
        <f t="shared" si="66"/>
        <v>2736.7</v>
      </c>
      <c r="K164" s="389"/>
    </row>
    <row r="165" spans="1:13" s="11" customFormat="1" ht="56.25" x14ac:dyDescent="0.3">
      <c r="A165" s="490" t="s">
        <v>667</v>
      </c>
      <c r="B165" s="468" t="s">
        <v>543</v>
      </c>
      <c r="C165" s="31" t="s">
        <v>10</v>
      </c>
      <c r="D165" s="31" t="s">
        <v>93</v>
      </c>
      <c r="E165" s="31" t="s">
        <v>251</v>
      </c>
      <c r="F165" s="31" t="s">
        <v>544</v>
      </c>
      <c r="G165" s="31"/>
      <c r="H165" s="72">
        <f>H166</f>
        <v>4143.1000000000004</v>
      </c>
      <c r="I165" s="72">
        <f t="shared" si="66"/>
        <v>3934.9</v>
      </c>
      <c r="J165" s="72">
        <f t="shared" si="66"/>
        <v>2736.7</v>
      </c>
      <c r="K165" s="389"/>
    </row>
    <row r="166" spans="1:13" s="11" customFormat="1" ht="56.25" x14ac:dyDescent="0.3">
      <c r="A166" s="490" t="s">
        <v>668</v>
      </c>
      <c r="B166" s="468" t="s">
        <v>563</v>
      </c>
      <c r="C166" s="31" t="s">
        <v>10</v>
      </c>
      <c r="D166" s="31" t="s">
        <v>93</v>
      </c>
      <c r="E166" s="31" t="s">
        <v>251</v>
      </c>
      <c r="F166" s="31" t="s">
        <v>564</v>
      </c>
      <c r="G166" s="31"/>
      <c r="H166" s="72">
        <f>H167+H170</f>
        <v>4143.1000000000004</v>
      </c>
      <c r="I166" s="72">
        <f t="shared" ref="I166:J166" si="67">I167+I170</f>
        <v>3934.9</v>
      </c>
      <c r="J166" s="72">
        <f t="shared" si="67"/>
        <v>2736.7</v>
      </c>
      <c r="K166" s="389"/>
    </row>
    <row r="167" spans="1:13" s="11" customFormat="1" x14ac:dyDescent="0.3">
      <c r="A167" s="490" t="s">
        <v>669</v>
      </c>
      <c r="B167" s="468" t="s">
        <v>547</v>
      </c>
      <c r="C167" s="31" t="s">
        <v>10</v>
      </c>
      <c r="D167" s="31" t="s">
        <v>93</v>
      </c>
      <c r="E167" s="31" t="s">
        <v>251</v>
      </c>
      <c r="F167" s="31" t="s">
        <v>564</v>
      </c>
      <c r="G167" s="31" t="s">
        <v>548</v>
      </c>
      <c r="H167" s="72">
        <f>H169+H168</f>
        <v>1452.6</v>
      </c>
      <c r="I167" s="72">
        <f t="shared" ref="I167:J167" si="68">I169+I168</f>
        <v>1248.4000000000001</v>
      </c>
      <c r="J167" s="72">
        <f t="shared" si="68"/>
        <v>850.69999999999993</v>
      </c>
      <c r="K167" s="389"/>
    </row>
    <row r="168" spans="1:13" s="11" customFormat="1" x14ac:dyDescent="0.3">
      <c r="A168" s="436" t="s">
        <v>670</v>
      </c>
      <c r="B168" s="448" t="s">
        <v>567</v>
      </c>
      <c r="C168" s="20" t="s">
        <v>10</v>
      </c>
      <c r="D168" s="20" t="s">
        <v>93</v>
      </c>
      <c r="E168" s="20" t="s">
        <v>251</v>
      </c>
      <c r="F168" s="20" t="s">
        <v>564</v>
      </c>
      <c r="G168" s="20" t="s">
        <v>568</v>
      </c>
      <c r="H168" s="21">
        <v>5</v>
      </c>
      <c r="I168" s="231">
        <v>6.9</v>
      </c>
      <c r="J168" s="231">
        <v>4.4000000000000004</v>
      </c>
      <c r="K168" s="389"/>
    </row>
    <row r="169" spans="1:13" s="11" customFormat="1" x14ac:dyDescent="0.3">
      <c r="A169" s="436" t="s">
        <v>671</v>
      </c>
      <c r="B169" s="448" t="s">
        <v>553</v>
      </c>
      <c r="C169" s="20" t="s">
        <v>10</v>
      </c>
      <c r="D169" s="20" t="s">
        <v>93</v>
      </c>
      <c r="E169" s="20" t="s">
        <v>251</v>
      </c>
      <c r="F169" s="20" t="s">
        <v>564</v>
      </c>
      <c r="G169" s="20" t="s">
        <v>554</v>
      </c>
      <c r="H169" s="21">
        <f>1147.6+K169</f>
        <v>1447.6</v>
      </c>
      <c r="I169" s="533">
        <v>1241.5</v>
      </c>
      <c r="J169" s="533">
        <v>846.3</v>
      </c>
      <c r="K169" s="389">
        <v>300</v>
      </c>
    </row>
    <row r="170" spans="1:13" s="11" customFormat="1" x14ac:dyDescent="0.3">
      <c r="A170" s="490" t="s">
        <v>672</v>
      </c>
      <c r="B170" s="468" t="s">
        <v>556</v>
      </c>
      <c r="C170" s="31" t="s">
        <v>10</v>
      </c>
      <c r="D170" s="31" t="s">
        <v>93</v>
      </c>
      <c r="E170" s="31" t="s">
        <v>251</v>
      </c>
      <c r="F170" s="31" t="s">
        <v>564</v>
      </c>
      <c r="G170" s="31" t="s">
        <v>142</v>
      </c>
      <c r="H170" s="72">
        <f>H171</f>
        <v>2690.5</v>
      </c>
      <c r="I170" s="72">
        <f t="shared" ref="I170:J170" si="69">I171</f>
        <v>2686.5</v>
      </c>
      <c r="J170" s="72">
        <f t="shared" si="69"/>
        <v>1886</v>
      </c>
      <c r="K170" s="389"/>
    </row>
    <row r="171" spans="1:13" s="11" customFormat="1" x14ac:dyDescent="0.3">
      <c r="A171" s="436" t="s">
        <v>673</v>
      </c>
      <c r="B171" s="448" t="s">
        <v>558</v>
      </c>
      <c r="C171" s="20" t="s">
        <v>10</v>
      </c>
      <c r="D171" s="20" t="s">
        <v>93</v>
      </c>
      <c r="E171" s="20" t="s">
        <v>251</v>
      </c>
      <c r="F171" s="20" t="s">
        <v>564</v>
      </c>
      <c r="G171" s="20" t="s">
        <v>559</v>
      </c>
      <c r="H171" s="21">
        <v>2690.5</v>
      </c>
      <c r="I171" s="533">
        <v>2686.5</v>
      </c>
      <c r="J171" s="533">
        <v>1886</v>
      </c>
      <c r="K171" s="389"/>
      <c r="M171" s="11" t="s">
        <v>903</v>
      </c>
    </row>
    <row r="172" spans="1:13" s="11" customFormat="1" ht="56.25" x14ac:dyDescent="0.3">
      <c r="A172" s="490" t="s">
        <v>674</v>
      </c>
      <c r="B172" s="497" t="s">
        <v>102</v>
      </c>
      <c r="C172" s="31" t="s">
        <v>10</v>
      </c>
      <c r="D172" s="31" t="s">
        <v>93</v>
      </c>
      <c r="E172" s="31" t="s">
        <v>103</v>
      </c>
      <c r="F172" s="31"/>
      <c r="G172" s="31"/>
      <c r="H172" s="72">
        <f>H173</f>
        <v>9632.2000000000007</v>
      </c>
      <c r="I172" s="72">
        <f t="shared" ref="I172:J176" si="70">I173</f>
        <v>9005.7999999999993</v>
      </c>
      <c r="J172" s="72">
        <f t="shared" si="70"/>
        <v>13755.6</v>
      </c>
      <c r="K172" s="389"/>
    </row>
    <row r="173" spans="1:13" s="11" customFormat="1" ht="37.5" x14ac:dyDescent="0.3">
      <c r="A173" s="490" t="s">
        <v>675</v>
      </c>
      <c r="B173" s="468" t="s">
        <v>46</v>
      </c>
      <c r="C173" s="31" t="s">
        <v>10</v>
      </c>
      <c r="D173" s="31" t="s">
        <v>93</v>
      </c>
      <c r="E173" s="31" t="s">
        <v>103</v>
      </c>
      <c r="F173" s="31" t="s">
        <v>47</v>
      </c>
      <c r="G173" s="31"/>
      <c r="H173" s="72">
        <f>H174</f>
        <v>9632.2000000000007</v>
      </c>
      <c r="I173" s="72">
        <f t="shared" si="70"/>
        <v>9005.7999999999993</v>
      </c>
      <c r="J173" s="72">
        <f t="shared" si="70"/>
        <v>13755.6</v>
      </c>
      <c r="K173" s="389"/>
    </row>
    <row r="174" spans="1:13" ht="56.25" x14ac:dyDescent="0.3">
      <c r="A174" s="490" t="s">
        <v>676</v>
      </c>
      <c r="B174" s="468" t="s">
        <v>543</v>
      </c>
      <c r="C174" s="31" t="s">
        <v>10</v>
      </c>
      <c r="D174" s="31" t="s">
        <v>93</v>
      </c>
      <c r="E174" s="31" t="s">
        <v>103</v>
      </c>
      <c r="F174" s="31" t="s">
        <v>544</v>
      </c>
      <c r="G174" s="31"/>
      <c r="H174" s="72">
        <f>H175</f>
        <v>9632.2000000000007</v>
      </c>
      <c r="I174" s="72">
        <f t="shared" si="70"/>
        <v>9005.7999999999993</v>
      </c>
      <c r="J174" s="72">
        <f t="shared" si="70"/>
        <v>13755.6</v>
      </c>
    </row>
    <row r="175" spans="1:13" ht="56.25" x14ac:dyDescent="0.3">
      <c r="A175" s="490" t="s">
        <v>677</v>
      </c>
      <c r="B175" s="468" t="s">
        <v>563</v>
      </c>
      <c r="C175" s="31" t="s">
        <v>10</v>
      </c>
      <c r="D175" s="31" t="s">
        <v>93</v>
      </c>
      <c r="E175" s="31" t="s">
        <v>103</v>
      </c>
      <c r="F175" s="31" t="s">
        <v>564</v>
      </c>
      <c r="G175" s="31"/>
      <c r="H175" s="72">
        <f>H176</f>
        <v>9632.2000000000007</v>
      </c>
      <c r="I175" s="72">
        <f t="shared" si="70"/>
        <v>9005.7999999999993</v>
      </c>
      <c r="J175" s="72">
        <f t="shared" si="70"/>
        <v>13755.6</v>
      </c>
    </row>
    <row r="176" spans="1:13" x14ac:dyDescent="0.3">
      <c r="A176" s="490" t="s">
        <v>678</v>
      </c>
      <c r="B176" s="468" t="s">
        <v>547</v>
      </c>
      <c r="C176" s="31" t="s">
        <v>10</v>
      </c>
      <c r="D176" s="31" t="s">
        <v>93</v>
      </c>
      <c r="E176" s="31" t="s">
        <v>103</v>
      </c>
      <c r="F176" s="31" t="s">
        <v>564</v>
      </c>
      <c r="G176" s="31" t="s">
        <v>548</v>
      </c>
      <c r="H176" s="72">
        <f>H177</f>
        <v>9632.2000000000007</v>
      </c>
      <c r="I176" s="72">
        <f t="shared" si="70"/>
        <v>9005.7999999999993</v>
      </c>
      <c r="J176" s="72">
        <f t="shared" si="70"/>
        <v>13755.6</v>
      </c>
    </row>
    <row r="177" spans="1:11" x14ac:dyDescent="0.3">
      <c r="A177" s="436" t="s">
        <v>679</v>
      </c>
      <c r="B177" s="448" t="s">
        <v>553</v>
      </c>
      <c r="C177" s="20" t="s">
        <v>10</v>
      </c>
      <c r="D177" s="20" t="s">
        <v>93</v>
      </c>
      <c r="E177" s="20" t="s">
        <v>103</v>
      </c>
      <c r="F177" s="20" t="s">
        <v>564</v>
      </c>
      <c r="G177" s="20" t="s">
        <v>554</v>
      </c>
      <c r="H177" s="21">
        <v>9632.2000000000007</v>
      </c>
      <c r="I177" s="197">
        <v>9005.7999999999993</v>
      </c>
      <c r="J177" s="197">
        <v>13755.6</v>
      </c>
    </row>
    <row r="178" spans="1:11" x14ac:dyDescent="0.3">
      <c r="A178" s="490" t="s">
        <v>680</v>
      </c>
      <c r="B178" s="468" t="s">
        <v>491</v>
      </c>
      <c r="C178" s="31" t="s">
        <v>10</v>
      </c>
      <c r="D178" s="31" t="s">
        <v>93</v>
      </c>
      <c r="E178" s="31" t="s">
        <v>495</v>
      </c>
      <c r="F178" s="31"/>
      <c r="G178" s="20"/>
      <c r="H178" s="72">
        <f>H179</f>
        <v>0</v>
      </c>
      <c r="I178" s="72">
        <f t="shared" ref="I178:J178" si="71">I179</f>
        <v>1673.3</v>
      </c>
      <c r="J178" s="72">
        <f t="shared" si="71"/>
        <v>3884.7</v>
      </c>
    </row>
    <row r="179" spans="1:11" x14ac:dyDescent="0.3">
      <c r="A179" s="436" t="s">
        <v>681</v>
      </c>
      <c r="B179" s="448" t="s">
        <v>49</v>
      </c>
      <c r="C179" s="20" t="s">
        <v>10</v>
      </c>
      <c r="D179" s="20" t="s">
        <v>93</v>
      </c>
      <c r="E179" s="20" t="s">
        <v>495</v>
      </c>
      <c r="F179" s="20" t="s">
        <v>50</v>
      </c>
      <c r="G179" s="20" t="s">
        <v>320</v>
      </c>
      <c r="H179" s="21">
        <v>0</v>
      </c>
      <c r="I179" s="197">
        <v>1673.3</v>
      </c>
      <c r="J179" s="197">
        <v>3884.7</v>
      </c>
    </row>
    <row r="180" spans="1:11" ht="20.25" x14ac:dyDescent="0.3">
      <c r="A180" s="540" t="s">
        <v>26</v>
      </c>
      <c r="B180" s="501" t="s">
        <v>110</v>
      </c>
      <c r="C180" s="542" t="s">
        <v>10</v>
      </c>
      <c r="D180" s="542" t="s">
        <v>111</v>
      </c>
      <c r="E180" s="542"/>
      <c r="F180" s="542"/>
      <c r="G180" s="542"/>
      <c r="H180" s="229">
        <f t="shared" ref="H180:J187" si="72">H181</f>
        <v>210</v>
      </c>
      <c r="I180" s="229">
        <f t="shared" si="72"/>
        <v>221.4</v>
      </c>
      <c r="J180" s="229">
        <f t="shared" si="72"/>
        <v>233.2</v>
      </c>
    </row>
    <row r="181" spans="1:11" ht="37.5" x14ac:dyDescent="0.3">
      <c r="A181" s="489" t="s">
        <v>205</v>
      </c>
      <c r="B181" s="510" t="s">
        <v>112</v>
      </c>
      <c r="C181" s="191" t="s">
        <v>10</v>
      </c>
      <c r="D181" s="191" t="s">
        <v>113</v>
      </c>
      <c r="E181" s="191"/>
      <c r="F181" s="191"/>
      <c r="G181" s="191"/>
      <c r="H181" s="193">
        <f t="shared" si="72"/>
        <v>210</v>
      </c>
      <c r="I181" s="193">
        <f t="shared" si="72"/>
        <v>221.4</v>
      </c>
      <c r="J181" s="193">
        <f t="shared" si="72"/>
        <v>233.2</v>
      </c>
    </row>
    <row r="182" spans="1:11" x14ac:dyDescent="0.3">
      <c r="A182" s="490" t="s">
        <v>311</v>
      </c>
      <c r="B182" s="468" t="s">
        <v>114</v>
      </c>
      <c r="C182" s="31" t="s">
        <v>10</v>
      </c>
      <c r="D182" s="31" t="s">
        <v>113</v>
      </c>
      <c r="E182" s="31" t="s">
        <v>115</v>
      </c>
      <c r="F182" s="31"/>
      <c r="G182" s="31"/>
      <c r="H182" s="72">
        <f t="shared" si="72"/>
        <v>210</v>
      </c>
      <c r="I182" s="72">
        <f t="shared" si="72"/>
        <v>221.4</v>
      </c>
      <c r="J182" s="72">
        <f t="shared" si="72"/>
        <v>233.2</v>
      </c>
    </row>
    <row r="183" spans="1:11" ht="131.25" x14ac:dyDescent="0.3">
      <c r="A183" s="490" t="s">
        <v>290</v>
      </c>
      <c r="B183" s="468" t="s">
        <v>116</v>
      </c>
      <c r="C183" s="31" t="s">
        <v>10</v>
      </c>
      <c r="D183" s="31" t="s">
        <v>113</v>
      </c>
      <c r="E183" s="31" t="s">
        <v>115</v>
      </c>
      <c r="F183" s="31"/>
      <c r="G183" s="31"/>
      <c r="H183" s="72">
        <f t="shared" si="72"/>
        <v>210</v>
      </c>
      <c r="I183" s="72">
        <f t="shared" si="72"/>
        <v>221.4</v>
      </c>
      <c r="J183" s="72">
        <f t="shared" si="72"/>
        <v>233.2</v>
      </c>
    </row>
    <row r="184" spans="1:11" ht="37.5" x14ac:dyDescent="0.3">
      <c r="A184" s="490" t="s">
        <v>682</v>
      </c>
      <c r="B184" s="468" t="s">
        <v>46</v>
      </c>
      <c r="C184" s="31" t="s">
        <v>10</v>
      </c>
      <c r="D184" s="31" t="s">
        <v>113</v>
      </c>
      <c r="E184" s="31" t="s">
        <v>115</v>
      </c>
      <c r="F184" s="31" t="s">
        <v>47</v>
      </c>
      <c r="G184" s="31"/>
      <c r="H184" s="72">
        <f t="shared" si="72"/>
        <v>210</v>
      </c>
      <c r="I184" s="72">
        <f t="shared" si="72"/>
        <v>221.4</v>
      </c>
      <c r="J184" s="72">
        <f t="shared" si="72"/>
        <v>233.2</v>
      </c>
    </row>
    <row r="185" spans="1:11" ht="56.25" x14ac:dyDescent="0.3">
      <c r="A185" s="490" t="s">
        <v>683</v>
      </c>
      <c r="B185" s="500" t="s">
        <v>543</v>
      </c>
      <c r="C185" s="31" t="s">
        <v>10</v>
      </c>
      <c r="D185" s="31" t="s">
        <v>113</v>
      </c>
      <c r="E185" s="31" t="s">
        <v>115</v>
      </c>
      <c r="F185" s="31" t="s">
        <v>544</v>
      </c>
      <c r="G185" s="31"/>
      <c r="H185" s="72">
        <f t="shared" si="72"/>
        <v>210</v>
      </c>
      <c r="I185" s="72">
        <f t="shared" si="72"/>
        <v>221.4</v>
      </c>
      <c r="J185" s="72">
        <f t="shared" si="72"/>
        <v>233.2</v>
      </c>
    </row>
    <row r="186" spans="1:11" ht="56.25" x14ac:dyDescent="0.3">
      <c r="A186" s="490" t="s">
        <v>684</v>
      </c>
      <c r="B186" s="497" t="s">
        <v>563</v>
      </c>
      <c r="C186" s="31" t="s">
        <v>10</v>
      </c>
      <c r="D186" s="31" t="s">
        <v>113</v>
      </c>
      <c r="E186" s="31" t="s">
        <v>115</v>
      </c>
      <c r="F186" s="31" t="s">
        <v>564</v>
      </c>
      <c r="G186" s="31"/>
      <c r="H186" s="72">
        <f t="shared" si="72"/>
        <v>210</v>
      </c>
      <c r="I186" s="72">
        <f t="shared" si="72"/>
        <v>221.4</v>
      </c>
      <c r="J186" s="72">
        <f t="shared" si="72"/>
        <v>233.2</v>
      </c>
    </row>
    <row r="187" spans="1:11" x14ac:dyDescent="0.3">
      <c r="A187" s="490" t="s">
        <v>685</v>
      </c>
      <c r="B187" s="468" t="s">
        <v>547</v>
      </c>
      <c r="C187" s="31" t="s">
        <v>10</v>
      </c>
      <c r="D187" s="31" t="s">
        <v>113</v>
      </c>
      <c r="E187" s="31" t="s">
        <v>115</v>
      </c>
      <c r="F187" s="31" t="s">
        <v>564</v>
      </c>
      <c r="G187" s="31" t="s">
        <v>548</v>
      </c>
      <c r="H187" s="72">
        <f t="shared" si="72"/>
        <v>210</v>
      </c>
      <c r="I187" s="72">
        <f t="shared" si="72"/>
        <v>221.4</v>
      </c>
      <c r="J187" s="72">
        <f t="shared" si="72"/>
        <v>233.2</v>
      </c>
    </row>
    <row r="188" spans="1:11" x14ac:dyDescent="0.3">
      <c r="A188" s="436" t="s">
        <v>686</v>
      </c>
      <c r="B188" s="448" t="s">
        <v>553</v>
      </c>
      <c r="C188" s="31" t="s">
        <v>10</v>
      </c>
      <c r="D188" s="31" t="s">
        <v>113</v>
      </c>
      <c r="E188" s="31" t="s">
        <v>115</v>
      </c>
      <c r="F188" s="20" t="s">
        <v>564</v>
      </c>
      <c r="G188" s="20" t="s">
        <v>554</v>
      </c>
      <c r="H188" s="21">
        <v>210</v>
      </c>
      <c r="I188" s="195">
        <v>221.4</v>
      </c>
      <c r="J188" s="195">
        <v>233.2</v>
      </c>
    </row>
    <row r="189" spans="1:11" ht="20.25" x14ac:dyDescent="0.3">
      <c r="A189" s="540" t="s">
        <v>27</v>
      </c>
      <c r="B189" s="501" t="s">
        <v>137</v>
      </c>
      <c r="C189" s="542" t="s">
        <v>10</v>
      </c>
      <c r="D189" s="542" t="s">
        <v>138</v>
      </c>
      <c r="E189" s="542"/>
      <c r="F189" s="542"/>
      <c r="G189" s="542"/>
      <c r="H189" s="229">
        <f>H190+H197</f>
        <v>7227</v>
      </c>
      <c r="I189" s="229">
        <f t="shared" ref="I189:J189" si="73">I190+I197</f>
        <v>7467.5999999999995</v>
      </c>
      <c r="J189" s="229">
        <f t="shared" si="73"/>
        <v>7914.9</v>
      </c>
    </row>
    <row r="190" spans="1:11" ht="20.25" x14ac:dyDescent="0.3">
      <c r="A190" s="491" t="s">
        <v>209</v>
      </c>
      <c r="B190" s="511" t="s">
        <v>479</v>
      </c>
      <c r="C190" s="191" t="s">
        <v>10</v>
      </c>
      <c r="D190" s="191" t="s">
        <v>478</v>
      </c>
      <c r="E190" s="191"/>
      <c r="F190" s="191"/>
      <c r="G190" s="191"/>
      <c r="H190" s="193">
        <f t="shared" ref="H190:J195" si="74">H191</f>
        <v>657.5</v>
      </c>
      <c r="I190" s="193">
        <f t="shared" si="74"/>
        <v>543.70000000000005</v>
      </c>
      <c r="J190" s="193">
        <f t="shared" si="74"/>
        <v>543.70000000000005</v>
      </c>
    </row>
    <row r="191" spans="1:11" ht="56.25" x14ac:dyDescent="0.3">
      <c r="A191" s="490" t="s">
        <v>210</v>
      </c>
      <c r="B191" s="468" t="s">
        <v>139</v>
      </c>
      <c r="C191" s="31" t="s">
        <v>10</v>
      </c>
      <c r="D191" s="31" t="s">
        <v>478</v>
      </c>
      <c r="E191" s="31" t="s">
        <v>140</v>
      </c>
      <c r="F191" s="31"/>
      <c r="G191" s="31"/>
      <c r="H191" s="72">
        <f t="shared" si="74"/>
        <v>657.5</v>
      </c>
      <c r="I191" s="72">
        <f t="shared" si="74"/>
        <v>543.70000000000005</v>
      </c>
      <c r="J191" s="72">
        <f t="shared" si="74"/>
        <v>543.70000000000005</v>
      </c>
    </row>
    <row r="192" spans="1:11" s="11" customFormat="1" ht="37.5" x14ac:dyDescent="0.3">
      <c r="A192" s="490" t="s">
        <v>297</v>
      </c>
      <c r="B192" s="468" t="s">
        <v>141</v>
      </c>
      <c r="C192" s="31" t="s">
        <v>10</v>
      </c>
      <c r="D192" s="31" t="s">
        <v>478</v>
      </c>
      <c r="E192" s="31" t="s">
        <v>140</v>
      </c>
      <c r="F192" s="31" t="s">
        <v>142</v>
      </c>
      <c r="G192" s="31"/>
      <c r="H192" s="72">
        <f t="shared" si="74"/>
        <v>657.5</v>
      </c>
      <c r="I192" s="72">
        <f t="shared" si="74"/>
        <v>543.70000000000005</v>
      </c>
      <c r="J192" s="72">
        <f t="shared" si="74"/>
        <v>543.70000000000005</v>
      </c>
      <c r="K192" s="389"/>
    </row>
    <row r="193" spans="1:11" s="11" customFormat="1" ht="37.5" x14ac:dyDescent="0.3">
      <c r="A193" s="490" t="s">
        <v>687</v>
      </c>
      <c r="B193" s="499" t="s">
        <v>688</v>
      </c>
      <c r="C193" s="31" t="s">
        <v>10</v>
      </c>
      <c r="D193" s="31" t="s">
        <v>478</v>
      </c>
      <c r="E193" s="31" t="s">
        <v>140</v>
      </c>
      <c r="F193" s="31" t="s">
        <v>559</v>
      </c>
      <c r="G193" s="31"/>
      <c r="H193" s="72">
        <f t="shared" si="74"/>
        <v>657.5</v>
      </c>
      <c r="I193" s="72">
        <f t="shared" si="74"/>
        <v>543.70000000000005</v>
      </c>
      <c r="J193" s="72">
        <f t="shared" si="74"/>
        <v>543.70000000000005</v>
      </c>
      <c r="K193" s="389"/>
    </row>
    <row r="194" spans="1:11" s="11" customFormat="1" x14ac:dyDescent="0.3">
      <c r="A194" s="490" t="s">
        <v>689</v>
      </c>
      <c r="B194" s="499" t="s">
        <v>690</v>
      </c>
      <c r="C194" s="31" t="s">
        <v>10</v>
      </c>
      <c r="D194" s="31" t="s">
        <v>478</v>
      </c>
      <c r="E194" s="31" t="s">
        <v>140</v>
      </c>
      <c r="F194" s="31" t="s">
        <v>691</v>
      </c>
      <c r="G194" s="31"/>
      <c r="H194" s="72">
        <f t="shared" si="74"/>
        <v>657.5</v>
      </c>
      <c r="I194" s="72">
        <f t="shared" si="74"/>
        <v>543.70000000000005</v>
      </c>
      <c r="J194" s="72">
        <f t="shared" si="74"/>
        <v>543.70000000000005</v>
      </c>
      <c r="K194" s="389"/>
    </row>
    <row r="195" spans="1:11" s="11" customFormat="1" x14ac:dyDescent="0.3">
      <c r="A195" s="490" t="s">
        <v>692</v>
      </c>
      <c r="B195" s="499" t="s">
        <v>693</v>
      </c>
      <c r="C195" s="31" t="s">
        <v>10</v>
      </c>
      <c r="D195" s="31" t="s">
        <v>478</v>
      </c>
      <c r="E195" s="31" t="s">
        <v>140</v>
      </c>
      <c r="F195" s="31" t="s">
        <v>691</v>
      </c>
      <c r="G195" s="31" t="s">
        <v>694</v>
      </c>
      <c r="H195" s="72">
        <f t="shared" si="74"/>
        <v>657.5</v>
      </c>
      <c r="I195" s="72">
        <f t="shared" si="74"/>
        <v>543.70000000000005</v>
      </c>
      <c r="J195" s="72">
        <f t="shared" si="74"/>
        <v>543.70000000000005</v>
      </c>
      <c r="K195" s="389"/>
    </row>
    <row r="196" spans="1:11" s="11" customFormat="1" ht="37.5" x14ac:dyDescent="0.3">
      <c r="A196" s="436" t="s">
        <v>695</v>
      </c>
      <c r="B196" s="546" t="s">
        <v>696</v>
      </c>
      <c r="C196" s="20" t="s">
        <v>10</v>
      </c>
      <c r="D196" s="20" t="s">
        <v>478</v>
      </c>
      <c r="E196" s="20" t="s">
        <v>140</v>
      </c>
      <c r="F196" s="20" t="s">
        <v>691</v>
      </c>
      <c r="G196" s="20" t="s">
        <v>697</v>
      </c>
      <c r="H196" s="21">
        <f>543.7+K196</f>
        <v>657.5</v>
      </c>
      <c r="I196" s="146">
        <v>543.70000000000005</v>
      </c>
      <c r="J196" s="146">
        <v>543.70000000000005</v>
      </c>
      <c r="K196" s="389">
        <v>113.8</v>
      </c>
    </row>
    <row r="197" spans="1:11" x14ac:dyDescent="0.3">
      <c r="A197" s="489" t="s">
        <v>698</v>
      </c>
      <c r="B197" s="511" t="s">
        <v>143</v>
      </c>
      <c r="C197" s="191" t="s">
        <v>10</v>
      </c>
      <c r="D197" s="191" t="s">
        <v>144</v>
      </c>
      <c r="E197" s="191"/>
      <c r="F197" s="191"/>
      <c r="G197" s="191"/>
      <c r="H197" s="193">
        <f>H198+H204</f>
        <v>6569.5</v>
      </c>
      <c r="I197" s="193">
        <f t="shared" ref="I197:J197" si="75">I198+I204</f>
        <v>6923.9</v>
      </c>
      <c r="J197" s="193">
        <f t="shared" si="75"/>
        <v>7371.2</v>
      </c>
    </row>
    <row r="198" spans="1:11" ht="93.75" x14ac:dyDescent="0.3">
      <c r="A198" s="490" t="s">
        <v>699</v>
      </c>
      <c r="B198" s="502" t="s">
        <v>145</v>
      </c>
      <c r="C198" s="31" t="s">
        <v>10</v>
      </c>
      <c r="D198" s="31" t="s">
        <v>144</v>
      </c>
      <c r="E198" s="31" t="s">
        <v>146</v>
      </c>
      <c r="F198" s="31"/>
      <c r="G198" s="31"/>
      <c r="H198" s="72">
        <f>H199</f>
        <v>4276.1000000000004</v>
      </c>
      <c r="I198" s="72">
        <f t="shared" ref="I198:J202" si="76">I199</f>
        <v>4506.8</v>
      </c>
      <c r="J198" s="72">
        <f t="shared" si="76"/>
        <v>4745.8999999999996</v>
      </c>
    </row>
    <row r="199" spans="1:11" ht="37.5" x14ac:dyDescent="0.3">
      <c r="A199" s="490" t="s">
        <v>700</v>
      </c>
      <c r="B199" s="498" t="s">
        <v>141</v>
      </c>
      <c r="C199" s="31" t="s">
        <v>10</v>
      </c>
      <c r="D199" s="31" t="s">
        <v>144</v>
      </c>
      <c r="E199" s="31" t="s">
        <v>146</v>
      </c>
      <c r="F199" s="31" t="s">
        <v>142</v>
      </c>
      <c r="G199" s="31"/>
      <c r="H199" s="72">
        <f>H200</f>
        <v>4276.1000000000004</v>
      </c>
      <c r="I199" s="72">
        <f t="shared" si="76"/>
        <v>4506.8</v>
      </c>
      <c r="J199" s="72">
        <f t="shared" si="76"/>
        <v>4745.8999999999996</v>
      </c>
    </row>
    <row r="200" spans="1:11" ht="37.5" x14ac:dyDescent="0.3">
      <c r="A200" s="490" t="s">
        <v>701</v>
      </c>
      <c r="B200" s="500" t="s">
        <v>688</v>
      </c>
      <c r="C200" s="31" t="s">
        <v>10</v>
      </c>
      <c r="D200" s="31" t="s">
        <v>144</v>
      </c>
      <c r="E200" s="31" t="s">
        <v>146</v>
      </c>
      <c r="F200" s="31" t="s">
        <v>559</v>
      </c>
      <c r="G200" s="31"/>
      <c r="H200" s="72">
        <f>H201</f>
        <v>4276.1000000000004</v>
      </c>
      <c r="I200" s="72">
        <f t="shared" si="76"/>
        <v>4506.8</v>
      </c>
      <c r="J200" s="72">
        <f t="shared" si="76"/>
        <v>4745.8999999999996</v>
      </c>
    </row>
    <row r="201" spans="1:11" ht="56.25" x14ac:dyDescent="0.3">
      <c r="A201" s="490" t="s">
        <v>702</v>
      </c>
      <c r="B201" s="468" t="s">
        <v>703</v>
      </c>
      <c r="C201" s="31" t="s">
        <v>10</v>
      </c>
      <c r="D201" s="31" t="s">
        <v>144</v>
      </c>
      <c r="E201" s="31" t="s">
        <v>146</v>
      </c>
      <c r="F201" s="31" t="s">
        <v>691</v>
      </c>
      <c r="G201" s="31"/>
      <c r="H201" s="72">
        <f>H202</f>
        <v>4276.1000000000004</v>
      </c>
      <c r="I201" s="72">
        <f t="shared" si="76"/>
        <v>4506.8</v>
      </c>
      <c r="J201" s="72">
        <f t="shared" si="76"/>
        <v>4745.8999999999996</v>
      </c>
    </row>
    <row r="202" spans="1:11" ht="37.5" x14ac:dyDescent="0.3">
      <c r="A202" s="490" t="s">
        <v>704</v>
      </c>
      <c r="B202" s="547" t="s">
        <v>693</v>
      </c>
      <c r="C202" s="31" t="s">
        <v>10</v>
      </c>
      <c r="D202" s="31" t="s">
        <v>144</v>
      </c>
      <c r="E202" s="31" t="s">
        <v>146</v>
      </c>
      <c r="F202" s="31" t="s">
        <v>691</v>
      </c>
      <c r="G202" s="31" t="s">
        <v>694</v>
      </c>
      <c r="H202" s="72">
        <f>H203</f>
        <v>4276.1000000000004</v>
      </c>
      <c r="I202" s="72">
        <f t="shared" si="76"/>
        <v>4506.8</v>
      </c>
      <c r="J202" s="72">
        <f t="shared" si="76"/>
        <v>4745.8999999999996</v>
      </c>
    </row>
    <row r="203" spans="1:11" x14ac:dyDescent="0.3">
      <c r="A203" s="436" t="s">
        <v>705</v>
      </c>
      <c r="B203" s="448" t="s">
        <v>706</v>
      </c>
      <c r="C203" s="20" t="s">
        <v>10</v>
      </c>
      <c r="D203" s="20" t="s">
        <v>144</v>
      </c>
      <c r="E203" s="20" t="s">
        <v>146</v>
      </c>
      <c r="F203" s="20" t="s">
        <v>691</v>
      </c>
      <c r="G203" s="20">
        <v>262</v>
      </c>
      <c r="H203" s="21">
        <v>4276.1000000000004</v>
      </c>
      <c r="I203" s="197">
        <v>4506.8</v>
      </c>
      <c r="J203" s="197">
        <v>4745.8999999999996</v>
      </c>
    </row>
    <row r="204" spans="1:11" ht="75" x14ac:dyDescent="0.3">
      <c r="A204" s="490" t="s">
        <v>707</v>
      </c>
      <c r="B204" s="468" t="s">
        <v>147</v>
      </c>
      <c r="C204" s="31" t="s">
        <v>10</v>
      </c>
      <c r="D204" s="31" t="s">
        <v>144</v>
      </c>
      <c r="E204" s="31" t="s">
        <v>148</v>
      </c>
      <c r="F204" s="31"/>
      <c r="G204" s="31"/>
      <c r="H204" s="72">
        <f>H205</f>
        <v>2293.4</v>
      </c>
      <c r="I204" s="72">
        <f t="shared" ref="I204:J207" si="77">I205</f>
        <v>2417.1</v>
      </c>
      <c r="J204" s="72">
        <f t="shared" si="77"/>
        <v>2625.3</v>
      </c>
    </row>
    <row r="205" spans="1:11" ht="37.5" x14ac:dyDescent="0.3">
      <c r="A205" s="490" t="s">
        <v>708</v>
      </c>
      <c r="B205" s="498" t="s">
        <v>141</v>
      </c>
      <c r="C205" s="31" t="s">
        <v>10</v>
      </c>
      <c r="D205" s="31" t="s">
        <v>144</v>
      </c>
      <c r="E205" s="31" t="s">
        <v>148</v>
      </c>
      <c r="F205" s="31" t="s">
        <v>142</v>
      </c>
      <c r="G205" s="31"/>
      <c r="H205" s="72">
        <f>H206</f>
        <v>2293.4</v>
      </c>
      <c r="I205" s="72">
        <f t="shared" si="77"/>
        <v>2417.1</v>
      </c>
      <c r="J205" s="72">
        <f t="shared" si="77"/>
        <v>2625.3</v>
      </c>
    </row>
    <row r="206" spans="1:11" ht="37.5" x14ac:dyDescent="0.3">
      <c r="A206" s="490" t="s">
        <v>709</v>
      </c>
      <c r="B206" s="468" t="s">
        <v>710</v>
      </c>
      <c r="C206" s="31" t="s">
        <v>10</v>
      </c>
      <c r="D206" s="31" t="s">
        <v>144</v>
      </c>
      <c r="E206" s="31" t="s">
        <v>148</v>
      </c>
      <c r="F206" s="31" t="s">
        <v>711</v>
      </c>
      <c r="G206" s="274"/>
      <c r="H206" s="72">
        <f>H207</f>
        <v>2293.4</v>
      </c>
      <c r="I206" s="72">
        <f t="shared" si="77"/>
        <v>2417.1</v>
      </c>
      <c r="J206" s="72">
        <f t="shared" si="77"/>
        <v>2625.3</v>
      </c>
    </row>
    <row r="207" spans="1:11" ht="37.5" x14ac:dyDescent="0.3">
      <c r="A207" s="490" t="s">
        <v>712</v>
      </c>
      <c r="B207" s="468" t="s">
        <v>547</v>
      </c>
      <c r="C207" s="31" t="s">
        <v>10</v>
      </c>
      <c r="D207" s="31" t="s">
        <v>144</v>
      </c>
      <c r="E207" s="31" t="s">
        <v>148</v>
      </c>
      <c r="F207" s="31" t="s">
        <v>711</v>
      </c>
      <c r="G207" s="31" t="s">
        <v>548</v>
      </c>
      <c r="H207" s="72">
        <f>H208</f>
        <v>2293.4</v>
      </c>
      <c r="I207" s="72">
        <f t="shared" si="77"/>
        <v>2417.1</v>
      </c>
      <c r="J207" s="72">
        <f t="shared" si="77"/>
        <v>2625.3</v>
      </c>
    </row>
    <row r="208" spans="1:11" x14ac:dyDescent="0.3">
      <c r="A208" s="436" t="s">
        <v>713</v>
      </c>
      <c r="B208" s="448" t="s">
        <v>553</v>
      </c>
      <c r="C208" s="20" t="s">
        <v>10</v>
      </c>
      <c r="D208" s="20" t="s">
        <v>144</v>
      </c>
      <c r="E208" s="20" t="s">
        <v>148</v>
      </c>
      <c r="F208" s="20" t="s">
        <v>711</v>
      </c>
      <c r="G208" s="20" t="s">
        <v>554</v>
      </c>
      <c r="H208" s="21">
        <v>2293.4</v>
      </c>
      <c r="I208" s="241">
        <v>2417.1</v>
      </c>
      <c r="J208" s="241">
        <v>2625.3</v>
      </c>
    </row>
    <row r="209" spans="1:10" ht="75" x14ac:dyDescent="0.3">
      <c r="A209" s="548" t="s">
        <v>149</v>
      </c>
      <c r="B209" s="549" t="s">
        <v>714</v>
      </c>
      <c r="C209" s="550" t="s">
        <v>10</v>
      </c>
      <c r="D209" s="550"/>
      <c r="E209" s="550"/>
      <c r="F209" s="550"/>
      <c r="G209" s="550"/>
      <c r="H209" s="551">
        <f>H210+H243+H253+H264+H309+H339</f>
        <v>19324.099999999999</v>
      </c>
      <c r="I209" s="551">
        <f t="shared" ref="I209:J209" si="78">I210+I243+I253+I264+I309+I339</f>
        <v>19425.3</v>
      </c>
      <c r="J209" s="551">
        <f t="shared" si="78"/>
        <v>20470</v>
      </c>
    </row>
    <row r="210" spans="1:10" x14ac:dyDescent="0.3">
      <c r="A210" s="492" t="s">
        <v>715</v>
      </c>
      <c r="B210" s="552" t="s">
        <v>716</v>
      </c>
      <c r="C210" s="219" t="s">
        <v>10</v>
      </c>
      <c r="D210" s="219" t="s">
        <v>32</v>
      </c>
      <c r="E210" s="219"/>
      <c r="F210" s="219"/>
      <c r="G210" s="219"/>
      <c r="H210" s="309">
        <f>H211</f>
        <v>10709.7</v>
      </c>
      <c r="I210" s="309">
        <f t="shared" ref="I210:J210" si="79">I211</f>
        <v>10078.9</v>
      </c>
      <c r="J210" s="309">
        <f t="shared" si="79"/>
        <v>10389.5</v>
      </c>
    </row>
    <row r="211" spans="1:10" x14ac:dyDescent="0.3">
      <c r="A211" s="489" t="s">
        <v>33</v>
      </c>
      <c r="B211" s="511" t="s">
        <v>194</v>
      </c>
      <c r="C211" s="191" t="s">
        <v>10</v>
      </c>
      <c r="D211" s="191" t="s">
        <v>64</v>
      </c>
      <c r="E211" s="191"/>
      <c r="F211" s="191"/>
      <c r="G211" s="191"/>
      <c r="H211" s="193">
        <f>H212+H237</f>
        <v>10709.7</v>
      </c>
      <c r="I211" s="193">
        <f t="shared" ref="I211:J211" si="80">I212+I237</f>
        <v>10078.9</v>
      </c>
      <c r="J211" s="193">
        <f t="shared" si="80"/>
        <v>10389.5</v>
      </c>
    </row>
    <row r="212" spans="1:10" ht="93.75" x14ac:dyDescent="0.3">
      <c r="A212" s="490" t="s">
        <v>1</v>
      </c>
      <c r="B212" s="497" t="s">
        <v>70</v>
      </c>
      <c r="C212" s="31" t="s">
        <v>10</v>
      </c>
      <c r="D212" s="31" t="s">
        <v>64</v>
      </c>
      <c r="E212" s="31" t="s">
        <v>71</v>
      </c>
      <c r="F212" s="31"/>
      <c r="G212" s="31"/>
      <c r="H212" s="72">
        <f>H213+H221+H233</f>
        <v>10678.1</v>
      </c>
      <c r="I212" s="72">
        <f t="shared" ref="I212:J212" si="81">I213+I221+I233</f>
        <v>10045.5</v>
      </c>
      <c r="J212" s="72">
        <f t="shared" si="81"/>
        <v>10354.4</v>
      </c>
    </row>
    <row r="213" spans="1:10" ht="93.75" x14ac:dyDescent="0.3">
      <c r="A213" s="490" t="s">
        <v>2</v>
      </c>
      <c r="B213" s="497" t="s">
        <v>39</v>
      </c>
      <c r="C213" s="31" t="s">
        <v>10</v>
      </c>
      <c r="D213" s="31" t="s">
        <v>64</v>
      </c>
      <c r="E213" s="31" t="s">
        <v>71</v>
      </c>
      <c r="F213" s="31" t="s">
        <v>40</v>
      </c>
      <c r="G213" s="31"/>
      <c r="H213" s="72">
        <f>H214</f>
        <v>10552.9</v>
      </c>
      <c r="I213" s="72">
        <f t="shared" ref="I213:J213" si="82">I214</f>
        <v>9920.6</v>
      </c>
      <c r="J213" s="72">
        <f t="shared" si="82"/>
        <v>10225.4</v>
      </c>
    </row>
    <row r="214" spans="1:10" ht="37.5" x14ac:dyDescent="0.3">
      <c r="A214" s="490" t="s">
        <v>330</v>
      </c>
      <c r="B214" s="497" t="s">
        <v>717</v>
      </c>
      <c r="C214" s="31" t="s">
        <v>10</v>
      </c>
      <c r="D214" s="31" t="s">
        <v>64</v>
      </c>
      <c r="E214" s="31" t="s">
        <v>71</v>
      </c>
      <c r="F214" s="31" t="s">
        <v>718</v>
      </c>
      <c r="G214" s="31"/>
      <c r="H214" s="72">
        <f>H215+H218</f>
        <v>10552.9</v>
      </c>
      <c r="I214" s="72">
        <f t="shared" ref="I214:J214" si="83">I215+I218</f>
        <v>9920.6</v>
      </c>
      <c r="J214" s="72">
        <f t="shared" si="83"/>
        <v>10225.4</v>
      </c>
    </row>
    <row r="215" spans="1:10" ht="56.25" x14ac:dyDescent="0.3">
      <c r="A215" s="490" t="s">
        <v>518</v>
      </c>
      <c r="B215" s="468" t="s">
        <v>719</v>
      </c>
      <c r="C215" s="31" t="s">
        <v>10</v>
      </c>
      <c r="D215" s="31" t="s">
        <v>64</v>
      </c>
      <c r="E215" s="31" t="s">
        <v>71</v>
      </c>
      <c r="F215" s="31" t="s">
        <v>720</v>
      </c>
      <c r="G215" s="31"/>
      <c r="H215" s="72">
        <f>H216</f>
        <v>8105.1</v>
      </c>
      <c r="I215" s="72">
        <f t="shared" ref="I215:J215" si="84">I216</f>
        <v>7619.5</v>
      </c>
      <c r="J215" s="72">
        <f t="shared" si="84"/>
        <v>7619.5</v>
      </c>
    </row>
    <row r="216" spans="1:10" ht="37.5" x14ac:dyDescent="0.3">
      <c r="A216" s="490" t="s">
        <v>521</v>
      </c>
      <c r="B216" s="468" t="s">
        <v>522</v>
      </c>
      <c r="C216" s="31" t="s">
        <v>10</v>
      </c>
      <c r="D216" s="31" t="s">
        <v>64</v>
      </c>
      <c r="E216" s="31" t="s">
        <v>71</v>
      </c>
      <c r="F216" s="31" t="s">
        <v>720</v>
      </c>
      <c r="G216" s="31" t="s">
        <v>523</v>
      </c>
      <c r="H216" s="72">
        <f>SUM(H217:H217)</f>
        <v>8105.1</v>
      </c>
      <c r="I216" s="72">
        <f t="shared" ref="I216:J216" si="85">SUM(I217:I217)</f>
        <v>7619.5</v>
      </c>
      <c r="J216" s="72">
        <f t="shared" si="85"/>
        <v>7619.5</v>
      </c>
    </row>
    <row r="217" spans="1:10" x14ac:dyDescent="0.3">
      <c r="A217" s="436" t="s">
        <v>524</v>
      </c>
      <c r="B217" s="335" t="s">
        <v>525</v>
      </c>
      <c r="C217" s="20" t="s">
        <v>10</v>
      </c>
      <c r="D217" s="20" t="s">
        <v>64</v>
      </c>
      <c r="E217" s="20" t="s">
        <v>71</v>
      </c>
      <c r="F217" s="20" t="s">
        <v>720</v>
      </c>
      <c r="G217" s="20" t="s">
        <v>526</v>
      </c>
      <c r="H217" s="21">
        <f>7619.5+485.6</f>
        <v>8105.1</v>
      </c>
      <c r="I217" s="197">
        <v>7619.5</v>
      </c>
      <c r="J217" s="197">
        <v>7619.5</v>
      </c>
    </row>
    <row r="218" spans="1:10" ht="75" x14ac:dyDescent="0.3">
      <c r="A218" s="490" t="s">
        <v>527</v>
      </c>
      <c r="B218" s="497" t="s">
        <v>721</v>
      </c>
      <c r="C218" s="31" t="s">
        <v>10</v>
      </c>
      <c r="D218" s="31" t="s">
        <v>64</v>
      </c>
      <c r="E218" s="31" t="s">
        <v>71</v>
      </c>
      <c r="F218" s="31" t="s">
        <v>722</v>
      </c>
      <c r="G218" s="31"/>
      <c r="H218" s="72">
        <f>H219</f>
        <v>2447.7999999999997</v>
      </c>
      <c r="I218" s="72">
        <f t="shared" ref="I218:J219" si="86">I219</f>
        <v>2301.1</v>
      </c>
      <c r="J218" s="72">
        <f t="shared" si="86"/>
        <v>2605.9</v>
      </c>
    </row>
    <row r="219" spans="1:10" ht="37.5" x14ac:dyDescent="0.3">
      <c r="A219" s="490" t="s">
        <v>527</v>
      </c>
      <c r="B219" s="468" t="s">
        <v>522</v>
      </c>
      <c r="C219" s="31" t="s">
        <v>10</v>
      </c>
      <c r="D219" s="31" t="s">
        <v>64</v>
      </c>
      <c r="E219" s="31" t="s">
        <v>71</v>
      </c>
      <c r="F219" s="31" t="s">
        <v>722</v>
      </c>
      <c r="G219" s="31" t="s">
        <v>523</v>
      </c>
      <c r="H219" s="72">
        <f>H220</f>
        <v>2447.7999999999997</v>
      </c>
      <c r="I219" s="72">
        <f t="shared" si="86"/>
        <v>2301.1</v>
      </c>
      <c r="J219" s="72">
        <f t="shared" si="86"/>
        <v>2605.9</v>
      </c>
    </row>
    <row r="220" spans="1:10" x14ac:dyDescent="0.3">
      <c r="A220" s="436" t="s">
        <v>527</v>
      </c>
      <c r="B220" s="335" t="s">
        <v>531</v>
      </c>
      <c r="C220" s="20" t="s">
        <v>10</v>
      </c>
      <c r="D220" s="20" t="s">
        <v>64</v>
      </c>
      <c r="E220" s="20" t="s">
        <v>71</v>
      </c>
      <c r="F220" s="20" t="s">
        <v>722</v>
      </c>
      <c r="G220" s="20" t="s">
        <v>532</v>
      </c>
      <c r="H220" s="21">
        <f>2301.1+146.7</f>
        <v>2447.7999999999997</v>
      </c>
      <c r="I220" s="197">
        <v>2301.1</v>
      </c>
      <c r="J220" s="197">
        <v>2605.9</v>
      </c>
    </row>
    <row r="221" spans="1:10" ht="37.5" x14ac:dyDescent="0.3">
      <c r="A221" s="490" t="s">
        <v>335</v>
      </c>
      <c r="B221" s="468" t="s">
        <v>46</v>
      </c>
      <c r="C221" s="31" t="s">
        <v>10</v>
      </c>
      <c r="D221" s="31" t="s">
        <v>64</v>
      </c>
      <c r="E221" s="31" t="s">
        <v>71</v>
      </c>
      <c r="F221" s="31" t="s">
        <v>47</v>
      </c>
      <c r="G221" s="31"/>
      <c r="H221" s="72">
        <f>H223+H227</f>
        <v>125.1</v>
      </c>
      <c r="I221" s="72">
        <f t="shared" ref="I221:J221" si="87">I223+I227</f>
        <v>124.8</v>
      </c>
      <c r="J221" s="72">
        <f t="shared" si="87"/>
        <v>128.9</v>
      </c>
    </row>
    <row r="222" spans="1:10" ht="56.25" x14ac:dyDescent="0.3">
      <c r="A222" s="490" t="s">
        <v>338</v>
      </c>
      <c r="B222" s="500" t="s">
        <v>543</v>
      </c>
      <c r="C222" s="31" t="s">
        <v>10</v>
      </c>
      <c r="D222" s="31" t="s">
        <v>64</v>
      </c>
      <c r="E222" s="31" t="s">
        <v>71</v>
      </c>
      <c r="F222" s="31" t="s">
        <v>544</v>
      </c>
      <c r="G222" s="31"/>
      <c r="H222" s="72">
        <f>H223</f>
        <v>57.6</v>
      </c>
      <c r="I222" s="72">
        <f t="shared" ref="I222:J223" si="88">I223</f>
        <v>60.8</v>
      </c>
      <c r="J222" s="72">
        <f t="shared" si="88"/>
        <v>64</v>
      </c>
    </row>
    <row r="223" spans="1:10" ht="37.5" x14ac:dyDescent="0.3">
      <c r="A223" s="490" t="s">
        <v>723</v>
      </c>
      <c r="B223" s="500" t="s">
        <v>545</v>
      </c>
      <c r="C223" s="31" t="s">
        <v>10</v>
      </c>
      <c r="D223" s="31" t="s">
        <v>64</v>
      </c>
      <c r="E223" s="31" t="s">
        <v>71</v>
      </c>
      <c r="F223" s="31" t="s">
        <v>546</v>
      </c>
      <c r="G223" s="31"/>
      <c r="H223" s="72">
        <f>H224</f>
        <v>57.6</v>
      </c>
      <c r="I223" s="72">
        <f t="shared" si="88"/>
        <v>60.8</v>
      </c>
      <c r="J223" s="72">
        <f t="shared" si="88"/>
        <v>64</v>
      </c>
    </row>
    <row r="224" spans="1:10" x14ac:dyDescent="0.3">
      <c r="A224" s="490" t="s">
        <v>724</v>
      </c>
      <c r="B224" s="468" t="s">
        <v>547</v>
      </c>
      <c r="C224" s="31" t="s">
        <v>10</v>
      </c>
      <c r="D224" s="31" t="s">
        <v>64</v>
      </c>
      <c r="E224" s="31" t="s">
        <v>71</v>
      </c>
      <c r="F224" s="31" t="s">
        <v>546</v>
      </c>
      <c r="G224" s="31" t="s">
        <v>548</v>
      </c>
      <c r="H224" s="72">
        <f>H226+H225</f>
        <v>57.6</v>
      </c>
      <c r="I224" s="72">
        <f t="shared" ref="I224:J224" si="89">I226+I225</f>
        <v>60.8</v>
      </c>
      <c r="J224" s="72">
        <f t="shared" si="89"/>
        <v>64</v>
      </c>
    </row>
    <row r="225" spans="1:10" x14ac:dyDescent="0.3">
      <c r="A225" s="436" t="s">
        <v>725</v>
      </c>
      <c r="B225" s="503" t="s">
        <v>570</v>
      </c>
      <c r="C225" s="20" t="s">
        <v>10</v>
      </c>
      <c r="D225" s="20" t="s">
        <v>64</v>
      </c>
      <c r="E225" s="20" t="s">
        <v>71</v>
      </c>
      <c r="F225" s="20" t="s">
        <v>546</v>
      </c>
      <c r="G225" s="20" t="s">
        <v>571</v>
      </c>
      <c r="H225" s="21">
        <v>50.7</v>
      </c>
      <c r="I225" s="195">
        <v>53.5</v>
      </c>
      <c r="J225" s="195">
        <v>56.3</v>
      </c>
    </row>
    <row r="226" spans="1:10" x14ac:dyDescent="0.3">
      <c r="A226" s="436" t="s">
        <v>726</v>
      </c>
      <c r="B226" s="448" t="s">
        <v>553</v>
      </c>
      <c r="C226" s="20" t="s">
        <v>10</v>
      </c>
      <c r="D226" s="20" t="s">
        <v>64</v>
      </c>
      <c r="E226" s="20" t="s">
        <v>71</v>
      </c>
      <c r="F226" s="20" t="s">
        <v>546</v>
      </c>
      <c r="G226" s="20" t="s">
        <v>554</v>
      </c>
      <c r="H226" s="21">
        <v>6.9</v>
      </c>
      <c r="I226" s="195">
        <v>7.3</v>
      </c>
      <c r="J226" s="195">
        <v>7.7</v>
      </c>
    </row>
    <row r="227" spans="1:10" ht="56.25" x14ac:dyDescent="0.3">
      <c r="A227" s="490" t="s">
        <v>340</v>
      </c>
      <c r="B227" s="497" t="s">
        <v>563</v>
      </c>
      <c r="C227" s="31" t="s">
        <v>10</v>
      </c>
      <c r="D227" s="31" t="s">
        <v>64</v>
      </c>
      <c r="E227" s="31" t="s">
        <v>71</v>
      </c>
      <c r="F227" s="31" t="s">
        <v>564</v>
      </c>
      <c r="G227" s="31"/>
      <c r="H227" s="72">
        <f>H231+H228</f>
        <v>67.5</v>
      </c>
      <c r="I227" s="72">
        <f t="shared" ref="I227:J227" si="90">I231+I228</f>
        <v>64</v>
      </c>
      <c r="J227" s="72">
        <f t="shared" si="90"/>
        <v>64.900000000000006</v>
      </c>
    </row>
    <row r="228" spans="1:10" x14ac:dyDescent="0.3">
      <c r="A228" s="490" t="s">
        <v>727</v>
      </c>
      <c r="B228" s="468" t="s">
        <v>547</v>
      </c>
      <c r="C228" s="31" t="s">
        <v>10</v>
      </c>
      <c r="D228" s="31" t="s">
        <v>64</v>
      </c>
      <c r="E228" s="31" t="s">
        <v>71</v>
      </c>
      <c r="F228" s="31" t="s">
        <v>564</v>
      </c>
      <c r="G228" s="31" t="s">
        <v>548</v>
      </c>
      <c r="H228" s="72">
        <f>H230+H229</f>
        <v>19.5</v>
      </c>
      <c r="I228" s="72">
        <f t="shared" ref="I228:J228" si="91">I230+I229</f>
        <v>16</v>
      </c>
      <c r="J228" s="72">
        <f t="shared" si="91"/>
        <v>16.900000000000002</v>
      </c>
    </row>
    <row r="229" spans="1:10" x14ac:dyDescent="0.3">
      <c r="A229" s="436" t="s">
        <v>728</v>
      </c>
      <c r="B229" s="448" t="s">
        <v>567</v>
      </c>
      <c r="C229" s="20" t="s">
        <v>10</v>
      </c>
      <c r="D229" s="20" t="s">
        <v>64</v>
      </c>
      <c r="E229" s="20" t="s">
        <v>71</v>
      </c>
      <c r="F229" s="20" t="s">
        <v>564</v>
      </c>
      <c r="G229" s="20" t="s">
        <v>568</v>
      </c>
      <c r="H229" s="21">
        <v>2.8</v>
      </c>
      <c r="I229" s="195">
        <v>2.9</v>
      </c>
      <c r="J229" s="195">
        <v>3.1</v>
      </c>
    </row>
    <row r="230" spans="1:10" x14ac:dyDescent="0.3">
      <c r="A230" s="436" t="s">
        <v>729</v>
      </c>
      <c r="B230" s="448" t="s">
        <v>553</v>
      </c>
      <c r="C230" s="20" t="s">
        <v>10</v>
      </c>
      <c r="D230" s="20" t="s">
        <v>64</v>
      </c>
      <c r="E230" s="20" t="s">
        <v>71</v>
      </c>
      <c r="F230" s="20" t="s">
        <v>564</v>
      </c>
      <c r="G230" s="20" t="s">
        <v>554</v>
      </c>
      <c r="H230" s="21">
        <f>14.5+2.2</f>
        <v>16.7</v>
      </c>
      <c r="I230" s="195">
        <v>13.1</v>
      </c>
      <c r="J230" s="195">
        <v>13.8</v>
      </c>
    </row>
    <row r="231" spans="1:10" x14ac:dyDescent="0.3">
      <c r="A231" s="490" t="s">
        <v>730</v>
      </c>
      <c r="B231" s="468" t="s">
        <v>556</v>
      </c>
      <c r="C231" s="31" t="s">
        <v>10</v>
      </c>
      <c r="D231" s="31" t="s">
        <v>64</v>
      </c>
      <c r="E231" s="31" t="s">
        <v>71</v>
      </c>
      <c r="F231" s="31" t="s">
        <v>564</v>
      </c>
      <c r="G231" s="31" t="s">
        <v>142</v>
      </c>
      <c r="H231" s="72">
        <f>SUM(H232:H232)</f>
        <v>48</v>
      </c>
      <c r="I231" s="72">
        <f t="shared" ref="I231:J231" si="92">SUM(I232:I232)</f>
        <v>48</v>
      </c>
      <c r="J231" s="72">
        <f t="shared" si="92"/>
        <v>48</v>
      </c>
    </row>
    <row r="232" spans="1:10" x14ac:dyDescent="0.3">
      <c r="A232" s="436" t="s">
        <v>731</v>
      </c>
      <c r="B232" s="448" t="s">
        <v>561</v>
      </c>
      <c r="C232" s="20" t="s">
        <v>10</v>
      </c>
      <c r="D232" s="20" t="s">
        <v>64</v>
      </c>
      <c r="E232" s="20" t="s">
        <v>71</v>
      </c>
      <c r="F232" s="20" t="s">
        <v>564</v>
      </c>
      <c r="G232" s="20" t="s">
        <v>562</v>
      </c>
      <c r="H232" s="21">
        <v>48</v>
      </c>
      <c r="I232" s="203">
        <v>48</v>
      </c>
      <c r="J232" s="203">
        <v>48</v>
      </c>
    </row>
    <row r="233" spans="1:10" x14ac:dyDescent="0.3">
      <c r="A233" s="490" t="s">
        <v>343</v>
      </c>
      <c r="B233" s="468" t="s">
        <v>49</v>
      </c>
      <c r="C233" s="31" t="s">
        <v>10</v>
      </c>
      <c r="D233" s="31" t="s">
        <v>64</v>
      </c>
      <c r="E233" s="31" t="s">
        <v>71</v>
      </c>
      <c r="F233" s="31" t="s">
        <v>50</v>
      </c>
      <c r="G233" s="31"/>
      <c r="H233" s="72">
        <f>H234</f>
        <v>0.1</v>
      </c>
      <c r="I233" s="72">
        <f t="shared" ref="I233:J235" si="93">I234</f>
        <v>0.1</v>
      </c>
      <c r="J233" s="72">
        <f t="shared" si="93"/>
        <v>0.1</v>
      </c>
    </row>
    <row r="234" spans="1:10" x14ac:dyDescent="0.3">
      <c r="A234" s="490" t="s">
        <v>732</v>
      </c>
      <c r="B234" s="468" t="s">
        <v>575</v>
      </c>
      <c r="C234" s="31" t="s">
        <v>10</v>
      </c>
      <c r="D234" s="31" t="s">
        <v>64</v>
      </c>
      <c r="E234" s="31" t="s">
        <v>71</v>
      </c>
      <c r="F234" s="31" t="s">
        <v>576</v>
      </c>
      <c r="G234" s="31"/>
      <c r="H234" s="72">
        <f>H235</f>
        <v>0.1</v>
      </c>
      <c r="I234" s="72">
        <f t="shared" si="93"/>
        <v>0.1</v>
      </c>
      <c r="J234" s="72">
        <f t="shared" si="93"/>
        <v>0.1</v>
      </c>
    </row>
    <row r="235" spans="1:10" x14ac:dyDescent="0.3">
      <c r="A235" s="490" t="s">
        <v>733</v>
      </c>
      <c r="B235" s="468" t="s">
        <v>588</v>
      </c>
      <c r="C235" s="31" t="s">
        <v>10</v>
      </c>
      <c r="D235" s="31" t="s">
        <v>64</v>
      </c>
      <c r="E235" s="31" t="s">
        <v>71</v>
      </c>
      <c r="F235" s="31" t="s">
        <v>589</v>
      </c>
      <c r="G235" s="31"/>
      <c r="H235" s="72">
        <f>H236</f>
        <v>0.1</v>
      </c>
      <c r="I235" s="72">
        <f t="shared" si="93"/>
        <v>0.1</v>
      </c>
      <c r="J235" s="72">
        <f t="shared" si="93"/>
        <v>0.1</v>
      </c>
    </row>
    <row r="236" spans="1:10" x14ac:dyDescent="0.3">
      <c r="A236" s="436" t="s">
        <v>734</v>
      </c>
      <c r="B236" s="448" t="s">
        <v>581</v>
      </c>
      <c r="C236" s="20" t="s">
        <v>10</v>
      </c>
      <c r="D236" s="20" t="s">
        <v>64</v>
      </c>
      <c r="E236" s="20" t="s">
        <v>71</v>
      </c>
      <c r="F236" s="20" t="s">
        <v>589</v>
      </c>
      <c r="G236" s="20" t="s">
        <v>582</v>
      </c>
      <c r="H236" s="21">
        <v>0.1</v>
      </c>
      <c r="I236" s="195">
        <v>0.1</v>
      </c>
      <c r="J236" s="195">
        <v>0.1</v>
      </c>
    </row>
    <row r="237" spans="1:10" x14ac:dyDescent="0.3">
      <c r="A237" s="490" t="s">
        <v>3</v>
      </c>
      <c r="B237" s="468" t="s">
        <v>275</v>
      </c>
      <c r="C237" s="31" t="s">
        <v>10</v>
      </c>
      <c r="D237" s="31" t="s">
        <v>64</v>
      </c>
      <c r="E237" s="31" t="s">
        <v>276</v>
      </c>
      <c r="F237" s="31"/>
      <c r="G237" s="20"/>
      <c r="H237" s="217">
        <f>H238</f>
        <v>31.6</v>
      </c>
      <c r="I237" s="217">
        <f t="shared" ref="I237:J241" si="94">I238</f>
        <v>33.4</v>
      </c>
      <c r="J237" s="217">
        <f t="shared" si="94"/>
        <v>35.1</v>
      </c>
    </row>
    <row r="238" spans="1:10" ht="37.5" x14ac:dyDescent="0.3">
      <c r="A238" s="490" t="s">
        <v>4</v>
      </c>
      <c r="B238" s="468" t="s">
        <v>46</v>
      </c>
      <c r="C238" s="31" t="s">
        <v>10</v>
      </c>
      <c r="D238" s="31" t="s">
        <v>64</v>
      </c>
      <c r="E238" s="31" t="s">
        <v>276</v>
      </c>
      <c r="F238" s="31" t="s">
        <v>47</v>
      </c>
      <c r="G238" s="20"/>
      <c r="H238" s="72">
        <f>H239</f>
        <v>31.6</v>
      </c>
      <c r="I238" s="72">
        <f t="shared" si="94"/>
        <v>33.4</v>
      </c>
      <c r="J238" s="72">
        <f t="shared" si="94"/>
        <v>35.1</v>
      </c>
    </row>
    <row r="239" spans="1:10" ht="56.25" x14ac:dyDescent="0.3">
      <c r="A239" s="490" t="s">
        <v>735</v>
      </c>
      <c r="B239" s="500" t="s">
        <v>543</v>
      </c>
      <c r="C239" s="31" t="s">
        <v>10</v>
      </c>
      <c r="D239" s="31" t="s">
        <v>64</v>
      </c>
      <c r="E239" s="31" t="s">
        <v>276</v>
      </c>
      <c r="F239" s="31" t="s">
        <v>544</v>
      </c>
      <c r="G239" s="20"/>
      <c r="H239" s="72">
        <f>H240</f>
        <v>31.6</v>
      </c>
      <c r="I239" s="72">
        <f t="shared" si="94"/>
        <v>33.4</v>
      </c>
      <c r="J239" s="72">
        <f t="shared" si="94"/>
        <v>35.1</v>
      </c>
    </row>
    <row r="240" spans="1:10" ht="56.25" x14ac:dyDescent="0.3">
      <c r="A240" s="490" t="s">
        <v>736</v>
      </c>
      <c r="B240" s="497" t="s">
        <v>563</v>
      </c>
      <c r="C240" s="31" t="s">
        <v>10</v>
      </c>
      <c r="D240" s="31" t="s">
        <v>64</v>
      </c>
      <c r="E240" s="31" t="s">
        <v>276</v>
      </c>
      <c r="F240" s="31" t="s">
        <v>564</v>
      </c>
      <c r="G240" s="20"/>
      <c r="H240" s="72">
        <f>H241</f>
        <v>31.6</v>
      </c>
      <c r="I240" s="72">
        <f t="shared" si="94"/>
        <v>33.4</v>
      </c>
      <c r="J240" s="72">
        <f t="shared" si="94"/>
        <v>35.1</v>
      </c>
    </row>
    <row r="241" spans="1:10" x14ac:dyDescent="0.3">
      <c r="A241" s="490" t="s">
        <v>737</v>
      </c>
      <c r="B241" s="497" t="s">
        <v>547</v>
      </c>
      <c r="C241" s="31" t="s">
        <v>10</v>
      </c>
      <c r="D241" s="31" t="s">
        <v>64</v>
      </c>
      <c r="E241" s="31" t="s">
        <v>276</v>
      </c>
      <c r="F241" s="31" t="s">
        <v>564</v>
      </c>
      <c r="G241" s="31" t="s">
        <v>548</v>
      </c>
      <c r="H241" s="72">
        <f>H242</f>
        <v>31.6</v>
      </c>
      <c r="I241" s="72">
        <f t="shared" si="94"/>
        <v>33.4</v>
      </c>
      <c r="J241" s="72">
        <f t="shared" si="94"/>
        <v>35.1</v>
      </c>
    </row>
    <row r="242" spans="1:10" x14ac:dyDescent="0.3">
      <c r="A242" s="436" t="s">
        <v>738</v>
      </c>
      <c r="B242" s="448" t="s">
        <v>553</v>
      </c>
      <c r="C242" s="20" t="s">
        <v>10</v>
      </c>
      <c r="D242" s="20" t="s">
        <v>64</v>
      </c>
      <c r="E242" s="20" t="s">
        <v>276</v>
      </c>
      <c r="F242" s="20" t="s">
        <v>564</v>
      </c>
      <c r="G242" s="20" t="s">
        <v>554</v>
      </c>
      <c r="H242" s="21">
        <v>31.6</v>
      </c>
      <c r="I242" s="146">
        <v>33.4</v>
      </c>
      <c r="J242" s="146">
        <v>35.1</v>
      </c>
    </row>
    <row r="243" spans="1:10" ht="37.5" x14ac:dyDescent="0.3">
      <c r="A243" s="540" t="s">
        <v>14</v>
      </c>
      <c r="B243" s="544" t="s">
        <v>79</v>
      </c>
      <c r="C243" s="542" t="s">
        <v>10</v>
      </c>
      <c r="D243" s="542" t="s">
        <v>80</v>
      </c>
      <c r="E243" s="542"/>
      <c r="F243" s="542"/>
      <c r="G243" s="542"/>
      <c r="H243" s="229">
        <f>H244</f>
        <v>120.10000000000001</v>
      </c>
      <c r="I243" s="229">
        <f t="shared" ref="I243:J247" si="95">I244</f>
        <v>87.800000000000011</v>
      </c>
      <c r="J243" s="229">
        <f t="shared" si="95"/>
        <v>96</v>
      </c>
    </row>
    <row r="244" spans="1:10" ht="56.25" x14ac:dyDescent="0.3">
      <c r="A244" s="489" t="s">
        <v>12</v>
      </c>
      <c r="B244" s="496" t="s">
        <v>81</v>
      </c>
      <c r="C244" s="191" t="s">
        <v>10</v>
      </c>
      <c r="D244" s="191" t="s">
        <v>82</v>
      </c>
      <c r="E244" s="191"/>
      <c r="F244" s="191"/>
      <c r="G244" s="191"/>
      <c r="H244" s="193">
        <f>H245</f>
        <v>120.10000000000001</v>
      </c>
      <c r="I244" s="193">
        <f t="shared" si="95"/>
        <v>87.800000000000011</v>
      </c>
      <c r="J244" s="193">
        <f t="shared" si="95"/>
        <v>96</v>
      </c>
    </row>
    <row r="245" spans="1:10" ht="168.75" x14ac:dyDescent="0.3">
      <c r="A245" s="490" t="s">
        <v>15</v>
      </c>
      <c r="B245" s="553" t="s">
        <v>83</v>
      </c>
      <c r="C245" s="31" t="s">
        <v>10</v>
      </c>
      <c r="D245" s="31" t="s">
        <v>82</v>
      </c>
      <c r="E245" s="31" t="s">
        <v>84</v>
      </c>
      <c r="F245" s="31"/>
      <c r="G245" s="31"/>
      <c r="H245" s="72">
        <f>H246</f>
        <v>120.10000000000001</v>
      </c>
      <c r="I245" s="72">
        <f t="shared" si="95"/>
        <v>87.800000000000011</v>
      </c>
      <c r="J245" s="72">
        <f t="shared" si="95"/>
        <v>96</v>
      </c>
    </row>
    <row r="246" spans="1:10" ht="37.5" x14ac:dyDescent="0.3">
      <c r="A246" s="490" t="s">
        <v>13</v>
      </c>
      <c r="B246" s="468" t="s">
        <v>46</v>
      </c>
      <c r="C246" s="31" t="s">
        <v>10</v>
      </c>
      <c r="D246" s="31" t="s">
        <v>82</v>
      </c>
      <c r="E246" s="31" t="s">
        <v>84</v>
      </c>
      <c r="F246" s="31" t="s">
        <v>47</v>
      </c>
      <c r="G246" s="31"/>
      <c r="H246" s="72">
        <f>H247</f>
        <v>120.10000000000001</v>
      </c>
      <c r="I246" s="72">
        <f t="shared" si="95"/>
        <v>87.800000000000011</v>
      </c>
      <c r="J246" s="72">
        <f t="shared" si="95"/>
        <v>96</v>
      </c>
    </row>
    <row r="247" spans="1:10" ht="56.25" x14ac:dyDescent="0.3">
      <c r="A247" s="490" t="s">
        <v>406</v>
      </c>
      <c r="B247" s="500" t="s">
        <v>543</v>
      </c>
      <c r="C247" s="31" t="s">
        <v>10</v>
      </c>
      <c r="D247" s="31" t="s">
        <v>82</v>
      </c>
      <c r="E247" s="31" t="s">
        <v>84</v>
      </c>
      <c r="F247" s="31" t="s">
        <v>544</v>
      </c>
      <c r="G247" s="31"/>
      <c r="H247" s="72">
        <f>H248</f>
        <v>120.10000000000001</v>
      </c>
      <c r="I247" s="72">
        <f t="shared" si="95"/>
        <v>87.800000000000011</v>
      </c>
      <c r="J247" s="72">
        <f t="shared" si="95"/>
        <v>96</v>
      </c>
    </row>
    <row r="248" spans="1:10" ht="56.25" x14ac:dyDescent="0.3">
      <c r="A248" s="490" t="s">
        <v>436</v>
      </c>
      <c r="B248" s="497" t="s">
        <v>563</v>
      </c>
      <c r="C248" s="31" t="s">
        <v>10</v>
      </c>
      <c r="D248" s="31" t="s">
        <v>82</v>
      </c>
      <c r="E248" s="31" t="s">
        <v>84</v>
      </c>
      <c r="F248" s="31" t="s">
        <v>564</v>
      </c>
      <c r="G248" s="31"/>
      <c r="H248" s="72">
        <f>H249+H250</f>
        <v>120.10000000000001</v>
      </c>
      <c r="I248" s="72">
        <f t="shared" ref="I248:J248" si="96">I249+I250</f>
        <v>87.800000000000011</v>
      </c>
      <c r="J248" s="72">
        <f t="shared" si="96"/>
        <v>96</v>
      </c>
    </row>
    <row r="249" spans="1:10" x14ac:dyDescent="0.3">
      <c r="A249" s="490" t="s">
        <v>621</v>
      </c>
      <c r="B249" s="468" t="s">
        <v>581</v>
      </c>
      <c r="C249" s="31" t="s">
        <v>10</v>
      </c>
      <c r="D249" s="31" t="s">
        <v>82</v>
      </c>
      <c r="E249" s="31" t="s">
        <v>84</v>
      </c>
      <c r="F249" s="31" t="s">
        <v>564</v>
      </c>
      <c r="G249" s="31" t="s">
        <v>582</v>
      </c>
      <c r="H249" s="72">
        <v>18.2</v>
      </c>
      <c r="I249" s="195">
        <v>22.6</v>
      </c>
      <c r="J249" s="195">
        <v>27.3</v>
      </c>
    </row>
    <row r="250" spans="1:10" x14ac:dyDescent="0.3">
      <c r="A250" s="490" t="s">
        <v>739</v>
      </c>
      <c r="B250" s="468" t="s">
        <v>556</v>
      </c>
      <c r="C250" s="31" t="s">
        <v>10</v>
      </c>
      <c r="D250" s="31" t="s">
        <v>82</v>
      </c>
      <c r="E250" s="31" t="s">
        <v>84</v>
      </c>
      <c r="F250" s="31" t="s">
        <v>564</v>
      </c>
      <c r="G250" s="31" t="s">
        <v>142</v>
      </c>
      <c r="H250" s="72">
        <f>H251+H252</f>
        <v>101.9</v>
      </c>
      <c r="I250" s="72">
        <f t="shared" ref="I250:J250" si="97">I251+I252</f>
        <v>65.2</v>
      </c>
      <c r="J250" s="72">
        <f t="shared" si="97"/>
        <v>68.7</v>
      </c>
    </row>
    <row r="251" spans="1:10" x14ac:dyDescent="0.3">
      <c r="A251" s="436" t="s">
        <v>740</v>
      </c>
      <c r="B251" s="448" t="s">
        <v>558</v>
      </c>
      <c r="C251" s="20" t="s">
        <v>10</v>
      </c>
      <c r="D251" s="20" t="s">
        <v>82</v>
      </c>
      <c r="E251" s="20" t="s">
        <v>84</v>
      </c>
      <c r="F251" s="20" t="s">
        <v>564</v>
      </c>
      <c r="G251" s="20" t="s">
        <v>559</v>
      </c>
      <c r="H251" s="21">
        <v>40</v>
      </c>
      <c r="I251" s="203">
        <v>0</v>
      </c>
      <c r="J251" s="203">
        <v>0</v>
      </c>
    </row>
    <row r="252" spans="1:10" x14ac:dyDescent="0.3">
      <c r="A252" s="436" t="s">
        <v>741</v>
      </c>
      <c r="B252" s="448" t="s">
        <v>561</v>
      </c>
      <c r="C252" s="20" t="s">
        <v>10</v>
      </c>
      <c r="D252" s="20" t="s">
        <v>82</v>
      </c>
      <c r="E252" s="20" t="s">
        <v>84</v>
      </c>
      <c r="F252" s="20" t="s">
        <v>564</v>
      </c>
      <c r="G252" s="20" t="s">
        <v>562</v>
      </c>
      <c r="H252" s="21">
        <v>61.9</v>
      </c>
      <c r="I252" s="195">
        <v>65.2</v>
      </c>
      <c r="J252" s="195">
        <v>68.7</v>
      </c>
    </row>
    <row r="253" spans="1:10" ht="20.25" x14ac:dyDescent="0.3">
      <c r="A253" s="540" t="s">
        <v>25</v>
      </c>
      <c r="B253" s="501" t="s">
        <v>104</v>
      </c>
      <c r="C253" s="542" t="s">
        <v>10</v>
      </c>
      <c r="D253" s="542" t="s">
        <v>105</v>
      </c>
      <c r="E253" s="542"/>
      <c r="F253" s="542"/>
      <c r="G253" s="542"/>
      <c r="H253" s="229">
        <f>H255</f>
        <v>30</v>
      </c>
      <c r="I253" s="229">
        <f t="shared" ref="I253:J253" si="98">I255</f>
        <v>24.6</v>
      </c>
      <c r="J253" s="229">
        <f t="shared" si="98"/>
        <v>29.200000000000003</v>
      </c>
    </row>
    <row r="254" spans="1:10" ht="37.5" x14ac:dyDescent="0.3">
      <c r="A254" s="489" t="s">
        <v>485</v>
      </c>
      <c r="B254" s="511" t="s">
        <v>106</v>
      </c>
      <c r="C254" s="191" t="s">
        <v>10</v>
      </c>
      <c r="D254" s="191" t="s">
        <v>107</v>
      </c>
      <c r="E254" s="191"/>
      <c r="F254" s="191"/>
      <c r="G254" s="191"/>
      <c r="H254" s="193">
        <f>H255</f>
        <v>30</v>
      </c>
      <c r="I254" s="193">
        <f t="shared" ref="I254:J257" si="99">I255</f>
        <v>24.6</v>
      </c>
      <c r="J254" s="193">
        <f t="shared" si="99"/>
        <v>29.200000000000003</v>
      </c>
    </row>
    <row r="255" spans="1:10" ht="75" x14ac:dyDescent="0.3">
      <c r="A255" s="490" t="s">
        <v>310</v>
      </c>
      <c r="B255" s="468" t="s">
        <v>108</v>
      </c>
      <c r="C255" s="31" t="s">
        <v>10</v>
      </c>
      <c r="D255" s="31" t="s">
        <v>107</v>
      </c>
      <c r="E255" s="31" t="s">
        <v>109</v>
      </c>
      <c r="F255" s="31"/>
      <c r="G255" s="31"/>
      <c r="H255" s="72">
        <f>H256</f>
        <v>30</v>
      </c>
      <c r="I255" s="72">
        <f t="shared" si="99"/>
        <v>24.6</v>
      </c>
      <c r="J255" s="72">
        <f t="shared" si="99"/>
        <v>29.200000000000003</v>
      </c>
    </row>
    <row r="256" spans="1:10" ht="37.5" x14ac:dyDescent="0.3">
      <c r="A256" s="490" t="s">
        <v>289</v>
      </c>
      <c r="B256" s="468" t="s">
        <v>46</v>
      </c>
      <c r="C256" s="31" t="s">
        <v>10</v>
      </c>
      <c r="D256" s="31" t="s">
        <v>107</v>
      </c>
      <c r="E256" s="31" t="s">
        <v>109</v>
      </c>
      <c r="F256" s="31" t="s">
        <v>47</v>
      </c>
      <c r="G256" s="31"/>
      <c r="H256" s="72">
        <f>H257</f>
        <v>30</v>
      </c>
      <c r="I256" s="72">
        <f t="shared" si="99"/>
        <v>24.6</v>
      </c>
      <c r="J256" s="72">
        <f t="shared" si="99"/>
        <v>29.200000000000003</v>
      </c>
    </row>
    <row r="257" spans="1:10" ht="56.25" x14ac:dyDescent="0.3">
      <c r="A257" s="490" t="s">
        <v>682</v>
      </c>
      <c r="B257" s="468" t="s">
        <v>543</v>
      </c>
      <c r="C257" s="31" t="s">
        <v>10</v>
      </c>
      <c r="D257" s="31" t="s">
        <v>107</v>
      </c>
      <c r="E257" s="31" t="s">
        <v>109</v>
      </c>
      <c r="F257" s="31" t="s">
        <v>544</v>
      </c>
      <c r="G257" s="31"/>
      <c r="H257" s="72">
        <f>H258</f>
        <v>30</v>
      </c>
      <c r="I257" s="72">
        <f t="shared" si="99"/>
        <v>24.6</v>
      </c>
      <c r="J257" s="72">
        <f t="shared" si="99"/>
        <v>29.200000000000003</v>
      </c>
    </row>
    <row r="258" spans="1:10" ht="56.25" x14ac:dyDescent="0.3">
      <c r="A258" s="490" t="s">
        <v>629</v>
      </c>
      <c r="B258" s="468" t="s">
        <v>563</v>
      </c>
      <c r="C258" s="31" t="s">
        <v>10</v>
      </c>
      <c r="D258" s="31" t="s">
        <v>107</v>
      </c>
      <c r="E258" s="31" t="s">
        <v>109</v>
      </c>
      <c r="F258" s="31" t="s">
        <v>564</v>
      </c>
      <c r="G258" s="31"/>
      <c r="H258" s="72">
        <f>H259+H261+H262</f>
        <v>30</v>
      </c>
      <c r="I258" s="72">
        <f t="shared" ref="I258:J258" si="100">I259+I261+I262</f>
        <v>24.6</v>
      </c>
      <c r="J258" s="72">
        <f t="shared" si="100"/>
        <v>29.200000000000003</v>
      </c>
    </row>
    <row r="259" spans="1:10" x14ac:dyDescent="0.3">
      <c r="A259" s="490" t="s">
        <v>630</v>
      </c>
      <c r="B259" s="468" t="s">
        <v>547</v>
      </c>
      <c r="C259" s="31" t="s">
        <v>10</v>
      </c>
      <c r="D259" s="31" t="s">
        <v>107</v>
      </c>
      <c r="E259" s="31" t="s">
        <v>109</v>
      </c>
      <c r="F259" s="31" t="s">
        <v>564</v>
      </c>
      <c r="G259" s="31" t="s">
        <v>548</v>
      </c>
      <c r="H259" s="72">
        <f>SUM(H260)</f>
        <v>7</v>
      </c>
      <c r="I259" s="72">
        <f t="shared" ref="I259:J259" si="101">SUM(I260)</f>
        <v>4.4000000000000004</v>
      </c>
      <c r="J259" s="72">
        <f t="shared" si="101"/>
        <v>4.8</v>
      </c>
    </row>
    <row r="260" spans="1:10" x14ac:dyDescent="0.3">
      <c r="A260" s="436" t="s">
        <v>631</v>
      </c>
      <c r="B260" s="448" t="s">
        <v>553</v>
      </c>
      <c r="C260" s="20" t="s">
        <v>10</v>
      </c>
      <c r="D260" s="20" t="s">
        <v>107</v>
      </c>
      <c r="E260" s="20" t="s">
        <v>109</v>
      </c>
      <c r="F260" s="20" t="s">
        <v>564</v>
      </c>
      <c r="G260" s="20" t="s">
        <v>554</v>
      </c>
      <c r="H260" s="21">
        <v>7</v>
      </c>
      <c r="I260" s="195">
        <v>4.4000000000000004</v>
      </c>
      <c r="J260" s="195">
        <v>4.8</v>
      </c>
    </row>
    <row r="261" spans="1:10" x14ac:dyDescent="0.3">
      <c r="A261" s="490" t="s">
        <v>742</v>
      </c>
      <c r="B261" s="468" t="s">
        <v>581</v>
      </c>
      <c r="C261" s="31" t="s">
        <v>10</v>
      </c>
      <c r="D261" s="31" t="s">
        <v>107</v>
      </c>
      <c r="E261" s="31" t="s">
        <v>109</v>
      </c>
      <c r="F261" s="31" t="s">
        <v>564</v>
      </c>
      <c r="G261" s="31" t="s">
        <v>582</v>
      </c>
      <c r="H261" s="72">
        <v>20</v>
      </c>
      <c r="I261" s="195">
        <v>15.9</v>
      </c>
      <c r="J261" s="195">
        <v>16.8</v>
      </c>
    </row>
    <row r="262" spans="1:10" x14ac:dyDescent="0.3">
      <c r="A262" s="490" t="s">
        <v>743</v>
      </c>
      <c r="B262" s="468" t="s">
        <v>556</v>
      </c>
      <c r="C262" s="31" t="s">
        <v>10</v>
      </c>
      <c r="D262" s="31" t="s">
        <v>107</v>
      </c>
      <c r="E262" s="31" t="s">
        <v>109</v>
      </c>
      <c r="F262" s="31" t="s">
        <v>564</v>
      </c>
      <c r="G262" s="31" t="s">
        <v>142</v>
      </c>
      <c r="H262" s="72">
        <f>H263</f>
        <v>3</v>
      </c>
      <c r="I262" s="72">
        <f t="shared" ref="I262:J262" si="102">I263</f>
        <v>4.3</v>
      </c>
      <c r="J262" s="72">
        <f t="shared" si="102"/>
        <v>7.6</v>
      </c>
    </row>
    <row r="263" spans="1:10" x14ac:dyDescent="0.3">
      <c r="A263" s="436" t="s">
        <v>744</v>
      </c>
      <c r="B263" s="448" t="s">
        <v>561</v>
      </c>
      <c r="C263" s="20" t="s">
        <v>10</v>
      </c>
      <c r="D263" s="20" t="s">
        <v>107</v>
      </c>
      <c r="E263" s="20" t="s">
        <v>109</v>
      </c>
      <c r="F263" s="20" t="s">
        <v>564</v>
      </c>
      <c r="G263" s="20" t="s">
        <v>562</v>
      </c>
      <c r="H263" s="21">
        <v>3</v>
      </c>
      <c r="I263" s="195">
        <v>4.3</v>
      </c>
      <c r="J263" s="195">
        <v>7.6</v>
      </c>
    </row>
    <row r="264" spans="1:10" x14ac:dyDescent="0.3">
      <c r="A264" s="492" t="s">
        <v>26</v>
      </c>
      <c r="B264" s="552" t="s">
        <v>110</v>
      </c>
      <c r="C264" s="219" t="s">
        <v>10</v>
      </c>
      <c r="D264" s="219" t="s">
        <v>111</v>
      </c>
      <c r="E264" s="219"/>
      <c r="F264" s="219"/>
      <c r="G264" s="219"/>
      <c r="H264" s="309">
        <f>H265</f>
        <v>214.9</v>
      </c>
      <c r="I264" s="309">
        <f t="shared" ref="I264:J264" si="103">I265</f>
        <v>219.29999999999998</v>
      </c>
      <c r="J264" s="309">
        <f t="shared" si="103"/>
        <v>233.5</v>
      </c>
    </row>
    <row r="265" spans="1:10" ht="37.5" x14ac:dyDescent="0.3">
      <c r="A265" s="489" t="s">
        <v>205</v>
      </c>
      <c r="B265" s="511" t="s">
        <v>119</v>
      </c>
      <c r="C265" s="191" t="s">
        <v>10</v>
      </c>
      <c r="D265" s="191" t="s">
        <v>120</v>
      </c>
      <c r="E265" s="191"/>
      <c r="F265" s="191"/>
      <c r="G265" s="191"/>
      <c r="H265" s="193">
        <f>H266+H273+H279+H288+H297+H302</f>
        <v>214.9</v>
      </c>
      <c r="I265" s="193">
        <f t="shared" ref="I265:J265" si="104">I266+I273+I279+I288+I297+I302</f>
        <v>219.29999999999998</v>
      </c>
      <c r="J265" s="193">
        <f t="shared" si="104"/>
        <v>233.5</v>
      </c>
    </row>
    <row r="266" spans="1:10" ht="93.75" x14ac:dyDescent="0.3">
      <c r="A266" s="490" t="s">
        <v>311</v>
      </c>
      <c r="B266" s="468" t="s">
        <v>117</v>
      </c>
      <c r="C266" s="31" t="s">
        <v>10</v>
      </c>
      <c r="D266" s="31" t="s">
        <v>120</v>
      </c>
      <c r="E266" s="31" t="s">
        <v>118</v>
      </c>
      <c r="F266" s="31"/>
      <c r="G266" s="31"/>
      <c r="H266" s="72">
        <f>H267</f>
        <v>59.9</v>
      </c>
      <c r="I266" s="72">
        <f t="shared" ref="I266:J268" si="105">I267</f>
        <v>66.899999999999991</v>
      </c>
      <c r="J266" s="72">
        <f t="shared" si="105"/>
        <v>64.900000000000006</v>
      </c>
    </row>
    <row r="267" spans="1:10" ht="37.5" x14ac:dyDescent="0.3">
      <c r="A267" s="490" t="s">
        <v>290</v>
      </c>
      <c r="B267" s="468" t="s">
        <v>46</v>
      </c>
      <c r="C267" s="31" t="s">
        <v>10</v>
      </c>
      <c r="D267" s="31" t="s">
        <v>120</v>
      </c>
      <c r="E267" s="31" t="s">
        <v>118</v>
      </c>
      <c r="F267" s="31" t="s">
        <v>47</v>
      </c>
      <c r="G267" s="31"/>
      <c r="H267" s="72">
        <f>H268</f>
        <v>59.9</v>
      </c>
      <c r="I267" s="72">
        <f t="shared" si="105"/>
        <v>66.899999999999991</v>
      </c>
      <c r="J267" s="72">
        <f t="shared" si="105"/>
        <v>64.900000000000006</v>
      </c>
    </row>
    <row r="268" spans="1:10" ht="56.25" x14ac:dyDescent="0.3">
      <c r="A268" s="490" t="s">
        <v>682</v>
      </c>
      <c r="B268" s="468" t="s">
        <v>543</v>
      </c>
      <c r="C268" s="31" t="s">
        <v>10</v>
      </c>
      <c r="D268" s="31" t="s">
        <v>120</v>
      </c>
      <c r="E268" s="31" t="s">
        <v>118</v>
      </c>
      <c r="F268" s="31" t="s">
        <v>544</v>
      </c>
      <c r="G268" s="31"/>
      <c r="H268" s="72">
        <f>H269</f>
        <v>59.9</v>
      </c>
      <c r="I268" s="72">
        <f t="shared" si="105"/>
        <v>66.899999999999991</v>
      </c>
      <c r="J268" s="72">
        <f t="shared" si="105"/>
        <v>64.900000000000006</v>
      </c>
    </row>
    <row r="269" spans="1:10" ht="56.25" x14ac:dyDescent="0.3">
      <c r="A269" s="490" t="s">
        <v>683</v>
      </c>
      <c r="B269" s="468" t="s">
        <v>563</v>
      </c>
      <c r="C269" s="31" t="s">
        <v>10</v>
      </c>
      <c r="D269" s="31" t="s">
        <v>120</v>
      </c>
      <c r="E269" s="31" t="s">
        <v>118</v>
      </c>
      <c r="F269" s="31" t="s">
        <v>564</v>
      </c>
      <c r="G269" s="31"/>
      <c r="H269" s="72">
        <f>H270+H272</f>
        <v>59.9</v>
      </c>
      <c r="I269" s="72">
        <f t="shared" ref="I269:J269" si="106">I270+I272</f>
        <v>66.899999999999991</v>
      </c>
      <c r="J269" s="72">
        <f t="shared" si="106"/>
        <v>64.900000000000006</v>
      </c>
    </row>
    <row r="270" spans="1:10" x14ac:dyDescent="0.3">
      <c r="A270" s="490" t="s">
        <v>684</v>
      </c>
      <c r="B270" s="468" t="s">
        <v>547</v>
      </c>
      <c r="C270" s="31" t="s">
        <v>10</v>
      </c>
      <c r="D270" s="31" t="s">
        <v>120</v>
      </c>
      <c r="E270" s="31" t="s">
        <v>118</v>
      </c>
      <c r="F270" s="31" t="s">
        <v>564</v>
      </c>
      <c r="G270" s="31" t="s">
        <v>548</v>
      </c>
      <c r="H270" s="72">
        <f>SUM(H271:H271)</f>
        <v>10</v>
      </c>
      <c r="I270" s="72">
        <f t="shared" ref="I270:J270" si="107">SUM(I271:I271)</f>
        <v>10.6</v>
      </c>
      <c r="J270" s="72">
        <f t="shared" si="107"/>
        <v>8.9</v>
      </c>
    </row>
    <row r="271" spans="1:10" x14ac:dyDescent="0.3">
      <c r="A271" s="436" t="s">
        <v>685</v>
      </c>
      <c r="B271" s="448" t="s">
        <v>553</v>
      </c>
      <c r="C271" s="20" t="s">
        <v>10</v>
      </c>
      <c r="D271" s="31" t="s">
        <v>120</v>
      </c>
      <c r="E271" s="20" t="s">
        <v>118</v>
      </c>
      <c r="F271" s="20" t="s">
        <v>564</v>
      </c>
      <c r="G271" s="20" t="s">
        <v>554</v>
      </c>
      <c r="H271" s="21">
        <v>10</v>
      </c>
      <c r="I271" s="255">
        <v>10.6</v>
      </c>
      <c r="J271" s="255">
        <v>8.9</v>
      </c>
    </row>
    <row r="272" spans="1:10" x14ac:dyDescent="0.3">
      <c r="A272" s="490" t="s">
        <v>745</v>
      </c>
      <c r="B272" s="468" t="s">
        <v>581</v>
      </c>
      <c r="C272" s="31" t="s">
        <v>10</v>
      </c>
      <c r="D272" s="31" t="s">
        <v>120</v>
      </c>
      <c r="E272" s="31" t="s">
        <v>118</v>
      </c>
      <c r="F272" s="31" t="s">
        <v>564</v>
      </c>
      <c r="G272" s="31" t="s">
        <v>582</v>
      </c>
      <c r="H272" s="72">
        <v>49.9</v>
      </c>
      <c r="I272" s="256">
        <v>56.3</v>
      </c>
      <c r="J272" s="256">
        <v>56</v>
      </c>
    </row>
    <row r="273" spans="1:10" ht="93.75" x14ac:dyDescent="0.3">
      <c r="A273" s="490" t="s">
        <v>279</v>
      </c>
      <c r="B273" s="468" t="s">
        <v>121</v>
      </c>
      <c r="C273" s="31" t="s">
        <v>10</v>
      </c>
      <c r="D273" s="31" t="s">
        <v>120</v>
      </c>
      <c r="E273" s="31" t="s">
        <v>122</v>
      </c>
      <c r="F273" s="31"/>
      <c r="G273" s="31"/>
      <c r="H273" s="72">
        <f>H274</f>
        <v>10</v>
      </c>
      <c r="I273" s="72">
        <f t="shared" ref="I273:J277" si="108">I274</f>
        <v>10.6</v>
      </c>
      <c r="J273" s="72">
        <f t="shared" si="108"/>
        <v>11.2</v>
      </c>
    </row>
    <row r="274" spans="1:10" ht="37.5" x14ac:dyDescent="0.3">
      <c r="A274" s="490" t="s">
        <v>291</v>
      </c>
      <c r="B274" s="468" t="s">
        <v>46</v>
      </c>
      <c r="C274" s="31" t="s">
        <v>10</v>
      </c>
      <c r="D274" s="31" t="s">
        <v>120</v>
      </c>
      <c r="E274" s="31" t="s">
        <v>122</v>
      </c>
      <c r="F274" s="31" t="s">
        <v>47</v>
      </c>
      <c r="G274" s="31"/>
      <c r="H274" s="72">
        <f>H275</f>
        <v>10</v>
      </c>
      <c r="I274" s="72">
        <f t="shared" si="108"/>
        <v>10.6</v>
      </c>
      <c r="J274" s="72">
        <f t="shared" si="108"/>
        <v>11.2</v>
      </c>
    </row>
    <row r="275" spans="1:10" ht="56.25" x14ac:dyDescent="0.3">
      <c r="A275" s="490" t="s">
        <v>746</v>
      </c>
      <c r="B275" s="500" t="s">
        <v>543</v>
      </c>
      <c r="C275" s="31" t="s">
        <v>10</v>
      </c>
      <c r="D275" s="31" t="s">
        <v>120</v>
      </c>
      <c r="E275" s="31" t="s">
        <v>122</v>
      </c>
      <c r="F275" s="31" t="s">
        <v>544</v>
      </c>
      <c r="G275" s="31"/>
      <c r="H275" s="72">
        <f>H276</f>
        <v>10</v>
      </c>
      <c r="I275" s="72">
        <f t="shared" si="108"/>
        <v>10.6</v>
      </c>
      <c r="J275" s="72">
        <f t="shared" si="108"/>
        <v>11.2</v>
      </c>
    </row>
    <row r="276" spans="1:10" ht="56.25" x14ac:dyDescent="0.3">
      <c r="A276" s="490" t="s">
        <v>747</v>
      </c>
      <c r="B276" s="497" t="s">
        <v>563</v>
      </c>
      <c r="C276" s="31" t="s">
        <v>10</v>
      </c>
      <c r="D276" s="31" t="s">
        <v>120</v>
      </c>
      <c r="E276" s="31" t="s">
        <v>122</v>
      </c>
      <c r="F276" s="31" t="s">
        <v>564</v>
      </c>
      <c r="G276" s="31"/>
      <c r="H276" s="72">
        <f>H277</f>
        <v>10</v>
      </c>
      <c r="I276" s="72">
        <f t="shared" si="108"/>
        <v>10.6</v>
      </c>
      <c r="J276" s="72">
        <f t="shared" si="108"/>
        <v>11.2</v>
      </c>
    </row>
    <row r="277" spans="1:10" x14ac:dyDescent="0.3">
      <c r="A277" s="490" t="s">
        <v>748</v>
      </c>
      <c r="B277" s="468" t="s">
        <v>547</v>
      </c>
      <c r="C277" s="31" t="s">
        <v>10</v>
      </c>
      <c r="D277" s="31" t="s">
        <v>120</v>
      </c>
      <c r="E277" s="31" t="s">
        <v>122</v>
      </c>
      <c r="F277" s="31" t="s">
        <v>564</v>
      </c>
      <c r="G277" s="31" t="s">
        <v>548</v>
      </c>
      <c r="H277" s="72">
        <f>H278</f>
        <v>10</v>
      </c>
      <c r="I277" s="72">
        <f t="shared" si="108"/>
        <v>10.6</v>
      </c>
      <c r="J277" s="72">
        <f t="shared" si="108"/>
        <v>11.2</v>
      </c>
    </row>
    <row r="278" spans="1:10" x14ac:dyDescent="0.3">
      <c r="A278" s="436" t="s">
        <v>749</v>
      </c>
      <c r="B278" s="448" t="s">
        <v>553</v>
      </c>
      <c r="C278" s="20" t="s">
        <v>10</v>
      </c>
      <c r="D278" s="20" t="s">
        <v>120</v>
      </c>
      <c r="E278" s="20" t="s">
        <v>122</v>
      </c>
      <c r="F278" s="20" t="s">
        <v>564</v>
      </c>
      <c r="G278" s="20" t="s">
        <v>554</v>
      </c>
      <c r="H278" s="21">
        <v>10</v>
      </c>
      <c r="I278" s="195">
        <v>10.6</v>
      </c>
      <c r="J278" s="195">
        <v>11.2</v>
      </c>
    </row>
    <row r="279" spans="1:10" ht="93.75" x14ac:dyDescent="0.3">
      <c r="A279" s="490" t="s">
        <v>280</v>
      </c>
      <c r="B279" s="504" t="s">
        <v>123</v>
      </c>
      <c r="C279" s="31" t="s">
        <v>10</v>
      </c>
      <c r="D279" s="31" t="s">
        <v>120</v>
      </c>
      <c r="E279" s="31" t="s">
        <v>124</v>
      </c>
      <c r="F279" s="31"/>
      <c r="G279" s="31"/>
      <c r="H279" s="72">
        <f>H280</f>
        <v>65</v>
      </c>
      <c r="I279" s="72">
        <f t="shared" ref="I279:J281" si="109">I280</f>
        <v>53.8</v>
      </c>
      <c r="J279" s="72">
        <f t="shared" si="109"/>
        <v>63.3</v>
      </c>
    </row>
    <row r="280" spans="1:10" ht="37.5" x14ac:dyDescent="0.3">
      <c r="A280" s="490" t="s">
        <v>292</v>
      </c>
      <c r="B280" s="468" t="s">
        <v>46</v>
      </c>
      <c r="C280" s="31" t="s">
        <v>10</v>
      </c>
      <c r="D280" s="31" t="s">
        <v>120</v>
      </c>
      <c r="E280" s="31" t="s">
        <v>124</v>
      </c>
      <c r="F280" s="31" t="s">
        <v>47</v>
      </c>
      <c r="G280" s="31"/>
      <c r="H280" s="72">
        <f>H281</f>
        <v>65</v>
      </c>
      <c r="I280" s="72">
        <f t="shared" si="109"/>
        <v>53.8</v>
      </c>
      <c r="J280" s="72">
        <f t="shared" si="109"/>
        <v>63.3</v>
      </c>
    </row>
    <row r="281" spans="1:10" ht="56.25" x14ac:dyDescent="0.3">
      <c r="A281" s="490" t="s">
        <v>750</v>
      </c>
      <c r="B281" s="500" t="s">
        <v>543</v>
      </c>
      <c r="C281" s="31" t="s">
        <v>10</v>
      </c>
      <c r="D281" s="31" t="s">
        <v>120</v>
      </c>
      <c r="E281" s="31" t="s">
        <v>124</v>
      </c>
      <c r="F281" s="31" t="s">
        <v>544</v>
      </c>
      <c r="G281" s="31"/>
      <c r="H281" s="72">
        <f>H282</f>
        <v>65</v>
      </c>
      <c r="I281" s="72">
        <f t="shared" si="109"/>
        <v>53.8</v>
      </c>
      <c r="J281" s="72">
        <f t="shared" si="109"/>
        <v>63.3</v>
      </c>
    </row>
    <row r="282" spans="1:10" ht="56.25" x14ac:dyDescent="0.3">
      <c r="A282" s="490" t="s">
        <v>751</v>
      </c>
      <c r="B282" s="497" t="s">
        <v>563</v>
      </c>
      <c r="C282" s="31" t="s">
        <v>10</v>
      </c>
      <c r="D282" s="31" t="s">
        <v>120</v>
      </c>
      <c r="E282" s="31" t="s">
        <v>124</v>
      </c>
      <c r="F282" s="31" t="s">
        <v>564</v>
      </c>
      <c r="G282" s="31"/>
      <c r="H282" s="72">
        <f>H283+H285+H286</f>
        <v>65</v>
      </c>
      <c r="I282" s="72">
        <f t="shared" ref="I282:J282" si="110">I283+I285+I286</f>
        <v>53.8</v>
      </c>
      <c r="J282" s="72">
        <f t="shared" si="110"/>
        <v>63.3</v>
      </c>
    </row>
    <row r="283" spans="1:10" x14ac:dyDescent="0.3">
      <c r="A283" s="490" t="s">
        <v>752</v>
      </c>
      <c r="B283" s="468" t="s">
        <v>547</v>
      </c>
      <c r="C283" s="31" t="s">
        <v>10</v>
      </c>
      <c r="D283" s="31" t="s">
        <v>120</v>
      </c>
      <c r="E283" s="31" t="s">
        <v>124</v>
      </c>
      <c r="F283" s="31" t="s">
        <v>564</v>
      </c>
      <c r="G283" s="31" t="s">
        <v>548</v>
      </c>
      <c r="H283" s="72">
        <f>H284</f>
        <v>13</v>
      </c>
      <c r="I283" s="72">
        <f t="shared" ref="I283:J283" si="111">I284</f>
        <v>14</v>
      </c>
      <c r="J283" s="72">
        <f t="shared" si="111"/>
        <v>18.100000000000001</v>
      </c>
    </row>
    <row r="284" spans="1:10" x14ac:dyDescent="0.3">
      <c r="A284" s="436" t="s">
        <v>753</v>
      </c>
      <c r="B284" s="448" t="s">
        <v>553</v>
      </c>
      <c r="C284" s="20" t="s">
        <v>10</v>
      </c>
      <c r="D284" s="20" t="s">
        <v>120</v>
      </c>
      <c r="E284" s="20" t="s">
        <v>124</v>
      </c>
      <c r="F284" s="20" t="s">
        <v>564</v>
      </c>
      <c r="G284" s="20" t="s">
        <v>554</v>
      </c>
      <c r="H284" s="21">
        <v>13</v>
      </c>
      <c r="I284" s="195">
        <v>14</v>
      </c>
      <c r="J284" s="195">
        <v>18.100000000000001</v>
      </c>
    </row>
    <row r="285" spans="1:10" x14ac:dyDescent="0.3">
      <c r="A285" s="490" t="s">
        <v>754</v>
      </c>
      <c r="B285" s="468" t="s">
        <v>581</v>
      </c>
      <c r="C285" s="31" t="s">
        <v>10</v>
      </c>
      <c r="D285" s="31" t="s">
        <v>120</v>
      </c>
      <c r="E285" s="31" t="s">
        <v>124</v>
      </c>
      <c r="F285" s="31" t="s">
        <v>564</v>
      </c>
      <c r="G285" s="31" t="s">
        <v>582</v>
      </c>
      <c r="H285" s="72">
        <v>37</v>
      </c>
      <c r="I285" s="195">
        <v>26.9</v>
      </c>
      <c r="J285" s="195">
        <v>31.7</v>
      </c>
    </row>
    <row r="286" spans="1:10" x14ac:dyDescent="0.3">
      <c r="A286" s="490" t="s">
        <v>755</v>
      </c>
      <c r="B286" s="468" t="s">
        <v>556</v>
      </c>
      <c r="C286" s="31" t="s">
        <v>10</v>
      </c>
      <c r="D286" s="31" t="s">
        <v>120</v>
      </c>
      <c r="E286" s="31" t="s">
        <v>124</v>
      </c>
      <c r="F286" s="31" t="s">
        <v>564</v>
      </c>
      <c r="G286" s="31" t="s">
        <v>142</v>
      </c>
      <c r="H286" s="72">
        <f>H287</f>
        <v>15</v>
      </c>
      <c r="I286" s="72">
        <f t="shared" ref="I286:J286" si="112">I287</f>
        <v>12.9</v>
      </c>
      <c r="J286" s="72">
        <f t="shared" si="112"/>
        <v>13.5</v>
      </c>
    </row>
    <row r="287" spans="1:10" x14ac:dyDescent="0.3">
      <c r="A287" s="436" t="s">
        <v>756</v>
      </c>
      <c r="B287" s="448" t="s">
        <v>561</v>
      </c>
      <c r="C287" s="20" t="s">
        <v>10</v>
      </c>
      <c r="D287" s="20" t="s">
        <v>120</v>
      </c>
      <c r="E287" s="20" t="s">
        <v>124</v>
      </c>
      <c r="F287" s="20" t="s">
        <v>564</v>
      </c>
      <c r="G287" s="20" t="s">
        <v>562</v>
      </c>
      <c r="H287" s="21">
        <v>15</v>
      </c>
      <c r="I287" s="195">
        <v>12.9</v>
      </c>
      <c r="J287" s="195">
        <v>13.5</v>
      </c>
    </row>
    <row r="288" spans="1:10" ht="93.75" x14ac:dyDescent="0.3">
      <c r="A288" s="490" t="s">
        <v>281</v>
      </c>
      <c r="B288" s="468" t="s">
        <v>757</v>
      </c>
      <c r="C288" s="31" t="s">
        <v>10</v>
      </c>
      <c r="D288" s="31" t="s">
        <v>120</v>
      </c>
      <c r="E288" s="31" t="s">
        <v>125</v>
      </c>
      <c r="F288" s="31"/>
      <c r="G288" s="31"/>
      <c r="H288" s="72">
        <f>H289</f>
        <v>45</v>
      </c>
      <c r="I288" s="72">
        <f t="shared" ref="I288:J290" si="113">I289</f>
        <v>51</v>
      </c>
      <c r="J288" s="72">
        <f t="shared" si="113"/>
        <v>55.000000000000007</v>
      </c>
    </row>
    <row r="289" spans="1:10" ht="37.5" x14ac:dyDescent="0.3">
      <c r="A289" s="490" t="s">
        <v>293</v>
      </c>
      <c r="B289" s="468" t="s">
        <v>46</v>
      </c>
      <c r="C289" s="31" t="s">
        <v>10</v>
      </c>
      <c r="D289" s="31" t="s">
        <v>120</v>
      </c>
      <c r="E289" s="31" t="s">
        <v>125</v>
      </c>
      <c r="F289" s="31" t="s">
        <v>47</v>
      </c>
      <c r="G289" s="31"/>
      <c r="H289" s="72">
        <f>H290</f>
        <v>45</v>
      </c>
      <c r="I289" s="72">
        <f t="shared" si="113"/>
        <v>51</v>
      </c>
      <c r="J289" s="72">
        <f t="shared" si="113"/>
        <v>55.000000000000007</v>
      </c>
    </row>
    <row r="290" spans="1:10" ht="56.25" x14ac:dyDescent="0.3">
      <c r="A290" s="490" t="s">
        <v>758</v>
      </c>
      <c r="B290" s="500" t="s">
        <v>543</v>
      </c>
      <c r="C290" s="31" t="s">
        <v>10</v>
      </c>
      <c r="D290" s="31" t="s">
        <v>120</v>
      </c>
      <c r="E290" s="31" t="s">
        <v>125</v>
      </c>
      <c r="F290" s="31" t="s">
        <v>544</v>
      </c>
      <c r="G290" s="31"/>
      <c r="H290" s="72">
        <f>H291</f>
        <v>45</v>
      </c>
      <c r="I290" s="72">
        <f t="shared" si="113"/>
        <v>51</v>
      </c>
      <c r="J290" s="72">
        <f t="shared" si="113"/>
        <v>55.000000000000007</v>
      </c>
    </row>
    <row r="291" spans="1:10" ht="56.25" x14ac:dyDescent="0.3">
      <c r="A291" s="490" t="s">
        <v>759</v>
      </c>
      <c r="B291" s="497" t="s">
        <v>563</v>
      </c>
      <c r="C291" s="31" t="s">
        <v>10</v>
      </c>
      <c r="D291" s="31" t="s">
        <v>120</v>
      </c>
      <c r="E291" s="31" t="s">
        <v>125</v>
      </c>
      <c r="F291" s="31" t="s">
        <v>564</v>
      </c>
      <c r="G291" s="31"/>
      <c r="H291" s="72">
        <f>H292+H294+H295</f>
        <v>45</v>
      </c>
      <c r="I291" s="72">
        <f t="shared" ref="I291:J291" si="114">I292+I294+I295</f>
        <v>51</v>
      </c>
      <c r="J291" s="72">
        <f t="shared" si="114"/>
        <v>55.000000000000007</v>
      </c>
    </row>
    <row r="292" spans="1:10" x14ac:dyDescent="0.3">
      <c r="A292" s="490" t="s">
        <v>760</v>
      </c>
      <c r="B292" s="468" t="s">
        <v>547</v>
      </c>
      <c r="C292" s="31" t="s">
        <v>10</v>
      </c>
      <c r="D292" s="31" t="s">
        <v>120</v>
      </c>
      <c r="E292" s="31" t="s">
        <v>125</v>
      </c>
      <c r="F292" s="31" t="s">
        <v>564</v>
      </c>
      <c r="G292" s="31" t="s">
        <v>548</v>
      </c>
      <c r="H292" s="72">
        <f>H293</f>
        <v>15</v>
      </c>
      <c r="I292" s="72">
        <f t="shared" ref="I292:J292" si="115">I293</f>
        <v>15.8</v>
      </c>
      <c r="J292" s="72">
        <f t="shared" si="115"/>
        <v>16.8</v>
      </c>
    </row>
    <row r="293" spans="1:10" x14ac:dyDescent="0.3">
      <c r="A293" s="436" t="s">
        <v>761</v>
      </c>
      <c r="B293" s="448" t="s">
        <v>553</v>
      </c>
      <c r="C293" s="20" t="s">
        <v>10</v>
      </c>
      <c r="D293" s="20" t="s">
        <v>120</v>
      </c>
      <c r="E293" s="20" t="s">
        <v>125</v>
      </c>
      <c r="F293" s="20" t="s">
        <v>564</v>
      </c>
      <c r="G293" s="20" t="s">
        <v>554</v>
      </c>
      <c r="H293" s="21">
        <v>15</v>
      </c>
      <c r="I293" s="146">
        <v>15.8</v>
      </c>
      <c r="J293" s="146">
        <v>16.8</v>
      </c>
    </row>
    <row r="294" spans="1:10" x14ac:dyDescent="0.3">
      <c r="A294" s="490" t="s">
        <v>762</v>
      </c>
      <c r="B294" s="468" t="s">
        <v>581</v>
      </c>
      <c r="C294" s="31" t="s">
        <v>10</v>
      </c>
      <c r="D294" s="31" t="s">
        <v>120</v>
      </c>
      <c r="E294" s="31" t="s">
        <v>125</v>
      </c>
      <c r="F294" s="31" t="s">
        <v>564</v>
      </c>
      <c r="G294" s="31" t="s">
        <v>582</v>
      </c>
      <c r="H294" s="72">
        <v>25</v>
      </c>
      <c r="I294" s="146">
        <v>30.9</v>
      </c>
      <c r="J294" s="146">
        <v>32.6</v>
      </c>
    </row>
    <row r="295" spans="1:10" x14ac:dyDescent="0.3">
      <c r="A295" s="490" t="s">
        <v>763</v>
      </c>
      <c r="B295" s="468" t="s">
        <v>556</v>
      </c>
      <c r="C295" s="31" t="s">
        <v>10</v>
      </c>
      <c r="D295" s="31" t="s">
        <v>120</v>
      </c>
      <c r="E295" s="31" t="s">
        <v>125</v>
      </c>
      <c r="F295" s="31" t="s">
        <v>564</v>
      </c>
      <c r="G295" s="31" t="s">
        <v>142</v>
      </c>
      <c r="H295" s="72">
        <f>H296</f>
        <v>5</v>
      </c>
      <c r="I295" s="72">
        <f t="shared" ref="I295:J295" si="116">I296</f>
        <v>4.3</v>
      </c>
      <c r="J295" s="72">
        <f t="shared" si="116"/>
        <v>5.6</v>
      </c>
    </row>
    <row r="296" spans="1:10" x14ac:dyDescent="0.3">
      <c r="A296" s="436" t="s">
        <v>764</v>
      </c>
      <c r="B296" s="448" t="s">
        <v>561</v>
      </c>
      <c r="C296" s="20" t="s">
        <v>10</v>
      </c>
      <c r="D296" s="20" t="s">
        <v>120</v>
      </c>
      <c r="E296" s="20" t="s">
        <v>125</v>
      </c>
      <c r="F296" s="20" t="s">
        <v>564</v>
      </c>
      <c r="G296" s="20" t="s">
        <v>562</v>
      </c>
      <c r="H296" s="21">
        <v>5</v>
      </c>
      <c r="I296" s="195">
        <v>4.3</v>
      </c>
      <c r="J296" s="195">
        <v>5.6</v>
      </c>
    </row>
    <row r="297" spans="1:10" ht="148.5" customHeight="1" x14ac:dyDescent="0.3">
      <c r="A297" s="490" t="s">
        <v>282</v>
      </c>
      <c r="B297" s="360" t="s">
        <v>76</v>
      </c>
      <c r="C297" s="31" t="s">
        <v>10</v>
      </c>
      <c r="D297" s="31" t="s">
        <v>120</v>
      </c>
      <c r="E297" s="31" t="s">
        <v>77</v>
      </c>
      <c r="F297" s="31"/>
      <c r="G297" s="31"/>
      <c r="H297" s="72">
        <f>H298</f>
        <v>10</v>
      </c>
      <c r="I297" s="72">
        <f t="shared" ref="I297:J300" si="117">I298</f>
        <v>10.6</v>
      </c>
      <c r="J297" s="72">
        <f t="shared" si="117"/>
        <v>11.2</v>
      </c>
    </row>
    <row r="298" spans="1:10" ht="37.5" x14ac:dyDescent="0.3">
      <c r="A298" s="490" t="s">
        <v>294</v>
      </c>
      <c r="B298" s="468" t="s">
        <v>46</v>
      </c>
      <c r="C298" s="31" t="s">
        <v>10</v>
      </c>
      <c r="D298" s="31" t="s">
        <v>120</v>
      </c>
      <c r="E298" s="31" t="s">
        <v>77</v>
      </c>
      <c r="F298" s="31" t="s">
        <v>47</v>
      </c>
      <c r="G298" s="31"/>
      <c r="H298" s="72">
        <f>H299</f>
        <v>10</v>
      </c>
      <c r="I298" s="72">
        <f t="shared" si="117"/>
        <v>10.6</v>
      </c>
      <c r="J298" s="72">
        <f t="shared" si="117"/>
        <v>11.2</v>
      </c>
    </row>
    <row r="299" spans="1:10" ht="56.25" x14ac:dyDescent="0.3">
      <c r="A299" s="490" t="s">
        <v>765</v>
      </c>
      <c r="B299" s="468" t="s">
        <v>543</v>
      </c>
      <c r="C299" s="31" t="s">
        <v>10</v>
      </c>
      <c r="D299" s="31" t="s">
        <v>120</v>
      </c>
      <c r="E299" s="31" t="s">
        <v>77</v>
      </c>
      <c r="F299" s="31" t="s">
        <v>544</v>
      </c>
      <c r="G299" s="31"/>
      <c r="H299" s="72">
        <f>H300</f>
        <v>10</v>
      </c>
      <c r="I299" s="72">
        <f t="shared" si="117"/>
        <v>10.6</v>
      </c>
      <c r="J299" s="72">
        <f t="shared" si="117"/>
        <v>11.2</v>
      </c>
    </row>
    <row r="300" spans="1:10" ht="56.25" x14ac:dyDescent="0.3">
      <c r="A300" s="490" t="s">
        <v>766</v>
      </c>
      <c r="B300" s="468" t="s">
        <v>563</v>
      </c>
      <c r="C300" s="31" t="s">
        <v>10</v>
      </c>
      <c r="D300" s="31" t="s">
        <v>120</v>
      </c>
      <c r="E300" s="31" t="s">
        <v>77</v>
      </c>
      <c r="F300" s="31" t="s">
        <v>564</v>
      </c>
      <c r="G300" s="31"/>
      <c r="H300" s="72">
        <f>H301</f>
        <v>10</v>
      </c>
      <c r="I300" s="72">
        <f t="shared" si="117"/>
        <v>10.6</v>
      </c>
      <c r="J300" s="72">
        <f t="shared" si="117"/>
        <v>11.2</v>
      </c>
    </row>
    <row r="301" spans="1:10" x14ac:dyDescent="0.3">
      <c r="A301" s="490" t="s">
        <v>767</v>
      </c>
      <c r="B301" s="468" t="s">
        <v>581</v>
      </c>
      <c r="C301" s="31" t="s">
        <v>10</v>
      </c>
      <c r="D301" s="31" t="s">
        <v>120</v>
      </c>
      <c r="E301" s="31" t="s">
        <v>77</v>
      </c>
      <c r="F301" s="31" t="s">
        <v>564</v>
      </c>
      <c r="G301" s="31" t="s">
        <v>582</v>
      </c>
      <c r="H301" s="72">
        <v>10</v>
      </c>
      <c r="I301" s="195">
        <v>10.6</v>
      </c>
      <c r="J301" s="195">
        <v>11.2</v>
      </c>
    </row>
    <row r="302" spans="1:10" ht="187.5" x14ac:dyDescent="0.3">
      <c r="A302" s="490" t="s">
        <v>283</v>
      </c>
      <c r="B302" s="468" t="s">
        <v>476</v>
      </c>
      <c r="C302" s="31" t="s">
        <v>10</v>
      </c>
      <c r="D302" s="31" t="s">
        <v>120</v>
      </c>
      <c r="E302" s="31" t="s">
        <v>475</v>
      </c>
      <c r="F302" s="31"/>
      <c r="G302" s="20"/>
      <c r="H302" s="72">
        <f>H303</f>
        <v>25</v>
      </c>
      <c r="I302" s="72">
        <f t="shared" ref="I302:J304" si="118">I303</f>
        <v>26.4</v>
      </c>
      <c r="J302" s="72">
        <f t="shared" si="118"/>
        <v>27.9</v>
      </c>
    </row>
    <row r="303" spans="1:10" ht="37.5" x14ac:dyDescent="0.3">
      <c r="A303" s="490" t="s">
        <v>295</v>
      </c>
      <c r="B303" s="468" t="s">
        <v>46</v>
      </c>
      <c r="C303" s="31" t="s">
        <v>10</v>
      </c>
      <c r="D303" s="31" t="s">
        <v>120</v>
      </c>
      <c r="E303" s="31" t="s">
        <v>475</v>
      </c>
      <c r="F303" s="31" t="s">
        <v>47</v>
      </c>
      <c r="G303" s="20"/>
      <c r="H303" s="72">
        <f>H304</f>
        <v>25</v>
      </c>
      <c r="I303" s="72">
        <f t="shared" si="118"/>
        <v>26.4</v>
      </c>
      <c r="J303" s="72">
        <f t="shared" si="118"/>
        <v>27.9</v>
      </c>
    </row>
    <row r="304" spans="1:10" ht="56.25" x14ac:dyDescent="0.3">
      <c r="A304" s="490" t="s">
        <v>768</v>
      </c>
      <c r="B304" s="468" t="s">
        <v>543</v>
      </c>
      <c r="C304" s="31" t="s">
        <v>10</v>
      </c>
      <c r="D304" s="31" t="s">
        <v>120</v>
      </c>
      <c r="E304" s="31" t="s">
        <v>475</v>
      </c>
      <c r="F304" s="31" t="s">
        <v>544</v>
      </c>
      <c r="G304" s="20"/>
      <c r="H304" s="72">
        <f>H305</f>
        <v>25</v>
      </c>
      <c r="I304" s="72">
        <f t="shared" si="118"/>
        <v>26.4</v>
      </c>
      <c r="J304" s="72">
        <f t="shared" si="118"/>
        <v>27.9</v>
      </c>
    </row>
    <row r="305" spans="1:11" ht="56.25" x14ac:dyDescent="0.3">
      <c r="A305" s="490" t="s">
        <v>769</v>
      </c>
      <c r="B305" s="468" t="s">
        <v>563</v>
      </c>
      <c r="C305" s="31" t="s">
        <v>10</v>
      </c>
      <c r="D305" s="31" t="s">
        <v>120</v>
      </c>
      <c r="E305" s="31" t="s">
        <v>475</v>
      </c>
      <c r="F305" s="31" t="s">
        <v>564</v>
      </c>
      <c r="G305" s="20"/>
      <c r="H305" s="72">
        <f>H306+H308</f>
        <v>25</v>
      </c>
      <c r="I305" s="72">
        <f t="shared" ref="I305:J305" si="119">I306+I308</f>
        <v>26.4</v>
      </c>
      <c r="J305" s="72">
        <f t="shared" si="119"/>
        <v>27.9</v>
      </c>
    </row>
    <row r="306" spans="1:11" x14ac:dyDescent="0.3">
      <c r="A306" s="490" t="s">
        <v>770</v>
      </c>
      <c r="B306" s="468" t="s">
        <v>547</v>
      </c>
      <c r="C306" s="31" t="s">
        <v>10</v>
      </c>
      <c r="D306" s="31" t="s">
        <v>120</v>
      </c>
      <c r="E306" s="31" t="s">
        <v>475</v>
      </c>
      <c r="F306" s="31" t="s">
        <v>564</v>
      </c>
      <c r="G306" s="31" t="s">
        <v>548</v>
      </c>
      <c r="H306" s="72">
        <f>H307</f>
        <v>15</v>
      </c>
      <c r="I306" s="72">
        <f t="shared" ref="I306:J306" si="120">I307</f>
        <v>15.8</v>
      </c>
      <c r="J306" s="72">
        <f t="shared" si="120"/>
        <v>16.7</v>
      </c>
    </row>
    <row r="307" spans="1:11" x14ac:dyDescent="0.3">
      <c r="A307" s="436" t="s">
        <v>771</v>
      </c>
      <c r="B307" s="448" t="s">
        <v>553</v>
      </c>
      <c r="C307" s="31" t="s">
        <v>10</v>
      </c>
      <c r="D307" s="31" t="s">
        <v>120</v>
      </c>
      <c r="E307" s="31" t="s">
        <v>475</v>
      </c>
      <c r="F307" s="20" t="s">
        <v>564</v>
      </c>
      <c r="G307" s="20" t="s">
        <v>554</v>
      </c>
      <c r="H307" s="21">
        <v>15</v>
      </c>
      <c r="I307" s="195">
        <v>15.8</v>
      </c>
      <c r="J307" s="195">
        <v>16.7</v>
      </c>
    </row>
    <row r="308" spans="1:11" x14ac:dyDescent="0.3">
      <c r="A308" s="490" t="s">
        <v>772</v>
      </c>
      <c r="B308" s="468" t="s">
        <v>581</v>
      </c>
      <c r="C308" s="31" t="s">
        <v>10</v>
      </c>
      <c r="D308" s="31" t="s">
        <v>120</v>
      </c>
      <c r="E308" s="31" t="s">
        <v>475</v>
      </c>
      <c r="F308" s="31" t="s">
        <v>564</v>
      </c>
      <c r="G308" s="31" t="s">
        <v>582</v>
      </c>
      <c r="H308" s="72">
        <v>10</v>
      </c>
      <c r="I308" s="195">
        <v>10.6</v>
      </c>
      <c r="J308" s="195">
        <v>11.2</v>
      </c>
    </row>
    <row r="309" spans="1:11" ht="20.25" x14ac:dyDescent="0.3">
      <c r="A309" s="540" t="s">
        <v>28</v>
      </c>
      <c r="B309" s="501" t="s">
        <v>126</v>
      </c>
      <c r="C309" s="542" t="s">
        <v>10</v>
      </c>
      <c r="D309" s="542" t="s">
        <v>127</v>
      </c>
      <c r="E309" s="542"/>
      <c r="F309" s="542"/>
      <c r="G309" s="542"/>
      <c r="H309" s="229">
        <f>H310+H328</f>
        <v>8209.4</v>
      </c>
      <c r="I309" s="229">
        <f t="shared" ref="I309:J309" si="121">I310+I328</f>
        <v>8956</v>
      </c>
      <c r="J309" s="229">
        <f t="shared" si="121"/>
        <v>9656.9</v>
      </c>
    </row>
    <row r="310" spans="1:11" x14ac:dyDescent="0.3">
      <c r="A310" s="489" t="s">
        <v>213</v>
      </c>
      <c r="B310" s="511" t="s">
        <v>128</v>
      </c>
      <c r="C310" s="191" t="s">
        <v>10</v>
      </c>
      <c r="D310" s="191" t="s">
        <v>129</v>
      </c>
      <c r="E310" s="191"/>
      <c r="F310" s="191"/>
      <c r="G310" s="191"/>
      <c r="H310" s="193">
        <f>H311+H321</f>
        <v>6774.5</v>
      </c>
      <c r="I310" s="193">
        <f t="shared" ref="I310:J310" si="122">I311+I321</f>
        <v>7247.2</v>
      </c>
      <c r="J310" s="193">
        <f t="shared" si="122"/>
        <v>8143.3</v>
      </c>
    </row>
    <row r="311" spans="1:11" s="11" customFormat="1" ht="75" x14ac:dyDescent="0.3">
      <c r="A311" s="490" t="s">
        <v>312</v>
      </c>
      <c r="B311" s="497" t="s">
        <v>130</v>
      </c>
      <c r="C311" s="31" t="s">
        <v>10</v>
      </c>
      <c r="D311" s="31" t="s">
        <v>131</v>
      </c>
      <c r="E311" s="31" t="s">
        <v>132</v>
      </c>
      <c r="F311" s="31"/>
      <c r="G311" s="31"/>
      <c r="H311" s="72">
        <f>H312</f>
        <v>5001</v>
      </c>
      <c r="I311" s="72">
        <f t="shared" ref="I311:J313" si="123">I312</f>
        <v>5343.9</v>
      </c>
      <c r="J311" s="72">
        <f t="shared" si="123"/>
        <v>6122.8</v>
      </c>
      <c r="K311" s="389"/>
    </row>
    <row r="312" spans="1:11" s="11" customFormat="1" ht="37.5" x14ac:dyDescent="0.3">
      <c r="A312" s="490" t="s">
        <v>298</v>
      </c>
      <c r="B312" s="468" t="s">
        <v>46</v>
      </c>
      <c r="C312" s="31" t="s">
        <v>10</v>
      </c>
      <c r="D312" s="31" t="s">
        <v>129</v>
      </c>
      <c r="E312" s="31" t="s">
        <v>132</v>
      </c>
      <c r="F312" s="31" t="s">
        <v>47</v>
      </c>
      <c r="G312" s="31"/>
      <c r="H312" s="72">
        <f>H313</f>
        <v>5001</v>
      </c>
      <c r="I312" s="72">
        <f t="shared" si="123"/>
        <v>5343.9</v>
      </c>
      <c r="J312" s="72">
        <f t="shared" si="123"/>
        <v>6122.8</v>
      </c>
      <c r="K312" s="389"/>
    </row>
    <row r="313" spans="1:11" s="11" customFormat="1" ht="56.25" x14ac:dyDescent="0.3">
      <c r="A313" s="490" t="s">
        <v>773</v>
      </c>
      <c r="B313" s="499" t="s">
        <v>543</v>
      </c>
      <c r="C313" s="31" t="s">
        <v>10</v>
      </c>
      <c r="D313" s="31" t="s">
        <v>129</v>
      </c>
      <c r="E313" s="31" t="s">
        <v>132</v>
      </c>
      <c r="F313" s="31" t="s">
        <v>544</v>
      </c>
      <c r="G313" s="31"/>
      <c r="H313" s="72">
        <f>H314</f>
        <v>5001</v>
      </c>
      <c r="I313" s="72">
        <f t="shared" si="123"/>
        <v>5343.9</v>
      </c>
      <c r="J313" s="72">
        <f t="shared" si="123"/>
        <v>6122.8</v>
      </c>
      <c r="K313" s="389"/>
    </row>
    <row r="314" spans="1:11" s="11" customFormat="1" ht="56.25" x14ac:dyDescent="0.3">
      <c r="A314" s="490" t="s">
        <v>774</v>
      </c>
      <c r="B314" s="497" t="s">
        <v>563</v>
      </c>
      <c r="C314" s="31" t="s">
        <v>10</v>
      </c>
      <c r="D314" s="31" t="s">
        <v>129</v>
      </c>
      <c r="E314" s="31" t="s">
        <v>132</v>
      </c>
      <c r="F314" s="31" t="s">
        <v>564</v>
      </c>
      <c r="G314" s="31"/>
      <c r="H314" s="72">
        <f>H315+H318+H319</f>
        <v>5001</v>
      </c>
      <c r="I314" s="72">
        <f t="shared" ref="I314:J314" si="124">I315+I318+I319</f>
        <v>5343.9</v>
      </c>
      <c r="J314" s="72">
        <f t="shared" si="124"/>
        <v>6122.8</v>
      </c>
      <c r="K314" s="389"/>
    </row>
    <row r="315" spans="1:11" s="11" customFormat="1" x14ac:dyDescent="0.3">
      <c r="A315" s="490" t="s">
        <v>775</v>
      </c>
      <c r="B315" s="468" t="s">
        <v>547</v>
      </c>
      <c r="C315" s="31" t="s">
        <v>10</v>
      </c>
      <c r="D315" s="31" t="s">
        <v>129</v>
      </c>
      <c r="E315" s="31" t="s">
        <v>132</v>
      </c>
      <c r="F315" s="31" t="s">
        <v>564</v>
      </c>
      <c r="G315" s="31" t="s">
        <v>548</v>
      </c>
      <c r="H315" s="72">
        <f>SUM(H316:H317)</f>
        <v>553.70000000000005</v>
      </c>
      <c r="I315" s="72">
        <f t="shared" ref="I315:J315" si="125">SUM(I316:I317)</f>
        <v>1009.6999999999999</v>
      </c>
      <c r="J315" s="72">
        <f t="shared" si="125"/>
        <v>1158.8</v>
      </c>
      <c r="K315" s="389"/>
    </row>
    <row r="316" spans="1:11" s="11" customFormat="1" x14ac:dyDescent="0.3">
      <c r="A316" s="436" t="s">
        <v>776</v>
      </c>
      <c r="B316" s="448" t="s">
        <v>567</v>
      </c>
      <c r="C316" s="20" t="s">
        <v>10</v>
      </c>
      <c r="D316" s="20" t="s">
        <v>129</v>
      </c>
      <c r="E316" s="20" t="s">
        <v>132</v>
      </c>
      <c r="F316" s="20" t="s">
        <v>564</v>
      </c>
      <c r="G316" s="20" t="s">
        <v>568</v>
      </c>
      <c r="H316" s="21">
        <v>31.5</v>
      </c>
      <c r="I316" s="533">
        <v>33.4</v>
      </c>
      <c r="J316" s="533">
        <v>35.200000000000003</v>
      </c>
      <c r="K316" s="389"/>
    </row>
    <row r="317" spans="1:11" s="11" customFormat="1" x14ac:dyDescent="0.3">
      <c r="A317" s="436" t="s">
        <v>777</v>
      </c>
      <c r="B317" s="448" t="s">
        <v>553</v>
      </c>
      <c r="C317" s="20" t="s">
        <v>10</v>
      </c>
      <c r="D317" s="20" t="s">
        <v>129</v>
      </c>
      <c r="E317" s="20" t="s">
        <v>132</v>
      </c>
      <c r="F317" s="20" t="s">
        <v>564</v>
      </c>
      <c r="G317" s="20" t="s">
        <v>554</v>
      </c>
      <c r="H317" s="21">
        <f>830.5+K317</f>
        <v>522.20000000000005</v>
      </c>
      <c r="I317" s="533">
        <v>976.3</v>
      </c>
      <c r="J317" s="533">
        <v>1123.5999999999999</v>
      </c>
      <c r="K317" s="389">
        <v>-308.3</v>
      </c>
    </row>
    <row r="318" spans="1:11" s="11" customFormat="1" x14ac:dyDescent="0.3">
      <c r="A318" s="490" t="s">
        <v>778</v>
      </c>
      <c r="B318" s="468" t="s">
        <v>581</v>
      </c>
      <c r="C318" s="31" t="s">
        <v>10</v>
      </c>
      <c r="D318" s="31" t="s">
        <v>129</v>
      </c>
      <c r="E318" s="31" t="s">
        <v>132</v>
      </c>
      <c r="F318" s="31" t="s">
        <v>564</v>
      </c>
      <c r="G318" s="31" t="s">
        <v>582</v>
      </c>
      <c r="H318" s="72">
        <f>3901.7+K318</f>
        <v>4426.7</v>
      </c>
      <c r="I318" s="533">
        <v>4312.3999999999996</v>
      </c>
      <c r="J318" s="533">
        <v>4941</v>
      </c>
      <c r="K318" s="389">
        <f>525</f>
        <v>525</v>
      </c>
    </row>
    <row r="319" spans="1:11" s="11" customFormat="1" x14ac:dyDescent="0.3">
      <c r="A319" s="490" t="s">
        <v>779</v>
      </c>
      <c r="B319" s="468" t="s">
        <v>556</v>
      </c>
      <c r="C319" s="31" t="s">
        <v>10</v>
      </c>
      <c r="D319" s="31" t="s">
        <v>129</v>
      </c>
      <c r="E319" s="31" t="s">
        <v>132</v>
      </c>
      <c r="F319" s="31" t="s">
        <v>564</v>
      </c>
      <c r="G319" s="31" t="s">
        <v>142</v>
      </c>
      <c r="H319" s="72">
        <f>H320</f>
        <v>20.6</v>
      </c>
      <c r="I319" s="72">
        <f t="shared" ref="I319:J319" si="126">I320</f>
        <v>21.8</v>
      </c>
      <c r="J319" s="72">
        <f t="shared" si="126"/>
        <v>23</v>
      </c>
      <c r="K319" s="389"/>
    </row>
    <row r="320" spans="1:11" s="11" customFormat="1" x14ac:dyDescent="0.3">
      <c r="A320" s="436" t="s">
        <v>780</v>
      </c>
      <c r="B320" s="448" t="s">
        <v>561</v>
      </c>
      <c r="C320" s="20" t="s">
        <v>10</v>
      </c>
      <c r="D320" s="20" t="s">
        <v>129</v>
      </c>
      <c r="E320" s="20" t="s">
        <v>132</v>
      </c>
      <c r="F320" s="20" t="s">
        <v>564</v>
      </c>
      <c r="G320" s="20" t="s">
        <v>562</v>
      </c>
      <c r="H320" s="21">
        <v>20.6</v>
      </c>
      <c r="I320" s="533">
        <v>21.8</v>
      </c>
      <c r="J320" s="533">
        <v>23</v>
      </c>
      <c r="K320" s="389"/>
    </row>
    <row r="321" spans="1:11" s="11" customFormat="1" ht="93.75" x14ac:dyDescent="0.3">
      <c r="A321" s="490" t="s">
        <v>781</v>
      </c>
      <c r="B321" s="505" t="s">
        <v>179</v>
      </c>
      <c r="C321" s="31" t="s">
        <v>10</v>
      </c>
      <c r="D321" s="31" t="s">
        <v>131</v>
      </c>
      <c r="E321" s="31" t="s">
        <v>252</v>
      </c>
      <c r="F321" s="31"/>
      <c r="G321" s="31"/>
      <c r="H321" s="72">
        <f>H322</f>
        <v>1773.5</v>
      </c>
      <c r="I321" s="72">
        <f t="shared" ref="I321:J323" si="127">I322</f>
        <v>1903.3000000000002</v>
      </c>
      <c r="J321" s="72">
        <f t="shared" si="127"/>
        <v>2020.5</v>
      </c>
      <c r="K321" s="389"/>
    </row>
    <row r="322" spans="1:11" s="11" customFormat="1" ht="37.5" x14ac:dyDescent="0.3">
      <c r="A322" s="490" t="s">
        <v>782</v>
      </c>
      <c r="B322" s="468" t="s">
        <v>46</v>
      </c>
      <c r="C322" s="31" t="s">
        <v>10</v>
      </c>
      <c r="D322" s="31" t="s">
        <v>131</v>
      </c>
      <c r="E322" s="31" t="s">
        <v>252</v>
      </c>
      <c r="F322" s="31" t="s">
        <v>47</v>
      </c>
      <c r="G322" s="31"/>
      <c r="H322" s="72">
        <f>H323</f>
        <v>1773.5</v>
      </c>
      <c r="I322" s="72">
        <f t="shared" si="127"/>
        <v>1903.3000000000002</v>
      </c>
      <c r="J322" s="72">
        <f t="shared" si="127"/>
        <v>2020.5</v>
      </c>
      <c r="K322" s="389"/>
    </row>
    <row r="323" spans="1:11" s="11" customFormat="1" ht="56.25" x14ac:dyDescent="0.3">
      <c r="A323" s="490" t="s">
        <v>783</v>
      </c>
      <c r="B323" s="499" t="s">
        <v>543</v>
      </c>
      <c r="C323" s="31" t="s">
        <v>10</v>
      </c>
      <c r="D323" s="31" t="s">
        <v>131</v>
      </c>
      <c r="E323" s="31" t="s">
        <v>252</v>
      </c>
      <c r="F323" s="31" t="s">
        <v>544</v>
      </c>
      <c r="G323" s="31"/>
      <c r="H323" s="72">
        <f>H324</f>
        <v>1773.5</v>
      </c>
      <c r="I323" s="72">
        <f t="shared" si="127"/>
        <v>1903.3000000000002</v>
      </c>
      <c r="J323" s="72">
        <f t="shared" si="127"/>
        <v>2020.5</v>
      </c>
      <c r="K323" s="389"/>
    </row>
    <row r="324" spans="1:11" s="11" customFormat="1" ht="56.25" x14ac:dyDescent="0.3">
      <c r="A324" s="490" t="s">
        <v>784</v>
      </c>
      <c r="B324" s="497" t="s">
        <v>563</v>
      </c>
      <c r="C324" s="31" t="s">
        <v>10</v>
      </c>
      <c r="D324" s="31" t="s">
        <v>131</v>
      </c>
      <c r="E324" s="31" t="s">
        <v>252</v>
      </c>
      <c r="F324" s="31" t="s">
        <v>564</v>
      </c>
      <c r="G324" s="31"/>
      <c r="H324" s="72">
        <f>H325+H327</f>
        <v>1773.5</v>
      </c>
      <c r="I324" s="72">
        <f t="shared" ref="I324:J324" si="128">I325+I327</f>
        <v>1903.3000000000002</v>
      </c>
      <c r="J324" s="72">
        <f t="shared" si="128"/>
        <v>2020.5</v>
      </c>
      <c r="K324" s="389"/>
    </row>
    <row r="325" spans="1:11" s="11" customFormat="1" x14ac:dyDescent="0.3">
      <c r="A325" s="490" t="s">
        <v>785</v>
      </c>
      <c r="B325" s="468" t="s">
        <v>547</v>
      </c>
      <c r="C325" s="31" t="s">
        <v>10</v>
      </c>
      <c r="D325" s="31" t="s">
        <v>131</v>
      </c>
      <c r="E325" s="31" t="s">
        <v>252</v>
      </c>
      <c r="F325" s="31" t="s">
        <v>564</v>
      </c>
      <c r="G325" s="31" t="s">
        <v>548</v>
      </c>
      <c r="H325" s="72">
        <f>H326</f>
        <v>587.5</v>
      </c>
      <c r="I325" s="72">
        <f t="shared" ref="I325:J325" si="129">I326</f>
        <v>642.6</v>
      </c>
      <c r="J325" s="72">
        <f t="shared" si="129"/>
        <v>685.2</v>
      </c>
      <c r="K325" s="389"/>
    </row>
    <row r="326" spans="1:11" s="11" customFormat="1" x14ac:dyDescent="0.3">
      <c r="A326" s="436" t="s">
        <v>786</v>
      </c>
      <c r="B326" s="448" t="s">
        <v>553</v>
      </c>
      <c r="C326" s="20" t="s">
        <v>10</v>
      </c>
      <c r="D326" s="20" t="s">
        <v>131</v>
      </c>
      <c r="E326" s="20" t="s">
        <v>252</v>
      </c>
      <c r="F326" s="20" t="s">
        <v>564</v>
      </c>
      <c r="G326" s="20" t="s">
        <v>554</v>
      </c>
      <c r="H326" s="21">
        <v>587.5</v>
      </c>
      <c r="I326" s="533">
        <v>642.6</v>
      </c>
      <c r="J326" s="533">
        <v>685.2</v>
      </c>
      <c r="K326" s="389"/>
    </row>
    <row r="327" spans="1:11" s="11" customFormat="1" x14ac:dyDescent="0.3">
      <c r="A327" s="490" t="s">
        <v>787</v>
      </c>
      <c r="B327" s="468" t="s">
        <v>581</v>
      </c>
      <c r="C327" s="31" t="s">
        <v>10</v>
      </c>
      <c r="D327" s="31" t="s">
        <v>131</v>
      </c>
      <c r="E327" s="31" t="s">
        <v>252</v>
      </c>
      <c r="F327" s="31" t="s">
        <v>564</v>
      </c>
      <c r="G327" s="31" t="s">
        <v>582</v>
      </c>
      <c r="H327" s="72">
        <v>1186</v>
      </c>
      <c r="I327" s="533">
        <v>1260.7</v>
      </c>
      <c r="J327" s="533">
        <v>1335.3</v>
      </c>
      <c r="K327" s="389"/>
    </row>
    <row r="328" spans="1:11" ht="37.5" x14ac:dyDescent="0.3">
      <c r="A328" s="489" t="s">
        <v>205</v>
      </c>
      <c r="B328" s="511" t="s">
        <v>133</v>
      </c>
      <c r="C328" s="191" t="s">
        <v>10</v>
      </c>
      <c r="D328" s="191" t="s">
        <v>134</v>
      </c>
      <c r="E328" s="191"/>
      <c r="F328" s="191"/>
      <c r="G328" s="191"/>
      <c r="H328" s="193">
        <f t="shared" ref="H328:J331" si="130">H329</f>
        <v>1434.9</v>
      </c>
      <c r="I328" s="193">
        <f t="shared" si="130"/>
        <v>1708.8000000000002</v>
      </c>
      <c r="J328" s="193">
        <f t="shared" si="130"/>
        <v>1513.6</v>
      </c>
    </row>
    <row r="329" spans="1:11" ht="75" x14ac:dyDescent="0.3">
      <c r="A329" s="490" t="s">
        <v>311</v>
      </c>
      <c r="B329" s="468" t="s">
        <v>135</v>
      </c>
      <c r="C329" s="31" t="s">
        <v>10</v>
      </c>
      <c r="D329" s="31" t="s">
        <v>134</v>
      </c>
      <c r="E329" s="31" t="s">
        <v>136</v>
      </c>
      <c r="F329" s="31"/>
      <c r="G329" s="31"/>
      <c r="H329" s="72">
        <f t="shared" si="130"/>
        <v>1434.9</v>
      </c>
      <c r="I329" s="72">
        <f t="shared" si="130"/>
        <v>1708.8000000000002</v>
      </c>
      <c r="J329" s="72">
        <f t="shared" si="130"/>
        <v>1513.6</v>
      </c>
    </row>
    <row r="330" spans="1:11" ht="37.5" x14ac:dyDescent="0.3">
      <c r="A330" s="490" t="s">
        <v>290</v>
      </c>
      <c r="B330" s="468" t="s">
        <v>46</v>
      </c>
      <c r="C330" s="31" t="s">
        <v>10</v>
      </c>
      <c r="D330" s="31" t="s">
        <v>134</v>
      </c>
      <c r="E330" s="31" t="s">
        <v>136</v>
      </c>
      <c r="F330" s="31" t="s">
        <v>47</v>
      </c>
      <c r="G330" s="31"/>
      <c r="H330" s="72">
        <f t="shared" si="130"/>
        <v>1434.9</v>
      </c>
      <c r="I330" s="72">
        <f t="shared" si="130"/>
        <v>1708.8000000000002</v>
      </c>
      <c r="J330" s="72">
        <f t="shared" si="130"/>
        <v>1513.6</v>
      </c>
    </row>
    <row r="331" spans="1:11" s="11" customFormat="1" ht="56.25" x14ac:dyDescent="0.3">
      <c r="A331" s="490" t="s">
        <v>682</v>
      </c>
      <c r="B331" s="499" t="s">
        <v>543</v>
      </c>
      <c r="C331" s="31" t="s">
        <v>10</v>
      </c>
      <c r="D331" s="31" t="s">
        <v>134</v>
      </c>
      <c r="E331" s="31" t="s">
        <v>136</v>
      </c>
      <c r="F331" s="31" t="s">
        <v>544</v>
      </c>
      <c r="G331" s="31"/>
      <c r="H331" s="72">
        <f t="shared" si="130"/>
        <v>1434.9</v>
      </c>
      <c r="I331" s="72">
        <f t="shared" si="130"/>
        <v>1708.8000000000002</v>
      </c>
      <c r="J331" s="72">
        <f t="shared" si="130"/>
        <v>1513.6</v>
      </c>
      <c r="K331" s="389"/>
    </row>
    <row r="332" spans="1:11" s="11" customFormat="1" ht="56.25" x14ac:dyDescent="0.3">
      <c r="A332" s="490" t="s">
        <v>683</v>
      </c>
      <c r="B332" s="497" t="s">
        <v>563</v>
      </c>
      <c r="C332" s="31" t="s">
        <v>10</v>
      </c>
      <c r="D332" s="31" t="s">
        <v>134</v>
      </c>
      <c r="E332" s="31" t="s">
        <v>136</v>
      </c>
      <c r="F332" s="31" t="s">
        <v>564</v>
      </c>
      <c r="G332" s="31"/>
      <c r="H332" s="72">
        <f>H333+H336+H337</f>
        <v>1434.9</v>
      </c>
      <c r="I332" s="72">
        <f t="shared" ref="I332:J332" si="131">I333+I336+I337</f>
        <v>1708.8000000000002</v>
      </c>
      <c r="J332" s="72">
        <f t="shared" si="131"/>
        <v>1513.6</v>
      </c>
      <c r="K332" s="389"/>
    </row>
    <row r="333" spans="1:11" s="11" customFormat="1" x14ac:dyDescent="0.3">
      <c r="A333" s="490" t="s">
        <v>684</v>
      </c>
      <c r="B333" s="468" t="s">
        <v>547</v>
      </c>
      <c r="C333" s="31" t="s">
        <v>10</v>
      </c>
      <c r="D333" s="31" t="s">
        <v>134</v>
      </c>
      <c r="E333" s="31" t="s">
        <v>136</v>
      </c>
      <c r="F333" s="31" t="s">
        <v>564</v>
      </c>
      <c r="G333" s="31" t="s">
        <v>548</v>
      </c>
      <c r="H333" s="72">
        <f>SUM(H334:H335)</f>
        <v>216</v>
      </c>
      <c r="I333" s="72">
        <f t="shared" ref="I333:J333" si="132">SUM(I334:I335)</f>
        <v>521.6</v>
      </c>
      <c r="J333" s="72">
        <f t="shared" si="132"/>
        <v>144.30000000000001</v>
      </c>
      <c r="K333" s="389"/>
    </row>
    <row r="334" spans="1:11" s="11" customFormat="1" x14ac:dyDescent="0.3">
      <c r="A334" s="436" t="s">
        <v>685</v>
      </c>
      <c r="B334" s="448" t="s">
        <v>567</v>
      </c>
      <c r="C334" s="20" t="s">
        <v>10</v>
      </c>
      <c r="D334" s="20" t="s">
        <v>134</v>
      </c>
      <c r="E334" s="20" t="s">
        <v>136</v>
      </c>
      <c r="F334" s="20" t="s">
        <v>564</v>
      </c>
      <c r="G334" s="20" t="s">
        <v>568</v>
      </c>
      <c r="H334" s="21">
        <v>80</v>
      </c>
      <c r="I334" s="533">
        <v>100</v>
      </c>
      <c r="J334" s="533">
        <v>0</v>
      </c>
      <c r="K334" s="389"/>
    </row>
    <row r="335" spans="1:11" s="11" customFormat="1" x14ac:dyDescent="0.3">
      <c r="A335" s="436" t="s">
        <v>788</v>
      </c>
      <c r="B335" s="448" t="s">
        <v>553</v>
      </c>
      <c r="C335" s="20" t="s">
        <v>10</v>
      </c>
      <c r="D335" s="20" t="s">
        <v>134</v>
      </c>
      <c r="E335" s="20" t="s">
        <v>136</v>
      </c>
      <c r="F335" s="20" t="s">
        <v>564</v>
      </c>
      <c r="G335" s="20" t="s">
        <v>554</v>
      </c>
      <c r="H335" s="21">
        <v>136</v>
      </c>
      <c r="I335" s="533">
        <v>421.6</v>
      </c>
      <c r="J335" s="533">
        <v>144.30000000000001</v>
      </c>
      <c r="K335" s="389"/>
    </row>
    <row r="336" spans="1:11" s="11" customFormat="1" x14ac:dyDescent="0.3">
      <c r="A336" s="490" t="s">
        <v>745</v>
      </c>
      <c r="B336" s="468" t="s">
        <v>581</v>
      </c>
      <c r="C336" s="31" t="s">
        <v>10</v>
      </c>
      <c r="D336" s="31" t="s">
        <v>134</v>
      </c>
      <c r="E336" s="31" t="s">
        <v>136</v>
      </c>
      <c r="F336" s="31" t="s">
        <v>564</v>
      </c>
      <c r="G336" s="31" t="s">
        <v>582</v>
      </c>
      <c r="H336" s="72">
        <f>1117.9+K336</f>
        <v>1213.9000000000001</v>
      </c>
      <c r="I336" s="533">
        <v>1181.8</v>
      </c>
      <c r="J336" s="533">
        <v>1363.6</v>
      </c>
      <c r="K336" s="389">
        <f>96</f>
        <v>96</v>
      </c>
    </row>
    <row r="337" spans="1:11" s="11" customFormat="1" x14ac:dyDescent="0.3">
      <c r="A337" s="490" t="s">
        <v>789</v>
      </c>
      <c r="B337" s="468" t="s">
        <v>556</v>
      </c>
      <c r="C337" s="31" t="s">
        <v>10</v>
      </c>
      <c r="D337" s="31" t="s">
        <v>134</v>
      </c>
      <c r="E337" s="31" t="s">
        <v>136</v>
      </c>
      <c r="F337" s="31" t="s">
        <v>564</v>
      </c>
      <c r="G337" s="31" t="s">
        <v>142</v>
      </c>
      <c r="H337" s="72">
        <f>H338</f>
        <v>5</v>
      </c>
      <c r="I337" s="72">
        <f t="shared" ref="I337:J337" si="133">I338</f>
        <v>5.4</v>
      </c>
      <c r="J337" s="72">
        <f t="shared" si="133"/>
        <v>5.7</v>
      </c>
      <c r="K337" s="389"/>
    </row>
    <row r="338" spans="1:11" x14ac:dyDescent="0.3">
      <c r="A338" s="436" t="s">
        <v>790</v>
      </c>
      <c r="B338" s="448" t="s">
        <v>561</v>
      </c>
      <c r="C338" s="20" t="s">
        <v>10</v>
      </c>
      <c r="D338" s="20" t="s">
        <v>134</v>
      </c>
      <c r="E338" s="20" t="s">
        <v>136</v>
      </c>
      <c r="F338" s="20" t="s">
        <v>564</v>
      </c>
      <c r="G338" s="20" t="s">
        <v>562</v>
      </c>
      <c r="H338" s="21">
        <v>5</v>
      </c>
      <c r="I338" s="197">
        <v>5.4</v>
      </c>
      <c r="J338" s="197">
        <v>5.7</v>
      </c>
    </row>
    <row r="339" spans="1:11" x14ac:dyDescent="0.3">
      <c r="A339" s="492" t="s">
        <v>27</v>
      </c>
      <c r="B339" s="506" t="s">
        <v>177</v>
      </c>
      <c r="C339" s="219" t="s">
        <v>10</v>
      </c>
      <c r="D339" s="219" t="s">
        <v>173</v>
      </c>
      <c r="E339" s="219"/>
      <c r="F339" s="219"/>
      <c r="G339" s="219"/>
      <c r="H339" s="309">
        <f>H340</f>
        <v>40</v>
      </c>
      <c r="I339" s="309">
        <f t="shared" ref="I339:J343" si="134">I340</f>
        <v>58.7</v>
      </c>
      <c r="J339" s="309">
        <f t="shared" si="134"/>
        <v>64.900000000000006</v>
      </c>
    </row>
    <row r="340" spans="1:11" x14ac:dyDescent="0.3">
      <c r="A340" s="489" t="s">
        <v>209</v>
      </c>
      <c r="B340" s="507" t="s">
        <v>178</v>
      </c>
      <c r="C340" s="191" t="s">
        <v>10</v>
      </c>
      <c r="D340" s="191" t="s">
        <v>174</v>
      </c>
      <c r="E340" s="191"/>
      <c r="F340" s="191"/>
      <c r="G340" s="554"/>
      <c r="H340" s="193">
        <f>H341</f>
        <v>40</v>
      </c>
      <c r="I340" s="193">
        <f t="shared" si="134"/>
        <v>58.7</v>
      </c>
      <c r="J340" s="193">
        <f t="shared" si="134"/>
        <v>64.900000000000006</v>
      </c>
    </row>
    <row r="341" spans="1:11" ht="147" customHeight="1" x14ac:dyDescent="0.3">
      <c r="A341" s="490" t="s">
        <v>210</v>
      </c>
      <c r="B341" s="508" t="s">
        <v>176</v>
      </c>
      <c r="C341" s="31" t="s">
        <v>10</v>
      </c>
      <c r="D341" s="31" t="s">
        <v>174</v>
      </c>
      <c r="E341" s="31" t="s">
        <v>175</v>
      </c>
      <c r="F341" s="31"/>
      <c r="G341" s="31"/>
      <c r="H341" s="72">
        <f>H342</f>
        <v>40</v>
      </c>
      <c r="I341" s="72">
        <f t="shared" si="134"/>
        <v>58.7</v>
      </c>
      <c r="J341" s="72">
        <f t="shared" si="134"/>
        <v>64.900000000000006</v>
      </c>
    </row>
    <row r="342" spans="1:11" ht="37.5" x14ac:dyDescent="0.3">
      <c r="A342" s="490" t="s">
        <v>297</v>
      </c>
      <c r="B342" s="468" t="s">
        <v>46</v>
      </c>
      <c r="C342" s="31" t="s">
        <v>10</v>
      </c>
      <c r="D342" s="31" t="s">
        <v>174</v>
      </c>
      <c r="E342" s="31" t="s">
        <v>175</v>
      </c>
      <c r="F342" s="31" t="s">
        <v>47</v>
      </c>
      <c r="G342" s="31"/>
      <c r="H342" s="72">
        <f>H343</f>
        <v>40</v>
      </c>
      <c r="I342" s="72">
        <f t="shared" si="134"/>
        <v>58.7</v>
      </c>
      <c r="J342" s="72">
        <f t="shared" si="134"/>
        <v>64.900000000000006</v>
      </c>
    </row>
    <row r="343" spans="1:11" ht="56.25" x14ac:dyDescent="0.3">
      <c r="A343" s="490" t="s">
        <v>687</v>
      </c>
      <c r="B343" s="500" t="s">
        <v>543</v>
      </c>
      <c r="C343" s="31" t="s">
        <v>10</v>
      </c>
      <c r="D343" s="31" t="s">
        <v>174</v>
      </c>
      <c r="E343" s="31" t="s">
        <v>175</v>
      </c>
      <c r="F343" s="31" t="s">
        <v>544</v>
      </c>
      <c r="G343" s="20"/>
      <c r="H343" s="72">
        <f>H344</f>
        <v>40</v>
      </c>
      <c r="I343" s="72">
        <f t="shared" si="134"/>
        <v>58.7</v>
      </c>
      <c r="J343" s="72">
        <f t="shared" si="134"/>
        <v>64.900000000000006</v>
      </c>
    </row>
    <row r="344" spans="1:11" ht="56.25" x14ac:dyDescent="0.3">
      <c r="A344" s="490" t="s">
        <v>689</v>
      </c>
      <c r="B344" s="497" t="s">
        <v>563</v>
      </c>
      <c r="C344" s="31" t="s">
        <v>10</v>
      </c>
      <c r="D344" s="31" t="s">
        <v>174</v>
      </c>
      <c r="E344" s="31" t="s">
        <v>175</v>
      </c>
      <c r="F344" s="31" t="s">
        <v>564</v>
      </c>
      <c r="G344" s="20"/>
      <c r="H344" s="72">
        <f>H345+H347+H348</f>
        <v>40</v>
      </c>
      <c r="I344" s="72">
        <f t="shared" ref="I344:J344" si="135">I345+I347+I348</f>
        <v>58.7</v>
      </c>
      <c r="J344" s="72">
        <f t="shared" si="135"/>
        <v>64.900000000000006</v>
      </c>
    </row>
    <row r="345" spans="1:11" x14ac:dyDescent="0.3">
      <c r="A345" s="490" t="s">
        <v>692</v>
      </c>
      <c r="B345" s="468" t="s">
        <v>547</v>
      </c>
      <c r="C345" s="31" t="s">
        <v>10</v>
      </c>
      <c r="D345" s="31" t="s">
        <v>174</v>
      </c>
      <c r="E345" s="31" t="s">
        <v>175</v>
      </c>
      <c r="F345" s="31" t="s">
        <v>564</v>
      </c>
      <c r="G345" s="31" t="s">
        <v>548</v>
      </c>
      <c r="H345" s="72">
        <f>H346</f>
        <v>2.8</v>
      </c>
      <c r="I345" s="72">
        <f t="shared" ref="I345:J345" si="136">I346</f>
        <v>20</v>
      </c>
      <c r="J345" s="72">
        <f t="shared" si="136"/>
        <v>6.2</v>
      </c>
    </row>
    <row r="346" spans="1:11" x14ac:dyDescent="0.3">
      <c r="A346" s="490" t="s">
        <v>695</v>
      </c>
      <c r="B346" s="448" t="s">
        <v>553</v>
      </c>
      <c r="C346" s="20" t="s">
        <v>10</v>
      </c>
      <c r="D346" s="20" t="s">
        <v>174</v>
      </c>
      <c r="E346" s="20" t="s">
        <v>175</v>
      </c>
      <c r="F346" s="20" t="s">
        <v>564</v>
      </c>
      <c r="G346" s="20" t="s">
        <v>554</v>
      </c>
      <c r="H346" s="21">
        <v>2.8</v>
      </c>
      <c r="I346" s="203">
        <v>20</v>
      </c>
      <c r="J346" s="203">
        <v>6.2</v>
      </c>
    </row>
    <row r="347" spans="1:11" x14ac:dyDescent="0.3">
      <c r="A347" s="490" t="s">
        <v>791</v>
      </c>
      <c r="B347" s="468" t="s">
        <v>581</v>
      </c>
      <c r="C347" s="31" t="s">
        <v>10</v>
      </c>
      <c r="D347" s="31" t="s">
        <v>174</v>
      </c>
      <c r="E347" s="31" t="s">
        <v>175</v>
      </c>
      <c r="F347" s="31" t="s">
        <v>564</v>
      </c>
      <c r="G347" s="31" t="s">
        <v>582</v>
      </c>
      <c r="H347" s="72">
        <v>31.1</v>
      </c>
      <c r="I347" s="203">
        <v>32.200000000000003</v>
      </c>
      <c r="J347" s="203">
        <v>52</v>
      </c>
    </row>
    <row r="348" spans="1:11" x14ac:dyDescent="0.3">
      <c r="A348" s="490" t="s">
        <v>792</v>
      </c>
      <c r="B348" s="468" t="s">
        <v>556</v>
      </c>
      <c r="C348" s="31" t="s">
        <v>10</v>
      </c>
      <c r="D348" s="31" t="s">
        <v>174</v>
      </c>
      <c r="E348" s="31" t="s">
        <v>175</v>
      </c>
      <c r="F348" s="31" t="s">
        <v>564</v>
      </c>
      <c r="G348" s="31" t="s">
        <v>142</v>
      </c>
      <c r="H348" s="72">
        <f>H349</f>
        <v>6.1</v>
      </c>
      <c r="I348" s="264">
        <f t="shared" ref="I348:J348" si="137">I349</f>
        <v>6.5</v>
      </c>
      <c r="J348" s="264">
        <f t="shared" si="137"/>
        <v>6.7</v>
      </c>
    </row>
    <row r="349" spans="1:11" x14ac:dyDescent="0.3">
      <c r="A349" s="436" t="s">
        <v>793</v>
      </c>
      <c r="B349" s="448" t="s">
        <v>561</v>
      </c>
      <c r="C349" s="20" t="s">
        <v>10</v>
      </c>
      <c r="D349" s="20" t="s">
        <v>174</v>
      </c>
      <c r="E349" s="20" t="s">
        <v>175</v>
      </c>
      <c r="F349" s="20" t="s">
        <v>564</v>
      </c>
      <c r="G349" s="20" t="s">
        <v>562</v>
      </c>
      <c r="H349" s="21">
        <v>6.1</v>
      </c>
      <c r="I349" s="203">
        <v>6.5</v>
      </c>
      <c r="J349" s="203">
        <v>6.7</v>
      </c>
    </row>
    <row r="350" spans="1:11" ht="81" x14ac:dyDescent="0.3">
      <c r="A350" s="488" t="s">
        <v>794</v>
      </c>
      <c r="B350" s="509" t="s">
        <v>150</v>
      </c>
      <c r="C350" s="186" t="s">
        <v>151</v>
      </c>
      <c r="D350" s="186"/>
      <c r="E350" s="186"/>
      <c r="F350" s="186"/>
      <c r="G350" s="186"/>
      <c r="H350" s="187">
        <f>H351+H421</f>
        <v>11113.5</v>
      </c>
      <c r="I350" s="187">
        <f t="shared" ref="I350:J350" si="138">I351+I421</f>
        <v>11060.000000000002</v>
      </c>
      <c r="J350" s="187">
        <f t="shared" si="138"/>
        <v>11513.600000000002</v>
      </c>
    </row>
    <row r="351" spans="1:11" ht="20.25" x14ac:dyDescent="0.3">
      <c r="A351" s="540" t="s">
        <v>30</v>
      </c>
      <c r="B351" s="541" t="s">
        <v>31</v>
      </c>
      <c r="C351" s="542" t="s">
        <v>151</v>
      </c>
      <c r="D351" s="542" t="s">
        <v>32</v>
      </c>
      <c r="E351" s="542"/>
      <c r="F351" s="542"/>
      <c r="G351" s="542"/>
      <c r="H351" s="229">
        <f>H352+H362+H409</f>
        <v>9070.2000000000007</v>
      </c>
      <c r="I351" s="309">
        <f t="shared" ref="I351:J351" si="139">I352+I362+I409</f>
        <v>8467.1000000000022</v>
      </c>
      <c r="J351" s="309">
        <f t="shared" si="139"/>
        <v>8783.3000000000011</v>
      </c>
    </row>
    <row r="352" spans="1:11" ht="56.25" x14ac:dyDescent="0.3">
      <c r="A352" s="489" t="s">
        <v>0</v>
      </c>
      <c r="B352" s="510" t="s">
        <v>152</v>
      </c>
      <c r="C352" s="191" t="s">
        <v>151</v>
      </c>
      <c r="D352" s="191" t="s">
        <v>153</v>
      </c>
      <c r="E352" s="191"/>
      <c r="F352" s="191"/>
      <c r="G352" s="191"/>
      <c r="H352" s="193">
        <f>H353</f>
        <v>1117.7</v>
      </c>
      <c r="I352" s="193">
        <f t="shared" ref="I352:J354" si="140">I353</f>
        <v>1015.6</v>
      </c>
      <c r="J352" s="193">
        <f t="shared" si="140"/>
        <v>1046.8</v>
      </c>
    </row>
    <row r="353" spans="1:10" ht="37.5" x14ac:dyDescent="0.3">
      <c r="A353" s="490" t="s">
        <v>1</v>
      </c>
      <c r="B353" s="497" t="s">
        <v>154</v>
      </c>
      <c r="C353" s="31" t="s">
        <v>151</v>
      </c>
      <c r="D353" s="31" t="s">
        <v>153</v>
      </c>
      <c r="E353" s="31" t="s">
        <v>155</v>
      </c>
      <c r="F353" s="31"/>
      <c r="G353" s="31"/>
      <c r="H353" s="72">
        <f>H354</f>
        <v>1117.7</v>
      </c>
      <c r="I353" s="72">
        <f t="shared" si="140"/>
        <v>1015.6</v>
      </c>
      <c r="J353" s="72">
        <f t="shared" si="140"/>
        <v>1046.8</v>
      </c>
    </row>
    <row r="354" spans="1:10" ht="93.75" x14ac:dyDescent="0.3">
      <c r="A354" s="490" t="s">
        <v>2</v>
      </c>
      <c r="B354" s="497" t="s">
        <v>39</v>
      </c>
      <c r="C354" s="31" t="s">
        <v>151</v>
      </c>
      <c r="D354" s="31" t="s">
        <v>153</v>
      </c>
      <c r="E354" s="31" t="s">
        <v>155</v>
      </c>
      <c r="F354" s="31" t="s">
        <v>40</v>
      </c>
      <c r="G354" s="31"/>
      <c r="H354" s="72">
        <f>H355</f>
        <v>1117.7</v>
      </c>
      <c r="I354" s="72">
        <f t="shared" si="140"/>
        <v>1015.6</v>
      </c>
      <c r="J354" s="72">
        <f t="shared" si="140"/>
        <v>1046.8</v>
      </c>
    </row>
    <row r="355" spans="1:10" ht="37.5" x14ac:dyDescent="0.3">
      <c r="A355" s="490" t="s">
        <v>330</v>
      </c>
      <c r="B355" s="555" t="s">
        <v>516</v>
      </c>
      <c r="C355" s="31" t="s">
        <v>151</v>
      </c>
      <c r="D355" s="31" t="s">
        <v>153</v>
      </c>
      <c r="E355" s="31" t="s">
        <v>155</v>
      </c>
      <c r="F355" s="288" t="s">
        <v>517</v>
      </c>
      <c r="G355" s="288"/>
      <c r="H355" s="72">
        <f>H356+H359</f>
        <v>1117.7</v>
      </c>
      <c r="I355" s="72">
        <f t="shared" ref="I355:J355" si="141">I356+I359</f>
        <v>1015.6</v>
      </c>
      <c r="J355" s="72">
        <f t="shared" si="141"/>
        <v>1046.8</v>
      </c>
    </row>
    <row r="356" spans="1:10" ht="56.25" x14ac:dyDescent="0.3">
      <c r="A356" s="490" t="s">
        <v>518</v>
      </c>
      <c r="B356" s="468" t="s">
        <v>519</v>
      </c>
      <c r="C356" s="31" t="s">
        <v>151</v>
      </c>
      <c r="D356" s="31" t="s">
        <v>153</v>
      </c>
      <c r="E356" s="31" t="s">
        <v>155</v>
      </c>
      <c r="F356" s="288" t="s">
        <v>520</v>
      </c>
      <c r="G356" s="288"/>
      <c r="H356" s="72">
        <f>H357</f>
        <v>858.4</v>
      </c>
      <c r="I356" s="264">
        <f t="shared" ref="I356:J356" si="142">I357</f>
        <v>780</v>
      </c>
      <c r="J356" s="264">
        <f t="shared" si="142"/>
        <v>780</v>
      </c>
    </row>
    <row r="357" spans="1:10" ht="37.5" x14ac:dyDescent="0.3">
      <c r="A357" s="490" t="s">
        <v>521</v>
      </c>
      <c r="B357" s="468" t="s">
        <v>522</v>
      </c>
      <c r="C357" s="31" t="s">
        <v>151</v>
      </c>
      <c r="D357" s="31" t="s">
        <v>153</v>
      </c>
      <c r="E357" s="31" t="s">
        <v>155</v>
      </c>
      <c r="F357" s="288" t="s">
        <v>520</v>
      </c>
      <c r="G357" s="288" t="s">
        <v>523</v>
      </c>
      <c r="H357" s="72">
        <f>SUM(H358:H358)</f>
        <v>858.4</v>
      </c>
      <c r="I357" s="264">
        <f t="shared" ref="I357:J357" si="143">SUM(I358:I358)</f>
        <v>780</v>
      </c>
      <c r="J357" s="264">
        <f t="shared" si="143"/>
        <v>780</v>
      </c>
    </row>
    <row r="358" spans="1:10" x14ac:dyDescent="0.3">
      <c r="A358" s="436" t="s">
        <v>524</v>
      </c>
      <c r="B358" s="335" t="s">
        <v>525</v>
      </c>
      <c r="C358" s="20" t="s">
        <v>151</v>
      </c>
      <c r="D358" s="20" t="s">
        <v>153</v>
      </c>
      <c r="E358" s="20" t="s">
        <v>155</v>
      </c>
      <c r="F358" s="20" t="s">
        <v>520</v>
      </c>
      <c r="G358" s="20" t="s">
        <v>526</v>
      </c>
      <c r="H358" s="21">
        <f>780+78.4</f>
        <v>858.4</v>
      </c>
      <c r="I358" s="203">
        <v>780</v>
      </c>
      <c r="J358" s="203">
        <v>780</v>
      </c>
    </row>
    <row r="359" spans="1:10" ht="75" x14ac:dyDescent="0.3">
      <c r="A359" s="490" t="s">
        <v>795</v>
      </c>
      <c r="B359" s="497" t="s">
        <v>528</v>
      </c>
      <c r="C359" s="31" t="s">
        <v>151</v>
      </c>
      <c r="D359" s="31" t="s">
        <v>153</v>
      </c>
      <c r="E359" s="31" t="s">
        <v>155</v>
      </c>
      <c r="F359" s="31" t="s">
        <v>529</v>
      </c>
      <c r="G359" s="31"/>
      <c r="H359" s="72">
        <f>H360</f>
        <v>259.3</v>
      </c>
      <c r="I359" s="264">
        <f t="shared" ref="I359:J360" si="144">I360</f>
        <v>235.6</v>
      </c>
      <c r="J359" s="264">
        <f t="shared" si="144"/>
        <v>266.8</v>
      </c>
    </row>
    <row r="360" spans="1:10" ht="37.5" x14ac:dyDescent="0.3">
      <c r="A360" s="490" t="s">
        <v>796</v>
      </c>
      <c r="B360" s="468" t="s">
        <v>522</v>
      </c>
      <c r="C360" s="31" t="s">
        <v>151</v>
      </c>
      <c r="D360" s="31" t="s">
        <v>153</v>
      </c>
      <c r="E360" s="31" t="s">
        <v>155</v>
      </c>
      <c r="F360" s="31" t="s">
        <v>529</v>
      </c>
      <c r="G360" s="31" t="s">
        <v>523</v>
      </c>
      <c r="H360" s="72">
        <f>H361</f>
        <v>259.3</v>
      </c>
      <c r="I360" s="264">
        <f t="shared" si="144"/>
        <v>235.6</v>
      </c>
      <c r="J360" s="264">
        <f t="shared" si="144"/>
        <v>266.8</v>
      </c>
    </row>
    <row r="361" spans="1:10" x14ac:dyDescent="0.3">
      <c r="A361" s="436" t="s">
        <v>797</v>
      </c>
      <c r="B361" s="335" t="s">
        <v>531</v>
      </c>
      <c r="C361" s="20" t="s">
        <v>151</v>
      </c>
      <c r="D361" s="20" t="s">
        <v>153</v>
      </c>
      <c r="E361" s="20" t="s">
        <v>155</v>
      </c>
      <c r="F361" s="20" t="s">
        <v>529</v>
      </c>
      <c r="G361" s="20" t="s">
        <v>532</v>
      </c>
      <c r="H361" s="21">
        <f>235.6+23.7</f>
        <v>259.3</v>
      </c>
      <c r="I361" s="203">
        <v>235.6</v>
      </c>
      <c r="J361" s="203">
        <v>266.8</v>
      </c>
    </row>
    <row r="362" spans="1:10" ht="75" x14ac:dyDescent="0.3">
      <c r="A362" s="489" t="s">
        <v>41</v>
      </c>
      <c r="B362" s="511" t="s">
        <v>156</v>
      </c>
      <c r="C362" s="191" t="s">
        <v>151</v>
      </c>
      <c r="D362" s="191" t="s">
        <v>157</v>
      </c>
      <c r="E362" s="191"/>
      <c r="F362" s="191"/>
      <c r="G362" s="191"/>
      <c r="H362" s="193">
        <f>H377+H371+H363</f>
        <v>7842.3</v>
      </c>
      <c r="I362" s="193">
        <f t="shared" ref="I362:J362" si="145">I377+I371+I363</f>
        <v>7339.8000000000011</v>
      </c>
      <c r="J362" s="193">
        <f t="shared" si="145"/>
        <v>7623.4000000000015</v>
      </c>
    </row>
    <row r="363" spans="1:10" ht="56.25" x14ac:dyDescent="0.3">
      <c r="A363" s="490" t="s">
        <v>44</v>
      </c>
      <c r="B363" s="468" t="s">
        <v>158</v>
      </c>
      <c r="C363" s="31" t="s">
        <v>151</v>
      </c>
      <c r="D363" s="31" t="s">
        <v>157</v>
      </c>
      <c r="E363" s="31" t="s">
        <v>159</v>
      </c>
      <c r="F363" s="31"/>
      <c r="G363" s="31"/>
      <c r="H363" s="72">
        <f>H364</f>
        <v>778.2</v>
      </c>
      <c r="I363" s="72">
        <f t="shared" ref="I363:J364" si="146">I364</f>
        <v>675.40000000000009</v>
      </c>
      <c r="J363" s="72">
        <f t="shared" si="146"/>
        <v>696.1</v>
      </c>
    </row>
    <row r="364" spans="1:10" ht="112.5" x14ac:dyDescent="0.3">
      <c r="A364" s="490" t="s">
        <v>62</v>
      </c>
      <c r="B364" s="468" t="s">
        <v>160</v>
      </c>
      <c r="C364" s="31" t="s">
        <v>151</v>
      </c>
      <c r="D364" s="31" t="s">
        <v>157</v>
      </c>
      <c r="E364" s="31" t="s">
        <v>159</v>
      </c>
      <c r="F364" s="31" t="s">
        <v>40</v>
      </c>
      <c r="G364" s="31"/>
      <c r="H364" s="169">
        <f>H365</f>
        <v>778.2</v>
      </c>
      <c r="I364" s="169">
        <f t="shared" si="146"/>
        <v>675.40000000000009</v>
      </c>
      <c r="J364" s="169">
        <f t="shared" si="146"/>
        <v>696.1</v>
      </c>
    </row>
    <row r="365" spans="1:10" ht="37.5" x14ac:dyDescent="0.3">
      <c r="A365" s="490" t="s">
        <v>362</v>
      </c>
      <c r="B365" s="555" t="s">
        <v>516</v>
      </c>
      <c r="C365" s="31" t="s">
        <v>151</v>
      </c>
      <c r="D365" s="31" t="s">
        <v>157</v>
      </c>
      <c r="E365" s="31" t="s">
        <v>159</v>
      </c>
      <c r="F365" s="274" t="s">
        <v>517</v>
      </c>
      <c r="G365" s="31"/>
      <c r="H365" s="169">
        <f>H366+H368</f>
        <v>778.2</v>
      </c>
      <c r="I365" s="169">
        <f t="shared" ref="I365:J365" si="147">I366+I368</f>
        <v>675.40000000000009</v>
      </c>
      <c r="J365" s="169">
        <f t="shared" si="147"/>
        <v>696.1</v>
      </c>
    </row>
    <row r="366" spans="1:10" ht="37.5" x14ac:dyDescent="0.3">
      <c r="A366" s="490" t="s">
        <v>533</v>
      </c>
      <c r="B366" s="468" t="s">
        <v>522</v>
      </c>
      <c r="C366" s="31" t="s">
        <v>151</v>
      </c>
      <c r="D366" s="31" t="s">
        <v>157</v>
      </c>
      <c r="E366" s="31" t="s">
        <v>159</v>
      </c>
      <c r="F366" s="288" t="s">
        <v>520</v>
      </c>
      <c r="G366" s="288" t="s">
        <v>523</v>
      </c>
      <c r="H366" s="169">
        <f>SUM(H367:H367)</f>
        <v>597.6</v>
      </c>
      <c r="I366" s="169">
        <f t="shared" ref="I366:J366" si="148">SUM(I367:I367)</f>
        <v>518.70000000000005</v>
      </c>
      <c r="J366" s="169">
        <f t="shared" si="148"/>
        <v>518.70000000000005</v>
      </c>
    </row>
    <row r="367" spans="1:10" x14ac:dyDescent="0.3">
      <c r="A367" s="436" t="s">
        <v>534</v>
      </c>
      <c r="B367" s="335" t="s">
        <v>525</v>
      </c>
      <c r="C367" s="20" t="s">
        <v>151</v>
      </c>
      <c r="D367" s="20" t="s">
        <v>157</v>
      </c>
      <c r="E367" s="20" t="s">
        <v>159</v>
      </c>
      <c r="F367" s="20" t="s">
        <v>520</v>
      </c>
      <c r="G367" s="20" t="s">
        <v>526</v>
      </c>
      <c r="H367" s="135">
        <f>518.7+78.9</f>
        <v>597.6</v>
      </c>
      <c r="I367" s="203">
        <v>518.70000000000005</v>
      </c>
      <c r="J367" s="203">
        <v>518.70000000000005</v>
      </c>
    </row>
    <row r="368" spans="1:10" ht="75" x14ac:dyDescent="0.3">
      <c r="A368" s="490" t="s">
        <v>798</v>
      </c>
      <c r="B368" s="497" t="s">
        <v>528</v>
      </c>
      <c r="C368" s="31" t="s">
        <v>151</v>
      </c>
      <c r="D368" s="31" t="s">
        <v>157</v>
      </c>
      <c r="E368" s="31" t="s">
        <v>159</v>
      </c>
      <c r="F368" s="31" t="s">
        <v>529</v>
      </c>
      <c r="G368" s="31"/>
      <c r="H368" s="169">
        <f>H369</f>
        <v>180.6</v>
      </c>
      <c r="I368" s="169">
        <f t="shared" ref="I368:J369" si="149">I369</f>
        <v>156.69999999999999</v>
      </c>
      <c r="J368" s="169">
        <f t="shared" si="149"/>
        <v>177.4</v>
      </c>
    </row>
    <row r="369" spans="1:10" ht="37.5" x14ac:dyDescent="0.3">
      <c r="A369" s="490" t="s">
        <v>799</v>
      </c>
      <c r="B369" s="468" t="s">
        <v>522</v>
      </c>
      <c r="C369" s="31" t="s">
        <v>151</v>
      </c>
      <c r="D369" s="31" t="s">
        <v>157</v>
      </c>
      <c r="E369" s="31" t="s">
        <v>159</v>
      </c>
      <c r="F369" s="31" t="s">
        <v>529</v>
      </c>
      <c r="G369" s="31" t="s">
        <v>523</v>
      </c>
      <c r="H369" s="169">
        <f>H370</f>
        <v>180.6</v>
      </c>
      <c r="I369" s="169">
        <f t="shared" si="149"/>
        <v>156.69999999999999</v>
      </c>
      <c r="J369" s="169">
        <f t="shared" si="149"/>
        <v>177.4</v>
      </c>
    </row>
    <row r="370" spans="1:10" x14ac:dyDescent="0.3">
      <c r="A370" s="436" t="s">
        <v>800</v>
      </c>
      <c r="B370" s="335" t="s">
        <v>531</v>
      </c>
      <c r="C370" s="20" t="s">
        <v>151</v>
      </c>
      <c r="D370" s="20" t="s">
        <v>157</v>
      </c>
      <c r="E370" s="20" t="s">
        <v>159</v>
      </c>
      <c r="F370" s="20" t="s">
        <v>529</v>
      </c>
      <c r="G370" s="20" t="s">
        <v>532</v>
      </c>
      <c r="H370" s="135">
        <f>156.7+23.9</f>
        <v>180.6</v>
      </c>
      <c r="I370" s="203">
        <v>156.69999999999999</v>
      </c>
      <c r="J370" s="203">
        <v>177.4</v>
      </c>
    </row>
    <row r="371" spans="1:10" ht="37.5" x14ac:dyDescent="0.3">
      <c r="A371" s="490" t="s">
        <v>45</v>
      </c>
      <c r="B371" s="468" t="s">
        <v>161</v>
      </c>
      <c r="C371" s="31" t="s">
        <v>151</v>
      </c>
      <c r="D371" s="31" t="s">
        <v>157</v>
      </c>
      <c r="E371" s="31" t="s">
        <v>162</v>
      </c>
      <c r="F371" s="31"/>
      <c r="G371" s="31"/>
      <c r="H371" s="72">
        <f>H372</f>
        <v>93.6</v>
      </c>
      <c r="I371" s="72">
        <f t="shared" ref="I371:J375" si="150">I372</f>
        <v>93.6</v>
      </c>
      <c r="J371" s="72">
        <f t="shared" si="150"/>
        <v>93.6</v>
      </c>
    </row>
    <row r="372" spans="1:10" ht="93.75" x14ac:dyDescent="0.3">
      <c r="A372" s="490" t="s">
        <v>288</v>
      </c>
      <c r="B372" s="497" t="s">
        <v>39</v>
      </c>
      <c r="C372" s="31" t="s">
        <v>151</v>
      </c>
      <c r="D372" s="31" t="s">
        <v>157</v>
      </c>
      <c r="E372" s="31" t="s">
        <v>162</v>
      </c>
      <c r="F372" s="31" t="s">
        <v>40</v>
      </c>
      <c r="G372" s="31"/>
      <c r="H372" s="169">
        <f>H373</f>
        <v>93.6</v>
      </c>
      <c r="I372" s="169">
        <f t="shared" si="150"/>
        <v>93.6</v>
      </c>
      <c r="J372" s="169">
        <f t="shared" si="150"/>
        <v>93.6</v>
      </c>
    </row>
    <row r="373" spans="1:10" ht="37.5" x14ac:dyDescent="0.3">
      <c r="A373" s="490" t="s">
        <v>369</v>
      </c>
      <c r="B373" s="555" t="s">
        <v>516</v>
      </c>
      <c r="C373" s="31" t="s">
        <v>151</v>
      </c>
      <c r="D373" s="31" t="s">
        <v>157</v>
      </c>
      <c r="E373" s="31" t="s">
        <v>162</v>
      </c>
      <c r="F373" s="31" t="s">
        <v>517</v>
      </c>
      <c r="G373" s="31"/>
      <c r="H373" s="169">
        <f>H374</f>
        <v>93.6</v>
      </c>
      <c r="I373" s="169">
        <f t="shared" si="150"/>
        <v>93.6</v>
      </c>
      <c r="J373" s="169">
        <f t="shared" si="150"/>
        <v>93.6</v>
      </c>
    </row>
    <row r="374" spans="1:10" ht="75" x14ac:dyDescent="0.3">
      <c r="A374" s="490" t="s">
        <v>372</v>
      </c>
      <c r="B374" s="512" t="s">
        <v>801</v>
      </c>
      <c r="C374" s="31" t="s">
        <v>151</v>
      </c>
      <c r="D374" s="31" t="s">
        <v>157</v>
      </c>
      <c r="E374" s="31" t="s">
        <v>162</v>
      </c>
      <c r="F374" s="274" t="s">
        <v>802</v>
      </c>
      <c r="G374" s="31"/>
      <c r="H374" s="169">
        <f>H375</f>
        <v>93.6</v>
      </c>
      <c r="I374" s="169">
        <f t="shared" si="150"/>
        <v>93.6</v>
      </c>
      <c r="J374" s="169">
        <f t="shared" si="150"/>
        <v>93.6</v>
      </c>
    </row>
    <row r="375" spans="1:10" x14ac:dyDescent="0.3">
      <c r="A375" s="490" t="s">
        <v>549</v>
      </c>
      <c r="B375" s="468" t="s">
        <v>547</v>
      </c>
      <c r="C375" s="31" t="s">
        <v>151</v>
      </c>
      <c r="D375" s="31" t="s">
        <v>157</v>
      </c>
      <c r="E375" s="31" t="s">
        <v>162</v>
      </c>
      <c r="F375" s="31" t="s">
        <v>802</v>
      </c>
      <c r="G375" s="31" t="s">
        <v>548</v>
      </c>
      <c r="H375" s="169">
        <f>H376</f>
        <v>93.6</v>
      </c>
      <c r="I375" s="169">
        <f t="shared" si="150"/>
        <v>93.6</v>
      </c>
      <c r="J375" s="169">
        <f t="shared" si="150"/>
        <v>93.6</v>
      </c>
    </row>
    <row r="376" spans="1:10" x14ac:dyDescent="0.3">
      <c r="A376" s="436" t="s">
        <v>803</v>
      </c>
      <c r="B376" s="448" t="s">
        <v>553</v>
      </c>
      <c r="C376" s="20" t="s">
        <v>151</v>
      </c>
      <c r="D376" s="20" t="s">
        <v>157</v>
      </c>
      <c r="E376" s="20" t="s">
        <v>162</v>
      </c>
      <c r="F376" s="20" t="s">
        <v>802</v>
      </c>
      <c r="G376" s="20" t="s">
        <v>554</v>
      </c>
      <c r="H376" s="135">
        <v>93.6</v>
      </c>
      <c r="I376" s="203">
        <v>93.6</v>
      </c>
      <c r="J376" s="203">
        <v>93.6</v>
      </c>
    </row>
    <row r="377" spans="1:10" ht="37.5" x14ac:dyDescent="0.3">
      <c r="A377" s="490" t="s">
        <v>48</v>
      </c>
      <c r="B377" s="468" t="s">
        <v>163</v>
      </c>
      <c r="C377" s="31" t="s">
        <v>151</v>
      </c>
      <c r="D377" s="31" t="s">
        <v>157</v>
      </c>
      <c r="E377" s="31" t="s">
        <v>164</v>
      </c>
      <c r="F377" s="31"/>
      <c r="G377" s="31"/>
      <c r="H377" s="72">
        <f>H378+H386+H403</f>
        <v>6970.5</v>
      </c>
      <c r="I377" s="72">
        <f t="shared" ref="I377:J377" si="151">I378+I386+I403</f>
        <v>6570.8</v>
      </c>
      <c r="J377" s="72">
        <f t="shared" si="151"/>
        <v>6833.7000000000007</v>
      </c>
    </row>
    <row r="378" spans="1:10" ht="93.75" x14ac:dyDescent="0.3">
      <c r="A378" s="490" t="s">
        <v>307</v>
      </c>
      <c r="B378" s="497" t="s">
        <v>39</v>
      </c>
      <c r="C378" s="31" t="s">
        <v>151</v>
      </c>
      <c r="D378" s="31" t="s">
        <v>157</v>
      </c>
      <c r="E378" s="31" t="s">
        <v>164</v>
      </c>
      <c r="F378" s="31" t="s">
        <v>40</v>
      </c>
      <c r="G378" s="31"/>
      <c r="H378" s="169">
        <f>H379</f>
        <v>4088.1000000000004</v>
      </c>
      <c r="I378" s="169">
        <f t="shared" ref="I378:J378" si="152">I379</f>
        <v>3872.2</v>
      </c>
      <c r="J378" s="169">
        <f t="shared" si="152"/>
        <v>3991.1</v>
      </c>
    </row>
    <row r="379" spans="1:10" ht="37.5" x14ac:dyDescent="0.3">
      <c r="A379" s="490" t="s">
        <v>577</v>
      </c>
      <c r="B379" s="555" t="s">
        <v>516</v>
      </c>
      <c r="C379" s="31" t="s">
        <v>151</v>
      </c>
      <c r="D379" s="31" t="s">
        <v>157</v>
      </c>
      <c r="E379" s="31" t="s">
        <v>164</v>
      </c>
      <c r="F379" s="274" t="s">
        <v>517</v>
      </c>
      <c r="G379" s="274"/>
      <c r="H379" s="169">
        <f>H380+H383</f>
        <v>4088.1000000000004</v>
      </c>
      <c r="I379" s="169">
        <f t="shared" ref="I379:J379" si="153">I380+I383</f>
        <v>3872.2</v>
      </c>
      <c r="J379" s="169">
        <f t="shared" si="153"/>
        <v>3991.1</v>
      </c>
    </row>
    <row r="380" spans="1:10" ht="56.25" x14ac:dyDescent="0.3">
      <c r="A380" s="490" t="s">
        <v>580</v>
      </c>
      <c r="B380" s="468" t="s">
        <v>519</v>
      </c>
      <c r="C380" s="31" t="s">
        <v>151</v>
      </c>
      <c r="D380" s="31" t="s">
        <v>157</v>
      </c>
      <c r="E380" s="31" t="s">
        <v>164</v>
      </c>
      <c r="F380" s="31" t="s">
        <v>520</v>
      </c>
      <c r="G380" s="31"/>
      <c r="H380" s="169">
        <f>H381</f>
        <v>3139.8</v>
      </c>
      <c r="I380" s="169">
        <f t="shared" ref="I380:J380" si="154">I381</f>
        <v>2974</v>
      </c>
      <c r="J380" s="169">
        <f t="shared" si="154"/>
        <v>2974</v>
      </c>
    </row>
    <row r="381" spans="1:10" ht="37.5" x14ac:dyDescent="0.3">
      <c r="A381" s="490" t="s">
        <v>804</v>
      </c>
      <c r="B381" s="468" t="s">
        <v>522</v>
      </c>
      <c r="C381" s="31" t="s">
        <v>151</v>
      </c>
      <c r="D381" s="31" t="s">
        <v>157</v>
      </c>
      <c r="E381" s="31" t="s">
        <v>164</v>
      </c>
      <c r="F381" s="31" t="s">
        <v>520</v>
      </c>
      <c r="G381" s="31" t="s">
        <v>523</v>
      </c>
      <c r="H381" s="169">
        <f>SUM(H382:H382)</f>
        <v>3139.8</v>
      </c>
      <c r="I381" s="169">
        <f t="shared" ref="I381:J381" si="155">SUM(I382:I382)</f>
        <v>2974</v>
      </c>
      <c r="J381" s="169">
        <f t="shared" si="155"/>
        <v>2974</v>
      </c>
    </row>
    <row r="382" spans="1:10" x14ac:dyDescent="0.3">
      <c r="A382" s="436" t="s">
        <v>805</v>
      </c>
      <c r="B382" s="335" t="s">
        <v>525</v>
      </c>
      <c r="C382" s="20" t="s">
        <v>151</v>
      </c>
      <c r="D382" s="20" t="s">
        <v>157</v>
      </c>
      <c r="E382" s="20" t="s">
        <v>164</v>
      </c>
      <c r="F382" s="20" t="s">
        <v>520</v>
      </c>
      <c r="G382" s="20" t="s">
        <v>526</v>
      </c>
      <c r="H382" s="135">
        <f>2974+165.8</f>
        <v>3139.8</v>
      </c>
      <c r="I382" s="203">
        <v>2974</v>
      </c>
      <c r="J382" s="203">
        <v>2974</v>
      </c>
    </row>
    <row r="383" spans="1:10" ht="75" x14ac:dyDescent="0.3">
      <c r="A383" s="490" t="s">
        <v>806</v>
      </c>
      <c r="B383" s="497" t="s">
        <v>528</v>
      </c>
      <c r="C383" s="31" t="s">
        <v>151</v>
      </c>
      <c r="D383" s="31" t="s">
        <v>157</v>
      </c>
      <c r="E383" s="31" t="s">
        <v>164</v>
      </c>
      <c r="F383" s="31" t="s">
        <v>529</v>
      </c>
      <c r="G383" s="31"/>
      <c r="H383" s="169">
        <f>H384</f>
        <v>948.30000000000007</v>
      </c>
      <c r="I383" s="169">
        <f t="shared" ref="I383:J384" si="156">I384</f>
        <v>898.2</v>
      </c>
      <c r="J383" s="169">
        <f t="shared" si="156"/>
        <v>1017.1</v>
      </c>
    </row>
    <row r="384" spans="1:10" ht="37.5" x14ac:dyDescent="0.3">
      <c r="A384" s="490" t="s">
        <v>807</v>
      </c>
      <c r="B384" s="468" t="s">
        <v>522</v>
      </c>
      <c r="C384" s="31" t="s">
        <v>151</v>
      </c>
      <c r="D384" s="31" t="s">
        <v>157</v>
      </c>
      <c r="E384" s="31" t="s">
        <v>164</v>
      </c>
      <c r="F384" s="31" t="s">
        <v>529</v>
      </c>
      <c r="G384" s="31" t="s">
        <v>523</v>
      </c>
      <c r="H384" s="169">
        <f>H385</f>
        <v>948.30000000000007</v>
      </c>
      <c r="I384" s="169">
        <f t="shared" si="156"/>
        <v>898.2</v>
      </c>
      <c r="J384" s="169">
        <f t="shared" si="156"/>
        <v>1017.1</v>
      </c>
    </row>
    <row r="385" spans="1:11" x14ac:dyDescent="0.3">
      <c r="A385" s="436" t="s">
        <v>808</v>
      </c>
      <c r="B385" s="335" t="s">
        <v>531</v>
      </c>
      <c r="C385" s="20" t="s">
        <v>151</v>
      </c>
      <c r="D385" s="20" t="s">
        <v>157</v>
      </c>
      <c r="E385" s="20" t="s">
        <v>164</v>
      </c>
      <c r="F385" s="20" t="s">
        <v>529</v>
      </c>
      <c r="G385" s="20" t="s">
        <v>532</v>
      </c>
      <c r="H385" s="135">
        <f>898.2+50.1</f>
        <v>948.30000000000007</v>
      </c>
      <c r="I385" s="203">
        <v>898.2</v>
      </c>
      <c r="J385" s="203">
        <v>1017.1</v>
      </c>
    </row>
    <row r="386" spans="1:11" s="11" customFormat="1" ht="37.5" x14ac:dyDescent="0.3">
      <c r="A386" s="490" t="s">
        <v>308</v>
      </c>
      <c r="B386" s="468" t="s">
        <v>46</v>
      </c>
      <c r="C386" s="31" t="s">
        <v>151</v>
      </c>
      <c r="D386" s="31" t="s">
        <v>157</v>
      </c>
      <c r="E386" s="31" t="s">
        <v>164</v>
      </c>
      <c r="F386" s="31" t="s">
        <v>47</v>
      </c>
      <c r="G386" s="31"/>
      <c r="H386" s="72">
        <f>H387</f>
        <v>2866.2999999999997</v>
      </c>
      <c r="I386" s="72">
        <f t="shared" ref="I386:J386" si="157">I387</f>
        <v>2682.5</v>
      </c>
      <c r="J386" s="72">
        <f t="shared" si="157"/>
        <v>2826.5</v>
      </c>
      <c r="K386" s="389"/>
    </row>
    <row r="387" spans="1:11" s="11" customFormat="1" ht="56.25" x14ac:dyDescent="0.3">
      <c r="A387" s="490" t="s">
        <v>809</v>
      </c>
      <c r="B387" s="499" t="s">
        <v>543</v>
      </c>
      <c r="C387" s="31" t="s">
        <v>151</v>
      </c>
      <c r="D387" s="31" t="s">
        <v>157</v>
      </c>
      <c r="E387" s="31" t="s">
        <v>164</v>
      </c>
      <c r="F387" s="31" t="s">
        <v>544</v>
      </c>
      <c r="G387" s="31"/>
      <c r="H387" s="72">
        <f>H388+H394</f>
        <v>2866.2999999999997</v>
      </c>
      <c r="I387" s="72">
        <f t="shared" ref="I387:J387" si="158">I388+I394</f>
        <v>2682.5</v>
      </c>
      <c r="J387" s="72">
        <f t="shared" si="158"/>
        <v>2826.5</v>
      </c>
      <c r="K387" s="389"/>
    </row>
    <row r="388" spans="1:11" s="11" customFormat="1" ht="37.5" x14ac:dyDescent="0.3">
      <c r="A388" s="490" t="s">
        <v>810</v>
      </c>
      <c r="B388" s="499" t="s">
        <v>545</v>
      </c>
      <c r="C388" s="31" t="s">
        <v>151</v>
      </c>
      <c r="D388" s="31" t="s">
        <v>157</v>
      </c>
      <c r="E388" s="31" t="s">
        <v>164</v>
      </c>
      <c r="F388" s="31" t="s">
        <v>546</v>
      </c>
      <c r="G388" s="31"/>
      <c r="H388" s="72">
        <f>H389+H392</f>
        <v>516.1</v>
      </c>
      <c r="I388" s="72">
        <f t="shared" ref="I388:J388" si="159">I389+I392</f>
        <v>655.20000000000005</v>
      </c>
      <c r="J388" s="72">
        <f t="shared" si="159"/>
        <v>689.90000000000009</v>
      </c>
      <c r="K388" s="389"/>
    </row>
    <row r="389" spans="1:11" s="11" customFormat="1" x14ac:dyDescent="0.3">
      <c r="A389" s="490" t="s">
        <v>811</v>
      </c>
      <c r="B389" s="468" t="s">
        <v>547</v>
      </c>
      <c r="C389" s="31" t="s">
        <v>151</v>
      </c>
      <c r="D389" s="31" t="s">
        <v>157</v>
      </c>
      <c r="E389" s="31" t="s">
        <v>164</v>
      </c>
      <c r="F389" s="31" t="s">
        <v>546</v>
      </c>
      <c r="G389" s="31" t="s">
        <v>548</v>
      </c>
      <c r="H389" s="72">
        <f>SUM(H390:H391)</f>
        <v>476.3</v>
      </c>
      <c r="I389" s="72">
        <f t="shared" ref="I389:J389" si="160">SUM(I390:I391)</f>
        <v>613.20000000000005</v>
      </c>
      <c r="J389" s="72">
        <f t="shared" si="160"/>
        <v>645.70000000000005</v>
      </c>
      <c r="K389" s="389"/>
    </row>
    <row r="390" spans="1:11" s="11" customFormat="1" x14ac:dyDescent="0.3">
      <c r="A390" s="436" t="s">
        <v>812</v>
      </c>
      <c r="B390" s="448" t="s">
        <v>550</v>
      </c>
      <c r="C390" s="20" t="s">
        <v>151</v>
      </c>
      <c r="D390" s="20" t="s">
        <v>157</v>
      </c>
      <c r="E390" s="20" t="s">
        <v>164</v>
      </c>
      <c r="F390" s="20" t="s">
        <v>546</v>
      </c>
      <c r="G390" s="20" t="s">
        <v>551</v>
      </c>
      <c r="H390" s="21">
        <v>332.6</v>
      </c>
      <c r="I390" s="149">
        <v>350.5</v>
      </c>
      <c r="J390" s="149">
        <v>369.1</v>
      </c>
      <c r="K390" s="389"/>
    </row>
    <row r="391" spans="1:11" s="11" customFormat="1" x14ac:dyDescent="0.3">
      <c r="A391" s="436" t="s">
        <v>813</v>
      </c>
      <c r="B391" s="448" t="s">
        <v>553</v>
      </c>
      <c r="C391" s="20" t="s">
        <v>151</v>
      </c>
      <c r="D391" s="20" t="s">
        <v>157</v>
      </c>
      <c r="E391" s="20" t="s">
        <v>164</v>
      </c>
      <c r="F391" s="20" t="s">
        <v>546</v>
      </c>
      <c r="G391" s="20" t="s">
        <v>554</v>
      </c>
      <c r="H391" s="21">
        <v>143.69999999999999</v>
      </c>
      <c r="I391" s="149">
        <v>262.7</v>
      </c>
      <c r="J391" s="149">
        <v>276.60000000000002</v>
      </c>
      <c r="K391" s="389"/>
    </row>
    <row r="392" spans="1:11" s="11" customFormat="1" x14ac:dyDescent="0.3">
      <c r="A392" s="490" t="s">
        <v>814</v>
      </c>
      <c r="B392" s="468" t="s">
        <v>556</v>
      </c>
      <c r="C392" s="31" t="s">
        <v>151</v>
      </c>
      <c r="D392" s="31" t="s">
        <v>157</v>
      </c>
      <c r="E392" s="31" t="s">
        <v>164</v>
      </c>
      <c r="F392" s="31" t="s">
        <v>546</v>
      </c>
      <c r="G392" s="31" t="s">
        <v>142</v>
      </c>
      <c r="H392" s="72">
        <f>SUM(H393:H393)</f>
        <v>39.799999999999997</v>
      </c>
      <c r="I392" s="72">
        <f t="shared" ref="I392:J392" si="161">SUM(I393:I393)</f>
        <v>42</v>
      </c>
      <c r="J392" s="72">
        <f t="shared" si="161"/>
        <v>44.2</v>
      </c>
      <c r="K392" s="389"/>
    </row>
    <row r="393" spans="1:11" s="11" customFormat="1" x14ac:dyDescent="0.3">
      <c r="A393" s="436" t="s">
        <v>815</v>
      </c>
      <c r="B393" s="448" t="s">
        <v>816</v>
      </c>
      <c r="C393" s="20" t="s">
        <v>151</v>
      </c>
      <c r="D393" s="20" t="s">
        <v>157</v>
      </c>
      <c r="E393" s="20" t="s">
        <v>164</v>
      </c>
      <c r="F393" s="20" t="s">
        <v>546</v>
      </c>
      <c r="G393" s="20" t="s">
        <v>559</v>
      </c>
      <c r="H393" s="21">
        <v>39.799999999999997</v>
      </c>
      <c r="I393" s="149">
        <v>42</v>
      </c>
      <c r="J393" s="149">
        <v>44.2</v>
      </c>
      <c r="K393" s="389"/>
    </row>
    <row r="394" spans="1:11" s="11" customFormat="1" ht="56.25" x14ac:dyDescent="0.3">
      <c r="A394" s="490" t="s">
        <v>817</v>
      </c>
      <c r="B394" s="497" t="s">
        <v>563</v>
      </c>
      <c r="C394" s="31" t="s">
        <v>151</v>
      </c>
      <c r="D394" s="31" t="s">
        <v>157</v>
      </c>
      <c r="E394" s="31" t="s">
        <v>164</v>
      </c>
      <c r="F394" s="31" t="s">
        <v>564</v>
      </c>
      <c r="G394" s="31"/>
      <c r="H394" s="72">
        <f>H395+H401</f>
        <v>2350.1999999999998</v>
      </c>
      <c r="I394" s="72">
        <f t="shared" ref="I394:J394" si="162">I395+I401</f>
        <v>2027.3</v>
      </c>
      <c r="J394" s="72">
        <f t="shared" si="162"/>
        <v>2136.6</v>
      </c>
      <c r="K394" s="389"/>
    </row>
    <row r="395" spans="1:11" s="11" customFormat="1" x14ac:dyDescent="0.3">
      <c r="A395" s="490" t="s">
        <v>818</v>
      </c>
      <c r="B395" s="468" t="s">
        <v>547</v>
      </c>
      <c r="C395" s="31" t="s">
        <v>151</v>
      </c>
      <c r="D395" s="31" t="s">
        <v>157</v>
      </c>
      <c r="E395" s="31" t="s">
        <v>164</v>
      </c>
      <c r="F395" s="31" t="s">
        <v>564</v>
      </c>
      <c r="G395" s="31" t="s">
        <v>548</v>
      </c>
      <c r="H395" s="72">
        <f>SUM(H396:H400)</f>
        <v>2158.1999999999998</v>
      </c>
      <c r="I395" s="72">
        <f t="shared" ref="I395:J395" si="163">SUM(I396:I400)</f>
        <v>1835.3</v>
      </c>
      <c r="J395" s="72">
        <f t="shared" si="163"/>
        <v>1944.6</v>
      </c>
      <c r="K395" s="389"/>
    </row>
    <row r="396" spans="1:11" s="11" customFormat="1" x14ac:dyDescent="0.3">
      <c r="A396" s="436" t="s">
        <v>819</v>
      </c>
      <c r="B396" s="448" t="s">
        <v>550</v>
      </c>
      <c r="C396" s="20" t="s">
        <v>151</v>
      </c>
      <c r="D396" s="20" t="s">
        <v>157</v>
      </c>
      <c r="E396" s="20" t="s">
        <v>164</v>
      </c>
      <c r="F396" s="20" t="s">
        <v>564</v>
      </c>
      <c r="G396" s="20" t="s">
        <v>551</v>
      </c>
      <c r="H396" s="21">
        <v>7.4</v>
      </c>
      <c r="I396" s="149">
        <v>7.8</v>
      </c>
      <c r="J396" s="149">
        <v>8.3000000000000007</v>
      </c>
      <c r="K396" s="389"/>
    </row>
    <row r="397" spans="1:11" s="11" customFormat="1" x14ac:dyDescent="0.3">
      <c r="A397" s="436" t="s">
        <v>820</v>
      </c>
      <c r="B397" s="448" t="s">
        <v>567</v>
      </c>
      <c r="C397" s="20" t="s">
        <v>151</v>
      </c>
      <c r="D397" s="20" t="s">
        <v>157</v>
      </c>
      <c r="E397" s="20" t="s">
        <v>164</v>
      </c>
      <c r="F397" s="20" t="s">
        <v>564</v>
      </c>
      <c r="G397" s="20" t="s">
        <v>568</v>
      </c>
      <c r="H397" s="21">
        <v>21.2</v>
      </c>
      <c r="I397" s="149">
        <v>22.3</v>
      </c>
      <c r="J397" s="149">
        <v>23.5</v>
      </c>
      <c r="K397" s="389"/>
    </row>
    <row r="398" spans="1:11" s="11" customFormat="1" x14ac:dyDescent="0.3">
      <c r="A398" s="436" t="s">
        <v>821</v>
      </c>
      <c r="B398" s="448" t="s">
        <v>822</v>
      </c>
      <c r="C398" s="20" t="s">
        <v>151</v>
      </c>
      <c r="D398" s="20" t="s">
        <v>157</v>
      </c>
      <c r="E398" s="20" t="s">
        <v>164</v>
      </c>
      <c r="F398" s="20" t="s">
        <v>564</v>
      </c>
      <c r="G398" s="20" t="s">
        <v>823</v>
      </c>
      <c r="H398" s="21">
        <v>564.79999999999995</v>
      </c>
      <c r="I398" s="149">
        <v>587.9</v>
      </c>
      <c r="J398" s="149">
        <v>631</v>
      </c>
      <c r="K398" s="389"/>
    </row>
    <row r="399" spans="1:11" s="11" customFormat="1" x14ac:dyDescent="0.3">
      <c r="A399" s="436" t="s">
        <v>824</v>
      </c>
      <c r="B399" s="448" t="s">
        <v>570</v>
      </c>
      <c r="C399" s="20" t="s">
        <v>151</v>
      </c>
      <c r="D399" s="20" t="s">
        <v>157</v>
      </c>
      <c r="E399" s="20" t="s">
        <v>164</v>
      </c>
      <c r="F399" s="20" t="s">
        <v>564</v>
      </c>
      <c r="G399" s="20" t="s">
        <v>571</v>
      </c>
      <c r="H399" s="21">
        <v>775.5</v>
      </c>
      <c r="I399" s="149">
        <v>676.3</v>
      </c>
      <c r="J399" s="149">
        <v>712.2</v>
      </c>
      <c r="K399" s="389"/>
    </row>
    <row r="400" spans="1:11" s="11" customFormat="1" x14ac:dyDescent="0.3">
      <c r="A400" s="436" t="s">
        <v>825</v>
      </c>
      <c r="B400" s="448" t="s">
        <v>553</v>
      </c>
      <c r="C400" s="20" t="s">
        <v>151</v>
      </c>
      <c r="D400" s="20" t="s">
        <v>157</v>
      </c>
      <c r="E400" s="20" t="s">
        <v>164</v>
      </c>
      <c r="F400" s="20" t="s">
        <v>564</v>
      </c>
      <c r="G400" s="20" t="s">
        <v>554</v>
      </c>
      <c r="H400" s="21">
        <f>589.3+K400</f>
        <v>789.3</v>
      </c>
      <c r="I400" s="149">
        <v>541</v>
      </c>
      <c r="J400" s="149">
        <v>569.6</v>
      </c>
      <c r="K400" s="389">
        <v>200</v>
      </c>
    </row>
    <row r="401" spans="1:11" s="11" customFormat="1" x14ac:dyDescent="0.3">
      <c r="A401" s="490" t="s">
        <v>826</v>
      </c>
      <c r="B401" s="468" t="s">
        <v>556</v>
      </c>
      <c r="C401" s="31" t="s">
        <v>151</v>
      </c>
      <c r="D401" s="31" t="s">
        <v>157</v>
      </c>
      <c r="E401" s="31" t="s">
        <v>164</v>
      </c>
      <c r="F401" s="31" t="s">
        <v>564</v>
      </c>
      <c r="G401" s="31" t="s">
        <v>142</v>
      </c>
      <c r="H401" s="72">
        <f>SUM(H402:H402)</f>
        <v>192</v>
      </c>
      <c r="I401" s="72">
        <f t="shared" ref="I401:J401" si="164">SUM(I402:I402)</f>
        <v>192</v>
      </c>
      <c r="J401" s="72">
        <f t="shared" si="164"/>
        <v>192</v>
      </c>
      <c r="K401" s="389"/>
    </row>
    <row r="402" spans="1:11" x14ac:dyDescent="0.3">
      <c r="A402" s="436" t="s">
        <v>827</v>
      </c>
      <c r="B402" s="448" t="s">
        <v>561</v>
      </c>
      <c r="C402" s="20" t="s">
        <v>151</v>
      </c>
      <c r="D402" s="20" t="s">
        <v>157</v>
      </c>
      <c r="E402" s="20" t="s">
        <v>164</v>
      </c>
      <c r="F402" s="20" t="s">
        <v>564</v>
      </c>
      <c r="G402" s="20" t="s">
        <v>562</v>
      </c>
      <c r="H402" s="21">
        <v>192</v>
      </c>
      <c r="I402" s="203">
        <v>192</v>
      </c>
      <c r="J402" s="203">
        <v>192</v>
      </c>
    </row>
    <row r="403" spans="1:11" x14ac:dyDescent="0.3">
      <c r="A403" s="490" t="s">
        <v>309</v>
      </c>
      <c r="B403" s="498" t="s">
        <v>49</v>
      </c>
      <c r="C403" s="31" t="s">
        <v>151</v>
      </c>
      <c r="D403" s="31" t="s">
        <v>157</v>
      </c>
      <c r="E403" s="31" t="s">
        <v>164</v>
      </c>
      <c r="F403" s="31" t="s">
        <v>50</v>
      </c>
      <c r="G403" s="31"/>
      <c r="H403" s="72">
        <f>H404</f>
        <v>16.100000000000001</v>
      </c>
      <c r="I403" s="72">
        <f t="shared" ref="I403:J403" si="165">I404</f>
        <v>16.100000000000001</v>
      </c>
      <c r="J403" s="72">
        <f t="shared" si="165"/>
        <v>16.100000000000001</v>
      </c>
    </row>
    <row r="404" spans="1:11" x14ac:dyDescent="0.3">
      <c r="A404" s="490" t="s">
        <v>828</v>
      </c>
      <c r="B404" s="498" t="s">
        <v>575</v>
      </c>
      <c r="C404" s="31" t="s">
        <v>151</v>
      </c>
      <c r="D404" s="31" t="s">
        <v>157</v>
      </c>
      <c r="E404" s="31" t="s">
        <v>164</v>
      </c>
      <c r="F404" s="31" t="s">
        <v>576</v>
      </c>
      <c r="G404" s="31"/>
      <c r="H404" s="72">
        <f>H405+H407</f>
        <v>16.100000000000001</v>
      </c>
      <c r="I404" s="72">
        <f t="shared" ref="I404:J404" si="166">I405+I407</f>
        <v>16.100000000000001</v>
      </c>
      <c r="J404" s="72">
        <f t="shared" si="166"/>
        <v>16.100000000000001</v>
      </c>
    </row>
    <row r="405" spans="1:11" ht="37.5" x14ac:dyDescent="0.3">
      <c r="A405" s="490" t="s">
        <v>829</v>
      </c>
      <c r="B405" s="498" t="s">
        <v>578</v>
      </c>
      <c r="C405" s="31" t="s">
        <v>151</v>
      </c>
      <c r="D405" s="31" t="s">
        <v>157</v>
      </c>
      <c r="E405" s="31" t="s">
        <v>164</v>
      </c>
      <c r="F405" s="31" t="s">
        <v>579</v>
      </c>
      <c r="G405" s="31"/>
      <c r="H405" s="72">
        <f>H406</f>
        <v>16</v>
      </c>
      <c r="I405" s="72">
        <f t="shared" ref="I405:J405" si="167">I406</f>
        <v>16</v>
      </c>
      <c r="J405" s="72">
        <f t="shared" si="167"/>
        <v>16</v>
      </c>
    </row>
    <row r="406" spans="1:11" x14ac:dyDescent="0.3">
      <c r="A406" s="436" t="s">
        <v>830</v>
      </c>
      <c r="B406" s="457" t="s">
        <v>581</v>
      </c>
      <c r="C406" s="20" t="s">
        <v>151</v>
      </c>
      <c r="D406" s="20" t="s">
        <v>157</v>
      </c>
      <c r="E406" s="20" t="s">
        <v>164</v>
      </c>
      <c r="F406" s="20" t="s">
        <v>579</v>
      </c>
      <c r="G406" s="20" t="s">
        <v>582</v>
      </c>
      <c r="H406" s="21">
        <v>16</v>
      </c>
      <c r="I406" s="203">
        <v>16</v>
      </c>
      <c r="J406" s="203">
        <v>16</v>
      </c>
    </row>
    <row r="407" spans="1:11" x14ac:dyDescent="0.3">
      <c r="A407" s="490" t="s">
        <v>831</v>
      </c>
      <c r="B407" s="468" t="s">
        <v>588</v>
      </c>
      <c r="C407" s="31" t="s">
        <v>151</v>
      </c>
      <c r="D407" s="31" t="s">
        <v>157</v>
      </c>
      <c r="E407" s="31" t="s">
        <v>164</v>
      </c>
      <c r="F407" s="31" t="s">
        <v>589</v>
      </c>
      <c r="G407" s="31"/>
      <c r="H407" s="72">
        <f>H408</f>
        <v>0.1</v>
      </c>
      <c r="I407" s="72">
        <f t="shared" ref="I407:J407" si="168">I408</f>
        <v>0.1</v>
      </c>
      <c r="J407" s="72">
        <f t="shared" si="168"/>
        <v>0.1</v>
      </c>
    </row>
    <row r="408" spans="1:11" x14ac:dyDescent="0.3">
      <c r="A408" s="436" t="s">
        <v>832</v>
      </c>
      <c r="B408" s="448" t="s">
        <v>581</v>
      </c>
      <c r="C408" s="20" t="s">
        <v>151</v>
      </c>
      <c r="D408" s="20" t="s">
        <v>157</v>
      </c>
      <c r="E408" s="20" t="s">
        <v>164</v>
      </c>
      <c r="F408" s="20" t="s">
        <v>589</v>
      </c>
      <c r="G408" s="20" t="s">
        <v>582</v>
      </c>
      <c r="H408" s="21">
        <v>0.1</v>
      </c>
      <c r="I408" s="203">
        <v>0.1</v>
      </c>
      <c r="J408" s="203">
        <v>0.1</v>
      </c>
    </row>
    <row r="409" spans="1:11" ht="40.5" x14ac:dyDescent="0.3">
      <c r="A409" s="489" t="s">
        <v>8</v>
      </c>
      <c r="B409" s="556" t="s">
        <v>63</v>
      </c>
      <c r="C409" s="208" t="s">
        <v>151</v>
      </c>
      <c r="D409" s="208" t="s">
        <v>64</v>
      </c>
      <c r="E409" s="208"/>
      <c r="F409" s="208"/>
      <c r="G409" s="208"/>
      <c r="H409" s="193">
        <f>H410+H415</f>
        <v>110.2</v>
      </c>
      <c r="I409" s="193">
        <f t="shared" ref="I409:J409" si="169">I410+I415</f>
        <v>111.7</v>
      </c>
      <c r="J409" s="193">
        <f t="shared" si="169"/>
        <v>113.1</v>
      </c>
    </row>
    <row r="410" spans="1:11" ht="56.25" x14ac:dyDescent="0.3">
      <c r="A410" s="490" t="s">
        <v>65</v>
      </c>
      <c r="B410" s="468" t="s">
        <v>833</v>
      </c>
      <c r="C410" s="31" t="s">
        <v>151</v>
      </c>
      <c r="D410" s="31" t="s">
        <v>64</v>
      </c>
      <c r="E410" s="31" t="s">
        <v>165</v>
      </c>
      <c r="F410" s="31"/>
      <c r="G410" s="31"/>
      <c r="H410" s="72">
        <f>H411</f>
        <v>84</v>
      </c>
      <c r="I410" s="72">
        <f t="shared" ref="I410:J413" si="170">I411</f>
        <v>84</v>
      </c>
      <c r="J410" s="72">
        <f t="shared" si="170"/>
        <v>84</v>
      </c>
    </row>
    <row r="411" spans="1:11" x14ac:dyDescent="0.3">
      <c r="A411" s="490" t="s">
        <v>68</v>
      </c>
      <c r="B411" s="498" t="s">
        <v>49</v>
      </c>
      <c r="C411" s="31" t="s">
        <v>151</v>
      </c>
      <c r="D411" s="31" t="s">
        <v>64</v>
      </c>
      <c r="E411" s="31" t="s">
        <v>165</v>
      </c>
      <c r="F411" s="31" t="s">
        <v>50</v>
      </c>
      <c r="G411" s="31"/>
      <c r="H411" s="72">
        <f>H412</f>
        <v>84</v>
      </c>
      <c r="I411" s="72">
        <f t="shared" si="170"/>
        <v>84</v>
      </c>
      <c r="J411" s="72">
        <f t="shared" si="170"/>
        <v>84</v>
      </c>
    </row>
    <row r="412" spans="1:11" x14ac:dyDescent="0.3">
      <c r="A412" s="490" t="s">
        <v>610</v>
      </c>
      <c r="B412" s="468" t="s">
        <v>575</v>
      </c>
      <c r="C412" s="31" t="s">
        <v>151</v>
      </c>
      <c r="D412" s="31" t="s">
        <v>64</v>
      </c>
      <c r="E412" s="31" t="s">
        <v>165</v>
      </c>
      <c r="F412" s="31" t="s">
        <v>576</v>
      </c>
      <c r="G412" s="31"/>
      <c r="H412" s="72">
        <f>H413</f>
        <v>84</v>
      </c>
      <c r="I412" s="72">
        <f t="shared" si="170"/>
        <v>84</v>
      </c>
      <c r="J412" s="72">
        <f t="shared" si="170"/>
        <v>84</v>
      </c>
    </row>
    <row r="413" spans="1:11" x14ac:dyDescent="0.3">
      <c r="A413" s="490" t="s">
        <v>611</v>
      </c>
      <c r="B413" s="468" t="s">
        <v>584</v>
      </c>
      <c r="C413" s="31" t="s">
        <v>151</v>
      </c>
      <c r="D413" s="31" t="s">
        <v>64</v>
      </c>
      <c r="E413" s="31" t="s">
        <v>165</v>
      </c>
      <c r="F413" s="31" t="s">
        <v>585</v>
      </c>
      <c r="G413" s="31"/>
      <c r="H413" s="72">
        <f>H414</f>
        <v>84</v>
      </c>
      <c r="I413" s="72">
        <f t="shared" si="170"/>
        <v>84</v>
      </c>
      <c r="J413" s="72">
        <f t="shared" si="170"/>
        <v>84</v>
      </c>
    </row>
    <row r="414" spans="1:11" x14ac:dyDescent="0.3">
      <c r="A414" s="436" t="s">
        <v>612</v>
      </c>
      <c r="B414" s="448" t="s">
        <v>581</v>
      </c>
      <c r="C414" s="20" t="s">
        <v>151</v>
      </c>
      <c r="D414" s="20" t="s">
        <v>64</v>
      </c>
      <c r="E414" s="20" t="s">
        <v>165</v>
      </c>
      <c r="F414" s="20" t="s">
        <v>585</v>
      </c>
      <c r="G414" s="20" t="s">
        <v>582</v>
      </c>
      <c r="H414" s="21">
        <v>84</v>
      </c>
      <c r="I414" s="203">
        <v>84</v>
      </c>
      <c r="J414" s="203">
        <v>84</v>
      </c>
    </row>
    <row r="415" spans="1:11" x14ac:dyDescent="0.3">
      <c r="A415" s="490" t="s">
        <v>69</v>
      </c>
      <c r="B415" s="468" t="s">
        <v>275</v>
      </c>
      <c r="C415" s="31" t="s">
        <v>10</v>
      </c>
      <c r="D415" s="31" t="s">
        <v>64</v>
      </c>
      <c r="E415" s="31" t="s">
        <v>276</v>
      </c>
      <c r="F415" s="31"/>
      <c r="G415" s="20"/>
      <c r="H415" s="217">
        <f>H416</f>
        <v>26.2</v>
      </c>
      <c r="I415" s="217">
        <f t="shared" ref="I415:J419" si="171">I416</f>
        <v>27.7</v>
      </c>
      <c r="J415" s="217">
        <f t="shared" si="171"/>
        <v>29.1</v>
      </c>
    </row>
    <row r="416" spans="1:11" ht="37.5" x14ac:dyDescent="0.3">
      <c r="A416" s="490" t="s">
        <v>72</v>
      </c>
      <c r="B416" s="468" t="s">
        <v>46</v>
      </c>
      <c r="C416" s="31" t="s">
        <v>10</v>
      </c>
      <c r="D416" s="31" t="s">
        <v>64</v>
      </c>
      <c r="E416" s="31" t="s">
        <v>276</v>
      </c>
      <c r="F416" s="31" t="s">
        <v>47</v>
      </c>
      <c r="G416" s="20"/>
      <c r="H416" s="72">
        <f>H417</f>
        <v>26.2</v>
      </c>
      <c r="I416" s="72">
        <f t="shared" si="171"/>
        <v>27.7</v>
      </c>
      <c r="J416" s="72">
        <f t="shared" si="171"/>
        <v>29.1</v>
      </c>
    </row>
    <row r="417" spans="1:11" ht="56.25" x14ac:dyDescent="0.3">
      <c r="A417" s="490" t="s">
        <v>614</v>
      </c>
      <c r="B417" s="500" t="s">
        <v>543</v>
      </c>
      <c r="C417" s="31" t="s">
        <v>10</v>
      </c>
      <c r="D417" s="31" t="s">
        <v>64</v>
      </c>
      <c r="E417" s="31" t="s">
        <v>276</v>
      </c>
      <c r="F417" s="31" t="s">
        <v>544</v>
      </c>
      <c r="G417" s="20"/>
      <c r="H417" s="72">
        <f>H418</f>
        <v>26.2</v>
      </c>
      <c r="I417" s="72">
        <f t="shared" si="171"/>
        <v>27.7</v>
      </c>
      <c r="J417" s="72">
        <f t="shared" si="171"/>
        <v>29.1</v>
      </c>
    </row>
    <row r="418" spans="1:11" ht="56.25" x14ac:dyDescent="0.3">
      <c r="A418" s="490" t="s">
        <v>615</v>
      </c>
      <c r="B418" s="497" t="s">
        <v>563</v>
      </c>
      <c r="C418" s="31" t="s">
        <v>10</v>
      </c>
      <c r="D418" s="31" t="s">
        <v>64</v>
      </c>
      <c r="E418" s="31" t="s">
        <v>276</v>
      </c>
      <c r="F418" s="31" t="s">
        <v>564</v>
      </c>
      <c r="G418" s="20"/>
      <c r="H418" s="72">
        <f>H419</f>
        <v>26.2</v>
      </c>
      <c r="I418" s="72">
        <f t="shared" si="171"/>
        <v>27.7</v>
      </c>
      <c r="J418" s="72">
        <f t="shared" si="171"/>
        <v>29.1</v>
      </c>
    </row>
    <row r="419" spans="1:11" x14ac:dyDescent="0.3">
      <c r="A419" s="490" t="s">
        <v>616</v>
      </c>
      <c r="B419" s="497" t="s">
        <v>547</v>
      </c>
      <c r="C419" s="31" t="s">
        <v>10</v>
      </c>
      <c r="D419" s="31" t="s">
        <v>64</v>
      </c>
      <c r="E419" s="31" t="s">
        <v>276</v>
      </c>
      <c r="F419" s="31" t="s">
        <v>564</v>
      </c>
      <c r="G419" s="31" t="s">
        <v>548</v>
      </c>
      <c r="H419" s="72">
        <f>H420</f>
        <v>26.2</v>
      </c>
      <c r="I419" s="72">
        <f t="shared" si="171"/>
        <v>27.7</v>
      </c>
      <c r="J419" s="72">
        <f t="shared" si="171"/>
        <v>29.1</v>
      </c>
    </row>
    <row r="420" spans="1:11" x14ac:dyDescent="0.3">
      <c r="A420" s="436" t="s">
        <v>617</v>
      </c>
      <c r="B420" s="448" t="s">
        <v>553</v>
      </c>
      <c r="C420" s="20" t="s">
        <v>10</v>
      </c>
      <c r="D420" s="20" t="s">
        <v>64</v>
      </c>
      <c r="E420" s="20" t="s">
        <v>276</v>
      </c>
      <c r="F420" s="20" t="s">
        <v>564</v>
      </c>
      <c r="G420" s="20" t="s">
        <v>554</v>
      </c>
      <c r="H420" s="21">
        <v>26.2</v>
      </c>
      <c r="I420" s="280">
        <v>27.7</v>
      </c>
      <c r="J420" s="280">
        <v>29.1</v>
      </c>
    </row>
    <row r="421" spans="1:11" ht="20.25" x14ac:dyDescent="0.3">
      <c r="A421" s="540" t="s">
        <v>14</v>
      </c>
      <c r="B421" s="501" t="s">
        <v>166</v>
      </c>
      <c r="C421" s="542" t="s">
        <v>151</v>
      </c>
      <c r="D421" s="542" t="s">
        <v>167</v>
      </c>
      <c r="E421" s="542"/>
      <c r="F421" s="542"/>
      <c r="G421" s="542"/>
      <c r="H421" s="309">
        <f t="shared" ref="H421:J426" si="172">H422</f>
        <v>2043.3</v>
      </c>
      <c r="I421" s="309">
        <f t="shared" si="172"/>
        <v>2592.9</v>
      </c>
      <c r="J421" s="309">
        <f t="shared" si="172"/>
        <v>2730.3</v>
      </c>
    </row>
    <row r="422" spans="1:11" x14ac:dyDescent="0.3">
      <c r="A422" s="489" t="s">
        <v>12</v>
      </c>
      <c r="B422" s="511" t="s">
        <v>168</v>
      </c>
      <c r="C422" s="191" t="s">
        <v>151</v>
      </c>
      <c r="D422" s="191" t="s">
        <v>169</v>
      </c>
      <c r="E422" s="191"/>
      <c r="F422" s="191"/>
      <c r="G422" s="191"/>
      <c r="H422" s="193">
        <f t="shared" si="172"/>
        <v>2043.3</v>
      </c>
      <c r="I422" s="193">
        <f t="shared" si="172"/>
        <v>2592.9</v>
      </c>
      <c r="J422" s="193">
        <f t="shared" si="172"/>
        <v>2730.3</v>
      </c>
    </row>
    <row r="423" spans="1:11" s="11" customFormat="1" ht="205.5" customHeight="1" x14ac:dyDescent="0.3">
      <c r="A423" s="490" t="s">
        <v>15</v>
      </c>
      <c r="B423" s="497" t="s">
        <v>170</v>
      </c>
      <c r="C423" s="31" t="s">
        <v>151</v>
      </c>
      <c r="D423" s="31" t="s">
        <v>169</v>
      </c>
      <c r="E423" s="31" t="s">
        <v>171</v>
      </c>
      <c r="F423" s="31"/>
      <c r="G423" s="31"/>
      <c r="H423" s="72">
        <f t="shared" si="172"/>
        <v>2043.3</v>
      </c>
      <c r="I423" s="72">
        <f t="shared" si="172"/>
        <v>2592.9</v>
      </c>
      <c r="J423" s="72">
        <f t="shared" si="172"/>
        <v>2730.3</v>
      </c>
      <c r="K423" s="389"/>
    </row>
    <row r="424" spans="1:11" s="11" customFormat="1" ht="37.5" x14ac:dyDescent="0.3">
      <c r="A424" s="490" t="s">
        <v>13</v>
      </c>
      <c r="B424" s="468" t="s">
        <v>46</v>
      </c>
      <c r="C424" s="31" t="s">
        <v>151</v>
      </c>
      <c r="D424" s="31" t="s">
        <v>169</v>
      </c>
      <c r="E424" s="31" t="s">
        <v>171</v>
      </c>
      <c r="F424" s="31" t="s">
        <v>47</v>
      </c>
      <c r="G424" s="31"/>
      <c r="H424" s="72">
        <f t="shared" si="172"/>
        <v>2043.3</v>
      </c>
      <c r="I424" s="72">
        <f t="shared" si="172"/>
        <v>2592.9</v>
      </c>
      <c r="J424" s="72">
        <f t="shared" si="172"/>
        <v>2730.3</v>
      </c>
      <c r="K424" s="389"/>
    </row>
    <row r="425" spans="1:11" s="11" customFormat="1" ht="56.25" x14ac:dyDescent="0.3">
      <c r="A425" s="490" t="s">
        <v>406</v>
      </c>
      <c r="B425" s="468" t="s">
        <v>543</v>
      </c>
      <c r="C425" s="31" t="s">
        <v>151</v>
      </c>
      <c r="D425" s="31" t="s">
        <v>169</v>
      </c>
      <c r="E425" s="31" t="s">
        <v>171</v>
      </c>
      <c r="F425" s="31" t="s">
        <v>544</v>
      </c>
      <c r="G425" s="31"/>
      <c r="H425" s="72">
        <f t="shared" si="172"/>
        <v>2043.3</v>
      </c>
      <c r="I425" s="72">
        <f t="shared" si="172"/>
        <v>2592.9</v>
      </c>
      <c r="J425" s="72">
        <f t="shared" si="172"/>
        <v>2730.3</v>
      </c>
      <c r="K425" s="389"/>
    </row>
    <row r="426" spans="1:11" s="11" customFormat="1" ht="56.25" x14ac:dyDescent="0.3">
      <c r="A426" s="490" t="s">
        <v>436</v>
      </c>
      <c r="B426" s="468" t="s">
        <v>563</v>
      </c>
      <c r="C426" s="31" t="s">
        <v>151</v>
      </c>
      <c r="D426" s="31" t="s">
        <v>169</v>
      </c>
      <c r="E426" s="31" t="s">
        <v>171</v>
      </c>
      <c r="F426" s="31" t="s">
        <v>564</v>
      </c>
      <c r="G426" s="31"/>
      <c r="H426" s="72">
        <f t="shared" si="172"/>
        <v>2043.3</v>
      </c>
      <c r="I426" s="72">
        <f t="shared" si="172"/>
        <v>2592.9</v>
      </c>
      <c r="J426" s="72">
        <f t="shared" si="172"/>
        <v>2730.3</v>
      </c>
      <c r="K426" s="389"/>
    </row>
    <row r="427" spans="1:11" s="11" customFormat="1" x14ac:dyDescent="0.3">
      <c r="A427" s="436" t="s">
        <v>621</v>
      </c>
      <c r="B427" s="448" t="s">
        <v>553</v>
      </c>
      <c r="C427" s="20" t="s">
        <v>151</v>
      </c>
      <c r="D427" s="20" t="s">
        <v>169</v>
      </c>
      <c r="E427" s="20" t="s">
        <v>171</v>
      </c>
      <c r="F427" s="20" t="s">
        <v>564</v>
      </c>
      <c r="G427" s="20" t="s">
        <v>554</v>
      </c>
      <c r="H427" s="21">
        <f>2560+K427</f>
        <v>2043.3</v>
      </c>
      <c r="I427" s="533">
        <v>2592.9</v>
      </c>
      <c r="J427" s="533">
        <v>2730.3</v>
      </c>
      <c r="K427" s="389">
        <v>-516.70000000000005</v>
      </c>
    </row>
    <row r="428" spans="1:11" ht="81" x14ac:dyDescent="0.3">
      <c r="A428" s="557" t="s">
        <v>482</v>
      </c>
      <c r="B428" s="558" t="s">
        <v>483</v>
      </c>
      <c r="C428" s="186" t="s">
        <v>484</v>
      </c>
      <c r="D428" s="186"/>
      <c r="E428" s="186"/>
      <c r="F428" s="186"/>
      <c r="G428" s="283"/>
      <c r="H428" s="187">
        <f t="shared" ref="H428:J429" si="173">H429</f>
        <v>0</v>
      </c>
      <c r="I428" s="187">
        <f t="shared" si="173"/>
        <v>2469.8999999999996</v>
      </c>
      <c r="J428" s="187">
        <f t="shared" si="173"/>
        <v>0</v>
      </c>
    </row>
    <row r="429" spans="1:11" ht="20.25" x14ac:dyDescent="0.3">
      <c r="A429" s="540" t="s">
        <v>485</v>
      </c>
      <c r="B429" s="501" t="s">
        <v>31</v>
      </c>
      <c r="C429" s="542" t="s">
        <v>484</v>
      </c>
      <c r="D429" s="542" t="s">
        <v>32</v>
      </c>
      <c r="E429" s="542"/>
      <c r="F429" s="542"/>
      <c r="G429" s="284"/>
      <c r="H429" s="229">
        <f t="shared" si="173"/>
        <v>0</v>
      </c>
      <c r="I429" s="229">
        <f t="shared" si="173"/>
        <v>2469.8999999999996</v>
      </c>
      <c r="J429" s="229">
        <f t="shared" si="173"/>
        <v>0</v>
      </c>
    </row>
    <row r="430" spans="1:11" ht="37.5" x14ac:dyDescent="0.3">
      <c r="A430" s="489" t="s">
        <v>310</v>
      </c>
      <c r="B430" s="513" t="s">
        <v>486</v>
      </c>
      <c r="C430" s="191" t="s">
        <v>484</v>
      </c>
      <c r="D430" s="191" t="s">
        <v>487</v>
      </c>
      <c r="E430" s="191"/>
      <c r="F430" s="191"/>
      <c r="G430" s="285"/>
      <c r="H430" s="193">
        <f>H431+H440</f>
        <v>0</v>
      </c>
      <c r="I430" s="193">
        <f>I431+I440</f>
        <v>2469.8999999999996</v>
      </c>
      <c r="J430" s="193">
        <f>J431+J440</f>
        <v>0</v>
      </c>
    </row>
    <row r="431" spans="1:11" ht="56.25" x14ac:dyDescent="0.3">
      <c r="A431" s="490" t="s">
        <v>289</v>
      </c>
      <c r="B431" s="498" t="s">
        <v>488</v>
      </c>
      <c r="C431" s="31" t="s">
        <v>484</v>
      </c>
      <c r="D431" s="31" t="s">
        <v>487</v>
      </c>
      <c r="E431" s="31" t="s">
        <v>489</v>
      </c>
      <c r="F431" s="31"/>
      <c r="G431" s="286"/>
      <c r="H431" s="72">
        <f t="shared" ref="H431:J432" si="174">H432</f>
        <v>0</v>
      </c>
      <c r="I431" s="72">
        <f t="shared" si="174"/>
        <v>1995.6999999999998</v>
      </c>
      <c r="J431" s="72">
        <f t="shared" si="174"/>
        <v>0</v>
      </c>
    </row>
    <row r="432" spans="1:11" ht="93.75" x14ac:dyDescent="0.3">
      <c r="A432" s="490" t="s">
        <v>490</v>
      </c>
      <c r="B432" s="497" t="s">
        <v>39</v>
      </c>
      <c r="C432" s="31" t="s">
        <v>484</v>
      </c>
      <c r="D432" s="31" t="s">
        <v>487</v>
      </c>
      <c r="E432" s="31" t="s">
        <v>489</v>
      </c>
      <c r="F432" s="31" t="s">
        <v>40</v>
      </c>
      <c r="G432" s="286"/>
      <c r="H432" s="72">
        <f t="shared" si="174"/>
        <v>0</v>
      </c>
      <c r="I432" s="72">
        <f t="shared" si="174"/>
        <v>1995.6999999999998</v>
      </c>
      <c r="J432" s="72">
        <f t="shared" si="174"/>
        <v>0</v>
      </c>
    </row>
    <row r="433" spans="1:16" ht="37.5" x14ac:dyDescent="0.3">
      <c r="A433" s="490" t="s">
        <v>629</v>
      </c>
      <c r="B433" s="555" t="s">
        <v>516</v>
      </c>
      <c r="C433" s="31" t="s">
        <v>484</v>
      </c>
      <c r="D433" s="31" t="s">
        <v>487</v>
      </c>
      <c r="E433" s="31" t="s">
        <v>489</v>
      </c>
      <c r="F433" s="274" t="s">
        <v>517</v>
      </c>
      <c r="G433" s="31"/>
      <c r="H433" s="72">
        <f>H434+H437</f>
        <v>0</v>
      </c>
      <c r="I433" s="72">
        <f>I434+I437</f>
        <v>1995.6999999999998</v>
      </c>
      <c r="J433" s="72">
        <f>J434+J437</f>
        <v>0</v>
      </c>
    </row>
    <row r="434" spans="1:16" ht="56.25" x14ac:dyDescent="0.3">
      <c r="A434" s="490" t="s">
        <v>630</v>
      </c>
      <c r="B434" s="468" t="s">
        <v>519</v>
      </c>
      <c r="C434" s="31" t="s">
        <v>484</v>
      </c>
      <c r="D434" s="31" t="s">
        <v>487</v>
      </c>
      <c r="E434" s="31" t="s">
        <v>489</v>
      </c>
      <c r="F434" s="288" t="s">
        <v>520</v>
      </c>
      <c r="G434" s="287"/>
      <c r="H434" s="72">
        <f>H435</f>
        <v>0</v>
      </c>
      <c r="I434" s="72">
        <f t="shared" ref="I434:J435" si="175">I435</f>
        <v>1552.1</v>
      </c>
      <c r="J434" s="72">
        <f t="shared" si="175"/>
        <v>0</v>
      </c>
    </row>
    <row r="435" spans="1:16" ht="37.5" x14ac:dyDescent="0.3">
      <c r="A435" s="490" t="s">
        <v>631</v>
      </c>
      <c r="B435" s="468" t="s">
        <v>522</v>
      </c>
      <c r="C435" s="31" t="s">
        <v>484</v>
      </c>
      <c r="D435" s="31" t="s">
        <v>487</v>
      </c>
      <c r="E435" s="31" t="s">
        <v>489</v>
      </c>
      <c r="F435" s="31" t="s">
        <v>520</v>
      </c>
      <c r="G435" s="288" t="s">
        <v>523</v>
      </c>
      <c r="H435" s="72">
        <f>H436</f>
        <v>0</v>
      </c>
      <c r="I435" s="72">
        <f t="shared" si="175"/>
        <v>1552.1</v>
      </c>
      <c r="J435" s="72">
        <f t="shared" si="175"/>
        <v>0</v>
      </c>
    </row>
    <row r="436" spans="1:16" x14ac:dyDescent="0.3">
      <c r="A436" s="436" t="s">
        <v>632</v>
      </c>
      <c r="B436" s="335" t="s">
        <v>525</v>
      </c>
      <c r="C436" s="20" t="s">
        <v>484</v>
      </c>
      <c r="D436" s="20" t="s">
        <v>487</v>
      </c>
      <c r="E436" s="20" t="s">
        <v>489</v>
      </c>
      <c r="F436" s="20" t="s">
        <v>520</v>
      </c>
      <c r="G436" s="20" t="s">
        <v>526</v>
      </c>
      <c r="H436" s="21">
        <v>0</v>
      </c>
      <c r="I436" s="21">
        <f>737.1+815</f>
        <v>1552.1</v>
      </c>
      <c r="J436" s="21">
        <v>0</v>
      </c>
      <c r="M436">
        <v>1035.8</v>
      </c>
    </row>
    <row r="437" spans="1:16" ht="75" x14ac:dyDescent="0.3">
      <c r="A437" s="490" t="s">
        <v>742</v>
      </c>
      <c r="B437" s="497" t="s">
        <v>528</v>
      </c>
      <c r="C437" s="31" t="s">
        <v>484</v>
      </c>
      <c r="D437" s="31" t="s">
        <v>487</v>
      </c>
      <c r="E437" s="31" t="s">
        <v>489</v>
      </c>
      <c r="F437" s="31" t="s">
        <v>529</v>
      </c>
      <c r="G437" s="31"/>
      <c r="H437" s="264">
        <f>H438</f>
        <v>0</v>
      </c>
      <c r="I437" s="559">
        <f t="shared" ref="I437:J438" si="176">I438</f>
        <v>443.6</v>
      </c>
      <c r="J437" s="264">
        <f t="shared" si="176"/>
        <v>0</v>
      </c>
      <c r="M437">
        <v>959.7</v>
      </c>
      <c r="P437" s="104">
        <f>I433+I437</f>
        <v>2439.2999999999997</v>
      </c>
    </row>
    <row r="438" spans="1:16" ht="37.5" x14ac:dyDescent="0.3">
      <c r="A438" s="490" t="s">
        <v>834</v>
      </c>
      <c r="B438" s="468" t="s">
        <v>522</v>
      </c>
      <c r="C438" s="31" t="s">
        <v>484</v>
      </c>
      <c r="D438" s="31" t="s">
        <v>487</v>
      </c>
      <c r="E438" s="31" t="s">
        <v>489</v>
      </c>
      <c r="F438" s="31" t="s">
        <v>529</v>
      </c>
      <c r="G438" s="31" t="s">
        <v>523</v>
      </c>
      <c r="H438" s="264">
        <f>H439</f>
        <v>0</v>
      </c>
      <c r="I438" s="559">
        <f t="shared" si="176"/>
        <v>443.6</v>
      </c>
      <c r="J438" s="264">
        <f t="shared" si="176"/>
        <v>0</v>
      </c>
    </row>
    <row r="439" spans="1:16" x14ac:dyDescent="0.3">
      <c r="A439" s="436" t="s">
        <v>835</v>
      </c>
      <c r="B439" s="335" t="s">
        <v>531</v>
      </c>
      <c r="C439" s="20" t="s">
        <v>484</v>
      </c>
      <c r="D439" s="20" t="s">
        <v>487</v>
      </c>
      <c r="E439" s="20" t="s">
        <v>489</v>
      </c>
      <c r="F439" s="20" t="s">
        <v>529</v>
      </c>
      <c r="G439" s="20" t="s">
        <v>532</v>
      </c>
      <c r="H439" s="147">
        <v>0</v>
      </c>
      <c r="I439" s="69">
        <f>222.7+220.9</f>
        <v>443.6</v>
      </c>
      <c r="J439" s="147">
        <v>0</v>
      </c>
    </row>
    <row r="440" spans="1:16" ht="37.5" x14ac:dyDescent="0.3">
      <c r="A440" s="490" t="s">
        <v>498</v>
      </c>
      <c r="B440" s="497" t="s">
        <v>497</v>
      </c>
      <c r="C440" s="31" t="s">
        <v>484</v>
      </c>
      <c r="D440" s="31" t="s">
        <v>487</v>
      </c>
      <c r="E440" s="31" t="s">
        <v>496</v>
      </c>
      <c r="F440" s="31"/>
      <c r="G440" s="286"/>
      <c r="H440" s="72">
        <f>H441+H449</f>
        <v>0</v>
      </c>
      <c r="I440" s="72">
        <f>I441+I449</f>
        <v>474.20000000000005</v>
      </c>
      <c r="J440" s="72">
        <f>J441+J449</f>
        <v>0</v>
      </c>
    </row>
    <row r="441" spans="1:16" ht="37.5" x14ac:dyDescent="0.3">
      <c r="A441" s="490" t="s">
        <v>499</v>
      </c>
      <c r="B441" s="468" t="s">
        <v>46</v>
      </c>
      <c r="C441" s="31" t="s">
        <v>484</v>
      </c>
      <c r="D441" s="31" t="s">
        <v>487</v>
      </c>
      <c r="E441" s="31" t="s">
        <v>496</v>
      </c>
      <c r="F441" s="31" t="s">
        <v>47</v>
      </c>
      <c r="G441" s="286"/>
      <c r="H441" s="72">
        <f>H442</f>
        <v>0</v>
      </c>
      <c r="I441" s="72">
        <f>I442</f>
        <v>470.20000000000005</v>
      </c>
      <c r="J441" s="72">
        <f>J442</f>
        <v>0</v>
      </c>
    </row>
    <row r="442" spans="1:16" ht="56.25" x14ac:dyDescent="0.3">
      <c r="A442" s="490" t="s">
        <v>836</v>
      </c>
      <c r="B442" s="499" t="s">
        <v>543</v>
      </c>
      <c r="C442" s="31" t="s">
        <v>484</v>
      </c>
      <c r="D442" s="31" t="s">
        <v>487</v>
      </c>
      <c r="E442" s="31" t="s">
        <v>496</v>
      </c>
      <c r="F442" s="31" t="s">
        <v>544</v>
      </c>
      <c r="G442" s="20"/>
      <c r="H442" s="72">
        <f>H443</f>
        <v>0</v>
      </c>
      <c r="I442" s="72">
        <f t="shared" ref="I442:J443" si="177">I443</f>
        <v>470.20000000000005</v>
      </c>
      <c r="J442" s="72">
        <f t="shared" si="177"/>
        <v>0</v>
      </c>
    </row>
    <row r="443" spans="1:16" ht="37.5" x14ac:dyDescent="0.3">
      <c r="A443" s="490" t="s">
        <v>837</v>
      </c>
      <c r="B443" s="499" t="s">
        <v>545</v>
      </c>
      <c r="C443" s="31" t="s">
        <v>484</v>
      </c>
      <c r="D443" s="31" t="s">
        <v>487</v>
      </c>
      <c r="E443" s="31" t="s">
        <v>496</v>
      </c>
      <c r="F443" s="31" t="s">
        <v>564</v>
      </c>
      <c r="G443" s="20"/>
      <c r="H443" s="72">
        <f>H444</f>
        <v>0</v>
      </c>
      <c r="I443" s="72">
        <f>I444+I447</f>
        <v>470.20000000000005</v>
      </c>
      <c r="J443" s="72">
        <f t="shared" si="177"/>
        <v>0</v>
      </c>
    </row>
    <row r="444" spans="1:16" x14ac:dyDescent="0.3">
      <c r="A444" s="490" t="s">
        <v>838</v>
      </c>
      <c r="B444" s="468" t="s">
        <v>547</v>
      </c>
      <c r="C444" s="31" t="s">
        <v>484</v>
      </c>
      <c r="D444" s="31" t="s">
        <v>487</v>
      </c>
      <c r="E444" s="31" t="s">
        <v>496</v>
      </c>
      <c r="F444" s="31" t="s">
        <v>564</v>
      </c>
      <c r="G444" s="31" t="s">
        <v>548</v>
      </c>
      <c r="H444" s="72">
        <f>H445+H446</f>
        <v>0</v>
      </c>
      <c r="I444" s="72">
        <f t="shared" ref="I444:J444" si="178">I445+I446</f>
        <v>336.20000000000005</v>
      </c>
      <c r="J444" s="72">
        <f t="shared" si="178"/>
        <v>0</v>
      </c>
    </row>
    <row r="445" spans="1:16" x14ac:dyDescent="0.3">
      <c r="A445" s="436" t="s">
        <v>839</v>
      </c>
      <c r="B445" s="448" t="s">
        <v>567</v>
      </c>
      <c r="C445" s="20" t="s">
        <v>484</v>
      </c>
      <c r="D445" s="20" t="s">
        <v>487</v>
      </c>
      <c r="E445" s="20" t="s">
        <v>496</v>
      </c>
      <c r="F445" s="20" t="s">
        <v>564</v>
      </c>
      <c r="G445" s="20" t="s">
        <v>568</v>
      </c>
      <c r="H445" s="21">
        <v>0</v>
      </c>
      <c r="I445" s="21">
        <v>68.099999999999994</v>
      </c>
      <c r="J445" s="21">
        <v>0</v>
      </c>
    </row>
    <row r="446" spans="1:16" x14ac:dyDescent="0.3">
      <c r="A446" s="436" t="s">
        <v>840</v>
      </c>
      <c r="B446" s="448" t="s">
        <v>553</v>
      </c>
      <c r="C446" s="20" t="s">
        <v>484</v>
      </c>
      <c r="D446" s="20" t="s">
        <v>487</v>
      </c>
      <c r="E446" s="20" t="s">
        <v>496</v>
      </c>
      <c r="F446" s="20" t="s">
        <v>564</v>
      </c>
      <c r="G446" s="195">
        <v>226</v>
      </c>
      <c r="H446" s="21">
        <v>0</v>
      </c>
      <c r="I446" s="21">
        <v>268.10000000000002</v>
      </c>
      <c r="J446" s="21">
        <v>0</v>
      </c>
    </row>
    <row r="447" spans="1:16" x14ac:dyDescent="0.3">
      <c r="A447" s="490" t="s">
        <v>841</v>
      </c>
      <c r="B447" s="468" t="s">
        <v>556</v>
      </c>
      <c r="C447" s="31" t="s">
        <v>484</v>
      </c>
      <c r="D447" s="31" t="s">
        <v>487</v>
      </c>
      <c r="E447" s="31" t="s">
        <v>496</v>
      </c>
      <c r="F447" s="31" t="s">
        <v>564</v>
      </c>
      <c r="G447" s="31" t="s">
        <v>142</v>
      </c>
      <c r="H447" s="72">
        <f>H448</f>
        <v>0</v>
      </c>
      <c r="I447" s="72">
        <f t="shared" ref="I447:J447" si="179">I448</f>
        <v>134</v>
      </c>
      <c r="J447" s="72">
        <f t="shared" si="179"/>
        <v>0</v>
      </c>
    </row>
    <row r="448" spans="1:16" x14ac:dyDescent="0.3">
      <c r="A448" s="436" t="s">
        <v>842</v>
      </c>
      <c r="B448" s="448" t="s">
        <v>561</v>
      </c>
      <c r="C448" s="20" t="s">
        <v>484</v>
      </c>
      <c r="D448" s="20" t="s">
        <v>487</v>
      </c>
      <c r="E448" s="20" t="s">
        <v>496</v>
      </c>
      <c r="F448" s="20" t="s">
        <v>564</v>
      </c>
      <c r="G448" s="20" t="s">
        <v>562</v>
      </c>
      <c r="H448" s="21">
        <v>0</v>
      </c>
      <c r="I448" s="21">
        <v>134</v>
      </c>
      <c r="J448" s="21">
        <v>0</v>
      </c>
    </row>
    <row r="449" spans="1:10" x14ac:dyDescent="0.3">
      <c r="A449" s="490" t="s">
        <v>500</v>
      </c>
      <c r="B449" s="468" t="s">
        <v>49</v>
      </c>
      <c r="C449" s="31" t="s">
        <v>484</v>
      </c>
      <c r="D449" s="31" t="s">
        <v>487</v>
      </c>
      <c r="E449" s="31" t="s">
        <v>496</v>
      </c>
      <c r="F449" s="31" t="s">
        <v>50</v>
      </c>
      <c r="G449" s="286"/>
      <c r="H449" s="264">
        <f>H450</f>
        <v>0</v>
      </c>
      <c r="I449" s="264">
        <f t="shared" ref="I449:J451" si="180">I450</f>
        <v>4</v>
      </c>
      <c r="J449" s="264">
        <f t="shared" si="180"/>
        <v>0</v>
      </c>
    </row>
    <row r="450" spans="1:10" x14ac:dyDescent="0.3">
      <c r="A450" s="490" t="s">
        <v>843</v>
      </c>
      <c r="B450" s="498" t="s">
        <v>49</v>
      </c>
      <c r="C450" s="31" t="s">
        <v>484</v>
      </c>
      <c r="D450" s="31" t="s">
        <v>487</v>
      </c>
      <c r="E450" s="31" t="s">
        <v>496</v>
      </c>
      <c r="F450" s="31" t="s">
        <v>576</v>
      </c>
      <c r="G450" s="20"/>
      <c r="H450" s="147">
        <f>H451</f>
        <v>0</v>
      </c>
      <c r="I450" s="147">
        <f t="shared" si="180"/>
        <v>4</v>
      </c>
      <c r="J450" s="147">
        <f t="shared" si="180"/>
        <v>0</v>
      </c>
    </row>
    <row r="451" spans="1:10" x14ac:dyDescent="0.3">
      <c r="A451" s="490" t="s">
        <v>844</v>
      </c>
      <c r="B451" s="468" t="s">
        <v>588</v>
      </c>
      <c r="C451" s="31" t="s">
        <v>484</v>
      </c>
      <c r="D451" s="31" t="s">
        <v>487</v>
      </c>
      <c r="E451" s="31" t="s">
        <v>496</v>
      </c>
      <c r="F451" s="31" t="s">
        <v>589</v>
      </c>
      <c r="G451" s="20"/>
      <c r="H451" s="147">
        <f>H452</f>
        <v>0</v>
      </c>
      <c r="I451" s="147">
        <f t="shared" si="180"/>
        <v>4</v>
      </c>
      <c r="J451" s="147">
        <f t="shared" si="180"/>
        <v>0</v>
      </c>
    </row>
    <row r="452" spans="1:10" x14ac:dyDescent="0.3">
      <c r="A452" s="436" t="s">
        <v>845</v>
      </c>
      <c r="B452" s="448" t="s">
        <v>581</v>
      </c>
      <c r="C452" s="20" t="s">
        <v>484</v>
      </c>
      <c r="D452" s="20" t="s">
        <v>487</v>
      </c>
      <c r="E452" s="20" t="s">
        <v>496</v>
      </c>
      <c r="F452" s="20" t="s">
        <v>589</v>
      </c>
      <c r="G452" s="20" t="s">
        <v>582</v>
      </c>
      <c r="H452" s="147">
        <v>0</v>
      </c>
      <c r="I452" s="203">
        <v>4</v>
      </c>
      <c r="J452" s="203">
        <v>0</v>
      </c>
    </row>
    <row r="453" spans="1:10" x14ac:dyDescent="0.3">
      <c r="A453" s="493"/>
      <c r="B453" s="510" t="s">
        <v>172</v>
      </c>
      <c r="C453" s="191"/>
      <c r="D453" s="290"/>
      <c r="E453" s="290"/>
      <c r="F453" s="290"/>
      <c r="G453" s="290"/>
      <c r="H453" s="291">
        <f>H350+H209+H11</f>
        <v>74597</v>
      </c>
      <c r="I453" s="291">
        <f>I350+I209+I11+I428</f>
        <v>74241.2</v>
      </c>
      <c r="J453" s="291">
        <f>J350+J209+J11</f>
        <v>80153.8</v>
      </c>
    </row>
    <row r="456" spans="1:10" x14ac:dyDescent="0.3">
      <c r="B456" s="341" t="s">
        <v>846</v>
      </c>
      <c r="C456" s="292"/>
      <c r="D456" s="591" t="s">
        <v>847</v>
      </c>
      <c r="E456" s="591"/>
    </row>
    <row r="457" spans="1:10" x14ac:dyDescent="0.3">
      <c r="B457" s="514" t="s">
        <v>905</v>
      </c>
      <c r="C457" s="293"/>
      <c r="D457" s="591" t="s">
        <v>916</v>
      </c>
      <c r="E457" s="591"/>
      <c r="H457" s="104"/>
    </row>
  </sheetData>
  <mergeCells count="13">
    <mergeCell ref="F4:H4"/>
    <mergeCell ref="D456:E456"/>
    <mergeCell ref="D457:E457"/>
    <mergeCell ref="A7:J7"/>
    <mergeCell ref="A8:A9"/>
    <mergeCell ref="B8:B9"/>
    <mergeCell ref="C8:C9"/>
    <mergeCell ref="D8:D9"/>
    <mergeCell ref="E8:E9"/>
    <mergeCell ref="F8:F9"/>
    <mergeCell ref="G8:G9"/>
    <mergeCell ref="H8:H9"/>
    <mergeCell ref="I8:J8"/>
  </mergeCells>
  <printOptions horizontalCentered="1"/>
  <pageMargins left="0.9055118110236221" right="0.11811023622047245" top="0.35433070866141736" bottom="0.55118110236220474" header="0.31496062992125984" footer="0.31496062992125984"/>
  <pageSetup paperSize="9" scale="41" fitToHeight="9" orientation="portrait" r:id="rId1"/>
  <rowBreaks count="1" manualBreakCount="1">
    <brk id="399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8702"/>
  <sheetViews>
    <sheetView view="pageBreakPreview" topLeftCell="A69" zoomScale="60" zoomScaleNormal="60" zoomScalePageLayoutView="50" workbookViewId="0">
      <selection activeCell="B96" sqref="B96"/>
    </sheetView>
  </sheetViews>
  <sheetFormatPr defaultRowHeight="18.75" x14ac:dyDescent="0.3"/>
  <cols>
    <col min="1" max="1" width="19.5703125" customWidth="1"/>
    <col min="2" max="2" width="67.85546875" customWidth="1"/>
    <col min="3" max="3" width="10" customWidth="1"/>
    <col min="4" max="4" width="15.7109375" customWidth="1"/>
    <col min="5" max="5" width="17" customWidth="1"/>
    <col min="6" max="7" width="15.140625" customWidth="1"/>
    <col min="8" max="8" width="16" customWidth="1"/>
    <col min="9" max="9" width="15.42578125" style="298" customWidth="1"/>
    <col min="10" max="10" width="12.7109375" style="298" customWidth="1"/>
    <col min="11" max="11" width="12.5703125" style="298" customWidth="1"/>
    <col min="12" max="12" width="14" style="298" customWidth="1"/>
    <col min="13" max="13" width="12.42578125" style="104" customWidth="1"/>
    <col min="14" max="14" width="14.140625" style="104" customWidth="1"/>
  </cols>
  <sheetData>
    <row r="1" spans="1:14" x14ac:dyDescent="0.3">
      <c r="A1" s="171"/>
      <c r="B1" s="172"/>
      <c r="C1" s="173"/>
      <c r="D1" s="599" t="s">
        <v>508</v>
      </c>
      <c r="E1" s="599"/>
      <c r="F1" s="175"/>
      <c r="G1" s="175"/>
      <c r="H1" s="175"/>
      <c r="I1" s="294"/>
      <c r="J1" s="294"/>
      <c r="K1" s="294"/>
      <c r="L1" s="294"/>
    </row>
    <row r="2" spans="1:14" x14ac:dyDescent="0.3">
      <c r="A2" s="171"/>
      <c r="B2" s="172"/>
      <c r="C2" s="173"/>
      <c r="D2" s="5" t="s">
        <v>509</v>
      </c>
      <c r="E2" s="5"/>
      <c r="F2" s="5"/>
      <c r="G2" s="5"/>
      <c r="H2" s="5"/>
      <c r="I2" s="294"/>
      <c r="J2" s="294"/>
      <c r="K2" s="294"/>
      <c r="L2" s="294"/>
    </row>
    <row r="3" spans="1:14" x14ac:dyDescent="0.3">
      <c r="A3" s="171"/>
      <c r="B3" s="172"/>
      <c r="C3" s="173"/>
      <c r="D3" s="176" t="s">
        <v>510</v>
      </c>
      <c r="E3" s="174"/>
      <c r="F3" s="174"/>
      <c r="G3" s="174"/>
      <c r="H3" s="174"/>
      <c r="I3" s="294"/>
      <c r="J3" s="294"/>
      <c r="K3" s="294"/>
      <c r="L3" s="294"/>
    </row>
    <row r="4" spans="1:14" x14ac:dyDescent="0.3">
      <c r="A4" s="171"/>
      <c r="B4" s="172"/>
      <c r="C4" s="173"/>
      <c r="D4" s="590" t="s">
        <v>910</v>
      </c>
      <c r="E4" s="590"/>
      <c r="F4" s="590"/>
      <c r="G4" s="313"/>
      <c r="H4" s="313"/>
      <c r="I4" s="294"/>
      <c r="J4" s="294"/>
      <c r="K4" s="294"/>
      <c r="L4" s="294"/>
    </row>
    <row r="5" spans="1:14" ht="18" x14ac:dyDescent="0.25">
      <c r="A5" s="171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</row>
    <row r="6" spans="1:14" ht="18" x14ac:dyDescent="0.25">
      <c r="A6" s="171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</row>
    <row r="7" spans="1:14" ht="27.75" customHeight="1" x14ac:dyDescent="0.25">
      <c r="A7" s="592" t="s">
        <v>848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</row>
    <row r="8" spans="1:14" ht="27.75" customHeight="1" x14ac:dyDescent="0.25">
      <c r="A8" s="392"/>
      <c r="B8" s="392"/>
      <c r="C8" s="392"/>
      <c r="D8" s="392"/>
      <c r="E8" s="392"/>
      <c r="F8" s="392"/>
      <c r="G8" s="392"/>
      <c r="H8" s="392"/>
      <c r="I8" s="392"/>
      <c r="J8" s="392"/>
      <c r="K8" s="392"/>
      <c r="L8" s="392"/>
    </row>
    <row r="9" spans="1:14" ht="47.25" x14ac:dyDescent="0.25">
      <c r="A9" s="295" t="s">
        <v>20</v>
      </c>
      <c r="B9" s="295" t="s">
        <v>21</v>
      </c>
      <c r="C9" s="295" t="s">
        <v>22</v>
      </c>
      <c r="D9" s="295" t="s">
        <v>442</v>
      </c>
      <c r="E9" s="295" t="s">
        <v>23</v>
      </c>
      <c r="F9" s="295" t="s">
        <v>24</v>
      </c>
      <c r="G9" s="295" t="s">
        <v>511</v>
      </c>
      <c r="H9" s="296" t="s">
        <v>512</v>
      </c>
      <c r="I9" s="600" t="s">
        <v>849</v>
      </c>
      <c r="J9" s="600"/>
      <c r="K9" s="600"/>
      <c r="L9" s="600"/>
    </row>
    <row r="10" spans="1:14" x14ac:dyDescent="0.3">
      <c r="A10" s="180">
        <v>1</v>
      </c>
      <c r="B10" s="180">
        <v>2</v>
      </c>
      <c r="C10" s="180" t="s">
        <v>25</v>
      </c>
      <c r="D10" s="180" t="s">
        <v>26</v>
      </c>
      <c r="E10" s="180" t="s">
        <v>27</v>
      </c>
      <c r="F10" s="180" t="s">
        <v>28</v>
      </c>
      <c r="G10" s="180" t="s">
        <v>181</v>
      </c>
      <c r="H10" s="181">
        <v>8</v>
      </c>
      <c r="I10" s="149" t="s">
        <v>850</v>
      </c>
      <c r="J10" s="149" t="s">
        <v>851</v>
      </c>
      <c r="K10" s="149" t="s">
        <v>852</v>
      </c>
      <c r="L10" s="149" t="s">
        <v>853</v>
      </c>
    </row>
    <row r="11" spans="1:14" ht="81" x14ac:dyDescent="0.3">
      <c r="A11" s="183" t="s">
        <v>29</v>
      </c>
      <c r="B11" s="184" t="s">
        <v>254</v>
      </c>
      <c r="C11" s="185">
        <v>903</v>
      </c>
      <c r="D11" s="186"/>
      <c r="E11" s="186"/>
      <c r="F11" s="186"/>
      <c r="G11" s="186"/>
      <c r="H11" s="187">
        <f>H12+H120+H179+H188+H108</f>
        <v>44159.4</v>
      </c>
      <c r="I11" s="187">
        <f t="shared" ref="I11:L11" si="0">I12+I120+I179+I188+I108</f>
        <v>5070.9750000000004</v>
      </c>
      <c r="J11" s="187">
        <f t="shared" si="0"/>
        <v>6255.1750000000002</v>
      </c>
      <c r="K11" s="187">
        <f t="shared" si="0"/>
        <v>6157.0749999999998</v>
      </c>
      <c r="L11" s="187">
        <f t="shared" si="0"/>
        <v>5804.9749999999995</v>
      </c>
      <c r="M11" s="104">
        <f>N11-SUM(I11:L11)</f>
        <v>20771.199999999993</v>
      </c>
      <c r="N11" s="104">
        <v>44059.399999999994</v>
      </c>
    </row>
    <row r="12" spans="1:14" ht="20.25" x14ac:dyDescent="0.3">
      <c r="A12" s="188" t="s">
        <v>30</v>
      </c>
      <c r="B12" s="189" t="s">
        <v>31</v>
      </c>
      <c r="C12" s="188" t="s">
        <v>10</v>
      </c>
      <c r="D12" s="188" t="s">
        <v>32</v>
      </c>
      <c r="E12" s="188"/>
      <c r="F12" s="188"/>
      <c r="G12" s="188"/>
      <c r="H12" s="190">
        <f>H13+H84+H89</f>
        <v>17250.400000000001</v>
      </c>
      <c r="I12" s="190">
        <f t="shared" ref="I12:L12" si="1">I13+I84+I89</f>
        <v>3015.1000000000004</v>
      </c>
      <c r="J12" s="190">
        <f t="shared" si="1"/>
        <v>4244.2</v>
      </c>
      <c r="K12" s="190">
        <f t="shared" si="1"/>
        <v>4166.0999999999995</v>
      </c>
      <c r="L12" s="190">
        <f t="shared" si="1"/>
        <v>4615.7999999999993</v>
      </c>
      <c r="M12" s="104">
        <f t="shared" ref="M12:M74" si="2">N12-SUM(I12:L12)</f>
        <v>1187.2000000000025</v>
      </c>
      <c r="N12" s="104">
        <v>17228.400000000001</v>
      </c>
    </row>
    <row r="13" spans="1:14" ht="75" x14ac:dyDescent="0.3">
      <c r="A13" s="191" t="s">
        <v>33</v>
      </c>
      <c r="B13" s="192" t="s">
        <v>34</v>
      </c>
      <c r="C13" s="191" t="s">
        <v>10</v>
      </c>
      <c r="D13" s="191" t="s">
        <v>35</v>
      </c>
      <c r="E13" s="191"/>
      <c r="F13" s="191"/>
      <c r="G13" s="191"/>
      <c r="H13" s="193">
        <f>H14+H23+H61+H67</f>
        <v>16701.800000000003</v>
      </c>
      <c r="I13" s="193">
        <f t="shared" ref="I13:L13" si="3">I14+I23+I61+I67</f>
        <v>2899.8</v>
      </c>
      <c r="J13" s="193">
        <f t="shared" si="3"/>
        <v>4129</v>
      </c>
      <c r="K13" s="193">
        <f t="shared" si="3"/>
        <v>4050.7999999999993</v>
      </c>
      <c r="L13" s="193">
        <f t="shared" si="3"/>
        <v>4500.5999999999995</v>
      </c>
      <c r="M13" s="104">
        <f t="shared" si="2"/>
        <v>1099.6000000000058</v>
      </c>
      <c r="N13" s="104">
        <v>16679.800000000003</v>
      </c>
    </row>
    <row r="14" spans="1:14" x14ac:dyDescent="0.3">
      <c r="A14" s="31" t="s">
        <v>36</v>
      </c>
      <c r="B14" s="194" t="s">
        <v>37</v>
      </c>
      <c r="C14" s="31" t="s">
        <v>10</v>
      </c>
      <c r="D14" s="31" t="s">
        <v>35</v>
      </c>
      <c r="E14" s="31" t="s">
        <v>38</v>
      </c>
      <c r="F14" s="31"/>
      <c r="G14" s="31"/>
      <c r="H14" s="72">
        <f>H15</f>
        <v>1217</v>
      </c>
      <c r="I14" s="72">
        <f t="shared" ref="I14:L15" si="4">I15</f>
        <v>204.70000000000002</v>
      </c>
      <c r="J14" s="72">
        <f t="shared" si="4"/>
        <v>335.9</v>
      </c>
      <c r="K14" s="72">
        <f t="shared" si="4"/>
        <v>335.7</v>
      </c>
      <c r="L14" s="72">
        <f t="shared" si="4"/>
        <v>340.69999999999993</v>
      </c>
      <c r="M14" s="104">
        <f t="shared" si="2"/>
        <v>0</v>
      </c>
      <c r="N14" s="104">
        <v>1217</v>
      </c>
    </row>
    <row r="15" spans="1:14" ht="93.75" x14ac:dyDescent="0.3">
      <c r="A15" s="31" t="s">
        <v>2</v>
      </c>
      <c r="B15" s="194" t="s">
        <v>39</v>
      </c>
      <c r="C15" s="31" t="s">
        <v>10</v>
      </c>
      <c r="D15" s="31" t="s">
        <v>35</v>
      </c>
      <c r="E15" s="31" t="s">
        <v>38</v>
      </c>
      <c r="F15" s="33" t="s">
        <v>40</v>
      </c>
      <c r="G15" s="33"/>
      <c r="H15" s="34">
        <f>H16</f>
        <v>1217</v>
      </c>
      <c r="I15" s="34">
        <f t="shared" si="4"/>
        <v>204.70000000000002</v>
      </c>
      <c r="J15" s="34">
        <f t="shared" si="4"/>
        <v>335.9</v>
      </c>
      <c r="K15" s="34">
        <f t="shared" si="4"/>
        <v>335.7</v>
      </c>
      <c r="L15" s="34">
        <f t="shared" si="4"/>
        <v>340.69999999999993</v>
      </c>
      <c r="M15" s="104">
        <f>N15-SUM(I15:L15)</f>
        <v>0</v>
      </c>
      <c r="N15" s="104">
        <v>1217</v>
      </c>
    </row>
    <row r="16" spans="1:14" ht="37.5" x14ac:dyDescent="0.3">
      <c r="A16" s="31" t="s">
        <v>330</v>
      </c>
      <c r="B16" s="60" t="s">
        <v>516</v>
      </c>
      <c r="C16" s="31" t="s">
        <v>10</v>
      </c>
      <c r="D16" s="31" t="s">
        <v>35</v>
      </c>
      <c r="E16" s="31" t="s">
        <v>38</v>
      </c>
      <c r="F16" s="33" t="s">
        <v>517</v>
      </c>
      <c r="G16" s="33"/>
      <c r="H16" s="34">
        <f>H17+H20</f>
        <v>1217</v>
      </c>
      <c r="I16" s="34">
        <f t="shared" ref="I16:L16" si="5">I17+I20</f>
        <v>204.70000000000002</v>
      </c>
      <c r="J16" s="34">
        <f t="shared" si="5"/>
        <v>335.9</v>
      </c>
      <c r="K16" s="34">
        <f t="shared" si="5"/>
        <v>335.7</v>
      </c>
      <c r="L16" s="34">
        <f t="shared" si="5"/>
        <v>340.69999999999993</v>
      </c>
      <c r="M16" s="104">
        <f t="shared" si="2"/>
        <v>0</v>
      </c>
      <c r="N16" s="104">
        <v>1217</v>
      </c>
    </row>
    <row r="17" spans="1:14" ht="56.25" x14ac:dyDescent="0.3">
      <c r="A17" s="31" t="s">
        <v>518</v>
      </c>
      <c r="B17" s="60" t="s">
        <v>519</v>
      </c>
      <c r="C17" s="31" t="s">
        <v>10</v>
      </c>
      <c r="D17" s="31" t="s">
        <v>35</v>
      </c>
      <c r="E17" s="31" t="s">
        <v>38</v>
      </c>
      <c r="F17" s="33" t="s">
        <v>520</v>
      </c>
      <c r="G17" s="33"/>
      <c r="H17" s="34">
        <f>H18</f>
        <v>935.2</v>
      </c>
      <c r="I17" s="34">
        <f t="shared" ref="I17:L17" si="6">I18</f>
        <v>157.20000000000002</v>
      </c>
      <c r="J17" s="34">
        <f t="shared" si="6"/>
        <v>258</v>
      </c>
      <c r="K17" s="34">
        <f t="shared" si="6"/>
        <v>257.89999999999998</v>
      </c>
      <c r="L17" s="34">
        <f t="shared" si="6"/>
        <v>262.09999999999997</v>
      </c>
      <c r="M17" s="104">
        <f>N17-SUM(I17:L17)</f>
        <v>0</v>
      </c>
      <c r="N17" s="104">
        <v>935.2</v>
      </c>
    </row>
    <row r="18" spans="1:14" ht="37.5" x14ac:dyDescent="0.3">
      <c r="A18" s="31" t="s">
        <v>521</v>
      </c>
      <c r="B18" s="60" t="s">
        <v>522</v>
      </c>
      <c r="C18" s="31" t="s">
        <v>10</v>
      </c>
      <c r="D18" s="31" t="s">
        <v>35</v>
      </c>
      <c r="E18" s="31" t="s">
        <v>38</v>
      </c>
      <c r="F18" s="33" t="s">
        <v>520</v>
      </c>
      <c r="G18" s="33" t="s">
        <v>523</v>
      </c>
      <c r="H18" s="34">
        <f>SUM(H19:H19)</f>
        <v>935.2</v>
      </c>
      <c r="I18" s="34">
        <f t="shared" ref="I18:L18" si="7">SUM(I19:I19)</f>
        <v>157.20000000000002</v>
      </c>
      <c r="J18" s="34">
        <f t="shared" si="7"/>
        <v>258</v>
      </c>
      <c r="K18" s="34">
        <f t="shared" si="7"/>
        <v>257.89999999999998</v>
      </c>
      <c r="L18" s="34">
        <f t="shared" si="7"/>
        <v>262.09999999999997</v>
      </c>
      <c r="M18" s="104">
        <f t="shared" si="2"/>
        <v>0</v>
      </c>
      <c r="N18" s="104">
        <v>935.2</v>
      </c>
    </row>
    <row r="19" spans="1:14" x14ac:dyDescent="0.3">
      <c r="A19" s="20" t="s">
        <v>524</v>
      </c>
      <c r="B19" s="22" t="s">
        <v>525</v>
      </c>
      <c r="C19" s="20" t="s">
        <v>10</v>
      </c>
      <c r="D19" s="20" t="s">
        <v>35</v>
      </c>
      <c r="E19" s="20" t="s">
        <v>38</v>
      </c>
      <c r="F19" s="23" t="s">
        <v>520</v>
      </c>
      <c r="G19" s="23" t="s">
        <v>526</v>
      </c>
      <c r="H19" s="24">
        <f>838.5+96.7</f>
        <v>935.2</v>
      </c>
      <c r="I19" s="149">
        <f>209.6-69.8+17.4</f>
        <v>157.20000000000002</v>
      </c>
      <c r="J19" s="149">
        <f>209.6+69.8-17.4-52.4+48.4</f>
        <v>258</v>
      </c>
      <c r="K19" s="149">
        <f>209.6+48.3</f>
        <v>257.89999999999998</v>
      </c>
      <c r="L19" s="149">
        <f>209.7+52.4</f>
        <v>262.09999999999997</v>
      </c>
      <c r="M19" s="104">
        <f t="shared" si="2"/>
        <v>0</v>
      </c>
      <c r="N19" s="104">
        <v>935.2</v>
      </c>
    </row>
    <row r="20" spans="1:14" ht="75" x14ac:dyDescent="0.3">
      <c r="A20" s="31" t="s">
        <v>527</v>
      </c>
      <c r="B20" s="194" t="s">
        <v>528</v>
      </c>
      <c r="C20" s="31" t="s">
        <v>10</v>
      </c>
      <c r="D20" s="31" t="s">
        <v>35</v>
      </c>
      <c r="E20" s="31" t="s">
        <v>38</v>
      </c>
      <c r="F20" s="33" t="s">
        <v>529</v>
      </c>
      <c r="G20" s="33"/>
      <c r="H20" s="34">
        <f>H21</f>
        <v>281.8</v>
      </c>
      <c r="I20" s="34">
        <f t="shared" ref="I20:L21" si="8">I21</f>
        <v>47.5</v>
      </c>
      <c r="J20" s="34">
        <f t="shared" si="8"/>
        <v>77.900000000000006</v>
      </c>
      <c r="K20" s="34">
        <f t="shared" si="8"/>
        <v>77.8</v>
      </c>
      <c r="L20" s="34">
        <f t="shared" si="8"/>
        <v>78.599999999999994</v>
      </c>
      <c r="M20" s="104">
        <f t="shared" si="2"/>
        <v>0</v>
      </c>
      <c r="N20" s="104">
        <v>281.8</v>
      </c>
    </row>
    <row r="21" spans="1:14" ht="37.5" x14ac:dyDescent="0.3">
      <c r="A21" s="31" t="s">
        <v>527</v>
      </c>
      <c r="B21" s="60" t="s">
        <v>530</v>
      </c>
      <c r="C21" s="31" t="s">
        <v>10</v>
      </c>
      <c r="D21" s="31" t="s">
        <v>35</v>
      </c>
      <c r="E21" s="31" t="s">
        <v>38</v>
      </c>
      <c r="F21" s="33" t="s">
        <v>529</v>
      </c>
      <c r="G21" s="33" t="s">
        <v>523</v>
      </c>
      <c r="H21" s="34">
        <f>H22</f>
        <v>281.8</v>
      </c>
      <c r="I21" s="34">
        <f t="shared" si="8"/>
        <v>47.5</v>
      </c>
      <c r="J21" s="34">
        <f t="shared" si="8"/>
        <v>77.900000000000006</v>
      </c>
      <c r="K21" s="34">
        <f t="shared" si="8"/>
        <v>77.8</v>
      </c>
      <c r="L21" s="34">
        <f t="shared" si="8"/>
        <v>78.599999999999994</v>
      </c>
      <c r="M21" s="104">
        <f t="shared" si="2"/>
        <v>0</v>
      </c>
      <c r="N21" s="104">
        <v>281.8</v>
      </c>
    </row>
    <row r="22" spans="1:14" x14ac:dyDescent="0.3">
      <c r="A22" s="20" t="s">
        <v>527</v>
      </c>
      <c r="B22" s="22" t="s">
        <v>531</v>
      </c>
      <c r="C22" s="20" t="s">
        <v>10</v>
      </c>
      <c r="D22" s="20" t="s">
        <v>35</v>
      </c>
      <c r="E22" s="20" t="s">
        <v>38</v>
      </c>
      <c r="F22" s="23" t="s">
        <v>529</v>
      </c>
      <c r="G22" s="23" t="s">
        <v>532</v>
      </c>
      <c r="H22" s="24">
        <f>252.6+29.2</f>
        <v>281.8</v>
      </c>
      <c r="I22" s="149">
        <v>47.5</v>
      </c>
      <c r="J22" s="149">
        <v>77.900000000000006</v>
      </c>
      <c r="K22" s="149">
        <v>77.8</v>
      </c>
      <c r="L22" s="149">
        <v>78.599999999999994</v>
      </c>
      <c r="M22" s="104">
        <f t="shared" si="2"/>
        <v>0</v>
      </c>
      <c r="N22" s="104">
        <v>281.8</v>
      </c>
    </row>
    <row r="23" spans="1:14" ht="75" x14ac:dyDescent="0.3">
      <c r="A23" s="31" t="s">
        <v>41</v>
      </c>
      <c r="B23" s="196" t="s">
        <v>42</v>
      </c>
      <c r="C23" s="33" t="s">
        <v>10</v>
      </c>
      <c r="D23" s="31" t="s">
        <v>35</v>
      </c>
      <c r="E23" s="31" t="s">
        <v>43</v>
      </c>
      <c r="F23" s="31"/>
      <c r="G23" s="31"/>
      <c r="H23" s="72">
        <f>H24+H35+H53</f>
        <v>13079.800000000003</v>
      </c>
      <c r="I23" s="72">
        <f t="shared" ref="I23:L23" si="9">I24+I35+I53</f>
        <v>2209.9000000000005</v>
      </c>
      <c r="J23" s="72">
        <f t="shared" si="9"/>
        <v>3171.6</v>
      </c>
      <c r="K23" s="72">
        <f t="shared" si="9"/>
        <v>3126.8999999999996</v>
      </c>
      <c r="L23" s="72">
        <f t="shared" si="9"/>
        <v>3449.7999999999993</v>
      </c>
      <c r="M23" s="104">
        <f t="shared" si="2"/>
        <v>1099.600000000004</v>
      </c>
      <c r="N23" s="104">
        <v>13057.800000000003</v>
      </c>
    </row>
    <row r="24" spans="1:14" ht="93.75" x14ac:dyDescent="0.3">
      <c r="A24" s="31" t="s">
        <v>44</v>
      </c>
      <c r="B24" s="194" t="s">
        <v>39</v>
      </c>
      <c r="C24" s="33" t="s">
        <v>10</v>
      </c>
      <c r="D24" s="33" t="s">
        <v>35</v>
      </c>
      <c r="E24" s="31" t="s">
        <v>43</v>
      </c>
      <c r="F24" s="31" t="s">
        <v>40</v>
      </c>
      <c r="G24" s="31"/>
      <c r="H24" s="72">
        <f>H25</f>
        <v>10532.7</v>
      </c>
      <c r="I24" s="72">
        <f t="shared" ref="I24:L24" si="10">I25</f>
        <v>1854.3000000000002</v>
      </c>
      <c r="J24" s="72">
        <f t="shared" si="10"/>
        <v>2794.2</v>
      </c>
      <c r="K24" s="72">
        <f t="shared" si="10"/>
        <v>2794.2999999999997</v>
      </c>
      <c r="L24" s="72">
        <f t="shared" si="10"/>
        <v>3089.8999999999996</v>
      </c>
      <c r="M24" s="104">
        <f t="shared" si="2"/>
        <v>0</v>
      </c>
      <c r="N24" s="104">
        <v>10532.7</v>
      </c>
    </row>
    <row r="25" spans="1:14" ht="37.5" x14ac:dyDescent="0.3">
      <c r="A25" s="31" t="s">
        <v>62</v>
      </c>
      <c r="B25" s="194" t="s">
        <v>516</v>
      </c>
      <c r="C25" s="33" t="s">
        <v>10</v>
      </c>
      <c r="D25" s="33" t="s">
        <v>35</v>
      </c>
      <c r="E25" s="31" t="s">
        <v>43</v>
      </c>
      <c r="F25" s="31" t="s">
        <v>517</v>
      </c>
      <c r="G25" s="31"/>
      <c r="H25" s="72">
        <f>H26+H32+H29</f>
        <v>10532.7</v>
      </c>
      <c r="I25" s="72">
        <f t="shared" ref="I25:L25" si="11">I26+I32+I29</f>
        <v>1854.3000000000002</v>
      </c>
      <c r="J25" s="72">
        <f t="shared" si="11"/>
        <v>2794.2</v>
      </c>
      <c r="K25" s="72">
        <f t="shared" si="11"/>
        <v>2794.2999999999997</v>
      </c>
      <c r="L25" s="72">
        <f t="shared" si="11"/>
        <v>3089.8999999999996</v>
      </c>
      <c r="M25" s="104">
        <f t="shared" si="2"/>
        <v>0</v>
      </c>
      <c r="N25" s="104">
        <v>10532.7</v>
      </c>
    </row>
    <row r="26" spans="1:14" ht="56.25" x14ac:dyDescent="0.3">
      <c r="A26" s="31" t="s">
        <v>362</v>
      </c>
      <c r="B26" s="194" t="s">
        <v>519</v>
      </c>
      <c r="C26" s="33" t="s">
        <v>10</v>
      </c>
      <c r="D26" s="33" t="s">
        <v>35</v>
      </c>
      <c r="E26" s="31" t="s">
        <v>43</v>
      </c>
      <c r="F26" s="31" t="s">
        <v>520</v>
      </c>
      <c r="G26" s="31"/>
      <c r="H26" s="72">
        <f>H27</f>
        <v>8089.0999999999995</v>
      </c>
      <c r="I26" s="72">
        <f t="shared" ref="I26:L26" si="12">I27</f>
        <v>1424</v>
      </c>
      <c r="J26" s="72">
        <f t="shared" si="12"/>
        <v>2146</v>
      </c>
      <c r="K26" s="72">
        <f t="shared" si="12"/>
        <v>2146</v>
      </c>
      <c r="L26" s="72">
        <f t="shared" si="12"/>
        <v>2373.1</v>
      </c>
      <c r="M26" s="104">
        <f t="shared" si="2"/>
        <v>0</v>
      </c>
      <c r="N26" s="104">
        <v>8089.0999999999995</v>
      </c>
    </row>
    <row r="27" spans="1:14" ht="37.5" x14ac:dyDescent="0.3">
      <c r="A27" s="31" t="s">
        <v>533</v>
      </c>
      <c r="B27" s="194" t="s">
        <v>522</v>
      </c>
      <c r="C27" s="33" t="s">
        <v>10</v>
      </c>
      <c r="D27" s="33" t="s">
        <v>35</v>
      </c>
      <c r="E27" s="31" t="s">
        <v>43</v>
      </c>
      <c r="F27" s="31" t="s">
        <v>520</v>
      </c>
      <c r="G27" s="31" t="s">
        <v>523</v>
      </c>
      <c r="H27" s="72">
        <f>SUM(H28:H28)</f>
        <v>8089.0999999999995</v>
      </c>
      <c r="I27" s="72">
        <f t="shared" ref="I27:L27" si="13">SUM(I28:I28)</f>
        <v>1424</v>
      </c>
      <c r="J27" s="72">
        <f t="shared" si="13"/>
        <v>2146</v>
      </c>
      <c r="K27" s="72">
        <f t="shared" si="13"/>
        <v>2146</v>
      </c>
      <c r="L27" s="72">
        <f t="shared" si="13"/>
        <v>2373.1</v>
      </c>
      <c r="M27" s="104">
        <f t="shared" si="2"/>
        <v>0</v>
      </c>
      <c r="N27" s="104">
        <v>8089.0999999999995</v>
      </c>
    </row>
    <row r="28" spans="1:14" x14ac:dyDescent="0.3">
      <c r="A28" s="20" t="s">
        <v>534</v>
      </c>
      <c r="B28" s="22" t="s">
        <v>525</v>
      </c>
      <c r="C28" s="23" t="s">
        <v>10</v>
      </c>
      <c r="D28" s="23" t="s">
        <v>35</v>
      </c>
      <c r="E28" s="20" t="s">
        <v>43</v>
      </c>
      <c r="F28" s="20" t="s">
        <v>520</v>
      </c>
      <c r="G28" s="20" t="s">
        <v>526</v>
      </c>
      <c r="H28" s="21">
        <f>7594.2+494.9</f>
        <v>8089.0999999999995</v>
      </c>
      <c r="I28" s="148">
        <f>1898.6-474.6</f>
        <v>1424</v>
      </c>
      <c r="J28" s="148">
        <f>1898.5+247.5</f>
        <v>2146</v>
      </c>
      <c r="K28" s="148">
        <f>1898.6+247.4</f>
        <v>2146</v>
      </c>
      <c r="L28" s="148">
        <f>1898.5+474.6</f>
        <v>2373.1</v>
      </c>
      <c r="M28" s="104">
        <f t="shared" si="2"/>
        <v>0</v>
      </c>
      <c r="N28" s="104">
        <v>8089.0999999999995</v>
      </c>
    </row>
    <row r="29" spans="1:14" ht="75" x14ac:dyDescent="0.3">
      <c r="A29" s="31" t="s">
        <v>535</v>
      </c>
      <c r="B29" s="194" t="s">
        <v>528</v>
      </c>
      <c r="C29" s="33" t="s">
        <v>10</v>
      </c>
      <c r="D29" s="33" t="s">
        <v>35</v>
      </c>
      <c r="E29" s="31" t="s">
        <v>43</v>
      </c>
      <c r="F29" s="31" t="s">
        <v>529</v>
      </c>
      <c r="G29" s="31"/>
      <c r="H29" s="72">
        <f>H30</f>
        <v>2443</v>
      </c>
      <c r="I29" s="72">
        <f t="shared" ref="I29:L30" si="14">I30</f>
        <v>430.1</v>
      </c>
      <c r="J29" s="72">
        <f t="shared" si="14"/>
        <v>648.1</v>
      </c>
      <c r="K29" s="72">
        <f t="shared" si="14"/>
        <v>648.1</v>
      </c>
      <c r="L29" s="72">
        <f t="shared" si="14"/>
        <v>716.7</v>
      </c>
      <c r="M29" s="104">
        <f t="shared" si="2"/>
        <v>0</v>
      </c>
      <c r="N29" s="104">
        <v>2443</v>
      </c>
    </row>
    <row r="30" spans="1:14" ht="37.5" x14ac:dyDescent="0.3">
      <c r="A30" s="31" t="s">
        <v>535</v>
      </c>
      <c r="B30" s="194" t="s">
        <v>522</v>
      </c>
      <c r="C30" s="33" t="s">
        <v>10</v>
      </c>
      <c r="D30" s="33" t="s">
        <v>35</v>
      </c>
      <c r="E30" s="31" t="s">
        <v>43</v>
      </c>
      <c r="F30" s="31" t="s">
        <v>529</v>
      </c>
      <c r="G30" s="31" t="s">
        <v>523</v>
      </c>
      <c r="H30" s="72">
        <f>H31</f>
        <v>2443</v>
      </c>
      <c r="I30" s="72">
        <f t="shared" si="14"/>
        <v>430.1</v>
      </c>
      <c r="J30" s="72">
        <f t="shared" si="14"/>
        <v>648.1</v>
      </c>
      <c r="K30" s="72">
        <f t="shared" si="14"/>
        <v>648.1</v>
      </c>
      <c r="L30" s="72">
        <f t="shared" si="14"/>
        <v>716.7</v>
      </c>
      <c r="M30" s="104">
        <f t="shared" si="2"/>
        <v>0</v>
      </c>
      <c r="N30" s="104">
        <v>2443</v>
      </c>
    </row>
    <row r="31" spans="1:14" x14ac:dyDescent="0.3">
      <c r="A31" s="20" t="s">
        <v>535</v>
      </c>
      <c r="B31" s="22" t="s">
        <v>531</v>
      </c>
      <c r="C31" s="23" t="s">
        <v>10</v>
      </c>
      <c r="D31" s="23" t="s">
        <v>35</v>
      </c>
      <c r="E31" s="20" t="s">
        <v>43</v>
      </c>
      <c r="F31" s="20" t="s">
        <v>529</v>
      </c>
      <c r="G31" s="20" t="s">
        <v>532</v>
      </c>
      <c r="H31" s="21">
        <f>2293.5+149.5</f>
        <v>2443</v>
      </c>
      <c r="I31" s="149">
        <v>430.1</v>
      </c>
      <c r="J31" s="149">
        <v>648.1</v>
      </c>
      <c r="K31" s="149">
        <v>648.1</v>
      </c>
      <c r="L31" s="149">
        <v>716.7</v>
      </c>
      <c r="M31" s="104">
        <f t="shared" si="2"/>
        <v>0</v>
      </c>
      <c r="N31" s="104">
        <v>2443</v>
      </c>
    </row>
    <row r="32" spans="1:14" ht="56.25" x14ac:dyDescent="0.3">
      <c r="A32" s="31" t="s">
        <v>536</v>
      </c>
      <c r="B32" s="32" t="s">
        <v>537</v>
      </c>
      <c r="C32" s="33" t="s">
        <v>10</v>
      </c>
      <c r="D32" s="33" t="s">
        <v>35</v>
      </c>
      <c r="E32" s="31" t="s">
        <v>43</v>
      </c>
      <c r="F32" s="31" t="s">
        <v>538</v>
      </c>
      <c r="G32" s="31"/>
      <c r="H32" s="72">
        <f>H33</f>
        <v>0.6</v>
      </c>
      <c r="I32" s="72">
        <f t="shared" ref="I32:L33" si="15">I33</f>
        <v>0.2</v>
      </c>
      <c r="J32" s="72">
        <f t="shared" si="15"/>
        <v>0.1</v>
      </c>
      <c r="K32" s="72">
        <f t="shared" si="15"/>
        <v>0.2</v>
      </c>
      <c r="L32" s="72">
        <f t="shared" si="15"/>
        <v>0.1</v>
      </c>
      <c r="M32" s="104">
        <f t="shared" si="2"/>
        <v>0</v>
      </c>
      <c r="N32" s="104">
        <v>0.6</v>
      </c>
    </row>
    <row r="33" spans="1:14" ht="37.5" x14ac:dyDescent="0.3">
      <c r="A33" s="31" t="s">
        <v>539</v>
      </c>
      <c r="B33" s="60" t="s">
        <v>522</v>
      </c>
      <c r="C33" s="33" t="s">
        <v>10</v>
      </c>
      <c r="D33" s="33" t="s">
        <v>35</v>
      </c>
      <c r="E33" s="31" t="s">
        <v>43</v>
      </c>
      <c r="F33" s="31" t="s">
        <v>538</v>
      </c>
      <c r="G33" s="31" t="s">
        <v>523</v>
      </c>
      <c r="H33" s="72">
        <f>H34</f>
        <v>0.6</v>
      </c>
      <c r="I33" s="72">
        <f t="shared" si="15"/>
        <v>0.2</v>
      </c>
      <c r="J33" s="72">
        <f t="shared" si="15"/>
        <v>0.1</v>
      </c>
      <c r="K33" s="72">
        <f t="shared" si="15"/>
        <v>0.2</v>
      </c>
      <c r="L33" s="72">
        <f t="shared" si="15"/>
        <v>0.1</v>
      </c>
      <c r="M33" s="104">
        <f t="shared" si="2"/>
        <v>0</v>
      </c>
      <c r="N33" s="104">
        <v>0.6</v>
      </c>
    </row>
    <row r="34" spans="1:14" x14ac:dyDescent="0.3">
      <c r="A34" s="20" t="s">
        <v>540</v>
      </c>
      <c r="B34" s="29" t="s">
        <v>541</v>
      </c>
      <c r="C34" s="23" t="s">
        <v>10</v>
      </c>
      <c r="D34" s="23" t="s">
        <v>35</v>
      </c>
      <c r="E34" s="20" t="s">
        <v>43</v>
      </c>
      <c r="F34" s="20" t="s">
        <v>538</v>
      </c>
      <c r="G34" s="20" t="s">
        <v>542</v>
      </c>
      <c r="H34" s="21">
        <v>0.6</v>
      </c>
      <c r="I34" s="149">
        <v>0.2</v>
      </c>
      <c r="J34" s="149">
        <v>0.1</v>
      </c>
      <c r="K34" s="149">
        <v>0.2</v>
      </c>
      <c r="L34" s="149">
        <v>0.1</v>
      </c>
      <c r="M34" s="104">
        <f t="shared" si="2"/>
        <v>0</v>
      </c>
      <c r="N34" s="104">
        <v>0.6</v>
      </c>
    </row>
    <row r="35" spans="1:14" ht="37.5" x14ac:dyDescent="0.3">
      <c r="A35" s="31" t="s">
        <v>45</v>
      </c>
      <c r="B35" s="198" t="s">
        <v>46</v>
      </c>
      <c r="C35" s="33" t="s">
        <v>10</v>
      </c>
      <c r="D35" s="33" t="s">
        <v>35</v>
      </c>
      <c r="E35" s="31" t="s">
        <v>43</v>
      </c>
      <c r="F35" s="31" t="s">
        <v>47</v>
      </c>
      <c r="G35" s="31"/>
      <c r="H35" s="72">
        <f>H36</f>
        <v>2525.9000000000005</v>
      </c>
      <c r="I35" s="72">
        <f t="shared" ref="I35:L35" si="16">I36</f>
        <v>350.3</v>
      </c>
      <c r="J35" s="72">
        <f t="shared" si="16"/>
        <v>371.90000000000003</v>
      </c>
      <c r="K35" s="72">
        <f t="shared" si="16"/>
        <v>327.39999999999998</v>
      </c>
      <c r="L35" s="72">
        <f t="shared" si="16"/>
        <v>354.7</v>
      </c>
      <c r="M35" s="104">
        <f t="shared" si="2"/>
        <v>1099.6000000000006</v>
      </c>
      <c r="N35" s="104">
        <v>2503.9000000000005</v>
      </c>
    </row>
    <row r="36" spans="1:14" ht="56.25" x14ac:dyDescent="0.3">
      <c r="A36" s="31" t="s">
        <v>288</v>
      </c>
      <c r="B36" s="199" t="s">
        <v>543</v>
      </c>
      <c r="C36" s="33" t="s">
        <v>10</v>
      </c>
      <c r="D36" s="33" t="s">
        <v>35</v>
      </c>
      <c r="E36" s="31" t="s">
        <v>43</v>
      </c>
      <c r="F36" s="31" t="s">
        <v>544</v>
      </c>
      <c r="G36" s="31"/>
      <c r="H36" s="34">
        <f>H37+H44</f>
        <v>2525.9000000000005</v>
      </c>
      <c r="I36" s="34">
        <f t="shared" ref="I36:L36" si="17">I37+I44</f>
        <v>350.3</v>
      </c>
      <c r="J36" s="34">
        <f t="shared" si="17"/>
        <v>371.90000000000003</v>
      </c>
      <c r="K36" s="34">
        <f t="shared" si="17"/>
        <v>327.39999999999998</v>
      </c>
      <c r="L36" s="34">
        <f t="shared" si="17"/>
        <v>354.7</v>
      </c>
      <c r="M36" s="104">
        <f t="shared" si="2"/>
        <v>1099.6000000000006</v>
      </c>
      <c r="N36" s="104">
        <v>2503.9000000000005</v>
      </c>
    </row>
    <row r="37" spans="1:14" ht="37.5" x14ac:dyDescent="0.3">
      <c r="A37" s="31" t="s">
        <v>369</v>
      </c>
      <c r="B37" s="200" t="s">
        <v>545</v>
      </c>
      <c r="C37" s="33" t="s">
        <v>10</v>
      </c>
      <c r="D37" s="33" t="s">
        <v>35</v>
      </c>
      <c r="E37" s="31" t="s">
        <v>43</v>
      </c>
      <c r="F37" s="31" t="s">
        <v>546</v>
      </c>
      <c r="G37" s="31"/>
      <c r="H37" s="34">
        <f>H38+H41</f>
        <v>1313.5000000000002</v>
      </c>
      <c r="I37" s="34">
        <f t="shared" ref="I37:L37" si="18">I38+I41</f>
        <v>341.3</v>
      </c>
      <c r="J37" s="34">
        <f t="shared" si="18"/>
        <v>327.00000000000006</v>
      </c>
      <c r="K37" s="34">
        <f t="shared" si="18"/>
        <v>293</v>
      </c>
      <c r="L37" s="34">
        <f t="shared" si="18"/>
        <v>293</v>
      </c>
      <c r="M37" s="104">
        <f t="shared" si="2"/>
        <v>37.200000000000045</v>
      </c>
      <c r="N37" s="104">
        <v>1291.5000000000002</v>
      </c>
    </row>
    <row r="38" spans="1:14" x14ac:dyDescent="0.3">
      <c r="A38" s="31" t="s">
        <v>372</v>
      </c>
      <c r="B38" s="60" t="s">
        <v>547</v>
      </c>
      <c r="C38" s="33" t="s">
        <v>10</v>
      </c>
      <c r="D38" s="33" t="s">
        <v>35</v>
      </c>
      <c r="E38" s="31" t="s">
        <v>43</v>
      </c>
      <c r="F38" s="31" t="s">
        <v>546</v>
      </c>
      <c r="G38" s="31" t="s">
        <v>548</v>
      </c>
      <c r="H38" s="34">
        <f>SUM(H39:H40)</f>
        <v>1186.1000000000001</v>
      </c>
      <c r="I38" s="34">
        <f t="shared" ref="I38:L38" si="19">SUM(I39:I40)</f>
        <v>307.2</v>
      </c>
      <c r="J38" s="34">
        <f t="shared" si="19"/>
        <v>292.90000000000003</v>
      </c>
      <c r="K38" s="34">
        <f t="shared" si="19"/>
        <v>293</v>
      </c>
      <c r="L38" s="34">
        <f t="shared" si="19"/>
        <v>293</v>
      </c>
      <c r="M38" s="104">
        <f t="shared" si="2"/>
        <v>0</v>
      </c>
      <c r="N38" s="104">
        <v>1186.1000000000001</v>
      </c>
    </row>
    <row r="39" spans="1:14" x14ac:dyDescent="0.3">
      <c r="A39" s="20" t="s">
        <v>549</v>
      </c>
      <c r="B39" s="27" t="s">
        <v>550</v>
      </c>
      <c r="C39" s="23" t="s">
        <v>10</v>
      </c>
      <c r="D39" s="23" t="s">
        <v>35</v>
      </c>
      <c r="E39" s="20" t="s">
        <v>43</v>
      </c>
      <c r="F39" s="20" t="s">
        <v>546</v>
      </c>
      <c r="G39" s="20" t="s">
        <v>551</v>
      </c>
      <c r="H39" s="24">
        <v>28.4</v>
      </c>
      <c r="I39" s="149">
        <v>7</v>
      </c>
      <c r="J39" s="149">
        <v>7.1</v>
      </c>
      <c r="K39" s="149">
        <v>7.1</v>
      </c>
      <c r="L39" s="149">
        <v>7.2</v>
      </c>
      <c r="M39" s="104">
        <f t="shared" si="2"/>
        <v>0</v>
      </c>
      <c r="N39" s="104">
        <v>28.4</v>
      </c>
    </row>
    <row r="40" spans="1:14" x14ac:dyDescent="0.3">
      <c r="A40" s="20" t="s">
        <v>552</v>
      </c>
      <c r="B40" s="27" t="s">
        <v>553</v>
      </c>
      <c r="C40" s="23" t="s">
        <v>10</v>
      </c>
      <c r="D40" s="23" t="s">
        <v>35</v>
      </c>
      <c r="E40" s="20" t="s">
        <v>43</v>
      </c>
      <c r="F40" s="20" t="s">
        <v>546</v>
      </c>
      <c r="G40" s="20" t="s">
        <v>554</v>
      </c>
      <c r="H40" s="24">
        <v>1157.7</v>
      </c>
      <c r="I40" s="149">
        <f>14.3+285.9</f>
        <v>300.2</v>
      </c>
      <c r="J40" s="149">
        <v>285.8</v>
      </c>
      <c r="K40" s="149">
        <v>285.89999999999998</v>
      </c>
      <c r="L40" s="149">
        <v>285.8</v>
      </c>
      <c r="M40" s="104">
        <f t="shared" si="2"/>
        <v>0</v>
      </c>
      <c r="N40" s="104">
        <v>1157.7</v>
      </c>
    </row>
    <row r="41" spans="1:14" x14ac:dyDescent="0.3">
      <c r="A41" s="31" t="s">
        <v>555</v>
      </c>
      <c r="B41" s="60" t="s">
        <v>556</v>
      </c>
      <c r="C41" s="33" t="s">
        <v>10</v>
      </c>
      <c r="D41" s="33" t="s">
        <v>35</v>
      </c>
      <c r="E41" s="31" t="s">
        <v>43</v>
      </c>
      <c r="F41" s="31" t="s">
        <v>546</v>
      </c>
      <c r="G41" s="31" t="s">
        <v>142</v>
      </c>
      <c r="H41" s="34">
        <f>H42+H43</f>
        <v>127.4</v>
      </c>
      <c r="I41" s="34">
        <f t="shared" ref="I41:L41" si="20">I42+I43</f>
        <v>34.1</v>
      </c>
      <c r="J41" s="34">
        <f t="shared" si="20"/>
        <v>34.1</v>
      </c>
      <c r="K41" s="34">
        <f t="shared" si="20"/>
        <v>0</v>
      </c>
      <c r="L41" s="34">
        <f t="shared" si="20"/>
        <v>0</v>
      </c>
      <c r="M41" s="104">
        <f t="shared" si="2"/>
        <v>37.200000000000003</v>
      </c>
      <c r="N41" s="104">
        <v>105.4</v>
      </c>
    </row>
    <row r="42" spans="1:14" x14ac:dyDescent="0.3">
      <c r="A42" s="20" t="s">
        <v>557</v>
      </c>
      <c r="B42" s="27" t="s">
        <v>558</v>
      </c>
      <c r="C42" s="23" t="s">
        <v>10</v>
      </c>
      <c r="D42" s="23" t="s">
        <v>35</v>
      </c>
      <c r="E42" s="20" t="s">
        <v>43</v>
      </c>
      <c r="F42" s="20" t="s">
        <v>546</v>
      </c>
      <c r="G42" s="20" t="s">
        <v>559</v>
      </c>
      <c r="H42" s="315">
        <f>СвБРосп!H42</f>
        <v>68.2</v>
      </c>
      <c r="I42" s="298">
        <f>H42/2</f>
        <v>34.1</v>
      </c>
      <c r="J42" s="298">
        <f>H42/2</f>
        <v>34.1</v>
      </c>
      <c r="K42" s="298">
        <v>0</v>
      </c>
      <c r="L42" s="298">
        <v>0</v>
      </c>
      <c r="M42" s="104">
        <f>N42-SUM(I42:L42)</f>
        <v>-22</v>
      </c>
      <c r="N42" s="104">
        <v>46.2</v>
      </c>
    </row>
    <row r="43" spans="1:14" x14ac:dyDescent="0.3">
      <c r="A43" s="20" t="s">
        <v>560</v>
      </c>
      <c r="B43" s="27" t="s">
        <v>561</v>
      </c>
      <c r="C43" s="23" t="s">
        <v>10</v>
      </c>
      <c r="D43" s="23" t="s">
        <v>35</v>
      </c>
      <c r="E43" s="20" t="s">
        <v>43</v>
      </c>
      <c r="F43" s="20" t="s">
        <v>546</v>
      </c>
      <c r="G43" s="20" t="s">
        <v>562</v>
      </c>
      <c r="H43" s="24">
        <v>59.2</v>
      </c>
      <c r="I43" s="298">
        <v>0</v>
      </c>
      <c r="J43" s="298">
        <v>0</v>
      </c>
      <c r="K43" s="298">
        <v>0</v>
      </c>
      <c r="L43" s="298">
        <v>0</v>
      </c>
      <c r="M43" s="104">
        <f t="shared" si="2"/>
        <v>59.2</v>
      </c>
      <c r="N43" s="104">
        <v>59.2</v>
      </c>
    </row>
    <row r="44" spans="1:14" ht="56.25" x14ac:dyDescent="0.3">
      <c r="A44" s="31" t="s">
        <v>555</v>
      </c>
      <c r="B44" s="194" t="s">
        <v>563</v>
      </c>
      <c r="C44" s="33" t="s">
        <v>10</v>
      </c>
      <c r="D44" s="33" t="s">
        <v>35</v>
      </c>
      <c r="E44" s="31" t="s">
        <v>43</v>
      </c>
      <c r="F44" s="31" t="s">
        <v>564</v>
      </c>
      <c r="G44" s="31"/>
      <c r="H44" s="34">
        <f>H45+H50</f>
        <v>1212.4000000000001</v>
      </c>
      <c r="I44" s="34">
        <f t="shared" ref="I44:L44" si="21">I45+I50</f>
        <v>9</v>
      </c>
      <c r="J44" s="34">
        <f t="shared" si="21"/>
        <v>44.9</v>
      </c>
      <c r="K44" s="34">
        <f t="shared" si="21"/>
        <v>34.4</v>
      </c>
      <c r="L44" s="34">
        <f t="shared" si="21"/>
        <v>61.699999999999996</v>
      </c>
      <c r="M44" s="104">
        <f t="shared" si="2"/>
        <v>1062.4000000000001</v>
      </c>
      <c r="N44" s="104">
        <v>1212.4000000000001</v>
      </c>
    </row>
    <row r="45" spans="1:14" x14ac:dyDescent="0.3">
      <c r="A45" s="31" t="s">
        <v>557</v>
      </c>
      <c r="B45" s="60" t="s">
        <v>547</v>
      </c>
      <c r="C45" s="33" t="s">
        <v>10</v>
      </c>
      <c r="D45" s="33" t="s">
        <v>35</v>
      </c>
      <c r="E45" s="31" t="s">
        <v>43</v>
      </c>
      <c r="F45" s="31" t="s">
        <v>564</v>
      </c>
      <c r="G45" s="31" t="s">
        <v>548</v>
      </c>
      <c r="H45" s="34">
        <f>+SUM(H46:H49)</f>
        <v>439.6</v>
      </c>
      <c r="I45" s="34">
        <f t="shared" ref="I45:L45" si="22">+SUM(I46:I49)</f>
        <v>9</v>
      </c>
      <c r="J45" s="34">
        <f t="shared" si="22"/>
        <v>44.9</v>
      </c>
      <c r="K45" s="34">
        <f t="shared" si="22"/>
        <v>34.4</v>
      </c>
      <c r="L45" s="34">
        <f t="shared" si="22"/>
        <v>61.699999999999996</v>
      </c>
      <c r="M45" s="104">
        <f t="shared" si="2"/>
        <v>289.60000000000002</v>
      </c>
      <c r="N45" s="104">
        <v>439.6</v>
      </c>
    </row>
    <row r="46" spans="1:14" x14ac:dyDescent="0.3">
      <c r="A46" s="20" t="s">
        <v>565</v>
      </c>
      <c r="B46" s="27" t="s">
        <v>550</v>
      </c>
      <c r="C46" s="23" t="s">
        <v>10</v>
      </c>
      <c r="D46" s="23" t="s">
        <v>35</v>
      </c>
      <c r="E46" s="20" t="s">
        <v>43</v>
      </c>
      <c r="F46" s="20" t="s">
        <v>564</v>
      </c>
      <c r="G46" s="20" t="s">
        <v>551</v>
      </c>
      <c r="H46" s="24">
        <v>74</v>
      </c>
      <c r="I46" s="298">
        <v>0</v>
      </c>
      <c r="J46" s="298">
        <v>0</v>
      </c>
      <c r="K46" s="298">
        <v>0</v>
      </c>
      <c r="L46" s="298">
        <v>0</v>
      </c>
      <c r="M46" s="104">
        <f t="shared" si="2"/>
        <v>74</v>
      </c>
      <c r="N46" s="104">
        <v>74</v>
      </c>
    </row>
    <row r="47" spans="1:14" x14ac:dyDescent="0.3">
      <c r="A47" s="20" t="s">
        <v>566</v>
      </c>
      <c r="B47" s="27" t="s">
        <v>567</v>
      </c>
      <c r="C47" s="23" t="s">
        <v>10</v>
      </c>
      <c r="D47" s="23" t="s">
        <v>35</v>
      </c>
      <c r="E47" s="20" t="s">
        <v>43</v>
      </c>
      <c r="F47" s="20" t="s">
        <v>564</v>
      </c>
      <c r="G47" s="20" t="s">
        <v>568</v>
      </c>
      <c r="H47" s="24">
        <v>21.2</v>
      </c>
      <c r="I47" s="298">
        <v>0</v>
      </c>
      <c r="J47" s="298">
        <v>0</v>
      </c>
      <c r="K47" s="298">
        <v>0</v>
      </c>
      <c r="L47" s="298">
        <v>0</v>
      </c>
      <c r="M47" s="104">
        <f t="shared" si="2"/>
        <v>21.2</v>
      </c>
      <c r="N47" s="104">
        <v>21.2</v>
      </c>
    </row>
    <row r="48" spans="1:14" x14ac:dyDescent="0.3">
      <c r="A48" s="20" t="s">
        <v>569</v>
      </c>
      <c r="B48" s="27" t="s">
        <v>570</v>
      </c>
      <c r="C48" s="23" t="s">
        <v>10</v>
      </c>
      <c r="D48" s="23" t="s">
        <v>35</v>
      </c>
      <c r="E48" s="20" t="s">
        <v>43</v>
      </c>
      <c r="F48" s="20" t="s">
        <v>564</v>
      </c>
      <c r="G48" s="20" t="s">
        <v>571</v>
      </c>
      <c r="H48" s="24">
        <v>150</v>
      </c>
      <c r="I48" s="149">
        <v>9</v>
      </c>
      <c r="J48" s="149">
        <f>9+4.2+31.7</f>
        <v>44.9</v>
      </c>
      <c r="K48" s="149">
        <f>9+21.2+4.2</f>
        <v>34.4</v>
      </c>
      <c r="L48" s="149">
        <f>8.9+52.8</f>
        <v>61.699999999999996</v>
      </c>
      <c r="M48" s="104">
        <f t="shared" si="2"/>
        <v>0</v>
      </c>
      <c r="N48" s="104">
        <v>150</v>
      </c>
    </row>
    <row r="49" spans="1:14" x14ac:dyDescent="0.3">
      <c r="A49" s="20" t="s">
        <v>572</v>
      </c>
      <c r="B49" s="27" t="s">
        <v>553</v>
      </c>
      <c r="C49" s="23" t="s">
        <v>10</v>
      </c>
      <c r="D49" s="23" t="s">
        <v>35</v>
      </c>
      <c r="E49" s="20" t="s">
        <v>43</v>
      </c>
      <c r="F49" s="20" t="s">
        <v>564</v>
      </c>
      <c r="G49" s="20" t="s">
        <v>554</v>
      </c>
      <c r="H49" s="24">
        <v>194.4</v>
      </c>
      <c r="I49" s="299">
        <v>0</v>
      </c>
      <c r="J49" s="299">
        <v>0</v>
      </c>
      <c r="K49" s="299">
        <v>0</v>
      </c>
      <c r="L49" s="299">
        <v>0</v>
      </c>
      <c r="M49" s="104">
        <f t="shared" si="2"/>
        <v>194.4</v>
      </c>
      <c r="N49" s="104">
        <v>194.4</v>
      </c>
    </row>
    <row r="50" spans="1:14" x14ac:dyDescent="0.3">
      <c r="A50" s="31" t="s">
        <v>560</v>
      </c>
      <c r="B50" s="60" t="s">
        <v>556</v>
      </c>
      <c r="C50" s="33" t="s">
        <v>10</v>
      </c>
      <c r="D50" s="33" t="s">
        <v>35</v>
      </c>
      <c r="E50" s="31" t="s">
        <v>43</v>
      </c>
      <c r="F50" s="31" t="s">
        <v>564</v>
      </c>
      <c r="G50" s="31" t="s">
        <v>142</v>
      </c>
      <c r="H50" s="34">
        <f>SUM(H51:H52)</f>
        <v>772.8</v>
      </c>
      <c r="I50" s="34">
        <f t="shared" ref="I50:L50" si="23">SUM(I51:I52)</f>
        <v>0</v>
      </c>
      <c r="J50" s="34">
        <f t="shared" si="23"/>
        <v>0</v>
      </c>
      <c r="K50" s="34">
        <f t="shared" si="23"/>
        <v>0</v>
      </c>
      <c r="L50" s="34">
        <f t="shared" si="23"/>
        <v>0</v>
      </c>
      <c r="M50" s="104">
        <f t="shared" si="2"/>
        <v>772.8</v>
      </c>
      <c r="N50" s="104">
        <v>772.8</v>
      </c>
    </row>
    <row r="51" spans="1:14" x14ac:dyDescent="0.3">
      <c r="A51" s="20" t="s">
        <v>573</v>
      </c>
      <c r="B51" s="27" t="s">
        <v>558</v>
      </c>
      <c r="C51" s="23" t="s">
        <v>10</v>
      </c>
      <c r="D51" s="23" t="s">
        <v>35</v>
      </c>
      <c r="E51" s="20" t="s">
        <v>43</v>
      </c>
      <c r="F51" s="20" t="s">
        <v>564</v>
      </c>
      <c r="G51" s="20" t="s">
        <v>559</v>
      </c>
      <c r="H51" s="24">
        <v>140.5</v>
      </c>
      <c r="I51" s="298">
        <v>0</v>
      </c>
      <c r="J51" s="298">
        <v>0</v>
      </c>
      <c r="K51" s="298">
        <v>0</v>
      </c>
      <c r="L51" s="298">
        <v>0</v>
      </c>
      <c r="M51" s="104">
        <f t="shared" si="2"/>
        <v>140.5</v>
      </c>
      <c r="N51" s="104">
        <v>140.5</v>
      </c>
    </row>
    <row r="52" spans="1:14" x14ac:dyDescent="0.3">
      <c r="A52" s="20" t="s">
        <v>574</v>
      </c>
      <c r="B52" s="27" t="s">
        <v>561</v>
      </c>
      <c r="C52" s="23" t="s">
        <v>10</v>
      </c>
      <c r="D52" s="23" t="s">
        <v>35</v>
      </c>
      <c r="E52" s="20" t="s">
        <v>43</v>
      </c>
      <c r="F52" s="20" t="s">
        <v>564</v>
      </c>
      <c r="G52" s="20" t="s">
        <v>562</v>
      </c>
      <c r="H52" s="24">
        <v>632.29999999999995</v>
      </c>
      <c r="I52" s="298">
        <v>0</v>
      </c>
      <c r="J52" s="298">
        <v>0</v>
      </c>
      <c r="K52" s="298">
        <v>0</v>
      </c>
      <c r="L52" s="298">
        <v>0</v>
      </c>
      <c r="M52" s="104">
        <f t="shared" si="2"/>
        <v>632.29999999999995</v>
      </c>
      <c r="N52" s="104">
        <v>632.29999999999995</v>
      </c>
    </row>
    <row r="53" spans="1:14" x14ac:dyDescent="0.3">
      <c r="A53" s="31" t="s">
        <v>48</v>
      </c>
      <c r="B53" s="60" t="s">
        <v>49</v>
      </c>
      <c r="C53" s="33" t="s">
        <v>10</v>
      </c>
      <c r="D53" s="31" t="s">
        <v>35</v>
      </c>
      <c r="E53" s="31" t="s">
        <v>43</v>
      </c>
      <c r="F53" s="31" t="s">
        <v>50</v>
      </c>
      <c r="G53" s="33"/>
      <c r="H53" s="34">
        <f>H54</f>
        <v>21.2</v>
      </c>
      <c r="I53" s="34">
        <f t="shared" ref="I53:L53" si="24">I54</f>
        <v>5.3</v>
      </c>
      <c r="J53" s="34">
        <f t="shared" si="24"/>
        <v>5.5</v>
      </c>
      <c r="K53" s="34">
        <f t="shared" si="24"/>
        <v>5.2</v>
      </c>
      <c r="L53" s="34">
        <f t="shared" si="24"/>
        <v>5.2</v>
      </c>
      <c r="M53" s="104">
        <f t="shared" si="2"/>
        <v>0</v>
      </c>
      <c r="N53" s="104">
        <v>21.2</v>
      </c>
    </row>
    <row r="54" spans="1:14" x14ac:dyDescent="0.3">
      <c r="A54" s="31" t="s">
        <v>307</v>
      </c>
      <c r="B54" s="60" t="s">
        <v>575</v>
      </c>
      <c r="C54" s="33" t="s">
        <v>10</v>
      </c>
      <c r="D54" s="33" t="s">
        <v>35</v>
      </c>
      <c r="E54" s="33" t="s">
        <v>43</v>
      </c>
      <c r="F54" s="31" t="s">
        <v>576</v>
      </c>
      <c r="G54" s="33"/>
      <c r="H54" s="34">
        <f>H55+H57+H59</f>
        <v>21.2</v>
      </c>
      <c r="I54" s="34">
        <f t="shared" ref="I54:L54" si="25">I55+I57+I59</f>
        <v>5.3</v>
      </c>
      <c r="J54" s="34">
        <f t="shared" si="25"/>
        <v>5.5</v>
      </c>
      <c r="K54" s="34">
        <f t="shared" si="25"/>
        <v>5.2</v>
      </c>
      <c r="L54" s="34">
        <f t="shared" si="25"/>
        <v>5.2</v>
      </c>
      <c r="M54" s="104">
        <f t="shared" si="2"/>
        <v>0</v>
      </c>
      <c r="N54" s="104">
        <v>21.2</v>
      </c>
    </row>
    <row r="55" spans="1:14" ht="37.5" x14ac:dyDescent="0.3">
      <c r="A55" s="31" t="s">
        <v>577</v>
      </c>
      <c r="B55" s="60" t="s">
        <v>578</v>
      </c>
      <c r="C55" s="33" t="s">
        <v>10</v>
      </c>
      <c r="D55" s="33" t="s">
        <v>35</v>
      </c>
      <c r="E55" s="33" t="s">
        <v>43</v>
      </c>
      <c r="F55" s="31" t="s">
        <v>579</v>
      </c>
      <c r="G55" s="33"/>
      <c r="H55" s="34">
        <f>H56</f>
        <v>16</v>
      </c>
      <c r="I55" s="34">
        <f t="shared" ref="I55:L55" si="26">I56</f>
        <v>4</v>
      </c>
      <c r="J55" s="34">
        <f t="shared" si="26"/>
        <v>4</v>
      </c>
      <c r="K55" s="34">
        <f t="shared" si="26"/>
        <v>4</v>
      </c>
      <c r="L55" s="34">
        <f t="shared" si="26"/>
        <v>4</v>
      </c>
      <c r="M55" s="104">
        <f t="shared" si="2"/>
        <v>0</v>
      </c>
      <c r="N55" s="104">
        <v>16</v>
      </c>
    </row>
    <row r="56" spans="1:14" x14ac:dyDescent="0.3">
      <c r="A56" s="20" t="s">
        <v>580</v>
      </c>
      <c r="B56" s="27" t="s">
        <v>581</v>
      </c>
      <c r="C56" s="23" t="s">
        <v>10</v>
      </c>
      <c r="D56" s="23" t="s">
        <v>35</v>
      </c>
      <c r="E56" s="23" t="s">
        <v>43</v>
      </c>
      <c r="F56" s="20" t="s">
        <v>579</v>
      </c>
      <c r="G56" s="23" t="s">
        <v>582</v>
      </c>
      <c r="H56" s="24">
        <v>16</v>
      </c>
      <c r="I56" s="149">
        <v>4</v>
      </c>
      <c r="J56" s="149">
        <v>4</v>
      </c>
      <c r="K56" s="149">
        <v>4</v>
      </c>
      <c r="L56" s="149">
        <v>4</v>
      </c>
      <c r="M56" s="104">
        <f t="shared" si="2"/>
        <v>0</v>
      </c>
      <c r="N56" s="104">
        <v>16</v>
      </c>
    </row>
    <row r="57" spans="1:14" x14ac:dyDescent="0.3">
      <c r="A57" s="31" t="s">
        <v>583</v>
      </c>
      <c r="B57" s="60" t="s">
        <v>584</v>
      </c>
      <c r="C57" s="33" t="s">
        <v>10</v>
      </c>
      <c r="D57" s="33" t="s">
        <v>35</v>
      </c>
      <c r="E57" s="33" t="s">
        <v>43</v>
      </c>
      <c r="F57" s="31" t="s">
        <v>585</v>
      </c>
      <c r="G57" s="33"/>
      <c r="H57" s="34">
        <f>H58</f>
        <v>4.9000000000000004</v>
      </c>
      <c r="I57" s="34">
        <f t="shared" ref="I57:L57" si="27">I58</f>
        <v>1.3</v>
      </c>
      <c r="J57" s="34">
        <f t="shared" si="27"/>
        <v>1.2</v>
      </c>
      <c r="K57" s="34">
        <f t="shared" si="27"/>
        <v>1.2</v>
      </c>
      <c r="L57" s="34">
        <f t="shared" si="27"/>
        <v>1.2</v>
      </c>
      <c r="M57" s="104">
        <f t="shared" si="2"/>
        <v>0</v>
      </c>
      <c r="N57" s="104">
        <v>4.9000000000000004</v>
      </c>
    </row>
    <row r="58" spans="1:14" x14ac:dyDescent="0.3">
      <c r="A58" s="20" t="s">
        <v>586</v>
      </c>
      <c r="B58" s="27" t="s">
        <v>581</v>
      </c>
      <c r="C58" s="23" t="s">
        <v>10</v>
      </c>
      <c r="D58" s="23" t="s">
        <v>35</v>
      </c>
      <c r="E58" s="23" t="s">
        <v>43</v>
      </c>
      <c r="F58" s="20" t="s">
        <v>585</v>
      </c>
      <c r="G58" s="23" t="s">
        <v>582</v>
      </c>
      <c r="H58" s="24">
        <v>4.9000000000000004</v>
      </c>
      <c r="I58" s="147">
        <v>1.3</v>
      </c>
      <c r="J58" s="147">
        <v>1.2</v>
      </c>
      <c r="K58" s="147">
        <v>1.2</v>
      </c>
      <c r="L58" s="147">
        <v>1.2</v>
      </c>
      <c r="M58" s="104">
        <f t="shared" si="2"/>
        <v>0</v>
      </c>
      <c r="N58" s="104">
        <v>4.9000000000000004</v>
      </c>
    </row>
    <row r="59" spans="1:14" x14ac:dyDescent="0.3">
      <c r="A59" s="31" t="s">
        <v>587</v>
      </c>
      <c r="B59" s="51" t="s">
        <v>588</v>
      </c>
      <c r="C59" s="33" t="s">
        <v>10</v>
      </c>
      <c r="D59" s="33" t="s">
        <v>35</v>
      </c>
      <c r="E59" s="33" t="s">
        <v>43</v>
      </c>
      <c r="F59" s="33" t="s">
        <v>589</v>
      </c>
      <c r="G59" s="23"/>
      <c r="H59" s="34">
        <f>H60</f>
        <v>0.3</v>
      </c>
      <c r="I59" s="34">
        <f t="shared" ref="I59:L59" si="28">I60</f>
        <v>0</v>
      </c>
      <c r="J59" s="34">
        <f t="shared" si="28"/>
        <v>0.3</v>
      </c>
      <c r="K59" s="34">
        <f t="shared" si="28"/>
        <v>0</v>
      </c>
      <c r="L59" s="34">
        <f t="shared" si="28"/>
        <v>0</v>
      </c>
      <c r="M59" s="104">
        <f t="shared" si="2"/>
        <v>0</v>
      </c>
      <c r="N59" s="104">
        <v>0.3</v>
      </c>
    </row>
    <row r="60" spans="1:14" x14ac:dyDescent="0.3">
      <c r="A60" s="20" t="s">
        <v>590</v>
      </c>
      <c r="B60" s="27" t="s">
        <v>581</v>
      </c>
      <c r="C60" s="23" t="s">
        <v>10</v>
      </c>
      <c r="D60" s="23" t="s">
        <v>35</v>
      </c>
      <c r="E60" s="23" t="s">
        <v>43</v>
      </c>
      <c r="F60" s="23" t="s">
        <v>589</v>
      </c>
      <c r="G60" s="23" t="s">
        <v>582</v>
      </c>
      <c r="H60" s="24">
        <v>0.3</v>
      </c>
      <c r="I60" s="147">
        <v>0</v>
      </c>
      <c r="J60" s="147">
        <v>0.3</v>
      </c>
      <c r="K60" s="147">
        <v>0</v>
      </c>
      <c r="L60" s="147">
        <v>0</v>
      </c>
      <c r="M60" s="104">
        <f t="shared" si="2"/>
        <v>0</v>
      </c>
      <c r="N60" s="104">
        <v>0.3</v>
      </c>
    </row>
    <row r="61" spans="1:14" ht="93.75" x14ac:dyDescent="0.3">
      <c r="A61" s="31" t="s">
        <v>6</v>
      </c>
      <c r="B61" s="51" t="s">
        <v>51</v>
      </c>
      <c r="C61" s="33" t="s">
        <v>10</v>
      </c>
      <c r="D61" s="33" t="s">
        <v>35</v>
      </c>
      <c r="E61" s="33" t="s">
        <v>52</v>
      </c>
      <c r="F61" s="33"/>
      <c r="G61" s="33"/>
      <c r="H61" s="34">
        <f>H62</f>
        <v>6.9</v>
      </c>
      <c r="I61" s="34">
        <f t="shared" ref="I61:L65" si="29">I62</f>
        <v>0</v>
      </c>
      <c r="J61" s="34">
        <f t="shared" si="29"/>
        <v>6.9</v>
      </c>
      <c r="K61" s="34">
        <f t="shared" si="29"/>
        <v>0</v>
      </c>
      <c r="L61" s="34">
        <f t="shared" si="29"/>
        <v>0</v>
      </c>
      <c r="M61" s="104">
        <f t="shared" si="2"/>
        <v>0</v>
      </c>
      <c r="N61" s="104">
        <v>6.9</v>
      </c>
    </row>
    <row r="62" spans="1:14" ht="37.5" x14ac:dyDescent="0.3">
      <c r="A62" s="31" t="s">
        <v>7</v>
      </c>
      <c r="B62" s="198" t="s">
        <v>46</v>
      </c>
      <c r="C62" s="33" t="s">
        <v>10</v>
      </c>
      <c r="D62" s="33" t="s">
        <v>35</v>
      </c>
      <c r="E62" s="33" t="s">
        <v>52</v>
      </c>
      <c r="F62" s="33" t="s">
        <v>47</v>
      </c>
      <c r="G62" s="33"/>
      <c r="H62" s="34">
        <f>H63</f>
        <v>6.9</v>
      </c>
      <c r="I62" s="34">
        <f t="shared" si="29"/>
        <v>0</v>
      </c>
      <c r="J62" s="34">
        <f t="shared" si="29"/>
        <v>6.9</v>
      </c>
      <c r="K62" s="34">
        <f t="shared" si="29"/>
        <v>0</v>
      </c>
      <c r="L62" s="34">
        <f t="shared" si="29"/>
        <v>0</v>
      </c>
      <c r="M62" s="104">
        <f t="shared" si="2"/>
        <v>0</v>
      </c>
      <c r="N62" s="104">
        <v>6.9</v>
      </c>
    </row>
    <row r="63" spans="1:14" ht="56.25" x14ac:dyDescent="0.3">
      <c r="A63" s="31" t="s">
        <v>591</v>
      </c>
      <c r="B63" s="204" t="s">
        <v>543</v>
      </c>
      <c r="C63" s="33" t="s">
        <v>10</v>
      </c>
      <c r="D63" s="33" t="s">
        <v>35</v>
      </c>
      <c r="E63" s="33" t="s">
        <v>52</v>
      </c>
      <c r="F63" s="33" t="s">
        <v>544</v>
      </c>
      <c r="G63" s="33"/>
      <c r="H63" s="34">
        <f>H64</f>
        <v>6.9</v>
      </c>
      <c r="I63" s="34">
        <f t="shared" si="29"/>
        <v>0</v>
      </c>
      <c r="J63" s="34">
        <f t="shared" si="29"/>
        <v>6.9</v>
      </c>
      <c r="K63" s="34">
        <f t="shared" si="29"/>
        <v>0</v>
      </c>
      <c r="L63" s="34">
        <f t="shared" si="29"/>
        <v>0</v>
      </c>
      <c r="M63" s="104">
        <f t="shared" si="2"/>
        <v>0</v>
      </c>
      <c r="N63" s="104">
        <v>6.9</v>
      </c>
    </row>
    <row r="64" spans="1:14" ht="56.25" x14ac:dyDescent="0.3">
      <c r="A64" s="31" t="s">
        <v>592</v>
      </c>
      <c r="B64" s="194" t="s">
        <v>563</v>
      </c>
      <c r="C64" s="33" t="s">
        <v>10</v>
      </c>
      <c r="D64" s="33" t="s">
        <v>35</v>
      </c>
      <c r="E64" s="33" t="s">
        <v>52</v>
      </c>
      <c r="F64" s="33" t="s">
        <v>564</v>
      </c>
      <c r="G64" s="33"/>
      <c r="H64" s="34">
        <f>H65</f>
        <v>6.9</v>
      </c>
      <c r="I64" s="34">
        <f t="shared" si="29"/>
        <v>0</v>
      </c>
      <c r="J64" s="34">
        <f t="shared" si="29"/>
        <v>6.9</v>
      </c>
      <c r="K64" s="34">
        <f t="shared" si="29"/>
        <v>0</v>
      </c>
      <c r="L64" s="34">
        <f t="shared" si="29"/>
        <v>0</v>
      </c>
      <c r="M64" s="104">
        <f t="shared" si="2"/>
        <v>0</v>
      </c>
      <c r="N64" s="104">
        <v>6.9</v>
      </c>
    </row>
    <row r="65" spans="1:14" ht="37.5" x14ac:dyDescent="0.3">
      <c r="A65" s="31" t="s">
        <v>593</v>
      </c>
      <c r="B65" s="60" t="s">
        <v>556</v>
      </c>
      <c r="C65" s="33" t="s">
        <v>10</v>
      </c>
      <c r="D65" s="33" t="s">
        <v>35</v>
      </c>
      <c r="E65" s="33" t="s">
        <v>52</v>
      </c>
      <c r="F65" s="33" t="s">
        <v>564</v>
      </c>
      <c r="G65" s="33" t="s">
        <v>142</v>
      </c>
      <c r="H65" s="34">
        <f>H66</f>
        <v>6.9</v>
      </c>
      <c r="I65" s="34">
        <f t="shared" si="29"/>
        <v>0</v>
      </c>
      <c r="J65" s="34">
        <f t="shared" si="29"/>
        <v>6.9</v>
      </c>
      <c r="K65" s="34">
        <f t="shared" si="29"/>
        <v>0</v>
      </c>
      <c r="L65" s="34">
        <f t="shared" si="29"/>
        <v>0</v>
      </c>
      <c r="M65" s="104">
        <f t="shared" si="2"/>
        <v>0</v>
      </c>
      <c r="N65" s="104">
        <v>6.9</v>
      </c>
    </row>
    <row r="66" spans="1:14" x14ac:dyDescent="0.3">
      <c r="A66" s="20" t="s">
        <v>594</v>
      </c>
      <c r="B66" s="27" t="s">
        <v>561</v>
      </c>
      <c r="C66" s="23" t="s">
        <v>10</v>
      </c>
      <c r="D66" s="23" t="s">
        <v>35</v>
      </c>
      <c r="E66" s="23" t="s">
        <v>52</v>
      </c>
      <c r="F66" s="23" t="s">
        <v>564</v>
      </c>
      <c r="G66" s="23" t="s">
        <v>562</v>
      </c>
      <c r="H66" s="24">
        <v>6.9</v>
      </c>
      <c r="I66" s="147">
        <v>0</v>
      </c>
      <c r="J66" s="147">
        <v>6.9</v>
      </c>
      <c r="K66" s="147">
        <v>0</v>
      </c>
      <c r="L66" s="147">
        <v>0</v>
      </c>
      <c r="M66" s="104">
        <f t="shared" si="2"/>
        <v>0</v>
      </c>
      <c r="N66" s="104">
        <v>6.9</v>
      </c>
    </row>
    <row r="67" spans="1:14" ht="93.75" x14ac:dyDescent="0.3">
      <c r="A67" s="31" t="s">
        <v>53</v>
      </c>
      <c r="B67" s="32" t="s">
        <v>54</v>
      </c>
      <c r="C67" s="49" t="s">
        <v>10</v>
      </c>
      <c r="D67" s="33" t="s">
        <v>35</v>
      </c>
      <c r="E67" s="33" t="s">
        <v>55</v>
      </c>
      <c r="F67" s="33"/>
      <c r="G67" s="33"/>
      <c r="H67" s="34">
        <f>H68+H75</f>
        <v>2398.1000000000004</v>
      </c>
      <c r="I67" s="34">
        <f t="shared" ref="I67:L67" si="30">I68+I75</f>
        <v>485.20000000000005</v>
      </c>
      <c r="J67" s="34">
        <f t="shared" si="30"/>
        <v>614.59999999999991</v>
      </c>
      <c r="K67" s="34">
        <f t="shared" si="30"/>
        <v>588.20000000000005</v>
      </c>
      <c r="L67" s="34">
        <f t="shared" si="30"/>
        <v>710.1</v>
      </c>
      <c r="M67" s="104">
        <f t="shared" si="2"/>
        <v>0</v>
      </c>
      <c r="N67" s="104">
        <v>2398.1000000000004</v>
      </c>
    </row>
    <row r="68" spans="1:14" ht="93.75" x14ac:dyDescent="0.3">
      <c r="A68" s="31" t="s">
        <v>56</v>
      </c>
      <c r="B68" s="32" t="s">
        <v>39</v>
      </c>
      <c r="C68" s="49" t="s">
        <v>10</v>
      </c>
      <c r="D68" s="33" t="s">
        <v>35</v>
      </c>
      <c r="E68" s="33" t="s">
        <v>55</v>
      </c>
      <c r="F68" s="33" t="s">
        <v>40</v>
      </c>
      <c r="G68" s="33"/>
      <c r="H68" s="34">
        <f>H69</f>
        <v>2208.8000000000002</v>
      </c>
      <c r="I68" s="34">
        <f t="shared" ref="I68:L68" si="31">I69</f>
        <v>414.20000000000005</v>
      </c>
      <c r="J68" s="34">
        <f t="shared" si="31"/>
        <v>552.29999999999995</v>
      </c>
      <c r="K68" s="34">
        <f t="shared" si="31"/>
        <v>552.20000000000005</v>
      </c>
      <c r="L68" s="34">
        <f t="shared" si="31"/>
        <v>690.1</v>
      </c>
      <c r="M68" s="104">
        <f t="shared" si="2"/>
        <v>0</v>
      </c>
      <c r="N68" s="104">
        <v>2208.8000000000002</v>
      </c>
    </row>
    <row r="69" spans="1:14" ht="37.5" x14ac:dyDescent="0.3">
      <c r="A69" s="31" t="s">
        <v>595</v>
      </c>
      <c r="B69" s="60" t="s">
        <v>516</v>
      </c>
      <c r="C69" s="49" t="s">
        <v>10</v>
      </c>
      <c r="D69" s="33" t="s">
        <v>35</v>
      </c>
      <c r="E69" s="33" t="s">
        <v>55</v>
      </c>
      <c r="F69" s="33" t="s">
        <v>517</v>
      </c>
      <c r="G69" s="33"/>
      <c r="H69" s="34">
        <f>H70+H72</f>
        <v>2208.8000000000002</v>
      </c>
      <c r="I69" s="34">
        <f t="shared" ref="I69:L69" si="32">I70+I72</f>
        <v>414.20000000000005</v>
      </c>
      <c r="J69" s="34">
        <f t="shared" si="32"/>
        <v>552.29999999999995</v>
      </c>
      <c r="K69" s="34">
        <f t="shared" si="32"/>
        <v>552.20000000000005</v>
      </c>
      <c r="L69" s="34">
        <f t="shared" si="32"/>
        <v>690.1</v>
      </c>
      <c r="M69" s="104">
        <f t="shared" si="2"/>
        <v>0</v>
      </c>
      <c r="N69" s="104">
        <v>2208.8000000000002</v>
      </c>
    </row>
    <row r="70" spans="1:14" ht="37.5" x14ac:dyDescent="0.3">
      <c r="A70" s="31" t="s">
        <v>596</v>
      </c>
      <c r="B70" s="60" t="s">
        <v>522</v>
      </c>
      <c r="C70" s="49" t="s">
        <v>10</v>
      </c>
      <c r="D70" s="33" t="s">
        <v>35</v>
      </c>
      <c r="E70" s="33" t="s">
        <v>55</v>
      </c>
      <c r="F70" s="33" t="s">
        <v>520</v>
      </c>
      <c r="G70" s="33" t="s">
        <v>523</v>
      </c>
      <c r="H70" s="34">
        <f>SUM(H71:H71)</f>
        <v>1696.5</v>
      </c>
      <c r="I70" s="34">
        <f t="shared" ref="I70:L70" si="33">SUM(I71:I71)</f>
        <v>318.10000000000002</v>
      </c>
      <c r="J70" s="34">
        <f t="shared" si="33"/>
        <v>424.2</v>
      </c>
      <c r="K70" s="34">
        <f t="shared" si="33"/>
        <v>424.1</v>
      </c>
      <c r="L70" s="34">
        <f t="shared" si="33"/>
        <v>530.1</v>
      </c>
      <c r="M70" s="104">
        <f t="shared" si="2"/>
        <v>0</v>
      </c>
      <c r="N70" s="104">
        <v>1696.5</v>
      </c>
    </row>
    <row r="71" spans="1:14" x14ac:dyDescent="0.3">
      <c r="A71" s="20" t="s">
        <v>597</v>
      </c>
      <c r="B71" s="22" t="s">
        <v>525</v>
      </c>
      <c r="C71" s="30" t="s">
        <v>10</v>
      </c>
      <c r="D71" s="23" t="s">
        <v>35</v>
      </c>
      <c r="E71" s="23" t="s">
        <v>55</v>
      </c>
      <c r="F71" s="23" t="s">
        <v>520</v>
      </c>
      <c r="G71" s="23" t="s">
        <v>526</v>
      </c>
      <c r="H71" s="24">
        <v>1696.5</v>
      </c>
      <c r="I71" s="147">
        <f>424.1-106</f>
        <v>318.10000000000002</v>
      </c>
      <c r="J71" s="147">
        <v>424.2</v>
      </c>
      <c r="K71" s="147">
        <v>424.1</v>
      </c>
      <c r="L71" s="147">
        <f>424.1+106</f>
        <v>530.1</v>
      </c>
      <c r="M71" s="104">
        <f t="shared" si="2"/>
        <v>0</v>
      </c>
      <c r="N71" s="104">
        <v>1696.5</v>
      </c>
    </row>
    <row r="72" spans="1:14" ht="75" x14ac:dyDescent="0.3">
      <c r="A72" s="31" t="s">
        <v>598</v>
      </c>
      <c r="B72" s="194" t="s">
        <v>528</v>
      </c>
      <c r="C72" s="49" t="s">
        <v>10</v>
      </c>
      <c r="D72" s="33" t="s">
        <v>35</v>
      </c>
      <c r="E72" s="33" t="s">
        <v>55</v>
      </c>
      <c r="F72" s="33" t="s">
        <v>529</v>
      </c>
      <c r="G72" s="33"/>
      <c r="H72" s="34">
        <f>H73</f>
        <v>512.29999999999995</v>
      </c>
      <c r="I72" s="34">
        <f t="shared" ref="I72:L73" si="34">I73</f>
        <v>96.1</v>
      </c>
      <c r="J72" s="34">
        <f t="shared" si="34"/>
        <v>128.1</v>
      </c>
      <c r="K72" s="34">
        <f t="shared" si="34"/>
        <v>128.1</v>
      </c>
      <c r="L72" s="34">
        <f t="shared" si="34"/>
        <v>160</v>
      </c>
      <c r="M72" s="104">
        <f t="shared" si="2"/>
        <v>0</v>
      </c>
      <c r="N72" s="104">
        <v>512.29999999999995</v>
      </c>
    </row>
    <row r="73" spans="1:14" ht="37.5" x14ac:dyDescent="0.3">
      <c r="A73" s="31" t="s">
        <v>598</v>
      </c>
      <c r="B73" s="60" t="s">
        <v>522</v>
      </c>
      <c r="C73" s="49" t="s">
        <v>10</v>
      </c>
      <c r="D73" s="33" t="s">
        <v>35</v>
      </c>
      <c r="E73" s="33" t="s">
        <v>55</v>
      </c>
      <c r="F73" s="33" t="s">
        <v>529</v>
      </c>
      <c r="G73" s="33" t="s">
        <v>523</v>
      </c>
      <c r="H73" s="34">
        <f>H74</f>
        <v>512.29999999999995</v>
      </c>
      <c r="I73" s="34">
        <f t="shared" si="34"/>
        <v>96.1</v>
      </c>
      <c r="J73" s="34">
        <f t="shared" si="34"/>
        <v>128.1</v>
      </c>
      <c r="K73" s="34">
        <f t="shared" si="34"/>
        <v>128.1</v>
      </c>
      <c r="L73" s="34">
        <f t="shared" si="34"/>
        <v>160</v>
      </c>
      <c r="M73" s="104">
        <f t="shared" si="2"/>
        <v>0</v>
      </c>
      <c r="N73" s="104">
        <v>512.29999999999995</v>
      </c>
    </row>
    <row r="74" spans="1:14" x14ac:dyDescent="0.3">
      <c r="A74" s="20" t="s">
        <v>598</v>
      </c>
      <c r="B74" s="22" t="s">
        <v>531</v>
      </c>
      <c r="C74" s="30" t="s">
        <v>10</v>
      </c>
      <c r="D74" s="23" t="s">
        <v>35</v>
      </c>
      <c r="E74" s="23" t="s">
        <v>55</v>
      </c>
      <c r="F74" s="23" t="s">
        <v>529</v>
      </c>
      <c r="G74" s="23" t="s">
        <v>532</v>
      </c>
      <c r="H74" s="24">
        <v>512.29999999999995</v>
      </c>
      <c r="I74" s="147">
        <v>96.1</v>
      </c>
      <c r="J74" s="147">
        <v>128.1</v>
      </c>
      <c r="K74" s="147">
        <v>128.1</v>
      </c>
      <c r="L74" s="147">
        <v>160</v>
      </c>
      <c r="M74" s="104">
        <f t="shared" si="2"/>
        <v>0</v>
      </c>
      <c r="N74" s="104">
        <v>512.29999999999995</v>
      </c>
    </row>
    <row r="75" spans="1:14" ht="37.5" x14ac:dyDescent="0.3">
      <c r="A75" s="31" t="s">
        <v>57</v>
      </c>
      <c r="B75" s="51" t="s">
        <v>46</v>
      </c>
      <c r="C75" s="49" t="s">
        <v>10</v>
      </c>
      <c r="D75" s="33" t="s">
        <v>35</v>
      </c>
      <c r="E75" s="33" t="s">
        <v>55</v>
      </c>
      <c r="F75" s="33" t="s">
        <v>47</v>
      </c>
      <c r="G75" s="33"/>
      <c r="H75" s="34">
        <f>H76</f>
        <v>189.3</v>
      </c>
      <c r="I75" s="34">
        <f t="shared" ref="I75:L76" si="35">I76</f>
        <v>71</v>
      </c>
      <c r="J75" s="34">
        <f t="shared" si="35"/>
        <v>62.3</v>
      </c>
      <c r="K75" s="34">
        <f t="shared" si="35"/>
        <v>36</v>
      </c>
      <c r="L75" s="34">
        <f t="shared" si="35"/>
        <v>20</v>
      </c>
      <c r="M75" s="104">
        <f t="shared" ref="M75:M83" si="36">N75-SUM(I75:L75)</f>
        <v>0</v>
      </c>
      <c r="N75" s="104">
        <v>189.3</v>
      </c>
    </row>
    <row r="76" spans="1:14" ht="56.25" x14ac:dyDescent="0.3">
      <c r="A76" s="31" t="s">
        <v>599</v>
      </c>
      <c r="B76" s="199" t="s">
        <v>543</v>
      </c>
      <c r="C76" s="49" t="s">
        <v>10</v>
      </c>
      <c r="D76" s="33" t="s">
        <v>35</v>
      </c>
      <c r="E76" s="33" t="s">
        <v>55</v>
      </c>
      <c r="F76" s="33" t="s">
        <v>544</v>
      </c>
      <c r="G76" s="33"/>
      <c r="H76" s="34">
        <f>H77</f>
        <v>189.3</v>
      </c>
      <c r="I76" s="34">
        <f t="shared" si="35"/>
        <v>71</v>
      </c>
      <c r="J76" s="34">
        <f t="shared" si="35"/>
        <v>62.3</v>
      </c>
      <c r="K76" s="34">
        <f t="shared" si="35"/>
        <v>36</v>
      </c>
      <c r="L76" s="34">
        <f t="shared" si="35"/>
        <v>20</v>
      </c>
      <c r="M76" s="104">
        <f t="shared" si="36"/>
        <v>0</v>
      </c>
      <c r="N76" s="104">
        <v>189.3</v>
      </c>
    </row>
    <row r="77" spans="1:14" ht="56.25" x14ac:dyDescent="0.3">
      <c r="A77" s="31" t="s">
        <v>600</v>
      </c>
      <c r="B77" s="199" t="s">
        <v>543</v>
      </c>
      <c r="C77" s="49" t="s">
        <v>10</v>
      </c>
      <c r="D77" s="33" t="s">
        <v>35</v>
      </c>
      <c r="E77" s="33" t="s">
        <v>55</v>
      </c>
      <c r="F77" s="33" t="s">
        <v>564</v>
      </c>
      <c r="G77" s="33"/>
      <c r="H77" s="34">
        <f>H78+H81</f>
        <v>189.3</v>
      </c>
      <c r="I77" s="34">
        <f t="shared" ref="I77:L77" si="37">I78+I81</f>
        <v>71</v>
      </c>
      <c r="J77" s="34">
        <f t="shared" si="37"/>
        <v>62.3</v>
      </c>
      <c r="K77" s="34">
        <f t="shared" si="37"/>
        <v>36</v>
      </c>
      <c r="L77" s="34">
        <f t="shared" si="37"/>
        <v>20</v>
      </c>
      <c r="M77" s="104">
        <f t="shared" si="36"/>
        <v>0</v>
      </c>
      <c r="N77" s="104">
        <v>189.3</v>
      </c>
    </row>
    <row r="78" spans="1:14" ht="37.5" x14ac:dyDescent="0.3">
      <c r="A78" s="31" t="s">
        <v>601</v>
      </c>
      <c r="B78" s="60" t="s">
        <v>547</v>
      </c>
      <c r="C78" s="49" t="s">
        <v>10</v>
      </c>
      <c r="D78" s="33" t="s">
        <v>35</v>
      </c>
      <c r="E78" s="33" t="s">
        <v>55</v>
      </c>
      <c r="F78" s="33" t="s">
        <v>564</v>
      </c>
      <c r="G78" s="33" t="s">
        <v>548</v>
      </c>
      <c r="H78" s="34">
        <f>SUM(H79:H80)</f>
        <v>55</v>
      </c>
      <c r="I78" s="34">
        <f t="shared" ref="I78:L78" si="38">SUM(I79:I80)</f>
        <v>35</v>
      </c>
      <c r="J78" s="34">
        <f t="shared" si="38"/>
        <v>0</v>
      </c>
      <c r="K78" s="34">
        <f t="shared" si="38"/>
        <v>0</v>
      </c>
      <c r="L78" s="34">
        <f t="shared" si="38"/>
        <v>20</v>
      </c>
      <c r="M78" s="104">
        <f t="shared" si="36"/>
        <v>0</v>
      </c>
      <c r="N78" s="104">
        <v>55</v>
      </c>
    </row>
    <row r="79" spans="1:14" x14ac:dyDescent="0.3">
      <c r="A79" s="20" t="s">
        <v>602</v>
      </c>
      <c r="B79" s="27" t="s">
        <v>550</v>
      </c>
      <c r="C79" s="30" t="s">
        <v>10</v>
      </c>
      <c r="D79" s="23" t="s">
        <v>35</v>
      </c>
      <c r="E79" s="23" t="s">
        <v>55</v>
      </c>
      <c r="F79" s="23" t="s">
        <v>564</v>
      </c>
      <c r="G79" s="23" t="s">
        <v>551</v>
      </c>
      <c r="H79" s="24">
        <v>35</v>
      </c>
      <c r="I79" s="149">
        <v>35</v>
      </c>
      <c r="J79" s="149">
        <v>0</v>
      </c>
      <c r="K79" s="149">
        <v>0</v>
      </c>
      <c r="L79" s="149">
        <v>0</v>
      </c>
      <c r="M79" s="104">
        <f t="shared" si="36"/>
        <v>0</v>
      </c>
      <c r="N79" s="104">
        <v>35</v>
      </c>
    </row>
    <row r="80" spans="1:14" x14ac:dyDescent="0.3">
      <c r="A80" s="20" t="s">
        <v>603</v>
      </c>
      <c r="B80" s="27" t="s">
        <v>553</v>
      </c>
      <c r="C80" s="30" t="s">
        <v>10</v>
      </c>
      <c r="D80" s="23" t="s">
        <v>35</v>
      </c>
      <c r="E80" s="23" t="s">
        <v>55</v>
      </c>
      <c r="F80" s="23" t="s">
        <v>564</v>
      </c>
      <c r="G80" s="23" t="s">
        <v>554</v>
      </c>
      <c r="H80" s="24">
        <v>20</v>
      </c>
      <c r="I80" s="143">
        <v>0</v>
      </c>
      <c r="J80" s="143">
        <v>0</v>
      </c>
      <c r="K80" s="143">
        <v>0</v>
      </c>
      <c r="L80" s="143">
        <v>20</v>
      </c>
      <c r="M80" s="104">
        <f t="shared" si="36"/>
        <v>0</v>
      </c>
      <c r="N80" s="104">
        <v>20</v>
      </c>
    </row>
    <row r="81" spans="1:14" ht="37.5" x14ac:dyDescent="0.3">
      <c r="A81" s="31" t="s">
        <v>604</v>
      </c>
      <c r="B81" s="60" t="s">
        <v>556</v>
      </c>
      <c r="C81" s="49" t="s">
        <v>10</v>
      </c>
      <c r="D81" s="33" t="s">
        <v>35</v>
      </c>
      <c r="E81" s="33" t="s">
        <v>55</v>
      </c>
      <c r="F81" s="33" t="s">
        <v>564</v>
      </c>
      <c r="G81" s="33" t="s">
        <v>142</v>
      </c>
      <c r="H81" s="34">
        <f>H83+H82</f>
        <v>134.30000000000001</v>
      </c>
      <c r="I81" s="34">
        <f>I83+I82</f>
        <v>36</v>
      </c>
      <c r="J81" s="34">
        <f t="shared" ref="J81:L81" si="39">J83+J82</f>
        <v>62.3</v>
      </c>
      <c r="K81" s="34">
        <f t="shared" si="39"/>
        <v>36</v>
      </c>
      <c r="L81" s="34">
        <f t="shared" si="39"/>
        <v>0</v>
      </c>
      <c r="M81" s="104">
        <f t="shared" si="36"/>
        <v>9.9999999999994316E-2</v>
      </c>
      <c r="N81" s="104">
        <v>134.4</v>
      </c>
    </row>
    <row r="82" spans="1:14" x14ac:dyDescent="0.3">
      <c r="A82" s="20" t="s">
        <v>605</v>
      </c>
      <c r="B82" s="27" t="s">
        <v>558</v>
      </c>
      <c r="C82" s="30" t="s">
        <v>10</v>
      </c>
      <c r="D82" s="23" t="s">
        <v>35</v>
      </c>
      <c r="E82" s="23" t="s">
        <v>55</v>
      </c>
      <c r="F82" s="23" t="s">
        <v>564</v>
      </c>
      <c r="G82" s="23" t="s">
        <v>559</v>
      </c>
      <c r="H82" s="24">
        <v>62.3</v>
      </c>
      <c r="I82" s="143">
        <v>0</v>
      </c>
      <c r="J82" s="143">
        <v>62.3</v>
      </c>
      <c r="K82" s="143">
        <v>0</v>
      </c>
      <c r="L82" s="143">
        <v>0</v>
      </c>
      <c r="N82" s="300">
        <v>62.3</v>
      </c>
    </row>
    <row r="83" spans="1:14" x14ac:dyDescent="0.3">
      <c r="A83" s="20" t="s">
        <v>606</v>
      </c>
      <c r="B83" s="27" t="s">
        <v>561</v>
      </c>
      <c r="C83" s="30" t="s">
        <v>10</v>
      </c>
      <c r="D83" s="23" t="s">
        <v>35</v>
      </c>
      <c r="E83" s="23" t="s">
        <v>55</v>
      </c>
      <c r="F83" s="23" t="s">
        <v>564</v>
      </c>
      <c r="G83" s="20" t="s">
        <v>562</v>
      </c>
      <c r="H83" s="24">
        <v>72</v>
      </c>
      <c r="I83" s="143">
        <v>36</v>
      </c>
      <c r="J83" s="143">
        <v>0</v>
      </c>
      <c r="K83" s="143">
        <v>36</v>
      </c>
      <c r="L83" s="143">
        <v>0</v>
      </c>
      <c r="M83" s="104">
        <f t="shared" si="36"/>
        <v>0</v>
      </c>
      <c r="N83" s="104">
        <v>72</v>
      </c>
    </row>
    <row r="84" spans="1:14" x14ac:dyDescent="0.3">
      <c r="A84" s="191" t="s">
        <v>41</v>
      </c>
      <c r="B84" s="205" t="s">
        <v>58</v>
      </c>
      <c r="C84" s="206" t="s">
        <v>10</v>
      </c>
      <c r="D84" s="206" t="s">
        <v>59</v>
      </c>
      <c r="E84" s="206"/>
      <c r="F84" s="206"/>
      <c r="G84" s="206"/>
      <c r="H84" s="207">
        <f>H85</f>
        <v>65</v>
      </c>
      <c r="I84" s="207">
        <f t="shared" ref="I84:L87" si="40">I85</f>
        <v>16.3</v>
      </c>
      <c r="J84" s="207">
        <f t="shared" si="40"/>
        <v>16.2</v>
      </c>
      <c r="K84" s="207">
        <f t="shared" si="40"/>
        <v>16.3</v>
      </c>
      <c r="L84" s="207">
        <f t="shared" si="40"/>
        <v>16.2</v>
      </c>
      <c r="M84" s="104">
        <f t="shared" ref="M84:M87" si="41">N84-SUM(I84:L84)</f>
        <v>0</v>
      </c>
      <c r="N84" s="104">
        <v>65</v>
      </c>
    </row>
    <row r="85" spans="1:14" x14ac:dyDescent="0.3">
      <c r="A85" s="31" t="s">
        <v>44</v>
      </c>
      <c r="B85" s="32" t="s">
        <v>60</v>
      </c>
      <c r="C85" s="49" t="s">
        <v>10</v>
      </c>
      <c r="D85" s="33" t="s">
        <v>59</v>
      </c>
      <c r="E85" s="33" t="s">
        <v>61</v>
      </c>
      <c r="F85" s="33"/>
      <c r="G85" s="33"/>
      <c r="H85" s="34">
        <f>H86</f>
        <v>65</v>
      </c>
      <c r="I85" s="34">
        <f t="shared" si="40"/>
        <v>16.3</v>
      </c>
      <c r="J85" s="34">
        <f t="shared" si="40"/>
        <v>16.2</v>
      </c>
      <c r="K85" s="34">
        <f t="shared" si="40"/>
        <v>16.3</v>
      </c>
      <c r="L85" s="34">
        <f t="shared" si="40"/>
        <v>16.2</v>
      </c>
      <c r="M85" s="104">
        <f t="shared" si="41"/>
        <v>0</v>
      </c>
      <c r="N85" s="104">
        <v>65</v>
      </c>
    </row>
    <row r="86" spans="1:14" x14ac:dyDescent="0.3">
      <c r="A86" s="31" t="s">
        <v>62</v>
      </c>
      <c r="B86" s="32" t="s">
        <v>49</v>
      </c>
      <c r="C86" s="49" t="s">
        <v>10</v>
      </c>
      <c r="D86" s="33" t="s">
        <v>59</v>
      </c>
      <c r="E86" s="33" t="s">
        <v>61</v>
      </c>
      <c r="F86" s="33" t="s">
        <v>50</v>
      </c>
      <c r="G86" s="33"/>
      <c r="H86" s="34">
        <f>H87</f>
        <v>65</v>
      </c>
      <c r="I86" s="34">
        <f t="shared" si="40"/>
        <v>16.3</v>
      </c>
      <c r="J86" s="34">
        <f t="shared" si="40"/>
        <v>16.2</v>
      </c>
      <c r="K86" s="34">
        <f t="shared" si="40"/>
        <v>16.3</v>
      </c>
      <c r="L86" s="34">
        <f t="shared" si="40"/>
        <v>16.2</v>
      </c>
      <c r="M86" s="104">
        <f t="shared" si="41"/>
        <v>0</v>
      </c>
      <c r="N86" s="104">
        <v>65</v>
      </c>
    </row>
    <row r="87" spans="1:14" x14ac:dyDescent="0.3">
      <c r="A87" s="31" t="s">
        <v>362</v>
      </c>
      <c r="B87" s="60" t="s">
        <v>607</v>
      </c>
      <c r="C87" s="49" t="s">
        <v>10</v>
      </c>
      <c r="D87" s="33" t="s">
        <v>59</v>
      </c>
      <c r="E87" s="33" t="s">
        <v>61</v>
      </c>
      <c r="F87" s="31" t="s">
        <v>608</v>
      </c>
      <c r="G87" s="31" t="s">
        <v>609</v>
      </c>
      <c r="H87" s="34">
        <f>H88</f>
        <v>65</v>
      </c>
      <c r="I87" s="34">
        <f t="shared" si="40"/>
        <v>16.3</v>
      </c>
      <c r="J87" s="34">
        <f t="shared" si="40"/>
        <v>16.2</v>
      </c>
      <c r="K87" s="34">
        <f t="shared" si="40"/>
        <v>16.3</v>
      </c>
      <c r="L87" s="34">
        <f t="shared" si="40"/>
        <v>16.2</v>
      </c>
      <c r="M87" s="104">
        <f t="shared" si="41"/>
        <v>0</v>
      </c>
      <c r="N87" s="104">
        <v>65</v>
      </c>
    </row>
    <row r="88" spans="1:14" x14ac:dyDescent="0.3">
      <c r="A88" s="20" t="s">
        <v>533</v>
      </c>
      <c r="B88" s="27" t="s">
        <v>581</v>
      </c>
      <c r="C88" s="30" t="s">
        <v>10</v>
      </c>
      <c r="D88" s="23" t="s">
        <v>59</v>
      </c>
      <c r="E88" s="23" t="s">
        <v>61</v>
      </c>
      <c r="F88" s="20" t="s">
        <v>608</v>
      </c>
      <c r="G88" s="20" t="s">
        <v>582</v>
      </c>
      <c r="H88" s="24">
        <v>65</v>
      </c>
      <c r="I88" s="143">
        <v>16.3</v>
      </c>
      <c r="J88" s="143">
        <v>16.2</v>
      </c>
      <c r="K88" s="143">
        <v>16.3</v>
      </c>
      <c r="L88" s="143">
        <v>16.2</v>
      </c>
      <c r="M88" s="104">
        <f>N88-SUM(I88:L88)</f>
        <v>0</v>
      </c>
      <c r="N88" s="104">
        <v>65</v>
      </c>
    </row>
    <row r="89" spans="1:14" ht="37.5" x14ac:dyDescent="0.3">
      <c r="A89" s="208" t="s">
        <v>8</v>
      </c>
      <c r="B89" s="209" t="s">
        <v>63</v>
      </c>
      <c r="C89" s="210" t="s">
        <v>10</v>
      </c>
      <c r="D89" s="208" t="s">
        <v>64</v>
      </c>
      <c r="E89" s="208"/>
      <c r="F89" s="208"/>
      <c r="G89" s="208"/>
      <c r="H89" s="211">
        <f>H90+H102+H96</f>
        <v>483.6</v>
      </c>
      <c r="I89" s="211">
        <f t="shared" ref="I89:L89" si="42">I90+I102+I96</f>
        <v>99</v>
      </c>
      <c r="J89" s="211">
        <f t="shared" si="42"/>
        <v>99</v>
      </c>
      <c r="K89" s="211">
        <f t="shared" si="42"/>
        <v>99</v>
      </c>
      <c r="L89" s="211">
        <f t="shared" si="42"/>
        <v>99</v>
      </c>
      <c r="M89" s="104">
        <f t="shared" ref="M89:M152" si="43">N89-SUM(I89:L89)</f>
        <v>87.600000000000023</v>
      </c>
      <c r="N89" s="104">
        <v>483.6</v>
      </c>
    </row>
    <row r="90" spans="1:14" ht="39" x14ac:dyDescent="0.3">
      <c r="A90" s="31" t="s">
        <v>65</v>
      </c>
      <c r="B90" s="212" t="s">
        <v>66</v>
      </c>
      <c r="C90" s="213" t="s">
        <v>10</v>
      </c>
      <c r="D90" s="31" t="s">
        <v>64</v>
      </c>
      <c r="E90" s="33" t="s">
        <v>67</v>
      </c>
      <c r="F90" s="31"/>
      <c r="G90" s="31"/>
      <c r="H90" s="214">
        <f>H91</f>
        <v>396</v>
      </c>
      <c r="I90" s="214">
        <f t="shared" ref="I90:L94" si="44">I91</f>
        <v>99</v>
      </c>
      <c r="J90" s="214">
        <f t="shared" si="44"/>
        <v>99</v>
      </c>
      <c r="K90" s="214">
        <f t="shared" si="44"/>
        <v>99</v>
      </c>
      <c r="L90" s="214">
        <f t="shared" si="44"/>
        <v>99</v>
      </c>
      <c r="M90" s="104">
        <f t="shared" si="43"/>
        <v>0</v>
      </c>
      <c r="N90" s="104">
        <v>396</v>
      </c>
    </row>
    <row r="91" spans="1:14" ht="37.5" x14ac:dyDescent="0.3">
      <c r="A91" s="33" t="s">
        <v>68</v>
      </c>
      <c r="B91" s="51" t="s">
        <v>46</v>
      </c>
      <c r="C91" s="49" t="s">
        <v>10</v>
      </c>
      <c r="D91" s="33" t="s">
        <v>64</v>
      </c>
      <c r="E91" s="33" t="s">
        <v>67</v>
      </c>
      <c r="F91" s="33" t="s">
        <v>47</v>
      </c>
      <c r="G91" s="33"/>
      <c r="H91" s="34">
        <f>H92</f>
        <v>396</v>
      </c>
      <c r="I91" s="34">
        <f t="shared" si="44"/>
        <v>99</v>
      </c>
      <c r="J91" s="34">
        <f t="shared" si="44"/>
        <v>99</v>
      </c>
      <c r="K91" s="34">
        <f t="shared" si="44"/>
        <v>99</v>
      </c>
      <c r="L91" s="34">
        <f t="shared" si="44"/>
        <v>99</v>
      </c>
      <c r="M91" s="104">
        <f t="shared" si="43"/>
        <v>0</v>
      </c>
      <c r="N91" s="104">
        <v>396</v>
      </c>
    </row>
    <row r="92" spans="1:14" ht="56.25" x14ac:dyDescent="0.3">
      <c r="A92" s="33" t="s">
        <v>610</v>
      </c>
      <c r="B92" s="199" t="s">
        <v>543</v>
      </c>
      <c r="C92" s="49" t="s">
        <v>10</v>
      </c>
      <c r="D92" s="33" t="s">
        <v>64</v>
      </c>
      <c r="E92" s="33" t="s">
        <v>67</v>
      </c>
      <c r="F92" s="33" t="s">
        <v>544</v>
      </c>
      <c r="G92" s="33"/>
      <c r="H92" s="34">
        <f>H93</f>
        <v>396</v>
      </c>
      <c r="I92" s="34">
        <f t="shared" si="44"/>
        <v>99</v>
      </c>
      <c r="J92" s="34">
        <f t="shared" si="44"/>
        <v>99</v>
      </c>
      <c r="K92" s="34">
        <f t="shared" si="44"/>
        <v>99</v>
      </c>
      <c r="L92" s="34">
        <f t="shared" si="44"/>
        <v>99</v>
      </c>
      <c r="M92" s="104">
        <f t="shared" si="43"/>
        <v>0</v>
      </c>
      <c r="N92" s="104">
        <v>396</v>
      </c>
    </row>
    <row r="93" spans="1:14" ht="56.25" x14ac:dyDescent="0.3">
      <c r="A93" s="33" t="s">
        <v>611</v>
      </c>
      <c r="B93" s="194" t="s">
        <v>563</v>
      </c>
      <c r="C93" s="49" t="s">
        <v>10</v>
      </c>
      <c r="D93" s="33" t="s">
        <v>64</v>
      </c>
      <c r="E93" s="33" t="s">
        <v>67</v>
      </c>
      <c r="F93" s="33" t="s">
        <v>564</v>
      </c>
      <c r="G93" s="33"/>
      <c r="H93" s="34">
        <f>H94</f>
        <v>396</v>
      </c>
      <c r="I93" s="34">
        <f t="shared" si="44"/>
        <v>99</v>
      </c>
      <c r="J93" s="34">
        <f t="shared" si="44"/>
        <v>99</v>
      </c>
      <c r="K93" s="34">
        <f t="shared" si="44"/>
        <v>99</v>
      </c>
      <c r="L93" s="34">
        <f t="shared" si="44"/>
        <v>99</v>
      </c>
      <c r="M93" s="104">
        <f t="shared" si="43"/>
        <v>0</v>
      </c>
      <c r="N93" s="104">
        <v>396</v>
      </c>
    </row>
    <row r="94" spans="1:14" x14ac:dyDescent="0.3">
      <c r="A94" s="33" t="s">
        <v>612</v>
      </c>
      <c r="B94" s="194" t="s">
        <v>547</v>
      </c>
      <c r="C94" s="49" t="s">
        <v>10</v>
      </c>
      <c r="D94" s="33" t="s">
        <v>64</v>
      </c>
      <c r="E94" s="33" t="s">
        <v>67</v>
      </c>
      <c r="F94" s="33" t="s">
        <v>564</v>
      </c>
      <c r="G94" s="33" t="s">
        <v>548</v>
      </c>
      <c r="H94" s="34">
        <f>H95</f>
        <v>396</v>
      </c>
      <c r="I94" s="34">
        <f t="shared" si="44"/>
        <v>99</v>
      </c>
      <c r="J94" s="34">
        <f t="shared" si="44"/>
        <v>99</v>
      </c>
      <c r="K94" s="34">
        <f t="shared" si="44"/>
        <v>99</v>
      </c>
      <c r="L94" s="34">
        <f t="shared" si="44"/>
        <v>99</v>
      </c>
      <c r="M94" s="104">
        <f t="shared" si="43"/>
        <v>0</v>
      </c>
      <c r="N94" s="104">
        <v>396</v>
      </c>
    </row>
    <row r="95" spans="1:14" x14ac:dyDescent="0.3">
      <c r="A95" s="23" t="s">
        <v>613</v>
      </c>
      <c r="B95" s="27" t="s">
        <v>553</v>
      </c>
      <c r="C95" s="30" t="s">
        <v>10</v>
      </c>
      <c r="D95" s="23" t="s">
        <v>64</v>
      </c>
      <c r="E95" s="23" t="s">
        <v>67</v>
      </c>
      <c r="F95" s="23" t="s">
        <v>564</v>
      </c>
      <c r="G95" s="23" t="s">
        <v>554</v>
      </c>
      <c r="H95" s="24">
        <v>396</v>
      </c>
      <c r="I95" s="143">
        <v>99</v>
      </c>
      <c r="J95" s="143">
        <v>99</v>
      </c>
      <c r="K95" s="143">
        <v>99</v>
      </c>
      <c r="L95" s="143">
        <v>99</v>
      </c>
      <c r="M95" s="104">
        <f t="shared" si="43"/>
        <v>0</v>
      </c>
      <c r="N95" s="104">
        <v>396</v>
      </c>
    </row>
    <row r="96" spans="1:14" x14ac:dyDescent="0.3">
      <c r="A96" s="31" t="s">
        <v>69</v>
      </c>
      <c r="B96" s="215" t="s">
        <v>275</v>
      </c>
      <c r="C96" s="213" t="s">
        <v>10</v>
      </c>
      <c r="D96" s="31" t="s">
        <v>64</v>
      </c>
      <c r="E96" s="33" t="s">
        <v>276</v>
      </c>
      <c r="F96" s="31"/>
      <c r="G96" s="23"/>
      <c r="H96" s="216">
        <f>H97</f>
        <v>67.599999999999994</v>
      </c>
      <c r="I96" s="216">
        <f t="shared" ref="I96:L100" si="45">I97</f>
        <v>0</v>
      </c>
      <c r="J96" s="216">
        <f t="shared" si="45"/>
        <v>0</v>
      </c>
      <c r="K96" s="216">
        <f t="shared" si="45"/>
        <v>0</v>
      </c>
      <c r="L96" s="216">
        <f t="shared" si="45"/>
        <v>0</v>
      </c>
      <c r="M96" s="104">
        <f t="shared" si="43"/>
        <v>67.599999999999994</v>
      </c>
      <c r="N96" s="104">
        <v>67.599999999999994</v>
      </c>
    </row>
    <row r="97" spans="1:14" ht="37.5" x14ac:dyDescent="0.3">
      <c r="A97" s="31" t="s">
        <v>72</v>
      </c>
      <c r="B97" s="51" t="s">
        <v>46</v>
      </c>
      <c r="C97" s="49" t="s">
        <v>10</v>
      </c>
      <c r="D97" s="33" t="s">
        <v>64</v>
      </c>
      <c r="E97" s="33" t="s">
        <v>276</v>
      </c>
      <c r="F97" s="33" t="s">
        <v>47</v>
      </c>
      <c r="G97" s="23"/>
      <c r="H97" s="34">
        <f>H98</f>
        <v>67.599999999999994</v>
      </c>
      <c r="I97" s="34">
        <f t="shared" si="45"/>
        <v>0</v>
      </c>
      <c r="J97" s="34">
        <f t="shared" si="45"/>
        <v>0</v>
      </c>
      <c r="K97" s="34">
        <f t="shared" si="45"/>
        <v>0</v>
      </c>
      <c r="L97" s="34">
        <f t="shared" si="45"/>
        <v>0</v>
      </c>
      <c r="M97" s="104">
        <f t="shared" si="43"/>
        <v>67.599999999999994</v>
      </c>
      <c r="N97" s="104">
        <v>67.599999999999994</v>
      </c>
    </row>
    <row r="98" spans="1:14" ht="56.25" x14ac:dyDescent="0.3">
      <c r="A98" s="31" t="s">
        <v>614</v>
      </c>
      <c r="B98" s="199" t="s">
        <v>543</v>
      </c>
      <c r="C98" s="49" t="s">
        <v>10</v>
      </c>
      <c r="D98" s="33" t="s">
        <v>64</v>
      </c>
      <c r="E98" s="33" t="s">
        <v>276</v>
      </c>
      <c r="F98" s="33" t="s">
        <v>544</v>
      </c>
      <c r="G98" s="23"/>
      <c r="H98" s="34">
        <f>H99</f>
        <v>67.599999999999994</v>
      </c>
      <c r="I98" s="34">
        <f t="shared" si="45"/>
        <v>0</v>
      </c>
      <c r="J98" s="34">
        <f t="shared" si="45"/>
        <v>0</v>
      </c>
      <c r="K98" s="34">
        <f t="shared" si="45"/>
        <v>0</v>
      </c>
      <c r="L98" s="34">
        <f t="shared" si="45"/>
        <v>0</v>
      </c>
      <c r="M98" s="104">
        <f t="shared" si="43"/>
        <v>67.599999999999994</v>
      </c>
      <c r="N98" s="104">
        <v>67.599999999999994</v>
      </c>
    </row>
    <row r="99" spans="1:14" ht="56.25" x14ac:dyDescent="0.3">
      <c r="A99" s="31" t="s">
        <v>615</v>
      </c>
      <c r="B99" s="194" t="s">
        <v>563</v>
      </c>
      <c r="C99" s="49" t="s">
        <v>10</v>
      </c>
      <c r="D99" s="33" t="s">
        <v>64</v>
      </c>
      <c r="E99" s="33" t="s">
        <v>276</v>
      </c>
      <c r="F99" s="33" t="s">
        <v>564</v>
      </c>
      <c r="G99" s="23"/>
      <c r="H99" s="34">
        <f>H100</f>
        <v>67.599999999999994</v>
      </c>
      <c r="I99" s="34">
        <f t="shared" si="45"/>
        <v>0</v>
      </c>
      <c r="J99" s="34">
        <f t="shared" si="45"/>
        <v>0</v>
      </c>
      <c r="K99" s="34">
        <f t="shared" si="45"/>
        <v>0</v>
      </c>
      <c r="L99" s="34">
        <f t="shared" si="45"/>
        <v>0</v>
      </c>
      <c r="M99" s="104">
        <f t="shared" si="43"/>
        <v>67.599999999999994</v>
      </c>
      <c r="N99" s="104">
        <v>67.599999999999994</v>
      </c>
    </row>
    <row r="100" spans="1:14" x14ac:dyDescent="0.3">
      <c r="A100" s="31" t="s">
        <v>616</v>
      </c>
      <c r="B100" s="194" t="s">
        <v>547</v>
      </c>
      <c r="C100" s="49" t="s">
        <v>10</v>
      </c>
      <c r="D100" s="33" t="s">
        <v>64</v>
      </c>
      <c r="E100" s="33" t="s">
        <v>276</v>
      </c>
      <c r="F100" s="33" t="s">
        <v>564</v>
      </c>
      <c r="G100" s="33" t="s">
        <v>548</v>
      </c>
      <c r="H100" s="34">
        <f>H101</f>
        <v>67.599999999999994</v>
      </c>
      <c r="I100" s="34">
        <f t="shared" si="45"/>
        <v>0</v>
      </c>
      <c r="J100" s="34">
        <f t="shared" si="45"/>
        <v>0</v>
      </c>
      <c r="K100" s="34">
        <f t="shared" si="45"/>
        <v>0</v>
      </c>
      <c r="L100" s="34">
        <f t="shared" si="45"/>
        <v>0</v>
      </c>
      <c r="M100" s="104">
        <f t="shared" si="43"/>
        <v>67.599999999999994</v>
      </c>
      <c r="N100" s="104">
        <v>67.599999999999994</v>
      </c>
    </row>
    <row r="101" spans="1:14" x14ac:dyDescent="0.3">
      <c r="A101" s="20" t="s">
        <v>617</v>
      </c>
      <c r="B101" s="27" t="s">
        <v>553</v>
      </c>
      <c r="C101" s="30" t="s">
        <v>10</v>
      </c>
      <c r="D101" s="23" t="s">
        <v>64</v>
      </c>
      <c r="E101" s="23" t="s">
        <v>276</v>
      </c>
      <c r="F101" s="23" t="s">
        <v>564</v>
      </c>
      <c r="G101" s="23" t="s">
        <v>554</v>
      </c>
      <c r="H101" s="24">
        <v>67.599999999999994</v>
      </c>
      <c r="I101" s="299">
        <v>0</v>
      </c>
      <c r="J101" s="299">
        <v>0</v>
      </c>
      <c r="K101" s="299">
        <v>0</v>
      </c>
      <c r="L101" s="299">
        <v>0</v>
      </c>
      <c r="M101" s="104">
        <f t="shared" si="43"/>
        <v>67.599999999999994</v>
      </c>
      <c r="N101" s="104">
        <v>67.599999999999994</v>
      </c>
    </row>
    <row r="102" spans="1:14" ht="56.25" x14ac:dyDescent="0.3">
      <c r="A102" s="33" t="s">
        <v>73</v>
      </c>
      <c r="B102" s="215" t="s">
        <v>466</v>
      </c>
      <c r="C102" s="33" t="s">
        <v>10</v>
      </c>
      <c r="D102" s="33" t="s">
        <v>64</v>
      </c>
      <c r="E102" s="50" t="s">
        <v>467</v>
      </c>
      <c r="F102" s="33"/>
      <c r="G102" s="33"/>
      <c r="H102" s="34">
        <f>H103</f>
        <v>20</v>
      </c>
      <c r="I102" s="34">
        <f t="shared" ref="I102:L106" si="46">I103</f>
        <v>0</v>
      </c>
      <c r="J102" s="34">
        <f t="shared" si="46"/>
        <v>0</v>
      </c>
      <c r="K102" s="34">
        <f t="shared" si="46"/>
        <v>0</v>
      </c>
      <c r="L102" s="34">
        <f t="shared" si="46"/>
        <v>0</v>
      </c>
      <c r="M102" s="104">
        <f t="shared" si="43"/>
        <v>20</v>
      </c>
      <c r="N102" s="104">
        <v>20</v>
      </c>
    </row>
    <row r="103" spans="1:14" ht="37.5" x14ac:dyDescent="0.3">
      <c r="A103" s="33" t="s">
        <v>74</v>
      </c>
      <c r="B103" s="218" t="s">
        <v>46</v>
      </c>
      <c r="C103" s="33" t="s">
        <v>10</v>
      </c>
      <c r="D103" s="33" t="s">
        <v>64</v>
      </c>
      <c r="E103" s="50" t="s">
        <v>467</v>
      </c>
      <c r="F103" s="33" t="s">
        <v>47</v>
      </c>
      <c r="G103" s="33"/>
      <c r="H103" s="34">
        <f>H104</f>
        <v>20</v>
      </c>
      <c r="I103" s="34">
        <f t="shared" si="46"/>
        <v>0</v>
      </c>
      <c r="J103" s="34">
        <f t="shared" si="46"/>
        <v>0</v>
      </c>
      <c r="K103" s="34">
        <f t="shared" si="46"/>
        <v>0</v>
      </c>
      <c r="L103" s="34">
        <f t="shared" si="46"/>
        <v>0</v>
      </c>
      <c r="M103" s="104">
        <f t="shared" si="43"/>
        <v>20</v>
      </c>
      <c r="N103" s="104">
        <v>20</v>
      </c>
    </row>
    <row r="104" spans="1:14" ht="56.25" x14ac:dyDescent="0.3">
      <c r="A104" s="33" t="s">
        <v>389</v>
      </c>
      <c r="B104" s="199" t="s">
        <v>543</v>
      </c>
      <c r="C104" s="33" t="s">
        <v>10</v>
      </c>
      <c r="D104" s="33" t="s">
        <v>64</v>
      </c>
      <c r="E104" s="50" t="s">
        <v>467</v>
      </c>
      <c r="F104" s="33" t="s">
        <v>544</v>
      </c>
      <c r="G104" s="33"/>
      <c r="H104" s="34">
        <f>H105</f>
        <v>20</v>
      </c>
      <c r="I104" s="34">
        <f t="shared" si="46"/>
        <v>0</v>
      </c>
      <c r="J104" s="34">
        <f t="shared" si="46"/>
        <v>0</v>
      </c>
      <c r="K104" s="34">
        <f t="shared" si="46"/>
        <v>0</v>
      </c>
      <c r="L104" s="34">
        <f t="shared" si="46"/>
        <v>0</v>
      </c>
      <c r="M104" s="104">
        <f t="shared" si="43"/>
        <v>20</v>
      </c>
      <c r="N104" s="104">
        <v>20</v>
      </c>
    </row>
    <row r="105" spans="1:14" ht="56.25" x14ac:dyDescent="0.3">
      <c r="A105" s="33" t="s">
        <v>618</v>
      </c>
      <c r="B105" s="194" t="s">
        <v>563</v>
      </c>
      <c r="C105" s="33" t="s">
        <v>10</v>
      </c>
      <c r="D105" s="33" t="s">
        <v>64</v>
      </c>
      <c r="E105" s="50" t="s">
        <v>467</v>
      </c>
      <c r="F105" s="33" t="s">
        <v>564</v>
      </c>
      <c r="G105" s="33"/>
      <c r="H105" s="34">
        <f>H106</f>
        <v>20</v>
      </c>
      <c r="I105" s="34">
        <f t="shared" si="46"/>
        <v>0</v>
      </c>
      <c r="J105" s="34">
        <f t="shared" si="46"/>
        <v>0</v>
      </c>
      <c r="K105" s="34">
        <f t="shared" si="46"/>
        <v>0</v>
      </c>
      <c r="L105" s="34">
        <f t="shared" si="46"/>
        <v>0</v>
      </c>
      <c r="M105" s="104">
        <f t="shared" si="43"/>
        <v>20</v>
      </c>
      <c r="N105" s="104">
        <v>20</v>
      </c>
    </row>
    <row r="106" spans="1:14" x14ac:dyDescent="0.3">
      <c r="A106" s="33" t="s">
        <v>619</v>
      </c>
      <c r="B106" s="60" t="s">
        <v>547</v>
      </c>
      <c r="C106" s="33" t="s">
        <v>10</v>
      </c>
      <c r="D106" s="33" t="s">
        <v>64</v>
      </c>
      <c r="E106" s="50" t="s">
        <v>467</v>
      </c>
      <c r="F106" s="33" t="s">
        <v>564</v>
      </c>
      <c r="G106" s="33" t="s">
        <v>548</v>
      </c>
      <c r="H106" s="34">
        <f>H107</f>
        <v>20</v>
      </c>
      <c r="I106" s="34">
        <f t="shared" si="46"/>
        <v>0</v>
      </c>
      <c r="J106" s="34">
        <f t="shared" si="46"/>
        <v>0</v>
      </c>
      <c r="K106" s="34">
        <f t="shared" si="46"/>
        <v>0</v>
      </c>
      <c r="L106" s="34">
        <f t="shared" si="46"/>
        <v>0</v>
      </c>
      <c r="M106" s="104">
        <f t="shared" si="43"/>
        <v>20</v>
      </c>
      <c r="N106" s="104">
        <v>20</v>
      </c>
    </row>
    <row r="107" spans="1:14" x14ac:dyDescent="0.3">
      <c r="A107" s="23" t="s">
        <v>620</v>
      </c>
      <c r="B107" s="27" t="s">
        <v>553</v>
      </c>
      <c r="C107" s="23" t="s">
        <v>10</v>
      </c>
      <c r="D107" s="23" t="s">
        <v>64</v>
      </c>
      <c r="E107" s="41" t="s">
        <v>467</v>
      </c>
      <c r="F107" s="23" t="s">
        <v>564</v>
      </c>
      <c r="G107" s="23" t="s">
        <v>554</v>
      </c>
      <c r="H107" s="24">
        <v>20</v>
      </c>
      <c r="I107" s="299">
        <v>0</v>
      </c>
      <c r="J107" s="299">
        <v>0</v>
      </c>
      <c r="K107" s="299">
        <v>0</v>
      </c>
      <c r="L107" s="299">
        <v>0</v>
      </c>
      <c r="M107" s="104">
        <f t="shared" si="43"/>
        <v>20</v>
      </c>
      <c r="N107" s="104">
        <v>20</v>
      </c>
    </row>
    <row r="108" spans="1:14" ht="20.25" x14ac:dyDescent="0.3">
      <c r="A108" s="219" t="s">
        <v>14</v>
      </c>
      <c r="B108" s="220" t="s">
        <v>85</v>
      </c>
      <c r="C108" s="221" t="s">
        <v>10</v>
      </c>
      <c r="D108" s="188" t="s">
        <v>86</v>
      </c>
      <c r="E108" s="188"/>
      <c r="F108" s="188"/>
      <c r="G108" s="188"/>
      <c r="H108" s="190">
        <f>H109</f>
        <v>20</v>
      </c>
      <c r="I108" s="190">
        <f t="shared" ref="I108:L108" si="47">I109</f>
        <v>0</v>
      </c>
      <c r="J108" s="190">
        <f t="shared" si="47"/>
        <v>20</v>
      </c>
      <c r="K108" s="190">
        <f t="shared" si="47"/>
        <v>0</v>
      </c>
      <c r="L108" s="190">
        <f t="shared" si="47"/>
        <v>0</v>
      </c>
      <c r="M108" s="104">
        <f t="shared" si="43"/>
        <v>0</v>
      </c>
      <c r="N108" s="104">
        <v>20</v>
      </c>
    </row>
    <row r="109" spans="1:14" x14ac:dyDescent="0.3">
      <c r="A109" s="191" t="s">
        <v>12</v>
      </c>
      <c r="B109" s="223" t="s">
        <v>87</v>
      </c>
      <c r="C109" s="224" t="s">
        <v>10</v>
      </c>
      <c r="D109" s="206" t="s">
        <v>88</v>
      </c>
      <c r="E109" s="225"/>
      <c r="F109" s="206"/>
      <c r="G109" s="206"/>
      <c r="H109" s="207">
        <f>H110+H115</f>
        <v>20</v>
      </c>
      <c r="I109" s="207">
        <f t="shared" ref="I109:L109" si="48">I110+I115</f>
        <v>0</v>
      </c>
      <c r="J109" s="207">
        <f t="shared" si="48"/>
        <v>20</v>
      </c>
      <c r="K109" s="207">
        <f t="shared" si="48"/>
        <v>0</v>
      </c>
      <c r="L109" s="207">
        <f t="shared" si="48"/>
        <v>0</v>
      </c>
      <c r="M109" s="104">
        <f t="shared" si="43"/>
        <v>0</v>
      </c>
      <c r="N109" s="104">
        <v>20</v>
      </c>
    </row>
    <row r="110" spans="1:14" ht="75" x14ac:dyDescent="0.3">
      <c r="A110" s="31" t="s">
        <v>15</v>
      </c>
      <c r="B110" s="226" t="s">
        <v>285</v>
      </c>
      <c r="C110" s="49" t="s">
        <v>10</v>
      </c>
      <c r="D110" s="33" t="s">
        <v>88</v>
      </c>
      <c r="E110" s="50" t="s">
        <v>89</v>
      </c>
      <c r="F110" s="33"/>
      <c r="G110" s="33"/>
      <c r="H110" s="34">
        <f t="shared" ref="H110:L113" si="49">H111</f>
        <v>10</v>
      </c>
      <c r="I110" s="34">
        <f t="shared" si="49"/>
        <v>0</v>
      </c>
      <c r="J110" s="34">
        <f t="shared" si="49"/>
        <v>10</v>
      </c>
      <c r="K110" s="34">
        <f t="shared" si="49"/>
        <v>0</v>
      </c>
      <c r="L110" s="34">
        <f t="shared" si="49"/>
        <v>0</v>
      </c>
      <c r="M110" s="104">
        <f t="shared" si="43"/>
        <v>0</v>
      </c>
      <c r="N110" s="104">
        <v>10</v>
      </c>
    </row>
    <row r="111" spans="1:14" ht="37.5" x14ac:dyDescent="0.3">
      <c r="A111" s="31" t="s">
        <v>13</v>
      </c>
      <c r="B111" s="51" t="s">
        <v>46</v>
      </c>
      <c r="C111" s="49" t="s">
        <v>10</v>
      </c>
      <c r="D111" s="33" t="s">
        <v>88</v>
      </c>
      <c r="E111" s="50" t="s">
        <v>89</v>
      </c>
      <c r="F111" s="33" t="s">
        <v>47</v>
      </c>
      <c r="G111" s="33"/>
      <c r="H111" s="34">
        <f t="shared" si="49"/>
        <v>10</v>
      </c>
      <c r="I111" s="34">
        <f t="shared" si="49"/>
        <v>0</v>
      </c>
      <c r="J111" s="34">
        <f t="shared" si="49"/>
        <v>10</v>
      </c>
      <c r="K111" s="34">
        <f t="shared" si="49"/>
        <v>0</v>
      </c>
      <c r="L111" s="34">
        <f t="shared" si="49"/>
        <v>0</v>
      </c>
      <c r="M111" s="104">
        <f t="shared" si="43"/>
        <v>0</v>
      </c>
      <c r="N111" s="104">
        <v>10</v>
      </c>
    </row>
    <row r="112" spans="1:14" ht="56.25" x14ac:dyDescent="0.3">
      <c r="A112" s="31" t="s">
        <v>406</v>
      </c>
      <c r="B112" s="199" t="s">
        <v>543</v>
      </c>
      <c r="C112" s="49" t="s">
        <v>10</v>
      </c>
      <c r="D112" s="33" t="s">
        <v>88</v>
      </c>
      <c r="E112" s="50" t="s">
        <v>89</v>
      </c>
      <c r="F112" s="33" t="s">
        <v>544</v>
      </c>
      <c r="G112" s="33"/>
      <c r="H112" s="34">
        <f t="shared" si="49"/>
        <v>10</v>
      </c>
      <c r="I112" s="34">
        <f t="shared" si="49"/>
        <v>0</v>
      </c>
      <c r="J112" s="34">
        <f t="shared" si="49"/>
        <v>10</v>
      </c>
      <c r="K112" s="34">
        <f t="shared" si="49"/>
        <v>0</v>
      </c>
      <c r="L112" s="34">
        <f t="shared" si="49"/>
        <v>0</v>
      </c>
      <c r="M112" s="104">
        <f t="shared" si="43"/>
        <v>0</v>
      </c>
      <c r="N112" s="104">
        <v>10</v>
      </c>
    </row>
    <row r="113" spans="1:14" ht="56.25" x14ac:dyDescent="0.3">
      <c r="A113" s="31" t="s">
        <v>436</v>
      </c>
      <c r="B113" s="194" t="s">
        <v>563</v>
      </c>
      <c r="C113" s="49" t="s">
        <v>10</v>
      </c>
      <c r="D113" s="33" t="s">
        <v>88</v>
      </c>
      <c r="E113" s="50" t="s">
        <v>89</v>
      </c>
      <c r="F113" s="33" t="s">
        <v>564</v>
      </c>
      <c r="G113" s="33"/>
      <c r="H113" s="34">
        <f>H114</f>
        <v>10</v>
      </c>
      <c r="I113" s="34">
        <f t="shared" si="49"/>
        <v>0</v>
      </c>
      <c r="J113" s="34">
        <f t="shared" si="49"/>
        <v>10</v>
      </c>
      <c r="K113" s="34">
        <f t="shared" si="49"/>
        <v>0</v>
      </c>
      <c r="L113" s="34">
        <f t="shared" si="49"/>
        <v>0</v>
      </c>
      <c r="M113" s="104">
        <f t="shared" si="43"/>
        <v>0</v>
      </c>
      <c r="N113" s="104">
        <v>10</v>
      </c>
    </row>
    <row r="114" spans="1:14" x14ac:dyDescent="0.3">
      <c r="A114" s="20" t="s">
        <v>621</v>
      </c>
      <c r="B114" s="27" t="s">
        <v>581</v>
      </c>
      <c r="C114" s="30" t="s">
        <v>10</v>
      </c>
      <c r="D114" s="23" t="s">
        <v>88</v>
      </c>
      <c r="E114" s="41" t="s">
        <v>89</v>
      </c>
      <c r="F114" s="23" t="s">
        <v>564</v>
      </c>
      <c r="G114" s="23" t="s">
        <v>582</v>
      </c>
      <c r="H114" s="24">
        <v>10</v>
      </c>
      <c r="I114" s="143">
        <v>0</v>
      </c>
      <c r="J114" s="143">
        <v>10</v>
      </c>
      <c r="K114" s="143">
        <v>0</v>
      </c>
      <c r="L114" s="143">
        <v>0</v>
      </c>
      <c r="M114" s="104">
        <f t="shared" si="43"/>
        <v>0</v>
      </c>
      <c r="N114" s="104">
        <v>10</v>
      </c>
    </row>
    <row r="115" spans="1:14" ht="75" x14ac:dyDescent="0.3">
      <c r="A115" s="31" t="s">
        <v>622</v>
      </c>
      <c r="B115" s="51" t="s">
        <v>463</v>
      </c>
      <c r="C115" s="49" t="s">
        <v>10</v>
      </c>
      <c r="D115" s="33" t="s">
        <v>88</v>
      </c>
      <c r="E115" s="50" t="s">
        <v>464</v>
      </c>
      <c r="F115" s="33"/>
      <c r="G115" s="23"/>
      <c r="H115" s="34">
        <f t="shared" ref="H115:L118" si="50">H116</f>
        <v>10</v>
      </c>
      <c r="I115" s="34">
        <f t="shared" si="50"/>
        <v>0</v>
      </c>
      <c r="J115" s="34">
        <f t="shared" si="50"/>
        <v>10</v>
      </c>
      <c r="K115" s="34">
        <f t="shared" si="50"/>
        <v>0</v>
      </c>
      <c r="L115" s="34">
        <f t="shared" si="50"/>
        <v>0</v>
      </c>
      <c r="M115" s="104">
        <f t="shared" si="43"/>
        <v>0</v>
      </c>
      <c r="N115" s="104">
        <v>10</v>
      </c>
    </row>
    <row r="116" spans="1:14" ht="37.5" x14ac:dyDescent="0.3">
      <c r="A116" s="31" t="s">
        <v>623</v>
      </c>
      <c r="B116" s="51" t="s">
        <v>46</v>
      </c>
      <c r="C116" s="49" t="s">
        <v>10</v>
      </c>
      <c r="D116" s="33" t="s">
        <v>88</v>
      </c>
      <c r="E116" s="50" t="s">
        <v>464</v>
      </c>
      <c r="F116" s="33" t="s">
        <v>47</v>
      </c>
      <c r="G116" s="23"/>
      <c r="H116" s="34">
        <f t="shared" si="50"/>
        <v>10</v>
      </c>
      <c r="I116" s="34">
        <f t="shared" si="50"/>
        <v>0</v>
      </c>
      <c r="J116" s="34">
        <f t="shared" si="50"/>
        <v>10</v>
      </c>
      <c r="K116" s="34">
        <f t="shared" si="50"/>
        <v>0</v>
      </c>
      <c r="L116" s="34">
        <f t="shared" si="50"/>
        <v>0</v>
      </c>
      <c r="M116" s="104">
        <f t="shared" si="43"/>
        <v>0</v>
      </c>
      <c r="N116" s="104">
        <v>10</v>
      </c>
    </row>
    <row r="117" spans="1:14" ht="56.25" x14ac:dyDescent="0.3">
      <c r="A117" s="31" t="s">
        <v>624</v>
      </c>
      <c r="B117" s="199" t="s">
        <v>543</v>
      </c>
      <c r="C117" s="49" t="s">
        <v>10</v>
      </c>
      <c r="D117" s="33" t="s">
        <v>88</v>
      </c>
      <c r="E117" s="50" t="s">
        <v>464</v>
      </c>
      <c r="F117" s="33" t="s">
        <v>544</v>
      </c>
      <c r="G117" s="33"/>
      <c r="H117" s="34">
        <f t="shared" si="50"/>
        <v>10</v>
      </c>
      <c r="I117" s="34">
        <f t="shared" si="50"/>
        <v>0</v>
      </c>
      <c r="J117" s="34">
        <f t="shared" si="50"/>
        <v>10</v>
      </c>
      <c r="K117" s="34">
        <f t="shared" si="50"/>
        <v>0</v>
      </c>
      <c r="L117" s="34">
        <f t="shared" si="50"/>
        <v>0</v>
      </c>
      <c r="M117" s="104">
        <f t="shared" si="43"/>
        <v>0</v>
      </c>
      <c r="N117" s="104">
        <v>10</v>
      </c>
    </row>
    <row r="118" spans="1:14" ht="56.25" x14ac:dyDescent="0.3">
      <c r="A118" s="31" t="s">
        <v>625</v>
      </c>
      <c r="B118" s="194" t="s">
        <v>563</v>
      </c>
      <c r="C118" s="49" t="s">
        <v>10</v>
      </c>
      <c r="D118" s="33" t="s">
        <v>88</v>
      </c>
      <c r="E118" s="50" t="s">
        <v>464</v>
      </c>
      <c r="F118" s="33" t="s">
        <v>564</v>
      </c>
      <c r="G118" s="33"/>
      <c r="H118" s="34">
        <f>H119</f>
        <v>10</v>
      </c>
      <c r="I118" s="34">
        <f t="shared" si="50"/>
        <v>0</v>
      </c>
      <c r="J118" s="34">
        <f t="shared" si="50"/>
        <v>10</v>
      </c>
      <c r="K118" s="34">
        <f t="shared" si="50"/>
        <v>0</v>
      </c>
      <c r="L118" s="34">
        <f t="shared" si="50"/>
        <v>0</v>
      </c>
      <c r="M118" s="104">
        <f t="shared" si="43"/>
        <v>0</v>
      </c>
      <c r="N118" s="104">
        <v>10</v>
      </c>
    </row>
    <row r="119" spans="1:14" x14ac:dyDescent="0.3">
      <c r="A119" s="20" t="s">
        <v>626</v>
      </c>
      <c r="B119" s="27" t="s">
        <v>581</v>
      </c>
      <c r="C119" s="30" t="s">
        <v>10</v>
      </c>
      <c r="D119" s="23" t="s">
        <v>88</v>
      </c>
      <c r="E119" s="41" t="s">
        <v>464</v>
      </c>
      <c r="F119" s="23" t="s">
        <v>564</v>
      </c>
      <c r="G119" s="23" t="s">
        <v>582</v>
      </c>
      <c r="H119" s="24">
        <v>10</v>
      </c>
      <c r="I119" s="143">
        <v>0</v>
      </c>
      <c r="J119" s="143">
        <v>10</v>
      </c>
      <c r="K119" s="143">
        <v>0</v>
      </c>
      <c r="L119" s="143">
        <v>0</v>
      </c>
      <c r="M119" s="104">
        <f t="shared" si="43"/>
        <v>0</v>
      </c>
      <c r="N119" s="104">
        <v>10</v>
      </c>
    </row>
    <row r="120" spans="1:14" ht="20.25" x14ac:dyDescent="0.3">
      <c r="A120" s="188" t="s">
        <v>25</v>
      </c>
      <c r="B120" s="220" t="s">
        <v>90</v>
      </c>
      <c r="C120" s="221" t="s">
        <v>10</v>
      </c>
      <c r="D120" s="188" t="s">
        <v>91</v>
      </c>
      <c r="E120" s="228"/>
      <c r="F120" s="188"/>
      <c r="G120" s="188"/>
      <c r="H120" s="190">
        <f>H121</f>
        <v>19452</v>
      </c>
      <c r="I120" s="190">
        <f t="shared" ref="I120:L120" si="51">I121</f>
        <v>0</v>
      </c>
      <c r="J120" s="190">
        <f t="shared" si="51"/>
        <v>0</v>
      </c>
      <c r="K120" s="190">
        <f t="shared" si="51"/>
        <v>0</v>
      </c>
      <c r="L120" s="190">
        <f t="shared" si="51"/>
        <v>0</v>
      </c>
      <c r="M120" s="104">
        <f>N120-SUM(I120:L120)</f>
        <v>19487.8</v>
      </c>
      <c r="N120" s="104">
        <v>19487.8</v>
      </c>
    </row>
    <row r="121" spans="1:14" x14ac:dyDescent="0.3">
      <c r="A121" s="206" t="s">
        <v>485</v>
      </c>
      <c r="B121" s="205" t="s">
        <v>92</v>
      </c>
      <c r="C121" s="224" t="s">
        <v>10</v>
      </c>
      <c r="D121" s="206" t="s">
        <v>93</v>
      </c>
      <c r="E121" s="301"/>
      <c r="F121" s="206"/>
      <c r="G121" s="206"/>
      <c r="H121" s="207">
        <f>H123+H164+H173+H142+H150+H158</f>
        <v>19452</v>
      </c>
      <c r="I121" s="207">
        <f t="shared" ref="I121:L121" si="52">I123+I164+I173+I142+I150+I158</f>
        <v>0</v>
      </c>
      <c r="J121" s="207">
        <f t="shared" si="52"/>
        <v>0</v>
      </c>
      <c r="K121" s="207">
        <f t="shared" si="52"/>
        <v>0</v>
      </c>
      <c r="L121" s="207">
        <f t="shared" si="52"/>
        <v>0</v>
      </c>
      <c r="M121" s="104">
        <f t="shared" si="43"/>
        <v>19487.8</v>
      </c>
      <c r="N121" s="104">
        <v>19487.8</v>
      </c>
    </row>
    <row r="122" spans="1:14" ht="37.5" x14ac:dyDescent="0.3">
      <c r="A122" s="33" t="s">
        <v>310</v>
      </c>
      <c r="B122" s="32" t="s">
        <v>854</v>
      </c>
      <c r="C122" s="49" t="s">
        <v>10</v>
      </c>
      <c r="D122" s="33" t="s">
        <v>93</v>
      </c>
      <c r="E122" s="31" t="s">
        <v>855</v>
      </c>
      <c r="F122" s="33"/>
      <c r="G122" s="33"/>
      <c r="H122" s="34">
        <f>H123+H164+H173</f>
        <v>14375.400000000001</v>
      </c>
      <c r="I122" s="34">
        <f t="shared" ref="I122:L122" si="53">I123+I164+I173</f>
        <v>0</v>
      </c>
      <c r="J122" s="34">
        <f t="shared" si="53"/>
        <v>0</v>
      </c>
      <c r="K122" s="34">
        <f t="shared" si="53"/>
        <v>0</v>
      </c>
      <c r="L122" s="34">
        <f t="shared" si="53"/>
        <v>0</v>
      </c>
      <c r="M122" s="104">
        <f t="shared" si="43"/>
        <v>14075.400000000001</v>
      </c>
      <c r="N122" s="104">
        <v>14075.400000000001</v>
      </c>
    </row>
    <row r="123" spans="1:14" ht="37.5" x14ac:dyDescent="0.3">
      <c r="A123" s="33" t="s">
        <v>310</v>
      </c>
      <c r="B123" s="32" t="s">
        <v>627</v>
      </c>
      <c r="C123" s="49" t="s">
        <v>10</v>
      </c>
      <c r="D123" s="33" t="s">
        <v>93</v>
      </c>
      <c r="E123" s="50" t="s">
        <v>628</v>
      </c>
      <c r="F123" s="33"/>
      <c r="G123" s="33"/>
      <c r="H123" s="34">
        <f>H124+H133</f>
        <v>600.1</v>
      </c>
      <c r="I123" s="34">
        <f t="shared" ref="I123:L123" si="54">I124+I133</f>
        <v>0</v>
      </c>
      <c r="J123" s="34">
        <f t="shared" si="54"/>
        <v>0</v>
      </c>
      <c r="K123" s="34">
        <f t="shared" si="54"/>
        <v>0</v>
      </c>
      <c r="L123" s="34">
        <f t="shared" si="54"/>
        <v>0</v>
      </c>
      <c r="M123" s="104">
        <f t="shared" si="43"/>
        <v>600.1</v>
      </c>
      <c r="N123" s="104">
        <v>600.1</v>
      </c>
    </row>
    <row r="124" spans="1:14" ht="37.5" x14ac:dyDescent="0.3">
      <c r="A124" s="33" t="s">
        <v>289</v>
      </c>
      <c r="B124" s="51" t="s">
        <v>94</v>
      </c>
      <c r="C124" s="49" t="s">
        <v>10</v>
      </c>
      <c r="D124" s="33" t="s">
        <v>93</v>
      </c>
      <c r="E124" s="50" t="s">
        <v>95</v>
      </c>
      <c r="F124" s="33"/>
      <c r="G124" s="33"/>
      <c r="H124" s="34">
        <f>H125</f>
        <v>350.1</v>
      </c>
      <c r="I124" s="34">
        <f t="shared" ref="I124:L126" si="55">I125</f>
        <v>0</v>
      </c>
      <c r="J124" s="34">
        <f t="shared" si="55"/>
        <v>0</v>
      </c>
      <c r="K124" s="34">
        <f t="shared" si="55"/>
        <v>0</v>
      </c>
      <c r="L124" s="34">
        <f t="shared" si="55"/>
        <v>0</v>
      </c>
      <c r="M124" s="104">
        <f t="shared" si="43"/>
        <v>350.1</v>
      </c>
      <c r="N124" s="104">
        <v>350.1</v>
      </c>
    </row>
    <row r="125" spans="1:14" ht="37.5" x14ac:dyDescent="0.3">
      <c r="A125" s="33" t="s">
        <v>490</v>
      </c>
      <c r="B125" s="51" t="s">
        <v>46</v>
      </c>
      <c r="C125" s="33" t="s">
        <v>10</v>
      </c>
      <c r="D125" s="33" t="s">
        <v>93</v>
      </c>
      <c r="E125" s="50" t="s">
        <v>95</v>
      </c>
      <c r="F125" s="33" t="s">
        <v>47</v>
      </c>
      <c r="G125" s="33"/>
      <c r="H125" s="34">
        <f>H126</f>
        <v>350.1</v>
      </c>
      <c r="I125" s="34">
        <f t="shared" si="55"/>
        <v>0</v>
      </c>
      <c r="J125" s="34">
        <f t="shared" si="55"/>
        <v>0</v>
      </c>
      <c r="K125" s="34">
        <f t="shared" si="55"/>
        <v>0</v>
      </c>
      <c r="L125" s="34">
        <f t="shared" si="55"/>
        <v>0</v>
      </c>
      <c r="M125" s="104">
        <f t="shared" si="43"/>
        <v>350.1</v>
      </c>
      <c r="N125" s="104">
        <v>350.1</v>
      </c>
    </row>
    <row r="126" spans="1:14" ht="56.25" x14ac:dyDescent="0.3">
      <c r="A126" s="33" t="s">
        <v>629</v>
      </c>
      <c r="B126" s="199" t="s">
        <v>543</v>
      </c>
      <c r="C126" s="33" t="s">
        <v>10</v>
      </c>
      <c r="D126" s="33" t="s">
        <v>93</v>
      </c>
      <c r="E126" s="50" t="s">
        <v>95</v>
      </c>
      <c r="F126" s="33" t="s">
        <v>544</v>
      </c>
      <c r="G126" s="33"/>
      <c r="H126" s="34">
        <f>H127</f>
        <v>350.1</v>
      </c>
      <c r="I126" s="34">
        <f t="shared" si="55"/>
        <v>0</v>
      </c>
      <c r="J126" s="34">
        <f t="shared" si="55"/>
        <v>0</v>
      </c>
      <c r="K126" s="34">
        <f t="shared" si="55"/>
        <v>0</v>
      </c>
      <c r="L126" s="34">
        <f t="shared" si="55"/>
        <v>0</v>
      </c>
      <c r="M126" s="104">
        <f t="shared" si="43"/>
        <v>350.1</v>
      </c>
      <c r="N126" s="104">
        <v>350.1</v>
      </c>
    </row>
    <row r="127" spans="1:14" ht="56.25" x14ac:dyDescent="0.3">
      <c r="A127" s="33" t="s">
        <v>630</v>
      </c>
      <c r="B127" s="194" t="s">
        <v>563</v>
      </c>
      <c r="C127" s="33" t="s">
        <v>10</v>
      </c>
      <c r="D127" s="33" t="s">
        <v>93</v>
      </c>
      <c r="E127" s="50" t="s">
        <v>95</v>
      </c>
      <c r="F127" s="33" t="s">
        <v>564</v>
      </c>
      <c r="G127" s="33"/>
      <c r="H127" s="34">
        <f>H128+H131</f>
        <v>350.1</v>
      </c>
      <c r="I127" s="34">
        <f t="shared" ref="I127:L127" si="56">I128+I131</f>
        <v>0</v>
      </c>
      <c r="J127" s="34">
        <f t="shared" si="56"/>
        <v>0</v>
      </c>
      <c r="K127" s="34">
        <f t="shared" si="56"/>
        <v>0</v>
      </c>
      <c r="L127" s="34">
        <f t="shared" si="56"/>
        <v>0</v>
      </c>
      <c r="M127" s="104">
        <f t="shared" si="43"/>
        <v>350.1</v>
      </c>
      <c r="N127" s="104">
        <v>350.1</v>
      </c>
    </row>
    <row r="128" spans="1:14" x14ac:dyDescent="0.3">
      <c r="A128" s="33" t="s">
        <v>631</v>
      </c>
      <c r="B128" s="60" t="s">
        <v>547</v>
      </c>
      <c r="C128" s="33" t="s">
        <v>10</v>
      </c>
      <c r="D128" s="33" t="s">
        <v>93</v>
      </c>
      <c r="E128" s="50" t="s">
        <v>95</v>
      </c>
      <c r="F128" s="33" t="s">
        <v>564</v>
      </c>
      <c r="G128" s="33" t="s">
        <v>548</v>
      </c>
      <c r="H128" s="34">
        <f>H129+H130</f>
        <v>289.40000000000003</v>
      </c>
      <c r="I128" s="34">
        <f t="shared" ref="I128:L128" si="57">I129+I130</f>
        <v>0</v>
      </c>
      <c r="J128" s="34">
        <f t="shared" si="57"/>
        <v>0</v>
      </c>
      <c r="K128" s="34">
        <f t="shared" si="57"/>
        <v>0</v>
      </c>
      <c r="L128" s="34">
        <f t="shared" si="57"/>
        <v>0</v>
      </c>
      <c r="M128" s="104">
        <f t="shared" si="43"/>
        <v>289.40000000000003</v>
      </c>
      <c r="N128" s="104">
        <v>289.40000000000003</v>
      </c>
    </row>
    <row r="129" spans="1:14" x14ac:dyDescent="0.3">
      <c r="A129" s="23" t="s">
        <v>632</v>
      </c>
      <c r="B129" s="27" t="s">
        <v>570</v>
      </c>
      <c r="C129" s="23" t="s">
        <v>10</v>
      </c>
      <c r="D129" s="23" t="s">
        <v>93</v>
      </c>
      <c r="E129" s="41" t="s">
        <v>95</v>
      </c>
      <c r="F129" s="23" t="s">
        <v>564</v>
      </c>
      <c r="G129" s="23" t="s">
        <v>571</v>
      </c>
      <c r="H129" s="24">
        <v>274.3</v>
      </c>
      <c r="I129" s="299">
        <v>0</v>
      </c>
      <c r="J129" s="299">
        <v>0</v>
      </c>
      <c r="K129" s="299">
        <v>0</v>
      </c>
      <c r="L129" s="299">
        <v>0</v>
      </c>
      <c r="M129" s="104">
        <f t="shared" si="43"/>
        <v>274.3</v>
      </c>
      <c r="N129" s="104">
        <v>274.3</v>
      </c>
    </row>
    <row r="130" spans="1:14" x14ac:dyDescent="0.3">
      <c r="A130" s="23" t="s">
        <v>633</v>
      </c>
      <c r="B130" s="27" t="s">
        <v>553</v>
      </c>
      <c r="C130" s="23" t="s">
        <v>10</v>
      </c>
      <c r="D130" s="23" t="s">
        <v>93</v>
      </c>
      <c r="E130" s="41" t="s">
        <v>95</v>
      </c>
      <c r="F130" s="23" t="s">
        <v>564</v>
      </c>
      <c r="G130" s="23" t="s">
        <v>554</v>
      </c>
      <c r="H130" s="24">
        <v>15.1</v>
      </c>
      <c r="I130" s="299">
        <v>0</v>
      </c>
      <c r="J130" s="299">
        <v>0</v>
      </c>
      <c r="K130" s="299">
        <v>0</v>
      </c>
      <c r="L130" s="299">
        <v>0</v>
      </c>
      <c r="M130" s="104">
        <f t="shared" si="43"/>
        <v>15.1</v>
      </c>
      <c r="N130" s="104">
        <v>15.1</v>
      </c>
    </row>
    <row r="131" spans="1:14" x14ac:dyDescent="0.3">
      <c r="A131" s="33" t="s">
        <v>634</v>
      </c>
      <c r="B131" s="196" t="s">
        <v>556</v>
      </c>
      <c r="C131" s="33" t="s">
        <v>10</v>
      </c>
      <c r="D131" s="33" t="s">
        <v>93</v>
      </c>
      <c r="E131" s="50" t="s">
        <v>95</v>
      </c>
      <c r="F131" s="33" t="s">
        <v>564</v>
      </c>
      <c r="G131" s="33" t="s">
        <v>142</v>
      </c>
      <c r="H131" s="34">
        <f>H132</f>
        <v>60.7</v>
      </c>
      <c r="I131" s="34">
        <f t="shared" ref="I131:L131" si="58">I132</f>
        <v>0</v>
      </c>
      <c r="J131" s="34">
        <f t="shared" si="58"/>
        <v>0</v>
      </c>
      <c r="K131" s="34">
        <f t="shared" si="58"/>
        <v>0</v>
      </c>
      <c r="L131" s="34">
        <f t="shared" si="58"/>
        <v>0</v>
      </c>
      <c r="M131" s="104">
        <f t="shared" si="43"/>
        <v>60.7</v>
      </c>
      <c r="N131" s="104">
        <v>60.7</v>
      </c>
    </row>
    <row r="132" spans="1:14" x14ac:dyDescent="0.3">
      <c r="A132" s="23" t="s">
        <v>635</v>
      </c>
      <c r="B132" s="25" t="s">
        <v>558</v>
      </c>
      <c r="C132" s="23" t="s">
        <v>10</v>
      </c>
      <c r="D132" s="23" t="s">
        <v>93</v>
      </c>
      <c r="E132" s="41" t="s">
        <v>95</v>
      </c>
      <c r="F132" s="23" t="s">
        <v>564</v>
      </c>
      <c r="G132" s="23" t="s">
        <v>559</v>
      </c>
      <c r="H132" s="24">
        <v>60.7</v>
      </c>
      <c r="I132" s="299">
        <v>0</v>
      </c>
      <c r="J132" s="299">
        <v>0</v>
      </c>
      <c r="K132" s="299">
        <v>0</v>
      </c>
      <c r="L132" s="299">
        <v>0</v>
      </c>
      <c r="M132" s="104">
        <f t="shared" si="43"/>
        <v>60.7</v>
      </c>
      <c r="N132" s="104">
        <v>60.7</v>
      </c>
    </row>
    <row r="133" spans="1:14" ht="93.75" x14ac:dyDescent="0.3">
      <c r="A133" s="33" t="s">
        <v>461</v>
      </c>
      <c r="B133" s="51" t="s">
        <v>96</v>
      </c>
      <c r="C133" s="33" t="s">
        <v>10</v>
      </c>
      <c r="D133" s="33" t="s">
        <v>93</v>
      </c>
      <c r="E133" s="50" t="s">
        <v>248</v>
      </c>
      <c r="F133" s="33"/>
      <c r="G133" s="33"/>
      <c r="H133" s="34">
        <f>H134</f>
        <v>250</v>
      </c>
      <c r="I133" s="34">
        <f t="shared" ref="I133:L135" si="59">I134</f>
        <v>0</v>
      </c>
      <c r="J133" s="34">
        <f t="shared" si="59"/>
        <v>0</v>
      </c>
      <c r="K133" s="34">
        <f t="shared" si="59"/>
        <v>0</v>
      </c>
      <c r="L133" s="34">
        <f t="shared" si="59"/>
        <v>0</v>
      </c>
      <c r="M133" s="104">
        <f t="shared" si="43"/>
        <v>250</v>
      </c>
      <c r="N133" s="104">
        <v>250</v>
      </c>
    </row>
    <row r="134" spans="1:14" ht="37.5" x14ac:dyDescent="0.3">
      <c r="A134" s="33" t="s">
        <v>462</v>
      </c>
      <c r="B134" s="51" t="s">
        <v>46</v>
      </c>
      <c r="C134" s="33" t="s">
        <v>10</v>
      </c>
      <c r="D134" s="33" t="s">
        <v>93</v>
      </c>
      <c r="E134" s="50" t="s">
        <v>248</v>
      </c>
      <c r="F134" s="33" t="s">
        <v>47</v>
      </c>
      <c r="G134" s="33"/>
      <c r="H134" s="34">
        <f>H135</f>
        <v>250</v>
      </c>
      <c r="I134" s="34">
        <f t="shared" si="59"/>
        <v>0</v>
      </c>
      <c r="J134" s="34">
        <f t="shared" si="59"/>
        <v>0</v>
      </c>
      <c r="K134" s="34">
        <f t="shared" si="59"/>
        <v>0</v>
      </c>
      <c r="L134" s="34">
        <f t="shared" si="59"/>
        <v>0</v>
      </c>
      <c r="M134" s="104">
        <f t="shared" si="43"/>
        <v>250</v>
      </c>
      <c r="N134" s="104">
        <v>250</v>
      </c>
    </row>
    <row r="135" spans="1:14" ht="56.25" x14ac:dyDescent="0.3">
      <c r="A135" s="33" t="s">
        <v>636</v>
      </c>
      <c r="B135" s="199" t="s">
        <v>543</v>
      </c>
      <c r="C135" s="33" t="s">
        <v>10</v>
      </c>
      <c r="D135" s="33" t="s">
        <v>93</v>
      </c>
      <c r="E135" s="50" t="s">
        <v>248</v>
      </c>
      <c r="F135" s="33" t="s">
        <v>544</v>
      </c>
      <c r="G135" s="33"/>
      <c r="H135" s="34">
        <f>H136</f>
        <v>250</v>
      </c>
      <c r="I135" s="34">
        <f t="shared" si="59"/>
        <v>0</v>
      </c>
      <c r="J135" s="34">
        <f t="shared" si="59"/>
        <v>0</v>
      </c>
      <c r="K135" s="34">
        <f t="shared" si="59"/>
        <v>0</v>
      </c>
      <c r="L135" s="34">
        <f t="shared" si="59"/>
        <v>0</v>
      </c>
      <c r="M135" s="104">
        <f t="shared" si="43"/>
        <v>250</v>
      </c>
      <c r="N135" s="104">
        <v>250</v>
      </c>
    </row>
    <row r="136" spans="1:14" ht="56.25" x14ac:dyDescent="0.3">
      <c r="A136" s="33" t="s">
        <v>637</v>
      </c>
      <c r="B136" s="194" t="s">
        <v>563</v>
      </c>
      <c r="C136" s="33" t="s">
        <v>10</v>
      </c>
      <c r="D136" s="33" t="s">
        <v>93</v>
      </c>
      <c r="E136" s="50" t="s">
        <v>248</v>
      </c>
      <c r="F136" s="33" t="s">
        <v>564</v>
      </c>
      <c r="G136" s="31"/>
      <c r="H136" s="72">
        <f>H137+H139</f>
        <v>250</v>
      </c>
      <c r="I136" s="72">
        <f t="shared" ref="I136:L136" si="60">I137+I139</f>
        <v>0</v>
      </c>
      <c r="J136" s="72">
        <f t="shared" si="60"/>
        <v>0</v>
      </c>
      <c r="K136" s="72">
        <f t="shared" si="60"/>
        <v>0</v>
      </c>
      <c r="L136" s="72">
        <f t="shared" si="60"/>
        <v>0</v>
      </c>
      <c r="M136" s="104">
        <f t="shared" si="43"/>
        <v>250</v>
      </c>
      <c r="N136" s="104">
        <v>250</v>
      </c>
    </row>
    <row r="137" spans="1:14" x14ac:dyDescent="0.3">
      <c r="A137" s="33" t="s">
        <v>638</v>
      </c>
      <c r="B137" s="60" t="s">
        <v>547</v>
      </c>
      <c r="C137" s="33" t="s">
        <v>10</v>
      </c>
      <c r="D137" s="33" t="s">
        <v>93</v>
      </c>
      <c r="E137" s="50" t="s">
        <v>248</v>
      </c>
      <c r="F137" s="33" t="s">
        <v>564</v>
      </c>
      <c r="G137" s="31" t="s">
        <v>548</v>
      </c>
      <c r="H137" s="72">
        <f>SUM(H138:H138)</f>
        <v>23</v>
      </c>
      <c r="I137" s="72">
        <f t="shared" ref="I137:L137" si="61">SUM(I138:I138)</f>
        <v>0</v>
      </c>
      <c r="J137" s="72">
        <f t="shared" si="61"/>
        <v>0</v>
      </c>
      <c r="K137" s="72">
        <f t="shared" si="61"/>
        <v>0</v>
      </c>
      <c r="L137" s="72">
        <f t="shared" si="61"/>
        <v>0</v>
      </c>
      <c r="M137" s="104">
        <f t="shared" si="43"/>
        <v>23</v>
      </c>
      <c r="N137" s="104">
        <v>23</v>
      </c>
    </row>
    <row r="138" spans="1:14" x14ac:dyDescent="0.3">
      <c r="A138" s="23" t="s">
        <v>639</v>
      </c>
      <c r="B138" s="27" t="s">
        <v>553</v>
      </c>
      <c r="C138" s="23" t="s">
        <v>10</v>
      </c>
      <c r="D138" s="23" t="s">
        <v>93</v>
      </c>
      <c r="E138" s="41" t="s">
        <v>248</v>
      </c>
      <c r="F138" s="23" t="s">
        <v>564</v>
      </c>
      <c r="G138" s="20" t="s">
        <v>554</v>
      </c>
      <c r="H138" s="21">
        <v>23</v>
      </c>
      <c r="I138" s="299">
        <v>0</v>
      </c>
      <c r="J138" s="299">
        <v>0</v>
      </c>
      <c r="K138" s="299">
        <v>0</v>
      </c>
      <c r="L138" s="299">
        <v>0</v>
      </c>
      <c r="M138" s="104">
        <f t="shared" si="43"/>
        <v>23</v>
      </c>
      <c r="N138" s="104">
        <v>23</v>
      </c>
    </row>
    <row r="139" spans="1:14" x14ac:dyDescent="0.3">
      <c r="A139" s="33" t="s">
        <v>640</v>
      </c>
      <c r="B139" s="196" t="s">
        <v>556</v>
      </c>
      <c r="C139" s="33" t="s">
        <v>10</v>
      </c>
      <c r="D139" s="33" t="s">
        <v>93</v>
      </c>
      <c r="E139" s="50" t="s">
        <v>248</v>
      </c>
      <c r="F139" s="33" t="s">
        <v>564</v>
      </c>
      <c r="G139" s="31" t="s">
        <v>142</v>
      </c>
      <c r="H139" s="72">
        <f>SUM(H140:H141)</f>
        <v>227</v>
      </c>
      <c r="I139" s="72">
        <f t="shared" ref="I139:L139" si="62">SUM(I140:I141)</f>
        <v>0</v>
      </c>
      <c r="J139" s="72">
        <f t="shared" si="62"/>
        <v>0</v>
      </c>
      <c r="K139" s="72">
        <f t="shared" si="62"/>
        <v>0</v>
      </c>
      <c r="L139" s="72">
        <f t="shared" si="62"/>
        <v>0</v>
      </c>
      <c r="M139" s="104">
        <f t="shared" si="43"/>
        <v>227</v>
      </c>
      <c r="N139" s="104">
        <v>227</v>
      </c>
    </row>
    <row r="140" spans="1:14" x14ac:dyDescent="0.3">
      <c r="A140" s="23" t="s">
        <v>641</v>
      </c>
      <c r="B140" s="25" t="s">
        <v>558</v>
      </c>
      <c r="C140" s="23" t="s">
        <v>10</v>
      </c>
      <c r="D140" s="23" t="s">
        <v>93</v>
      </c>
      <c r="E140" s="41" t="s">
        <v>248</v>
      </c>
      <c r="F140" s="23" t="s">
        <v>564</v>
      </c>
      <c r="G140" s="20" t="s">
        <v>559</v>
      </c>
      <c r="H140" s="21">
        <v>213.3</v>
      </c>
      <c r="I140" s="299">
        <v>0</v>
      </c>
      <c r="J140" s="299">
        <v>0</v>
      </c>
      <c r="K140" s="299">
        <v>0</v>
      </c>
      <c r="L140" s="299">
        <v>0</v>
      </c>
      <c r="M140" s="104">
        <f t="shared" si="43"/>
        <v>213.3</v>
      </c>
      <c r="N140" s="104">
        <v>213.3</v>
      </c>
    </row>
    <row r="141" spans="1:14" x14ac:dyDescent="0.3">
      <c r="A141" s="23" t="s">
        <v>642</v>
      </c>
      <c r="B141" s="25" t="s">
        <v>561</v>
      </c>
      <c r="C141" s="23" t="s">
        <v>10</v>
      </c>
      <c r="D141" s="23" t="s">
        <v>93</v>
      </c>
      <c r="E141" s="41" t="s">
        <v>248</v>
      </c>
      <c r="F141" s="23" t="s">
        <v>564</v>
      </c>
      <c r="G141" s="23" t="s">
        <v>562</v>
      </c>
      <c r="H141" s="21">
        <v>13.7</v>
      </c>
      <c r="I141" s="299">
        <v>0</v>
      </c>
      <c r="J141" s="299">
        <v>0</v>
      </c>
      <c r="K141" s="299">
        <v>0</v>
      </c>
      <c r="L141" s="299">
        <v>0</v>
      </c>
      <c r="M141" s="104">
        <f t="shared" si="43"/>
        <v>13.7</v>
      </c>
      <c r="N141" s="104">
        <v>13.7</v>
      </c>
    </row>
    <row r="142" spans="1:14" ht="56.25" x14ac:dyDescent="0.3">
      <c r="A142" s="33" t="s">
        <v>643</v>
      </c>
      <c r="B142" s="51" t="s">
        <v>97</v>
      </c>
      <c r="C142" s="49" t="s">
        <v>10</v>
      </c>
      <c r="D142" s="33" t="s">
        <v>93</v>
      </c>
      <c r="E142" s="50" t="s">
        <v>98</v>
      </c>
      <c r="F142" s="33"/>
      <c r="G142" s="33"/>
      <c r="H142" s="72">
        <f>H143</f>
        <v>4246.7999999999993</v>
      </c>
      <c r="I142" s="72">
        <f t="shared" ref="I142:L144" si="63">I143</f>
        <v>0</v>
      </c>
      <c r="J142" s="72">
        <f t="shared" si="63"/>
        <v>0</v>
      </c>
      <c r="K142" s="72">
        <f t="shared" si="63"/>
        <v>0</v>
      </c>
      <c r="L142" s="72">
        <f t="shared" si="63"/>
        <v>0</v>
      </c>
      <c r="M142" s="104">
        <f t="shared" si="43"/>
        <v>4582.5999999999995</v>
      </c>
      <c r="N142" s="104">
        <v>4582.5999999999995</v>
      </c>
    </row>
    <row r="143" spans="1:14" ht="37.5" x14ac:dyDescent="0.3">
      <c r="A143" s="33" t="s">
        <v>644</v>
      </c>
      <c r="B143" s="51" t="s">
        <v>46</v>
      </c>
      <c r="C143" s="49" t="s">
        <v>10</v>
      </c>
      <c r="D143" s="33" t="s">
        <v>93</v>
      </c>
      <c r="E143" s="50" t="s">
        <v>98</v>
      </c>
      <c r="F143" s="33" t="s">
        <v>47</v>
      </c>
      <c r="G143" s="33"/>
      <c r="H143" s="72">
        <f>H144</f>
        <v>4246.7999999999993</v>
      </c>
      <c r="I143" s="72">
        <f t="shared" si="63"/>
        <v>0</v>
      </c>
      <c r="J143" s="72">
        <f t="shared" si="63"/>
        <v>0</v>
      </c>
      <c r="K143" s="72">
        <f t="shared" si="63"/>
        <v>0</v>
      </c>
      <c r="L143" s="72">
        <f t="shared" si="63"/>
        <v>0</v>
      </c>
      <c r="M143" s="104">
        <f>N143-SUM(I143:L143)</f>
        <v>4582.6000000000004</v>
      </c>
      <c r="N143" s="104">
        <v>4582.6000000000004</v>
      </c>
    </row>
    <row r="144" spans="1:14" ht="56.25" x14ac:dyDescent="0.3">
      <c r="A144" s="33" t="s">
        <v>645</v>
      </c>
      <c r="B144" s="199" t="s">
        <v>543</v>
      </c>
      <c r="C144" s="49" t="s">
        <v>10</v>
      </c>
      <c r="D144" s="33" t="s">
        <v>93</v>
      </c>
      <c r="E144" s="50" t="s">
        <v>98</v>
      </c>
      <c r="F144" s="33" t="s">
        <v>544</v>
      </c>
      <c r="G144" s="33"/>
      <c r="H144" s="72">
        <f>H145</f>
        <v>4246.7999999999993</v>
      </c>
      <c r="I144" s="72">
        <f t="shared" si="63"/>
        <v>0</v>
      </c>
      <c r="J144" s="72">
        <f t="shared" si="63"/>
        <v>0</v>
      </c>
      <c r="K144" s="72">
        <f t="shared" si="63"/>
        <v>0</v>
      </c>
      <c r="L144" s="72">
        <f t="shared" si="63"/>
        <v>0</v>
      </c>
      <c r="M144" s="104">
        <f t="shared" si="43"/>
        <v>4582.5999999999995</v>
      </c>
      <c r="N144" s="104">
        <v>4582.5999999999995</v>
      </c>
    </row>
    <row r="145" spans="1:14" ht="56.25" x14ac:dyDescent="0.3">
      <c r="A145" s="33" t="s">
        <v>646</v>
      </c>
      <c r="B145" s="194" t="s">
        <v>563</v>
      </c>
      <c r="C145" s="49" t="s">
        <v>10</v>
      </c>
      <c r="D145" s="33" t="s">
        <v>93</v>
      </c>
      <c r="E145" s="50" t="s">
        <v>98</v>
      </c>
      <c r="F145" s="33" t="s">
        <v>564</v>
      </c>
      <c r="G145" s="33"/>
      <c r="H145" s="72">
        <f>H146+H148</f>
        <v>4246.7999999999993</v>
      </c>
      <c r="I145" s="72">
        <f t="shared" ref="I145:L145" si="64">I146+I148</f>
        <v>0</v>
      </c>
      <c r="J145" s="72">
        <f t="shared" si="64"/>
        <v>0</v>
      </c>
      <c r="K145" s="72">
        <f t="shared" si="64"/>
        <v>0</v>
      </c>
      <c r="L145" s="72">
        <f t="shared" si="64"/>
        <v>0</v>
      </c>
      <c r="M145" s="104">
        <f t="shared" si="43"/>
        <v>4582.5999999999995</v>
      </c>
      <c r="N145" s="104">
        <v>4582.5999999999995</v>
      </c>
    </row>
    <row r="146" spans="1:14" x14ac:dyDescent="0.3">
      <c r="A146" s="33" t="s">
        <v>647</v>
      </c>
      <c r="B146" s="60" t="s">
        <v>547</v>
      </c>
      <c r="C146" s="49" t="s">
        <v>10</v>
      </c>
      <c r="D146" s="33" t="s">
        <v>93</v>
      </c>
      <c r="E146" s="50" t="s">
        <v>98</v>
      </c>
      <c r="F146" s="33" t="s">
        <v>564</v>
      </c>
      <c r="G146" s="33" t="s">
        <v>548</v>
      </c>
      <c r="H146" s="72">
        <f>H147</f>
        <v>4046.8999999999996</v>
      </c>
      <c r="I146" s="72">
        <f t="shared" ref="I146:L146" si="65">I147</f>
        <v>0</v>
      </c>
      <c r="J146" s="72">
        <f t="shared" si="65"/>
        <v>0</v>
      </c>
      <c r="K146" s="72">
        <f t="shared" si="65"/>
        <v>0</v>
      </c>
      <c r="L146" s="72">
        <f t="shared" si="65"/>
        <v>0</v>
      </c>
      <c r="M146" s="104">
        <f t="shared" si="43"/>
        <v>4382.7</v>
      </c>
      <c r="N146" s="104">
        <v>4382.7</v>
      </c>
    </row>
    <row r="147" spans="1:14" x14ac:dyDescent="0.3">
      <c r="A147" s="23" t="s">
        <v>648</v>
      </c>
      <c r="B147" s="27" t="s">
        <v>553</v>
      </c>
      <c r="C147" s="30" t="s">
        <v>10</v>
      </c>
      <c r="D147" s="23" t="s">
        <v>93</v>
      </c>
      <c r="E147" s="41" t="s">
        <v>98</v>
      </c>
      <c r="F147" s="23" t="s">
        <v>564</v>
      </c>
      <c r="G147" s="23" t="s">
        <v>554</v>
      </c>
      <c r="H147" s="303">
        <f>СвБРосп!H146</f>
        <v>4046.8999999999996</v>
      </c>
      <c r="I147" s="299">
        <v>0</v>
      </c>
      <c r="J147" s="299">
        <v>0</v>
      </c>
      <c r="K147" s="299">
        <v>0</v>
      </c>
      <c r="L147" s="299">
        <v>0</v>
      </c>
      <c r="M147" s="104">
        <f t="shared" si="43"/>
        <v>4382.7</v>
      </c>
      <c r="N147" s="104">
        <v>4382.7</v>
      </c>
    </row>
    <row r="148" spans="1:14" x14ac:dyDescent="0.3">
      <c r="A148" s="33" t="s">
        <v>649</v>
      </c>
      <c r="B148" s="196" t="s">
        <v>556</v>
      </c>
      <c r="C148" s="49" t="s">
        <v>10</v>
      </c>
      <c r="D148" s="33" t="s">
        <v>93</v>
      </c>
      <c r="E148" s="50" t="s">
        <v>98</v>
      </c>
      <c r="F148" s="33" t="s">
        <v>564</v>
      </c>
      <c r="G148" s="33" t="s">
        <v>142</v>
      </c>
      <c r="H148" s="72">
        <f>SUM(H149:H149)</f>
        <v>199.9</v>
      </c>
      <c r="I148" s="72">
        <f t="shared" ref="I148:L148" si="66">SUM(I149:I149)</f>
        <v>0</v>
      </c>
      <c r="J148" s="72">
        <f t="shared" si="66"/>
        <v>0</v>
      </c>
      <c r="K148" s="72">
        <f t="shared" si="66"/>
        <v>0</v>
      </c>
      <c r="L148" s="72">
        <f t="shared" si="66"/>
        <v>0</v>
      </c>
      <c r="M148" s="104">
        <f t="shared" si="43"/>
        <v>199.9</v>
      </c>
      <c r="N148" s="104">
        <v>199.9</v>
      </c>
    </row>
    <row r="149" spans="1:14" x14ac:dyDescent="0.3">
      <c r="A149" s="23" t="s">
        <v>650</v>
      </c>
      <c r="B149" s="28" t="s">
        <v>561</v>
      </c>
      <c r="C149" s="30" t="s">
        <v>10</v>
      </c>
      <c r="D149" s="23" t="s">
        <v>93</v>
      </c>
      <c r="E149" s="41" t="s">
        <v>98</v>
      </c>
      <c r="F149" s="23" t="s">
        <v>564</v>
      </c>
      <c r="G149" s="23" t="s">
        <v>562</v>
      </c>
      <c r="H149" s="21">
        <v>199.9</v>
      </c>
      <c r="I149" s="299">
        <v>0</v>
      </c>
      <c r="J149" s="299">
        <v>0</v>
      </c>
      <c r="K149" s="299">
        <v>0</v>
      </c>
      <c r="L149" s="299">
        <v>0</v>
      </c>
      <c r="M149" s="104">
        <f t="shared" si="43"/>
        <v>199.9</v>
      </c>
      <c r="N149" s="104">
        <v>199.9</v>
      </c>
    </row>
    <row r="150" spans="1:14" ht="37.5" x14ac:dyDescent="0.3">
      <c r="A150" s="33" t="s">
        <v>651</v>
      </c>
      <c r="B150" s="51" t="s">
        <v>99</v>
      </c>
      <c r="C150" s="49" t="s">
        <v>10</v>
      </c>
      <c r="D150" s="33" t="s">
        <v>93</v>
      </c>
      <c r="E150" s="50" t="s">
        <v>249</v>
      </c>
      <c r="F150" s="33"/>
      <c r="G150" s="33"/>
      <c r="H150" s="72">
        <f>H151</f>
        <v>250</v>
      </c>
      <c r="I150" s="72">
        <f t="shared" ref="I150:L152" si="67">I151</f>
        <v>0</v>
      </c>
      <c r="J150" s="72">
        <f t="shared" si="67"/>
        <v>0</v>
      </c>
      <c r="K150" s="72">
        <f t="shared" si="67"/>
        <v>0</v>
      </c>
      <c r="L150" s="72">
        <f t="shared" si="67"/>
        <v>0</v>
      </c>
      <c r="M150" s="104">
        <f t="shared" si="43"/>
        <v>250</v>
      </c>
      <c r="N150" s="104">
        <v>250</v>
      </c>
    </row>
    <row r="151" spans="1:14" ht="37.5" x14ac:dyDescent="0.3">
      <c r="A151" s="33" t="s">
        <v>652</v>
      </c>
      <c r="B151" s="51" t="s">
        <v>46</v>
      </c>
      <c r="C151" s="49" t="s">
        <v>10</v>
      </c>
      <c r="D151" s="33" t="s">
        <v>93</v>
      </c>
      <c r="E151" s="50" t="s">
        <v>249</v>
      </c>
      <c r="F151" s="33" t="s">
        <v>47</v>
      </c>
      <c r="G151" s="33"/>
      <c r="H151" s="72">
        <f>H152</f>
        <v>250</v>
      </c>
      <c r="I151" s="72">
        <f t="shared" si="67"/>
        <v>0</v>
      </c>
      <c r="J151" s="72">
        <f t="shared" si="67"/>
        <v>0</v>
      </c>
      <c r="K151" s="72">
        <f t="shared" si="67"/>
        <v>0</v>
      </c>
      <c r="L151" s="72">
        <f t="shared" si="67"/>
        <v>0</v>
      </c>
      <c r="M151" s="104">
        <f t="shared" si="43"/>
        <v>250</v>
      </c>
      <c r="N151" s="104">
        <v>250</v>
      </c>
    </row>
    <row r="152" spans="1:14" ht="56.25" x14ac:dyDescent="0.3">
      <c r="A152" s="33" t="s">
        <v>653</v>
      </c>
      <c r="B152" s="51" t="s">
        <v>543</v>
      </c>
      <c r="C152" s="49" t="s">
        <v>10</v>
      </c>
      <c r="D152" s="33" t="s">
        <v>93</v>
      </c>
      <c r="E152" s="50" t="s">
        <v>249</v>
      </c>
      <c r="F152" s="33" t="s">
        <v>544</v>
      </c>
      <c r="G152" s="33"/>
      <c r="H152" s="34">
        <f>H153</f>
        <v>250</v>
      </c>
      <c r="I152" s="34">
        <f t="shared" si="67"/>
        <v>0</v>
      </c>
      <c r="J152" s="34">
        <f t="shared" si="67"/>
        <v>0</v>
      </c>
      <c r="K152" s="34">
        <f t="shared" si="67"/>
        <v>0</v>
      </c>
      <c r="L152" s="34">
        <f t="shared" si="67"/>
        <v>0</v>
      </c>
      <c r="M152" s="104">
        <f t="shared" si="43"/>
        <v>250</v>
      </c>
      <c r="N152" s="104">
        <v>250</v>
      </c>
    </row>
    <row r="153" spans="1:14" ht="56.25" x14ac:dyDescent="0.3">
      <c r="A153" s="33" t="s">
        <v>654</v>
      </c>
      <c r="B153" s="51" t="s">
        <v>563</v>
      </c>
      <c r="C153" s="49" t="s">
        <v>10</v>
      </c>
      <c r="D153" s="33" t="s">
        <v>93</v>
      </c>
      <c r="E153" s="50" t="s">
        <v>249</v>
      </c>
      <c r="F153" s="33" t="s">
        <v>564</v>
      </c>
      <c r="G153" s="33"/>
      <c r="H153" s="34">
        <f>H154+H156</f>
        <v>250</v>
      </c>
      <c r="I153" s="34">
        <f t="shared" ref="I153:L153" si="68">I154+I156</f>
        <v>0</v>
      </c>
      <c r="J153" s="34">
        <f t="shared" si="68"/>
        <v>0</v>
      </c>
      <c r="K153" s="34">
        <f t="shared" si="68"/>
        <v>0</v>
      </c>
      <c r="L153" s="34">
        <f t="shared" si="68"/>
        <v>0</v>
      </c>
      <c r="M153" s="104">
        <f t="shared" ref="M153:M216" si="69">N153-SUM(I153:L153)</f>
        <v>250</v>
      </c>
      <c r="N153" s="104">
        <v>250</v>
      </c>
    </row>
    <row r="154" spans="1:14" x14ac:dyDescent="0.3">
      <c r="A154" s="33" t="s">
        <v>655</v>
      </c>
      <c r="B154" s="51" t="s">
        <v>547</v>
      </c>
      <c r="C154" s="49" t="s">
        <v>10</v>
      </c>
      <c r="D154" s="33" t="s">
        <v>93</v>
      </c>
      <c r="E154" s="50" t="s">
        <v>249</v>
      </c>
      <c r="F154" s="33" t="s">
        <v>564</v>
      </c>
      <c r="G154" s="33" t="s">
        <v>548</v>
      </c>
      <c r="H154" s="34">
        <f>H155</f>
        <v>153.1</v>
      </c>
      <c r="I154" s="34">
        <f t="shared" ref="I154:L154" si="70">I155</f>
        <v>0</v>
      </c>
      <c r="J154" s="34">
        <f t="shared" si="70"/>
        <v>0</v>
      </c>
      <c r="K154" s="34">
        <f t="shared" si="70"/>
        <v>0</v>
      </c>
      <c r="L154" s="34">
        <f t="shared" si="70"/>
        <v>0</v>
      </c>
      <c r="M154" s="104">
        <f t="shared" si="69"/>
        <v>153.1</v>
      </c>
      <c r="N154" s="104">
        <v>153.1</v>
      </c>
    </row>
    <row r="155" spans="1:14" x14ac:dyDescent="0.3">
      <c r="A155" s="23" t="s">
        <v>656</v>
      </c>
      <c r="B155" s="28" t="s">
        <v>553</v>
      </c>
      <c r="C155" s="30" t="s">
        <v>10</v>
      </c>
      <c r="D155" s="23" t="s">
        <v>93</v>
      </c>
      <c r="E155" s="41" t="s">
        <v>249</v>
      </c>
      <c r="F155" s="23" t="s">
        <v>564</v>
      </c>
      <c r="G155" s="23" t="s">
        <v>554</v>
      </c>
      <c r="H155" s="24">
        <v>153.1</v>
      </c>
      <c r="I155" s="299">
        <v>0</v>
      </c>
      <c r="J155" s="299">
        <v>0</v>
      </c>
      <c r="K155" s="299">
        <v>0</v>
      </c>
      <c r="L155" s="299">
        <v>0</v>
      </c>
      <c r="M155" s="104">
        <f t="shared" si="69"/>
        <v>153.1</v>
      </c>
      <c r="N155" s="104">
        <v>153.1</v>
      </c>
    </row>
    <row r="156" spans="1:14" x14ac:dyDescent="0.3">
      <c r="A156" s="33" t="s">
        <v>657</v>
      </c>
      <c r="B156" s="51" t="s">
        <v>556</v>
      </c>
      <c r="C156" s="49" t="s">
        <v>10</v>
      </c>
      <c r="D156" s="33" t="s">
        <v>93</v>
      </c>
      <c r="E156" s="50" t="s">
        <v>249</v>
      </c>
      <c r="F156" s="33" t="s">
        <v>564</v>
      </c>
      <c r="G156" s="33" t="s">
        <v>142</v>
      </c>
      <c r="H156" s="34">
        <f>H157</f>
        <v>96.9</v>
      </c>
      <c r="I156" s="34">
        <f t="shared" ref="I156:L162" si="71">I157</f>
        <v>0</v>
      </c>
      <c r="J156" s="34">
        <f t="shared" si="71"/>
        <v>0</v>
      </c>
      <c r="K156" s="34">
        <f t="shared" si="71"/>
        <v>0</v>
      </c>
      <c r="L156" s="34">
        <f t="shared" si="71"/>
        <v>0</v>
      </c>
      <c r="M156" s="104">
        <f t="shared" si="69"/>
        <v>96.9</v>
      </c>
      <c r="N156" s="104">
        <v>96.9</v>
      </c>
    </row>
    <row r="157" spans="1:14" x14ac:dyDescent="0.3">
      <c r="A157" s="23" t="s">
        <v>658</v>
      </c>
      <c r="B157" s="28" t="s">
        <v>558</v>
      </c>
      <c r="C157" s="30" t="s">
        <v>10</v>
      </c>
      <c r="D157" s="23" t="s">
        <v>93</v>
      </c>
      <c r="E157" s="41" t="s">
        <v>249</v>
      </c>
      <c r="F157" s="23" t="s">
        <v>564</v>
      </c>
      <c r="G157" s="23" t="s">
        <v>559</v>
      </c>
      <c r="H157" s="24">
        <v>96.9</v>
      </c>
      <c r="I157" s="299">
        <v>0</v>
      </c>
      <c r="J157" s="299">
        <v>0</v>
      </c>
      <c r="K157" s="299">
        <v>0</v>
      </c>
      <c r="L157" s="299">
        <v>0</v>
      </c>
      <c r="M157" s="104">
        <f t="shared" si="69"/>
        <v>96.9</v>
      </c>
      <c r="N157" s="104">
        <v>96.9</v>
      </c>
    </row>
    <row r="158" spans="1:14" ht="75" x14ac:dyDescent="0.3">
      <c r="A158" s="33" t="s">
        <v>659</v>
      </c>
      <c r="B158" s="51" t="s">
        <v>100</v>
      </c>
      <c r="C158" s="49" t="s">
        <v>10</v>
      </c>
      <c r="D158" s="33" t="s">
        <v>93</v>
      </c>
      <c r="E158" s="50" t="s">
        <v>250</v>
      </c>
      <c r="F158" s="33"/>
      <c r="G158" s="33"/>
      <c r="H158" s="34">
        <f>H159</f>
        <v>579.79999999999995</v>
      </c>
      <c r="I158" s="34">
        <f t="shared" si="71"/>
        <v>0</v>
      </c>
      <c r="J158" s="34">
        <f t="shared" si="71"/>
        <v>0</v>
      </c>
      <c r="K158" s="34">
        <f t="shared" si="71"/>
        <v>0</v>
      </c>
      <c r="L158" s="34">
        <f t="shared" si="71"/>
        <v>0</v>
      </c>
      <c r="M158" s="104">
        <f t="shared" si="69"/>
        <v>579.79999999999995</v>
      </c>
      <c r="N158" s="104">
        <v>579.79999999999995</v>
      </c>
    </row>
    <row r="159" spans="1:14" ht="37.5" x14ac:dyDescent="0.3">
      <c r="A159" s="33" t="s">
        <v>660</v>
      </c>
      <c r="B159" s="51" t="s">
        <v>46</v>
      </c>
      <c r="C159" s="49" t="s">
        <v>10</v>
      </c>
      <c r="D159" s="33" t="s">
        <v>93</v>
      </c>
      <c r="E159" s="50" t="s">
        <v>250</v>
      </c>
      <c r="F159" s="33" t="s">
        <v>47</v>
      </c>
      <c r="G159" s="33"/>
      <c r="H159" s="34">
        <f>H160</f>
        <v>579.79999999999995</v>
      </c>
      <c r="I159" s="34">
        <f t="shared" si="71"/>
        <v>0</v>
      </c>
      <c r="J159" s="34">
        <f t="shared" si="71"/>
        <v>0</v>
      </c>
      <c r="K159" s="34">
        <f t="shared" si="71"/>
        <v>0</v>
      </c>
      <c r="L159" s="34">
        <f t="shared" si="71"/>
        <v>0</v>
      </c>
      <c r="M159" s="104">
        <f t="shared" si="69"/>
        <v>579.79999999999995</v>
      </c>
      <c r="N159" s="104">
        <v>579.79999999999995</v>
      </c>
    </row>
    <row r="160" spans="1:14" ht="56.25" x14ac:dyDescent="0.3">
      <c r="A160" s="33" t="s">
        <v>661</v>
      </c>
      <c r="B160" s="51" t="s">
        <v>543</v>
      </c>
      <c r="C160" s="49" t="s">
        <v>10</v>
      </c>
      <c r="D160" s="33" t="s">
        <v>93</v>
      </c>
      <c r="E160" s="50" t="s">
        <v>250</v>
      </c>
      <c r="F160" s="33" t="s">
        <v>544</v>
      </c>
      <c r="G160" s="33"/>
      <c r="H160" s="34">
        <f>H161</f>
        <v>579.79999999999995</v>
      </c>
      <c r="I160" s="34">
        <f t="shared" si="71"/>
        <v>0</v>
      </c>
      <c r="J160" s="34">
        <f t="shared" si="71"/>
        <v>0</v>
      </c>
      <c r="K160" s="34">
        <f t="shared" si="71"/>
        <v>0</v>
      </c>
      <c r="L160" s="34">
        <f t="shared" si="71"/>
        <v>0</v>
      </c>
      <c r="M160" s="104">
        <f t="shared" si="69"/>
        <v>579.79999999999995</v>
      </c>
      <c r="N160" s="104">
        <v>579.79999999999995</v>
      </c>
    </row>
    <row r="161" spans="1:14" ht="56.25" x14ac:dyDescent="0.3">
      <c r="A161" s="33" t="s">
        <v>662</v>
      </c>
      <c r="B161" s="51" t="s">
        <v>563</v>
      </c>
      <c r="C161" s="49" t="s">
        <v>10</v>
      </c>
      <c r="D161" s="33" t="s">
        <v>93</v>
      </c>
      <c r="E161" s="50" t="s">
        <v>250</v>
      </c>
      <c r="F161" s="33" t="s">
        <v>564</v>
      </c>
      <c r="G161" s="33"/>
      <c r="H161" s="34">
        <f>H162</f>
        <v>579.79999999999995</v>
      </c>
      <c r="I161" s="34">
        <f t="shared" si="71"/>
        <v>0</v>
      </c>
      <c r="J161" s="34">
        <f t="shared" si="71"/>
        <v>0</v>
      </c>
      <c r="K161" s="34">
        <f t="shared" si="71"/>
        <v>0</v>
      </c>
      <c r="L161" s="34">
        <f t="shared" si="71"/>
        <v>0</v>
      </c>
      <c r="M161" s="104">
        <f t="shared" si="69"/>
        <v>579.79999999999995</v>
      </c>
      <c r="N161" s="104">
        <v>579.79999999999995</v>
      </c>
    </row>
    <row r="162" spans="1:14" x14ac:dyDescent="0.3">
      <c r="A162" s="33" t="s">
        <v>663</v>
      </c>
      <c r="B162" s="51" t="s">
        <v>547</v>
      </c>
      <c r="C162" s="49" t="s">
        <v>10</v>
      </c>
      <c r="D162" s="33" t="s">
        <v>93</v>
      </c>
      <c r="E162" s="50" t="s">
        <v>250</v>
      </c>
      <c r="F162" s="33" t="s">
        <v>564</v>
      </c>
      <c r="G162" s="33" t="s">
        <v>548</v>
      </c>
      <c r="H162" s="34">
        <f>H163</f>
        <v>579.79999999999995</v>
      </c>
      <c r="I162" s="34">
        <f t="shared" si="71"/>
        <v>0</v>
      </c>
      <c r="J162" s="34">
        <f t="shared" si="71"/>
        <v>0</v>
      </c>
      <c r="K162" s="34">
        <f t="shared" si="71"/>
        <v>0</v>
      </c>
      <c r="L162" s="34">
        <f t="shared" si="71"/>
        <v>0</v>
      </c>
      <c r="M162" s="104">
        <f t="shared" si="69"/>
        <v>579.79999999999995</v>
      </c>
      <c r="N162" s="104">
        <v>579.79999999999995</v>
      </c>
    </row>
    <row r="163" spans="1:14" x14ac:dyDescent="0.3">
      <c r="A163" s="23" t="s">
        <v>664</v>
      </c>
      <c r="B163" s="28" t="s">
        <v>553</v>
      </c>
      <c r="C163" s="30" t="s">
        <v>10</v>
      </c>
      <c r="D163" s="23" t="s">
        <v>93</v>
      </c>
      <c r="E163" s="41" t="s">
        <v>250</v>
      </c>
      <c r="F163" s="23" t="s">
        <v>564</v>
      </c>
      <c r="G163" s="23" t="s">
        <v>554</v>
      </c>
      <c r="H163" s="24">
        <v>579.79999999999995</v>
      </c>
      <c r="I163" s="299">
        <v>0</v>
      </c>
      <c r="J163" s="299">
        <v>0</v>
      </c>
      <c r="K163" s="299">
        <v>0</v>
      </c>
      <c r="L163" s="299">
        <v>0</v>
      </c>
      <c r="M163" s="104">
        <f t="shared" si="69"/>
        <v>579.79999999999995</v>
      </c>
      <c r="N163" s="104">
        <v>579.79999999999995</v>
      </c>
    </row>
    <row r="164" spans="1:14" ht="56.25" x14ac:dyDescent="0.3">
      <c r="A164" s="33" t="s">
        <v>665</v>
      </c>
      <c r="B164" s="51" t="s">
        <v>101</v>
      </c>
      <c r="C164" s="49" t="s">
        <v>10</v>
      </c>
      <c r="D164" s="33" t="s">
        <v>93</v>
      </c>
      <c r="E164" s="50" t="s">
        <v>251</v>
      </c>
      <c r="F164" s="33"/>
      <c r="G164" s="33"/>
      <c r="H164" s="34">
        <f>H165</f>
        <v>4143.1000000000004</v>
      </c>
      <c r="I164" s="34">
        <f t="shared" ref="I164:L166" si="72">I165</f>
        <v>0</v>
      </c>
      <c r="J164" s="34">
        <f t="shared" si="72"/>
        <v>0</v>
      </c>
      <c r="K164" s="34">
        <f t="shared" si="72"/>
        <v>0</v>
      </c>
      <c r="L164" s="34">
        <f t="shared" si="72"/>
        <v>0</v>
      </c>
      <c r="M164" s="104">
        <f t="shared" si="69"/>
        <v>3843.1</v>
      </c>
      <c r="N164" s="104">
        <v>3843.1</v>
      </c>
    </row>
    <row r="165" spans="1:14" ht="37.5" x14ac:dyDescent="0.3">
      <c r="A165" s="33" t="s">
        <v>666</v>
      </c>
      <c r="B165" s="51" t="s">
        <v>46</v>
      </c>
      <c r="C165" s="49" t="s">
        <v>10</v>
      </c>
      <c r="D165" s="33" t="s">
        <v>93</v>
      </c>
      <c r="E165" s="50" t="s">
        <v>251</v>
      </c>
      <c r="F165" s="33" t="s">
        <v>47</v>
      </c>
      <c r="G165" s="33"/>
      <c r="H165" s="34">
        <f>H166</f>
        <v>4143.1000000000004</v>
      </c>
      <c r="I165" s="34">
        <f t="shared" si="72"/>
        <v>0</v>
      </c>
      <c r="J165" s="34">
        <f t="shared" si="72"/>
        <v>0</v>
      </c>
      <c r="K165" s="34">
        <f t="shared" si="72"/>
        <v>0</v>
      </c>
      <c r="L165" s="34">
        <f t="shared" si="72"/>
        <v>0</v>
      </c>
      <c r="M165" s="104">
        <f t="shared" si="69"/>
        <v>3843.1</v>
      </c>
      <c r="N165" s="104">
        <v>3843.1</v>
      </c>
    </row>
    <row r="166" spans="1:14" ht="56.25" x14ac:dyDescent="0.3">
      <c r="A166" s="33" t="s">
        <v>667</v>
      </c>
      <c r="B166" s="51" t="s">
        <v>543</v>
      </c>
      <c r="C166" s="49" t="s">
        <v>10</v>
      </c>
      <c r="D166" s="33" t="s">
        <v>93</v>
      </c>
      <c r="E166" s="50" t="s">
        <v>251</v>
      </c>
      <c r="F166" s="33" t="s">
        <v>544</v>
      </c>
      <c r="G166" s="33"/>
      <c r="H166" s="34">
        <f>H167</f>
        <v>4143.1000000000004</v>
      </c>
      <c r="I166" s="34">
        <f t="shared" si="72"/>
        <v>0</v>
      </c>
      <c r="J166" s="34">
        <f t="shared" si="72"/>
        <v>0</v>
      </c>
      <c r="K166" s="34">
        <f t="shared" si="72"/>
        <v>0</v>
      </c>
      <c r="L166" s="34">
        <f t="shared" si="72"/>
        <v>0</v>
      </c>
      <c r="M166" s="104">
        <f t="shared" si="69"/>
        <v>3843.1</v>
      </c>
      <c r="N166" s="104">
        <v>3843.1</v>
      </c>
    </row>
    <row r="167" spans="1:14" ht="56.25" x14ac:dyDescent="0.3">
      <c r="A167" s="33" t="s">
        <v>668</v>
      </c>
      <c r="B167" s="51" t="s">
        <v>563</v>
      </c>
      <c r="C167" s="49" t="s">
        <v>10</v>
      </c>
      <c r="D167" s="33" t="s">
        <v>93</v>
      </c>
      <c r="E167" s="50" t="s">
        <v>251</v>
      </c>
      <c r="F167" s="33" t="s">
        <v>564</v>
      </c>
      <c r="G167" s="33"/>
      <c r="H167" s="34">
        <f>H168+H171</f>
        <v>4143.1000000000004</v>
      </c>
      <c r="I167" s="34">
        <f t="shared" ref="I167:L167" si="73">I168+I171</f>
        <v>0</v>
      </c>
      <c r="J167" s="34">
        <f t="shared" si="73"/>
        <v>0</v>
      </c>
      <c r="K167" s="34">
        <f t="shared" si="73"/>
        <v>0</v>
      </c>
      <c r="L167" s="34">
        <f t="shared" si="73"/>
        <v>0</v>
      </c>
      <c r="M167" s="104">
        <f t="shared" si="69"/>
        <v>3843.1</v>
      </c>
      <c r="N167" s="104">
        <v>3843.1</v>
      </c>
    </row>
    <row r="168" spans="1:14" x14ac:dyDescent="0.3">
      <c r="A168" s="33" t="s">
        <v>669</v>
      </c>
      <c r="B168" s="51" t="s">
        <v>547</v>
      </c>
      <c r="C168" s="49" t="s">
        <v>10</v>
      </c>
      <c r="D168" s="33" t="s">
        <v>93</v>
      </c>
      <c r="E168" s="50" t="s">
        <v>251</v>
      </c>
      <c r="F168" s="33" t="s">
        <v>564</v>
      </c>
      <c r="G168" s="33" t="s">
        <v>548</v>
      </c>
      <c r="H168" s="34">
        <f>H170+H169</f>
        <v>1452.6</v>
      </c>
      <c r="I168" s="34">
        <f t="shared" ref="I168:L168" si="74">I170+I169</f>
        <v>0</v>
      </c>
      <c r="J168" s="34">
        <f t="shared" si="74"/>
        <v>0</v>
      </c>
      <c r="K168" s="34">
        <f t="shared" si="74"/>
        <v>0</v>
      </c>
      <c r="L168" s="34">
        <f t="shared" si="74"/>
        <v>0</v>
      </c>
      <c r="M168" s="104">
        <f t="shared" si="69"/>
        <v>1152.5999999999999</v>
      </c>
      <c r="N168" s="104">
        <v>1152.5999999999999</v>
      </c>
    </row>
    <row r="169" spans="1:14" x14ac:dyDescent="0.3">
      <c r="A169" s="23" t="s">
        <v>670</v>
      </c>
      <c r="B169" s="28" t="s">
        <v>567</v>
      </c>
      <c r="C169" s="30" t="s">
        <v>10</v>
      </c>
      <c r="D169" s="23" t="s">
        <v>93</v>
      </c>
      <c r="E169" s="41" t="s">
        <v>251</v>
      </c>
      <c r="F169" s="23" t="s">
        <v>564</v>
      </c>
      <c r="G169" s="23" t="s">
        <v>568</v>
      </c>
      <c r="H169" s="24">
        <v>5</v>
      </c>
      <c r="I169" s="299">
        <v>0</v>
      </c>
      <c r="J169" s="299">
        <v>0</v>
      </c>
      <c r="K169" s="299">
        <v>0</v>
      </c>
      <c r="L169" s="299">
        <v>0</v>
      </c>
      <c r="M169" s="104">
        <f t="shared" si="69"/>
        <v>5</v>
      </c>
      <c r="N169" s="104">
        <v>5</v>
      </c>
    </row>
    <row r="170" spans="1:14" x14ac:dyDescent="0.3">
      <c r="A170" s="23" t="s">
        <v>671</v>
      </c>
      <c r="B170" s="28" t="s">
        <v>553</v>
      </c>
      <c r="C170" s="30" t="s">
        <v>10</v>
      </c>
      <c r="D170" s="23" t="s">
        <v>93</v>
      </c>
      <c r="E170" s="41" t="s">
        <v>251</v>
      </c>
      <c r="F170" s="23" t="s">
        <v>564</v>
      </c>
      <c r="G170" s="23" t="s">
        <v>554</v>
      </c>
      <c r="H170" s="315">
        <f>СвБРосп!H169</f>
        <v>1447.6</v>
      </c>
      <c r="I170" s="299">
        <v>0</v>
      </c>
      <c r="J170" s="299">
        <v>0</v>
      </c>
      <c r="K170" s="299">
        <v>0</v>
      </c>
      <c r="L170" s="299">
        <v>0</v>
      </c>
      <c r="M170" s="104">
        <f t="shared" si="69"/>
        <v>1147.5999999999999</v>
      </c>
      <c r="N170" s="104">
        <v>1147.5999999999999</v>
      </c>
    </row>
    <row r="171" spans="1:14" x14ac:dyDescent="0.3">
      <c r="A171" s="33" t="s">
        <v>672</v>
      </c>
      <c r="B171" s="51" t="s">
        <v>556</v>
      </c>
      <c r="C171" s="49" t="s">
        <v>10</v>
      </c>
      <c r="D171" s="33" t="s">
        <v>93</v>
      </c>
      <c r="E171" s="50" t="s">
        <v>251</v>
      </c>
      <c r="F171" s="33" t="s">
        <v>564</v>
      </c>
      <c r="G171" s="33" t="s">
        <v>142</v>
      </c>
      <c r="H171" s="34">
        <f>H172</f>
        <v>2690.5</v>
      </c>
      <c r="I171" s="34">
        <f t="shared" ref="I171:L177" si="75">I172</f>
        <v>0</v>
      </c>
      <c r="J171" s="34">
        <f t="shared" si="75"/>
        <v>0</v>
      </c>
      <c r="K171" s="34">
        <f t="shared" si="75"/>
        <v>0</v>
      </c>
      <c r="L171" s="34">
        <f t="shared" si="75"/>
        <v>0</v>
      </c>
      <c r="M171" s="104">
        <f t="shared" si="69"/>
        <v>2690.5</v>
      </c>
      <c r="N171" s="104">
        <v>2690.5</v>
      </c>
    </row>
    <row r="172" spans="1:14" x14ac:dyDescent="0.3">
      <c r="A172" s="23" t="s">
        <v>673</v>
      </c>
      <c r="B172" s="28" t="s">
        <v>558</v>
      </c>
      <c r="C172" s="30" t="s">
        <v>10</v>
      </c>
      <c r="D172" s="23" t="s">
        <v>93</v>
      </c>
      <c r="E172" s="41" t="s">
        <v>251</v>
      </c>
      <c r="F172" s="23" t="s">
        <v>564</v>
      </c>
      <c r="G172" s="23" t="s">
        <v>559</v>
      </c>
      <c r="H172" s="24">
        <v>2690.5</v>
      </c>
      <c r="I172" s="299">
        <v>0</v>
      </c>
      <c r="J172" s="299">
        <v>0</v>
      </c>
      <c r="K172" s="299">
        <v>0</v>
      </c>
      <c r="L172" s="299">
        <v>0</v>
      </c>
      <c r="M172" s="104">
        <f t="shared" si="69"/>
        <v>2690.5</v>
      </c>
      <c r="N172" s="104">
        <v>2690.5</v>
      </c>
    </row>
    <row r="173" spans="1:14" ht="56.25" x14ac:dyDescent="0.3">
      <c r="A173" s="33" t="s">
        <v>674</v>
      </c>
      <c r="B173" s="32" t="s">
        <v>102</v>
      </c>
      <c r="C173" s="49" t="s">
        <v>10</v>
      </c>
      <c r="D173" s="33" t="s">
        <v>93</v>
      </c>
      <c r="E173" s="50" t="s">
        <v>103</v>
      </c>
      <c r="F173" s="33"/>
      <c r="G173" s="33"/>
      <c r="H173" s="34">
        <f>H174</f>
        <v>9632.2000000000007</v>
      </c>
      <c r="I173" s="34">
        <f t="shared" si="75"/>
        <v>0</v>
      </c>
      <c r="J173" s="34">
        <f t="shared" si="75"/>
        <v>0</v>
      </c>
      <c r="K173" s="34">
        <f t="shared" si="75"/>
        <v>0</v>
      </c>
      <c r="L173" s="34">
        <f t="shared" si="75"/>
        <v>0</v>
      </c>
      <c r="M173" s="104">
        <f t="shared" si="69"/>
        <v>9632.2000000000007</v>
      </c>
      <c r="N173" s="104">
        <v>9632.2000000000007</v>
      </c>
    </row>
    <row r="174" spans="1:14" ht="37.5" x14ac:dyDescent="0.3">
      <c r="A174" s="33" t="s">
        <v>675</v>
      </c>
      <c r="B174" s="51" t="s">
        <v>46</v>
      </c>
      <c r="C174" s="49" t="s">
        <v>10</v>
      </c>
      <c r="D174" s="33" t="s">
        <v>93</v>
      </c>
      <c r="E174" s="50" t="s">
        <v>103</v>
      </c>
      <c r="F174" s="33" t="s">
        <v>47</v>
      </c>
      <c r="G174" s="33"/>
      <c r="H174" s="34">
        <f>H175</f>
        <v>9632.2000000000007</v>
      </c>
      <c r="I174" s="34">
        <f t="shared" si="75"/>
        <v>0</v>
      </c>
      <c r="J174" s="34">
        <f t="shared" si="75"/>
        <v>0</v>
      </c>
      <c r="K174" s="34">
        <f t="shared" si="75"/>
        <v>0</v>
      </c>
      <c r="L174" s="34">
        <f t="shared" si="75"/>
        <v>0</v>
      </c>
      <c r="M174" s="104">
        <f t="shared" si="69"/>
        <v>9632.2000000000007</v>
      </c>
      <c r="N174" s="104">
        <v>9632.2000000000007</v>
      </c>
    </row>
    <row r="175" spans="1:14" ht="56.25" x14ac:dyDescent="0.3">
      <c r="A175" s="33" t="s">
        <v>676</v>
      </c>
      <c r="B175" s="51" t="s">
        <v>543</v>
      </c>
      <c r="C175" s="49" t="s">
        <v>10</v>
      </c>
      <c r="D175" s="33" t="s">
        <v>93</v>
      </c>
      <c r="E175" s="50" t="s">
        <v>103</v>
      </c>
      <c r="F175" s="33" t="s">
        <v>544</v>
      </c>
      <c r="G175" s="33"/>
      <c r="H175" s="34">
        <f>H176</f>
        <v>9632.2000000000007</v>
      </c>
      <c r="I175" s="34">
        <f t="shared" si="75"/>
        <v>0</v>
      </c>
      <c r="J175" s="34">
        <f t="shared" si="75"/>
        <v>0</v>
      </c>
      <c r="K175" s="34">
        <f t="shared" si="75"/>
        <v>0</v>
      </c>
      <c r="L175" s="34">
        <f t="shared" si="75"/>
        <v>0</v>
      </c>
      <c r="M175" s="104">
        <f t="shared" si="69"/>
        <v>9632.2000000000007</v>
      </c>
      <c r="N175" s="104">
        <v>9632.2000000000007</v>
      </c>
    </row>
    <row r="176" spans="1:14" ht="56.25" x14ac:dyDescent="0.3">
      <c r="A176" s="33" t="s">
        <v>677</v>
      </c>
      <c r="B176" s="51" t="s">
        <v>563</v>
      </c>
      <c r="C176" s="49" t="s">
        <v>10</v>
      </c>
      <c r="D176" s="33" t="s">
        <v>93</v>
      </c>
      <c r="E176" s="50" t="s">
        <v>103</v>
      </c>
      <c r="F176" s="33" t="s">
        <v>564</v>
      </c>
      <c r="G176" s="33"/>
      <c r="H176" s="34">
        <f>H177</f>
        <v>9632.2000000000007</v>
      </c>
      <c r="I176" s="34">
        <f t="shared" si="75"/>
        <v>0</v>
      </c>
      <c r="J176" s="34">
        <f t="shared" si="75"/>
        <v>0</v>
      </c>
      <c r="K176" s="34">
        <f t="shared" si="75"/>
        <v>0</v>
      </c>
      <c r="L176" s="34">
        <f t="shared" si="75"/>
        <v>0</v>
      </c>
      <c r="M176" s="104">
        <f t="shared" si="69"/>
        <v>9632.2000000000007</v>
      </c>
      <c r="N176" s="104">
        <v>9632.2000000000007</v>
      </c>
    </row>
    <row r="177" spans="1:14" x14ac:dyDescent="0.3">
      <c r="A177" s="33" t="s">
        <v>678</v>
      </c>
      <c r="B177" s="51" t="s">
        <v>547</v>
      </c>
      <c r="C177" s="49" t="s">
        <v>10</v>
      </c>
      <c r="D177" s="33" t="s">
        <v>93</v>
      </c>
      <c r="E177" s="50" t="s">
        <v>103</v>
      </c>
      <c r="F177" s="33" t="s">
        <v>564</v>
      </c>
      <c r="G177" s="33" t="s">
        <v>548</v>
      </c>
      <c r="H177" s="34">
        <f>H178</f>
        <v>9632.2000000000007</v>
      </c>
      <c r="I177" s="34">
        <f t="shared" si="75"/>
        <v>0</v>
      </c>
      <c r="J177" s="34">
        <f t="shared" si="75"/>
        <v>0</v>
      </c>
      <c r="K177" s="34">
        <f t="shared" si="75"/>
        <v>0</v>
      </c>
      <c r="L177" s="34">
        <f t="shared" si="75"/>
        <v>0</v>
      </c>
      <c r="M177" s="104">
        <f t="shared" si="69"/>
        <v>9632.2000000000007</v>
      </c>
      <c r="N177" s="104">
        <v>9632.2000000000007</v>
      </c>
    </row>
    <row r="178" spans="1:14" x14ac:dyDescent="0.3">
      <c r="A178" s="23" t="s">
        <v>679</v>
      </c>
      <c r="B178" s="28" t="s">
        <v>553</v>
      </c>
      <c r="C178" s="30" t="s">
        <v>10</v>
      </c>
      <c r="D178" s="23" t="s">
        <v>93</v>
      </c>
      <c r="E178" s="41" t="s">
        <v>103</v>
      </c>
      <c r="F178" s="23" t="s">
        <v>564</v>
      </c>
      <c r="G178" s="23" t="s">
        <v>554</v>
      </c>
      <c r="H178" s="24">
        <v>9632.2000000000007</v>
      </c>
      <c r="I178" s="299">
        <v>0</v>
      </c>
      <c r="J178" s="299">
        <v>0</v>
      </c>
      <c r="K178" s="299">
        <v>0</v>
      </c>
      <c r="L178" s="299">
        <v>0</v>
      </c>
      <c r="M178" s="104">
        <f t="shared" si="69"/>
        <v>9632.2000000000007</v>
      </c>
      <c r="N178" s="104">
        <v>9632.2000000000007</v>
      </c>
    </row>
    <row r="179" spans="1:14" ht="20.25" x14ac:dyDescent="0.3">
      <c r="A179" s="188" t="s">
        <v>26</v>
      </c>
      <c r="B179" s="232" t="s">
        <v>110</v>
      </c>
      <c r="C179" s="221" t="s">
        <v>10</v>
      </c>
      <c r="D179" s="188" t="s">
        <v>111</v>
      </c>
      <c r="E179" s="188"/>
      <c r="F179" s="188"/>
      <c r="G179" s="188"/>
      <c r="H179" s="190">
        <f t="shared" ref="H179:L186" si="76">H180</f>
        <v>210</v>
      </c>
      <c r="I179" s="190">
        <f t="shared" si="76"/>
        <v>0</v>
      </c>
      <c r="J179" s="190">
        <f t="shared" si="76"/>
        <v>0</v>
      </c>
      <c r="K179" s="190">
        <f t="shared" si="76"/>
        <v>0</v>
      </c>
      <c r="L179" s="190">
        <f t="shared" si="76"/>
        <v>0</v>
      </c>
      <c r="M179" s="104">
        <f t="shared" si="69"/>
        <v>210</v>
      </c>
      <c r="N179" s="104">
        <v>210</v>
      </c>
    </row>
    <row r="180" spans="1:14" ht="37.5" x14ac:dyDescent="0.3">
      <c r="A180" s="206" t="s">
        <v>205</v>
      </c>
      <c r="B180" s="233" t="s">
        <v>112</v>
      </c>
      <c r="C180" s="224" t="s">
        <v>10</v>
      </c>
      <c r="D180" s="206" t="s">
        <v>113</v>
      </c>
      <c r="E180" s="206"/>
      <c r="F180" s="206"/>
      <c r="G180" s="206"/>
      <c r="H180" s="207">
        <f t="shared" si="76"/>
        <v>210</v>
      </c>
      <c r="I180" s="207">
        <f t="shared" si="76"/>
        <v>0</v>
      </c>
      <c r="J180" s="207">
        <f t="shared" si="76"/>
        <v>0</v>
      </c>
      <c r="K180" s="207">
        <f t="shared" si="76"/>
        <v>0</v>
      </c>
      <c r="L180" s="207">
        <f t="shared" si="76"/>
        <v>0</v>
      </c>
      <c r="M180" s="104">
        <f t="shared" si="69"/>
        <v>210</v>
      </c>
      <c r="N180" s="104">
        <v>210</v>
      </c>
    </row>
    <row r="181" spans="1:14" x14ac:dyDescent="0.3">
      <c r="A181" s="33" t="s">
        <v>311</v>
      </c>
      <c r="B181" s="51" t="s">
        <v>114</v>
      </c>
      <c r="C181" s="49" t="s">
        <v>10</v>
      </c>
      <c r="D181" s="33" t="s">
        <v>113</v>
      </c>
      <c r="E181" s="33" t="s">
        <v>115</v>
      </c>
      <c r="F181" s="33"/>
      <c r="G181" s="33"/>
      <c r="H181" s="34">
        <f t="shared" si="76"/>
        <v>210</v>
      </c>
      <c r="I181" s="34">
        <f t="shared" si="76"/>
        <v>0</v>
      </c>
      <c r="J181" s="34">
        <f t="shared" si="76"/>
        <v>0</v>
      </c>
      <c r="K181" s="34">
        <f t="shared" si="76"/>
        <v>0</v>
      </c>
      <c r="L181" s="34">
        <f t="shared" si="76"/>
        <v>0</v>
      </c>
      <c r="M181" s="104">
        <f t="shared" si="69"/>
        <v>210</v>
      </c>
      <c r="N181" s="104">
        <v>210</v>
      </c>
    </row>
    <row r="182" spans="1:14" ht="131.25" x14ac:dyDescent="0.3">
      <c r="A182" s="33" t="s">
        <v>290</v>
      </c>
      <c r="B182" s="51" t="s">
        <v>116</v>
      </c>
      <c r="C182" s="49" t="s">
        <v>10</v>
      </c>
      <c r="D182" s="33" t="s">
        <v>113</v>
      </c>
      <c r="E182" s="33" t="s">
        <v>115</v>
      </c>
      <c r="F182" s="33"/>
      <c r="G182" s="33"/>
      <c r="H182" s="34">
        <f t="shared" si="76"/>
        <v>210</v>
      </c>
      <c r="I182" s="34">
        <f t="shared" si="76"/>
        <v>0</v>
      </c>
      <c r="J182" s="34">
        <f t="shared" si="76"/>
        <v>0</v>
      </c>
      <c r="K182" s="34">
        <f t="shared" si="76"/>
        <v>0</v>
      </c>
      <c r="L182" s="34">
        <f t="shared" si="76"/>
        <v>0</v>
      </c>
      <c r="M182" s="104">
        <f t="shared" si="69"/>
        <v>210</v>
      </c>
      <c r="N182" s="104">
        <v>210</v>
      </c>
    </row>
    <row r="183" spans="1:14" ht="37.5" x14ac:dyDescent="0.3">
      <c r="A183" s="33" t="s">
        <v>682</v>
      </c>
      <c r="B183" s="51" t="s">
        <v>46</v>
      </c>
      <c r="C183" s="49" t="s">
        <v>10</v>
      </c>
      <c r="D183" s="33" t="s">
        <v>113</v>
      </c>
      <c r="E183" s="33" t="s">
        <v>115</v>
      </c>
      <c r="F183" s="33" t="s">
        <v>47</v>
      </c>
      <c r="G183" s="33"/>
      <c r="H183" s="34">
        <f t="shared" si="76"/>
        <v>210</v>
      </c>
      <c r="I183" s="34">
        <f t="shared" si="76"/>
        <v>0</v>
      </c>
      <c r="J183" s="34">
        <f t="shared" si="76"/>
        <v>0</v>
      </c>
      <c r="K183" s="34">
        <f t="shared" si="76"/>
        <v>0</v>
      </c>
      <c r="L183" s="34">
        <f t="shared" si="76"/>
        <v>0</v>
      </c>
      <c r="M183" s="104">
        <f t="shared" si="69"/>
        <v>210</v>
      </c>
      <c r="N183" s="104">
        <v>210</v>
      </c>
    </row>
    <row r="184" spans="1:14" ht="56.25" x14ac:dyDescent="0.3">
      <c r="A184" s="33" t="s">
        <v>683</v>
      </c>
      <c r="B184" s="199" t="s">
        <v>543</v>
      </c>
      <c r="C184" s="49" t="s">
        <v>10</v>
      </c>
      <c r="D184" s="33" t="s">
        <v>113</v>
      </c>
      <c r="E184" s="33" t="s">
        <v>115</v>
      </c>
      <c r="F184" s="33" t="s">
        <v>544</v>
      </c>
      <c r="G184" s="33"/>
      <c r="H184" s="34">
        <f t="shared" si="76"/>
        <v>210</v>
      </c>
      <c r="I184" s="34">
        <f t="shared" si="76"/>
        <v>0</v>
      </c>
      <c r="J184" s="34">
        <f t="shared" si="76"/>
        <v>0</v>
      </c>
      <c r="K184" s="34">
        <f t="shared" si="76"/>
        <v>0</v>
      </c>
      <c r="L184" s="34">
        <f t="shared" si="76"/>
        <v>0</v>
      </c>
      <c r="M184" s="104">
        <f t="shared" si="69"/>
        <v>210</v>
      </c>
      <c r="N184" s="104">
        <v>210</v>
      </c>
    </row>
    <row r="185" spans="1:14" ht="56.25" x14ac:dyDescent="0.3">
      <c r="A185" s="33" t="s">
        <v>684</v>
      </c>
      <c r="B185" s="194" t="s">
        <v>563</v>
      </c>
      <c r="C185" s="49" t="s">
        <v>10</v>
      </c>
      <c r="D185" s="33" t="s">
        <v>113</v>
      </c>
      <c r="E185" s="33" t="s">
        <v>115</v>
      </c>
      <c r="F185" s="33" t="s">
        <v>564</v>
      </c>
      <c r="G185" s="33"/>
      <c r="H185" s="34">
        <f t="shared" si="76"/>
        <v>210</v>
      </c>
      <c r="I185" s="34">
        <f t="shared" si="76"/>
        <v>0</v>
      </c>
      <c r="J185" s="34">
        <f t="shared" si="76"/>
        <v>0</v>
      </c>
      <c r="K185" s="34">
        <f t="shared" si="76"/>
        <v>0</v>
      </c>
      <c r="L185" s="34">
        <f t="shared" si="76"/>
        <v>0</v>
      </c>
      <c r="M185" s="104">
        <f t="shared" si="69"/>
        <v>210</v>
      </c>
      <c r="N185" s="104">
        <v>210</v>
      </c>
    </row>
    <row r="186" spans="1:14" x14ac:dyDescent="0.3">
      <c r="A186" s="33" t="s">
        <v>685</v>
      </c>
      <c r="B186" s="60" t="s">
        <v>547</v>
      </c>
      <c r="C186" s="49" t="s">
        <v>10</v>
      </c>
      <c r="D186" s="33" t="s">
        <v>113</v>
      </c>
      <c r="E186" s="33" t="s">
        <v>115</v>
      </c>
      <c r="F186" s="33" t="s">
        <v>564</v>
      </c>
      <c r="G186" s="33" t="s">
        <v>548</v>
      </c>
      <c r="H186" s="34">
        <f t="shared" si="76"/>
        <v>210</v>
      </c>
      <c r="I186" s="34">
        <f t="shared" si="76"/>
        <v>0</v>
      </c>
      <c r="J186" s="34">
        <f t="shared" si="76"/>
        <v>0</v>
      </c>
      <c r="K186" s="34">
        <f t="shared" si="76"/>
        <v>0</v>
      </c>
      <c r="L186" s="34">
        <f t="shared" si="76"/>
        <v>0</v>
      </c>
      <c r="M186" s="104">
        <f t="shared" si="69"/>
        <v>210</v>
      </c>
      <c r="N186" s="104">
        <v>210</v>
      </c>
    </row>
    <row r="187" spans="1:14" x14ac:dyDescent="0.3">
      <c r="A187" s="23" t="s">
        <v>686</v>
      </c>
      <c r="B187" s="27" t="s">
        <v>553</v>
      </c>
      <c r="C187" s="49" t="s">
        <v>10</v>
      </c>
      <c r="D187" s="33" t="s">
        <v>113</v>
      </c>
      <c r="E187" s="33" t="s">
        <v>115</v>
      </c>
      <c r="F187" s="23" t="s">
        <v>564</v>
      </c>
      <c r="G187" s="23" t="s">
        <v>554</v>
      </c>
      <c r="H187" s="24">
        <v>210</v>
      </c>
      <c r="I187" s="299">
        <v>0</v>
      </c>
      <c r="J187" s="299">
        <v>0</v>
      </c>
      <c r="K187" s="299">
        <v>0</v>
      </c>
      <c r="L187" s="299">
        <v>0</v>
      </c>
      <c r="M187" s="104">
        <f t="shared" si="69"/>
        <v>210</v>
      </c>
      <c r="N187" s="104">
        <v>210</v>
      </c>
    </row>
    <row r="188" spans="1:14" ht="20.25" x14ac:dyDescent="0.3">
      <c r="A188" s="188" t="s">
        <v>27</v>
      </c>
      <c r="B188" s="234" t="s">
        <v>137</v>
      </c>
      <c r="C188" s="221" t="s">
        <v>10</v>
      </c>
      <c r="D188" s="188" t="s">
        <v>138</v>
      </c>
      <c r="E188" s="188"/>
      <c r="F188" s="188"/>
      <c r="G188" s="188"/>
      <c r="H188" s="190">
        <f>H189+H196</f>
        <v>7227</v>
      </c>
      <c r="I188" s="190">
        <f t="shared" ref="I188:L188" si="77">I189+I196</f>
        <v>2055.875</v>
      </c>
      <c r="J188" s="190">
        <f t="shared" si="77"/>
        <v>1990.9750000000001</v>
      </c>
      <c r="K188" s="190">
        <f t="shared" si="77"/>
        <v>1990.9750000000001</v>
      </c>
      <c r="L188" s="190">
        <f t="shared" si="77"/>
        <v>1189.175</v>
      </c>
      <c r="M188" s="104">
        <f t="shared" si="69"/>
        <v>-113.80000000000109</v>
      </c>
      <c r="N188" s="104">
        <v>7113.2</v>
      </c>
    </row>
    <row r="189" spans="1:14" ht="20.25" x14ac:dyDescent="0.3">
      <c r="A189" s="235" t="s">
        <v>209</v>
      </c>
      <c r="B189" s="236" t="s">
        <v>479</v>
      </c>
      <c r="C189" s="224" t="s">
        <v>10</v>
      </c>
      <c r="D189" s="206" t="s">
        <v>478</v>
      </c>
      <c r="E189" s="206"/>
      <c r="F189" s="206"/>
      <c r="G189" s="206"/>
      <c r="H189" s="207">
        <f t="shared" ref="H189:L194" si="78">H190</f>
        <v>657.5</v>
      </c>
      <c r="I189" s="207">
        <f t="shared" si="78"/>
        <v>164.375</v>
      </c>
      <c r="J189" s="207">
        <f t="shared" si="78"/>
        <v>164.375</v>
      </c>
      <c r="K189" s="207">
        <f t="shared" si="78"/>
        <v>164.375</v>
      </c>
      <c r="L189" s="207">
        <f t="shared" si="78"/>
        <v>164.375</v>
      </c>
      <c r="M189" s="104">
        <f t="shared" si="69"/>
        <v>-113.79999999999995</v>
      </c>
      <c r="N189" s="104">
        <v>543.70000000000005</v>
      </c>
    </row>
    <row r="190" spans="1:14" ht="56.25" x14ac:dyDescent="0.3">
      <c r="A190" s="33" t="s">
        <v>210</v>
      </c>
      <c r="B190" s="51" t="s">
        <v>139</v>
      </c>
      <c r="C190" s="49" t="s">
        <v>10</v>
      </c>
      <c r="D190" s="33" t="s">
        <v>478</v>
      </c>
      <c r="E190" s="33" t="s">
        <v>140</v>
      </c>
      <c r="F190" s="33"/>
      <c r="G190" s="33"/>
      <c r="H190" s="34">
        <f t="shared" si="78"/>
        <v>657.5</v>
      </c>
      <c r="I190" s="34">
        <f t="shared" si="78"/>
        <v>164.375</v>
      </c>
      <c r="J190" s="34">
        <f t="shared" si="78"/>
        <v>164.375</v>
      </c>
      <c r="K190" s="34">
        <f t="shared" si="78"/>
        <v>164.375</v>
      </c>
      <c r="L190" s="34">
        <f t="shared" si="78"/>
        <v>164.375</v>
      </c>
      <c r="M190" s="104">
        <f t="shared" si="69"/>
        <v>-113.79999999999995</v>
      </c>
      <c r="N190" s="104">
        <v>543.70000000000005</v>
      </c>
    </row>
    <row r="191" spans="1:14" ht="37.5" x14ac:dyDescent="0.3">
      <c r="A191" s="33" t="s">
        <v>297</v>
      </c>
      <c r="B191" s="51" t="s">
        <v>141</v>
      </c>
      <c r="C191" s="49" t="s">
        <v>10</v>
      </c>
      <c r="D191" s="33" t="s">
        <v>478</v>
      </c>
      <c r="E191" s="33" t="s">
        <v>140</v>
      </c>
      <c r="F191" s="33" t="s">
        <v>142</v>
      </c>
      <c r="G191" s="33"/>
      <c r="H191" s="34">
        <f t="shared" si="78"/>
        <v>657.5</v>
      </c>
      <c r="I191" s="34">
        <f t="shared" si="78"/>
        <v>164.375</v>
      </c>
      <c r="J191" s="34">
        <f t="shared" si="78"/>
        <v>164.375</v>
      </c>
      <c r="K191" s="34">
        <f t="shared" si="78"/>
        <v>164.375</v>
      </c>
      <c r="L191" s="34">
        <f t="shared" si="78"/>
        <v>164.375</v>
      </c>
      <c r="M191" s="104">
        <f t="shared" si="69"/>
        <v>-113.79999999999995</v>
      </c>
      <c r="N191" s="104">
        <v>543.70000000000005</v>
      </c>
    </row>
    <row r="192" spans="1:14" ht="37.5" x14ac:dyDescent="0.3">
      <c r="A192" s="33" t="s">
        <v>687</v>
      </c>
      <c r="B192" s="199" t="s">
        <v>688</v>
      </c>
      <c r="C192" s="49" t="s">
        <v>10</v>
      </c>
      <c r="D192" s="33" t="s">
        <v>478</v>
      </c>
      <c r="E192" s="33" t="s">
        <v>140</v>
      </c>
      <c r="F192" s="64" t="s">
        <v>559</v>
      </c>
      <c r="G192" s="64"/>
      <c r="H192" s="34">
        <f t="shared" si="78"/>
        <v>657.5</v>
      </c>
      <c r="I192" s="34">
        <f t="shared" si="78"/>
        <v>164.375</v>
      </c>
      <c r="J192" s="34">
        <f t="shared" si="78"/>
        <v>164.375</v>
      </c>
      <c r="K192" s="34">
        <f t="shared" si="78"/>
        <v>164.375</v>
      </c>
      <c r="L192" s="34">
        <f t="shared" si="78"/>
        <v>164.375</v>
      </c>
      <c r="M192" s="104">
        <f t="shared" si="69"/>
        <v>-113.79999999999995</v>
      </c>
      <c r="N192" s="104">
        <v>543.70000000000005</v>
      </c>
    </row>
    <row r="193" spans="1:16" x14ac:dyDescent="0.3">
      <c r="A193" s="33" t="s">
        <v>689</v>
      </c>
      <c r="B193" s="237" t="s">
        <v>690</v>
      </c>
      <c r="C193" s="49" t="s">
        <v>10</v>
      </c>
      <c r="D193" s="33" t="s">
        <v>478</v>
      </c>
      <c r="E193" s="33" t="s">
        <v>140</v>
      </c>
      <c r="F193" s="33" t="s">
        <v>691</v>
      </c>
      <c r="G193" s="33"/>
      <c r="H193" s="34">
        <f t="shared" si="78"/>
        <v>657.5</v>
      </c>
      <c r="I193" s="34">
        <f t="shared" si="78"/>
        <v>164.375</v>
      </c>
      <c r="J193" s="34">
        <f t="shared" si="78"/>
        <v>164.375</v>
      </c>
      <c r="K193" s="34">
        <f t="shared" si="78"/>
        <v>164.375</v>
      </c>
      <c r="L193" s="34">
        <f t="shared" si="78"/>
        <v>164.375</v>
      </c>
      <c r="M193" s="104">
        <f t="shared" si="69"/>
        <v>-113.79999999999995</v>
      </c>
      <c r="N193" s="104">
        <v>543.70000000000005</v>
      </c>
    </row>
    <row r="194" spans="1:16" x14ac:dyDescent="0.3">
      <c r="A194" s="33" t="s">
        <v>692</v>
      </c>
      <c r="B194" s="237" t="s">
        <v>693</v>
      </c>
      <c r="C194" s="49" t="s">
        <v>10</v>
      </c>
      <c r="D194" s="33" t="s">
        <v>478</v>
      </c>
      <c r="E194" s="33" t="s">
        <v>140</v>
      </c>
      <c r="F194" s="33" t="s">
        <v>691</v>
      </c>
      <c r="G194" s="33" t="s">
        <v>694</v>
      </c>
      <c r="H194" s="34">
        <f t="shared" si="78"/>
        <v>657.5</v>
      </c>
      <c r="I194" s="34">
        <f t="shared" si="78"/>
        <v>164.375</v>
      </c>
      <c r="J194" s="34">
        <f t="shared" si="78"/>
        <v>164.375</v>
      </c>
      <c r="K194" s="34">
        <f t="shared" si="78"/>
        <v>164.375</v>
      </c>
      <c r="L194" s="34">
        <f t="shared" si="78"/>
        <v>164.375</v>
      </c>
      <c r="M194" s="104">
        <f t="shared" si="69"/>
        <v>-113.79999999999995</v>
      </c>
      <c r="N194" s="104">
        <v>543.70000000000005</v>
      </c>
    </row>
    <row r="195" spans="1:16" ht="37.5" x14ac:dyDescent="0.3">
      <c r="A195" s="23" t="s">
        <v>695</v>
      </c>
      <c r="B195" s="238" t="s">
        <v>696</v>
      </c>
      <c r="C195" s="30" t="s">
        <v>10</v>
      </c>
      <c r="D195" s="23" t="s">
        <v>478</v>
      </c>
      <c r="E195" s="23" t="s">
        <v>140</v>
      </c>
      <c r="F195" s="23" t="s">
        <v>691</v>
      </c>
      <c r="G195" s="23" t="s">
        <v>697</v>
      </c>
      <c r="H195" s="315">
        <f>СвБРосп!H196</f>
        <v>657.5</v>
      </c>
      <c r="I195" s="143">
        <f>H195/4</f>
        <v>164.375</v>
      </c>
      <c r="J195" s="143">
        <f>I195</f>
        <v>164.375</v>
      </c>
      <c r="K195" s="143">
        <f>J195</f>
        <v>164.375</v>
      </c>
      <c r="L195" s="143">
        <f>K195</f>
        <v>164.375</v>
      </c>
      <c r="M195" s="104">
        <f t="shared" si="69"/>
        <v>-113.79999999999995</v>
      </c>
      <c r="N195" s="104">
        <v>543.70000000000005</v>
      </c>
    </row>
    <row r="196" spans="1:16" x14ac:dyDescent="0.3">
      <c r="A196" s="206" t="s">
        <v>698</v>
      </c>
      <c r="B196" s="236" t="s">
        <v>143</v>
      </c>
      <c r="C196" s="224" t="s">
        <v>10</v>
      </c>
      <c r="D196" s="206" t="s">
        <v>144</v>
      </c>
      <c r="E196" s="206"/>
      <c r="F196" s="206"/>
      <c r="G196" s="206"/>
      <c r="H196" s="207">
        <f>H197+H203</f>
        <v>6569.5</v>
      </c>
      <c r="I196" s="207">
        <f t="shared" ref="I196:L196" si="79">I197+I203</f>
        <v>1891.5</v>
      </c>
      <c r="J196" s="207">
        <f t="shared" si="79"/>
        <v>1826.6000000000001</v>
      </c>
      <c r="K196" s="207">
        <f t="shared" si="79"/>
        <v>1826.6000000000001</v>
      </c>
      <c r="L196" s="207">
        <f t="shared" si="79"/>
        <v>1024.8</v>
      </c>
      <c r="M196" s="104">
        <f t="shared" si="69"/>
        <v>0</v>
      </c>
      <c r="N196" s="104">
        <v>6569.5</v>
      </c>
    </row>
    <row r="197" spans="1:16" ht="93.75" x14ac:dyDescent="0.3">
      <c r="A197" s="33" t="s">
        <v>699</v>
      </c>
      <c r="B197" s="239" t="s">
        <v>145</v>
      </c>
      <c r="C197" s="33" t="s">
        <v>10</v>
      </c>
      <c r="D197" s="33" t="s">
        <v>144</v>
      </c>
      <c r="E197" s="33" t="s">
        <v>146</v>
      </c>
      <c r="F197" s="31"/>
      <c r="G197" s="31"/>
      <c r="H197" s="72">
        <f>H198</f>
        <v>4276.1000000000004</v>
      </c>
      <c r="I197" s="72">
        <f t="shared" ref="I197:L201" si="80">I198</f>
        <v>1201.5</v>
      </c>
      <c r="J197" s="72">
        <f t="shared" si="80"/>
        <v>1187.9000000000001</v>
      </c>
      <c r="K197" s="72">
        <f t="shared" si="80"/>
        <v>1187.9000000000001</v>
      </c>
      <c r="L197" s="72">
        <f t="shared" si="80"/>
        <v>698.8</v>
      </c>
      <c r="M197" s="104">
        <f t="shared" si="69"/>
        <v>0</v>
      </c>
      <c r="N197" s="104">
        <v>4276.1000000000004</v>
      </c>
    </row>
    <row r="198" spans="1:16" ht="42.75" customHeight="1" x14ac:dyDescent="0.3">
      <c r="A198" s="33" t="s">
        <v>700</v>
      </c>
      <c r="B198" s="198" t="s">
        <v>141</v>
      </c>
      <c r="C198" s="49" t="s">
        <v>10</v>
      </c>
      <c r="D198" s="33" t="s">
        <v>144</v>
      </c>
      <c r="E198" s="33" t="s">
        <v>146</v>
      </c>
      <c r="F198" s="33" t="s">
        <v>142</v>
      </c>
      <c r="G198" s="33"/>
      <c r="H198" s="34">
        <f>H199</f>
        <v>4276.1000000000004</v>
      </c>
      <c r="I198" s="34">
        <f t="shared" si="80"/>
        <v>1201.5</v>
      </c>
      <c r="J198" s="34">
        <f t="shared" si="80"/>
        <v>1187.9000000000001</v>
      </c>
      <c r="K198" s="34">
        <f t="shared" si="80"/>
        <v>1187.9000000000001</v>
      </c>
      <c r="L198" s="34">
        <f t="shared" si="80"/>
        <v>698.8</v>
      </c>
      <c r="M198" s="104">
        <f t="shared" si="69"/>
        <v>0</v>
      </c>
      <c r="N198" s="104">
        <v>4276.1000000000004</v>
      </c>
    </row>
    <row r="199" spans="1:16" ht="18.75" customHeight="1" x14ac:dyDescent="0.3">
      <c r="A199" s="33" t="s">
        <v>701</v>
      </c>
      <c r="B199" s="199" t="s">
        <v>688</v>
      </c>
      <c r="C199" s="49" t="s">
        <v>10</v>
      </c>
      <c r="D199" s="33" t="s">
        <v>144</v>
      </c>
      <c r="E199" s="33" t="s">
        <v>146</v>
      </c>
      <c r="F199" s="33" t="s">
        <v>559</v>
      </c>
      <c r="G199" s="33"/>
      <c r="H199" s="34">
        <f>H200</f>
        <v>4276.1000000000004</v>
      </c>
      <c r="I199" s="34">
        <f t="shared" si="80"/>
        <v>1201.5</v>
      </c>
      <c r="J199" s="34">
        <f t="shared" si="80"/>
        <v>1187.9000000000001</v>
      </c>
      <c r="K199" s="34">
        <f t="shared" si="80"/>
        <v>1187.9000000000001</v>
      </c>
      <c r="L199" s="34">
        <f t="shared" si="80"/>
        <v>698.8</v>
      </c>
      <c r="M199" s="104">
        <f t="shared" si="69"/>
        <v>0</v>
      </c>
      <c r="N199" s="104">
        <v>4276.1000000000004</v>
      </c>
    </row>
    <row r="200" spans="1:16" ht="43.5" customHeight="1" x14ac:dyDescent="0.3">
      <c r="A200" s="33" t="s">
        <v>702</v>
      </c>
      <c r="B200" s="60" t="s">
        <v>703</v>
      </c>
      <c r="C200" s="49" t="s">
        <v>10</v>
      </c>
      <c r="D200" s="33" t="s">
        <v>144</v>
      </c>
      <c r="E200" s="33" t="s">
        <v>146</v>
      </c>
      <c r="F200" s="33" t="s">
        <v>691</v>
      </c>
      <c r="G200" s="33"/>
      <c r="H200" s="34">
        <f>H201</f>
        <v>4276.1000000000004</v>
      </c>
      <c r="I200" s="34">
        <f t="shared" si="80"/>
        <v>1201.5</v>
      </c>
      <c r="J200" s="34">
        <f t="shared" si="80"/>
        <v>1187.9000000000001</v>
      </c>
      <c r="K200" s="34">
        <f t="shared" si="80"/>
        <v>1187.9000000000001</v>
      </c>
      <c r="L200" s="34">
        <f t="shared" si="80"/>
        <v>698.8</v>
      </c>
      <c r="M200" s="104">
        <f t="shared" si="69"/>
        <v>0</v>
      </c>
      <c r="N200" s="104">
        <v>4276.1000000000004</v>
      </c>
    </row>
    <row r="201" spans="1:16" ht="18.75" customHeight="1" x14ac:dyDescent="0.3">
      <c r="A201" s="33" t="s">
        <v>704</v>
      </c>
      <c r="B201" s="240" t="s">
        <v>693</v>
      </c>
      <c r="C201" s="49" t="s">
        <v>10</v>
      </c>
      <c r="D201" s="33" t="s">
        <v>144</v>
      </c>
      <c r="E201" s="33" t="s">
        <v>146</v>
      </c>
      <c r="F201" s="33" t="s">
        <v>691</v>
      </c>
      <c r="G201" s="33" t="s">
        <v>694</v>
      </c>
      <c r="H201" s="34">
        <f>H202</f>
        <v>4276.1000000000004</v>
      </c>
      <c r="I201" s="34">
        <f t="shared" si="80"/>
        <v>1201.5</v>
      </c>
      <c r="J201" s="34">
        <f t="shared" si="80"/>
        <v>1187.9000000000001</v>
      </c>
      <c r="K201" s="34">
        <f t="shared" si="80"/>
        <v>1187.9000000000001</v>
      </c>
      <c r="L201" s="34">
        <f t="shared" si="80"/>
        <v>698.8</v>
      </c>
      <c r="M201" s="104">
        <f t="shared" si="69"/>
        <v>0</v>
      </c>
      <c r="N201" s="104">
        <v>4276.1000000000004</v>
      </c>
    </row>
    <row r="202" spans="1:16" x14ac:dyDescent="0.3">
      <c r="A202" s="23" t="s">
        <v>705</v>
      </c>
      <c r="B202" s="27" t="s">
        <v>706</v>
      </c>
      <c r="C202" s="30" t="s">
        <v>10</v>
      </c>
      <c r="D202" s="23" t="s">
        <v>144</v>
      </c>
      <c r="E202" s="23" t="s">
        <v>146</v>
      </c>
      <c r="F202" s="23" t="s">
        <v>691</v>
      </c>
      <c r="G202" s="23">
        <v>262</v>
      </c>
      <c r="H202" s="24">
        <v>4276.1000000000004</v>
      </c>
      <c r="I202" s="91">
        <v>1201.5</v>
      </c>
      <c r="J202" s="91">
        <v>1187.9000000000001</v>
      </c>
      <c r="K202" s="91">
        <v>1187.9000000000001</v>
      </c>
      <c r="L202" s="91">
        <v>698.8</v>
      </c>
      <c r="M202" s="104">
        <f t="shared" si="69"/>
        <v>0</v>
      </c>
      <c r="N202" s="104">
        <v>4276.1000000000004</v>
      </c>
    </row>
    <row r="203" spans="1:16" ht="81.75" customHeight="1" x14ac:dyDescent="0.3">
      <c r="A203" s="33" t="s">
        <v>707</v>
      </c>
      <c r="B203" s="51" t="s">
        <v>147</v>
      </c>
      <c r="C203" s="49" t="s">
        <v>10</v>
      </c>
      <c r="D203" s="33" t="s">
        <v>144</v>
      </c>
      <c r="E203" s="33" t="s">
        <v>148</v>
      </c>
      <c r="F203" s="33"/>
      <c r="G203" s="33"/>
      <c r="H203" s="34">
        <f>H204</f>
        <v>2293.4</v>
      </c>
      <c r="I203" s="34">
        <f t="shared" ref="I203:L206" si="81">I204</f>
        <v>690</v>
      </c>
      <c r="J203" s="34">
        <f t="shared" si="81"/>
        <v>638.70000000000005</v>
      </c>
      <c r="K203" s="34">
        <f t="shared" si="81"/>
        <v>638.70000000000005</v>
      </c>
      <c r="L203" s="34">
        <f t="shared" si="81"/>
        <v>326</v>
      </c>
      <c r="M203" s="104">
        <f t="shared" si="69"/>
        <v>0</v>
      </c>
      <c r="N203" s="104">
        <v>2293.4</v>
      </c>
    </row>
    <row r="204" spans="1:16" ht="41.25" customHeight="1" x14ac:dyDescent="0.3">
      <c r="A204" s="33" t="s">
        <v>708</v>
      </c>
      <c r="B204" s="198" t="s">
        <v>141</v>
      </c>
      <c r="C204" s="49" t="s">
        <v>10</v>
      </c>
      <c r="D204" s="33" t="s">
        <v>144</v>
      </c>
      <c r="E204" s="33" t="s">
        <v>148</v>
      </c>
      <c r="F204" s="33" t="s">
        <v>142</v>
      </c>
      <c r="G204" s="33"/>
      <c r="H204" s="34">
        <f>H205</f>
        <v>2293.4</v>
      </c>
      <c r="I204" s="34">
        <f t="shared" si="81"/>
        <v>690</v>
      </c>
      <c r="J204" s="34">
        <f t="shared" si="81"/>
        <v>638.70000000000005</v>
      </c>
      <c r="K204" s="34">
        <f t="shared" si="81"/>
        <v>638.70000000000005</v>
      </c>
      <c r="L204" s="34">
        <f t="shared" si="81"/>
        <v>326</v>
      </c>
      <c r="M204" s="104">
        <f t="shared" si="69"/>
        <v>0</v>
      </c>
      <c r="N204" s="104">
        <v>2293.4</v>
      </c>
    </row>
    <row r="205" spans="1:16" ht="18.75" customHeight="1" x14ac:dyDescent="0.3">
      <c r="A205" s="33" t="s">
        <v>709</v>
      </c>
      <c r="B205" s="60" t="s">
        <v>710</v>
      </c>
      <c r="C205" s="49" t="s">
        <v>10</v>
      </c>
      <c r="D205" s="33" t="s">
        <v>144</v>
      </c>
      <c r="E205" s="33" t="s">
        <v>148</v>
      </c>
      <c r="F205" s="33" t="s">
        <v>711</v>
      </c>
      <c r="G205" s="64"/>
      <c r="H205" s="34">
        <f>H206</f>
        <v>2293.4</v>
      </c>
      <c r="I205" s="34">
        <f t="shared" si="81"/>
        <v>690</v>
      </c>
      <c r="J205" s="34">
        <f t="shared" si="81"/>
        <v>638.70000000000005</v>
      </c>
      <c r="K205" s="34">
        <f t="shared" si="81"/>
        <v>638.70000000000005</v>
      </c>
      <c r="L205" s="34">
        <f t="shared" si="81"/>
        <v>326</v>
      </c>
      <c r="M205" s="104">
        <f t="shared" si="69"/>
        <v>0</v>
      </c>
      <c r="N205" s="104">
        <v>2293.4</v>
      </c>
    </row>
    <row r="206" spans="1:16" ht="22.5" customHeight="1" x14ac:dyDescent="0.3">
      <c r="A206" s="33" t="s">
        <v>712</v>
      </c>
      <c r="B206" s="60" t="s">
        <v>547</v>
      </c>
      <c r="C206" s="49" t="s">
        <v>10</v>
      </c>
      <c r="D206" s="33" t="s">
        <v>144</v>
      </c>
      <c r="E206" s="33" t="s">
        <v>148</v>
      </c>
      <c r="F206" s="33" t="s">
        <v>711</v>
      </c>
      <c r="G206" s="33" t="s">
        <v>548</v>
      </c>
      <c r="H206" s="34">
        <f>H207</f>
        <v>2293.4</v>
      </c>
      <c r="I206" s="34">
        <f t="shared" si="81"/>
        <v>690</v>
      </c>
      <c r="J206" s="34">
        <f t="shared" si="81"/>
        <v>638.70000000000005</v>
      </c>
      <c r="K206" s="34">
        <f t="shared" si="81"/>
        <v>638.70000000000005</v>
      </c>
      <c r="L206" s="34">
        <f t="shared" si="81"/>
        <v>326</v>
      </c>
      <c r="M206" s="104">
        <f t="shared" si="69"/>
        <v>0</v>
      </c>
      <c r="N206" s="104">
        <v>2293.4</v>
      </c>
      <c r="P206" s="297"/>
    </row>
    <row r="207" spans="1:16" x14ac:dyDescent="0.3">
      <c r="A207" s="23" t="s">
        <v>713</v>
      </c>
      <c r="B207" s="27" t="s">
        <v>553</v>
      </c>
      <c r="C207" s="30" t="s">
        <v>10</v>
      </c>
      <c r="D207" s="23" t="s">
        <v>144</v>
      </c>
      <c r="E207" s="23" t="s">
        <v>148</v>
      </c>
      <c r="F207" s="20" t="s">
        <v>711</v>
      </c>
      <c r="G207" s="23" t="s">
        <v>554</v>
      </c>
      <c r="H207" s="24">
        <v>2293.4</v>
      </c>
      <c r="I207" s="91">
        <v>690</v>
      </c>
      <c r="J207" s="91">
        <v>638.70000000000005</v>
      </c>
      <c r="K207" s="91">
        <v>638.70000000000005</v>
      </c>
      <c r="L207" s="91">
        <v>326</v>
      </c>
      <c r="M207" s="104">
        <f t="shared" si="69"/>
        <v>0</v>
      </c>
      <c r="N207" s="104">
        <v>2293.4</v>
      </c>
    </row>
    <row r="208" spans="1:16" ht="75" x14ac:dyDescent="0.3">
      <c r="A208" s="242" t="s">
        <v>149</v>
      </c>
      <c r="B208" s="243" t="s">
        <v>714</v>
      </c>
      <c r="C208" s="244" t="s">
        <v>10</v>
      </c>
      <c r="D208" s="242"/>
      <c r="E208" s="245"/>
      <c r="F208" s="242"/>
      <c r="G208" s="242"/>
      <c r="H208" s="246">
        <f>H209+H242+H252+H263+H308+H338</f>
        <v>19324.099999999999</v>
      </c>
      <c r="I208" s="246">
        <f t="shared" ref="I208:L208" si="82">I209+I242+I252+I263+I308+I338</f>
        <v>3963.4</v>
      </c>
      <c r="J208" s="246">
        <f t="shared" si="82"/>
        <v>5004.5999999999995</v>
      </c>
      <c r="K208" s="246">
        <f t="shared" si="82"/>
        <v>4788.3</v>
      </c>
      <c r="L208" s="246">
        <f t="shared" si="82"/>
        <v>5299.4</v>
      </c>
      <c r="M208" s="104">
        <f t="shared" si="69"/>
        <v>-44.299999999995634</v>
      </c>
      <c r="N208" s="104">
        <v>19011.400000000001</v>
      </c>
    </row>
    <row r="209" spans="1:14" x14ac:dyDescent="0.3">
      <c r="A209" s="247" t="s">
        <v>715</v>
      </c>
      <c r="B209" s="248" t="s">
        <v>716</v>
      </c>
      <c r="C209" s="249" t="s">
        <v>10</v>
      </c>
      <c r="D209" s="247" t="s">
        <v>32</v>
      </c>
      <c r="E209" s="250"/>
      <c r="F209" s="247"/>
      <c r="G209" s="247"/>
      <c r="H209" s="251">
        <f>H210</f>
        <v>10709.7</v>
      </c>
      <c r="I209" s="251">
        <f t="shared" ref="I209:L209" si="83">I210</f>
        <v>1867.1000000000001</v>
      </c>
      <c r="J209" s="251">
        <f t="shared" si="83"/>
        <v>2796.3999999999996</v>
      </c>
      <c r="K209" s="251">
        <f t="shared" si="83"/>
        <v>2796.3</v>
      </c>
      <c r="L209" s="251">
        <f t="shared" si="83"/>
        <v>3100.1</v>
      </c>
      <c r="M209" s="104">
        <f t="shared" si="69"/>
        <v>149.80000000000109</v>
      </c>
      <c r="N209" s="104">
        <v>10709.7</v>
      </c>
    </row>
    <row r="210" spans="1:14" x14ac:dyDescent="0.3">
      <c r="A210" s="206" t="s">
        <v>33</v>
      </c>
      <c r="B210" s="236" t="s">
        <v>194</v>
      </c>
      <c r="C210" s="224" t="s">
        <v>10</v>
      </c>
      <c r="D210" s="206" t="s">
        <v>64</v>
      </c>
      <c r="E210" s="225"/>
      <c r="F210" s="206"/>
      <c r="G210" s="206"/>
      <c r="H210" s="207">
        <f>H211+H236</f>
        <v>10709.7</v>
      </c>
      <c r="I210" s="207">
        <f t="shared" ref="I210:L210" si="84">I211+I236</f>
        <v>1867.1000000000001</v>
      </c>
      <c r="J210" s="207">
        <f t="shared" si="84"/>
        <v>2796.3999999999996</v>
      </c>
      <c r="K210" s="207">
        <f t="shared" si="84"/>
        <v>2796.3</v>
      </c>
      <c r="L210" s="207">
        <f t="shared" si="84"/>
        <v>3100.1</v>
      </c>
      <c r="M210" s="104">
        <f t="shared" si="69"/>
        <v>149.80000000000109</v>
      </c>
      <c r="N210" s="104">
        <v>10709.7</v>
      </c>
    </row>
    <row r="211" spans="1:14" ht="93.75" x14ac:dyDescent="0.3">
      <c r="A211" s="33" t="s">
        <v>1</v>
      </c>
      <c r="B211" s="252" t="s">
        <v>70</v>
      </c>
      <c r="C211" s="49" t="s">
        <v>10</v>
      </c>
      <c r="D211" s="33" t="s">
        <v>64</v>
      </c>
      <c r="E211" s="33" t="s">
        <v>71</v>
      </c>
      <c r="F211" s="33"/>
      <c r="G211" s="33"/>
      <c r="H211" s="34">
        <f>H212+H220+H232</f>
        <v>10678.1</v>
      </c>
      <c r="I211" s="34">
        <f t="shared" ref="I211:L211" si="85">I212+I220+I232</f>
        <v>1867.1000000000001</v>
      </c>
      <c r="J211" s="34">
        <f t="shared" si="85"/>
        <v>2796.3999999999996</v>
      </c>
      <c r="K211" s="34">
        <f t="shared" si="85"/>
        <v>2796.3</v>
      </c>
      <c r="L211" s="34">
        <f t="shared" si="85"/>
        <v>3100.1</v>
      </c>
      <c r="M211" s="104">
        <f t="shared" si="69"/>
        <v>118.20000000000073</v>
      </c>
      <c r="N211" s="104">
        <v>10678.1</v>
      </c>
    </row>
    <row r="212" spans="1:14" ht="93.75" x14ac:dyDescent="0.3">
      <c r="A212" s="33" t="s">
        <v>2</v>
      </c>
      <c r="B212" s="252" t="s">
        <v>39</v>
      </c>
      <c r="C212" s="49" t="s">
        <v>10</v>
      </c>
      <c r="D212" s="33" t="s">
        <v>64</v>
      </c>
      <c r="E212" s="50" t="s">
        <v>71</v>
      </c>
      <c r="F212" s="33" t="s">
        <v>40</v>
      </c>
      <c r="G212" s="33"/>
      <c r="H212" s="34">
        <f>H213</f>
        <v>10552.9</v>
      </c>
      <c r="I212" s="34">
        <f t="shared" ref="I212:L212" si="86">I213</f>
        <v>1860.2</v>
      </c>
      <c r="J212" s="34">
        <f t="shared" si="86"/>
        <v>2796.2999999999997</v>
      </c>
      <c r="K212" s="34">
        <f t="shared" si="86"/>
        <v>2796.3</v>
      </c>
      <c r="L212" s="34">
        <f t="shared" si="86"/>
        <v>3100.1</v>
      </c>
      <c r="M212" s="104">
        <f t="shared" si="69"/>
        <v>0</v>
      </c>
      <c r="N212" s="104">
        <v>10552.9</v>
      </c>
    </row>
    <row r="213" spans="1:14" ht="37.5" x14ac:dyDescent="0.3">
      <c r="A213" s="33" t="s">
        <v>330</v>
      </c>
      <c r="B213" s="252" t="s">
        <v>717</v>
      </c>
      <c r="C213" s="49" t="s">
        <v>10</v>
      </c>
      <c r="D213" s="33" t="s">
        <v>64</v>
      </c>
      <c r="E213" s="50" t="s">
        <v>71</v>
      </c>
      <c r="F213" s="33" t="s">
        <v>718</v>
      </c>
      <c r="G213" s="33"/>
      <c r="H213" s="34">
        <f>H214+H217</f>
        <v>10552.9</v>
      </c>
      <c r="I213" s="34">
        <f t="shared" ref="I213:L213" si="87">I214+I217</f>
        <v>1860.2</v>
      </c>
      <c r="J213" s="34">
        <f t="shared" si="87"/>
        <v>2796.2999999999997</v>
      </c>
      <c r="K213" s="34">
        <f t="shared" si="87"/>
        <v>2796.3</v>
      </c>
      <c r="L213" s="34">
        <f t="shared" si="87"/>
        <v>3100.1</v>
      </c>
      <c r="M213" s="104">
        <f t="shared" si="69"/>
        <v>0</v>
      </c>
      <c r="N213" s="104">
        <v>10552.9</v>
      </c>
    </row>
    <row r="214" spans="1:14" ht="56.25" x14ac:dyDescent="0.3">
      <c r="A214" s="33" t="s">
        <v>518</v>
      </c>
      <c r="B214" s="60" t="s">
        <v>719</v>
      </c>
      <c r="C214" s="49" t="s">
        <v>10</v>
      </c>
      <c r="D214" s="33" t="s">
        <v>64</v>
      </c>
      <c r="E214" s="50" t="s">
        <v>71</v>
      </c>
      <c r="F214" s="33" t="s">
        <v>720</v>
      </c>
      <c r="G214" s="33"/>
      <c r="H214" s="72">
        <f>H215</f>
        <v>8105.1</v>
      </c>
      <c r="I214" s="72">
        <f t="shared" ref="I214:L214" si="88">I215</f>
        <v>1428.7</v>
      </c>
      <c r="J214" s="72">
        <f t="shared" si="88"/>
        <v>2147.6999999999998</v>
      </c>
      <c r="K214" s="72">
        <f t="shared" si="88"/>
        <v>2147.7000000000003</v>
      </c>
      <c r="L214" s="72">
        <f t="shared" si="88"/>
        <v>2381</v>
      </c>
      <c r="M214" s="104">
        <f t="shared" si="69"/>
        <v>0</v>
      </c>
      <c r="N214" s="104">
        <v>8105.1</v>
      </c>
    </row>
    <row r="215" spans="1:14" ht="37.5" x14ac:dyDescent="0.3">
      <c r="A215" s="33" t="s">
        <v>521</v>
      </c>
      <c r="B215" s="60" t="s">
        <v>522</v>
      </c>
      <c r="C215" s="49" t="s">
        <v>10</v>
      </c>
      <c r="D215" s="33" t="s">
        <v>64</v>
      </c>
      <c r="E215" s="50" t="s">
        <v>71</v>
      </c>
      <c r="F215" s="31" t="s">
        <v>720</v>
      </c>
      <c r="G215" s="31" t="s">
        <v>523</v>
      </c>
      <c r="H215" s="72">
        <f>SUM(H216:H216)</f>
        <v>8105.1</v>
      </c>
      <c r="I215" s="72">
        <f t="shared" ref="I215:L215" si="89">SUM(I216:I216)</f>
        <v>1428.7</v>
      </c>
      <c r="J215" s="72">
        <f t="shared" si="89"/>
        <v>2147.6999999999998</v>
      </c>
      <c r="K215" s="72">
        <f t="shared" si="89"/>
        <v>2147.7000000000003</v>
      </c>
      <c r="L215" s="72">
        <f t="shared" si="89"/>
        <v>2381</v>
      </c>
      <c r="M215" s="104">
        <f t="shared" si="69"/>
        <v>0</v>
      </c>
      <c r="N215" s="104">
        <v>8105.1</v>
      </c>
    </row>
    <row r="216" spans="1:14" x14ac:dyDescent="0.3">
      <c r="A216" s="23" t="s">
        <v>524</v>
      </c>
      <c r="B216" s="22" t="s">
        <v>525</v>
      </c>
      <c r="C216" s="30" t="s">
        <v>10</v>
      </c>
      <c r="D216" s="23" t="s">
        <v>64</v>
      </c>
      <c r="E216" s="41" t="s">
        <v>71</v>
      </c>
      <c r="F216" s="23" t="s">
        <v>720</v>
      </c>
      <c r="G216" s="20" t="s">
        <v>526</v>
      </c>
      <c r="H216" s="21">
        <f>7619.5+485.6</f>
        <v>8105.1</v>
      </c>
      <c r="I216" s="143">
        <f>1904.9-476.2</f>
        <v>1428.7</v>
      </c>
      <c r="J216" s="143">
        <f>1904.8+242.9</f>
        <v>2147.6999999999998</v>
      </c>
      <c r="K216" s="143">
        <f>1904.9+242.8</f>
        <v>2147.7000000000003</v>
      </c>
      <c r="L216" s="143">
        <f>1904.8+476.2</f>
        <v>2381</v>
      </c>
      <c r="M216" s="104">
        <f t="shared" si="69"/>
        <v>0</v>
      </c>
      <c r="N216" s="104">
        <v>8105.1</v>
      </c>
    </row>
    <row r="217" spans="1:14" ht="75" x14ac:dyDescent="0.3">
      <c r="A217" s="33" t="s">
        <v>527</v>
      </c>
      <c r="B217" s="194" t="s">
        <v>721</v>
      </c>
      <c r="C217" s="49" t="s">
        <v>10</v>
      </c>
      <c r="D217" s="33" t="s">
        <v>64</v>
      </c>
      <c r="E217" s="50" t="s">
        <v>71</v>
      </c>
      <c r="F217" s="31" t="s">
        <v>722</v>
      </c>
      <c r="G217" s="31"/>
      <c r="H217" s="72">
        <f>H218</f>
        <v>2447.7999999999997</v>
      </c>
      <c r="I217" s="72">
        <f t="shared" ref="I217:L218" si="90">I218</f>
        <v>431.5</v>
      </c>
      <c r="J217" s="72">
        <f t="shared" si="90"/>
        <v>648.6</v>
      </c>
      <c r="K217" s="72">
        <f t="shared" si="90"/>
        <v>648.6</v>
      </c>
      <c r="L217" s="72">
        <f t="shared" si="90"/>
        <v>719.1</v>
      </c>
      <c r="M217" s="104">
        <f t="shared" ref="M217:M280" si="91">N217-SUM(I217:L217)</f>
        <v>0</v>
      </c>
      <c r="N217" s="104">
        <v>2447.7999999999997</v>
      </c>
    </row>
    <row r="218" spans="1:14" ht="37.5" x14ac:dyDescent="0.3">
      <c r="A218" s="33" t="s">
        <v>527</v>
      </c>
      <c r="B218" s="60" t="s">
        <v>522</v>
      </c>
      <c r="C218" s="49" t="s">
        <v>10</v>
      </c>
      <c r="D218" s="33" t="s">
        <v>64</v>
      </c>
      <c r="E218" s="50" t="s">
        <v>71</v>
      </c>
      <c r="F218" s="31" t="s">
        <v>722</v>
      </c>
      <c r="G218" s="31" t="s">
        <v>523</v>
      </c>
      <c r="H218" s="72">
        <f>H219</f>
        <v>2447.7999999999997</v>
      </c>
      <c r="I218" s="72">
        <f t="shared" si="90"/>
        <v>431.5</v>
      </c>
      <c r="J218" s="72">
        <f t="shared" si="90"/>
        <v>648.6</v>
      </c>
      <c r="K218" s="72">
        <f t="shared" si="90"/>
        <v>648.6</v>
      </c>
      <c r="L218" s="72">
        <f t="shared" si="90"/>
        <v>719.1</v>
      </c>
      <c r="M218" s="104">
        <f t="shared" si="91"/>
        <v>0</v>
      </c>
      <c r="N218" s="104">
        <v>2447.7999999999997</v>
      </c>
    </row>
    <row r="219" spans="1:14" x14ac:dyDescent="0.3">
      <c r="A219" s="23" t="s">
        <v>527</v>
      </c>
      <c r="B219" s="22" t="s">
        <v>531</v>
      </c>
      <c r="C219" s="30" t="s">
        <v>10</v>
      </c>
      <c r="D219" s="23" t="s">
        <v>64</v>
      </c>
      <c r="E219" s="41" t="s">
        <v>71</v>
      </c>
      <c r="F219" s="20" t="s">
        <v>722</v>
      </c>
      <c r="G219" s="20" t="s">
        <v>532</v>
      </c>
      <c r="H219" s="21">
        <f>2301.1+146.7</f>
        <v>2447.7999999999997</v>
      </c>
      <c r="I219" s="143">
        <v>431.5</v>
      </c>
      <c r="J219" s="143">
        <v>648.6</v>
      </c>
      <c r="K219" s="143">
        <v>648.6</v>
      </c>
      <c r="L219" s="143">
        <v>719.1</v>
      </c>
      <c r="M219" s="104">
        <f t="shared" si="91"/>
        <v>0</v>
      </c>
      <c r="N219" s="104">
        <v>2447.7999999999997</v>
      </c>
    </row>
    <row r="220" spans="1:14" ht="37.5" x14ac:dyDescent="0.3">
      <c r="A220" s="33" t="s">
        <v>335</v>
      </c>
      <c r="B220" s="51" t="s">
        <v>46</v>
      </c>
      <c r="C220" s="49" t="s">
        <v>10</v>
      </c>
      <c r="D220" s="33" t="s">
        <v>64</v>
      </c>
      <c r="E220" s="33" t="s">
        <v>71</v>
      </c>
      <c r="F220" s="33" t="s">
        <v>47</v>
      </c>
      <c r="G220" s="33"/>
      <c r="H220" s="72">
        <f>H222+H226</f>
        <v>125.1</v>
      </c>
      <c r="I220" s="72">
        <f t="shared" ref="I220:L220" si="92">I222+I226</f>
        <v>6.9</v>
      </c>
      <c r="J220" s="72">
        <f t="shared" si="92"/>
        <v>0</v>
      </c>
      <c r="K220" s="72">
        <f t="shared" si="92"/>
        <v>0</v>
      </c>
      <c r="L220" s="72">
        <f t="shared" si="92"/>
        <v>0</v>
      </c>
      <c r="M220" s="104">
        <f t="shared" si="91"/>
        <v>118.19999999999999</v>
      </c>
      <c r="N220" s="104">
        <v>125.1</v>
      </c>
    </row>
    <row r="221" spans="1:14" ht="56.25" x14ac:dyDescent="0.3">
      <c r="A221" s="33" t="s">
        <v>338</v>
      </c>
      <c r="B221" s="199" t="s">
        <v>543</v>
      </c>
      <c r="C221" s="49" t="s">
        <v>10</v>
      </c>
      <c r="D221" s="33" t="s">
        <v>64</v>
      </c>
      <c r="E221" s="33" t="s">
        <v>71</v>
      </c>
      <c r="F221" s="33" t="s">
        <v>544</v>
      </c>
      <c r="G221" s="33"/>
      <c r="H221" s="34">
        <f>H222</f>
        <v>57.6</v>
      </c>
      <c r="I221" s="34">
        <f t="shared" ref="I221:L222" si="93">I222</f>
        <v>6.9</v>
      </c>
      <c r="J221" s="34">
        <f t="shared" si="93"/>
        <v>0</v>
      </c>
      <c r="K221" s="34">
        <f t="shared" si="93"/>
        <v>0</v>
      </c>
      <c r="L221" s="34">
        <f t="shared" si="93"/>
        <v>0</v>
      </c>
      <c r="M221" s="104">
        <f t="shared" si="91"/>
        <v>50.7</v>
      </c>
      <c r="N221" s="104">
        <v>57.6</v>
      </c>
    </row>
    <row r="222" spans="1:14" ht="37.5" x14ac:dyDescent="0.3">
      <c r="A222" s="33" t="s">
        <v>723</v>
      </c>
      <c r="B222" s="200" t="s">
        <v>545</v>
      </c>
      <c r="C222" s="49" t="s">
        <v>10</v>
      </c>
      <c r="D222" s="33" t="s">
        <v>64</v>
      </c>
      <c r="E222" s="33" t="s">
        <v>71</v>
      </c>
      <c r="F222" s="33" t="s">
        <v>546</v>
      </c>
      <c r="G222" s="33"/>
      <c r="H222" s="34">
        <f>H223</f>
        <v>57.6</v>
      </c>
      <c r="I222" s="34">
        <f t="shared" si="93"/>
        <v>6.9</v>
      </c>
      <c r="J222" s="34">
        <f t="shared" si="93"/>
        <v>0</v>
      </c>
      <c r="K222" s="34">
        <f t="shared" si="93"/>
        <v>0</v>
      </c>
      <c r="L222" s="34">
        <f t="shared" si="93"/>
        <v>0</v>
      </c>
      <c r="M222" s="104">
        <f t="shared" si="91"/>
        <v>50.7</v>
      </c>
      <c r="N222" s="104">
        <v>57.6</v>
      </c>
    </row>
    <row r="223" spans="1:14" x14ac:dyDescent="0.3">
      <c r="A223" s="33" t="s">
        <v>724</v>
      </c>
      <c r="B223" s="60" t="s">
        <v>547</v>
      </c>
      <c r="C223" s="49" t="s">
        <v>10</v>
      </c>
      <c r="D223" s="33" t="s">
        <v>64</v>
      </c>
      <c r="E223" s="33" t="s">
        <v>71</v>
      </c>
      <c r="F223" s="33" t="s">
        <v>546</v>
      </c>
      <c r="G223" s="33" t="s">
        <v>548</v>
      </c>
      <c r="H223" s="34">
        <f>H225+H224</f>
        <v>57.6</v>
      </c>
      <c r="I223" s="34">
        <f t="shared" ref="I223:L223" si="94">I225+I224</f>
        <v>6.9</v>
      </c>
      <c r="J223" s="34">
        <f t="shared" si="94"/>
        <v>0</v>
      </c>
      <c r="K223" s="34">
        <f t="shared" si="94"/>
        <v>0</v>
      </c>
      <c r="L223" s="34">
        <f t="shared" si="94"/>
        <v>0</v>
      </c>
      <c r="M223" s="104">
        <f t="shared" si="91"/>
        <v>50.7</v>
      </c>
      <c r="N223" s="104">
        <v>57.6</v>
      </c>
    </row>
    <row r="224" spans="1:14" x14ac:dyDescent="0.3">
      <c r="A224" s="23" t="s">
        <v>725</v>
      </c>
      <c r="B224" s="253" t="s">
        <v>570</v>
      </c>
      <c r="C224" s="30" t="s">
        <v>10</v>
      </c>
      <c r="D224" s="23" t="s">
        <v>64</v>
      </c>
      <c r="E224" s="23" t="s">
        <v>71</v>
      </c>
      <c r="F224" s="23" t="s">
        <v>546</v>
      </c>
      <c r="G224" s="23" t="s">
        <v>571</v>
      </c>
      <c r="H224" s="24">
        <v>50.7</v>
      </c>
      <c r="I224" s="302">
        <v>0</v>
      </c>
      <c r="J224" s="302">
        <v>0</v>
      </c>
      <c r="K224" s="302">
        <v>0</v>
      </c>
      <c r="L224" s="302">
        <v>0</v>
      </c>
      <c r="M224" s="104">
        <f t="shared" si="91"/>
        <v>50.7</v>
      </c>
      <c r="N224" s="104">
        <v>50.7</v>
      </c>
    </row>
    <row r="225" spans="1:14" x14ac:dyDescent="0.3">
      <c r="A225" s="23" t="s">
        <v>726</v>
      </c>
      <c r="B225" s="27" t="s">
        <v>553</v>
      </c>
      <c r="C225" s="30" t="s">
        <v>10</v>
      </c>
      <c r="D225" s="23" t="s">
        <v>64</v>
      </c>
      <c r="E225" s="23" t="s">
        <v>71</v>
      </c>
      <c r="F225" s="23" t="s">
        <v>546</v>
      </c>
      <c r="G225" s="23" t="s">
        <v>554</v>
      </c>
      <c r="H225" s="24">
        <v>6.9</v>
      </c>
      <c r="I225" s="143">
        <v>6.9</v>
      </c>
      <c r="J225" s="143">
        <v>0</v>
      </c>
      <c r="K225" s="143">
        <v>0</v>
      </c>
      <c r="L225" s="143">
        <v>0</v>
      </c>
      <c r="M225" s="104">
        <f t="shared" si="91"/>
        <v>0</v>
      </c>
      <c r="N225" s="104">
        <v>6.9</v>
      </c>
    </row>
    <row r="226" spans="1:14" ht="56.25" x14ac:dyDescent="0.3">
      <c r="A226" s="33" t="s">
        <v>340</v>
      </c>
      <c r="B226" s="194" t="s">
        <v>563</v>
      </c>
      <c r="C226" s="49" t="s">
        <v>10</v>
      </c>
      <c r="D226" s="33" t="s">
        <v>64</v>
      </c>
      <c r="E226" s="33" t="s">
        <v>71</v>
      </c>
      <c r="F226" s="33" t="s">
        <v>564</v>
      </c>
      <c r="G226" s="31"/>
      <c r="H226" s="34">
        <f>H230+H227</f>
        <v>67.5</v>
      </c>
      <c r="I226" s="34">
        <f t="shared" ref="I226:L226" si="95">I230+I227</f>
        <v>0</v>
      </c>
      <c r="J226" s="34">
        <f t="shared" si="95"/>
        <v>0</v>
      </c>
      <c r="K226" s="34">
        <f t="shared" si="95"/>
        <v>0</v>
      </c>
      <c r="L226" s="34">
        <f t="shared" si="95"/>
        <v>0</v>
      </c>
      <c r="M226" s="104">
        <f t="shared" si="91"/>
        <v>67.5</v>
      </c>
      <c r="N226" s="104">
        <v>67.5</v>
      </c>
    </row>
    <row r="227" spans="1:14" x14ac:dyDescent="0.3">
      <c r="A227" s="33" t="s">
        <v>727</v>
      </c>
      <c r="B227" s="60" t="s">
        <v>547</v>
      </c>
      <c r="C227" s="49" t="s">
        <v>10</v>
      </c>
      <c r="D227" s="33" t="s">
        <v>64</v>
      </c>
      <c r="E227" s="33" t="s">
        <v>71</v>
      </c>
      <c r="F227" s="31" t="s">
        <v>564</v>
      </c>
      <c r="G227" s="31" t="s">
        <v>548</v>
      </c>
      <c r="H227" s="34">
        <f>H229+H228</f>
        <v>19.5</v>
      </c>
      <c r="I227" s="34">
        <f t="shared" ref="I227:L227" si="96">I229+I228</f>
        <v>0</v>
      </c>
      <c r="J227" s="34">
        <f t="shared" si="96"/>
        <v>0</v>
      </c>
      <c r="K227" s="34">
        <f t="shared" si="96"/>
        <v>0</v>
      </c>
      <c r="L227" s="34">
        <f t="shared" si="96"/>
        <v>0</v>
      </c>
      <c r="M227" s="104">
        <f t="shared" si="91"/>
        <v>19.5</v>
      </c>
      <c r="N227" s="104">
        <v>19.5</v>
      </c>
    </row>
    <row r="228" spans="1:14" x14ac:dyDescent="0.3">
      <c r="A228" s="23" t="s">
        <v>728</v>
      </c>
      <c r="B228" s="27" t="s">
        <v>567</v>
      </c>
      <c r="C228" s="30" t="s">
        <v>10</v>
      </c>
      <c r="D228" s="23" t="s">
        <v>64</v>
      </c>
      <c r="E228" s="23" t="s">
        <v>71</v>
      </c>
      <c r="F228" s="20" t="s">
        <v>564</v>
      </c>
      <c r="G228" s="20" t="s">
        <v>568</v>
      </c>
      <c r="H228" s="24">
        <v>2.8</v>
      </c>
      <c r="I228" s="302">
        <v>0</v>
      </c>
      <c r="J228" s="302">
        <v>0</v>
      </c>
      <c r="K228" s="302">
        <v>0</v>
      </c>
      <c r="L228" s="302">
        <v>0</v>
      </c>
      <c r="M228" s="104">
        <f t="shared" si="91"/>
        <v>2.8</v>
      </c>
      <c r="N228" s="104">
        <v>2.8</v>
      </c>
    </row>
    <row r="229" spans="1:14" x14ac:dyDescent="0.3">
      <c r="A229" s="23" t="s">
        <v>729</v>
      </c>
      <c r="B229" s="27" t="s">
        <v>553</v>
      </c>
      <c r="C229" s="30" t="s">
        <v>10</v>
      </c>
      <c r="D229" s="23" t="s">
        <v>64</v>
      </c>
      <c r="E229" s="23" t="s">
        <v>71</v>
      </c>
      <c r="F229" s="20" t="s">
        <v>564</v>
      </c>
      <c r="G229" s="20" t="s">
        <v>554</v>
      </c>
      <c r="H229" s="24">
        <f>14.5+2.2</f>
        <v>16.7</v>
      </c>
      <c r="I229" s="302">
        <v>0</v>
      </c>
      <c r="J229" s="302">
        <v>0</v>
      </c>
      <c r="K229" s="302">
        <v>0</v>
      </c>
      <c r="L229" s="302">
        <v>0</v>
      </c>
      <c r="M229" s="104">
        <f t="shared" si="91"/>
        <v>16.7</v>
      </c>
      <c r="N229" s="104">
        <v>16.7</v>
      </c>
    </row>
    <row r="230" spans="1:14" x14ac:dyDescent="0.3">
      <c r="A230" s="33" t="s">
        <v>730</v>
      </c>
      <c r="B230" s="60" t="s">
        <v>556</v>
      </c>
      <c r="C230" s="49" t="s">
        <v>10</v>
      </c>
      <c r="D230" s="33" t="s">
        <v>64</v>
      </c>
      <c r="E230" s="33" t="s">
        <v>71</v>
      </c>
      <c r="F230" s="31" t="s">
        <v>564</v>
      </c>
      <c r="G230" s="31" t="s">
        <v>142</v>
      </c>
      <c r="H230" s="34">
        <f>SUM(H231:H231)</f>
        <v>48</v>
      </c>
      <c r="I230" s="34">
        <f t="shared" ref="I230:L230" si="97">SUM(I231:I231)</f>
        <v>0</v>
      </c>
      <c r="J230" s="34">
        <f t="shared" si="97"/>
        <v>0</v>
      </c>
      <c r="K230" s="34">
        <f t="shared" si="97"/>
        <v>0</v>
      </c>
      <c r="L230" s="34">
        <f t="shared" si="97"/>
        <v>0</v>
      </c>
      <c r="M230" s="104">
        <f t="shared" si="91"/>
        <v>48</v>
      </c>
      <c r="N230" s="104">
        <v>48</v>
      </c>
    </row>
    <row r="231" spans="1:14" x14ac:dyDescent="0.3">
      <c r="A231" s="23" t="s">
        <v>731</v>
      </c>
      <c r="B231" s="27" t="s">
        <v>561</v>
      </c>
      <c r="C231" s="30" t="s">
        <v>10</v>
      </c>
      <c r="D231" s="23" t="s">
        <v>64</v>
      </c>
      <c r="E231" s="23" t="s">
        <v>71</v>
      </c>
      <c r="F231" s="20" t="s">
        <v>564</v>
      </c>
      <c r="G231" s="20" t="s">
        <v>562</v>
      </c>
      <c r="H231" s="24">
        <v>48</v>
      </c>
      <c r="I231" s="302">
        <v>0</v>
      </c>
      <c r="J231" s="302">
        <v>0</v>
      </c>
      <c r="K231" s="302">
        <v>0</v>
      </c>
      <c r="L231" s="302">
        <v>0</v>
      </c>
      <c r="M231" s="104">
        <f t="shared" si="91"/>
        <v>48</v>
      </c>
      <c r="N231" s="104">
        <v>48</v>
      </c>
    </row>
    <row r="232" spans="1:14" x14ac:dyDescent="0.3">
      <c r="A232" s="33" t="s">
        <v>343</v>
      </c>
      <c r="B232" s="60" t="s">
        <v>49</v>
      </c>
      <c r="C232" s="33" t="s">
        <v>10</v>
      </c>
      <c r="D232" s="33" t="s">
        <v>64</v>
      </c>
      <c r="E232" s="33" t="s">
        <v>71</v>
      </c>
      <c r="F232" s="31" t="s">
        <v>50</v>
      </c>
      <c r="G232" s="33"/>
      <c r="H232" s="34">
        <f>H233</f>
        <v>0.1</v>
      </c>
      <c r="I232" s="34">
        <f t="shared" ref="I232:L234" si="98">I233</f>
        <v>0</v>
      </c>
      <c r="J232" s="34">
        <f t="shared" si="98"/>
        <v>0.1</v>
      </c>
      <c r="K232" s="34">
        <f t="shared" si="98"/>
        <v>0</v>
      </c>
      <c r="L232" s="34">
        <f t="shared" si="98"/>
        <v>0</v>
      </c>
      <c r="M232" s="104">
        <f t="shared" si="91"/>
        <v>0</v>
      </c>
      <c r="N232" s="104">
        <v>0.1</v>
      </c>
    </row>
    <row r="233" spans="1:14" x14ac:dyDescent="0.3">
      <c r="A233" s="33" t="s">
        <v>732</v>
      </c>
      <c r="B233" s="60" t="s">
        <v>575</v>
      </c>
      <c r="C233" s="33" t="s">
        <v>10</v>
      </c>
      <c r="D233" s="33" t="s">
        <v>64</v>
      </c>
      <c r="E233" s="33" t="s">
        <v>71</v>
      </c>
      <c r="F233" s="31" t="s">
        <v>576</v>
      </c>
      <c r="G233" s="33"/>
      <c r="H233" s="34">
        <f>H234</f>
        <v>0.1</v>
      </c>
      <c r="I233" s="34">
        <f t="shared" si="98"/>
        <v>0</v>
      </c>
      <c r="J233" s="34">
        <f t="shared" si="98"/>
        <v>0.1</v>
      </c>
      <c r="K233" s="34">
        <f t="shared" si="98"/>
        <v>0</v>
      </c>
      <c r="L233" s="34">
        <f t="shared" si="98"/>
        <v>0</v>
      </c>
      <c r="M233" s="104">
        <f t="shared" si="91"/>
        <v>0</v>
      </c>
      <c r="N233" s="104">
        <v>0.1</v>
      </c>
    </row>
    <row r="234" spans="1:14" x14ac:dyDescent="0.3">
      <c r="A234" s="33" t="s">
        <v>733</v>
      </c>
      <c r="B234" s="51" t="s">
        <v>588</v>
      </c>
      <c r="C234" s="33" t="s">
        <v>10</v>
      </c>
      <c r="D234" s="33" t="s">
        <v>64</v>
      </c>
      <c r="E234" s="33" t="s">
        <v>71</v>
      </c>
      <c r="F234" s="31" t="s">
        <v>589</v>
      </c>
      <c r="G234" s="33"/>
      <c r="H234" s="34">
        <f>H235</f>
        <v>0.1</v>
      </c>
      <c r="I234" s="34">
        <f t="shared" si="98"/>
        <v>0</v>
      </c>
      <c r="J234" s="34">
        <f t="shared" si="98"/>
        <v>0.1</v>
      </c>
      <c r="K234" s="34">
        <f t="shared" si="98"/>
        <v>0</v>
      </c>
      <c r="L234" s="34">
        <f t="shared" si="98"/>
        <v>0</v>
      </c>
      <c r="M234" s="104">
        <f t="shared" si="91"/>
        <v>0</v>
      </c>
      <c r="N234" s="104">
        <v>0.1</v>
      </c>
    </row>
    <row r="235" spans="1:14" x14ac:dyDescent="0.3">
      <c r="A235" s="23" t="s">
        <v>734</v>
      </c>
      <c r="B235" s="27" t="s">
        <v>581</v>
      </c>
      <c r="C235" s="23" t="s">
        <v>10</v>
      </c>
      <c r="D235" s="23" t="s">
        <v>64</v>
      </c>
      <c r="E235" s="23" t="s">
        <v>71</v>
      </c>
      <c r="F235" s="20" t="s">
        <v>589</v>
      </c>
      <c r="G235" s="23" t="s">
        <v>582</v>
      </c>
      <c r="H235" s="24">
        <v>0.1</v>
      </c>
      <c r="I235" s="143">
        <v>0</v>
      </c>
      <c r="J235" s="143">
        <v>0.1</v>
      </c>
      <c r="K235" s="143">
        <v>0</v>
      </c>
      <c r="L235" s="143">
        <v>0</v>
      </c>
      <c r="M235" s="104">
        <f t="shared" si="91"/>
        <v>0</v>
      </c>
      <c r="N235" s="104">
        <v>0.1</v>
      </c>
    </row>
    <row r="236" spans="1:14" x14ac:dyDescent="0.3">
      <c r="A236" s="33" t="s">
        <v>3</v>
      </c>
      <c r="B236" s="215" t="s">
        <v>275</v>
      </c>
      <c r="C236" s="213" t="s">
        <v>10</v>
      </c>
      <c r="D236" s="31" t="s">
        <v>64</v>
      </c>
      <c r="E236" s="33" t="s">
        <v>276</v>
      </c>
      <c r="F236" s="31"/>
      <c r="G236" s="23"/>
      <c r="H236" s="216">
        <f>H237</f>
        <v>31.6</v>
      </c>
      <c r="I236" s="216">
        <f t="shared" ref="I236:L240" si="99">I237</f>
        <v>0</v>
      </c>
      <c r="J236" s="216">
        <f t="shared" si="99"/>
        <v>0</v>
      </c>
      <c r="K236" s="216">
        <f t="shared" si="99"/>
        <v>0</v>
      </c>
      <c r="L236" s="216">
        <f t="shared" si="99"/>
        <v>0</v>
      </c>
      <c r="M236" s="104">
        <f t="shared" si="91"/>
        <v>31.6</v>
      </c>
      <c r="N236" s="104">
        <v>31.6</v>
      </c>
    </row>
    <row r="237" spans="1:14" ht="37.5" x14ac:dyDescent="0.3">
      <c r="A237" s="33" t="s">
        <v>4</v>
      </c>
      <c r="B237" s="51" t="s">
        <v>46</v>
      </c>
      <c r="C237" s="49" t="s">
        <v>10</v>
      </c>
      <c r="D237" s="33" t="s">
        <v>64</v>
      </c>
      <c r="E237" s="33" t="s">
        <v>276</v>
      </c>
      <c r="F237" s="33" t="s">
        <v>47</v>
      </c>
      <c r="G237" s="23"/>
      <c r="H237" s="34">
        <f>H238</f>
        <v>31.6</v>
      </c>
      <c r="I237" s="34">
        <f t="shared" si="99"/>
        <v>0</v>
      </c>
      <c r="J237" s="34">
        <f t="shared" si="99"/>
        <v>0</v>
      </c>
      <c r="K237" s="34">
        <f t="shared" si="99"/>
        <v>0</v>
      </c>
      <c r="L237" s="34">
        <f t="shared" si="99"/>
        <v>0</v>
      </c>
      <c r="M237" s="104">
        <f t="shared" si="91"/>
        <v>31.6</v>
      </c>
      <c r="N237" s="104">
        <v>31.6</v>
      </c>
    </row>
    <row r="238" spans="1:14" ht="56.25" x14ac:dyDescent="0.3">
      <c r="A238" s="33" t="s">
        <v>735</v>
      </c>
      <c r="B238" s="199" t="s">
        <v>543</v>
      </c>
      <c r="C238" s="49" t="s">
        <v>10</v>
      </c>
      <c r="D238" s="33" t="s">
        <v>64</v>
      </c>
      <c r="E238" s="33" t="s">
        <v>276</v>
      </c>
      <c r="F238" s="33" t="s">
        <v>544</v>
      </c>
      <c r="G238" s="23"/>
      <c r="H238" s="34">
        <f>H239</f>
        <v>31.6</v>
      </c>
      <c r="I238" s="34">
        <f t="shared" si="99"/>
        <v>0</v>
      </c>
      <c r="J238" s="34">
        <f t="shared" si="99"/>
        <v>0</v>
      </c>
      <c r="K238" s="34">
        <f t="shared" si="99"/>
        <v>0</v>
      </c>
      <c r="L238" s="34">
        <f t="shared" si="99"/>
        <v>0</v>
      </c>
      <c r="M238" s="104">
        <f t="shared" si="91"/>
        <v>31.6</v>
      </c>
      <c r="N238" s="104">
        <v>31.6</v>
      </c>
    </row>
    <row r="239" spans="1:14" ht="56.25" x14ac:dyDescent="0.3">
      <c r="A239" s="33" t="s">
        <v>736</v>
      </c>
      <c r="B239" s="194" t="s">
        <v>563</v>
      </c>
      <c r="C239" s="49" t="s">
        <v>10</v>
      </c>
      <c r="D239" s="33" t="s">
        <v>64</v>
      </c>
      <c r="E239" s="33" t="s">
        <v>276</v>
      </c>
      <c r="F239" s="33" t="s">
        <v>564</v>
      </c>
      <c r="G239" s="23"/>
      <c r="H239" s="72">
        <f>H240</f>
        <v>31.6</v>
      </c>
      <c r="I239" s="72">
        <f t="shared" si="99"/>
        <v>0</v>
      </c>
      <c r="J239" s="72">
        <f t="shared" si="99"/>
        <v>0</v>
      </c>
      <c r="K239" s="72">
        <f t="shared" si="99"/>
        <v>0</v>
      </c>
      <c r="L239" s="72">
        <f t="shared" si="99"/>
        <v>0</v>
      </c>
      <c r="M239" s="104">
        <f t="shared" si="91"/>
        <v>31.6</v>
      </c>
      <c r="N239" s="104">
        <v>31.6</v>
      </c>
    </row>
    <row r="240" spans="1:14" x14ac:dyDescent="0.3">
      <c r="A240" s="33" t="s">
        <v>737</v>
      </c>
      <c r="B240" s="194" t="s">
        <v>547</v>
      </c>
      <c r="C240" s="49" t="s">
        <v>10</v>
      </c>
      <c r="D240" s="33" t="s">
        <v>64</v>
      </c>
      <c r="E240" s="33" t="s">
        <v>276</v>
      </c>
      <c r="F240" s="33" t="s">
        <v>564</v>
      </c>
      <c r="G240" s="33" t="s">
        <v>548</v>
      </c>
      <c r="H240" s="72">
        <f>H241</f>
        <v>31.6</v>
      </c>
      <c r="I240" s="72">
        <f t="shared" si="99"/>
        <v>0</v>
      </c>
      <c r="J240" s="72">
        <f t="shared" si="99"/>
        <v>0</v>
      </c>
      <c r="K240" s="72">
        <f t="shared" si="99"/>
        <v>0</v>
      </c>
      <c r="L240" s="72">
        <f t="shared" si="99"/>
        <v>0</v>
      </c>
      <c r="M240" s="104">
        <f t="shared" si="91"/>
        <v>31.6</v>
      </c>
      <c r="N240" s="104">
        <v>31.6</v>
      </c>
    </row>
    <row r="241" spans="1:14" x14ac:dyDescent="0.3">
      <c r="A241" s="23" t="s">
        <v>738</v>
      </c>
      <c r="B241" s="27" t="s">
        <v>553</v>
      </c>
      <c r="C241" s="30" t="s">
        <v>10</v>
      </c>
      <c r="D241" s="23" t="s">
        <v>64</v>
      </c>
      <c r="E241" s="23" t="s">
        <v>276</v>
      </c>
      <c r="F241" s="23" t="s">
        <v>564</v>
      </c>
      <c r="G241" s="23" t="s">
        <v>554</v>
      </c>
      <c r="H241" s="21">
        <v>31.6</v>
      </c>
      <c r="I241" s="299">
        <v>0</v>
      </c>
      <c r="J241" s="299">
        <v>0</v>
      </c>
      <c r="K241" s="299">
        <v>0</v>
      </c>
      <c r="L241" s="299">
        <v>0</v>
      </c>
      <c r="M241" s="104">
        <f t="shared" si="91"/>
        <v>31.6</v>
      </c>
      <c r="N241" s="104">
        <v>31.6</v>
      </c>
    </row>
    <row r="242" spans="1:14" ht="37.5" x14ac:dyDescent="0.3">
      <c r="A242" s="188" t="s">
        <v>14</v>
      </c>
      <c r="B242" s="220" t="s">
        <v>79</v>
      </c>
      <c r="C242" s="221" t="s">
        <v>10</v>
      </c>
      <c r="D242" s="188" t="s">
        <v>80</v>
      </c>
      <c r="E242" s="188"/>
      <c r="F242" s="188"/>
      <c r="G242" s="188"/>
      <c r="H242" s="229">
        <f>H243</f>
        <v>120.10000000000001</v>
      </c>
      <c r="I242" s="229">
        <f t="shared" ref="I242:L246" si="100">I243</f>
        <v>6.2</v>
      </c>
      <c r="J242" s="229">
        <f t="shared" si="100"/>
        <v>12</v>
      </c>
      <c r="K242" s="229">
        <f t="shared" si="100"/>
        <v>0</v>
      </c>
      <c r="L242" s="229">
        <f t="shared" si="100"/>
        <v>0</v>
      </c>
      <c r="M242" s="104">
        <f t="shared" si="91"/>
        <v>101.9</v>
      </c>
      <c r="N242" s="104">
        <v>120.10000000000001</v>
      </c>
    </row>
    <row r="243" spans="1:14" ht="56.25" x14ac:dyDescent="0.3">
      <c r="A243" s="206" t="s">
        <v>12</v>
      </c>
      <c r="B243" s="192" t="s">
        <v>81</v>
      </c>
      <c r="C243" s="224" t="s">
        <v>10</v>
      </c>
      <c r="D243" s="206" t="s">
        <v>82</v>
      </c>
      <c r="E243" s="206"/>
      <c r="F243" s="206"/>
      <c r="G243" s="206"/>
      <c r="H243" s="193">
        <f>H244</f>
        <v>120.10000000000001</v>
      </c>
      <c r="I243" s="193">
        <f t="shared" si="100"/>
        <v>6.2</v>
      </c>
      <c r="J243" s="193">
        <f t="shared" si="100"/>
        <v>12</v>
      </c>
      <c r="K243" s="193">
        <f t="shared" si="100"/>
        <v>0</v>
      </c>
      <c r="L243" s="193">
        <f t="shared" si="100"/>
        <v>0</v>
      </c>
      <c r="M243" s="104">
        <f t="shared" si="91"/>
        <v>101.9</v>
      </c>
      <c r="N243" s="104">
        <v>120.10000000000001</v>
      </c>
    </row>
    <row r="244" spans="1:14" ht="168.75" x14ac:dyDescent="0.3">
      <c r="A244" s="33" t="s">
        <v>15</v>
      </c>
      <c r="B244" s="254" t="s">
        <v>83</v>
      </c>
      <c r="C244" s="49" t="s">
        <v>10</v>
      </c>
      <c r="D244" s="33" t="s">
        <v>82</v>
      </c>
      <c r="E244" s="33" t="s">
        <v>84</v>
      </c>
      <c r="F244" s="33"/>
      <c r="G244" s="33"/>
      <c r="H244" s="34">
        <f>H245</f>
        <v>120.10000000000001</v>
      </c>
      <c r="I244" s="34">
        <f t="shared" si="100"/>
        <v>6.2</v>
      </c>
      <c r="J244" s="34">
        <f t="shared" si="100"/>
        <v>12</v>
      </c>
      <c r="K244" s="34">
        <f t="shared" si="100"/>
        <v>0</v>
      </c>
      <c r="L244" s="34">
        <f t="shared" si="100"/>
        <v>0</v>
      </c>
      <c r="M244" s="104">
        <f t="shared" si="91"/>
        <v>101.9</v>
      </c>
      <c r="N244" s="104">
        <v>120.10000000000001</v>
      </c>
    </row>
    <row r="245" spans="1:14" ht="37.5" x14ac:dyDescent="0.3">
      <c r="A245" s="33" t="s">
        <v>13</v>
      </c>
      <c r="B245" s="51" t="s">
        <v>46</v>
      </c>
      <c r="C245" s="49" t="s">
        <v>10</v>
      </c>
      <c r="D245" s="33" t="s">
        <v>82</v>
      </c>
      <c r="E245" s="33" t="s">
        <v>84</v>
      </c>
      <c r="F245" s="33" t="s">
        <v>47</v>
      </c>
      <c r="G245" s="33"/>
      <c r="H245" s="34">
        <f>H246</f>
        <v>120.10000000000001</v>
      </c>
      <c r="I245" s="34">
        <f t="shared" si="100"/>
        <v>6.2</v>
      </c>
      <c r="J245" s="34">
        <f t="shared" si="100"/>
        <v>12</v>
      </c>
      <c r="K245" s="34">
        <f t="shared" si="100"/>
        <v>0</v>
      </c>
      <c r="L245" s="34">
        <f t="shared" si="100"/>
        <v>0</v>
      </c>
      <c r="M245" s="104">
        <f t="shared" si="91"/>
        <v>101.9</v>
      </c>
      <c r="N245" s="104">
        <v>120.10000000000001</v>
      </c>
    </row>
    <row r="246" spans="1:14" ht="56.25" x14ac:dyDescent="0.3">
      <c r="A246" s="33" t="s">
        <v>406</v>
      </c>
      <c r="B246" s="199" t="s">
        <v>543</v>
      </c>
      <c r="C246" s="49" t="s">
        <v>10</v>
      </c>
      <c r="D246" s="33" t="s">
        <v>82</v>
      </c>
      <c r="E246" s="33" t="s">
        <v>84</v>
      </c>
      <c r="F246" s="33" t="s">
        <v>544</v>
      </c>
      <c r="G246" s="33"/>
      <c r="H246" s="34">
        <f>H247</f>
        <v>120.10000000000001</v>
      </c>
      <c r="I246" s="34">
        <f t="shared" si="100"/>
        <v>6.2</v>
      </c>
      <c r="J246" s="34">
        <f t="shared" si="100"/>
        <v>12</v>
      </c>
      <c r="K246" s="34">
        <f t="shared" si="100"/>
        <v>0</v>
      </c>
      <c r="L246" s="34">
        <f t="shared" si="100"/>
        <v>0</v>
      </c>
      <c r="M246" s="104">
        <f t="shared" si="91"/>
        <v>101.9</v>
      </c>
      <c r="N246" s="104">
        <v>120.10000000000001</v>
      </c>
    </row>
    <row r="247" spans="1:14" ht="56.25" x14ac:dyDescent="0.3">
      <c r="A247" s="33" t="s">
        <v>436</v>
      </c>
      <c r="B247" s="194" t="s">
        <v>563</v>
      </c>
      <c r="C247" s="49" t="s">
        <v>10</v>
      </c>
      <c r="D247" s="33" t="s">
        <v>82</v>
      </c>
      <c r="E247" s="33" t="s">
        <v>84</v>
      </c>
      <c r="F247" s="33" t="s">
        <v>564</v>
      </c>
      <c r="G247" s="33"/>
      <c r="H247" s="34">
        <f>H248+H249</f>
        <v>120.10000000000001</v>
      </c>
      <c r="I247" s="34">
        <f t="shared" ref="I247:L247" si="101">I248+I249</f>
        <v>6.2</v>
      </c>
      <c r="J247" s="34">
        <f t="shared" si="101"/>
        <v>12</v>
      </c>
      <c r="K247" s="34">
        <f t="shared" si="101"/>
        <v>0</v>
      </c>
      <c r="L247" s="34">
        <f t="shared" si="101"/>
        <v>0</v>
      </c>
      <c r="M247" s="104">
        <f t="shared" si="91"/>
        <v>101.9</v>
      </c>
      <c r="N247" s="104">
        <v>120.10000000000001</v>
      </c>
    </row>
    <row r="248" spans="1:14" x14ac:dyDescent="0.3">
      <c r="A248" s="33" t="s">
        <v>621</v>
      </c>
      <c r="B248" s="51" t="s">
        <v>581</v>
      </c>
      <c r="C248" s="49" t="s">
        <v>10</v>
      </c>
      <c r="D248" s="33" t="s">
        <v>82</v>
      </c>
      <c r="E248" s="33" t="s">
        <v>84</v>
      </c>
      <c r="F248" s="33" t="s">
        <v>564</v>
      </c>
      <c r="G248" s="33" t="s">
        <v>582</v>
      </c>
      <c r="H248" s="34">
        <v>18.2</v>
      </c>
      <c r="I248" s="143">
        <v>6.2</v>
      </c>
      <c r="J248" s="143">
        <v>12</v>
      </c>
      <c r="K248" s="143">
        <v>0</v>
      </c>
      <c r="L248" s="143">
        <v>0</v>
      </c>
      <c r="M248" s="104">
        <f t="shared" si="91"/>
        <v>0</v>
      </c>
      <c r="N248" s="104">
        <v>18.2</v>
      </c>
    </row>
    <row r="249" spans="1:14" x14ac:dyDescent="0.3">
      <c r="A249" s="33" t="s">
        <v>739</v>
      </c>
      <c r="B249" s="60" t="s">
        <v>556</v>
      </c>
      <c r="C249" s="49" t="s">
        <v>10</v>
      </c>
      <c r="D249" s="33" t="s">
        <v>82</v>
      </c>
      <c r="E249" s="33" t="s">
        <v>84</v>
      </c>
      <c r="F249" s="33" t="s">
        <v>564</v>
      </c>
      <c r="G249" s="33" t="s">
        <v>142</v>
      </c>
      <c r="H249" s="34">
        <f>H250+H251</f>
        <v>101.9</v>
      </c>
      <c r="I249" s="34">
        <f t="shared" ref="I249:L249" si="102">I250+I251</f>
        <v>0</v>
      </c>
      <c r="J249" s="34">
        <f t="shared" si="102"/>
        <v>0</v>
      </c>
      <c r="K249" s="34">
        <f t="shared" si="102"/>
        <v>0</v>
      </c>
      <c r="L249" s="34">
        <f t="shared" si="102"/>
        <v>0</v>
      </c>
      <c r="M249" s="104">
        <f t="shared" si="91"/>
        <v>101.9</v>
      </c>
      <c r="N249" s="104">
        <v>101.9</v>
      </c>
    </row>
    <row r="250" spans="1:14" x14ac:dyDescent="0.3">
      <c r="A250" s="23" t="s">
        <v>740</v>
      </c>
      <c r="B250" s="28" t="s">
        <v>558</v>
      </c>
      <c r="C250" s="30" t="s">
        <v>10</v>
      </c>
      <c r="D250" s="23" t="s">
        <v>82</v>
      </c>
      <c r="E250" s="23" t="s">
        <v>84</v>
      </c>
      <c r="F250" s="23" t="s">
        <v>564</v>
      </c>
      <c r="G250" s="23" t="s">
        <v>559</v>
      </c>
      <c r="H250" s="24">
        <v>40</v>
      </c>
      <c r="I250" s="299">
        <v>0</v>
      </c>
      <c r="J250" s="299">
        <v>0</v>
      </c>
      <c r="K250" s="299">
        <v>0</v>
      </c>
      <c r="L250" s="299">
        <v>0</v>
      </c>
      <c r="M250" s="104">
        <f t="shared" si="91"/>
        <v>40</v>
      </c>
      <c r="N250" s="104">
        <v>40</v>
      </c>
    </row>
    <row r="251" spans="1:14" x14ac:dyDescent="0.3">
      <c r="A251" s="23" t="s">
        <v>741</v>
      </c>
      <c r="B251" s="27" t="s">
        <v>561</v>
      </c>
      <c r="C251" s="30" t="s">
        <v>10</v>
      </c>
      <c r="D251" s="23" t="s">
        <v>82</v>
      </c>
      <c r="E251" s="23" t="s">
        <v>84</v>
      </c>
      <c r="F251" s="23" t="s">
        <v>564</v>
      </c>
      <c r="G251" s="23" t="s">
        <v>562</v>
      </c>
      <c r="H251" s="24">
        <v>61.9</v>
      </c>
      <c r="I251" s="299">
        <v>0</v>
      </c>
      <c r="J251" s="299">
        <v>0</v>
      </c>
      <c r="K251" s="299">
        <v>0</v>
      </c>
      <c r="L251" s="299">
        <v>0</v>
      </c>
      <c r="M251" s="104">
        <f t="shared" si="91"/>
        <v>61.9</v>
      </c>
      <c r="N251" s="104">
        <v>61.9</v>
      </c>
    </row>
    <row r="252" spans="1:14" ht="20.25" x14ac:dyDescent="0.3">
      <c r="A252" s="188" t="s">
        <v>25</v>
      </c>
      <c r="B252" s="232" t="s">
        <v>104</v>
      </c>
      <c r="C252" s="221" t="s">
        <v>10</v>
      </c>
      <c r="D252" s="188" t="s">
        <v>105</v>
      </c>
      <c r="E252" s="228"/>
      <c r="F252" s="188"/>
      <c r="G252" s="188"/>
      <c r="H252" s="190">
        <f>H254</f>
        <v>30</v>
      </c>
      <c r="I252" s="190">
        <f t="shared" ref="I252:L252" si="103">I254</f>
        <v>0</v>
      </c>
      <c r="J252" s="190">
        <f t="shared" si="103"/>
        <v>10</v>
      </c>
      <c r="K252" s="190">
        <f t="shared" si="103"/>
        <v>10</v>
      </c>
      <c r="L252" s="190">
        <f t="shared" si="103"/>
        <v>10</v>
      </c>
      <c r="M252" s="104">
        <f t="shared" si="91"/>
        <v>0</v>
      </c>
      <c r="N252" s="104">
        <v>30</v>
      </c>
    </row>
    <row r="253" spans="1:14" ht="37.5" x14ac:dyDescent="0.3">
      <c r="A253" s="206" t="s">
        <v>485</v>
      </c>
      <c r="B253" s="236" t="s">
        <v>106</v>
      </c>
      <c r="C253" s="224" t="s">
        <v>10</v>
      </c>
      <c r="D253" s="206" t="s">
        <v>107</v>
      </c>
      <c r="E253" s="225"/>
      <c r="F253" s="206"/>
      <c r="G253" s="206"/>
      <c r="H253" s="207">
        <f>H254</f>
        <v>30</v>
      </c>
      <c r="I253" s="207">
        <f t="shared" ref="I253:L256" si="104">I254</f>
        <v>0</v>
      </c>
      <c r="J253" s="207">
        <f t="shared" si="104"/>
        <v>10</v>
      </c>
      <c r="K253" s="207">
        <f t="shared" si="104"/>
        <v>10</v>
      </c>
      <c r="L253" s="207">
        <f t="shared" si="104"/>
        <v>10</v>
      </c>
      <c r="M253" s="104">
        <f t="shared" si="91"/>
        <v>0</v>
      </c>
      <c r="N253" s="104">
        <v>30</v>
      </c>
    </row>
    <row r="254" spans="1:14" ht="75" x14ac:dyDescent="0.3">
      <c r="A254" s="33" t="s">
        <v>310</v>
      </c>
      <c r="B254" s="51" t="s">
        <v>108</v>
      </c>
      <c r="C254" s="49" t="s">
        <v>10</v>
      </c>
      <c r="D254" s="33" t="s">
        <v>107</v>
      </c>
      <c r="E254" s="50" t="s">
        <v>109</v>
      </c>
      <c r="F254" s="33"/>
      <c r="G254" s="33"/>
      <c r="H254" s="34">
        <f>H255</f>
        <v>30</v>
      </c>
      <c r="I254" s="34">
        <f t="shared" si="104"/>
        <v>0</v>
      </c>
      <c r="J254" s="34">
        <f t="shared" si="104"/>
        <v>10</v>
      </c>
      <c r="K254" s="34">
        <f t="shared" si="104"/>
        <v>10</v>
      </c>
      <c r="L254" s="34">
        <f t="shared" si="104"/>
        <v>10</v>
      </c>
      <c r="M254" s="104">
        <f t="shared" si="91"/>
        <v>0</v>
      </c>
      <c r="N254" s="104">
        <v>30</v>
      </c>
    </row>
    <row r="255" spans="1:14" ht="37.5" x14ac:dyDescent="0.3">
      <c r="A255" s="33" t="s">
        <v>289</v>
      </c>
      <c r="B255" s="51" t="s">
        <v>46</v>
      </c>
      <c r="C255" s="49" t="s">
        <v>10</v>
      </c>
      <c r="D255" s="33" t="s">
        <v>107</v>
      </c>
      <c r="E255" s="50" t="s">
        <v>109</v>
      </c>
      <c r="F255" s="33" t="s">
        <v>47</v>
      </c>
      <c r="G255" s="33"/>
      <c r="H255" s="34">
        <f>H256</f>
        <v>30</v>
      </c>
      <c r="I255" s="34">
        <f t="shared" si="104"/>
        <v>0</v>
      </c>
      <c r="J255" s="34">
        <f t="shared" si="104"/>
        <v>10</v>
      </c>
      <c r="K255" s="34">
        <f t="shared" si="104"/>
        <v>10</v>
      </c>
      <c r="L255" s="34">
        <f t="shared" si="104"/>
        <v>10</v>
      </c>
      <c r="M255" s="104">
        <f t="shared" si="91"/>
        <v>0</v>
      </c>
      <c r="N255" s="104">
        <v>30</v>
      </c>
    </row>
    <row r="256" spans="1:14" ht="56.25" x14ac:dyDescent="0.3">
      <c r="A256" s="33" t="s">
        <v>682</v>
      </c>
      <c r="B256" s="51" t="s">
        <v>543</v>
      </c>
      <c r="C256" s="49" t="s">
        <v>10</v>
      </c>
      <c r="D256" s="33" t="s">
        <v>107</v>
      </c>
      <c r="E256" s="50" t="s">
        <v>109</v>
      </c>
      <c r="F256" s="33" t="s">
        <v>544</v>
      </c>
      <c r="G256" s="33"/>
      <c r="H256" s="34">
        <f>H257</f>
        <v>30</v>
      </c>
      <c r="I256" s="34">
        <f t="shared" si="104"/>
        <v>0</v>
      </c>
      <c r="J256" s="34">
        <f t="shared" si="104"/>
        <v>10</v>
      </c>
      <c r="K256" s="34">
        <f t="shared" si="104"/>
        <v>10</v>
      </c>
      <c r="L256" s="34">
        <f t="shared" si="104"/>
        <v>10</v>
      </c>
      <c r="M256" s="104">
        <f t="shared" si="91"/>
        <v>0</v>
      </c>
      <c r="N256" s="104">
        <v>30</v>
      </c>
    </row>
    <row r="257" spans="1:14" ht="56.25" x14ac:dyDescent="0.3">
      <c r="A257" s="33" t="s">
        <v>629</v>
      </c>
      <c r="B257" s="51" t="s">
        <v>563</v>
      </c>
      <c r="C257" s="49" t="s">
        <v>10</v>
      </c>
      <c r="D257" s="33" t="s">
        <v>107</v>
      </c>
      <c r="E257" s="50" t="s">
        <v>109</v>
      </c>
      <c r="F257" s="33" t="s">
        <v>564</v>
      </c>
      <c r="G257" s="33"/>
      <c r="H257" s="34">
        <f>H258+H260+H261</f>
        <v>30</v>
      </c>
      <c r="I257" s="34">
        <f t="shared" ref="I257:L257" si="105">I258+I260+I261</f>
        <v>0</v>
      </c>
      <c r="J257" s="34">
        <f t="shared" si="105"/>
        <v>10</v>
      </c>
      <c r="K257" s="34">
        <f t="shared" si="105"/>
        <v>10</v>
      </c>
      <c r="L257" s="34">
        <f t="shared" si="105"/>
        <v>10</v>
      </c>
      <c r="M257" s="104">
        <f t="shared" si="91"/>
        <v>0</v>
      </c>
      <c r="N257" s="104">
        <v>30</v>
      </c>
    </row>
    <row r="258" spans="1:14" x14ac:dyDescent="0.3">
      <c r="A258" s="33" t="s">
        <v>630</v>
      </c>
      <c r="B258" s="51" t="s">
        <v>547</v>
      </c>
      <c r="C258" s="49" t="s">
        <v>10</v>
      </c>
      <c r="D258" s="33" t="s">
        <v>107</v>
      </c>
      <c r="E258" s="50" t="s">
        <v>109</v>
      </c>
      <c r="F258" s="33" t="s">
        <v>564</v>
      </c>
      <c r="G258" s="33" t="s">
        <v>548</v>
      </c>
      <c r="H258" s="34">
        <f>SUM(H259)</f>
        <v>7</v>
      </c>
      <c r="I258" s="34">
        <f t="shared" ref="I258:L258" si="106">SUM(I259)</f>
        <v>0</v>
      </c>
      <c r="J258" s="34">
        <f t="shared" si="106"/>
        <v>0</v>
      </c>
      <c r="K258" s="34">
        <f t="shared" si="106"/>
        <v>3.5</v>
      </c>
      <c r="L258" s="34">
        <f t="shared" si="106"/>
        <v>3.5</v>
      </c>
      <c r="M258" s="104">
        <f t="shared" si="91"/>
        <v>0</v>
      </c>
      <c r="N258" s="104">
        <v>7</v>
      </c>
    </row>
    <row r="259" spans="1:14" x14ac:dyDescent="0.3">
      <c r="A259" s="23" t="s">
        <v>631</v>
      </c>
      <c r="B259" s="28" t="s">
        <v>553</v>
      </c>
      <c r="C259" s="30" t="s">
        <v>10</v>
      </c>
      <c r="D259" s="23" t="s">
        <v>107</v>
      </c>
      <c r="E259" s="41" t="s">
        <v>109</v>
      </c>
      <c r="F259" s="23" t="s">
        <v>564</v>
      </c>
      <c r="G259" s="23" t="s">
        <v>554</v>
      </c>
      <c r="H259" s="24">
        <v>7</v>
      </c>
      <c r="I259" s="143">
        <v>0</v>
      </c>
      <c r="J259" s="143">
        <v>0</v>
      </c>
      <c r="K259" s="143">
        <v>3.5</v>
      </c>
      <c r="L259" s="143">
        <v>3.5</v>
      </c>
      <c r="M259" s="104">
        <f t="shared" si="91"/>
        <v>0</v>
      </c>
      <c r="N259" s="104">
        <v>7</v>
      </c>
    </row>
    <row r="260" spans="1:14" x14ac:dyDescent="0.3">
      <c r="A260" s="33" t="s">
        <v>742</v>
      </c>
      <c r="B260" s="51" t="s">
        <v>581</v>
      </c>
      <c r="C260" s="49" t="s">
        <v>10</v>
      </c>
      <c r="D260" s="33" t="s">
        <v>107</v>
      </c>
      <c r="E260" s="50" t="s">
        <v>109</v>
      </c>
      <c r="F260" s="33" t="s">
        <v>564</v>
      </c>
      <c r="G260" s="33" t="s">
        <v>582</v>
      </c>
      <c r="H260" s="34">
        <v>20</v>
      </c>
      <c r="I260" s="143">
        <v>0</v>
      </c>
      <c r="J260" s="143">
        <v>10</v>
      </c>
      <c r="K260" s="143">
        <v>5</v>
      </c>
      <c r="L260" s="143">
        <v>5</v>
      </c>
      <c r="M260" s="104">
        <f t="shared" si="91"/>
        <v>0</v>
      </c>
      <c r="N260" s="104">
        <v>20</v>
      </c>
    </row>
    <row r="261" spans="1:14" x14ac:dyDescent="0.3">
      <c r="A261" s="33" t="s">
        <v>743</v>
      </c>
      <c r="B261" s="60" t="s">
        <v>556</v>
      </c>
      <c r="C261" s="49" t="s">
        <v>10</v>
      </c>
      <c r="D261" s="33" t="s">
        <v>107</v>
      </c>
      <c r="E261" s="50" t="s">
        <v>109</v>
      </c>
      <c r="F261" s="33" t="s">
        <v>564</v>
      </c>
      <c r="G261" s="33" t="s">
        <v>142</v>
      </c>
      <c r="H261" s="34">
        <f>H262</f>
        <v>3</v>
      </c>
      <c r="I261" s="34">
        <f t="shared" ref="I261:L261" si="107">I262</f>
        <v>0</v>
      </c>
      <c r="J261" s="34">
        <f t="shared" si="107"/>
        <v>0</v>
      </c>
      <c r="K261" s="34">
        <f t="shared" si="107"/>
        <v>1.5</v>
      </c>
      <c r="L261" s="34">
        <f t="shared" si="107"/>
        <v>1.5</v>
      </c>
      <c r="M261" s="104">
        <f t="shared" si="91"/>
        <v>0</v>
      </c>
      <c r="N261" s="104">
        <v>3</v>
      </c>
    </row>
    <row r="262" spans="1:14" x14ac:dyDescent="0.3">
      <c r="A262" s="23" t="s">
        <v>744</v>
      </c>
      <c r="B262" s="27" t="s">
        <v>561</v>
      </c>
      <c r="C262" s="30" t="s">
        <v>10</v>
      </c>
      <c r="D262" s="23" t="s">
        <v>107</v>
      </c>
      <c r="E262" s="41" t="s">
        <v>109</v>
      </c>
      <c r="F262" s="23" t="s">
        <v>564</v>
      </c>
      <c r="G262" s="23" t="s">
        <v>562</v>
      </c>
      <c r="H262" s="24">
        <v>3</v>
      </c>
      <c r="I262" s="143">
        <v>0</v>
      </c>
      <c r="J262" s="143">
        <v>0</v>
      </c>
      <c r="K262" s="143">
        <v>1.5</v>
      </c>
      <c r="L262" s="143">
        <v>1.5</v>
      </c>
      <c r="M262" s="104">
        <f t="shared" si="91"/>
        <v>0</v>
      </c>
      <c r="N262" s="104">
        <v>3</v>
      </c>
    </row>
    <row r="263" spans="1:14" x14ac:dyDescent="0.3">
      <c r="A263" s="247" t="s">
        <v>26</v>
      </c>
      <c r="B263" s="248" t="s">
        <v>110</v>
      </c>
      <c r="C263" s="249" t="s">
        <v>10</v>
      </c>
      <c r="D263" s="247" t="s">
        <v>111</v>
      </c>
      <c r="E263" s="250"/>
      <c r="F263" s="247"/>
      <c r="G263" s="247"/>
      <c r="H263" s="251">
        <f>H264</f>
        <v>214.9</v>
      </c>
      <c r="I263" s="251">
        <f t="shared" ref="I263:L263" si="108">I264</f>
        <v>30</v>
      </c>
      <c r="J263" s="251">
        <f t="shared" si="108"/>
        <v>57.5</v>
      </c>
      <c r="K263" s="251">
        <f t="shared" si="108"/>
        <v>52.5</v>
      </c>
      <c r="L263" s="251">
        <f t="shared" si="108"/>
        <v>49.9</v>
      </c>
      <c r="M263" s="104">
        <f t="shared" si="91"/>
        <v>25</v>
      </c>
      <c r="N263" s="104">
        <v>214.9</v>
      </c>
    </row>
    <row r="264" spans="1:14" ht="37.5" x14ac:dyDescent="0.3">
      <c r="A264" s="206" t="s">
        <v>205</v>
      </c>
      <c r="B264" s="236" t="s">
        <v>119</v>
      </c>
      <c r="C264" s="224" t="s">
        <v>10</v>
      </c>
      <c r="D264" s="206" t="s">
        <v>120</v>
      </c>
      <c r="E264" s="225"/>
      <c r="F264" s="206"/>
      <c r="G264" s="206"/>
      <c r="H264" s="207">
        <f>H265+H272+H278+H287+H296+H301</f>
        <v>214.9</v>
      </c>
      <c r="I264" s="207">
        <f t="shared" ref="I264:L264" si="109">I265+I272+I278+I287+I296+I301</f>
        <v>30</v>
      </c>
      <c r="J264" s="207">
        <f t="shared" si="109"/>
        <v>57.5</v>
      </c>
      <c r="K264" s="207">
        <f t="shared" si="109"/>
        <v>52.5</v>
      </c>
      <c r="L264" s="207">
        <f t="shared" si="109"/>
        <v>49.9</v>
      </c>
      <c r="M264" s="104">
        <f t="shared" si="91"/>
        <v>25</v>
      </c>
      <c r="N264" s="104">
        <v>214.9</v>
      </c>
    </row>
    <row r="265" spans="1:14" ht="93.75" x14ac:dyDescent="0.3">
      <c r="A265" s="33" t="s">
        <v>311</v>
      </c>
      <c r="B265" s="51" t="s">
        <v>117</v>
      </c>
      <c r="C265" s="49" t="s">
        <v>10</v>
      </c>
      <c r="D265" s="49" t="s">
        <v>120</v>
      </c>
      <c r="E265" s="33" t="s">
        <v>118</v>
      </c>
      <c r="F265" s="33"/>
      <c r="G265" s="33"/>
      <c r="H265" s="34">
        <f>H266</f>
        <v>59.9</v>
      </c>
      <c r="I265" s="34">
        <f t="shared" ref="I265:L267" si="110">I266</f>
        <v>2.5</v>
      </c>
      <c r="J265" s="34">
        <f t="shared" si="110"/>
        <v>2.5</v>
      </c>
      <c r="K265" s="34">
        <f t="shared" si="110"/>
        <v>52.5</v>
      </c>
      <c r="L265" s="34">
        <f t="shared" si="110"/>
        <v>2.4</v>
      </c>
      <c r="M265" s="104">
        <f t="shared" si="91"/>
        <v>0</v>
      </c>
      <c r="N265" s="104">
        <v>59.9</v>
      </c>
    </row>
    <row r="266" spans="1:14" ht="37.5" x14ac:dyDescent="0.3">
      <c r="A266" s="33" t="s">
        <v>290</v>
      </c>
      <c r="B266" s="51" t="s">
        <v>46</v>
      </c>
      <c r="C266" s="49" t="s">
        <v>10</v>
      </c>
      <c r="D266" s="49" t="s">
        <v>120</v>
      </c>
      <c r="E266" s="33" t="s">
        <v>118</v>
      </c>
      <c r="F266" s="33" t="s">
        <v>47</v>
      </c>
      <c r="G266" s="33"/>
      <c r="H266" s="34">
        <f>H267</f>
        <v>59.9</v>
      </c>
      <c r="I266" s="34">
        <f t="shared" si="110"/>
        <v>2.5</v>
      </c>
      <c r="J266" s="34">
        <f t="shared" si="110"/>
        <v>2.5</v>
      </c>
      <c r="K266" s="34">
        <f t="shared" si="110"/>
        <v>52.5</v>
      </c>
      <c r="L266" s="34">
        <f t="shared" si="110"/>
        <v>2.4</v>
      </c>
      <c r="M266" s="104">
        <f t="shared" si="91"/>
        <v>0</v>
      </c>
      <c r="N266" s="104">
        <v>59.9</v>
      </c>
    </row>
    <row r="267" spans="1:14" ht="56.25" x14ac:dyDescent="0.3">
      <c r="A267" s="33" t="s">
        <v>682</v>
      </c>
      <c r="B267" s="51" t="s">
        <v>543</v>
      </c>
      <c r="C267" s="49" t="s">
        <v>10</v>
      </c>
      <c r="D267" s="49" t="s">
        <v>120</v>
      </c>
      <c r="E267" s="33" t="s">
        <v>118</v>
      </c>
      <c r="F267" s="33" t="s">
        <v>544</v>
      </c>
      <c r="G267" s="33"/>
      <c r="H267" s="34">
        <f>H268</f>
        <v>59.9</v>
      </c>
      <c r="I267" s="34">
        <f t="shared" si="110"/>
        <v>2.5</v>
      </c>
      <c r="J267" s="34">
        <f t="shared" si="110"/>
        <v>2.5</v>
      </c>
      <c r="K267" s="34">
        <f t="shared" si="110"/>
        <v>52.5</v>
      </c>
      <c r="L267" s="34">
        <f t="shared" si="110"/>
        <v>2.4</v>
      </c>
      <c r="M267" s="104">
        <f t="shared" si="91"/>
        <v>0</v>
      </c>
      <c r="N267" s="104">
        <v>59.9</v>
      </c>
    </row>
    <row r="268" spans="1:14" ht="56.25" x14ac:dyDescent="0.3">
      <c r="A268" s="33" t="s">
        <v>683</v>
      </c>
      <c r="B268" s="51" t="s">
        <v>563</v>
      </c>
      <c r="C268" s="49" t="s">
        <v>10</v>
      </c>
      <c r="D268" s="49" t="s">
        <v>120</v>
      </c>
      <c r="E268" s="33" t="s">
        <v>118</v>
      </c>
      <c r="F268" s="33" t="s">
        <v>564</v>
      </c>
      <c r="G268" s="33"/>
      <c r="H268" s="34">
        <f>H269+H271</f>
        <v>59.9</v>
      </c>
      <c r="I268" s="34">
        <f t="shared" ref="I268:L268" si="111">I269+I271</f>
        <v>2.5</v>
      </c>
      <c r="J268" s="34">
        <f t="shared" si="111"/>
        <v>2.5</v>
      </c>
      <c r="K268" s="34">
        <f t="shared" si="111"/>
        <v>52.5</v>
      </c>
      <c r="L268" s="34">
        <f t="shared" si="111"/>
        <v>2.4</v>
      </c>
      <c r="M268" s="104">
        <f t="shared" si="91"/>
        <v>0</v>
      </c>
      <c r="N268" s="104">
        <v>59.9</v>
      </c>
    </row>
    <row r="269" spans="1:14" x14ac:dyDescent="0.3">
      <c r="A269" s="33" t="s">
        <v>684</v>
      </c>
      <c r="B269" s="51" t="s">
        <v>547</v>
      </c>
      <c r="C269" s="49" t="s">
        <v>10</v>
      </c>
      <c r="D269" s="49" t="s">
        <v>120</v>
      </c>
      <c r="E269" s="33" t="s">
        <v>118</v>
      </c>
      <c r="F269" s="33" t="s">
        <v>564</v>
      </c>
      <c r="G269" s="33" t="s">
        <v>548</v>
      </c>
      <c r="H269" s="34">
        <f>SUM(H270:H270)</f>
        <v>10</v>
      </c>
      <c r="I269" s="34">
        <f t="shared" ref="I269:L269" si="112">SUM(I270:I270)</f>
        <v>0</v>
      </c>
      <c r="J269" s="34">
        <f t="shared" si="112"/>
        <v>0</v>
      </c>
      <c r="K269" s="34">
        <f t="shared" si="112"/>
        <v>10</v>
      </c>
      <c r="L269" s="34">
        <f t="shared" si="112"/>
        <v>0</v>
      </c>
      <c r="M269" s="104">
        <f t="shared" si="91"/>
        <v>0</v>
      </c>
      <c r="N269" s="104">
        <v>10</v>
      </c>
    </row>
    <row r="270" spans="1:14" x14ac:dyDescent="0.3">
      <c r="A270" s="23" t="s">
        <v>685</v>
      </c>
      <c r="B270" s="28" t="s">
        <v>553</v>
      </c>
      <c r="C270" s="30" t="s">
        <v>10</v>
      </c>
      <c r="D270" s="49" t="s">
        <v>120</v>
      </c>
      <c r="E270" s="23" t="s">
        <v>118</v>
      </c>
      <c r="F270" s="23" t="s">
        <v>564</v>
      </c>
      <c r="G270" s="23" t="s">
        <v>554</v>
      </c>
      <c r="H270" s="24">
        <v>10</v>
      </c>
      <c r="I270" s="143">
        <v>0</v>
      </c>
      <c r="J270" s="143">
        <v>0</v>
      </c>
      <c r="K270" s="143">
        <v>10</v>
      </c>
      <c r="L270" s="143">
        <v>0</v>
      </c>
      <c r="M270" s="104">
        <f t="shared" si="91"/>
        <v>0</v>
      </c>
      <c r="N270" s="104">
        <v>10</v>
      </c>
    </row>
    <row r="271" spans="1:14" x14ac:dyDescent="0.3">
      <c r="A271" s="33" t="s">
        <v>745</v>
      </c>
      <c r="B271" s="51" t="s">
        <v>581</v>
      </c>
      <c r="C271" s="49" t="s">
        <v>10</v>
      </c>
      <c r="D271" s="49" t="s">
        <v>120</v>
      </c>
      <c r="E271" s="33" t="s">
        <v>118</v>
      </c>
      <c r="F271" s="33" t="s">
        <v>564</v>
      </c>
      <c r="G271" s="33" t="s">
        <v>582</v>
      </c>
      <c r="H271" s="34">
        <v>49.9</v>
      </c>
      <c r="I271" s="141">
        <v>2.5</v>
      </c>
      <c r="J271" s="141">
        <v>2.5</v>
      </c>
      <c r="K271" s="141">
        <f>2.5+10+30</f>
        <v>42.5</v>
      </c>
      <c r="L271" s="141">
        <v>2.4</v>
      </c>
      <c r="M271" s="104">
        <f t="shared" si="91"/>
        <v>0</v>
      </c>
      <c r="N271" s="104">
        <v>49.9</v>
      </c>
    </row>
    <row r="272" spans="1:14" ht="93.75" x14ac:dyDescent="0.3">
      <c r="A272" s="33" t="s">
        <v>279</v>
      </c>
      <c r="B272" s="51" t="s">
        <v>121</v>
      </c>
      <c r="C272" s="49" t="s">
        <v>10</v>
      </c>
      <c r="D272" s="49" t="s">
        <v>120</v>
      </c>
      <c r="E272" s="33" t="s">
        <v>122</v>
      </c>
      <c r="F272" s="33"/>
      <c r="G272" s="33"/>
      <c r="H272" s="34">
        <f>H273</f>
        <v>10</v>
      </c>
      <c r="I272" s="34">
        <f t="shared" ref="I272:L276" si="113">I273</f>
        <v>0</v>
      </c>
      <c r="J272" s="34">
        <f t="shared" si="113"/>
        <v>0</v>
      </c>
      <c r="K272" s="34">
        <f t="shared" si="113"/>
        <v>0</v>
      </c>
      <c r="L272" s="34">
        <f t="shared" si="113"/>
        <v>0</v>
      </c>
      <c r="M272" s="104">
        <f t="shared" si="91"/>
        <v>10</v>
      </c>
      <c r="N272" s="104">
        <v>10</v>
      </c>
    </row>
    <row r="273" spans="1:14" ht="37.5" x14ac:dyDescent="0.3">
      <c r="A273" s="33" t="s">
        <v>291</v>
      </c>
      <c r="B273" s="51" t="s">
        <v>46</v>
      </c>
      <c r="C273" s="49" t="s">
        <v>10</v>
      </c>
      <c r="D273" s="49" t="s">
        <v>120</v>
      </c>
      <c r="E273" s="33" t="s">
        <v>122</v>
      </c>
      <c r="F273" s="33" t="s">
        <v>47</v>
      </c>
      <c r="G273" s="33"/>
      <c r="H273" s="34">
        <f>H274</f>
        <v>10</v>
      </c>
      <c r="I273" s="34">
        <f t="shared" si="113"/>
        <v>0</v>
      </c>
      <c r="J273" s="34">
        <f t="shared" si="113"/>
        <v>0</v>
      </c>
      <c r="K273" s="34">
        <f t="shared" si="113"/>
        <v>0</v>
      </c>
      <c r="L273" s="34">
        <f t="shared" si="113"/>
        <v>0</v>
      </c>
      <c r="M273" s="104">
        <f t="shared" si="91"/>
        <v>10</v>
      </c>
      <c r="N273" s="104">
        <v>10</v>
      </c>
    </row>
    <row r="274" spans="1:14" ht="56.25" x14ac:dyDescent="0.3">
      <c r="A274" s="33" t="s">
        <v>746</v>
      </c>
      <c r="B274" s="199" t="s">
        <v>543</v>
      </c>
      <c r="C274" s="49" t="s">
        <v>10</v>
      </c>
      <c r="D274" s="49" t="s">
        <v>120</v>
      </c>
      <c r="E274" s="33" t="s">
        <v>122</v>
      </c>
      <c r="F274" s="33" t="s">
        <v>544</v>
      </c>
      <c r="G274" s="33"/>
      <c r="H274" s="34">
        <f>H275</f>
        <v>10</v>
      </c>
      <c r="I274" s="34">
        <f t="shared" si="113"/>
        <v>0</v>
      </c>
      <c r="J274" s="34">
        <f t="shared" si="113"/>
        <v>0</v>
      </c>
      <c r="K274" s="34">
        <f t="shared" si="113"/>
        <v>0</v>
      </c>
      <c r="L274" s="34">
        <f t="shared" si="113"/>
        <v>0</v>
      </c>
      <c r="M274" s="104">
        <f t="shared" si="91"/>
        <v>10</v>
      </c>
      <c r="N274" s="104">
        <v>10</v>
      </c>
    </row>
    <row r="275" spans="1:14" ht="56.25" x14ac:dyDescent="0.3">
      <c r="A275" s="33" t="s">
        <v>747</v>
      </c>
      <c r="B275" s="194" t="s">
        <v>563</v>
      </c>
      <c r="C275" s="49" t="s">
        <v>10</v>
      </c>
      <c r="D275" s="49" t="s">
        <v>120</v>
      </c>
      <c r="E275" s="33" t="s">
        <v>122</v>
      </c>
      <c r="F275" s="33" t="s">
        <v>564</v>
      </c>
      <c r="G275" s="33"/>
      <c r="H275" s="34">
        <f>H276</f>
        <v>10</v>
      </c>
      <c r="I275" s="34">
        <f t="shared" si="113"/>
        <v>0</v>
      </c>
      <c r="J275" s="34">
        <f t="shared" si="113"/>
        <v>0</v>
      </c>
      <c r="K275" s="34">
        <f t="shared" si="113"/>
        <v>0</v>
      </c>
      <c r="L275" s="34">
        <f t="shared" si="113"/>
        <v>0</v>
      </c>
      <c r="M275" s="104">
        <f t="shared" si="91"/>
        <v>10</v>
      </c>
      <c r="N275" s="104">
        <v>10</v>
      </c>
    </row>
    <row r="276" spans="1:14" x14ac:dyDescent="0.3">
      <c r="A276" s="33" t="s">
        <v>748</v>
      </c>
      <c r="B276" s="60" t="s">
        <v>547</v>
      </c>
      <c r="C276" s="49" t="s">
        <v>10</v>
      </c>
      <c r="D276" s="49" t="s">
        <v>120</v>
      </c>
      <c r="E276" s="33" t="s">
        <v>122</v>
      </c>
      <c r="F276" s="33" t="s">
        <v>564</v>
      </c>
      <c r="G276" s="33" t="s">
        <v>548</v>
      </c>
      <c r="H276" s="34">
        <f>H277</f>
        <v>10</v>
      </c>
      <c r="I276" s="34">
        <f t="shared" si="113"/>
        <v>0</v>
      </c>
      <c r="J276" s="34">
        <f t="shared" si="113"/>
        <v>0</v>
      </c>
      <c r="K276" s="34">
        <f t="shared" si="113"/>
        <v>0</v>
      </c>
      <c r="L276" s="34">
        <f t="shared" si="113"/>
        <v>0</v>
      </c>
      <c r="M276" s="104">
        <f t="shared" si="91"/>
        <v>10</v>
      </c>
      <c r="N276" s="104">
        <v>10</v>
      </c>
    </row>
    <row r="277" spans="1:14" x14ac:dyDescent="0.3">
      <c r="A277" s="23" t="s">
        <v>749</v>
      </c>
      <c r="B277" s="27" t="s">
        <v>553</v>
      </c>
      <c r="C277" s="30" t="s">
        <v>10</v>
      </c>
      <c r="D277" s="30" t="s">
        <v>120</v>
      </c>
      <c r="E277" s="23" t="s">
        <v>122</v>
      </c>
      <c r="F277" s="23" t="s">
        <v>564</v>
      </c>
      <c r="G277" s="23" t="s">
        <v>554</v>
      </c>
      <c r="H277" s="24">
        <v>10</v>
      </c>
      <c r="I277" s="299">
        <v>0</v>
      </c>
      <c r="J277" s="299">
        <v>0</v>
      </c>
      <c r="K277" s="299">
        <v>0</v>
      </c>
      <c r="L277" s="299">
        <v>0</v>
      </c>
      <c r="M277" s="104">
        <f t="shared" si="91"/>
        <v>10</v>
      </c>
      <c r="N277" s="104">
        <v>10</v>
      </c>
    </row>
    <row r="278" spans="1:14" ht="93.75" x14ac:dyDescent="0.3">
      <c r="A278" s="33" t="s">
        <v>280</v>
      </c>
      <c r="B278" s="257" t="s">
        <v>123</v>
      </c>
      <c r="C278" s="49" t="s">
        <v>10</v>
      </c>
      <c r="D278" s="33" t="s">
        <v>120</v>
      </c>
      <c r="E278" s="33" t="s">
        <v>124</v>
      </c>
      <c r="F278" s="33"/>
      <c r="G278" s="33"/>
      <c r="H278" s="34">
        <f>H279</f>
        <v>65</v>
      </c>
      <c r="I278" s="34">
        <f t="shared" ref="I278:L280" si="114">I279</f>
        <v>12.5</v>
      </c>
      <c r="J278" s="34">
        <f t="shared" si="114"/>
        <v>10</v>
      </c>
      <c r="K278" s="34">
        <f t="shared" si="114"/>
        <v>0</v>
      </c>
      <c r="L278" s="34">
        <f t="shared" si="114"/>
        <v>27.5</v>
      </c>
      <c r="M278" s="104">
        <f t="shared" si="91"/>
        <v>15</v>
      </c>
      <c r="N278" s="104">
        <v>65</v>
      </c>
    </row>
    <row r="279" spans="1:14" ht="37.5" x14ac:dyDescent="0.3">
      <c r="A279" s="33" t="s">
        <v>292</v>
      </c>
      <c r="B279" s="51" t="s">
        <v>46</v>
      </c>
      <c r="C279" s="49" t="s">
        <v>10</v>
      </c>
      <c r="D279" s="49" t="s">
        <v>120</v>
      </c>
      <c r="E279" s="33" t="s">
        <v>124</v>
      </c>
      <c r="F279" s="33" t="s">
        <v>47</v>
      </c>
      <c r="G279" s="33"/>
      <c r="H279" s="34">
        <f>H280</f>
        <v>65</v>
      </c>
      <c r="I279" s="34">
        <f t="shared" si="114"/>
        <v>12.5</v>
      </c>
      <c r="J279" s="34">
        <f t="shared" si="114"/>
        <v>10</v>
      </c>
      <c r="K279" s="34">
        <f t="shared" si="114"/>
        <v>0</v>
      </c>
      <c r="L279" s="34">
        <f t="shared" si="114"/>
        <v>27.5</v>
      </c>
      <c r="M279" s="104">
        <f t="shared" si="91"/>
        <v>15</v>
      </c>
      <c r="N279" s="104">
        <v>65</v>
      </c>
    </row>
    <row r="280" spans="1:14" ht="56.25" x14ac:dyDescent="0.3">
      <c r="A280" s="33" t="s">
        <v>750</v>
      </c>
      <c r="B280" s="199" t="s">
        <v>543</v>
      </c>
      <c r="C280" s="49" t="s">
        <v>10</v>
      </c>
      <c r="D280" s="49" t="s">
        <v>120</v>
      </c>
      <c r="E280" s="33" t="s">
        <v>124</v>
      </c>
      <c r="F280" s="33" t="s">
        <v>544</v>
      </c>
      <c r="G280" s="33"/>
      <c r="H280" s="34">
        <f>H281</f>
        <v>65</v>
      </c>
      <c r="I280" s="34">
        <f t="shared" si="114"/>
        <v>12.5</v>
      </c>
      <c r="J280" s="34">
        <f t="shared" si="114"/>
        <v>10</v>
      </c>
      <c r="K280" s="34">
        <f t="shared" si="114"/>
        <v>0</v>
      </c>
      <c r="L280" s="34">
        <f t="shared" si="114"/>
        <v>27.5</v>
      </c>
      <c r="M280" s="104">
        <f t="shared" si="91"/>
        <v>15</v>
      </c>
      <c r="N280" s="104">
        <v>65</v>
      </c>
    </row>
    <row r="281" spans="1:14" ht="56.25" x14ac:dyDescent="0.3">
      <c r="A281" s="33" t="s">
        <v>751</v>
      </c>
      <c r="B281" s="194" t="s">
        <v>563</v>
      </c>
      <c r="C281" s="49" t="s">
        <v>10</v>
      </c>
      <c r="D281" s="49" t="s">
        <v>120</v>
      </c>
      <c r="E281" s="33" t="s">
        <v>124</v>
      </c>
      <c r="F281" s="33" t="s">
        <v>564</v>
      </c>
      <c r="G281" s="33"/>
      <c r="H281" s="34">
        <f>H282+H284+H285</f>
        <v>65</v>
      </c>
      <c r="I281" s="34">
        <f t="shared" ref="I281:L281" si="115">I282+I284+I285</f>
        <v>12.5</v>
      </c>
      <c r="J281" s="34">
        <f t="shared" si="115"/>
        <v>10</v>
      </c>
      <c r="K281" s="34">
        <f t="shared" si="115"/>
        <v>0</v>
      </c>
      <c r="L281" s="34">
        <f t="shared" si="115"/>
        <v>27.5</v>
      </c>
      <c r="M281" s="104">
        <f t="shared" ref="M281:M344" si="116">N281-SUM(I281:L281)</f>
        <v>15</v>
      </c>
      <c r="N281" s="104">
        <v>65</v>
      </c>
    </row>
    <row r="282" spans="1:14" x14ac:dyDescent="0.3">
      <c r="A282" s="33" t="s">
        <v>752</v>
      </c>
      <c r="B282" s="60" t="s">
        <v>547</v>
      </c>
      <c r="C282" s="49" t="s">
        <v>10</v>
      </c>
      <c r="D282" s="49" t="s">
        <v>120</v>
      </c>
      <c r="E282" s="33" t="s">
        <v>124</v>
      </c>
      <c r="F282" s="33" t="s">
        <v>564</v>
      </c>
      <c r="G282" s="33" t="s">
        <v>548</v>
      </c>
      <c r="H282" s="34">
        <f>H283</f>
        <v>13</v>
      </c>
      <c r="I282" s="34">
        <f t="shared" ref="I282:L282" si="117">I283</f>
        <v>0</v>
      </c>
      <c r="J282" s="34">
        <f t="shared" si="117"/>
        <v>0</v>
      </c>
      <c r="K282" s="34">
        <f t="shared" si="117"/>
        <v>0</v>
      </c>
      <c r="L282" s="34">
        <f t="shared" si="117"/>
        <v>10</v>
      </c>
      <c r="M282" s="104">
        <f t="shared" si="116"/>
        <v>3</v>
      </c>
      <c r="N282" s="104">
        <v>13</v>
      </c>
    </row>
    <row r="283" spans="1:14" x14ac:dyDescent="0.3">
      <c r="A283" s="23" t="s">
        <v>753</v>
      </c>
      <c r="B283" s="27" t="s">
        <v>553</v>
      </c>
      <c r="C283" s="30" t="s">
        <v>10</v>
      </c>
      <c r="D283" s="30" t="s">
        <v>120</v>
      </c>
      <c r="E283" s="23" t="s">
        <v>124</v>
      </c>
      <c r="F283" s="23" t="s">
        <v>564</v>
      </c>
      <c r="G283" s="23" t="s">
        <v>554</v>
      </c>
      <c r="H283" s="24">
        <v>13</v>
      </c>
      <c r="I283" s="299">
        <v>0</v>
      </c>
      <c r="J283" s="299">
        <v>0</v>
      </c>
      <c r="K283" s="299">
        <v>0</v>
      </c>
      <c r="L283" s="299">
        <v>10</v>
      </c>
      <c r="M283" s="104">
        <f t="shared" si="116"/>
        <v>3</v>
      </c>
      <c r="N283" s="104">
        <v>13</v>
      </c>
    </row>
    <row r="284" spans="1:14" x14ac:dyDescent="0.3">
      <c r="A284" s="33" t="s">
        <v>754</v>
      </c>
      <c r="B284" s="51" t="s">
        <v>581</v>
      </c>
      <c r="C284" s="49" t="s">
        <v>10</v>
      </c>
      <c r="D284" s="49" t="s">
        <v>120</v>
      </c>
      <c r="E284" s="33" t="s">
        <v>124</v>
      </c>
      <c r="F284" s="33" t="s">
        <v>564</v>
      </c>
      <c r="G284" s="33" t="s">
        <v>582</v>
      </c>
      <c r="H284" s="34">
        <v>37</v>
      </c>
      <c r="I284" s="299">
        <f>5+5</f>
        <v>10</v>
      </c>
      <c r="J284" s="299">
        <v>10</v>
      </c>
      <c r="K284" s="299">
        <v>0</v>
      </c>
      <c r="L284" s="299">
        <f>10+5</f>
        <v>15</v>
      </c>
      <c r="M284" s="104">
        <f t="shared" si="116"/>
        <v>2</v>
      </c>
      <c r="N284" s="104">
        <v>37</v>
      </c>
    </row>
    <row r="285" spans="1:14" x14ac:dyDescent="0.3">
      <c r="A285" s="33" t="s">
        <v>755</v>
      </c>
      <c r="B285" s="60" t="s">
        <v>556</v>
      </c>
      <c r="C285" s="49" t="s">
        <v>10</v>
      </c>
      <c r="D285" s="49" t="s">
        <v>120</v>
      </c>
      <c r="E285" s="33" t="s">
        <v>124</v>
      </c>
      <c r="F285" s="33" t="s">
        <v>564</v>
      </c>
      <c r="G285" s="33" t="s">
        <v>142</v>
      </c>
      <c r="H285" s="34">
        <f>H286</f>
        <v>15</v>
      </c>
      <c r="I285" s="34">
        <f t="shared" ref="I285:L289" si="118">I286</f>
        <v>2.5</v>
      </c>
      <c r="J285" s="34">
        <f t="shared" si="118"/>
        <v>0</v>
      </c>
      <c r="K285" s="34">
        <f t="shared" si="118"/>
        <v>0</v>
      </c>
      <c r="L285" s="34">
        <f t="shared" si="118"/>
        <v>2.5</v>
      </c>
      <c r="M285" s="104">
        <f t="shared" si="116"/>
        <v>10</v>
      </c>
      <c r="N285" s="104">
        <v>15</v>
      </c>
    </row>
    <row r="286" spans="1:14" x14ac:dyDescent="0.3">
      <c r="A286" s="23" t="s">
        <v>756</v>
      </c>
      <c r="B286" s="27" t="s">
        <v>561</v>
      </c>
      <c r="C286" s="30" t="s">
        <v>10</v>
      </c>
      <c r="D286" s="30" t="s">
        <v>120</v>
      </c>
      <c r="E286" s="23" t="s">
        <v>124</v>
      </c>
      <c r="F286" s="23" t="s">
        <v>564</v>
      </c>
      <c r="G286" s="23" t="s">
        <v>562</v>
      </c>
      <c r="H286" s="24">
        <v>15</v>
      </c>
      <c r="I286" s="299">
        <v>2.5</v>
      </c>
      <c r="J286" s="299">
        <v>0</v>
      </c>
      <c r="K286" s="299">
        <v>0</v>
      </c>
      <c r="L286" s="299">
        <v>2.5</v>
      </c>
      <c r="M286" s="104">
        <f t="shared" si="116"/>
        <v>10</v>
      </c>
      <c r="N286" s="104">
        <v>15</v>
      </c>
    </row>
    <row r="287" spans="1:14" ht="93.75" x14ac:dyDescent="0.3">
      <c r="A287" s="33" t="s">
        <v>281</v>
      </c>
      <c r="B287" s="51" t="s">
        <v>757</v>
      </c>
      <c r="C287" s="49" t="s">
        <v>10</v>
      </c>
      <c r="D287" s="49" t="s">
        <v>120</v>
      </c>
      <c r="E287" s="33" t="s">
        <v>125</v>
      </c>
      <c r="F287" s="33"/>
      <c r="G287" s="33"/>
      <c r="H287" s="34">
        <f>H288</f>
        <v>45</v>
      </c>
      <c r="I287" s="34">
        <f t="shared" si="118"/>
        <v>0</v>
      </c>
      <c r="J287" s="34">
        <f t="shared" si="118"/>
        <v>45</v>
      </c>
      <c r="K287" s="34">
        <f t="shared" si="118"/>
        <v>0</v>
      </c>
      <c r="L287" s="34">
        <f t="shared" si="118"/>
        <v>0</v>
      </c>
      <c r="M287" s="104">
        <f t="shared" si="116"/>
        <v>0</v>
      </c>
      <c r="N287" s="104">
        <v>45</v>
      </c>
    </row>
    <row r="288" spans="1:14" ht="37.5" x14ac:dyDescent="0.3">
      <c r="A288" s="33" t="s">
        <v>293</v>
      </c>
      <c r="B288" s="51" t="s">
        <v>46</v>
      </c>
      <c r="C288" s="49" t="s">
        <v>10</v>
      </c>
      <c r="D288" s="49" t="s">
        <v>120</v>
      </c>
      <c r="E288" s="33" t="s">
        <v>125</v>
      </c>
      <c r="F288" s="33" t="s">
        <v>47</v>
      </c>
      <c r="G288" s="33"/>
      <c r="H288" s="34">
        <f>H289</f>
        <v>45</v>
      </c>
      <c r="I288" s="34">
        <f t="shared" si="118"/>
        <v>0</v>
      </c>
      <c r="J288" s="34">
        <f t="shared" si="118"/>
        <v>45</v>
      </c>
      <c r="K288" s="34">
        <f t="shared" si="118"/>
        <v>0</v>
      </c>
      <c r="L288" s="34">
        <f t="shared" si="118"/>
        <v>0</v>
      </c>
      <c r="M288" s="104">
        <f t="shared" si="116"/>
        <v>0</v>
      </c>
      <c r="N288" s="104">
        <v>45</v>
      </c>
    </row>
    <row r="289" spans="1:14" ht="56.25" x14ac:dyDescent="0.3">
      <c r="A289" s="33" t="s">
        <v>758</v>
      </c>
      <c r="B289" s="199" t="s">
        <v>543</v>
      </c>
      <c r="C289" s="49" t="s">
        <v>10</v>
      </c>
      <c r="D289" s="49" t="s">
        <v>120</v>
      </c>
      <c r="E289" s="33" t="s">
        <v>125</v>
      </c>
      <c r="F289" s="33" t="s">
        <v>544</v>
      </c>
      <c r="G289" s="33"/>
      <c r="H289" s="34">
        <f>H290</f>
        <v>45</v>
      </c>
      <c r="I289" s="34">
        <f t="shared" si="118"/>
        <v>0</v>
      </c>
      <c r="J289" s="34">
        <f t="shared" si="118"/>
        <v>45</v>
      </c>
      <c r="K289" s="34">
        <f t="shared" si="118"/>
        <v>0</v>
      </c>
      <c r="L289" s="34">
        <f t="shared" si="118"/>
        <v>0</v>
      </c>
      <c r="M289" s="104">
        <f t="shared" si="116"/>
        <v>0</v>
      </c>
      <c r="N289" s="104">
        <v>45</v>
      </c>
    </row>
    <row r="290" spans="1:14" ht="56.25" x14ac:dyDescent="0.3">
      <c r="A290" s="33" t="s">
        <v>759</v>
      </c>
      <c r="B290" s="194" t="s">
        <v>563</v>
      </c>
      <c r="C290" s="49" t="s">
        <v>10</v>
      </c>
      <c r="D290" s="49" t="s">
        <v>120</v>
      </c>
      <c r="E290" s="33" t="s">
        <v>125</v>
      </c>
      <c r="F290" s="33" t="s">
        <v>564</v>
      </c>
      <c r="G290" s="33"/>
      <c r="H290" s="34">
        <f>H291+H293+H294</f>
        <v>45</v>
      </c>
      <c r="I290" s="34">
        <f t="shared" ref="I290:L290" si="119">I291+I293+I294</f>
        <v>0</v>
      </c>
      <c r="J290" s="34">
        <f t="shared" si="119"/>
        <v>45</v>
      </c>
      <c r="K290" s="34">
        <f t="shared" si="119"/>
        <v>0</v>
      </c>
      <c r="L290" s="34">
        <f t="shared" si="119"/>
        <v>0</v>
      </c>
      <c r="M290" s="104">
        <f t="shared" si="116"/>
        <v>0</v>
      </c>
      <c r="N290" s="104">
        <v>45</v>
      </c>
    </row>
    <row r="291" spans="1:14" x14ac:dyDescent="0.3">
      <c r="A291" s="33" t="s">
        <v>760</v>
      </c>
      <c r="B291" s="60" t="s">
        <v>547</v>
      </c>
      <c r="C291" s="49" t="s">
        <v>10</v>
      </c>
      <c r="D291" s="49" t="s">
        <v>120</v>
      </c>
      <c r="E291" s="33" t="s">
        <v>125</v>
      </c>
      <c r="F291" s="33" t="s">
        <v>564</v>
      </c>
      <c r="G291" s="33" t="s">
        <v>548</v>
      </c>
      <c r="H291" s="34">
        <f>H292</f>
        <v>15</v>
      </c>
      <c r="I291" s="34">
        <f t="shared" ref="I291:L291" si="120">I292</f>
        <v>0</v>
      </c>
      <c r="J291" s="34">
        <f t="shared" si="120"/>
        <v>15</v>
      </c>
      <c r="K291" s="34">
        <f t="shared" si="120"/>
        <v>0</v>
      </c>
      <c r="L291" s="34">
        <f t="shared" si="120"/>
        <v>0</v>
      </c>
      <c r="M291" s="104">
        <f t="shared" si="116"/>
        <v>0</v>
      </c>
      <c r="N291" s="104">
        <v>15</v>
      </c>
    </row>
    <row r="292" spans="1:14" x14ac:dyDescent="0.3">
      <c r="A292" s="23" t="s">
        <v>761</v>
      </c>
      <c r="B292" s="27" t="s">
        <v>553</v>
      </c>
      <c r="C292" s="30" t="s">
        <v>10</v>
      </c>
      <c r="D292" s="30" t="s">
        <v>120</v>
      </c>
      <c r="E292" s="23" t="s">
        <v>125</v>
      </c>
      <c r="F292" s="23" t="s">
        <v>564</v>
      </c>
      <c r="G292" s="23" t="s">
        <v>554</v>
      </c>
      <c r="H292" s="24">
        <v>15</v>
      </c>
      <c r="I292" s="143">
        <v>0</v>
      </c>
      <c r="J292" s="143">
        <v>15</v>
      </c>
      <c r="K292" s="143">
        <v>0</v>
      </c>
      <c r="L292" s="143">
        <v>0</v>
      </c>
      <c r="M292" s="104">
        <f t="shared" si="116"/>
        <v>0</v>
      </c>
      <c r="N292" s="104">
        <v>15</v>
      </c>
    </row>
    <row r="293" spans="1:14" x14ac:dyDescent="0.3">
      <c r="A293" s="33" t="s">
        <v>762</v>
      </c>
      <c r="B293" s="51" t="s">
        <v>581</v>
      </c>
      <c r="C293" s="49" t="s">
        <v>10</v>
      </c>
      <c r="D293" s="49" t="s">
        <v>120</v>
      </c>
      <c r="E293" s="33" t="s">
        <v>125</v>
      </c>
      <c r="F293" s="33" t="s">
        <v>564</v>
      </c>
      <c r="G293" s="33" t="s">
        <v>582</v>
      </c>
      <c r="H293" s="34">
        <v>25</v>
      </c>
      <c r="I293" s="141">
        <v>0</v>
      </c>
      <c r="J293" s="141">
        <f>15+5+5</f>
        <v>25</v>
      </c>
      <c r="K293" s="141">
        <v>0</v>
      </c>
      <c r="L293" s="141">
        <v>0</v>
      </c>
      <c r="M293" s="104">
        <f t="shared" si="116"/>
        <v>0</v>
      </c>
      <c r="N293" s="104">
        <v>25</v>
      </c>
    </row>
    <row r="294" spans="1:14" x14ac:dyDescent="0.3">
      <c r="A294" s="33" t="s">
        <v>763</v>
      </c>
      <c r="B294" s="60" t="s">
        <v>556</v>
      </c>
      <c r="C294" s="49" t="s">
        <v>10</v>
      </c>
      <c r="D294" s="49" t="s">
        <v>120</v>
      </c>
      <c r="E294" s="33" t="s">
        <v>125</v>
      </c>
      <c r="F294" s="33" t="s">
        <v>564</v>
      </c>
      <c r="G294" s="33" t="s">
        <v>142</v>
      </c>
      <c r="H294" s="34">
        <f>H295</f>
        <v>5</v>
      </c>
      <c r="I294" s="34">
        <f t="shared" ref="I294:L299" si="121">I295</f>
        <v>0</v>
      </c>
      <c r="J294" s="34">
        <f t="shared" si="121"/>
        <v>5</v>
      </c>
      <c r="K294" s="34">
        <f t="shared" si="121"/>
        <v>0</v>
      </c>
      <c r="L294" s="34">
        <f t="shared" si="121"/>
        <v>0</v>
      </c>
      <c r="M294" s="104">
        <f t="shared" si="116"/>
        <v>0</v>
      </c>
      <c r="N294" s="104">
        <v>5</v>
      </c>
    </row>
    <row r="295" spans="1:14" x14ac:dyDescent="0.3">
      <c r="A295" s="23" t="s">
        <v>764</v>
      </c>
      <c r="B295" s="27" t="s">
        <v>561</v>
      </c>
      <c r="C295" s="30" t="s">
        <v>10</v>
      </c>
      <c r="D295" s="30" t="s">
        <v>120</v>
      </c>
      <c r="E295" s="23" t="s">
        <v>125</v>
      </c>
      <c r="F295" s="23" t="s">
        <v>564</v>
      </c>
      <c r="G295" s="23" t="s">
        <v>562</v>
      </c>
      <c r="H295" s="24">
        <v>5</v>
      </c>
      <c r="I295" s="143">
        <v>0</v>
      </c>
      <c r="J295" s="143">
        <f>4+1</f>
        <v>5</v>
      </c>
      <c r="K295" s="143">
        <v>0</v>
      </c>
      <c r="L295" s="143">
        <v>0</v>
      </c>
      <c r="M295" s="104">
        <f t="shared" si="116"/>
        <v>0</v>
      </c>
      <c r="N295" s="104">
        <v>5</v>
      </c>
    </row>
    <row r="296" spans="1:14" ht="168.75" x14ac:dyDescent="0.3">
      <c r="A296" s="33" t="s">
        <v>282</v>
      </c>
      <c r="B296" s="258" t="s">
        <v>76</v>
      </c>
      <c r="C296" s="49" t="s">
        <v>10</v>
      </c>
      <c r="D296" s="49" t="s">
        <v>120</v>
      </c>
      <c r="E296" s="33" t="s">
        <v>77</v>
      </c>
      <c r="F296" s="33"/>
      <c r="G296" s="33"/>
      <c r="H296" s="34">
        <f>H297</f>
        <v>10</v>
      </c>
      <c r="I296" s="34">
        <f t="shared" si="121"/>
        <v>0</v>
      </c>
      <c r="J296" s="34">
        <f t="shared" si="121"/>
        <v>0</v>
      </c>
      <c r="K296" s="34">
        <f t="shared" si="121"/>
        <v>0</v>
      </c>
      <c r="L296" s="34">
        <f t="shared" si="121"/>
        <v>10</v>
      </c>
      <c r="M296" s="104">
        <f t="shared" si="116"/>
        <v>0</v>
      </c>
      <c r="N296" s="104">
        <v>10</v>
      </c>
    </row>
    <row r="297" spans="1:14" ht="37.5" x14ac:dyDescent="0.3">
      <c r="A297" s="33" t="s">
        <v>294</v>
      </c>
      <c r="B297" s="51" t="s">
        <v>46</v>
      </c>
      <c r="C297" s="49" t="s">
        <v>10</v>
      </c>
      <c r="D297" s="49" t="s">
        <v>120</v>
      </c>
      <c r="E297" s="33" t="s">
        <v>77</v>
      </c>
      <c r="F297" s="33" t="s">
        <v>47</v>
      </c>
      <c r="G297" s="33"/>
      <c r="H297" s="34">
        <f>H298</f>
        <v>10</v>
      </c>
      <c r="I297" s="34">
        <f t="shared" si="121"/>
        <v>0</v>
      </c>
      <c r="J297" s="34">
        <f t="shared" si="121"/>
        <v>0</v>
      </c>
      <c r="K297" s="34">
        <f t="shared" si="121"/>
        <v>0</v>
      </c>
      <c r="L297" s="34">
        <f t="shared" si="121"/>
        <v>10</v>
      </c>
      <c r="M297" s="104">
        <f t="shared" si="116"/>
        <v>0</v>
      </c>
      <c r="N297" s="104">
        <v>10</v>
      </c>
    </row>
    <row r="298" spans="1:14" ht="56.25" x14ac:dyDescent="0.3">
      <c r="A298" s="33" t="s">
        <v>765</v>
      </c>
      <c r="B298" s="218" t="s">
        <v>543</v>
      </c>
      <c r="C298" s="49" t="s">
        <v>10</v>
      </c>
      <c r="D298" s="49" t="s">
        <v>120</v>
      </c>
      <c r="E298" s="33" t="s">
        <v>77</v>
      </c>
      <c r="F298" s="33" t="s">
        <v>544</v>
      </c>
      <c r="G298" s="33"/>
      <c r="H298" s="34">
        <f>H299</f>
        <v>10</v>
      </c>
      <c r="I298" s="34">
        <f t="shared" si="121"/>
        <v>0</v>
      </c>
      <c r="J298" s="34">
        <f t="shared" si="121"/>
        <v>0</v>
      </c>
      <c r="K298" s="34">
        <f t="shared" si="121"/>
        <v>0</v>
      </c>
      <c r="L298" s="34">
        <f t="shared" si="121"/>
        <v>10</v>
      </c>
      <c r="M298" s="104">
        <f t="shared" si="116"/>
        <v>0</v>
      </c>
      <c r="N298" s="104">
        <v>10</v>
      </c>
    </row>
    <row r="299" spans="1:14" ht="56.25" x14ac:dyDescent="0.3">
      <c r="A299" s="33" t="s">
        <v>766</v>
      </c>
      <c r="B299" s="218" t="s">
        <v>563</v>
      </c>
      <c r="C299" s="49" t="s">
        <v>10</v>
      </c>
      <c r="D299" s="49" t="s">
        <v>120</v>
      </c>
      <c r="E299" s="33" t="s">
        <v>77</v>
      </c>
      <c r="F299" s="33" t="s">
        <v>564</v>
      </c>
      <c r="G299" s="33"/>
      <c r="H299" s="34">
        <f>H300</f>
        <v>10</v>
      </c>
      <c r="I299" s="34">
        <f t="shared" si="121"/>
        <v>0</v>
      </c>
      <c r="J299" s="34">
        <f t="shared" si="121"/>
        <v>0</v>
      </c>
      <c r="K299" s="34">
        <f t="shared" si="121"/>
        <v>0</v>
      </c>
      <c r="L299" s="34">
        <f t="shared" si="121"/>
        <v>10</v>
      </c>
      <c r="M299" s="104">
        <f t="shared" si="116"/>
        <v>0</v>
      </c>
      <c r="N299" s="104">
        <v>10</v>
      </c>
    </row>
    <row r="300" spans="1:14" x14ac:dyDescent="0.3">
      <c r="A300" s="23" t="s">
        <v>767</v>
      </c>
      <c r="B300" s="28" t="s">
        <v>581</v>
      </c>
      <c r="C300" s="30" t="s">
        <v>10</v>
      </c>
      <c r="D300" s="30" t="s">
        <v>120</v>
      </c>
      <c r="E300" s="23" t="s">
        <v>77</v>
      </c>
      <c r="F300" s="20" t="s">
        <v>564</v>
      </c>
      <c r="G300" s="20" t="s">
        <v>582</v>
      </c>
      <c r="H300" s="24">
        <v>10</v>
      </c>
      <c r="I300" s="143">
        <v>0</v>
      </c>
      <c r="J300" s="143">
        <v>0</v>
      </c>
      <c r="K300" s="143">
        <v>0</v>
      </c>
      <c r="L300" s="143">
        <v>10</v>
      </c>
      <c r="M300" s="104">
        <f t="shared" si="116"/>
        <v>0</v>
      </c>
      <c r="N300" s="104">
        <v>10</v>
      </c>
    </row>
    <row r="301" spans="1:14" ht="187.5" x14ac:dyDescent="0.3">
      <c r="A301" s="33" t="s">
        <v>283</v>
      </c>
      <c r="B301" s="51" t="s">
        <v>476</v>
      </c>
      <c r="C301" s="49" t="s">
        <v>10</v>
      </c>
      <c r="D301" s="33" t="s">
        <v>120</v>
      </c>
      <c r="E301" s="33" t="s">
        <v>475</v>
      </c>
      <c r="F301" s="33"/>
      <c r="G301" s="23"/>
      <c r="H301" s="34">
        <f>H302</f>
        <v>25</v>
      </c>
      <c r="I301" s="34">
        <f t="shared" ref="I301:L303" si="122">I302</f>
        <v>15</v>
      </c>
      <c r="J301" s="34">
        <f t="shared" si="122"/>
        <v>0</v>
      </c>
      <c r="K301" s="34">
        <f t="shared" si="122"/>
        <v>0</v>
      </c>
      <c r="L301" s="34">
        <f t="shared" si="122"/>
        <v>10</v>
      </c>
      <c r="M301" s="104">
        <f t="shared" si="116"/>
        <v>0</v>
      </c>
      <c r="N301" s="104">
        <v>25</v>
      </c>
    </row>
    <row r="302" spans="1:14" ht="37.5" x14ac:dyDescent="0.3">
      <c r="A302" s="33" t="s">
        <v>295</v>
      </c>
      <c r="B302" s="51" t="s">
        <v>46</v>
      </c>
      <c r="C302" s="49" t="s">
        <v>10</v>
      </c>
      <c r="D302" s="33" t="s">
        <v>120</v>
      </c>
      <c r="E302" s="33" t="s">
        <v>475</v>
      </c>
      <c r="F302" s="33" t="s">
        <v>47</v>
      </c>
      <c r="G302" s="23"/>
      <c r="H302" s="34">
        <f>H303</f>
        <v>25</v>
      </c>
      <c r="I302" s="34">
        <f t="shared" si="122"/>
        <v>15</v>
      </c>
      <c r="J302" s="34">
        <f t="shared" si="122"/>
        <v>0</v>
      </c>
      <c r="K302" s="34">
        <f t="shared" si="122"/>
        <v>0</v>
      </c>
      <c r="L302" s="34">
        <f t="shared" si="122"/>
        <v>10</v>
      </c>
      <c r="M302" s="104">
        <f t="shared" si="116"/>
        <v>0</v>
      </c>
      <c r="N302" s="104">
        <v>25</v>
      </c>
    </row>
    <row r="303" spans="1:14" ht="56.25" x14ac:dyDescent="0.3">
      <c r="A303" s="33" t="s">
        <v>768</v>
      </c>
      <c r="B303" s="218" t="s">
        <v>543</v>
      </c>
      <c r="C303" s="49" t="s">
        <v>10</v>
      </c>
      <c r="D303" s="33" t="s">
        <v>120</v>
      </c>
      <c r="E303" s="33" t="s">
        <v>475</v>
      </c>
      <c r="F303" s="33" t="s">
        <v>544</v>
      </c>
      <c r="G303" s="23"/>
      <c r="H303" s="34">
        <f>H304</f>
        <v>25</v>
      </c>
      <c r="I303" s="34">
        <f t="shared" si="122"/>
        <v>15</v>
      </c>
      <c r="J303" s="34">
        <f t="shared" si="122"/>
        <v>0</v>
      </c>
      <c r="K303" s="34">
        <f t="shared" si="122"/>
        <v>0</v>
      </c>
      <c r="L303" s="34">
        <f t="shared" si="122"/>
        <v>10</v>
      </c>
      <c r="M303" s="104">
        <f t="shared" si="116"/>
        <v>0</v>
      </c>
      <c r="N303" s="104">
        <v>25</v>
      </c>
    </row>
    <row r="304" spans="1:14" ht="56.25" x14ac:dyDescent="0.3">
      <c r="A304" s="33" t="s">
        <v>769</v>
      </c>
      <c r="B304" s="218" t="s">
        <v>563</v>
      </c>
      <c r="C304" s="49" t="s">
        <v>10</v>
      </c>
      <c r="D304" s="33" t="s">
        <v>120</v>
      </c>
      <c r="E304" s="33" t="s">
        <v>475</v>
      </c>
      <c r="F304" s="33" t="s">
        <v>564</v>
      </c>
      <c r="G304" s="23"/>
      <c r="H304" s="34">
        <f>H305+H307</f>
        <v>25</v>
      </c>
      <c r="I304" s="34">
        <f t="shared" ref="I304:L304" si="123">I305+I307</f>
        <v>15</v>
      </c>
      <c r="J304" s="34">
        <f t="shared" si="123"/>
        <v>0</v>
      </c>
      <c r="K304" s="34">
        <f t="shared" si="123"/>
        <v>0</v>
      </c>
      <c r="L304" s="34">
        <f t="shared" si="123"/>
        <v>10</v>
      </c>
      <c r="M304" s="104">
        <f t="shared" si="116"/>
        <v>0</v>
      </c>
      <c r="N304" s="104">
        <v>25</v>
      </c>
    </row>
    <row r="305" spans="1:14" x14ac:dyDescent="0.3">
      <c r="A305" s="33" t="s">
        <v>770</v>
      </c>
      <c r="B305" s="218" t="s">
        <v>547</v>
      </c>
      <c r="C305" s="49" t="s">
        <v>10</v>
      </c>
      <c r="D305" s="33" t="s">
        <v>120</v>
      </c>
      <c r="E305" s="33" t="s">
        <v>475</v>
      </c>
      <c r="F305" s="31" t="s">
        <v>564</v>
      </c>
      <c r="G305" s="31" t="s">
        <v>548</v>
      </c>
      <c r="H305" s="34">
        <f>H306</f>
        <v>15</v>
      </c>
      <c r="I305" s="34">
        <f t="shared" ref="I305:L305" si="124">I306</f>
        <v>15</v>
      </c>
      <c r="J305" s="34">
        <f t="shared" si="124"/>
        <v>0</v>
      </c>
      <c r="K305" s="34">
        <f t="shared" si="124"/>
        <v>0</v>
      </c>
      <c r="L305" s="34">
        <f t="shared" si="124"/>
        <v>0</v>
      </c>
      <c r="M305" s="104">
        <f t="shared" si="116"/>
        <v>0</v>
      </c>
      <c r="N305" s="104">
        <v>15</v>
      </c>
    </row>
    <row r="306" spans="1:14" x14ac:dyDescent="0.3">
      <c r="A306" s="23" t="s">
        <v>771</v>
      </c>
      <c r="B306" s="42" t="s">
        <v>553</v>
      </c>
      <c r="C306" s="49" t="s">
        <v>10</v>
      </c>
      <c r="D306" s="33" t="s">
        <v>120</v>
      </c>
      <c r="E306" s="33" t="s">
        <v>475</v>
      </c>
      <c r="F306" s="20" t="s">
        <v>564</v>
      </c>
      <c r="G306" s="20" t="s">
        <v>554</v>
      </c>
      <c r="H306" s="24">
        <v>15</v>
      </c>
      <c r="I306" s="143">
        <v>15</v>
      </c>
      <c r="J306" s="143">
        <v>0</v>
      </c>
      <c r="K306" s="143">
        <v>0</v>
      </c>
      <c r="L306" s="143">
        <v>0</v>
      </c>
      <c r="M306" s="104">
        <f t="shared" si="116"/>
        <v>0</v>
      </c>
      <c r="N306" s="104">
        <v>15</v>
      </c>
    </row>
    <row r="307" spans="1:14" x14ac:dyDescent="0.3">
      <c r="A307" s="33" t="s">
        <v>772</v>
      </c>
      <c r="B307" s="51" t="s">
        <v>581</v>
      </c>
      <c r="C307" s="49" t="s">
        <v>10</v>
      </c>
      <c r="D307" s="33" t="s">
        <v>120</v>
      </c>
      <c r="E307" s="33" t="s">
        <v>475</v>
      </c>
      <c r="F307" s="31" t="s">
        <v>564</v>
      </c>
      <c r="G307" s="31" t="s">
        <v>582</v>
      </c>
      <c r="H307" s="34">
        <v>10</v>
      </c>
      <c r="I307" s="141">
        <v>0</v>
      </c>
      <c r="J307" s="141">
        <v>0</v>
      </c>
      <c r="K307" s="141">
        <v>0</v>
      </c>
      <c r="L307" s="141">
        <v>10</v>
      </c>
      <c r="M307" s="104">
        <f t="shared" si="116"/>
        <v>0</v>
      </c>
      <c r="N307" s="104">
        <v>10</v>
      </c>
    </row>
    <row r="308" spans="1:14" ht="20.25" x14ac:dyDescent="0.3">
      <c r="A308" s="188" t="s">
        <v>28</v>
      </c>
      <c r="B308" s="232" t="s">
        <v>126</v>
      </c>
      <c r="C308" s="221" t="s">
        <v>10</v>
      </c>
      <c r="D308" s="188" t="s">
        <v>127</v>
      </c>
      <c r="E308" s="188"/>
      <c r="F308" s="188"/>
      <c r="G308" s="188"/>
      <c r="H308" s="190">
        <f>H309+H327</f>
        <v>8209.4</v>
      </c>
      <c r="I308" s="190">
        <f t="shared" ref="I308:L308" si="125">I309+I327</f>
        <v>2045.1</v>
      </c>
      <c r="J308" s="190">
        <f t="shared" si="125"/>
        <v>2111.1999999999998</v>
      </c>
      <c r="K308" s="190">
        <f t="shared" si="125"/>
        <v>1929.5</v>
      </c>
      <c r="L308" s="190">
        <f t="shared" si="125"/>
        <v>2131.8999999999996</v>
      </c>
      <c r="M308" s="104">
        <f t="shared" si="116"/>
        <v>-320.99999999999818</v>
      </c>
      <c r="N308" s="104">
        <v>7896.7000000000007</v>
      </c>
    </row>
    <row r="309" spans="1:14" x14ac:dyDescent="0.3">
      <c r="A309" s="206" t="s">
        <v>213</v>
      </c>
      <c r="B309" s="236" t="s">
        <v>128</v>
      </c>
      <c r="C309" s="224" t="s">
        <v>10</v>
      </c>
      <c r="D309" s="206" t="s">
        <v>129</v>
      </c>
      <c r="E309" s="206"/>
      <c r="F309" s="206"/>
      <c r="G309" s="206"/>
      <c r="H309" s="207">
        <f>H310+H320</f>
        <v>6774.5</v>
      </c>
      <c r="I309" s="207">
        <f t="shared" ref="I309:L309" si="126">I310+I320</f>
        <v>1768.1</v>
      </c>
      <c r="J309" s="207">
        <f t="shared" si="126"/>
        <v>1542.2</v>
      </c>
      <c r="K309" s="207">
        <f t="shared" si="126"/>
        <v>1381.8</v>
      </c>
      <c r="L309" s="207">
        <f t="shared" si="126"/>
        <v>2090.6999999999998</v>
      </c>
      <c r="M309" s="104">
        <f t="shared" si="116"/>
        <v>-225</v>
      </c>
      <c r="N309" s="104">
        <v>6557.8</v>
      </c>
    </row>
    <row r="310" spans="1:14" ht="75" x14ac:dyDescent="0.3">
      <c r="A310" s="33" t="s">
        <v>312</v>
      </c>
      <c r="B310" s="32" t="s">
        <v>130</v>
      </c>
      <c r="C310" s="49" t="s">
        <v>10</v>
      </c>
      <c r="D310" s="33" t="s">
        <v>131</v>
      </c>
      <c r="E310" s="33" t="s">
        <v>132</v>
      </c>
      <c r="F310" s="33"/>
      <c r="G310" s="33"/>
      <c r="H310" s="34">
        <f>H311</f>
        <v>5001</v>
      </c>
      <c r="I310" s="34">
        <f t="shared" ref="I310:L312" si="127">I311</f>
        <v>1407.8</v>
      </c>
      <c r="J310" s="34">
        <f t="shared" si="127"/>
        <v>1189.5</v>
      </c>
      <c r="K310" s="34">
        <f t="shared" si="127"/>
        <v>1029</v>
      </c>
      <c r="L310" s="34">
        <f t="shared" si="127"/>
        <v>1383</v>
      </c>
      <c r="M310" s="104">
        <f t="shared" si="116"/>
        <v>-225</v>
      </c>
      <c r="N310" s="104">
        <v>4784.3</v>
      </c>
    </row>
    <row r="311" spans="1:14" ht="37.5" x14ac:dyDescent="0.3">
      <c r="A311" s="33" t="s">
        <v>298</v>
      </c>
      <c r="B311" s="51" t="s">
        <v>46</v>
      </c>
      <c r="C311" s="49" t="s">
        <v>10</v>
      </c>
      <c r="D311" s="33" t="s">
        <v>129</v>
      </c>
      <c r="E311" s="33" t="s">
        <v>132</v>
      </c>
      <c r="F311" s="33" t="s">
        <v>47</v>
      </c>
      <c r="G311" s="33"/>
      <c r="H311" s="34">
        <f>H312</f>
        <v>5001</v>
      </c>
      <c r="I311" s="34">
        <f t="shared" si="127"/>
        <v>1407.8</v>
      </c>
      <c r="J311" s="34">
        <f t="shared" si="127"/>
        <v>1189.5</v>
      </c>
      <c r="K311" s="34">
        <f t="shared" si="127"/>
        <v>1029</v>
      </c>
      <c r="L311" s="34">
        <f t="shared" si="127"/>
        <v>1383</v>
      </c>
      <c r="M311" s="104">
        <f t="shared" si="116"/>
        <v>-225</v>
      </c>
      <c r="N311" s="104">
        <v>4784.3</v>
      </c>
    </row>
    <row r="312" spans="1:14" ht="56.25" x14ac:dyDescent="0.3">
      <c r="A312" s="33" t="s">
        <v>773</v>
      </c>
      <c r="B312" s="199" t="s">
        <v>543</v>
      </c>
      <c r="C312" s="49" t="s">
        <v>10</v>
      </c>
      <c r="D312" s="33" t="s">
        <v>129</v>
      </c>
      <c r="E312" s="33" t="s">
        <v>132</v>
      </c>
      <c r="F312" s="33" t="s">
        <v>544</v>
      </c>
      <c r="G312" s="33"/>
      <c r="H312" s="34">
        <f>H313</f>
        <v>5001</v>
      </c>
      <c r="I312" s="34">
        <f t="shared" si="127"/>
        <v>1407.8</v>
      </c>
      <c r="J312" s="34">
        <f t="shared" si="127"/>
        <v>1189.5</v>
      </c>
      <c r="K312" s="34">
        <f t="shared" si="127"/>
        <v>1029</v>
      </c>
      <c r="L312" s="34">
        <f t="shared" si="127"/>
        <v>1383</v>
      </c>
      <c r="M312" s="104">
        <f t="shared" si="116"/>
        <v>-225</v>
      </c>
      <c r="N312" s="104">
        <v>4784.3</v>
      </c>
    </row>
    <row r="313" spans="1:14" ht="56.25" x14ac:dyDescent="0.3">
      <c r="A313" s="33" t="s">
        <v>774</v>
      </c>
      <c r="B313" s="194" t="s">
        <v>563</v>
      </c>
      <c r="C313" s="49" t="s">
        <v>10</v>
      </c>
      <c r="D313" s="33" t="s">
        <v>129</v>
      </c>
      <c r="E313" s="33" t="s">
        <v>132</v>
      </c>
      <c r="F313" s="33" t="s">
        <v>564</v>
      </c>
      <c r="G313" s="33"/>
      <c r="H313" s="34">
        <f>H314+H317+H318</f>
        <v>5001</v>
      </c>
      <c r="I313" s="34">
        <f t="shared" ref="I313:L313" si="128">I314+I317+I318</f>
        <v>1407.8</v>
      </c>
      <c r="J313" s="34">
        <f t="shared" si="128"/>
        <v>1189.5</v>
      </c>
      <c r="K313" s="34">
        <f t="shared" si="128"/>
        <v>1029</v>
      </c>
      <c r="L313" s="34">
        <f t="shared" si="128"/>
        <v>1383</v>
      </c>
      <c r="M313" s="104">
        <f t="shared" si="116"/>
        <v>-225</v>
      </c>
      <c r="N313" s="104">
        <v>4784.3</v>
      </c>
    </row>
    <row r="314" spans="1:14" x14ac:dyDescent="0.3">
      <c r="A314" s="33" t="s">
        <v>775</v>
      </c>
      <c r="B314" s="60" t="s">
        <v>547</v>
      </c>
      <c r="C314" s="49" t="s">
        <v>10</v>
      </c>
      <c r="D314" s="33" t="s">
        <v>129</v>
      </c>
      <c r="E314" s="33" t="s">
        <v>132</v>
      </c>
      <c r="F314" s="33" t="s">
        <v>564</v>
      </c>
      <c r="G314" s="33" t="s">
        <v>548</v>
      </c>
      <c r="H314" s="34">
        <f>SUM(H315:H316)</f>
        <v>553.70000000000005</v>
      </c>
      <c r="I314" s="34">
        <f t="shared" ref="I314:L314" si="129">SUM(I315:I316)</f>
        <v>69</v>
      </c>
      <c r="J314" s="34">
        <f t="shared" si="129"/>
        <v>61.5</v>
      </c>
      <c r="K314" s="34">
        <f t="shared" si="129"/>
        <v>155</v>
      </c>
      <c r="L314" s="34">
        <f t="shared" si="129"/>
        <v>276.5</v>
      </c>
      <c r="M314" s="104">
        <f t="shared" si="116"/>
        <v>300</v>
      </c>
      <c r="N314" s="104">
        <v>862</v>
      </c>
    </row>
    <row r="315" spans="1:14" x14ac:dyDescent="0.3">
      <c r="A315" s="23" t="s">
        <v>776</v>
      </c>
      <c r="B315" s="28" t="s">
        <v>567</v>
      </c>
      <c r="C315" s="30" t="s">
        <v>10</v>
      </c>
      <c r="D315" s="23" t="s">
        <v>129</v>
      </c>
      <c r="E315" s="23" t="s">
        <v>132</v>
      </c>
      <c r="F315" s="23" t="s">
        <v>564</v>
      </c>
      <c r="G315" s="23" t="s">
        <v>568</v>
      </c>
      <c r="H315" s="24">
        <v>31.5</v>
      </c>
      <c r="I315" s="143">
        <v>0</v>
      </c>
      <c r="J315" s="143">
        <v>0</v>
      </c>
      <c r="K315" s="143">
        <v>0</v>
      </c>
      <c r="L315" s="143">
        <v>31.5</v>
      </c>
      <c r="M315" s="104">
        <f t="shared" si="116"/>
        <v>0</v>
      </c>
      <c r="N315" s="104">
        <v>31.5</v>
      </c>
    </row>
    <row r="316" spans="1:14" x14ac:dyDescent="0.3">
      <c r="A316" s="23" t="s">
        <v>777</v>
      </c>
      <c r="B316" s="27" t="s">
        <v>553</v>
      </c>
      <c r="C316" s="30" t="s">
        <v>10</v>
      </c>
      <c r="D316" s="23" t="s">
        <v>129</v>
      </c>
      <c r="E316" s="23" t="s">
        <v>132</v>
      </c>
      <c r="F316" s="20" t="s">
        <v>564</v>
      </c>
      <c r="G316" s="20" t="s">
        <v>554</v>
      </c>
      <c r="H316" s="315">
        <f>СвБРосп!H317</f>
        <v>522.20000000000005</v>
      </c>
      <c r="I316" s="302">
        <f>25+54+140-150</f>
        <v>69</v>
      </c>
      <c r="J316" s="302">
        <f>25+99+7+2.5+8+70-150</f>
        <v>61.5</v>
      </c>
      <c r="K316" s="143">
        <f>60+95</f>
        <v>155</v>
      </c>
      <c r="L316" s="143">
        <f>50+60+135</f>
        <v>245</v>
      </c>
      <c r="M316" s="382">
        <f t="shared" si="116"/>
        <v>300</v>
      </c>
      <c r="N316" s="104">
        <v>830.5</v>
      </c>
    </row>
    <row r="317" spans="1:14" x14ac:dyDescent="0.3">
      <c r="A317" s="33" t="s">
        <v>778</v>
      </c>
      <c r="B317" s="51" t="s">
        <v>581</v>
      </c>
      <c r="C317" s="49" t="s">
        <v>10</v>
      </c>
      <c r="D317" s="33" t="s">
        <v>129</v>
      </c>
      <c r="E317" s="33" t="s">
        <v>132</v>
      </c>
      <c r="F317" s="33" t="s">
        <v>564</v>
      </c>
      <c r="G317" s="33" t="s">
        <v>582</v>
      </c>
      <c r="H317" s="314">
        <f>СвБРосп!H318</f>
        <v>4426.7</v>
      </c>
      <c r="I317" s="299">
        <f>560+21+15.8+56+37.5+3.5+120+525</f>
        <v>1338.8</v>
      </c>
      <c r="J317" s="299">
        <f>25+40+125+720+27+20.2+72+7.5+2.5+20+12.5+7.5+5.2+7+7+10.5+5.5</f>
        <v>1114.4000000000001</v>
      </c>
      <c r="K317" s="299">
        <f>160+6+15+50+560+21+56+6</f>
        <v>874</v>
      </c>
      <c r="L317" s="299">
        <f>2.5+320+12+50+140+5.5+100+225+136+5+75+15+13.5</f>
        <v>1099.5</v>
      </c>
      <c r="M317" s="382">
        <f>N317-SUM(I317:L317)</f>
        <v>-525</v>
      </c>
      <c r="N317" s="104">
        <v>3901.7</v>
      </c>
    </row>
    <row r="318" spans="1:14" x14ac:dyDescent="0.3">
      <c r="A318" s="33" t="s">
        <v>779</v>
      </c>
      <c r="B318" s="60" t="s">
        <v>556</v>
      </c>
      <c r="C318" s="49" t="s">
        <v>10</v>
      </c>
      <c r="D318" s="33" t="s">
        <v>129</v>
      </c>
      <c r="E318" s="33" t="s">
        <v>132</v>
      </c>
      <c r="F318" s="33" t="s">
        <v>564</v>
      </c>
      <c r="G318" s="33" t="s">
        <v>142</v>
      </c>
      <c r="H318" s="34">
        <f>H319</f>
        <v>20.6</v>
      </c>
      <c r="I318" s="34">
        <f t="shared" ref="I318:L318" si="130">I319</f>
        <v>0</v>
      </c>
      <c r="J318" s="34">
        <f t="shared" si="130"/>
        <v>13.6</v>
      </c>
      <c r="K318" s="34">
        <f t="shared" si="130"/>
        <v>0</v>
      </c>
      <c r="L318" s="34">
        <f t="shared" si="130"/>
        <v>7</v>
      </c>
      <c r="M318" s="104">
        <f t="shared" si="116"/>
        <v>0</v>
      </c>
      <c r="N318" s="104">
        <v>20.6</v>
      </c>
    </row>
    <row r="319" spans="1:14" x14ac:dyDescent="0.3">
      <c r="A319" s="23" t="s">
        <v>780</v>
      </c>
      <c r="B319" s="27" t="s">
        <v>561</v>
      </c>
      <c r="C319" s="30" t="s">
        <v>10</v>
      </c>
      <c r="D319" s="23" t="s">
        <v>129</v>
      </c>
      <c r="E319" s="23" t="s">
        <v>132</v>
      </c>
      <c r="F319" s="23" t="s">
        <v>564</v>
      </c>
      <c r="G319" s="23" t="s">
        <v>562</v>
      </c>
      <c r="H319" s="24">
        <v>20.6</v>
      </c>
      <c r="I319" s="143">
        <v>0</v>
      </c>
      <c r="J319" s="143">
        <f>7+4+1+1.6</f>
        <v>13.6</v>
      </c>
      <c r="K319" s="143">
        <v>0</v>
      </c>
      <c r="L319" s="143">
        <f>2.8+2.8+1.4</f>
        <v>7</v>
      </c>
      <c r="M319" s="104">
        <f t="shared" si="116"/>
        <v>0</v>
      </c>
      <c r="N319" s="104">
        <v>20.6</v>
      </c>
    </row>
    <row r="320" spans="1:14" ht="93.75" x14ac:dyDescent="0.3">
      <c r="A320" s="31" t="s">
        <v>781</v>
      </c>
      <c r="B320" s="259" t="s">
        <v>179</v>
      </c>
      <c r="C320" s="31" t="s">
        <v>10</v>
      </c>
      <c r="D320" s="31" t="s">
        <v>131</v>
      </c>
      <c r="E320" s="31" t="s">
        <v>252</v>
      </c>
      <c r="F320" s="33"/>
      <c r="G320" s="33"/>
      <c r="H320" s="34">
        <f>H321</f>
        <v>1773.5</v>
      </c>
      <c r="I320" s="34">
        <f t="shared" ref="I320:L322" si="131">I321</f>
        <v>360.3</v>
      </c>
      <c r="J320" s="34">
        <f t="shared" si="131"/>
        <v>352.7</v>
      </c>
      <c r="K320" s="34">
        <f t="shared" si="131"/>
        <v>352.8</v>
      </c>
      <c r="L320" s="34">
        <f t="shared" si="131"/>
        <v>707.7</v>
      </c>
      <c r="M320" s="104">
        <f t="shared" si="116"/>
        <v>0</v>
      </c>
      <c r="N320" s="104">
        <v>1773.5</v>
      </c>
    </row>
    <row r="321" spans="1:14" ht="37.5" x14ac:dyDescent="0.3">
      <c r="A321" s="33" t="s">
        <v>782</v>
      </c>
      <c r="B321" s="51" t="s">
        <v>46</v>
      </c>
      <c r="C321" s="31" t="s">
        <v>10</v>
      </c>
      <c r="D321" s="31" t="s">
        <v>131</v>
      </c>
      <c r="E321" s="31" t="s">
        <v>252</v>
      </c>
      <c r="F321" s="33" t="s">
        <v>47</v>
      </c>
      <c r="G321" s="33"/>
      <c r="H321" s="34">
        <f>H322</f>
        <v>1773.5</v>
      </c>
      <c r="I321" s="34">
        <f t="shared" si="131"/>
        <v>360.3</v>
      </c>
      <c r="J321" s="34">
        <f t="shared" si="131"/>
        <v>352.7</v>
      </c>
      <c r="K321" s="34">
        <f t="shared" si="131"/>
        <v>352.8</v>
      </c>
      <c r="L321" s="34">
        <f t="shared" si="131"/>
        <v>707.7</v>
      </c>
      <c r="M321" s="104">
        <f t="shared" si="116"/>
        <v>0</v>
      </c>
      <c r="N321" s="104">
        <v>1773.5</v>
      </c>
    </row>
    <row r="322" spans="1:14" ht="56.25" x14ac:dyDescent="0.3">
      <c r="A322" s="33" t="s">
        <v>783</v>
      </c>
      <c r="B322" s="199" t="s">
        <v>543</v>
      </c>
      <c r="C322" s="31" t="s">
        <v>10</v>
      </c>
      <c r="D322" s="31" t="s">
        <v>131</v>
      </c>
      <c r="E322" s="31" t="s">
        <v>252</v>
      </c>
      <c r="F322" s="33" t="s">
        <v>544</v>
      </c>
      <c r="G322" s="33"/>
      <c r="H322" s="34">
        <f>H323</f>
        <v>1773.5</v>
      </c>
      <c r="I322" s="34">
        <f t="shared" si="131"/>
        <v>360.3</v>
      </c>
      <c r="J322" s="34">
        <f t="shared" si="131"/>
        <v>352.7</v>
      </c>
      <c r="K322" s="34">
        <f t="shared" si="131"/>
        <v>352.8</v>
      </c>
      <c r="L322" s="34">
        <f t="shared" si="131"/>
        <v>707.7</v>
      </c>
      <c r="M322" s="104">
        <f t="shared" si="116"/>
        <v>0</v>
      </c>
      <c r="N322" s="104">
        <v>1773.5</v>
      </c>
    </row>
    <row r="323" spans="1:14" ht="56.25" x14ac:dyDescent="0.3">
      <c r="A323" s="33" t="s">
        <v>784</v>
      </c>
      <c r="B323" s="194" t="s">
        <v>563</v>
      </c>
      <c r="C323" s="31" t="s">
        <v>10</v>
      </c>
      <c r="D323" s="31" t="s">
        <v>131</v>
      </c>
      <c r="E323" s="31" t="s">
        <v>252</v>
      </c>
      <c r="F323" s="33" t="s">
        <v>564</v>
      </c>
      <c r="G323" s="33"/>
      <c r="H323" s="72">
        <f>H324+H326</f>
        <v>1773.5</v>
      </c>
      <c r="I323" s="72">
        <f t="shared" ref="I323:L323" si="132">I324+I326</f>
        <v>360.3</v>
      </c>
      <c r="J323" s="72">
        <f t="shared" si="132"/>
        <v>352.7</v>
      </c>
      <c r="K323" s="72">
        <f t="shared" si="132"/>
        <v>352.8</v>
      </c>
      <c r="L323" s="72">
        <f t="shared" si="132"/>
        <v>707.7</v>
      </c>
      <c r="M323" s="104">
        <f>N323-SUM(I323:L323)</f>
        <v>0</v>
      </c>
      <c r="N323" s="104">
        <v>1773.5</v>
      </c>
    </row>
    <row r="324" spans="1:14" x14ac:dyDescent="0.3">
      <c r="A324" s="33" t="s">
        <v>785</v>
      </c>
      <c r="B324" s="60" t="s">
        <v>547</v>
      </c>
      <c r="C324" s="31" t="s">
        <v>10</v>
      </c>
      <c r="D324" s="31" t="s">
        <v>131</v>
      </c>
      <c r="E324" s="31" t="s">
        <v>252</v>
      </c>
      <c r="F324" s="33" t="s">
        <v>564</v>
      </c>
      <c r="G324" s="33" t="s">
        <v>548</v>
      </c>
      <c r="H324" s="72">
        <f>H325</f>
        <v>587.5</v>
      </c>
      <c r="I324" s="72">
        <f t="shared" ref="I324:L324" si="133">I325</f>
        <v>56.3</v>
      </c>
      <c r="J324" s="72">
        <f t="shared" si="133"/>
        <v>56.2</v>
      </c>
      <c r="K324" s="72">
        <f t="shared" si="133"/>
        <v>56.3</v>
      </c>
      <c r="L324" s="72">
        <f t="shared" si="133"/>
        <v>418.7</v>
      </c>
      <c r="M324" s="104">
        <f t="shared" si="116"/>
        <v>0</v>
      </c>
      <c r="N324" s="104">
        <v>587.5</v>
      </c>
    </row>
    <row r="325" spans="1:14" x14ac:dyDescent="0.3">
      <c r="A325" s="23" t="s">
        <v>786</v>
      </c>
      <c r="B325" s="28" t="s">
        <v>553</v>
      </c>
      <c r="C325" s="20" t="s">
        <v>10</v>
      </c>
      <c r="D325" s="20" t="s">
        <v>131</v>
      </c>
      <c r="E325" s="20" t="s">
        <v>252</v>
      </c>
      <c r="F325" s="23" t="s">
        <v>564</v>
      </c>
      <c r="G325" s="23" t="s">
        <v>554</v>
      </c>
      <c r="H325" s="21">
        <v>587.5</v>
      </c>
      <c r="I325" s="143">
        <v>56.3</v>
      </c>
      <c r="J325" s="143">
        <v>56.2</v>
      </c>
      <c r="K325" s="143">
        <v>56.3</v>
      </c>
      <c r="L325" s="143">
        <f>56.2+362.5</f>
        <v>418.7</v>
      </c>
      <c r="M325" s="104">
        <f t="shared" si="116"/>
        <v>0</v>
      </c>
      <c r="N325" s="104">
        <v>587.5</v>
      </c>
    </row>
    <row r="326" spans="1:14" x14ac:dyDescent="0.3">
      <c r="A326" s="33" t="s">
        <v>787</v>
      </c>
      <c r="B326" s="51" t="s">
        <v>581</v>
      </c>
      <c r="C326" s="31" t="s">
        <v>10</v>
      </c>
      <c r="D326" s="31" t="s">
        <v>131</v>
      </c>
      <c r="E326" s="31" t="s">
        <v>252</v>
      </c>
      <c r="F326" s="33" t="s">
        <v>564</v>
      </c>
      <c r="G326" s="33" t="s">
        <v>582</v>
      </c>
      <c r="H326" s="72">
        <v>1186</v>
      </c>
      <c r="I326" s="141">
        <f>289+15</f>
        <v>304</v>
      </c>
      <c r="J326" s="141">
        <f>289+7.5</f>
        <v>296.5</v>
      </c>
      <c r="K326" s="141">
        <f>289+7.5</f>
        <v>296.5</v>
      </c>
      <c r="L326" s="141">
        <v>289</v>
      </c>
      <c r="M326" s="104">
        <f t="shared" si="116"/>
        <v>0</v>
      </c>
      <c r="N326" s="104">
        <v>1186</v>
      </c>
    </row>
    <row r="327" spans="1:14" ht="37.5" x14ac:dyDescent="0.3">
      <c r="A327" s="206" t="s">
        <v>205</v>
      </c>
      <c r="B327" s="236" t="s">
        <v>133</v>
      </c>
      <c r="C327" s="224" t="s">
        <v>10</v>
      </c>
      <c r="D327" s="206" t="s">
        <v>134</v>
      </c>
      <c r="E327" s="206"/>
      <c r="F327" s="206"/>
      <c r="G327" s="206"/>
      <c r="H327" s="207">
        <f t="shared" ref="H327:L330" si="134">H328</f>
        <v>1434.9</v>
      </c>
      <c r="I327" s="207">
        <f t="shared" si="134"/>
        <v>277</v>
      </c>
      <c r="J327" s="207">
        <f t="shared" si="134"/>
        <v>569</v>
      </c>
      <c r="K327" s="207">
        <f t="shared" si="134"/>
        <v>547.70000000000005</v>
      </c>
      <c r="L327" s="207">
        <f t="shared" si="134"/>
        <v>41.2</v>
      </c>
      <c r="M327" s="104">
        <f t="shared" si="116"/>
        <v>-96</v>
      </c>
      <c r="N327" s="104">
        <v>1338.9</v>
      </c>
    </row>
    <row r="328" spans="1:14" ht="75" x14ac:dyDescent="0.3">
      <c r="A328" s="33" t="s">
        <v>311</v>
      </c>
      <c r="B328" s="51" t="s">
        <v>135</v>
      </c>
      <c r="C328" s="49" t="s">
        <v>10</v>
      </c>
      <c r="D328" s="33" t="s">
        <v>134</v>
      </c>
      <c r="E328" s="33" t="s">
        <v>136</v>
      </c>
      <c r="F328" s="33"/>
      <c r="G328" s="33"/>
      <c r="H328" s="34">
        <f t="shared" si="134"/>
        <v>1434.9</v>
      </c>
      <c r="I328" s="34">
        <f t="shared" si="134"/>
        <v>277</v>
      </c>
      <c r="J328" s="34">
        <f t="shared" si="134"/>
        <v>569</v>
      </c>
      <c r="K328" s="34">
        <f t="shared" si="134"/>
        <v>547.70000000000005</v>
      </c>
      <c r="L328" s="34">
        <f t="shared" si="134"/>
        <v>41.2</v>
      </c>
      <c r="M328" s="104">
        <f t="shared" si="116"/>
        <v>-96</v>
      </c>
      <c r="N328" s="104">
        <v>1338.9</v>
      </c>
    </row>
    <row r="329" spans="1:14" ht="37.5" x14ac:dyDescent="0.3">
      <c r="A329" s="33" t="s">
        <v>290</v>
      </c>
      <c r="B329" s="51" t="s">
        <v>46</v>
      </c>
      <c r="C329" s="49" t="s">
        <v>10</v>
      </c>
      <c r="D329" s="33" t="s">
        <v>134</v>
      </c>
      <c r="E329" s="33" t="s">
        <v>136</v>
      </c>
      <c r="F329" s="33" t="s">
        <v>47</v>
      </c>
      <c r="G329" s="33"/>
      <c r="H329" s="34">
        <f t="shared" si="134"/>
        <v>1434.9</v>
      </c>
      <c r="I329" s="34">
        <f t="shared" si="134"/>
        <v>277</v>
      </c>
      <c r="J329" s="34">
        <f t="shared" si="134"/>
        <v>569</v>
      </c>
      <c r="K329" s="34">
        <f t="shared" si="134"/>
        <v>547.70000000000005</v>
      </c>
      <c r="L329" s="34">
        <f t="shared" si="134"/>
        <v>41.2</v>
      </c>
      <c r="M329" s="104">
        <f t="shared" si="116"/>
        <v>-96</v>
      </c>
      <c r="N329" s="104">
        <v>1338.9</v>
      </c>
    </row>
    <row r="330" spans="1:14" ht="56.25" x14ac:dyDescent="0.3">
      <c r="A330" s="33" t="s">
        <v>682</v>
      </c>
      <c r="B330" s="199" t="s">
        <v>543</v>
      </c>
      <c r="C330" s="49" t="s">
        <v>10</v>
      </c>
      <c r="D330" s="33" t="s">
        <v>134</v>
      </c>
      <c r="E330" s="33" t="s">
        <v>136</v>
      </c>
      <c r="F330" s="33" t="s">
        <v>544</v>
      </c>
      <c r="G330" s="33"/>
      <c r="H330" s="34">
        <f t="shared" si="134"/>
        <v>1434.9</v>
      </c>
      <c r="I330" s="34">
        <f t="shared" si="134"/>
        <v>277</v>
      </c>
      <c r="J330" s="34">
        <f t="shared" si="134"/>
        <v>569</v>
      </c>
      <c r="K330" s="34">
        <f t="shared" si="134"/>
        <v>547.70000000000005</v>
      </c>
      <c r="L330" s="34">
        <f t="shared" si="134"/>
        <v>41.2</v>
      </c>
      <c r="M330" s="104">
        <f t="shared" si="116"/>
        <v>-96</v>
      </c>
      <c r="N330" s="104">
        <v>1338.9</v>
      </c>
    </row>
    <row r="331" spans="1:14" ht="56.25" x14ac:dyDescent="0.3">
      <c r="A331" s="33" t="s">
        <v>683</v>
      </c>
      <c r="B331" s="194" t="s">
        <v>563</v>
      </c>
      <c r="C331" s="49" t="s">
        <v>10</v>
      </c>
      <c r="D331" s="33" t="s">
        <v>134</v>
      </c>
      <c r="E331" s="33" t="s">
        <v>136</v>
      </c>
      <c r="F331" s="33" t="s">
        <v>564</v>
      </c>
      <c r="G331" s="33"/>
      <c r="H331" s="34">
        <f>H332+H335+H336</f>
        <v>1434.9</v>
      </c>
      <c r="I331" s="34">
        <f>I332+I335+I336</f>
        <v>277</v>
      </c>
      <c r="J331" s="34">
        <f t="shared" ref="J331:L331" si="135">J332+J335+J336</f>
        <v>569</v>
      </c>
      <c r="K331" s="34">
        <f t="shared" si="135"/>
        <v>547.70000000000005</v>
      </c>
      <c r="L331" s="34">
        <f t="shared" si="135"/>
        <v>41.2</v>
      </c>
      <c r="M331" s="104">
        <f t="shared" si="116"/>
        <v>-96</v>
      </c>
      <c r="N331" s="104">
        <v>1338.9</v>
      </c>
    </row>
    <row r="332" spans="1:14" x14ac:dyDescent="0.3">
      <c r="A332" s="33" t="s">
        <v>684</v>
      </c>
      <c r="B332" s="51" t="s">
        <v>547</v>
      </c>
      <c r="C332" s="49" t="s">
        <v>10</v>
      </c>
      <c r="D332" s="33" t="s">
        <v>134</v>
      </c>
      <c r="E332" s="33" t="s">
        <v>136</v>
      </c>
      <c r="F332" s="33" t="s">
        <v>564</v>
      </c>
      <c r="G332" s="33" t="s">
        <v>548</v>
      </c>
      <c r="H332" s="34">
        <f>SUM(H333:H334)</f>
        <v>216</v>
      </c>
      <c r="I332" s="34">
        <f t="shared" ref="I332:L332" si="136">SUM(I333:I334)</f>
        <v>146.69999999999999</v>
      </c>
      <c r="J332" s="34">
        <f t="shared" si="136"/>
        <v>34.6</v>
      </c>
      <c r="K332" s="34">
        <f t="shared" si="136"/>
        <v>24</v>
      </c>
      <c r="L332" s="72">
        <f t="shared" si="136"/>
        <v>10.7</v>
      </c>
      <c r="M332" s="104">
        <f t="shared" si="116"/>
        <v>-5.9999999999999716</v>
      </c>
      <c r="N332" s="104">
        <v>210</v>
      </c>
    </row>
    <row r="333" spans="1:14" x14ac:dyDescent="0.3">
      <c r="A333" s="23" t="s">
        <v>685</v>
      </c>
      <c r="B333" s="28" t="s">
        <v>567</v>
      </c>
      <c r="C333" s="30" t="s">
        <v>10</v>
      </c>
      <c r="D333" s="23" t="s">
        <v>134</v>
      </c>
      <c r="E333" s="23" t="s">
        <v>136</v>
      </c>
      <c r="F333" s="23" t="s">
        <v>564</v>
      </c>
      <c r="G333" s="23" t="s">
        <v>568</v>
      </c>
      <c r="H333" s="24">
        <v>80</v>
      </c>
      <c r="I333" s="143">
        <f>11.5-0.8</f>
        <v>10.7</v>
      </c>
      <c r="J333" s="143">
        <f>11.5+12+12-0.9</f>
        <v>34.6</v>
      </c>
      <c r="K333" s="143">
        <f>12+12</f>
        <v>24</v>
      </c>
      <c r="L333" s="21">
        <f>11.5-0.8</f>
        <v>10.7</v>
      </c>
      <c r="M333" s="104">
        <f t="shared" si="116"/>
        <v>0</v>
      </c>
      <c r="N333" s="104">
        <v>80</v>
      </c>
    </row>
    <row r="334" spans="1:14" x14ac:dyDescent="0.3">
      <c r="A334" s="23" t="s">
        <v>788</v>
      </c>
      <c r="B334" s="28" t="s">
        <v>553</v>
      </c>
      <c r="C334" s="30" t="s">
        <v>10</v>
      </c>
      <c r="D334" s="23" t="s">
        <v>134</v>
      </c>
      <c r="E334" s="23" t="s">
        <v>136</v>
      </c>
      <c r="F334" s="23" t="s">
        <v>564</v>
      </c>
      <c r="G334" s="23" t="s">
        <v>554</v>
      </c>
      <c r="H334" s="315">
        <f>СвБРосп!H335</f>
        <v>136</v>
      </c>
      <c r="I334" s="302">
        <f>130+6</f>
        <v>136</v>
      </c>
      <c r="J334" s="143">
        <v>0</v>
      </c>
      <c r="K334" s="143">
        <v>0</v>
      </c>
      <c r="L334" s="21">
        <v>0</v>
      </c>
      <c r="M334" s="104">
        <f t="shared" si="116"/>
        <v>-6</v>
      </c>
      <c r="N334" s="104">
        <v>130</v>
      </c>
    </row>
    <row r="335" spans="1:14" x14ac:dyDescent="0.3">
      <c r="A335" s="33" t="s">
        <v>745</v>
      </c>
      <c r="B335" s="51" t="s">
        <v>581</v>
      </c>
      <c r="C335" s="49" t="s">
        <v>10</v>
      </c>
      <c r="D335" s="33" t="s">
        <v>134</v>
      </c>
      <c r="E335" s="33" t="s">
        <v>136</v>
      </c>
      <c r="F335" s="33" t="s">
        <v>564</v>
      </c>
      <c r="G335" s="33" t="s">
        <v>582</v>
      </c>
      <c r="H335" s="314">
        <f>СвБРосп!H336</f>
        <v>1213.9000000000001</v>
      </c>
      <c r="I335" s="299">
        <f>28+20-10.7+96-6</f>
        <v>127.30000000000001</v>
      </c>
      <c r="J335" s="141">
        <f>15+26.3+180+228+119.7-34.6</f>
        <v>534.4</v>
      </c>
      <c r="K335" s="141">
        <f>180+228+119.7+18-24</f>
        <v>521.70000000000005</v>
      </c>
      <c r="L335" s="72">
        <f>15+26.2-10.7</f>
        <v>30.500000000000004</v>
      </c>
      <c r="M335" s="104">
        <f>N335-SUM(I335:L335)</f>
        <v>-90</v>
      </c>
      <c r="N335" s="104">
        <v>1123.9000000000001</v>
      </c>
    </row>
    <row r="336" spans="1:14" x14ac:dyDescent="0.3">
      <c r="A336" s="33" t="s">
        <v>789</v>
      </c>
      <c r="B336" s="60" t="s">
        <v>556</v>
      </c>
      <c r="C336" s="49" t="s">
        <v>10</v>
      </c>
      <c r="D336" s="33" t="s">
        <v>134</v>
      </c>
      <c r="E336" s="33" t="s">
        <v>136</v>
      </c>
      <c r="F336" s="33" t="s">
        <v>564</v>
      </c>
      <c r="G336" s="33" t="s">
        <v>142</v>
      </c>
      <c r="H336" s="34">
        <f>H337</f>
        <v>5</v>
      </c>
      <c r="I336" s="34">
        <f t="shared" ref="I336:L336" si="137">I337</f>
        <v>3</v>
      </c>
      <c r="J336" s="34">
        <f t="shared" si="137"/>
        <v>0</v>
      </c>
      <c r="K336" s="34">
        <f>K337</f>
        <v>2</v>
      </c>
      <c r="L336" s="72">
        <f t="shared" si="137"/>
        <v>0</v>
      </c>
      <c r="M336" s="104">
        <f t="shared" si="116"/>
        <v>0</v>
      </c>
      <c r="N336" s="104">
        <v>5</v>
      </c>
    </row>
    <row r="337" spans="1:14" x14ac:dyDescent="0.3">
      <c r="A337" s="23" t="s">
        <v>790</v>
      </c>
      <c r="B337" s="27" t="s">
        <v>561</v>
      </c>
      <c r="C337" s="30" t="s">
        <v>10</v>
      </c>
      <c r="D337" s="23" t="s">
        <v>134</v>
      </c>
      <c r="E337" s="23" t="s">
        <v>136</v>
      </c>
      <c r="F337" s="23" t="s">
        <v>564</v>
      </c>
      <c r="G337" s="23" t="s">
        <v>562</v>
      </c>
      <c r="H337" s="24">
        <v>5</v>
      </c>
      <c r="I337" s="143">
        <v>3</v>
      </c>
      <c r="J337" s="143">
        <v>0</v>
      </c>
      <c r="K337" s="143">
        <v>2</v>
      </c>
      <c r="L337" s="21">
        <v>0</v>
      </c>
      <c r="M337" s="104">
        <f t="shared" si="116"/>
        <v>0</v>
      </c>
      <c r="N337" s="104">
        <v>5</v>
      </c>
    </row>
    <row r="338" spans="1:14" x14ac:dyDescent="0.3">
      <c r="A338" s="247" t="s">
        <v>27</v>
      </c>
      <c r="B338" s="260" t="s">
        <v>177</v>
      </c>
      <c r="C338" s="249" t="s">
        <v>10</v>
      </c>
      <c r="D338" s="247" t="s">
        <v>173</v>
      </c>
      <c r="E338" s="247"/>
      <c r="F338" s="247"/>
      <c r="G338" s="247"/>
      <c r="H338" s="251">
        <f>H339</f>
        <v>40</v>
      </c>
      <c r="I338" s="251">
        <f t="shared" ref="I338:L342" si="138">I339</f>
        <v>15</v>
      </c>
      <c r="J338" s="251">
        <f t="shared" si="138"/>
        <v>17.5</v>
      </c>
      <c r="K338" s="251">
        <f t="shared" si="138"/>
        <v>0</v>
      </c>
      <c r="L338" s="251">
        <f t="shared" si="138"/>
        <v>7.5</v>
      </c>
      <c r="M338" s="104">
        <f t="shared" si="116"/>
        <v>0</v>
      </c>
      <c r="N338" s="104">
        <v>40</v>
      </c>
    </row>
    <row r="339" spans="1:14" x14ac:dyDescent="0.3">
      <c r="A339" s="206" t="s">
        <v>209</v>
      </c>
      <c r="B339" s="261" t="s">
        <v>178</v>
      </c>
      <c r="C339" s="224" t="s">
        <v>10</v>
      </c>
      <c r="D339" s="206" t="s">
        <v>174</v>
      </c>
      <c r="E339" s="206"/>
      <c r="F339" s="206"/>
      <c r="G339" s="262"/>
      <c r="H339" s="207">
        <f>H340</f>
        <v>40</v>
      </c>
      <c r="I339" s="207">
        <f t="shared" si="138"/>
        <v>15</v>
      </c>
      <c r="J339" s="207">
        <f t="shared" si="138"/>
        <v>17.5</v>
      </c>
      <c r="K339" s="207">
        <f t="shared" si="138"/>
        <v>0</v>
      </c>
      <c r="L339" s="207">
        <f t="shared" si="138"/>
        <v>7.5</v>
      </c>
      <c r="M339" s="104">
        <f t="shared" si="116"/>
        <v>0</v>
      </c>
      <c r="N339" s="104">
        <v>40</v>
      </c>
    </row>
    <row r="340" spans="1:14" ht="152.25" customHeight="1" x14ac:dyDescent="0.3">
      <c r="A340" s="33" t="s">
        <v>210</v>
      </c>
      <c r="B340" s="263" t="s">
        <v>176</v>
      </c>
      <c r="C340" s="49" t="s">
        <v>10</v>
      </c>
      <c r="D340" s="33" t="s">
        <v>174</v>
      </c>
      <c r="E340" s="33" t="s">
        <v>175</v>
      </c>
      <c r="F340" s="33"/>
      <c r="G340" s="33"/>
      <c r="H340" s="34">
        <f>H341</f>
        <v>40</v>
      </c>
      <c r="I340" s="34">
        <f t="shared" si="138"/>
        <v>15</v>
      </c>
      <c r="J340" s="34">
        <f t="shared" si="138"/>
        <v>17.5</v>
      </c>
      <c r="K340" s="34">
        <f t="shared" si="138"/>
        <v>0</v>
      </c>
      <c r="L340" s="34">
        <f t="shared" si="138"/>
        <v>7.5</v>
      </c>
      <c r="M340" s="104">
        <f t="shared" si="116"/>
        <v>0</v>
      </c>
      <c r="N340" s="104">
        <v>40</v>
      </c>
    </row>
    <row r="341" spans="1:14" ht="37.5" x14ac:dyDescent="0.3">
      <c r="A341" s="33" t="s">
        <v>297</v>
      </c>
      <c r="B341" s="51" t="s">
        <v>46</v>
      </c>
      <c r="C341" s="49" t="s">
        <v>10</v>
      </c>
      <c r="D341" s="33" t="s">
        <v>174</v>
      </c>
      <c r="E341" s="33" t="s">
        <v>175</v>
      </c>
      <c r="F341" s="33" t="s">
        <v>47</v>
      </c>
      <c r="G341" s="33"/>
      <c r="H341" s="34">
        <f>H342</f>
        <v>40</v>
      </c>
      <c r="I341" s="34">
        <f t="shared" si="138"/>
        <v>15</v>
      </c>
      <c r="J341" s="34">
        <f t="shared" si="138"/>
        <v>17.5</v>
      </c>
      <c r="K341" s="34">
        <f t="shared" si="138"/>
        <v>0</v>
      </c>
      <c r="L341" s="34">
        <f t="shared" si="138"/>
        <v>7.5</v>
      </c>
      <c r="M341" s="104">
        <f t="shared" si="116"/>
        <v>0</v>
      </c>
      <c r="N341" s="104">
        <v>40</v>
      </c>
    </row>
    <row r="342" spans="1:14" ht="56.25" x14ac:dyDescent="0.3">
      <c r="A342" s="33" t="s">
        <v>687</v>
      </c>
      <c r="B342" s="199" t="s">
        <v>543</v>
      </c>
      <c r="C342" s="49" t="s">
        <v>10</v>
      </c>
      <c r="D342" s="33" t="s">
        <v>174</v>
      </c>
      <c r="E342" s="33" t="s">
        <v>175</v>
      </c>
      <c r="F342" s="33" t="s">
        <v>544</v>
      </c>
      <c r="G342" s="23"/>
      <c r="H342" s="34">
        <f>H343</f>
        <v>40</v>
      </c>
      <c r="I342" s="34">
        <f t="shared" si="138"/>
        <v>15</v>
      </c>
      <c r="J342" s="34">
        <f t="shared" si="138"/>
        <v>17.5</v>
      </c>
      <c r="K342" s="34">
        <f t="shared" si="138"/>
        <v>0</v>
      </c>
      <c r="L342" s="34">
        <f t="shared" si="138"/>
        <v>7.5</v>
      </c>
      <c r="M342" s="104">
        <f t="shared" si="116"/>
        <v>0</v>
      </c>
      <c r="N342" s="104">
        <v>40</v>
      </c>
    </row>
    <row r="343" spans="1:14" ht="56.25" x14ac:dyDescent="0.3">
      <c r="A343" s="33" t="s">
        <v>689</v>
      </c>
      <c r="B343" s="194" t="s">
        <v>563</v>
      </c>
      <c r="C343" s="49" t="s">
        <v>10</v>
      </c>
      <c r="D343" s="33" t="s">
        <v>174</v>
      </c>
      <c r="E343" s="33" t="s">
        <v>175</v>
      </c>
      <c r="F343" s="33" t="s">
        <v>564</v>
      </c>
      <c r="G343" s="23"/>
      <c r="H343" s="34">
        <f>H344+H346+H347</f>
        <v>40</v>
      </c>
      <c r="I343" s="34">
        <f t="shared" ref="I343:L343" si="139">I344+I346+I347</f>
        <v>15</v>
      </c>
      <c r="J343" s="34">
        <f t="shared" si="139"/>
        <v>17.5</v>
      </c>
      <c r="K343" s="34">
        <f t="shared" si="139"/>
        <v>0</v>
      </c>
      <c r="L343" s="34">
        <f t="shared" si="139"/>
        <v>7.5</v>
      </c>
      <c r="M343" s="104">
        <f t="shared" si="116"/>
        <v>0</v>
      </c>
      <c r="N343" s="104">
        <v>40</v>
      </c>
    </row>
    <row r="344" spans="1:14" x14ac:dyDescent="0.3">
      <c r="A344" s="33" t="s">
        <v>692</v>
      </c>
      <c r="B344" s="60" t="s">
        <v>547</v>
      </c>
      <c r="C344" s="49" t="s">
        <v>10</v>
      </c>
      <c r="D344" s="33" t="s">
        <v>174</v>
      </c>
      <c r="E344" s="33" t="s">
        <v>175</v>
      </c>
      <c r="F344" s="33" t="s">
        <v>564</v>
      </c>
      <c r="G344" s="33" t="s">
        <v>548</v>
      </c>
      <c r="H344" s="34">
        <f>H345</f>
        <v>2.8</v>
      </c>
      <c r="I344" s="34">
        <f t="shared" ref="I344:L344" si="140">I345</f>
        <v>0</v>
      </c>
      <c r="J344" s="34">
        <f t="shared" si="140"/>
        <v>2.8</v>
      </c>
      <c r="K344" s="34">
        <f t="shared" si="140"/>
        <v>0</v>
      </c>
      <c r="L344" s="72">
        <f t="shared" si="140"/>
        <v>0</v>
      </c>
      <c r="M344" s="104">
        <f t="shared" si="116"/>
        <v>0</v>
      </c>
      <c r="N344" s="104">
        <v>2.8</v>
      </c>
    </row>
    <row r="345" spans="1:14" x14ac:dyDescent="0.3">
      <c r="A345" s="33" t="s">
        <v>695</v>
      </c>
      <c r="B345" s="28" t="s">
        <v>553</v>
      </c>
      <c r="C345" s="30" t="s">
        <v>10</v>
      </c>
      <c r="D345" s="23" t="s">
        <v>174</v>
      </c>
      <c r="E345" s="23" t="s">
        <v>175</v>
      </c>
      <c r="F345" s="23" t="s">
        <v>564</v>
      </c>
      <c r="G345" s="23" t="s">
        <v>554</v>
      </c>
      <c r="H345" s="24">
        <v>2.8</v>
      </c>
      <c r="I345" s="143">
        <v>0</v>
      </c>
      <c r="J345" s="143">
        <v>2.8</v>
      </c>
      <c r="K345" s="143">
        <v>0</v>
      </c>
      <c r="L345" s="21">
        <v>0</v>
      </c>
      <c r="M345" s="104">
        <f t="shared" ref="M345:M408" si="141">N345-SUM(I345:L345)</f>
        <v>0</v>
      </c>
      <c r="N345" s="104">
        <v>2.8</v>
      </c>
    </row>
    <row r="346" spans="1:14" x14ac:dyDescent="0.3">
      <c r="A346" s="33" t="s">
        <v>791</v>
      </c>
      <c r="B346" s="51" t="s">
        <v>581</v>
      </c>
      <c r="C346" s="49" t="s">
        <v>10</v>
      </c>
      <c r="D346" s="33" t="s">
        <v>174</v>
      </c>
      <c r="E346" s="33" t="s">
        <v>175</v>
      </c>
      <c r="F346" s="33" t="s">
        <v>564</v>
      </c>
      <c r="G346" s="33" t="s">
        <v>582</v>
      </c>
      <c r="H346" s="34">
        <v>31.1</v>
      </c>
      <c r="I346" s="141">
        <v>11.9</v>
      </c>
      <c r="J346" s="141">
        <f>6+7.2</f>
        <v>13.2</v>
      </c>
      <c r="K346" s="141">
        <v>0</v>
      </c>
      <c r="L346" s="72">
        <v>6</v>
      </c>
      <c r="M346" s="104">
        <f t="shared" si="141"/>
        <v>0</v>
      </c>
      <c r="N346" s="104">
        <v>31.1</v>
      </c>
    </row>
    <row r="347" spans="1:14" x14ac:dyDescent="0.3">
      <c r="A347" s="33" t="s">
        <v>792</v>
      </c>
      <c r="B347" s="60" t="s">
        <v>556</v>
      </c>
      <c r="C347" s="49" t="s">
        <v>10</v>
      </c>
      <c r="D347" s="33" t="s">
        <v>174</v>
      </c>
      <c r="E347" s="33" t="s">
        <v>175</v>
      </c>
      <c r="F347" s="33" t="s">
        <v>564</v>
      </c>
      <c r="G347" s="33" t="s">
        <v>142</v>
      </c>
      <c r="H347" s="34">
        <f>H348</f>
        <v>6.1</v>
      </c>
      <c r="I347" s="34">
        <f t="shared" ref="I347:L347" si="142">I348</f>
        <v>3.1</v>
      </c>
      <c r="J347" s="34">
        <f t="shared" si="142"/>
        <v>1.5</v>
      </c>
      <c r="K347" s="34">
        <f t="shared" si="142"/>
        <v>0</v>
      </c>
      <c r="L347" s="72">
        <f t="shared" si="142"/>
        <v>1.5</v>
      </c>
      <c r="M347" s="104">
        <f t="shared" si="141"/>
        <v>0</v>
      </c>
      <c r="N347" s="104">
        <v>6.1</v>
      </c>
    </row>
    <row r="348" spans="1:14" x14ac:dyDescent="0.3">
      <c r="A348" s="23" t="s">
        <v>793</v>
      </c>
      <c r="B348" s="27" t="s">
        <v>561</v>
      </c>
      <c r="C348" s="30" t="s">
        <v>10</v>
      </c>
      <c r="D348" s="23" t="s">
        <v>174</v>
      </c>
      <c r="E348" s="23" t="s">
        <v>175</v>
      </c>
      <c r="F348" s="23" t="s">
        <v>564</v>
      </c>
      <c r="G348" s="23" t="s">
        <v>562</v>
      </c>
      <c r="H348" s="24">
        <v>6.1</v>
      </c>
      <c r="I348" s="143">
        <v>3.1</v>
      </c>
      <c r="J348" s="143">
        <v>1.5</v>
      </c>
      <c r="K348" s="143">
        <v>0</v>
      </c>
      <c r="L348" s="21">
        <v>1.5</v>
      </c>
      <c r="M348" s="104">
        <f t="shared" si="141"/>
        <v>0</v>
      </c>
      <c r="N348" s="104">
        <v>6.1</v>
      </c>
    </row>
    <row r="349" spans="1:14" ht="81" x14ac:dyDescent="0.3">
      <c r="A349" s="265" t="s">
        <v>794</v>
      </c>
      <c r="B349" s="266" t="s">
        <v>150</v>
      </c>
      <c r="C349" s="267" t="s">
        <v>151</v>
      </c>
      <c r="D349" s="267"/>
      <c r="E349" s="267"/>
      <c r="F349" s="267"/>
      <c r="G349" s="267"/>
      <c r="H349" s="268">
        <f>H350+H420</f>
        <v>11113.5</v>
      </c>
      <c r="I349" s="268">
        <f t="shared" ref="I349:L349" si="143">I350+I420</f>
        <v>2119.5250000000001</v>
      </c>
      <c r="J349" s="268">
        <f t="shared" si="143"/>
        <v>2621.1249999999995</v>
      </c>
      <c r="K349" s="268">
        <f t="shared" si="143"/>
        <v>2564.7249999999999</v>
      </c>
      <c r="L349" s="268">
        <f t="shared" si="143"/>
        <v>2732.2249999999999</v>
      </c>
      <c r="M349" s="104">
        <f t="shared" si="141"/>
        <v>1392.6000000000004</v>
      </c>
      <c r="N349" s="104">
        <v>11430.2</v>
      </c>
    </row>
    <row r="350" spans="1:14" ht="20.25" x14ac:dyDescent="0.3">
      <c r="A350" s="188" t="s">
        <v>30</v>
      </c>
      <c r="B350" s="189" t="s">
        <v>31</v>
      </c>
      <c r="C350" s="188" t="s">
        <v>151</v>
      </c>
      <c r="D350" s="188" t="s">
        <v>32</v>
      </c>
      <c r="E350" s="188"/>
      <c r="F350" s="188"/>
      <c r="G350" s="188"/>
      <c r="H350" s="190">
        <f>H351+H361+H408</f>
        <v>9070.2000000000007</v>
      </c>
      <c r="I350" s="190">
        <f t="shared" ref="I350:L350" si="144">I351+I361+I408</f>
        <v>1608.7</v>
      </c>
      <c r="J350" s="190">
        <f t="shared" si="144"/>
        <v>2110.2999999999997</v>
      </c>
      <c r="K350" s="190">
        <f t="shared" si="144"/>
        <v>2053.9</v>
      </c>
      <c r="L350" s="190">
        <f t="shared" si="144"/>
        <v>2221.4</v>
      </c>
      <c r="M350" s="104">
        <f t="shared" si="141"/>
        <v>875.90000000000146</v>
      </c>
      <c r="N350" s="104">
        <v>8870.2000000000007</v>
      </c>
    </row>
    <row r="351" spans="1:14" ht="56.25" x14ac:dyDescent="0.3">
      <c r="A351" s="206" t="s">
        <v>0</v>
      </c>
      <c r="B351" s="269" t="s">
        <v>152</v>
      </c>
      <c r="C351" s="206" t="s">
        <v>151</v>
      </c>
      <c r="D351" s="206" t="s">
        <v>153</v>
      </c>
      <c r="E351" s="206"/>
      <c r="F351" s="206"/>
      <c r="G351" s="206"/>
      <c r="H351" s="193">
        <f>H352</f>
        <v>1117.7</v>
      </c>
      <c r="I351" s="193">
        <f t="shared" ref="I351:L353" si="145">I352</f>
        <v>241.5</v>
      </c>
      <c r="J351" s="193">
        <f t="shared" si="145"/>
        <v>253.9</v>
      </c>
      <c r="K351" s="193">
        <f t="shared" si="145"/>
        <v>305</v>
      </c>
      <c r="L351" s="193">
        <f t="shared" si="145"/>
        <v>317.29999999999995</v>
      </c>
      <c r="M351" s="104">
        <f t="shared" si="141"/>
        <v>0</v>
      </c>
      <c r="N351" s="104">
        <v>1117.7</v>
      </c>
    </row>
    <row r="352" spans="1:14" ht="37.5" x14ac:dyDescent="0.3">
      <c r="A352" s="33" t="s">
        <v>1</v>
      </c>
      <c r="B352" s="194" t="s">
        <v>154</v>
      </c>
      <c r="C352" s="33" t="s">
        <v>151</v>
      </c>
      <c r="D352" s="33" t="s">
        <v>153</v>
      </c>
      <c r="E352" s="33" t="s">
        <v>155</v>
      </c>
      <c r="F352" s="33"/>
      <c r="G352" s="33"/>
      <c r="H352" s="34">
        <f>H353</f>
        <v>1117.7</v>
      </c>
      <c r="I352" s="34">
        <f t="shared" si="145"/>
        <v>241.5</v>
      </c>
      <c r="J352" s="34">
        <f t="shared" si="145"/>
        <v>253.9</v>
      </c>
      <c r="K352" s="34">
        <f t="shared" si="145"/>
        <v>305</v>
      </c>
      <c r="L352" s="34">
        <f t="shared" si="145"/>
        <v>317.29999999999995</v>
      </c>
      <c r="M352" s="104">
        <f t="shared" si="141"/>
        <v>0</v>
      </c>
      <c r="N352" s="104">
        <v>1117.7</v>
      </c>
    </row>
    <row r="353" spans="1:14" ht="93.75" x14ac:dyDescent="0.3">
      <c r="A353" s="33" t="s">
        <v>2</v>
      </c>
      <c r="B353" s="32" t="s">
        <v>39</v>
      </c>
      <c r="C353" s="33" t="s">
        <v>151</v>
      </c>
      <c r="D353" s="33" t="s">
        <v>153</v>
      </c>
      <c r="E353" s="33" t="s">
        <v>155</v>
      </c>
      <c r="F353" s="33" t="s">
        <v>40</v>
      </c>
      <c r="G353" s="33"/>
      <c r="H353" s="72">
        <f>H354</f>
        <v>1117.7</v>
      </c>
      <c r="I353" s="72">
        <f t="shared" si="145"/>
        <v>241.5</v>
      </c>
      <c r="J353" s="72">
        <f t="shared" si="145"/>
        <v>253.9</v>
      </c>
      <c r="K353" s="72">
        <f t="shared" si="145"/>
        <v>305</v>
      </c>
      <c r="L353" s="72">
        <f t="shared" si="145"/>
        <v>317.29999999999995</v>
      </c>
      <c r="M353" s="104">
        <f t="shared" si="141"/>
        <v>0</v>
      </c>
      <c r="N353" s="104">
        <v>1117.7</v>
      </c>
    </row>
    <row r="354" spans="1:14" ht="37.5" x14ac:dyDescent="0.3">
      <c r="A354" s="33" t="s">
        <v>330</v>
      </c>
      <c r="B354" s="270" t="s">
        <v>516</v>
      </c>
      <c r="C354" s="33" t="s">
        <v>151</v>
      </c>
      <c r="D354" s="33" t="s">
        <v>153</v>
      </c>
      <c r="E354" s="33" t="s">
        <v>155</v>
      </c>
      <c r="F354" s="271" t="s">
        <v>517</v>
      </c>
      <c r="G354" s="271"/>
      <c r="H354" s="72">
        <f>H355+H358</f>
        <v>1117.7</v>
      </c>
      <c r="I354" s="72">
        <f t="shared" ref="I354:L354" si="146">I355+I358</f>
        <v>241.5</v>
      </c>
      <c r="J354" s="72">
        <f t="shared" si="146"/>
        <v>253.9</v>
      </c>
      <c r="K354" s="72">
        <f t="shared" si="146"/>
        <v>305</v>
      </c>
      <c r="L354" s="72">
        <f t="shared" si="146"/>
        <v>317.29999999999995</v>
      </c>
      <c r="M354" s="104">
        <f t="shared" si="141"/>
        <v>0</v>
      </c>
      <c r="N354" s="104">
        <v>1117.7</v>
      </c>
    </row>
    <row r="355" spans="1:14" ht="56.25" x14ac:dyDescent="0.3">
      <c r="A355" s="33" t="s">
        <v>518</v>
      </c>
      <c r="B355" s="60" t="s">
        <v>519</v>
      </c>
      <c r="C355" s="33" t="s">
        <v>151</v>
      </c>
      <c r="D355" s="33" t="s">
        <v>153</v>
      </c>
      <c r="E355" s="33" t="s">
        <v>155</v>
      </c>
      <c r="F355" s="271" t="s">
        <v>520</v>
      </c>
      <c r="G355" s="271"/>
      <c r="H355" s="72">
        <f>H356</f>
        <v>858.4</v>
      </c>
      <c r="I355" s="72">
        <f t="shared" ref="I355:L355" si="147">I356</f>
        <v>185.5</v>
      </c>
      <c r="J355" s="72">
        <f t="shared" si="147"/>
        <v>195</v>
      </c>
      <c r="K355" s="72">
        <f t="shared" si="147"/>
        <v>234.2</v>
      </c>
      <c r="L355" s="72">
        <f t="shared" si="147"/>
        <v>243.7</v>
      </c>
      <c r="M355" s="104">
        <f t="shared" si="141"/>
        <v>0</v>
      </c>
      <c r="N355" s="104">
        <v>858.4</v>
      </c>
    </row>
    <row r="356" spans="1:14" ht="37.5" x14ac:dyDescent="0.3">
      <c r="A356" s="33" t="s">
        <v>521</v>
      </c>
      <c r="B356" s="272" t="s">
        <v>522</v>
      </c>
      <c r="C356" s="33" t="s">
        <v>151</v>
      </c>
      <c r="D356" s="33" t="s">
        <v>153</v>
      </c>
      <c r="E356" s="33" t="s">
        <v>155</v>
      </c>
      <c r="F356" s="271" t="s">
        <v>520</v>
      </c>
      <c r="G356" s="271" t="s">
        <v>523</v>
      </c>
      <c r="H356" s="72">
        <f>SUM(H357:H357)</f>
        <v>858.4</v>
      </c>
      <c r="I356" s="72">
        <f t="shared" ref="I356:L356" si="148">SUM(I357:I357)</f>
        <v>185.5</v>
      </c>
      <c r="J356" s="72">
        <f t="shared" si="148"/>
        <v>195</v>
      </c>
      <c r="K356" s="72">
        <f t="shared" si="148"/>
        <v>234.2</v>
      </c>
      <c r="L356" s="72">
        <f t="shared" si="148"/>
        <v>243.7</v>
      </c>
      <c r="M356" s="104">
        <f t="shared" si="141"/>
        <v>0</v>
      </c>
      <c r="N356" s="104">
        <v>858.4</v>
      </c>
    </row>
    <row r="357" spans="1:14" x14ac:dyDescent="0.3">
      <c r="A357" s="23" t="s">
        <v>524</v>
      </c>
      <c r="B357" s="22" t="s">
        <v>525</v>
      </c>
      <c r="C357" s="23" t="s">
        <v>151</v>
      </c>
      <c r="D357" s="23" t="s">
        <v>153</v>
      </c>
      <c r="E357" s="23" t="s">
        <v>155</v>
      </c>
      <c r="F357" s="23" t="s">
        <v>520</v>
      </c>
      <c r="G357" s="23" t="s">
        <v>526</v>
      </c>
      <c r="H357" s="21">
        <f>780+78.4</f>
        <v>858.4</v>
      </c>
      <c r="I357" s="143">
        <f>195-48.7+39.2</f>
        <v>185.5</v>
      </c>
      <c r="J357" s="143">
        <v>195</v>
      </c>
      <c r="K357" s="143">
        <f>195+39.2</f>
        <v>234.2</v>
      </c>
      <c r="L357" s="21">
        <f>195+48.7</f>
        <v>243.7</v>
      </c>
      <c r="M357" s="104">
        <f t="shared" si="141"/>
        <v>0</v>
      </c>
      <c r="N357" s="104">
        <v>858.4</v>
      </c>
    </row>
    <row r="358" spans="1:14" ht="75" x14ac:dyDescent="0.3">
      <c r="A358" s="33" t="s">
        <v>795</v>
      </c>
      <c r="B358" s="194" t="s">
        <v>528</v>
      </c>
      <c r="C358" s="33" t="s">
        <v>151</v>
      </c>
      <c r="D358" s="33" t="s">
        <v>153</v>
      </c>
      <c r="E358" s="33" t="s">
        <v>155</v>
      </c>
      <c r="F358" s="33" t="s">
        <v>529</v>
      </c>
      <c r="G358" s="33"/>
      <c r="H358" s="72">
        <f>H359</f>
        <v>259.3</v>
      </c>
      <c r="I358" s="72">
        <f t="shared" ref="I358:L359" si="149">I359</f>
        <v>56</v>
      </c>
      <c r="J358" s="72">
        <f t="shared" si="149"/>
        <v>58.9</v>
      </c>
      <c r="K358" s="72">
        <f t="shared" si="149"/>
        <v>70.8</v>
      </c>
      <c r="L358" s="72">
        <f t="shared" si="149"/>
        <v>73.599999999999994</v>
      </c>
      <c r="M358" s="104">
        <f t="shared" si="141"/>
        <v>0</v>
      </c>
      <c r="N358" s="104">
        <v>259.3</v>
      </c>
    </row>
    <row r="359" spans="1:14" ht="37.5" x14ac:dyDescent="0.3">
      <c r="A359" s="33" t="s">
        <v>796</v>
      </c>
      <c r="B359" s="272" t="s">
        <v>522</v>
      </c>
      <c r="C359" s="33" t="s">
        <v>151</v>
      </c>
      <c r="D359" s="33" t="s">
        <v>153</v>
      </c>
      <c r="E359" s="33" t="s">
        <v>155</v>
      </c>
      <c r="F359" s="33" t="s">
        <v>529</v>
      </c>
      <c r="G359" s="33" t="s">
        <v>523</v>
      </c>
      <c r="H359" s="72">
        <f>H360</f>
        <v>259.3</v>
      </c>
      <c r="I359" s="72">
        <f t="shared" si="149"/>
        <v>56</v>
      </c>
      <c r="J359" s="72">
        <f t="shared" si="149"/>
        <v>58.9</v>
      </c>
      <c r="K359" s="72">
        <f t="shared" si="149"/>
        <v>70.8</v>
      </c>
      <c r="L359" s="72">
        <f t="shared" si="149"/>
        <v>73.599999999999994</v>
      </c>
      <c r="M359" s="104">
        <f t="shared" si="141"/>
        <v>0</v>
      </c>
      <c r="N359" s="104">
        <v>259.3</v>
      </c>
    </row>
    <row r="360" spans="1:14" x14ac:dyDescent="0.3">
      <c r="A360" s="23" t="s">
        <v>797</v>
      </c>
      <c r="B360" s="22" t="s">
        <v>531</v>
      </c>
      <c r="C360" s="23" t="s">
        <v>151</v>
      </c>
      <c r="D360" s="23" t="s">
        <v>153</v>
      </c>
      <c r="E360" s="23" t="s">
        <v>155</v>
      </c>
      <c r="F360" s="23" t="s">
        <v>529</v>
      </c>
      <c r="G360" s="23" t="s">
        <v>532</v>
      </c>
      <c r="H360" s="21">
        <f>235.6+23.7</f>
        <v>259.3</v>
      </c>
      <c r="I360" s="143">
        <v>56</v>
      </c>
      <c r="J360" s="143">
        <v>58.9</v>
      </c>
      <c r="K360" s="143">
        <v>70.8</v>
      </c>
      <c r="L360" s="21">
        <v>73.599999999999994</v>
      </c>
      <c r="M360" s="104">
        <f t="shared" si="141"/>
        <v>0</v>
      </c>
      <c r="N360" s="104">
        <v>259.3</v>
      </c>
    </row>
    <row r="361" spans="1:14" ht="75" x14ac:dyDescent="0.3">
      <c r="A361" s="191" t="s">
        <v>41</v>
      </c>
      <c r="B361" s="273" t="s">
        <v>156</v>
      </c>
      <c r="C361" s="206" t="s">
        <v>151</v>
      </c>
      <c r="D361" s="191" t="s">
        <v>157</v>
      </c>
      <c r="E361" s="191"/>
      <c r="F361" s="191"/>
      <c r="G361" s="191"/>
      <c r="H361" s="193">
        <f>H376+H370+H362</f>
        <v>7842.3</v>
      </c>
      <c r="I361" s="193">
        <f t="shared" ref="I361:L361" si="150">I376+I370+I362</f>
        <v>1346.2</v>
      </c>
      <c r="J361" s="193">
        <f t="shared" si="150"/>
        <v>1835.3999999999999</v>
      </c>
      <c r="K361" s="193">
        <f t="shared" si="150"/>
        <v>1727.9</v>
      </c>
      <c r="L361" s="193">
        <f t="shared" si="150"/>
        <v>1883.1000000000001</v>
      </c>
      <c r="M361" s="104">
        <f t="shared" si="141"/>
        <v>849.69999999999982</v>
      </c>
      <c r="N361" s="104">
        <v>7642.3</v>
      </c>
    </row>
    <row r="362" spans="1:14" ht="56.25" x14ac:dyDescent="0.3">
      <c r="A362" s="31" t="s">
        <v>44</v>
      </c>
      <c r="B362" s="60" t="s">
        <v>158</v>
      </c>
      <c r="C362" s="33" t="s">
        <v>151</v>
      </c>
      <c r="D362" s="31" t="s">
        <v>157</v>
      </c>
      <c r="E362" s="31" t="s">
        <v>159</v>
      </c>
      <c r="F362" s="31"/>
      <c r="G362" s="31"/>
      <c r="H362" s="72">
        <f>H363</f>
        <v>778.2</v>
      </c>
      <c r="I362" s="72">
        <f t="shared" ref="I362:L363" si="151">I363</f>
        <v>126.69999999999999</v>
      </c>
      <c r="J362" s="72">
        <f t="shared" si="151"/>
        <v>220.29999999999998</v>
      </c>
      <c r="K362" s="72">
        <f t="shared" si="151"/>
        <v>220.2</v>
      </c>
      <c r="L362" s="72">
        <f t="shared" si="151"/>
        <v>211</v>
      </c>
      <c r="M362" s="104">
        <f t="shared" si="141"/>
        <v>0</v>
      </c>
      <c r="N362" s="104">
        <v>778.2</v>
      </c>
    </row>
    <row r="363" spans="1:14" ht="112.5" x14ac:dyDescent="0.3">
      <c r="A363" s="31" t="s">
        <v>62</v>
      </c>
      <c r="B363" s="60" t="s">
        <v>160</v>
      </c>
      <c r="C363" s="33" t="s">
        <v>151</v>
      </c>
      <c r="D363" s="31" t="s">
        <v>157</v>
      </c>
      <c r="E363" s="31" t="s">
        <v>159</v>
      </c>
      <c r="F363" s="31" t="s">
        <v>40</v>
      </c>
      <c r="G363" s="31"/>
      <c r="H363" s="169">
        <f>H364</f>
        <v>778.2</v>
      </c>
      <c r="I363" s="169">
        <f t="shared" si="151"/>
        <v>126.69999999999999</v>
      </c>
      <c r="J363" s="169">
        <f t="shared" si="151"/>
        <v>220.29999999999998</v>
      </c>
      <c r="K363" s="169">
        <f t="shared" si="151"/>
        <v>220.2</v>
      </c>
      <c r="L363" s="169">
        <f t="shared" si="151"/>
        <v>211</v>
      </c>
      <c r="M363" s="104">
        <f t="shared" si="141"/>
        <v>0</v>
      </c>
      <c r="N363" s="104">
        <v>778.2</v>
      </c>
    </row>
    <row r="364" spans="1:14" ht="37.5" x14ac:dyDescent="0.3">
      <c r="A364" s="31" t="s">
        <v>362</v>
      </c>
      <c r="B364" s="270" t="s">
        <v>516</v>
      </c>
      <c r="C364" s="33" t="s">
        <v>151</v>
      </c>
      <c r="D364" s="31" t="s">
        <v>157</v>
      </c>
      <c r="E364" s="31" t="s">
        <v>159</v>
      </c>
      <c r="F364" s="64" t="s">
        <v>517</v>
      </c>
      <c r="G364" s="33"/>
      <c r="H364" s="169">
        <f>H365+H367</f>
        <v>778.2</v>
      </c>
      <c r="I364" s="169">
        <f t="shared" ref="I364:L364" si="152">I365+I367</f>
        <v>126.69999999999999</v>
      </c>
      <c r="J364" s="169">
        <f t="shared" si="152"/>
        <v>220.29999999999998</v>
      </c>
      <c r="K364" s="169">
        <f t="shared" si="152"/>
        <v>220.2</v>
      </c>
      <c r="L364" s="169">
        <f t="shared" si="152"/>
        <v>211</v>
      </c>
      <c r="M364" s="104">
        <f t="shared" si="141"/>
        <v>0</v>
      </c>
      <c r="N364" s="104">
        <v>778.2</v>
      </c>
    </row>
    <row r="365" spans="1:14" ht="37.5" x14ac:dyDescent="0.3">
      <c r="A365" s="31" t="s">
        <v>533</v>
      </c>
      <c r="B365" s="272" t="s">
        <v>522</v>
      </c>
      <c r="C365" s="33" t="s">
        <v>151</v>
      </c>
      <c r="D365" s="31" t="s">
        <v>157</v>
      </c>
      <c r="E365" s="31" t="s">
        <v>159</v>
      </c>
      <c r="F365" s="271" t="s">
        <v>520</v>
      </c>
      <c r="G365" s="271" t="s">
        <v>523</v>
      </c>
      <c r="H365" s="169">
        <f>SUM(H366:H366)</f>
        <v>597.6</v>
      </c>
      <c r="I365" s="169">
        <f t="shared" ref="I365:L365" si="153">SUM(I366:I366)</f>
        <v>97.299999999999983</v>
      </c>
      <c r="J365" s="169">
        <f t="shared" si="153"/>
        <v>169.2</v>
      </c>
      <c r="K365" s="169">
        <f t="shared" si="153"/>
        <v>169.1</v>
      </c>
      <c r="L365" s="169">
        <f t="shared" si="153"/>
        <v>162</v>
      </c>
      <c r="M365" s="104">
        <f t="shared" si="141"/>
        <v>0</v>
      </c>
      <c r="N365" s="104">
        <v>597.6</v>
      </c>
    </row>
    <row r="366" spans="1:14" x14ac:dyDescent="0.3">
      <c r="A366" s="20" t="s">
        <v>534</v>
      </c>
      <c r="B366" s="22" t="s">
        <v>525</v>
      </c>
      <c r="C366" s="23" t="s">
        <v>151</v>
      </c>
      <c r="D366" s="20" t="s">
        <v>157</v>
      </c>
      <c r="E366" s="20" t="s">
        <v>159</v>
      </c>
      <c r="F366" s="23" t="s">
        <v>520</v>
      </c>
      <c r="G366" s="23" t="s">
        <v>526</v>
      </c>
      <c r="H366" s="135">
        <f>518.7+78.9</f>
        <v>597.6</v>
      </c>
      <c r="I366" s="143">
        <f>129.7-32.4</f>
        <v>97.299999999999983</v>
      </c>
      <c r="J366" s="143">
        <f>129.7+39.5</f>
        <v>169.2</v>
      </c>
      <c r="K366" s="143">
        <f>129.7+39.4</f>
        <v>169.1</v>
      </c>
      <c r="L366" s="21">
        <f>129.6+32.4</f>
        <v>162</v>
      </c>
      <c r="M366" s="104">
        <f t="shared" si="141"/>
        <v>0</v>
      </c>
      <c r="N366" s="104">
        <v>597.6</v>
      </c>
    </row>
    <row r="367" spans="1:14" ht="75" x14ac:dyDescent="0.3">
      <c r="A367" s="31" t="s">
        <v>798</v>
      </c>
      <c r="B367" s="194" t="s">
        <v>528</v>
      </c>
      <c r="C367" s="33" t="s">
        <v>151</v>
      </c>
      <c r="D367" s="31" t="s">
        <v>157</v>
      </c>
      <c r="E367" s="31" t="s">
        <v>159</v>
      </c>
      <c r="F367" s="33" t="s">
        <v>529</v>
      </c>
      <c r="G367" s="33"/>
      <c r="H367" s="169">
        <f>H368</f>
        <v>180.6</v>
      </c>
      <c r="I367" s="169">
        <f t="shared" ref="I367:L368" si="154">I368</f>
        <v>29.4</v>
      </c>
      <c r="J367" s="169">
        <f t="shared" si="154"/>
        <v>51.1</v>
      </c>
      <c r="K367" s="169">
        <f t="shared" si="154"/>
        <v>51.1</v>
      </c>
      <c r="L367" s="169">
        <f t="shared" si="154"/>
        <v>49</v>
      </c>
      <c r="M367" s="104">
        <f t="shared" si="141"/>
        <v>0</v>
      </c>
      <c r="N367" s="104">
        <v>180.6</v>
      </c>
    </row>
    <row r="368" spans="1:14" ht="37.5" x14ac:dyDescent="0.3">
      <c r="A368" s="31" t="s">
        <v>799</v>
      </c>
      <c r="B368" s="272" t="s">
        <v>522</v>
      </c>
      <c r="C368" s="33" t="s">
        <v>151</v>
      </c>
      <c r="D368" s="31" t="s">
        <v>157</v>
      </c>
      <c r="E368" s="31" t="s">
        <v>159</v>
      </c>
      <c r="F368" s="33" t="s">
        <v>529</v>
      </c>
      <c r="G368" s="33" t="s">
        <v>523</v>
      </c>
      <c r="H368" s="169">
        <f>H369</f>
        <v>180.6</v>
      </c>
      <c r="I368" s="169">
        <f t="shared" si="154"/>
        <v>29.4</v>
      </c>
      <c r="J368" s="169">
        <f t="shared" si="154"/>
        <v>51.1</v>
      </c>
      <c r="K368" s="169">
        <f t="shared" si="154"/>
        <v>51.1</v>
      </c>
      <c r="L368" s="169">
        <f t="shared" si="154"/>
        <v>49</v>
      </c>
      <c r="M368" s="104">
        <f t="shared" si="141"/>
        <v>0</v>
      </c>
      <c r="N368" s="104">
        <v>180.6</v>
      </c>
    </row>
    <row r="369" spans="1:14" x14ac:dyDescent="0.3">
      <c r="A369" s="20" t="s">
        <v>800</v>
      </c>
      <c r="B369" s="22" t="s">
        <v>531</v>
      </c>
      <c r="C369" s="23" t="s">
        <v>151</v>
      </c>
      <c r="D369" s="20" t="s">
        <v>157</v>
      </c>
      <c r="E369" s="20" t="s">
        <v>159</v>
      </c>
      <c r="F369" s="23" t="s">
        <v>529</v>
      </c>
      <c r="G369" s="23" t="s">
        <v>532</v>
      </c>
      <c r="H369" s="135">
        <f>156.7+23.9</f>
        <v>180.6</v>
      </c>
      <c r="I369" s="143">
        <v>29.4</v>
      </c>
      <c r="J369" s="143">
        <v>51.1</v>
      </c>
      <c r="K369" s="143">
        <v>51.1</v>
      </c>
      <c r="L369" s="21">
        <v>49</v>
      </c>
      <c r="M369" s="104">
        <f t="shared" si="141"/>
        <v>0</v>
      </c>
      <c r="N369" s="104">
        <v>180.6</v>
      </c>
    </row>
    <row r="370" spans="1:14" ht="37.5" x14ac:dyDescent="0.3">
      <c r="A370" s="31" t="s">
        <v>45</v>
      </c>
      <c r="B370" s="60" t="s">
        <v>161</v>
      </c>
      <c r="C370" s="33" t="s">
        <v>151</v>
      </c>
      <c r="D370" s="31" t="s">
        <v>157</v>
      </c>
      <c r="E370" s="31" t="s">
        <v>162</v>
      </c>
      <c r="F370" s="31"/>
      <c r="G370" s="31"/>
      <c r="H370" s="72">
        <f>H371</f>
        <v>93.6</v>
      </c>
      <c r="I370" s="72">
        <f t="shared" ref="I370:L374" si="155">I371</f>
        <v>23.4</v>
      </c>
      <c r="J370" s="72">
        <f t="shared" si="155"/>
        <v>23.4</v>
      </c>
      <c r="K370" s="72">
        <f t="shared" si="155"/>
        <v>23.4</v>
      </c>
      <c r="L370" s="72">
        <f t="shared" si="155"/>
        <v>23.4</v>
      </c>
      <c r="M370" s="104">
        <f t="shared" si="141"/>
        <v>0</v>
      </c>
      <c r="N370" s="104">
        <v>93.6</v>
      </c>
    </row>
    <row r="371" spans="1:14" ht="93.75" x14ac:dyDescent="0.3">
      <c r="A371" s="31" t="s">
        <v>288</v>
      </c>
      <c r="B371" s="32" t="s">
        <v>39</v>
      </c>
      <c r="C371" s="33" t="s">
        <v>151</v>
      </c>
      <c r="D371" s="31" t="s">
        <v>157</v>
      </c>
      <c r="E371" s="31" t="s">
        <v>162</v>
      </c>
      <c r="F371" s="31" t="s">
        <v>40</v>
      </c>
      <c r="G371" s="31"/>
      <c r="H371" s="169">
        <f>H372</f>
        <v>93.6</v>
      </c>
      <c r="I371" s="169">
        <f t="shared" si="155"/>
        <v>23.4</v>
      </c>
      <c r="J371" s="169">
        <f t="shared" si="155"/>
        <v>23.4</v>
      </c>
      <c r="K371" s="169">
        <f t="shared" si="155"/>
        <v>23.4</v>
      </c>
      <c r="L371" s="169">
        <f t="shared" si="155"/>
        <v>23.4</v>
      </c>
      <c r="M371" s="104">
        <f t="shared" si="141"/>
        <v>0</v>
      </c>
      <c r="N371" s="104">
        <v>93.6</v>
      </c>
    </row>
    <row r="372" spans="1:14" ht="37.5" x14ac:dyDescent="0.3">
      <c r="A372" s="31" t="s">
        <v>369</v>
      </c>
      <c r="B372" s="270" t="s">
        <v>516</v>
      </c>
      <c r="C372" s="33" t="s">
        <v>151</v>
      </c>
      <c r="D372" s="31" t="s">
        <v>157</v>
      </c>
      <c r="E372" s="31" t="s">
        <v>162</v>
      </c>
      <c r="F372" s="31" t="s">
        <v>517</v>
      </c>
      <c r="G372" s="31"/>
      <c r="H372" s="169">
        <f>H373</f>
        <v>93.6</v>
      </c>
      <c r="I372" s="169">
        <f t="shared" si="155"/>
        <v>23.4</v>
      </c>
      <c r="J372" s="169">
        <f t="shared" si="155"/>
        <v>23.4</v>
      </c>
      <c r="K372" s="169">
        <f t="shared" si="155"/>
        <v>23.4</v>
      </c>
      <c r="L372" s="169">
        <f t="shared" si="155"/>
        <v>23.4</v>
      </c>
      <c r="M372" s="104">
        <f t="shared" si="141"/>
        <v>0</v>
      </c>
      <c r="N372" s="104">
        <v>93.6</v>
      </c>
    </row>
    <row r="373" spans="1:14" ht="75" x14ac:dyDescent="0.3">
      <c r="A373" s="31" t="s">
        <v>372</v>
      </c>
      <c r="B373" s="66" t="s">
        <v>801</v>
      </c>
      <c r="C373" s="33" t="s">
        <v>151</v>
      </c>
      <c r="D373" s="31" t="s">
        <v>157</v>
      </c>
      <c r="E373" s="31" t="s">
        <v>162</v>
      </c>
      <c r="F373" s="274" t="s">
        <v>802</v>
      </c>
      <c r="G373" s="31"/>
      <c r="H373" s="169">
        <f>H374</f>
        <v>93.6</v>
      </c>
      <c r="I373" s="169">
        <f t="shared" si="155"/>
        <v>23.4</v>
      </c>
      <c r="J373" s="169">
        <f t="shared" si="155"/>
        <v>23.4</v>
      </c>
      <c r="K373" s="169">
        <f t="shared" si="155"/>
        <v>23.4</v>
      </c>
      <c r="L373" s="169">
        <f t="shared" si="155"/>
        <v>23.4</v>
      </c>
      <c r="M373" s="104">
        <f t="shared" si="141"/>
        <v>0</v>
      </c>
      <c r="N373" s="104">
        <v>93.6</v>
      </c>
    </row>
    <row r="374" spans="1:14" x14ac:dyDescent="0.3">
      <c r="A374" s="31" t="s">
        <v>549</v>
      </c>
      <c r="B374" s="60" t="s">
        <v>547</v>
      </c>
      <c r="C374" s="33" t="s">
        <v>151</v>
      </c>
      <c r="D374" s="31" t="s">
        <v>157</v>
      </c>
      <c r="E374" s="31" t="s">
        <v>162</v>
      </c>
      <c r="F374" s="31" t="s">
        <v>802</v>
      </c>
      <c r="G374" s="31" t="s">
        <v>548</v>
      </c>
      <c r="H374" s="169">
        <f>H375</f>
        <v>93.6</v>
      </c>
      <c r="I374" s="169">
        <f t="shared" si="155"/>
        <v>23.4</v>
      </c>
      <c r="J374" s="169">
        <f t="shared" si="155"/>
        <v>23.4</v>
      </c>
      <c r="K374" s="169">
        <f t="shared" si="155"/>
        <v>23.4</v>
      </c>
      <c r="L374" s="169">
        <f t="shared" si="155"/>
        <v>23.4</v>
      </c>
      <c r="M374" s="104">
        <f t="shared" si="141"/>
        <v>0</v>
      </c>
      <c r="N374" s="104">
        <v>93.6</v>
      </c>
    </row>
    <row r="375" spans="1:14" x14ac:dyDescent="0.3">
      <c r="A375" s="20" t="s">
        <v>803</v>
      </c>
      <c r="B375" s="27" t="s">
        <v>553</v>
      </c>
      <c r="C375" s="23" t="s">
        <v>151</v>
      </c>
      <c r="D375" s="20" t="s">
        <v>157</v>
      </c>
      <c r="E375" s="20" t="s">
        <v>162</v>
      </c>
      <c r="F375" s="20" t="s">
        <v>802</v>
      </c>
      <c r="G375" s="20" t="s">
        <v>554</v>
      </c>
      <c r="H375" s="135">
        <v>93.6</v>
      </c>
      <c r="I375" s="143">
        <v>23.4</v>
      </c>
      <c r="J375" s="143">
        <v>23.4</v>
      </c>
      <c r="K375" s="143">
        <v>23.4</v>
      </c>
      <c r="L375" s="21">
        <v>23.4</v>
      </c>
      <c r="M375" s="104">
        <f t="shared" si="141"/>
        <v>0</v>
      </c>
      <c r="N375" s="104">
        <v>93.6</v>
      </c>
    </row>
    <row r="376" spans="1:14" ht="37.5" x14ac:dyDescent="0.3">
      <c r="A376" s="31" t="s">
        <v>48</v>
      </c>
      <c r="B376" s="60" t="s">
        <v>163</v>
      </c>
      <c r="C376" s="33" t="s">
        <v>151</v>
      </c>
      <c r="D376" s="31" t="s">
        <v>157</v>
      </c>
      <c r="E376" s="31" t="s">
        <v>164</v>
      </c>
      <c r="F376" s="31"/>
      <c r="G376" s="31"/>
      <c r="H376" s="72">
        <f>H377+H385+H402</f>
        <v>6970.5</v>
      </c>
      <c r="I376" s="72">
        <f t="shared" ref="I376:L376" si="156">I377+I385+I402</f>
        <v>1196.0999999999999</v>
      </c>
      <c r="J376" s="72">
        <f t="shared" si="156"/>
        <v>1591.6999999999998</v>
      </c>
      <c r="K376" s="72">
        <f t="shared" si="156"/>
        <v>1484.3</v>
      </c>
      <c r="L376" s="72">
        <f t="shared" si="156"/>
        <v>1648.7</v>
      </c>
      <c r="M376" s="104">
        <f t="shared" si="141"/>
        <v>849.70000000000073</v>
      </c>
      <c r="N376" s="104">
        <v>6770.5</v>
      </c>
    </row>
    <row r="377" spans="1:14" ht="93.75" x14ac:dyDescent="0.3">
      <c r="A377" s="31" t="s">
        <v>307</v>
      </c>
      <c r="B377" s="32" t="s">
        <v>39</v>
      </c>
      <c r="C377" s="33" t="s">
        <v>151</v>
      </c>
      <c r="D377" s="31" t="s">
        <v>157</v>
      </c>
      <c r="E377" s="31" t="s">
        <v>164</v>
      </c>
      <c r="F377" s="31" t="s">
        <v>40</v>
      </c>
      <c r="G377" s="31"/>
      <c r="H377" s="169">
        <f>H378</f>
        <v>4088.1000000000004</v>
      </c>
      <c r="I377" s="169">
        <f t="shared" ref="I377:L377" si="157">I378</f>
        <v>726.2</v>
      </c>
      <c r="J377" s="169">
        <f t="shared" si="157"/>
        <v>1076</v>
      </c>
      <c r="K377" s="169">
        <f t="shared" si="157"/>
        <v>1076</v>
      </c>
      <c r="L377" s="169">
        <f t="shared" si="157"/>
        <v>1209.9000000000001</v>
      </c>
      <c r="M377" s="104">
        <f t="shared" si="141"/>
        <v>0</v>
      </c>
      <c r="N377" s="104">
        <v>4088.1000000000004</v>
      </c>
    </row>
    <row r="378" spans="1:14" ht="37.5" x14ac:dyDescent="0.3">
      <c r="A378" s="31" t="s">
        <v>577</v>
      </c>
      <c r="B378" s="270" t="s">
        <v>516</v>
      </c>
      <c r="C378" s="33" t="s">
        <v>151</v>
      </c>
      <c r="D378" s="31" t="s">
        <v>157</v>
      </c>
      <c r="E378" s="31" t="s">
        <v>164</v>
      </c>
      <c r="F378" s="274" t="s">
        <v>517</v>
      </c>
      <c r="G378" s="274"/>
      <c r="H378" s="169">
        <f>H379+H382</f>
        <v>4088.1000000000004</v>
      </c>
      <c r="I378" s="169">
        <f t="shared" ref="I378:L378" si="158">I379+I382</f>
        <v>726.2</v>
      </c>
      <c r="J378" s="169">
        <f t="shared" si="158"/>
        <v>1076</v>
      </c>
      <c r="K378" s="169">
        <f t="shared" si="158"/>
        <v>1076</v>
      </c>
      <c r="L378" s="169">
        <f t="shared" si="158"/>
        <v>1209.9000000000001</v>
      </c>
      <c r="M378" s="104">
        <f t="shared" si="141"/>
        <v>0</v>
      </c>
      <c r="N378" s="104">
        <v>4088.1000000000004</v>
      </c>
    </row>
    <row r="379" spans="1:14" ht="56.25" x14ac:dyDescent="0.3">
      <c r="A379" s="31" t="s">
        <v>580</v>
      </c>
      <c r="B379" s="60" t="s">
        <v>519</v>
      </c>
      <c r="C379" s="33" t="s">
        <v>151</v>
      </c>
      <c r="D379" s="31" t="s">
        <v>157</v>
      </c>
      <c r="E379" s="31" t="s">
        <v>164</v>
      </c>
      <c r="F379" s="31" t="s">
        <v>520</v>
      </c>
      <c r="G379" s="31"/>
      <c r="H379" s="169">
        <f>H380</f>
        <v>3139.8</v>
      </c>
      <c r="I379" s="169">
        <f t="shared" ref="I379:L379" si="159">I380</f>
        <v>557.70000000000005</v>
      </c>
      <c r="J379" s="169">
        <f t="shared" si="159"/>
        <v>826.4</v>
      </c>
      <c r="K379" s="169">
        <f t="shared" si="159"/>
        <v>826.4</v>
      </c>
      <c r="L379" s="169">
        <f t="shared" si="159"/>
        <v>929.3</v>
      </c>
      <c r="M379" s="104">
        <f t="shared" si="141"/>
        <v>0</v>
      </c>
      <c r="N379" s="104">
        <v>3139.8</v>
      </c>
    </row>
    <row r="380" spans="1:14" ht="37.5" x14ac:dyDescent="0.3">
      <c r="A380" s="31" t="s">
        <v>804</v>
      </c>
      <c r="B380" s="60" t="s">
        <v>522</v>
      </c>
      <c r="C380" s="33" t="s">
        <v>151</v>
      </c>
      <c r="D380" s="31" t="s">
        <v>157</v>
      </c>
      <c r="E380" s="31" t="s">
        <v>164</v>
      </c>
      <c r="F380" s="31" t="s">
        <v>520</v>
      </c>
      <c r="G380" s="31" t="s">
        <v>523</v>
      </c>
      <c r="H380" s="169">
        <f>SUM(H381:H381)</f>
        <v>3139.8</v>
      </c>
      <c r="I380" s="169">
        <f t="shared" ref="I380:L380" si="160">SUM(I381:I381)</f>
        <v>557.70000000000005</v>
      </c>
      <c r="J380" s="169">
        <f t="shared" si="160"/>
        <v>826.4</v>
      </c>
      <c r="K380" s="169">
        <f t="shared" si="160"/>
        <v>826.4</v>
      </c>
      <c r="L380" s="169">
        <f t="shared" si="160"/>
        <v>929.3</v>
      </c>
      <c r="M380" s="104">
        <f t="shared" si="141"/>
        <v>0</v>
      </c>
      <c r="N380" s="104">
        <v>3139.8</v>
      </c>
    </row>
    <row r="381" spans="1:14" x14ac:dyDescent="0.3">
      <c r="A381" s="20" t="s">
        <v>805</v>
      </c>
      <c r="B381" s="22" t="s">
        <v>525</v>
      </c>
      <c r="C381" s="23" t="s">
        <v>151</v>
      </c>
      <c r="D381" s="20" t="s">
        <v>157</v>
      </c>
      <c r="E381" s="20" t="s">
        <v>164</v>
      </c>
      <c r="F381" s="20" t="s">
        <v>520</v>
      </c>
      <c r="G381" s="20" t="s">
        <v>526</v>
      </c>
      <c r="H381" s="135">
        <f>2974+165.8</f>
        <v>3139.8</v>
      </c>
      <c r="I381" s="143">
        <f>743.5-185.8</f>
        <v>557.70000000000005</v>
      </c>
      <c r="J381" s="143">
        <f>743.5+82.9</f>
        <v>826.4</v>
      </c>
      <c r="K381" s="143">
        <f>743.5+82.9</f>
        <v>826.4</v>
      </c>
      <c r="L381" s="21">
        <f>743.5+185.8</f>
        <v>929.3</v>
      </c>
      <c r="M381" s="104">
        <f t="shared" si="141"/>
        <v>0</v>
      </c>
      <c r="N381" s="104">
        <v>3139.8</v>
      </c>
    </row>
    <row r="382" spans="1:14" ht="75" x14ac:dyDescent="0.3">
      <c r="A382" s="31" t="s">
        <v>806</v>
      </c>
      <c r="B382" s="194" t="s">
        <v>528</v>
      </c>
      <c r="C382" s="33" t="s">
        <v>151</v>
      </c>
      <c r="D382" s="31" t="s">
        <v>157</v>
      </c>
      <c r="E382" s="31" t="s">
        <v>164</v>
      </c>
      <c r="F382" s="31" t="s">
        <v>529</v>
      </c>
      <c r="G382" s="31"/>
      <c r="H382" s="169">
        <f>H383</f>
        <v>948.30000000000007</v>
      </c>
      <c r="I382" s="169">
        <f t="shared" ref="I382:L383" si="161">I383</f>
        <v>168.5</v>
      </c>
      <c r="J382" s="169">
        <f t="shared" si="161"/>
        <v>249.6</v>
      </c>
      <c r="K382" s="169">
        <f t="shared" si="161"/>
        <v>249.6</v>
      </c>
      <c r="L382" s="169">
        <f t="shared" si="161"/>
        <v>280.60000000000002</v>
      </c>
      <c r="M382" s="104">
        <f t="shared" si="141"/>
        <v>0</v>
      </c>
      <c r="N382" s="104">
        <v>948.30000000000007</v>
      </c>
    </row>
    <row r="383" spans="1:14" ht="37.5" x14ac:dyDescent="0.3">
      <c r="A383" s="31" t="s">
        <v>807</v>
      </c>
      <c r="B383" s="272" t="s">
        <v>522</v>
      </c>
      <c r="C383" s="33" t="s">
        <v>151</v>
      </c>
      <c r="D383" s="31" t="s">
        <v>157</v>
      </c>
      <c r="E383" s="31" t="s">
        <v>164</v>
      </c>
      <c r="F383" s="31" t="s">
        <v>529</v>
      </c>
      <c r="G383" s="31" t="s">
        <v>523</v>
      </c>
      <c r="H383" s="169">
        <f>H384</f>
        <v>948.30000000000007</v>
      </c>
      <c r="I383" s="169">
        <f t="shared" si="161"/>
        <v>168.5</v>
      </c>
      <c r="J383" s="169">
        <f t="shared" si="161"/>
        <v>249.6</v>
      </c>
      <c r="K383" s="169">
        <f t="shared" si="161"/>
        <v>249.6</v>
      </c>
      <c r="L383" s="169">
        <f t="shared" si="161"/>
        <v>280.60000000000002</v>
      </c>
      <c r="M383" s="104">
        <f t="shared" si="141"/>
        <v>0</v>
      </c>
      <c r="N383" s="104">
        <v>948.30000000000007</v>
      </c>
    </row>
    <row r="384" spans="1:14" x14ac:dyDescent="0.3">
      <c r="A384" s="20" t="s">
        <v>808</v>
      </c>
      <c r="B384" s="22" t="s">
        <v>531</v>
      </c>
      <c r="C384" s="23" t="s">
        <v>151</v>
      </c>
      <c r="D384" s="20" t="s">
        <v>157</v>
      </c>
      <c r="E384" s="20" t="s">
        <v>164</v>
      </c>
      <c r="F384" s="20" t="s">
        <v>529</v>
      </c>
      <c r="G384" s="20" t="s">
        <v>532</v>
      </c>
      <c r="H384" s="135">
        <f>898.2+50.1</f>
        <v>948.30000000000007</v>
      </c>
      <c r="I384" s="143">
        <v>168.5</v>
      </c>
      <c r="J384" s="143">
        <v>249.6</v>
      </c>
      <c r="K384" s="143">
        <v>249.6</v>
      </c>
      <c r="L384" s="21">
        <v>280.60000000000002</v>
      </c>
      <c r="M384" s="104">
        <f t="shared" si="141"/>
        <v>0</v>
      </c>
      <c r="N384" s="104">
        <v>948.30000000000007</v>
      </c>
    </row>
    <row r="385" spans="1:14" ht="37.5" x14ac:dyDescent="0.3">
      <c r="A385" s="31" t="s">
        <v>308</v>
      </c>
      <c r="B385" s="51" t="s">
        <v>46</v>
      </c>
      <c r="C385" s="33" t="s">
        <v>151</v>
      </c>
      <c r="D385" s="31" t="s">
        <v>157</v>
      </c>
      <c r="E385" s="31" t="s">
        <v>164</v>
      </c>
      <c r="F385" s="31" t="s">
        <v>47</v>
      </c>
      <c r="G385" s="31"/>
      <c r="H385" s="72">
        <f>H386</f>
        <v>2866.2999999999997</v>
      </c>
      <c r="I385" s="72">
        <f t="shared" ref="I385:L385" si="162">I386</f>
        <v>465.9</v>
      </c>
      <c r="J385" s="72">
        <f t="shared" si="162"/>
        <v>511.6</v>
      </c>
      <c r="K385" s="72">
        <f t="shared" si="162"/>
        <v>404.29999999999995</v>
      </c>
      <c r="L385" s="72">
        <f t="shared" si="162"/>
        <v>434.8</v>
      </c>
      <c r="M385" s="104">
        <f t="shared" si="141"/>
        <v>849.69999999999982</v>
      </c>
      <c r="N385" s="104">
        <v>2666.2999999999997</v>
      </c>
    </row>
    <row r="386" spans="1:14" ht="56.25" x14ac:dyDescent="0.3">
      <c r="A386" s="31" t="s">
        <v>809</v>
      </c>
      <c r="B386" s="204" t="s">
        <v>543</v>
      </c>
      <c r="C386" s="33" t="s">
        <v>151</v>
      </c>
      <c r="D386" s="31" t="s">
        <v>157</v>
      </c>
      <c r="E386" s="31" t="s">
        <v>164</v>
      </c>
      <c r="F386" s="31" t="s">
        <v>544</v>
      </c>
      <c r="G386" s="31"/>
      <c r="H386" s="34">
        <f>H387+H393</f>
        <v>2866.2999999999997</v>
      </c>
      <c r="I386" s="34">
        <f t="shared" ref="I386:L386" si="163">I387+I393</f>
        <v>465.9</v>
      </c>
      <c r="J386" s="34">
        <f t="shared" si="163"/>
        <v>511.6</v>
      </c>
      <c r="K386" s="34">
        <f t="shared" si="163"/>
        <v>404.29999999999995</v>
      </c>
      <c r="L386" s="72">
        <f t="shared" si="163"/>
        <v>434.8</v>
      </c>
      <c r="M386" s="104">
        <f t="shared" si="141"/>
        <v>849.69999999999982</v>
      </c>
      <c r="N386" s="104">
        <v>2666.2999999999997</v>
      </c>
    </row>
    <row r="387" spans="1:14" ht="37.5" x14ac:dyDescent="0.3">
      <c r="A387" s="31" t="s">
        <v>810</v>
      </c>
      <c r="B387" s="275" t="s">
        <v>545</v>
      </c>
      <c r="C387" s="33" t="s">
        <v>151</v>
      </c>
      <c r="D387" s="31" t="s">
        <v>157</v>
      </c>
      <c r="E387" s="31" t="s">
        <v>164</v>
      </c>
      <c r="F387" s="31" t="s">
        <v>546</v>
      </c>
      <c r="G387" s="31"/>
      <c r="H387" s="72">
        <f>H388+H391</f>
        <v>516.1</v>
      </c>
      <c r="I387" s="72">
        <f t="shared" ref="I387:L387" si="164">I388+I391</f>
        <v>97.9</v>
      </c>
      <c r="J387" s="72">
        <f t="shared" si="164"/>
        <v>143.80000000000001</v>
      </c>
      <c r="K387" s="72">
        <f t="shared" si="164"/>
        <v>90.9</v>
      </c>
      <c r="L387" s="72">
        <f t="shared" si="164"/>
        <v>143.69999999999999</v>
      </c>
      <c r="M387" s="104">
        <f t="shared" si="141"/>
        <v>39.800000000000011</v>
      </c>
      <c r="N387" s="104">
        <v>516.1</v>
      </c>
    </row>
    <row r="388" spans="1:14" x14ac:dyDescent="0.3">
      <c r="A388" s="31" t="s">
        <v>811</v>
      </c>
      <c r="B388" s="60" t="s">
        <v>547</v>
      </c>
      <c r="C388" s="33" t="s">
        <v>151</v>
      </c>
      <c r="D388" s="31" t="s">
        <v>157</v>
      </c>
      <c r="E388" s="31" t="s">
        <v>164</v>
      </c>
      <c r="F388" s="31" t="s">
        <v>546</v>
      </c>
      <c r="G388" s="31" t="s">
        <v>548</v>
      </c>
      <c r="H388" s="72">
        <f>SUM(H389:H390)</f>
        <v>476.3</v>
      </c>
      <c r="I388" s="72">
        <f t="shared" ref="I388:L388" si="165">SUM(I389:I390)</f>
        <v>97.9</v>
      </c>
      <c r="J388" s="72">
        <f t="shared" si="165"/>
        <v>143.80000000000001</v>
      </c>
      <c r="K388" s="72">
        <f t="shared" si="165"/>
        <v>90.9</v>
      </c>
      <c r="L388" s="72">
        <f t="shared" si="165"/>
        <v>143.69999999999999</v>
      </c>
      <c r="M388" s="104">
        <f t="shared" si="141"/>
        <v>0</v>
      </c>
      <c r="N388" s="104">
        <v>476.3</v>
      </c>
    </row>
    <row r="389" spans="1:14" x14ac:dyDescent="0.3">
      <c r="A389" s="20" t="s">
        <v>812</v>
      </c>
      <c r="B389" s="27" t="s">
        <v>550</v>
      </c>
      <c r="C389" s="23" t="s">
        <v>151</v>
      </c>
      <c r="D389" s="20" t="s">
        <v>157</v>
      </c>
      <c r="E389" s="20" t="s">
        <v>164</v>
      </c>
      <c r="F389" s="20" t="s">
        <v>546</v>
      </c>
      <c r="G389" s="20" t="s">
        <v>551</v>
      </c>
      <c r="H389" s="21">
        <v>332.6</v>
      </c>
      <c r="I389" s="143">
        <f>6.9+81.4</f>
        <v>88.300000000000011</v>
      </c>
      <c r="J389" s="143">
        <v>81.5</v>
      </c>
      <c r="K389" s="143">
        <v>81.400000000000006</v>
      </c>
      <c r="L389" s="21">
        <v>81.400000000000006</v>
      </c>
      <c r="M389" s="104">
        <f t="shared" si="141"/>
        <v>0</v>
      </c>
      <c r="N389" s="104">
        <v>332.6</v>
      </c>
    </row>
    <row r="390" spans="1:14" x14ac:dyDescent="0.3">
      <c r="A390" s="20" t="s">
        <v>813</v>
      </c>
      <c r="B390" s="27" t="s">
        <v>553</v>
      </c>
      <c r="C390" s="23" t="s">
        <v>151</v>
      </c>
      <c r="D390" s="20" t="s">
        <v>157</v>
      </c>
      <c r="E390" s="20" t="s">
        <v>164</v>
      </c>
      <c r="F390" s="20" t="s">
        <v>546</v>
      </c>
      <c r="G390" s="20" t="s">
        <v>554</v>
      </c>
      <c r="H390" s="21">
        <v>143.69999999999999</v>
      </c>
      <c r="I390" s="143">
        <v>9.6</v>
      </c>
      <c r="J390" s="143">
        <f>52.8+9.5</f>
        <v>62.3</v>
      </c>
      <c r="K390" s="143">
        <v>9.5</v>
      </c>
      <c r="L390" s="21">
        <f>52.8+9.5</f>
        <v>62.3</v>
      </c>
      <c r="M390" s="104">
        <f t="shared" si="141"/>
        <v>0</v>
      </c>
      <c r="N390" s="104">
        <v>143.69999999999999</v>
      </c>
    </row>
    <row r="391" spans="1:14" x14ac:dyDescent="0.3">
      <c r="A391" s="31" t="s">
        <v>814</v>
      </c>
      <c r="B391" s="60" t="s">
        <v>556</v>
      </c>
      <c r="C391" s="33" t="s">
        <v>151</v>
      </c>
      <c r="D391" s="31" t="s">
        <v>157</v>
      </c>
      <c r="E391" s="31" t="s">
        <v>164</v>
      </c>
      <c r="F391" s="31" t="s">
        <v>546</v>
      </c>
      <c r="G391" s="31" t="s">
        <v>142</v>
      </c>
      <c r="H391" s="72">
        <f>SUM(H392:H392)</f>
        <v>39.799999999999997</v>
      </c>
      <c r="I391" s="72">
        <f t="shared" ref="I391:L391" si="166">SUM(I392:I392)</f>
        <v>0</v>
      </c>
      <c r="J391" s="72">
        <f t="shared" si="166"/>
        <v>0</v>
      </c>
      <c r="K391" s="72">
        <f t="shared" si="166"/>
        <v>0</v>
      </c>
      <c r="L391" s="72">
        <f t="shared" si="166"/>
        <v>0</v>
      </c>
      <c r="M391" s="104">
        <f t="shared" si="141"/>
        <v>39.799999999999997</v>
      </c>
      <c r="N391" s="104">
        <v>39.799999999999997</v>
      </c>
    </row>
    <row r="392" spans="1:14" x14ac:dyDescent="0.3">
      <c r="A392" s="20" t="s">
        <v>815</v>
      </c>
      <c r="B392" s="27" t="s">
        <v>816</v>
      </c>
      <c r="C392" s="23" t="s">
        <v>151</v>
      </c>
      <c r="D392" s="20" t="s">
        <v>157</v>
      </c>
      <c r="E392" s="20" t="s">
        <v>164</v>
      </c>
      <c r="F392" s="20" t="s">
        <v>546</v>
      </c>
      <c r="G392" s="20" t="s">
        <v>559</v>
      </c>
      <c r="H392" s="21">
        <v>39.799999999999997</v>
      </c>
      <c r="I392" s="302">
        <v>0</v>
      </c>
      <c r="J392" s="302">
        <v>0</v>
      </c>
      <c r="K392" s="302">
        <v>0</v>
      </c>
      <c r="L392" s="303">
        <v>0</v>
      </c>
      <c r="M392" s="104">
        <f t="shared" si="141"/>
        <v>39.799999999999997</v>
      </c>
      <c r="N392" s="104">
        <v>39.799999999999997</v>
      </c>
    </row>
    <row r="393" spans="1:14" ht="56.25" x14ac:dyDescent="0.3">
      <c r="A393" s="31" t="s">
        <v>817</v>
      </c>
      <c r="B393" s="194" t="s">
        <v>563</v>
      </c>
      <c r="C393" s="33" t="s">
        <v>151</v>
      </c>
      <c r="D393" s="31" t="s">
        <v>157</v>
      </c>
      <c r="E393" s="31" t="s">
        <v>164</v>
      </c>
      <c r="F393" s="31" t="s">
        <v>564</v>
      </c>
      <c r="G393" s="31"/>
      <c r="H393" s="72">
        <f>H394+H400</f>
        <v>2350.1999999999998</v>
      </c>
      <c r="I393" s="72">
        <f t="shared" ref="I393:L393" si="167">I394+I400</f>
        <v>368</v>
      </c>
      <c r="J393" s="72">
        <f t="shared" si="167"/>
        <v>367.8</v>
      </c>
      <c r="K393" s="72">
        <f t="shared" si="167"/>
        <v>313.39999999999998</v>
      </c>
      <c r="L393" s="72">
        <f t="shared" si="167"/>
        <v>291.10000000000002</v>
      </c>
      <c r="M393" s="104">
        <f t="shared" si="141"/>
        <v>809.90000000000009</v>
      </c>
      <c r="N393" s="104">
        <v>2150.1999999999998</v>
      </c>
    </row>
    <row r="394" spans="1:14" x14ac:dyDescent="0.3">
      <c r="A394" s="31" t="s">
        <v>818</v>
      </c>
      <c r="B394" s="60" t="s">
        <v>547</v>
      </c>
      <c r="C394" s="33" t="s">
        <v>151</v>
      </c>
      <c r="D394" s="31" t="s">
        <v>157</v>
      </c>
      <c r="E394" s="31" t="s">
        <v>164</v>
      </c>
      <c r="F394" s="31" t="s">
        <v>564</v>
      </c>
      <c r="G394" s="31" t="s">
        <v>548</v>
      </c>
      <c r="H394" s="72">
        <f>SUM(H395:H399)</f>
        <v>2158.1999999999998</v>
      </c>
      <c r="I394" s="72">
        <f t="shared" ref="I394:L394" si="168">SUM(I395:I399)</f>
        <v>368</v>
      </c>
      <c r="J394" s="72">
        <f t="shared" si="168"/>
        <v>367.8</v>
      </c>
      <c r="K394" s="72">
        <f t="shared" si="168"/>
        <v>313.39999999999998</v>
      </c>
      <c r="L394" s="72">
        <f t="shared" si="168"/>
        <v>291.10000000000002</v>
      </c>
      <c r="M394" s="104">
        <f t="shared" si="141"/>
        <v>617.90000000000032</v>
      </c>
      <c r="N394" s="104">
        <v>1958.2</v>
      </c>
    </row>
    <row r="395" spans="1:14" x14ac:dyDescent="0.3">
      <c r="A395" s="20" t="s">
        <v>819</v>
      </c>
      <c r="B395" s="27" t="s">
        <v>550</v>
      </c>
      <c r="C395" s="23" t="s">
        <v>151</v>
      </c>
      <c r="D395" s="20" t="s">
        <v>157</v>
      </c>
      <c r="E395" s="20" t="s">
        <v>164</v>
      </c>
      <c r="F395" s="20" t="s">
        <v>564</v>
      </c>
      <c r="G395" s="20" t="s">
        <v>551</v>
      </c>
      <c r="H395" s="21">
        <v>7.4</v>
      </c>
      <c r="I395" s="302">
        <v>0</v>
      </c>
      <c r="J395" s="302">
        <v>0</v>
      </c>
      <c r="K395" s="302">
        <v>0</v>
      </c>
      <c r="L395" s="303">
        <v>0</v>
      </c>
      <c r="M395" s="104">
        <f t="shared" si="141"/>
        <v>7.4</v>
      </c>
      <c r="N395" s="104">
        <v>7.4</v>
      </c>
    </row>
    <row r="396" spans="1:14" x14ac:dyDescent="0.3">
      <c r="A396" s="20" t="s">
        <v>820</v>
      </c>
      <c r="B396" s="27" t="s">
        <v>567</v>
      </c>
      <c r="C396" s="23" t="s">
        <v>151</v>
      </c>
      <c r="D396" s="20" t="s">
        <v>157</v>
      </c>
      <c r="E396" s="20" t="s">
        <v>164</v>
      </c>
      <c r="F396" s="20" t="s">
        <v>564</v>
      </c>
      <c r="G396" s="20" t="s">
        <v>568</v>
      </c>
      <c r="H396" s="21">
        <v>21.2</v>
      </c>
      <c r="I396" s="303">
        <v>0</v>
      </c>
      <c r="J396" s="303">
        <v>0</v>
      </c>
      <c r="K396" s="303">
        <v>0</v>
      </c>
      <c r="L396" s="303">
        <v>0</v>
      </c>
      <c r="M396" s="104">
        <f t="shared" si="141"/>
        <v>21.2</v>
      </c>
      <c r="N396" s="104">
        <v>21.2</v>
      </c>
    </row>
    <row r="397" spans="1:14" x14ac:dyDescent="0.3">
      <c r="A397" s="20" t="s">
        <v>821</v>
      </c>
      <c r="B397" s="27" t="s">
        <v>822</v>
      </c>
      <c r="C397" s="23" t="s">
        <v>151</v>
      </c>
      <c r="D397" s="20" t="s">
        <v>157</v>
      </c>
      <c r="E397" s="20" t="s">
        <v>164</v>
      </c>
      <c r="F397" s="20" t="s">
        <v>564</v>
      </c>
      <c r="G397" s="20" t="s">
        <v>823</v>
      </c>
      <c r="H397" s="21">
        <v>564.79999999999995</v>
      </c>
      <c r="I397" s="21">
        <f>71.9+113.5</f>
        <v>185.4</v>
      </c>
      <c r="J397" s="21">
        <v>113.5</v>
      </c>
      <c r="K397" s="21">
        <v>133</v>
      </c>
      <c r="L397" s="21">
        <v>132.9</v>
      </c>
      <c r="M397" s="104">
        <f t="shared" si="141"/>
        <v>0</v>
      </c>
      <c r="N397" s="104">
        <v>564.79999999999995</v>
      </c>
    </row>
    <row r="398" spans="1:14" x14ac:dyDescent="0.3">
      <c r="A398" s="20" t="s">
        <v>824</v>
      </c>
      <c r="B398" s="27" t="s">
        <v>570</v>
      </c>
      <c r="C398" s="23" t="s">
        <v>151</v>
      </c>
      <c r="D398" s="20" t="s">
        <v>157</v>
      </c>
      <c r="E398" s="20" t="s">
        <v>164</v>
      </c>
      <c r="F398" s="20" t="s">
        <v>564</v>
      </c>
      <c r="G398" s="20" t="s">
        <v>571</v>
      </c>
      <c r="H398" s="21">
        <v>775.5</v>
      </c>
      <c r="I398" s="21">
        <f>35.4+56.1+91.1</f>
        <v>182.6</v>
      </c>
      <c r="J398" s="21">
        <f>56.1+91+73.9+33.3</f>
        <v>254.3</v>
      </c>
      <c r="K398" s="21">
        <f>56.1+91.1+33.2</f>
        <v>180.39999999999998</v>
      </c>
      <c r="L398" s="21">
        <f>56.1+91.1+11</f>
        <v>158.19999999999999</v>
      </c>
      <c r="M398" s="104">
        <f t="shared" si="141"/>
        <v>0</v>
      </c>
      <c r="N398" s="104">
        <v>775.5</v>
      </c>
    </row>
    <row r="399" spans="1:14" x14ac:dyDescent="0.3">
      <c r="A399" s="20" t="s">
        <v>825</v>
      </c>
      <c r="B399" s="27" t="s">
        <v>553</v>
      </c>
      <c r="C399" s="23" t="s">
        <v>151</v>
      </c>
      <c r="D399" s="20" t="s">
        <v>157</v>
      </c>
      <c r="E399" s="20" t="s">
        <v>164</v>
      </c>
      <c r="F399" s="20" t="s">
        <v>564</v>
      </c>
      <c r="G399" s="20" t="s">
        <v>554</v>
      </c>
      <c r="H399" s="303">
        <f>СвБРосп!H400</f>
        <v>789.3</v>
      </c>
      <c r="I399" s="303">
        <v>0</v>
      </c>
      <c r="J399" s="303">
        <v>0</v>
      </c>
      <c r="K399" s="303">
        <v>0</v>
      </c>
      <c r="L399" s="303">
        <v>0</v>
      </c>
      <c r="M399" s="104">
        <f t="shared" si="141"/>
        <v>589.29999999999995</v>
      </c>
      <c r="N399" s="104">
        <v>589.29999999999995</v>
      </c>
    </row>
    <row r="400" spans="1:14" x14ac:dyDescent="0.3">
      <c r="A400" s="31" t="s">
        <v>826</v>
      </c>
      <c r="B400" s="60" t="s">
        <v>556</v>
      </c>
      <c r="C400" s="33" t="s">
        <v>151</v>
      </c>
      <c r="D400" s="31" t="s">
        <v>157</v>
      </c>
      <c r="E400" s="31" t="s">
        <v>164</v>
      </c>
      <c r="F400" s="31" t="s">
        <v>564</v>
      </c>
      <c r="G400" s="31" t="s">
        <v>142</v>
      </c>
      <c r="H400" s="72">
        <f>SUM(H401:H401)</f>
        <v>192</v>
      </c>
      <c r="I400" s="72">
        <f t="shared" ref="I400:L400" si="169">SUM(I401:I401)</f>
        <v>0</v>
      </c>
      <c r="J400" s="72">
        <f t="shared" si="169"/>
        <v>0</v>
      </c>
      <c r="K400" s="72">
        <f t="shared" si="169"/>
        <v>0</v>
      </c>
      <c r="L400" s="304">
        <f t="shared" si="169"/>
        <v>0</v>
      </c>
      <c r="M400" s="104">
        <f t="shared" si="141"/>
        <v>192</v>
      </c>
      <c r="N400" s="104">
        <v>192</v>
      </c>
    </row>
    <row r="401" spans="1:14" x14ac:dyDescent="0.3">
      <c r="A401" s="20" t="s">
        <v>827</v>
      </c>
      <c r="B401" s="27" t="s">
        <v>561</v>
      </c>
      <c r="C401" s="23" t="s">
        <v>151</v>
      </c>
      <c r="D401" s="20" t="s">
        <v>157</v>
      </c>
      <c r="E401" s="20" t="s">
        <v>164</v>
      </c>
      <c r="F401" s="20" t="s">
        <v>564</v>
      </c>
      <c r="G401" s="20" t="s">
        <v>562</v>
      </c>
      <c r="H401" s="21">
        <v>192</v>
      </c>
      <c r="I401" s="305">
        <v>0</v>
      </c>
      <c r="J401" s="305">
        <v>0</v>
      </c>
      <c r="K401" s="305">
        <v>0</v>
      </c>
      <c r="L401" s="306">
        <v>0</v>
      </c>
      <c r="M401" s="104">
        <f t="shared" si="141"/>
        <v>192</v>
      </c>
      <c r="N401" s="104">
        <v>192</v>
      </c>
    </row>
    <row r="402" spans="1:14" x14ac:dyDescent="0.3">
      <c r="A402" s="31" t="s">
        <v>309</v>
      </c>
      <c r="B402" s="198" t="s">
        <v>49</v>
      </c>
      <c r="C402" s="33" t="s">
        <v>151</v>
      </c>
      <c r="D402" s="31" t="s">
        <v>157</v>
      </c>
      <c r="E402" s="31" t="s">
        <v>164</v>
      </c>
      <c r="F402" s="31" t="s">
        <v>50</v>
      </c>
      <c r="G402" s="31"/>
      <c r="H402" s="72">
        <f>H403</f>
        <v>16.100000000000001</v>
      </c>
      <c r="I402" s="72">
        <f t="shared" ref="I402:L402" si="170">I403</f>
        <v>4</v>
      </c>
      <c r="J402" s="72">
        <f t="shared" si="170"/>
        <v>4.0999999999999996</v>
      </c>
      <c r="K402" s="72">
        <f t="shared" si="170"/>
        <v>4</v>
      </c>
      <c r="L402" s="304">
        <f t="shared" si="170"/>
        <v>4</v>
      </c>
      <c r="M402" s="104">
        <f t="shared" si="141"/>
        <v>0</v>
      </c>
      <c r="N402" s="104">
        <v>16.100000000000001</v>
      </c>
    </row>
    <row r="403" spans="1:14" x14ac:dyDescent="0.3">
      <c r="A403" s="31" t="s">
        <v>828</v>
      </c>
      <c r="B403" s="276" t="s">
        <v>575</v>
      </c>
      <c r="C403" s="49" t="s">
        <v>151</v>
      </c>
      <c r="D403" s="31" t="s">
        <v>157</v>
      </c>
      <c r="E403" s="31" t="s">
        <v>164</v>
      </c>
      <c r="F403" s="31" t="s">
        <v>576</v>
      </c>
      <c r="G403" s="31"/>
      <c r="H403" s="72">
        <f>H404+H406</f>
        <v>16.100000000000001</v>
      </c>
      <c r="I403" s="72">
        <f t="shared" ref="I403:L403" si="171">I404+I406</f>
        <v>4</v>
      </c>
      <c r="J403" s="72">
        <f t="shared" si="171"/>
        <v>4.0999999999999996</v>
      </c>
      <c r="K403" s="72">
        <f t="shared" si="171"/>
        <v>4</v>
      </c>
      <c r="L403" s="304">
        <f t="shared" si="171"/>
        <v>4</v>
      </c>
      <c r="M403" s="104">
        <f t="shared" si="141"/>
        <v>0</v>
      </c>
      <c r="N403" s="104">
        <v>16.100000000000001</v>
      </c>
    </row>
    <row r="404" spans="1:14" ht="37.5" x14ac:dyDescent="0.3">
      <c r="A404" s="31" t="s">
        <v>829</v>
      </c>
      <c r="B404" s="276" t="s">
        <v>578</v>
      </c>
      <c r="C404" s="49" t="s">
        <v>151</v>
      </c>
      <c r="D404" s="31" t="s">
        <v>157</v>
      </c>
      <c r="E404" s="31" t="s">
        <v>164</v>
      </c>
      <c r="F404" s="31" t="s">
        <v>579</v>
      </c>
      <c r="G404" s="31"/>
      <c r="H404" s="72">
        <f>H405</f>
        <v>16</v>
      </c>
      <c r="I404" s="72">
        <f t="shared" ref="I404:L404" si="172">I405</f>
        <v>4</v>
      </c>
      <c r="J404" s="72">
        <f t="shared" si="172"/>
        <v>4</v>
      </c>
      <c r="K404" s="72">
        <f t="shared" si="172"/>
        <v>4</v>
      </c>
      <c r="L404" s="304">
        <f t="shared" si="172"/>
        <v>4</v>
      </c>
      <c r="M404" s="104">
        <f t="shared" si="141"/>
        <v>0</v>
      </c>
      <c r="N404" s="104">
        <v>16</v>
      </c>
    </row>
    <row r="405" spans="1:14" x14ac:dyDescent="0.3">
      <c r="A405" s="20" t="s">
        <v>830</v>
      </c>
      <c r="B405" s="277" t="s">
        <v>581</v>
      </c>
      <c r="C405" s="30" t="s">
        <v>151</v>
      </c>
      <c r="D405" s="20" t="s">
        <v>157</v>
      </c>
      <c r="E405" s="20" t="s">
        <v>164</v>
      </c>
      <c r="F405" s="20" t="s">
        <v>579</v>
      </c>
      <c r="G405" s="20" t="s">
        <v>582</v>
      </c>
      <c r="H405" s="21">
        <v>16</v>
      </c>
      <c r="I405" s="145">
        <v>4</v>
      </c>
      <c r="J405" s="145">
        <v>4</v>
      </c>
      <c r="K405" s="145">
        <v>4</v>
      </c>
      <c r="L405" s="307">
        <v>4</v>
      </c>
      <c r="M405" s="104">
        <f t="shared" si="141"/>
        <v>0</v>
      </c>
      <c r="N405" s="104">
        <v>16</v>
      </c>
    </row>
    <row r="406" spans="1:14" x14ac:dyDescent="0.3">
      <c r="A406" s="31" t="s">
        <v>831</v>
      </c>
      <c r="B406" s="51" t="s">
        <v>588</v>
      </c>
      <c r="C406" s="49" t="s">
        <v>151</v>
      </c>
      <c r="D406" s="31" t="s">
        <v>157</v>
      </c>
      <c r="E406" s="31" t="s">
        <v>164</v>
      </c>
      <c r="F406" s="31" t="s">
        <v>589</v>
      </c>
      <c r="G406" s="31"/>
      <c r="H406" s="72">
        <f>H407</f>
        <v>0.1</v>
      </c>
      <c r="I406" s="72">
        <f t="shared" ref="I406:L406" si="173">I407</f>
        <v>0</v>
      </c>
      <c r="J406" s="72">
        <f t="shared" si="173"/>
        <v>0.1</v>
      </c>
      <c r="K406" s="72">
        <f t="shared" si="173"/>
        <v>0</v>
      </c>
      <c r="L406" s="304">
        <f t="shared" si="173"/>
        <v>0</v>
      </c>
      <c r="M406" s="104">
        <f t="shared" si="141"/>
        <v>0</v>
      </c>
      <c r="N406" s="104">
        <v>0.1</v>
      </c>
    </row>
    <row r="407" spans="1:14" x14ac:dyDescent="0.3">
      <c r="A407" s="20" t="s">
        <v>832</v>
      </c>
      <c r="B407" s="27" t="s">
        <v>581</v>
      </c>
      <c r="C407" s="30" t="s">
        <v>151</v>
      </c>
      <c r="D407" s="20" t="s">
        <v>157</v>
      </c>
      <c r="E407" s="20" t="s">
        <v>164</v>
      </c>
      <c r="F407" s="20" t="s">
        <v>589</v>
      </c>
      <c r="G407" s="20" t="s">
        <v>582</v>
      </c>
      <c r="H407" s="21">
        <v>0.1</v>
      </c>
      <c r="I407" s="149">
        <v>0</v>
      </c>
      <c r="J407" s="149">
        <v>0.1</v>
      </c>
      <c r="K407" s="149">
        <v>0</v>
      </c>
      <c r="L407" s="294">
        <v>0</v>
      </c>
      <c r="M407" s="104">
        <f t="shared" si="141"/>
        <v>0</v>
      </c>
      <c r="N407" s="104">
        <v>0.1</v>
      </c>
    </row>
    <row r="408" spans="1:14" ht="40.5" x14ac:dyDescent="0.3">
      <c r="A408" s="206" t="s">
        <v>8</v>
      </c>
      <c r="B408" s="278" t="s">
        <v>63</v>
      </c>
      <c r="C408" s="210" t="s">
        <v>151</v>
      </c>
      <c r="D408" s="208" t="s">
        <v>64</v>
      </c>
      <c r="E408" s="208"/>
      <c r="F408" s="208"/>
      <c r="G408" s="208"/>
      <c r="H408" s="193">
        <f>H409+H414</f>
        <v>110.2</v>
      </c>
      <c r="I408" s="193">
        <f t="shared" ref="I408:L408" si="174">I409+I414</f>
        <v>21</v>
      </c>
      <c r="J408" s="193">
        <f t="shared" si="174"/>
        <v>21</v>
      </c>
      <c r="K408" s="193">
        <f t="shared" si="174"/>
        <v>21</v>
      </c>
      <c r="L408" s="308">
        <f t="shared" si="174"/>
        <v>21</v>
      </c>
      <c r="M408" s="104">
        <f t="shared" si="141"/>
        <v>26.200000000000003</v>
      </c>
      <c r="N408" s="104">
        <v>110.2</v>
      </c>
    </row>
    <row r="409" spans="1:14" ht="56.25" x14ac:dyDescent="0.3">
      <c r="A409" s="33" t="s">
        <v>65</v>
      </c>
      <c r="B409" s="279" t="s">
        <v>833</v>
      </c>
      <c r="C409" s="49" t="s">
        <v>151</v>
      </c>
      <c r="D409" s="31" t="s">
        <v>64</v>
      </c>
      <c r="E409" s="31" t="s">
        <v>165</v>
      </c>
      <c r="F409" s="31"/>
      <c r="G409" s="31"/>
      <c r="H409" s="72">
        <f>H410</f>
        <v>84</v>
      </c>
      <c r="I409" s="72">
        <f t="shared" ref="I409:L412" si="175">I410</f>
        <v>21</v>
      </c>
      <c r="J409" s="72">
        <f t="shared" si="175"/>
        <v>21</v>
      </c>
      <c r="K409" s="72">
        <f t="shared" si="175"/>
        <v>21</v>
      </c>
      <c r="L409" s="72">
        <f t="shared" si="175"/>
        <v>21</v>
      </c>
      <c r="M409" s="104">
        <f t="shared" ref="M409:M427" si="176">N409-SUM(I409:L409)</f>
        <v>0</v>
      </c>
      <c r="N409" s="104">
        <v>84</v>
      </c>
    </row>
    <row r="410" spans="1:14" x14ac:dyDescent="0.3">
      <c r="A410" s="33" t="s">
        <v>68</v>
      </c>
      <c r="B410" s="198" t="s">
        <v>49</v>
      </c>
      <c r="C410" s="49" t="s">
        <v>151</v>
      </c>
      <c r="D410" s="31" t="s">
        <v>64</v>
      </c>
      <c r="E410" s="31" t="s">
        <v>165</v>
      </c>
      <c r="F410" s="31" t="s">
        <v>50</v>
      </c>
      <c r="G410" s="33"/>
      <c r="H410" s="34">
        <f>H411</f>
        <v>84</v>
      </c>
      <c r="I410" s="34">
        <f t="shared" si="175"/>
        <v>21</v>
      </c>
      <c r="J410" s="34">
        <f t="shared" si="175"/>
        <v>21</v>
      </c>
      <c r="K410" s="34">
        <f t="shared" si="175"/>
        <v>21</v>
      </c>
      <c r="L410" s="34">
        <f t="shared" si="175"/>
        <v>21</v>
      </c>
      <c r="M410" s="104">
        <f t="shared" si="176"/>
        <v>0</v>
      </c>
      <c r="N410" s="104">
        <v>84</v>
      </c>
    </row>
    <row r="411" spans="1:14" x14ac:dyDescent="0.3">
      <c r="A411" s="33" t="s">
        <v>610</v>
      </c>
      <c r="B411" s="279" t="s">
        <v>575</v>
      </c>
      <c r="C411" s="49" t="s">
        <v>151</v>
      </c>
      <c r="D411" s="31" t="s">
        <v>64</v>
      </c>
      <c r="E411" s="31" t="s">
        <v>165</v>
      </c>
      <c r="F411" s="31" t="s">
        <v>576</v>
      </c>
      <c r="G411" s="31"/>
      <c r="H411" s="34">
        <f>H412</f>
        <v>84</v>
      </c>
      <c r="I411" s="34">
        <f t="shared" si="175"/>
        <v>21</v>
      </c>
      <c r="J411" s="34">
        <f t="shared" si="175"/>
        <v>21</v>
      </c>
      <c r="K411" s="34">
        <f t="shared" si="175"/>
        <v>21</v>
      </c>
      <c r="L411" s="34">
        <f t="shared" si="175"/>
        <v>21</v>
      </c>
      <c r="M411" s="104">
        <f t="shared" si="176"/>
        <v>0</v>
      </c>
      <c r="N411" s="104">
        <v>84</v>
      </c>
    </row>
    <row r="412" spans="1:14" x14ac:dyDescent="0.3">
      <c r="A412" s="33" t="s">
        <v>611</v>
      </c>
      <c r="B412" s="279" t="s">
        <v>584</v>
      </c>
      <c r="C412" s="49" t="s">
        <v>151</v>
      </c>
      <c r="D412" s="31" t="s">
        <v>64</v>
      </c>
      <c r="E412" s="31" t="s">
        <v>165</v>
      </c>
      <c r="F412" s="31" t="s">
        <v>585</v>
      </c>
      <c r="G412" s="31"/>
      <c r="H412" s="34">
        <f>H413</f>
        <v>84</v>
      </c>
      <c r="I412" s="34">
        <f t="shared" si="175"/>
        <v>21</v>
      </c>
      <c r="J412" s="34">
        <f t="shared" si="175"/>
        <v>21</v>
      </c>
      <c r="K412" s="34">
        <f t="shared" si="175"/>
        <v>21</v>
      </c>
      <c r="L412" s="34">
        <f t="shared" si="175"/>
        <v>21</v>
      </c>
      <c r="M412" s="104">
        <f t="shared" si="176"/>
        <v>0</v>
      </c>
      <c r="N412" s="104">
        <v>84</v>
      </c>
    </row>
    <row r="413" spans="1:14" x14ac:dyDescent="0.3">
      <c r="A413" s="23" t="s">
        <v>612</v>
      </c>
      <c r="B413" s="59" t="s">
        <v>581</v>
      </c>
      <c r="C413" s="30" t="s">
        <v>151</v>
      </c>
      <c r="D413" s="20" t="s">
        <v>64</v>
      </c>
      <c r="E413" s="20" t="s">
        <v>165</v>
      </c>
      <c r="F413" s="20" t="s">
        <v>585</v>
      </c>
      <c r="G413" s="20" t="s">
        <v>582</v>
      </c>
      <c r="H413" s="24">
        <v>84</v>
      </c>
      <c r="I413" s="149">
        <v>21</v>
      </c>
      <c r="J413" s="149">
        <v>21</v>
      </c>
      <c r="K413" s="149">
        <v>21</v>
      </c>
      <c r="L413" s="149">
        <v>21</v>
      </c>
      <c r="M413" s="104">
        <f t="shared" si="176"/>
        <v>0</v>
      </c>
      <c r="N413" s="104">
        <v>84</v>
      </c>
    </row>
    <row r="414" spans="1:14" x14ac:dyDescent="0.3">
      <c r="A414" s="33" t="s">
        <v>69</v>
      </c>
      <c r="B414" s="215" t="s">
        <v>275</v>
      </c>
      <c r="C414" s="213" t="s">
        <v>10</v>
      </c>
      <c r="D414" s="31" t="s">
        <v>64</v>
      </c>
      <c r="E414" s="33" t="s">
        <v>276</v>
      </c>
      <c r="F414" s="31"/>
      <c r="G414" s="23"/>
      <c r="H414" s="216">
        <f>H415</f>
        <v>26.2</v>
      </c>
      <c r="I414" s="216">
        <f t="shared" ref="I414:L418" si="177">I415</f>
        <v>0</v>
      </c>
      <c r="J414" s="216">
        <f t="shared" si="177"/>
        <v>0</v>
      </c>
      <c r="K414" s="216">
        <f t="shared" si="177"/>
        <v>0</v>
      </c>
      <c r="L414" s="216">
        <f t="shared" si="177"/>
        <v>0</v>
      </c>
      <c r="M414" s="104">
        <f t="shared" si="176"/>
        <v>26.2</v>
      </c>
      <c r="N414" s="104">
        <v>26.2</v>
      </c>
    </row>
    <row r="415" spans="1:14" ht="37.5" x14ac:dyDescent="0.3">
      <c r="A415" s="33" t="s">
        <v>72</v>
      </c>
      <c r="B415" s="51" t="s">
        <v>46</v>
      </c>
      <c r="C415" s="49" t="s">
        <v>10</v>
      </c>
      <c r="D415" s="33" t="s">
        <v>64</v>
      </c>
      <c r="E415" s="33" t="s">
        <v>276</v>
      </c>
      <c r="F415" s="33" t="s">
        <v>47</v>
      </c>
      <c r="G415" s="23"/>
      <c r="H415" s="34">
        <f>H416</f>
        <v>26.2</v>
      </c>
      <c r="I415" s="34">
        <f t="shared" si="177"/>
        <v>0</v>
      </c>
      <c r="J415" s="34">
        <f t="shared" si="177"/>
        <v>0</v>
      </c>
      <c r="K415" s="34">
        <f t="shared" si="177"/>
        <v>0</v>
      </c>
      <c r="L415" s="34">
        <f t="shared" si="177"/>
        <v>0</v>
      </c>
      <c r="M415" s="104">
        <f t="shared" si="176"/>
        <v>26.2</v>
      </c>
      <c r="N415" s="104">
        <v>26.2</v>
      </c>
    </row>
    <row r="416" spans="1:14" ht="56.25" x14ac:dyDescent="0.3">
      <c r="A416" s="33" t="s">
        <v>614</v>
      </c>
      <c r="B416" s="199" t="s">
        <v>543</v>
      </c>
      <c r="C416" s="49" t="s">
        <v>10</v>
      </c>
      <c r="D416" s="33" t="s">
        <v>64</v>
      </c>
      <c r="E416" s="33" t="s">
        <v>276</v>
      </c>
      <c r="F416" s="33" t="s">
        <v>544</v>
      </c>
      <c r="G416" s="23"/>
      <c r="H416" s="34">
        <f>H417</f>
        <v>26.2</v>
      </c>
      <c r="I416" s="34">
        <f t="shared" si="177"/>
        <v>0</v>
      </c>
      <c r="J416" s="34">
        <f t="shared" si="177"/>
        <v>0</v>
      </c>
      <c r="K416" s="34">
        <f t="shared" si="177"/>
        <v>0</v>
      </c>
      <c r="L416" s="34">
        <f t="shared" si="177"/>
        <v>0</v>
      </c>
      <c r="M416" s="104">
        <f t="shared" si="176"/>
        <v>26.2</v>
      </c>
      <c r="N416" s="104">
        <v>26.2</v>
      </c>
    </row>
    <row r="417" spans="1:14" ht="56.25" x14ac:dyDescent="0.3">
      <c r="A417" s="33" t="s">
        <v>615</v>
      </c>
      <c r="B417" s="194" t="s">
        <v>563</v>
      </c>
      <c r="C417" s="49" t="s">
        <v>10</v>
      </c>
      <c r="D417" s="33" t="s">
        <v>64</v>
      </c>
      <c r="E417" s="33" t="s">
        <v>276</v>
      </c>
      <c r="F417" s="33" t="s">
        <v>564</v>
      </c>
      <c r="G417" s="23"/>
      <c r="H417" s="34">
        <f>H418</f>
        <v>26.2</v>
      </c>
      <c r="I417" s="34">
        <f t="shared" si="177"/>
        <v>0</v>
      </c>
      <c r="J417" s="34">
        <f t="shared" si="177"/>
        <v>0</v>
      </c>
      <c r="K417" s="34">
        <f t="shared" si="177"/>
        <v>0</v>
      </c>
      <c r="L417" s="34">
        <f t="shared" si="177"/>
        <v>0</v>
      </c>
      <c r="M417" s="104">
        <f t="shared" si="176"/>
        <v>26.2</v>
      </c>
      <c r="N417" s="104">
        <v>26.2</v>
      </c>
    </row>
    <row r="418" spans="1:14" x14ac:dyDescent="0.3">
      <c r="A418" s="33" t="s">
        <v>616</v>
      </c>
      <c r="B418" s="194" t="s">
        <v>547</v>
      </c>
      <c r="C418" s="49" t="s">
        <v>10</v>
      </c>
      <c r="D418" s="33" t="s">
        <v>64</v>
      </c>
      <c r="E418" s="33" t="s">
        <v>276</v>
      </c>
      <c r="F418" s="33" t="s">
        <v>564</v>
      </c>
      <c r="G418" s="33" t="s">
        <v>548</v>
      </c>
      <c r="H418" s="34">
        <f>H419</f>
        <v>26.2</v>
      </c>
      <c r="I418" s="34">
        <f t="shared" si="177"/>
        <v>0</v>
      </c>
      <c r="J418" s="34">
        <f t="shared" si="177"/>
        <v>0</v>
      </c>
      <c r="K418" s="34">
        <f t="shared" si="177"/>
        <v>0</v>
      </c>
      <c r="L418" s="34">
        <f t="shared" si="177"/>
        <v>0</v>
      </c>
      <c r="M418" s="104">
        <f t="shared" si="176"/>
        <v>26.2</v>
      </c>
      <c r="N418" s="104">
        <v>26.2</v>
      </c>
    </row>
    <row r="419" spans="1:14" x14ac:dyDescent="0.3">
      <c r="A419" s="23" t="s">
        <v>617</v>
      </c>
      <c r="B419" s="27" t="s">
        <v>553</v>
      </c>
      <c r="C419" s="30" t="s">
        <v>10</v>
      </c>
      <c r="D419" s="23" t="s">
        <v>64</v>
      </c>
      <c r="E419" s="23" t="s">
        <v>276</v>
      </c>
      <c r="F419" s="23" t="s">
        <v>564</v>
      </c>
      <c r="G419" s="23" t="s">
        <v>554</v>
      </c>
      <c r="H419" s="24">
        <v>26.2</v>
      </c>
      <c r="M419" s="104">
        <f t="shared" si="176"/>
        <v>26.2</v>
      </c>
      <c r="N419" s="104">
        <v>26.2</v>
      </c>
    </row>
    <row r="420" spans="1:14" ht="20.25" x14ac:dyDescent="0.3">
      <c r="A420" s="188" t="s">
        <v>14</v>
      </c>
      <c r="B420" s="232" t="s">
        <v>166</v>
      </c>
      <c r="C420" s="221" t="s">
        <v>151</v>
      </c>
      <c r="D420" s="188" t="s">
        <v>167</v>
      </c>
      <c r="E420" s="228"/>
      <c r="F420" s="188"/>
      <c r="G420" s="188"/>
      <c r="H420" s="251">
        <f t="shared" ref="H420:L425" si="178">H421</f>
        <v>2043.3</v>
      </c>
      <c r="I420" s="309">
        <f t="shared" si="178"/>
        <v>510.82499999999999</v>
      </c>
      <c r="J420" s="309">
        <f t="shared" si="178"/>
        <v>510.82499999999999</v>
      </c>
      <c r="K420" s="309">
        <f t="shared" si="178"/>
        <v>510.82499999999999</v>
      </c>
      <c r="L420" s="309">
        <f t="shared" si="178"/>
        <v>510.82499999999999</v>
      </c>
      <c r="M420" s="104">
        <f t="shared" si="176"/>
        <v>516.70000000000005</v>
      </c>
      <c r="N420" s="104">
        <v>2560</v>
      </c>
    </row>
    <row r="421" spans="1:14" x14ac:dyDescent="0.3">
      <c r="A421" s="206" t="s">
        <v>12</v>
      </c>
      <c r="B421" s="273" t="s">
        <v>168</v>
      </c>
      <c r="C421" s="224" t="s">
        <v>151</v>
      </c>
      <c r="D421" s="206" t="s">
        <v>169</v>
      </c>
      <c r="E421" s="206"/>
      <c r="F421" s="206"/>
      <c r="G421" s="206"/>
      <c r="H421" s="207">
        <f t="shared" si="178"/>
        <v>2043.3</v>
      </c>
      <c r="I421" s="207">
        <f t="shared" si="178"/>
        <v>510.82499999999999</v>
      </c>
      <c r="J421" s="207">
        <f t="shared" si="178"/>
        <v>510.82499999999999</v>
      </c>
      <c r="K421" s="207">
        <f t="shared" si="178"/>
        <v>510.82499999999999</v>
      </c>
      <c r="L421" s="207">
        <f t="shared" si="178"/>
        <v>510.82499999999999</v>
      </c>
      <c r="M421" s="104">
        <f t="shared" si="176"/>
        <v>516.70000000000005</v>
      </c>
      <c r="N421" s="104">
        <v>2560</v>
      </c>
    </row>
    <row r="422" spans="1:14" ht="207.75" customHeight="1" x14ac:dyDescent="0.3">
      <c r="A422" s="33" t="s">
        <v>15</v>
      </c>
      <c r="B422" s="32" t="s">
        <v>170</v>
      </c>
      <c r="C422" s="49" t="s">
        <v>151</v>
      </c>
      <c r="D422" s="33" t="s">
        <v>169</v>
      </c>
      <c r="E422" s="33" t="s">
        <v>171</v>
      </c>
      <c r="F422" s="33"/>
      <c r="G422" s="33"/>
      <c r="H422" s="34">
        <f t="shared" si="178"/>
        <v>2043.3</v>
      </c>
      <c r="I422" s="34">
        <f t="shared" si="178"/>
        <v>510.82499999999999</v>
      </c>
      <c r="J422" s="34">
        <f t="shared" si="178"/>
        <v>510.82499999999999</v>
      </c>
      <c r="K422" s="34">
        <f t="shared" si="178"/>
        <v>510.82499999999999</v>
      </c>
      <c r="L422" s="34">
        <f t="shared" si="178"/>
        <v>510.82499999999999</v>
      </c>
      <c r="M422" s="104">
        <f t="shared" si="176"/>
        <v>516.70000000000005</v>
      </c>
      <c r="N422" s="104">
        <v>2560</v>
      </c>
    </row>
    <row r="423" spans="1:14" ht="37.5" x14ac:dyDescent="0.3">
      <c r="A423" s="33" t="s">
        <v>13</v>
      </c>
      <c r="B423" s="51" t="s">
        <v>46</v>
      </c>
      <c r="C423" s="49" t="s">
        <v>151</v>
      </c>
      <c r="D423" s="33" t="s">
        <v>169</v>
      </c>
      <c r="E423" s="33" t="s">
        <v>171</v>
      </c>
      <c r="F423" s="33" t="s">
        <v>47</v>
      </c>
      <c r="G423" s="33"/>
      <c r="H423" s="34">
        <f t="shared" si="178"/>
        <v>2043.3</v>
      </c>
      <c r="I423" s="34">
        <f t="shared" si="178"/>
        <v>510.82499999999999</v>
      </c>
      <c r="J423" s="34">
        <f t="shared" si="178"/>
        <v>510.82499999999999</v>
      </c>
      <c r="K423" s="34">
        <f t="shared" si="178"/>
        <v>510.82499999999999</v>
      </c>
      <c r="L423" s="34">
        <f t="shared" si="178"/>
        <v>510.82499999999999</v>
      </c>
      <c r="M423" s="104">
        <f t="shared" si="176"/>
        <v>516.70000000000005</v>
      </c>
      <c r="N423" s="104">
        <v>2560</v>
      </c>
    </row>
    <row r="424" spans="1:14" ht="56.25" x14ac:dyDescent="0.3">
      <c r="A424" s="33" t="s">
        <v>406</v>
      </c>
      <c r="B424" s="281" t="s">
        <v>543</v>
      </c>
      <c r="C424" s="49" t="s">
        <v>151</v>
      </c>
      <c r="D424" s="33" t="s">
        <v>169</v>
      </c>
      <c r="E424" s="33" t="s">
        <v>171</v>
      </c>
      <c r="F424" s="31" t="s">
        <v>544</v>
      </c>
      <c r="G424" s="31"/>
      <c r="H424" s="34">
        <f t="shared" si="178"/>
        <v>2043.3</v>
      </c>
      <c r="I424" s="34">
        <f t="shared" si="178"/>
        <v>510.82499999999999</v>
      </c>
      <c r="J424" s="34">
        <f t="shared" si="178"/>
        <v>510.82499999999999</v>
      </c>
      <c r="K424" s="34">
        <f t="shared" si="178"/>
        <v>510.82499999999999</v>
      </c>
      <c r="L424" s="34">
        <f t="shared" si="178"/>
        <v>510.82499999999999</v>
      </c>
      <c r="M424" s="104">
        <f t="shared" si="176"/>
        <v>516.70000000000005</v>
      </c>
      <c r="N424" s="104">
        <v>2560</v>
      </c>
    </row>
    <row r="425" spans="1:14" ht="56.25" x14ac:dyDescent="0.3">
      <c r="A425" s="33" t="s">
        <v>436</v>
      </c>
      <c r="B425" s="281" t="s">
        <v>563</v>
      </c>
      <c r="C425" s="49" t="s">
        <v>151</v>
      </c>
      <c r="D425" s="33" t="s">
        <v>169</v>
      </c>
      <c r="E425" s="33" t="s">
        <v>171</v>
      </c>
      <c r="F425" s="31" t="s">
        <v>564</v>
      </c>
      <c r="G425" s="31"/>
      <c r="H425" s="34">
        <f t="shared" si="178"/>
        <v>2043.3</v>
      </c>
      <c r="I425" s="72">
        <f t="shared" si="178"/>
        <v>510.82499999999999</v>
      </c>
      <c r="J425" s="72">
        <f t="shared" si="178"/>
        <v>510.82499999999999</v>
      </c>
      <c r="K425" s="72">
        <f t="shared" si="178"/>
        <v>510.82499999999999</v>
      </c>
      <c r="L425" s="72">
        <f t="shared" si="178"/>
        <v>510.82499999999999</v>
      </c>
      <c r="M425" s="104">
        <f t="shared" si="176"/>
        <v>516.70000000000005</v>
      </c>
      <c r="N425" s="104">
        <v>2560</v>
      </c>
    </row>
    <row r="426" spans="1:14" x14ac:dyDescent="0.3">
      <c r="A426" s="23" t="s">
        <v>621</v>
      </c>
      <c r="B426" s="282" t="s">
        <v>553</v>
      </c>
      <c r="C426" s="30" t="s">
        <v>151</v>
      </c>
      <c r="D426" s="23" t="s">
        <v>169</v>
      </c>
      <c r="E426" s="23" t="s">
        <v>171</v>
      </c>
      <c r="F426" s="20" t="s">
        <v>564</v>
      </c>
      <c r="G426" s="20" t="s">
        <v>554</v>
      </c>
      <c r="H426" s="315">
        <f>СвБРосп!H427</f>
        <v>2043.3</v>
      </c>
      <c r="I426" s="149">
        <f>H426/4</f>
        <v>510.82499999999999</v>
      </c>
      <c r="J426" s="149">
        <f>I426</f>
        <v>510.82499999999999</v>
      </c>
      <c r="K426" s="149">
        <f>J426</f>
        <v>510.82499999999999</v>
      </c>
      <c r="L426" s="149">
        <f>K426</f>
        <v>510.82499999999999</v>
      </c>
      <c r="M426" s="104">
        <f t="shared" si="176"/>
        <v>516.70000000000005</v>
      </c>
      <c r="N426" s="104">
        <v>2560</v>
      </c>
    </row>
    <row r="427" spans="1:14" x14ac:dyDescent="0.3">
      <c r="A427" s="289"/>
      <c r="B427" s="269" t="s">
        <v>172</v>
      </c>
      <c r="C427" s="191"/>
      <c r="D427" s="290"/>
      <c r="E427" s="290"/>
      <c r="F427" s="290"/>
      <c r="G427" s="290"/>
      <c r="H427" s="291">
        <f>H349+H208+H11</f>
        <v>74597</v>
      </c>
      <c r="I427" s="291">
        <f t="shared" ref="I427:L427" si="179">I349+I208+I11</f>
        <v>11153.900000000001</v>
      </c>
      <c r="J427" s="291">
        <f t="shared" si="179"/>
        <v>13880.899999999998</v>
      </c>
      <c r="K427" s="291">
        <f t="shared" si="179"/>
        <v>13510.099999999999</v>
      </c>
      <c r="L427" s="291">
        <f t="shared" si="179"/>
        <v>13836.599999999999</v>
      </c>
      <c r="M427" s="104">
        <f t="shared" si="176"/>
        <v>22119.500000000007</v>
      </c>
      <c r="N427" s="104">
        <v>74501</v>
      </c>
    </row>
    <row r="428" spans="1:14" x14ac:dyDescent="0.3">
      <c r="H428" s="76"/>
      <c r="I428" s="294"/>
      <c r="J428" s="294"/>
      <c r="K428" s="294"/>
      <c r="L428" s="294"/>
      <c r="M428" s="381"/>
    </row>
    <row r="429" spans="1:14" x14ac:dyDescent="0.3">
      <c r="H429" s="76"/>
      <c r="I429" s="294"/>
      <c r="J429" s="294"/>
      <c r="K429" s="294"/>
      <c r="L429" s="294"/>
      <c r="M429" s="381"/>
    </row>
    <row r="430" spans="1:14" x14ac:dyDescent="0.3">
      <c r="G430" s="201" t="s">
        <v>856</v>
      </c>
      <c r="H430" s="201"/>
      <c r="I430" s="148">
        <f>I196+I67+I61</f>
        <v>2376.6999999999998</v>
      </c>
      <c r="J430" s="148">
        <f t="shared" ref="J430:L430" si="180">J196+J67+J61</f>
        <v>2448.1</v>
      </c>
      <c r="K430" s="148">
        <f t="shared" si="180"/>
        <v>2414.8000000000002</v>
      </c>
      <c r="L430" s="148">
        <f t="shared" si="180"/>
        <v>1734.9</v>
      </c>
      <c r="M430" s="381"/>
    </row>
    <row r="431" spans="1:14" x14ac:dyDescent="0.3">
      <c r="G431" s="201" t="s">
        <v>857</v>
      </c>
      <c r="H431" s="201"/>
      <c r="I431" s="148">
        <f>I427-I430</f>
        <v>8777.2000000000007</v>
      </c>
      <c r="J431" s="148">
        <f t="shared" ref="J431:L431" si="181">J427-J430</f>
        <v>11432.799999999997</v>
      </c>
      <c r="K431" s="148">
        <f t="shared" si="181"/>
        <v>11095.3</v>
      </c>
      <c r="L431" s="148">
        <f t="shared" si="181"/>
        <v>12101.699999999999</v>
      </c>
      <c r="M431" s="381"/>
    </row>
    <row r="432" spans="1:14" x14ac:dyDescent="0.3">
      <c r="H432" s="4"/>
      <c r="I432" s="310"/>
      <c r="J432" s="310"/>
      <c r="K432" s="310"/>
      <c r="L432" s="310"/>
      <c r="M432" s="381"/>
    </row>
    <row r="433" spans="7:13" x14ac:dyDescent="0.3">
      <c r="G433" s="201" t="s">
        <v>858</v>
      </c>
      <c r="H433" s="201"/>
      <c r="I433" s="311">
        <v>16301.9</v>
      </c>
      <c r="J433" s="311">
        <v>17937.3</v>
      </c>
      <c r="K433" s="311">
        <v>18175.8</v>
      </c>
      <c r="L433" s="311">
        <v>17188.400000000001</v>
      </c>
      <c r="M433" s="381"/>
    </row>
    <row r="434" spans="7:13" x14ac:dyDescent="0.3">
      <c r="G434" s="201" t="s">
        <v>859</v>
      </c>
      <c r="H434" s="201"/>
      <c r="I434" s="311">
        <v>13811.4</v>
      </c>
      <c r="J434" s="311">
        <v>15483.8</v>
      </c>
      <c r="K434" s="311">
        <v>15725.1</v>
      </c>
      <c r="L434" s="311">
        <v>15608.600000000002</v>
      </c>
      <c r="M434" s="381"/>
    </row>
    <row r="435" spans="7:13" x14ac:dyDescent="0.3">
      <c r="G435" s="201" t="s">
        <v>860</v>
      </c>
      <c r="H435" s="201"/>
      <c r="I435" s="148">
        <v>2490.5</v>
      </c>
      <c r="J435" s="148">
        <v>2453.5</v>
      </c>
      <c r="K435" s="148">
        <v>2450.7000000000003</v>
      </c>
      <c r="L435" s="148">
        <v>1579.8</v>
      </c>
      <c r="M435" s="381"/>
    </row>
    <row r="436" spans="7:13" x14ac:dyDescent="0.3">
      <c r="H436" s="4"/>
      <c r="I436" s="294"/>
      <c r="J436" s="294"/>
      <c r="K436" s="294"/>
      <c r="L436" s="294"/>
      <c r="M436" s="381"/>
    </row>
    <row r="437" spans="7:13" ht="15" x14ac:dyDescent="0.25">
      <c r="G437" s="597" t="s">
        <v>861</v>
      </c>
      <c r="H437" s="597"/>
      <c r="I437" s="598">
        <f>I434-I431</f>
        <v>5034.1999999999989</v>
      </c>
      <c r="J437" s="598">
        <f t="shared" ref="J437:L437" si="182">J434-J431</f>
        <v>4051.0000000000018</v>
      </c>
      <c r="K437" s="598">
        <f t="shared" si="182"/>
        <v>4629.8000000000011</v>
      </c>
      <c r="L437" s="598">
        <f t="shared" si="182"/>
        <v>3506.9000000000033</v>
      </c>
      <c r="M437" s="381"/>
    </row>
    <row r="438" spans="7:13" ht="15" x14ac:dyDescent="0.25">
      <c r="G438" s="597"/>
      <c r="H438" s="597"/>
      <c r="I438" s="598"/>
      <c r="J438" s="598"/>
      <c r="K438" s="598"/>
      <c r="L438" s="598"/>
      <c r="M438" s="381"/>
    </row>
    <row r="439" spans="7:13" x14ac:dyDescent="0.3">
      <c r="H439" s="4"/>
      <c r="I439" s="310"/>
      <c r="J439" s="310"/>
      <c r="K439" s="310"/>
      <c r="L439" s="310"/>
      <c r="M439" s="381"/>
    </row>
    <row r="440" spans="7:13" x14ac:dyDescent="0.3">
      <c r="G440" s="597" t="s">
        <v>862</v>
      </c>
      <c r="H440" s="597"/>
      <c r="I440" s="598">
        <v>4897.6000000000004</v>
      </c>
      <c r="J440" s="294"/>
      <c r="K440" s="294"/>
      <c r="L440" s="294"/>
      <c r="M440" s="381"/>
    </row>
    <row r="441" spans="7:13" x14ac:dyDescent="0.3">
      <c r="G441" s="597"/>
      <c r="H441" s="597"/>
      <c r="I441" s="598"/>
      <c r="J441" s="294"/>
      <c r="K441" s="294"/>
      <c r="L441" s="294"/>
      <c r="M441" s="381"/>
    </row>
    <row r="442" spans="7:13" x14ac:dyDescent="0.3">
      <c r="H442" s="4"/>
      <c r="I442" s="294"/>
      <c r="J442" s="294"/>
      <c r="K442" s="294"/>
      <c r="L442" s="294"/>
      <c r="M442" s="381"/>
    </row>
    <row r="443" spans="7:13" x14ac:dyDescent="0.3">
      <c r="H443" s="4"/>
      <c r="I443" s="294"/>
      <c r="J443" s="294"/>
      <c r="K443" s="294"/>
      <c r="L443" s="294"/>
      <c r="M443" s="381"/>
    </row>
    <row r="444" spans="7:13" x14ac:dyDescent="0.3">
      <c r="H444" s="4"/>
      <c r="I444" s="294"/>
      <c r="J444" s="294"/>
      <c r="K444" s="294"/>
      <c r="L444" s="294"/>
      <c r="M444" s="381"/>
    </row>
    <row r="445" spans="7:13" x14ac:dyDescent="0.3">
      <c r="H445" s="4"/>
      <c r="I445" s="294"/>
      <c r="J445" s="294"/>
      <c r="K445" s="294"/>
      <c r="L445" s="294"/>
      <c r="M445" s="381"/>
    </row>
    <row r="446" spans="7:13" x14ac:dyDescent="0.3">
      <c r="H446" s="4"/>
      <c r="I446" s="294"/>
      <c r="J446" s="294"/>
      <c r="K446" s="294"/>
      <c r="L446" s="294"/>
      <c r="M446" s="381"/>
    </row>
    <row r="447" spans="7:13" ht="15" x14ac:dyDescent="0.25">
      <c r="I447"/>
      <c r="J447"/>
      <c r="K447"/>
      <c r="L447"/>
    </row>
    <row r="448" spans="7:13" ht="15" x14ac:dyDescent="0.25">
      <c r="I448"/>
      <c r="J448"/>
      <c r="K448"/>
      <c r="L448"/>
    </row>
    <row r="449" spans="9:12" ht="15" x14ac:dyDescent="0.25">
      <c r="I449"/>
      <c r="J449"/>
      <c r="K449"/>
      <c r="L449"/>
    </row>
    <row r="450" spans="9:12" ht="15" x14ac:dyDescent="0.25">
      <c r="I450"/>
      <c r="J450"/>
      <c r="K450"/>
      <c r="L450"/>
    </row>
    <row r="451" spans="9:12" ht="15" x14ac:dyDescent="0.25">
      <c r="I451"/>
      <c r="J451"/>
      <c r="K451"/>
      <c r="L451"/>
    </row>
    <row r="452" spans="9:12" ht="15" x14ac:dyDescent="0.25">
      <c r="I452"/>
      <c r="J452"/>
      <c r="K452"/>
      <c r="L452"/>
    </row>
    <row r="453" spans="9:12" ht="15" x14ac:dyDescent="0.25">
      <c r="I453"/>
      <c r="J453"/>
      <c r="K453"/>
      <c r="L453"/>
    </row>
    <row r="454" spans="9:12" ht="15" x14ac:dyDescent="0.25">
      <c r="I454"/>
      <c r="J454"/>
      <c r="K454"/>
      <c r="L454"/>
    </row>
    <row r="455" spans="9:12" ht="15" x14ac:dyDescent="0.25">
      <c r="I455"/>
      <c r="J455"/>
      <c r="K455"/>
      <c r="L455"/>
    </row>
    <row r="456" spans="9:12" ht="15" x14ac:dyDescent="0.25">
      <c r="I456"/>
      <c r="J456"/>
      <c r="K456"/>
      <c r="L456"/>
    </row>
    <row r="457" spans="9:12" ht="15" x14ac:dyDescent="0.25">
      <c r="I457"/>
      <c r="J457"/>
      <c r="K457"/>
      <c r="L457"/>
    </row>
    <row r="458" spans="9:12" ht="15" x14ac:dyDescent="0.25">
      <c r="I458"/>
      <c r="J458"/>
      <c r="K458"/>
      <c r="L458"/>
    </row>
    <row r="459" spans="9:12" ht="15" x14ac:dyDescent="0.25">
      <c r="I459"/>
      <c r="J459"/>
      <c r="K459"/>
      <c r="L459"/>
    </row>
    <row r="460" spans="9:12" ht="15" x14ac:dyDescent="0.25">
      <c r="I460"/>
      <c r="J460"/>
      <c r="K460"/>
      <c r="L460"/>
    </row>
    <row r="461" spans="9:12" ht="15" x14ac:dyDescent="0.25">
      <c r="I461"/>
      <c r="J461"/>
      <c r="K461"/>
      <c r="L461"/>
    </row>
    <row r="462" spans="9:12" ht="15" x14ac:dyDescent="0.25">
      <c r="I462"/>
      <c r="J462"/>
      <c r="K462"/>
      <c r="L462"/>
    </row>
    <row r="463" spans="9:12" ht="15" x14ac:dyDescent="0.25">
      <c r="I463"/>
      <c r="J463"/>
      <c r="K463"/>
      <c r="L463"/>
    </row>
    <row r="464" spans="9:12" ht="15" x14ac:dyDescent="0.25">
      <c r="I464"/>
      <c r="J464"/>
      <c r="K464"/>
      <c r="L464"/>
    </row>
    <row r="465" spans="9:12" ht="15" x14ac:dyDescent="0.25">
      <c r="I465"/>
      <c r="J465"/>
      <c r="K465"/>
      <c r="L465"/>
    </row>
    <row r="466" spans="9:12" ht="15" x14ac:dyDescent="0.25">
      <c r="I466"/>
      <c r="J466"/>
      <c r="K466"/>
      <c r="L466"/>
    </row>
    <row r="467" spans="9:12" ht="15" x14ac:dyDescent="0.25">
      <c r="I467"/>
      <c r="J467"/>
      <c r="K467"/>
      <c r="L467"/>
    </row>
    <row r="468" spans="9:12" ht="15" x14ac:dyDescent="0.25">
      <c r="I468"/>
      <c r="J468"/>
      <c r="K468"/>
      <c r="L468"/>
    </row>
    <row r="469" spans="9:12" ht="15" x14ac:dyDescent="0.25">
      <c r="I469"/>
      <c r="J469"/>
      <c r="K469"/>
      <c r="L469"/>
    </row>
    <row r="470" spans="9:12" ht="15" x14ac:dyDescent="0.25">
      <c r="I470"/>
      <c r="J470"/>
      <c r="K470"/>
      <c r="L470"/>
    </row>
    <row r="471" spans="9:12" ht="15" x14ac:dyDescent="0.25">
      <c r="I471"/>
      <c r="J471"/>
      <c r="K471"/>
      <c r="L471"/>
    </row>
    <row r="472" spans="9:12" ht="15" x14ac:dyDescent="0.25">
      <c r="I472"/>
      <c r="J472"/>
      <c r="K472"/>
      <c r="L472"/>
    </row>
    <row r="473" spans="9:12" ht="15" x14ac:dyDescent="0.25">
      <c r="I473"/>
      <c r="J473"/>
      <c r="K473"/>
      <c r="L473"/>
    </row>
    <row r="474" spans="9:12" ht="15" x14ac:dyDescent="0.25">
      <c r="I474"/>
      <c r="J474"/>
      <c r="K474"/>
      <c r="L474"/>
    </row>
    <row r="475" spans="9:12" ht="15" x14ac:dyDescent="0.25">
      <c r="I475"/>
      <c r="J475"/>
      <c r="K475"/>
      <c r="L475"/>
    </row>
    <row r="476" spans="9:12" ht="15" x14ac:dyDescent="0.25">
      <c r="I476"/>
      <c r="J476"/>
      <c r="K476"/>
      <c r="L476"/>
    </row>
    <row r="477" spans="9:12" ht="15" x14ac:dyDescent="0.25">
      <c r="I477"/>
      <c r="J477"/>
      <c r="K477"/>
      <c r="L477"/>
    </row>
    <row r="478" spans="9:12" ht="15" x14ac:dyDescent="0.25">
      <c r="I478"/>
      <c r="J478"/>
      <c r="K478"/>
      <c r="L478"/>
    </row>
    <row r="479" spans="9:12" ht="15" x14ac:dyDescent="0.25">
      <c r="I479"/>
      <c r="J479"/>
      <c r="K479"/>
      <c r="L479"/>
    </row>
    <row r="480" spans="9:12" ht="15" x14ac:dyDescent="0.25">
      <c r="I480"/>
      <c r="J480"/>
      <c r="K480"/>
      <c r="L480"/>
    </row>
    <row r="481" spans="9:12" ht="15" x14ac:dyDescent="0.25">
      <c r="I481"/>
      <c r="J481"/>
      <c r="K481"/>
      <c r="L481"/>
    </row>
    <row r="482" spans="9:12" ht="15" x14ac:dyDescent="0.25">
      <c r="I482"/>
      <c r="J482"/>
      <c r="K482"/>
      <c r="L482"/>
    </row>
    <row r="483" spans="9:12" ht="15" x14ac:dyDescent="0.25">
      <c r="I483"/>
      <c r="J483"/>
      <c r="K483"/>
      <c r="L483"/>
    </row>
    <row r="484" spans="9:12" ht="15" x14ac:dyDescent="0.25">
      <c r="I484"/>
      <c r="J484"/>
      <c r="K484"/>
      <c r="L484"/>
    </row>
    <row r="485" spans="9:12" ht="15" x14ac:dyDescent="0.25">
      <c r="I485"/>
      <c r="J485"/>
      <c r="K485"/>
      <c r="L485"/>
    </row>
    <row r="486" spans="9:12" ht="15" x14ac:dyDescent="0.25">
      <c r="I486"/>
      <c r="J486"/>
      <c r="K486"/>
      <c r="L486"/>
    </row>
    <row r="487" spans="9:12" ht="15" x14ac:dyDescent="0.25">
      <c r="I487"/>
      <c r="J487"/>
      <c r="K487"/>
      <c r="L487"/>
    </row>
    <row r="488" spans="9:12" ht="15" x14ac:dyDescent="0.25">
      <c r="I488"/>
      <c r="J488"/>
      <c r="K488"/>
      <c r="L488"/>
    </row>
    <row r="489" spans="9:12" ht="15" x14ac:dyDescent="0.25">
      <c r="I489"/>
      <c r="J489"/>
      <c r="K489"/>
      <c r="L489"/>
    </row>
    <row r="490" spans="9:12" ht="15" x14ac:dyDescent="0.25">
      <c r="I490"/>
      <c r="J490"/>
      <c r="K490"/>
      <c r="L490"/>
    </row>
    <row r="491" spans="9:12" ht="15" x14ac:dyDescent="0.25">
      <c r="I491"/>
      <c r="J491"/>
      <c r="K491"/>
      <c r="L491"/>
    </row>
    <row r="492" spans="9:12" ht="15" x14ac:dyDescent="0.25">
      <c r="I492"/>
      <c r="J492"/>
      <c r="K492"/>
      <c r="L492"/>
    </row>
    <row r="493" spans="9:12" ht="15" x14ac:dyDescent="0.25">
      <c r="I493"/>
      <c r="J493"/>
      <c r="K493"/>
      <c r="L493"/>
    </row>
    <row r="494" spans="9:12" ht="15" x14ac:dyDescent="0.25">
      <c r="I494"/>
      <c r="J494"/>
      <c r="K494"/>
      <c r="L494"/>
    </row>
    <row r="495" spans="9:12" ht="15" x14ac:dyDescent="0.25">
      <c r="I495"/>
      <c r="J495"/>
      <c r="K495"/>
      <c r="L495"/>
    </row>
    <row r="496" spans="9:12" ht="15" x14ac:dyDescent="0.25">
      <c r="I496"/>
      <c r="J496"/>
      <c r="K496"/>
      <c r="L496"/>
    </row>
    <row r="497" spans="9:12" ht="15" x14ac:dyDescent="0.25">
      <c r="I497"/>
      <c r="J497"/>
      <c r="K497"/>
      <c r="L497"/>
    </row>
    <row r="498" spans="9:12" ht="15" x14ac:dyDescent="0.25">
      <c r="I498"/>
      <c r="J498"/>
      <c r="K498"/>
      <c r="L498"/>
    </row>
    <row r="499" spans="9:12" ht="15" x14ac:dyDescent="0.25">
      <c r="I499"/>
      <c r="J499"/>
      <c r="K499"/>
      <c r="L499"/>
    </row>
    <row r="500" spans="9:12" ht="15" x14ac:dyDescent="0.25">
      <c r="I500"/>
      <c r="J500"/>
      <c r="K500"/>
      <c r="L500"/>
    </row>
    <row r="501" spans="9:12" ht="15" x14ac:dyDescent="0.25">
      <c r="I501"/>
      <c r="J501"/>
      <c r="K501"/>
      <c r="L501"/>
    </row>
    <row r="502" spans="9:12" ht="15" x14ac:dyDescent="0.25">
      <c r="I502"/>
      <c r="J502"/>
      <c r="K502"/>
      <c r="L502"/>
    </row>
    <row r="503" spans="9:12" ht="15" x14ac:dyDescent="0.25">
      <c r="I503"/>
      <c r="J503"/>
      <c r="K503"/>
      <c r="L503"/>
    </row>
    <row r="504" spans="9:12" ht="15" x14ac:dyDescent="0.25">
      <c r="I504"/>
      <c r="J504"/>
      <c r="K504"/>
      <c r="L504"/>
    </row>
    <row r="505" spans="9:12" ht="15" x14ac:dyDescent="0.25">
      <c r="I505"/>
      <c r="J505"/>
      <c r="K505"/>
      <c r="L505"/>
    </row>
    <row r="506" spans="9:12" ht="15" x14ac:dyDescent="0.25">
      <c r="I506"/>
      <c r="J506"/>
      <c r="K506"/>
      <c r="L506"/>
    </row>
    <row r="507" spans="9:12" ht="15" x14ac:dyDescent="0.25">
      <c r="I507"/>
      <c r="J507"/>
      <c r="K507"/>
      <c r="L507"/>
    </row>
    <row r="508" spans="9:12" ht="15" x14ac:dyDescent="0.25">
      <c r="I508"/>
      <c r="J508"/>
      <c r="K508"/>
      <c r="L508"/>
    </row>
    <row r="509" spans="9:12" ht="15" x14ac:dyDescent="0.25">
      <c r="I509"/>
      <c r="J509"/>
      <c r="K509"/>
      <c r="L509"/>
    </row>
    <row r="510" spans="9:12" ht="15" x14ac:dyDescent="0.25">
      <c r="I510"/>
      <c r="J510"/>
      <c r="K510"/>
      <c r="L510"/>
    </row>
    <row r="511" spans="9:12" ht="15" x14ac:dyDescent="0.25">
      <c r="I511"/>
      <c r="J511"/>
      <c r="K511"/>
      <c r="L511"/>
    </row>
    <row r="512" spans="9:12" ht="15" x14ac:dyDescent="0.25">
      <c r="I512"/>
      <c r="J512"/>
      <c r="K512"/>
      <c r="L512"/>
    </row>
    <row r="513" spans="9:12" ht="15" x14ac:dyDescent="0.25">
      <c r="I513"/>
      <c r="J513"/>
      <c r="K513"/>
      <c r="L513"/>
    </row>
    <row r="514" spans="9:12" ht="15" x14ac:dyDescent="0.25">
      <c r="I514"/>
      <c r="J514"/>
      <c r="K514"/>
      <c r="L514"/>
    </row>
    <row r="515" spans="9:12" ht="15" x14ac:dyDescent="0.25">
      <c r="I515"/>
      <c r="J515"/>
      <c r="K515"/>
      <c r="L515"/>
    </row>
    <row r="516" spans="9:12" ht="15" x14ac:dyDescent="0.25">
      <c r="I516"/>
      <c r="J516"/>
      <c r="K516"/>
      <c r="L516"/>
    </row>
    <row r="517" spans="9:12" ht="15" x14ac:dyDescent="0.25">
      <c r="I517"/>
      <c r="J517"/>
      <c r="K517"/>
      <c r="L517"/>
    </row>
    <row r="518" spans="9:12" ht="15" x14ac:dyDescent="0.25">
      <c r="I518"/>
      <c r="J518"/>
      <c r="K518"/>
      <c r="L518"/>
    </row>
    <row r="519" spans="9:12" ht="15" x14ac:dyDescent="0.25">
      <c r="I519"/>
      <c r="J519"/>
      <c r="K519"/>
      <c r="L519"/>
    </row>
    <row r="520" spans="9:12" ht="15" x14ac:dyDescent="0.25">
      <c r="I520"/>
      <c r="J520"/>
      <c r="K520"/>
      <c r="L520"/>
    </row>
    <row r="521" spans="9:12" ht="15" x14ac:dyDescent="0.25">
      <c r="I521"/>
      <c r="J521"/>
      <c r="K521"/>
      <c r="L521"/>
    </row>
    <row r="522" spans="9:12" ht="15" x14ac:dyDescent="0.25">
      <c r="I522"/>
      <c r="J522"/>
      <c r="K522"/>
      <c r="L522"/>
    </row>
    <row r="523" spans="9:12" ht="15" x14ac:dyDescent="0.25">
      <c r="I523"/>
      <c r="J523"/>
      <c r="K523"/>
      <c r="L523"/>
    </row>
    <row r="524" spans="9:12" ht="15" x14ac:dyDescent="0.25">
      <c r="I524"/>
      <c r="J524"/>
      <c r="K524"/>
      <c r="L524"/>
    </row>
    <row r="525" spans="9:12" ht="15" x14ac:dyDescent="0.25">
      <c r="I525"/>
      <c r="J525"/>
      <c r="K525"/>
      <c r="L525"/>
    </row>
    <row r="526" spans="9:12" ht="15" x14ac:dyDescent="0.25">
      <c r="I526"/>
      <c r="J526"/>
      <c r="K526"/>
      <c r="L526"/>
    </row>
    <row r="527" spans="9:12" ht="15" x14ac:dyDescent="0.25">
      <c r="I527"/>
      <c r="J527"/>
      <c r="K527"/>
      <c r="L527"/>
    </row>
    <row r="528" spans="9:12" ht="15" x14ac:dyDescent="0.25">
      <c r="I528"/>
      <c r="J528"/>
      <c r="K528"/>
      <c r="L528"/>
    </row>
    <row r="529" spans="9:12" ht="15" x14ac:dyDescent="0.25">
      <c r="I529"/>
      <c r="J529"/>
      <c r="K529"/>
      <c r="L529"/>
    </row>
    <row r="530" spans="9:12" ht="15" x14ac:dyDescent="0.25">
      <c r="I530"/>
      <c r="J530"/>
      <c r="K530"/>
      <c r="L530"/>
    </row>
    <row r="531" spans="9:12" ht="15" x14ac:dyDescent="0.25">
      <c r="I531"/>
      <c r="J531"/>
      <c r="K531"/>
      <c r="L531"/>
    </row>
    <row r="532" spans="9:12" ht="15" x14ac:dyDescent="0.25">
      <c r="I532"/>
      <c r="J532"/>
      <c r="K532"/>
      <c r="L532"/>
    </row>
    <row r="533" spans="9:12" ht="15" x14ac:dyDescent="0.25">
      <c r="I533"/>
      <c r="J533"/>
      <c r="K533"/>
      <c r="L533"/>
    </row>
    <row r="534" spans="9:12" ht="15" x14ac:dyDescent="0.25">
      <c r="I534"/>
      <c r="J534"/>
      <c r="K534"/>
      <c r="L534"/>
    </row>
    <row r="535" spans="9:12" ht="15" x14ac:dyDescent="0.25">
      <c r="I535"/>
      <c r="J535"/>
      <c r="K535"/>
      <c r="L535"/>
    </row>
    <row r="536" spans="9:12" ht="15" x14ac:dyDescent="0.25">
      <c r="I536"/>
      <c r="J536"/>
      <c r="K536"/>
      <c r="L536"/>
    </row>
    <row r="537" spans="9:12" ht="15" x14ac:dyDescent="0.25">
      <c r="I537"/>
      <c r="J537"/>
      <c r="K537"/>
      <c r="L537"/>
    </row>
    <row r="538" spans="9:12" ht="15" x14ac:dyDescent="0.25">
      <c r="I538"/>
      <c r="J538"/>
      <c r="K538"/>
      <c r="L538"/>
    </row>
    <row r="539" spans="9:12" ht="15" x14ac:dyDescent="0.25">
      <c r="I539"/>
      <c r="J539"/>
      <c r="K539"/>
      <c r="L539"/>
    </row>
    <row r="540" spans="9:12" ht="15" x14ac:dyDescent="0.25">
      <c r="I540"/>
      <c r="J540"/>
      <c r="K540"/>
      <c r="L540"/>
    </row>
    <row r="541" spans="9:12" ht="15" x14ac:dyDescent="0.25">
      <c r="I541"/>
      <c r="J541"/>
      <c r="K541"/>
      <c r="L541"/>
    </row>
    <row r="542" spans="9:12" ht="15" x14ac:dyDescent="0.25">
      <c r="I542"/>
      <c r="J542"/>
      <c r="K542"/>
      <c r="L542"/>
    </row>
    <row r="543" spans="9:12" ht="15" x14ac:dyDescent="0.25">
      <c r="I543"/>
      <c r="J543"/>
      <c r="K543"/>
      <c r="L543"/>
    </row>
    <row r="544" spans="9:12" ht="15" x14ac:dyDescent="0.25">
      <c r="I544"/>
      <c r="J544"/>
      <c r="K544"/>
      <c r="L544"/>
    </row>
    <row r="545" spans="9:12" ht="15" x14ac:dyDescent="0.25">
      <c r="I545"/>
      <c r="J545"/>
      <c r="K545"/>
      <c r="L545"/>
    </row>
    <row r="546" spans="9:12" ht="15" x14ac:dyDescent="0.25">
      <c r="I546"/>
      <c r="J546"/>
      <c r="K546"/>
      <c r="L546"/>
    </row>
    <row r="547" spans="9:12" ht="15" x14ac:dyDescent="0.25">
      <c r="I547"/>
      <c r="J547"/>
      <c r="K547"/>
      <c r="L547"/>
    </row>
    <row r="548" spans="9:12" ht="15" x14ac:dyDescent="0.25">
      <c r="I548"/>
      <c r="J548"/>
      <c r="K548"/>
      <c r="L548"/>
    </row>
    <row r="549" spans="9:12" ht="15" x14ac:dyDescent="0.25">
      <c r="I549"/>
      <c r="J549"/>
      <c r="K549"/>
      <c r="L549"/>
    </row>
    <row r="550" spans="9:12" ht="15" x14ac:dyDescent="0.25">
      <c r="I550"/>
      <c r="J550"/>
      <c r="K550"/>
      <c r="L550"/>
    </row>
    <row r="551" spans="9:12" ht="15" x14ac:dyDescent="0.25">
      <c r="I551"/>
      <c r="J551"/>
      <c r="K551"/>
      <c r="L551"/>
    </row>
    <row r="552" spans="9:12" ht="15" x14ac:dyDescent="0.25">
      <c r="I552"/>
      <c r="J552"/>
      <c r="K552"/>
      <c r="L552"/>
    </row>
    <row r="553" spans="9:12" ht="15" x14ac:dyDescent="0.25">
      <c r="I553"/>
      <c r="J553"/>
      <c r="K553"/>
      <c r="L553"/>
    </row>
    <row r="554" spans="9:12" ht="15" x14ac:dyDescent="0.25">
      <c r="I554"/>
      <c r="J554"/>
      <c r="K554"/>
      <c r="L554"/>
    </row>
    <row r="555" spans="9:12" ht="15" x14ac:dyDescent="0.25">
      <c r="I555"/>
      <c r="J555"/>
      <c r="K555"/>
      <c r="L555"/>
    </row>
    <row r="556" spans="9:12" ht="15" x14ac:dyDescent="0.25">
      <c r="I556"/>
      <c r="J556"/>
      <c r="K556"/>
      <c r="L556"/>
    </row>
    <row r="557" spans="9:12" ht="15" x14ac:dyDescent="0.25">
      <c r="I557"/>
      <c r="J557"/>
      <c r="K557"/>
      <c r="L557"/>
    </row>
    <row r="558" spans="9:12" ht="15" x14ac:dyDescent="0.25">
      <c r="I558"/>
      <c r="J558"/>
      <c r="K558"/>
      <c r="L558"/>
    </row>
    <row r="559" spans="9:12" ht="15" x14ac:dyDescent="0.25">
      <c r="I559"/>
      <c r="J559"/>
      <c r="K559"/>
      <c r="L559"/>
    </row>
    <row r="560" spans="9:12" ht="15" x14ac:dyDescent="0.25">
      <c r="I560"/>
      <c r="J560"/>
      <c r="K560"/>
      <c r="L560"/>
    </row>
    <row r="561" spans="9:12" ht="15" x14ac:dyDescent="0.25">
      <c r="I561"/>
      <c r="J561"/>
      <c r="K561"/>
      <c r="L561"/>
    </row>
    <row r="562" spans="9:12" ht="15" x14ac:dyDescent="0.25">
      <c r="I562"/>
      <c r="J562"/>
      <c r="K562"/>
      <c r="L562"/>
    </row>
    <row r="563" spans="9:12" ht="15" x14ac:dyDescent="0.25">
      <c r="I563"/>
      <c r="J563"/>
      <c r="K563"/>
      <c r="L563"/>
    </row>
    <row r="564" spans="9:12" ht="15" x14ac:dyDescent="0.25">
      <c r="I564"/>
      <c r="J564"/>
      <c r="K564"/>
      <c r="L564"/>
    </row>
    <row r="565" spans="9:12" ht="15" x14ac:dyDescent="0.25">
      <c r="I565"/>
      <c r="J565"/>
      <c r="K565"/>
      <c r="L565"/>
    </row>
    <row r="566" spans="9:12" ht="15" x14ac:dyDescent="0.25">
      <c r="I566"/>
      <c r="J566"/>
      <c r="K566"/>
      <c r="L566"/>
    </row>
    <row r="567" spans="9:12" ht="15" x14ac:dyDescent="0.25">
      <c r="I567"/>
      <c r="J567"/>
      <c r="K567"/>
      <c r="L567"/>
    </row>
    <row r="568" spans="9:12" ht="15" x14ac:dyDescent="0.25">
      <c r="I568"/>
      <c r="J568"/>
      <c r="K568"/>
      <c r="L568"/>
    </row>
    <row r="569" spans="9:12" ht="15" x14ac:dyDescent="0.25">
      <c r="I569"/>
      <c r="J569"/>
      <c r="K569"/>
      <c r="L569"/>
    </row>
    <row r="570" spans="9:12" ht="15" x14ac:dyDescent="0.25">
      <c r="I570"/>
      <c r="J570"/>
      <c r="K570"/>
      <c r="L570"/>
    </row>
    <row r="571" spans="9:12" ht="15" x14ac:dyDescent="0.25">
      <c r="I571"/>
      <c r="J571"/>
      <c r="K571"/>
      <c r="L571"/>
    </row>
    <row r="572" spans="9:12" ht="15" x14ac:dyDescent="0.25">
      <c r="I572"/>
      <c r="J572"/>
      <c r="K572"/>
      <c r="L572"/>
    </row>
    <row r="573" spans="9:12" ht="15" x14ac:dyDescent="0.25">
      <c r="I573"/>
      <c r="J573"/>
      <c r="K573"/>
      <c r="L573"/>
    </row>
    <row r="574" spans="9:12" ht="15" x14ac:dyDescent="0.25">
      <c r="I574"/>
      <c r="J574"/>
      <c r="K574"/>
      <c r="L574"/>
    </row>
    <row r="575" spans="9:12" ht="15" x14ac:dyDescent="0.25">
      <c r="I575"/>
      <c r="J575"/>
      <c r="K575"/>
      <c r="L575"/>
    </row>
    <row r="576" spans="9:12" ht="15" x14ac:dyDescent="0.25">
      <c r="I576"/>
      <c r="J576"/>
      <c r="K576"/>
      <c r="L576"/>
    </row>
    <row r="577" spans="9:12" ht="15" x14ac:dyDescent="0.25">
      <c r="I577"/>
      <c r="J577"/>
      <c r="K577"/>
      <c r="L577"/>
    </row>
    <row r="578" spans="9:12" ht="15" x14ac:dyDescent="0.25">
      <c r="I578"/>
      <c r="J578"/>
      <c r="K578"/>
      <c r="L578"/>
    </row>
    <row r="579" spans="9:12" ht="15" x14ac:dyDescent="0.25">
      <c r="I579"/>
      <c r="J579"/>
      <c r="K579"/>
      <c r="L579"/>
    </row>
    <row r="580" spans="9:12" ht="15" x14ac:dyDescent="0.25">
      <c r="I580"/>
      <c r="J580"/>
      <c r="K580"/>
      <c r="L580"/>
    </row>
    <row r="581" spans="9:12" ht="15" x14ac:dyDescent="0.25">
      <c r="I581"/>
      <c r="J581"/>
      <c r="K581"/>
      <c r="L581"/>
    </row>
    <row r="582" spans="9:12" ht="15" x14ac:dyDescent="0.25">
      <c r="I582"/>
      <c r="J582"/>
      <c r="K582"/>
      <c r="L582"/>
    </row>
    <row r="583" spans="9:12" ht="15" x14ac:dyDescent="0.25">
      <c r="I583"/>
      <c r="J583"/>
      <c r="K583"/>
      <c r="L583"/>
    </row>
    <row r="584" spans="9:12" ht="15" x14ac:dyDescent="0.25">
      <c r="I584"/>
      <c r="J584"/>
      <c r="K584"/>
      <c r="L584"/>
    </row>
    <row r="585" spans="9:12" ht="15" x14ac:dyDescent="0.25">
      <c r="I585"/>
      <c r="J585"/>
      <c r="K585"/>
      <c r="L585"/>
    </row>
    <row r="586" spans="9:12" ht="15" x14ac:dyDescent="0.25">
      <c r="I586"/>
      <c r="J586"/>
      <c r="K586"/>
      <c r="L586"/>
    </row>
    <row r="587" spans="9:12" ht="15" x14ac:dyDescent="0.25">
      <c r="I587"/>
      <c r="J587"/>
      <c r="K587"/>
      <c r="L587"/>
    </row>
    <row r="588" spans="9:12" ht="15" x14ac:dyDescent="0.25">
      <c r="I588"/>
      <c r="J588"/>
      <c r="K588"/>
      <c r="L588"/>
    </row>
    <row r="589" spans="9:12" ht="15" x14ac:dyDescent="0.25">
      <c r="I589"/>
      <c r="J589"/>
      <c r="K589"/>
      <c r="L589"/>
    </row>
    <row r="590" spans="9:12" ht="15" x14ac:dyDescent="0.25">
      <c r="I590"/>
      <c r="J590"/>
      <c r="K590"/>
      <c r="L590"/>
    </row>
    <row r="591" spans="9:12" ht="15" x14ac:dyDescent="0.25">
      <c r="I591"/>
      <c r="J591"/>
      <c r="K591"/>
      <c r="L591"/>
    </row>
    <row r="592" spans="9:12" ht="15" x14ac:dyDescent="0.25">
      <c r="I592"/>
      <c r="J592"/>
      <c r="K592"/>
      <c r="L592"/>
    </row>
    <row r="593" spans="9:12" ht="15" x14ac:dyDescent="0.25">
      <c r="I593"/>
      <c r="J593"/>
      <c r="K593"/>
      <c r="L593"/>
    </row>
    <row r="594" spans="9:12" ht="15" x14ac:dyDescent="0.25">
      <c r="I594"/>
      <c r="J594"/>
      <c r="K594"/>
      <c r="L594"/>
    </row>
    <row r="595" spans="9:12" ht="15" x14ac:dyDescent="0.25">
      <c r="I595"/>
      <c r="J595"/>
      <c r="K595"/>
      <c r="L595"/>
    </row>
    <row r="596" spans="9:12" ht="15" x14ac:dyDescent="0.25">
      <c r="I596"/>
      <c r="J596"/>
      <c r="K596"/>
      <c r="L596"/>
    </row>
    <row r="597" spans="9:12" ht="15" x14ac:dyDescent="0.25">
      <c r="I597"/>
      <c r="J597"/>
      <c r="K597"/>
      <c r="L597"/>
    </row>
    <row r="598" spans="9:12" ht="15" x14ac:dyDescent="0.25">
      <c r="I598"/>
      <c r="J598"/>
      <c r="K598"/>
      <c r="L598"/>
    </row>
    <row r="599" spans="9:12" ht="15" x14ac:dyDescent="0.25">
      <c r="I599"/>
      <c r="J599"/>
      <c r="K599"/>
      <c r="L599"/>
    </row>
    <row r="600" spans="9:12" ht="15" x14ac:dyDescent="0.25">
      <c r="I600"/>
      <c r="J600"/>
      <c r="K600"/>
      <c r="L600"/>
    </row>
    <row r="601" spans="9:12" ht="15" x14ac:dyDescent="0.25">
      <c r="I601"/>
      <c r="J601"/>
      <c r="K601"/>
      <c r="L601"/>
    </row>
    <row r="602" spans="9:12" ht="15" x14ac:dyDescent="0.25">
      <c r="I602"/>
      <c r="J602"/>
      <c r="K602"/>
      <c r="L602"/>
    </row>
    <row r="603" spans="9:12" ht="15" x14ac:dyDescent="0.25">
      <c r="I603"/>
      <c r="J603"/>
      <c r="K603"/>
      <c r="L603"/>
    </row>
    <row r="604" spans="9:12" ht="15" x14ac:dyDescent="0.25">
      <c r="I604"/>
      <c r="J604"/>
      <c r="K604"/>
      <c r="L604"/>
    </row>
    <row r="605" spans="9:12" ht="15" x14ac:dyDescent="0.25">
      <c r="I605"/>
      <c r="J605"/>
      <c r="K605"/>
      <c r="L605"/>
    </row>
    <row r="606" spans="9:12" ht="15" x14ac:dyDescent="0.25">
      <c r="I606"/>
      <c r="J606"/>
      <c r="K606"/>
      <c r="L606"/>
    </row>
    <row r="607" spans="9:12" ht="15" x14ac:dyDescent="0.25">
      <c r="I607"/>
      <c r="J607"/>
      <c r="K607"/>
      <c r="L607"/>
    </row>
    <row r="608" spans="9:12" ht="15" x14ac:dyDescent="0.25">
      <c r="I608"/>
      <c r="J608"/>
      <c r="K608"/>
      <c r="L608"/>
    </row>
    <row r="609" spans="9:12" ht="15" x14ac:dyDescent="0.25">
      <c r="I609"/>
      <c r="J609"/>
      <c r="K609"/>
      <c r="L609"/>
    </row>
    <row r="610" spans="9:12" ht="15" x14ac:dyDescent="0.25">
      <c r="I610"/>
      <c r="J610"/>
      <c r="K610"/>
      <c r="L610"/>
    </row>
    <row r="611" spans="9:12" ht="15" x14ac:dyDescent="0.25">
      <c r="I611"/>
      <c r="J611"/>
      <c r="K611"/>
      <c r="L611"/>
    </row>
    <row r="612" spans="9:12" ht="15" x14ac:dyDescent="0.25">
      <c r="I612"/>
      <c r="J612"/>
      <c r="K612"/>
      <c r="L612"/>
    </row>
    <row r="613" spans="9:12" ht="15" x14ac:dyDescent="0.25">
      <c r="I613"/>
      <c r="J613"/>
      <c r="K613"/>
      <c r="L613"/>
    </row>
    <row r="614" spans="9:12" ht="15" x14ac:dyDescent="0.25">
      <c r="I614"/>
      <c r="J614"/>
      <c r="K614"/>
      <c r="L614"/>
    </row>
    <row r="615" spans="9:12" ht="15" x14ac:dyDescent="0.25">
      <c r="I615"/>
      <c r="J615"/>
      <c r="K615"/>
      <c r="L615"/>
    </row>
    <row r="616" spans="9:12" ht="15" x14ac:dyDescent="0.25">
      <c r="I616"/>
      <c r="J616"/>
      <c r="K616"/>
      <c r="L616"/>
    </row>
    <row r="617" spans="9:12" ht="15" x14ac:dyDescent="0.25">
      <c r="I617"/>
      <c r="J617"/>
      <c r="K617"/>
      <c r="L617"/>
    </row>
    <row r="618" spans="9:12" ht="15" x14ac:dyDescent="0.25">
      <c r="I618"/>
      <c r="J618"/>
      <c r="K618"/>
      <c r="L618"/>
    </row>
    <row r="619" spans="9:12" ht="15" x14ac:dyDescent="0.25">
      <c r="I619"/>
      <c r="J619"/>
      <c r="K619"/>
      <c r="L619"/>
    </row>
    <row r="620" spans="9:12" ht="15" x14ac:dyDescent="0.25">
      <c r="I620"/>
      <c r="J620"/>
      <c r="K620"/>
      <c r="L620"/>
    </row>
    <row r="621" spans="9:12" ht="15" x14ac:dyDescent="0.25">
      <c r="I621"/>
      <c r="J621"/>
      <c r="K621"/>
      <c r="L621"/>
    </row>
    <row r="622" spans="9:12" ht="15" x14ac:dyDescent="0.25">
      <c r="I622"/>
      <c r="J622"/>
      <c r="K622"/>
      <c r="L622"/>
    </row>
    <row r="623" spans="9:12" ht="15" x14ac:dyDescent="0.25">
      <c r="I623"/>
      <c r="J623"/>
      <c r="K623"/>
      <c r="L623"/>
    </row>
    <row r="624" spans="9:12" ht="15" x14ac:dyDescent="0.25">
      <c r="I624"/>
      <c r="J624"/>
      <c r="K624"/>
      <c r="L624"/>
    </row>
    <row r="625" spans="9:12" ht="15" x14ac:dyDescent="0.25">
      <c r="I625"/>
      <c r="J625"/>
      <c r="K625"/>
      <c r="L625"/>
    </row>
    <row r="626" spans="9:12" ht="15" x14ac:dyDescent="0.25">
      <c r="I626"/>
      <c r="J626"/>
      <c r="K626"/>
      <c r="L626"/>
    </row>
    <row r="627" spans="9:12" ht="15" x14ac:dyDescent="0.25">
      <c r="I627"/>
      <c r="J627"/>
      <c r="K627"/>
      <c r="L627"/>
    </row>
    <row r="628" spans="9:12" ht="15" x14ac:dyDescent="0.25">
      <c r="I628"/>
      <c r="J628"/>
      <c r="K628"/>
      <c r="L628"/>
    </row>
    <row r="629" spans="9:12" ht="15" x14ac:dyDescent="0.25">
      <c r="I629"/>
      <c r="J629"/>
      <c r="K629"/>
      <c r="L629"/>
    </row>
    <row r="630" spans="9:12" ht="15" x14ac:dyDescent="0.25">
      <c r="I630"/>
      <c r="J630"/>
      <c r="K630"/>
      <c r="L630"/>
    </row>
    <row r="631" spans="9:12" ht="15" x14ac:dyDescent="0.25">
      <c r="I631"/>
      <c r="J631"/>
      <c r="K631"/>
      <c r="L631"/>
    </row>
    <row r="632" spans="9:12" ht="15" x14ac:dyDescent="0.25">
      <c r="I632"/>
      <c r="J632"/>
      <c r="K632"/>
      <c r="L632"/>
    </row>
    <row r="633" spans="9:12" ht="15" x14ac:dyDescent="0.25">
      <c r="I633"/>
      <c r="J633"/>
      <c r="K633"/>
      <c r="L633"/>
    </row>
    <row r="634" spans="9:12" ht="15" x14ac:dyDescent="0.25">
      <c r="I634"/>
      <c r="J634"/>
      <c r="K634"/>
      <c r="L634"/>
    </row>
    <row r="635" spans="9:12" ht="15" x14ac:dyDescent="0.25">
      <c r="I635"/>
      <c r="J635"/>
      <c r="K635"/>
      <c r="L635"/>
    </row>
    <row r="636" spans="9:12" ht="15" x14ac:dyDescent="0.25">
      <c r="I636"/>
      <c r="J636"/>
      <c r="K636"/>
      <c r="L636"/>
    </row>
    <row r="637" spans="9:12" ht="15" x14ac:dyDescent="0.25">
      <c r="I637"/>
      <c r="J637"/>
      <c r="K637"/>
      <c r="L637"/>
    </row>
    <row r="638" spans="9:12" ht="15" x14ac:dyDescent="0.25">
      <c r="I638"/>
      <c r="J638"/>
      <c r="K638"/>
      <c r="L638"/>
    </row>
    <row r="639" spans="9:12" ht="15" x14ac:dyDescent="0.25">
      <c r="I639"/>
      <c r="J639"/>
      <c r="K639"/>
      <c r="L639"/>
    </row>
    <row r="640" spans="9:12" ht="15" x14ac:dyDescent="0.25">
      <c r="I640"/>
      <c r="J640"/>
      <c r="K640"/>
      <c r="L640"/>
    </row>
    <row r="641" spans="9:12" ht="15" x14ac:dyDescent="0.25">
      <c r="I641"/>
      <c r="J641"/>
      <c r="K641"/>
      <c r="L641"/>
    </row>
    <row r="642" spans="9:12" ht="15" x14ac:dyDescent="0.25">
      <c r="I642"/>
      <c r="J642"/>
      <c r="K642"/>
      <c r="L642"/>
    </row>
    <row r="643" spans="9:12" ht="15" x14ac:dyDescent="0.25">
      <c r="I643"/>
      <c r="J643"/>
      <c r="K643"/>
      <c r="L643"/>
    </row>
    <row r="644" spans="9:12" ht="15" x14ac:dyDescent="0.25">
      <c r="I644"/>
      <c r="J644"/>
      <c r="K644"/>
      <c r="L644"/>
    </row>
    <row r="645" spans="9:12" ht="15" x14ac:dyDescent="0.25">
      <c r="I645"/>
      <c r="J645"/>
      <c r="K645"/>
      <c r="L645"/>
    </row>
    <row r="646" spans="9:12" ht="15" x14ac:dyDescent="0.25">
      <c r="I646"/>
      <c r="J646"/>
      <c r="K646"/>
      <c r="L646"/>
    </row>
    <row r="647" spans="9:12" ht="15" x14ac:dyDescent="0.25">
      <c r="I647"/>
      <c r="J647"/>
      <c r="K647"/>
      <c r="L647"/>
    </row>
    <row r="648" spans="9:12" ht="15" x14ac:dyDescent="0.25">
      <c r="I648"/>
      <c r="J648"/>
      <c r="K648"/>
      <c r="L648"/>
    </row>
    <row r="649" spans="9:12" ht="15" x14ac:dyDescent="0.25">
      <c r="I649"/>
      <c r="J649"/>
      <c r="K649"/>
      <c r="L649"/>
    </row>
    <row r="650" spans="9:12" ht="15" x14ac:dyDescent="0.25">
      <c r="I650"/>
      <c r="J650"/>
      <c r="K650"/>
      <c r="L650"/>
    </row>
    <row r="651" spans="9:12" ht="15" x14ac:dyDescent="0.25">
      <c r="I651"/>
      <c r="J651"/>
      <c r="K651"/>
      <c r="L651"/>
    </row>
    <row r="652" spans="9:12" ht="15" x14ac:dyDescent="0.25">
      <c r="I652"/>
      <c r="J652"/>
      <c r="K652"/>
      <c r="L652"/>
    </row>
    <row r="653" spans="9:12" ht="15" x14ac:dyDescent="0.25">
      <c r="I653"/>
      <c r="J653"/>
      <c r="K653"/>
      <c r="L653"/>
    </row>
    <row r="654" spans="9:12" ht="15" x14ac:dyDescent="0.25">
      <c r="I654"/>
      <c r="J654"/>
      <c r="K654"/>
      <c r="L654"/>
    </row>
    <row r="655" spans="9:12" ht="15" x14ac:dyDescent="0.25">
      <c r="I655"/>
      <c r="J655"/>
      <c r="K655"/>
      <c r="L655"/>
    </row>
    <row r="656" spans="9:12" ht="15" x14ac:dyDescent="0.25">
      <c r="I656"/>
      <c r="J656"/>
      <c r="K656"/>
      <c r="L656"/>
    </row>
    <row r="657" spans="9:12" ht="15" x14ac:dyDescent="0.25">
      <c r="I657"/>
      <c r="J657"/>
      <c r="K657"/>
      <c r="L657"/>
    </row>
    <row r="658" spans="9:12" ht="15" x14ac:dyDescent="0.25">
      <c r="I658"/>
      <c r="J658"/>
      <c r="K658"/>
      <c r="L658"/>
    </row>
    <row r="659" spans="9:12" ht="15" x14ac:dyDescent="0.25">
      <c r="I659"/>
      <c r="J659"/>
      <c r="K659"/>
      <c r="L659"/>
    </row>
    <row r="660" spans="9:12" ht="15" x14ac:dyDescent="0.25">
      <c r="I660"/>
      <c r="J660"/>
      <c r="K660"/>
      <c r="L660"/>
    </row>
    <row r="661" spans="9:12" ht="15" x14ac:dyDescent="0.25">
      <c r="I661"/>
      <c r="J661"/>
      <c r="K661"/>
      <c r="L661"/>
    </row>
    <row r="662" spans="9:12" ht="15" x14ac:dyDescent="0.25">
      <c r="I662"/>
      <c r="J662"/>
      <c r="K662"/>
      <c r="L662"/>
    </row>
    <row r="663" spans="9:12" ht="15" x14ac:dyDescent="0.25">
      <c r="I663"/>
      <c r="J663"/>
      <c r="K663"/>
      <c r="L663"/>
    </row>
    <row r="664" spans="9:12" ht="15" x14ac:dyDescent="0.25">
      <c r="I664"/>
      <c r="J664"/>
      <c r="K664"/>
      <c r="L664"/>
    </row>
    <row r="665" spans="9:12" ht="15" x14ac:dyDescent="0.25">
      <c r="I665"/>
      <c r="J665"/>
      <c r="K665"/>
      <c r="L665"/>
    </row>
    <row r="666" spans="9:12" ht="15" x14ac:dyDescent="0.25">
      <c r="I666"/>
      <c r="J666"/>
      <c r="K666"/>
      <c r="L666"/>
    </row>
    <row r="667" spans="9:12" ht="15" x14ac:dyDescent="0.25">
      <c r="I667"/>
      <c r="J667"/>
      <c r="K667"/>
      <c r="L667"/>
    </row>
    <row r="668" spans="9:12" ht="15" x14ac:dyDescent="0.25">
      <c r="I668"/>
      <c r="J668"/>
      <c r="K668"/>
      <c r="L668"/>
    </row>
    <row r="669" spans="9:12" ht="15" x14ac:dyDescent="0.25">
      <c r="I669"/>
      <c r="J669"/>
      <c r="K669"/>
      <c r="L669"/>
    </row>
    <row r="670" spans="9:12" ht="15" x14ac:dyDescent="0.25">
      <c r="I670"/>
      <c r="J670"/>
      <c r="K670"/>
      <c r="L670"/>
    </row>
    <row r="671" spans="9:12" ht="15" x14ac:dyDescent="0.25">
      <c r="I671"/>
      <c r="J671"/>
      <c r="K671"/>
      <c r="L671"/>
    </row>
    <row r="672" spans="9:12" ht="15" x14ac:dyDescent="0.25">
      <c r="I672"/>
      <c r="J672"/>
      <c r="K672"/>
      <c r="L672"/>
    </row>
    <row r="673" spans="9:12" ht="15" x14ac:dyDescent="0.25">
      <c r="I673"/>
      <c r="J673"/>
      <c r="K673"/>
      <c r="L673"/>
    </row>
    <row r="674" spans="9:12" ht="15" x14ac:dyDescent="0.25">
      <c r="I674"/>
      <c r="J674"/>
      <c r="K674"/>
      <c r="L674"/>
    </row>
    <row r="675" spans="9:12" ht="15" x14ac:dyDescent="0.25">
      <c r="I675"/>
      <c r="J675"/>
      <c r="K675"/>
      <c r="L675"/>
    </row>
    <row r="676" spans="9:12" ht="15" x14ac:dyDescent="0.25">
      <c r="I676"/>
      <c r="J676"/>
      <c r="K676"/>
      <c r="L676"/>
    </row>
    <row r="677" spans="9:12" ht="15" x14ac:dyDescent="0.25">
      <c r="I677"/>
      <c r="J677"/>
      <c r="K677"/>
      <c r="L677"/>
    </row>
    <row r="678" spans="9:12" ht="15" x14ac:dyDescent="0.25">
      <c r="I678"/>
      <c r="J678"/>
      <c r="K678"/>
      <c r="L678"/>
    </row>
    <row r="679" spans="9:12" ht="15" x14ac:dyDescent="0.25">
      <c r="I679"/>
      <c r="J679"/>
      <c r="K679"/>
      <c r="L679"/>
    </row>
    <row r="680" spans="9:12" ht="15" x14ac:dyDescent="0.25">
      <c r="I680"/>
      <c r="J680"/>
      <c r="K680"/>
      <c r="L680"/>
    </row>
    <row r="681" spans="9:12" ht="15" x14ac:dyDescent="0.25">
      <c r="I681"/>
      <c r="J681"/>
      <c r="K681"/>
      <c r="L681"/>
    </row>
    <row r="682" spans="9:12" ht="15" x14ac:dyDescent="0.25">
      <c r="I682"/>
      <c r="J682"/>
      <c r="K682"/>
      <c r="L682"/>
    </row>
    <row r="683" spans="9:12" ht="15" x14ac:dyDescent="0.25">
      <c r="I683"/>
      <c r="J683"/>
      <c r="K683"/>
      <c r="L683"/>
    </row>
    <row r="684" spans="9:12" ht="15" x14ac:dyDescent="0.25">
      <c r="I684"/>
      <c r="J684"/>
      <c r="K684"/>
      <c r="L684"/>
    </row>
    <row r="685" spans="9:12" ht="15" x14ac:dyDescent="0.25">
      <c r="I685"/>
      <c r="J685"/>
      <c r="K685"/>
      <c r="L685"/>
    </row>
    <row r="686" spans="9:12" ht="15" x14ac:dyDescent="0.25">
      <c r="I686"/>
      <c r="J686"/>
      <c r="K686"/>
      <c r="L686"/>
    </row>
    <row r="687" spans="9:12" ht="15" x14ac:dyDescent="0.25">
      <c r="I687"/>
      <c r="J687"/>
      <c r="K687"/>
      <c r="L687"/>
    </row>
    <row r="688" spans="9:12" ht="15" x14ac:dyDescent="0.25">
      <c r="I688"/>
      <c r="J688"/>
      <c r="K688"/>
      <c r="L688"/>
    </row>
    <row r="689" spans="9:12" ht="15" x14ac:dyDescent="0.25">
      <c r="I689"/>
      <c r="J689"/>
      <c r="K689"/>
      <c r="L689"/>
    </row>
    <row r="690" spans="9:12" ht="15" x14ac:dyDescent="0.25">
      <c r="I690"/>
      <c r="J690"/>
      <c r="K690"/>
      <c r="L690"/>
    </row>
    <row r="691" spans="9:12" ht="15" x14ac:dyDescent="0.25">
      <c r="I691"/>
      <c r="J691"/>
      <c r="K691"/>
      <c r="L691"/>
    </row>
    <row r="692" spans="9:12" ht="15" x14ac:dyDescent="0.25">
      <c r="I692"/>
      <c r="J692"/>
      <c r="K692"/>
      <c r="L692"/>
    </row>
    <row r="693" spans="9:12" ht="15" x14ac:dyDescent="0.25">
      <c r="I693"/>
      <c r="J693"/>
      <c r="K693"/>
      <c r="L693"/>
    </row>
    <row r="694" spans="9:12" ht="15" x14ac:dyDescent="0.25">
      <c r="I694"/>
      <c r="J694"/>
      <c r="K694"/>
      <c r="L694"/>
    </row>
    <row r="695" spans="9:12" ht="15" x14ac:dyDescent="0.25">
      <c r="I695"/>
      <c r="J695"/>
      <c r="K695"/>
      <c r="L695"/>
    </row>
    <row r="696" spans="9:12" ht="15" x14ac:dyDescent="0.25">
      <c r="I696"/>
      <c r="J696"/>
      <c r="K696"/>
      <c r="L696"/>
    </row>
    <row r="697" spans="9:12" ht="15" x14ac:dyDescent="0.25">
      <c r="I697"/>
      <c r="J697"/>
      <c r="K697"/>
      <c r="L697"/>
    </row>
    <row r="698" spans="9:12" ht="15" x14ac:dyDescent="0.25">
      <c r="I698"/>
      <c r="J698"/>
      <c r="K698"/>
      <c r="L698"/>
    </row>
    <row r="699" spans="9:12" ht="15" x14ac:dyDescent="0.25">
      <c r="I699"/>
      <c r="J699"/>
      <c r="K699"/>
      <c r="L699"/>
    </row>
    <row r="700" spans="9:12" ht="15" x14ac:dyDescent="0.25">
      <c r="I700"/>
      <c r="J700"/>
      <c r="K700"/>
      <c r="L700"/>
    </row>
    <row r="701" spans="9:12" ht="15" x14ac:dyDescent="0.25">
      <c r="I701"/>
      <c r="J701"/>
      <c r="K701"/>
      <c r="L701"/>
    </row>
    <row r="702" spans="9:12" ht="15" x14ac:dyDescent="0.25">
      <c r="I702"/>
      <c r="J702"/>
      <c r="K702"/>
      <c r="L702"/>
    </row>
    <row r="703" spans="9:12" ht="15" x14ac:dyDescent="0.25">
      <c r="I703"/>
      <c r="J703"/>
      <c r="K703"/>
      <c r="L703"/>
    </row>
    <row r="704" spans="9:12" ht="15" x14ac:dyDescent="0.25">
      <c r="I704"/>
      <c r="J704"/>
      <c r="K704"/>
      <c r="L704"/>
    </row>
    <row r="705" spans="9:12" ht="15" x14ac:dyDescent="0.25">
      <c r="I705"/>
      <c r="J705"/>
      <c r="K705"/>
      <c r="L705"/>
    </row>
    <row r="706" spans="9:12" ht="15" x14ac:dyDescent="0.25">
      <c r="I706"/>
      <c r="J706"/>
      <c r="K706"/>
      <c r="L706"/>
    </row>
    <row r="707" spans="9:12" ht="15" x14ac:dyDescent="0.25">
      <c r="I707"/>
      <c r="J707"/>
      <c r="K707"/>
      <c r="L707"/>
    </row>
    <row r="708" spans="9:12" ht="15" x14ac:dyDescent="0.25">
      <c r="I708"/>
      <c r="J708"/>
      <c r="K708"/>
      <c r="L708"/>
    </row>
    <row r="709" spans="9:12" ht="15" x14ac:dyDescent="0.25">
      <c r="I709"/>
      <c r="J709"/>
      <c r="K709"/>
      <c r="L709"/>
    </row>
    <row r="710" spans="9:12" ht="15" x14ac:dyDescent="0.25">
      <c r="I710"/>
      <c r="J710"/>
      <c r="K710"/>
      <c r="L710"/>
    </row>
    <row r="711" spans="9:12" ht="15" x14ac:dyDescent="0.25">
      <c r="I711"/>
      <c r="J711"/>
      <c r="K711"/>
      <c r="L711"/>
    </row>
    <row r="712" spans="9:12" ht="15" x14ac:dyDescent="0.25">
      <c r="I712"/>
      <c r="J712"/>
      <c r="K712"/>
      <c r="L712"/>
    </row>
    <row r="713" spans="9:12" ht="15" x14ac:dyDescent="0.25">
      <c r="I713"/>
      <c r="J713"/>
      <c r="K713"/>
      <c r="L713"/>
    </row>
    <row r="714" spans="9:12" ht="15" x14ac:dyDescent="0.25">
      <c r="I714"/>
      <c r="J714"/>
      <c r="K714"/>
      <c r="L714"/>
    </row>
    <row r="715" spans="9:12" ht="15" x14ac:dyDescent="0.25">
      <c r="I715"/>
      <c r="J715"/>
      <c r="K715"/>
      <c r="L715"/>
    </row>
    <row r="716" spans="9:12" ht="15" x14ac:dyDescent="0.25">
      <c r="I716"/>
      <c r="J716"/>
      <c r="K716"/>
      <c r="L716"/>
    </row>
    <row r="717" spans="9:12" ht="15" x14ac:dyDescent="0.25">
      <c r="I717"/>
      <c r="J717"/>
      <c r="K717"/>
      <c r="L717"/>
    </row>
    <row r="718" spans="9:12" ht="15" x14ac:dyDescent="0.25">
      <c r="I718"/>
      <c r="J718"/>
      <c r="K718"/>
      <c r="L718"/>
    </row>
    <row r="719" spans="9:12" ht="15" x14ac:dyDescent="0.25">
      <c r="I719"/>
      <c r="J719"/>
      <c r="K719"/>
      <c r="L719"/>
    </row>
    <row r="720" spans="9:12" ht="15" x14ac:dyDescent="0.25">
      <c r="I720"/>
      <c r="J720"/>
      <c r="K720"/>
      <c r="L720"/>
    </row>
    <row r="721" spans="9:12" ht="15" x14ac:dyDescent="0.25">
      <c r="I721"/>
      <c r="J721"/>
      <c r="K721"/>
      <c r="L721"/>
    </row>
    <row r="722" spans="9:12" ht="15" x14ac:dyDescent="0.25">
      <c r="I722"/>
      <c r="J722"/>
      <c r="K722"/>
      <c r="L722"/>
    </row>
    <row r="723" spans="9:12" ht="15" x14ac:dyDescent="0.25">
      <c r="I723"/>
      <c r="J723"/>
      <c r="K723"/>
      <c r="L723"/>
    </row>
    <row r="724" spans="9:12" ht="15" x14ac:dyDescent="0.25">
      <c r="I724"/>
      <c r="J724"/>
      <c r="K724"/>
      <c r="L724"/>
    </row>
    <row r="725" spans="9:12" ht="15" x14ac:dyDescent="0.25">
      <c r="I725"/>
      <c r="J725"/>
      <c r="K725"/>
      <c r="L725"/>
    </row>
    <row r="726" spans="9:12" ht="15" x14ac:dyDescent="0.25">
      <c r="I726"/>
      <c r="J726"/>
      <c r="K726"/>
      <c r="L726"/>
    </row>
    <row r="727" spans="9:12" ht="15" x14ac:dyDescent="0.25">
      <c r="I727"/>
      <c r="J727"/>
      <c r="K727"/>
      <c r="L727"/>
    </row>
    <row r="728" spans="9:12" ht="15" x14ac:dyDescent="0.25">
      <c r="I728"/>
      <c r="J728"/>
      <c r="K728"/>
      <c r="L728"/>
    </row>
    <row r="729" spans="9:12" ht="15" x14ac:dyDescent="0.25">
      <c r="I729"/>
      <c r="J729"/>
      <c r="K729"/>
      <c r="L729"/>
    </row>
    <row r="730" spans="9:12" ht="15" x14ac:dyDescent="0.25">
      <c r="I730"/>
      <c r="J730"/>
      <c r="K730"/>
      <c r="L730"/>
    </row>
    <row r="731" spans="9:12" ht="15" x14ac:dyDescent="0.25">
      <c r="I731"/>
      <c r="J731"/>
      <c r="K731"/>
      <c r="L731"/>
    </row>
    <row r="732" spans="9:12" ht="15" x14ac:dyDescent="0.25">
      <c r="I732"/>
      <c r="J732"/>
      <c r="K732"/>
      <c r="L732"/>
    </row>
    <row r="733" spans="9:12" ht="15" x14ac:dyDescent="0.25">
      <c r="I733"/>
      <c r="J733"/>
      <c r="K733"/>
      <c r="L733"/>
    </row>
    <row r="734" spans="9:12" ht="15" x14ac:dyDescent="0.25">
      <c r="I734"/>
      <c r="J734"/>
      <c r="K734"/>
      <c r="L734"/>
    </row>
    <row r="735" spans="9:12" ht="15" x14ac:dyDescent="0.25">
      <c r="I735"/>
      <c r="J735"/>
      <c r="K735"/>
      <c r="L735"/>
    </row>
    <row r="736" spans="9:12" ht="15" x14ac:dyDescent="0.25">
      <c r="I736"/>
      <c r="J736"/>
      <c r="K736"/>
      <c r="L736"/>
    </row>
    <row r="737" spans="9:12" ht="15" x14ac:dyDescent="0.25">
      <c r="I737"/>
      <c r="J737"/>
      <c r="K737"/>
      <c r="L737"/>
    </row>
    <row r="738" spans="9:12" ht="15" x14ac:dyDescent="0.25">
      <c r="I738"/>
      <c r="J738"/>
      <c r="K738"/>
      <c r="L738"/>
    </row>
    <row r="739" spans="9:12" ht="15" x14ac:dyDescent="0.25">
      <c r="I739"/>
      <c r="J739"/>
      <c r="K739"/>
      <c r="L739"/>
    </row>
    <row r="740" spans="9:12" ht="15" x14ac:dyDescent="0.25">
      <c r="I740"/>
      <c r="J740"/>
      <c r="K740"/>
      <c r="L740"/>
    </row>
    <row r="741" spans="9:12" ht="15" x14ac:dyDescent="0.25">
      <c r="I741"/>
      <c r="J741"/>
      <c r="K741"/>
      <c r="L741"/>
    </row>
    <row r="742" spans="9:12" ht="15" x14ac:dyDescent="0.25">
      <c r="I742"/>
      <c r="J742"/>
      <c r="K742"/>
      <c r="L742"/>
    </row>
    <row r="743" spans="9:12" ht="15" x14ac:dyDescent="0.25">
      <c r="I743"/>
      <c r="J743"/>
      <c r="K743"/>
      <c r="L743"/>
    </row>
    <row r="744" spans="9:12" ht="15" x14ac:dyDescent="0.25">
      <c r="I744"/>
      <c r="J744"/>
      <c r="K744"/>
      <c r="L744"/>
    </row>
    <row r="745" spans="9:12" ht="15" x14ac:dyDescent="0.25">
      <c r="I745"/>
      <c r="J745"/>
      <c r="K745"/>
      <c r="L745"/>
    </row>
    <row r="746" spans="9:12" ht="15" x14ac:dyDescent="0.25">
      <c r="I746"/>
      <c r="J746"/>
      <c r="K746"/>
      <c r="L746"/>
    </row>
    <row r="747" spans="9:12" ht="15" x14ac:dyDescent="0.25">
      <c r="I747"/>
      <c r="J747"/>
      <c r="K747"/>
      <c r="L747"/>
    </row>
    <row r="748" spans="9:12" ht="15" x14ac:dyDescent="0.25">
      <c r="I748"/>
      <c r="J748"/>
      <c r="K748"/>
      <c r="L748"/>
    </row>
    <row r="749" spans="9:12" ht="15" x14ac:dyDescent="0.25">
      <c r="I749"/>
      <c r="J749"/>
      <c r="K749"/>
      <c r="L749"/>
    </row>
    <row r="750" spans="9:12" ht="15" x14ac:dyDescent="0.25">
      <c r="I750"/>
      <c r="J750"/>
      <c r="K750"/>
      <c r="L750"/>
    </row>
    <row r="751" spans="9:12" ht="15" x14ac:dyDescent="0.25">
      <c r="I751"/>
      <c r="J751"/>
      <c r="K751"/>
      <c r="L751"/>
    </row>
    <row r="752" spans="9:12" ht="15" x14ac:dyDescent="0.25">
      <c r="I752"/>
      <c r="J752"/>
      <c r="K752"/>
      <c r="L752"/>
    </row>
    <row r="753" spans="9:12" ht="15" x14ac:dyDescent="0.25">
      <c r="I753"/>
      <c r="J753"/>
      <c r="K753"/>
      <c r="L753"/>
    </row>
    <row r="754" spans="9:12" ht="15" x14ac:dyDescent="0.25">
      <c r="I754"/>
      <c r="J754"/>
      <c r="K754"/>
      <c r="L754"/>
    </row>
    <row r="755" spans="9:12" ht="15" x14ac:dyDescent="0.25">
      <c r="I755"/>
      <c r="J755"/>
      <c r="K755"/>
      <c r="L755"/>
    </row>
    <row r="756" spans="9:12" ht="15" x14ac:dyDescent="0.25">
      <c r="I756"/>
      <c r="J756"/>
      <c r="K756"/>
      <c r="L756"/>
    </row>
    <row r="757" spans="9:12" ht="15" x14ac:dyDescent="0.25">
      <c r="I757"/>
      <c r="J757"/>
      <c r="K757"/>
      <c r="L757"/>
    </row>
    <row r="758" spans="9:12" ht="15" x14ac:dyDescent="0.25">
      <c r="I758"/>
      <c r="J758"/>
      <c r="K758"/>
      <c r="L758"/>
    </row>
    <row r="759" spans="9:12" ht="15" x14ac:dyDescent="0.25">
      <c r="I759"/>
      <c r="J759"/>
      <c r="K759"/>
      <c r="L759"/>
    </row>
    <row r="760" spans="9:12" ht="15" x14ac:dyDescent="0.25">
      <c r="I760"/>
      <c r="J760"/>
      <c r="K760"/>
      <c r="L760"/>
    </row>
    <row r="761" spans="9:12" ht="15" x14ac:dyDescent="0.25">
      <c r="I761"/>
      <c r="J761"/>
      <c r="K761"/>
      <c r="L761"/>
    </row>
    <row r="762" spans="9:12" ht="15" x14ac:dyDescent="0.25">
      <c r="I762"/>
      <c r="J762"/>
      <c r="K762"/>
      <c r="L762"/>
    </row>
    <row r="763" spans="9:12" ht="15" x14ac:dyDescent="0.25">
      <c r="I763"/>
      <c r="J763"/>
      <c r="K763"/>
      <c r="L763"/>
    </row>
    <row r="764" spans="9:12" ht="15" x14ac:dyDescent="0.25">
      <c r="I764"/>
      <c r="J764"/>
      <c r="K764"/>
      <c r="L764"/>
    </row>
    <row r="765" spans="9:12" ht="15" x14ac:dyDescent="0.25">
      <c r="I765"/>
      <c r="J765"/>
      <c r="K765"/>
      <c r="L765"/>
    </row>
    <row r="766" spans="9:12" ht="15" x14ac:dyDescent="0.25">
      <c r="I766"/>
      <c r="J766"/>
      <c r="K766"/>
      <c r="L766"/>
    </row>
    <row r="767" spans="9:12" ht="15" x14ac:dyDescent="0.25">
      <c r="I767"/>
      <c r="J767"/>
      <c r="K767"/>
      <c r="L767"/>
    </row>
    <row r="768" spans="9:12" ht="15" x14ac:dyDescent="0.25">
      <c r="I768"/>
      <c r="J768"/>
      <c r="K768"/>
      <c r="L768"/>
    </row>
    <row r="769" spans="9:12" ht="15" x14ac:dyDescent="0.25">
      <c r="I769"/>
      <c r="J769"/>
      <c r="K769"/>
      <c r="L769"/>
    </row>
    <row r="770" spans="9:12" ht="15" x14ac:dyDescent="0.25">
      <c r="I770"/>
      <c r="J770"/>
      <c r="K770"/>
      <c r="L770"/>
    </row>
    <row r="771" spans="9:12" ht="15" x14ac:dyDescent="0.25">
      <c r="I771"/>
      <c r="J771"/>
      <c r="K771"/>
      <c r="L771"/>
    </row>
    <row r="772" spans="9:12" ht="15" x14ac:dyDescent="0.25">
      <c r="I772"/>
      <c r="J772"/>
      <c r="K772"/>
      <c r="L772"/>
    </row>
    <row r="773" spans="9:12" ht="15" x14ac:dyDescent="0.25">
      <c r="I773"/>
      <c r="J773"/>
      <c r="K773"/>
      <c r="L773"/>
    </row>
    <row r="774" spans="9:12" ht="15" x14ac:dyDescent="0.25">
      <c r="I774"/>
      <c r="J774"/>
      <c r="K774"/>
      <c r="L774"/>
    </row>
    <row r="775" spans="9:12" ht="15" x14ac:dyDescent="0.25">
      <c r="I775"/>
      <c r="J775"/>
      <c r="K775"/>
      <c r="L775"/>
    </row>
    <row r="776" spans="9:12" ht="15" x14ac:dyDescent="0.25">
      <c r="I776"/>
      <c r="J776"/>
      <c r="K776"/>
      <c r="L776"/>
    </row>
    <row r="777" spans="9:12" ht="15" x14ac:dyDescent="0.25">
      <c r="I777"/>
      <c r="J777"/>
      <c r="K777"/>
      <c r="L777"/>
    </row>
    <row r="778" spans="9:12" ht="15" x14ac:dyDescent="0.25">
      <c r="I778"/>
      <c r="J778"/>
      <c r="K778"/>
      <c r="L778"/>
    </row>
    <row r="779" spans="9:12" ht="15" x14ac:dyDescent="0.25">
      <c r="I779"/>
      <c r="J779"/>
      <c r="K779"/>
      <c r="L779"/>
    </row>
    <row r="780" spans="9:12" ht="15" x14ac:dyDescent="0.25">
      <c r="I780"/>
      <c r="J780"/>
      <c r="K780"/>
      <c r="L780"/>
    </row>
    <row r="781" spans="9:12" ht="15" x14ac:dyDescent="0.25">
      <c r="I781"/>
      <c r="J781"/>
      <c r="K781"/>
      <c r="L781"/>
    </row>
    <row r="782" spans="9:12" ht="15" x14ac:dyDescent="0.25">
      <c r="I782"/>
      <c r="J782"/>
      <c r="K782"/>
      <c r="L782"/>
    </row>
    <row r="783" spans="9:12" ht="15" x14ac:dyDescent="0.25">
      <c r="I783"/>
      <c r="J783"/>
      <c r="K783"/>
      <c r="L783"/>
    </row>
    <row r="784" spans="9:12" ht="15" x14ac:dyDescent="0.25">
      <c r="I784"/>
      <c r="J784"/>
      <c r="K784"/>
      <c r="L784"/>
    </row>
    <row r="785" spans="9:12" ht="15" x14ac:dyDescent="0.25">
      <c r="I785"/>
      <c r="J785"/>
      <c r="K785"/>
      <c r="L785"/>
    </row>
    <row r="786" spans="9:12" ht="15" x14ac:dyDescent="0.25">
      <c r="I786"/>
      <c r="J786"/>
      <c r="K786"/>
      <c r="L786"/>
    </row>
    <row r="787" spans="9:12" ht="15" x14ac:dyDescent="0.25">
      <c r="I787"/>
      <c r="J787"/>
      <c r="K787"/>
      <c r="L787"/>
    </row>
    <row r="788" spans="9:12" ht="15" x14ac:dyDescent="0.25">
      <c r="I788"/>
      <c r="J788"/>
      <c r="K788"/>
      <c r="L788"/>
    </row>
    <row r="789" spans="9:12" ht="15" x14ac:dyDescent="0.25">
      <c r="I789"/>
      <c r="J789"/>
      <c r="K789"/>
      <c r="L789"/>
    </row>
    <row r="790" spans="9:12" ht="15" x14ac:dyDescent="0.25">
      <c r="I790"/>
      <c r="J790"/>
      <c r="K790"/>
      <c r="L790"/>
    </row>
    <row r="791" spans="9:12" ht="15" x14ac:dyDescent="0.25">
      <c r="I791"/>
      <c r="J791"/>
      <c r="K791"/>
      <c r="L791"/>
    </row>
    <row r="792" spans="9:12" ht="15" x14ac:dyDescent="0.25">
      <c r="I792"/>
      <c r="J792"/>
      <c r="K792"/>
      <c r="L792"/>
    </row>
    <row r="793" spans="9:12" ht="15" x14ac:dyDescent="0.25">
      <c r="I793"/>
      <c r="J793"/>
      <c r="K793"/>
      <c r="L793"/>
    </row>
    <row r="794" spans="9:12" ht="15" x14ac:dyDescent="0.25">
      <c r="I794"/>
      <c r="J794"/>
      <c r="K794"/>
      <c r="L794"/>
    </row>
    <row r="795" spans="9:12" ht="15" x14ac:dyDescent="0.25">
      <c r="I795"/>
      <c r="J795"/>
      <c r="K795"/>
      <c r="L795"/>
    </row>
    <row r="796" spans="9:12" ht="15" x14ac:dyDescent="0.25">
      <c r="I796"/>
      <c r="J796"/>
      <c r="K796"/>
      <c r="L796"/>
    </row>
    <row r="797" spans="9:12" ht="15" x14ac:dyDescent="0.25">
      <c r="I797"/>
      <c r="J797"/>
      <c r="K797"/>
      <c r="L797"/>
    </row>
    <row r="798" spans="9:12" ht="15" x14ac:dyDescent="0.25">
      <c r="I798"/>
      <c r="J798"/>
      <c r="K798"/>
      <c r="L798"/>
    </row>
    <row r="799" spans="9:12" ht="15" x14ac:dyDescent="0.25">
      <c r="I799"/>
      <c r="J799"/>
      <c r="K799"/>
      <c r="L799"/>
    </row>
    <row r="800" spans="9:12" ht="15" x14ac:dyDescent="0.25">
      <c r="I800"/>
      <c r="J800"/>
      <c r="K800"/>
      <c r="L800"/>
    </row>
    <row r="801" spans="9:12" ht="15" x14ac:dyDescent="0.25">
      <c r="I801"/>
      <c r="J801"/>
      <c r="K801"/>
      <c r="L801"/>
    </row>
    <row r="802" spans="9:12" ht="15" x14ac:dyDescent="0.25">
      <c r="I802"/>
      <c r="J802"/>
      <c r="K802"/>
      <c r="L802"/>
    </row>
    <row r="803" spans="9:12" ht="15" x14ac:dyDescent="0.25">
      <c r="I803"/>
      <c r="J803"/>
      <c r="K803"/>
      <c r="L803"/>
    </row>
    <row r="804" spans="9:12" ht="15" x14ac:dyDescent="0.25">
      <c r="I804"/>
      <c r="J804"/>
      <c r="K804"/>
      <c r="L804"/>
    </row>
    <row r="805" spans="9:12" ht="15" x14ac:dyDescent="0.25">
      <c r="I805"/>
      <c r="J805"/>
      <c r="K805"/>
      <c r="L805"/>
    </row>
    <row r="806" spans="9:12" ht="15" x14ac:dyDescent="0.25">
      <c r="I806"/>
      <c r="J806"/>
      <c r="K806"/>
      <c r="L806"/>
    </row>
    <row r="807" spans="9:12" ht="15" x14ac:dyDescent="0.25">
      <c r="I807"/>
      <c r="J807"/>
      <c r="K807"/>
      <c r="L807"/>
    </row>
    <row r="808" spans="9:12" ht="15" x14ac:dyDescent="0.25">
      <c r="I808"/>
      <c r="J808"/>
      <c r="K808"/>
      <c r="L808"/>
    </row>
    <row r="809" spans="9:12" ht="15" x14ac:dyDescent="0.25">
      <c r="I809"/>
      <c r="J809"/>
      <c r="K809"/>
      <c r="L809"/>
    </row>
    <row r="810" spans="9:12" ht="15" x14ac:dyDescent="0.25">
      <c r="I810"/>
      <c r="J810"/>
      <c r="K810"/>
      <c r="L810"/>
    </row>
    <row r="811" spans="9:12" ht="15" x14ac:dyDescent="0.25">
      <c r="I811"/>
      <c r="J811"/>
      <c r="K811"/>
      <c r="L811"/>
    </row>
    <row r="812" spans="9:12" ht="15" x14ac:dyDescent="0.25">
      <c r="I812"/>
      <c r="J812"/>
      <c r="K812"/>
      <c r="L812"/>
    </row>
    <row r="813" spans="9:12" ht="15" x14ac:dyDescent="0.25">
      <c r="I813"/>
      <c r="J813"/>
      <c r="K813"/>
      <c r="L813"/>
    </row>
    <row r="814" spans="9:12" ht="15" x14ac:dyDescent="0.25">
      <c r="I814"/>
      <c r="J814"/>
      <c r="K814"/>
      <c r="L814"/>
    </row>
    <row r="815" spans="9:12" ht="15" x14ac:dyDescent="0.25">
      <c r="I815"/>
      <c r="J815"/>
      <c r="K815"/>
      <c r="L815"/>
    </row>
    <row r="816" spans="9:12" ht="15" x14ac:dyDescent="0.25">
      <c r="I816"/>
      <c r="J816"/>
      <c r="K816"/>
      <c r="L816"/>
    </row>
    <row r="817" spans="9:12" ht="15" x14ac:dyDescent="0.25">
      <c r="I817"/>
      <c r="J817"/>
      <c r="K817"/>
      <c r="L817"/>
    </row>
    <row r="818" spans="9:12" ht="15" x14ac:dyDescent="0.25">
      <c r="I818"/>
      <c r="J818"/>
      <c r="K818"/>
      <c r="L818"/>
    </row>
    <row r="819" spans="9:12" ht="15" x14ac:dyDescent="0.25">
      <c r="I819"/>
      <c r="J819"/>
      <c r="K819"/>
      <c r="L819"/>
    </row>
    <row r="820" spans="9:12" ht="15" x14ac:dyDescent="0.25">
      <c r="I820"/>
      <c r="J820"/>
      <c r="K820"/>
      <c r="L820"/>
    </row>
    <row r="821" spans="9:12" ht="15" x14ac:dyDescent="0.25">
      <c r="I821"/>
      <c r="J821"/>
      <c r="K821"/>
      <c r="L821"/>
    </row>
    <row r="822" spans="9:12" ht="15" x14ac:dyDescent="0.25">
      <c r="I822"/>
      <c r="J822"/>
      <c r="K822"/>
      <c r="L822"/>
    </row>
    <row r="823" spans="9:12" ht="15" x14ac:dyDescent="0.25">
      <c r="I823"/>
      <c r="J823"/>
      <c r="K823"/>
      <c r="L823"/>
    </row>
    <row r="824" spans="9:12" ht="15" x14ac:dyDescent="0.25">
      <c r="I824"/>
      <c r="J824"/>
      <c r="K824"/>
      <c r="L824"/>
    </row>
    <row r="825" spans="9:12" ht="15" x14ac:dyDescent="0.25">
      <c r="I825"/>
      <c r="J825"/>
      <c r="K825"/>
      <c r="L825"/>
    </row>
    <row r="826" spans="9:12" ht="15" x14ac:dyDescent="0.25">
      <c r="I826"/>
      <c r="J826"/>
      <c r="K826"/>
      <c r="L826"/>
    </row>
    <row r="827" spans="9:12" ht="15" x14ac:dyDescent="0.25">
      <c r="I827"/>
      <c r="J827"/>
      <c r="K827"/>
      <c r="L827"/>
    </row>
    <row r="828" spans="9:12" ht="15" x14ac:dyDescent="0.25">
      <c r="I828"/>
      <c r="J828"/>
      <c r="K828"/>
      <c r="L828"/>
    </row>
    <row r="829" spans="9:12" ht="15" x14ac:dyDescent="0.25">
      <c r="I829"/>
      <c r="J829"/>
      <c r="K829"/>
      <c r="L829"/>
    </row>
    <row r="830" spans="9:12" ht="15" x14ac:dyDescent="0.25">
      <c r="I830"/>
      <c r="J830"/>
      <c r="K830"/>
      <c r="L830"/>
    </row>
    <row r="831" spans="9:12" ht="15" x14ac:dyDescent="0.25">
      <c r="I831"/>
      <c r="J831"/>
      <c r="K831"/>
      <c r="L831"/>
    </row>
    <row r="832" spans="9:12" ht="15" x14ac:dyDescent="0.25">
      <c r="I832"/>
      <c r="J832"/>
      <c r="K832"/>
      <c r="L832"/>
    </row>
    <row r="833" spans="9:12" ht="15" x14ac:dyDescent="0.25">
      <c r="I833"/>
      <c r="J833"/>
      <c r="K833"/>
      <c r="L833"/>
    </row>
    <row r="834" spans="9:12" ht="15" x14ac:dyDescent="0.25">
      <c r="I834"/>
      <c r="J834"/>
      <c r="K834"/>
      <c r="L834"/>
    </row>
    <row r="835" spans="9:12" ht="15" x14ac:dyDescent="0.25">
      <c r="I835"/>
      <c r="J835"/>
      <c r="K835"/>
      <c r="L835"/>
    </row>
    <row r="836" spans="9:12" ht="15" x14ac:dyDescent="0.25">
      <c r="I836"/>
      <c r="J836"/>
      <c r="K836"/>
      <c r="L836"/>
    </row>
    <row r="837" spans="9:12" ht="15" x14ac:dyDescent="0.25">
      <c r="I837"/>
      <c r="J837"/>
      <c r="K837"/>
      <c r="L837"/>
    </row>
    <row r="838" spans="9:12" ht="15" x14ac:dyDescent="0.25">
      <c r="I838"/>
      <c r="J838"/>
      <c r="K838"/>
      <c r="L838"/>
    </row>
    <row r="839" spans="9:12" ht="15" x14ac:dyDescent="0.25">
      <c r="I839"/>
      <c r="J839"/>
      <c r="K839"/>
      <c r="L839"/>
    </row>
    <row r="840" spans="9:12" ht="15" x14ac:dyDescent="0.25">
      <c r="I840"/>
      <c r="J840"/>
      <c r="K840"/>
      <c r="L840"/>
    </row>
    <row r="841" spans="9:12" ht="15" x14ac:dyDescent="0.25">
      <c r="I841"/>
      <c r="J841"/>
      <c r="K841"/>
      <c r="L841"/>
    </row>
    <row r="842" spans="9:12" ht="15" x14ac:dyDescent="0.25">
      <c r="I842"/>
      <c r="J842"/>
      <c r="K842"/>
      <c r="L842"/>
    </row>
    <row r="843" spans="9:12" ht="15" x14ac:dyDescent="0.25">
      <c r="I843"/>
      <c r="J843"/>
      <c r="K843"/>
      <c r="L843"/>
    </row>
    <row r="844" spans="9:12" ht="15" x14ac:dyDescent="0.25">
      <c r="I844"/>
      <c r="J844"/>
      <c r="K844"/>
      <c r="L844"/>
    </row>
    <row r="845" spans="9:12" ht="15" x14ac:dyDescent="0.25">
      <c r="I845"/>
      <c r="J845"/>
      <c r="K845"/>
      <c r="L845"/>
    </row>
    <row r="846" spans="9:12" ht="15" x14ac:dyDescent="0.25">
      <c r="I846"/>
      <c r="J846"/>
      <c r="K846"/>
      <c r="L846"/>
    </row>
    <row r="847" spans="9:12" ht="15" x14ac:dyDescent="0.25">
      <c r="I847"/>
      <c r="J847"/>
      <c r="K847"/>
      <c r="L847"/>
    </row>
    <row r="848" spans="9:12" ht="15" x14ac:dyDescent="0.25">
      <c r="I848"/>
      <c r="J848"/>
      <c r="K848"/>
      <c r="L848"/>
    </row>
    <row r="849" spans="9:12" ht="15" x14ac:dyDescent="0.25">
      <c r="I849"/>
      <c r="J849"/>
      <c r="K849"/>
      <c r="L849"/>
    </row>
    <row r="850" spans="9:12" ht="15" x14ac:dyDescent="0.25">
      <c r="I850"/>
      <c r="J850"/>
      <c r="K850"/>
      <c r="L850"/>
    </row>
    <row r="851" spans="9:12" ht="15" x14ac:dyDescent="0.25">
      <c r="I851"/>
      <c r="J851"/>
      <c r="K851"/>
      <c r="L851"/>
    </row>
    <row r="852" spans="9:12" ht="15" x14ac:dyDescent="0.25">
      <c r="I852"/>
      <c r="J852"/>
      <c r="K852"/>
      <c r="L852"/>
    </row>
    <row r="853" spans="9:12" ht="15" x14ac:dyDescent="0.25">
      <c r="I853"/>
      <c r="J853"/>
      <c r="K853"/>
      <c r="L853"/>
    </row>
    <row r="854" spans="9:12" ht="15" x14ac:dyDescent="0.25">
      <c r="I854"/>
      <c r="J854"/>
      <c r="K854"/>
      <c r="L854"/>
    </row>
    <row r="855" spans="9:12" ht="15" x14ac:dyDescent="0.25">
      <c r="I855"/>
      <c r="J855"/>
      <c r="K855"/>
      <c r="L855"/>
    </row>
    <row r="856" spans="9:12" ht="15" x14ac:dyDescent="0.25">
      <c r="I856"/>
      <c r="J856"/>
      <c r="K856"/>
      <c r="L856"/>
    </row>
    <row r="857" spans="9:12" ht="15" x14ac:dyDescent="0.25">
      <c r="I857"/>
      <c r="J857"/>
      <c r="K857"/>
      <c r="L857"/>
    </row>
    <row r="858" spans="9:12" ht="15" x14ac:dyDescent="0.25">
      <c r="I858"/>
      <c r="J858"/>
      <c r="K858"/>
      <c r="L858"/>
    </row>
    <row r="859" spans="9:12" ht="15" x14ac:dyDescent="0.25">
      <c r="I859"/>
      <c r="J859"/>
      <c r="K859"/>
      <c r="L859"/>
    </row>
    <row r="860" spans="9:12" ht="15" x14ac:dyDescent="0.25">
      <c r="I860"/>
      <c r="J860"/>
      <c r="K860"/>
      <c r="L860"/>
    </row>
    <row r="861" spans="9:12" ht="15" x14ac:dyDescent="0.25">
      <c r="I861"/>
      <c r="J861"/>
      <c r="K861"/>
      <c r="L861"/>
    </row>
    <row r="862" spans="9:12" ht="15" x14ac:dyDescent="0.25">
      <c r="I862"/>
      <c r="J862"/>
      <c r="K862"/>
      <c r="L862"/>
    </row>
    <row r="863" spans="9:12" ht="15" x14ac:dyDescent="0.25">
      <c r="I863"/>
      <c r="J863"/>
      <c r="K863"/>
      <c r="L863"/>
    </row>
    <row r="864" spans="9:12" ht="15" x14ac:dyDescent="0.25">
      <c r="I864"/>
      <c r="J864"/>
      <c r="K864"/>
      <c r="L864"/>
    </row>
    <row r="865" spans="9:12" ht="15" x14ac:dyDescent="0.25">
      <c r="I865"/>
      <c r="J865"/>
      <c r="K865"/>
      <c r="L865"/>
    </row>
    <row r="866" spans="9:12" ht="15" x14ac:dyDescent="0.25">
      <c r="I866"/>
      <c r="J866"/>
      <c r="K866"/>
      <c r="L866"/>
    </row>
    <row r="867" spans="9:12" ht="15" x14ac:dyDescent="0.25">
      <c r="I867"/>
      <c r="J867"/>
      <c r="K867"/>
      <c r="L867"/>
    </row>
    <row r="868" spans="9:12" ht="15" x14ac:dyDescent="0.25">
      <c r="I868"/>
      <c r="J868"/>
      <c r="K868"/>
      <c r="L868"/>
    </row>
    <row r="869" spans="9:12" ht="15" x14ac:dyDescent="0.25">
      <c r="I869"/>
      <c r="J869"/>
      <c r="K869"/>
      <c r="L869"/>
    </row>
    <row r="870" spans="9:12" ht="15" x14ac:dyDescent="0.25">
      <c r="I870"/>
      <c r="J870"/>
      <c r="K870"/>
      <c r="L870"/>
    </row>
    <row r="871" spans="9:12" ht="15" x14ac:dyDescent="0.25">
      <c r="I871"/>
      <c r="J871"/>
      <c r="K871"/>
      <c r="L871"/>
    </row>
    <row r="872" spans="9:12" ht="15" x14ac:dyDescent="0.25">
      <c r="I872"/>
      <c r="J872"/>
      <c r="K872"/>
      <c r="L872"/>
    </row>
    <row r="873" spans="9:12" ht="15" x14ac:dyDescent="0.25">
      <c r="I873"/>
      <c r="J873"/>
      <c r="K873"/>
      <c r="L873"/>
    </row>
    <row r="874" spans="9:12" ht="15" x14ac:dyDescent="0.25">
      <c r="I874"/>
      <c r="J874"/>
      <c r="K874"/>
      <c r="L874"/>
    </row>
    <row r="875" spans="9:12" ht="15" x14ac:dyDescent="0.25">
      <c r="I875"/>
      <c r="J875"/>
      <c r="K875"/>
      <c r="L875"/>
    </row>
    <row r="876" spans="9:12" ht="15" x14ac:dyDescent="0.25">
      <c r="I876"/>
      <c r="J876"/>
      <c r="K876"/>
      <c r="L876"/>
    </row>
    <row r="877" spans="9:12" ht="15" x14ac:dyDescent="0.25">
      <c r="I877"/>
      <c r="J877"/>
      <c r="K877"/>
      <c r="L877"/>
    </row>
    <row r="878" spans="9:12" ht="15" x14ac:dyDescent="0.25">
      <c r="I878"/>
      <c r="J878"/>
      <c r="K878"/>
      <c r="L878"/>
    </row>
    <row r="879" spans="9:12" ht="15" x14ac:dyDescent="0.25">
      <c r="I879"/>
      <c r="J879"/>
      <c r="K879"/>
      <c r="L879"/>
    </row>
    <row r="880" spans="9:12" ht="15" x14ac:dyDescent="0.25">
      <c r="I880"/>
      <c r="J880"/>
      <c r="K880"/>
      <c r="L880"/>
    </row>
    <row r="881" spans="9:12" ht="15" x14ac:dyDescent="0.25">
      <c r="I881"/>
      <c r="J881"/>
      <c r="K881"/>
      <c r="L881"/>
    </row>
    <row r="882" spans="9:12" ht="15" x14ac:dyDescent="0.25">
      <c r="I882"/>
      <c r="J882"/>
      <c r="K882"/>
      <c r="L882"/>
    </row>
    <row r="883" spans="9:12" ht="15" x14ac:dyDescent="0.25">
      <c r="I883"/>
      <c r="J883"/>
      <c r="K883"/>
      <c r="L883"/>
    </row>
    <row r="884" spans="9:12" ht="15" x14ac:dyDescent="0.25">
      <c r="I884"/>
      <c r="J884"/>
      <c r="K884"/>
      <c r="L884"/>
    </row>
    <row r="885" spans="9:12" ht="15" x14ac:dyDescent="0.25">
      <c r="I885"/>
      <c r="J885"/>
      <c r="K885"/>
      <c r="L885"/>
    </row>
    <row r="886" spans="9:12" ht="15" x14ac:dyDescent="0.25">
      <c r="I886"/>
      <c r="J886"/>
      <c r="K886"/>
      <c r="L886"/>
    </row>
    <row r="887" spans="9:12" ht="15" x14ac:dyDescent="0.25">
      <c r="I887"/>
      <c r="J887"/>
      <c r="K887"/>
      <c r="L887"/>
    </row>
    <row r="888" spans="9:12" ht="15" x14ac:dyDescent="0.25">
      <c r="I888"/>
      <c r="J888"/>
      <c r="K888"/>
      <c r="L888"/>
    </row>
    <row r="889" spans="9:12" ht="15" x14ac:dyDescent="0.25">
      <c r="I889"/>
      <c r="J889"/>
      <c r="K889"/>
      <c r="L889"/>
    </row>
    <row r="890" spans="9:12" ht="15" x14ac:dyDescent="0.25">
      <c r="I890"/>
      <c r="J890"/>
      <c r="K890"/>
      <c r="L890"/>
    </row>
    <row r="891" spans="9:12" ht="15" x14ac:dyDescent="0.25">
      <c r="I891"/>
      <c r="J891"/>
      <c r="K891"/>
      <c r="L891"/>
    </row>
    <row r="892" spans="9:12" ht="15" x14ac:dyDescent="0.25">
      <c r="I892"/>
      <c r="J892"/>
      <c r="K892"/>
      <c r="L892"/>
    </row>
    <row r="893" spans="9:12" ht="15" x14ac:dyDescent="0.25">
      <c r="I893"/>
      <c r="J893"/>
      <c r="K893"/>
      <c r="L893"/>
    </row>
    <row r="894" spans="9:12" ht="15" x14ac:dyDescent="0.25">
      <c r="I894"/>
      <c r="J894"/>
      <c r="K894"/>
      <c r="L894"/>
    </row>
    <row r="895" spans="9:12" ht="15" x14ac:dyDescent="0.25">
      <c r="I895"/>
      <c r="J895"/>
      <c r="K895"/>
      <c r="L895"/>
    </row>
    <row r="896" spans="9:12" ht="15" x14ac:dyDescent="0.25">
      <c r="I896"/>
      <c r="J896"/>
      <c r="K896"/>
      <c r="L896"/>
    </row>
    <row r="897" spans="9:12" ht="15" x14ac:dyDescent="0.25">
      <c r="I897"/>
      <c r="J897"/>
      <c r="K897"/>
      <c r="L897"/>
    </row>
    <row r="898" spans="9:12" ht="15" x14ac:dyDescent="0.25">
      <c r="I898"/>
      <c r="J898"/>
      <c r="K898"/>
      <c r="L898"/>
    </row>
    <row r="899" spans="9:12" ht="15" x14ac:dyDescent="0.25">
      <c r="I899"/>
      <c r="J899"/>
      <c r="K899"/>
      <c r="L899"/>
    </row>
    <row r="900" spans="9:12" ht="15" x14ac:dyDescent="0.25">
      <c r="I900"/>
      <c r="J900"/>
      <c r="K900"/>
      <c r="L900"/>
    </row>
    <row r="901" spans="9:12" ht="15" x14ac:dyDescent="0.25">
      <c r="I901"/>
      <c r="J901"/>
      <c r="K901"/>
      <c r="L901"/>
    </row>
    <row r="902" spans="9:12" ht="15" x14ac:dyDescent="0.25">
      <c r="I902"/>
      <c r="J902"/>
      <c r="K902"/>
      <c r="L902"/>
    </row>
    <row r="903" spans="9:12" ht="15" x14ac:dyDescent="0.25">
      <c r="I903"/>
      <c r="J903"/>
      <c r="K903"/>
      <c r="L903"/>
    </row>
    <row r="904" spans="9:12" ht="15" x14ac:dyDescent="0.25">
      <c r="I904"/>
      <c r="J904"/>
      <c r="K904"/>
      <c r="L904"/>
    </row>
    <row r="905" spans="9:12" ht="15" x14ac:dyDescent="0.25">
      <c r="I905"/>
      <c r="J905"/>
      <c r="K905"/>
      <c r="L905"/>
    </row>
    <row r="906" spans="9:12" ht="15" x14ac:dyDescent="0.25">
      <c r="I906"/>
      <c r="J906"/>
      <c r="K906"/>
      <c r="L906"/>
    </row>
    <row r="907" spans="9:12" ht="15" x14ac:dyDescent="0.25">
      <c r="I907"/>
      <c r="J907"/>
      <c r="K907"/>
      <c r="L907"/>
    </row>
    <row r="908" spans="9:12" ht="15" x14ac:dyDescent="0.25">
      <c r="I908"/>
      <c r="J908"/>
      <c r="K908"/>
      <c r="L908"/>
    </row>
    <row r="909" spans="9:12" ht="15" x14ac:dyDescent="0.25">
      <c r="I909"/>
      <c r="J909"/>
      <c r="K909"/>
      <c r="L909"/>
    </row>
    <row r="910" spans="9:12" ht="15" x14ac:dyDescent="0.25">
      <c r="I910"/>
      <c r="J910"/>
      <c r="K910"/>
      <c r="L910"/>
    </row>
    <row r="911" spans="9:12" ht="15" x14ac:dyDescent="0.25">
      <c r="I911"/>
      <c r="J911"/>
      <c r="K911"/>
      <c r="L911"/>
    </row>
    <row r="912" spans="9:12" ht="15" x14ac:dyDescent="0.25">
      <c r="I912"/>
      <c r="J912"/>
      <c r="K912"/>
      <c r="L912"/>
    </row>
    <row r="913" spans="9:12" ht="15" x14ac:dyDescent="0.25">
      <c r="I913"/>
      <c r="J913"/>
      <c r="K913"/>
      <c r="L913"/>
    </row>
    <row r="914" spans="9:12" ht="15" x14ac:dyDescent="0.25">
      <c r="I914"/>
      <c r="J914"/>
      <c r="K914"/>
      <c r="L914"/>
    </row>
    <row r="915" spans="9:12" ht="15" x14ac:dyDescent="0.25">
      <c r="I915"/>
      <c r="J915"/>
      <c r="K915"/>
      <c r="L915"/>
    </row>
    <row r="916" spans="9:12" ht="15" x14ac:dyDescent="0.25">
      <c r="I916"/>
      <c r="J916"/>
      <c r="K916"/>
      <c r="L916"/>
    </row>
    <row r="917" spans="9:12" ht="15" x14ac:dyDescent="0.25">
      <c r="I917"/>
      <c r="J917"/>
      <c r="K917"/>
      <c r="L917"/>
    </row>
    <row r="918" spans="9:12" ht="15" x14ac:dyDescent="0.25">
      <c r="I918"/>
      <c r="J918"/>
      <c r="K918"/>
      <c r="L918"/>
    </row>
    <row r="919" spans="9:12" ht="15" x14ac:dyDescent="0.25">
      <c r="I919"/>
      <c r="J919"/>
      <c r="K919"/>
      <c r="L919"/>
    </row>
    <row r="920" spans="9:12" ht="15" x14ac:dyDescent="0.25">
      <c r="I920"/>
      <c r="J920"/>
      <c r="K920"/>
      <c r="L920"/>
    </row>
    <row r="921" spans="9:12" ht="15" x14ac:dyDescent="0.25">
      <c r="I921"/>
      <c r="J921"/>
      <c r="K921"/>
      <c r="L921"/>
    </row>
    <row r="922" spans="9:12" ht="15" x14ac:dyDescent="0.25">
      <c r="I922"/>
      <c r="J922"/>
      <c r="K922"/>
      <c r="L922"/>
    </row>
    <row r="923" spans="9:12" ht="15" x14ac:dyDescent="0.25">
      <c r="I923"/>
      <c r="J923"/>
      <c r="K923"/>
      <c r="L923"/>
    </row>
    <row r="924" spans="9:12" ht="15" x14ac:dyDescent="0.25">
      <c r="I924"/>
      <c r="J924"/>
      <c r="K924"/>
      <c r="L924"/>
    </row>
    <row r="925" spans="9:12" ht="15" x14ac:dyDescent="0.25">
      <c r="I925"/>
      <c r="J925"/>
      <c r="K925"/>
      <c r="L925"/>
    </row>
    <row r="926" spans="9:12" ht="15" x14ac:dyDescent="0.25">
      <c r="I926"/>
      <c r="J926"/>
      <c r="K926"/>
      <c r="L926"/>
    </row>
    <row r="927" spans="9:12" ht="15" x14ac:dyDescent="0.25">
      <c r="I927"/>
      <c r="J927"/>
      <c r="K927"/>
      <c r="L927"/>
    </row>
    <row r="928" spans="9:12" ht="15" x14ac:dyDescent="0.25">
      <c r="I928"/>
      <c r="J928"/>
      <c r="K928"/>
      <c r="L928"/>
    </row>
    <row r="929" spans="9:12" ht="15" x14ac:dyDescent="0.25">
      <c r="I929"/>
      <c r="J929"/>
      <c r="K929"/>
      <c r="L929"/>
    </row>
    <row r="930" spans="9:12" ht="15" x14ac:dyDescent="0.25">
      <c r="I930"/>
      <c r="J930"/>
      <c r="K930"/>
      <c r="L930"/>
    </row>
    <row r="931" spans="9:12" ht="15" x14ac:dyDescent="0.25">
      <c r="I931"/>
      <c r="J931"/>
      <c r="K931"/>
      <c r="L931"/>
    </row>
    <row r="932" spans="9:12" ht="15" x14ac:dyDescent="0.25">
      <c r="I932"/>
      <c r="J932"/>
      <c r="K932"/>
      <c r="L932"/>
    </row>
    <row r="933" spans="9:12" ht="15" x14ac:dyDescent="0.25">
      <c r="I933"/>
      <c r="J933"/>
      <c r="K933"/>
      <c r="L933"/>
    </row>
    <row r="934" spans="9:12" ht="15" x14ac:dyDescent="0.25">
      <c r="I934"/>
      <c r="J934"/>
      <c r="K934"/>
      <c r="L934"/>
    </row>
    <row r="935" spans="9:12" ht="15" x14ac:dyDescent="0.25">
      <c r="I935"/>
      <c r="J935"/>
      <c r="K935"/>
      <c r="L935"/>
    </row>
    <row r="936" spans="9:12" ht="15" x14ac:dyDescent="0.25">
      <c r="I936"/>
      <c r="J936"/>
      <c r="K936"/>
      <c r="L936"/>
    </row>
    <row r="937" spans="9:12" ht="15" x14ac:dyDescent="0.25">
      <c r="I937"/>
      <c r="J937"/>
      <c r="K937"/>
      <c r="L937"/>
    </row>
    <row r="938" spans="9:12" ht="15" x14ac:dyDescent="0.25">
      <c r="I938"/>
      <c r="J938"/>
      <c r="K938"/>
      <c r="L938"/>
    </row>
    <row r="939" spans="9:12" ht="15" x14ac:dyDescent="0.25">
      <c r="I939"/>
      <c r="J939"/>
      <c r="K939"/>
      <c r="L939"/>
    </row>
    <row r="940" spans="9:12" ht="15" x14ac:dyDescent="0.25">
      <c r="I940"/>
      <c r="J940"/>
      <c r="K940"/>
      <c r="L940"/>
    </row>
    <row r="941" spans="9:12" ht="15" x14ac:dyDescent="0.25">
      <c r="I941"/>
      <c r="J941"/>
      <c r="K941"/>
      <c r="L941"/>
    </row>
    <row r="942" spans="9:12" ht="15" x14ac:dyDescent="0.25">
      <c r="I942"/>
      <c r="J942"/>
      <c r="K942"/>
      <c r="L942"/>
    </row>
    <row r="943" spans="9:12" ht="15" x14ac:dyDescent="0.25">
      <c r="I943"/>
      <c r="J943"/>
      <c r="K943"/>
      <c r="L943"/>
    </row>
    <row r="944" spans="9:12" ht="15" x14ac:dyDescent="0.25">
      <c r="I944"/>
      <c r="J944"/>
      <c r="K944"/>
      <c r="L944"/>
    </row>
    <row r="945" spans="9:12" ht="15" x14ac:dyDescent="0.25">
      <c r="I945"/>
      <c r="J945"/>
      <c r="K945"/>
      <c r="L945"/>
    </row>
    <row r="946" spans="9:12" ht="15" x14ac:dyDescent="0.25">
      <c r="I946"/>
      <c r="J946"/>
      <c r="K946"/>
      <c r="L946"/>
    </row>
    <row r="947" spans="9:12" ht="15" x14ac:dyDescent="0.25">
      <c r="I947"/>
      <c r="J947"/>
      <c r="K947"/>
      <c r="L947"/>
    </row>
    <row r="948" spans="9:12" ht="15" x14ac:dyDescent="0.25">
      <c r="I948"/>
      <c r="J948"/>
      <c r="K948"/>
      <c r="L948"/>
    </row>
    <row r="949" spans="9:12" ht="15" x14ac:dyDescent="0.25">
      <c r="I949"/>
      <c r="J949"/>
      <c r="K949"/>
      <c r="L949"/>
    </row>
    <row r="950" spans="9:12" ht="15" x14ac:dyDescent="0.25">
      <c r="I950"/>
      <c r="J950"/>
      <c r="K950"/>
      <c r="L950"/>
    </row>
    <row r="951" spans="9:12" ht="15" x14ac:dyDescent="0.25">
      <c r="I951"/>
      <c r="J951"/>
      <c r="K951"/>
      <c r="L951"/>
    </row>
    <row r="952" spans="9:12" ht="15" x14ac:dyDescent="0.25">
      <c r="I952"/>
      <c r="J952"/>
      <c r="K952"/>
      <c r="L952"/>
    </row>
    <row r="953" spans="9:12" ht="15" x14ac:dyDescent="0.25">
      <c r="I953"/>
      <c r="J953"/>
      <c r="K953"/>
      <c r="L953"/>
    </row>
    <row r="954" spans="9:12" ht="15" x14ac:dyDescent="0.25">
      <c r="I954"/>
      <c r="J954"/>
      <c r="K954"/>
      <c r="L954"/>
    </row>
    <row r="955" spans="9:12" ht="15" x14ac:dyDescent="0.25">
      <c r="I955"/>
      <c r="J955"/>
      <c r="K955"/>
      <c r="L955"/>
    </row>
    <row r="956" spans="9:12" ht="15" x14ac:dyDescent="0.25">
      <c r="I956"/>
      <c r="J956"/>
      <c r="K956"/>
      <c r="L956"/>
    </row>
    <row r="957" spans="9:12" ht="15" x14ac:dyDescent="0.25">
      <c r="I957"/>
      <c r="J957"/>
      <c r="K957"/>
      <c r="L957"/>
    </row>
    <row r="958" spans="9:12" ht="15" x14ac:dyDescent="0.25">
      <c r="I958"/>
      <c r="J958"/>
      <c r="K958"/>
      <c r="L958"/>
    </row>
    <row r="959" spans="9:12" ht="15" x14ac:dyDescent="0.25">
      <c r="I959"/>
      <c r="J959"/>
      <c r="K959"/>
      <c r="L959"/>
    </row>
    <row r="960" spans="9:12" ht="15" x14ac:dyDescent="0.25">
      <c r="I960"/>
      <c r="J960"/>
      <c r="K960"/>
      <c r="L960"/>
    </row>
    <row r="961" spans="9:12" ht="15" x14ac:dyDescent="0.25">
      <c r="I961"/>
      <c r="J961"/>
      <c r="K961"/>
      <c r="L961"/>
    </row>
    <row r="962" spans="9:12" ht="15" x14ac:dyDescent="0.25">
      <c r="I962"/>
      <c r="J962"/>
      <c r="K962"/>
      <c r="L962"/>
    </row>
    <row r="963" spans="9:12" ht="15" x14ac:dyDescent="0.25">
      <c r="I963"/>
      <c r="J963"/>
      <c r="K963"/>
      <c r="L963"/>
    </row>
    <row r="964" spans="9:12" ht="15" x14ac:dyDescent="0.25">
      <c r="I964"/>
      <c r="J964"/>
      <c r="K964"/>
      <c r="L964"/>
    </row>
    <row r="965" spans="9:12" ht="15" x14ac:dyDescent="0.25">
      <c r="I965"/>
      <c r="J965"/>
      <c r="K965"/>
      <c r="L965"/>
    </row>
    <row r="966" spans="9:12" ht="15" x14ac:dyDescent="0.25">
      <c r="I966"/>
      <c r="J966"/>
      <c r="K966"/>
      <c r="L966"/>
    </row>
    <row r="967" spans="9:12" ht="15" x14ac:dyDescent="0.25">
      <c r="I967"/>
      <c r="J967"/>
      <c r="K967"/>
      <c r="L967"/>
    </row>
    <row r="968" spans="9:12" ht="15" x14ac:dyDescent="0.25">
      <c r="I968"/>
      <c r="J968"/>
      <c r="K968"/>
      <c r="L968"/>
    </row>
    <row r="969" spans="9:12" ht="15" x14ac:dyDescent="0.25">
      <c r="I969"/>
      <c r="J969"/>
      <c r="K969"/>
      <c r="L969"/>
    </row>
    <row r="970" spans="9:12" ht="15" x14ac:dyDescent="0.25">
      <c r="I970"/>
      <c r="J970"/>
      <c r="K970"/>
      <c r="L970"/>
    </row>
    <row r="971" spans="9:12" ht="15" x14ac:dyDescent="0.25">
      <c r="I971"/>
      <c r="J971"/>
      <c r="K971"/>
      <c r="L971"/>
    </row>
    <row r="972" spans="9:12" ht="15" x14ac:dyDescent="0.25">
      <c r="I972"/>
      <c r="J972"/>
      <c r="K972"/>
      <c r="L972"/>
    </row>
    <row r="973" spans="9:12" ht="15" x14ac:dyDescent="0.25">
      <c r="I973"/>
      <c r="J973"/>
      <c r="K973"/>
      <c r="L973"/>
    </row>
    <row r="974" spans="9:12" ht="15" x14ac:dyDescent="0.25">
      <c r="I974"/>
      <c r="J974"/>
      <c r="K974"/>
      <c r="L974"/>
    </row>
    <row r="975" spans="9:12" ht="15" x14ac:dyDescent="0.25">
      <c r="I975"/>
      <c r="J975"/>
      <c r="K975"/>
      <c r="L975"/>
    </row>
    <row r="976" spans="9:12" ht="15" x14ac:dyDescent="0.25">
      <c r="I976"/>
      <c r="J976"/>
      <c r="K976"/>
      <c r="L976"/>
    </row>
    <row r="977" spans="9:12" ht="15" x14ac:dyDescent="0.25">
      <c r="I977"/>
      <c r="J977"/>
      <c r="K977"/>
      <c r="L977"/>
    </row>
    <row r="978" spans="9:12" ht="15" x14ac:dyDescent="0.25">
      <c r="I978"/>
      <c r="J978"/>
      <c r="K978"/>
      <c r="L978"/>
    </row>
    <row r="979" spans="9:12" ht="15" x14ac:dyDescent="0.25">
      <c r="I979"/>
      <c r="J979"/>
      <c r="K979"/>
      <c r="L979"/>
    </row>
    <row r="980" spans="9:12" ht="15" x14ac:dyDescent="0.25">
      <c r="I980"/>
      <c r="J980"/>
      <c r="K980"/>
      <c r="L980"/>
    </row>
    <row r="981" spans="9:12" ht="15" x14ac:dyDescent="0.25">
      <c r="I981"/>
      <c r="J981"/>
      <c r="K981"/>
      <c r="L981"/>
    </row>
    <row r="982" spans="9:12" ht="15" x14ac:dyDescent="0.25">
      <c r="I982"/>
      <c r="J982"/>
      <c r="K982"/>
      <c r="L982"/>
    </row>
    <row r="983" spans="9:12" ht="15" x14ac:dyDescent="0.25">
      <c r="I983"/>
      <c r="J983"/>
      <c r="K983"/>
      <c r="L983"/>
    </row>
    <row r="984" spans="9:12" ht="15" x14ac:dyDescent="0.25">
      <c r="I984"/>
      <c r="J984"/>
      <c r="K984"/>
      <c r="L984"/>
    </row>
    <row r="985" spans="9:12" ht="15" x14ac:dyDescent="0.25">
      <c r="I985"/>
      <c r="J985"/>
      <c r="K985"/>
      <c r="L985"/>
    </row>
    <row r="986" spans="9:12" ht="15" x14ac:dyDescent="0.25">
      <c r="I986"/>
      <c r="J986"/>
      <c r="K986"/>
      <c r="L986"/>
    </row>
    <row r="987" spans="9:12" ht="15" x14ac:dyDescent="0.25">
      <c r="I987"/>
      <c r="J987"/>
      <c r="K987"/>
      <c r="L987"/>
    </row>
    <row r="988" spans="9:12" ht="15" x14ac:dyDescent="0.25">
      <c r="I988"/>
      <c r="J988"/>
      <c r="K988"/>
      <c r="L988"/>
    </row>
    <row r="989" spans="9:12" ht="15" x14ac:dyDescent="0.25">
      <c r="I989"/>
      <c r="J989"/>
      <c r="K989"/>
      <c r="L989"/>
    </row>
    <row r="990" spans="9:12" ht="15" x14ac:dyDescent="0.25">
      <c r="I990"/>
      <c r="J990"/>
      <c r="K990"/>
      <c r="L990"/>
    </row>
    <row r="991" spans="9:12" ht="15" x14ac:dyDescent="0.25">
      <c r="I991"/>
      <c r="J991"/>
      <c r="K991"/>
      <c r="L991"/>
    </row>
    <row r="992" spans="9:12" ht="15" x14ac:dyDescent="0.25">
      <c r="I992"/>
      <c r="J992"/>
      <c r="K992"/>
      <c r="L992"/>
    </row>
    <row r="993" spans="9:12" ht="15" x14ac:dyDescent="0.25">
      <c r="I993"/>
      <c r="J993"/>
      <c r="K993"/>
      <c r="L993"/>
    </row>
    <row r="994" spans="9:12" ht="15" x14ac:dyDescent="0.25">
      <c r="I994"/>
      <c r="J994"/>
      <c r="K994"/>
      <c r="L994"/>
    </row>
    <row r="995" spans="9:12" ht="15" x14ac:dyDescent="0.25">
      <c r="I995"/>
      <c r="J995"/>
      <c r="K995"/>
      <c r="L995"/>
    </row>
    <row r="996" spans="9:12" ht="15" x14ac:dyDescent="0.25">
      <c r="I996"/>
      <c r="J996"/>
      <c r="K996"/>
      <c r="L996"/>
    </row>
    <row r="997" spans="9:12" ht="15" x14ac:dyDescent="0.25">
      <c r="I997"/>
      <c r="J997"/>
      <c r="K997"/>
      <c r="L997"/>
    </row>
    <row r="998" spans="9:12" ht="15" x14ac:dyDescent="0.25">
      <c r="I998"/>
      <c r="J998"/>
      <c r="K998"/>
      <c r="L998"/>
    </row>
    <row r="999" spans="9:12" ht="15" x14ac:dyDescent="0.25">
      <c r="I999"/>
      <c r="J999"/>
      <c r="K999"/>
      <c r="L999"/>
    </row>
    <row r="1000" spans="9:12" ht="15" x14ac:dyDescent="0.25">
      <c r="I1000"/>
      <c r="J1000"/>
      <c r="K1000"/>
      <c r="L1000"/>
    </row>
    <row r="1001" spans="9:12" ht="15" x14ac:dyDescent="0.25">
      <c r="I1001"/>
      <c r="J1001"/>
      <c r="K1001"/>
      <c r="L1001"/>
    </row>
    <row r="1002" spans="9:12" ht="15" x14ac:dyDescent="0.25">
      <c r="I1002"/>
      <c r="J1002"/>
      <c r="K1002"/>
      <c r="L1002"/>
    </row>
    <row r="1003" spans="9:12" ht="15" x14ac:dyDescent="0.25">
      <c r="I1003"/>
      <c r="J1003"/>
      <c r="K1003"/>
      <c r="L1003"/>
    </row>
    <row r="1004" spans="9:12" ht="15" x14ac:dyDescent="0.25">
      <c r="I1004"/>
      <c r="J1004"/>
      <c r="K1004"/>
      <c r="L1004"/>
    </row>
    <row r="1005" spans="9:12" ht="15" x14ac:dyDescent="0.25">
      <c r="I1005"/>
      <c r="J1005"/>
      <c r="K1005"/>
      <c r="L1005"/>
    </row>
    <row r="1006" spans="9:12" ht="15" x14ac:dyDescent="0.25">
      <c r="I1006"/>
      <c r="J1006"/>
      <c r="K1006"/>
      <c r="L1006"/>
    </row>
    <row r="1007" spans="9:12" ht="15" x14ac:dyDescent="0.25">
      <c r="I1007"/>
      <c r="J1007"/>
      <c r="K1007"/>
      <c r="L1007"/>
    </row>
    <row r="1008" spans="9:12" ht="15" x14ac:dyDescent="0.25">
      <c r="I1008"/>
      <c r="J1008"/>
      <c r="K1008"/>
      <c r="L1008"/>
    </row>
    <row r="1009" spans="9:12" ht="15" x14ac:dyDescent="0.25">
      <c r="I1009"/>
      <c r="J1009"/>
      <c r="K1009"/>
      <c r="L1009"/>
    </row>
    <row r="1010" spans="9:12" ht="15" x14ac:dyDescent="0.25">
      <c r="I1010"/>
      <c r="J1010"/>
      <c r="K1010"/>
      <c r="L1010"/>
    </row>
    <row r="1011" spans="9:12" ht="15" x14ac:dyDescent="0.25">
      <c r="I1011"/>
      <c r="J1011"/>
      <c r="K1011"/>
      <c r="L1011"/>
    </row>
    <row r="1012" spans="9:12" ht="15" x14ac:dyDescent="0.25">
      <c r="I1012"/>
      <c r="J1012"/>
      <c r="K1012"/>
      <c r="L1012"/>
    </row>
    <row r="1013" spans="9:12" ht="15" x14ac:dyDescent="0.25">
      <c r="I1013"/>
      <c r="J1013"/>
      <c r="K1013"/>
      <c r="L1013"/>
    </row>
    <row r="1014" spans="9:12" ht="15" x14ac:dyDescent="0.25">
      <c r="I1014"/>
      <c r="J1014"/>
      <c r="K1014"/>
      <c r="L1014"/>
    </row>
    <row r="1015" spans="9:12" ht="15" x14ac:dyDescent="0.25">
      <c r="I1015"/>
      <c r="J1015"/>
      <c r="K1015"/>
      <c r="L1015"/>
    </row>
    <row r="1016" spans="9:12" ht="15" x14ac:dyDescent="0.25">
      <c r="I1016"/>
      <c r="J1016"/>
      <c r="K1016"/>
      <c r="L1016"/>
    </row>
    <row r="1017" spans="9:12" ht="15" x14ac:dyDescent="0.25">
      <c r="I1017"/>
      <c r="J1017"/>
      <c r="K1017"/>
      <c r="L1017"/>
    </row>
    <row r="1018" spans="9:12" ht="15" x14ac:dyDescent="0.25">
      <c r="I1018"/>
      <c r="J1018"/>
      <c r="K1018"/>
      <c r="L1018"/>
    </row>
    <row r="1019" spans="9:12" ht="15" x14ac:dyDescent="0.25">
      <c r="I1019"/>
      <c r="J1019"/>
      <c r="K1019"/>
      <c r="L1019"/>
    </row>
    <row r="1020" spans="9:12" ht="15" x14ac:dyDescent="0.25">
      <c r="I1020"/>
      <c r="J1020"/>
      <c r="K1020"/>
      <c r="L1020"/>
    </row>
    <row r="1021" spans="9:12" ht="15" x14ac:dyDescent="0.25">
      <c r="I1021"/>
      <c r="J1021"/>
      <c r="K1021"/>
      <c r="L1021"/>
    </row>
    <row r="1022" spans="9:12" ht="15" x14ac:dyDescent="0.25">
      <c r="I1022"/>
      <c r="J1022"/>
      <c r="K1022"/>
      <c r="L1022"/>
    </row>
    <row r="1023" spans="9:12" ht="15" x14ac:dyDescent="0.25">
      <c r="I1023"/>
      <c r="J1023"/>
      <c r="K1023"/>
      <c r="L1023"/>
    </row>
    <row r="1024" spans="9:12" ht="15" x14ac:dyDescent="0.25">
      <c r="I1024"/>
      <c r="J1024"/>
      <c r="K1024"/>
      <c r="L1024"/>
    </row>
    <row r="1025" spans="9:12" ht="15" x14ac:dyDescent="0.25">
      <c r="I1025"/>
      <c r="J1025"/>
      <c r="K1025"/>
      <c r="L1025"/>
    </row>
    <row r="1026" spans="9:12" ht="15" x14ac:dyDescent="0.25">
      <c r="I1026"/>
      <c r="J1026"/>
      <c r="K1026"/>
      <c r="L1026"/>
    </row>
    <row r="1027" spans="9:12" ht="15" x14ac:dyDescent="0.25">
      <c r="I1027"/>
      <c r="J1027"/>
      <c r="K1027"/>
      <c r="L1027"/>
    </row>
    <row r="1028" spans="9:12" ht="15" x14ac:dyDescent="0.25">
      <c r="I1028"/>
      <c r="J1028"/>
      <c r="K1028"/>
      <c r="L1028"/>
    </row>
    <row r="1029" spans="9:12" ht="15" x14ac:dyDescent="0.25">
      <c r="I1029"/>
      <c r="J1029"/>
      <c r="K1029"/>
      <c r="L1029"/>
    </row>
    <row r="1030" spans="9:12" ht="15" x14ac:dyDescent="0.25">
      <c r="I1030"/>
      <c r="J1030"/>
      <c r="K1030"/>
      <c r="L1030"/>
    </row>
    <row r="1031" spans="9:12" ht="15" x14ac:dyDescent="0.25">
      <c r="I1031"/>
      <c r="J1031"/>
      <c r="K1031"/>
      <c r="L1031"/>
    </row>
    <row r="1032" spans="9:12" ht="15" x14ac:dyDescent="0.25">
      <c r="I1032"/>
      <c r="J1032"/>
      <c r="K1032"/>
      <c r="L1032"/>
    </row>
    <row r="1033" spans="9:12" ht="15" x14ac:dyDescent="0.25">
      <c r="I1033"/>
      <c r="J1033"/>
      <c r="K1033"/>
      <c r="L1033"/>
    </row>
    <row r="1034" spans="9:12" ht="15" x14ac:dyDescent="0.25">
      <c r="I1034"/>
      <c r="J1034"/>
      <c r="K1034"/>
      <c r="L1034"/>
    </row>
    <row r="1035" spans="9:12" ht="15" x14ac:dyDescent="0.25">
      <c r="I1035"/>
      <c r="J1035"/>
      <c r="K1035"/>
      <c r="L1035"/>
    </row>
    <row r="1036" spans="9:12" ht="15" x14ac:dyDescent="0.25">
      <c r="I1036"/>
      <c r="J1036"/>
      <c r="K1036"/>
      <c r="L1036"/>
    </row>
    <row r="1037" spans="9:12" ht="15" x14ac:dyDescent="0.25">
      <c r="I1037"/>
      <c r="J1037"/>
      <c r="K1037"/>
      <c r="L1037"/>
    </row>
    <row r="1038" spans="9:12" ht="15" x14ac:dyDescent="0.25">
      <c r="I1038"/>
      <c r="J1038"/>
      <c r="K1038"/>
      <c r="L1038"/>
    </row>
    <row r="1039" spans="9:12" ht="15" x14ac:dyDescent="0.25">
      <c r="I1039"/>
      <c r="J1039"/>
      <c r="K1039"/>
      <c r="L1039"/>
    </row>
    <row r="1040" spans="9:12" ht="15" x14ac:dyDescent="0.25">
      <c r="I1040"/>
      <c r="J1040"/>
      <c r="K1040"/>
      <c r="L1040"/>
    </row>
    <row r="1041" spans="9:12" ht="15" x14ac:dyDescent="0.25">
      <c r="I1041"/>
      <c r="J1041"/>
      <c r="K1041"/>
      <c r="L1041"/>
    </row>
    <row r="1042" spans="9:12" ht="15" x14ac:dyDescent="0.25">
      <c r="I1042"/>
      <c r="J1042"/>
      <c r="K1042"/>
      <c r="L1042"/>
    </row>
    <row r="1043" spans="9:12" ht="15" x14ac:dyDescent="0.25">
      <c r="I1043"/>
      <c r="J1043"/>
      <c r="K1043"/>
      <c r="L1043"/>
    </row>
    <row r="1044" spans="9:12" ht="15" x14ac:dyDescent="0.25">
      <c r="I1044"/>
      <c r="J1044"/>
      <c r="K1044"/>
      <c r="L1044"/>
    </row>
    <row r="1045" spans="9:12" ht="15" x14ac:dyDescent="0.25">
      <c r="I1045"/>
      <c r="J1045"/>
      <c r="K1045"/>
      <c r="L1045"/>
    </row>
    <row r="1046" spans="9:12" ht="15" x14ac:dyDescent="0.25">
      <c r="I1046"/>
      <c r="J1046"/>
      <c r="K1046"/>
      <c r="L1046"/>
    </row>
    <row r="1047" spans="9:12" ht="15" x14ac:dyDescent="0.25">
      <c r="I1047"/>
      <c r="J1047"/>
      <c r="K1047"/>
      <c r="L1047"/>
    </row>
    <row r="1048" spans="9:12" ht="15" x14ac:dyDescent="0.25">
      <c r="I1048"/>
      <c r="J1048"/>
      <c r="K1048"/>
      <c r="L1048"/>
    </row>
    <row r="1049" spans="9:12" ht="15" x14ac:dyDescent="0.25">
      <c r="I1049"/>
      <c r="J1049"/>
      <c r="K1049"/>
      <c r="L1049"/>
    </row>
    <row r="1050" spans="9:12" ht="15" x14ac:dyDescent="0.25">
      <c r="I1050"/>
      <c r="J1050"/>
      <c r="K1050"/>
      <c r="L1050"/>
    </row>
    <row r="1051" spans="9:12" ht="15" x14ac:dyDescent="0.25">
      <c r="I1051"/>
      <c r="J1051"/>
      <c r="K1051"/>
      <c r="L1051"/>
    </row>
    <row r="1052" spans="9:12" ht="15" x14ac:dyDescent="0.25">
      <c r="I1052"/>
      <c r="J1052"/>
      <c r="K1052"/>
      <c r="L1052"/>
    </row>
    <row r="1053" spans="9:12" ht="15" x14ac:dyDescent="0.25">
      <c r="I1053"/>
      <c r="J1053"/>
      <c r="K1053"/>
      <c r="L1053"/>
    </row>
    <row r="1054" spans="9:12" ht="15" x14ac:dyDescent="0.25">
      <c r="I1054"/>
      <c r="J1054"/>
      <c r="K1054"/>
      <c r="L1054"/>
    </row>
    <row r="1055" spans="9:12" ht="15" x14ac:dyDescent="0.25">
      <c r="I1055"/>
      <c r="J1055"/>
      <c r="K1055"/>
      <c r="L1055"/>
    </row>
    <row r="1056" spans="9:12" ht="15" x14ac:dyDescent="0.25">
      <c r="I1056"/>
      <c r="J1056"/>
      <c r="K1056"/>
      <c r="L1056"/>
    </row>
    <row r="1057" spans="9:12" ht="15" x14ac:dyDescent="0.25">
      <c r="I1057"/>
      <c r="J1057"/>
      <c r="K1057"/>
      <c r="L1057"/>
    </row>
    <row r="1058" spans="9:12" ht="15" x14ac:dyDescent="0.25">
      <c r="I1058"/>
      <c r="J1058"/>
      <c r="K1058"/>
      <c r="L1058"/>
    </row>
    <row r="1059" spans="9:12" ht="15" x14ac:dyDescent="0.25">
      <c r="I1059"/>
      <c r="J1059"/>
      <c r="K1059"/>
      <c r="L1059"/>
    </row>
    <row r="1060" spans="9:12" ht="15" x14ac:dyDescent="0.25">
      <c r="I1060"/>
      <c r="J1060"/>
      <c r="K1060"/>
      <c r="L1060"/>
    </row>
    <row r="1061" spans="9:12" ht="15" x14ac:dyDescent="0.25">
      <c r="I1061"/>
      <c r="J1061"/>
      <c r="K1061"/>
      <c r="L1061"/>
    </row>
    <row r="1062" spans="9:12" ht="15" x14ac:dyDescent="0.25">
      <c r="I1062"/>
      <c r="J1062"/>
      <c r="K1062"/>
      <c r="L1062"/>
    </row>
    <row r="1063" spans="9:12" ht="15" x14ac:dyDescent="0.25">
      <c r="I1063"/>
      <c r="J1063"/>
      <c r="K1063"/>
      <c r="L1063"/>
    </row>
    <row r="1064" spans="9:12" ht="15" x14ac:dyDescent="0.25">
      <c r="I1064"/>
      <c r="J1064"/>
      <c r="K1064"/>
      <c r="L1064"/>
    </row>
    <row r="1065" spans="9:12" ht="15" x14ac:dyDescent="0.25">
      <c r="I1065"/>
      <c r="J1065"/>
      <c r="K1065"/>
      <c r="L1065"/>
    </row>
    <row r="1066" spans="9:12" ht="15" x14ac:dyDescent="0.25">
      <c r="I1066"/>
      <c r="J1066"/>
      <c r="K1066"/>
      <c r="L1066"/>
    </row>
    <row r="1067" spans="9:12" ht="15" x14ac:dyDescent="0.25">
      <c r="I1067"/>
      <c r="J1067"/>
      <c r="K1067"/>
      <c r="L1067"/>
    </row>
    <row r="1068" spans="9:12" ht="15" x14ac:dyDescent="0.25">
      <c r="I1068"/>
      <c r="J1068"/>
      <c r="K1068"/>
      <c r="L1068"/>
    </row>
    <row r="1069" spans="9:12" ht="15" x14ac:dyDescent="0.25">
      <c r="I1069"/>
      <c r="J1069"/>
      <c r="K1069"/>
      <c r="L1069"/>
    </row>
    <row r="1070" spans="9:12" ht="15" x14ac:dyDescent="0.25">
      <c r="I1070"/>
      <c r="J1070"/>
      <c r="K1070"/>
      <c r="L1070"/>
    </row>
    <row r="1071" spans="9:12" ht="15" x14ac:dyDescent="0.25">
      <c r="I1071"/>
      <c r="J1071"/>
      <c r="K1071"/>
      <c r="L1071"/>
    </row>
    <row r="1072" spans="9:12" ht="15" x14ac:dyDescent="0.25">
      <c r="I1072"/>
      <c r="J1072"/>
      <c r="K1072"/>
      <c r="L1072"/>
    </row>
    <row r="1073" spans="9:12" ht="15" x14ac:dyDescent="0.25">
      <c r="I1073"/>
      <c r="J1073"/>
      <c r="K1073"/>
      <c r="L1073"/>
    </row>
    <row r="1074" spans="9:12" ht="15" x14ac:dyDescent="0.25">
      <c r="I1074"/>
      <c r="J1074"/>
      <c r="K1074"/>
      <c r="L1074"/>
    </row>
    <row r="1075" spans="9:12" ht="15" x14ac:dyDescent="0.25">
      <c r="I1075"/>
      <c r="J1075"/>
      <c r="K1075"/>
      <c r="L1075"/>
    </row>
    <row r="1076" spans="9:12" ht="15" x14ac:dyDescent="0.25">
      <c r="I1076"/>
      <c r="J1076"/>
      <c r="K1076"/>
      <c r="L1076"/>
    </row>
    <row r="1077" spans="9:12" ht="15" x14ac:dyDescent="0.25">
      <c r="I1077"/>
      <c r="J1077"/>
      <c r="K1077"/>
      <c r="L1077"/>
    </row>
    <row r="1078" spans="9:12" ht="15" x14ac:dyDescent="0.25">
      <c r="I1078"/>
      <c r="J1078"/>
      <c r="K1078"/>
      <c r="L1078"/>
    </row>
    <row r="1079" spans="9:12" ht="15" x14ac:dyDescent="0.25">
      <c r="I1079"/>
      <c r="J1079"/>
      <c r="K1079"/>
      <c r="L1079"/>
    </row>
    <row r="1080" spans="9:12" ht="15" x14ac:dyDescent="0.25">
      <c r="I1080"/>
      <c r="J1080"/>
      <c r="K1080"/>
      <c r="L1080"/>
    </row>
    <row r="1081" spans="9:12" ht="15" x14ac:dyDescent="0.25">
      <c r="I1081"/>
      <c r="J1081"/>
      <c r="K1081"/>
      <c r="L1081"/>
    </row>
    <row r="1082" spans="9:12" ht="15" x14ac:dyDescent="0.25">
      <c r="I1082"/>
      <c r="J1082"/>
      <c r="K1082"/>
      <c r="L1082"/>
    </row>
    <row r="1083" spans="9:12" ht="15" x14ac:dyDescent="0.25">
      <c r="I1083"/>
      <c r="J1083"/>
      <c r="K1083"/>
      <c r="L1083"/>
    </row>
    <row r="1084" spans="9:12" ht="15" x14ac:dyDescent="0.25">
      <c r="I1084"/>
      <c r="J1084"/>
      <c r="K1084"/>
      <c r="L1084"/>
    </row>
    <row r="1085" spans="9:12" ht="15" x14ac:dyDescent="0.25">
      <c r="I1085"/>
      <c r="J1085"/>
      <c r="K1085"/>
      <c r="L1085"/>
    </row>
    <row r="1086" spans="9:12" ht="15" x14ac:dyDescent="0.25">
      <c r="I1086"/>
      <c r="J1086"/>
      <c r="K1086"/>
      <c r="L1086"/>
    </row>
    <row r="1087" spans="9:12" ht="15" x14ac:dyDescent="0.25">
      <c r="I1087"/>
      <c r="J1087"/>
      <c r="K1087"/>
      <c r="L1087"/>
    </row>
    <row r="1088" spans="9:12" ht="15" x14ac:dyDescent="0.25">
      <c r="I1088"/>
      <c r="J1088"/>
      <c r="K1088"/>
      <c r="L1088"/>
    </row>
    <row r="1089" spans="9:12" ht="15" x14ac:dyDescent="0.25">
      <c r="I1089"/>
      <c r="J1089"/>
      <c r="K1089"/>
      <c r="L1089"/>
    </row>
    <row r="1090" spans="9:12" ht="15" x14ac:dyDescent="0.25">
      <c r="I1090"/>
      <c r="J1090"/>
      <c r="K1090"/>
      <c r="L1090"/>
    </row>
    <row r="1091" spans="9:12" ht="15" x14ac:dyDescent="0.25">
      <c r="I1091"/>
      <c r="J1091"/>
      <c r="K1091"/>
      <c r="L1091"/>
    </row>
    <row r="1092" spans="9:12" ht="15" x14ac:dyDescent="0.25">
      <c r="I1092"/>
      <c r="J1092"/>
      <c r="K1092"/>
      <c r="L1092"/>
    </row>
    <row r="1093" spans="9:12" ht="15" x14ac:dyDescent="0.25">
      <c r="I1093"/>
      <c r="J1093"/>
      <c r="K1093"/>
      <c r="L1093"/>
    </row>
    <row r="1094" spans="9:12" ht="15" x14ac:dyDescent="0.25">
      <c r="I1094"/>
      <c r="J1094"/>
      <c r="K1094"/>
      <c r="L1094"/>
    </row>
    <row r="1095" spans="9:12" ht="15" x14ac:dyDescent="0.25">
      <c r="I1095"/>
      <c r="J1095"/>
      <c r="K1095"/>
      <c r="L1095"/>
    </row>
    <row r="1096" spans="9:12" ht="15" x14ac:dyDescent="0.25">
      <c r="I1096"/>
      <c r="J1096"/>
      <c r="K1096"/>
      <c r="L1096"/>
    </row>
    <row r="1097" spans="9:12" ht="15" x14ac:dyDescent="0.25">
      <c r="I1097"/>
      <c r="J1097"/>
      <c r="K1097"/>
      <c r="L1097"/>
    </row>
    <row r="1098" spans="9:12" ht="15" x14ac:dyDescent="0.25">
      <c r="I1098"/>
      <c r="J1098"/>
      <c r="K1098"/>
      <c r="L1098"/>
    </row>
    <row r="1099" spans="9:12" ht="15" x14ac:dyDescent="0.25">
      <c r="I1099"/>
      <c r="J1099"/>
      <c r="K1099"/>
      <c r="L1099"/>
    </row>
    <row r="1100" spans="9:12" ht="15" x14ac:dyDescent="0.25">
      <c r="I1100"/>
      <c r="J1100"/>
      <c r="K1100"/>
      <c r="L1100"/>
    </row>
    <row r="1101" spans="9:12" ht="15" x14ac:dyDescent="0.25">
      <c r="I1101"/>
      <c r="J1101"/>
      <c r="K1101"/>
      <c r="L1101"/>
    </row>
    <row r="1102" spans="9:12" ht="15" x14ac:dyDescent="0.25">
      <c r="I1102"/>
      <c r="J1102"/>
      <c r="K1102"/>
      <c r="L1102"/>
    </row>
    <row r="1103" spans="9:12" ht="15" x14ac:dyDescent="0.25">
      <c r="I1103"/>
      <c r="J1103"/>
      <c r="K1103"/>
      <c r="L1103"/>
    </row>
    <row r="1104" spans="9:12" ht="15" x14ac:dyDescent="0.25">
      <c r="I1104"/>
      <c r="J1104"/>
      <c r="K1104"/>
      <c r="L1104"/>
    </row>
    <row r="1105" spans="9:12" ht="15" x14ac:dyDescent="0.25">
      <c r="I1105"/>
      <c r="J1105"/>
      <c r="K1105"/>
      <c r="L1105"/>
    </row>
    <row r="1106" spans="9:12" ht="15" x14ac:dyDescent="0.25">
      <c r="I1106"/>
      <c r="J1106"/>
      <c r="K1106"/>
      <c r="L1106"/>
    </row>
    <row r="1107" spans="9:12" ht="15" x14ac:dyDescent="0.25">
      <c r="I1107"/>
      <c r="J1107"/>
      <c r="K1107"/>
      <c r="L1107"/>
    </row>
    <row r="1108" spans="9:12" ht="15" x14ac:dyDescent="0.25">
      <c r="I1108"/>
      <c r="J1108"/>
      <c r="K1108"/>
      <c r="L1108"/>
    </row>
    <row r="1109" spans="9:12" ht="15" x14ac:dyDescent="0.25">
      <c r="I1109"/>
      <c r="J1109"/>
      <c r="K1109"/>
      <c r="L1109"/>
    </row>
    <row r="1110" spans="9:12" ht="15" x14ac:dyDescent="0.25">
      <c r="I1110"/>
      <c r="J1110"/>
      <c r="K1110"/>
      <c r="L1110"/>
    </row>
    <row r="1111" spans="9:12" ht="15" x14ac:dyDescent="0.25">
      <c r="I1111"/>
      <c r="J1111"/>
      <c r="K1111"/>
      <c r="L1111"/>
    </row>
    <row r="1112" spans="9:12" ht="15" x14ac:dyDescent="0.25">
      <c r="I1112"/>
      <c r="J1112"/>
      <c r="K1112"/>
      <c r="L1112"/>
    </row>
    <row r="1113" spans="9:12" ht="15" x14ac:dyDescent="0.25">
      <c r="I1113"/>
      <c r="J1113"/>
      <c r="K1113"/>
      <c r="L1113"/>
    </row>
    <row r="1114" spans="9:12" ht="15" x14ac:dyDescent="0.25">
      <c r="I1114"/>
      <c r="J1114"/>
      <c r="K1114"/>
      <c r="L1114"/>
    </row>
    <row r="1115" spans="9:12" ht="15" x14ac:dyDescent="0.25">
      <c r="I1115"/>
      <c r="J1115"/>
      <c r="K1115"/>
      <c r="L1115"/>
    </row>
    <row r="1116" spans="9:12" ht="15" x14ac:dyDescent="0.25">
      <c r="I1116"/>
      <c r="J1116"/>
      <c r="K1116"/>
      <c r="L1116"/>
    </row>
    <row r="1117" spans="9:12" ht="15" x14ac:dyDescent="0.25">
      <c r="I1117"/>
      <c r="J1117"/>
      <c r="K1117"/>
      <c r="L1117"/>
    </row>
    <row r="1118" spans="9:12" ht="15" x14ac:dyDescent="0.25">
      <c r="I1118"/>
      <c r="J1118"/>
      <c r="K1118"/>
      <c r="L1118"/>
    </row>
    <row r="1119" spans="9:12" ht="15" x14ac:dyDescent="0.25">
      <c r="I1119"/>
      <c r="J1119"/>
      <c r="K1119"/>
      <c r="L1119"/>
    </row>
    <row r="1120" spans="9:12" ht="15" x14ac:dyDescent="0.25">
      <c r="I1120"/>
      <c r="J1120"/>
      <c r="K1120"/>
      <c r="L1120"/>
    </row>
    <row r="1121" spans="9:12" ht="15" x14ac:dyDescent="0.25">
      <c r="I1121"/>
      <c r="J1121"/>
      <c r="K1121"/>
      <c r="L1121"/>
    </row>
    <row r="1122" spans="9:12" ht="15" x14ac:dyDescent="0.25">
      <c r="I1122"/>
      <c r="J1122"/>
      <c r="K1122"/>
      <c r="L1122"/>
    </row>
    <row r="1123" spans="9:12" ht="15" x14ac:dyDescent="0.25">
      <c r="I1123"/>
      <c r="J1123"/>
      <c r="K1123"/>
      <c r="L1123"/>
    </row>
    <row r="1124" spans="9:12" ht="15" x14ac:dyDescent="0.25">
      <c r="I1124"/>
      <c r="J1124"/>
      <c r="K1124"/>
      <c r="L1124"/>
    </row>
    <row r="1125" spans="9:12" ht="15" x14ac:dyDescent="0.25">
      <c r="I1125"/>
      <c r="J1125"/>
      <c r="K1125"/>
      <c r="L1125"/>
    </row>
    <row r="1126" spans="9:12" ht="15" x14ac:dyDescent="0.25">
      <c r="I1126"/>
      <c r="J1126"/>
      <c r="K1126"/>
      <c r="L1126"/>
    </row>
    <row r="1127" spans="9:12" ht="15" x14ac:dyDescent="0.25">
      <c r="I1127"/>
      <c r="J1127"/>
      <c r="K1127"/>
      <c r="L1127"/>
    </row>
    <row r="1128" spans="9:12" ht="15" x14ac:dyDescent="0.25">
      <c r="I1128"/>
      <c r="J1128"/>
      <c r="K1128"/>
      <c r="L1128"/>
    </row>
    <row r="1129" spans="9:12" ht="15" x14ac:dyDescent="0.25">
      <c r="I1129"/>
      <c r="J1129"/>
      <c r="K1129"/>
      <c r="L1129"/>
    </row>
    <row r="1130" spans="9:12" ht="15" x14ac:dyDescent="0.25">
      <c r="I1130"/>
      <c r="J1130"/>
      <c r="K1130"/>
      <c r="L1130"/>
    </row>
    <row r="1131" spans="9:12" ht="15" x14ac:dyDescent="0.25">
      <c r="I1131"/>
      <c r="J1131"/>
      <c r="K1131"/>
      <c r="L1131"/>
    </row>
    <row r="1132" spans="9:12" ht="15" x14ac:dyDescent="0.25">
      <c r="I1132"/>
      <c r="J1132"/>
      <c r="K1132"/>
      <c r="L1132"/>
    </row>
    <row r="1133" spans="9:12" ht="15" x14ac:dyDescent="0.25">
      <c r="I1133"/>
      <c r="J1133"/>
      <c r="K1133"/>
      <c r="L1133"/>
    </row>
    <row r="1134" spans="9:12" ht="15" x14ac:dyDescent="0.25">
      <c r="I1134"/>
      <c r="J1134"/>
      <c r="K1134"/>
      <c r="L1134"/>
    </row>
    <row r="1135" spans="9:12" ht="15" x14ac:dyDescent="0.25">
      <c r="I1135"/>
      <c r="J1135"/>
      <c r="K1135"/>
      <c r="L1135"/>
    </row>
    <row r="1136" spans="9:12" ht="15" x14ac:dyDescent="0.25">
      <c r="I1136"/>
      <c r="J1136"/>
      <c r="K1136"/>
      <c r="L1136"/>
    </row>
    <row r="1137" spans="9:12" ht="15" x14ac:dyDescent="0.25">
      <c r="I1137"/>
      <c r="J1137"/>
      <c r="K1137"/>
      <c r="L1137"/>
    </row>
    <row r="1138" spans="9:12" ht="15" x14ac:dyDescent="0.25">
      <c r="I1138"/>
      <c r="J1138"/>
      <c r="K1138"/>
      <c r="L1138"/>
    </row>
    <row r="1139" spans="9:12" ht="15" x14ac:dyDescent="0.25">
      <c r="I1139"/>
      <c r="J1139"/>
      <c r="K1139"/>
      <c r="L1139"/>
    </row>
    <row r="1140" spans="9:12" ht="15" x14ac:dyDescent="0.25">
      <c r="I1140"/>
      <c r="J1140"/>
      <c r="K1140"/>
      <c r="L1140"/>
    </row>
    <row r="1141" spans="9:12" ht="15" x14ac:dyDescent="0.25">
      <c r="I1141"/>
      <c r="J1141"/>
      <c r="K1141"/>
      <c r="L1141"/>
    </row>
    <row r="1142" spans="9:12" ht="15" x14ac:dyDescent="0.25">
      <c r="I1142"/>
      <c r="J1142"/>
      <c r="K1142"/>
      <c r="L1142"/>
    </row>
    <row r="1143" spans="9:12" ht="15" x14ac:dyDescent="0.25">
      <c r="I1143"/>
      <c r="J1143"/>
      <c r="K1143"/>
      <c r="L1143"/>
    </row>
    <row r="1144" spans="9:12" ht="15" x14ac:dyDescent="0.25">
      <c r="I1144"/>
      <c r="J1144"/>
      <c r="K1144"/>
      <c r="L1144"/>
    </row>
    <row r="1145" spans="9:12" ht="15" x14ac:dyDescent="0.25">
      <c r="I1145"/>
      <c r="J1145"/>
      <c r="K1145"/>
      <c r="L1145"/>
    </row>
    <row r="1146" spans="9:12" ht="15" x14ac:dyDescent="0.25">
      <c r="I1146"/>
      <c r="J1146"/>
      <c r="K1146"/>
      <c r="L1146"/>
    </row>
    <row r="1147" spans="9:12" ht="15" x14ac:dyDescent="0.25">
      <c r="I1147"/>
      <c r="J1147"/>
      <c r="K1147"/>
      <c r="L1147"/>
    </row>
    <row r="1148" spans="9:12" ht="15" x14ac:dyDescent="0.25">
      <c r="I1148"/>
      <c r="J1148"/>
      <c r="K1148"/>
      <c r="L1148"/>
    </row>
    <row r="1149" spans="9:12" ht="15" x14ac:dyDescent="0.25">
      <c r="I1149"/>
      <c r="J1149"/>
      <c r="K1149"/>
      <c r="L1149"/>
    </row>
    <row r="1150" spans="9:12" ht="15" x14ac:dyDescent="0.25">
      <c r="I1150"/>
      <c r="J1150"/>
      <c r="K1150"/>
      <c r="L1150"/>
    </row>
    <row r="1151" spans="9:12" ht="15" x14ac:dyDescent="0.25">
      <c r="I1151"/>
      <c r="J1151"/>
      <c r="K1151"/>
      <c r="L1151"/>
    </row>
    <row r="1152" spans="9:12" ht="15" x14ac:dyDescent="0.25">
      <c r="I1152"/>
      <c r="J1152"/>
      <c r="K1152"/>
      <c r="L1152"/>
    </row>
    <row r="1153" spans="9:12" ht="15" x14ac:dyDescent="0.25">
      <c r="I1153"/>
      <c r="J1153"/>
      <c r="K1153"/>
      <c r="L1153"/>
    </row>
    <row r="1154" spans="9:12" ht="15" x14ac:dyDescent="0.25">
      <c r="I1154"/>
      <c r="J1154"/>
      <c r="K1154"/>
      <c r="L1154"/>
    </row>
    <row r="1155" spans="9:12" ht="15" x14ac:dyDescent="0.25">
      <c r="I1155"/>
      <c r="J1155"/>
      <c r="K1155"/>
      <c r="L1155"/>
    </row>
    <row r="1156" spans="9:12" ht="15" x14ac:dyDescent="0.25">
      <c r="I1156"/>
      <c r="J1156"/>
      <c r="K1156"/>
      <c r="L1156"/>
    </row>
    <row r="1157" spans="9:12" ht="15" x14ac:dyDescent="0.25">
      <c r="I1157"/>
      <c r="J1157"/>
      <c r="K1157"/>
      <c r="L1157"/>
    </row>
    <row r="1158" spans="9:12" ht="15" x14ac:dyDescent="0.25">
      <c r="I1158"/>
      <c r="J1158"/>
      <c r="K1158"/>
      <c r="L1158"/>
    </row>
    <row r="1159" spans="9:12" ht="15" x14ac:dyDescent="0.25">
      <c r="I1159"/>
      <c r="J1159"/>
      <c r="K1159"/>
      <c r="L1159"/>
    </row>
    <row r="1160" spans="9:12" ht="15" x14ac:dyDescent="0.25">
      <c r="I1160"/>
      <c r="J1160"/>
      <c r="K1160"/>
      <c r="L1160"/>
    </row>
    <row r="1161" spans="9:12" ht="15" x14ac:dyDescent="0.25">
      <c r="I1161"/>
      <c r="J1161"/>
      <c r="K1161"/>
      <c r="L1161"/>
    </row>
    <row r="1162" spans="9:12" ht="15" x14ac:dyDescent="0.25">
      <c r="I1162"/>
      <c r="J1162"/>
      <c r="K1162"/>
      <c r="L1162"/>
    </row>
    <row r="1163" spans="9:12" ht="15" x14ac:dyDescent="0.25">
      <c r="I1163"/>
      <c r="J1163"/>
      <c r="K1163"/>
      <c r="L1163"/>
    </row>
    <row r="1164" spans="9:12" ht="15" x14ac:dyDescent="0.25">
      <c r="I1164"/>
      <c r="J1164"/>
      <c r="K1164"/>
      <c r="L1164"/>
    </row>
    <row r="1165" spans="9:12" ht="15" x14ac:dyDescent="0.25">
      <c r="I1165"/>
      <c r="J1165"/>
      <c r="K1165"/>
      <c r="L1165"/>
    </row>
    <row r="1166" spans="9:12" ht="15" x14ac:dyDescent="0.25">
      <c r="I1166"/>
      <c r="J1166"/>
      <c r="K1166"/>
      <c r="L1166"/>
    </row>
    <row r="1167" spans="9:12" ht="15" x14ac:dyDescent="0.25">
      <c r="I1167"/>
      <c r="J1167"/>
      <c r="K1167"/>
      <c r="L1167"/>
    </row>
    <row r="1168" spans="9:12" ht="15" x14ac:dyDescent="0.25">
      <c r="I1168"/>
      <c r="J1168"/>
      <c r="K1168"/>
      <c r="L1168"/>
    </row>
    <row r="1169" spans="9:12" ht="15" x14ac:dyDescent="0.25">
      <c r="I1169"/>
      <c r="J1169"/>
      <c r="K1169"/>
      <c r="L1169"/>
    </row>
    <row r="1170" spans="9:12" ht="15" x14ac:dyDescent="0.25">
      <c r="I1170"/>
      <c r="J1170"/>
      <c r="K1170"/>
      <c r="L1170"/>
    </row>
    <row r="1171" spans="9:12" ht="15" x14ac:dyDescent="0.25">
      <c r="I1171"/>
      <c r="J1171"/>
      <c r="K1171"/>
      <c r="L1171"/>
    </row>
    <row r="1172" spans="9:12" ht="15" x14ac:dyDescent="0.25">
      <c r="I1172"/>
      <c r="J1172"/>
      <c r="K1172"/>
      <c r="L1172"/>
    </row>
    <row r="1173" spans="9:12" ht="15" x14ac:dyDescent="0.25">
      <c r="I1173"/>
      <c r="J1173"/>
      <c r="K1173"/>
      <c r="L1173"/>
    </row>
    <row r="1174" spans="9:12" ht="15" x14ac:dyDescent="0.25">
      <c r="I1174"/>
      <c r="J1174"/>
      <c r="K1174"/>
      <c r="L1174"/>
    </row>
    <row r="1175" spans="9:12" ht="15" x14ac:dyDescent="0.25">
      <c r="I1175"/>
      <c r="J1175"/>
      <c r="K1175"/>
      <c r="L1175"/>
    </row>
    <row r="1176" spans="9:12" ht="15" x14ac:dyDescent="0.25">
      <c r="I1176"/>
      <c r="J1176"/>
      <c r="K1176"/>
      <c r="L1176"/>
    </row>
    <row r="1177" spans="9:12" ht="15" x14ac:dyDescent="0.25">
      <c r="I1177"/>
      <c r="J1177"/>
      <c r="K1177"/>
      <c r="L1177"/>
    </row>
    <row r="1178" spans="9:12" ht="15" x14ac:dyDescent="0.25">
      <c r="I1178"/>
      <c r="J1178"/>
      <c r="K1178"/>
      <c r="L1178"/>
    </row>
    <row r="1179" spans="9:12" ht="15" x14ac:dyDescent="0.25">
      <c r="I1179"/>
      <c r="J1179"/>
      <c r="K1179"/>
      <c r="L1179"/>
    </row>
    <row r="1180" spans="9:12" ht="15" x14ac:dyDescent="0.25">
      <c r="I1180"/>
      <c r="J1180"/>
      <c r="K1180"/>
      <c r="L1180"/>
    </row>
    <row r="1181" spans="9:12" ht="15" x14ac:dyDescent="0.25">
      <c r="I1181"/>
      <c r="J1181"/>
      <c r="K1181"/>
      <c r="L1181"/>
    </row>
    <row r="1182" spans="9:12" ht="15" x14ac:dyDescent="0.25">
      <c r="I1182"/>
      <c r="J1182"/>
      <c r="K1182"/>
      <c r="L1182"/>
    </row>
    <row r="1183" spans="9:12" ht="15" x14ac:dyDescent="0.25">
      <c r="I1183"/>
      <c r="J1183"/>
      <c r="K1183"/>
      <c r="L1183"/>
    </row>
    <row r="1184" spans="9:12" ht="15" x14ac:dyDescent="0.25">
      <c r="I1184"/>
      <c r="J1184"/>
      <c r="K1184"/>
      <c r="L1184"/>
    </row>
    <row r="1185" spans="9:12" ht="15" x14ac:dyDescent="0.25">
      <c r="I1185"/>
      <c r="J1185"/>
      <c r="K1185"/>
      <c r="L1185"/>
    </row>
    <row r="1186" spans="9:12" ht="15" x14ac:dyDescent="0.25">
      <c r="I1186"/>
      <c r="J1186"/>
      <c r="K1186"/>
      <c r="L1186"/>
    </row>
    <row r="1187" spans="9:12" ht="15" x14ac:dyDescent="0.25">
      <c r="I1187"/>
      <c r="J1187"/>
      <c r="K1187"/>
      <c r="L1187"/>
    </row>
    <row r="1188" spans="9:12" ht="15" x14ac:dyDescent="0.25">
      <c r="I1188"/>
      <c r="J1188"/>
      <c r="K1188"/>
      <c r="L1188"/>
    </row>
    <row r="1189" spans="9:12" ht="15" x14ac:dyDescent="0.25">
      <c r="I1189"/>
      <c r="J1189"/>
      <c r="K1189"/>
      <c r="L1189"/>
    </row>
    <row r="1190" spans="9:12" ht="15" x14ac:dyDescent="0.25">
      <c r="I1190"/>
      <c r="J1190"/>
      <c r="K1190"/>
      <c r="L1190"/>
    </row>
    <row r="1191" spans="9:12" ht="15" x14ac:dyDescent="0.25">
      <c r="I1191"/>
      <c r="J1191"/>
      <c r="K1191"/>
      <c r="L1191"/>
    </row>
    <row r="1192" spans="9:12" ht="15" x14ac:dyDescent="0.25">
      <c r="I1192"/>
      <c r="J1192"/>
      <c r="K1192"/>
      <c r="L1192"/>
    </row>
    <row r="1193" spans="9:12" ht="15" x14ac:dyDescent="0.25">
      <c r="I1193"/>
      <c r="J1193"/>
      <c r="K1193"/>
      <c r="L1193"/>
    </row>
    <row r="1194" spans="9:12" ht="15" x14ac:dyDescent="0.25">
      <c r="I1194"/>
      <c r="J1194"/>
      <c r="K1194"/>
      <c r="L1194"/>
    </row>
    <row r="1195" spans="9:12" ht="15" x14ac:dyDescent="0.25">
      <c r="I1195"/>
      <c r="J1195"/>
      <c r="K1195"/>
      <c r="L1195"/>
    </row>
    <row r="1196" spans="9:12" ht="15" x14ac:dyDescent="0.25">
      <c r="I1196"/>
      <c r="J1196"/>
      <c r="K1196"/>
      <c r="L1196"/>
    </row>
    <row r="1197" spans="9:12" ht="15" x14ac:dyDescent="0.25">
      <c r="I1197"/>
      <c r="J1197"/>
      <c r="K1197"/>
      <c r="L1197"/>
    </row>
    <row r="1198" spans="9:12" ht="15" x14ac:dyDescent="0.25">
      <c r="I1198"/>
      <c r="J1198"/>
      <c r="K1198"/>
      <c r="L1198"/>
    </row>
    <row r="1199" spans="9:12" ht="15" x14ac:dyDescent="0.25">
      <c r="I1199"/>
      <c r="J1199"/>
      <c r="K1199"/>
      <c r="L1199"/>
    </row>
    <row r="1200" spans="9:12" ht="15" x14ac:dyDescent="0.25">
      <c r="I1200"/>
      <c r="J1200"/>
      <c r="K1200"/>
      <c r="L1200"/>
    </row>
    <row r="1201" spans="9:12" ht="15" x14ac:dyDescent="0.25">
      <c r="I1201"/>
      <c r="J1201"/>
      <c r="K1201"/>
      <c r="L1201"/>
    </row>
    <row r="1202" spans="9:12" ht="15" x14ac:dyDescent="0.25">
      <c r="I1202"/>
      <c r="J1202"/>
      <c r="K1202"/>
      <c r="L1202"/>
    </row>
    <row r="1203" spans="9:12" ht="15" x14ac:dyDescent="0.25">
      <c r="I1203"/>
      <c r="J1203"/>
      <c r="K1203"/>
      <c r="L1203"/>
    </row>
    <row r="1204" spans="9:12" ht="15" x14ac:dyDescent="0.25">
      <c r="I1204"/>
      <c r="J1204"/>
      <c r="K1204"/>
      <c r="L1204"/>
    </row>
    <row r="1205" spans="9:12" ht="15" x14ac:dyDescent="0.25">
      <c r="I1205"/>
      <c r="J1205"/>
      <c r="K1205"/>
      <c r="L1205"/>
    </row>
    <row r="1206" spans="9:12" ht="15" x14ac:dyDescent="0.25">
      <c r="I1206"/>
      <c r="J1206"/>
      <c r="K1206"/>
      <c r="L1206"/>
    </row>
    <row r="1207" spans="9:12" ht="15" x14ac:dyDescent="0.25">
      <c r="I1207"/>
      <c r="J1207"/>
      <c r="K1207"/>
      <c r="L1207"/>
    </row>
    <row r="1208" spans="9:12" ht="15" x14ac:dyDescent="0.25">
      <c r="I1208"/>
      <c r="J1208"/>
      <c r="K1208"/>
      <c r="L1208"/>
    </row>
    <row r="1209" spans="9:12" ht="15" x14ac:dyDescent="0.25">
      <c r="I1209"/>
      <c r="J1209"/>
      <c r="K1209"/>
      <c r="L1209"/>
    </row>
    <row r="1210" spans="9:12" ht="15" x14ac:dyDescent="0.25">
      <c r="I1210"/>
      <c r="J1210"/>
      <c r="K1210"/>
      <c r="L1210"/>
    </row>
    <row r="1211" spans="9:12" ht="15" x14ac:dyDescent="0.25">
      <c r="I1211"/>
      <c r="J1211"/>
      <c r="K1211"/>
      <c r="L1211"/>
    </row>
    <row r="1212" spans="9:12" ht="15" x14ac:dyDescent="0.25">
      <c r="I1212"/>
      <c r="J1212"/>
      <c r="K1212"/>
      <c r="L1212"/>
    </row>
    <row r="1213" spans="9:12" ht="15" x14ac:dyDescent="0.25">
      <c r="I1213"/>
      <c r="J1213"/>
      <c r="K1213"/>
      <c r="L1213"/>
    </row>
    <row r="1214" spans="9:12" ht="15" x14ac:dyDescent="0.25">
      <c r="I1214"/>
      <c r="J1214"/>
      <c r="K1214"/>
      <c r="L1214"/>
    </row>
    <row r="1215" spans="9:12" ht="15" x14ac:dyDescent="0.25">
      <c r="I1215"/>
      <c r="J1215"/>
      <c r="K1215"/>
      <c r="L1215"/>
    </row>
    <row r="1216" spans="9:12" ht="15" x14ac:dyDescent="0.25">
      <c r="I1216"/>
      <c r="J1216"/>
      <c r="K1216"/>
      <c r="L1216"/>
    </row>
    <row r="1217" spans="9:12" ht="15" x14ac:dyDescent="0.25">
      <c r="I1217"/>
      <c r="J1217"/>
      <c r="K1217"/>
      <c r="L1217"/>
    </row>
    <row r="1218" spans="9:12" ht="15" x14ac:dyDescent="0.25">
      <c r="I1218"/>
      <c r="J1218"/>
      <c r="K1218"/>
      <c r="L1218"/>
    </row>
    <row r="1219" spans="9:12" ht="15" x14ac:dyDescent="0.25">
      <c r="I1219"/>
      <c r="J1219"/>
      <c r="K1219"/>
      <c r="L1219"/>
    </row>
    <row r="1220" spans="9:12" ht="15" x14ac:dyDescent="0.25">
      <c r="I1220"/>
      <c r="J1220"/>
      <c r="K1220"/>
      <c r="L1220"/>
    </row>
    <row r="1221" spans="9:12" ht="15" x14ac:dyDescent="0.25">
      <c r="I1221"/>
      <c r="J1221"/>
      <c r="K1221"/>
      <c r="L1221"/>
    </row>
    <row r="1222" spans="9:12" ht="15" x14ac:dyDescent="0.25">
      <c r="I1222"/>
      <c r="J1222"/>
      <c r="K1222"/>
      <c r="L1222"/>
    </row>
    <row r="1223" spans="9:12" ht="15" x14ac:dyDescent="0.25">
      <c r="I1223"/>
      <c r="J1223"/>
      <c r="K1223"/>
      <c r="L1223"/>
    </row>
    <row r="1224" spans="9:12" ht="15" x14ac:dyDescent="0.25">
      <c r="I1224"/>
      <c r="J1224"/>
      <c r="K1224"/>
      <c r="L1224"/>
    </row>
    <row r="1225" spans="9:12" ht="15" x14ac:dyDescent="0.25">
      <c r="I1225"/>
      <c r="J1225"/>
      <c r="K1225"/>
      <c r="L1225"/>
    </row>
    <row r="1226" spans="9:12" ht="15" x14ac:dyDescent="0.25">
      <c r="I1226"/>
      <c r="J1226"/>
      <c r="K1226"/>
      <c r="L1226"/>
    </row>
    <row r="1227" spans="9:12" ht="15" x14ac:dyDescent="0.25">
      <c r="I1227"/>
      <c r="J1227"/>
      <c r="K1227"/>
      <c r="L1227"/>
    </row>
    <row r="1228" spans="9:12" ht="15" x14ac:dyDescent="0.25">
      <c r="I1228"/>
      <c r="J1228"/>
      <c r="K1228"/>
      <c r="L1228"/>
    </row>
    <row r="1229" spans="9:12" ht="15" x14ac:dyDescent="0.25">
      <c r="I1229"/>
      <c r="J1229"/>
      <c r="K1229"/>
      <c r="L1229"/>
    </row>
    <row r="1230" spans="9:12" ht="15" x14ac:dyDescent="0.25">
      <c r="I1230"/>
      <c r="J1230"/>
      <c r="K1230"/>
      <c r="L1230"/>
    </row>
    <row r="1231" spans="9:12" ht="15" x14ac:dyDescent="0.25">
      <c r="I1231"/>
      <c r="J1231"/>
      <c r="K1231"/>
      <c r="L1231"/>
    </row>
    <row r="1232" spans="9:12" ht="15" x14ac:dyDescent="0.25">
      <c r="I1232"/>
      <c r="J1232"/>
      <c r="K1232"/>
      <c r="L1232"/>
    </row>
    <row r="1233" spans="9:12" ht="15" x14ac:dyDescent="0.25">
      <c r="I1233"/>
      <c r="J1233"/>
      <c r="K1233"/>
      <c r="L1233"/>
    </row>
    <row r="1234" spans="9:12" ht="15" x14ac:dyDescent="0.25">
      <c r="I1234"/>
      <c r="J1234"/>
      <c r="K1234"/>
      <c r="L1234"/>
    </row>
    <row r="1235" spans="9:12" ht="15" x14ac:dyDescent="0.25">
      <c r="I1235"/>
      <c r="J1235"/>
      <c r="K1235"/>
      <c r="L1235"/>
    </row>
    <row r="1236" spans="9:12" ht="15" x14ac:dyDescent="0.25">
      <c r="I1236"/>
      <c r="J1236"/>
      <c r="K1236"/>
      <c r="L1236"/>
    </row>
    <row r="1237" spans="9:12" ht="15" x14ac:dyDescent="0.25">
      <c r="I1237"/>
      <c r="J1237"/>
      <c r="K1237"/>
      <c r="L1237"/>
    </row>
    <row r="1238" spans="9:12" ht="15" x14ac:dyDescent="0.25">
      <c r="I1238"/>
      <c r="J1238"/>
      <c r="K1238"/>
      <c r="L1238"/>
    </row>
    <row r="1239" spans="9:12" ht="15" x14ac:dyDescent="0.25">
      <c r="I1239"/>
      <c r="J1239"/>
      <c r="K1239"/>
      <c r="L1239"/>
    </row>
    <row r="1240" spans="9:12" ht="15" x14ac:dyDescent="0.25">
      <c r="I1240"/>
      <c r="J1240"/>
      <c r="K1240"/>
      <c r="L1240"/>
    </row>
    <row r="1241" spans="9:12" ht="15" x14ac:dyDescent="0.25">
      <c r="I1241"/>
      <c r="J1241"/>
      <c r="K1241"/>
      <c r="L1241"/>
    </row>
    <row r="1242" spans="9:12" ht="15" x14ac:dyDescent="0.25">
      <c r="I1242"/>
      <c r="J1242"/>
      <c r="K1242"/>
      <c r="L1242"/>
    </row>
    <row r="1243" spans="9:12" ht="15" x14ac:dyDescent="0.25">
      <c r="I1243"/>
      <c r="J1243"/>
      <c r="K1243"/>
      <c r="L1243"/>
    </row>
    <row r="1244" spans="9:12" ht="15" x14ac:dyDescent="0.25">
      <c r="I1244"/>
      <c r="J1244"/>
      <c r="K1244"/>
      <c r="L1244"/>
    </row>
    <row r="1245" spans="9:12" ht="15" x14ac:dyDescent="0.25">
      <c r="I1245"/>
      <c r="J1245"/>
      <c r="K1245"/>
      <c r="L1245"/>
    </row>
    <row r="1246" spans="9:12" ht="15" x14ac:dyDescent="0.25">
      <c r="I1246"/>
      <c r="J1246"/>
      <c r="K1246"/>
      <c r="L1246"/>
    </row>
    <row r="1247" spans="9:12" ht="15" x14ac:dyDescent="0.25">
      <c r="I1247"/>
      <c r="J1247"/>
      <c r="K1247"/>
      <c r="L1247"/>
    </row>
    <row r="1248" spans="9:12" ht="15" x14ac:dyDescent="0.25">
      <c r="I1248"/>
      <c r="J1248"/>
      <c r="K1248"/>
      <c r="L1248"/>
    </row>
    <row r="1249" spans="9:12" ht="15" x14ac:dyDescent="0.25">
      <c r="I1249"/>
      <c r="J1249"/>
      <c r="K1249"/>
      <c r="L1249"/>
    </row>
    <row r="1250" spans="9:12" ht="15" x14ac:dyDescent="0.25">
      <c r="I1250"/>
      <c r="J1250"/>
      <c r="K1250"/>
      <c r="L1250"/>
    </row>
    <row r="1251" spans="9:12" ht="15" x14ac:dyDescent="0.25">
      <c r="I1251"/>
      <c r="J1251"/>
      <c r="K1251"/>
      <c r="L1251"/>
    </row>
    <row r="1252" spans="9:12" ht="15" x14ac:dyDescent="0.25">
      <c r="I1252"/>
      <c r="J1252"/>
      <c r="K1252"/>
      <c r="L1252"/>
    </row>
    <row r="1253" spans="9:12" ht="15" x14ac:dyDescent="0.25">
      <c r="I1253"/>
      <c r="J1253"/>
      <c r="K1253"/>
      <c r="L1253"/>
    </row>
    <row r="1254" spans="9:12" ht="15" x14ac:dyDescent="0.25">
      <c r="I1254"/>
      <c r="J1254"/>
      <c r="K1254"/>
      <c r="L1254"/>
    </row>
    <row r="1255" spans="9:12" ht="15" x14ac:dyDescent="0.25">
      <c r="I1255"/>
      <c r="J1255"/>
      <c r="K1255"/>
      <c r="L1255"/>
    </row>
    <row r="1256" spans="9:12" ht="15" x14ac:dyDescent="0.25">
      <c r="I1256"/>
      <c r="J1256"/>
      <c r="K1256"/>
      <c r="L1256"/>
    </row>
    <row r="1257" spans="9:12" ht="15" x14ac:dyDescent="0.25">
      <c r="I1257"/>
      <c r="J1257"/>
      <c r="K1257"/>
      <c r="L1257"/>
    </row>
    <row r="1258" spans="9:12" ht="15" x14ac:dyDescent="0.25">
      <c r="I1258"/>
      <c r="J1258"/>
      <c r="K1258"/>
      <c r="L1258"/>
    </row>
    <row r="1259" spans="9:12" ht="15" x14ac:dyDescent="0.25">
      <c r="I1259"/>
      <c r="J1259"/>
      <c r="K1259"/>
      <c r="L1259"/>
    </row>
    <row r="1260" spans="9:12" ht="15" x14ac:dyDescent="0.25">
      <c r="I1260"/>
      <c r="J1260"/>
      <c r="K1260"/>
      <c r="L1260"/>
    </row>
    <row r="1261" spans="9:12" ht="15" x14ac:dyDescent="0.25">
      <c r="I1261"/>
      <c r="J1261"/>
      <c r="K1261"/>
      <c r="L1261"/>
    </row>
    <row r="1262" spans="9:12" ht="15" x14ac:dyDescent="0.25">
      <c r="I1262"/>
      <c r="J1262"/>
      <c r="K1262"/>
      <c r="L1262"/>
    </row>
    <row r="1263" spans="9:12" ht="15" x14ac:dyDescent="0.25">
      <c r="I1263"/>
      <c r="J1263"/>
      <c r="K1263"/>
      <c r="L1263"/>
    </row>
    <row r="1264" spans="9:12" ht="15" x14ac:dyDescent="0.25">
      <c r="I1264"/>
      <c r="J1264"/>
      <c r="K1264"/>
      <c r="L1264"/>
    </row>
    <row r="1265" spans="9:12" ht="15" x14ac:dyDescent="0.25">
      <c r="I1265"/>
      <c r="J1265"/>
      <c r="K1265"/>
      <c r="L1265"/>
    </row>
    <row r="1266" spans="9:12" ht="15" x14ac:dyDescent="0.25">
      <c r="I1266"/>
      <c r="J1266"/>
      <c r="K1266"/>
      <c r="L1266"/>
    </row>
    <row r="1267" spans="9:12" ht="15" x14ac:dyDescent="0.25">
      <c r="I1267"/>
      <c r="J1267"/>
      <c r="K1267"/>
      <c r="L1267"/>
    </row>
    <row r="1268" spans="9:12" ht="15" x14ac:dyDescent="0.25">
      <c r="I1268"/>
      <c r="J1268"/>
      <c r="K1268"/>
      <c r="L1268"/>
    </row>
    <row r="1269" spans="9:12" ht="15" x14ac:dyDescent="0.25">
      <c r="I1269"/>
      <c r="J1269"/>
      <c r="K1269"/>
      <c r="L1269"/>
    </row>
    <row r="1270" spans="9:12" ht="15" x14ac:dyDescent="0.25">
      <c r="I1270"/>
      <c r="J1270"/>
      <c r="K1270"/>
      <c r="L1270"/>
    </row>
    <row r="1271" spans="9:12" ht="15" x14ac:dyDescent="0.25">
      <c r="I1271"/>
      <c r="J1271"/>
      <c r="K1271"/>
      <c r="L1271"/>
    </row>
    <row r="1272" spans="9:12" ht="15" x14ac:dyDescent="0.25">
      <c r="I1272"/>
      <c r="J1272"/>
      <c r="K1272"/>
      <c r="L1272"/>
    </row>
    <row r="1273" spans="9:12" ht="15" x14ac:dyDescent="0.25">
      <c r="I1273"/>
      <c r="J1273"/>
      <c r="K1273"/>
      <c r="L1273"/>
    </row>
    <row r="1274" spans="9:12" ht="15" x14ac:dyDescent="0.25">
      <c r="I1274"/>
      <c r="J1274"/>
      <c r="K1274"/>
      <c r="L1274"/>
    </row>
    <row r="1275" spans="9:12" ht="15" x14ac:dyDescent="0.25">
      <c r="I1275"/>
      <c r="J1275"/>
      <c r="K1275"/>
      <c r="L1275"/>
    </row>
    <row r="1276" spans="9:12" ht="15" x14ac:dyDescent="0.25">
      <c r="I1276"/>
      <c r="J1276"/>
      <c r="K1276"/>
      <c r="L1276"/>
    </row>
    <row r="1277" spans="9:12" ht="15" x14ac:dyDescent="0.25">
      <c r="I1277"/>
      <c r="J1277"/>
      <c r="K1277"/>
      <c r="L1277"/>
    </row>
    <row r="1278" spans="9:12" ht="15" x14ac:dyDescent="0.25">
      <c r="I1278"/>
      <c r="J1278"/>
      <c r="K1278"/>
      <c r="L1278"/>
    </row>
    <row r="1279" spans="9:12" ht="15" x14ac:dyDescent="0.25">
      <c r="I1279"/>
      <c r="J1279"/>
      <c r="K1279"/>
      <c r="L1279"/>
    </row>
    <row r="1280" spans="9:12" ht="15" x14ac:dyDescent="0.25">
      <c r="I1280"/>
      <c r="J1280"/>
      <c r="K1280"/>
      <c r="L1280"/>
    </row>
    <row r="1281" spans="9:12" ht="15" x14ac:dyDescent="0.25">
      <c r="I1281"/>
      <c r="J1281"/>
      <c r="K1281"/>
      <c r="L1281"/>
    </row>
    <row r="1282" spans="9:12" ht="15" x14ac:dyDescent="0.25">
      <c r="I1282"/>
      <c r="J1282"/>
      <c r="K1282"/>
      <c r="L1282"/>
    </row>
    <row r="1283" spans="9:12" ht="15" x14ac:dyDescent="0.25">
      <c r="I1283"/>
      <c r="J1283"/>
      <c r="K1283"/>
      <c r="L1283"/>
    </row>
    <row r="1284" spans="9:12" ht="15" x14ac:dyDescent="0.25">
      <c r="I1284"/>
      <c r="J1284"/>
      <c r="K1284"/>
      <c r="L1284"/>
    </row>
    <row r="1285" spans="9:12" ht="15" x14ac:dyDescent="0.25">
      <c r="I1285"/>
      <c r="J1285"/>
      <c r="K1285"/>
      <c r="L1285"/>
    </row>
    <row r="1286" spans="9:12" ht="15" x14ac:dyDescent="0.25">
      <c r="I1286"/>
      <c r="J1286"/>
      <c r="K1286"/>
      <c r="L1286"/>
    </row>
    <row r="1287" spans="9:12" ht="15" x14ac:dyDescent="0.25">
      <c r="I1287"/>
      <c r="J1287"/>
      <c r="K1287"/>
      <c r="L1287"/>
    </row>
    <row r="1288" spans="9:12" ht="15" x14ac:dyDescent="0.25">
      <c r="I1288"/>
      <c r="J1288"/>
      <c r="K1288"/>
      <c r="L1288"/>
    </row>
    <row r="1289" spans="9:12" ht="15" x14ac:dyDescent="0.25">
      <c r="I1289"/>
      <c r="J1289"/>
      <c r="K1289"/>
      <c r="L1289"/>
    </row>
    <row r="1290" spans="9:12" ht="15" x14ac:dyDescent="0.25">
      <c r="I1290"/>
      <c r="J1290"/>
      <c r="K1290"/>
      <c r="L1290"/>
    </row>
    <row r="1291" spans="9:12" ht="15" x14ac:dyDescent="0.25">
      <c r="I1291"/>
      <c r="J1291"/>
      <c r="K1291"/>
      <c r="L1291"/>
    </row>
    <row r="1292" spans="9:12" ht="15" x14ac:dyDescent="0.25">
      <c r="I1292"/>
      <c r="J1292"/>
      <c r="K1292"/>
      <c r="L1292"/>
    </row>
    <row r="1293" spans="9:12" ht="15" x14ac:dyDescent="0.25">
      <c r="I1293"/>
      <c r="J1293"/>
      <c r="K1293"/>
      <c r="L1293"/>
    </row>
    <row r="1294" spans="9:12" ht="15" x14ac:dyDescent="0.25">
      <c r="I1294"/>
      <c r="J1294"/>
      <c r="K1294"/>
      <c r="L1294"/>
    </row>
    <row r="1295" spans="9:12" ht="15" x14ac:dyDescent="0.25">
      <c r="I1295"/>
      <c r="J1295"/>
      <c r="K1295"/>
      <c r="L1295"/>
    </row>
    <row r="1296" spans="9:12" ht="15" x14ac:dyDescent="0.25">
      <c r="I1296"/>
      <c r="J1296"/>
      <c r="K1296"/>
      <c r="L1296"/>
    </row>
    <row r="1297" spans="9:12" ht="15" x14ac:dyDescent="0.25">
      <c r="I1297"/>
      <c r="J1297"/>
      <c r="K1297"/>
      <c r="L1297"/>
    </row>
    <row r="1298" spans="9:12" ht="15" x14ac:dyDescent="0.25">
      <c r="I1298"/>
      <c r="J1298"/>
      <c r="K1298"/>
      <c r="L1298"/>
    </row>
    <row r="1299" spans="9:12" ht="15" x14ac:dyDescent="0.25">
      <c r="I1299"/>
      <c r="J1299"/>
      <c r="K1299"/>
      <c r="L1299"/>
    </row>
    <row r="1300" spans="9:12" ht="15" x14ac:dyDescent="0.25">
      <c r="I1300"/>
      <c r="J1300"/>
      <c r="K1300"/>
      <c r="L1300"/>
    </row>
    <row r="1301" spans="9:12" ht="15" x14ac:dyDescent="0.25">
      <c r="I1301"/>
      <c r="J1301"/>
      <c r="K1301"/>
      <c r="L1301"/>
    </row>
    <row r="1302" spans="9:12" ht="15" x14ac:dyDescent="0.25">
      <c r="I1302"/>
      <c r="J1302"/>
      <c r="K1302"/>
      <c r="L1302"/>
    </row>
    <row r="1303" spans="9:12" ht="15" x14ac:dyDescent="0.25">
      <c r="I1303"/>
      <c r="J1303"/>
      <c r="K1303"/>
      <c r="L1303"/>
    </row>
    <row r="1304" spans="9:12" ht="15" x14ac:dyDescent="0.25">
      <c r="I1304"/>
      <c r="J1304"/>
      <c r="K1304"/>
      <c r="L1304"/>
    </row>
    <row r="1305" spans="9:12" ht="15" x14ac:dyDescent="0.25">
      <c r="I1305"/>
      <c r="J1305"/>
      <c r="K1305"/>
      <c r="L1305"/>
    </row>
    <row r="1306" spans="9:12" ht="15" x14ac:dyDescent="0.25">
      <c r="I1306"/>
      <c r="J1306"/>
      <c r="K1306"/>
      <c r="L1306"/>
    </row>
    <row r="1307" spans="9:12" ht="15" x14ac:dyDescent="0.25">
      <c r="I1307"/>
      <c r="J1307"/>
      <c r="K1307"/>
      <c r="L1307"/>
    </row>
    <row r="1308" spans="9:12" ht="15" x14ac:dyDescent="0.25">
      <c r="I1308"/>
      <c r="J1308"/>
      <c r="K1308"/>
      <c r="L1308"/>
    </row>
    <row r="1309" spans="9:12" ht="15" x14ac:dyDescent="0.25">
      <c r="I1309"/>
      <c r="J1309"/>
      <c r="K1309"/>
      <c r="L1309"/>
    </row>
    <row r="1310" spans="9:12" ht="15" x14ac:dyDescent="0.25">
      <c r="I1310"/>
      <c r="J1310"/>
      <c r="K1310"/>
      <c r="L1310"/>
    </row>
    <row r="1311" spans="9:12" ht="15" x14ac:dyDescent="0.25">
      <c r="I1311"/>
      <c r="J1311"/>
      <c r="K1311"/>
      <c r="L1311"/>
    </row>
    <row r="1312" spans="9:12" ht="15" x14ac:dyDescent="0.25">
      <c r="I1312"/>
      <c r="J1312"/>
      <c r="K1312"/>
      <c r="L1312"/>
    </row>
    <row r="1313" spans="9:12" ht="15" x14ac:dyDescent="0.25">
      <c r="I1313"/>
      <c r="J1313"/>
      <c r="K1313"/>
      <c r="L1313"/>
    </row>
    <row r="1314" spans="9:12" ht="15" x14ac:dyDescent="0.25">
      <c r="I1314"/>
      <c r="J1314"/>
      <c r="K1314"/>
      <c r="L1314"/>
    </row>
    <row r="1315" spans="9:12" ht="15" x14ac:dyDescent="0.25">
      <c r="I1315"/>
      <c r="J1315"/>
      <c r="K1315"/>
      <c r="L1315"/>
    </row>
    <row r="1316" spans="9:12" ht="15" x14ac:dyDescent="0.25">
      <c r="I1316"/>
      <c r="J1316"/>
      <c r="K1316"/>
      <c r="L1316"/>
    </row>
    <row r="1317" spans="9:12" ht="15" x14ac:dyDescent="0.25">
      <c r="I1317"/>
      <c r="J1317"/>
      <c r="K1317"/>
      <c r="L1317"/>
    </row>
    <row r="1318" spans="9:12" ht="15" x14ac:dyDescent="0.25">
      <c r="I1318"/>
      <c r="J1318"/>
      <c r="K1318"/>
      <c r="L1318"/>
    </row>
    <row r="1319" spans="9:12" ht="15" x14ac:dyDescent="0.25">
      <c r="I1319"/>
      <c r="J1319"/>
      <c r="K1319"/>
      <c r="L1319"/>
    </row>
    <row r="1320" spans="9:12" ht="15" x14ac:dyDescent="0.25">
      <c r="I1320"/>
      <c r="J1320"/>
      <c r="K1320"/>
      <c r="L1320"/>
    </row>
    <row r="1321" spans="9:12" ht="15" x14ac:dyDescent="0.25">
      <c r="I1321"/>
      <c r="J1321"/>
      <c r="K1321"/>
      <c r="L1321"/>
    </row>
    <row r="1322" spans="9:12" ht="15" x14ac:dyDescent="0.25">
      <c r="I1322"/>
      <c r="J1322"/>
      <c r="K1322"/>
      <c r="L1322"/>
    </row>
    <row r="1323" spans="9:12" ht="15" x14ac:dyDescent="0.25">
      <c r="I1323"/>
      <c r="J1323"/>
      <c r="K1323"/>
      <c r="L1323"/>
    </row>
    <row r="1324" spans="9:12" ht="15" x14ac:dyDescent="0.25">
      <c r="I1324"/>
      <c r="J1324"/>
      <c r="K1324"/>
      <c r="L1324"/>
    </row>
    <row r="1325" spans="9:12" ht="15" x14ac:dyDescent="0.25">
      <c r="I1325"/>
      <c r="J1325"/>
      <c r="K1325"/>
      <c r="L1325"/>
    </row>
    <row r="1326" spans="9:12" ht="15" x14ac:dyDescent="0.25">
      <c r="I1326"/>
      <c r="J1326"/>
      <c r="K1326"/>
      <c r="L1326"/>
    </row>
    <row r="1327" spans="9:12" ht="15" x14ac:dyDescent="0.25">
      <c r="I1327"/>
      <c r="J1327"/>
      <c r="K1327"/>
      <c r="L1327"/>
    </row>
    <row r="1328" spans="9:12" ht="15" x14ac:dyDescent="0.25">
      <c r="I1328"/>
      <c r="J1328"/>
      <c r="K1328"/>
      <c r="L1328"/>
    </row>
    <row r="1329" spans="9:12" ht="15" x14ac:dyDescent="0.25">
      <c r="I1329"/>
      <c r="J1329"/>
      <c r="K1329"/>
      <c r="L1329"/>
    </row>
    <row r="1330" spans="9:12" ht="15" x14ac:dyDescent="0.25">
      <c r="I1330"/>
      <c r="J1330"/>
      <c r="K1330"/>
      <c r="L1330"/>
    </row>
    <row r="1331" spans="9:12" ht="15" x14ac:dyDescent="0.25">
      <c r="I1331"/>
      <c r="J1331"/>
      <c r="K1331"/>
      <c r="L1331"/>
    </row>
    <row r="1332" spans="9:12" ht="15" x14ac:dyDescent="0.25">
      <c r="I1332"/>
      <c r="J1332"/>
      <c r="K1332"/>
      <c r="L1332"/>
    </row>
    <row r="1333" spans="9:12" ht="15" x14ac:dyDescent="0.25">
      <c r="I1333"/>
      <c r="J1333"/>
      <c r="K1333"/>
      <c r="L1333"/>
    </row>
    <row r="1334" spans="9:12" ht="15" x14ac:dyDescent="0.25">
      <c r="I1334"/>
      <c r="J1334"/>
      <c r="K1334"/>
      <c r="L1334"/>
    </row>
    <row r="1335" spans="9:12" ht="15" x14ac:dyDescent="0.25">
      <c r="I1335"/>
      <c r="J1335"/>
      <c r="K1335"/>
      <c r="L1335"/>
    </row>
    <row r="1336" spans="9:12" ht="15" x14ac:dyDescent="0.25">
      <c r="I1336"/>
      <c r="J1336"/>
      <c r="K1336"/>
      <c r="L1336"/>
    </row>
    <row r="1337" spans="9:12" ht="15" x14ac:dyDescent="0.25">
      <c r="I1337"/>
      <c r="J1337"/>
      <c r="K1337"/>
      <c r="L1337"/>
    </row>
    <row r="1338" spans="9:12" ht="15" x14ac:dyDescent="0.25">
      <c r="I1338"/>
      <c r="J1338"/>
      <c r="K1338"/>
      <c r="L1338"/>
    </row>
    <row r="1339" spans="9:12" ht="15" x14ac:dyDescent="0.25">
      <c r="I1339"/>
      <c r="J1339"/>
      <c r="K1339"/>
      <c r="L1339"/>
    </row>
    <row r="1340" spans="9:12" ht="15" x14ac:dyDescent="0.25">
      <c r="I1340"/>
      <c r="J1340"/>
      <c r="K1340"/>
      <c r="L1340"/>
    </row>
    <row r="1341" spans="9:12" ht="15" x14ac:dyDescent="0.25">
      <c r="I1341"/>
      <c r="J1341"/>
      <c r="K1341"/>
      <c r="L1341"/>
    </row>
    <row r="1342" spans="9:12" ht="15" x14ac:dyDescent="0.25">
      <c r="I1342"/>
      <c r="J1342"/>
      <c r="K1342"/>
      <c r="L1342"/>
    </row>
    <row r="1343" spans="9:12" ht="15" x14ac:dyDescent="0.25">
      <c r="I1343"/>
      <c r="J1343"/>
      <c r="K1343"/>
      <c r="L1343"/>
    </row>
    <row r="1344" spans="9:12" ht="15" x14ac:dyDescent="0.25">
      <c r="I1344"/>
      <c r="J1344"/>
      <c r="K1344"/>
      <c r="L1344"/>
    </row>
    <row r="1345" spans="9:12" ht="15" x14ac:dyDescent="0.25">
      <c r="I1345"/>
      <c r="J1345"/>
      <c r="K1345"/>
      <c r="L1345"/>
    </row>
    <row r="1346" spans="9:12" ht="15" x14ac:dyDescent="0.25">
      <c r="I1346"/>
      <c r="J1346"/>
      <c r="K1346"/>
      <c r="L1346"/>
    </row>
    <row r="1347" spans="9:12" ht="15" x14ac:dyDescent="0.25">
      <c r="I1347"/>
      <c r="J1347"/>
      <c r="K1347"/>
      <c r="L1347"/>
    </row>
    <row r="1348" spans="9:12" ht="15" x14ac:dyDescent="0.25">
      <c r="I1348"/>
      <c r="J1348"/>
      <c r="K1348"/>
      <c r="L1348"/>
    </row>
    <row r="1349" spans="9:12" ht="15" x14ac:dyDescent="0.25">
      <c r="I1349"/>
      <c r="J1349"/>
      <c r="K1349"/>
      <c r="L1349"/>
    </row>
    <row r="1350" spans="9:12" ht="15" x14ac:dyDescent="0.25">
      <c r="I1350"/>
      <c r="J1350"/>
      <c r="K1350"/>
      <c r="L1350"/>
    </row>
    <row r="1351" spans="9:12" ht="15" x14ac:dyDescent="0.25">
      <c r="I1351"/>
      <c r="J1351"/>
      <c r="K1351"/>
      <c r="L1351"/>
    </row>
    <row r="1352" spans="9:12" ht="15" x14ac:dyDescent="0.25">
      <c r="I1352"/>
      <c r="J1352"/>
      <c r="K1352"/>
      <c r="L1352"/>
    </row>
    <row r="1353" spans="9:12" ht="15" x14ac:dyDescent="0.25">
      <c r="I1353"/>
      <c r="J1353"/>
      <c r="K1353"/>
      <c r="L1353"/>
    </row>
    <row r="1354" spans="9:12" ht="15" x14ac:dyDescent="0.25">
      <c r="I1354"/>
      <c r="J1354"/>
      <c r="K1354"/>
      <c r="L1354"/>
    </row>
    <row r="1355" spans="9:12" ht="15" x14ac:dyDescent="0.25">
      <c r="I1355"/>
      <c r="J1355"/>
      <c r="K1355"/>
      <c r="L1355"/>
    </row>
    <row r="1356" spans="9:12" ht="15" x14ac:dyDescent="0.25">
      <c r="I1356"/>
      <c r="J1356"/>
      <c r="K1356"/>
      <c r="L1356"/>
    </row>
    <row r="1357" spans="9:12" ht="15" x14ac:dyDescent="0.25">
      <c r="I1357"/>
      <c r="J1357"/>
      <c r="K1357"/>
      <c r="L1357"/>
    </row>
    <row r="1358" spans="9:12" ht="15" x14ac:dyDescent="0.25">
      <c r="I1358"/>
      <c r="J1358"/>
      <c r="K1358"/>
      <c r="L1358"/>
    </row>
    <row r="1359" spans="9:12" ht="15" x14ac:dyDescent="0.25">
      <c r="I1359"/>
      <c r="J1359"/>
      <c r="K1359"/>
      <c r="L1359"/>
    </row>
    <row r="1360" spans="9:12" ht="15" x14ac:dyDescent="0.25">
      <c r="I1360"/>
      <c r="J1360"/>
      <c r="K1360"/>
      <c r="L1360"/>
    </row>
    <row r="1361" spans="9:12" ht="15" x14ac:dyDescent="0.25">
      <c r="I1361"/>
      <c r="J1361"/>
      <c r="K1361"/>
      <c r="L1361"/>
    </row>
    <row r="1362" spans="9:12" ht="15" x14ac:dyDescent="0.25">
      <c r="I1362"/>
      <c r="J1362"/>
      <c r="K1362"/>
      <c r="L1362"/>
    </row>
    <row r="1363" spans="9:12" ht="15" x14ac:dyDescent="0.25">
      <c r="I1363"/>
      <c r="J1363"/>
      <c r="K1363"/>
      <c r="L1363"/>
    </row>
    <row r="1364" spans="9:12" ht="15" x14ac:dyDescent="0.25">
      <c r="I1364"/>
      <c r="J1364"/>
      <c r="K1364"/>
      <c r="L1364"/>
    </row>
    <row r="1365" spans="9:12" ht="15" x14ac:dyDescent="0.25">
      <c r="I1365"/>
      <c r="J1365"/>
      <c r="K1365"/>
      <c r="L1365"/>
    </row>
    <row r="1366" spans="9:12" ht="15" x14ac:dyDescent="0.25">
      <c r="I1366"/>
      <c r="J1366"/>
      <c r="K1366"/>
      <c r="L1366"/>
    </row>
    <row r="1367" spans="9:12" ht="15" x14ac:dyDescent="0.25">
      <c r="I1367"/>
      <c r="J1367"/>
      <c r="K1367"/>
      <c r="L1367"/>
    </row>
    <row r="1368" spans="9:12" ht="15" x14ac:dyDescent="0.25">
      <c r="I1368"/>
      <c r="J1368"/>
      <c r="K1368"/>
      <c r="L1368"/>
    </row>
    <row r="1369" spans="9:12" ht="15" x14ac:dyDescent="0.25">
      <c r="I1369"/>
      <c r="J1369"/>
      <c r="K1369"/>
      <c r="L1369"/>
    </row>
    <row r="1370" spans="9:12" ht="15" x14ac:dyDescent="0.25">
      <c r="I1370"/>
      <c r="J1370"/>
      <c r="K1370"/>
      <c r="L1370"/>
    </row>
    <row r="1371" spans="9:12" ht="15" x14ac:dyDescent="0.25">
      <c r="I1371"/>
      <c r="J1371"/>
      <c r="K1371"/>
      <c r="L1371"/>
    </row>
    <row r="1372" spans="9:12" ht="15" x14ac:dyDescent="0.25">
      <c r="I1372"/>
      <c r="J1372"/>
      <c r="K1372"/>
      <c r="L1372"/>
    </row>
    <row r="1373" spans="9:12" ht="15" x14ac:dyDescent="0.25">
      <c r="I1373"/>
      <c r="J1373"/>
      <c r="K1373"/>
      <c r="L1373"/>
    </row>
    <row r="1374" spans="9:12" ht="15" x14ac:dyDescent="0.25">
      <c r="I1374"/>
      <c r="J1374"/>
      <c r="K1374"/>
      <c r="L1374"/>
    </row>
    <row r="1375" spans="9:12" ht="15" x14ac:dyDescent="0.25">
      <c r="I1375"/>
      <c r="J1375"/>
      <c r="K1375"/>
      <c r="L1375"/>
    </row>
    <row r="1376" spans="9:12" ht="15" x14ac:dyDescent="0.25">
      <c r="I1376"/>
      <c r="J1376"/>
      <c r="K1376"/>
      <c r="L1376"/>
    </row>
    <row r="1377" spans="9:12" ht="15" x14ac:dyDescent="0.25">
      <c r="I1377"/>
      <c r="J1377"/>
      <c r="K1377"/>
      <c r="L1377"/>
    </row>
    <row r="1378" spans="9:12" ht="15" x14ac:dyDescent="0.25">
      <c r="I1378"/>
      <c r="J1378"/>
      <c r="K1378"/>
      <c r="L1378"/>
    </row>
    <row r="1379" spans="9:12" ht="15" x14ac:dyDescent="0.25">
      <c r="I1379"/>
      <c r="J1379"/>
      <c r="K1379"/>
      <c r="L1379"/>
    </row>
    <row r="1380" spans="9:12" ht="15" x14ac:dyDescent="0.25">
      <c r="I1380"/>
      <c r="J1380"/>
      <c r="K1380"/>
      <c r="L1380"/>
    </row>
    <row r="1381" spans="9:12" ht="15" x14ac:dyDescent="0.25">
      <c r="I1381"/>
      <c r="J1381"/>
      <c r="K1381"/>
      <c r="L1381"/>
    </row>
    <row r="1382" spans="9:12" ht="15" x14ac:dyDescent="0.25">
      <c r="I1382"/>
      <c r="J1382"/>
      <c r="K1382"/>
      <c r="L1382"/>
    </row>
    <row r="1383" spans="9:12" ht="15" x14ac:dyDescent="0.25">
      <c r="I1383"/>
      <c r="J1383"/>
      <c r="K1383"/>
      <c r="L1383"/>
    </row>
    <row r="1384" spans="9:12" ht="15" x14ac:dyDescent="0.25">
      <c r="I1384"/>
      <c r="J1384"/>
      <c r="K1384"/>
      <c r="L1384"/>
    </row>
    <row r="1385" spans="9:12" ht="15" x14ac:dyDescent="0.25">
      <c r="I1385"/>
      <c r="J1385"/>
      <c r="K1385"/>
      <c r="L1385"/>
    </row>
    <row r="1386" spans="9:12" ht="15" x14ac:dyDescent="0.25">
      <c r="I1386"/>
      <c r="J1386"/>
      <c r="K1386"/>
      <c r="L1386"/>
    </row>
    <row r="1387" spans="9:12" ht="15" x14ac:dyDescent="0.25">
      <c r="I1387"/>
      <c r="J1387"/>
      <c r="K1387"/>
      <c r="L1387"/>
    </row>
    <row r="1388" spans="9:12" ht="15" x14ac:dyDescent="0.25">
      <c r="I1388"/>
      <c r="J1388"/>
      <c r="K1388"/>
      <c r="L1388"/>
    </row>
    <row r="1389" spans="9:12" ht="15" x14ac:dyDescent="0.25">
      <c r="I1389"/>
      <c r="J1389"/>
      <c r="K1389"/>
      <c r="L1389"/>
    </row>
    <row r="1390" spans="9:12" ht="15" x14ac:dyDescent="0.25">
      <c r="I1390"/>
      <c r="J1390"/>
      <c r="K1390"/>
      <c r="L1390"/>
    </row>
    <row r="1391" spans="9:12" ht="15" x14ac:dyDescent="0.25">
      <c r="I1391"/>
      <c r="J1391"/>
      <c r="K1391"/>
      <c r="L1391"/>
    </row>
    <row r="1392" spans="9:12" ht="15" x14ac:dyDescent="0.25">
      <c r="I1392"/>
      <c r="J1392"/>
      <c r="K1392"/>
      <c r="L1392"/>
    </row>
    <row r="1393" spans="9:12" ht="15" x14ac:dyDescent="0.25">
      <c r="I1393"/>
      <c r="J1393"/>
      <c r="K1393"/>
      <c r="L1393"/>
    </row>
    <row r="1394" spans="9:12" ht="15" x14ac:dyDescent="0.25">
      <c r="I1394"/>
      <c r="J1394"/>
      <c r="K1394"/>
      <c r="L1394"/>
    </row>
    <row r="1395" spans="9:12" ht="15" x14ac:dyDescent="0.25">
      <c r="I1395"/>
      <c r="J1395"/>
      <c r="K1395"/>
      <c r="L1395"/>
    </row>
    <row r="1396" spans="9:12" ht="15" x14ac:dyDescent="0.25">
      <c r="I1396"/>
      <c r="J1396"/>
      <c r="K1396"/>
      <c r="L1396"/>
    </row>
    <row r="1397" spans="9:12" ht="15" x14ac:dyDescent="0.25">
      <c r="I1397"/>
      <c r="J1397"/>
      <c r="K1397"/>
      <c r="L1397"/>
    </row>
    <row r="1398" spans="9:12" ht="15" x14ac:dyDescent="0.25">
      <c r="I1398"/>
      <c r="J1398"/>
      <c r="K1398"/>
      <c r="L1398"/>
    </row>
    <row r="1399" spans="9:12" ht="15" x14ac:dyDescent="0.25">
      <c r="I1399"/>
      <c r="J1399"/>
      <c r="K1399"/>
      <c r="L1399"/>
    </row>
    <row r="1400" spans="9:12" ht="15" x14ac:dyDescent="0.25">
      <c r="I1400"/>
      <c r="J1400"/>
      <c r="K1400"/>
      <c r="L1400"/>
    </row>
    <row r="1401" spans="9:12" ht="15" x14ac:dyDescent="0.25">
      <c r="I1401"/>
      <c r="J1401"/>
      <c r="K1401"/>
      <c r="L1401"/>
    </row>
    <row r="1402" spans="9:12" ht="15" x14ac:dyDescent="0.25">
      <c r="I1402"/>
      <c r="J1402"/>
      <c r="K1402"/>
      <c r="L1402"/>
    </row>
    <row r="1403" spans="9:12" ht="15" x14ac:dyDescent="0.25">
      <c r="I1403"/>
      <c r="J1403"/>
      <c r="K1403"/>
      <c r="L1403"/>
    </row>
    <row r="1404" spans="9:12" ht="15" x14ac:dyDescent="0.25">
      <c r="I1404"/>
      <c r="J1404"/>
      <c r="K1404"/>
      <c r="L1404"/>
    </row>
    <row r="1405" spans="9:12" ht="15" x14ac:dyDescent="0.25">
      <c r="I1405"/>
      <c r="J1405"/>
      <c r="K1405"/>
      <c r="L1405"/>
    </row>
    <row r="1406" spans="9:12" ht="15" x14ac:dyDescent="0.25">
      <c r="I1406"/>
      <c r="J1406"/>
      <c r="K1406"/>
      <c r="L1406"/>
    </row>
    <row r="1407" spans="9:12" ht="15" x14ac:dyDescent="0.25">
      <c r="I1407"/>
      <c r="J1407"/>
      <c r="K1407"/>
      <c r="L1407"/>
    </row>
    <row r="1408" spans="9:12" ht="15" x14ac:dyDescent="0.25">
      <c r="I1408"/>
      <c r="J1408"/>
      <c r="K1408"/>
      <c r="L1408"/>
    </row>
    <row r="1409" spans="9:12" ht="15" x14ac:dyDescent="0.25">
      <c r="I1409"/>
      <c r="J1409"/>
      <c r="K1409"/>
      <c r="L1409"/>
    </row>
    <row r="1410" spans="9:12" ht="15" x14ac:dyDescent="0.25">
      <c r="I1410"/>
      <c r="J1410"/>
      <c r="K1410"/>
      <c r="L1410"/>
    </row>
    <row r="1411" spans="9:12" ht="15" x14ac:dyDescent="0.25">
      <c r="I1411"/>
      <c r="J1411"/>
      <c r="K1411"/>
      <c r="L1411"/>
    </row>
    <row r="1412" spans="9:12" ht="15" x14ac:dyDescent="0.25">
      <c r="I1412"/>
      <c r="J1412"/>
      <c r="K1412"/>
      <c r="L1412"/>
    </row>
    <row r="1413" spans="9:12" ht="15" x14ac:dyDescent="0.25">
      <c r="I1413"/>
      <c r="J1413"/>
      <c r="K1413"/>
      <c r="L1413"/>
    </row>
    <row r="1414" spans="9:12" ht="15" x14ac:dyDescent="0.25">
      <c r="I1414"/>
      <c r="J1414"/>
      <c r="K1414"/>
      <c r="L1414"/>
    </row>
    <row r="1415" spans="9:12" ht="15" x14ac:dyDescent="0.25">
      <c r="I1415"/>
      <c r="J1415"/>
      <c r="K1415"/>
      <c r="L1415"/>
    </row>
    <row r="1416" spans="9:12" ht="15" x14ac:dyDescent="0.25">
      <c r="I1416"/>
      <c r="J1416"/>
      <c r="K1416"/>
      <c r="L1416"/>
    </row>
    <row r="1417" spans="9:12" ht="15" x14ac:dyDescent="0.25">
      <c r="I1417"/>
      <c r="J1417"/>
      <c r="K1417"/>
      <c r="L1417"/>
    </row>
    <row r="1418" spans="9:12" ht="15" x14ac:dyDescent="0.25">
      <c r="I1418"/>
      <c r="J1418"/>
      <c r="K1418"/>
      <c r="L1418"/>
    </row>
    <row r="1419" spans="9:12" ht="15" x14ac:dyDescent="0.25">
      <c r="I1419"/>
      <c r="J1419"/>
      <c r="K1419"/>
      <c r="L1419"/>
    </row>
    <row r="1420" spans="9:12" ht="15" x14ac:dyDescent="0.25">
      <c r="I1420"/>
      <c r="J1420"/>
      <c r="K1420"/>
      <c r="L1420"/>
    </row>
    <row r="1421" spans="9:12" ht="15" x14ac:dyDescent="0.25">
      <c r="I1421"/>
      <c r="J1421"/>
      <c r="K1421"/>
      <c r="L1421"/>
    </row>
    <row r="1422" spans="9:12" ht="15" x14ac:dyDescent="0.25">
      <c r="I1422"/>
      <c r="J1422"/>
      <c r="K1422"/>
      <c r="L1422"/>
    </row>
    <row r="1423" spans="9:12" ht="15" x14ac:dyDescent="0.25">
      <c r="I1423"/>
      <c r="J1423"/>
      <c r="K1423"/>
      <c r="L1423"/>
    </row>
    <row r="1424" spans="9:12" ht="15" x14ac:dyDescent="0.25">
      <c r="I1424"/>
      <c r="J1424"/>
      <c r="K1424"/>
      <c r="L1424"/>
    </row>
    <row r="1425" spans="9:12" ht="15" x14ac:dyDescent="0.25">
      <c r="I1425"/>
      <c r="J1425"/>
      <c r="K1425"/>
      <c r="L1425"/>
    </row>
    <row r="1426" spans="9:12" ht="15" x14ac:dyDescent="0.25">
      <c r="I1426"/>
      <c r="J1426"/>
      <c r="K1426"/>
      <c r="L1426"/>
    </row>
    <row r="1427" spans="9:12" ht="15" x14ac:dyDescent="0.25">
      <c r="I1427"/>
      <c r="J1427"/>
      <c r="K1427"/>
      <c r="L1427"/>
    </row>
    <row r="1428" spans="9:12" ht="15" x14ac:dyDescent="0.25">
      <c r="I1428"/>
      <c r="J1428"/>
      <c r="K1428"/>
      <c r="L1428"/>
    </row>
    <row r="1429" spans="9:12" ht="15" x14ac:dyDescent="0.25">
      <c r="I1429"/>
      <c r="J1429"/>
      <c r="K1429"/>
      <c r="L1429"/>
    </row>
    <row r="1430" spans="9:12" ht="15" x14ac:dyDescent="0.25">
      <c r="I1430"/>
      <c r="J1430"/>
      <c r="K1430"/>
      <c r="L1430"/>
    </row>
    <row r="1431" spans="9:12" ht="15" x14ac:dyDescent="0.25">
      <c r="I1431"/>
      <c r="J1431"/>
      <c r="K1431"/>
      <c r="L1431"/>
    </row>
    <row r="1432" spans="9:12" ht="15" x14ac:dyDescent="0.25">
      <c r="I1432"/>
      <c r="J1432"/>
      <c r="K1432"/>
      <c r="L1432"/>
    </row>
    <row r="1433" spans="9:12" ht="15" x14ac:dyDescent="0.25">
      <c r="I1433"/>
      <c r="J1433"/>
      <c r="K1433"/>
      <c r="L1433"/>
    </row>
    <row r="1434" spans="9:12" ht="15" x14ac:dyDescent="0.25">
      <c r="I1434"/>
      <c r="J1434"/>
      <c r="K1434"/>
      <c r="L1434"/>
    </row>
    <row r="1435" spans="9:12" ht="15" x14ac:dyDescent="0.25">
      <c r="I1435"/>
      <c r="J1435"/>
      <c r="K1435"/>
      <c r="L1435"/>
    </row>
    <row r="1436" spans="9:12" ht="15" x14ac:dyDescent="0.25">
      <c r="I1436"/>
      <c r="J1436"/>
      <c r="K1436"/>
      <c r="L1436"/>
    </row>
    <row r="1437" spans="9:12" ht="15" x14ac:dyDescent="0.25">
      <c r="I1437"/>
      <c r="J1437"/>
      <c r="K1437"/>
      <c r="L1437"/>
    </row>
    <row r="1438" spans="9:12" ht="15" x14ac:dyDescent="0.25">
      <c r="I1438"/>
      <c r="J1438"/>
      <c r="K1438"/>
      <c r="L1438"/>
    </row>
    <row r="1439" spans="9:12" ht="15" x14ac:dyDescent="0.25">
      <c r="I1439"/>
      <c r="J1439"/>
      <c r="K1439"/>
      <c r="L1439"/>
    </row>
    <row r="1440" spans="9:12" ht="15" x14ac:dyDescent="0.25">
      <c r="I1440"/>
      <c r="J1440"/>
      <c r="K1440"/>
      <c r="L1440"/>
    </row>
    <row r="1441" spans="9:12" ht="15" x14ac:dyDescent="0.25">
      <c r="I1441"/>
      <c r="J1441"/>
      <c r="K1441"/>
      <c r="L1441"/>
    </row>
    <row r="1442" spans="9:12" ht="15" x14ac:dyDescent="0.25">
      <c r="I1442"/>
      <c r="J1442"/>
      <c r="K1442"/>
      <c r="L1442"/>
    </row>
    <row r="1443" spans="9:12" ht="15" x14ac:dyDescent="0.25">
      <c r="I1443"/>
      <c r="J1443"/>
      <c r="K1443"/>
      <c r="L1443"/>
    </row>
    <row r="1444" spans="9:12" ht="15" x14ac:dyDescent="0.25">
      <c r="I1444"/>
      <c r="J1444"/>
      <c r="K1444"/>
      <c r="L1444"/>
    </row>
    <row r="1445" spans="9:12" ht="15" x14ac:dyDescent="0.25">
      <c r="I1445"/>
      <c r="J1445"/>
      <c r="K1445"/>
      <c r="L1445"/>
    </row>
    <row r="1446" spans="9:12" ht="15" x14ac:dyDescent="0.25">
      <c r="I1446"/>
      <c r="J1446"/>
      <c r="K1446"/>
      <c r="L1446"/>
    </row>
    <row r="1447" spans="9:12" ht="15" x14ac:dyDescent="0.25">
      <c r="I1447"/>
      <c r="J1447"/>
      <c r="K1447"/>
      <c r="L1447"/>
    </row>
    <row r="1448" spans="9:12" ht="15" x14ac:dyDescent="0.25">
      <c r="I1448"/>
      <c r="J1448"/>
      <c r="K1448"/>
      <c r="L1448"/>
    </row>
    <row r="1449" spans="9:12" ht="15" x14ac:dyDescent="0.25">
      <c r="I1449"/>
      <c r="J1449"/>
      <c r="K1449"/>
      <c r="L1449"/>
    </row>
    <row r="1450" spans="9:12" ht="15" x14ac:dyDescent="0.25">
      <c r="I1450"/>
      <c r="J1450"/>
      <c r="K1450"/>
      <c r="L1450"/>
    </row>
    <row r="1451" spans="9:12" ht="15" x14ac:dyDescent="0.25">
      <c r="I1451"/>
      <c r="J1451"/>
      <c r="K1451"/>
      <c r="L1451"/>
    </row>
    <row r="1452" spans="9:12" ht="15" x14ac:dyDescent="0.25">
      <c r="I1452"/>
      <c r="J1452"/>
      <c r="K1452"/>
      <c r="L1452"/>
    </row>
    <row r="1453" spans="9:12" ht="15" x14ac:dyDescent="0.25">
      <c r="I1453"/>
      <c r="J1453"/>
      <c r="K1453"/>
      <c r="L1453"/>
    </row>
    <row r="1454" spans="9:12" ht="15" x14ac:dyDescent="0.25">
      <c r="I1454"/>
      <c r="J1454"/>
      <c r="K1454"/>
      <c r="L1454"/>
    </row>
    <row r="1455" spans="9:12" ht="15" x14ac:dyDescent="0.25">
      <c r="I1455"/>
      <c r="J1455"/>
      <c r="K1455"/>
      <c r="L1455"/>
    </row>
    <row r="1456" spans="9:12" ht="15" x14ac:dyDescent="0.25">
      <c r="I1456"/>
      <c r="J1456"/>
      <c r="K1456"/>
      <c r="L1456"/>
    </row>
    <row r="1457" spans="9:12" ht="15" x14ac:dyDescent="0.25">
      <c r="I1457"/>
      <c r="J1457"/>
      <c r="K1457"/>
      <c r="L1457"/>
    </row>
    <row r="1458" spans="9:12" ht="15" x14ac:dyDescent="0.25">
      <c r="I1458"/>
      <c r="J1458"/>
      <c r="K1458"/>
      <c r="L1458"/>
    </row>
    <row r="1459" spans="9:12" ht="15" x14ac:dyDescent="0.25">
      <c r="I1459"/>
      <c r="J1459"/>
      <c r="K1459"/>
      <c r="L1459"/>
    </row>
    <row r="1460" spans="9:12" ht="15" x14ac:dyDescent="0.25">
      <c r="I1460"/>
      <c r="J1460"/>
      <c r="K1460"/>
      <c r="L1460"/>
    </row>
    <row r="1461" spans="9:12" ht="15" x14ac:dyDescent="0.25">
      <c r="I1461"/>
      <c r="J1461"/>
      <c r="K1461"/>
      <c r="L1461"/>
    </row>
    <row r="1462" spans="9:12" ht="15" x14ac:dyDescent="0.25">
      <c r="I1462"/>
      <c r="J1462"/>
      <c r="K1462"/>
      <c r="L1462"/>
    </row>
    <row r="1463" spans="9:12" ht="15" x14ac:dyDescent="0.25">
      <c r="I1463"/>
      <c r="J1463"/>
      <c r="K1463"/>
      <c r="L1463"/>
    </row>
    <row r="1464" spans="9:12" ht="15" x14ac:dyDescent="0.25">
      <c r="I1464"/>
      <c r="J1464"/>
      <c r="K1464"/>
      <c r="L1464"/>
    </row>
    <row r="1465" spans="9:12" ht="15" x14ac:dyDescent="0.25">
      <c r="I1465"/>
      <c r="J1465"/>
      <c r="K1465"/>
      <c r="L1465"/>
    </row>
    <row r="1466" spans="9:12" ht="15" x14ac:dyDescent="0.25">
      <c r="I1466"/>
      <c r="J1466"/>
      <c r="K1466"/>
      <c r="L1466"/>
    </row>
    <row r="1467" spans="9:12" ht="15" x14ac:dyDescent="0.25">
      <c r="I1467"/>
      <c r="J1467"/>
      <c r="K1467"/>
      <c r="L1467"/>
    </row>
    <row r="1468" spans="9:12" ht="15" x14ac:dyDescent="0.25">
      <c r="I1468"/>
      <c r="J1468"/>
      <c r="K1468"/>
      <c r="L1468"/>
    </row>
    <row r="1469" spans="9:12" ht="15" x14ac:dyDescent="0.25">
      <c r="I1469"/>
      <c r="J1469"/>
      <c r="K1469"/>
      <c r="L1469"/>
    </row>
    <row r="1470" spans="9:12" ht="15" x14ac:dyDescent="0.25">
      <c r="I1470"/>
      <c r="J1470"/>
      <c r="K1470"/>
      <c r="L1470"/>
    </row>
    <row r="1471" spans="9:12" ht="15" x14ac:dyDescent="0.25">
      <c r="I1471"/>
      <c r="J1471"/>
      <c r="K1471"/>
      <c r="L1471"/>
    </row>
    <row r="1472" spans="9:12" ht="15" x14ac:dyDescent="0.25">
      <c r="I1472"/>
      <c r="J1472"/>
      <c r="K1472"/>
      <c r="L1472"/>
    </row>
    <row r="1473" spans="9:12" ht="15" x14ac:dyDescent="0.25">
      <c r="I1473"/>
      <c r="J1473"/>
      <c r="K1473"/>
      <c r="L1473"/>
    </row>
    <row r="1474" spans="9:12" ht="15" x14ac:dyDescent="0.25">
      <c r="I1474"/>
      <c r="J1474"/>
      <c r="K1474"/>
      <c r="L1474"/>
    </row>
    <row r="1475" spans="9:12" ht="15" x14ac:dyDescent="0.25">
      <c r="I1475"/>
      <c r="J1475"/>
      <c r="K1475"/>
      <c r="L1475"/>
    </row>
    <row r="1476" spans="9:12" ht="15" x14ac:dyDescent="0.25">
      <c r="I1476"/>
      <c r="J1476"/>
      <c r="K1476"/>
      <c r="L1476"/>
    </row>
    <row r="1477" spans="9:12" ht="15" x14ac:dyDescent="0.25">
      <c r="I1477"/>
      <c r="J1477"/>
      <c r="K1477"/>
      <c r="L1477"/>
    </row>
    <row r="1478" spans="9:12" ht="15" x14ac:dyDescent="0.25">
      <c r="I1478"/>
      <c r="J1478"/>
      <c r="K1478"/>
      <c r="L1478"/>
    </row>
    <row r="1479" spans="9:12" ht="15" x14ac:dyDescent="0.25">
      <c r="I1479"/>
      <c r="J1479"/>
      <c r="K1479"/>
      <c r="L1479"/>
    </row>
    <row r="1480" spans="9:12" ht="15" x14ac:dyDescent="0.25">
      <c r="I1480"/>
      <c r="J1480"/>
      <c r="K1480"/>
      <c r="L1480"/>
    </row>
    <row r="1481" spans="9:12" ht="15" x14ac:dyDescent="0.25">
      <c r="I1481"/>
      <c r="J1481"/>
      <c r="K1481"/>
      <c r="L1481"/>
    </row>
    <row r="1482" spans="9:12" ht="15" x14ac:dyDescent="0.25">
      <c r="I1482"/>
      <c r="J1482"/>
      <c r="K1482"/>
      <c r="L1482"/>
    </row>
    <row r="1483" spans="9:12" ht="15" x14ac:dyDescent="0.25">
      <c r="I1483"/>
      <c r="J1483"/>
      <c r="K1483"/>
      <c r="L1483"/>
    </row>
    <row r="1484" spans="9:12" ht="15" x14ac:dyDescent="0.25">
      <c r="I1484"/>
      <c r="J1484"/>
      <c r="K1484"/>
      <c r="L1484"/>
    </row>
    <row r="1485" spans="9:12" ht="15" x14ac:dyDescent="0.25">
      <c r="I1485"/>
      <c r="J1485"/>
      <c r="K1485"/>
      <c r="L1485"/>
    </row>
    <row r="1486" spans="9:12" ht="15" x14ac:dyDescent="0.25">
      <c r="I1486"/>
      <c r="J1486"/>
      <c r="K1486"/>
      <c r="L1486"/>
    </row>
    <row r="1487" spans="9:12" ht="15" x14ac:dyDescent="0.25">
      <c r="I1487"/>
      <c r="J1487"/>
      <c r="K1487"/>
      <c r="L1487"/>
    </row>
    <row r="1488" spans="9:12" ht="15" x14ac:dyDescent="0.25">
      <c r="I1488"/>
      <c r="J1488"/>
      <c r="K1488"/>
      <c r="L1488"/>
    </row>
    <row r="1489" spans="9:12" ht="15" x14ac:dyDescent="0.25">
      <c r="I1489"/>
      <c r="J1489"/>
      <c r="K1489"/>
      <c r="L1489"/>
    </row>
    <row r="1490" spans="9:12" ht="15" x14ac:dyDescent="0.25">
      <c r="I1490"/>
      <c r="J1490"/>
      <c r="K1490"/>
      <c r="L1490"/>
    </row>
    <row r="1491" spans="9:12" ht="15" x14ac:dyDescent="0.25">
      <c r="I1491"/>
      <c r="J1491"/>
      <c r="K1491"/>
      <c r="L1491"/>
    </row>
    <row r="1492" spans="9:12" ht="15" x14ac:dyDescent="0.25">
      <c r="I1492"/>
      <c r="J1492"/>
      <c r="K1492"/>
      <c r="L1492"/>
    </row>
    <row r="1493" spans="9:12" ht="15" x14ac:dyDescent="0.25">
      <c r="I1493"/>
      <c r="J1493"/>
      <c r="K1493"/>
      <c r="L1493"/>
    </row>
    <row r="1494" spans="9:12" ht="15" x14ac:dyDescent="0.25">
      <c r="I1494"/>
      <c r="J1494"/>
      <c r="K1494"/>
      <c r="L1494"/>
    </row>
    <row r="1495" spans="9:12" ht="15" x14ac:dyDescent="0.25">
      <c r="I1495"/>
      <c r="J1495"/>
      <c r="K1495"/>
      <c r="L1495"/>
    </row>
    <row r="1496" spans="9:12" ht="15" x14ac:dyDescent="0.25">
      <c r="I1496"/>
      <c r="J1496"/>
      <c r="K1496"/>
      <c r="L1496"/>
    </row>
    <row r="1497" spans="9:12" ht="15" x14ac:dyDescent="0.25">
      <c r="I1497"/>
      <c r="J1497"/>
      <c r="K1497"/>
      <c r="L1497"/>
    </row>
    <row r="1498" spans="9:12" ht="15" x14ac:dyDescent="0.25">
      <c r="I1498"/>
      <c r="J1498"/>
      <c r="K1498"/>
      <c r="L1498"/>
    </row>
    <row r="1499" spans="9:12" ht="15" x14ac:dyDescent="0.25">
      <c r="I1499"/>
      <c r="J1499"/>
      <c r="K1499"/>
      <c r="L1499"/>
    </row>
    <row r="1500" spans="9:12" ht="15" x14ac:dyDescent="0.25">
      <c r="I1500"/>
      <c r="J1500"/>
      <c r="K1500"/>
      <c r="L1500"/>
    </row>
    <row r="1501" spans="9:12" ht="15" x14ac:dyDescent="0.25">
      <c r="I1501"/>
      <c r="J1501"/>
      <c r="K1501"/>
      <c r="L1501"/>
    </row>
    <row r="1502" spans="9:12" ht="15" x14ac:dyDescent="0.25">
      <c r="I1502"/>
      <c r="J1502"/>
      <c r="K1502"/>
      <c r="L1502"/>
    </row>
    <row r="1503" spans="9:12" ht="15" x14ac:dyDescent="0.25">
      <c r="I1503"/>
      <c r="J1503"/>
      <c r="K1503"/>
      <c r="L1503"/>
    </row>
    <row r="1504" spans="9:12" ht="15" x14ac:dyDescent="0.25">
      <c r="I1504"/>
      <c r="J1504"/>
      <c r="K1504"/>
      <c r="L1504"/>
    </row>
    <row r="1505" spans="9:12" ht="15" x14ac:dyDescent="0.25">
      <c r="I1505"/>
      <c r="J1505"/>
      <c r="K1505"/>
      <c r="L1505"/>
    </row>
    <row r="1506" spans="9:12" ht="15" x14ac:dyDescent="0.25">
      <c r="I1506"/>
      <c r="J1506"/>
      <c r="K1506"/>
      <c r="L1506"/>
    </row>
    <row r="1507" spans="9:12" ht="15" x14ac:dyDescent="0.25">
      <c r="I1507"/>
      <c r="J1507"/>
      <c r="K1507"/>
      <c r="L1507"/>
    </row>
    <row r="1508" spans="9:12" ht="15" x14ac:dyDescent="0.25">
      <c r="I1508"/>
      <c r="J1508"/>
      <c r="K1508"/>
      <c r="L1508"/>
    </row>
    <row r="1509" spans="9:12" ht="15" x14ac:dyDescent="0.25">
      <c r="I1509"/>
      <c r="J1509"/>
      <c r="K1509"/>
      <c r="L1509"/>
    </row>
    <row r="1510" spans="9:12" ht="15" x14ac:dyDescent="0.25">
      <c r="I1510"/>
      <c r="J1510"/>
      <c r="K1510"/>
      <c r="L1510"/>
    </row>
    <row r="1511" spans="9:12" ht="15" x14ac:dyDescent="0.25">
      <c r="I1511"/>
      <c r="J1511"/>
      <c r="K1511"/>
      <c r="L1511"/>
    </row>
    <row r="1512" spans="9:12" ht="15" x14ac:dyDescent="0.25">
      <c r="I1512"/>
      <c r="J1512"/>
      <c r="K1512"/>
      <c r="L1512"/>
    </row>
    <row r="1513" spans="9:12" ht="15" x14ac:dyDescent="0.25">
      <c r="I1513"/>
      <c r="J1513"/>
      <c r="K1513"/>
      <c r="L1513"/>
    </row>
    <row r="1514" spans="9:12" ht="15" x14ac:dyDescent="0.25">
      <c r="I1514"/>
      <c r="J1514"/>
      <c r="K1514"/>
      <c r="L1514"/>
    </row>
    <row r="1515" spans="9:12" ht="15" x14ac:dyDescent="0.25">
      <c r="I1515"/>
      <c r="J1515"/>
      <c r="K1515"/>
      <c r="L1515"/>
    </row>
    <row r="1516" spans="9:12" ht="15" x14ac:dyDescent="0.25">
      <c r="I1516"/>
      <c r="J1516"/>
      <c r="K1516"/>
      <c r="L1516"/>
    </row>
    <row r="1517" spans="9:12" ht="15" x14ac:dyDescent="0.25">
      <c r="I1517"/>
      <c r="J1517"/>
      <c r="K1517"/>
      <c r="L1517"/>
    </row>
    <row r="1518" spans="9:12" ht="15" x14ac:dyDescent="0.25">
      <c r="I1518"/>
      <c r="J1518"/>
      <c r="K1518"/>
      <c r="L1518"/>
    </row>
    <row r="1519" spans="9:12" ht="15" x14ac:dyDescent="0.25">
      <c r="I1519"/>
      <c r="J1519"/>
      <c r="K1519"/>
      <c r="L1519"/>
    </row>
    <row r="1520" spans="9:12" ht="15" x14ac:dyDescent="0.25">
      <c r="I1520"/>
      <c r="J1520"/>
      <c r="K1520"/>
      <c r="L1520"/>
    </row>
    <row r="1521" spans="9:12" ht="15" x14ac:dyDescent="0.25">
      <c r="I1521"/>
      <c r="J1521"/>
      <c r="K1521"/>
      <c r="L1521"/>
    </row>
    <row r="1522" spans="9:12" ht="15" x14ac:dyDescent="0.25">
      <c r="I1522"/>
      <c r="J1522"/>
      <c r="K1522"/>
      <c r="L1522"/>
    </row>
    <row r="1523" spans="9:12" ht="15" x14ac:dyDescent="0.25">
      <c r="I1523"/>
      <c r="J1523"/>
      <c r="K1523"/>
      <c r="L1523"/>
    </row>
    <row r="1524" spans="9:12" ht="15" x14ac:dyDescent="0.25">
      <c r="I1524"/>
      <c r="J1524"/>
      <c r="K1524"/>
      <c r="L1524"/>
    </row>
    <row r="1525" spans="9:12" ht="15" x14ac:dyDescent="0.25">
      <c r="I1525"/>
      <c r="J1525"/>
      <c r="K1525"/>
      <c r="L1525"/>
    </row>
    <row r="1526" spans="9:12" ht="15" x14ac:dyDescent="0.25">
      <c r="I1526"/>
      <c r="J1526"/>
      <c r="K1526"/>
      <c r="L1526"/>
    </row>
    <row r="1527" spans="9:12" ht="15" x14ac:dyDescent="0.25">
      <c r="I1527"/>
      <c r="J1527"/>
      <c r="K1527"/>
      <c r="L1527"/>
    </row>
    <row r="1528" spans="9:12" ht="15" x14ac:dyDescent="0.25">
      <c r="I1528"/>
      <c r="J1528"/>
      <c r="K1528"/>
      <c r="L1528"/>
    </row>
    <row r="1529" spans="9:12" ht="15" x14ac:dyDescent="0.25">
      <c r="I1529"/>
      <c r="J1529"/>
      <c r="K1529"/>
      <c r="L1529"/>
    </row>
    <row r="1530" spans="9:12" ht="15" x14ac:dyDescent="0.25">
      <c r="I1530"/>
      <c r="J1530"/>
      <c r="K1530"/>
      <c r="L1530"/>
    </row>
    <row r="1531" spans="9:12" ht="15" x14ac:dyDescent="0.25">
      <c r="I1531"/>
      <c r="J1531"/>
      <c r="K1531"/>
      <c r="L1531"/>
    </row>
    <row r="1532" spans="9:12" ht="15" x14ac:dyDescent="0.25">
      <c r="I1532"/>
      <c r="J1532"/>
      <c r="K1532"/>
      <c r="L1532"/>
    </row>
    <row r="1533" spans="9:12" ht="15" x14ac:dyDescent="0.25">
      <c r="I1533"/>
      <c r="J1533"/>
      <c r="K1533"/>
      <c r="L1533"/>
    </row>
    <row r="1534" spans="9:12" ht="15" x14ac:dyDescent="0.25">
      <c r="I1534"/>
      <c r="J1534"/>
      <c r="K1534"/>
      <c r="L1534"/>
    </row>
    <row r="1535" spans="9:12" ht="15" x14ac:dyDescent="0.25">
      <c r="I1535"/>
      <c r="J1535"/>
      <c r="K1535"/>
      <c r="L1535"/>
    </row>
    <row r="1536" spans="9:12" ht="15" x14ac:dyDescent="0.25">
      <c r="I1536"/>
      <c r="J1536"/>
      <c r="K1536"/>
      <c r="L1536"/>
    </row>
    <row r="1537" spans="9:12" ht="15" x14ac:dyDescent="0.25">
      <c r="I1537"/>
      <c r="J1537"/>
      <c r="K1537"/>
      <c r="L1537"/>
    </row>
    <row r="1538" spans="9:12" ht="15" x14ac:dyDescent="0.25">
      <c r="I1538"/>
      <c r="J1538"/>
      <c r="K1538"/>
      <c r="L1538"/>
    </row>
    <row r="1539" spans="9:12" ht="15" x14ac:dyDescent="0.25">
      <c r="I1539"/>
      <c r="J1539"/>
      <c r="K1539"/>
      <c r="L1539"/>
    </row>
    <row r="1540" spans="9:12" ht="15" x14ac:dyDescent="0.25">
      <c r="I1540"/>
      <c r="J1540"/>
      <c r="K1540"/>
      <c r="L1540"/>
    </row>
    <row r="1541" spans="9:12" ht="15" x14ac:dyDescent="0.25">
      <c r="I1541"/>
      <c r="J1541"/>
      <c r="K1541"/>
      <c r="L1541"/>
    </row>
    <row r="1542" spans="9:12" ht="15" x14ac:dyDescent="0.25">
      <c r="I1542"/>
      <c r="J1542"/>
      <c r="K1542"/>
      <c r="L1542"/>
    </row>
    <row r="1543" spans="9:12" ht="15" x14ac:dyDescent="0.25">
      <c r="I1543"/>
      <c r="J1543"/>
      <c r="K1543"/>
      <c r="L1543"/>
    </row>
    <row r="1544" spans="9:12" ht="15" x14ac:dyDescent="0.25">
      <c r="I1544"/>
      <c r="J1544"/>
      <c r="K1544"/>
      <c r="L1544"/>
    </row>
    <row r="1545" spans="9:12" ht="15" x14ac:dyDescent="0.25">
      <c r="I1545"/>
      <c r="J1545"/>
      <c r="K1545"/>
      <c r="L1545"/>
    </row>
    <row r="1546" spans="9:12" ht="15" x14ac:dyDescent="0.25">
      <c r="I1546"/>
      <c r="J1546"/>
      <c r="K1546"/>
      <c r="L1546"/>
    </row>
    <row r="1547" spans="9:12" ht="15" x14ac:dyDescent="0.25">
      <c r="I1547"/>
      <c r="J1547"/>
      <c r="K1547"/>
      <c r="L1547"/>
    </row>
    <row r="1548" spans="9:12" ht="15" x14ac:dyDescent="0.25">
      <c r="I1548"/>
      <c r="J1548"/>
      <c r="K1548"/>
      <c r="L1548"/>
    </row>
    <row r="1549" spans="9:12" ht="15" x14ac:dyDescent="0.25">
      <c r="I1549"/>
      <c r="J1549"/>
      <c r="K1549"/>
      <c r="L1549"/>
    </row>
    <row r="1550" spans="9:12" ht="15" x14ac:dyDescent="0.25">
      <c r="I1550"/>
      <c r="J1550"/>
      <c r="K1550"/>
      <c r="L1550"/>
    </row>
    <row r="1551" spans="9:12" ht="15" x14ac:dyDescent="0.25">
      <c r="I1551"/>
      <c r="J1551"/>
      <c r="K1551"/>
      <c r="L1551"/>
    </row>
    <row r="1552" spans="9:12" ht="15" x14ac:dyDescent="0.25">
      <c r="I1552"/>
      <c r="J1552"/>
      <c r="K1552"/>
      <c r="L1552"/>
    </row>
    <row r="1553" spans="9:12" ht="15" x14ac:dyDescent="0.25">
      <c r="I1553"/>
      <c r="J1553"/>
      <c r="K1553"/>
      <c r="L1553"/>
    </row>
    <row r="1554" spans="9:12" ht="15" x14ac:dyDescent="0.25">
      <c r="I1554"/>
      <c r="J1554"/>
      <c r="K1554"/>
      <c r="L1554"/>
    </row>
    <row r="1555" spans="9:12" ht="15" x14ac:dyDescent="0.25">
      <c r="I1555"/>
      <c r="J1555"/>
      <c r="K1555"/>
      <c r="L1555"/>
    </row>
    <row r="1556" spans="9:12" ht="15" x14ac:dyDescent="0.25">
      <c r="I1556"/>
      <c r="J1556"/>
      <c r="K1556"/>
      <c r="L1556"/>
    </row>
    <row r="1557" spans="9:12" ht="15" x14ac:dyDescent="0.25">
      <c r="I1557"/>
      <c r="J1557"/>
      <c r="K1557"/>
      <c r="L1557"/>
    </row>
    <row r="1558" spans="9:12" ht="15" x14ac:dyDescent="0.25">
      <c r="I1558"/>
      <c r="J1558"/>
      <c r="K1558"/>
      <c r="L1558"/>
    </row>
    <row r="1559" spans="9:12" ht="15" x14ac:dyDescent="0.25">
      <c r="I1559"/>
      <c r="J1559"/>
      <c r="K1559"/>
      <c r="L1559"/>
    </row>
    <row r="1560" spans="9:12" ht="15" x14ac:dyDescent="0.25">
      <c r="I1560"/>
      <c r="J1560"/>
      <c r="K1560"/>
      <c r="L1560"/>
    </row>
    <row r="1561" spans="9:12" ht="15" x14ac:dyDescent="0.25">
      <c r="I1561"/>
      <c r="J1561"/>
      <c r="K1561"/>
      <c r="L1561"/>
    </row>
    <row r="1562" spans="9:12" ht="15" x14ac:dyDescent="0.25">
      <c r="I1562"/>
      <c r="J1562"/>
      <c r="K1562"/>
      <c r="L1562"/>
    </row>
    <row r="1563" spans="9:12" ht="15" x14ac:dyDescent="0.25">
      <c r="I1563"/>
      <c r="J1563"/>
      <c r="K1563"/>
      <c r="L1563"/>
    </row>
    <row r="1564" spans="9:12" ht="15" x14ac:dyDescent="0.25">
      <c r="I1564"/>
      <c r="J1564"/>
      <c r="K1564"/>
      <c r="L1564"/>
    </row>
    <row r="1565" spans="9:12" ht="15" x14ac:dyDescent="0.25">
      <c r="I1565"/>
      <c r="J1565"/>
      <c r="K1565"/>
      <c r="L1565"/>
    </row>
    <row r="1566" spans="9:12" ht="15" x14ac:dyDescent="0.25">
      <c r="I1566"/>
      <c r="J1566"/>
      <c r="K1566"/>
      <c r="L1566"/>
    </row>
    <row r="1567" spans="9:12" ht="15" x14ac:dyDescent="0.25">
      <c r="I1567"/>
      <c r="J1567"/>
      <c r="K1567"/>
      <c r="L1567"/>
    </row>
    <row r="1568" spans="9:12" ht="15" x14ac:dyDescent="0.25">
      <c r="I1568"/>
      <c r="J1568"/>
      <c r="K1568"/>
      <c r="L1568"/>
    </row>
    <row r="1569" spans="9:12" ht="15" x14ac:dyDescent="0.25">
      <c r="I1569"/>
      <c r="J1569"/>
      <c r="K1569"/>
      <c r="L1569"/>
    </row>
    <row r="1570" spans="9:12" ht="15" x14ac:dyDescent="0.25">
      <c r="I1570"/>
      <c r="J1570"/>
      <c r="K1570"/>
      <c r="L1570"/>
    </row>
    <row r="1571" spans="9:12" ht="15" x14ac:dyDescent="0.25">
      <c r="I1571"/>
      <c r="J1571"/>
      <c r="K1571"/>
      <c r="L1571"/>
    </row>
    <row r="1572" spans="9:12" ht="15" x14ac:dyDescent="0.25">
      <c r="I1572"/>
      <c r="J1572"/>
      <c r="K1572"/>
      <c r="L1572"/>
    </row>
    <row r="1573" spans="9:12" ht="15" x14ac:dyDescent="0.25">
      <c r="I1573"/>
      <c r="J1573"/>
      <c r="K1573"/>
      <c r="L1573"/>
    </row>
    <row r="1574" spans="9:12" ht="15" x14ac:dyDescent="0.25">
      <c r="I1574"/>
      <c r="J1574"/>
      <c r="K1574"/>
      <c r="L1574"/>
    </row>
    <row r="1575" spans="9:12" ht="15" x14ac:dyDescent="0.25">
      <c r="I1575"/>
      <c r="J1575"/>
      <c r="K1575"/>
      <c r="L1575"/>
    </row>
    <row r="1576" spans="9:12" ht="15" x14ac:dyDescent="0.25">
      <c r="I1576"/>
      <c r="J1576"/>
      <c r="K1576"/>
      <c r="L1576"/>
    </row>
    <row r="1577" spans="9:12" ht="15" x14ac:dyDescent="0.25">
      <c r="I1577"/>
      <c r="J1577"/>
      <c r="K1577"/>
      <c r="L1577"/>
    </row>
    <row r="1578" spans="9:12" ht="15" x14ac:dyDescent="0.25">
      <c r="I1578"/>
      <c r="J1578"/>
      <c r="K1578"/>
      <c r="L1578"/>
    </row>
    <row r="1579" spans="9:12" ht="15" x14ac:dyDescent="0.25">
      <c r="I1579"/>
      <c r="J1579"/>
      <c r="K1579"/>
      <c r="L1579"/>
    </row>
    <row r="1580" spans="9:12" ht="15" x14ac:dyDescent="0.25">
      <c r="I1580"/>
      <c r="J1580"/>
      <c r="K1580"/>
      <c r="L1580"/>
    </row>
    <row r="1581" spans="9:12" ht="15" x14ac:dyDescent="0.25">
      <c r="I1581"/>
      <c r="J1581"/>
      <c r="K1581"/>
      <c r="L1581"/>
    </row>
    <row r="1582" spans="9:12" ht="15" x14ac:dyDescent="0.25">
      <c r="I1582"/>
      <c r="J1582"/>
      <c r="K1582"/>
      <c r="L1582"/>
    </row>
    <row r="1583" spans="9:12" ht="15" x14ac:dyDescent="0.25">
      <c r="I1583"/>
      <c r="J1583"/>
      <c r="K1583"/>
      <c r="L1583"/>
    </row>
    <row r="1584" spans="9:12" ht="15" x14ac:dyDescent="0.25">
      <c r="I1584"/>
      <c r="J1584"/>
      <c r="K1584"/>
      <c r="L1584"/>
    </row>
    <row r="1585" spans="9:12" ht="15" x14ac:dyDescent="0.25">
      <c r="I1585"/>
      <c r="J1585"/>
      <c r="K1585"/>
      <c r="L1585"/>
    </row>
    <row r="1586" spans="9:12" ht="15" x14ac:dyDescent="0.25">
      <c r="I1586"/>
      <c r="J1586"/>
      <c r="K1586"/>
      <c r="L1586"/>
    </row>
    <row r="1587" spans="9:12" ht="15" x14ac:dyDescent="0.25">
      <c r="I1587"/>
      <c r="J1587"/>
      <c r="K1587"/>
      <c r="L1587"/>
    </row>
    <row r="1588" spans="9:12" ht="15" x14ac:dyDescent="0.25">
      <c r="I1588"/>
      <c r="J1588"/>
      <c r="K1588"/>
      <c r="L1588"/>
    </row>
    <row r="1589" spans="9:12" ht="15" x14ac:dyDescent="0.25">
      <c r="I1589"/>
      <c r="J1589"/>
      <c r="K1589"/>
      <c r="L1589"/>
    </row>
    <row r="1590" spans="9:12" ht="15" x14ac:dyDescent="0.25">
      <c r="I1590"/>
      <c r="J1590"/>
      <c r="K1590"/>
      <c r="L1590"/>
    </row>
    <row r="1591" spans="9:12" ht="15" x14ac:dyDescent="0.25">
      <c r="I1591"/>
      <c r="J1591"/>
      <c r="K1591"/>
      <c r="L1591"/>
    </row>
    <row r="1592" spans="9:12" ht="15" x14ac:dyDescent="0.25">
      <c r="I1592"/>
      <c r="J1592"/>
      <c r="K1592"/>
      <c r="L1592"/>
    </row>
    <row r="1593" spans="9:12" ht="15" x14ac:dyDescent="0.25">
      <c r="I1593"/>
      <c r="J1593"/>
      <c r="K1593"/>
      <c r="L1593"/>
    </row>
    <row r="1594" spans="9:12" ht="15" x14ac:dyDescent="0.25">
      <c r="I1594"/>
      <c r="J1594"/>
      <c r="K1594"/>
      <c r="L1594"/>
    </row>
    <row r="1595" spans="9:12" ht="15" x14ac:dyDescent="0.25">
      <c r="I1595"/>
      <c r="J1595"/>
      <c r="K1595"/>
      <c r="L1595"/>
    </row>
    <row r="1596" spans="9:12" ht="15" x14ac:dyDescent="0.25">
      <c r="I1596"/>
      <c r="J1596"/>
      <c r="K1596"/>
      <c r="L1596"/>
    </row>
    <row r="1597" spans="9:12" ht="15" x14ac:dyDescent="0.25">
      <c r="I1597"/>
      <c r="J1597"/>
      <c r="K1597"/>
      <c r="L1597"/>
    </row>
    <row r="1598" spans="9:12" ht="15" x14ac:dyDescent="0.25">
      <c r="I1598"/>
      <c r="J1598"/>
      <c r="K1598"/>
      <c r="L1598"/>
    </row>
    <row r="1599" spans="9:12" ht="15" x14ac:dyDescent="0.25">
      <c r="I1599"/>
      <c r="J1599"/>
      <c r="K1599"/>
      <c r="L1599"/>
    </row>
    <row r="1600" spans="9:12" ht="15" x14ac:dyDescent="0.25">
      <c r="I1600"/>
      <c r="J1600"/>
      <c r="K1600"/>
      <c r="L1600"/>
    </row>
    <row r="1601" spans="9:12" ht="15" x14ac:dyDescent="0.25">
      <c r="I1601"/>
      <c r="J1601"/>
      <c r="K1601"/>
      <c r="L1601"/>
    </row>
    <row r="1602" spans="9:12" ht="15" x14ac:dyDescent="0.25">
      <c r="I1602"/>
      <c r="J1602"/>
      <c r="K1602"/>
      <c r="L1602"/>
    </row>
    <row r="1603" spans="9:12" ht="15" x14ac:dyDescent="0.25">
      <c r="I1603"/>
      <c r="J1603"/>
      <c r="K1603"/>
      <c r="L1603"/>
    </row>
    <row r="1604" spans="9:12" ht="15" x14ac:dyDescent="0.25">
      <c r="I1604"/>
      <c r="J1604"/>
      <c r="K1604"/>
      <c r="L1604"/>
    </row>
    <row r="1605" spans="9:12" ht="15" x14ac:dyDescent="0.25">
      <c r="I1605"/>
      <c r="J1605"/>
      <c r="K1605"/>
      <c r="L1605"/>
    </row>
    <row r="1606" spans="9:12" ht="15" x14ac:dyDescent="0.25">
      <c r="I1606"/>
      <c r="J1606"/>
      <c r="K1606"/>
      <c r="L1606"/>
    </row>
    <row r="1607" spans="9:12" ht="15" x14ac:dyDescent="0.25">
      <c r="I1607"/>
      <c r="J1607"/>
      <c r="K1607"/>
      <c r="L1607"/>
    </row>
    <row r="1608" spans="9:12" ht="15" x14ac:dyDescent="0.25">
      <c r="I1608"/>
      <c r="J1608"/>
      <c r="K1608"/>
      <c r="L1608"/>
    </row>
    <row r="1609" spans="9:12" ht="15" x14ac:dyDescent="0.25">
      <c r="I1609"/>
      <c r="J1609"/>
      <c r="K1609"/>
      <c r="L1609"/>
    </row>
    <row r="1610" spans="9:12" ht="15" x14ac:dyDescent="0.25">
      <c r="I1610"/>
      <c r="J1610"/>
      <c r="K1610"/>
      <c r="L1610"/>
    </row>
    <row r="1611" spans="9:12" ht="15" x14ac:dyDescent="0.25">
      <c r="I1611"/>
      <c r="J1611"/>
      <c r="K1611"/>
      <c r="L1611"/>
    </row>
    <row r="1612" spans="9:12" ht="15" x14ac:dyDescent="0.25">
      <c r="I1612"/>
      <c r="J1612"/>
      <c r="K1612"/>
      <c r="L1612"/>
    </row>
    <row r="1613" spans="9:12" ht="15" x14ac:dyDescent="0.25">
      <c r="I1613"/>
      <c r="J1613"/>
      <c r="K1613"/>
      <c r="L1613"/>
    </row>
    <row r="1614" spans="9:12" ht="15" x14ac:dyDescent="0.25">
      <c r="I1614"/>
      <c r="J1614"/>
      <c r="K1614"/>
      <c r="L1614"/>
    </row>
    <row r="1615" spans="9:12" ht="15" x14ac:dyDescent="0.25">
      <c r="I1615"/>
      <c r="J1615"/>
      <c r="K1615"/>
      <c r="L1615"/>
    </row>
    <row r="1616" spans="9:12" ht="15" x14ac:dyDescent="0.25">
      <c r="I1616"/>
      <c r="J1616"/>
      <c r="K1616"/>
      <c r="L1616"/>
    </row>
    <row r="1617" spans="9:12" ht="15" x14ac:dyDescent="0.25">
      <c r="I1617"/>
      <c r="J1617"/>
      <c r="K1617"/>
      <c r="L1617"/>
    </row>
    <row r="1618" spans="9:12" ht="15" x14ac:dyDescent="0.25">
      <c r="I1618"/>
      <c r="J1618"/>
      <c r="K1618"/>
      <c r="L1618"/>
    </row>
    <row r="1619" spans="9:12" ht="15" x14ac:dyDescent="0.25">
      <c r="I1619"/>
      <c r="J1619"/>
      <c r="K1619"/>
      <c r="L1619"/>
    </row>
    <row r="1620" spans="9:12" ht="15" x14ac:dyDescent="0.25">
      <c r="I1620"/>
      <c r="J1620"/>
      <c r="K1620"/>
      <c r="L1620"/>
    </row>
    <row r="1621" spans="9:12" ht="15" x14ac:dyDescent="0.25">
      <c r="I1621"/>
      <c r="J1621"/>
      <c r="K1621"/>
      <c r="L1621"/>
    </row>
    <row r="1622" spans="9:12" ht="15" x14ac:dyDescent="0.25">
      <c r="I1622"/>
      <c r="J1622"/>
      <c r="K1622"/>
      <c r="L1622"/>
    </row>
    <row r="1623" spans="9:12" ht="15" x14ac:dyDescent="0.25">
      <c r="I1623"/>
      <c r="J1623"/>
      <c r="K1623"/>
      <c r="L1623"/>
    </row>
    <row r="1624" spans="9:12" ht="15" x14ac:dyDescent="0.25">
      <c r="I1624"/>
      <c r="J1624"/>
      <c r="K1624"/>
      <c r="L1624"/>
    </row>
    <row r="1625" spans="9:12" ht="15" x14ac:dyDescent="0.25">
      <c r="I1625"/>
      <c r="J1625"/>
      <c r="K1625"/>
      <c r="L1625"/>
    </row>
    <row r="1626" spans="9:12" ht="15" x14ac:dyDescent="0.25">
      <c r="I1626"/>
      <c r="J1626"/>
      <c r="K1626"/>
      <c r="L1626"/>
    </row>
    <row r="1627" spans="9:12" ht="15" x14ac:dyDescent="0.25">
      <c r="I1627"/>
      <c r="J1627"/>
      <c r="K1627"/>
      <c r="L1627"/>
    </row>
    <row r="1628" spans="9:12" ht="15" x14ac:dyDescent="0.25">
      <c r="I1628"/>
      <c r="J1628"/>
      <c r="K1628"/>
      <c r="L1628"/>
    </row>
    <row r="1629" spans="9:12" ht="15" x14ac:dyDescent="0.25">
      <c r="I1629"/>
      <c r="J1629"/>
      <c r="K1629"/>
      <c r="L1629"/>
    </row>
    <row r="1630" spans="9:12" ht="15" x14ac:dyDescent="0.25">
      <c r="I1630"/>
      <c r="J1630"/>
      <c r="K1630"/>
      <c r="L1630"/>
    </row>
    <row r="1631" spans="9:12" ht="15" x14ac:dyDescent="0.25">
      <c r="I1631"/>
      <c r="J1631"/>
      <c r="K1631"/>
      <c r="L1631"/>
    </row>
    <row r="1632" spans="9:12" ht="15" x14ac:dyDescent="0.25">
      <c r="I1632"/>
      <c r="J1632"/>
      <c r="K1632"/>
      <c r="L1632"/>
    </row>
    <row r="1633" spans="9:12" ht="15" x14ac:dyDescent="0.25">
      <c r="I1633"/>
      <c r="J1633"/>
      <c r="K1633"/>
      <c r="L1633"/>
    </row>
    <row r="1634" spans="9:12" ht="15" x14ac:dyDescent="0.25">
      <c r="I1634"/>
      <c r="J1634"/>
      <c r="K1634"/>
      <c r="L1634"/>
    </row>
    <row r="1635" spans="9:12" ht="15" x14ac:dyDescent="0.25">
      <c r="I1635"/>
      <c r="J1635"/>
      <c r="K1635"/>
      <c r="L1635"/>
    </row>
    <row r="1636" spans="9:12" ht="15" x14ac:dyDescent="0.25">
      <c r="I1636"/>
      <c r="J1636"/>
      <c r="K1636"/>
      <c r="L1636"/>
    </row>
    <row r="1637" spans="9:12" ht="15" x14ac:dyDescent="0.25">
      <c r="I1637"/>
      <c r="J1637"/>
      <c r="K1637"/>
      <c r="L1637"/>
    </row>
    <row r="1638" spans="9:12" ht="15" x14ac:dyDescent="0.25">
      <c r="I1638"/>
      <c r="J1638"/>
      <c r="K1638"/>
      <c r="L1638"/>
    </row>
    <row r="1639" spans="9:12" ht="15" x14ac:dyDescent="0.25">
      <c r="I1639"/>
      <c r="J1639"/>
      <c r="K1639"/>
      <c r="L1639"/>
    </row>
    <row r="1640" spans="9:12" ht="15" x14ac:dyDescent="0.25">
      <c r="I1640"/>
      <c r="J1640"/>
      <c r="K1640"/>
      <c r="L1640"/>
    </row>
    <row r="1641" spans="9:12" ht="15" x14ac:dyDescent="0.25">
      <c r="I1641"/>
      <c r="J1641"/>
      <c r="K1641"/>
      <c r="L1641"/>
    </row>
    <row r="1642" spans="9:12" ht="15" x14ac:dyDescent="0.25">
      <c r="I1642"/>
      <c r="J1642"/>
      <c r="K1642"/>
      <c r="L1642"/>
    </row>
    <row r="1643" spans="9:12" ht="15" x14ac:dyDescent="0.25">
      <c r="I1643"/>
      <c r="J1643"/>
      <c r="K1643"/>
      <c r="L1643"/>
    </row>
    <row r="1644" spans="9:12" ht="15" x14ac:dyDescent="0.25">
      <c r="I1644"/>
      <c r="J1644"/>
      <c r="K1644"/>
      <c r="L1644"/>
    </row>
    <row r="1645" spans="9:12" ht="15" x14ac:dyDescent="0.25">
      <c r="I1645"/>
      <c r="J1645"/>
      <c r="K1645"/>
      <c r="L1645"/>
    </row>
    <row r="1646" spans="9:12" ht="15" x14ac:dyDescent="0.25">
      <c r="I1646"/>
      <c r="J1646"/>
      <c r="K1646"/>
      <c r="L1646"/>
    </row>
    <row r="1647" spans="9:12" ht="15" x14ac:dyDescent="0.25">
      <c r="I1647"/>
      <c r="J1647"/>
      <c r="K1647"/>
      <c r="L1647"/>
    </row>
    <row r="1648" spans="9:12" ht="15" x14ac:dyDescent="0.25">
      <c r="I1648"/>
      <c r="J1648"/>
      <c r="K1648"/>
      <c r="L1648"/>
    </row>
    <row r="1649" spans="9:12" ht="15" x14ac:dyDescent="0.25">
      <c r="I1649"/>
      <c r="J1649"/>
      <c r="K1649"/>
      <c r="L1649"/>
    </row>
    <row r="1650" spans="9:12" ht="15" x14ac:dyDescent="0.25">
      <c r="I1650"/>
      <c r="J1650"/>
      <c r="K1650"/>
      <c r="L1650"/>
    </row>
    <row r="1651" spans="9:12" ht="15" x14ac:dyDescent="0.25">
      <c r="I1651"/>
      <c r="J1651"/>
      <c r="K1651"/>
      <c r="L1651"/>
    </row>
    <row r="1652" spans="9:12" ht="15" x14ac:dyDescent="0.25">
      <c r="I1652"/>
      <c r="J1652"/>
      <c r="K1652"/>
      <c r="L1652"/>
    </row>
    <row r="1653" spans="9:12" ht="15" x14ac:dyDescent="0.25">
      <c r="I1653"/>
      <c r="J1653"/>
      <c r="K1653"/>
      <c r="L1653"/>
    </row>
    <row r="1654" spans="9:12" ht="15" x14ac:dyDescent="0.25">
      <c r="I1654"/>
      <c r="J1654"/>
      <c r="K1654"/>
      <c r="L1654"/>
    </row>
    <row r="1655" spans="9:12" ht="15" x14ac:dyDescent="0.25">
      <c r="I1655"/>
      <c r="J1655"/>
      <c r="K1655"/>
      <c r="L1655"/>
    </row>
    <row r="1656" spans="9:12" ht="15" x14ac:dyDescent="0.25">
      <c r="I1656"/>
      <c r="J1656"/>
      <c r="K1656"/>
      <c r="L1656"/>
    </row>
    <row r="1657" spans="9:12" ht="15" x14ac:dyDescent="0.25">
      <c r="I1657"/>
      <c r="J1657"/>
      <c r="K1657"/>
      <c r="L1657"/>
    </row>
    <row r="1658" spans="9:12" ht="15" x14ac:dyDescent="0.25">
      <c r="I1658"/>
      <c r="J1658"/>
      <c r="K1658"/>
      <c r="L1658"/>
    </row>
    <row r="1659" spans="9:12" ht="15" x14ac:dyDescent="0.25">
      <c r="I1659"/>
      <c r="J1659"/>
      <c r="K1659"/>
      <c r="L1659"/>
    </row>
    <row r="1660" spans="9:12" ht="15" x14ac:dyDescent="0.25">
      <c r="I1660"/>
      <c r="J1660"/>
      <c r="K1660"/>
      <c r="L1660"/>
    </row>
    <row r="1661" spans="9:12" ht="15" x14ac:dyDescent="0.25">
      <c r="I1661"/>
      <c r="J1661"/>
      <c r="K1661"/>
      <c r="L1661"/>
    </row>
    <row r="1662" spans="9:12" ht="15" x14ac:dyDescent="0.25">
      <c r="I1662"/>
      <c r="J1662"/>
      <c r="K1662"/>
      <c r="L1662"/>
    </row>
    <row r="1663" spans="9:12" ht="15" x14ac:dyDescent="0.25">
      <c r="I1663"/>
      <c r="J1663"/>
      <c r="K1663"/>
      <c r="L1663"/>
    </row>
    <row r="1664" spans="9:12" ht="15" x14ac:dyDescent="0.25">
      <c r="I1664"/>
      <c r="J1664"/>
      <c r="K1664"/>
      <c r="L1664"/>
    </row>
    <row r="1665" spans="9:12" ht="15" x14ac:dyDescent="0.25">
      <c r="I1665"/>
      <c r="J1665"/>
      <c r="K1665"/>
      <c r="L1665"/>
    </row>
    <row r="1666" spans="9:12" ht="15" x14ac:dyDescent="0.25">
      <c r="I1666"/>
      <c r="J1666"/>
      <c r="K1666"/>
      <c r="L1666"/>
    </row>
    <row r="1667" spans="9:12" ht="15" x14ac:dyDescent="0.25">
      <c r="I1667"/>
      <c r="J1667"/>
      <c r="K1667"/>
      <c r="L1667"/>
    </row>
    <row r="1668" spans="9:12" ht="15" x14ac:dyDescent="0.25">
      <c r="I1668"/>
      <c r="J1668"/>
      <c r="K1668"/>
      <c r="L1668"/>
    </row>
    <row r="1669" spans="9:12" ht="15" x14ac:dyDescent="0.25">
      <c r="I1669"/>
      <c r="J1669"/>
      <c r="K1669"/>
      <c r="L1669"/>
    </row>
    <row r="1670" spans="9:12" ht="15" x14ac:dyDescent="0.25">
      <c r="I1670"/>
      <c r="J1670"/>
      <c r="K1670"/>
      <c r="L1670"/>
    </row>
    <row r="1671" spans="9:12" ht="15" x14ac:dyDescent="0.25">
      <c r="I1671"/>
      <c r="J1671"/>
      <c r="K1671"/>
      <c r="L1671"/>
    </row>
    <row r="1672" spans="9:12" ht="15" x14ac:dyDescent="0.25">
      <c r="I1672"/>
      <c r="J1672"/>
      <c r="K1672"/>
      <c r="L1672"/>
    </row>
    <row r="1673" spans="9:12" ht="15" x14ac:dyDescent="0.25">
      <c r="I1673"/>
      <c r="J1673"/>
      <c r="K1673"/>
      <c r="L1673"/>
    </row>
    <row r="1674" spans="9:12" ht="15" x14ac:dyDescent="0.25">
      <c r="I1674"/>
      <c r="J1674"/>
      <c r="K1674"/>
      <c r="L1674"/>
    </row>
    <row r="1675" spans="9:12" ht="15" x14ac:dyDescent="0.25">
      <c r="I1675"/>
      <c r="J1675"/>
      <c r="K1675"/>
      <c r="L1675"/>
    </row>
    <row r="1676" spans="9:12" ht="15" x14ac:dyDescent="0.25">
      <c r="I1676"/>
      <c r="J1676"/>
      <c r="K1676"/>
      <c r="L1676"/>
    </row>
    <row r="1677" spans="9:12" ht="15" x14ac:dyDescent="0.25">
      <c r="I1677"/>
      <c r="J1677"/>
      <c r="K1677"/>
      <c r="L1677"/>
    </row>
    <row r="1678" spans="9:12" ht="15" x14ac:dyDescent="0.25">
      <c r="I1678"/>
      <c r="J1678"/>
      <c r="K1678"/>
      <c r="L1678"/>
    </row>
    <row r="1679" spans="9:12" ht="15" x14ac:dyDescent="0.25">
      <c r="I1679"/>
      <c r="J1679"/>
      <c r="K1679"/>
      <c r="L1679"/>
    </row>
    <row r="1680" spans="9:12" ht="15" x14ac:dyDescent="0.25">
      <c r="I1680"/>
      <c r="J1680"/>
      <c r="K1680"/>
      <c r="L1680"/>
    </row>
    <row r="1681" spans="9:12" ht="15" x14ac:dyDescent="0.25">
      <c r="I1681"/>
      <c r="J1681"/>
      <c r="K1681"/>
      <c r="L1681"/>
    </row>
    <row r="1682" spans="9:12" ht="15" x14ac:dyDescent="0.25">
      <c r="I1682"/>
      <c r="J1682"/>
      <c r="K1682"/>
      <c r="L1682"/>
    </row>
    <row r="1683" spans="9:12" ht="15" x14ac:dyDescent="0.25">
      <c r="I1683"/>
      <c r="J1683"/>
      <c r="K1683"/>
      <c r="L1683"/>
    </row>
    <row r="1684" spans="9:12" ht="15" x14ac:dyDescent="0.25">
      <c r="I1684"/>
      <c r="J1684"/>
      <c r="K1684"/>
      <c r="L1684"/>
    </row>
    <row r="1685" spans="9:12" ht="15" x14ac:dyDescent="0.25">
      <c r="I1685"/>
      <c r="J1685"/>
      <c r="K1685"/>
      <c r="L1685"/>
    </row>
    <row r="1686" spans="9:12" ht="15" x14ac:dyDescent="0.25">
      <c r="I1686"/>
      <c r="J1686"/>
      <c r="K1686"/>
      <c r="L1686"/>
    </row>
    <row r="1687" spans="9:12" ht="15" x14ac:dyDescent="0.25">
      <c r="I1687"/>
      <c r="J1687"/>
      <c r="K1687"/>
      <c r="L1687"/>
    </row>
    <row r="1688" spans="9:12" ht="15" x14ac:dyDescent="0.25">
      <c r="I1688"/>
      <c r="J1688"/>
      <c r="K1688"/>
      <c r="L1688"/>
    </row>
    <row r="1689" spans="9:12" ht="15" x14ac:dyDescent="0.25">
      <c r="I1689"/>
      <c r="J1689"/>
      <c r="K1689"/>
      <c r="L1689"/>
    </row>
    <row r="1690" spans="9:12" ht="15" x14ac:dyDescent="0.25">
      <c r="I1690"/>
      <c r="J1690"/>
      <c r="K1690"/>
      <c r="L1690"/>
    </row>
    <row r="1691" spans="9:12" ht="15" x14ac:dyDescent="0.25">
      <c r="I1691"/>
      <c r="J1691"/>
      <c r="K1691"/>
      <c r="L1691"/>
    </row>
    <row r="1692" spans="9:12" ht="15" x14ac:dyDescent="0.25">
      <c r="I1692"/>
      <c r="J1692"/>
      <c r="K1692"/>
      <c r="L1692"/>
    </row>
    <row r="1693" spans="9:12" ht="15" x14ac:dyDescent="0.25">
      <c r="I1693"/>
      <c r="J1693"/>
      <c r="K1693"/>
      <c r="L1693"/>
    </row>
    <row r="1694" spans="9:12" ht="15" x14ac:dyDescent="0.25">
      <c r="I1694"/>
      <c r="J1694"/>
      <c r="K1694"/>
      <c r="L1694"/>
    </row>
    <row r="1695" spans="9:12" ht="15" x14ac:dyDescent="0.25">
      <c r="I1695"/>
      <c r="J1695"/>
      <c r="K1695"/>
      <c r="L1695"/>
    </row>
    <row r="1696" spans="9:12" ht="15" x14ac:dyDescent="0.25">
      <c r="I1696"/>
      <c r="J1696"/>
      <c r="K1696"/>
      <c r="L1696"/>
    </row>
    <row r="1697" spans="9:12" ht="15" x14ac:dyDescent="0.25">
      <c r="I1697"/>
      <c r="J1697"/>
      <c r="K1697"/>
      <c r="L1697"/>
    </row>
    <row r="1698" spans="9:12" ht="15" x14ac:dyDescent="0.25">
      <c r="I1698"/>
      <c r="J1698"/>
      <c r="K1698"/>
      <c r="L1698"/>
    </row>
    <row r="1699" spans="9:12" ht="15" x14ac:dyDescent="0.25">
      <c r="I1699"/>
      <c r="J1699"/>
      <c r="K1699"/>
      <c r="L1699"/>
    </row>
    <row r="1700" spans="9:12" ht="15" x14ac:dyDescent="0.25">
      <c r="I1700"/>
      <c r="J1700"/>
      <c r="K1700"/>
      <c r="L1700"/>
    </row>
    <row r="1701" spans="9:12" ht="15" x14ac:dyDescent="0.25">
      <c r="I1701"/>
      <c r="J1701"/>
      <c r="K1701"/>
      <c r="L1701"/>
    </row>
    <row r="1702" spans="9:12" ht="15" x14ac:dyDescent="0.25">
      <c r="I1702"/>
      <c r="J1702"/>
      <c r="K1702"/>
      <c r="L1702"/>
    </row>
    <row r="1703" spans="9:12" ht="15" x14ac:dyDescent="0.25">
      <c r="I1703"/>
      <c r="J1703"/>
      <c r="K1703"/>
      <c r="L1703"/>
    </row>
    <row r="1704" spans="9:12" ht="15" x14ac:dyDescent="0.25">
      <c r="I1704"/>
      <c r="J1704"/>
      <c r="K1704"/>
      <c r="L1704"/>
    </row>
    <row r="1705" spans="9:12" ht="15" x14ac:dyDescent="0.25">
      <c r="I1705"/>
      <c r="J1705"/>
      <c r="K1705"/>
      <c r="L1705"/>
    </row>
    <row r="1706" spans="9:12" ht="15" x14ac:dyDescent="0.25">
      <c r="I1706"/>
      <c r="J1706"/>
      <c r="K1706"/>
      <c r="L1706"/>
    </row>
    <row r="1707" spans="9:12" ht="15" x14ac:dyDescent="0.25">
      <c r="I1707"/>
      <c r="J1707"/>
      <c r="K1707"/>
      <c r="L1707"/>
    </row>
    <row r="1708" spans="9:12" ht="15" x14ac:dyDescent="0.25">
      <c r="I1708"/>
      <c r="J1708"/>
      <c r="K1708"/>
      <c r="L1708"/>
    </row>
    <row r="1709" spans="9:12" ht="15" x14ac:dyDescent="0.25">
      <c r="I1709"/>
      <c r="J1709"/>
      <c r="K1709"/>
      <c r="L1709"/>
    </row>
    <row r="1710" spans="9:12" ht="15" x14ac:dyDescent="0.25">
      <c r="I1710"/>
      <c r="J1710"/>
      <c r="K1710"/>
      <c r="L1710"/>
    </row>
    <row r="1711" spans="9:12" ht="15" x14ac:dyDescent="0.25">
      <c r="I1711"/>
      <c r="J1711"/>
      <c r="K1711"/>
      <c r="L1711"/>
    </row>
    <row r="1712" spans="9:12" ht="15" x14ac:dyDescent="0.25">
      <c r="I1712"/>
      <c r="J1712"/>
      <c r="K1712"/>
      <c r="L1712"/>
    </row>
    <row r="1713" spans="9:12" ht="15" x14ac:dyDescent="0.25">
      <c r="I1713"/>
      <c r="J1713"/>
      <c r="K1713"/>
      <c r="L1713"/>
    </row>
    <row r="1714" spans="9:12" ht="15" x14ac:dyDescent="0.25">
      <c r="I1714"/>
      <c r="J1714"/>
      <c r="K1714"/>
      <c r="L1714"/>
    </row>
    <row r="1715" spans="9:12" ht="15" x14ac:dyDescent="0.25">
      <c r="I1715"/>
      <c r="J1715"/>
      <c r="K1715"/>
      <c r="L1715"/>
    </row>
    <row r="1716" spans="9:12" ht="15" x14ac:dyDescent="0.25">
      <c r="I1716"/>
      <c r="J1716"/>
      <c r="K1716"/>
      <c r="L1716"/>
    </row>
    <row r="1717" spans="9:12" ht="15" x14ac:dyDescent="0.25">
      <c r="I1717"/>
      <c r="J1717"/>
      <c r="K1717"/>
      <c r="L1717"/>
    </row>
    <row r="1718" spans="9:12" ht="15" x14ac:dyDescent="0.25">
      <c r="I1718"/>
      <c r="J1718"/>
      <c r="K1718"/>
      <c r="L1718"/>
    </row>
    <row r="1719" spans="9:12" ht="15" x14ac:dyDescent="0.25">
      <c r="I1719"/>
      <c r="J1719"/>
      <c r="K1719"/>
      <c r="L1719"/>
    </row>
    <row r="1720" spans="9:12" ht="15" x14ac:dyDescent="0.25">
      <c r="I1720"/>
      <c r="J1720"/>
      <c r="K1720"/>
      <c r="L1720"/>
    </row>
    <row r="1721" spans="9:12" ht="15" x14ac:dyDescent="0.25">
      <c r="I1721"/>
      <c r="J1721"/>
      <c r="K1721"/>
      <c r="L1721"/>
    </row>
    <row r="1722" spans="9:12" ht="15" x14ac:dyDescent="0.25">
      <c r="I1722"/>
      <c r="J1722"/>
      <c r="K1722"/>
      <c r="L1722"/>
    </row>
    <row r="1723" spans="9:12" ht="15" x14ac:dyDescent="0.25">
      <c r="I1723"/>
      <c r="J1723"/>
      <c r="K1723"/>
      <c r="L1723"/>
    </row>
    <row r="1724" spans="9:12" ht="15" x14ac:dyDescent="0.25">
      <c r="I1724"/>
      <c r="J1724"/>
      <c r="K1724"/>
      <c r="L1724"/>
    </row>
    <row r="1725" spans="9:12" ht="15" x14ac:dyDescent="0.25">
      <c r="I1725"/>
      <c r="J1725"/>
      <c r="K1725"/>
      <c r="L1725"/>
    </row>
    <row r="1726" spans="9:12" ht="15" x14ac:dyDescent="0.25">
      <c r="I1726"/>
      <c r="J1726"/>
      <c r="K1726"/>
      <c r="L1726"/>
    </row>
    <row r="1727" spans="9:12" ht="15" x14ac:dyDescent="0.25">
      <c r="I1727"/>
      <c r="J1727"/>
      <c r="K1727"/>
      <c r="L1727"/>
    </row>
    <row r="1728" spans="9:12" ht="15" x14ac:dyDescent="0.25">
      <c r="I1728"/>
      <c r="J1728"/>
      <c r="K1728"/>
      <c r="L1728"/>
    </row>
    <row r="1729" spans="9:12" ht="15" x14ac:dyDescent="0.25">
      <c r="I1729"/>
      <c r="J1729"/>
      <c r="K1729"/>
      <c r="L1729"/>
    </row>
    <row r="1730" spans="9:12" ht="15" x14ac:dyDescent="0.25">
      <c r="I1730"/>
      <c r="J1730"/>
      <c r="K1730"/>
      <c r="L1730"/>
    </row>
    <row r="1731" spans="9:12" ht="15" x14ac:dyDescent="0.25">
      <c r="I1731"/>
      <c r="J1731"/>
      <c r="K1731"/>
      <c r="L1731"/>
    </row>
    <row r="1732" spans="9:12" ht="15" x14ac:dyDescent="0.25">
      <c r="I1732"/>
      <c r="J1732"/>
      <c r="K1732"/>
      <c r="L1732"/>
    </row>
    <row r="1733" spans="9:12" ht="15" x14ac:dyDescent="0.25">
      <c r="I1733"/>
      <c r="J1733"/>
      <c r="K1733"/>
      <c r="L1733"/>
    </row>
    <row r="1734" spans="9:12" ht="15" x14ac:dyDescent="0.25">
      <c r="I1734"/>
      <c r="J1734"/>
      <c r="K1734"/>
      <c r="L1734"/>
    </row>
    <row r="1735" spans="9:12" ht="15" x14ac:dyDescent="0.25">
      <c r="I1735"/>
      <c r="J1735"/>
      <c r="K1735"/>
      <c r="L1735"/>
    </row>
    <row r="1736" spans="9:12" ht="15" x14ac:dyDescent="0.25">
      <c r="I1736"/>
      <c r="J1736"/>
      <c r="K1736"/>
      <c r="L1736"/>
    </row>
    <row r="1737" spans="9:12" ht="15" x14ac:dyDescent="0.25">
      <c r="I1737"/>
      <c r="J1737"/>
      <c r="K1737"/>
      <c r="L1737"/>
    </row>
    <row r="1738" spans="9:12" ht="15" x14ac:dyDescent="0.25">
      <c r="I1738"/>
      <c r="J1738"/>
      <c r="K1738"/>
      <c r="L1738"/>
    </row>
    <row r="1739" spans="9:12" ht="15" x14ac:dyDescent="0.25">
      <c r="I1739"/>
      <c r="J1739"/>
      <c r="K1739"/>
      <c r="L1739"/>
    </row>
    <row r="1740" spans="9:12" ht="15" x14ac:dyDescent="0.25">
      <c r="I1740"/>
      <c r="J1740"/>
      <c r="K1740"/>
      <c r="L1740"/>
    </row>
    <row r="1741" spans="9:12" ht="15" x14ac:dyDescent="0.25">
      <c r="I1741"/>
      <c r="J1741"/>
      <c r="K1741"/>
      <c r="L1741"/>
    </row>
    <row r="1742" spans="9:12" ht="15" x14ac:dyDescent="0.25">
      <c r="I1742"/>
      <c r="J1742"/>
      <c r="K1742"/>
      <c r="L1742"/>
    </row>
    <row r="1743" spans="9:12" ht="15" x14ac:dyDescent="0.25">
      <c r="I1743"/>
      <c r="J1743"/>
      <c r="K1743"/>
      <c r="L1743"/>
    </row>
    <row r="1744" spans="9:12" ht="15" x14ac:dyDescent="0.25">
      <c r="I1744"/>
      <c r="J1744"/>
      <c r="K1744"/>
      <c r="L1744"/>
    </row>
    <row r="1745" spans="9:12" ht="15" x14ac:dyDescent="0.25">
      <c r="I1745"/>
      <c r="J1745"/>
      <c r="K1745"/>
      <c r="L1745"/>
    </row>
    <row r="1746" spans="9:12" ht="15" x14ac:dyDescent="0.25">
      <c r="I1746"/>
      <c r="J1746"/>
      <c r="K1746"/>
      <c r="L1746"/>
    </row>
    <row r="1747" spans="9:12" ht="15" x14ac:dyDescent="0.25">
      <c r="I1747"/>
      <c r="J1747"/>
      <c r="K1747"/>
      <c r="L1747"/>
    </row>
    <row r="1748" spans="9:12" ht="15" x14ac:dyDescent="0.25">
      <c r="I1748"/>
      <c r="J1748"/>
      <c r="K1748"/>
      <c r="L1748"/>
    </row>
    <row r="1749" spans="9:12" ht="15" x14ac:dyDescent="0.25">
      <c r="I1749"/>
      <c r="J1749"/>
      <c r="K1749"/>
      <c r="L1749"/>
    </row>
    <row r="1750" spans="9:12" ht="15" x14ac:dyDescent="0.25">
      <c r="I1750"/>
      <c r="J1750"/>
      <c r="K1750"/>
      <c r="L1750"/>
    </row>
    <row r="1751" spans="9:12" ht="15" x14ac:dyDescent="0.25">
      <c r="I1751"/>
      <c r="J1751"/>
      <c r="K1751"/>
      <c r="L1751"/>
    </row>
    <row r="1752" spans="9:12" ht="15" x14ac:dyDescent="0.25">
      <c r="I1752"/>
      <c r="J1752"/>
      <c r="K1752"/>
      <c r="L1752"/>
    </row>
    <row r="1753" spans="9:12" ht="15" x14ac:dyDescent="0.25">
      <c r="I1753"/>
      <c r="J1753"/>
      <c r="K1753"/>
      <c r="L1753"/>
    </row>
    <row r="1754" spans="9:12" ht="15" x14ac:dyDescent="0.25">
      <c r="I1754"/>
      <c r="J1754"/>
      <c r="K1754"/>
      <c r="L1754"/>
    </row>
    <row r="1755" spans="9:12" ht="15" x14ac:dyDescent="0.25">
      <c r="I1755"/>
      <c r="J1755"/>
      <c r="K1755"/>
      <c r="L1755"/>
    </row>
    <row r="1756" spans="9:12" ht="15" x14ac:dyDescent="0.25">
      <c r="I1756"/>
      <c r="J1756"/>
      <c r="K1756"/>
      <c r="L1756"/>
    </row>
    <row r="1757" spans="9:12" ht="15" x14ac:dyDescent="0.25">
      <c r="I1757"/>
      <c r="J1757"/>
      <c r="K1757"/>
      <c r="L1757"/>
    </row>
    <row r="1758" spans="9:12" ht="15" x14ac:dyDescent="0.25">
      <c r="I1758"/>
      <c r="J1758"/>
      <c r="K1758"/>
      <c r="L1758"/>
    </row>
    <row r="1759" spans="9:12" ht="15" x14ac:dyDescent="0.25">
      <c r="I1759"/>
      <c r="J1759"/>
      <c r="K1759"/>
      <c r="L1759"/>
    </row>
    <row r="1760" spans="9:12" ht="15" x14ac:dyDescent="0.25">
      <c r="I1760"/>
      <c r="J1760"/>
      <c r="K1760"/>
      <c r="L1760"/>
    </row>
    <row r="1761" spans="9:12" ht="15" x14ac:dyDescent="0.25">
      <c r="I1761"/>
      <c r="J1761"/>
      <c r="K1761"/>
      <c r="L1761"/>
    </row>
    <row r="1762" spans="9:12" ht="15" x14ac:dyDescent="0.25">
      <c r="I1762"/>
      <c r="J1762"/>
      <c r="K1762"/>
      <c r="L1762"/>
    </row>
    <row r="1763" spans="9:12" ht="15" x14ac:dyDescent="0.25">
      <c r="I1763"/>
      <c r="J1763"/>
      <c r="K1763"/>
      <c r="L1763"/>
    </row>
    <row r="1764" spans="9:12" ht="15" x14ac:dyDescent="0.25">
      <c r="I1764"/>
      <c r="J1764"/>
      <c r="K1764"/>
      <c r="L1764"/>
    </row>
    <row r="1765" spans="9:12" ht="15" x14ac:dyDescent="0.25">
      <c r="I1765"/>
      <c r="J1765"/>
      <c r="K1765"/>
      <c r="L1765"/>
    </row>
    <row r="1766" spans="9:12" ht="15" x14ac:dyDescent="0.25">
      <c r="I1766"/>
      <c r="J1766"/>
      <c r="K1766"/>
      <c r="L1766"/>
    </row>
    <row r="1767" spans="9:12" ht="15" x14ac:dyDescent="0.25">
      <c r="I1767"/>
      <c r="J1767"/>
      <c r="K1767"/>
      <c r="L1767"/>
    </row>
    <row r="1768" spans="9:12" ht="15" x14ac:dyDescent="0.25">
      <c r="I1768"/>
      <c r="J1768"/>
      <c r="K1768"/>
      <c r="L1768"/>
    </row>
    <row r="1769" spans="9:12" ht="15" x14ac:dyDescent="0.25">
      <c r="I1769"/>
      <c r="J1769"/>
      <c r="K1769"/>
      <c r="L1769"/>
    </row>
    <row r="1770" spans="9:12" ht="15" x14ac:dyDescent="0.25">
      <c r="I1770"/>
      <c r="J1770"/>
      <c r="K1770"/>
      <c r="L1770"/>
    </row>
    <row r="1771" spans="9:12" ht="15" x14ac:dyDescent="0.25">
      <c r="I1771"/>
      <c r="J1771"/>
      <c r="K1771"/>
      <c r="L1771"/>
    </row>
    <row r="1772" spans="9:12" ht="15" x14ac:dyDescent="0.25">
      <c r="I1772"/>
      <c r="J1772"/>
      <c r="K1772"/>
      <c r="L1772"/>
    </row>
    <row r="1773" spans="9:12" ht="15" x14ac:dyDescent="0.25">
      <c r="I1773"/>
      <c r="J1773"/>
      <c r="K1773"/>
      <c r="L1773"/>
    </row>
    <row r="1774" spans="9:12" ht="15" x14ac:dyDescent="0.25">
      <c r="I1774"/>
      <c r="J1774"/>
      <c r="K1774"/>
      <c r="L1774"/>
    </row>
    <row r="1775" spans="9:12" ht="15" x14ac:dyDescent="0.25">
      <c r="I1775"/>
      <c r="J1775"/>
      <c r="K1775"/>
      <c r="L1775"/>
    </row>
    <row r="1776" spans="9:12" ht="15" x14ac:dyDescent="0.25">
      <c r="I1776"/>
      <c r="J1776"/>
      <c r="K1776"/>
      <c r="L1776"/>
    </row>
    <row r="1777" spans="9:12" ht="15" x14ac:dyDescent="0.25">
      <c r="I1777"/>
      <c r="J1777"/>
      <c r="K1777"/>
      <c r="L1777"/>
    </row>
    <row r="1778" spans="9:12" ht="15" x14ac:dyDescent="0.25">
      <c r="I1778"/>
      <c r="J1778"/>
      <c r="K1778"/>
      <c r="L1778"/>
    </row>
    <row r="1779" spans="9:12" ht="15" x14ac:dyDescent="0.25">
      <c r="I1779"/>
      <c r="J1779"/>
      <c r="K1779"/>
      <c r="L1779"/>
    </row>
    <row r="1780" spans="9:12" ht="15" x14ac:dyDescent="0.25">
      <c r="I1780"/>
      <c r="J1780"/>
      <c r="K1780"/>
      <c r="L1780"/>
    </row>
    <row r="1781" spans="9:12" ht="15" x14ac:dyDescent="0.25">
      <c r="I1781"/>
      <c r="J1781"/>
      <c r="K1781"/>
      <c r="L1781"/>
    </row>
    <row r="1782" spans="9:12" ht="15" x14ac:dyDescent="0.25">
      <c r="I1782"/>
      <c r="J1782"/>
      <c r="K1782"/>
      <c r="L1782"/>
    </row>
    <row r="1783" spans="9:12" ht="15" x14ac:dyDescent="0.25">
      <c r="I1783"/>
      <c r="J1783"/>
      <c r="K1783"/>
      <c r="L1783"/>
    </row>
    <row r="1784" spans="9:12" ht="15" x14ac:dyDescent="0.25">
      <c r="I1784"/>
      <c r="J1784"/>
      <c r="K1784"/>
      <c r="L1784"/>
    </row>
    <row r="1785" spans="9:12" ht="15" x14ac:dyDescent="0.25">
      <c r="I1785"/>
      <c r="J1785"/>
      <c r="K1785"/>
      <c r="L1785"/>
    </row>
    <row r="1786" spans="9:12" ht="15" x14ac:dyDescent="0.25">
      <c r="I1786"/>
      <c r="J1786"/>
      <c r="K1786"/>
      <c r="L1786"/>
    </row>
    <row r="1787" spans="9:12" ht="15" x14ac:dyDescent="0.25">
      <c r="I1787"/>
      <c r="J1787"/>
      <c r="K1787"/>
      <c r="L1787"/>
    </row>
    <row r="1788" spans="9:12" ht="15" x14ac:dyDescent="0.25">
      <c r="I1788"/>
      <c r="J1788"/>
      <c r="K1788"/>
      <c r="L1788"/>
    </row>
    <row r="1789" spans="9:12" ht="15" x14ac:dyDescent="0.25">
      <c r="I1789"/>
      <c r="J1789"/>
      <c r="K1789"/>
      <c r="L1789"/>
    </row>
    <row r="1790" spans="9:12" ht="15" x14ac:dyDescent="0.25">
      <c r="I1790"/>
      <c r="J1790"/>
      <c r="K1790"/>
      <c r="L1790"/>
    </row>
    <row r="1791" spans="9:12" ht="15" x14ac:dyDescent="0.25">
      <c r="I1791"/>
      <c r="J1791"/>
      <c r="K1791"/>
      <c r="L1791"/>
    </row>
    <row r="1792" spans="9:12" ht="15" x14ac:dyDescent="0.25">
      <c r="I1792"/>
      <c r="J1792"/>
      <c r="K1792"/>
      <c r="L1792"/>
    </row>
    <row r="1793" spans="9:12" ht="15" x14ac:dyDescent="0.25">
      <c r="I1793"/>
      <c r="J1793"/>
      <c r="K1793"/>
      <c r="L1793"/>
    </row>
    <row r="1794" spans="9:12" ht="15" x14ac:dyDescent="0.25">
      <c r="I1794"/>
      <c r="J1794"/>
      <c r="K1794"/>
      <c r="L1794"/>
    </row>
    <row r="1795" spans="9:12" ht="15" x14ac:dyDescent="0.25">
      <c r="I1795"/>
      <c r="J1795"/>
      <c r="K1795"/>
      <c r="L1795"/>
    </row>
    <row r="1796" spans="9:12" ht="15" x14ac:dyDescent="0.25">
      <c r="I1796"/>
      <c r="J1796"/>
      <c r="K1796"/>
      <c r="L1796"/>
    </row>
    <row r="1797" spans="9:12" ht="15" x14ac:dyDescent="0.25">
      <c r="I1797"/>
      <c r="J1797"/>
      <c r="K1797"/>
      <c r="L1797"/>
    </row>
    <row r="1798" spans="9:12" ht="15" x14ac:dyDescent="0.25">
      <c r="I1798"/>
      <c r="J1798"/>
      <c r="K1798"/>
      <c r="L1798"/>
    </row>
    <row r="1799" spans="9:12" ht="15" x14ac:dyDescent="0.25">
      <c r="I1799"/>
      <c r="J1799"/>
      <c r="K1799"/>
      <c r="L1799"/>
    </row>
    <row r="1800" spans="9:12" ht="15" x14ac:dyDescent="0.25">
      <c r="I1800"/>
      <c r="J1800"/>
      <c r="K1800"/>
      <c r="L1800"/>
    </row>
    <row r="1801" spans="9:12" ht="15" x14ac:dyDescent="0.25">
      <c r="I1801"/>
      <c r="J1801"/>
      <c r="K1801"/>
      <c r="L1801"/>
    </row>
    <row r="1802" spans="9:12" ht="15" x14ac:dyDescent="0.25">
      <c r="I1802"/>
      <c r="J1802"/>
      <c r="K1802"/>
      <c r="L1802"/>
    </row>
    <row r="1803" spans="9:12" ht="15" x14ac:dyDescent="0.25">
      <c r="I1803"/>
      <c r="J1803"/>
      <c r="K1803"/>
      <c r="L1803"/>
    </row>
    <row r="1804" spans="9:12" ht="15" x14ac:dyDescent="0.25">
      <c r="I1804"/>
      <c r="J1804"/>
      <c r="K1804"/>
      <c r="L1804"/>
    </row>
    <row r="1805" spans="9:12" ht="15" x14ac:dyDescent="0.25">
      <c r="I1805"/>
      <c r="J1805"/>
      <c r="K1805"/>
      <c r="L1805"/>
    </row>
    <row r="1806" spans="9:12" ht="15" x14ac:dyDescent="0.25">
      <c r="I1806"/>
      <c r="J1806"/>
      <c r="K1806"/>
      <c r="L1806"/>
    </row>
    <row r="1807" spans="9:12" ht="15" x14ac:dyDescent="0.25">
      <c r="I1807"/>
      <c r="J1807"/>
      <c r="K1807"/>
      <c r="L1807"/>
    </row>
    <row r="1808" spans="9:12" ht="15" x14ac:dyDescent="0.25">
      <c r="I1808"/>
      <c r="J1808"/>
      <c r="K1808"/>
      <c r="L1808"/>
    </row>
    <row r="1809" spans="9:12" ht="15" x14ac:dyDescent="0.25">
      <c r="I1809"/>
      <c r="J1809"/>
      <c r="K1809"/>
      <c r="L1809"/>
    </row>
    <row r="1810" spans="9:12" ht="15" x14ac:dyDescent="0.25">
      <c r="I1810"/>
      <c r="J1810"/>
      <c r="K1810"/>
      <c r="L1810"/>
    </row>
    <row r="1811" spans="9:12" ht="15" x14ac:dyDescent="0.25">
      <c r="I1811"/>
      <c r="J1811"/>
      <c r="K1811"/>
      <c r="L1811"/>
    </row>
    <row r="1812" spans="9:12" ht="15" x14ac:dyDescent="0.25">
      <c r="I1812"/>
      <c r="J1812"/>
      <c r="K1812"/>
      <c r="L1812"/>
    </row>
    <row r="1813" spans="9:12" ht="15" x14ac:dyDescent="0.25">
      <c r="I1813"/>
      <c r="J1813"/>
      <c r="K1813"/>
      <c r="L1813"/>
    </row>
    <row r="1814" spans="9:12" ht="15" x14ac:dyDescent="0.25">
      <c r="I1814"/>
      <c r="J1814"/>
      <c r="K1814"/>
      <c r="L1814"/>
    </row>
    <row r="1815" spans="9:12" ht="15" x14ac:dyDescent="0.25">
      <c r="I1815"/>
      <c r="J1815"/>
      <c r="K1815"/>
      <c r="L1815"/>
    </row>
    <row r="1816" spans="9:12" ht="15" x14ac:dyDescent="0.25">
      <c r="I1816"/>
      <c r="J1816"/>
      <c r="K1816"/>
      <c r="L1816"/>
    </row>
    <row r="1817" spans="9:12" ht="15" x14ac:dyDescent="0.25">
      <c r="I1817"/>
      <c r="J1817"/>
      <c r="K1817"/>
      <c r="L1817"/>
    </row>
    <row r="1818" spans="9:12" ht="15" x14ac:dyDescent="0.25">
      <c r="I1818"/>
      <c r="J1818"/>
      <c r="K1818"/>
      <c r="L1818"/>
    </row>
    <row r="1819" spans="9:12" ht="15" x14ac:dyDescent="0.25">
      <c r="I1819"/>
      <c r="J1819"/>
      <c r="K1819"/>
      <c r="L1819"/>
    </row>
    <row r="1820" spans="9:12" ht="15" x14ac:dyDescent="0.25">
      <c r="I1820"/>
      <c r="J1820"/>
      <c r="K1820"/>
      <c r="L1820"/>
    </row>
    <row r="1821" spans="9:12" ht="15" x14ac:dyDescent="0.25">
      <c r="I1821"/>
      <c r="J1821"/>
      <c r="K1821"/>
      <c r="L1821"/>
    </row>
    <row r="1822" spans="9:12" ht="15" x14ac:dyDescent="0.25">
      <c r="I1822"/>
      <c r="J1822"/>
      <c r="K1822"/>
      <c r="L1822"/>
    </row>
    <row r="1823" spans="9:12" ht="15" x14ac:dyDescent="0.25">
      <c r="I1823"/>
      <c r="J1823"/>
      <c r="K1823"/>
      <c r="L1823"/>
    </row>
    <row r="1824" spans="9:12" ht="15" x14ac:dyDescent="0.25">
      <c r="I1824"/>
      <c r="J1824"/>
      <c r="K1824"/>
      <c r="L1824"/>
    </row>
    <row r="1825" spans="9:12" ht="15" x14ac:dyDescent="0.25">
      <c r="I1825"/>
      <c r="J1825"/>
      <c r="K1825"/>
      <c r="L1825"/>
    </row>
    <row r="1826" spans="9:12" ht="15" x14ac:dyDescent="0.25">
      <c r="I1826"/>
      <c r="J1826"/>
      <c r="K1826"/>
      <c r="L1826"/>
    </row>
    <row r="1827" spans="9:12" ht="15" x14ac:dyDescent="0.25">
      <c r="I1827"/>
      <c r="J1827"/>
      <c r="K1827"/>
      <c r="L1827"/>
    </row>
    <row r="1828" spans="9:12" ht="15" x14ac:dyDescent="0.25">
      <c r="I1828"/>
      <c r="J1828"/>
      <c r="K1828"/>
      <c r="L1828"/>
    </row>
    <row r="1829" spans="9:12" ht="15" x14ac:dyDescent="0.25">
      <c r="I1829"/>
      <c r="J1829"/>
      <c r="K1829"/>
      <c r="L1829"/>
    </row>
    <row r="1830" spans="9:12" ht="15" x14ac:dyDescent="0.25">
      <c r="I1830"/>
      <c r="J1830"/>
      <c r="K1830"/>
      <c r="L1830"/>
    </row>
    <row r="1831" spans="9:12" ht="15" x14ac:dyDescent="0.25">
      <c r="I1831"/>
      <c r="J1831"/>
      <c r="K1831"/>
      <c r="L1831"/>
    </row>
    <row r="1832" spans="9:12" ht="15" x14ac:dyDescent="0.25">
      <c r="I1832"/>
      <c r="J1832"/>
      <c r="K1832"/>
      <c r="L1832"/>
    </row>
    <row r="1833" spans="9:12" ht="15" x14ac:dyDescent="0.25">
      <c r="I1833"/>
      <c r="J1833"/>
      <c r="K1833"/>
      <c r="L1833"/>
    </row>
    <row r="1834" spans="9:12" ht="15" x14ac:dyDescent="0.25">
      <c r="I1834"/>
      <c r="J1834"/>
      <c r="K1834"/>
      <c r="L1834"/>
    </row>
    <row r="1835" spans="9:12" ht="15" x14ac:dyDescent="0.25">
      <c r="I1835"/>
      <c r="J1835"/>
      <c r="K1835"/>
      <c r="L1835"/>
    </row>
    <row r="1836" spans="9:12" ht="15" x14ac:dyDescent="0.25">
      <c r="I1836"/>
      <c r="J1836"/>
      <c r="K1836"/>
      <c r="L1836"/>
    </row>
    <row r="1837" spans="9:12" ht="15" x14ac:dyDescent="0.25">
      <c r="I1837"/>
      <c r="J1837"/>
      <c r="K1837"/>
      <c r="L1837"/>
    </row>
    <row r="1838" spans="9:12" ht="15" x14ac:dyDescent="0.25">
      <c r="I1838"/>
      <c r="J1838"/>
      <c r="K1838"/>
      <c r="L1838"/>
    </row>
    <row r="1839" spans="9:12" ht="15" x14ac:dyDescent="0.25">
      <c r="I1839"/>
      <c r="J1839"/>
      <c r="K1839"/>
      <c r="L1839"/>
    </row>
    <row r="1840" spans="9:12" ht="15" x14ac:dyDescent="0.25">
      <c r="I1840"/>
      <c r="J1840"/>
      <c r="K1840"/>
      <c r="L1840"/>
    </row>
    <row r="1841" spans="9:12" ht="15" x14ac:dyDescent="0.25">
      <c r="I1841"/>
      <c r="J1841"/>
      <c r="K1841"/>
      <c r="L1841"/>
    </row>
    <row r="1842" spans="9:12" ht="15" x14ac:dyDescent="0.25">
      <c r="I1842"/>
      <c r="J1842"/>
      <c r="K1842"/>
      <c r="L1842"/>
    </row>
    <row r="1843" spans="9:12" ht="15" x14ac:dyDescent="0.25">
      <c r="I1843"/>
      <c r="J1843"/>
      <c r="K1843"/>
      <c r="L1843"/>
    </row>
    <row r="1844" spans="9:12" ht="15" x14ac:dyDescent="0.25">
      <c r="I1844"/>
      <c r="J1844"/>
      <c r="K1844"/>
      <c r="L1844"/>
    </row>
    <row r="1845" spans="9:12" ht="15" x14ac:dyDescent="0.25">
      <c r="I1845"/>
      <c r="J1845"/>
      <c r="K1845"/>
      <c r="L1845"/>
    </row>
    <row r="1846" spans="9:12" ht="15" x14ac:dyDescent="0.25">
      <c r="I1846"/>
      <c r="J1846"/>
      <c r="K1846"/>
      <c r="L1846"/>
    </row>
    <row r="1847" spans="9:12" ht="15" x14ac:dyDescent="0.25">
      <c r="I1847"/>
      <c r="J1847"/>
      <c r="K1847"/>
      <c r="L1847"/>
    </row>
    <row r="1848" spans="9:12" ht="15" x14ac:dyDescent="0.25">
      <c r="I1848"/>
      <c r="J1848"/>
      <c r="K1848"/>
      <c r="L1848"/>
    </row>
    <row r="1849" spans="9:12" ht="15" x14ac:dyDescent="0.25">
      <c r="I1849"/>
      <c r="J1849"/>
      <c r="K1849"/>
      <c r="L1849"/>
    </row>
    <row r="1850" spans="9:12" ht="15" x14ac:dyDescent="0.25">
      <c r="I1850"/>
      <c r="J1850"/>
      <c r="K1850"/>
      <c r="L1850"/>
    </row>
    <row r="1851" spans="9:12" ht="15" x14ac:dyDescent="0.25">
      <c r="I1851"/>
      <c r="J1851"/>
      <c r="K1851"/>
      <c r="L1851"/>
    </row>
    <row r="1852" spans="9:12" ht="15" x14ac:dyDescent="0.25">
      <c r="I1852"/>
      <c r="J1852"/>
      <c r="K1852"/>
      <c r="L1852"/>
    </row>
    <row r="1853" spans="9:12" ht="15" x14ac:dyDescent="0.25">
      <c r="I1853"/>
      <c r="J1853"/>
      <c r="K1853"/>
      <c r="L1853"/>
    </row>
    <row r="1854" spans="9:12" ht="15" x14ac:dyDescent="0.25">
      <c r="I1854"/>
      <c r="J1854"/>
      <c r="K1854"/>
      <c r="L1854"/>
    </row>
    <row r="1855" spans="9:12" ht="15" x14ac:dyDescent="0.25">
      <c r="I1855"/>
      <c r="J1855"/>
      <c r="K1855"/>
      <c r="L1855"/>
    </row>
    <row r="1856" spans="9:12" ht="15" x14ac:dyDescent="0.25">
      <c r="I1856"/>
      <c r="J1856"/>
      <c r="K1856"/>
      <c r="L1856"/>
    </row>
    <row r="1857" spans="9:12" ht="15" x14ac:dyDescent="0.25">
      <c r="I1857"/>
      <c r="J1857"/>
      <c r="K1857"/>
      <c r="L1857"/>
    </row>
    <row r="1858" spans="9:12" ht="15" x14ac:dyDescent="0.25">
      <c r="I1858"/>
      <c r="J1858"/>
      <c r="K1858"/>
      <c r="L1858"/>
    </row>
    <row r="1859" spans="9:12" ht="15" x14ac:dyDescent="0.25">
      <c r="I1859"/>
      <c r="J1859"/>
      <c r="K1859"/>
      <c r="L1859"/>
    </row>
    <row r="1860" spans="9:12" ht="15" x14ac:dyDescent="0.25">
      <c r="I1860"/>
      <c r="J1860"/>
      <c r="K1860"/>
      <c r="L1860"/>
    </row>
    <row r="1861" spans="9:12" ht="15" x14ac:dyDescent="0.25">
      <c r="I1861"/>
      <c r="J1861"/>
      <c r="K1861"/>
      <c r="L1861"/>
    </row>
    <row r="1862" spans="9:12" ht="15" x14ac:dyDescent="0.25">
      <c r="I1862"/>
      <c r="J1862"/>
      <c r="K1862"/>
      <c r="L1862"/>
    </row>
    <row r="1863" spans="9:12" ht="15" x14ac:dyDescent="0.25">
      <c r="I1863"/>
      <c r="J1863"/>
      <c r="K1863"/>
      <c r="L1863"/>
    </row>
    <row r="1864" spans="9:12" ht="15" x14ac:dyDescent="0.25">
      <c r="I1864"/>
      <c r="J1864"/>
      <c r="K1864"/>
      <c r="L1864"/>
    </row>
    <row r="1865" spans="9:12" ht="15" x14ac:dyDescent="0.25">
      <c r="I1865"/>
      <c r="J1865"/>
      <c r="K1865"/>
      <c r="L1865"/>
    </row>
    <row r="1866" spans="9:12" ht="15" x14ac:dyDescent="0.25">
      <c r="I1866"/>
      <c r="J1866"/>
      <c r="K1866"/>
      <c r="L1866"/>
    </row>
    <row r="1867" spans="9:12" ht="15" x14ac:dyDescent="0.25">
      <c r="I1867"/>
      <c r="J1867"/>
      <c r="K1867"/>
      <c r="L1867"/>
    </row>
    <row r="1868" spans="9:12" ht="15" x14ac:dyDescent="0.25">
      <c r="I1868"/>
      <c r="J1868"/>
      <c r="K1868"/>
      <c r="L1868"/>
    </row>
    <row r="1869" spans="9:12" ht="15" x14ac:dyDescent="0.25">
      <c r="I1869"/>
      <c r="J1869"/>
      <c r="K1869"/>
      <c r="L1869"/>
    </row>
    <row r="1870" spans="9:12" ht="15" x14ac:dyDescent="0.25">
      <c r="I1870"/>
      <c r="J1870"/>
      <c r="K1870"/>
      <c r="L1870"/>
    </row>
    <row r="1871" spans="9:12" ht="15" x14ac:dyDescent="0.25">
      <c r="I1871"/>
      <c r="J1871"/>
      <c r="K1871"/>
      <c r="L1871"/>
    </row>
    <row r="1872" spans="9:12" ht="15" x14ac:dyDescent="0.25">
      <c r="I1872"/>
      <c r="J1872"/>
      <c r="K1872"/>
      <c r="L1872"/>
    </row>
    <row r="1873" spans="9:12" ht="15" x14ac:dyDescent="0.25">
      <c r="I1873"/>
      <c r="J1873"/>
      <c r="K1873"/>
      <c r="L1873"/>
    </row>
    <row r="1874" spans="9:12" ht="15" x14ac:dyDescent="0.25">
      <c r="I1874"/>
      <c r="J1874"/>
      <c r="K1874"/>
      <c r="L1874"/>
    </row>
    <row r="1875" spans="9:12" ht="15" x14ac:dyDescent="0.25">
      <c r="I1875"/>
      <c r="J1875"/>
      <c r="K1875"/>
      <c r="L1875"/>
    </row>
    <row r="1876" spans="9:12" ht="15" x14ac:dyDescent="0.25">
      <c r="I1876"/>
      <c r="J1876"/>
      <c r="K1876"/>
      <c r="L1876"/>
    </row>
    <row r="1877" spans="9:12" ht="15" x14ac:dyDescent="0.25">
      <c r="I1877"/>
      <c r="J1877"/>
      <c r="K1877"/>
      <c r="L1877"/>
    </row>
    <row r="1878" spans="9:12" ht="15" x14ac:dyDescent="0.25">
      <c r="I1878"/>
      <c r="J1878"/>
      <c r="K1878"/>
      <c r="L1878"/>
    </row>
    <row r="1879" spans="9:12" ht="15" x14ac:dyDescent="0.25">
      <c r="I1879"/>
      <c r="J1879"/>
      <c r="K1879"/>
      <c r="L1879"/>
    </row>
    <row r="1880" spans="9:12" ht="15" x14ac:dyDescent="0.25">
      <c r="I1880"/>
      <c r="J1880"/>
      <c r="K1880"/>
      <c r="L1880"/>
    </row>
    <row r="1881" spans="9:12" ht="15" x14ac:dyDescent="0.25">
      <c r="I1881"/>
      <c r="J1881"/>
      <c r="K1881"/>
      <c r="L1881"/>
    </row>
    <row r="1882" spans="9:12" ht="15" x14ac:dyDescent="0.25">
      <c r="I1882"/>
      <c r="J1882"/>
      <c r="K1882"/>
      <c r="L1882"/>
    </row>
    <row r="1883" spans="9:12" ht="15" x14ac:dyDescent="0.25">
      <c r="I1883"/>
      <c r="J1883"/>
      <c r="K1883"/>
      <c r="L1883"/>
    </row>
    <row r="1884" spans="9:12" ht="15" x14ac:dyDescent="0.25">
      <c r="I1884"/>
      <c r="J1884"/>
      <c r="K1884"/>
      <c r="L1884"/>
    </row>
    <row r="1885" spans="9:12" ht="15" x14ac:dyDescent="0.25">
      <c r="I1885"/>
      <c r="J1885"/>
      <c r="K1885"/>
      <c r="L1885"/>
    </row>
    <row r="1886" spans="9:12" ht="15" x14ac:dyDescent="0.25">
      <c r="I1886"/>
      <c r="J1886"/>
      <c r="K1886"/>
      <c r="L1886"/>
    </row>
    <row r="1887" spans="9:12" ht="15" x14ac:dyDescent="0.25">
      <c r="I1887"/>
      <c r="J1887"/>
      <c r="K1887"/>
      <c r="L1887"/>
    </row>
    <row r="1888" spans="9:12" ht="15" x14ac:dyDescent="0.25">
      <c r="I1888"/>
      <c r="J1888"/>
      <c r="K1888"/>
      <c r="L1888"/>
    </row>
    <row r="1889" spans="9:12" ht="15" x14ac:dyDescent="0.25">
      <c r="I1889"/>
      <c r="J1889"/>
      <c r="K1889"/>
      <c r="L1889"/>
    </row>
    <row r="1890" spans="9:12" ht="15" x14ac:dyDescent="0.25">
      <c r="I1890"/>
      <c r="J1890"/>
      <c r="K1890"/>
      <c r="L1890"/>
    </row>
    <row r="1891" spans="9:12" ht="15" x14ac:dyDescent="0.25">
      <c r="I1891"/>
      <c r="J1891"/>
      <c r="K1891"/>
      <c r="L1891"/>
    </row>
    <row r="1892" spans="9:12" ht="15" x14ac:dyDescent="0.25">
      <c r="I1892"/>
      <c r="J1892"/>
      <c r="K1892"/>
      <c r="L1892"/>
    </row>
    <row r="1893" spans="9:12" ht="15" x14ac:dyDescent="0.25">
      <c r="I1893"/>
      <c r="J1893"/>
      <c r="K1893"/>
      <c r="L1893"/>
    </row>
    <row r="1894" spans="9:12" ht="15" x14ac:dyDescent="0.25">
      <c r="I1894"/>
      <c r="J1894"/>
      <c r="K1894"/>
      <c r="L1894"/>
    </row>
    <row r="1895" spans="9:12" ht="15" x14ac:dyDescent="0.25">
      <c r="I1895"/>
      <c r="J1895"/>
      <c r="K1895"/>
      <c r="L1895"/>
    </row>
    <row r="1896" spans="9:12" ht="15" x14ac:dyDescent="0.25">
      <c r="I1896"/>
      <c r="J1896"/>
      <c r="K1896"/>
      <c r="L1896"/>
    </row>
    <row r="1897" spans="9:12" ht="15" x14ac:dyDescent="0.25">
      <c r="I1897"/>
      <c r="J1897"/>
      <c r="K1897"/>
      <c r="L1897"/>
    </row>
    <row r="1898" spans="9:12" ht="15" x14ac:dyDescent="0.25">
      <c r="I1898"/>
      <c r="J1898"/>
      <c r="K1898"/>
      <c r="L1898"/>
    </row>
    <row r="1899" spans="9:12" ht="15" x14ac:dyDescent="0.25">
      <c r="I1899"/>
      <c r="J1899"/>
      <c r="K1899"/>
      <c r="L1899"/>
    </row>
    <row r="1900" spans="9:12" ht="15" x14ac:dyDescent="0.25">
      <c r="I1900"/>
      <c r="J1900"/>
      <c r="K1900"/>
      <c r="L1900"/>
    </row>
    <row r="1901" spans="9:12" ht="15" x14ac:dyDescent="0.25">
      <c r="I1901"/>
      <c r="J1901"/>
      <c r="K1901"/>
      <c r="L1901"/>
    </row>
    <row r="1902" spans="9:12" ht="15" x14ac:dyDescent="0.25">
      <c r="I1902"/>
      <c r="J1902"/>
      <c r="K1902"/>
      <c r="L1902"/>
    </row>
    <row r="1903" spans="9:12" ht="15" x14ac:dyDescent="0.25">
      <c r="I1903"/>
      <c r="J1903"/>
      <c r="K1903"/>
      <c r="L1903"/>
    </row>
    <row r="1904" spans="9:12" ht="15" x14ac:dyDescent="0.25">
      <c r="I1904"/>
      <c r="J1904"/>
      <c r="K1904"/>
      <c r="L1904"/>
    </row>
    <row r="1905" spans="9:12" ht="15" x14ac:dyDescent="0.25">
      <c r="I1905"/>
      <c r="J1905"/>
      <c r="K1905"/>
      <c r="L1905"/>
    </row>
    <row r="1906" spans="9:12" ht="15" x14ac:dyDescent="0.25">
      <c r="I1906"/>
      <c r="J1906"/>
      <c r="K1906"/>
      <c r="L1906"/>
    </row>
    <row r="1907" spans="9:12" ht="15" x14ac:dyDescent="0.25">
      <c r="I1907"/>
      <c r="J1907"/>
      <c r="K1907"/>
      <c r="L1907"/>
    </row>
    <row r="1908" spans="9:12" ht="15" x14ac:dyDescent="0.25">
      <c r="I1908"/>
      <c r="J1908"/>
      <c r="K1908"/>
      <c r="L1908"/>
    </row>
    <row r="1909" spans="9:12" ht="15" x14ac:dyDescent="0.25">
      <c r="I1909"/>
      <c r="J1909"/>
      <c r="K1909"/>
      <c r="L1909"/>
    </row>
    <row r="1910" spans="9:12" ht="15" x14ac:dyDescent="0.25">
      <c r="I1910"/>
      <c r="J1910"/>
      <c r="K1910"/>
      <c r="L1910"/>
    </row>
    <row r="1911" spans="9:12" ht="15" x14ac:dyDescent="0.25">
      <c r="I1911"/>
      <c r="J1911"/>
      <c r="K1911"/>
      <c r="L1911"/>
    </row>
    <row r="1912" spans="9:12" ht="15" x14ac:dyDescent="0.25">
      <c r="I1912"/>
      <c r="J1912"/>
      <c r="K1912"/>
      <c r="L1912"/>
    </row>
    <row r="1913" spans="9:12" ht="15" x14ac:dyDescent="0.25">
      <c r="I1913"/>
      <c r="J1913"/>
      <c r="K1913"/>
      <c r="L1913"/>
    </row>
    <row r="1914" spans="9:12" ht="15" x14ac:dyDescent="0.25">
      <c r="I1914"/>
      <c r="J1914"/>
      <c r="K1914"/>
      <c r="L1914"/>
    </row>
    <row r="1915" spans="9:12" ht="15" x14ac:dyDescent="0.25">
      <c r="I1915"/>
      <c r="J1915"/>
      <c r="K1915"/>
      <c r="L1915"/>
    </row>
    <row r="1916" spans="9:12" ht="15" x14ac:dyDescent="0.25">
      <c r="I1916"/>
      <c r="J1916"/>
      <c r="K1916"/>
      <c r="L1916"/>
    </row>
    <row r="1917" spans="9:12" ht="15" x14ac:dyDescent="0.25">
      <c r="I1917"/>
      <c r="J1917"/>
      <c r="K1917"/>
      <c r="L1917"/>
    </row>
    <row r="1918" spans="9:12" ht="15" x14ac:dyDescent="0.25">
      <c r="I1918"/>
      <c r="J1918"/>
      <c r="K1918"/>
      <c r="L1918"/>
    </row>
    <row r="1919" spans="9:12" ht="15" x14ac:dyDescent="0.25">
      <c r="I1919"/>
      <c r="J1919"/>
      <c r="K1919"/>
      <c r="L1919"/>
    </row>
    <row r="1920" spans="9:12" ht="15" x14ac:dyDescent="0.25">
      <c r="I1920"/>
      <c r="J1920"/>
      <c r="K1920"/>
      <c r="L1920"/>
    </row>
    <row r="1921" spans="9:12" ht="15" x14ac:dyDescent="0.25">
      <c r="I1921"/>
      <c r="J1921"/>
      <c r="K1921"/>
      <c r="L1921"/>
    </row>
    <row r="1922" spans="9:12" ht="15" x14ac:dyDescent="0.25">
      <c r="I1922"/>
      <c r="J1922"/>
      <c r="K1922"/>
      <c r="L1922"/>
    </row>
    <row r="1923" spans="9:12" ht="15" x14ac:dyDescent="0.25">
      <c r="I1923"/>
      <c r="J1923"/>
      <c r="K1923"/>
      <c r="L1923"/>
    </row>
    <row r="1924" spans="9:12" ht="15" x14ac:dyDescent="0.25">
      <c r="I1924"/>
      <c r="J1924"/>
      <c r="K1924"/>
      <c r="L1924"/>
    </row>
    <row r="1925" spans="9:12" ht="15" x14ac:dyDescent="0.25">
      <c r="I1925"/>
      <c r="J1925"/>
      <c r="K1925"/>
      <c r="L1925"/>
    </row>
    <row r="1926" spans="9:12" ht="15" x14ac:dyDescent="0.25">
      <c r="I1926"/>
      <c r="J1926"/>
      <c r="K1926"/>
      <c r="L1926"/>
    </row>
    <row r="1927" spans="9:12" ht="15" x14ac:dyDescent="0.25">
      <c r="I1927"/>
      <c r="J1927"/>
      <c r="K1927"/>
      <c r="L1927"/>
    </row>
    <row r="1928" spans="9:12" ht="15" x14ac:dyDescent="0.25">
      <c r="I1928"/>
      <c r="J1928"/>
      <c r="K1928"/>
      <c r="L1928"/>
    </row>
    <row r="1929" spans="9:12" ht="15" x14ac:dyDescent="0.25">
      <c r="I1929"/>
      <c r="J1929"/>
      <c r="K1929"/>
      <c r="L1929"/>
    </row>
    <row r="1930" spans="9:12" ht="15" x14ac:dyDescent="0.25">
      <c r="I1930"/>
      <c r="J1930"/>
      <c r="K1930"/>
      <c r="L1930"/>
    </row>
    <row r="1931" spans="9:12" ht="15" x14ac:dyDescent="0.25">
      <c r="I1931"/>
      <c r="J1931"/>
      <c r="K1931"/>
      <c r="L1931"/>
    </row>
    <row r="1932" spans="9:12" ht="15" x14ac:dyDescent="0.25">
      <c r="I1932"/>
      <c r="J1932"/>
      <c r="K1932"/>
      <c r="L1932"/>
    </row>
    <row r="1933" spans="9:12" ht="15" x14ac:dyDescent="0.25">
      <c r="I1933"/>
      <c r="J1933"/>
      <c r="K1933"/>
      <c r="L1933"/>
    </row>
    <row r="1934" spans="9:12" ht="15" x14ac:dyDescent="0.25">
      <c r="I1934"/>
      <c r="J1934"/>
      <c r="K1934"/>
      <c r="L1934"/>
    </row>
    <row r="1935" spans="9:12" ht="15" x14ac:dyDescent="0.25">
      <c r="I1935"/>
      <c r="J1935"/>
      <c r="K1935"/>
      <c r="L1935"/>
    </row>
    <row r="1936" spans="9:12" ht="15" x14ac:dyDescent="0.25">
      <c r="I1936"/>
      <c r="J1936"/>
      <c r="K1936"/>
      <c r="L1936"/>
    </row>
    <row r="1937" spans="9:12" ht="15" x14ac:dyDescent="0.25">
      <c r="I1937"/>
      <c r="J1937"/>
      <c r="K1937"/>
      <c r="L1937"/>
    </row>
    <row r="1938" spans="9:12" ht="15" x14ac:dyDescent="0.25">
      <c r="I1938"/>
      <c r="J1938"/>
      <c r="K1938"/>
      <c r="L1938"/>
    </row>
    <row r="1939" spans="9:12" ht="15" x14ac:dyDescent="0.25">
      <c r="I1939"/>
      <c r="J1939"/>
      <c r="K1939"/>
      <c r="L1939"/>
    </row>
    <row r="1940" spans="9:12" ht="15" x14ac:dyDescent="0.25">
      <c r="I1940"/>
      <c r="J1940"/>
      <c r="K1940"/>
      <c r="L1940"/>
    </row>
    <row r="1941" spans="9:12" ht="15" x14ac:dyDescent="0.25">
      <c r="I1941"/>
      <c r="J1941"/>
      <c r="K1941"/>
      <c r="L1941"/>
    </row>
    <row r="1942" spans="9:12" ht="15" x14ac:dyDescent="0.25">
      <c r="I1942"/>
      <c r="J1942"/>
      <c r="K1942"/>
      <c r="L1942"/>
    </row>
    <row r="1943" spans="9:12" ht="15" x14ac:dyDescent="0.25">
      <c r="I1943"/>
      <c r="J1943"/>
      <c r="K1943"/>
      <c r="L1943"/>
    </row>
    <row r="1944" spans="9:12" ht="15" x14ac:dyDescent="0.25">
      <c r="I1944"/>
      <c r="J1944"/>
      <c r="K1944"/>
      <c r="L1944"/>
    </row>
    <row r="1945" spans="9:12" ht="15" x14ac:dyDescent="0.25">
      <c r="I1945"/>
      <c r="J1945"/>
      <c r="K1945"/>
      <c r="L1945"/>
    </row>
    <row r="1946" spans="9:12" ht="15" x14ac:dyDescent="0.25">
      <c r="I1946"/>
      <c r="J1946"/>
      <c r="K1946"/>
      <c r="L1946"/>
    </row>
    <row r="1947" spans="9:12" ht="15" x14ac:dyDescent="0.25">
      <c r="I1947"/>
      <c r="J1947"/>
      <c r="K1947"/>
      <c r="L1947"/>
    </row>
    <row r="1948" spans="9:12" ht="15" x14ac:dyDescent="0.25">
      <c r="I1948"/>
      <c r="J1948"/>
      <c r="K1948"/>
      <c r="L1948"/>
    </row>
    <row r="1949" spans="9:12" ht="15" x14ac:dyDescent="0.25">
      <c r="I1949"/>
      <c r="J1949"/>
      <c r="K1949"/>
      <c r="L1949"/>
    </row>
    <row r="1950" spans="9:12" ht="15" x14ac:dyDescent="0.25">
      <c r="I1950"/>
      <c r="J1950"/>
      <c r="K1950"/>
      <c r="L1950"/>
    </row>
    <row r="1951" spans="9:12" ht="15" x14ac:dyDescent="0.25">
      <c r="I1951"/>
      <c r="J1951"/>
      <c r="K1951"/>
      <c r="L1951"/>
    </row>
    <row r="1952" spans="9:12" ht="15" x14ac:dyDescent="0.25">
      <c r="I1952"/>
      <c r="J1952"/>
      <c r="K1952"/>
      <c r="L1952"/>
    </row>
    <row r="1953" spans="9:12" ht="15" x14ac:dyDescent="0.25">
      <c r="I1953"/>
      <c r="J1953"/>
      <c r="K1953"/>
      <c r="L1953"/>
    </row>
    <row r="1954" spans="9:12" ht="15" x14ac:dyDescent="0.25">
      <c r="I1954"/>
      <c r="J1954"/>
      <c r="K1954"/>
      <c r="L1954"/>
    </row>
    <row r="1955" spans="9:12" ht="15" x14ac:dyDescent="0.25">
      <c r="I1955"/>
      <c r="J1955"/>
      <c r="K1955"/>
      <c r="L1955"/>
    </row>
    <row r="1956" spans="9:12" ht="15" x14ac:dyDescent="0.25">
      <c r="I1956"/>
      <c r="J1956"/>
      <c r="K1956"/>
      <c r="L1956"/>
    </row>
    <row r="1957" spans="9:12" ht="15" x14ac:dyDescent="0.25">
      <c r="I1957"/>
      <c r="J1957"/>
      <c r="K1957"/>
      <c r="L1957"/>
    </row>
    <row r="1958" spans="9:12" ht="15" x14ac:dyDescent="0.25">
      <c r="I1958"/>
      <c r="J1958"/>
      <c r="K1958"/>
      <c r="L1958"/>
    </row>
    <row r="1959" spans="9:12" ht="15" x14ac:dyDescent="0.25">
      <c r="I1959"/>
      <c r="J1959"/>
      <c r="K1959"/>
      <c r="L1959"/>
    </row>
    <row r="1960" spans="9:12" ht="15" x14ac:dyDescent="0.25">
      <c r="I1960"/>
      <c r="J1960"/>
      <c r="K1960"/>
      <c r="L1960"/>
    </row>
    <row r="1961" spans="9:12" ht="15" x14ac:dyDescent="0.25">
      <c r="I1961"/>
      <c r="J1961"/>
      <c r="K1961"/>
      <c r="L1961"/>
    </row>
    <row r="1962" spans="9:12" ht="15" x14ac:dyDescent="0.25">
      <c r="I1962"/>
      <c r="J1962"/>
      <c r="K1962"/>
      <c r="L1962"/>
    </row>
    <row r="1963" spans="9:12" ht="15" x14ac:dyDescent="0.25">
      <c r="I1963"/>
      <c r="J1963"/>
      <c r="K1963"/>
      <c r="L1963"/>
    </row>
    <row r="1964" spans="9:12" ht="15" x14ac:dyDescent="0.25">
      <c r="I1964"/>
      <c r="J1964"/>
      <c r="K1964"/>
      <c r="L1964"/>
    </row>
    <row r="1965" spans="9:12" ht="15" x14ac:dyDescent="0.25">
      <c r="I1965"/>
      <c r="J1965"/>
      <c r="K1965"/>
      <c r="L1965"/>
    </row>
    <row r="1966" spans="9:12" ht="15" x14ac:dyDescent="0.25">
      <c r="I1966"/>
      <c r="J1966"/>
      <c r="K1966"/>
      <c r="L1966"/>
    </row>
    <row r="1967" spans="9:12" ht="15" x14ac:dyDescent="0.25">
      <c r="I1967"/>
      <c r="J1967"/>
      <c r="K1967"/>
      <c r="L1967"/>
    </row>
    <row r="1968" spans="9:12" ht="15" x14ac:dyDescent="0.25">
      <c r="I1968"/>
      <c r="J1968"/>
      <c r="K1968"/>
      <c r="L1968"/>
    </row>
    <row r="1969" spans="9:12" ht="15" x14ac:dyDescent="0.25">
      <c r="I1969"/>
      <c r="J1969"/>
      <c r="K1969"/>
      <c r="L1969"/>
    </row>
    <row r="1970" spans="9:12" ht="15" x14ac:dyDescent="0.25">
      <c r="I1970"/>
      <c r="J1970"/>
      <c r="K1970"/>
      <c r="L1970"/>
    </row>
    <row r="1971" spans="9:12" ht="15" x14ac:dyDescent="0.25">
      <c r="I1971"/>
      <c r="J1971"/>
      <c r="K1971"/>
      <c r="L1971"/>
    </row>
    <row r="1972" spans="9:12" ht="15" x14ac:dyDescent="0.25">
      <c r="I1972"/>
      <c r="J1972"/>
      <c r="K1972"/>
      <c r="L1972"/>
    </row>
    <row r="1973" spans="9:12" ht="15" x14ac:dyDescent="0.25">
      <c r="I1973"/>
      <c r="J1973"/>
      <c r="K1973"/>
      <c r="L1973"/>
    </row>
    <row r="1974" spans="9:12" ht="15" x14ac:dyDescent="0.25">
      <c r="I1974"/>
      <c r="J1974"/>
      <c r="K1974"/>
      <c r="L1974"/>
    </row>
    <row r="1975" spans="9:12" ht="15" x14ac:dyDescent="0.25">
      <c r="I1975"/>
      <c r="J1975"/>
      <c r="K1975"/>
      <c r="L1975"/>
    </row>
    <row r="1976" spans="9:12" ht="15" x14ac:dyDescent="0.25">
      <c r="I1976"/>
      <c r="J1976"/>
      <c r="K1976"/>
      <c r="L1976"/>
    </row>
    <row r="1977" spans="9:12" ht="15" x14ac:dyDescent="0.25">
      <c r="I1977"/>
      <c r="J1977"/>
      <c r="K1977"/>
      <c r="L1977"/>
    </row>
    <row r="1978" spans="9:12" ht="15" x14ac:dyDescent="0.25">
      <c r="I1978"/>
      <c r="J1978"/>
      <c r="K1978"/>
      <c r="L1978"/>
    </row>
    <row r="1979" spans="9:12" ht="15" x14ac:dyDescent="0.25">
      <c r="I1979"/>
      <c r="J1979"/>
      <c r="K1979"/>
      <c r="L1979"/>
    </row>
    <row r="1980" spans="9:12" ht="15" x14ac:dyDescent="0.25">
      <c r="I1980"/>
      <c r="J1980"/>
      <c r="K1980"/>
      <c r="L1980"/>
    </row>
    <row r="1981" spans="9:12" ht="15" x14ac:dyDescent="0.25">
      <c r="I1981"/>
      <c r="J1981"/>
      <c r="K1981"/>
      <c r="L1981"/>
    </row>
    <row r="1982" spans="9:12" ht="15" x14ac:dyDescent="0.25">
      <c r="I1982"/>
      <c r="J1982"/>
      <c r="K1982"/>
      <c r="L1982"/>
    </row>
    <row r="1983" spans="9:12" ht="15" x14ac:dyDescent="0.25">
      <c r="I1983"/>
      <c r="J1983"/>
      <c r="K1983"/>
      <c r="L1983"/>
    </row>
    <row r="1984" spans="9:12" ht="15" x14ac:dyDescent="0.25">
      <c r="I1984"/>
      <c r="J1984"/>
      <c r="K1984"/>
      <c r="L1984"/>
    </row>
    <row r="1985" spans="9:12" ht="15" x14ac:dyDescent="0.25">
      <c r="I1985"/>
      <c r="J1985"/>
      <c r="K1985"/>
      <c r="L1985"/>
    </row>
    <row r="1986" spans="9:12" ht="15" x14ac:dyDescent="0.25">
      <c r="I1986"/>
      <c r="J1986"/>
      <c r="K1986"/>
      <c r="L1986"/>
    </row>
    <row r="1987" spans="9:12" ht="15" x14ac:dyDescent="0.25">
      <c r="I1987"/>
      <c r="J1987"/>
      <c r="K1987"/>
      <c r="L1987"/>
    </row>
    <row r="1988" spans="9:12" ht="15" x14ac:dyDescent="0.25">
      <c r="I1988"/>
      <c r="J1988"/>
      <c r="K1988"/>
      <c r="L1988"/>
    </row>
    <row r="1989" spans="9:12" ht="15" x14ac:dyDescent="0.25">
      <c r="I1989"/>
      <c r="J1989"/>
      <c r="K1989"/>
      <c r="L1989"/>
    </row>
    <row r="1990" spans="9:12" ht="15" x14ac:dyDescent="0.25">
      <c r="I1990"/>
      <c r="J1990"/>
      <c r="K1990"/>
      <c r="L1990"/>
    </row>
    <row r="1991" spans="9:12" ht="15" x14ac:dyDescent="0.25">
      <c r="I1991"/>
      <c r="J1991"/>
      <c r="K1991"/>
      <c r="L1991"/>
    </row>
    <row r="1992" spans="9:12" ht="15" x14ac:dyDescent="0.25">
      <c r="I1992"/>
      <c r="J1992"/>
      <c r="K1992"/>
      <c r="L1992"/>
    </row>
    <row r="1993" spans="9:12" ht="15" x14ac:dyDescent="0.25">
      <c r="I1993"/>
      <c r="J1993"/>
      <c r="K1993"/>
      <c r="L1993"/>
    </row>
    <row r="1994" spans="9:12" ht="15" x14ac:dyDescent="0.25">
      <c r="I1994"/>
      <c r="J1994"/>
      <c r="K1994"/>
      <c r="L1994"/>
    </row>
    <row r="1995" spans="9:12" ht="15" x14ac:dyDescent="0.25">
      <c r="I1995"/>
      <c r="J1995"/>
      <c r="K1995"/>
      <c r="L1995"/>
    </row>
    <row r="1996" spans="9:12" ht="15" x14ac:dyDescent="0.25">
      <c r="I1996"/>
      <c r="J1996"/>
      <c r="K1996"/>
      <c r="L1996"/>
    </row>
    <row r="1997" spans="9:12" ht="15" x14ac:dyDescent="0.25">
      <c r="I1997"/>
      <c r="J1997"/>
      <c r="K1997"/>
      <c r="L1997"/>
    </row>
    <row r="1998" spans="9:12" ht="15" x14ac:dyDescent="0.25">
      <c r="I1998"/>
      <c r="J1998"/>
      <c r="K1998"/>
      <c r="L1998"/>
    </row>
    <row r="1999" spans="9:12" ht="15" x14ac:dyDescent="0.25">
      <c r="I1999"/>
      <c r="J1999"/>
      <c r="K1999"/>
      <c r="L1999"/>
    </row>
    <row r="2000" spans="9:12" ht="15" x14ac:dyDescent="0.25">
      <c r="I2000"/>
      <c r="J2000"/>
      <c r="K2000"/>
      <c r="L2000"/>
    </row>
    <row r="2001" spans="9:12" ht="15" x14ac:dyDescent="0.25">
      <c r="I2001"/>
      <c r="J2001"/>
      <c r="K2001"/>
      <c r="L2001"/>
    </row>
    <row r="2002" spans="9:12" ht="15" x14ac:dyDescent="0.25">
      <c r="I2002"/>
      <c r="J2002"/>
      <c r="K2002"/>
      <c r="L2002"/>
    </row>
    <row r="2003" spans="9:12" ht="15" x14ac:dyDescent="0.25">
      <c r="I2003"/>
      <c r="J2003"/>
      <c r="K2003"/>
      <c r="L2003"/>
    </row>
    <row r="2004" spans="9:12" ht="15" x14ac:dyDescent="0.25">
      <c r="I2004"/>
      <c r="J2004"/>
      <c r="K2004"/>
      <c r="L2004"/>
    </row>
    <row r="2005" spans="9:12" ht="15" x14ac:dyDescent="0.25">
      <c r="I2005"/>
      <c r="J2005"/>
      <c r="K2005"/>
      <c r="L2005"/>
    </row>
    <row r="2006" spans="9:12" ht="15" x14ac:dyDescent="0.25">
      <c r="I2006"/>
      <c r="J2006"/>
      <c r="K2006"/>
      <c r="L2006"/>
    </row>
    <row r="2007" spans="9:12" ht="15" x14ac:dyDescent="0.25">
      <c r="I2007"/>
      <c r="J2007"/>
      <c r="K2007"/>
      <c r="L2007"/>
    </row>
    <row r="2008" spans="9:12" ht="15" x14ac:dyDescent="0.25">
      <c r="I2008"/>
      <c r="J2008"/>
      <c r="K2008"/>
      <c r="L2008"/>
    </row>
    <row r="2009" spans="9:12" ht="15" x14ac:dyDescent="0.25">
      <c r="I2009"/>
      <c r="J2009"/>
      <c r="K2009"/>
      <c r="L2009"/>
    </row>
    <row r="2010" spans="9:12" ht="15" x14ac:dyDescent="0.25">
      <c r="I2010"/>
      <c r="J2010"/>
      <c r="K2010"/>
      <c r="L2010"/>
    </row>
    <row r="2011" spans="9:12" ht="15" x14ac:dyDescent="0.25">
      <c r="I2011"/>
      <c r="J2011"/>
      <c r="K2011"/>
      <c r="L2011"/>
    </row>
    <row r="2012" spans="9:12" ht="15" x14ac:dyDescent="0.25">
      <c r="I2012"/>
      <c r="J2012"/>
      <c r="K2012"/>
      <c r="L2012"/>
    </row>
    <row r="2013" spans="9:12" ht="15" x14ac:dyDescent="0.25">
      <c r="I2013"/>
      <c r="J2013"/>
      <c r="K2013"/>
      <c r="L2013"/>
    </row>
    <row r="2014" spans="9:12" ht="15" x14ac:dyDescent="0.25">
      <c r="I2014"/>
      <c r="J2014"/>
      <c r="K2014"/>
      <c r="L2014"/>
    </row>
    <row r="2015" spans="9:12" ht="15" x14ac:dyDescent="0.25">
      <c r="I2015"/>
      <c r="J2015"/>
      <c r="K2015"/>
      <c r="L2015"/>
    </row>
    <row r="2016" spans="9:12" ht="15" x14ac:dyDescent="0.25">
      <c r="I2016"/>
      <c r="J2016"/>
      <c r="K2016"/>
      <c r="L2016"/>
    </row>
    <row r="2017" spans="9:12" ht="15" x14ac:dyDescent="0.25">
      <c r="I2017"/>
      <c r="J2017"/>
      <c r="K2017"/>
      <c r="L2017"/>
    </row>
    <row r="2018" spans="9:12" ht="15" x14ac:dyDescent="0.25">
      <c r="I2018"/>
      <c r="J2018"/>
      <c r="K2018"/>
      <c r="L2018"/>
    </row>
    <row r="2019" spans="9:12" ht="15" x14ac:dyDescent="0.25">
      <c r="I2019"/>
      <c r="J2019"/>
      <c r="K2019"/>
      <c r="L2019"/>
    </row>
    <row r="2020" spans="9:12" ht="15" x14ac:dyDescent="0.25">
      <c r="I2020"/>
      <c r="J2020"/>
      <c r="K2020"/>
      <c r="L2020"/>
    </row>
    <row r="2021" spans="9:12" ht="15" x14ac:dyDescent="0.25">
      <c r="I2021"/>
      <c r="J2021"/>
      <c r="K2021"/>
      <c r="L2021"/>
    </row>
    <row r="2022" spans="9:12" ht="15" x14ac:dyDescent="0.25">
      <c r="I2022"/>
      <c r="J2022"/>
      <c r="K2022"/>
      <c r="L2022"/>
    </row>
    <row r="2023" spans="9:12" ht="15" x14ac:dyDescent="0.25">
      <c r="I2023"/>
      <c r="J2023"/>
      <c r="K2023"/>
      <c r="L2023"/>
    </row>
    <row r="2024" spans="9:12" ht="15" x14ac:dyDescent="0.25">
      <c r="I2024"/>
      <c r="J2024"/>
      <c r="K2024"/>
      <c r="L2024"/>
    </row>
    <row r="2025" spans="9:12" ht="15" x14ac:dyDescent="0.25">
      <c r="I2025"/>
      <c r="J2025"/>
      <c r="K2025"/>
      <c r="L2025"/>
    </row>
    <row r="2026" spans="9:12" ht="15" x14ac:dyDescent="0.25">
      <c r="I2026"/>
      <c r="J2026"/>
      <c r="K2026"/>
      <c r="L2026"/>
    </row>
    <row r="2027" spans="9:12" ht="15" x14ac:dyDescent="0.25">
      <c r="I2027"/>
      <c r="J2027"/>
      <c r="K2027"/>
      <c r="L2027"/>
    </row>
    <row r="2028" spans="9:12" ht="15" x14ac:dyDescent="0.25">
      <c r="I2028"/>
      <c r="J2028"/>
      <c r="K2028"/>
      <c r="L2028"/>
    </row>
    <row r="2029" spans="9:12" ht="15" x14ac:dyDescent="0.25">
      <c r="I2029"/>
      <c r="J2029"/>
      <c r="K2029"/>
      <c r="L2029"/>
    </row>
    <row r="2030" spans="9:12" ht="15" x14ac:dyDescent="0.25">
      <c r="I2030"/>
      <c r="J2030"/>
      <c r="K2030"/>
      <c r="L2030"/>
    </row>
    <row r="2031" spans="9:12" ht="15" x14ac:dyDescent="0.25">
      <c r="I2031"/>
      <c r="J2031"/>
      <c r="K2031"/>
      <c r="L2031"/>
    </row>
    <row r="2032" spans="9:12" ht="15" x14ac:dyDescent="0.25">
      <c r="I2032"/>
      <c r="J2032"/>
      <c r="K2032"/>
      <c r="L2032"/>
    </row>
    <row r="2033" spans="9:12" ht="15" x14ac:dyDescent="0.25">
      <c r="I2033"/>
      <c r="J2033"/>
      <c r="K2033"/>
      <c r="L2033"/>
    </row>
    <row r="2034" spans="9:12" ht="15" x14ac:dyDescent="0.25">
      <c r="I2034"/>
      <c r="J2034"/>
      <c r="K2034"/>
      <c r="L2034"/>
    </row>
    <row r="2035" spans="9:12" ht="15" x14ac:dyDescent="0.25">
      <c r="I2035"/>
      <c r="J2035"/>
      <c r="K2035"/>
      <c r="L2035"/>
    </row>
    <row r="2036" spans="9:12" ht="15" x14ac:dyDescent="0.25">
      <c r="I2036"/>
      <c r="J2036"/>
      <c r="K2036"/>
      <c r="L2036"/>
    </row>
    <row r="2037" spans="9:12" ht="15" x14ac:dyDescent="0.25">
      <c r="I2037"/>
      <c r="J2037"/>
      <c r="K2037"/>
      <c r="L2037"/>
    </row>
    <row r="2038" spans="9:12" ht="15" x14ac:dyDescent="0.25">
      <c r="I2038"/>
      <c r="J2038"/>
      <c r="K2038"/>
      <c r="L2038"/>
    </row>
    <row r="2039" spans="9:12" ht="15" x14ac:dyDescent="0.25">
      <c r="I2039"/>
      <c r="J2039"/>
      <c r="K2039"/>
      <c r="L2039"/>
    </row>
    <row r="2040" spans="9:12" ht="15" x14ac:dyDescent="0.25">
      <c r="I2040"/>
      <c r="J2040"/>
      <c r="K2040"/>
      <c r="L2040"/>
    </row>
    <row r="2041" spans="9:12" ht="15" x14ac:dyDescent="0.25">
      <c r="I2041"/>
      <c r="J2041"/>
      <c r="K2041"/>
      <c r="L2041"/>
    </row>
    <row r="2042" spans="9:12" ht="15" x14ac:dyDescent="0.25">
      <c r="I2042"/>
      <c r="J2042"/>
      <c r="K2042"/>
      <c r="L2042"/>
    </row>
    <row r="2043" spans="9:12" ht="15" x14ac:dyDescent="0.25">
      <c r="I2043"/>
      <c r="J2043"/>
      <c r="K2043"/>
      <c r="L2043"/>
    </row>
    <row r="2044" spans="9:12" ht="15" x14ac:dyDescent="0.25">
      <c r="I2044"/>
      <c r="J2044"/>
      <c r="K2044"/>
      <c r="L2044"/>
    </row>
    <row r="2045" spans="9:12" ht="15" x14ac:dyDescent="0.25">
      <c r="I2045"/>
      <c r="J2045"/>
      <c r="K2045"/>
      <c r="L2045"/>
    </row>
    <row r="2046" spans="9:12" ht="15" x14ac:dyDescent="0.25">
      <c r="I2046"/>
      <c r="J2046"/>
      <c r="K2046"/>
      <c r="L2046"/>
    </row>
    <row r="2047" spans="9:12" ht="15" x14ac:dyDescent="0.25">
      <c r="I2047"/>
      <c r="J2047"/>
      <c r="K2047"/>
      <c r="L2047"/>
    </row>
    <row r="2048" spans="9:12" ht="15" x14ac:dyDescent="0.25">
      <c r="I2048"/>
      <c r="J2048"/>
      <c r="K2048"/>
      <c r="L2048"/>
    </row>
    <row r="2049" spans="9:12" ht="15" x14ac:dyDescent="0.25">
      <c r="I2049"/>
      <c r="J2049"/>
      <c r="K2049"/>
      <c r="L2049"/>
    </row>
    <row r="2050" spans="9:12" ht="15" x14ac:dyDescent="0.25">
      <c r="I2050"/>
      <c r="J2050"/>
      <c r="K2050"/>
      <c r="L2050"/>
    </row>
    <row r="2051" spans="9:12" ht="15" x14ac:dyDescent="0.25">
      <c r="I2051"/>
      <c r="J2051"/>
      <c r="K2051"/>
      <c r="L2051"/>
    </row>
    <row r="2052" spans="9:12" ht="15" x14ac:dyDescent="0.25">
      <c r="I2052"/>
      <c r="J2052"/>
      <c r="K2052"/>
      <c r="L2052"/>
    </row>
    <row r="2053" spans="9:12" ht="15" x14ac:dyDescent="0.25">
      <c r="I2053"/>
      <c r="J2053"/>
      <c r="K2053"/>
      <c r="L2053"/>
    </row>
    <row r="2054" spans="9:12" ht="15" x14ac:dyDescent="0.25">
      <c r="I2054"/>
      <c r="J2054"/>
      <c r="K2054"/>
      <c r="L2054"/>
    </row>
    <row r="2055" spans="9:12" ht="15" x14ac:dyDescent="0.25">
      <c r="I2055"/>
      <c r="J2055"/>
      <c r="K2055"/>
      <c r="L2055"/>
    </row>
    <row r="2056" spans="9:12" ht="15" x14ac:dyDescent="0.25">
      <c r="I2056"/>
      <c r="J2056"/>
      <c r="K2056"/>
      <c r="L2056"/>
    </row>
    <row r="2057" spans="9:12" ht="15" x14ac:dyDescent="0.25">
      <c r="I2057"/>
      <c r="J2057"/>
      <c r="K2057"/>
      <c r="L2057"/>
    </row>
    <row r="2058" spans="9:12" ht="15" x14ac:dyDescent="0.25">
      <c r="I2058"/>
      <c r="J2058"/>
      <c r="K2058"/>
      <c r="L2058"/>
    </row>
    <row r="2059" spans="9:12" ht="15" x14ac:dyDescent="0.25">
      <c r="I2059"/>
      <c r="J2059"/>
      <c r="K2059"/>
      <c r="L2059"/>
    </row>
    <row r="2060" spans="9:12" ht="15" x14ac:dyDescent="0.25">
      <c r="I2060"/>
      <c r="J2060"/>
      <c r="K2060"/>
      <c r="L2060"/>
    </row>
    <row r="2061" spans="9:12" ht="15" x14ac:dyDescent="0.25">
      <c r="I2061"/>
      <c r="J2061"/>
      <c r="K2061"/>
      <c r="L2061"/>
    </row>
    <row r="2062" spans="9:12" ht="15" x14ac:dyDescent="0.25">
      <c r="I2062"/>
      <c r="J2062"/>
      <c r="K2062"/>
      <c r="L2062"/>
    </row>
    <row r="2063" spans="9:12" ht="15" x14ac:dyDescent="0.25">
      <c r="I2063"/>
      <c r="J2063"/>
      <c r="K2063"/>
      <c r="L2063"/>
    </row>
    <row r="2064" spans="9:12" ht="15" x14ac:dyDescent="0.25">
      <c r="I2064"/>
      <c r="J2064"/>
      <c r="K2064"/>
      <c r="L2064"/>
    </row>
    <row r="2065" spans="9:12" ht="15" x14ac:dyDescent="0.25">
      <c r="I2065"/>
      <c r="J2065"/>
      <c r="K2065"/>
      <c r="L2065"/>
    </row>
    <row r="2066" spans="9:12" ht="15" x14ac:dyDescent="0.25">
      <c r="I2066"/>
      <c r="J2066"/>
      <c r="K2066"/>
      <c r="L2066"/>
    </row>
    <row r="2067" spans="9:12" ht="15" x14ac:dyDescent="0.25">
      <c r="I2067"/>
      <c r="J2067"/>
      <c r="K2067"/>
      <c r="L2067"/>
    </row>
    <row r="2068" spans="9:12" ht="15" x14ac:dyDescent="0.25">
      <c r="I2068"/>
      <c r="J2068"/>
      <c r="K2068"/>
      <c r="L2068"/>
    </row>
    <row r="2069" spans="9:12" ht="15" x14ac:dyDescent="0.25">
      <c r="I2069"/>
      <c r="J2069"/>
      <c r="K2069"/>
      <c r="L2069"/>
    </row>
    <row r="2070" spans="9:12" ht="15" x14ac:dyDescent="0.25">
      <c r="I2070"/>
      <c r="J2070"/>
      <c r="K2070"/>
      <c r="L2070"/>
    </row>
    <row r="2071" spans="9:12" ht="15" x14ac:dyDescent="0.25">
      <c r="I2071"/>
      <c r="J2071"/>
      <c r="K2071"/>
      <c r="L2071"/>
    </row>
    <row r="2072" spans="9:12" ht="15" x14ac:dyDescent="0.25">
      <c r="I2072"/>
      <c r="J2072"/>
      <c r="K2072"/>
      <c r="L2072"/>
    </row>
    <row r="2073" spans="9:12" ht="15" x14ac:dyDescent="0.25">
      <c r="I2073"/>
      <c r="J2073"/>
      <c r="K2073"/>
      <c r="L2073"/>
    </row>
    <row r="2074" spans="9:12" ht="15" x14ac:dyDescent="0.25">
      <c r="I2074"/>
      <c r="J2074"/>
      <c r="K2074"/>
      <c r="L2074"/>
    </row>
    <row r="2075" spans="9:12" ht="15" x14ac:dyDescent="0.25">
      <c r="I2075"/>
      <c r="J2075"/>
      <c r="K2075"/>
      <c r="L2075"/>
    </row>
    <row r="2076" spans="9:12" ht="15" x14ac:dyDescent="0.25">
      <c r="I2076"/>
      <c r="J2076"/>
      <c r="K2076"/>
      <c r="L2076"/>
    </row>
    <row r="2077" spans="9:12" ht="15" x14ac:dyDescent="0.25">
      <c r="I2077"/>
      <c r="J2077"/>
      <c r="K2077"/>
      <c r="L2077"/>
    </row>
    <row r="2078" spans="9:12" ht="15" x14ac:dyDescent="0.25">
      <c r="I2078"/>
      <c r="J2078"/>
      <c r="K2078"/>
      <c r="L2078"/>
    </row>
    <row r="2079" spans="9:12" ht="15" x14ac:dyDescent="0.25">
      <c r="I2079"/>
      <c r="J2079"/>
      <c r="K2079"/>
      <c r="L2079"/>
    </row>
    <row r="2080" spans="9:12" ht="15" x14ac:dyDescent="0.25">
      <c r="I2080"/>
      <c r="J2080"/>
      <c r="K2080"/>
      <c r="L2080"/>
    </row>
    <row r="2081" spans="9:12" ht="15" x14ac:dyDescent="0.25">
      <c r="I2081"/>
      <c r="J2081"/>
      <c r="K2081"/>
      <c r="L2081"/>
    </row>
    <row r="2082" spans="9:12" ht="15" x14ac:dyDescent="0.25">
      <c r="I2082"/>
      <c r="J2082"/>
      <c r="K2082"/>
      <c r="L2082"/>
    </row>
    <row r="2083" spans="9:12" ht="15" x14ac:dyDescent="0.25">
      <c r="I2083"/>
      <c r="J2083"/>
      <c r="K2083"/>
      <c r="L2083"/>
    </row>
    <row r="2084" spans="9:12" ht="15" x14ac:dyDescent="0.25">
      <c r="I2084"/>
      <c r="J2084"/>
      <c r="K2084"/>
      <c r="L2084"/>
    </row>
    <row r="2085" spans="9:12" ht="15" x14ac:dyDescent="0.25">
      <c r="I2085"/>
      <c r="J2085"/>
      <c r="K2085"/>
      <c r="L2085"/>
    </row>
    <row r="2086" spans="9:12" ht="15" x14ac:dyDescent="0.25">
      <c r="I2086"/>
      <c r="J2086"/>
      <c r="K2086"/>
      <c r="L2086"/>
    </row>
    <row r="2087" spans="9:12" ht="15" x14ac:dyDescent="0.25">
      <c r="I2087"/>
      <c r="J2087"/>
      <c r="K2087"/>
      <c r="L2087"/>
    </row>
    <row r="2088" spans="9:12" ht="15" x14ac:dyDescent="0.25">
      <c r="I2088"/>
      <c r="J2088"/>
      <c r="K2088"/>
      <c r="L2088"/>
    </row>
    <row r="2089" spans="9:12" ht="15" x14ac:dyDescent="0.25">
      <c r="I2089"/>
      <c r="J2089"/>
      <c r="K2089"/>
      <c r="L2089"/>
    </row>
    <row r="2090" spans="9:12" ht="15" x14ac:dyDescent="0.25">
      <c r="I2090"/>
      <c r="J2090"/>
      <c r="K2090"/>
      <c r="L2090"/>
    </row>
    <row r="2091" spans="9:12" ht="15" x14ac:dyDescent="0.25">
      <c r="I2091"/>
      <c r="J2091"/>
      <c r="K2091"/>
      <c r="L2091"/>
    </row>
    <row r="2092" spans="9:12" ht="15" x14ac:dyDescent="0.25">
      <c r="I2092"/>
      <c r="J2092"/>
      <c r="K2092"/>
      <c r="L2092"/>
    </row>
    <row r="2093" spans="9:12" ht="15" x14ac:dyDescent="0.25">
      <c r="I2093"/>
      <c r="J2093"/>
      <c r="K2093"/>
      <c r="L2093"/>
    </row>
    <row r="2094" spans="9:12" ht="15" x14ac:dyDescent="0.25">
      <c r="I2094"/>
      <c r="J2094"/>
      <c r="K2094"/>
      <c r="L2094"/>
    </row>
    <row r="2095" spans="9:12" ht="15" x14ac:dyDescent="0.25">
      <c r="I2095"/>
      <c r="J2095"/>
      <c r="K2095"/>
      <c r="L2095"/>
    </row>
    <row r="2096" spans="9:12" ht="15" x14ac:dyDescent="0.25">
      <c r="I2096"/>
      <c r="J2096"/>
      <c r="K2096"/>
      <c r="L2096"/>
    </row>
    <row r="2097" spans="9:12" ht="15" x14ac:dyDescent="0.25">
      <c r="I2097"/>
      <c r="J2097"/>
      <c r="K2097"/>
      <c r="L2097"/>
    </row>
    <row r="2098" spans="9:12" ht="15" x14ac:dyDescent="0.25">
      <c r="I2098"/>
      <c r="J2098"/>
      <c r="K2098"/>
      <c r="L2098"/>
    </row>
    <row r="2099" spans="9:12" ht="15" x14ac:dyDescent="0.25">
      <c r="I2099"/>
      <c r="J2099"/>
      <c r="K2099"/>
      <c r="L2099"/>
    </row>
    <row r="2100" spans="9:12" ht="15" x14ac:dyDescent="0.25">
      <c r="I2100"/>
      <c r="J2100"/>
      <c r="K2100"/>
      <c r="L2100"/>
    </row>
    <row r="2101" spans="9:12" ht="15" x14ac:dyDescent="0.25">
      <c r="I2101"/>
      <c r="J2101"/>
      <c r="K2101"/>
      <c r="L2101"/>
    </row>
    <row r="2102" spans="9:12" ht="15" x14ac:dyDescent="0.25">
      <c r="I2102"/>
      <c r="J2102"/>
      <c r="K2102"/>
      <c r="L2102"/>
    </row>
    <row r="2103" spans="9:12" ht="15" x14ac:dyDescent="0.25">
      <c r="I2103"/>
      <c r="J2103"/>
      <c r="K2103"/>
      <c r="L2103"/>
    </row>
    <row r="2104" spans="9:12" ht="15" x14ac:dyDescent="0.25">
      <c r="I2104"/>
      <c r="J2104"/>
      <c r="K2104"/>
      <c r="L2104"/>
    </row>
    <row r="2105" spans="9:12" ht="15" x14ac:dyDescent="0.25">
      <c r="I2105"/>
      <c r="J2105"/>
      <c r="K2105"/>
      <c r="L2105"/>
    </row>
    <row r="2106" spans="9:12" ht="15" x14ac:dyDescent="0.25">
      <c r="I2106"/>
      <c r="J2106"/>
      <c r="K2106"/>
      <c r="L2106"/>
    </row>
    <row r="2107" spans="9:12" ht="15" x14ac:dyDescent="0.25">
      <c r="I2107"/>
      <c r="J2107"/>
      <c r="K2107"/>
      <c r="L2107"/>
    </row>
    <row r="2108" spans="9:12" ht="15" x14ac:dyDescent="0.25">
      <c r="I2108"/>
      <c r="J2108"/>
      <c r="K2108"/>
      <c r="L2108"/>
    </row>
    <row r="2109" spans="9:12" ht="15" x14ac:dyDescent="0.25">
      <c r="I2109"/>
      <c r="J2109"/>
      <c r="K2109"/>
      <c r="L2109"/>
    </row>
    <row r="2110" spans="9:12" ht="15" x14ac:dyDescent="0.25">
      <c r="I2110"/>
      <c r="J2110"/>
      <c r="K2110"/>
      <c r="L2110"/>
    </row>
    <row r="2111" spans="9:12" ht="15" x14ac:dyDescent="0.25">
      <c r="I2111"/>
      <c r="J2111"/>
      <c r="K2111"/>
      <c r="L2111"/>
    </row>
    <row r="2112" spans="9:12" ht="15" x14ac:dyDescent="0.25">
      <c r="I2112"/>
      <c r="J2112"/>
      <c r="K2112"/>
      <c r="L2112"/>
    </row>
    <row r="2113" spans="9:12" ht="15" x14ac:dyDescent="0.25">
      <c r="I2113"/>
      <c r="J2113"/>
      <c r="K2113"/>
      <c r="L2113"/>
    </row>
    <row r="2114" spans="9:12" ht="15" x14ac:dyDescent="0.25">
      <c r="I2114"/>
      <c r="J2114"/>
      <c r="K2114"/>
      <c r="L2114"/>
    </row>
    <row r="2115" spans="9:12" ht="15" x14ac:dyDescent="0.25">
      <c r="I2115"/>
      <c r="J2115"/>
      <c r="K2115"/>
      <c r="L2115"/>
    </row>
    <row r="2116" spans="9:12" ht="15" x14ac:dyDescent="0.25">
      <c r="I2116"/>
      <c r="J2116"/>
      <c r="K2116"/>
      <c r="L2116"/>
    </row>
    <row r="2117" spans="9:12" ht="15" x14ac:dyDescent="0.25">
      <c r="I2117"/>
      <c r="J2117"/>
      <c r="K2117"/>
      <c r="L2117"/>
    </row>
    <row r="2118" spans="9:12" ht="15" x14ac:dyDescent="0.25">
      <c r="I2118"/>
      <c r="J2118"/>
      <c r="K2118"/>
      <c r="L2118"/>
    </row>
    <row r="2119" spans="9:12" ht="15" x14ac:dyDescent="0.25">
      <c r="I2119"/>
      <c r="J2119"/>
      <c r="K2119"/>
      <c r="L2119"/>
    </row>
    <row r="2120" spans="9:12" ht="15" x14ac:dyDescent="0.25">
      <c r="I2120"/>
      <c r="J2120"/>
      <c r="K2120"/>
      <c r="L2120"/>
    </row>
    <row r="2121" spans="9:12" ht="15" x14ac:dyDescent="0.25">
      <c r="I2121"/>
      <c r="J2121"/>
      <c r="K2121"/>
      <c r="L2121"/>
    </row>
    <row r="2122" spans="9:12" ht="15" x14ac:dyDescent="0.25">
      <c r="I2122"/>
      <c r="J2122"/>
      <c r="K2122"/>
      <c r="L2122"/>
    </row>
    <row r="2123" spans="9:12" ht="15" x14ac:dyDescent="0.25">
      <c r="I2123"/>
      <c r="J2123"/>
      <c r="K2123"/>
      <c r="L2123"/>
    </row>
    <row r="2124" spans="9:12" ht="15" x14ac:dyDescent="0.25">
      <c r="I2124"/>
      <c r="J2124"/>
      <c r="K2124"/>
      <c r="L2124"/>
    </row>
    <row r="2125" spans="9:12" ht="15" x14ac:dyDescent="0.25">
      <c r="I2125"/>
      <c r="J2125"/>
      <c r="K2125"/>
      <c r="L2125"/>
    </row>
    <row r="2126" spans="9:12" ht="15" x14ac:dyDescent="0.25">
      <c r="I2126"/>
      <c r="J2126"/>
      <c r="K2126"/>
      <c r="L2126"/>
    </row>
    <row r="2127" spans="9:12" ht="15" x14ac:dyDescent="0.25">
      <c r="I2127"/>
      <c r="J2127"/>
      <c r="K2127"/>
      <c r="L2127"/>
    </row>
    <row r="2128" spans="9:12" ht="15" x14ac:dyDescent="0.25">
      <c r="I2128"/>
      <c r="J2128"/>
      <c r="K2128"/>
      <c r="L2128"/>
    </row>
    <row r="2129" spans="9:12" ht="15" x14ac:dyDescent="0.25">
      <c r="I2129"/>
      <c r="J2129"/>
      <c r="K2129"/>
      <c r="L2129"/>
    </row>
    <row r="2130" spans="9:12" ht="15" x14ac:dyDescent="0.25">
      <c r="I2130"/>
      <c r="J2130"/>
      <c r="K2130"/>
      <c r="L2130"/>
    </row>
    <row r="2131" spans="9:12" ht="15" x14ac:dyDescent="0.25">
      <c r="I2131"/>
      <c r="J2131"/>
      <c r="K2131"/>
      <c r="L2131"/>
    </row>
    <row r="2132" spans="9:12" ht="15" x14ac:dyDescent="0.25">
      <c r="I2132"/>
      <c r="J2132"/>
      <c r="K2132"/>
      <c r="L2132"/>
    </row>
    <row r="2133" spans="9:12" ht="15" x14ac:dyDescent="0.25">
      <c r="I2133"/>
      <c r="J2133"/>
      <c r="K2133"/>
      <c r="L2133"/>
    </row>
    <row r="2134" spans="9:12" ht="15" x14ac:dyDescent="0.25">
      <c r="I2134"/>
      <c r="J2134"/>
      <c r="K2134"/>
      <c r="L2134"/>
    </row>
    <row r="2135" spans="9:12" ht="15" x14ac:dyDescent="0.25">
      <c r="I2135"/>
      <c r="J2135"/>
      <c r="K2135"/>
      <c r="L2135"/>
    </row>
    <row r="2136" spans="9:12" ht="15" x14ac:dyDescent="0.25">
      <c r="I2136"/>
      <c r="J2136"/>
      <c r="K2136"/>
      <c r="L2136"/>
    </row>
    <row r="2137" spans="9:12" ht="15" x14ac:dyDescent="0.25">
      <c r="I2137"/>
      <c r="J2137"/>
      <c r="K2137"/>
      <c r="L2137"/>
    </row>
    <row r="2138" spans="9:12" ht="15" x14ac:dyDescent="0.25">
      <c r="I2138"/>
      <c r="J2138"/>
      <c r="K2138"/>
      <c r="L2138"/>
    </row>
    <row r="2139" spans="9:12" ht="15" x14ac:dyDescent="0.25">
      <c r="I2139"/>
      <c r="J2139"/>
      <c r="K2139"/>
      <c r="L2139"/>
    </row>
    <row r="2140" spans="9:12" ht="15" x14ac:dyDescent="0.25">
      <c r="I2140"/>
      <c r="J2140"/>
      <c r="K2140"/>
      <c r="L2140"/>
    </row>
    <row r="2141" spans="9:12" ht="15" x14ac:dyDescent="0.25">
      <c r="I2141"/>
      <c r="J2141"/>
      <c r="K2141"/>
      <c r="L2141"/>
    </row>
    <row r="2142" spans="9:12" ht="15" x14ac:dyDescent="0.25">
      <c r="I2142"/>
      <c r="J2142"/>
      <c r="K2142"/>
      <c r="L2142"/>
    </row>
    <row r="2143" spans="9:12" ht="15" x14ac:dyDescent="0.25">
      <c r="I2143"/>
      <c r="J2143"/>
      <c r="K2143"/>
      <c r="L2143"/>
    </row>
    <row r="2144" spans="9:12" ht="15" x14ac:dyDescent="0.25">
      <c r="I2144"/>
      <c r="J2144"/>
      <c r="K2144"/>
      <c r="L2144"/>
    </row>
    <row r="2145" spans="9:12" ht="15" x14ac:dyDescent="0.25">
      <c r="I2145"/>
      <c r="J2145"/>
      <c r="K2145"/>
      <c r="L2145"/>
    </row>
    <row r="2146" spans="9:12" ht="15" x14ac:dyDescent="0.25">
      <c r="I2146"/>
      <c r="J2146"/>
      <c r="K2146"/>
      <c r="L2146"/>
    </row>
    <row r="2147" spans="9:12" ht="15" x14ac:dyDescent="0.25">
      <c r="I2147"/>
      <c r="J2147"/>
      <c r="K2147"/>
      <c r="L2147"/>
    </row>
    <row r="2148" spans="9:12" ht="15" x14ac:dyDescent="0.25">
      <c r="I2148"/>
      <c r="J2148"/>
      <c r="K2148"/>
      <c r="L2148"/>
    </row>
    <row r="2149" spans="9:12" ht="15" x14ac:dyDescent="0.25">
      <c r="I2149"/>
      <c r="J2149"/>
      <c r="K2149"/>
      <c r="L2149"/>
    </row>
    <row r="2150" spans="9:12" ht="15" x14ac:dyDescent="0.25">
      <c r="I2150"/>
      <c r="J2150"/>
      <c r="K2150"/>
      <c r="L2150"/>
    </row>
    <row r="2151" spans="9:12" ht="15" x14ac:dyDescent="0.25">
      <c r="I2151"/>
      <c r="J2151"/>
      <c r="K2151"/>
      <c r="L2151"/>
    </row>
    <row r="2152" spans="9:12" ht="15" x14ac:dyDescent="0.25">
      <c r="I2152"/>
      <c r="J2152"/>
      <c r="K2152"/>
      <c r="L2152"/>
    </row>
    <row r="2153" spans="9:12" ht="15" x14ac:dyDescent="0.25">
      <c r="I2153"/>
      <c r="J2153"/>
      <c r="K2153"/>
      <c r="L2153"/>
    </row>
    <row r="2154" spans="9:12" ht="15" x14ac:dyDescent="0.25">
      <c r="I2154"/>
      <c r="J2154"/>
      <c r="K2154"/>
      <c r="L2154"/>
    </row>
    <row r="2155" spans="9:12" ht="15" x14ac:dyDescent="0.25">
      <c r="I2155"/>
      <c r="J2155"/>
      <c r="K2155"/>
      <c r="L2155"/>
    </row>
    <row r="2156" spans="9:12" ht="15" x14ac:dyDescent="0.25">
      <c r="I2156"/>
      <c r="J2156"/>
      <c r="K2156"/>
      <c r="L2156"/>
    </row>
    <row r="2157" spans="9:12" ht="15" x14ac:dyDescent="0.25">
      <c r="I2157"/>
      <c r="J2157"/>
      <c r="K2157"/>
      <c r="L2157"/>
    </row>
    <row r="2158" spans="9:12" ht="15" x14ac:dyDescent="0.25">
      <c r="I2158"/>
      <c r="J2158"/>
      <c r="K2158"/>
      <c r="L2158"/>
    </row>
    <row r="2159" spans="9:12" ht="15" x14ac:dyDescent="0.25">
      <c r="I2159"/>
      <c r="J2159"/>
      <c r="K2159"/>
      <c r="L2159"/>
    </row>
    <row r="2160" spans="9:12" ht="15" x14ac:dyDescent="0.25">
      <c r="I2160"/>
      <c r="J2160"/>
      <c r="K2160"/>
      <c r="L2160"/>
    </row>
    <row r="2161" spans="9:12" ht="15" x14ac:dyDescent="0.25">
      <c r="I2161"/>
      <c r="J2161"/>
      <c r="K2161"/>
      <c r="L2161"/>
    </row>
    <row r="2162" spans="9:12" ht="15" x14ac:dyDescent="0.25">
      <c r="I2162"/>
      <c r="J2162"/>
      <c r="K2162"/>
      <c r="L2162"/>
    </row>
    <row r="2163" spans="9:12" ht="15" x14ac:dyDescent="0.25">
      <c r="I2163"/>
      <c r="J2163"/>
      <c r="K2163"/>
      <c r="L2163"/>
    </row>
    <row r="2164" spans="9:12" ht="15" x14ac:dyDescent="0.25">
      <c r="I2164"/>
      <c r="J2164"/>
      <c r="K2164"/>
      <c r="L2164"/>
    </row>
    <row r="2165" spans="9:12" ht="15" x14ac:dyDescent="0.25">
      <c r="I2165"/>
      <c r="J2165"/>
      <c r="K2165"/>
      <c r="L2165"/>
    </row>
    <row r="2166" spans="9:12" ht="15" x14ac:dyDescent="0.25">
      <c r="I2166"/>
      <c r="J2166"/>
      <c r="K2166"/>
      <c r="L2166"/>
    </row>
    <row r="2167" spans="9:12" ht="15" x14ac:dyDescent="0.25">
      <c r="I2167"/>
      <c r="J2167"/>
      <c r="K2167"/>
      <c r="L2167"/>
    </row>
    <row r="2168" spans="9:12" ht="15" x14ac:dyDescent="0.25">
      <c r="I2168"/>
      <c r="J2168"/>
      <c r="K2168"/>
      <c r="L2168"/>
    </row>
    <row r="2169" spans="9:12" ht="15" x14ac:dyDescent="0.25">
      <c r="I2169"/>
      <c r="J2169"/>
      <c r="K2169"/>
      <c r="L2169"/>
    </row>
    <row r="2170" spans="9:12" ht="15" x14ac:dyDescent="0.25">
      <c r="I2170"/>
      <c r="J2170"/>
      <c r="K2170"/>
      <c r="L2170"/>
    </row>
    <row r="2171" spans="9:12" ht="15" x14ac:dyDescent="0.25">
      <c r="I2171"/>
      <c r="J2171"/>
      <c r="K2171"/>
      <c r="L2171"/>
    </row>
    <row r="2172" spans="9:12" ht="15" x14ac:dyDescent="0.25">
      <c r="I2172"/>
      <c r="J2172"/>
      <c r="K2172"/>
      <c r="L2172"/>
    </row>
    <row r="2173" spans="9:12" ht="15" x14ac:dyDescent="0.25">
      <c r="I2173"/>
      <c r="J2173"/>
      <c r="K2173"/>
      <c r="L2173"/>
    </row>
    <row r="2174" spans="9:12" ht="15" x14ac:dyDescent="0.25">
      <c r="I2174"/>
      <c r="J2174"/>
      <c r="K2174"/>
      <c r="L2174"/>
    </row>
    <row r="2175" spans="9:12" ht="15" x14ac:dyDescent="0.25">
      <c r="I2175"/>
      <c r="J2175"/>
      <c r="K2175"/>
      <c r="L2175"/>
    </row>
    <row r="2176" spans="9:12" ht="15" x14ac:dyDescent="0.25">
      <c r="I2176"/>
      <c r="J2176"/>
      <c r="K2176"/>
      <c r="L2176"/>
    </row>
    <row r="2177" spans="9:12" ht="15" x14ac:dyDescent="0.25">
      <c r="I2177"/>
      <c r="J2177"/>
      <c r="K2177"/>
      <c r="L2177"/>
    </row>
    <row r="2178" spans="9:12" ht="15" x14ac:dyDescent="0.25">
      <c r="I2178"/>
      <c r="J2178"/>
      <c r="K2178"/>
      <c r="L2178"/>
    </row>
    <row r="2179" spans="9:12" ht="15" x14ac:dyDescent="0.25">
      <c r="I2179"/>
      <c r="J2179"/>
      <c r="K2179"/>
      <c r="L2179"/>
    </row>
    <row r="2180" spans="9:12" ht="15" x14ac:dyDescent="0.25">
      <c r="I2180"/>
      <c r="J2180"/>
      <c r="K2180"/>
      <c r="L2180"/>
    </row>
    <row r="2181" spans="9:12" ht="15" x14ac:dyDescent="0.25">
      <c r="I2181"/>
      <c r="J2181"/>
      <c r="K2181"/>
      <c r="L2181"/>
    </row>
    <row r="2182" spans="9:12" ht="15" x14ac:dyDescent="0.25">
      <c r="I2182"/>
      <c r="J2182"/>
      <c r="K2182"/>
      <c r="L2182"/>
    </row>
    <row r="2183" spans="9:12" ht="15" x14ac:dyDescent="0.25">
      <c r="I2183"/>
      <c r="J2183"/>
      <c r="K2183"/>
      <c r="L2183"/>
    </row>
    <row r="2184" spans="9:12" ht="15" x14ac:dyDescent="0.25">
      <c r="I2184"/>
      <c r="J2184"/>
      <c r="K2184"/>
      <c r="L2184"/>
    </row>
    <row r="2185" spans="9:12" ht="15" x14ac:dyDescent="0.25">
      <c r="I2185"/>
      <c r="J2185"/>
      <c r="K2185"/>
      <c r="L2185"/>
    </row>
    <row r="2186" spans="9:12" ht="15" x14ac:dyDescent="0.25">
      <c r="I2186"/>
      <c r="J2186"/>
      <c r="K2186"/>
      <c r="L2186"/>
    </row>
    <row r="2187" spans="9:12" ht="15" x14ac:dyDescent="0.25">
      <c r="I2187"/>
      <c r="J2187"/>
      <c r="K2187"/>
      <c r="L2187"/>
    </row>
    <row r="2188" spans="9:12" ht="15" x14ac:dyDescent="0.25">
      <c r="I2188"/>
      <c r="J2188"/>
      <c r="K2188"/>
      <c r="L2188"/>
    </row>
    <row r="2189" spans="9:12" ht="15" x14ac:dyDescent="0.25">
      <c r="I2189"/>
      <c r="J2189"/>
      <c r="K2189"/>
      <c r="L2189"/>
    </row>
    <row r="2190" spans="9:12" ht="15" x14ac:dyDescent="0.25">
      <c r="I2190"/>
      <c r="J2190"/>
      <c r="K2190"/>
      <c r="L2190"/>
    </row>
    <row r="2191" spans="9:12" ht="15" x14ac:dyDescent="0.25">
      <c r="I2191"/>
      <c r="J2191"/>
      <c r="K2191"/>
      <c r="L2191"/>
    </row>
    <row r="2192" spans="9:12" ht="15" x14ac:dyDescent="0.25">
      <c r="I2192"/>
      <c r="J2192"/>
      <c r="K2192"/>
      <c r="L2192"/>
    </row>
    <row r="2193" spans="9:12" ht="15" x14ac:dyDescent="0.25">
      <c r="I2193"/>
      <c r="J2193"/>
      <c r="K2193"/>
      <c r="L2193"/>
    </row>
    <row r="2194" spans="9:12" ht="15" x14ac:dyDescent="0.25">
      <c r="I2194"/>
      <c r="J2194"/>
      <c r="K2194"/>
      <c r="L2194"/>
    </row>
    <row r="2195" spans="9:12" ht="15" x14ac:dyDescent="0.25">
      <c r="I2195"/>
      <c r="J2195"/>
      <c r="K2195"/>
      <c r="L2195"/>
    </row>
    <row r="2196" spans="9:12" ht="15" x14ac:dyDescent="0.25">
      <c r="I2196"/>
      <c r="J2196"/>
      <c r="K2196"/>
      <c r="L2196"/>
    </row>
    <row r="2197" spans="9:12" ht="15" x14ac:dyDescent="0.25">
      <c r="I2197"/>
      <c r="J2197"/>
      <c r="K2197"/>
      <c r="L2197"/>
    </row>
    <row r="2198" spans="9:12" ht="15" x14ac:dyDescent="0.25">
      <c r="I2198"/>
      <c r="J2198"/>
      <c r="K2198"/>
      <c r="L2198"/>
    </row>
    <row r="2199" spans="9:12" ht="15" x14ac:dyDescent="0.25">
      <c r="I2199"/>
      <c r="J2199"/>
      <c r="K2199"/>
      <c r="L2199"/>
    </row>
    <row r="2200" spans="9:12" ht="15" x14ac:dyDescent="0.25">
      <c r="I2200"/>
      <c r="J2200"/>
      <c r="K2200"/>
      <c r="L2200"/>
    </row>
    <row r="2201" spans="9:12" ht="15" x14ac:dyDescent="0.25">
      <c r="I2201"/>
      <c r="J2201"/>
      <c r="K2201"/>
      <c r="L2201"/>
    </row>
    <row r="2202" spans="9:12" ht="15" x14ac:dyDescent="0.25">
      <c r="I2202"/>
      <c r="J2202"/>
      <c r="K2202"/>
      <c r="L2202"/>
    </row>
    <row r="2203" spans="9:12" ht="15" x14ac:dyDescent="0.25">
      <c r="I2203"/>
      <c r="J2203"/>
      <c r="K2203"/>
      <c r="L2203"/>
    </row>
    <row r="2204" spans="9:12" ht="15" x14ac:dyDescent="0.25">
      <c r="I2204"/>
      <c r="J2204"/>
      <c r="K2204"/>
      <c r="L2204"/>
    </row>
    <row r="2205" spans="9:12" ht="15" x14ac:dyDescent="0.25">
      <c r="I2205"/>
      <c r="J2205"/>
      <c r="K2205"/>
      <c r="L2205"/>
    </row>
    <row r="2206" spans="9:12" ht="15" x14ac:dyDescent="0.25">
      <c r="I2206"/>
      <c r="J2206"/>
      <c r="K2206"/>
      <c r="L2206"/>
    </row>
    <row r="2207" spans="9:12" ht="15" x14ac:dyDescent="0.25">
      <c r="I2207"/>
      <c r="J2207"/>
      <c r="K2207"/>
      <c r="L2207"/>
    </row>
    <row r="2208" spans="9:12" ht="15" x14ac:dyDescent="0.25">
      <c r="I2208"/>
      <c r="J2208"/>
      <c r="K2208"/>
      <c r="L2208"/>
    </row>
    <row r="2209" spans="9:12" ht="15" x14ac:dyDescent="0.25">
      <c r="I2209"/>
      <c r="J2209"/>
      <c r="K2209"/>
      <c r="L2209"/>
    </row>
    <row r="2210" spans="9:12" ht="15" x14ac:dyDescent="0.25">
      <c r="I2210"/>
      <c r="J2210"/>
      <c r="K2210"/>
      <c r="L2210"/>
    </row>
    <row r="2211" spans="9:12" ht="15" x14ac:dyDescent="0.25">
      <c r="I2211"/>
      <c r="J2211"/>
      <c r="K2211"/>
      <c r="L2211"/>
    </row>
    <row r="2212" spans="9:12" ht="15" x14ac:dyDescent="0.25">
      <c r="I2212"/>
      <c r="J2212"/>
      <c r="K2212"/>
      <c r="L2212"/>
    </row>
    <row r="2213" spans="9:12" ht="15" x14ac:dyDescent="0.25">
      <c r="I2213"/>
      <c r="J2213"/>
      <c r="K2213"/>
      <c r="L2213"/>
    </row>
    <row r="2214" spans="9:12" ht="15" x14ac:dyDescent="0.25">
      <c r="I2214"/>
      <c r="J2214"/>
      <c r="K2214"/>
      <c r="L2214"/>
    </row>
    <row r="2215" spans="9:12" ht="15" x14ac:dyDescent="0.25">
      <c r="I2215"/>
      <c r="J2215"/>
      <c r="K2215"/>
      <c r="L2215"/>
    </row>
    <row r="2216" spans="9:12" ht="15" x14ac:dyDescent="0.25">
      <c r="I2216"/>
      <c r="J2216"/>
      <c r="K2216"/>
      <c r="L2216"/>
    </row>
    <row r="2217" spans="9:12" ht="15" x14ac:dyDescent="0.25">
      <c r="I2217"/>
      <c r="J2217"/>
      <c r="K2217"/>
      <c r="L2217"/>
    </row>
    <row r="2218" spans="9:12" ht="15" x14ac:dyDescent="0.25">
      <c r="I2218"/>
      <c r="J2218"/>
      <c r="K2218"/>
      <c r="L2218"/>
    </row>
    <row r="2219" spans="9:12" ht="15" x14ac:dyDescent="0.25">
      <c r="I2219"/>
      <c r="J2219"/>
      <c r="K2219"/>
      <c r="L2219"/>
    </row>
    <row r="2220" spans="9:12" ht="15" x14ac:dyDescent="0.25">
      <c r="I2220"/>
      <c r="J2220"/>
      <c r="K2220"/>
      <c r="L2220"/>
    </row>
    <row r="2221" spans="9:12" ht="15" x14ac:dyDescent="0.25">
      <c r="I2221"/>
      <c r="J2221"/>
      <c r="K2221"/>
      <c r="L2221"/>
    </row>
    <row r="2222" spans="9:12" ht="15" x14ac:dyDescent="0.25">
      <c r="I2222"/>
      <c r="J2222"/>
      <c r="K2222"/>
      <c r="L2222"/>
    </row>
    <row r="2223" spans="9:12" ht="15" x14ac:dyDescent="0.25">
      <c r="I2223"/>
      <c r="J2223"/>
      <c r="K2223"/>
      <c r="L2223"/>
    </row>
    <row r="2224" spans="9:12" ht="15" x14ac:dyDescent="0.25">
      <c r="I2224"/>
      <c r="J2224"/>
      <c r="K2224"/>
      <c r="L2224"/>
    </row>
    <row r="2225" spans="9:12" ht="15" x14ac:dyDescent="0.25">
      <c r="I2225"/>
      <c r="J2225"/>
      <c r="K2225"/>
      <c r="L2225"/>
    </row>
    <row r="2226" spans="9:12" ht="15" x14ac:dyDescent="0.25">
      <c r="I2226"/>
      <c r="J2226"/>
      <c r="K2226"/>
      <c r="L2226"/>
    </row>
    <row r="2227" spans="9:12" ht="15" x14ac:dyDescent="0.25">
      <c r="I2227"/>
      <c r="J2227"/>
      <c r="K2227"/>
      <c r="L2227"/>
    </row>
    <row r="2228" spans="9:12" ht="15" x14ac:dyDescent="0.25">
      <c r="I2228"/>
      <c r="J2228"/>
      <c r="K2228"/>
      <c r="L2228"/>
    </row>
    <row r="2229" spans="9:12" ht="15" x14ac:dyDescent="0.25">
      <c r="I2229"/>
      <c r="J2229"/>
      <c r="K2229"/>
      <c r="L2229"/>
    </row>
    <row r="2230" spans="9:12" ht="15" x14ac:dyDescent="0.25">
      <c r="I2230"/>
      <c r="J2230"/>
      <c r="K2230"/>
      <c r="L2230"/>
    </row>
    <row r="2231" spans="9:12" ht="15" x14ac:dyDescent="0.25">
      <c r="I2231"/>
      <c r="J2231"/>
      <c r="K2231"/>
      <c r="L2231"/>
    </row>
    <row r="2232" spans="9:12" ht="15" x14ac:dyDescent="0.25">
      <c r="I2232"/>
      <c r="J2232"/>
      <c r="K2232"/>
      <c r="L2232"/>
    </row>
    <row r="2233" spans="9:12" ht="15" x14ac:dyDescent="0.25">
      <c r="I2233"/>
      <c r="J2233"/>
      <c r="K2233"/>
      <c r="L2233"/>
    </row>
    <row r="2234" spans="9:12" ht="15" x14ac:dyDescent="0.25">
      <c r="I2234"/>
      <c r="J2234"/>
      <c r="K2234"/>
      <c r="L2234"/>
    </row>
    <row r="2235" spans="9:12" ht="15" x14ac:dyDescent="0.25">
      <c r="I2235"/>
      <c r="J2235"/>
      <c r="K2235"/>
      <c r="L2235"/>
    </row>
    <row r="2236" spans="9:12" ht="15" x14ac:dyDescent="0.25">
      <c r="I2236"/>
      <c r="J2236"/>
      <c r="K2236"/>
      <c r="L2236"/>
    </row>
    <row r="2237" spans="9:12" ht="15" x14ac:dyDescent="0.25">
      <c r="I2237"/>
      <c r="J2237"/>
      <c r="K2237"/>
      <c r="L2237"/>
    </row>
    <row r="2238" spans="9:12" ht="15" x14ac:dyDescent="0.25">
      <c r="I2238"/>
      <c r="J2238"/>
      <c r="K2238"/>
      <c r="L2238"/>
    </row>
    <row r="2239" spans="9:12" ht="15" x14ac:dyDescent="0.25">
      <c r="I2239"/>
      <c r="J2239"/>
      <c r="K2239"/>
      <c r="L2239"/>
    </row>
    <row r="2240" spans="9:12" ht="15" x14ac:dyDescent="0.25">
      <c r="I2240"/>
      <c r="J2240"/>
      <c r="K2240"/>
      <c r="L2240"/>
    </row>
    <row r="2241" spans="9:12" ht="15" x14ac:dyDescent="0.25">
      <c r="I2241"/>
      <c r="J2241"/>
      <c r="K2241"/>
      <c r="L2241"/>
    </row>
    <row r="2242" spans="9:12" ht="15" x14ac:dyDescent="0.25">
      <c r="I2242"/>
      <c r="J2242"/>
      <c r="K2242"/>
      <c r="L2242"/>
    </row>
    <row r="2243" spans="9:12" ht="15" x14ac:dyDescent="0.25">
      <c r="I2243"/>
      <c r="J2243"/>
      <c r="K2243"/>
      <c r="L2243"/>
    </row>
    <row r="2244" spans="9:12" ht="15" x14ac:dyDescent="0.25">
      <c r="I2244"/>
      <c r="J2244"/>
      <c r="K2244"/>
      <c r="L2244"/>
    </row>
    <row r="2245" spans="9:12" ht="15" x14ac:dyDescent="0.25">
      <c r="I2245"/>
      <c r="J2245"/>
      <c r="K2245"/>
      <c r="L2245"/>
    </row>
    <row r="2246" spans="9:12" ht="15" x14ac:dyDescent="0.25">
      <c r="I2246"/>
      <c r="J2246"/>
      <c r="K2246"/>
      <c r="L2246"/>
    </row>
    <row r="2247" spans="9:12" ht="15" x14ac:dyDescent="0.25">
      <c r="I2247"/>
      <c r="J2247"/>
      <c r="K2247"/>
      <c r="L2247"/>
    </row>
    <row r="2248" spans="9:12" ht="15" x14ac:dyDescent="0.25">
      <c r="I2248"/>
      <c r="J2248"/>
      <c r="K2248"/>
      <c r="L2248"/>
    </row>
    <row r="2249" spans="9:12" ht="15" x14ac:dyDescent="0.25">
      <c r="I2249"/>
      <c r="J2249"/>
      <c r="K2249"/>
      <c r="L2249"/>
    </row>
    <row r="2250" spans="9:12" ht="15" x14ac:dyDescent="0.25">
      <c r="I2250"/>
      <c r="J2250"/>
      <c r="K2250"/>
      <c r="L2250"/>
    </row>
    <row r="2251" spans="9:12" ht="15" x14ac:dyDescent="0.25">
      <c r="I2251"/>
      <c r="J2251"/>
      <c r="K2251"/>
      <c r="L2251"/>
    </row>
    <row r="2252" spans="9:12" ht="15" x14ac:dyDescent="0.25">
      <c r="I2252"/>
      <c r="J2252"/>
      <c r="K2252"/>
      <c r="L2252"/>
    </row>
    <row r="2253" spans="9:12" ht="15" x14ac:dyDescent="0.25">
      <c r="I2253"/>
      <c r="J2253"/>
      <c r="K2253"/>
      <c r="L2253"/>
    </row>
    <row r="2254" spans="9:12" ht="15" x14ac:dyDescent="0.25">
      <c r="I2254"/>
      <c r="J2254"/>
      <c r="K2254"/>
      <c r="L2254"/>
    </row>
    <row r="2255" spans="9:12" ht="15" x14ac:dyDescent="0.25">
      <c r="I2255"/>
      <c r="J2255"/>
      <c r="K2255"/>
      <c r="L2255"/>
    </row>
    <row r="2256" spans="9:12" ht="15" x14ac:dyDescent="0.25">
      <c r="I2256"/>
      <c r="J2256"/>
      <c r="K2256"/>
      <c r="L2256"/>
    </row>
    <row r="2257" spans="9:12" ht="15" x14ac:dyDescent="0.25">
      <c r="I2257"/>
      <c r="J2257"/>
      <c r="K2257"/>
      <c r="L2257"/>
    </row>
    <row r="2258" spans="9:12" ht="15" x14ac:dyDescent="0.25">
      <c r="I2258"/>
      <c r="J2258"/>
      <c r="K2258"/>
      <c r="L2258"/>
    </row>
    <row r="2259" spans="9:12" ht="15" x14ac:dyDescent="0.25">
      <c r="I2259"/>
      <c r="J2259"/>
      <c r="K2259"/>
      <c r="L2259"/>
    </row>
    <row r="2260" spans="9:12" ht="15" x14ac:dyDescent="0.25">
      <c r="I2260"/>
      <c r="J2260"/>
      <c r="K2260"/>
      <c r="L2260"/>
    </row>
    <row r="2261" spans="9:12" ht="15" x14ac:dyDescent="0.25">
      <c r="I2261"/>
      <c r="J2261"/>
      <c r="K2261"/>
      <c r="L2261"/>
    </row>
    <row r="2262" spans="9:12" ht="15" x14ac:dyDescent="0.25">
      <c r="I2262"/>
      <c r="J2262"/>
      <c r="K2262"/>
      <c r="L2262"/>
    </row>
    <row r="2263" spans="9:12" ht="15" x14ac:dyDescent="0.25">
      <c r="I2263"/>
      <c r="J2263"/>
      <c r="K2263"/>
      <c r="L2263"/>
    </row>
    <row r="2264" spans="9:12" ht="15" x14ac:dyDescent="0.25">
      <c r="I2264"/>
      <c r="J2264"/>
      <c r="K2264"/>
      <c r="L2264"/>
    </row>
    <row r="2265" spans="9:12" ht="15" x14ac:dyDescent="0.25">
      <c r="I2265"/>
      <c r="J2265"/>
      <c r="K2265"/>
      <c r="L2265"/>
    </row>
    <row r="2266" spans="9:12" ht="15" x14ac:dyDescent="0.25">
      <c r="I2266"/>
      <c r="J2266"/>
      <c r="K2266"/>
      <c r="L2266"/>
    </row>
    <row r="2267" spans="9:12" ht="15" x14ac:dyDescent="0.25">
      <c r="I2267"/>
      <c r="J2267"/>
      <c r="K2267"/>
      <c r="L2267"/>
    </row>
    <row r="2268" spans="9:12" ht="15" x14ac:dyDescent="0.25">
      <c r="I2268"/>
      <c r="J2268"/>
      <c r="K2268"/>
      <c r="L2268"/>
    </row>
    <row r="2269" spans="9:12" ht="15" x14ac:dyDescent="0.25">
      <c r="I2269"/>
      <c r="J2269"/>
      <c r="K2269"/>
      <c r="L2269"/>
    </row>
    <row r="2270" spans="9:12" ht="15" x14ac:dyDescent="0.25">
      <c r="I2270"/>
      <c r="J2270"/>
      <c r="K2270"/>
      <c r="L2270"/>
    </row>
    <row r="2271" spans="9:12" ht="15" x14ac:dyDescent="0.25">
      <c r="I2271"/>
      <c r="J2271"/>
      <c r="K2271"/>
      <c r="L2271"/>
    </row>
    <row r="2272" spans="9:12" ht="15" x14ac:dyDescent="0.25">
      <c r="I2272"/>
      <c r="J2272"/>
      <c r="K2272"/>
      <c r="L2272"/>
    </row>
    <row r="2273" spans="9:12" ht="15" x14ac:dyDescent="0.25">
      <c r="I2273"/>
      <c r="J2273"/>
      <c r="K2273"/>
      <c r="L2273"/>
    </row>
    <row r="2274" spans="9:12" ht="15" x14ac:dyDescent="0.25">
      <c r="I2274"/>
      <c r="J2274"/>
      <c r="K2274"/>
      <c r="L2274"/>
    </row>
    <row r="2275" spans="9:12" ht="15" x14ac:dyDescent="0.25">
      <c r="I2275"/>
      <c r="J2275"/>
      <c r="K2275"/>
      <c r="L2275"/>
    </row>
    <row r="2276" spans="9:12" ht="15" x14ac:dyDescent="0.25">
      <c r="I2276"/>
      <c r="J2276"/>
      <c r="K2276"/>
      <c r="L2276"/>
    </row>
    <row r="2277" spans="9:12" ht="15" x14ac:dyDescent="0.25">
      <c r="I2277"/>
      <c r="J2277"/>
      <c r="K2277"/>
      <c r="L2277"/>
    </row>
    <row r="2278" spans="9:12" ht="15" x14ac:dyDescent="0.25">
      <c r="I2278"/>
      <c r="J2278"/>
      <c r="K2278"/>
      <c r="L2278"/>
    </row>
    <row r="2279" spans="9:12" ht="15" x14ac:dyDescent="0.25">
      <c r="I2279"/>
      <c r="J2279"/>
      <c r="K2279"/>
      <c r="L2279"/>
    </row>
    <row r="2280" spans="9:12" ht="15" x14ac:dyDescent="0.25">
      <c r="I2280"/>
      <c r="J2280"/>
      <c r="K2280"/>
      <c r="L2280"/>
    </row>
    <row r="2281" spans="9:12" ht="15" x14ac:dyDescent="0.25">
      <c r="I2281"/>
      <c r="J2281"/>
      <c r="K2281"/>
      <c r="L2281"/>
    </row>
    <row r="2282" spans="9:12" ht="15" x14ac:dyDescent="0.25">
      <c r="I2282"/>
      <c r="J2282"/>
      <c r="K2282"/>
      <c r="L2282"/>
    </row>
    <row r="2283" spans="9:12" ht="15" x14ac:dyDescent="0.25">
      <c r="I2283"/>
      <c r="J2283"/>
      <c r="K2283"/>
      <c r="L2283"/>
    </row>
    <row r="2284" spans="9:12" ht="15" x14ac:dyDescent="0.25">
      <c r="I2284"/>
      <c r="J2284"/>
      <c r="K2284"/>
      <c r="L2284"/>
    </row>
    <row r="2285" spans="9:12" ht="15" x14ac:dyDescent="0.25">
      <c r="I2285"/>
      <c r="J2285"/>
      <c r="K2285"/>
      <c r="L2285"/>
    </row>
    <row r="2286" spans="9:12" ht="15" x14ac:dyDescent="0.25">
      <c r="I2286"/>
      <c r="J2286"/>
      <c r="K2286"/>
      <c r="L2286"/>
    </row>
    <row r="2287" spans="9:12" ht="15" x14ac:dyDescent="0.25">
      <c r="I2287"/>
      <c r="J2287"/>
      <c r="K2287"/>
      <c r="L2287"/>
    </row>
    <row r="2288" spans="9:12" ht="15" x14ac:dyDescent="0.25">
      <c r="I2288"/>
      <c r="J2288"/>
      <c r="K2288"/>
      <c r="L2288"/>
    </row>
    <row r="2289" spans="9:12" ht="15" x14ac:dyDescent="0.25">
      <c r="I2289"/>
      <c r="J2289"/>
      <c r="K2289"/>
      <c r="L2289"/>
    </row>
    <row r="2290" spans="9:12" ht="15" x14ac:dyDescent="0.25">
      <c r="I2290"/>
      <c r="J2290"/>
      <c r="K2290"/>
      <c r="L2290"/>
    </row>
    <row r="2291" spans="9:12" ht="15" x14ac:dyDescent="0.25">
      <c r="I2291"/>
      <c r="J2291"/>
      <c r="K2291"/>
      <c r="L2291"/>
    </row>
    <row r="2292" spans="9:12" ht="15" x14ac:dyDescent="0.25">
      <c r="I2292"/>
      <c r="J2292"/>
      <c r="K2292"/>
      <c r="L2292"/>
    </row>
    <row r="2293" spans="9:12" ht="15" x14ac:dyDescent="0.25">
      <c r="I2293"/>
      <c r="J2293"/>
      <c r="K2293"/>
      <c r="L2293"/>
    </row>
    <row r="2294" spans="9:12" ht="15" x14ac:dyDescent="0.25">
      <c r="I2294"/>
      <c r="J2294"/>
      <c r="K2294"/>
      <c r="L2294"/>
    </row>
    <row r="2295" spans="9:12" ht="15" x14ac:dyDescent="0.25">
      <c r="I2295"/>
      <c r="J2295"/>
      <c r="K2295"/>
      <c r="L2295"/>
    </row>
    <row r="2296" spans="9:12" ht="15" x14ac:dyDescent="0.25">
      <c r="I2296"/>
      <c r="J2296"/>
      <c r="K2296"/>
      <c r="L2296"/>
    </row>
    <row r="2297" spans="9:12" ht="15" x14ac:dyDescent="0.25">
      <c r="I2297"/>
      <c r="J2297"/>
      <c r="K2297"/>
      <c r="L2297"/>
    </row>
    <row r="2298" spans="9:12" ht="15" x14ac:dyDescent="0.25">
      <c r="I2298"/>
      <c r="J2298"/>
      <c r="K2298"/>
      <c r="L2298"/>
    </row>
    <row r="2299" spans="9:12" ht="15" x14ac:dyDescent="0.25">
      <c r="I2299"/>
      <c r="J2299"/>
      <c r="K2299"/>
      <c r="L2299"/>
    </row>
    <row r="2300" spans="9:12" ht="15" x14ac:dyDescent="0.25">
      <c r="I2300"/>
      <c r="J2300"/>
      <c r="K2300"/>
      <c r="L2300"/>
    </row>
    <row r="2301" spans="9:12" ht="15" x14ac:dyDescent="0.25">
      <c r="I2301"/>
      <c r="J2301"/>
      <c r="K2301"/>
      <c r="L2301"/>
    </row>
    <row r="2302" spans="9:12" ht="15" x14ac:dyDescent="0.25">
      <c r="I2302"/>
      <c r="J2302"/>
      <c r="K2302"/>
      <c r="L2302"/>
    </row>
    <row r="2303" spans="9:12" ht="15" x14ac:dyDescent="0.25">
      <c r="I2303"/>
      <c r="J2303"/>
      <c r="K2303"/>
      <c r="L2303"/>
    </row>
    <row r="2304" spans="9:12" ht="15" x14ac:dyDescent="0.25">
      <c r="I2304"/>
      <c r="J2304"/>
      <c r="K2304"/>
      <c r="L2304"/>
    </row>
    <row r="2305" spans="9:12" ht="15" x14ac:dyDescent="0.25">
      <c r="I2305"/>
      <c r="J2305"/>
      <c r="K2305"/>
      <c r="L2305"/>
    </row>
    <row r="2306" spans="9:12" ht="15" x14ac:dyDescent="0.25">
      <c r="I2306"/>
      <c r="J2306"/>
      <c r="K2306"/>
      <c r="L2306"/>
    </row>
    <row r="2307" spans="9:12" ht="15" x14ac:dyDescent="0.25">
      <c r="I2307"/>
      <c r="J2307"/>
      <c r="K2307"/>
      <c r="L2307"/>
    </row>
    <row r="2308" spans="9:12" ht="15" x14ac:dyDescent="0.25">
      <c r="I2308"/>
      <c r="J2308"/>
      <c r="K2308"/>
      <c r="L2308"/>
    </row>
    <row r="2309" spans="9:12" ht="15" x14ac:dyDescent="0.25">
      <c r="I2309"/>
      <c r="J2309"/>
      <c r="K2309"/>
      <c r="L2309"/>
    </row>
    <row r="2310" spans="9:12" ht="15" x14ac:dyDescent="0.25">
      <c r="I2310"/>
      <c r="J2310"/>
      <c r="K2310"/>
      <c r="L2310"/>
    </row>
    <row r="2311" spans="9:12" ht="15" x14ac:dyDescent="0.25">
      <c r="I2311"/>
      <c r="J2311"/>
      <c r="K2311"/>
      <c r="L2311"/>
    </row>
    <row r="2312" spans="9:12" ht="15" x14ac:dyDescent="0.25">
      <c r="I2312"/>
      <c r="J2312"/>
      <c r="K2312"/>
      <c r="L2312"/>
    </row>
    <row r="2313" spans="9:12" ht="15" x14ac:dyDescent="0.25">
      <c r="I2313"/>
      <c r="J2313"/>
      <c r="K2313"/>
      <c r="L2313"/>
    </row>
    <row r="2314" spans="9:12" ht="15" x14ac:dyDescent="0.25">
      <c r="I2314"/>
      <c r="J2314"/>
      <c r="K2314"/>
      <c r="L2314"/>
    </row>
    <row r="2315" spans="9:12" ht="15" x14ac:dyDescent="0.25">
      <c r="I2315"/>
      <c r="J2315"/>
      <c r="K2315"/>
      <c r="L2315"/>
    </row>
    <row r="2316" spans="9:12" ht="15" x14ac:dyDescent="0.25">
      <c r="I2316"/>
      <c r="J2316"/>
      <c r="K2316"/>
      <c r="L2316"/>
    </row>
    <row r="2317" spans="9:12" ht="15" x14ac:dyDescent="0.25">
      <c r="I2317"/>
      <c r="J2317"/>
      <c r="K2317"/>
      <c r="L2317"/>
    </row>
    <row r="2318" spans="9:12" ht="15" x14ac:dyDescent="0.25">
      <c r="I2318"/>
      <c r="J2318"/>
      <c r="K2318"/>
      <c r="L2318"/>
    </row>
    <row r="2319" spans="9:12" ht="15" x14ac:dyDescent="0.25">
      <c r="I2319"/>
      <c r="J2319"/>
      <c r="K2319"/>
      <c r="L2319"/>
    </row>
    <row r="2320" spans="9:12" ht="15" x14ac:dyDescent="0.25">
      <c r="I2320"/>
      <c r="J2320"/>
      <c r="K2320"/>
      <c r="L2320"/>
    </row>
    <row r="2321" spans="9:12" ht="15" x14ac:dyDescent="0.25">
      <c r="I2321"/>
      <c r="J2321"/>
      <c r="K2321"/>
      <c r="L2321"/>
    </row>
    <row r="2322" spans="9:12" ht="15" x14ac:dyDescent="0.25">
      <c r="I2322"/>
      <c r="J2322"/>
      <c r="K2322"/>
      <c r="L2322"/>
    </row>
    <row r="2323" spans="9:12" ht="15" x14ac:dyDescent="0.25">
      <c r="I2323"/>
      <c r="J2323"/>
      <c r="K2323"/>
      <c r="L2323"/>
    </row>
    <row r="2324" spans="9:12" ht="15" x14ac:dyDescent="0.25">
      <c r="I2324"/>
      <c r="J2324"/>
      <c r="K2324"/>
      <c r="L2324"/>
    </row>
    <row r="2325" spans="9:12" ht="15" x14ac:dyDescent="0.25">
      <c r="I2325"/>
      <c r="J2325"/>
      <c r="K2325"/>
      <c r="L2325"/>
    </row>
    <row r="2326" spans="9:12" ht="15" x14ac:dyDescent="0.25">
      <c r="I2326"/>
      <c r="J2326"/>
      <c r="K2326"/>
      <c r="L2326"/>
    </row>
    <row r="2327" spans="9:12" ht="15" x14ac:dyDescent="0.25">
      <c r="I2327"/>
      <c r="J2327"/>
      <c r="K2327"/>
      <c r="L2327"/>
    </row>
    <row r="2328" spans="9:12" ht="15" x14ac:dyDescent="0.25">
      <c r="I2328"/>
      <c r="J2328"/>
      <c r="K2328"/>
      <c r="L2328"/>
    </row>
    <row r="2329" spans="9:12" ht="15" x14ac:dyDescent="0.25">
      <c r="I2329"/>
      <c r="J2329"/>
      <c r="K2329"/>
      <c r="L2329"/>
    </row>
    <row r="2330" spans="9:12" ht="15" x14ac:dyDescent="0.25">
      <c r="I2330"/>
      <c r="J2330"/>
      <c r="K2330"/>
      <c r="L2330"/>
    </row>
    <row r="2331" spans="9:12" ht="15" x14ac:dyDescent="0.25">
      <c r="I2331"/>
      <c r="J2331"/>
      <c r="K2331"/>
      <c r="L2331"/>
    </row>
    <row r="2332" spans="9:12" ht="15" x14ac:dyDescent="0.25">
      <c r="I2332"/>
      <c r="J2332"/>
      <c r="K2332"/>
      <c r="L2332"/>
    </row>
    <row r="2333" spans="9:12" ht="15" x14ac:dyDescent="0.25">
      <c r="I2333"/>
      <c r="J2333"/>
      <c r="K2333"/>
      <c r="L2333"/>
    </row>
    <row r="2334" spans="9:12" ht="15" x14ac:dyDescent="0.25">
      <c r="I2334"/>
      <c r="J2334"/>
      <c r="K2334"/>
      <c r="L2334"/>
    </row>
    <row r="2335" spans="9:12" ht="15" x14ac:dyDescent="0.25">
      <c r="I2335"/>
      <c r="J2335"/>
      <c r="K2335"/>
      <c r="L2335"/>
    </row>
    <row r="2336" spans="9:12" ht="15" x14ac:dyDescent="0.25">
      <c r="I2336"/>
      <c r="J2336"/>
      <c r="K2336"/>
      <c r="L2336"/>
    </row>
    <row r="2337" spans="9:12" ht="15" x14ac:dyDescent="0.25">
      <c r="I2337"/>
      <c r="J2337"/>
      <c r="K2337"/>
      <c r="L2337"/>
    </row>
    <row r="2338" spans="9:12" ht="15" x14ac:dyDescent="0.25">
      <c r="I2338"/>
      <c r="J2338"/>
      <c r="K2338"/>
      <c r="L2338"/>
    </row>
    <row r="2339" spans="9:12" ht="15" x14ac:dyDescent="0.25">
      <c r="I2339"/>
      <c r="J2339"/>
      <c r="K2339"/>
      <c r="L2339"/>
    </row>
    <row r="2340" spans="9:12" ht="15" x14ac:dyDescent="0.25">
      <c r="I2340"/>
      <c r="J2340"/>
      <c r="K2340"/>
      <c r="L2340"/>
    </row>
    <row r="2341" spans="9:12" ht="15" x14ac:dyDescent="0.25">
      <c r="I2341"/>
      <c r="J2341"/>
      <c r="K2341"/>
      <c r="L2341"/>
    </row>
    <row r="2342" spans="9:12" ht="15" x14ac:dyDescent="0.25">
      <c r="I2342"/>
      <c r="J2342"/>
      <c r="K2342"/>
      <c r="L2342"/>
    </row>
    <row r="2343" spans="9:12" ht="15" x14ac:dyDescent="0.25">
      <c r="I2343"/>
      <c r="J2343"/>
      <c r="K2343"/>
      <c r="L2343"/>
    </row>
    <row r="2344" spans="9:12" ht="15" x14ac:dyDescent="0.25">
      <c r="I2344"/>
      <c r="J2344"/>
      <c r="K2344"/>
      <c r="L2344"/>
    </row>
    <row r="2345" spans="9:12" ht="15" x14ac:dyDescent="0.25">
      <c r="I2345"/>
      <c r="J2345"/>
      <c r="K2345"/>
      <c r="L2345"/>
    </row>
    <row r="2346" spans="9:12" ht="15" x14ac:dyDescent="0.25">
      <c r="I2346"/>
      <c r="J2346"/>
      <c r="K2346"/>
      <c r="L2346"/>
    </row>
    <row r="2347" spans="9:12" ht="15" x14ac:dyDescent="0.25">
      <c r="I2347"/>
      <c r="J2347"/>
      <c r="K2347"/>
      <c r="L2347"/>
    </row>
    <row r="2348" spans="9:12" ht="15" x14ac:dyDescent="0.25">
      <c r="I2348"/>
      <c r="J2348"/>
      <c r="K2348"/>
      <c r="L2348"/>
    </row>
    <row r="2349" spans="9:12" ht="15" x14ac:dyDescent="0.25">
      <c r="I2349"/>
      <c r="J2349"/>
      <c r="K2349"/>
      <c r="L2349"/>
    </row>
    <row r="2350" spans="9:12" ht="15" x14ac:dyDescent="0.25">
      <c r="I2350"/>
      <c r="J2350"/>
      <c r="K2350"/>
      <c r="L2350"/>
    </row>
    <row r="2351" spans="9:12" ht="15" x14ac:dyDescent="0.25">
      <c r="I2351"/>
      <c r="J2351"/>
      <c r="K2351"/>
      <c r="L2351"/>
    </row>
    <row r="2352" spans="9:12" ht="15" x14ac:dyDescent="0.25">
      <c r="I2352"/>
      <c r="J2352"/>
      <c r="K2352"/>
      <c r="L2352"/>
    </row>
    <row r="2353" spans="9:12" ht="15" x14ac:dyDescent="0.25">
      <c r="I2353"/>
      <c r="J2353"/>
      <c r="K2353"/>
      <c r="L2353"/>
    </row>
    <row r="2354" spans="9:12" ht="15" x14ac:dyDescent="0.25">
      <c r="I2354"/>
      <c r="J2354"/>
      <c r="K2354"/>
      <c r="L2354"/>
    </row>
    <row r="2355" spans="9:12" ht="15" x14ac:dyDescent="0.25">
      <c r="I2355"/>
      <c r="J2355"/>
      <c r="K2355"/>
      <c r="L2355"/>
    </row>
    <row r="2356" spans="9:12" ht="15" x14ac:dyDescent="0.25">
      <c r="I2356"/>
      <c r="J2356"/>
      <c r="K2356"/>
      <c r="L2356"/>
    </row>
    <row r="2357" spans="9:12" ht="15" x14ac:dyDescent="0.25">
      <c r="I2357"/>
      <c r="J2357"/>
      <c r="K2357"/>
      <c r="L2357"/>
    </row>
    <row r="2358" spans="9:12" ht="15" x14ac:dyDescent="0.25">
      <c r="I2358"/>
      <c r="J2358"/>
      <c r="K2358"/>
      <c r="L2358"/>
    </row>
    <row r="2359" spans="9:12" ht="15" x14ac:dyDescent="0.25">
      <c r="I2359"/>
      <c r="J2359"/>
      <c r="K2359"/>
      <c r="L2359"/>
    </row>
    <row r="2360" spans="9:12" ht="15" x14ac:dyDescent="0.25">
      <c r="I2360"/>
      <c r="J2360"/>
      <c r="K2360"/>
      <c r="L2360"/>
    </row>
    <row r="2361" spans="9:12" ht="15" x14ac:dyDescent="0.25">
      <c r="I2361"/>
      <c r="J2361"/>
      <c r="K2361"/>
      <c r="L2361"/>
    </row>
    <row r="2362" spans="9:12" ht="15" x14ac:dyDescent="0.25">
      <c r="I2362"/>
      <c r="J2362"/>
      <c r="K2362"/>
      <c r="L2362"/>
    </row>
    <row r="2363" spans="9:12" ht="15" x14ac:dyDescent="0.25">
      <c r="I2363"/>
      <c r="J2363"/>
      <c r="K2363"/>
      <c r="L2363"/>
    </row>
    <row r="2364" spans="9:12" ht="15" x14ac:dyDescent="0.25">
      <c r="I2364"/>
      <c r="J2364"/>
      <c r="K2364"/>
      <c r="L2364"/>
    </row>
    <row r="2365" spans="9:12" ht="15" x14ac:dyDescent="0.25">
      <c r="I2365"/>
      <c r="J2365"/>
      <c r="K2365"/>
      <c r="L2365"/>
    </row>
    <row r="2366" spans="9:12" ht="15" x14ac:dyDescent="0.25">
      <c r="I2366"/>
      <c r="J2366"/>
      <c r="K2366"/>
      <c r="L2366"/>
    </row>
    <row r="2367" spans="9:12" ht="15" x14ac:dyDescent="0.25">
      <c r="I2367"/>
      <c r="J2367"/>
      <c r="K2367"/>
      <c r="L2367"/>
    </row>
    <row r="2368" spans="9:12" ht="15" x14ac:dyDescent="0.25">
      <c r="I2368"/>
      <c r="J2368"/>
      <c r="K2368"/>
      <c r="L2368"/>
    </row>
    <row r="2369" spans="9:12" ht="15" x14ac:dyDescent="0.25">
      <c r="I2369"/>
      <c r="J2369"/>
      <c r="K2369"/>
      <c r="L2369"/>
    </row>
    <row r="2370" spans="9:12" ht="15" x14ac:dyDescent="0.25">
      <c r="I2370"/>
      <c r="J2370"/>
      <c r="K2370"/>
      <c r="L2370"/>
    </row>
    <row r="2371" spans="9:12" ht="15" x14ac:dyDescent="0.25">
      <c r="I2371"/>
      <c r="J2371"/>
      <c r="K2371"/>
      <c r="L2371"/>
    </row>
    <row r="2372" spans="9:12" ht="15" x14ac:dyDescent="0.25">
      <c r="I2372"/>
      <c r="J2372"/>
      <c r="K2372"/>
      <c r="L2372"/>
    </row>
    <row r="2373" spans="9:12" ht="15" x14ac:dyDescent="0.25">
      <c r="I2373"/>
      <c r="J2373"/>
      <c r="K2373"/>
      <c r="L2373"/>
    </row>
    <row r="2374" spans="9:12" ht="15" x14ac:dyDescent="0.25">
      <c r="I2374"/>
      <c r="J2374"/>
      <c r="K2374"/>
      <c r="L2374"/>
    </row>
    <row r="2375" spans="9:12" ht="15" x14ac:dyDescent="0.25">
      <c r="I2375"/>
      <c r="J2375"/>
      <c r="K2375"/>
      <c r="L2375"/>
    </row>
    <row r="2376" spans="9:12" ht="15" x14ac:dyDescent="0.25">
      <c r="I2376"/>
      <c r="J2376"/>
      <c r="K2376"/>
      <c r="L2376"/>
    </row>
    <row r="2377" spans="9:12" ht="15" x14ac:dyDescent="0.25">
      <c r="I2377"/>
      <c r="J2377"/>
      <c r="K2377"/>
      <c r="L2377"/>
    </row>
    <row r="2378" spans="9:12" ht="15" x14ac:dyDescent="0.25">
      <c r="I2378"/>
      <c r="J2378"/>
      <c r="K2378"/>
      <c r="L2378"/>
    </row>
    <row r="2379" spans="9:12" ht="15" x14ac:dyDescent="0.25">
      <c r="I2379"/>
      <c r="J2379"/>
      <c r="K2379"/>
      <c r="L2379"/>
    </row>
    <row r="2380" spans="9:12" ht="15" x14ac:dyDescent="0.25">
      <c r="I2380"/>
      <c r="J2380"/>
      <c r="K2380"/>
      <c r="L2380"/>
    </row>
    <row r="2381" spans="9:12" ht="15" x14ac:dyDescent="0.25">
      <c r="I2381"/>
      <c r="J2381"/>
      <c r="K2381"/>
      <c r="L2381"/>
    </row>
    <row r="2382" spans="9:12" ht="15" x14ac:dyDescent="0.25">
      <c r="I2382"/>
      <c r="J2382"/>
      <c r="K2382"/>
      <c r="L2382"/>
    </row>
    <row r="2383" spans="9:12" ht="15" x14ac:dyDescent="0.25">
      <c r="I2383"/>
      <c r="J2383"/>
      <c r="K2383"/>
      <c r="L2383"/>
    </row>
    <row r="2384" spans="9:12" ht="15" x14ac:dyDescent="0.25">
      <c r="I2384"/>
      <c r="J2384"/>
      <c r="K2384"/>
      <c r="L2384"/>
    </row>
    <row r="2385" spans="9:12" ht="15" x14ac:dyDescent="0.25">
      <c r="I2385"/>
      <c r="J2385"/>
      <c r="K2385"/>
      <c r="L2385"/>
    </row>
    <row r="2386" spans="9:12" ht="15" x14ac:dyDescent="0.25">
      <c r="I2386"/>
      <c r="J2386"/>
      <c r="K2386"/>
      <c r="L2386"/>
    </row>
    <row r="2387" spans="9:12" ht="15" x14ac:dyDescent="0.25">
      <c r="I2387"/>
      <c r="J2387"/>
      <c r="K2387"/>
      <c r="L2387"/>
    </row>
    <row r="2388" spans="9:12" ht="15" x14ac:dyDescent="0.25">
      <c r="I2388"/>
      <c r="J2388"/>
      <c r="K2388"/>
      <c r="L2388"/>
    </row>
    <row r="2389" spans="9:12" ht="15" x14ac:dyDescent="0.25">
      <c r="I2389"/>
      <c r="J2389"/>
      <c r="K2389"/>
      <c r="L2389"/>
    </row>
    <row r="2390" spans="9:12" ht="15" x14ac:dyDescent="0.25">
      <c r="I2390"/>
      <c r="J2390"/>
      <c r="K2390"/>
      <c r="L2390"/>
    </row>
    <row r="2391" spans="9:12" ht="15" x14ac:dyDescent="0.25">
      <c r="I2391"/>
      <c r="J2391"/>
      <c r="K2391"/>
      <c r="L2391"/>
    </row>
    <row r="2392" spans="9:12" ht="15" x14ac:dyDescent="0.25">
      <c r="I2392"/>
      <c r="J2392"/>
      <c r="K2392"/>
      <c r="L2392"/>
    </row>
    <row r="2393" spans="9:12" ht="15" x14ac:dyDescent="0.25">
      <c r="I2393"/>
      <c r="J2393"/>
      <c r="K2393"/>
      <c r="L2393"/>
    </row>
    <row r="2394" spans="9:12" ht="15" x14ac:dyDescent="0.25">
      <c r="I2394"/>
      <c r="J2394"/>
      <c r="K2394"/>
      <c r="L2394"/>
    </row>
    <row r="2395" spans="9:12" ht="15" x14ac:dyDescent="0.25">
      <c r="I2395"/>
      <c r="J2395"/>
      <c r="K2395"/>
      <c r="L2395"/>
    </row>
    <row r="2396" spans="9:12" ht="15" x14ac:dyDescent="0.25">
      <c r="I2396"/>
      <c r="J2396"/>
      <c r="K2396"/>
      <c r="L2396"/>
    </row>
    <row r="2397" spans="9:12" ht="15" x14ac:dyDescent="0.25">
      <c r="I2397"/>
      <c r="J2397"/>
      <c r="K2397"/>
      <c r="L2397"/>
    </row>
    <row r="2398" spans="9:12" ht="15" x14ac:dyDescent="0.25">
      <c r="I2398"/>
      <c r="J2398"/>
      <c r="K2398"/>
      <c r="L2398"/>
    </row>
    <row r="2399" spans="9:12" ht="15" x14ac:dyDescent="0.25">
      <c r="I2399"/>
      <c r="J2399"/>
      <c r="K2399"/>
      <c r="L2399"/>
    </row>
    <row r="2400" spans="9:12" ht="15" x14ac:dyDescent="0.25">
      <c r="I2400"/>
      <c r="J2400"/>
      <c r="K2400"/>
      <c r="L2400"/>
    </row>
    <row r="2401" spans="9:12" ht="15" x14ac:dyDescent="0.25">
      <c r="I2401"/>
      <c r="J2401"/>
      <c r="K2401"/>
      <c r="L2401"/>
    </row>
    <row r="2402" spans="9:12" ht="15" x14ac:dyDescent="0.25">
      <c r="I2402"/>
      <c r="J2402"/>
      <c r="K2402"/>
      <c r="L2402"/>
    </row>
    <row r="2403" spans="9:12" ht="15" x14ac:dyDescent="0.25">
      <c r="I2403"/>
      <c r="J2403"/>
      <c r="K2403"/>
      <c r="L2403"/>
    </row>
    <row r="2404" spans="9:12" ht="15" x14ac:dyDescent="0.25">
      <c r="I2404"/>
      <c r="J2404"/>
      <c r="K2404"/>
      <c r="L2404"/>
    </row>
    <row r="2405" spans="9:12" ht="15" x14ac:dyDescent="0.25">
      <c r="I2405"/>
      <c r="J2405"/>
      <c r="K2405"/>
      <c r="L2405"/>
    </row>
    <row r="2406" spans="9:12" ht="15" x14ac:dyDescent="0.25">
      <c r="I2406"/>
      <c r="J2406"/>
      <c r="K2406"/>
      <c r="L2406"/>
    </row>
    <row r="2407" spans="9:12" ht="15" x14ac:dyDescent="0.25">
      <c r="I2407"/>
      <c r="J2407"/>
      <c r="K2407"/>
      <c r="L2407"/>
    </row>
    <row r="2408" spans="9:12" ht="15" x14ac:dyDescent="0.25">
      <c r="I2408"/>
      <c r="J2408"/>
      <c r="K2408"/>
      <c r="L2408"/>
    </row>
    <row r="2409" spans="9:12" ht="15" x14ac:dyDescent="0.25">
      <c r="I2409"/>
      <c r="J2409"/>
      <c r="K2409"/>
      <c r="L2409"/>
    </row>
    <row r="2410" spans="9:12" ht="15" x14ac:dyDescent="0.25">
      <c r="I2410"/>
      <c r="J2410"/>
      <c r="K2410"/>
      <c r="L2410"/>
    </row>
    <row r="2411" spans="9:12" ht="15" x14ac:dyDescent="0.25">
      <c r="I2411"/>
      <c r="J2411"/>
      <c r="K2411"/>
      <c r="L2411"/>
    </row>
    <row r="2412" spans="9:12" ht="15" x14ac:dyDescent="0.25">
      <c r="I2412"/>
      <c r="J2412"/>
      <c r="K2412"/>
      <c r="L2412"/>
    </row>
    <row r="2413" spans="9:12" ht="15" x14ac:dyDescent="0.25">
      <c r="I2413"/>
      <c r="J2413"/>
      <c r="K2413"/>
      <c r="L2413"/>
    </row>
    <row r="2414" spans="9:12" ht="15" x14ac:dyDescent="0.25">
      <c r="I2414"/>
      <c r="J2414"/>
      <c r="K2414"/>
      <c r="L2414"/>
    </row>
    <row r="2415" spans="9:12" ht="15" x14ac:dyDescent="0.25">
      <c r="I2415"/>
      <c r="J2415"/>
      <c r="K2415"/>
      <c r="L2415"/>
    </row>
    <row r="2416" spans="9:12" ht="15" x14ac:dyDescent="0.25">
      <c r="I2416"/>
      <c r="J2416"/>
      <c r="K2416"/>
      <c r="L2416"/>
    </row>
    <row r="2417" spans="9:12" ht="15" x14ac:dyDescent="0.25">
      <c r="I2417"/>
      <c r="J2417"/>
      <c r="K2417"/>
      <c r="L2417"/>
    </row>
    <row r="2418" spans="9:12" ht="15" x14ac:dyDescent="0.25">
      <c r="I2418"/>
      <c r="J2418"/>
      <c r="K2418"/>
      <c r="L2418"/>
    </row>
    <row r="2419" spans="9:12" ht="15" x14ac:dyDescent="0.25">
      <c r="I2419"/>
      <c r="J2419"/>
      <c r="K2419"/>
      <c r="L2419"/>
    </row>
    <row r="2420" spans="9:12" ht="15" x14ac:dyDescent="0.25">
      <c r="I2420"/>
      <c r="J2420"/>
      <c r="K2420"/>
      <c r="L2420"/>
    </row>
    <row r="2421" spans="9:12" ht="15" x14ac:dyDescent="0.25">
      <c r="I2421"/>
      <c r="J2421"/>
      <c r="K2421"/>
      <c r="L2421"/>
    </row>
    <row r="2422" spans="9:12" ht="15" x14ac:dyDescent="0.25">
      <c r="I2422"/>
      <c r="J2422"/>
      <c r="K2422"/>
      <c r="L2422"/>
    </row>
    <row r="2423" spans="9:12" ht="15" x14ac:dyDescent="0.25">
      <c r="I2423"/>
      <c r="J2423"/>
      <c r="K2423"/>
      <c r="L2423"/>
    </row>
    <row r="2424" spans="9:12" ht="15" x14ac:dyDescent="0.25">
      <c r="I2424"/>
      <c r="J2424"/>
      <c r="K2424"/>
      <c r="L2424"/>
    </row>
    <row r="2425" spans="9:12" ht="15" x14ac:dyDescent="0.25">
      <c r="I2425"/>
      <c r="J2425"/>
      <c r="K2425"/>
      <c r="L2425"/>
    </row>
    <row r="2426" spans="9:12" ht="15" x14ac:dyDescent="0.25">
      <c r="I2426"/>
      <c r="J2426"/>
      <c r="K2426"/>
      <c r="L2426"/>
    </row>
    <row r="2427" spans="9:12" ht="15" x14ac:dyDescent="0.25">
      <c r="I2427"/>
      <c r="J2427"/>
      <c r="K2427"/>
      <c r="L2427"/>
    </row>
    <row r="2428" spans="9:12" ht="15" x14ac:dyDescent="0.25">
      <c r="I2428"/>
      <c r="J2428"/>
      <c r="K2428"/>
      <c r="L2428"/>
    </row>
    <row r="2429" spans="9:12" ht="15" x14ac:dyDescent="0.25">
      <c r="I2429"/>
      <c r="J2429"/>
      <c r="K2429"/>
      <c r="L2429"/>
    </row>
    <row r="2430" spans="9:12" ht="15" x14ac:dyDescent="0.25">
      <c r="I2430"/>
      <c r="J2430"/>
      <c r="K2430"/>
      <c r="L2430"/>
    </row>
    <row r="2431" spans="9:12" ht="15" x14ac:dyDescent="0.25">
      <c r="I2431"/>
      <c r="J2431"/>
      <c r="K2431"/>
      <c r="L2431"/>
    </row>
    <row r="2432" spans="9:12" ht="15" x14ac:dyDescent="0.25">
      <c r="I2432"/>
      <c r="J2432"/>
      <c r="K2432"/>
      <c r="L2432"/>
    </row>
    <row r="2433" spans="9:12" ht="15" x14ac:dyDescent="0.25">
      <c r="I2433"/>
      <c r="J2433"/>
      <c r="K2433"/>
      <c r="L2433"/>
    </row>
    <row r="2434" spans="9:12" ht="15" x14ac:dyDescent="0.25">
      <c r="I2434"/>
      <c r="J2434"/>
      <c r="K2434"/>
      <c r="L2434"/>
    </row>
    <row r="2435" spans="9:12" ht="15" x14ac:dyDescent="0.25">
      <c r="I2435"/>
      <c r="J2435"/>
      <c r="K2435"/>
      <c r="L2435"/>
    </row>
    <row r="2436" spans="9:12" ht="15" x14ac:dyDescent="0.25">
      <c r="I2436"/>
      <c r="J2436"/>
      <c r="K2436"/>
      <c r="L2436"/>
    </row>
    <row r="2437" spans="9:12" ht="15" x14ac:dyDescent="0.25">
      <c r="I2437"/>
      <c r="J2437"/>
      <c r="K2437"/>
      <c r="L2437"/>
    </row>
    <row r="2438" spans="9:12" ht="15" x14ac:dyDescent="0.25">
      <c r="I2438"/>
      <c r="J2438"/>
      <c r="K2438"/>
      <c r="L2438"/>
    </row>
    <row r="2439" spans="9:12" ht="15" x14ac:dyDescent="0.25">
      <c r="I2439"/>
      <c r="J2439"/>
      <c r="K2439"/>
      <c r="L2439"/>
    </row>
    <row r="2440" spans="9:12" ht="15" x14ac:dyDescent="0.25">
      <c r="I2440"/>
      <c r="J2440"/>
      <c r="K2440"/>
      <c r="L2440"/>
    </row>
    <row r="2441" spans="9:12" ht="15" x14ac:dyDescent="0.25">
      <c r="I2441"/>
      <c r="J2441"/>
      <c r="K2441"/>
      <c r="L2441"/>
    </row>
    <row r="2442" spans="9:12" ht="15" x14ac:dyDescent="0.25">
      <c r="I2442"/>
      <c r="J2442"/>
      <c r="K2442"/>
      <c r="L2442"/>
    </row>
    <row r="2443" spans="9:12" ht="15" x14ac:dyDescent="0.25">
      <c r="I2443"/>
      <c r="J2443"/>
      <c r="K2443"/>
      <c r="L2443"/>
    </row>
    <row r="2444" spans="9:12" ht="15" x14ac:dyDescent="0.25">
      <c r="I2444"/>
      <c r="J2444"/>
      <c r="K2444"/>
      <c r="L2444"/>
    </row>
    <row r="2445" spans="9:12" ht="15" x14ac:dyDescent="0.25">
      <c r="I2445"/>
      <c r="J2445"/>
      <c r="K2445"/>
      <c r="L2445"/>
    </row>
    <row r="2446" spans="9:12" ht="15" x14ac:dyDescent="0.25">
      <c r="I2446"/>
      <c r="J2446"/>
      <c r="K2446"/>
      <c r="L2446"/>
    </row>
    <row r="2447" spans="9:12" ht="15" x14ac:dyDescent="0.25">
      <c r="I2447"/>
      <c r="J2447"/>
      <c r="K2447"/>
      <c r="L2447"/>
    </row>
    <row r="2448" spans="9:12" ht="15" x14ac:dyDescent="0.25">
      <c r="I2448"/>
      <c r="J2448"/>
      <c r="K2448"/>
      <c r="L2448"/>
    </row>
    <row r="2449" spans="9:12" ht="15" x14ac:dyDescent="0.25">
      <c r="I2449"/>
      <c r="J2449"/>
      <c r="K2449"/>
      <c r="L2449"/>
    </row>
    <row r="2450" spans="9:12" ht="15" x14ac:dyDescent="0.25">
      <c r="I2450"/>
      <c r="J2450"/>
      <c r="K2450"/>
      <c r="L2450"/>
    </row>
    <row r="2451" spans="9:12" ht="15" x14ac:dyDescent="0.25">
      <c r="I2451"/>
      <c r="J2451"/>
      <c r="K2451"/>
      <c r="L2451"/>
    </row>
    <row r="2452" spans="9:12" ht="15" x14ac:dyDescent="0.25">
      <c r="I2452"/>
      <c r="J2452"/>
      <c r="K2452"/>
      <c r="L2452"/>
    </row>
    <row r="2453" spans="9:12" ht="15" x14ac:dyDescent="0.25">
      <c r="I2453"/>
      <c r="J2453"/>
      <c r="K2453"/>
      <c r="L2453"/>
    </row>
    <row r="2454" spans="9:12" ht="15" x14ac:dyDescent="0.25">
      <c r="I2454"/>
      <c r="J2454"/>
      <c r="K2454"/>
      <c r="L2454"/>
    </row>
    <row r="2455" spans="9:12" ht="15" x14ac:dyDescent="0.25">
      <c r="I2455"/>
      <c r="J2455"/>
      <c r="K2455"/>
      <c r="L2455"/>
    </row>
    <row r="2456" spans="9:12" ht="15" x14ac:dyDescent="0.25">
      <c r="I2456"/>
      <c r="J2456"/>
      <c r="K2456"/>
      <c r="L2456"/>
    </row>
    <row r="2457" spans="9:12" ht="15" x14ac:dyDescent="0.25">
      <c r="I2457"/>
      <c r="J2457"/>
      <c r="K2457"/>
      <c r="L2457"/>
    </row>
    <row r="2458" spans="9:12" ht="15" x14ac:dyDescent="0.25">
      <c r="I2458"/>
      <c r="J2458"/>
      <c r="K2458"/>
      <c r="L2458"/>
    </row>
    <row r="2459" spans="9:12" ht="15" x14ac:dyDescent="0.25">
      <c r="I2459"/>
      <c r="J2459"/>
      <c r="K2459"/>
      <c r="L2459"/>
    </row>
    <row r="2460" spans="9:12" ht="15" x14ac:dyDescent="0.25">
      <c r="I2460"/>
      <c r="J2460"/>
      <c r="K2460"/>
      <c r="L2460"/>
    </row>
    <row r="2461" spans="9:12" ht="15" x14ac:dyDescent="0.25">
      <c r="I2461"/>
      <c r="J2461"/>
      <c r="K2461"/>
      <c r="L2461"/>
    </row>
    <row r="2462" spans="9:12" ht="15" x14ac:dyDescent="0.25">
      <c r="I2462"/>
      <c r="J2462"/>
      <c r="K2462"/>
      <c r="L2462"/>
    </row>
    <row r="2463" spans="9:12" ht="15" x14ac:dyDescent="0.25">
      <c r="I2463"/>
      <c r="J2463"/>
      <c r="K2463"/>
      <c r="L2463"/>
    </row>
    <row r="2464" spans="9:12" ht="15" x14ac:dyDescent="0.25">
      <c r="I2464"/>
      <c r="J2464"/>
      <c r="K2464"/>
      <c r="L2464"/>
    </row>
    <row r="2465" spans="9:12" ht="15" x14ac:dyDescent="0.25">
      <c r="I2465"/>
      <c r="J2465"/>
      <c r="K2465"/>
      <c r="L2465"/>
    </row>
    <row r="2466" spans="9:12" ht="15" x14ac:dyDescent="0.25">
      <c r="I2466"/>
      <c r="J2466"/>
      <c r="K2466"/>
      <c r="L2466"/>
    </row>
    <row r="2467" spans="9:12" ht="15" x14ac:dyDescent="0.25">
      <c r="I2467"/>
      <c r="J2467"/>
      <c r="K2467"/>
      <c r="L2467"/>
    </row>
    <row r="2468" spans="9:12" ht="15" x14ac:dyDescent="0.25">
      <c r="I2468"/>
      <c r="J2468"/>
      <c r="K2468"/>
      <c r="L2468"/>
    </row>
    <row r="2469" spans="9:12" ht="15" x14ac:dyDescent="0.25">
      <c r="I2469"/>
      <c r="J2469"/>
      <c r="K2469"/>
      <c r="L2469"/>
    </row>
    <row r="2470" spans="9:12" ht="15" x14ac:dyDescent="0.25">
      <c r="I2470"/>
      <c r="J2470"/>
      <c r="K2470"/>
      <c r="L2470"/>
    </row>
    <row r="2471" spans="9:12" ht="15" x14ac:dyDescent="0.25">
      <c r="I2471"/>
      <c r="J2471"/>
      <c r="K2471"/>
      <c r="L2471"/>
    </row>
    <row r="2472" spans="9:12" ht="15" x14ac:dyDescent="0.25">
      <c r="I2472"/>
      <c r="J2472"/>
      <c r="K2472"/>
      <c r="L2472"/>
    </row>
    <row r="2473" spans="9:12" ht="15" x14ac:dyDescent="0.25">
      <c r="I2473"/>
      <c r="J2473"/>
      <c r="K2473"/>
      <c r="L2473"/>
    </row>
    <row r="2474" spans="9:12" ht="15" x14ac:dyDescent="0.25">
      <c r="I2474"/>
      <c r="J2474"/>
      <c r="K2474"/>
      <c r="L2474"/>
    </row>
    <row r="2475" spans="9:12" ht="15" x14ac:dyDescent="0.25">
      <c r="I2475"/>
      <c r="J2475"/>
      <c r="K2475"/>
      <c r="L2475"/>
    </row>
    <row r="2476" spans="9:12" ht="15" x14ac:dyDescent="0.25">
      <c r="I2476"/>
      <c r="J2476"/>
      <c r="K2476"/>
      <c r="L2476"/>
    </row>
    <row r="2477" spans="9:12" ht="15" x14ac:dyDescent="0.25">
      <c r="I2477"/>
      <c r="J2477"/>
      <c r="K2477"/>
      <c r="L2477"/>
    </row>
    <row r="2478" spans="9:12" ht="15" x14ac:dyDescent="0.25">
      <c r="I2478"/>
      <c r="J2478"/>
      <c r="K2478"/>
      <c r="L2478"/>
    </row>
    <row r="2479" spans="9:12" ht="15" x14ac:dyDescent="0.25">
      <c r="I2479"/>
      <c r="J2479"/>
      <c r="K2479"/>
      <c r="L2479"/>
    </row>
    <row r="2480" spans="9:12" ht="15" x14ac:dyDescent="0.25">
      <c r="I2480"/>
      <c r="J2480"/>
      <c r="K2480"/>
      <c r="L2480"/>
    </row>
    <row r="2481" spans="9:12" ht="15" x14ac:dyDescent="0.25">
      <c r="I2481"/>
      <c r="J2481"/>
      <c r="K2481"/>
      <c r="L2481"/>
    </row>
    <row r="2482" spans="9:12" ht="15" x14ac:dyDescent="0.25">
      <c r="I2482"/>
      <c r="J2482"/>
      <c r="K2482"/>
      <c r="L2482"/>
    </row>
    <row r="2483" spans="9:12" ht="15" x14ac:dyDescent="0.25">
      <c r="I2483"/>
      <c r="J2483"/>
      <c r="K2483"/>
      <c r="L2483"/>
    </row>
    <row r="2484" spans="9:12" ht="15" x14ac:dyDescent="0.25">
      <c r="I2484"/>
      <c r="J2484"/>
      <c r="K2484"/>
      <c r="L2484"/>
    </row>
    <row r="2485" spans="9:12" ht="15" x14ac:dyDescent="0.25">
      <c r="I2485"/>
      <c r="J2485"/>
      <c r="K2485"/>
      <c r="L2485"/>
    </row>
    <row r="2486" spans="9:12" ht="15" x14ac:dyDescent="0.25">
      <c r="I2486"/>
      <c r="J2486"/>
      <c r="K2486"/>
      <c r="L2486"/>
    </row>
    <row r="2487" spans="9:12" ht="15" x14ac:dyDescent="0.25">
      <c r="I2487"/>
      <c r="J2487"/>
      <c r="K2487"/>
      <c r="L2487"/>
    </row>
    <row r="2488" spans="9:12" ht="15" x14ac:dyDescent="0.25">
      <c r="I2488"/>
      <c r="J2488"/>
      <c r="K2488"/>
      <c r="L2488"/>
    </row>
    <row r="2489" spans="9:12" ht="15" x14ac:dyDescent="0.25">
      <c r="I2489"/>
      <c r="J2489"/>
      <c r="K2489"/>
      <c r="L2489"/>
    </row>
    <row r="2490" spans="9:12" ht="15" x14ac:dyDescent="0.25">
      <c r="I2490"/>
      <c r="J2490"/>
      <c r="K2490"/>
      <c r="L2490"/>
    </row>
    <row r="2491" spans="9:12" ht="15" x14ac:dyDescent="0.25">
      <c r="I2491"/>
      <c r="J2491"/>
      <c r="K2491"/>
      <c r="L2491"/>
    </row>
    <row r="2492" spans="9:12" ht="15" x14ac:dyDescent="0.25">
      <c r="I2492"/>
      <c r="J2492"/>
      <c r="K2492"/>
      <c r="L2492"/>
    </row>
    <row r="2493" spans="9:12" ht="15" x14ac:dyDescent="0.25">
      <c r="I2493"/>
      <c r="J2493"/>
      <c r="K2493"/>
      <c r="L2493"/>
    </row>
    <row r="2494" spans="9:12" ht="15" x14ac:dyDescent="0.25">
      <c r="I2494"/>
      <c r="J2494"/>
      <c r="K2494"/>
      <c r="L2494"/>
    </row>
    <row r="2495" spans="9:12" ht="15" x14ac:dyDescent="0.25">
      <c r="I2495"/>
      <c r="J2495"/>
      <c r="K2495"/>
      <c r="L2495"/>
    </row>
    <row r="2496" spans="9:12" ht="15" x14ac:dyDescent="0.25">
      <c r="I2496"/>
      <c r="J2496"/>
      <c r="K2496"/>
      <c r="L2496"/>
    </row>
    <row r="2497" spans="9:12" ht="15" x14ac:dyDescent="0.25">
      <c r="I2497"/>
      <c r="J2497"/>
      <c r="K2497"/>
      <c r="L2497"/>
    </row>
    <row r="2498" spans="9:12" ht="15" x14ac:dyDescent="0.25">
      <c r="I2498"/>
      <c r="J2498"/>
      <c r="K2498"/>
      <c r="L2498"/>
    </row>
    <row r="2499" spans="9:12" ht="15" x14ac:dyDescent="0.25">
      <c r="I2499"/>
      <c r="J2499"/>
      <c r="K2499"/>
      <c r="L2499"/>
    </row>
    <row r="2500" spans="9:12" ht="15" x14ac:dyDescent="0.25">
      <c r="I2500"/>
      <c r="J2500"/>
      <c r="K2500"/>
      <c r="L2500"/>
    </row>
    <row r="2501" spans="9:12" ht="15" x14ac:dyDescent="0.25">
      <c r="I2501"/>
      <c r="J2501"/>
      <c r="K2501"/>
      <c r="L2501"/>
    </row>
    <row r="2502" spans="9:12" ht="15" x14ac:dyDescent="0.25">
      <c r="I2502"/>
      <c r="J2502"/>
      <c r="K2502"/>
      <c r="L2502"/>
    </row>
    <row r="2503" spans="9:12" ht="15" x14ac:dyDescent="0.25">
      <c r="I2503"/>
      <c r="J2503"/>
      <c r="K2503"/>
      <c r="L2503"/>
    </row>
    <row r="2504" spans="9:12" ht="15" x14ac:dyDescent="0.25">
      <c r="I2504"/>
      <c r="J2504"/>
      <c r="K2504"/>
      <c r="L2504"/>
    </row>
    <row r="2505" spans="9:12" ht="15" x14ac:dyDescent="0.25">
      <c r="I2505"/>
      <c r="J2505"/>
      <c r="K2505"/>
      <c r="L2505"/>
    </row>
    <row r="2506" spans="9:12" ht="15" x14ac:dyDescent="0.25">
      <c r="I2506"/>
      <c r="J2506"/>
      <c r="K2506"/>
      <c r="L2506"/>
    </row>
    <row r="2507" spans="9:12" ht="15" x14ac:dyDescent="0.25">
      <c r="I2507"/>
      <c r="J2507"/>
      <c r="K2507"/>
      <c r="L2507"/>
    </row>
    <row r="2508" spans="9:12" ht="15" x14ac:dyDescent="0.25">
      <c r="I2508"/>
      <c r="J2508"/>
      <c r="K2508"/>
      <c r="L2508"/>
    </row>
    <row r="2509" spans="9:12" ht="15" x14ac:dyDescent="0.25">
      <c r="I2509"/>
      <c r="J2509"/>
      <c r="K2509"/>
      <c r="L2509"/>
    </row>
    <row r="2510" spans="9:12" ht="15" x14ac:dyDescent="0.25">
      <c r="I2510"/>
      <c r="J2510"/>
      <c r="K2510"/>
      <c r="L2510"/>
    </row>
    <row r="2511" spans="9:12" ht="15" x14ac:dyDescent="0.25">
      <c r="I2511"/>
      <c r="J2511"/>
      <c r="K2511"/>
      <c r="L2511"/>
    </row>
    <row r="2512" spans="9:12" ht="15" x14ac:dyDescent="0.25">
      <c r="I2512"/>
      <c r="J2512"/>
      <c r="K2512"/>
      <c r="L2512"/>
    </row>
    <row r="2513" spans="9:12" ht="15" x14ac:dyDescent="0.25">
      <c r="I2513"/>
      <c r="J2513"/>
      <c r="K2513"/>
      <c r="L2513"/>
    </row>
    <row r="2514" spans="9:12" ht="15" x14ac:dyDescent="0.25">
      <c r="I2514"/>
      <c r="J2514"/>
      <c r="K2514"/>
      <c r="L2514"/>
    </row>
    <row r="2515" spans="9:12" ht="15" x14ac:dyDescent="0.25">
      <c r="I2515"/>
      <c r="J2515"/>
      <c r="K2515"/>
      <c r="L2515"/>
    </row>
    <row r="2516" spans="9:12" ht="15" x14ac:dyDescent="0.25">
      <c r="I2516"/>
      <c r="J2516"/>
      <c r="K2516"/>
      <c r="L2516"/>
    </row>
    <row r="2517" spans="9:12" ht="15" x14ac:dyDescent="0.25">
      <c r="I2517"/>
      <c r="J2517"/>
      <c r="K2517"/>
      <c r="L2517"/>
    </row>
    <row r="2518" spans="9:12" ht="15" x14ac:dyDescent="0.25">
      <c r="I2518"/>
      <c r="J2518"/>
      <c r="K2518"/>
      <c r="L2518"/>
    </row>
    <row r="2519" spans="9:12" ht="15" x14ac:dyDescent="0.25">
      <c r="I2519"/>
      <c r="J2519"/>
      <c r="K2519"/>
      <c r="L2519"/>
    </row>
    <row r="2520" spans="9:12" ht="15" x14ac:dyDescent="0.25">
      <c r="I2520"/>
      <c r="J2520"/>
      <c r="K2520"/>
      <c r="L2520"/>
    </row>
    <row r="2521" spans="9:12" ht="15" x14ac:dyDescent="0.25">
      <c r="I2521"/>
      <c r="J2521"/>
      <c r="K2521"/>
      <c r="L2521"/>
    </row>
    <row r="2522" spans="9:12" ht="15" x14ac:dyDescent="0.25">
      <c r="I2522"/>
      <c r="J2522"/>
      <c r="K2522"/>
      <c r="L2522"/>
    </row>
    <row r="2523" spans="9:12" ht="15" x14ac:dyDescent="0.25">
      <c r="I2523"/>
      <c r="J2523"/>
      <c r="K2523"/>
      <c r="L2523"/>
    </row>
    <row r="2524" spans="9:12" ht="15" x14ac:dyDescent="0.25">
      <c r="I2524"/>
      <c r="J2524"/>
      <c r="K2524"/>
      <c r="L2524"/>
    </row>
    <row r="2525" spans="9:12" ht="15" x14ac:dyDescent="0.25">
      <c r="I2525"/>
      <c r="J2525"/>
      <c r="K2525"/>
      <c r="L2525"/>
    </row>
    <row r="2526" spans="9:12" ht="15" x14ac:dyDescent="0.25">
      <c r="I2526"/>
      <c r="J2526"/>
      <c r="K2526"/>
      <c r="L2526"/>
    </row>
    <row r="2527" spans="9:12" ht="15" x14ac:dyDescent="0.25">
      <c r="I2527"/>
      <c r="J2527"/>
      <c r="K2527"/>
      <c r="L2527"/>
    </row>
    <row r="2528" spans="9:12" ht="15" x14ac:dyDescent="0.25">
      <c r="I2528"/>
      <c r="J2528"/>
      <c r="K2528"/>
      <c r="L2528"/>
    </row>
    <row r="2529" spans="9:12" ht="15" x14ac:dyDescent="0.25">
      <c r="I2529"/>
      <c r="J2529"/>
      <c r="K2529"/>
      <c r="L2529"/>
    </row>
    <row r="2530" spans="9:12" ht="15" x14ac:dyDescent="0.25">
      <c r="I2530"/>
      <c r="J2530"/>
      <c r="K2530"/>
      <c r="L2530"/>
    </row>
    <row r="2531" spans="9:12" ht="15" x14ac:dyDescent="0.25">
      <c r="I2531"/>
      <c r="J2531"/>
      <c r="K2531"/>
      <c r="L2531"/>
    </row>
    <row r="2532" spans="9:12" ht="15" x14ac:dyDescent="0.25">
      <c r="I2532"/>
      <c r="J2532"/>
      <c r="K2532"/>
      <c r="L2532"/>
    </row>
    <row r="2533" spans="9:12" ht="15" x14ac:dyDescent="0.25">
      <c r="I2533"/>
      <c r="J2533"/>
      <c r="K2533"/>
      <c r="L2533"/>
    </row>
    <row r="2534" spans="9:12" ht="15" x14ac:dyDescent="0.25">
      <c r="I2534"/>
      <c r="J2534"/>
      <c r="K2534"/>
      <c r="L2534"/>
    </row>
    <row r="2535" spans="9:12" ht="15" x14ac:dyDescent="0.25">
      <c r="I2535"/>
      <c r="J2535"/>
      <c r="K2535"/>
      <c r="L2535"/>
    </row>
    <row r="2536" spans="9:12" ht="15" x14ac:dyDescent="0.25">
      <c r="I2536"/>
      <c r="J2536"/>
      <c r="K2536"/>
      <c r="L2536"/>
    </row>
    <row r="2537" spans="9:12" ht="15" x14ac:dyDescent="0.25">
      <c r="I2537"/>
      <c r="J2537"/>
      <c r="K2537"/>
      <c r="L2537"/>
    </row>
    <row r="2538" spans="9:12" ht="15" x14ac:dyDescent="0.25">
      <c r="I2538"/>
      <c r="J2538"/>
      <c r="K2538"/>
      <c r="L2538"/>
    </row>
    <row r="2539" spans="9:12" ht="15" x14ac:dyDescent="0.25">
      <c r="I2539"/>
      <c r="J2539"/>
      <c r="K2539"/>
      <c r="L2539"/>
    </row>
    <row r="2540" spans="9:12" ht="15" x14ac:dyDescent="0.25">
      <c r="I2540"/>
      <c r="J2540"/>
      <c r="K2540"/>
      <c r="L2540"/>
    </row>
    <row r="2541" spans="9:12" ht="15" x14ac:dyDescent="0.25">
      <c r="I2541"/>
      <c r="J2541"/>
      <c r="K2541"/>
      <c r="L2541"/>
    </row>
    <row r="2542" spans="9:12" ht="15" x14ac:dyDescent="0.25">
      <c r="I2542"/>
      <c r="J2542"/>
      <c r="K2542"/>
      <c r="L2542"/>
    </row>
    <row r="2543" spans="9:12" ht="15" x14ac:dyDescent="0.25">
      <c r="I2543"/>
      <c r="J2543"/>
      <c r="K2543"/>
      <c r="L2543"/>
    </row>
    <row r="2544" spans="9:12" ht="15" x14ac:dyDescent="0.25">
      <c r="I2544"/>
      <c r="J2544"/>
      <c r="K2544"/>
      <c r="L2544"/>
    </row>
    <row r="2545" spans="9:12" ht="15" x14ac:dyDescent="0.25">
      <c r="I2545"/>
      <c r="J2545"/>
      <c r="K2545"/>
      <c r="L2545"/>
    </row>
    <row r="2546" spans="9:12" ht="15" x14ac:dyDescent="0.25">
      <c r="I2546"/>
      <c r="J2546"/>
      <c r="K2546"/>
      <c r="L2546"/>
    </row>
    <row r="2547" spans="9:12" ht="15" x14ac:dyDescent="0.25">
      <c r="I2547"/>
      <c r="J2547"/>
      <c r="K2547"/>
      <c r="L2547"/>
    </row>
    <row r="2548" spans="9:12" ht="15" x14ac:dyDescent="0.25">
      <c r="I2548"/>
      <c r="J2548"/>
      <c r="K2548"/>
      <c r="L2548"/>
    </row>
    <row r="2549" spans="9:12" ht="15" x14ac:dyDescent="0.25">
      <c r="I2549"/>
      <c r="J2549"/>
      <c r="K2549"/>
      <c r="L2549"/>
    </row>
    <row r="2550" spans="9:12" ht="15" x14ac:dyDescent="0.25">
      <c r="I2550"/>
      <c r="J2550"/>
      <c r="K2550"/>
      <c r="L2550"/>
    </row>
    <row r="2551" spans="9:12" ht="15" x14ac:dyDescent="0.25">
      <c r="I2551"/>
      <c r="J2551"/>
      <c r="K2551"/>
      <c r="L2551"/>
    </row>
    <row r="2552" spans="9:12" ht="15" x14ac:dyDescent="0.25">
      <c r="I2552"/>
      <c r="J2552"/>
      <c r="K2552"/>
      <c r="L2552"/>
    </row>
    <row r="2553" spans="9:12" ht="15" x14ac:dyDescent="0.25">
      <c r="I2553"/>
      <c r="J2553"/>
      <c r="K2553"/>
      <c r="L2553"/>
    </row>
    <row r="2554" spans="9:12" ht="15" x14ac:dyDescent="0.25">
      <c r="I2554"/>
      <c r="J2554"/>
      <c r="K2554"/>
      <c r="L2554"/>
    </row>
    <row r="2555" spans="9:12" ht="15" x14ac:dyDescent="0.25">
      <c r="I2555"/>
      <c r="J2555"/>
      <c r="K2555"/>
      <c r="L2555"/>
    </row>
    <row r="2556" spans="9:12" ht="15" x14ac:dyDescent="0.25">
      <c r="I2556"/>
      <c r="J2556"/>
      <c r="K2556"/>
      <c r="L2556"/>
    </row>
    <row r="2557" spans="9:12" ht="15" x14ac:dyDescent="0.25">
      <c r="I2557"/>
      <c r="J2557"/>
      <c r="K2557"/>
      <c r="L2557"/>
    </row>
    <row r="2558" spans="9:12" ht="15" x14ac:dyDescent="0.25">
      <c r="I2558"/>
      <c r="J2558"/>
      <c r="K2558"/>
      <c r="L2558"/>
    </row>
    <row r="2559" spans="9:12" ht="15" x14ac:dyDescent="0.25">
      <c r="I2559"/>
      <c r="J2559"/>
      <c r="K2559"/>
      <c r="L2559"/>
    </row>
    <row r="2560" spans="9:12" ht="15" x14ac:dyDescent="0.25">
      <c r="I2560"/>
      <c r="J2560"/>
      <c r="K2560"/>
      <c r="L2560"/>
    </row>
    <row r="2561" spans="9:12" ht="15" x14ac:dyDescent="0.25">
      <c r="I2561"/>
      <c r="J2561"/>
      <c r="K2561"/>
      <c r="L2561"/>
    </row>
    <row r="2562" spans="9:12" ht="15" x14ac:dyDescent="0.25">
      <c r="I2562"/>
      <c r="J2562"/>
      <c r="K2562"/>
      <c r="L2562"/>
    </row>
    <row r="2563" spans="9:12" ht="15" x14ac:dyDescent="0.25">
      <c r="I2563"/>
      <c r="J2563"/>
      <c r="K2563"/>
      <c r="L2563"/>
    </row>
    <row r="2564" spans="9:12" ht="15" x14ac:dyDescent="0.25">
      <c r="I2564"/>
      <c r="J2564"/>
      <c r="K2564"/>
      <c r="L2564"/>
    </row>
    <row r="2565" spans="9:12" ht="15" x14ac:dyDescent="0.25">
      <c r="I2565"/>
      <c r="J2565"/>
      <c r="K2565"/>
      <c r="L2565"/>
    </row>
    <row r="2566" spans="9:12" ht="15" x14ac:dyDescent="0.25">
      <c r="I2566"/>
      <c r="J2566"/>
      <c r="K2566"/>
      <c r="L2566"/>
    </row>
    <row r="2567" spans="9:12" ht="15" x14ac:dyDescent="0.25">
      <c r="I2567"/>
      <c r="J2567"/>
      <c r="K2567"/>
      <c r="L2567"/>
    </row>
    <row r="2568" spans="9:12" ht="15" x14ac:dyDescent="0.25">
      <c r="I2568"/>
      <c r="J2568"/>
      <c r="K2568"/>
      <c r="L2568"/>
    </row>
    <row r="2569" spans="9:12" ht="15" x14ac:dyDescent="0.25">
      <c r="I2569"/>
      <c r="J2569"/>
      <c r="K2569"/>
      <c r="L2569"/>
    </row>
    <row r="2570" spans="9:12" ht="15" x14ac:dyDescent="0.25">
      <c r="I2570"/>
      <c r="J2570"/>
      <c r="K2570"/>
      <c r="L2570"/>
    </row>
    <row r="2571" spans="9:12" ht="15" x14ac:dyDescent="0.25">
      <c r="I2571"/>
      <c r="J2571"/>
      <c r="K2571"/>
      <c r="L2571"/>
    </row>
    <row r="2572" spans="9:12" ht="15" x14ac:dyDescent="0.25">
      <c r="I2572"/>
      <c r="J2572"/>
      <c r="K2572"/>
      <c r="L2572"/>
    </row>
    <row r="2573" spans="9:12" ht="15" x14ac:dyDescent="0.25">
      <c r="I2573"/>
      <c r="J2573"/>
      <c r="K2573"/>
      <c r="L2573"/>
    </row>
    <row r="2574" spans="9:12" ht="15" x14ac:dyDescent="0.25">
      <c r="I2574"/>
      <c r="J2574"/>
      <c r="K2574"/>
      <c r="L2574"/>
    </row>
    <row r="2575" spans="9:12" ht="15" x14ac:dyDescent="0.25">
      <c r="I2575"/>
      <c r="J2575"/>
      <c r="K2575"/>
      <c r="L2575"/>
    </row>
    <row r="2576" spans="9:12" ht="15" x14ac:dyDescent="0.25">
      <c r="I2576"/>
      <c r="J2576"/>
      <c r="K2576"/>
      <c r="L2576"/>
    </row>
    <row r="2577" spans="9:12" ht="15" x14ac:dyDescent="0.25">
      <c r="I2577"/>
      <c r="J2577"/>
      <c r="K2577"/>
      <c r="L2577"/>
    </row>
    <row r="2578" spans="9:12" ht="15" x14ac:dyDescent="0.25">
      <c r="I2578"/>
      <c r="J2578"/>
      <c r="K2578"/>
      <c r="L2578"/>
    </row>
    <row r="2579" spans="9:12" ht="15" x14ac:dyDescent="0.25">
      <c r="I2579"/>
      <c r="J2579"/>
      <c r="K2579"/>
      <c r="L2579"/>
    </row>
    <row r="2580" spans="9:12" ht="15" x14ac:dyDescent="0.25">
      <c r="I2580"/>
      <c r="J2580"/>
      <c r="K2580"/>
      <c r="L2580"/>
    </row>
    <row r="2581" spans="9:12" ht="15" x14ac:dyDescent="0.25">
      <c r="I2581"/>
      <c r="J2581"/>
      <c r="K2581"/>
      <c r="L2581"/>
    </row>
    <row r="2582" spans="9:12" ht="15" x14ac:dyDescent="0.25">
      <c r="I2582"/>
      <c r="J2582"/>
      <c r="K2582"/>
      <c r="L2582"/>
    </row>
    <row r="2583" spans="9:12" ht="15" x14ac:dyDescent="0.25">
      <c r="I2583"/>
      <c r="J2583"/>
      <c r="K2583"/>
      <c r="L2583"/>
    </row>
    <row r="2584" spans="9:12" ht="15" x14ac:dyDescent="0.25">
      <c r="I2584"/>
      <c r="J2584"/>
      <c r="K2584"/>
      <c r="L2584"/>
    </row>
    <row r="2585" spans="9:12" ht="15" x14ac:dyDescent="0.25">
      <c r="I2585"/>
      <c r="J2585"/>
      <c r="K2585"/>
      <c r="L2585"/>
    </row>
    <row r="2586" spans="9:12" ht="15" x14ac:dyDescent="0.25">
      <c r="I2586"/>
      <c r="J2586"/>
      <c r="K2586"/>
      <c r="L2586"/>
    </row>
    <row r="2587" spans="9:12" ht="15" x14ac:dyDescent="0.25">
      <c r="I2587"/>
      <c r="J2587"/>
      <c r="K2587"/>
      <c r="L2587"/>
    </row>
    <row r="2588" spans="9:12" ht="15" x14ac:dyDescent="0.25">
      <c r="I2588"/>
      <c r="J2588"/>
      <c r="K2588"/>
      <c r="L2588"/>
    </row>
    <row r="2589" spans="9:12" ht="15" x14ac:dyDescent="0.25">
      <c r="I2589"/>
      <c r="J2589"/>
      <c r="K2589"/>
      <c r="L2589"/>
    </row>
    <row r="2590" spans="9:12" ht="15" x14ac:dyDescent="0.25">
      <c r="I2590"/>
      <c r="J2590"/>
      <c r="K2590"/>
      <c r="L2590"/>
    </row>
    <row r="2591" spans="9:12" ht="15" x14ac:dyDescent="0.25">
      <c r="I2591"/>
      <c r="J2591"/>
      <c r="K2591"/>
      <c r="L2591"/>
    </row>
    <row r="2592" spans="9:12" ht="15" x14ac:dyDescent="0.25">
      <c r="I2592"/>
      <c r="J2592"/>
      <c r="K2592"/>
      <c r="L2592"/>
    </row>
    <row r="2593" spans="9:12" ht="15" x14ac:dyDescent="0.25">
      <c r="I2593"/>
      <c r="J2593"/>
      <c r="K2593"/>
      <c r="L2593"/>
    </row>
    <row r="2594" spans="9:12" ht="15" x14ac:dyDescent="0.25">
      <c r="I2594"/>
      <c r="J2594"/>
      <c r="K2594"/>
      <c r="L2594"/>
    </row>
    <row r="2595" spans="9:12" ht="15" x14ac:dyDescent="0.25">
      <c r="I2595"/>
      <c r="J2595"/>
      <c r="K2595"/>
      <c r="L2595"/>
    </row>
    <row r="2596" spans="9:12" ht="15" x14ac:dyDescent="0.25">
      <c r="I2596"/>
      <c r="J2596"/>
      <c r="K2596"/>
      <c r="L2596"/>
    </row>
    <row r="2597" spans="9:12" ht="15" x14ac:dyDescent="0.25">
      <c r="I2597"/>
      <c r="J2597"/>
      <c r="K2597"/>
      <c r="L2597"/>
    </row>
    <row r="2598" spans="9:12" ht="15" x14ac:dyDescent="0.25">
      <c r="I2598"/>
      <c r="J2598"/>
      <c r="K2598"/>
      <c r="L2598"/>
    </row>
    <row r="2599" spans="9:12" ht="15" x14ac:dyDescent="0.25">
      <c r="I2599"/>
      <c r="J2599"/>
      <c r="K2599"/>
      <c r="L2599"/>
    </row>
    <row r="2600" spans="9:12" ht="15" x14ac:dyDescent="0.25">
      <c r="I2600"/>
      <c r="J2600"/>
      <c r="K2600"/>
      <c r="L2600"/>
    </row>
    <row r="2601" spans="9:12" ht="15" x14ac:dyDescent="0.25">
      <c r="I2601"/>
      <c r="J2601"/>
      <c r="K2601"/>
      <c r="L2601"/>
    </row>
    <row r="2602" spans="9:12" ht="15" x14ac:dyDescent="0.25">
      <c r="I2602"/>
      <c r="J2602"/>
      <c r="K2602"/>
      <c r="L2602"/>
    </row>
    <row r="2603" spans="9:12" ht="15" x14ac:dyDescent="0.25">
      <c r="I2603"/>
      <c r="J2603"/>
      <c r="K2603"/>
      <c r="L2603"/>
    </row>
    <row r="2604" spans="9:12" ht="15" x14ac:dyDescent="0.25">
      <c r="I2604"/>
      <c r="J2604"/>
      <c r="K2604"/>
      <c r="L2604"/>
    </row>
    <row r="2605" spans="9:12" ht="15" x14ac:dyDescent="0.25">
      <c r="I2605"/>
      <c r="J2605"/>
      <c r="K2605"/>
      <c r="L2605"/>
    </row>
    <row r="2606" spans="9:12" ht="15" x14ac:dyDescent="0.25">
      <c r="I2606"/>
      <c r="J2606"/>
      <c r="K2606"/>
      <c r="L2606"/>
    </row>
    <row r="2607" spans="9:12" ht="15" x14ac:dyDescent="0.25">
      <c r="I2607"/>
      <c r="J2607"/>
      <c r="K2607"/>
      <c r="L2607"/>
    </row>
    <row r="2608" spans="9:12" ht="15" x14ac:dyDescent="0.25">
      <c r="I2608"/>
      <c r="J2608"/>
      <c r="K2608"/>
      <c r="L2608"/>
    </row>
    <row r="2609" spans="9:12" ht="15" x14ac:dyDescent="0.25">
      <c r="I2609"/>
      <c r="J2609"/>
      <c r="K2609"/>
      <c r="L2609"/>
    </row>
    <row r="2610" spans="9:12" ht="15" x14ac:dyDescent="0.25">
      <c r="I2610"/>
      <c r="J2610"/>
      <c r="K2610"/>
      <c r="L2610"/>
    </row>
    <row r="2611" spans="9:12" ht="15" x14ac:dyDescent="0.25">
      <c r="I2611"/>
      <c r="J2611"/>
      <c r="K2611"/>
      <c r="L2611"/>
    </row>
    <row r="2612" spans="9:12" ht="15" x14ac:dyDescent="0.25">
      <c r="I2612"/>
      <c r="J2612"/>
      <c r="K2612"/>
      <c r="L2612"/>
    </row>
    <row r="2613" spans="9:12" ht="15" x14ac:dyDescent="0.25">
      <c r="I2613"/>
      <c r="J2613"/>
      <c r="K2613"/>
      <c r="L2613"/>
    </row>
    <row r="2614" spans="9:12" ht="15" x14ac:dyDescent="0.25">
      <c r="I2614"/>
      <c r="J2614"/>
      <c r="K2614"/>
      <c r="L2614"/>
    </row>
    <row r="2615" spans="9:12" ht="15" x14ac:dyDescent="0.25">
      <c r="I2615"/>
      <c r="J2615"/>
      <c r="K2615"/>
      <c r="L2615"/>
    </row>
    <row r="2616" spans="9:12" ht="15" x14ac:dyDescent="0.25">
      <c r="I2616"/>
      <c r="J2616"/>
      <c r="K2616"/>
      <c r="L2616"/>
    </row>
    <row r="2617" spans="9:12" ht="15" x14ac:dyDescent="0.25">
      <c r="I2617"/>
      <c r="J2617"/>
      <c r="K2617"/>
      <c r="L2617"/>
    </row>
    <row r="2618" spans="9:12" ht="15" x14ac:dyDescent="0.25">
      <c r="I2618"/>
      <c r="J2618"/>
      <c r="K2618"/>
      <c r="L2618"/>
    </row>
    <row r="2619" spans="9:12" ht="15" x14ac:dyDescent="0.25">
      <c r="I2619"/>
      <c r="J2619"/>
      <c r="K2619"/>
      <c r="L2619"/>
    </row>
    <row r="2620" spans="9:12" ht="15" x14ac:dyDescent="0.25">
      <c r="I2620"/>
      <c r="J2620"/>
      <c r="K2620"/>
      <c r="L2620"/>
    </row>
    <row r="2621" spans="9:12" ht="15" x14ac:dyDescent="0.25">
      <c r="I2621"/>
      <c r="J2621"/>
      <c r="K2621"/>
      <c r="L2621"/>
    </row>
    <row r="2622" spans="9:12" ht="15" x14ac:dyDescent="0.25">
      <c r="I2622"/>
      <c r="J2622"/>
      <c r="K2622"/>
      <c r="L2622"/>
    </row>
    <row r="2623" spans="9:12" ht="15" x14ac:dyDescent="0.25">
      <c r="I2623"/>
      <c r="J2623"/>
      <c r="K2623"/>
      <c r="L2623"/>
    </row>
    <row r="2624" spans="9:12" ht="15" x14ac:dyDescent="0.25">
      <c r="I2624"/>
      <c r="J2624"/>
      <c r="K2624"/>
      <c r="L2624"/>
    </row>
    <row r="2625" spans="9:12" ht="15" x14ac:dyDescent="0.25">
      <c r="I2625"/>
      <c r="J2625"/>
      <c r="K2625"/>
      <c r="L2625"/>
    </row>
    <row r="2626" spans="9:12" ht="15" x14ac:dyDescent="0.25">
      <c r="I2626"/>
      <c r="J2626"/>
      <c r="K2626"/>
      <c r="L2626"/>
    </row>
    <row r="2627" spans="9:12" ht="15" x14ac:dyDescent="0.25">
      <c r="I2627"/>
      <c r="J2627"/>
      <c r="K2627"/>
      <c r="L2627"/>
    </row>
    <row r="2628" spans="9:12" ht="15" x14ac:dyDescent="0.25">
      <c r="I2628"/>
      <c r="J2628"/>
      <c r="K2628"/>
      <c r="L2628"/>
    </row>
    <row r="2629" spans="9:12" ht="15" x14ac:dyDescent="0.25">
      <c r="I2629"/>
      <c r="J2629"/>
      <c r="K2629"/>
      <c r="L2629"/>
    </row>
    <row r="2630" spans="9:12" ht="15" x14ac:dyDescent="0.25">
      <c r="I2630"/>
      <c r="J2630"/>
      <c r="K2630"/>
      <c r="L2630"/>
    </row>
    <row r="2631" spans="9:12" ht="15" x14ac:dyDescent="0.25">
      <c r="I2631"/>
      <c r="J2631"/>
      <c r="K2631"/>
      <c r="L2631"/>
    </row>
    <row r="2632" spans="9:12" ht="15" x14ac:dyDescent="0.25">
      <c r="I2632"/>
      <c r="J2632"/>
      <c r="K2632"/>
      <c r="L2632"/>
    </row>
    <row r="2633" spans="9:12" ht="15" x14ac:dyDescent="0.25">
      <c r="I2633"/>
      <c r="J2633"/>
      <c r="K2633"/>
      <c r="L2633"/>
    </row>
    <row r="2634" spans="9:12" ht="15" x14ac:dyDescent="0.25">
      <c r="I2634"/>
      <c r="J2634"/>
      <c r="K2634"/>
      <c r="L2634"/>
    </row>
    <row r="2635" spans="9:12" ht="15" x14ac:dyDescent="0.25">
      <c r="I2635"/>
      <c r="J2635"/>
      <c r="K2635"/>
      <c r="L2635"/>
    </row>
    <row r="2636" spans="9:12" ht="15" x14ac:dyDescent="0.25">
      <c r="I2636"/>
      <c r="J2636"/>
      <c r="K2636"/>
      <c r="L2636"/>
    </row>
    <row r="2637" spans="9:12" ht="15" x14ac:dyDescent="0.25">
      <c r="I2637"/>
      <c r="J2637"/>
      <c r="K2637"/>
      <c r="L2637"/>
    </row>
    <row r="2638" spans="9:12" ht="15" x14ac:dyDescent="0.25">
      <c r="I2638"/>
      <c r="J2638"/>
      <c r="K2638"/>
      <c r="L2638"/>
    </row>
    <row r="2639" spans="9:12" ht="15" x14ac:dyDescent="0.25">
      <c r="I2639"/>
      <c r="J2639"/>
      <c r="K2639"/>
      <c r="L2639"/>
    </row>
    <row r="2640" spans="9:12" ht="15" x14ac:dyDescent="0.25">
      <c r="I2640"/>
      <c r="J2640"/>
      <c r="K2640"/>
      <c r="L2640"/>
    </row>
    <row r="2641" spans="9:12" ht="15" x14ac:dyDescent="0.25">
      <c r="I2641"/>
      <c r="J2641"/>
      <c r="K2641"/>
      <c r="L2641"/>
    </row>
    <row r="2642" spans="9:12" ht="15" x14ac:dyDescent="0.25">
      <c r="I2642"/>
      <c r="J2642"/>
      <c r="K2642"/>
      <c r="L2642"/>
    </row>
    <row r="2643" spans="9:12" ht="15" x14ac:dyDescent="0.25">
      <c r="I2643"/>
      <c r="J2643"/>
      <c r="K2643"/>
      <c r="L2643"/>
    </row>
    <row r="2644" spans="9:12" ht="15" x14ac:dyDescent="0.25">
      <c r="I2644"/>
      <c r="J2644"/>
      <c r="K2644"/>
      <c r="L2644"/>
    </row>
    <row r="2645" spans="9:12" ht="15" x14ac:dyDescent="0.25">
      <c r="I2645"/>
      <c r="J2645"/>
      <c r="K2645"/>
      <c r="L2645"/>
    </row>
    <row r="2646" spans="9:12" ht="15" x14ac:dyDescent="0.25">
      <c r="I2646"/>
      <c r="J2646"/>
      <c r="K2646"/>
      <c r="L2646"/>
    </row>
    <row r="2647" spans="9:12" ht="15" x14ac:dyDescent="0.25">
      <c r="I2647"/>
      <c r="J2647"/>
      <c r="K2647"/>
      <c r="L2647"/>
    </row>
    <row r="2648" spans="9:12" ht="15" x14ac:dyDescent="0.25">
      <c r="I2648"/>
      <c r="J2648"/>
      <c r="K2648"/>
      <c r="L2648"/>
    </row>
    <row r="2649" spans="9:12" ht="15" x14ac:dyDescent="0.25">
      <c r="I2649"/>
      <c r="J2649"/>
      <c r="K2649"/>
      <c r="L2649"/>
    </row>
    <row r="2650" spans="9:12" ht="15" x14ac:dyDescent="0.25">
      <c r="I2650"/>
      <c r="J2650"/>
      <c r="K2650"/>
      <c r="L2650"/>
    </row>
    <row r="2651" spans="9:12" ht="15" x14ac:dyDescent="0.25">
      <c r="I2651"/>
      <c r="J2651"/>
      <c r="K2651"/>
      <c r="L2651"/>
    </row>
    <row r="2652" spans="9:12" ht="15" x14ac:dyDescent="0.25">
      <c r="I2652"/>
      <c r="J2652"/>
      <c r="K2652"/>
      <c r="L2652"/>
    </row>
    <row r="2653" spans="9:12" ht="15" x14ac:dyDescent="0.25">
      <c r="I2653"/>
      <c r="J2653"/>
      <c r="K2653"/>
      <c r="L2653"/>
    </row>
    <row r="2654" spans="9:12" ht="15" x14ac:dyDescent="0.25">
      <c r="I2654"/>
      <c r="J2654"/>
      <c r="K2654"/>
      <c r="L2654"/>
    </row>
    <row r="2655" spans="9:12" ht="15" x14ac:dyDescent="0.25">
      <c r="I2655"/>
      <c r="J2655"/>
      <c r="K2655"/>
      <c r="L2655"/>
    </row>
    <row r="2656" spans="9:12" ht="15" x14ac:dyDescent="0.25">
      <c r="I2656"/>
      <c r="J2656"/>
      <c r="K2656"/>
      <c r="L2656"/>
    </row>
    <row r="2657" spans="9:12" ht="15" x14ac:dyDescent="0.25">
      <c r="I2657"/>
      <c r="J2657"/>
      <c r="K2657"/>
      <c r="L2657"/>
    </row>
    <row r="2658" spans="9:12" ht="15" x14ac:dyDescent="0.25">
      <c r="I2658"/>
      <c r="J2658"/>
      <c r="K2658"/>
      <c r="L2658"/>
    </row>
    <row r="2659" spans="9:12" ht="15" x14ac:dyDescent="0.25">
      <c r="I2659"/>
      <c r="J2659"/>
      <c r="K2659"/>
      <c r="L2659"/>
    </row>
    <row r="2660" spans="9:12" ht="15" x14ac:dyDescent="0.25">
      <c r="I2660"/>
      <c r="J2660"/>
      <c r="K2660"/>
      <c r="L2660"/>
    </row>
    <row r="2661" spans="9:12" ht="15" x14ac:dyDescent="0.25">
      <c r="I2661"/>
      <c r="J2661"/>
      <c r="K2661"/>
      <c r="L2661"/>
    </row>
    <row r="2662" spans="9:12" ht="15" x14ac:dyDescent="0.25">
      <c r="I2662"/>
      <c r="J2662"/>
      <c r="K2662"/>
      <c r="L2662"/>
    </row>
    <row r="2663" spans="9:12" ht="15" x14ac:dyDescent="0.25">
      <c r="I2663"/>
      <c r="J2663"/>
      <c r="K2663"/>
      <c r="L2663"/>
    </row>
    <row r="2664" spans="9:12" ht="15" x14ac:dyDescent="0.25">
      <c r="I2664"/>
      <c r="J2664"/>
      <c r="K2664"/>
      <c r="L2664"/>
    </row>
    <row r="2665" spans="9:12" ht="15" x14ac:dyDescent="0.25">
      <c r="I2665"/>
      <c r="J2665"/>
      <c r="K2665"/>
      <c r="L2665"/>
    </row>
    <row r="2666" spans="9:12" ht="15" x14ac:dyDescent="0.25">
      <c r="I2666"/>
      <c r="J2666"/>
      <c r="K2666"/>
      <c r="L2666"/>
    </row>
    <row r="2667" spans="9:12" ht="15" x14ac:dyDescent="0.25">
      <c r="I2667"/>
      <c r="J2667"/>
      <c r="K2667"/>
      <c r="L2667"/>
    </row>
    <row r="2668" spans="9:12" ht="15" x14ac:dyDescent="0.25">
      <c r="I2668"/>
      <c r="J2668"/>
      <c r="K2668"/>
      <c r="L2668"/>
    </row>
    <row r="2669" spans="9:12" ht="15" x14ac:dyDescent="0.25">
      <c r="I2669"/>
      <c r="J2669"/>
      <c r="K2669"/>
      <c r="L2669"/>
    </row>
    <row r="2670" spans="9:12" ht="15" x14ac:dyDescent="0.25">
      <c r="I2670"/>
      <c r="J2670"/>
      <c r="K2670"/>
      <c r="L2670"/>
    </row>
    <row r="2671" spans="9:12" ht="15" x14ac:dyDescent="0.25">
      <c r="I2671"/>
      <c r="J2671"/>
      <c r="K2671"/>
      <c r="L2671"/>
    </row>
    <row r="2672" spans="9:12" ht="15" x14ac:dyDescent="0.25">
      <c r="I2672"/>
      <c r="J2672"/>
      <c r="K2672"/>
      <c r="L2672"/>
    </row>
    <row r="2673" spans="9:12" ht="15" x14ac:dyDescent="0.25">
      <c r="I2673"/>
      <c r="J2673"/>
      <c r="K2673"/>
      <c r="L2673"/>
    </row>
    <row r="2674" spans="9:12" ht="15" x14ac:dyDescent="0.25">
      <c r="I2674"/>
      <c r="J2674"/>
      <c r="K2674"/>
      <c r="L2674"/>
    </row>
    <row r="2675" spans="9:12" ht="15" x14ac:dyDescent="0.25">
      <c r="I2675"/>
      <c r="J2675"/>
      <c r="K2675"/>
      <c r="L2675"/>
    </row>
    <row r="2676" spans="9:12" ht="15" x14ac:dyDescent="0.25">
      <c r="I2676"/>
      <c r="J2676"/>
      <c r="K2676"/>
      <c r="L2676"/>
    </row>
    <row r="2677" spans="9:12" ht="15" x14ac:dyDescent="0.25">
      <c r="I2677"/>
      <c r="J2677"/>
      <c r="K2677"/>
      <c r="L2677"/>
    </row>
    <row r="2678" spans="9:12" ht="15" x14ac:dyDescent="0.25">
      <c r="I2678"/>
      <c r="J2678"/>
      <c r="K2678"/>
      <c r="L2678"/>
    </row>
    <row r="2679" spans="9:12" ht="15" x14ac:dyDescent="0.25">
      <c r="I2679"/>
      <c r="J2679"/>
      <c r="K2679"/>
      <c r="L2679"/>
    </row>
    <row r="2680" spans="9:12" ht="15" x14ac:dyDescent="0.25">
      <c r="I2680"/>
      <c r="J2680"/>
      <c r="K2680"/>
      <c r="L2680"/>
    </row>
    <row r="2681" spans="9:12" ht="15" x14ac:dyDescent="0.25">
      <c r="I2681"/>
      <c r="J2681"/>
      <c r="K2681"/>
      <c r="L2681"/>
    </row>
    <row r="2682" spans="9:12" ht="15" x14ac:dyDescent="0.25">
      <c r="I2682"/>
      <c r="J2682"/>
      <c r="K2682"/>
      <c r="L2682"/>
    </row>
    <row r="2683" spans="9:12" ht="15" x14ac:dyDescent="0.25">
      <c r="I2683"/>
      <c r="J2683"/>
      <c r="K2683"/>
      <c r="L2683"/>
    </row>
    <row r="2684" spans="9:12" ht="15" x14ac:dyDescent="0.25">
      <c r="I2684"/>
      <c r="J2684"/>
      <c r="K2684"/>
      <c r="L2684"/>
    </row>
    <row r="2685" spans="9:12" ht="15" x14ac:dyDescent="0.25">
      <c r="I2685"/>
      <c r="J2685"/>
      <c r="K2685"/>
      <c r="L2685"/>
    </row>
    <row r="2686" spans="9:12" ht="15" x14ac:dyDescent="0.25">
      <c r="I2686"/>
      <c r="J2686"/>
      <c r="K2686"/>
      <c r="L2686"/>
    </row>
    <row r="2687" spans="9:12" ht="15" x14ac:dyDescent="0.25">
      <c r="I2687"/>
      <c r="J2687"/>
      <c r="K2687"/>
      <c r="L2687"/>
    </row>
    <row r="2688" spans="9:12" ht="15" x14ac:dyDescent="0.25">
      <c r="I2688"/>
      <c r="J2688"/>
      <c r="K2688"/>
      <c r="L2688"/>
    </row>
    <row r="2689" spans="9:12" ht="15" x14ac:dyDescent="0.25">
      <c r="I2689"/>
      <c r="J2689"/>
      <c r="K2689"/>
      <c r="L2689"/>
    </row>
    <row r="2690" spans="9:12" ht="15" x14ac:dyDescent="0.25">
      <c r="I2690"/>
      <c r="J2690"/>
      <c r="K2690"/>
      <c r="L2690"/>
    </row>
    <row r="2691" spans="9:12" ht="15" x14ac:dyDescent="0.25">
      <c r="I2691"/>
      <c r="J2691"/>
      <c r="K2691"/>
      <c r="L2691"/>
    </row>
    <row r="2692" spans="9:12" ht="15" x14ac:dyDescent="0.25">
      <c r="I2692"/>
      <c r="J2692"/>
      <c r="K2692"/>
      <c r="L2692"/>
    </row>
    <row r="2693" spans="9:12" ht="15" x14ac:dyDescent="0.25">
      <c r="I2693"/>
      <c r="J2693"/>
      <c r="K2693"/>
      <c r="L2693"/>
    </row>
    <row r="2694" spans="9:12" ht="15" x14ac:dyDescent="0.25">
      <c r="I2694"/>
      <c r="J2694"/>
      <c r="K2694"/>
      <c r="L2694"/>
    </row>
    <row r="2695" spans="9:12" ht="15" x14ac:dyDescent="0.25">
      <c r="I2695"/>
      <c r="J2695"/>
      <c r="K2695"/>
      <c r="L2695"/>
    </row>
    <row r="2696" spans="9:12" ht="15" x14ac:dyDescent="0.25">
      <c r="I2696"/>
      <c r="J2696"/>
      <c r="K2696"/>
      <c r="L2696"/>
    </row>
    <row r="2697" spans="9:12" ht="15" x14ac:dyDescent="0.25">
      <c r="I2697"/>
      <c r="J2697"/>
      <c r="K2697"/>
      <c r="L2697"/>
    </row>
    <row r="2698" spans="9:12" ht="15" x14ac:dyDescent="0.25">
      <c r="I2698"/>
      <c r="J2698"/>
      <c r="K2698"/>
      <c r="L2698"/>
    </row>
    <row r="2699" spans="9:12" ht="15" x14ac:dyDescent="0.25">
      <c r="I2699"/>
      <c r="J2699"/>
      <c r="K2699"/>
      <c r="L2699"/>
    </row>
    <row r="2700" spans="9:12" ht="15" x14ac:dyDescent="0.25">
      <c r="I2700"/>
      <c r="J2700"/>
      <c r="K2700"/>
      <c r="L2700"/>
    </row>
    <row r="2701" spans="9:12" ht="15" x14ac:dyDescent="0.25">
      <c r="I2701"/>
      <c r="J2701"/>
      <c r="K2701"/>
      <c r="L2701"/>
    </row>
    <row r="2702" spans="9:12" ht="15" x14ac:dyDescent="0.25">
      <c r="I2702"/>
      <c r="J2702"/>
      <c r="K2702"/>
      <c r="L2702"/>
    </row>
    <row r="2703" spans="9:12" ht="15" x14ac:dyDescent="0.25">
      <c r="I2703"/>
      <c r="J2703"/>
      <c r="K2703"/>
      <c r="L2703"/>
    </row>
    <row r="2704" spans="9:12" ht="15" x14ac:dyDescent="0.25">
      <c r="I2704"/>
      <c r="J2704"/>
      <c r="K2704"/>
      <c r="L2704"/>
    </row>
    <row r="2705" spans="9:12" ht="15" x14ac:dyDescent="0.25">
      <c r="I2705"/>
      <c r="J2705"/>
      <c r="K2705"/>
      <c r="L2705"/>
    </row>
    <row r="2706" spans="9:12" ht="15" x14ac:dyDescent="0.25">
      <c r="I2706"/>
      <c r="J2706"/>
      <c r="K2706"/>
      <c r="L2706"/>
    </row>
    <row r="2707" spans="9:12" ht="15" x14ac:dyDescent="0.25">
      <c r="I2707"/>
      <c r="J2707"/>
      <c r="K2707"/>
      <c r="L2707"/>
    </row>
    <row r="2708" spans="9:12" ht="15" x14ac:dyDescent="0.25">
      <c r="I2708"/>
      <c r="J2708"/>
      <c r="K2708"/>
      <c r="L2708"/>
    </row>
    <row r="2709" spans="9:12" ht="15" x14ac:dyDescent="0.25">
      <c r="I2709"/>
      <c r="J2709"/>
      <c r="K2709"/>
      <c r="L2709"/>
    </row>
    <row r="2710" spans="9:12" ht="15" x14ac:dyDescent="0.25">
      <c r="I2710"/>
      <c r="J2710"/>
      <c r="K2710"/>
      <c r="L2710"/>
    </row>
    <row r="2711" spans="9:12" ht="15" x14ac:dyDescent="0.25">
      <c r="I2711"/>
      <c r="J2711"/>
      <c r="K2711"/>
      <c r="L2711"/>
    </row>
    <row r="2712" spans="9:12" ht="15" x14ac:dyDescent="0.25">
      <c r="I2712"/>
      <c r="J2712"/>
      <c r="K2712"/>
      <c r="L2712"/>
    </row>
    <row r="2713" spans="9:12" ht="15" x14ac:dyDescent="0.25">
      <c r="I2713"/>
      <c r="J2713"/>
      <c r="K2713"/>
      <c r="L2713"/>
    </row>
    <row r="2714" spans="9:12" ht="15" x14ac:dyDescent="0.25">
      <c r="I2714"/>
      <c r="J2714"/>
      <c r="K2714"/>
      <c r="L2714"/>
    </row>
    <row r="2715" spans="9:12" ht="15" x14ac:dyDescent="0.25">
      <c r="I2715"/>
      <c r="J2715"/>
      <c r="K2715"/>
      <c r="L2715"/>
    </row>
    <row r="2716" spans="9:12" ht="15" x14ac:dyDescent="0.25">
      <c r="I2716"/>
      <c r="J2716"/>
      <c r="K2716"/>
      <c r="L2716"/>
    </row>
    <row r="2717" spans="9:12" ht="15" x14ac:dyDescent="0.25">
      <c r="I2717"/>
      <c r="J2717"/>
      <c r="K2717"/>
      <c r="L2717"/>
    </row>
    <row r="2718" spans="9:12" ht="15" x14ac:dyDescent="0.25">
      <c r="I2718"/>
      <c r="J2718"/>
      <c r="K2718"/>
      <c r="L2718"/>
    </row>
    <row r="2719" spans="9:12" ht="15" x14ac:dyDescent="0.25">
      <c r="I2719"/>
      <c r="J2719"/>
      <c r="K2719"/>
      <c r="L2719"/>
    </row>
    <row r="2720" spans="9:12" ht="15" x14ac:dyDescent="0.25">
      <c r="I2720"/>
      <c r="J2720"/>
      <c r="K2720"/>
      <c r="L2720"/>
    </row>
    <row r="2721" spans="9:12" ht="15" x14ac:dyDescent="0.25">
      <c r="I2721"/>
      <c r="J2721"/>
      <c r="K2721"/>
      <c r="L2721"/>
    </row>
    <row r="2722" spans="9:12" ht="15" x14ac:dyDescent="0.25">
      <c r="I2722"/>
      <c r="J2722"/>
      <c r="K2722"/>
      <c r="L2722"/>
    </row>
    <row r="2723" spans="9:12" ht="15" x14ac:dyDescent="0.25">
      <c r="I2723"/>
      <c r="J2723"/>
      <c r="K2723"/>
      <c r="L2723"/>
    </row>
    <row r="2724" spans="9:12" ht="15" x14ac:dyDescent="0.25">
      <c r="I2724"/>
      <c r="J2724"/>
      <c r="K2724"/>
      <c r="L2724"/>
    </row>
    <row r="2725" spans="9:12" ht="15" x14ac:dyDescent="0.25">
      <c r="I2725"/>
      <c r="J2725"/>
      <c r="K2725"/>
      <c r="L2725"/>
    </row>
    <row r="2726" spans="9:12" ht="15" x14ac:dyDescent="0.25">
      <c r="I2726"/>
      <c r="J2726"/>
      <c r="K2726"/>
      <c r="L2726"/>
    </row>
    <row r="2727" spans="9:12" ht="15" x14ac:dyDescent="0.25">
      <c r="I2727"/>
      <c r="J2727"/>
      <c r="K2727"/>
      <c r="L2727"/>
    </row>
    <row r="2728" spans="9:12" ht="15" x14ac:dyDescent="0.25">
      <c r="I2728"/>
      <c r="J2728"/>
      <c r="K2728"/>
      <c r="L2728"/>
    </row>
    <row r="2729" spans="9:12" ht="15" x14ac:dyDescent="0.25">
      <c r="I2729"/>
      <c r="J2729"/>
      <c r="K2729"/>
      <c r="L2729"/>
    </row>
    <row r="2730" spans="9:12" ht="15" x14ac:dyDescent="0.25">
      <c r="I2730"/>
      <c r="J2730"/>
      <c r="K2730"/>
      <c r="L2730"/>
    </row>
    <row r="2731" spans="9:12" ht="15" x14ac:dyDescent="0.25">
      <c r="I2731"/>
      <c r="J2731"/>
      <c r="K2731"/>
      <c r="L2731"/>
    </row>
    <row r="2732" spans="9:12" ht="15" x14ac:dyDescent="0.25">
      <c r="I2732"/>
      <c r="J2732"/>
      <c r="K2732"/>
      <c r="L2732"/>
    </row>
    <row r="2733" spans="9:12" ht="15" x14ac:dyDescent="0.25">
      <c r="I2733"/>
      <c r="J2733"/>
      <c r="K2733"/>
      <c r="L2733"/>
    </row>
    <row r="2734" spans="9:12" ht="15" x14ac:dyDescent="0.25">
      <c r="I2734"/>
      <c r="J2734"/>
      <c r="K2734"/>
      <c r="L2734"/>
    </row>
    <row r="2735" spans="9:12" ht="15" x14ac:dyDescent="0.25">
      <c r="I2735"/>
      <c r="J2735"/>
      <c r="K2735"/>
      <c r="L2735"/>
    </row>
    <row r="2736" spans="9:12" ht="15" x14ac:dyDescent="0.25">
      <c r="I2736"/>
      <c r="J2736"/>
      <c r="K2736"/>
      <c r="L2736"/>
    </row>
    <row r="2737" spans="9:12" ht="15" x14ac:dyDescent="0.25">
      <c r="I2737"/>
      <c r="J2737"/>
      <c r="K2737"/>
      <c r="L2737"/>
    </row>
    <row r="2738" spans="9:12" ht="15" x14ac:dyDescent="0.25">
      <c r="I2738"/>
      <c r="J2738"/>
      <c r="K2738"/>
      <c r="L2738"/>
    </row>
    <row r="2739" spans="9:12" ht="15" x14ac:dyDescent="0.25">
      <c r="I2739"/>
      <c r="J2739"/>
      <c r="K2739"/>
      <c r="L2739"/>
    </row>
    <row r="2740" spans="9:12" ht="15" x14ac:dyDescent="0.25">
      <c r="I2740"/>
      <c r="J2740"/>
      <c r="K2740"/>
      <c r="L2740"/>
    </row>
    <row r="2741" spans="9:12" ht="15" x14ac:dyDescent="0.25">
      <c r="I2741"/>
      <c r="J2741"/>
      <c r="K2741"/>
      <c r="L2741"/>
    </row>
    <row r="2742" spans="9:12" ht="15" x14ac:dyDescent="0.25">
      <c r="I2742"/>
      <c r="J2742"/>
      <c r="K2742"/>
      <c r="L2742"/>
    </row>
    <row r="2743" spans="9:12" ht="15" x14ac:dyDescent="0.25">
      <c r="I2743"/>
      <c r="J2743"/>
      <c r="K2743"/>
      <c r="L2743"/>
    </row>
    <row r="2744" spans="9:12" ht="15" x14ac:dyDescent="0.25">
      <c r="I2744"/>
      <c r="J2744"/>
      <c r="K2744"/>
      <c r="L2744"/>
    </row>
    <row r="2745" spans="9:12" ht="15" x14ac:dyDescent="0.25">
      <c r="I2745"/>
      <c r="J2745"/>
      <c r="K2745"/>
      <c r="L2745"/>
    </row>
    <row r="2746" spans="9:12" ht="15" x14ac:dyDescent="0.25">
      <c r="I2746"/>
      <c r="J2746"/>
      <c r="K2746"/>
      <c r="L2746"/>
    </row>
    <row r="2747" spans="9:12" ht="15" x14ac:dyDescent="0.25">
      <c r="I2747"/>
      <c r="J2747"/>
      <c r="K2747"/>
      <c r="L2747"/>
    </row>
    <row r="2748" spans="9:12" ht="15" x14ac:dyDescent="0.25">
      <c r="I2748"/>
      <c r="J2748"/>
      <c r="K2748"/>
      <c r="L2748"/>
    </row>
    <row r="2749" spans="9:12" ht="15" x14ac:dyDescent="0.25">
      <c r="I2749"/>
      <c r="J2749"/>
      <c r="K2749"/>
      <c r="L2749"/>
    </row>
    <row r="2750" spans="9:12" ht="15" x14ac:dyDescent="0.25">
      <c r="I2750"/>
      <c r="J2750"/>
      <c r="K2750"/>
      <c r="L2750"/>
    </row>
    <row r="2751" spans="9:12" ht="15" x14ac:dyDescent="0.25">
      <c r="I2751"/>
      <c r="J2751"/>
      <c r="K2751"/>
      <c r="L2751"/>
    </row>
    <row r="2752" spans="9:12" ht="15" x14ac:dyDescent="0.25">
      <c r="I2752"/>
      <c r="J2752"/>
      <c r="K2752"/>
      <c r="L2752"/>
    </row>
    <row r="2753" spans="9:12" ht="15" x14ac:dyDescent="0.25">
      <c r="I2753"/>
      <c r="J2753"/>
      <c r="K2753"/>
      <c r="L2753"/>
    </row>
    <row r="2754" spans="9:12" ht="15" x14ac:dyDescent="0.25">
      <c r="I2754"/>
      <c r="J2754"/>
      <c r="K2754"/>
      <c r="L2754"/>
    </row>
    <row r="2755" spans="9:12" ht="15" x14ac:dyDescent="0.25">
      <c r="I2755"/>
      <c r="J2755"/>
      <c r="K2755"/>
      <c r="L2755"/>
    </row>
    <row r="2756" spans="9:12" ht="15" x14ac:dyDescent="0.25">
      <c r="I2756"/>
      <c r="J2756"/>
      <c r="K2756"/>
      <c r="L2756"/>
    </row>
    <row r="2757" spans="9:12" ht="15" x14ac:dyDescent="0.25">
      <c r="I2757"/>
      <c r="J2757"/>
      <c r="K2757"/>
      <c r="L2757"/>
    </row>
    <row r="2758" spans="9:12" ht="15" x14ac:dyDescent="0.25">
      <c r="I2758"/>
      <c r="J2758"/>
      <c r="K2758"/>
      <c r="L2758"/>
    </row>
    <row r="2759" spans="9:12" ht="15" x14ac:dyDescent="0.25">
      <c r="I2759"/>
      <c r="J2759"/>
      <c r="K2759"/>
      <c r="L2759"/>
    </row>
    <row r="2760" spans="9:12" ht="15" x14ac:dyDescent="0.25">
      <c r="I2760"/>
      <c r="J2760"/>
      <c r="K2760"/>
      <c r="L2760"/>
    </row>
    <row r="2761" spans="9:12" ht="15" x14ac:dyDescent="0.25">
      <c r="I2761"/>
      <c r="J2761"/>
      <c r="K2761"/>
      <c r="L2761"/>
    </row>
    <row r="2762" spans="9:12" ht="15" x14ac:dyDescent="0.25">
      <c r="I2762"/>
      <c r="J2762"/>
      <c r="K2762"/>
      <c r="L2762"/>
    </row>
    <row r="2763" spans="9:12" ht="15" x14ac:dyDescent="0.25">
      <c r="I2763"/>
      <c r="J2763"/>
      <c r="K2763"/>
      <c r="L2763"/>
    </row>
    <row r="2764" spans="9:12" ht="15" x14ac:dyDescent="0.25">
      <c r="I2764"/>
      <c r="J2764"/>
      <c r="K2764"/>
      <c r="L2764"/>
    </row>
    <row r="2765" spans="9:12" ht="15" x14ac:dyDescent="0.25">
      <c r="I2765"/>
      <c r="J2765"/>
      <c r="K2765"/>
      <c r="L2765"/>
    </row>
    <row r="2766" spans="9:12" ht="15" x14ac:dyDescent="0.25">
      <c r="I2766"/>
      <c r="J2766"/>
      <c r="K2766"/>
      <c r="L2766"/>
    </row>
    <row r="2767" spans="9:12" ht="15" x14ac:dyDescent="0.25">
      <c r="I2767"/>
      <c r="J2767"/>
      <c r="K2767"/>
      <c r="L2767"/>
    </row>
    <row r="2768" spans="9:12" ht="15" x14ac:dyDescent="0.25">
      <c r="I2768"/>
      <c r="J2768"/>
      <c r="K2768"/>
      <c r="L2768"/>
    </row>
    <row r="2769" spans="9:12" ht="15" x14ac:dyDescent="0.25">
      <c r="I2769"/>
      <c r="J2769"/>
      <c r="K2769"/>
      <c r="L2769"/>
    </row>
    <row r="2770" spans="9:12" ht="15" x14ac:dyDescent="0.25">
      <c r="I2770"/>
      <c r="J2770"/>
      <c r="K2770"/>
      <c r="L2770"/>
    </row>
    <row r="2771" spans="9:12" ht="15" x14ac:dyDescent="0.25">
      <c r="I2771"/>
      <c r="J2771"/>
      <c r="K2771"/>
      <c r="L2771"/>
    </row>
    <row r="2772" spans="9:12" ht="15" x14ac:dyDescent="0.25">
      <c r="I2772"/>
      <c r="J2772"/>
      <c r="K2772"/>
      <c r="L2772"/>
    </row>
    <row r="2773" spans="9:12" ht="15" x14ac:dyDescent="0.25">
      <c r="I2773"/>
      <c r="J2773"/>
      <c r="K2773"/>
      <c r="L2773"/>
    </row>
    <row r="2774" spans="9:12" ht="15" x14ac:dyDescent="0.25">
      <c r="I2774"/>
      <c r="J2774"/>
      <c r="K2774"/>
      <c r="L2774"/>
    </row>
    <row r="2775" spans="9:12" ht="15" x14ac:dyDescent="0.25">
      <c r="I2775"/>
      <c r="J2775"/>
      <c r="K2775"/>
      <c r="L2775"/>
    </row>
    <row r="2776" spans="9:12" ht="15" x14ac:dyDescent="0.25">
      <c r="I2776"/>
      <c r="J2776"/>
      <c r="K2776"/>
      <c r="L2776"/>
    </row>
    <row r="2777" spans="9:12" ht="15" x14ac:dyDescent="0.25">
      <c r="I2777"/>
      <c r="J2777"/>
      <c r="K2777"/>
      <c r="L2777"/>
    </row>
    <row r="2778" spans="9:12" ht="15" x14ac:dyDescent="0.25">
      <c r="I2778"/>
      <c r="J2778"/>
      <c r="K2778"/>
      <c r="L2778"/>
    </row>
    <row r="2779" spans="9:12" ht="15" x14ac:dyDescent="0.25">
      <c r="I2779"/>
      <c r="J2779"/>
      <c r="K2779"/>
      <c r="L2779"/>
    </row>
    <row r="2780" spans="9:12" ht="15" x14ac:dyDescent="0.25">
      <c r="I2780"/>
      <c r="J2780"/>
      <c r="K2780"/>
      <c r="L2780"/>
    </row>
    <row r="2781" spans="9:12" ht="15" x14ac:dyDescent="0.25">
      <c r="I2781"/>
      <c r="J2781"/>
      <c r="K2781"/>
      <c r="L2781"/>
    </row>
    <row r="2782" spans="9:12" ht="15" x14ac:dyDescent="0.25">
      <c r="I2782"/>
      <c r="J2782"/>
      <c r="K2782"/>
      <c r="L2782"/>
    </row>
    <row r="2783" spans="9:12" ht="15" x14ac:dyDescent="0.25">
      <c r="I2783"/>
      <c r="J2783"/>
      <c r="K2783"/>
      <c r="L2783"/>
    </row>
    <row r="2784" spans="9:12" ht="15" x14ac:dyDescent="0.25">
      <c r="I2784"/>
      <c r="J2784"/>
      <c r="K2784"/>
      <c r="L2784"/>
    </row>
    <row r="2785" spans="9:12" ht="15" x14ac:dyDescent="0.25">
      <c r="I2785"/>
      <c r="J2785"/>
      <c r="K2785"/>
      <c r="L2785"/>
    </row>
    <row r="2786" spans="9:12" ht="15" x14ac:dyDescent="0.25">
      <c r="I2786"/>
      <c r="J2786"/>
      <c r="K2786"/>
      <c r="L2786"/>
    </row>
    <row r="2787" spans="9:12" ht="15" x14ac:dyDescent="0.25">
      <c r="I2787"/>
      <c r="J2787"/>
      <c r="K2787"/>
      <c r="L2787"/>
    </row>
    <row r="2788" spans="9:12" ht="15" x14ac:dyDescent="0.25">
      <c r="I2788"/>
      <c r="J2788"/>
      <c r="K2788"/>
      <c r="L2788"/>
    </row>
    <row r="2789" spans="9:12" ht="15" x14ac:dyDescent="0.25">
      <c r="I2789"/>
      <c r="J2789"/>
      <c r="K2789"/>
      <c r="L2789"/>
    </row>
    <row r="2790" spans="9:12" ht="15" x14ac:dyDescent="0.25">
      <c r="I2790"/>
      <c r="J2790"/>
      <c r="K2790"/>
      <c r="L2790"/>
    </row>
    <row r="2791" spans="9:12" ht="15" x14ac:dyDescent="0.25">
      <c r="I2791"/>
      <c r="J2791"/>
      <c r="K2791"/>
      <c r="L2791"/>
    </row>
    <row r="2792" spans="9:12" ht="15" x14ac:dyDescent="0.25">
      <c r="I2792"/>
      <c r="J2792"/>
      <c r="K2792"/>
      <c r="L2792"/>
    </row>
    <row r="2793" spans="9:12" ht="15" x14ac:dyDescent="0.25">
      <c r="I2793"/>
      <c r="J2793"/>
      <c r="K2793"/>
      <c r="L2793"/>
    </row>
    <row r="2794" spans="9:12" ht="15" x14ac:dyDescent="0.25">
      <c r="I2794"/>
      <c r="J2794"/>
      <c r="K2794"/>
      <c r="L2794"/>
    </row>
    <row r="2795" spans="9:12" ht="15" x14ac:dyDescent="0.25">
      <c r="I2795"/>
      <c r="J2795"/>
      <c r="K2795"/>
      <c r="L2795"/>
    </row>
    <row r="2796" spans="9:12" ht="15" x14ac:dyDescent="0.25">
      <c r="I2796"/>
      <c r="J2796"/>
      <c r="K2796"/>
      <c r="L2796"/>
    </row>
    <row r="2797" spans="9:12" ht="15" x14ac:dyDescent="0.25">
      <c r="I2797"/>
      <c r="J2797"/>
      <c r="K2797"/>
      <c r="L2797"/>
    </row>
    <row r="2798" spans="9:12" ht="15" x14ac:dyDescent="0.25">
      <c r="I2798"/>
      <c r="J2798"/>
      <c r="K2798"/>
      <c r="L2798"/>
    </row>
    <row r="2799" spans="9:12" ht="15" x14ac:dyDescent="0.25">
      <c r="I2799"/>
      <c r="J2799"/>
      <c r="K2799"/>
      <c r="L2799"/>
    </row>
    <row r="2800" spans="9:12" ht="15" x14ac:dyDescent="0.25">
      <c r="I2800"/>
      <c r="J2800"/>
      <c r="K2800"/>
      <c r="L2800"/>
    </row>
    <row r="2801" spans="9:12" ht="15" x14ac:dyDescent="0.25">
      <c r="I2801"/>
      <c r="J2801"/>
      <c r="K2801"/>
      <c r="L2801"/>
    </row>
    <row r="2802" spans="9:12" ht="15" x14ac:dyDescent="0.25">
      <c r="I2802"/>
      <c r="J2802"/>
      <c r="K2802"/>
      <c r="L2802"/>
    </row>
    <row r="2803" spans="9:12" ht="15" x14ac:dyDescent="0.25">
      <c r="I2803"/>
      <c r="J2803"/>
      <c r="K2803"/>
      <c r="L2803"/>
    </row>
    <row r="2804" spans="9:12" ht="15" x14ac:dyDescent="0.25">
      <c r="I2804"/>
      <c r="J2804"/>
      <c r="K2804"/>
      <c r="L2804"/>
    </row>
    <row r="2805" spans="9:12" ht="15" x14ac:dyDescent="0.25">
      <c r="I2805"/>
      <c r="J2805"/>
      <c r="K2805"/>
      <c r="L2805"/>
    </row>
    <row r="2806" spans="9:12" ht="15" x14ac:dyDescent="0.25">
      <c r="I2806"/>
      <c r="J2806"/>
      <c r="K2806"/>
      <c r="L2806"/>
    </row>
    <row r="2807" spans="9:12" ht="15" x14ac:dyDescent="0.25">
      <c r="I2807"/>
      <c r="J2807"/>
      <c r="K2807"/>
      <c r="L2807"/>
    </row>
    <row r="2808" spans="9:12" ht="15" x14ac:dyDescent="0.25">
      <c r="I2808"/>
      <c r="J2808"/>
      <c r="K2808"/>
      <c r="L2808"/>
    </row>
    <row r="2809" spans="9:12" ht="15" x14ac:dyDescent="0.25">
      <c r="I2809"/>
      <c r="J2809"/>
      <c r="K2809"/>
      <c r="L2809"/>
    </row>
    <row r="2810" spans="9:12" ht="15" x14ac:dyDescent="0.25">
      <c r="I2810"/>
      <c r="J2810"/>
      <c r="K2810"/>
      <c r="L2810"/>
    </row>
    <row r="2811" spans="9:12" ht="15" x14ac:dyDescent="0.25">
      <c r="I2811"/>
      <c r="J2811"/>
      <c r="K2811"/>
      <c r="L2811"/>
    </row>
    <row r="2812" spans="9:12" ht="15" x14ac:dyDescent="0.25">
      <c r="I2812"/>
      <c r="J2812"/>
      <c r="K2812"/>
      <c r="L2812"/>
    </row>
    <row r="2813" spans="9:12" ht="15" x14ac:dyDescent="0.25">
      <c r="I2813"/>
      <c r="J2813"/>
      <c r="K2813"/>
      <c r="L2813"/>
    </row>
    <row r="2814" spans="9:12" ht="15" x14ac:dyDescent="0.25">
      <c r="I2814"/>
      <c r="J2814"/>
      <c r="K2814"/>
      <c r="L2814"/>
    </row>
    <row r="2815" spans="9:12" ht="15" x14ac:dyDescent="0.25">
      <c r="I2815"/>
      <c r="J2815"/>
      <c r="K2815"/>
      <c r="L2815"/>
    </row>
    <row r="2816" spans="9:12" ht="15" x14ac:dyDescent="0.25">
      <c r="I2816"/>
      <c r="J2816"/>
      <c r="K2816"/>
      <c r="L2816"/>
    </row>
    <row r="2817" spans="9:12" ht="15" x14ac:dyDescent="0.25">
      <c r="I2817"/>
      <c r="J2817"/>
      <c r="K2817"/>
      <c r="L2817"/>
    </row>
    <row r="2818" spans="9:12" ht="15" x14ac:dyDescent="0.25">
      <c r="I2818"/>
      <c r="J2818"/>
      <c r="K2818"/>
      <c r="L2818"/>
    </row>
    <row r="2819" spans="9:12" ht="15" x14ac:dyDescent="0.25">
      <c r="I2819"/>
      <c r="J2819"/>
      <c r="K2819"/>
      <c r="L2819"/>
    </row>
    <row r="2820" spans="9:12" ht="15" x14ac:dyDescent="0.25">
      <c r="I2820"/>
      <c r="J2820"/>
      <c r="K2820"/>
      <c r="L2820"/>
    </row>
    <row r="2821" spans="9:12" ht="15" x14ac:dyDescent="0.25">
      <c r="I2821"/>
      <c r="J2821"/>
      <c r="K2821"/>
      <c r="L2821"/>
    </row>
    <row r="2822" spans="9:12" ht="15" x14ac:dyDescent="0.25">
      <c r="I2822"/>
      <c r="J2822"/>
      <c r="K2822"/>
      <c r="L2822"/>
    </row>
    <row r="2823" spans="9:12" ht="15" x14ac:dyDescent="0.25">
      <c r="I2823"/>
      <c r="J2823"/>
      <c r="K2823"/>
      <c r="L2823"/>
    </row>
    <row r="2824" spans="9:12" ht="15" x14ac:dyDescent="0.25">
      <c r="I2824"/>
      <c r="J2824"/>
      <c r="K2824"/>
      <c r="L2824"/>
    </row>
    <row r="2825" spans="9:12" ht="15" x14ac:dyDescent="0.25">
      <c r="I2825"/>
      <c r="J2825"/>
      <c r="K2825"/>
      <c r="L2825"/>
    </row>
    <row r="2826" spans="9:12" ht="15" x14ac:dyDescent="0.25">
      <c r="I2826"/>
      <c r="J2826"/>
      <c r="K2826"/>
      <c r="L2826"/>
    </row>
    <row r="2827" spans="9:12" ht="15" x14ac:dyDescent="0.25">
      <c r="I2827"/>
      <c r="J2827"/>
      <c r="K2827"/>
      <c r="L2827"/>
    </row>
    <row r="2828" spans="9:12" ht="15" x14ac:dyDescent="0.25">
      <c r="I2828"/>
      <c r="J2828"/>
      <c r="K2828"/>
      <c r="L2828"/>
    </row>
    <row r="2829" spans="9:12" ht="15" x14ac:dyDescent="0.25">
      <c r="I2829"/>
      <c r="J2829"/>
      <c r="K2829"/>
      <c r="L2829"/>
    </row>
    <row r="2830" spans="9:12" ht="15" x14ac:dyDescent="0.25">
      <c r="I2830"/>
      <c r="J2830"/>
      <c r="K2830"/>
      <c r="L2830"/>
    </row>
    <row r="2831" spans="9:12" ht="15" x14ac:dyDescent="0.25">
      <c r="I2831"/>
      <c r="J2831"/>
      <c r="K2831"/>
      <c r="L2831"/>
    </row>
    <row r="2832" spans="9:12" ht="15" x14ac:dyDescent="0.25">
      <c r="I2832"/>
      <c r="J2832"/>
      <c r="K2832"/>
      <c r="L2832"/>
    </row>
    <row r="2833" spans="9:12" ht="15" x14ac:dyDescent="0.25">
      <c r="I2833"/>
      <c r="J2833"/>
      <c r="K2833"/>
      <c r="L2833"/>
    </row>
    <row r="2834" spans="9:12" ht="15" x14ac:dyDescent="0.25">
      <c r="I2834"/>
      <c r="J2834"/>
      <c r="K2834"/>
      <c r="L2834"/>
    </row>
    <row r="2835" spans="9:12" ht="15" x14ac:dyDescent="0.25">
      <c r="I2835"/>
      <c r="J2835"/>
      <c r="K2835"/>
      <c r="L2835"/>
    </row>
    <row r="2836" spans="9:12" ht="15" x14ac:dyDescent="0.25">
      <c r="I2836"/>
      <c r="J2836"/>
      <c r="K2836"/>
      <c r="L2836"/>
    </row>
    <row r="2837" spans="9:12" ht="15" x14ac:dyDescent="0.25">
      <c r="I2837"/>
      <c r="J2837"/>
      <c r="K2837"/>
      <c r="L2837"/>
    </row>
    <row r="2838" spans="9:12" ht="15" x14ac:dyDescent="0.25">
      <c r="I2838"/>
      <c r="J2838"/>
      <c r="K2838"/>
      <c r="L2838"/>
    </row>
    <row r="2839" spans="9:12" ht="15" x14ac:dyDescent="0.25">
      <c r="I2839"/>
      <c r="J2839"/>
      <c r="K2839"/>
      <c r="L2839"/>
    </row>
    <row r="2840" spans="9:12" ht="15" x14ac:dyDescent="0.25">
      <c r="I2840"/>
      <c r="J2840"/>
      <c r="K2840"/>
      <c r="L2840"/>
    </row>
    <row r="2841" spans="9:12" ht="15" x14ac:dyDescent="0.25">
      <c r="I2841"/>
      <c r="J2841"/>
      <c r="K2841"/>
      <c r="L2841"/>
    </row>
    <row r="2842" spans="9:12" ht="15" x14ac:dyDescent="0.25">
      <c r="I2842"/>
      <c r="J2842"/>
      <c r="K2842"/>
      <c r="L2842"/>
    </row>
    <row r="2843" spans="9:12" ht="15" x14ac:dyDescent="0.25">
      <c r="I2843"/>
      <c r="J2843"/>
      <c r="K2843"/>
      <c r="L2843"/>
    </row>
    <row r="2844" spans="9:12" ht="15" x14ac:dyDescent="0.25">
      <c r="I2844"/>
      <c r="J2844"/>
      <c r="K2844"/>
      <c r="L2844"/>
    </row>
    <row r="2845" spans="9:12" ht="15" x14ac:dyDescent="0.25">
      <c r="I2845"/>
      <c r="J2845"/>
      <c r="K2845"/>
      <c r="L2845"/>
    </row>
    <row r="2846" spans="9:12" ht="15" x14ac:dyDescent="0.25">
      <c r="I2846"/>
      <c r="J2846"/>
      <c r="K2846"/>
      <c r="L2846"/>
    </row>
    <row r="2847" spans="9:12" ht="15" x14ac:dyDescent="0.25">
      <c r="I2847"/>
      <c r="J2847"/>
      <c r="K2847"/>
      <c r="L2847"/>
    </row>
    <row r="2848" spans="9:12" ht="15" x14ac:dyDescent="0.25">
      <c r="I2848"/>
      <c r="J2848"/>
      <c r="K2848"/>
      <c r="L2848"/>
    </row>
    <row r="2849" spans="9:12" ht="15" x14ac:dyDescent="0.25">
      <c r="I2849"/>
      <c r="J2849"/>
      <c r="K2849"/>
      <c r="L2849"/>
    </row>
    <row r="2850" spans="9:12" ht="15" x14ac:dyDescent="0.25">
      <c r="I2850"/>
      <c r="J2850"/>
      <c r="K2850"/>
      <c r="L2850"/>
    </row>
    <row r="2851" spans="9:12" ht="15" x14ac:dyDescent="0.25">
      <c r="I2851"/>
      <c r="J2851"/>
      <c r="K2851"/>
      <c r="L2851"/>
    </row>
    <row r="2852" spans="9:12" ht="15" x14ac:dyDescent="0.25">
      <c r="I2852"/>
      <c r="J2852"/>
      <c r="K2852"/>
      <c r="L2852"/>
    </row>
    <row r="2853" spans="9:12" ht="15" x14ac:dyDescent="0.25">
      <c r="I2853"/>
      <c r="J2853"/>
      <c r="K2853"/>
      <c r="L2853"/>
    </row>
    <row r="2854" spans="9:12" ht="15" x14ac:dyDescent="0.25">
      <c r="I2854"/>
      <c r="J2854"/>
      <c r="K2854"/>
      <c r="L2854"/>
    </row>
    <row r="2855" spans="9:12" ht="15" x14ac:dyDescent="0.25">
      <c r="I2855"/>
      <c r="J2855"/>
      <c r="K2855"/>
      <c r="L2855"/>
    </row>
    <row r="2856" spans="9:12" ht="15" x14ac:dyDescent="0.25">
      <c r="I2856"/>
      <c r="J2856"/>
      <c r="K2856"/>
      <c r="L2856"/>
    </row>
    <row r="2857" spans="9:12" ht="15" x14ac:dyDescent="0.25">
      <c r="I2857"/>
      <c r="J2857"/>
      <c r="K2857"/>
      <c r="L2857"/>
    </row>
    <row r="2858" spans="9:12" ht="15" x14ac:dyDescent="0.25">
      <c r="I2858"/>
      <c r="J2858"/>
      <c r="K2858"/>
      <c r="L2858"/>
    </row>
    <row r="2859" spans="9:12" ht="15" x14ac:dyDescent="0.25">
      <c r="I2859"/>
      <c r="J2859"/>
      <c r="K2859"/>
      <c r="L2859"/>
    </row>
    <row r="2860" spans="9:12" ht="15" x14ac:dyDescent="0.25">
      <c r="I2860"/>
      <c r="J2860"/>
      <c r="K2860"/>
      <c r="L2860"/>
    </row>
    <row r="2861" spans="9:12" ht="15" x14ac:dyDescent="0.25">
      <c r="I2861"/>
      <c r="J2861"/>
      <c r="K2861"/>
      <c r="L2861"/>
    </row>
    <row r="2862" spans="9:12" ht="15" x14ac:dyDescent="0.25">
      <c r="I2862"/>
      <c r="J2862"/>
      <c r="K2862"/>
      <c r="L2862"/>
    </row>
    <row r="2863" spans="9:12" ht="15" x14ac:dyDescent="0.25">
      <c r="I2863"/>
      <c r="J2863"/>
      <c r="K2863"/>
      <c r="L2863"/>
    </row>
    <row r="2864" spans="9:12" ht="15" x14ac:dyDescent="0.25">
      <c r="I2864"/>
      <c r="J2864"/>
      <c r="K2864"/>
      <c r="L2864"/>
    </row>
    <row r="2865" spans="9:12" ht="15" x14ac:dyDescent="0.25">
      <c r="I2865"/>
      <c r="J2865"/>
      <c r="K2865"/>
      <c r="L2865"/>
    </row>
    <row r="2866" spans="9:12" ht="15" x14ac:dyDescent="0.25">
      <c r="I2866"/>
      <c r="J2866"/>
      <c r="K2866"/>
      <c r="L2866"/>
    </row>
    <row r="2867" spans="9:12" ht="15" x14ac:dyDescent="0.25">
      <c r="I2867"/>
      <c r="J2867"/>
      <c r="K2867"/>
      <c r="L2867"/>
    </row>
    <row r="2868" spans="9:12" ht="15" x14ac:dyDescent="0.25">
      <c r="I2868"/>
      <c r="J2868"/>
      <c r="K2868"/>
      <c r="L2868"/>
    </row>
    <row r="2869" spans="9:12" ht="15" x14ac:dyDescent="0.25">
      <c r="I2869"/>
      <c r="J2869"/>
      <c r="K2869"/>
      <c r="L2869"/>
    </row>
    <row r="2870" spans="9:12" ht="15" x14ac:dyDescent="0.25">
      <c r="I2870"/>
      <c r="J2870"/>
      <c r="K2870"/>
      <c r="L2870"/>
    </row>
    <row r="2871" spans="9:12" ht="15" x14ac:dyDescent="0.25">
      <c r="I2871"/>
      <c r="J2871"/>
      <c r="K2871"/>
      <c r="L2871"/>
    </row>
    <row r="2872" spans="9:12" ht="15" x14ac:dyDescent="0.25">
      <c r="I2872"/>
      <c r="J2872"/>
      <c r="K2872"/>
      <c r="L2872"/>
    </row>
    <row r="2873" spans="9:12" ht="15" x14ac:dyDescent="0.25">
      <c r="I2873"/>
      <c r="J2873"/>
      <c r="K2873"/>
      <c r="L2873"/>
    </row>
    <row r="2874" spans="9:12" ht="15" x14ac:dyDescent="0.25">
      <c r="I2874"/>
      <c r="J2874"/>
      <c r="K2874"/>
      <c r="L2874"/>
    </row>
    <row r="2875" spans="9:12" ht="15" x14ac:dyDescent="0.25">
      <c r="I2875"/>
      <c r="J2875"/>
      <c r="K2875"/>
      <c r="L2875"/>
    </row>
    <row r="2876" spans="9:12" ht="15" x14ac:dyDescent="0.25">
      <c r="I2876"/>
      <c r="J2876"/>
      <c r="K2876"/>
      <c r="L2876"/>
    </row>
    <row r="2877" spans="9:12" ht="15" x14ac:dyDescent="0.25">
      <c r="I2877"/>
      <c r="J2877"/>
      <c r="K2877"/>
      <c r="L2877"/>
    </row>
    <row r="2878" spans="9:12" ht="15" x14ac:dyDescent="0.25">
      <c r="I2878"/>
      <c r="J2878"/>
      <c r="K2878"/>
      <c r="L2878"/>
    </row>
    <row r="2879" spans="9:12" ht="15" x14ac:dyDescent="0.25">
      <c r="I2879"/>
      <c r="J2879"/>
      <c r="K2879"/>
      <c r="L2879"/>
    </row>
    <row r="2880" spans="9:12" ht="15" x14ac:dyDescent="0.25">
      <c r="I2880"/>
      <c r="J2880"/>
      <c r="K2880"/>
      <c r="L2880"/>
    </row>
    <row r="2881" spans="9:12" ht="15" x14ac:dyDescent="0.25">
      <c r="I2881"/>
      <c r="J2881"/>
      <c r="K2881"/>
      <c r="L2881"/>
    </row>
    <row r="2882" spans="9:12" ht="15" x14ac:dyDescent="0.25">
      <c r="I2882"/>
      <c r="J2882"/>
      <c r="K2882"/>
      <c r="L2882"/>
    </row>
    <row r="2883" spans="9:12" ht="15" x14ac:dyDescent="0.25">
      <c r="I2883"/>
      <c r="J2883"/>
      <c r="K2883"/>
      <c r="L2883"/>
    </row>
    <row r="2884" spans="9:12" ht="15" x14ac:dyDescent="0.25">
      <c r="I2884"/>
      <c r="J2884"/>
      <c r="K2884"/>
      <c r="L2884"/>
    </row>
    <row r="2885" spans="9:12" ht="15" x14ac:dyDescent="0.25">
      <c r="I2885"/>
      <c r="J2885"/>
      <c r="K2885"/>
      <c r="L2885"/>
    </row>
    <row r="2886" spans="9:12" ht="15" x14ac:dyDescent="0.25">
      <c r="I2886"/>
      <c r="J2886"/>
      <c r="K2886"/>
      <c r="L2886"/>
    </row>
    <row r="2887" spans="9:12" ht="15" x14ac:dyDescent="0.25">
      <c r="I2887"/>
      <c r="J2887"/>
      <c r="K2887"/>
      <c r="L2887"/>
    </row>
    <row r="2888" spans="9:12" ht="15" x14ac:dyDescent="0.25">
      <c r="I2888"/>
      <c r="J2888"/>
      <c r="K2888"/>
      <c r="L2888"/>
    </row>
    <row r="2889" spans="9:12" ht="15" x14ac:dyDescent="0.25">
      <c r="I2889"/>
      <c r="J2889"/>
      <c r="K2889"/>
      <c r="L2889"/>
    </row>
    <row r="2890" spans="9:12" ht="15" x14ac:dyDescent="0.25">
      <c r="I2890"/>
      <c r="J2890"/>
      <c r="K2890"/>
      <c r="L2890"/>
    </row>
    <row r="2891" spans="9:12" ht="15" x14ac:dyDescent="0.25">
      <c r="I2891"/>
      <c r="J2891"/>
      <c r="K2891"/>
      <c r="L2891"/>
    </row>
    <row r="2892" spans="9:12" ht="15" x14ac:dyDescent="0.25">
      <c r="I2892"/>
      <c r="J2892"/>
      <c r="K2892"/>
      <c r="L2892"/>
    </row>
    <row r="2893" spans="9:12" ht="15" x14ac:dyDescent="0.25">
      <c r="I2893"/>
      <c r="J2893"/>
      <c r="K2893"/>
      <c r="L2893"/>
    </row>
    <row r="2894" spans="9:12" ht="15" x14ac:dyDescent="0.25">
      <c r="I2894"/>
      <c r="J2894"/>
      <c r="K2894"/>
      <c r="L2894"/>
    </row>
    <row r="2895" spans="9:12" ht="15" x14ac:dyDescent="0.25">
      <c r="I2895"/>
      <c r="J2895"/>
      <c r="K2895"/>
      <c r="L2895"/>
    </row>
    <row r="2896" spans="9:12" ht="15" x14ac:dyDescent="0.25">
      <c r="I2896"/>
      <c r="J2896"/>
      <c r="K2896"/>
      <c r="L2896"/>
    </row>
    <row r="2897" spans="9:12" ht="15" x14ac:dyDescent="0.25">
      <c r="I2897"/>
      <c r="J2897"/>
      <c r="K2897"/>
      <c r="L2897"/>
    </row>
    <row r="2898" spans="9:12" ht="15" x14ac:dyDescent="0.25">
      <c r="I2898"/>
      <c r="J2898"/>
      <c r="K2898"/>
      <c r="L2898"/>
    </row>
    <row r="2899" spans="9:12" ht="15" x14ac:dyDescent="0.25">
      <c r="I2899"/>
      <c r="J2899"/>
      <c r="K2899"/>
      <c r="L2899"/>
    </row>
    <row r="2900" spans="9:12" ht="15" x14ac:dyDescent="0.25">
      <c r="I2900"/>
      <c r="J2900"/>
      <c r="K2900"/>
      <c r="L2900"/>
    </row>
    <row r="2901" spans="9:12" ht="15" x14ac:dyDescent="0.25">
      <c r="I2901"/>
      <c r="J2901"/>
      <c r="K2901"/>
      <c r="L2901"/>
    </row>
    <row r="2902" spans="9:12" ht="15" x14ac:dyDescent="0.25">
      <c r="I2902"/>
      <c r="J2902"/>
      <c r="K2902"/>
      <c r="L2902"/>
    </row>
    <row r="2903" spans="9:12" ht="15" x14ac:dyDescent="0.25">
      <c r="I2903"/>
      <c r="J2903"/>
      <c r="K2903"/>
      <c r="L2903"/>
    </row>
    <row r="2904" spans="9:12" ht="15" x14ac:dyDescent="0.25">
      <c r="I2904"/>
      <c r="J2904"/>
      <c r="K2904"/>
      <c r="L2904"/>
    </row>
    <row r="2905" spans="9:12" ht="15" x14ac:dyDescent="0.25">
      <c r="I2905"/>
      <c r="J2905"/>
      <c r="K2905"/>
      <c r="L2905"/>
    </row>
    <row r="2906" spans="9:12" ht="15" x14ac:dyDescent="0.25">
      <c r="I2906"/>
      <c r="J2906"/>
      <c r="K2906"/>
      <c r="L2906"/>
    </row>
    <row r="2907" spans="9:12" ht="15" x14ac:dyDescent="0.25">
      <c r="I2907"/>
      <c r="J2907"/>
      <c r="K2907"/>
      <c r="L2907"/>
    </row>
    <row r="2908" spans="9:12" ht="15" x14ac:dyDescent="0.25">
      <c r="I2908"/>
      <c r="J2908"/>
      <c r="K2908"/>
      <c r="L2908"/>
    </row>
    <row r="2909" spans="9:12" ht="15" x14ac:dyDescent="0.25">
      <c r="I2909"/>
      <c r="J2909"/>
      <c r="K2909"/>
      <c r="L2909"/>
    </row>
    <row r="2910" spans="9:12" ht="15" x14ac:dyDescent="0.25">
      <c r="I2910"/>
      <c r="J2910"/>
      <c r="K2910"/>
      <c r="L2910"/>
    </row>
    <row r="2911" spans="9:12" ht="15" x14ac:dyDescent="0.25">
      <c r="I2911"/>
      <c r="J2911"/>
      <c r="K2911"/>
      <c r="L2911"/>
    </row>
    <row r="2912" spans="9:12" ht="15" x14ac:dyDescent="0.25">
      <c r="I2912"/>
      <c r="J2912"/>
      <c r="K2912"/>
      <c r="L2912"/>
    </row>
    <row r="2913" spans="9:12" ht="15" x14ac:dyDescent="0.25">
      <c r="I2913"/>
      <c r="J2913"/>
      <c r="K2913"/>
      <c r="L2913"/>
    </row>
    <row r="2914" spans="9:12" ht="15" x14ac:dyDescent="0.25">
      <c r="I2914"/>
      <c r="J2914"/>
      <c r="K2914"/>
      <c r="L2914"/>
    </row>
    <row r="2915" spans="9:12" ht="15" x14ac:dyDescent="0.25">
      <c r="I2915"/>
      <c r="J2915"/>
      <c r="K2915"/>
      <c r="L2915"/>
    </row>
    <row r="2916" spans="9:12" ht="15" x14ac:dyDescent="0.25">
      <c r="I2916"/>
      <c r="J2916"/>
      <c r="K2916"/>
      <c r="L2916"/>
    </row>
    <row r="2917" spans="9:12" ht="15" x14ac:dyDescent="0.25">
      <c r="I2917"/>
      <c r="J2917"/>
      <c r="K2917"/>
      <c r="L2917"/>
    </row>
    <row r="2918" spans="9:12" ht="15" x14ac:dyDescent="0.25">
      <c r="I2918"/>
      <c r="J2918"/>
      <c r="K2918"/>
      <c r="L2918"/>
    </row>
    <row r="2919" spans="9:12" ht="15" x14ac:dyDescent="0.25">
      <c r="I2919"/>
      <c r="J2919"/>
      <c r="K2919"/>
      <c r="L2919"/>
    </row>
    <row r="2920" spans="9:12" ht="15" x14ac:dyDescent="0.25">
      <c r="I2920"/>
      <c r="J2920"/>
      <c r="K2920"/>
      <c r="L2920"/>
    </row>
    <row r="2921" spans="9:12" ht="15" x14ac:dyDescent="0.25">
      <c r="I2921"/>
      <c r="J2921"/>
      <c r="K2921"/>
      <c r="L2921"/>
    </row>
    <row r="2922" spans="9:12" ht="15" x14ac:dyDescent="0.25">
      <c r="I2922"/>
      <c r="J2922"/>
      <c r="K2922"/>
      <c r="L2922"/>
    </row>
    <row r="2923" spans="9:12" ht="15" x14ac:dyDescent="0.25">
      <c r="I2923"/>
      <c r="J2923"/>
      <c r="K2923"/>
      <c r="L2923"/>
    </row>
    <row r="2924" spans="9:12" ht="15" x14ac:dyDescent="0.25">
      <c r="I2924"/>
      <c r="J2924"/>
      <c r="K2924"/>
      <c r="L2924"/>
    </row>
    <row r="2925" spans="9:12" ht="15" x14ac:dyDescent="0.25">
      <c r="I2925"/>
      <c r="J2925"/>
      <c r="K2925"/>
      <c r="L2925"/>
    </row>
    <row r="2926" spans="9:12" ht="15" x14ac:dyDescent="0.25">
      <c r="I2926"/>
      <c r="J2926"/>
      <c r="K2926"/>
      <c r="L2926"/>
    </row>
    <row r="2927" spans="9:12" ht="15" x14ac:dyDescent="0.25">
      <c r="I2927"/>
      <c r="J2927"/>
      <c r="K2927"/>
      <c r="L2927"/>
    </row>
    <row r="2928" spans="9:12" ht="15" x14ac:dyDescent="0.25">
      <c r="I2928"/>
      <c r="J2928"/>
      <c r="K2928"/>
      <c r="L2928"/>
    </row>
    <row r="2929" spans="9:12" ht="15" x14ac:dyDescent="0.25">
      <c r="I2929"/>
      <c r="J2929"/>
      <c r="K2929"/>
      <c r="L2929"/>
    </row>
    <row r="2930" spans="9:12" ht="15" x14ac:dyDescent="0.25">
      <c r="I2930"/>
      <c r="J2930"/>
      <c r="K2930"/>
      <c r="L2930"/>
    </row>
    <row r="2931" spans="9:12" ht="15" x14ac:dyDescent="0.25">
      <c r="I2931"/>
      <c r="J2931"/>
      <c r="K2931"/>
      <c r="L2931"/>
    </row>
    <row r="2932" spans="9:12" ht="15" x14ac:dyDescent="0.25">
      <c r="I2932"/>
      <c r="J2932"/>
      <c r="K2932"/>
      <c r="L2932"/>
    </row>
    <row r="2933" spans="9:12" ht="15" x14ac:dyDescent="0.25">
      <c r="I2933"/>
      <c r="J2933"/>
      <c r="K2933"/>
      <c r="L2933"/>
    </row>
    <row r="2934" spans="9:12" ht="15" x14ac:dyDescent="0.25">
      <c r="I2934"/>
      <c r="J2934"/>
      <c r="K2934"/>
      <c r="L2934"/>
    </row>
    <row r="2935" spans="9:12" ht="15" x14ac:dyDescent="0.25">
      <c r="I2935"/>
      <c r="J2935"/>
      <c r="K2935"/>
      <c r="L2935"/>
    </row>
    <row r="2936" spans="9:12" ht="15" x14ac:dyDescent="0.25">
      <c r="I2936"/>
      <c r="J2936"/>
      <c r="K2936"/>
      <c r="L2936"/>
    </row>
    <row r="2937" spans="9:12" ht="15" x14ac:dyDescent="0.25">
      <c r="I2937"/>
      <c r="J2937"/>
      <c r="K2937"/>
      <c r="L2937"/>
    </row>
    <row r="2938" spans="9:12" ht="15" x14ac:dyDescent="0.25">
      <c r="I2938"/>
      <c r="J2938"/>
      <c r="K2938"/>
      <c r="L2938"/>
    </row>
    <row r="2939" spans="9:12" ht="15" x14ac:dyDescent="0.25">
      <c r="I2939"/>
      <c r="J2939"/>
      <c r="K2939"/>
      <c r="L2939"/>
    </row>
    <row r="2940" spans="9:12" ht="15" x14ac:dyDescent="0.25">
      <c r="I2940"/>
      <c r="J2940"/>
      <c r="K2940"/>
      <c r="L2940"/>
    </row>
    <row r="2941" spans="9:12" ht="15" x14ac:dyDescent="0.25">
      <c r="I2941"/>
      <c r="J2941"/>
      <c r="K2941"/>
      <c r="L2941"/>
    </row>
    <row r="2942" spans="9:12" ht="15" x14ac:dyDescent="0.25">
      <c r="I2942"/>
      <c r="J2942"/>
      <c r="K2942"/>
      <c r="L2942"/>
    </row>
    <row r="2943" spans="9:12" ht="15" x14ac:dyDescent="0.25">
      <c r="I2943"/>
      <c r="J2943"/>
      <c r="K2943"/>
      <c r="L2943"/>
    </row>
    <row r="2944" spans="9:12" ht="15" x14ac:dyDescent="0.25">
      <c r="I2944"/>
      <c r="J2944"/>
      <c r="K2944"/>
      <c r="L2944"/>
    </row>
    <row r="2945" spans="9:12" ht="15" x14ac:dyDescent="0.25">
      <c r="I2945"/>
      <c r="J2945"/>
      <c r="K2945"/>
      <c r="L2945"/>
    </row>
    <row r="2946" spans="9:12" ht="15" x14ac:dyDescent="0.25">
      <c r="I2946"/>
      <c r="J2946"/>
      <c r="K2946"/>
      <c r="L2946"/>
    </row>
    <row r="2947" spans="9:12" ht="15" x14ac:dyDescent="0.25">
      <c r="I2947"/>
      <c r="J2947"/>
      <c r="K2947"/>
      <c r="L2947"/>
    </row>
    <row r="2948" spans="9:12" ht="15" x14ac:dyDescent="0.25">
      <c r="I2948"/>
      <c r="J2948"/>
      <c r="K2948"/>
      <c r="L2948"/>
    </row>
    <row r="2949" spans="9:12" ht="15" x14ac:dyDescent="0.25">
      <c r="I2949"/>
      <c r="J2949"/>
      <c r="K2949"/>
      <c r="L2949"/>
    </row>
    <row r="2950" spans="9:12" ht="15" x14ac:dyDescent="0.25">
      <c r="I2950"/>
      <c r="J2950"/>
      <c r="K2950"/>
      <c r="L2950"/>
    </row>
    <row r="2951" spans="9:12" ht="15" x14ac:dyDescent="0.25">
      <c r="I2951"/>
      <c r="J2951"/>
      <c r="K2951"/>
      <c r="L2951"/>
    </row>
    <row r="2952" spans="9:12" ht="15" x14ac:dyDescent="0.25">
      <c r="I2952"/>
      <c r="J2952"/>
      <c r="K2952"/>
      <c r="L2952"/>
    </row>
    <row r="2953" spans="9:12" ht="15" x14ac:dyDescent="0.25">
      <c r="I2953"/>
      <c r="J2953"/>
      <c r="K2953"/>
      <c r="L2953"/>
    </row>
    <row r="2954" spans="9:12" ht="15" x14ac:dyDescent="0.25">
      <c r="I2954"/>
      <c r="J2954"/>
      <c r="K2954"/>
      <c r="L2954"/>
    </row>
    <row r="2955" spans="9:12" ht="15" x14ac:dyDescent="0.25">
      <c r="I2955"/>
      <c r="J2955"/>
      <c r="K2955"/>
      <c r="L2955"/>
    </row>
    <row r="2956" spans="9:12" ht="15" x14ac:dyDescent="0.25">
      <c r="I2956"/>
      <c r="J2956"/>
      <c r="K2956"/>
      <c r="L2956"/>
    </row>
    <row r="2957" spans="9:12" ht="15" x14ac:dyDescent="0.25">
      <c r="I2957"/>
      <c r="J2957"/>
      <c r="K2957"/>
      <c r="L2957"/>
    </row>
    <row r="2958" spans="9:12" ht="15" x14ac:dyDescent="0.25">
      <c r="I2958"/>
      <c r="J2958"/>
      <c r="K2958"/>
      <c r="L2958"/>
    </row>
    <row r="2959" spans="9:12" ht="15" x14ac:dyDescent="0.25">
      <c r="I2959"/>
      <c r="J2959"/>
      <c r="K2959"/>
      <c r="L2959"/>
    </row>
    <row r="2960" spans="9:12" ht="15" x14ac:dyDescent="0.25">
      <c r="I2960"/>
      <c r="J2960"/>
      <c r="K2960"/>
      <c r="L2960"/>
    </row>
    <row r="2961" spans="9:12" ht="15" x14ac:dyDescent="0.25">
      <c r="I2961"/>
      <c r="J2961"/>
      <c r="K2961"/>
      <c r="L2961"/>
    </row>
    <row r="2962" spans="9:12" ht="15" x14ac:dyDescent="0.25">
      <c r="I2962"/>
      <c r="J2962"/>
      <c r="K2962"/>
      <c r="L2962"/>
    </row>
    <row r="2963" spans="9:12" ht="15" x14ac:dyDescent="0.25">
      <c r="I2963"/>
      <c r="J2963"/>
      <c r="K2963"/>
      <c r="L2963"/>
    </row>
    <row r="2964" spans="9:12" ht="15" x14ac:dyDescent="0.25">
      <c r="I2964"/>
      <c r="J2964"/>
      <c r="K2964"/>
      <c r="L2964"/>
    </row>
    <row r="2965" spans="9:12" ht="15" x14ac:dyDescent="0.25">
      <c r="I2965"/>
      <c r="J2965"/>
      <c r="K2965"/>
      <c r="L2965"/>
    </row>
    <row r="2966" spans="9:12" ht="15" x14ac:dyDescent="0.25">
      <c r="I2966"/>
      <c r="J2966"/>
      <c r="K2966"/>
      <c r="L2966"/>
    </row>
    <row r="2967" spans="9:12" ht="15" x14ac:dyDescent="0.25">
      <c r="I2967"/>
      <c r="J2967"/>
      <c r="K2967"/>
      <c r="L2967"/>
    </row>
    <row r="2968" spans="9:12" ht="15" x14ac:dyDescent="0.25">
      <c r="I2968"/>
      <c r="J2968"/>
      <c r="K2968"/>
      <c r="L2968"/>
    </row>
    <row r="2969" spans="9:12" ht="15" x14ac:dyDescent="0.25">
      <c r="I2969"/>
      <c r="J2969"/>
      <c r="K2969"/>
      <c r="L2969"/>
    </row>
    <row r="2970" spans="9:12" ht="15" x14ac:dyDescent="0.25">
      <c r="I2970"/>
      <c r="J2970"/>
      <c r="K2970"/>
      <c r="L2970"/>
    </row>
    <row r="2971" spans="9:12" ht="15" x14ac:dyDescent="0.25">
      <c r="I2971"/>
      <c r="J2971"/>
      <c r="K2971"/>
      <c r="L2971"/>
    </row>
    <row r="2972" spans="9:12" ht="15" x14ac:dyDescent="0.25">
      <c r="I2972"/>
      <c r="J2972"/>
      <c r="K2972"/>
      <c r="L2972"/>
    </row>
    <row r="2973" spans="9:12" ht="15" x14ac:dyDescent="0.25">
      <c r="I2973"/>
      <c r="J2973"/>
      <c r="K2973"/>
      <c r="L2973"/>
    </row>
    <row r="2974" spans="9:12" ht="15" x14ac:dyDescent="0.25">
      <c r="I2974"/>
      <c r="J2974"/>
      <c r="K2974"/>
      <c r="L2974"/>
    </row>
    <row r="2975" spans="9:12" ht="15" x14ac:dyDescent="0.25">
      <c r="I2975"/>
      <c r="J2975"/>
      <c r="K2975"/>
      <c r="L2975"/>
    </row>
    <row r="2976" spans="9:12" ht="15" x14ac:dyDescent="0.25">
      <c r="I2976"/>
      <c r="J2976"/>
      <c r="K2976"/>
      <c r="L2976"/>
    </row>
    <row r="2977" spans="9:12" ht="15" x14ac:dyDescent="0.25">
      <c r="I2977"/>
      <c r="J2977"/>
      <c r="K2977"/>
      <c r="L2977"/>
    </row>
    <row r="2978" spans="9:12" ht="15" x14ac:dyDescent="0.25">
      <c r="I2978"/>
      <c r="J2978"/>
      <c r="K2978"/>
      <c r="L2978"/>
    </row>
    <row r="2979" spans="9:12" ht="15" x14ac:dyDescent="0.25">
      <c r="I2979"/>
      <c r="J2979"/>
      <c r="K2979"/>
      <c r="L2979"/>
    </row>
    <row r="2980" spans="9:12" ht="15" x14ac:dyDescent="0.25">
      <c r="I2980"/>
      <c r="J2980"/>
      <c r="K2980"/>
      <c r="L2980"/>
    </row>
    <row r="2981" spans="9:12" ht="15" x14ac:dyDescent="0.25">
      <c r="I2981"/>
      <c r="J2981"/>
      <c r="K2981"/>
      <c r="L2981"/>
    </row>
    <row r="2982" spans="9:12" ht="15" x14ac:dyDescent="0.25">
      <c r="I2982"/>
      <c r="J2982"/>
      <c r="K2982"/>
      <c r="L2982"/>
    </row>
    <row r="2983" spans="9:12" ht="15" x14ac:dyDescent="0.25">
      <c r="I2983"/>
      <c r="J2983"/>
      <c r="K2983"/>
      <c r="L2983"/>
    </row>
    <row r="2984" spans="9:12" ht="15" x14ac:dyDescent="0.25">
      <c r="I2984"/>
      <c r="J2984"/>
      <c r="K2984"/>
      <c r="L2984"/>
    </row>
    <row r="2985" spans="9:12" ht="15" x14ac:dyDescent="0.25">
      <c r="I2985"/>
      <c r="J2985"/>
      <c r="K2985"/>
      <c r="L2985"/>
    </row>
    <row r="2986" spans="9:12" ht="15" x14ac:dyDescent="0.25">
      <c r="I2986"/>
      <c r="J2986"/>
      <c r="K2986"/>
      <c r="L2986"/>
    </row>
    <row r="2987" spans="9:12" ht="15" x14ac:dyDescent="0.25">
      <c r="I2987"/>
      <c r="J2987"/>
      <c r="K2987"/>
      <c r="L2987"/>
    </row>
    <row r="2988" spans="9:12" ht="15" x14ac:dyDescent="0.25">
      <c r="I2988"/>
      <c r="J2988"/>
      <c r="K2988"/>
      <c r="L2988"/>
    </row>
    <row r="2989" spans="9:12" ht="15" x14ac:dyDescent="0.25">
      <c r="I2989"/>
      <c r="J2989"/>
      <c r="K2989"/>
      <c r="L2989"/>
    </row>
    <row r="2990" spans="9:12" ht="15" x14ac:dyDescent="0.25">
      <c r="I2990"/>
      <c r="J2990"/>
      <c r="K2990"/>
      <c r="L2990"/>
    </row>
    <row r="2991" spans="9:12" ht="15" x14ac:dyDescent="0.25">
      <c r="I2991"/>
      <c r="J2991"/>
      <c r="K2991"/>
      <c r="L2991"/>
    </row>
    <row r="2992" spans="9:12" ht="15" x14ac:dyDescent="0.25">
      <c r="I2992"/>
      <c r="J2992"/>
      <c r="K2992"/>
      <c r="L2992"/>
    </row>
    <row r="2993" spans="9:12" ht="15" x14ac:dyDescent="0.25">
      <c r="I2993"/>
      <c r="J2993"/>
      <c r="K2993"/>
      <c r="L2993"/>
    </row>
    <row r="2994" spans="9:12" ht="15" x14ac:dyDescent="0.25">
      <c r="I2994"/>
      <c r="J2994"/>
      <c r="K2994"/>
      <c r="L2994"/>
    </row>
    <row r="2995" spans="9:12" ht="15" x14ac:dyDescent="0.25">
      <c r="I2995"/>
      <c r="J2995"/>
      <c r="K2995"/>
      <c r="L2995"/>
    </row>
    <row r="2996" spans="9:12" ht="15" x14ac:dyDescent="0.25">
      <c r="I2996"/>
      <c r="J2996"/>
      <c r="K2996"/>
      <c r="L2996"/>
    </row>
    <row r="2997" spans="9:12" ht="15" x14ac:dyDescent="0.25">
      <c r="I2997"/>
      <c r="J2997"/>
      <c r="K2997"/>
      <c r="L2997"/>
    </row>
    <row r="2998" spans="9:12" ht="15" x14ac:dyDescent="0.25">
      <c r="I2998"/>
      <c r="J2998"/>
      <c r="K2998"/>
      <c r="L2998"/>
    </row>
    <row r="2999" spans="9:12" ht="15" x14ac:dyDescent="0.25">
      <c r="I2999"/>
      <c r="J2999"/>
      <c r="K2999"/>
      <c r="L2999"/>
    </row>
    <row r="3000" spans="9:12" ht="15" x14ac:dyDescent="0.25">
      <c r="I3000"/>
      <c r="J3000"/>
      <c r="K3000"/>
      <c r="L3000"/>
    </row>
    <row r="3001" spans="9:12" ht="15" x14ac:dyDescent="0.25">
      <c r="I3001"/>
      <c r="J3001"/>
      <c r="K3001"/>
      <c r="L3001"/>
    </row>
    <row r="3002" spans="9:12" ht="15" x14ac:dyDescent="0.25">
      <c r="I3002"/>
      <c r="J3002"/>
      <c r="K3002"/>
      <c r="L3002"/>
    </row>
    <row r="3003" spans="9:12" ht="15" x14ac:dyDescent="0.25">
      <c r="I3003"/>
      <c r="J3003"/>
      <c r="K3003"/>
      <c r="L3003"/>
    </row>
    <row r="3004" spans="9:12" ht="15" x14ac:dyDescent="0.25">
      <c r="I3004"/>
      <c r="J3004"/>
      <c r="K3004"/>
      <c r="L3004"/>
    </row>
    <row r="3005" spans="9:12" ht="15" x14ac:dyDescent="0.25">
      <c r="I3005"/>
      <c r="J3005"/>
      <c r="K3005"/>
      <c r="L3005"/>
    </row>
    <row r="3006" spans="9:12" ht="15" x14ac:dyDescent="0.25">
      <c r="I3006"/>
      <c r="J3006"/>
      <c r="K3006"/>
      <c r="L3006"/>
    </row>
    <row r="3007" spans="9:12" ht="15" x14ac:dyDescent="0.25">
      <c r="I3007"/>
      <c r="J3007"/>
      <c r="K3007"/>
      <c r="L3007"/>
    </row>
    <row r="3008" spans="9:12" ht="15" x14ac:dyDescent="0.25">
      <c r="I3008"/>
      <c r="J3008"/>
      <c r="K3008"/>
      <c r="L3008"/>
    </row>
    <row r="3009" spans="9:12" ht="15" x14ac:dyDescent="0.25">
      <c r="I3009"/>
      <c r="J3009"/>
      <c r="K3009"/>
      <c r="L3009"/>
    </row>
    <row r="3010" spans="9:12" ht="15" x14ac:dyDescent="0.25">
      <c r="I3010"/>
      <c r="J3010"/>
      <c r="K3010"/>
      <c r="L3010"/>
    </row>
    <row r="3011" spans="9:12" ht="15" x14ac:dyDescent="0.25">
      <c r="I3011"/>
      <c r="J3011"/>
      <c r="K3011"/>
      <c r="L3011"/>
    </row>
    <row r="3012" spans="9:12" ht="15" x14ac:dyDescent="0.25">
      <c r="I3012"/>
      <c r="J3012"/>
      <c r="K3012"/>
      <c r="L3012"/>
    </row>
    <row r="3013" spans="9:12" ht="15" x14ac:dyDescent="0.25">
      <c r="I3013"/>
      <c r="J3013"/>
      <c r="K3013"/>
      <c r="L3013"/>
    </row>
    <row r="3014" spans="9:12" ht="15" x14ac:dyDescent="0.25">
      <c r="I3014"/>
      <c r="J3014"/>
      <c r="K3014"/>
      <c r="L3014"/>
    </row>
    <row r="3015" spans="9:12" ht="15" x14ac:dyDescent="0.25">
      <c r="I3015"/>
      <c r="J3015"/>
      <c r="K3015"/>
      <c r="L3015"/>
    </row>
    <row r="3016" spans="9:12" ht="15" x14ac:dyDescent="0.25">
      <c r="I3016"/>
      <c r="J3016"/>
      <c r="K3016"/>
      <c r="L3016"/>
    </row>
    <row r="3017" spans="9:12" ht="15" x14ac:dyDescent="0.25">
      <c r="I3017"/>
      <c r="J3017"/>
      <c r="K3017"/>
      <c r="L3017"/>
    </row>
    <row r="3018" spans="9:12" ht="15" x14ac:dyDescent="0.25">
      <c r="I3018"/>
      <c r="J3018"/>
      <c r="K3018"/>
      <c r="L3018"/>
    </row>
    <row r="3019" spans="9:12" ht="15" x14ac:dyDescent="0.25">
      <c r="I3019"/>
      <c r="J3019"/>
      <c r="K3019"/>
      <c r="L3019"/>
    </row>
    <row r="3020" spans="9:12" ht="15" x14ac:dyDescent="0.25">
      <c r="I3020"/>
      <c r="J3020"/>
      <c r="K3020"/>
      <c r="L3020"/>
    </row>
    <row r="3021" spans="9:12" ht="15" x14ac:dyDescent="0.25">
      <c r="I3021"/>
      <c r="J3021"/>
      <c r="K3021"/>
      <c r="L3021"/>
    </row>
    <row r="3022" spans="9:12" ht="15" x14ac:dyDescent="0.25">
      <c r="I3022"/>
      <c r="J3022"/>
      <c r="K3022"/>
      <c r="L3022"/>
    </row>
    <row r="3023" spans="9:12" ht="15" x14ac:dyDescent="0.25">
      <c r="I3023"/>
      <c r="J3023"/>
      <c r="K3023"/>
      <c r="L3023"/>
    </row>
    <row r="3024" spans="9:12" ht="15" x14ac:dyDescent="0.25">
      <c r="I3024"/>
      <c r="J3024"/>
      <c r="K3024"/>
      <c r="L3024"/>
    </row>
    <row r="3025" spans="9:12" ht="15" x14ac:dyDescent="0.25">
      <c r="I3025"/>
      <c r="J3025"/>
      <c r="K3025"/>
      <c r="L3025"/>
    </row>
    <row r="3026" spans="9:12" ht="15" x14ac:dyDescent="0.25">
      <c r="I3026"/>
      <c r="J3026"/>
      <c r="K3026"/>
      <c r="L3026"/>
    </row>
    <row r="3027" spans="9:12" ht="15" x14ac:dyDescent="0.25">
      <c r="I3027"/>
      <c r="J3027"/>
      <c r="K3027"/>
      <c r="L3027"/>
    </row>
    <row r="3028" spans="9:12" ht="15" x14ac:dyDescent="0.25">
      <c r="I3028"/>
      <c r="J3028"/>
      <c r="K3028"/>
      <c r="L3028"/>
    </row>
    <row r="3029" spans="9:12" ht="15" x14ac:dyDescent="0.25">
      <c r="I3029"/>
      <c r="J3029"/>
      <c r="K3029"/>
      <c r="L3029"/>
    </row>
    <row r="3030" spans="9:12" ht="15" x14ac:dyDescent="0.25">
      <c r="I3030"/>
      <c r="J3030"/>
      <c r="K3030"/>
      <c r="L3030"/>
    </row>
    <row r="3031" spans="9:12" ht="15" x14ac:dyDescent="0.25">
      <c r="I3031"/>
      <c r="J3031"/>
      <c r="K3031"/>
      <c r="L3031"/>
    </row>
    <row r="3032" spans="9:12" ht="15" x14ac:dyDescent="0.25">
      <c r="I3032"/>
      <c r="J3032"/>
      <c r="K3032"/>
      <c r="L3032"/>
    </row>
    <row r="3033" spans="9:12" ht="15" x14ac:dyDescent="0.25">
      <c r="I3033"/>
      <c r="J3033"/>
      <c r="K3033"/>
      <c r="L3033"/>
    </row>
    <row r="3034" spans="9:12" ht="15" x14ac:dyDescent="0.25">
      <c r="I3034"/>
      <c r="J3034"/>
      <c r="K3034"/>
      <c r="L3034"/>
    </row>
    <row r="3035" spans="9:12" ht="15" x14ac:dyDescent="0.25">
      <c r="I3035"/>
      <c r="J3035"/>
      <c r="K3035"/>
      <c r="L3035"/>
    </row>
    <row r="3036" spans="9:12" ht="15" x14ac:dyDescent="0.25">
      <c r="I3036"/>
      <c r="J3036"/>
      <c r="K3036"/>
      <c r="L3036"/>
    </row>
    <row r="3037" spans="9:12" ht="15" x14ac:dyDescent="0.25">
      <c r="I3037"/>
      <c r="J3037"/>
      <c r="K3037"/>
      <c r="L3037"/>
    </row>
    <row r="3038" spans="9:12" ht="15" x14ac:dyDescent="0.25">
      <c r="I3038"/>
      <c r="J3038"/>
      <c r="K3038"/>
      <c r="L3038"/>
    </row>
    <row r="3039" spans="9:12" ht="15" x14ac:dyDescent="0.25">
      <c r="I3039"/>
      <c r="J3039"/>
      <c r="K3039"/>
      <c r="L3039"/>
    </row>
    <row r="3040" spans="9:12" ht="15" x14ac:dyDescent="0.25">
      <c r="I3040"/>
      <c r="J3040"/>
      <c r="K3040"/>
      <c r="L3040"/>
    </row>
    <row r="3041" spans="9:12" ht="15" x14ac:dyDescent="0.25">
      <c r="I3041"/>
      <c r="J3041"/>
      <c r="K3041"/>
      <c r="L3041"/>
    </row>
    <row r="3042" spans="9:12" ht="15" x14ac:dyDescent="0.25">
      <c r="I3042"/>
      <c r="J3042"/>
      <c r="K3042"/>
      <c r="L3042"/>
    </row>
    <row r="3043" spans="9:12" ht="15" x14ac:dyDescent="0.25">
      <c r="I3043"/>
      <c r="J3043"/>
      <c r="K3043"/>
      <c r="L3043"/>
    </row>
    <row r="3044" spans="9:12" ht="15" x14ac:dyDescent="0.25">
      <c r="I3044"/>
      <c r="J3044"/>
      <c r="K3044"/>
      <c r="L3044"/>
    </row>
    <row r="3045" spans="9:12" ht="15" x14ac:dyDescent="0.25">
      <c r="I3045"/>
      <c r="J3045"/>
      <c r="K3045"/>
      <c r="L3045"/>
    </row>
    <row r="3046" spans="9:12" ht="15" x14ac:dyDescent="0.25">
      <c r="I3046"/>
      <c r="J3046"/>
      <c r="K3046"/>
      <c r="L3046"/>
    </row>
    <row r="3047" spans="9:12" ht="15" x14ac:dyDescent="0.25">
      <c r="I3047"/>
      <c r="J3047"/>
      <c r="K3047"/>
      <c r="L3047"/>
    </row>
    <row r="3048" spans="9:12" ht="15" x14ac:dyDescent="0.25">
      <c r="I3048"/>
      <c r="J3048"/>
      <c r="K3048"/>
      <c r="L3048"/>
    </row>
    <row r="3049" spans="9:12" ht="15" x14ac:dyDescent="0.25">
      <c r="I3049"/>
      <c r="J3049"/>
      <c r="K3049"/>
      <c r="L3049"/>
    </row>
    <row r="3050" spans="9:12" ht="15" x14ac:dyDescent="0.25">
      <c r="I3050"/>
      <c r="J3050"/>
      <c r="K3050"/>
      <c r="L3050"/>
    </row>
    <row r="3051" spans="9:12" ht="15" x14ac:dyDescent="0.25">
      <c r="I3051"/>
      <c r="J3051"/>
      <c r="K3051"/>
      <c r="L3051"/>
    </row>
    <row r="3052" spans="9:12" ht="15" x14ac:dyDescent="0.25">
      <c r="I3052"/>
      <c r="J3052"/>
      <c r="K3052"/>
      <c r="L3052"/>
    </row>
    <row r="3053" spans="9:12" ht="15" x14ac:dyDescent="0.25">
      <c r="I3053"/>
      <c r="J3053"/>
      <c r="K3053"/>
      <c r="L3053"/>
    </row>
    <row r="3054" spans="9:12" ht="15" x14ac:dyDescent="0.25">
      <c r="I3054"/>
      <c r="J3054"/>
      <c r="K3054"/>
      <c r="L3054"/>
    </row>
    <row r="3055" spans="9:12" ht="15" x14ac:dyDescent="0.25">
      <c r="I3055"/>
      <c r="J3055"/>
      <c r="K3055"/>
      <c r="L3055"/>
    </row>
    <row r="3056" spans="9:12" ht="15" x14ac:dyDescent="0.25">
      <c r="I3056"/>
      <c r="J3056"/>
      <c r="K3056"/>
      <c r="L3056"/>
    </row>
    <row r="3057" spans="9:12" ht="15" x14ac:dyDescent="0.25">
      <c r="I3057"/>
      <c r="J3057"/>
      <c r="K3057"/>
      <c r="L3057"/>
    </row>
    <row r="3058" spans="9:12" ht="15" x14ac:dyDescent="0.25">
      <c r="I3058"/>
      <c r="J3058"/>
      <c r="K3058"/>
      <c r="L3058"/>
    </row>
    <row r="3059" spans="9:12" ht="15" x14ac:dyDescent="0.25">
      <c r="I3059"/>
      <c r="J3059"/>
      <c r="K3059"/>
      <c r="L3059"/>
    </row>
    <row r="3060" spans="9:12" ht="15" x14ac:dyDescent="0.25">
      <c r="I3060"/>
      <c r="J3060"/>
      <c r="K3060"/>
      <c r="L3060"/>
    </row>
    <row r="3061" spans="9:12" ht="15" x14ac:dyDescent="0.25">
      <c r="I3061"/>
      <c r="J3061"/>
      <c r="K3061"/>
      <c r="L3061"/>
    </row>
    <row r="3062" spans="9:12" ht="15" x14ac:dyDescent="0.25">
      <c r="I3062"/>
      <c r="J3062"/>
      <c r="K3062"/>
      <c r="L3062"/>
    </row>
    <row r="3063" spans="9:12" ht="15" x14ac:dyDescent="0.25">
      <c r="I3063"/>
      <c r="J3063"/>
      <c r="K3063"/>
      <c r="L3063"/>
    </row>
    <row r="3064" spans="9:12" ht="15" x14ac:dyDescent="0.25">
      <c r="I3064"/>
      <c r="J3064"/>
      <c r="K3064"/>
      <c r="L3064"/>
    </row>
    <row r="3065" spans="9:12" ht="15" x14ac:dyDescent="0.25">
      <c r="I3065"/>
      <c r="J3065"/>
      <c r="K3065"/>
      <c r="L3065"/>
    </row>
    <row r="3066" spans="9:12" ht="15" x14ac:dyDescent="0.25">
      <c r="I3066"/>
      <c r="J3066"/>
      <c r="K3066"/>
      <c r="L3066"/>
    </row>
    <row r="3067" spans="9:12" ht="15" x14ac:dyDescent="0.25">
      <c r="I3067"/>
      <c r="J3067"/>
      <c r="K3067"/>
      <c r="L3067"/>
    </row>
    <row r="3068" spans="9:12" ht="15" x14ac:dyDescent="0.25">
      <c r="I3068"/>
      <c r="J3068"/>
      <c r="K3068"/>
      <c r="L3068"/>
    </row>
    <row r="3069" spans="9:12" ht="15" x14ac:dyDescent="0.25">
      <c r="I3069"/>
      <c r="J3069"/>
      <c r="K3069"/>
      <c r="L3069"/>
    </row>
    <row r="3070" spans="9:12" ht="15" x14ac:dyDescent="0.25">
      <c r="I3070"/>
      <c r="J3070"/>
      <c r="K3070"/>
      <c r="L3070"/>
    </row>
    <row r="3071" spans="9:12" ht="15" x14ac:dyDescent="0.25">
      <c r="I3071"/>
      <c r="J3071"/>
      <c r="K3071"/>
      <c r="L3071"/>
    </row>
    <row r="3072" spans="9:12" ht="15" x14ac:dyDescent="0.25">
      <c r="I3072"/>
      <c r="J3072"/>
      <c r="K3072"/>
      <c r="L3072"/>
    </row>
    <row r="3073" spans="9:12" ht="15" x14ac:dyDescent="0.25">
      <c r="I3073"/>
      <c r="J3073"/>
      <c r="K3073"/>
      <c r="L3073"/>
    </row>
    <row r="3074" spans="9:12" ht="15" x14ac:dyDescent="0.25">
      <c r="I3074"/>
      <c r="J3074"/>
      <c r="K3074"/>
      <c r="L3074"/>
    </row>
    <row r="3075" spans="9:12" ht="15" x14ac:dyDescent="0.25">
      <c r="I3075"/>
      <c r="J3075"/>
      <c r="K3075"/>
      <c r="L3075"/>
    </row>
    <row r="3076" spans="9:12" ht="15" x14ac:dyDescent="0.25">
      <c r="I3076"/>
      <c r="J3076"/>
      <c r="K3076"/>
      <c r="L3076"/>
    </row>
    <row r="3077" spans="9:12" ht="15" x14ac:dyDescent="0.25">
      <c r="I3077"/>
      <c r="J3077"/>
      <c r="K3077"/>
      <c r="L3077"/>
    </row>
    <row r="3078" spans="9:12" ht="15" x14ac:dyDescent="0.25">
      <c r="I3078"/>
      <c r="J3078"/>
      <c r="K3078"/>
      <c r="L3078"/>
    </row>
    <row r="3079" spans="9:12" ht="15" x14ac:dyDescent="0.25">
      <c r="I3079"/>
      <c r="J3079"/>
      <c r="K3079"/>
      <c r="L3079"/>
    </row>
    <row r="3080" spans="9:12" ht="15" x14ac:dyDescent="0.25">
      <c r="I3080"/>
      <c r="J3080"/>
      <c r="K3080"/>
      <c r="L3080"/>
    </row>
    <row r="3081" spans="9:12" ht="15" x14ac:dyDescent="0.25">
      <c r="I3081"/>
      <c r="J3081"/>
      <c r="K3081"/>
      <c r="L3081"/>
    </row>
    <row r="3082" spans="9:12" ht="15" x14ac:dyDescent="0.25">
      <c r="I3082"/>
      <c r="J3082"/>
      <c r="K3082"/>
      <c r="L3082"/>
    </row>
    <row r="3083" spans="9:12" ht="15" x14ac:dyDescent="0.25">
      <c r="I3083"/>
      <c r="J3083"/>
      <c r="K3083"/>
      <c r="L3083"/>
    </row>
    <row r="3084" spans="9:12" ht="15" x14ac:dyDescent="0.25">
      <c r="I3084"/>
      <c r="J3084"/>
      <c r="K3084"/>
      <c r="L3084"/>
    </row>
    <row r="3085" spans="9:12" ht="15" x14ac:dyDescent="0.25">
      <c r="I3085"/>
      <c r="J3085"/>
      <c r="K3085"/>
      <c r="L3085"/>
    </row>
    <row r="3086" spans="9:12" ht="15" x14ac:dyDescent="0.25">
      <c r="I3086"/>
      <c r="J3086"/>
      <c r="K3086"/>
      <c r="L3086"/>
    </row>
    <row r="3087" spans="9:12" ht="15" x14ac:dyDescent="0.25">
      <c r="I3087"/>
      <c r="J3087"/>
      <c r="K3087"/>
      <c r="L3087"/>
    </row>
    <row r="3088" spans="9:12" ht="15" x14ac:dyDescent="0.25">
      <c r="I3088"/>
      <c r="J3088"/>
      <c r="K3088"/>
      <c r="L3088"/>
    </row>
    <row r="3089" spans="9:12" ht="15" x14ac:dyDescent="0.25">
      <c r="I3089"/>
      <c r="J3089"/>
      <c r="K3089"/>
      <c r="L3089"/>
    </row>
    <row r="3090" spans="9:12" ht="15" x14ac:dyDescent="0.25">
      <c r="I3090"/>
      <c r="J3090"/>
      <c r="K3090"/>
      <c r="L3090"/>
    </row>
    <row r="3091" spans="9:12" ht="15" x14ac:dyDescent="0.25">
      <c r="I3091"/>
      <c r="J3091"/>
      <c r="K3091"/>
      <c r="L3091"/>
    </row>
    <row r="3092" spans="9:12" ht="15" x14ac:dyDescent="0.25">
      <c r="I3092"/>
      <c r="J3092"/>
      <c r="K3092"/>
      <c r="L3092"/>
    </row>
    <row r="3093" spans="9:12" ht="15" x14ac:dyDescent="0.25">
      <c r="I3093"/>
      <c r="J3093"/>
      <c r="K3093"/>
      <c r="L3093"/>
    </row>
    <row r="3094" spans="9:12" ht="15" x14ac:dyDescent="0.25">
      <c r="I3094"/>
      <c r="J3094"/>
      <c r="K3094"/>
      <c r="L3094"/>
    </row>
    <row r="3095" spans="9:12" ht="15" x14ac:dyDescent="0.25">
      <c r="I3095"/>
      <c r="J3095"/>
      <c r="K3095"/>
      <c r="L3095"/>
    </row>
    <row r="3096" spans="9:12" ht="15" x14ac:dyDescent="0.25">
      <c r="I3096"/>
      <c r="J3096"/>
      <c r="K3096"/>
      <c r="L3096"/>
    </row>
    <row r="3097" spans="9:12" ht="15" x14ac:dyDescent="0.25">
      <c r="I3097"/>
      <c r="J3097"/>
      <c r="K3097"/>
      <c r="L3097"/>
    </row>
    <row r="3098" spans="9:12" ht="15" x14ac:dyDescent="0.25">
      <c r="I3098"/>
      <c r="J3098"/>
      <c r="K3098"/>
      <c r="L3098"/>
    </row>
    <row r="3099" spans="9:12" ht="15" x14ac:dyDescent="0.25">
      <c r="I3099"/>
      <c r="J3099"/>
      <c r="K3099"/>
      <c r="L3099"/>
    </row>
    <row r="3100" spans="9:12" ht="15" x14ac:dyDescent="0.25">
      <c r="I3100"/>
      <c r="J3100"/>
      <c r="K3100"/>
      <c r="L3100"/>
    </row>
    <row r="3101" spans="9:12" ht="15" x14ac:dyDescent="0.25">
      <c r="I3101"/>
      <c r="J3101"/>
      <c r="K3101"/>
      <c r="L3101"/>
    </row>
    <row r="3102" spans="9:12" ht="15" x14ac:dyDescent="0.25">
      <c r="I3102"/>
      <c r="J3102"/>
      <c r="K3102"/>
      <c r="L3102"/>
    </row>
    <row r="3103" spans="9:12" ht="15" x14ac:dyDescent="0.25">
      <c r="I3103"/>
      <c r="J3103"/>
      <c r="K3103"/>
      <c r="L3103"/>
    </row>
    <row r="3104" spans="9:12" ht="15" x14ac:dyDescent="0.25">
      <c r="I3104"/>
      <c r="J3104"/>
      <c r="K3104"/>
      <c r="L3104"/>
    </row>
    <row r="3105" spans="9:12" ht="15" x14ac:dyDescent="0.25">
      <c r="I3105"/>
      <c r="J3105"/>
      <c r="K3105"/>
      <c r="L3105"/>
    </row>
    <row r="3106" spans="9:12" ht="15" x14ac:dyDescent="0.25">
      <c r="I3106"/>
      <c r="J3106"/>
      <c r="K3106"/>
      <c r="L3106"/>
    </row>
    <row r="3107" spans="9:12" ht="15" x14ac:dyDescent="0.25">
      <c r="I3107"/>
      <c r="J3107"/>
      <c r="K3107"/>
      <c r="L3107"/>
    </row>
    <row r="3108" spans="9:12" ht="15" x14ac:dyDescent="0.25">
      <c r="I3108"/>
      <c r="J3108"/>
      <c r="K3108"/>
      <c r="L3108"/>
    </row>
    <row r="3109" spans="9:12" ht="15" x14ac:dyDescent="0.25">
      <c r="I3109"/>
      <c r="J3109"/>
      <c r="K3109"/>
      <c r="L3109"/>
    </row>
    <row r="3110" spans="9:12" ht="15" x14ac:dyDescent="0.25">
      <c r="I3110"/>
      <c r="J3110"/>
      <c r="K3110"/>
      <c r="L3110"/>
    </row>
    <row r="3111" spans="9:12" ht="15" x14ac:dyDescent="0.25">
      <c r="I3111"/>
      <c r="J3111"/>
      <c r="K3111"/>
      <c r="L3111"/>
    </row>
    <row r="3112" spans="9:12" ht="15" x14ac:dyDescent="0.25">
      <c r="I3112"/>
      <c r="J3112"/>
      <c r="K3112"/>
      <c r="L3112"/>
    </row>
    <row r="3113" spans="9:12" ht="15" x14ac:dyDescent="0.25">
      <c r="I3113"/>
      <c r="J3113"/>
      <c r="K3113"/>
      <c r="L3113"/>
    </row>
    <row r="3114" spans="9:12" ht="15" x14ac:dyDescent="0.25">
      <c r="I3114"/>
      <c r="J3114"/>
      <c r="K3114"/>
      <c r="L3114"/>
    </row>
    <row r="3115" spans="9:12" ht="15" x14ac:dyDescent="0.25">
      <c r="I3115"/>
      <c r="J3115"/>
      <c r="K3115"/>
      <c r="L3115"/>
    </row>
    <row r="3116" spans="9:12" ht="15" x14ac:dyDescent="0.25">
      <c r="I3116"/>
      <c r="J3116"/>
      <c r="K3116"/>
      <c r="L3116"/>
    </row>
    <row r="3117" spans="9:12" ht="15" x14ac:dyDescent="0.25">
      <c r="I3117"/>
      <c r="J3117"/>
      <c r="K3117"/>
      <c r="L3117"/>
    </row>
    <row r="3118" spans="9:12" ht="15" x14ac:dyDescent="0.25">
      <c r="I3118"/>
      <c r="J3118"/>
      <c r="K3118"/>
      <c r="L3118"/>
    </row>
    <row r="3119" spans="9:12" ht="15" x14ac:dyDescent="0.25">
      <c r="I3119"/>
      <c r="J3119"/>
      <c r="K3119"/>
      <c r="L3119"/>
    </row>
    <row r="3120" spans="9:12" ht="15" x14ac:dyDescent="0.25">
      <c r="I3120"/>
      <c r="J3120"/>
      <c r="K3120"/>
      <c r="L3120"/>
    </row>
    <row r="3121" spans="9:12" ht="15" x14ac:dyDescent="0.25">
      <c r="I3121"/>
      <c r="J3121"/>
      <c r="K3121"/>
      <c r="L3121"/>
    </row>
    <row r="3122" spans="9:12" ht="15" x14ac:dyDescent="0.25">
      <c r="I3122"/>
      <c r="J3122"/>
      <c r="K3122"/>
      <c r="L3122"/>
    </row>
    <row r="3123" spans="9:12" ht="15" x14ac:dyDescent="0.25">
      <c r="I3123"/>
      <c r="J3123"/>
      <c r="K3123"/>
      <c r="L3123"/>
    </row>
    <row r="3124" spans="9:12" ht="15" x14ac:dyDescent="0.25">
      <c r="I3124"/>
      <c r="J3124"/>
      <c r="K3124"/>
      <c r="L3124"/>
    </row>
    <row r="3125" spans="9:12" ht="15" x14ac:dyDescent="0.25">
      <c r="I3125"/>
      <c r="J3125"/>
      <c r="K3125"/>
      <c r="L3125"/>
    </row>
    <row r="3126" spans="9:12" ht="15" x14ac:dyDescent="0.25">
      <c r="I3126"/>
      <c r="J3126"/>
      <c r="K3126"/>
      <c r="L3126"/>
    </row>
    <row r="3127" spans="9:12" ht="15" x14ac:dyDescent="0.25">
      <c r="I3127"/>
      <c r="J3127"/>
      <c r="K3127"/>
      <c r="L3127"/>
    </row>
    <row r="3128" spans="9:12" ht="15" x14ac:dyDescent="0.25">
      <c r="I3128"/>
      <c r="J3128"/>
      <c r="K3128"/>
      <c r="L3128"/>
    </row>
    <row r="3129" spans="9:12" ht="15" x14ac:dyDescent="0.25">
      <c r="I3129"/>
      <c r="J3129"/>
      <c r="K3129"/>
      <c r="L3129"/>
    </row>
    <row r="3130" spans="9:12" ht="15" x14ac:dyDescent="0.25">
      <c r="I3130"/>
      <c r="J3130"/>
      <c r="K3130"/>
      <c r="L3130"/>
    </row>
    <row r="3131" spans="9:12" ht="15" x14ac:dyDescent="0.25">
      <c r="I3131"/>
      <c r="J3131"/>
      <c r="K3131"/>
      <c r="L3131"/>
    </row>
    <row r="3132" spans="9:12" ht="15" x14ac:dyDescent="0.25">
      <c r="I3132"/>
      <c r="J3132"/>
      <c r="K3132"/>
      <c r="L3132"/>
    </row>
    <row r="3133" spans="9:12" ht="15" x14ac:dyDescent="0.25">
      <c r="I3133"/>
      <c r="J3133"/>
      <c r="K3133"/>
      <c r="L3133"/>
    </row>
    <row r="3134" spans="9:12" ht="15" x14ac:dyDescent="0.25">
      <c r="I3134"/>
      <c r="J3134"/>
      <c r="K3134"/>
      <c r="L3134"/>
    </row>
    <row r="3135" spans="9:12" ht="15" x14ac:dyDescent="0.25">
      <c r="I3135"/>
      <c r="J3135"/>
      <c r="K3135"/>
      <c r="L3135"/>
    </row>
    <row r="3136" spans="9:12" ht="15" x14ac:dyDescent="0.25">
      <c r="I3136"/>
      <c r="J3136"/>
      <c r="K3136"/>
      <c r="L3136"/>
    </row>
    <row r="3137" spans="9:12" ht="15" x14ac:dyDescent="0.25">
      <c r="I3137"/>
      <c r="J3137"/>
      <c r="K3137"/>
      <c r="L3137"/>
    </row>
    <row r="3138" spans="9:12" ht="15" x14ac:dyDescent="0.25">
      <c r="I3138"/>
      <c r="J3138"/>
      <c r="K3138"/>
      <c r="L3138"/>
    </row>
    <row r="3139" spans="9:12" ht="15" x14ac:dyDescent="0.25">
      <c r="I3139"/>
      <c r="J3139"/>
      <c r="K3139"/>
      <c r="L3139"/>
    </row>
    <row r="3140" spans="9:12" ht="15" x14ac:dyDescent="0.25">
      <c r="I3140"/>
      <c r="J3140"/>
      <c r="K3140"/>
      <c r="L3140"/>
    </row>
    <row r="3141" spans="9:12" ht="15" x14ac:dyDescent="0.25">
      <c r="I3141"/>
      <c r="J3141"/>
      <c r="K3141"/>
      <c r="L3141"/>
    </row>
    <row r="3142" spans="9:12" ht="15" x14ac:dyDescent="0.25">
      <c r="I3142"/>
      <c r="J3142"/>
      <c r="K3142"/>
      <c r="L3142"/>
    </row>
    <row r="3143" spans="9:12" ht="15" x14ac:dyDescent="0.25">
      <c r="I3143"/>
      <c r="J3143"/>
      <c r="K3143"/>
      <c r="L3143"/>
    </row>
    <row r="3144" spans="9:12" ht="15" x14ac:dyDescent="0.25">
      <c r="I3144"/>
      <c r="J3144"/>
      <c r="K3144"/>
      <c r="L3144"/>
    </row>
    <row r="3145" spans="9:12" ht="15" x14ac:dyDescent="0.25">
      <c r="I3145"/>
      <c r="J3145"/>
      <c r="K3145"/>
      <c r="L3145"/>
    </row>
    <row r="3146" spans="9:12" ht="15" x14ac:dyDescent="0.25">
      <c r="I3146"/>
      <c r="J3146"/>
      <c r="K3146"/>
      <c r="L3146"/>
    </row>
    <row r="3147" spans="9:12" ht="15" x14ac:dyDescent="0.25">
      <c r="I3147"/>
      <c r="J3147"/>
      <c r="K3147"/>
      <c r="L3147"/>
    </row>
    <row r="3148" spans="9:12" ht="15" x14ac:dyDescent="0.25">
      <c r="I3148"/>
      <c r="J3148"/>
      <c r="K3148"/>
      <c r="L3148"/>
    </row>
    <row r="3149" spans="9:12" ht="15" x14ac:dyDescent="0.25">
      <c r="I3149"/>
      <c r="J3149"/>
      <c r="K3149"/>
      <c r="L3149"/>
    </row>
    <row r="3150" spans="9:12" ht="15" x14ac:dyDescent="0.25">
      <c r="I3150"/>
      <c r="J3150"/>
      <c r="K3150"/>
      <c r="L3150"/>
    </row>
    <row r="3151" spans="9:12" ht="15" x14ac:dyDescent="0.25">
      <c r="I3151"/>
      <c r="J3151"/>
      <c r="K3151"/>
      <c r="L3151"/>
    </row>
    <row r="3152" spans="9:12" ht="15" x14ac:dyDescent="0.25">
      <c r="I3152"/>
      <c r="J3152"/>
      <c r="K3152"/>
      <c r="L3152"/>
    </row>
    <row r="3153" spans="9:12" ht="15" x14ac:dyDescent="0.25">
      <c r="I3153"/>
      <c r="J3153"/>
      <c r="K3153"/>
      <c r="L3153"/>
    </row>
    <row r="3154" spans="9:12" ht="15" x14ac:dyDescent="0.25">
      <c r="I3154"/>
      <c r="J3154"/>
      <c r="K3154"/>
      <c r="L3154"/>
    </row>
    <row r="3155" spans="9:12" ht="15" x14ac:dyDescent="0.25">
      <c r="I3155"/>
      <c r="J3155"/>
      <c r="K3155"/>
      <c r="L3155"/>
    </row>
    <row r="3156" spans="9:12" ht="15" x14ac:dyDescent="0.25">
      <c r="I3156"/>
      <c r="J3156"/>
      <c r="K3156"/>
      <c r="L3156"/>
    </row>
    <row r="3157" spans="9:12" ht="15" x14ac:dyDescent="0.25">
      <c r="I3157"/>
      <c r="J3157"/>
      <c r="K3157"/>
      <c r="L3157"/>
    </row>
    <row r="3158" spans="9:12" ht="15" x14ac:dyDescent="0.25">
      <c r="I3158"/>
      <c r="J3158"/>
      <c r="K3158"/>
      <c r="L3158"/>
    </row>
    <row r="3159" spans="9:12" ht="15" x14ac:dyDescent="0.25">
      <c r="I3159"/>
      <c r="J3159"/>
      <c r="K3159"/>
      <c r="L3159"/>
    </row>
    <row r="3160" spans="9:12" ht="15" x14ac:dyDescent="0.25">
      <c r="I3160"/>
      <c r="J3160"/>
      <c r="K3160"/>
      <c r="L3160"/>
    </row>
    <row r="3161" spans="9:12" ht="15" x14ac:dyDescent="0.25">
      <c r="I3161"/>
      <c r="J3161"/>
      <c r="K3161"/>
      <c r="L3161"/>
    </row>
    <row r="3162" spans="9:12" ht="15" x14ac:dyDescent="0.25">
      <c r="I3162"/>
      <c r="J3162"/>
      <c r="K3162"/>
      <c r="L3162"/>
    </row>
    <row r="3163" spans="9:12" ht="15" x14ac:dyDescent="0.25">
      <c r="I3163"/>
      <c r="J3163"/>
      <c r="K3163"/>
      <c r="L3163"/>
    </row>
    <row r="3164" spans="9:12" ht="15" x14ac:dyDescent="0.25">
      <c r="I3164"/>
      <c r="J3164"/>
      <c r="K3164"/>
      <c r="L3164"/>
    </row>
    <row r="3165" spans="9:12" ht="15" x14ac:dyDescent="0.25">
      <c r="I3165"/>
      <c r="J3165"/>
      <c r="K3165"/>
      <c r="L3165"/>
    </row>
    <row r="3166" spans="9:12" ht="15" x14ac:dyDescent="0.25">
      <c r="I3166"/>
      <c r="J3166"/>
      <c r="K3166"/>
      <c r="L3166"/>
    </row>
    <row r="3167" spans="9:12" ht="15" x14ac:dyDescent="0.25">
      <c r="I3167"/>
      <c r="J3167"/>
      <c r="K3167"/>
      <c r="L3167"/>
    </row>
    <row r="3168" spans="9:12" ht="15" x14ac:dyDescent="0.25">
      <c r="I3168"/>
      <c r="J3168"/>
      <c r="K3168"/>
      <c r="L3168"/>
    </row>
    <row r="3169" spans="9:12" ht="15" x14ac:dyDescent="0.25">
      <c r="I3169"/>
      <c r="J3169"/>
      <c r="K3169"/>
      <c r="L3169"/>
    </row>
    <row r="3170" spans="9:12" ht="15" x14ac:dyDescent="0.25">
      <c r="I3170"/>
      <c r="J3170"/>
      <c r="K3170"/>
      <c r="L3170"/>
    </row>
    <row r="3171" spans="9:12" ht="15" x14ac:dyDescent="0.25">
      <c r="I3171"/>
      <c r="J3171"/>
      <c r="K3171"/>
      <c r="L3171"/>
    </row>
    <row r="3172" spans="9:12" ht="15" x14ac:dyDescent="0.25">
      <c r="I3172"/>
      <c r="J3172"/>
      <c r="K3172"/>
      <c r="L3172"/>
    </row>
    <row r="3173" spans="9:12" ht="15" x14ac:dyDescent="0.25">
      <c r="I3173"/>
      <c r="J3173"/>
      <c r="K3173"/>
      <c r="L3173"/>
    </row>
    <row r="3174" spans="9:12" ht="15" x14ac:dyDescent="0.25">
      <c r="I3174"/>
      <c r="J3174"/>
      <c r="K3174"/>
      <c r="L3174"/>
    </row>
    <row r="3175" spans="9:12" ht="15" x14ac:dyDescent="0.25">
      <c r="I3175"/>
      <c r="J3175"/>
      <c r="K3175"/>
      <c r="L3175"/>
    </row>
    <row r="3176" spans="9:12" ht="15" x14ac:dyDescent="0.25">
      <c r="I3176"/>
      <c r="J3176"/>
      <c r="K3176"/>
      <c r="L3176"/>
    </row>
    <row r="3177" spans="9:12" ht="15" x14ac:dyDescent="0.25">
      <c r="I3177"/>
      <c r="J3177"/>
      <c r="K3177"/>
      <c r="L3177"/>
    </row>
    <row r="3178" spans="9:12" ht="15" x14ac:dyDescent="0.25">
      <c r="I3178"/>
      <c r="J3178"/>
      <c r="K3178"/>
      <c r="L3178"/>
    </row>
    <row r="3179" spans="9:12" ht="15" x14ac:dyDescent="0.25">
      <c r="I3179"/>
      <c r="J3179"/>
      <c r="K3179"/>
      <c r="L3179"/>
    </row>
    <row r="3180" spans="9:12" ht="15" x14ac:dyDescent="0.25">
      <c r="I3180"/>
      <c r="J3180"/>
      <c r="K3180"/>
      <c r="L3180"/>
    </row>
    <row r="3181" spans="9:12" ht="15" x14ac:dyDescent="0.25">
      <c r="I3181"/>
      <c r="J3181"/>
      <c r="K3181"/>
      <c r="L3181"/>
    </row>
    <row r="3182" spans="9:12" ht="15" x14ac:dyDescent="0.25">
      <c r="I3182"/>
      <c r="J3182"/>
      <c r="K3182"/>
      <c r="L3182"/>
    </row>
    <row r="3183" spans="9:12" ht="15" x14ac:dyDescent="0.25">
      <c r="I3183"/>
      <c r="J3183"/>
      <c r="K3183"/>
      <c r="L3183"/>
    </row>
    <row r="3184" spans="9:12" ht="15" x14ac:dyDescent="0.25">
      <c r="I3184"/>
      <c r="J3184"/>
      <c r="K3184"/>
      <c r="L3184"/>
    </row>
    <row r="3185" spans="9:12" ht="15" x14ac:dyDescent="0.25">
      <c r="I3185"/>
      <c r="J3185"/>
      <c r="K3185"/>
      <c r="L3185"/>
    </row>
    <row r="3186" spans="9:12" ht="15" x14ac:dyDescent="0.25">
      <c r="I3186"/>
      <c r="J3186"/>
      <c r="K3186"/>
      <c r="L3186"/>
    </row>
    <row r="3187" spans="9:12" ht="15" x14ac:dyDescent="0.25">
      <c r="I3187"/>
      <c r="J3187"/>
      <c r="K3187"/>
      <c r="L3187"/>
    </row>
    <row r="3188" spans="9:12" ht="15" x14ac:dyDescent="0.25">
      <c r="I3188"/>
      <c r="J3188"/>
      <c r="K3188"/>
      <c r="L3188"/>
    </row>
    <row r="3189" spans="9:12" ht="15" x14ac:dyDescent="0.25">
      <c r="I3189"/>
      <c r="J3189"/>
      <c r="K3189"/>
      <c r="L3189"/>
    </row>
    <row r="3190" spans="9:12" ht="15" x14ac:dyDescent="0.25">
      <c r="I3190"/>
      <c r="J3190"/>
      <c r="K3190"/>
      <c r="L3190"/>
    </row>
    <row r="3191" spans="9:12" ht="15" x14ac:dyDescent="0.25">
      <c r="I3191"/>
      <c r="J3191"/>
      <c r="K3191"/>
      <c r="L3191"/>
    </row>
    <row r="3192" spans="9:12" ht="15" x14ac:dyDescent="0.25">
      <c r="I3192"/>
      <c r="J3192"/>
      <c r="K3192"/>
      <c r="L3192"/>
    </row>
    <row r="3193" spans="9:12" ht="15" x14ac:dyDescent="0.25">
      <c r="I3193"/>
      <c r="J3193"/>
      <c r="K3193"/>
      <c r="L3193"/>
    </row>
    <row r="3194" spans="9:12" ht="15" x14ac:dyDescent="0.25">
      <c r="I3194"/>
      <c r="J3194"/>
      <c r="K3194"/>
      <c r="L3194"/>
    </row>
    <row r="3195" spans="9:12" ht="15" x14ac:dyDescent="0.25">
      <c r="I3195"/>
      <c r="J3195"/>
      <c r="K3195"/>
      <c r="L3195"/>
    </row>
    <row r="3196" spans="9:12" ht="15" x14ac:dyDescent="0.25">
      <c r="I3196"/>
      <c r="J3196"/>
      <c r="K3196"/>
      <c r="L3196"/>
    </row>
    <row r="3197" spans="9:12" ht="15" x14ac:dyDescent="0.25">
      <c r="I3197"/>
      <c r="J3197"/>
      <c r="K3197"/>
      <c r="L3197"/>
    </row>
    <row r="3198" spans="9:12" ht="15" x14ac:dyDescent="0.25">
      <c r="I3198"/>
      <c r="J3198"/>
      <c r="K3198"/>
      <c r="L3198"/>
    </row>
    <row r="3199" spans="9:12" ht="15" x14ac:dyDescent="0.25">
      <c r="I3199"/>
      <c r="J3199"/>
      <c r="K3199"/>
      <c r="L3199"/>
    </row>
    <row r="3200" spans="9:12" ht="15" x14ac:dyDescent="0.25">
      <c r="I3200"/>
      <c r="J3200"/>
      <c r="K3200"/>
      <c r="L3200"/>
    </row>
    <row r="3201" spans="9:12" ht="15" x14ac:dyDescent="0.25">
      <c r="I3201"/>
      <c r="J3201"/>
      <c r="K3201"/>
      <c r="L3201"/>
    </row>
    <row r="3202" spans="9:12" ht="15" x14ac:dyDescent="0.25">
      <c r="I3202"/>
      <c r="J3202"/>
      <c r="K3202"/>
      <c r="L3202"/>
    </row>
    <row r="3203" spans="9:12" ht="15" x14ac:dyDescent="0.25">
      <c r="I3203"/>
      <c r="J3203"/>
      <c r="K3203"/>
      <c r="L3203"/>
    </row>
    <row r="3204" spans="9:12" ht="15" x14ac:dyDescent="0.25">
      <c r="I3204"/>
      <c r="J3204"/>
      <c r="K3204"/>
      <c r="L3204"/>
    </row>
    <row r="3205" spans="9:12" ht="15" x14ac:dyDescent="0.25">
      <c r="I3205"/>
      <c r="J3205"/>
      <c r="K3205"/>
      <c r="L3205"/>
    </row>
    <row r="3206" spans="9:12" ht="15" x14ac:dyDescent="0.25">
      <c r="I3206"/>
      <c r="J3206"/>
      <c r="K3206"/>
      <c r="L3206"/>
    </row>
    <row r="3207" spans="9:12" ht="15" x14ac:dyDescent="0.25">
      <c r="I3207"/>
      <c r="J3207"/>
      <c r="K3207"/>
      <c r="L3207"/>
    </row>
    <row r="3208" spans="9:12" ht="15" x14ac:dyDescent="0.25">
      <c r="I3208"/>
      <c r="J3208"/>
      <c r="K3208"/>
      <c r="L3208"/>
    </row>
    <row r="3209" spans="9:12" ht="15" x14ac:dyDescent="0.25">
      <c r="I3209"/>
      <c r="J3209"/>
      <c r="K3209"/>
      <c r="L3209"/>
    </row>
    <row r="3210" spans="9:12" ht="15" x14ac:dyDescent="0.25">
      <c r="I3210"/>
      <c r="J3210"/>
      <c r="K3210"/>
      <c r="L3210"/>
    </row>
    <row r="3211" spans="9:12" ht="15" x14ac:dyDescent="0.25">
      <c r="I3211"/>
      <c r="J3211"/>
      <c r="K3211"/>
      <c r="L3211"/>
    </row>
    <row r="3212" spans="9:12" ht="15" x14ac:dyDescent="0.25">
      <c r="I3212"/>
      <c r="J3212"/>
      <c r="K3212"/>
      <c r="L3212"/>
    </row>
    <row r="3213" spans="9:12" ht="15" x14ac:dyDescent="0.25">
      <c r="I3213"/>
      <c r="J3213"/>
      <c r="K3213"/>
      <c r="L3213"/>
    </row>
    <row r="3214" spans="9:12" ht="15" x14ac:dyDescent="0.25">
      <c r="I3214"/>
      <c r="J3214"/>
      <c r="K3214"/>
      <c r="L3214"/>
    </row>
    <row r="3215" spans="9:12" ht="15" x14ac:dyDescent="0.25">
      <c r="I3215"/>
      <c r="J3215"/>
      <c r="K3215"/>
      <c r="L3215"/>
    </row>
    <row r="3216" spans="9:12" ht="15" x14ac:dyDescent="0.25">
      <c r="I3216"/>
      <c r="J3216"/>
      <c r="K3216"/>
      <c r="L3216"/>
    </row>
    <row r="3217" spans="9:12" ht="15" x14ac:dyDescent="0.25">
      <c r="I3217"/>
      <c r="J3217"/>
      <c r="K3217"/>
      <c r="L3217"/>
    </row>
    <row r="3218" spans="9:12" ht="15" x14ac:dyDescent="0.25">
      <c r="I3218"/>
      <c r="J3218"/>
      <c r="K3218"/>
      <c r="L3218"/>
    </row>
    <row r="3219" spans="9:12" ht="15" x14ac:dyDescent="0.25">
      <c r="I3219"/>
      <c r="J3219"/>
      <c r="K3219"/>
      <c r="L3219"/>
    </row>
    <row r="3220" spans="9:12" ht="15" x14ac:dyDescent="0.25">
      <c r="I3220"/>
      <c r="J3220"/>
      <c r="K3220"/>
      <c r="L3220"/>
    </row>
    <row r="3221" spans="9:12" ht="15" x14ac:dyDescent="0.25">
      <c r="I3221"/>
      <c r="J3221"/>
      <c r="K3221"/>
      <c r="L3221"/>
    </row>
    <row r="3222" spans="9:12" ht="15" x14ac:dyDescent="0.25">
      <c r="I3222"/>
      <c r="J3222"/>
      <c r="K3222"/>
      <c r="L3222"/>
    </row>
    <row r="3223" spans="9:12" ht="15" x14ac:dyDescent="0.25">
      <c r="I3223"/>
      <c r="J3223"/>
      <c r="K3223"/>
      <c r="L3223"/>
    </row>
    <row r="3224" spans="9:12" ht="15" x14ac:dyDescent="0.25">
      <c r="I3224"/>
      <c r="J3224"/>
      <c r="K3224"/>
      <c r="L3224"/>
    </row>
    <row r="3225" spans="9:12" ht="15" x14ac:dyDescent="0.25">
      <c r="I3225"/>
      <c r="J3225"/>
      <c r="K3225"/>
      <c r="L3225"/>
    </row>
    <row r="3226" spans="9:12" ht="15" x14ac:dyDescent="0.25">
      <c r="I3226"/>
      <c r="J3226"/>
      <c r="K3226"/>
      <c r="L3226"/>
    </row>
    <row r="3227" spans="9:12" ht="15" x14ac:dyDescent="0.25">
      <c r="I3227"/>
      <c r="J3227"/>
      <c r="K3227"/>
      <c r="L3227"/>
    </row>
    <row r="3228" spans="9:12" ht="15" x14ac:dyDescent="0.25">
      <c r="I3228"/>
      <c r="J3228"/>
      <c r="K3228"/>
      <c r="L3228"/>
    </row>
    <row r="3229" spans="9:12" ht="15" x14ac:dyDescent="0.25">
      <c r="I3229"/>
      <c r="J3229"/>
      <c r="K3229"/>
      <c r="L3229"/>
    </row>
    <row r="3230" spans="9:12" ht="15" x14ac:dyDescent="0.25">
      <c r="I3230"/>
      <c r="J3230"/>
      <c r="K3230"/>
      <c r="L3230"/>
    </row>
    <row r="3231" spans="9:12" ht="15" x14ac:dyDescent="0.25">
      <c r="I3231"/>
      <c r="J3231"/>
      <c r="K3231"/>
      <c r="L3231"/>
    </row>
    <row r="3232" spans="9:12" ht="15" x14ac:dyDescent="0.25">
      <c r="I3232"/>
      <c r="J3232"/>
      <c r="K3232"/>
      <c r="L3232"/>
    </row>
    <row r="3233" spans="9:12" ht="15" x14ac:dyDescent="0.25">
      <c r="I3233"/>
      <c r="J3233"/>
      <c r="K3233"/>
      <c r="L3233"/>
    </row>
    <row r="3234" spans="9:12" ht="15" x14ac:dyDescent="0.25">
      <c r="I3234"/>
      <c r="J3234"/>
      <c r="K3234"/>
      <c r="L3234"/>
    </row>
    <row r="3235" spans="9:12" ht="15" x14ac:dyDescent="0.25">
      <c r="I3235"/>
      <c r="J3235"/>
      <c r="K3235"/>
      <c r="L3235"/>
    </row>
    <row r="3236" spans="9:12" ht="15" x14ac:dyDescent="0.25">
      <c r="I3236"/>
      <c r="J3236"/>
      <c r="K3236"/>
      <c r="L3236"/>
    </row>
    <row r="3237" spans="9:12" ht="15" x14ac:dyDescent="0.25">
      <c r="I3237"/>
      <c r="J3237"/>
      <c r="K3237"/>
      <c r="L3237"/>
    </row>
    <row r="3238" spans="9:12" ht="15" x14ac:dyDescent="0.25">
      <c r="I3238"/>
      <c r="J3238"/>
      <c r="K3238"/>
      <c r="L3238"/>
    </row>
    <row r="3239" spans="9:12" ht="15" x14ac:dyDescent="0.25">
      <c r="I3239"/>
      <c r="J3239"/>
      <c r="K3239"/>
      <c r="L3239"/>
    </row>
    <row r="3240" spans="9:12" ht="15" x14ac:dyDescent="0.25">
      <c r="I3240"/>
      <c r="J3240"/>
      <c r="K3240"/>
      <c r="L3240"/>
    </row>
    <row r="3241" spans="9:12" ht="15" x14ac:dyDescent="0.25">
      <c r="I3241"/>
      <c r="J3241"/>
      <c r="K3241"/>
      <c r="L3241"/>
    </row>
    <row r="3242" spans="9:12" ht="15" x14ac:dyDescent="0.25">
      <c r="I3242"/>
      <c r="J3242"/>
      <c r="K3242"/>
      <c r="L3242"/>
    </row>
    <row r="3243" spans="9:12" ht="15" x14ac:dyDescent="0.25">
      <c r="I3243"/>
      <c r="J3243"/>
      <c r="K3243"/>
      <c r="L3243"/>
    </row>
    <row r="3244" spans="9:12" ht="15" x14ac:dyDescent="0.25">
      <c r="I3244"/>
      <c r="J3244"/>
      <c r="K3244"/>
      <c r="L3244"/>
    </row>
    <row r="3245" spans="9:12" ht="15" x14ac:dyDescent="0.25">
      <c r="I3245"/>
      <c r="J3245"/>
      <c r="K3245"/>
      <c r="L3245"/>
    </row>
    <row r="3246" spans="9:12" ht="15" x14ac:dyDescent="0.25">
      <c r="I3246"/>
      <c r="J3246"/>
      <c r="K3246"/>
      <c r="L3246"/>
    </row>
    <row r="3247" spans="9:12" ht="15" x14ac:dyDescent="0.25">
      <c r="I3247"/>
      <c r="J3247"/>
      <c r="K3247"/>
      <c r="L3247"/>
    </row>
    <row r="3248" spans="9:12" ht="15" x14ac:dyDescent="0.25">
      <c r="I3248"/>
      <c r="J3248"/>
      <c r="K3248"/>
      <c r="L3248"/>
    </row>
    <row r="3249" spans="9:12" ht="15" x14ac:dyDescent="0.25">
      <c r="I3249"/>
      <c r="J3249"/>
      <c r="K3249"/>
      <c r="L3249"/>
    </row>
    <row r="3250" spans="9:12" ht="15" x14ac:dyDescent="0.25">
      <c r="I3250"/>
      <c r="J3250"/>
      <c r="K3250"/>
      <c r="L3250"/>
    </row>
    <row r="3251" spans="9:12" ht="15" x14ac:dyDescent="0.25">
      <c r="I3251"/>
      <c r="J3251"/>
      <c r="K3251"/>
      <c r="L3251"/>
    </row>
    <row r="3252" spans="9:12" ht="15" x14ac:dyDescent="0.25">
      <c r="I3252"/>
      <c r="J3252"/>
      <c r="K3252"/>
      <c r="L3252"/>
    </row>
    <row r="3253" spans="9:12" ht="15" x14ac:dyDescent="0.25">
      <c r="I3253"/>
      <c r="J3253"/>
      <c r="K3253"/>
      <c r="L3253"/>
    </row>
    <row r="3254" spans="9:12" ht="15" x14ac:dyDescent="0.25">
      <c r="I3254"/>
      <c r="J3254"/>
      <c r="K3254"/>
      <c r="L3254"/>
    </row>
    <row r="3255" spans="9:12" ht="15" x14ac:dyDescent="0.25">
      <c r="I3255"/>
      <c r="J3255"/>
      <c r="K3255"/>
      <c r="L3255"/>
    </row>
    <row r="3256" spans="9:12" ht="15" x14ac:dyDescent="0.25">
      <c r="I3256"/>
      <c r="J3256"/>
      <c r="K3256"/>
      <c r="L3256"/>
    </row>
    <row r="3257" spans="9:12" ht="15" x14ac:dyDescent="0.25">
      <c r="I3257"/>
      <c r="J3257"/>
      <c r="K3257"/>
      <c r="L3257"/>
    </row>
    <row r="3258" spans="9:12" ht="15" x14ac:dyDescent="0.25">
      <c r="I3258"/>
      <c r="J3258"/>
      <c r="K3258"/>
      <c r="L3258"/>
    </row>
    <row r="3259" spans="9:12" ht="15" x14ac:dyDescent="0.25">
      <c r="I3259"/>
      <c r="J3259"/>
      <c r="K3259"/>
      <c r="L3259"/>
    </row>
    <row r="3260" spans="9:12" ht="15" x14ac:dyDescent="0.25">
      <c r="I3260"/>
      <c r="J3260"/>
      <c r="K3260"/>
      <c r="L3260"/>
    </row>
    <row r="3261" spans="9:12" ht="15" x14ac:dyDescent="0.25">
      <c r="I3261"/>
      <c r="J3261"/>
      <c r="K3261"/>
      <c r="L3261"/>
    </row>
    <row r="3262" spans="9:12" ht="15" x14ac:dyDescent="0.25">
      <c r="I3262"/>
      <c r="J3262"/>
      <c r="K3262"/>
      <c r="L3262"/>
    </row>
    <row r="3263" spans="9:12" ht="15" x14ac:dyDescent="0.25">
      <c r="I3263"/>
      <c r="J3263"/>
      <c r="K3263"/>
      <c r="L3263"/>
    </row>
    <row r="3264" spans="9:12" ht="15" x14ac:dyDescent="0.25">
      <c r="I3264"/>
      <c r="J3264"/>
      <c r="K3264"/>
      <c r="L3264"/>
    </row>
    <row r="3265" spans="9:12" ht="15" x14ac:dyDescent="0.25">
      <c r="I3265"/>
      <c r="J3265"/>
      <c r="K3265"/>
      <c r="L3265"/>
    </row>
    <row r="3266" spans="9:12" ht="15" x14ac:dyDescent="0.25">
      <c r="I3266"/>
      <c r="J3266"/>
      <c r="K3266"/>
      <c r="L3266"/>
    </row>
    <row r="3267" spans="9:12" ht="15" x14ac:dyDescent="0.25">
      <c r="I3267"/>
      <c r="J3267"/>
      <c r="K3267"/>
      <c r="L3267"/>
    </row>
    <row r="3268" spans="9:12" ht="15" x14ac:dyDescent="0.25">
      <c r="I3268"/>
      <c r="J3268"/>
      <c r="K3268"/>
      <c r="L3268"/>
    </row>
    <row r="3269" spans="9:12" ht="15" x14ac:dyDescent="0.25">
      <c r="I3269"/>
      <c r="J3269"/>
      <c r="K3269"/>
      <c r="L3269"/>
    </row>
    <row r="3270" spans="9:12" ht="15" x14ac:dyDescent="0.25">
      <c r="I3270"/>
      <c r="J3270"/>
      <c r="K3270"/>
      <c r="L3270"/>
    </row>
    <row r="3271" spans="9:12" ht="15" x14ac:dyDescent="0.25">
      <c r="I3271"/>
      <c r="J3271"/>
      <c r="K3271"/>
      <c r="L3271"/>
    </row>
    <row r="3272" spans="9:12" ht="15" x14ac:dyDescent="0.25">
      <c r="I3272"/>
      <c r="J3272"/>
      <c r="K3272"/>
      <c r="L3272"/>
    </row>
    <row r="3273" spans="9:12" ht="15" x14ac:dyDescent="0.25">
      <c r="I3273"/>
      <c r="J3273"/>
      <c r="K3273"/>
      <c r="L3273"/>
    </row>
    <row r="3274" spans="9:12" ht="15" x14ac:dyDescent="0.25">
      <c r="I3274"/>
      <c r="J3274"/>
      <c r="K3274"/>
      <c r="L3274"/>
    </row>
    <row r="3275" spans="9:12" ht="15" x14ac:dyDescent="0.25">
      <c r="I3275"/>
      <c r="J3275"/>
      <c r="K3275"/>
      <c r="L3275"/>
    </row>
    <row r="3276" spans="9:12" ht="15" x14ac:dyDescent="0.25">
      <c r="I3276"/>
      <c r="J3276"/>
      <c r="K3276"/>
      <c r="L3276"/>
    </row>
    <row r="3277" spans="9:12" ht="15" x14ac:dyDescent="0.25">
      <c r="I3277"/>
      <c r="J3277"/>
      <c r="K3277"/>
      <c r="L3277"/>
    </row>
    <row r="3278" spans="9:12" ht="15" x14ac:dyDescent="0.25">
      <c r="I3278"/>
      <c r="J3278"/>
      <c r="K3278"/>
      <c r="L3278"/>
    </row>
    <row r="3279" spans="9:12" ht="15" x14ac:dyDescent="0.25">
      <c r="I3279"/>
      <c r="J3279"/>
      <c r="K3279"/>
      <c r="L3279"/>
    </row>
    <row r="3280" spans="9:12" ht="15" x14ac:dyDescent="0.25">
      <c r="I3280"/>
      <c r="J3280"/>
      <c r="K3280"/>
      <c r="L3280"/>
    </row>
    <row r="3281" spans="9:12" ht="15" x14ac:dyDescent="0.25">
      <c r="I3281"/>
      <c r="J3281"/>
      <c r="K3281"/>
      <c r="L3281"/>
    </row>
    <row r="3282" spans="9:12" ht="15" x14ac:dyDescent="0.25">
      <c r="I3282"/>
      <c r="J3282"/>
      <c r="K3282"/>
      <c r="L3282"/>
    </row>
    <row r="3283" spans="9:12" ht="15" x14ac:dyDescent="0.25">
      <c r="I3283"/>
      <c r="J3283"/>
      <c r="K3283"/>
      <c r="L3283"/>
    </row>
    <row r="3284" spans="9:12" ht="15" x14ac:dyDescent="0.25">
      <c r="I3284"/>
      <c r="J3284"/>
      <c r="K3284"/>
      <c r="L3284"/>
    </row>
    <row r="3285" spans="9:12" ht="15" x14ac:dyDescent="0.25">
      <c r="I3285"/>
      <c r="J3285"/>
      <c r="K3285"/>
      <c r="L3285"/>
    </row>
    <row r="3286" spans="9:12" ht="15" x14ac:dyDescent="0.25">
      <c r="I3286"/>
      <c r="J3286"/>
      <c r="K3286"/>
      <c r="L3286"/>
    </row>
    <row r="3287" spans="9:12" ht="15" x14ac:dyDescent="0.25">
      <c r="I3287"/>
      <c r="J3287"/>
      <c r="K3287"/>
      <c r="L3287"/>
    </row>
    <row r="3288" spans="9:12" ht="15" x14ac:dyDescent="0.25">
      <c r="I3288"/>
      <c r="J3288"/>
      <c r="K3288"/>
      <c r="L3288"/>
    </row>
    <row r="3289" spans="9:12" ht="15" x14ac:dyDescent="0.25">
      <c r="I3289"/>
      <c r="J3289"/>
      <c r="K3289"/>
      <c r="L3289"/>
    </row>
    <row r="3290" spans="9:12" ht="15" x14ac:dyDescent="0.25">
      <c r="I3290"/>
      <c r="J3290"/>
      <c r="K3290"/>
      <c r="L3290"/>
    </row>
    <row r="3291" spans="9:12" ht="15" x14ac:dyDescent="0.25">
      <c r="I3291"/>
      <c r="J3291"/>
      <c r="K3291"/>
      <c r="L3291"/>
    </row>
    <row r="3292" spans="9:12" ht="15" x14ac:dyDescent="0.25">
      <c r="I3292"/>
      <c r="J3292"/>
      <c r="K3292"/>
      <c r="L3292"/>
    </row>
    <row r="3293" spans="9:12" ht="15" x14ac:dyDescent="0.25">
      <c r="I3293"/>
      <c r="J3293"/>
      <c r="K3293"/>
      <c r="L3293"/>
    </row>
    <row r="3294" spans="9:12" ht="15" x14ac:dyDescent="0.25">
      <c r="I3294"/>
      <c r="J3294"/>
      <c r="K3294"/>
      <c r="L3294"/>
    </row>
    <row r="3295" spans="9:12" ht="15" x14ac:dyDescent="0.25">
      <c r="I3295"/>
      <c r="J3295"/>
      <c r="K3295"/>
      <c r="L3295"/>
    </row>
    <row r="3296" spans="9:12" ht="15" x14ac:dyDescent="0.25">
      <c r="I3296"/>
      <c r="J3296"/>
      <c r="K3296"/>
      <c r="L3296"/>
    </row>
    <row r="3297" spans="9:12" ht="15" x14ac:dyDescent="0.25">
      <c r="I3297"/>
      <c r="J3297"/>
      <c r="K3297"/>
      <c r="L3297"/>
    </row>
    <row r="3298" spans="9:12" ht="15" x14ac:dyDescent="0.25">
      <c r="I3298"/>
      <c r="J3298"/>
      <c r="K3298"/>
      <c r="L3298"/>
    </row>
    <row r="3299" spans="9:12" ht="15" x14ac:dyDescent="0.25">
      <c r="I3299"/>
      <c r="J3299"/>
      <c r="K3299"/>
      <c r="L3299"/>
    </row>
    <row r="3300" spans="9:12" ht="15" x14ac:dyDescent="0.25">
      <c r="I3300"/>
      <c r="J3300"/>
      <c r="K3300"/>
      <c r="L3300"/>
    </row>
    <row r="3301" spans="9:12" ht="15" x14ac:dyDescent="0.25">
      <c r="I3301"/>
      <c r="J3301"/>
      <c r="K3301"/>
      <c r="L3301"/>
    </row>
    <row r="3302" spans="9:12" ht="15" x14ac:dyDescent="0.25">
      <c r="I3302"/>
      <c r="J3302"/>
      <c r="K3302"/>
      <c r="L3302"/>
    </row>
    <row r="3303" spans="9:12" ht="15" x14ac:dyDescent="0.25">
      <c r="I3303"/>
      <c r="J3303"/>
      <c r="K3303"/>
      <c r="L3303"/>
    </row>
    <row r="3304" spans="9:12" ht="15" x14ac:dyDescent="0.25">
      <c r="I3304"/>
      <c r="J3304"/>
      <c r="K3304"/>
      <c r="L3304"/>
    </row>
    <row r="3305" spans="9:12" ht="15" x14ac:dyDescent="0.25">
      <c r="I3305"/>
      <c r="J3305"/>
      <c r="K3305"/>
      <c r="L3305"/>
    </row>
    <row r="3306" spans="9:12" ht="15" x14ac:dyDescent="0.25">
      <c r="I3306"/>
      <c r="J3306"/>
      <c r="K3306"/>
      <c r="L3306"/>
    </row>
    <row r="3307" spans="9:12" ht="15" x14ac:dyDescent="0.25">
      <c r="I3307"/>
      <c r="J3307"/>
      <c r="K3307"/>
      <c r="L3307"/>
    </row>
    <row r="3308" spans="9:12" ht="15" x14ac:dyDescent="0.25">
      <c r="I3308"/>
      <c r="J3308"/>
      <c r="K3308"/>
      <c r="L3308"/>
    </row>
    <row r="3309" spans="9:12" ht="15" x14ac:dyDescent="0.25">
      <c r="I3309"/>
      <c r="J3309"/>
      <c r="K3309"/>
      <c r="L3309"/>
    </row>
    <row r="3310" spans="9:12" ht="15" x14ac:dyDescent="0.25">
      <c r="I3310"/>
      <c r="J3310"/>
      <c r="K3310"/>
      <c r="L3310"/>
    </row>
    <row r="3311" spans="9:12" ht="15" x14ac:dyDescent="0.25">
      <c r="I3311"/>
      <c r="J3311"/>
      <c r="K3311"/>
      <c r="L3311"/>
    </row>
    <row r="3312" spans="9:12" ht="15" x14ac:dyDescent="0.25">
      <c r="I3312"/>
      <c r="J3312"/>
      <c r="K3312"/>
      <c r="L3312"/>
    </row>
    <row r="3313" spans="9:12" ht="15" x14ac:dyDescent="0.25">
      <c r="I3313"/>
      <c r="J3313"/>
      <c r="K3313"/>
      <c r="L3313"/>
    </row>
    <row r="3314" spans="9:12" ht="15" x14ac:dyDescent="0.25">
      <c r="I3314"/>
      <c r="J3314"/>
      <c r="K3314"/>
      <c r="L3314"/>
    </row>
    <row r="3315" spans="9:12" ht="15" x14ac:dyDescent="0.25">
      <c r="I3315"/>
      <c r="J3315"/>
      <c r="K3315"/>
      <c r="L3315"/>
    </row>
    <row r="3316" spans="9:12" ht="15" x14ac:dyDescent="0.25">
      <c r="I3316"/>
      <c r="J3316"/>
      <c r="K3316"/>
      <c r="L3316"/>
    </row>
    <row r="3317" spans="9:12" ht="15" x14ac:dyDescent="0.25">
      <c r="I3317"/>
      <c r="J3317"/>
      <c r="K3317"/>
      <c r="L3317"/>
    </row>
    <row r="3318" spans="9:12" ht="15" x14ac:dyDescent="0.25">
      <c r="I3318"/>
      <c r="J3318"/>
      <c r="K3318"/>
      <c r="L3318"/>
    </row>
    <row r="3319" spans="9:12" ht="15" x14ac:dyDescent="0.25">
      <c r="I3319"/>
      <c r="J3319"/>
      <c r="K3319"/>
      <c r="L3319"/>
    </row>
    <row r="3320" spans="9:12" ht="15" x14ac:dyDescent="0.25">
      <c r="I3320"/>
      <c r="J3320"/>
      <c r="K3320"/>
      <c r="L3320"/>
    </row>
    <row r="3321" spans="9:12" ht="15" x14ac:dyDescent="0.25">
      <c r="I3321"/>
      <c r="J3321"/>
      <c r="K3321"/>
      <c r="L3321"/>
    </row>
    <row r="3322" spans="9:12" ht="15" x14ac:dyDescent="0.25">
      <c r="I3322"/>
      <c r="J3322"/>
      <c r="K3322"/>
      <c r="L3322"/>
    </row>
    <row r="3323" spans="9:12" ht="15" x14ac:dyDescent="0.25">
      <c r="I3323"/>
      <c r="J3323"/>
      <c r="K3323"/>
      <c r="L3323"/>
    </row>
    <row r="3324" spans="9:12" ht="15" x14ac:dyDescent="0.25">
      <c r="I3324"/>
      <c r="J3324"/>
      <c r="K3324"/>
      <c r="L3324"/>
    </row>
    <row r="3325" spans="9:12" ht="15" x14ac:dyDescent="0.25">
      <c r="I3325"/>
      <c r="J3325"/>
      <c r="K3325"/>
      <c r="L3325"/>
    </row>
    <row r="3326" spans="9:12" ht="15" x14ac:dyDescent="0.25">
      <c r="I3326"/>
      <c r="J3326"/>
      <c r="K3326"/>
      <c r="L3326"/>
    </row>
    <row r="3327" spans="9:12" ht="15" x14ac:dyDescent="0.25">
      <c r="I3327"/>
      <c r="J3327"/>
      <c r="K3327"/>
      <c r="L3327"/>
    </row>
    <row r="3328" spans="9:12" ht="15" x14ac:dyDescent="0.25">
      <c r="I3328"/>
      <c r="J3328"/>
      <c r="K3328"/>
      <c r="L3328"/>
    </row>
    <row r="3329" spans="9:12" ht="15" x14ac:dyDescent="0.25">
      <c r="I3329"/>
      <c r="J3329"/>
      <c r="K3329"/>
      <c r="L3329"/>
    </row>
    <row r="3330" spans="9:12" ht="15" x14ac:dyDescent="0.25">
      <c r="I3330"/>
      <c r="J3330"/>
      <c r="K3330"/>
      <c r="L3330"/>
    </row>
    <row r="3331" spans="9:12" ht="15" x14ac:dyDescent="0.25">
      <c r="I3331"/>
      <c r="J3331"/>
      <c r="K3331"/>
      <c r="L3331"/>
    </row>
    <row r="3332" spans="9:12" ht="15" x14ac:dyDescent="0.25">
      <c r="I3332"/>
      <c r="J3332"/>
      <c r="K3332"/>
      <c r="L3332"/>
    </row>
    <row r="3333" spans="9:12" ht="15" x14ac:dyDescent="0.25">
      <c r="I3333"/>
      <c r="J3333"/>
      <c r="K3333"/>
      <c r="L3333"/>
    </row>
    <row r="3334" spans="9:12" ht="15" x14ac:dyDescent="0.25">
      <c r="I3334"/>
      <c r="J3334"/>
      <c r="K3334"/>
      <c r="L3334"/>
    </row>
    <row r="3335" spans="9:12" ht="15" x14ac:dyDescent="0.25">
      <c r="I3335"/>
      <c r="J3335"/>
      <c r="K3335"/>
      <c r="L3335"/>
    </row>
    <row r="3336" spans="9:12" ht="15" x14ac:dyDescent="0.25">
      <c r="I3336"/>
      <c r="J3336"/>
      <c r="K3336"/>
      <c r="L3336"/>
    </row>
    <row r="3337" spans="9:12" ht="15" x14ac:dyDescent="0.25">
      <c r="I3337"/>
      <c r="J3337"/>
      <c r="K3337"/>
      <c r="L3337"/>
    </row>
    <row r="3338" spans="9:12" ht="15" x14ac:dyDescent="0.25">
      <c r="I3338"/>
      <c r="J3338"/>
      <c r="K3338"/>
      <c r="L3338"/>
    </row>
    <row r="3339" spans="9:12" ht="15" x14ac:dyDescent="0.25">
      <c r="I3339"/>
      <c r="J3339"/>
      <c r="K3339"/>
      <c r="L3339"/>
    </row>
    <row r="3340" spans="9:12" ht="15" x14ac:dyDescent="0.25">
      <c r="I3340"/>
      <c r="J3340"/>
      <c r="K3340"/>
      <c r="L3340"/>
    </row>
    <row r="3341" spans="9:12" ht="15" x14ac:dyDescent="0.25">
      <c r="I3341"/>
      <c r="J3341"/>
      <c r="K3341"/>
      <c r="L3341"/>
    </row>
    <row r="3342" spans="9:12" ht="15" x14ac:dyDescent="0.25">
      <c r="I3342"/>
      <c r="J3342"/>
      <c r="K3342"/>
      <c r="L3342"/>
    </row>
    <row r="3343" spans="9:12" ht="15" x14ac:dyDescent="0.25">
      <c r="I3343"/>
      <c r="J3343"/>
      <c r="K3343"/>
      <c r="L3343"/>
    </row>
    <row r="3344" spans="9:12" ht="15" x14ac:dyDescent="0.25">
      <c r="I3344"/>
      <c r="J3344"/>
      <c r="K3344"/>
      <c r="L3344"/>
    </row>
    <row r="3345" spans="9:12" ht="15" x14ac:dyDescent="0.25">
      <c r="I3345"/>
      <c r="J3345"/>
      <c r="K3345"/>
      <c r="L3345"/>
    </row>
    <row r="3346" spans="9:12" ht="15" x14ac:dyDescent="0.25">
      <c r="I3346"/>
      <c r="J3346"/>
      <c r="K3346"/>
      <c r="L3346"/>
    </row>
    <row r="3347" spans="9:12" ht="15" x14ac:dyDescent="0.25">
      <c r="I3347"/>
      <c r="J3347"/>
      <c r="K3347"/>
      <c r="L3347"/>
    </row>
    <row r="3348" spans="9:12" ht="15" x14ac:dyDescent="0.25">
      <c r="I3348"/>
      <c r="J3348"/>
      <c r="K3348"/>
      <c r="L3348"/>
    </row>
    <row r="3349" spans="9:12" ht="15" x14ac:dyDescent="0.25">
      <c r="I3349"/>
      <c r="J3349"/>
      <c r="K3349"/>
      <c r="L3349"/>
    </row>
    <row r="3350" spans="9:12" ht="15" x14ac:dyDescent="0.25">
      <c r="I3350"/>
      <c r="J3350"/>
      <c r="K3350"/>
      <c r="L3350"/>
    </row>
    <row r="3351" spans="9:12" ht="15" x14ac:dyDescent="0.25">
      <c r="I3351"/>
      <c r="J3351"/>
      <c r="K3351"/>
      <c r="L3351"/>
    </row>
    <row r="3352" spans="9:12" ht="15" x14ac:dyDescent="0.25">
      <c r="I3352"/>
      <c r="J3352"/>
      <c r="K3352"/>
      <c r="L3352"/>
    </row>
    <row r="3353" spans="9:12" ht="15" x14ac:dyDescent="0.25">
      <c r="I3353"/>
      <c r="J3353"/>
      <c r="K3353"/>
      <c r="L3353"/>
    </row>
    <row r="3354" spans="9:12" ht="15" x14ac:dyDescent="0.25">
      <c r="I3354"/>
      <c r="J3354"/>
      <c r="K3354"/>
      <c r="L3354"/>
    </row>
    <row r="3355" spans="9:12" ht="15" x14ac:dyDescent="0.25">
      <c r="I3355"/>
      <c r="J3355"/>
      <c r="K3355"/>
      <c r="L3355"/>
    </row>
    <row r="3356" spans="9:12" ht="15" x14ac:dyDescent="0.25">
      <c r="I3356"/>
      <c r="J3356"/>
      <c r="K3356"/>
      <c r="L3356"/>
    </row>
    <row r="3357" spans="9:12" ht="15" x14ac:dyDescent="0.25">
      <c r="I3357"/>
      <c r="J3357"/>
      <c r="K3357"/>
      <c r="L3357"/>
    </row>
    <row r="3358" spans="9:12" ht="15" x14ac:dyDescent="0.25">
      <c r="I3358"/>
      <c r="J3358"/>
      <c r="K3358"/>
      <c r="L3358"/>
    </row>
    <row r="3359" spans="9:12" ht="15" x14ac:dyDescent="0.25">
      <c r="I3359"/>
      <c r="J3359"/>
      <c r="K3359"/>
      <c r="L3359"/>
    </row>
    <row r="3360" spans="9:12" ht="15" x14ac:dyDescent="0.25">
      <c r="I3360"/>
      <c r="J3360"/>
      <c r="K3360"/>
      <c r="L3360"/>
    </row>
    <row r="3361" spans="9:12" ht="15" x14ac:dyDescent="0.25">
      <c r="I3361"/>
      <c r="J3361"/>
      <c r="K3361"/>
      <c r="L3361"/>
    </row>
    <row r="3362" spans="9:12" ht="15" x14ac:dyDescent="0.25">
      <c r="I3362"/>
      <c r="J3362"/>
      <c r="K3362"/>
      <c r="L3362"/>
    </row>
    <row r="3363" spans="9:12" ht="15" x14ac:dyDescent="0.25">
      <c r="I3363"/>
      <c r="J3363"/>
      <c r="K3363"/>
      <c r="L3363"/>
    </row>
    <row r="3364" spans="9:12" ht="15" x14ac:dyDescent="0.25">
      <c r="I3364"/>
      <c r="J3364"/>
      <c r="K3364"/>
      <c r="L3364"/>
    </row>
    <row r="3365" spans="9:12" ht="15" x14ac:dyDescent="0.25">
      <c r="I3365"/>
      <c r="J3365"/>
      <c r="K3365"/>
      <c r="L3365"/>
    </row>
    <row r="3366" spans="9:12" ht="15" x14ac:dyDescent="0.25">
      <c r="I3366"/>
      <c r="J3366"/>
      <c r="K3366"/>
      <c r="L3366"/>
    </row>
    <row r="3367" spans="9:12" ht="15" x14ac:dyDescent="0.25">
      <c r="I3367"/>
      <c r="J3367"/>
      <c r="K3367"/>
      <c r="L3367"/>
    </row>
    <row r="3368" spans="9:12" ht="15" x14ac:dyDescent="0.25">
      <c r="I3368"/>
      <c r="J3368"/>
      <c r="K3368"/>
      <c r="L3368"/>
    </row>
    <row r="3369" spans="9:12" ht="15" x14ac:dyDescent="0.25">
      <c r="I3369"/>
      <c r="J3369"/>
      <c r="K3369"/>
      <c r="L3369"/>
    </row>
    <row r="3370" spans="9:12" ht="15" x14ac:dyDescent="0.25">
      <c r="I3370"/>
      <c r="J3370"/>
      <c r="K3370"/>
      <c r="L3370"/>
    </row>
    <row r="3371" spans="9:12" ht="15" x14ac:dyDescent="0.25">
      <c r="I3371"/>
      <c r="J3371"/>
      <c r="K3371"/>
      <c r="L3371"/>
    </row>
    <row r="3372" spans="9:12" ht="15" x14ac:dyDescent="0.25">
      <c r="I3372"/>
      <c r="J3372"/>
      <c r="K3372"/>
      <c r="L3372"/>
    </row>
    <row r="3373" spans="9:12" ht="15" x14ac:dyDescent="0.25">
      <c r="I3373"/>
      <c r="J3373"/>
      <c r="K3373"/>
      <c r="L3373"/>
    </row>
    <row r="3374" spans="9:12" ht="15" x14ac:dyDescent="0.25">
      <c r="I3374"/>
      <c r="J3374"/>
      <c r="K3374"/>
      <c r="L3374"/>
    </row>
    <row r="3375" spans="9:12" ht="15" x14ac:dyDescent="0.25">
      <c r="I3375"/>
      <c r="J3375"/>
      <c r="K3375"/>
      <c r="L3375"/>
    </row>
    <row r="3376" spans="9:12" ht="15" x14ac:dyDescent="0.25">
      <c r="I3376"/>
      <c r="J3376"/>
      <c r="K3376"/>
      <c r="L3376"/>
    </row>
    <row r="3377" spans="9:12" ht="15" x14ac:dyDescent="0.25">
      <c r="I3377"/>
      <c r="J3377"/>
      <c r="K3377"/>
      <c r="L3377"/>
    </row>
    <row r="3378" spans="9:12" ht="15" x14ac:dyDescent="0.25">
      <c r="I3378"/>
      <c r="J3378"/>
      <c r="K3378"/>
      <c r="L3378"/>
    </row>
    <row r="3379" spans="9:12" ht="15" x14ac:dyDescent="0.25">
      <c r="I3379"/>
      <c r="J3379"/>
      <c r="K3379"/>
      <c r="L3379"/>
    </row>
    <row r="3380" spans="9:12" ht="15" x14ac:dyDescent="0.25">
      <c r="I3380"/>
      <c r="J3380"/>
      <c r="K3380"/>
      <c r="L3380"/>
    </row>
    <row r="3381" spans="9:12" ht="15" x14ac:dyDescent="0.25">
      <c r="I3381"/>
      <c r="J3381"/>
      <c r="K3381"/>
      <c r="L3381"/>
    </row>
    <row r="3382" spans="9:12" ht="15" x14ac:dyDescent="0.25">
      <c r="I3382"/>
      <c r="J3382"/>
      <c r="K3382"/>
      <c r="L3382"/>
    </row>
    <row r="3383" spans="9:12" ht="15" x14ac:dyDescent="0.25">
      <c r="I3383"/>
      <c r="J3383"/>
      <c r="K3383"/>
      <c r="L3383"/>
    </row>
    <row r="3384" spans="9:12" ht="15" x14ac:dyDescent="0.25">
      <c r="I3384"/>
      <c r="J3384"/>
      <c r="K3384"/>
      <c r="L3384"/>
    </row>
    <row r="3385" spans="9:12" ht="15" x14ac:dyDescent="0.25">
      <c r="I3385"/>
      <c r="J3385"/>
      <c r="K3385"/>
      <c r="L3385"/>
    </row>
    <row r="3386" spans="9:12" ht="15" x14ac:dyDescent="0.25">
      <c r="I3386"/>
      <c r="J3386"/>
      <c r="K3386"/>
      <c r="L3386"/>
    </row>
    <row r="3387" spans="9:12" ht="15" x14ac:dyDescent="0.25">
      <c r="I3387"/>
      <c r="J3387"/>
      <c r="K3387"/>
      <c r="L3387"/>
    </row>
    <row r="3388" spans="9:12" ht="15" x14ac:dyDescent="0.25">
      <c r="I3388"/>
      <c r="J3388"/>
      <c r="K3388"/>
      <c r="L3388"/>
    </row>
    <row r="3389" spans="9:12" ht="15" x14ac:dyDescent="0.25">
      <c r="I3389"/>
      <c r="J3389"/>
      <c r="K3389"/>
      <c r="L3389"/>
    </row>
    <row r="3390" spans="9:12" ht="15" x14ac:dyDescent="0.25">
      <c r="I3390"/>
      <c r="J3390"/>
      <c r="K3390"/>
      <c r="L3390"/>
    </row>
    <row r="3391" spans="9:12" ht="15" x14ac:dyDescent="0.25">
      <c r="I3391"/>
      <c r="J3391"/>
      <c r="K3391"/>
      <c r="L3391"/>
    </row>
    <row r="3392" spans="9:12" ht="15" x14ac:dyDescent="0.25">
      <c r="I3392"/>
      <c r="J3392"/>
      <c r="K3392"/>
      <c r="L3392"/>
    </row>
    <row r="3393" spans="9:12" ht="15" x14ac:dyDescent="0.25">
      <c r="I3393"/>
      <c r="J3393"/>
      <c r="K3393"/>
      <c r="L3393"/>
    </row>
    <row r="3394" spans="9:12" ht="15" x14ac:dyDescent="0.25">
      <c r="I3394"/>
      <c r="J3394"/>
      <c r="K3394"/>
      <c r="L3394"/>
    </row>
    <row r="3395" spans="9:12" ht="15" x14ac:dyDescent="0.25">
      <c r="I3395"/>
      <c r="J3395"/>
      <c r="K3395"/>
      <c r="L3395"/>
    </row>
    <row r="3396" spans="9:12" ht="15" x14ac:dyDescent="0.25">
      <c r="I3396"/>
      <c r="J3396"/>
      <c r="K3396"/>
      <c r="L3396"/>
    </row>
    <row r="3397" spans="9:12" ht="15" x14ac:dyDescent="0.25">
      <c r="I3397"/>
      <c r="J3397"/>
      <c r="K3397"/>
      <c r="L3397"/>
    </row>
    <row r="3398" spans="9:12" ht="15" x14ac:dyDescent="0.25">
      <c r="I3398"/>
      <c r="J3398"/>
      <c r="K3398"/>
      <c r="L3398"/>
    </row>
    <row r="3399" spans="9:12" ht="15" x14ac:dyDescent="0.25">
      <c r="I3399"/>
      <c r="J3399"/>
      <c r="K3399"/>
      <c r="L3399"/>
    </row>
    <row r="3400" spans="9:12" ht="15" x14ac:dyDescent="0.25">
      <c r="I3400"/>
      <c r="J3400"/>
      <c r="K3400"/>
      <c r="L3400"/>
    </row>
    <row r="3401" spans="9:12" ht="15" x14ac:dyDescent="0.25">
      <c r="I3401"/>
      <c r="J3401"/>
      <c r="K3401"/>
      <c r="L3401"/>
    </row>
    <row r="3402" spans="9:12" ht="15" x14ac:dyDescent="0.25">
      <c r="I3402"/>
      <c r="J3402"/>
      <c r="K3402"/>
      <c r="L3402"/>
    </row>
    <row r="3403" spans="9:12" ht="15" x14ac:dyDescent="0.25">
      <c r="I3403"/>
      <c r="J3403"/>
      <c r="K3403"/>
      <c r="L3403"/>
    </row>
    <row r="3404" spans="9:12" ht="15" x14ac:dyDescent="0.25">
      <c r="I3404"/>
      <c r="J3404"/>
      <c r="K3404"/>
      <c r="L3404"/>
    </row>
    <row r="3405" spans="9:12" ht="15" x14ac:dyDescent="0.25">
      <c r="I3405"/>
      <c r="J3405"/>
      <c r="K3405"/>
      <c r="L3405"/>
    </row>
    <row r="3406" spans="9:12" ht="15" x14ac:dyDescent="0.25">
      <c r="I3406"/>
      <c r="J3406"/>
      <c r="K3406"/>
      <c r="L3406"/>
    </row>
    <row r="3407" spans="9:12" ht="15" x14ac:dyDescent="0.25">
      <c r="I3407"/>
      <c r="J3407"/>
      <c r="K3407"/>
      <c r="L3407"/>
    </row>
    <row r="3408" spans="9:12" ht="15" x14ac:dyDescent="0.25">
      <c r="I3408"/>
      <c r="J3408"/>
      <c r="K3408"/>
      <c r="L3408"/>
    </row>
    <row r="3409" spans="9:12" ht="15" x14ac:dyDescent="0.25">
      <c r="I3409"/>
      <c r="J3409"/>
      <c r="K3409"/>
      <c r="L3409"/>
    </row>
    <row r="3410" spans="9:12" ht="15" x14ac:dyDescent="0.25">
      <c r="I3410"/>
      <c r="J3410"/>
      <c r="K3410"/>
      <c r="L3410"/>
    </row>
    <row r="3411" spans="9:12" ht="15" x14ac:dyDescent="0.25">
      <c r="I3411"/>
      <c r="J3411"/>
      <c r="K3411"/>
      <c r="L3411"/>
    </row>
    <row r="3412" spans="9:12" ht="15" x14ac:dyDescent="0.25">
      <c r="I3412"/>
      <c r="J3412"/>
      <c r="K3412"/>
      <c r="L3412"/>
    </row>
    <row r="3413" spans="9:12" ht="15" x14ac:dyDescent="0.25">
      <c r="I3413"/>
      <c r="J3413"/>
      <c r="K3413"/>
      <c r="L3413"/>
    </row>
    <row r="3414" spans="9:12" ht="15" x14ac:dyDescent="0.25">
      <c r="I3414"/>
      <c r="J3414"/>
      <c r="K3414"/>
      <c r="L3414"/>
    </row>
    <row r="3415" spans="9:12" ht="15" x14ac:dyDescent="0.25">
      <c r="I3415"/>
      <c r="J3415"/>
      <c r="K3415"/>
      <c r="L3415"/>
    </row>
    <row r="3416" spans="9:12" ht="15" x14ac:dyDescent="0.25">
      <c r="I3416"/>
      <c r="J3416"/>
      <c r="K3416"/>
      <c r="L3416"/>
    </row>
    <row r="3417" spans="9:12" ht="15" x14ac:dyDescent="0.25">
      <c r="I3417"/>
      <c r="J3417"/>
      <c r="K3417"/>
      <c r="L3417"/>
    </row>
    <row r="3418" spans="9:12" ht="15" x14ac:dyDescent="0.25">
      <c r="I3418"/>
      <c r="J3418"/>
      <c r="K3418"/>
      <c r="L3418"/>
    </row>
    <row r="3419" spans="9:12" ht="15" x14ac:dyDescent="0.25">
      <c r="I3419"/>
      <c r="J3419"/>
      <c r="K3419"/>
      <c r="L3419"/>
    </row>
    <row r="3420" spans="9:12" ht="15" x14ac:dyDescent="0.25">
      <c r="I3420"/>
      <c r="J3420"/>
      <c r="K3420"/>
      <c r="L3420"/>
    </row>
    <row r="3421" spans="9:12" ht="15" x14ac:dyDescent="0.25">
      <c r="I3421"/>
      <c r="J3421"/>
      <c r="K3421"/>
      <c r="L3421"/>
    </row>
    <row r="3422" spans="9:12" ht="15" x14ac:dyDescent="0.25">
      <c r="I3422"/>
      <c r="J3422"/>
      <c r="K3422"/>
      <c r="L3422"/>
    </row>
    <row r="3423" spans="9:12" ht="15" x14ac:dyDescent="0.25">
      <c r="I3423"/>
      <c r="J3423"/>
      <c r="K3423"/>
      <c r="L3423"/>
    </row>
    <row r="3424" spans="9:12" ht="15" x14ac:dyDescent="0.25">
      <c r="I3424"/>
      <c r="J3424"/>
      <c r="K3424"/>
      <c r="L3424"/>
    </row>
    <row r="3425" spans="9:12" ht="15" x14ac:dyDescent="0.25">
      <c r="I3425"/>
      <c r="J3425"/>
      <c r="K3425"/>
      <c r="L3425"/>
    </row>
    <row r="3426" spans="9:12" ht="15" x14ac:dyDescent="0.25">
      <c r="I3426"/>
      <c r="J3426"/>
      <c r="K3426"/>
      <c r="L3426"/>
    </row>
    <row r="3427" spans="9:12" ht="15" x14ac:dyDescent="0.25">
      <c r="I3427"/>
      <c r="J3427"/>
      <c r="K3427"/>
      <c r="L3427"/>
    </row>
    <row r="3428" spans="9:12" ht="15" x14ac:dyDescent="0.25">
      <c r="I3428"/>
      <c r="J3428"/>
      <c r="K3428"/>
      <c r="L3428"/>
    </row>
    <row r="3429" spans="9:12" ht="15" x14ac:dyDescent="0.25">
      <c r="I3429"/>
      <c r="J3429"/>
      <c r="K3429"/>
      <c r="L3429"/>
    </row>
    <row r="3430" spans="9:12" ht="15" x14ac:dyDescent="0.25">
      <c r="I3430"/>
      <c r="J3430"/>
      <c r="K3430"/>
      <c r="L3430"/>
    </row>
    <row r="3431" spans="9:12" ht="15" x14ac:dyDescent="0.25">
      <c r="I3431"/>
      <c r="J3431"/>
      <c r="K3431"/>
      <c r="L3431"/>
    </row>
    <row r="3432" spans="9:12" ht="15" x14ac:dyDescent="0.25">
      <c r="I3432"/>
      <c r="J3432"/>
      <c r="K3432"/>
      <c r="L3432"/>
    </row>
    <row r="3433" spans="9:12" ht="15" x14ac:dyDescent="0.25">
      <c r="I3433"/>
      <c r="J3433"/>
      <c r="K3433"/>
      <c r="L3433"/>
    </row>
    <row r="3434" spans="9:12" ht="15" x14ac:dyDescent="0.25">
      <c r="I3434"/>
      <c r="J3434"/>
      <c r="K3434"/>
      <c r="L3434"/>
    </row>
    <row r="3435" spans="9:12" ht="15" x14ac:dyDescent="0.25">
      <c r="I3435"/>
      <c r="J3435"/>
      <c r="K3435"/>
      <c r="L3435"/>
    </row>
    <row r="3436" spans="9:12" ht="15" x14ac:dyDescent="0.25">
      <c r="I3436"/>
      <c r="J3436"/>
      <c r="K3436"/>
      <c r="L3436"/>
    </row>
    <row r="3437" spans="9:12" ht="15" x14ac:dyDescent="0.25">
      <c r="I3437"/>
      <c r="J3437"/>
      <c r="K3437"/>
      <c r="L3437"/>
    </row>
    <row r="3438" spans="9:12" ht="15" x14ac:dyDescent="0.25">
      <c r="I3438"/>
      <c r="J3438"/>
      <c r="K3438"/>
      <c r="L3438"/>
    </row>
    <row r="3439" spans="9:12" ht="15" x14ac:dyDescent="0.25">
      <c r="I3439"/>
      <c r="J3439"/>
      <c r="K3439"/>
      <c r="L3439"/>
    </row>
    <row r="3440" spans="9:12" ht="15" x14ac:dyDescent="0.25">
      <c r="I3440"/>
      <c r="J3440"/>
      <c r="K3440"/>
      <c r="L3440"/>
    </row>
    <row r="3441" spans="9:12" ht="15" x14ac:dyDescent="0.25">
      <c r="I3441"/>
      <c r="J3441"/>
      <c r="K3441"/>
      <c r="L3441"/>
    </row>
    <row r="3442" spans="9:12" ht="15" x14ac:dyDescent="0.25">
      <c r="I3442"/>
      <c r="J3442"/>
      <c r="K3442"/>
      <c r="L3442"/>
    </row>
    <row r="3443" spans="9:12" ht="15" x14ac:dyDescent="0.25">
      <c r="I3443"/>
      <c r="J3443"/>
      <c r="K3443"/>
      <c r="L3443"/>
    </row>
    <row r="3444" spans="9:12" ht="15" x14ac:dyDescent="0.25">
      <c r="I3444"/>
      <c r="J3444"/>
      <c r="K3444"/>
      <c r="L3444"/>
    </row>
    <row r="3445" spans="9:12" ht="15" x14ac:dyDescent="0.25">
      <c r="I3445"/>
      <c r="J3445"/>
      <c r="K3445"/>
      <c r="L3445"/>
    </row>
    <row r="3446" spans="9:12" ht="15" x14ac:dyDescent="0.25">
      <c r="I3446"/>
      <c r="J3446"/>
      <c r="K3446"/>
      <c r="L3446"/>
    </row>
    <row r="3447" spans="9:12" ht="15" x14ac:dyDescent="0.25">
      <c r="I3447"/>
      <c r="J3447"/>
      <c r="K3447"/>
      <c r="L3447"/>
    </row>
    <row r="3448" spans="9:12" ht="15" x14ac:dyDescent="0.25">
      <c r="I3448"/>
      <c r="J3448"/>
      <c r="K3448"/>
      <c r="L3448"/>
    </row>
    <row r="3449" spans="9:12" ht="15" x14ac:dyDescent="0.25">
      <c r="I3449"/>
      <c r="J3449"/>
      <c r="K3449"/>
      <c r="L3449"/>
    </row>
    <row r="3450" spans="9:12" ht="15" x14ac:dyDescent="0.25">
      <c r="I3450"/>
      <c r="J3450"/>
      <c r="K3450"/>
      <c r="L3450"/>
    </row>
    <row r="3451" spans="9:12" ht="15" x14ac:dyDescent="0.25">
      <c r="I3451"/>
      <c r="J3451"/>
      <c r="K3451"/>
      <c r="L3451"/>
    </row>
    <row r="3452" spans="9:12" ht="15" x14ac:dyDescent="0.25">
      <c r="I3452"/>
      <c r="J3452"/>
      <c r="K3452"/>
      <c r="L3452"/>
    </row>
    <row r="3453" spans="9:12" ht="15" x14ac:dyDescent="0.25">
      <c r="I3453"/>
      <c r="J3453"/>
      <c r="K3453"/>
      <c r="L3453"/>
    </row>
    <row r="3454" spans="9:12" ht="15" x14ac:dyDescent="0.25">
      <c r="I3454"/>
      <c r="J3454"/>
      <c r="K3454"/>
      <c r="L3454"/>
    </row>
    <row r="3455" spans="9:12" ht="15" x14ac:dyDescent="0.25">
      <c r="I3455"/>
      <c r="J3455"/>
      <c r="K3455"/>
      <c r="L3455"/>
    </row>
    <row r="3456" spans="9:12" ht="15" x14ac:dyDescent="0.25">
      <c r="I3456"/>
      <c r="J3456"/>
      <c r="K3456"/>
      <c r="L3456"/>
    </row>
    <row r="3457" spans="9:12" ht="15" x14ac:dyDescent="0.25">
      <c r="I3457"/>
      <c r="J3457"/>
      <c r="K3457"/>
      <c r="L3457"/>
    </row>
    <row r="3458" spans="9:12" ht="15" x14ac:dyDescent="0.25">
      <c r="I3458"/>
      <c r="J3458"/>
      <c r="K3458"/>
      <c r="L3458"/>
    </row>
    <row r="3459" spans="9:12" ht="15" x14ac:dyDescent="0.25">
      <c r="I3459"/>
      <c r="J3459"/>
      <c r="K3459"/>
      <c r="L3459"/>
    </row>
    <row r="3460" spans="9:12" ht="15" x14ac:dyDescent="0.25">
      <c r="I3460"/>
      <c r="J3460"/>
      <c r="K3460"/>
      <c r="L3460"/>
    </row>
    <row r="3461" spans="9:12" ht="15" x14ac:dyDescent="0.25">
      <c r="I3461"/>
      <c r="J3461"/>
      <c r="K3461"/>
      <c r="L3461"/>
    </row>
    <row r="3462" spans="9:12" ht="15" x14ac:dyDescent="0.25">
      <c r="I3462"/>
      <c r="J3462"/>
      <c r="K3462"/>
      <c r="L3462"/>
    </row>
    <row r="3463" spans="9:12" ht="15" x14ac:dyDescent="0.25">
      <c r="I3463"/>
      <c r="J3463"/>
      <c r="K3463"/>
      <c r="L3463"/>
    </row>
    <row r="3464" spans="9:12" ht="15" x14ac:dyDescent="0.25">
      <c r="I3464"/>
      <c r="J3464"/>
      <c r="K3464"/>
      <c r="L3464"/>
    </row>
    <row r="3465" spans="9:12" ht="15" x14ac:dyDescent="0.25">
      <c r="I3465"/>
      <c r="J3465"/>
      <c r="K3465"/>
      <c r="L3465"/>
    </row>
    <row r="3466" spans="9:12" ht="15" x14ac:dyDescent="0.25">
      <c r="I3466"/>
      <c r="J3466"/>
      <c r="K3466"/>
      <c r="L3466"/>
    </row>
    <row r="3467" spans="9:12" ht="15" x14ac:dyDescent="0.25">
      <c r="I3467"/>
      <c r="J3467"/>
      <c r="K3467"/>
      <c r="L3467"/>
    </row>
    <row r="3468" spans="9:12" ht="15" x14ac:dyDescent="0.25">
      <c r="I3468"/>
      <c r="J3468"/>
      <c r="K3468"/>
      <c r="L3468"/>
    </row>
    <row r="3469" spans="9:12" ht="15" x14ac:dyDescent="0.25">
      <c r="I3469"/>
      <c r="J3469"/>
      <c r="K3469"/>
      <c r="L3469"/>
    </row>
    <row r="3470" spans="9:12" ht="15" x14ac:dyDescent="0.25">
      <c r="I3470"/>
      <c r="J3470"/>
      <c r="K3470"/>
      <c r="L3470"/>
    </row>
    <row r="3471" spans="9:12" ht="15" x14ac:dyDescent="0.25">
      <c r="I3471"/>
      <c r="J3471"/>
      <c r="K3471"/>
      <c r="L3471"/>
    </row>
    <row r="3472" spans="9:12" ht="15" x14ac:dyDescent="0.25">
      <c r="I3472"/>
      <c r="J3472"/>
      <c r="K3472"/>
      <c r="L3472"/>
    </row>
    <row r="3473" spans="9:12" ht="15" x14ac:dyDescent="0.25">
      <c r="I3473"/>
      <c r="J3473"/>
      <c r="K3473"/>
      <c r="L3473"/>
    </row>
    <row r="3474" spans="9:12" ht="15" x14ac:dyDescent="0.25">
      <c r="I3474"/>
      <c r="J3474"/>
      <c r="K3474"/>
      <c r="L3474"/>
    </row>
    <row r="3475" spans="9:12" ht="15" x14ac:dyDescent="0.25">
      <c r="I3475"/>
      <c r="J3475"/>
      <c r="K3475"/>
      <c r="L3475"/>
    </row>
    <row r="3476" spans="9:12" ht="15" x14ac:dyDescent="0.25">
      <c r="I3476"/>
      <c r="J3476"/>
      <c r="K3476"/>
      <c r="L3476"/>
    </row>
    <row r="3477" spans="9:12" ht="15" x14ac:dyDescent="0.25">
      <c r="I3477"/>
      <c r="J3477"/>
      <c r="K3477"/>
      <c r="L3477"/>
    </row>
    <row r="3478" spans="9:12" ht="15" x14ac:dyDescent="0.25">
      <c r="I3478"/>
      <c r="J3478"/>
      <c r="K3478"/>
      <c r="L3478"/>
    </row>
    <row r="3479" spans="9:12" ht="15" x14ac:dyDescent="0.25">
      <c r="I3479"/>
      <c r="J3479"/>
      <c r="K3479"/>
      <c r="L3479"/>
    </row>
    <row r="3480" spans="9:12" ht="15" x14ac:dyDescent="0.25">
      <c r="I3480"/>
      <c r="J3480"/>
      <c r="K3480"/>
      <c r="L3480"/>
    </row>
    <row r="3481" spans="9:12" ht="15" x14ac:dyDescent="0.25">
      <c r="I3481"/>
      <c r="J3481"/>
      <c r="K3481"/>
      <c r="L3481"/>
    </row>
    <row r="3482" spans="9:12" ht="15" x14ac:dyDescent="0.25">
      <c r="I3482"/>
      <c r="J3482"/>
      <c r="K3482"/>
      <c r="L3482"/>
    </row>
    <row r="3483" spans="9:12" ht="15" x14ac:dyDescent="0.25">
      <c r="I3483"/>
      <c r="J3483"/>
      <c r="K3483"/>
      <c r="L3483"/>
    </row>
    <row r="3484" spans="9:12" ht="15" x14ac:dyDescent="0.25">
      <c r="I3484"/>
      <c r="J3484"/>
      <c r="K3484"/>
      <c r="L3484"/>
    </row>
    <row r="3485" spans="9:12" ht="15" x14ac:dyDescent="0.25">
      <c r="I3485"/>
      <c r="J3485"/>
      <c r="K3485"/>
      <c r="L3485"/>
    </row>
    <row r="3486" spans="9:12" ht="15" x14ac:dyDescent="0.25">
      <c r="I3486"/>
      <c r="J3486"/>
      <c r="K3486"/>
      <c r="L3486"/>
    </row>
    <row r="3487" spans="9:12" ht="15" x14ac:dyDescent="0.25">
      <c r="I3487"/>
      <c r="J3487"/>
      <c r="K3487"/>
      <c r="L3487"/>
    </row>
    <row r="3488" spans="9:12" ht="15" x14ac:dyDescent="0.25">
      <c r="I3488"/>
      <c r="J3488"/>
      <c r="K3488"/>
      <c r="L3488"/>
    </row>
    <row r="3489" spans="9:12" ht="15" x14ac:dyDescent="0.25">
      <c r="I3489"/>
      <c r="J3489"/>
      <c r="K3489"/>
      <c r="L3489"/>
    </row>
    <row r="3490" spans="9:12" ht="15" x14ac:dyDescent="0.25">
      <c r="I3490"/>
      <c r="J3490"/>
      <c r="K3490"/>
      <c r="L3490"/>
    </row>
    <row r="3491" spans="9:12" ht="15" x14ac:dyDescent="0.25">
      <c r="I3491"/>
      <c r="J3491"/>
      <c r="K3491"/>
      <c r="L3491"/>
    </row>
    <row r="3492" spans="9:12" ht="15" x14ac:dyDescent="0.25">
      <c r="I3492"/>
      <c r="J3492"/>
      <c r="K3492"/>
      <c r="L3492"/>
    </row>
    <row r="3493" spans="9:12" ht="15" x14ac:dyDescent="0.25">
      <c r="I3493"/>
      <c r="J3493"/>
      <c r="K3493"/>
      <c r="L3493"/>
    </row>
    <row r="3494" spans="9:12" ht="15" x14ac:dyDescent="0.25">
      <c r="I3494"/>
      <c r="J3494"/>
      <c r="K3494"/>
      <c r="L3494"/>
    </row>
    <row r="3495" spans="9:12" ht="15" x14ac:dyDescent="0.25">
      <c r="I3495"/>
      <c r="J3495"/>
      <c r="K3495"/>
      <c r="L3495"/>
    </row>
    <row r="3496" spans="9:12" ht="15" x14ac:dyDescent="0.25">
      <c r="I3496"/>
      <c r="J3496"/>
      <c r="K3496"/>
      <c r="L3496"/>
    </row>
    <row r="3497" spans="9:12" ht="15" x14ac:dyDescent="0.25">
      <c r="I3497"/>
      <c r="J3497"/>
      <c r="K3497"/>
      <c r="L3497"/>
    </row>
    <row r="3498" spans="9:12" ht="15" x14ac:dyDescent="0.25">
      <c r="I3498"/>
      <c r="J3498"/>
      <c r="K3498"/>
      <c r="L3498"/>
    </row>
    <row r="3499" spans="9:12" ht="15" x14ac:dyDescent="0.25">
      <c r="I3499"/>
      <c r="J3499"/>
      <c r="K3499"/>
      <c r="L3499"/>
    </row>
    <row r="3500" spans="9:12" ht="15" x14ac:dyDescent="0.25">
      <c r="I3500"/>
      <c r="J3500"/>
      <c r="K3500"/>
      <c r="L3500"/>
    </row>
    <row r="3501" spans="9:12" ht="15" x14ac:dyDescent="0.25">
      <c r="I3501"/>
      <c r="J3501"/>
      <c r="K3501"/>
      <c r="L3501"/>
    </row>
    <row r="3502" spans="9:12" ht="15" x14ac:dyDescent="0.25">
      <c r="I3502"/>
      <c r="J3502"/>
      <c r="K3502"/>
      <c r="L3502"/>
    </row>
    <row r="3503" spans="9:12" ht="15" x14ac:dyDescent="0.25">
      <c r="I3503"/>
      <c r="J3503"/>
      <c r="K3503"/>
      <c r="L3503"/>
    </row>
    <row r="3504" spans="9:12" ht="15" x14ac:dyDescent="0.25">
      <c r="I3504"/>
      <c r="J3504"/>
      <c r="K3504"/>
      <c r="L3504"/>
    </row>
    <row r="3505" spans="9:12" ht="15" x14ac:dyDescent="0.25">
      <c r="I3505"/>
      <c r="J3505"/>
      <c r="K3505"/>
      <c r="L3505"/>
    </row>
    <row r="3506" spans="9:12" ht="15" x14ac:dyDescent="0.25">
      <c r="I3506"/>
      <c r="J3506"/>
      <c r="K3506"/>
      <c r="L3506"/>
    </row>
    <row r="3507" spans="9:12" ht="15" x14ac:dyDescent="0.25">
      <c r="I3507"/>
      <c r="J3507"/>
      <c r="K3507"/>
      <c r="L3507"/>
    </row>
    <row r="3508" spans="9:12" ht="15" x14ac:dyDescent="0.25">
      <c r="I3508"/>
      <c r="J3508"/>
      <c r="K3508"/>
      <c r="L3508"/>
    </row>
    <row r="3509" spans="9:12" ht="15" x14ac:dyDescent="0.25">
      <c r="I3509"/>
      <c r="J3509"/>
      <c r="K3509"/>
      <c r="L3509"/>
    </row>
    <row r="3510" spans="9:12" ht="15" x14ac:dyDescent="0.25">
      <c r="I3510"/>
      <c r="J3510"/>
      <c r="K3510"/>
      <c r="L3510"/>
    </row>
    <row r="3511" spans="9:12" ht="15" x14ac:dyDescent="0.25">
      <c r="I3511"/>
      <c r="J3511"/>
      <c r="K3511"/>
      <c r="L3511"/>
    </row>
    <row r="3512" spans="9:12" ht="15" x14ac:dyDescent="0.25">
      <c r="I3512"/>
      <c r="J3512"/>
      <c r="K3512"/>
      <c r="L3512"/>
    </row>
    <row r="3513" spans="9:12" ht="15" x14ac:dyDescent="0.25">
      <c r="I3513"/>
      <c r="J3513"/>
      <c r="K3513"/>
      <c r="L3513"/>
    </row>
    <row r="3514" spans="9:12" ht="15" x14ac:dyDescent="0.25">
      <c r="I3514"/>
      <c r="J3514"/>
      <c r="K3514"/>
      <c r="L3514"/>
    </row>
    <row r="3515" spans="9:12" ht="15" x14ac:dyDescent="0.25">
      <c r="I3515"/>
      <c r="J3515"/>
      <c r="K3515"/>
      <c r="L3515"/>
    </row>
    <row r="3516" spans="9:12" ht="15" x14ac:dyDescent="0.25">
      <c r="I3516"/>
      <c r="J3516"/>
      <c r="K3516"/>
      <c r="L3516"/>
    </row>
    <row r="3517" spans="9:12" ht="15" x14ac:dyDescent="0.25">
      <c r="I3517"/>
      <c r="J3517"/>
      <c r="K3517"/>
      <c r="L3517"/>
    </row>
    <row r="3518" spans="9:12" ht="15" x14ac:dyDescent="0.25">
      <c r="I3518"/>
      <c r="J3518"/>
      <c r="K3518"/>
      <c r="L3518"/>
    </row>
    <row r="3519" spans="9:12" ht="15" x14ac:dyDescent="0.25">
      <c r="I3519"/>
      <c r="J3519"/>
      <c r="K3519"/>
      <c r="L3519"/>
    </row>
    <row r="3520" spans="9:12" ht="15" x14ac:dyDescent="0.25">
      <c r="I3520"/>
      <c r="J3520"/>
      <c r="K3520"/>
      <c r="L3520"/>
    </row>
    <row r="3521" spans="9:12" ht="15" x14ac:dyDescent="0.25">
      <c r="I3521"/>
      <c r="J3521"/>
      <c r="K3521"/>
      <c r="L3521"/>
    </row>
    <row r="3522" spans="9:12" ht="15" x14ac:dyDescent="0.25">
      <c r="I3522"/>
      <c r="J3522"/>
      <c r="K3522"/>
      <c r="L3522"/>
    </row>
    <row r="3523" spans="9:12" ht="15" x14ac:dyDescent="0.25">
      <c r="I3523"/>
      <c r="J3523"/>
      <c r="K3523"/>
      <c r="L3523"/>
    </row>
    <row r="3524" spans="9:12" ht="15" x14ac:dyDescent="0.25">
      <c r="I3524"/>
      <c r="J3524"/>
      <c r="K3524"/>
      <c r="L3524"/>
    </row>
    <row r="3525" spans="9:12" ht="15" x14ac:dyDescent="0.25">
      <c r="I3525"/>
      <c r="J3525"/>
      <c r="K3525"/>
      <c r="L3525"/>
    </row>
    <row r="3526" spans="9:12" ht="15" x14ac:dyDescent="0.25">
      <c r="I3526"/>
      <c r="J3526"/>
      <c r="K3526"/>
      <c r="L3526"/>
    </row>
    <row r="3527" spans="9:12" ht="15" x14ac:dyDescent="0.25">
      <c r="I3527"/>
      <c r="J3527"/>
      <c r="K3527"/>
      <c r="L3527"/>
    </row>
    <row r="3528" spans="9:12" ht="15" x14ac:dyDescent="0.25">
      <c r="I3528"/>
      <c r="J3528"/>
      <c r="K3528"/>
      <c r="L3528"/>
    </row>
    <row r="3529" spans="9:12" ht="15" x14ac:dyDescent="0.25">
      <c r="I3529"/>
      <c r="J3529"/>
      <c r="K3529"/>
      <c r="L3529"/>
    </row>
    <row r="3530" spans="9:12" ht="15" x14ac:dyDescent="0.25">
      <c r="I3530"/>
      <c r="J3530"/>
      <c r="K3530"/>
      <c r="L3530"/>
    </row>
    <row r="3531" spans="9:12" ht="15" x14ac:dyDescent="0.25">
      <c r="I3531"/>
      <c r="J3531"/>
      <c r="K3531"/>
      <c r="L3531"/>
    </row>
    <row r="3532" spans="9:12" ht="15" x14ac:dyDescent="0.25">
      <c r="I3532"/>
      <c r="J3532"/>
      <c r="K3532"/>
      <c r="L3532"/>
    </row>
    <row r="3533" spans="9:12" ht="15" x14ac:dyDescent="0.25">
      <c r="I3533"/>
      <c r="J3533"/>
      <c r="K3533"/>
      <c r="L3533"/>
    </row>
    <row r="3534" spans="9:12" ht="15" x14ac:dyDescent="0.25">
      <c r="I3534"/>
      <c r="J3534"/>
      <c r="K3534"/>
      <c r="L3534"/>
    </row>
    <row r="3535" spans="9:12" ht="15" x14ac:dyDescent="0.25">
      <c r="I3535"/>
      <c r="J3535"/>
      <c r="K3535"/>
      <c r="L3535"/>
    </row>
    <row r="3536" spans="9:12" ht="15" x14ac:dyDescent="0.25">
      <c r="I3536"/>
      <c r="J3536"/>
      <c r="K3536"/>
      <c r="L3536"/>
    </row>
    <row r="3537" spans="9:12" ht="15" x14ac:dyDescent="0.25">
      <c r="I3537"/>
      <c r="J3537"/>
      <c r="K3537"/>
      <c r="L3537"/>
    </row>
    <row r="3538" spans="9:12" ht="15" x14ac:dyDescent="0.25">
      <c r="I3538"/>
      <c r="J3538"/>
      <c r="K3538"/>
      <c r="L3538"/>
    </row>
    <row r="3539" spans="9:12" ht="15" x14ac:dyDescent="0.25">
      <c r="I3539"/>
      <c r="J3539"/>
      <c r="K3539"/>
      <c r="L3539"/>
    </row>
    <row r="3540" spans="9:12" ht="15" x14ac:dyDescent="0.25">
      <c r="I3540"/>
      <c r="J3540"/>
      <c r="K3540"/>
      <c r="L3540"/>
    </row>
    <row r="3541" spans="9:12" ht="15" x14ac:dyDescent="0.25">
      <c r="I3541"/>
      <c r="J3541"/>
      <c r="K3541"/>
      <c r="L3541"/>
    </row>
    <row r="3542" spans="9:12" ht="15" x14ac:dyDescent="0.25">
      <c r="I3542"/>
      <c r="J3542"/>
      <c r="K3542"/>
      <c r="L3542"/>
    </row>
    <row r="3543" spans="9:12" ht="15" x14ac:dyDescent="0.25">
      <c r="I3543"/>
      <c r="J3543"/>
      <c r="K3543"/>
      <c r="L3543"/>
    </row>
    <row r="3544" spans="9:12" ht="15" x14ac:dyDescent="0.25">
      <c r="I3544"/>
      <c r="J3544"/>
      <c r="K3544"/>
      <c r="L3544"/>
    </row>
    <row r="3545" spans="9:12" ht="15" x14ac:dyDescent="0.25">
      <c r="I3545"/>
      <c r="J3545"/>
      <c r="K3545"/>
      <c r="L3545"/>
    </row>
    <row r="3546" spans="9:12" ht="15" x14ac:dyDescent="0.25">
      <c r="I3546"/>
      <c r="J3546"/>
      <c r="K3546"/>
      <c r="L3546"/>
    </row>
    <row r="3547" spans="9:12" ht="15" x14ac:dyDescent="0.25">
      <c r="I3547"/>
      <c r="J3547"/>
      <c r="K3547"/>
      <c r="L3547"/>
    </row>
    <row r="3548" spans="9:12" ht="15" x14ac:dyDescent="0.25">
      <c r="I3548"/>
      <c r="J3548"/>
      <c r="K3548"/>
      <c r="L3548"/>
    </row>
    <row r="3549" spans="9:12" ht="15" x14ac:dyDescent="0.25">
      <c r="I3549"/>
      <c r="J3549"/>
      <c r="K3549"/>
      <c r="L3549"/>
    </row>
    <row r="3550" spans="9:12" ht="15" x14ac:dyDescent="0.25">
      <c r="I3550"/>
      <c r="J3550"/>
      <c r="K3550"/>
      <c r="L3550"/>
    </row>
    <row r="3551" spans="9:12" ht="15" x14ac:dyDescent="0.25">
      <c r="I3551"/>
      <c r="J3551"/>
      <c r="K3551"/>
      <c r="L3551"/>
    </row>
    <row r="3552" spans="9:12" ht="15" x14ac:dyDescent="0.25">
      <c r="I3552"/>
      <c r="J3552"/>
      <c r="K3552"/>
      <c r="L3552"/>
    </row>
    <row r="3553" spans="9:12" ht="15" x14ac:dyDescent="0.25">
      <c r="I3553"/>
      <c r="J3553"/>
      <c r="K3553"/>
      <c r="L3553"/>
    </row>
    <row r="3554" spans="9:12" ht="15" x14ac:dyDescent="0.25">
      <c r="I3554"/>
      <c r="J3554"/>
      <c r="K3554"/>
      <c r="L3554"/>
    </row>
    <row r="3555" spans="9:12" ht="15" x14ac:dyDescent="0.25">
      <c r="I3555"/>
      <c r="J3555"/>
      <c r="K3555"/>
      <c r="L3555"/>
    </row>
    <row r="3556" spans="9:12" ht="15" x14ac:dyDescent="0.25">
      <c r="I3556"/>
      <c r="J3556"/>
      <c r="K3556"/>
      <c r="L3556"/>
    </row>
    <row r="3557" spans="9:12" ht="15" x14ac:dyDescent="0.25">
      <c r="I3557"/>
      <c r="J3557"/>
      <c r="K3557"/>
      <c r="L3557"/>
    </row>
    <row r="3558" spans="9:12" ht="15" x14ac:dyDescent="0.25">
      <c r="I3558"/>
      <c r="J3558"/>
      <c r="K3558"/>
      <c r="L3558"/>
    </row>
    <row r="3559" spans="9:12" ht="15" x14ac:dyDescent="0.25">
      <c r="I3559"/>
      <c r="J3559"/>
      <c r="K3559"/>
      <c r="L3559"/>
    </row>
    <row r="3560" spans="9:12" ht="15" x14ac:dyDescent="0.25">
      <c r="I3560"/>
      <c r="J3560"/>
      <c r="K3560"/>
      <c r="L3560"/>
    </row>
    <row r="3561" spans="9:12" ht="15" x14ac:dyDescent="0.25">
      <c r="I3561"/>
      <c r="J3561"/>
      <c r="K3561"/>
      <c r="L3561"/>
    </row>
    <row r="3562" spans="9:12" ht="15" x14ac:dyDescent="0.25">
      <c r="I3562"/>
      <c r="J3562"/>
      <c r="K3562"/>
      <c r="L3562"/>
    </row>
    <row r="3563" spans="9:12" ht="15" x14ac:dyDescent="0.25">
      <c r="I3563"/>
      <c r="J3563"/>
      <c r="K3563"/>
      <c r="L3563"/>
    </row>
    <row r="3564" spans="9:12" ht="15" x14ac:dyDescent="0.25">
      <c r="I3564"/>
      <c r="J3564"/>
      <c r="K3564"/>
      <c r="L3564"/>
    </row>
    <row r="3565" spans="9:12" ht="15" x14ac:dyDescent="0.25">
      <c r="I3565"/>
      <c r="J3565"/>
      <c r="K3565"/>
      <c r="L3565"/>
    </row>
    <row r="3566" spans="9:12" ht="15" x14ac:dyDescent="0.25">
      <c r="I3566"/>
      <c r="J3566"/>
      <c r="K3566"/>
      <c r="L3566"/>
    </row>
    <row r="3567" spans="9:12" ht="15" x14ac:dyDescent="0.25">
      <c r="I3567"/>
      <c r="J3567"/>
      <c r="K3567"/>
      <c r="L3567"/>
    </row>
    <row r="3568" spans="9:12" ht="15" x14ac:dyDescent="0.25">
      <c r="I3568"/>
      <c r="J3568"/>
      <c r="K3568"/>
      <c r="L3568"/>
    </row>
    <row r="3569" spans="9:12" ht="15" x14ac:dyDescent="0.25">
      <c r="I3569"/>
      <c r="J3569"/>
      <c r="K3569"/>
      <c r="L3569"/>
    </row>
    <row r="3570" spans="9:12" ht="15" x14ac:dyDescent="0.25">
      <c r="I3570"/>
      <c r="J3570"/>
      <c r="K3570"/>
      <c r="L3570"/>
    </row>
    <row r="3571" spans="9:12" ht="15" x14ac:dyDescent="0.25">
      <c r="I3571"/>
      <c r="J3571"/>
      <c r="K3571"/>
      <c r="L3571"/>
    </row>
    <row r="3572" spans="9:12" ht="15" x14ac:dyDescent="0.25">
      <c r="I3572"/>
      <c r="J3572"/>
      <c r="K3572"/>
      <c r="L3572"/>
    </row>
    <row r="3573" spans="9:12" ht="15" x14ac:dyDescent="0.25">
      <c r="I3573"/>
      <c r="J3573"/>
      <c r="K3573"/>
      <c r="L3573"/>
    </row>
    <row r="3574" spans="9:12" ht="15" x14ac:dyDescent="0.25">
      <c r="I3574"/>
      <c r="J3574"/>
      <c r="K3574"/>
      <c r="L3574"/>
    </row>
    <row r="3575" spans="9:12" ht="15" x14ac:dyDescent="0.25">
      <c r="I3575"/>
      <c r="J3575"/>
      <c r="K3575"/>
      <c r="L3575"/>
    </row>
    <row r="3576" spans="9:12" ht="15" x14ac:dyDescent="0.25">
      <c r="I3576"/>
      <c r="J3576"/>
      <c r="K3576"/>
      <c r="L3576"/>
    </row>
    <row r="3577" spans="9:12" ht="15" x14ac:dyDescent="0.25">
      <c r="I3577"/>
      <c r="J3577"/>
      <c r="K3577"/>
      <c r="L3577"/>
    </row>
    <row r="3578" spans="9:12" ht="15" x14ac:dyDescent="0.25">
      <c r="I3578"/>
      <c r="J3578"/>
      <c r="K3578"/>
      <c r="L3578"/>
    </row>
    <row r="3579" spans="9:12" ht="15" x14ac:dyDescent="0.25">
      <c r="I3579"/>
      <c r="J3579"/>
      <c r="K3579"/>
      <c r="L3579"/>
    </row>
    <row r="3580" spans="9:12" ht="15" x14ac:dyDescent="0.25">
      <c r="I3580"/>
      <c r="J3580"/>
      <c r="K3580"/>
      <c r="L3580"/>
    </row>
    <row r="3581" spans="9:12" ht="15" x14ac:dyDescent="0.25">
      <c r="I3581"/>
      <c r="J3581"/>
      <c r="K3581"/>
      <c r="L3581"/>
    </row>
    <row r="3582" spans="9:12" ht="15" x14ac:dyDescent="0.25">
      <c r="I3582"/>
      <c r="J3582"/>
      <c r="K3582"/>
      <c r="L3582"/>
    </row>
    <row r="3583" spans="9:12" ht="15" x14ac:dyDescent="0.25">
      <c r="I3583"/>
      <c r="J3583"/>
      <c r="K3583"/>
      <c r="L3583"/>
    </row>
    <row r="3584" spans="9:12" ht="15" x14ac:dyDescent="0.25">
      <c r="I3584"/>
      <c r="J3584"/>
      <c r="K3584"/>
      <c r="L3584"/>
    </row>
    <row r="3585" spans="9:12" ht="15" x14ac:dyDescent="0.25">
      <c r="I3585"/>
      <c r="J3585"/>
      <c r="K3585"/>
      <c r="L3585"/>
    </row>
    <row r="3586" spans="9:12" ht="15" x14ac:dyDescent="0.25">
      <c r="I3586"/>
      <c r="J3586"/>
      <c r="K3586"/>
      <c r="L3586"/>
    </row>
    <row r="3587" spans="9:12" ht="15" x14ac:dyDescent="0.25">
      <c r="I3587"/>
      <c r="J3587"/>
      <c r="K3587"/>
      <c r="L3587"/>
    </row>
    <row r="3588" spans="9:12" ht="15" x14ac:dyDescent="0.25">
      <c r="I3588"/>
      <c r="J3588"/>
      <c r="K3588"/>
      <c r="L3588"/>
    </row>
    <row r="3589" spans="9:12" ht="15" x14ac:dyDescent="0.25">
      <c r="I3589"/>
      <c r="J3589"/>
      <c r="K3589"/>
      <c r="L3589"/>
    </row>
    <row r="3590" spans="9:12" ht="15" x14ac:dyDescent="0.25">
      <c r="I3590"/>
      <c r="J3590"/>
      <c r="K3590"/>
      <c r="L3590"/>
    </row>
    <row r="3591" spans="9:12" ht="15" x14ac:dyDescent="0.25">
      <c r="I3591"/>
      <c r="J3591"/>
      <c r="K3591"/>
      <c r="L3591"/>
    </row>
    <row r="3592" spans="9:12" ht="15" x14ac:dyDescent="0.25">
      <c r="I3592"/>
      <c r="J3592"/>
      <c r="K3592"/>
      <c r="L3592"/>
    </row>
    <row r="3593" spans="9:12" ht="15" x14ac:dyDescent="0.25">
      <c r="I3593"/>
      <c r="J3593"/>
      <c r="K3593"/>
      <c r="L3593"/>
    </row>
    <row r="3594" spans="9:12" ht="15" x14ac:dyDescent="0.25">
      <c r="I3594"/>
      <c r="J3594"/>
      <c r="K3594"/>
      <c r="L3594"/>
    </row>
    <row r="3595" spans="9:12" ht="15" x14ac:dyDescent="0.25">
      <c r="I3595"/>
      <c r="J3595"/>
      <c r="K3595"/>
      <c r="L3595"/>
    </row>
    <row r="3596" spans="9:12" ht="15" x14ac:dyDescent="0.25">
      <c r="I3596"/>
      <c r="J3596"/>
      <c r="K3596"/>
      <c r="L3596"/>
    </row>
    <row r="3597" spans="9:12" ht="15" x14ac:dyDescent="0.25">
      <c r="I3597"/>
      <c r="J3597"/>
      <c r="K3597"/>
      <c r="L3597"/>
    </row>
    <row r="3598" spans="9:12" ht="15" x14ac:dyDescent="0.25">
      <c r="I3598"/>
      <c r="J3598"/>
      <c r="K3598"/>
      <c r="L3598"/>
    </row>
    <row r="3599" spans="9:12" ht="15" x14ac:dyDescent="0.25">
      <c r="I3599"/>
      <c r="J3599"/>
      <c r="K3599"/>
      <c r="L3599"/>
    </row>
    <row r="3600" spans="9:12" ht="15" x14ac:dyDescent="0.25">
      <c r="I3600"/>
      <c r="J3600"/>
      <c r="K3600"/>
      <c r="L3600"/>
    </row>
    <row r="3601" spans="9:12" ht="15" x14ac:dyDescent="0.25">
      <c r="I3601"/>
      <c r="J3601"/>
      <c r="K3601"/>
      <c r="L3601"/>
    </row>
    <row r="3602" spans="9:12" ht="15" x14ac:dyDescent="0.25">
      <c r="I3602"/>
      <c r="J3602"/>
      <c r="K3602"/>
      <c r="L3602"/>
    </row>
    <row r="3603" spans="9:12" ht="15" x14ac:dyDescent="0.25">
      <c r="I3603"/>
      <c r="J3603"/>
      <c r="K3603"/>
      <c r="L3603"/>
    </row>
    <row r="3604" spans="9:12" ht="15" x14ac:dyDescent="0.25">
      <c r="I3604"/>
      <c r="J3604"/>
      <c r="K3604"/>
      <c r="L3604"/>
    </row>
    <row r="3605" spans="9:12" ht="15" x14ac:dyDescent="0.25">
      <c r="I3605"/>
      <c r="J3605"/>
      <c r="K3605"/>
      <c r="L3605"/>
    </row>
    <row r="3606" spans="9:12" ht="15" x14ac:dyDescent="0.25">
      <c r="I3606"/>
      <c r="J3606"/>
      <c r="K3606"/>
      <c r="L3606"/>
    </row>
    <row r="3607" spans="9:12" ht="15" x14ac:dyDescent="0.25">
      <c r="I3607"/>
      <c r="J3607"/>
      <c r="K3607"/>
      <c r="L3607"/>
    </row>
    <row r="3608" spans="9:12" ht="15" x14ac:dyDescent="0.25">
      <c r="I3608"/>
      <c r="J3608"/>
      <c r="K3608"/>
      <c r="L3608"/>
    </row>
    <row r="3609" spans="9:12" ht="15" x14ac:dyDescent="0.25">
      <c r="I3609"/>
      <c r="J3609"/>
      <c r="K3609"/>
      <c r="L3609"/>
    </row>
    <row r="3610" spans="9:12" ht="15" x14ac:dyDescent="0.25">
      <c r="I3610"/>
      <c r="J3610"/>
      <c r="K3610"/>
      <c r="L3610"/>
    </row>
    <row r="3611" spans="9:12" ht="15" x14ac:dyDescent="0.25">
      <c r="I3611"/>
      <c r="J3611"/>
      <c r="K3611"/>
      <c r="L3611"/>
    </row>
    <row r="3612" spans="9:12" ht="15" x14ac:dyDescent="0.25">
      <c r="I3612"/>
      <c r="J3612"/>
      <c r="K3612"/>
      <c r="L3612"/>
    </row>
    <row r="3613" spans="9:12" ht="15" x14ac:dyDescent="0.25">
      <c r="I3613"/>
      <c r="J3613"/>
      <c r="K3613"/>
      <c r="L3613"/>
    </row>
    <row r="3614" spans="9:12" ht="15" x14ac:dyDescent="0.25">
      <c r="I3614"/>
      <c r="J3614"/>
      <c r="K3614"/>
      <c r="L3614"/>
    </row>
    <row r="3615" spans="9:12" ht="15" x14ac:dyDescent="0.25">
      <c r="I3615"/>
      <c r="J3615"/>
      <c r="K3615"/>
      <c r="L3615"/>
    </row>
    <row r="3616" spans="9:12" ht="15" x14ac:dyDescent="0.25">
      <c r="I3616"/>
      <c r="J3616"/>
      <c r="K3616"/>
      <c r="L3616"/>
    </row>
    <row r="3617" spans="9:12" ht="15" x14ac:dyDescent="0.25">
      <c r="I3617"/>
      <c r="J3617"/>
      <c r="K3617"/>
      <c r="L3617"/>
    </row>
    <row r="3618" spans="9:12" ht="15" x14ac:dyDescent="0.25">
      <c r="I3618"/>
      <c r="J3618"/>
      <c r="K3618"/>
      <c r="L3618"/>
    </row>
    <row r="3619" spans="9:12" ht="15" x14ac:dyDescent="0.25">
      <c r="I3619"/>
      <c r="J3619"/>
      <c r="K3619"/>
      <c r="L3619"/>
    </row>
    <row r="3620" spans="9:12" ht="15" x14ac:dyDescent="0.25">
      <c r="I3620"/>
      <c r="J3620"/>
      <c r="K3620"/>
      <c r="L3620"/>
    </row>
    <row r="3621" spans="9:12" ht="15" x14ac:dyDescent="0.25">
      <c r="I3621"/>
      <c r="J3621"/>
      <c r="K3621"/>
      <c r="L3621"/>
    </row>
    <row r="3622" spans="9:12" ht="15" x14ac:dyDescent="0.25">
      <c r="I3622"/>
      <c r="J3622"/>
      <c r="K3622"/>
      <c r="L3622"/>
    </row>
    <row r="3623" spans="9:12" ht="15" x14ac:dyDescent="0.25">
      <c r="I3623"/>
      <c r="J3623"/>
      <c r="K3623"/>
      <c r="L3623"/>
    </row>
    <row r="3624" spans="9:12" ht="15" x14ac:dyDescent="0.25">
      <c r="I3624"/>
      <c r="J3624"/>
      <c r="K3624"/>
      <c r="L3624"/>
    </row>
    <row r="3625" spans="9:12" ht="15" x14ac:dyDescent="0.25">
      <c r="I3625"/>
      <c r="J3625"/>
      <c r="K3625"/>
      <c r="L3625"/>
    </row>
    <row r="3626" spans="9:12" ht="15" x14ac:dyDescent="0.25">
      <c r="I3626"/>
      <c r="J3626"/>
      <c r="K3626"/>
      <c r="L3626"/>
    </row>
    <row r="3627" spans="9:12" ht="15" x14ac:dyDescent="0.25">
      <c r="I3627"/>
      <c r="J3627"/>
      <c r="K3627"/>
      <c r="L3627"/>
    </row>
    <row r="3628" spans="9:12" ht="15" x14ac:dyDescent="0.25">
      <c r="I3628"/>
      <c r="J3628"/>
      <c r="K3628"/>
      <c r="L3628"/>
    </row>
    <row r="3629" spans="9:12" ht="15" x14ac:dyDescent="0.25">
      <c r="I3629"/>
      <c r="J3629"/>
      <c r="K3629"/>
      <c r="L3629"/>
    </row>
    <row r="3630" spans="9:12" ht="15" x14ac:dyDescent="0.25">
      <c r="I3630"/>
      <c r="J3630"/>
      <c r="K3630"/>
      <c r="L3630"/>
    </row>
    <row r="3631" spans="9:12" ht="15" x14ac:dyDescent="0.25">
      <c r="I3631"/>
      <c r="J3631"/>
      <c r="K3631"/>
      <c r="L3631"/>
    </row>
    <row r="3632" spans="9:12" ht="15" x14ac:dyDescent="0.25">
      <c r="I3632"/>
      <c r="J3632"/>
      <c r="K3632"/>
      <c r="L3632"/>
    </row>
    <row r="3633" spans="9:12" ht="15" x14ac:dyDescent="0.25">
      <c r="I3633"/>
      <c r="J3633"/>
      <c r="K3633"/>
      <c r="L3633"/>
    </row>
    <row r="3634" spans="9:12" ht="15" x14ac:dyDescent="0.25">
      <c r="I3634"/>
      <c r="J3634"/>
      <c r="K3634"/>
      <c r="L3634"/>
    </row>
    <row r="3635" spans="9:12" ht="15" x14ac:dyDescent="0.25">
      <c r="I3635"/>
      <c r="J3635"/>
      <c r="K3635"/>
      <c r="L3635"/>
    </row>
    <row r="3636" spans="9:12" ht="15" x14ac:dyDescent="0.25">
      <c r="I3636"/>
      <c r="J3636"/>
      <c r="K3636"/>
      <c r="L3636"/>
    </row>
    <row r="3637" spans="9:12" ht="15" x14ac:dyDescent="0.25">
      <c r="I3637"/>
      <c r="J3637"/>
      <c r="K3637"/>
      <c r="L3637"/>
    </row>
    <row r="3638" spans="9:12" ht="15" x14ac:dyDescent="0.25">
      <c r="I3638"/>
      <c r="J3638"/>
      <c r="K3638"/>
      <c r="L3638"/>
    </row>
    <row r="3639" spans="9:12" ht="15" x14ac:dyDescent="0.25">
      <c r="I3639"/>
      <c r="J3639"/>
      <c r="K3639"/>
      <c r="L3639"/>
    </row>
    <row r="3640" spans="9:12" ht="15" x14ac:dyDescent="0.25">
      <c r="I3640"/>
      <c r="J3640"/>
      <c r="K3640"/>
      <c r="L3640"/>
    </row>
    <row r="3641" spans="9:12" ht="15" x14ac:dyDescent="0.25">
      <c r="I3641"/>
      <c r="J3641"/>
      <c r="K3641"/>
      <c r="L3641"/>
    </row>
    <row r="3642" spans="9:12" ht="15" x14ac:dyDescent="0.25">
      <c r="I3642"/>
      <c r="J3642"/>
      <c r="K3642"/>
      <c r="L3642"/>
    </row>
    <row r="3643" spans="9:12" ht="15" x14ac:dyDescent="0.25">
      <c r="I3643"/>
      <c r="J3643"/>
      <c r="K3643"/>
      <c r="L3643"/>
    </row>
    <row r="3644" spans="9:12" ht="15" x14ac:dyDescent="0.25">
      <c r="I3644"/>
      <c r="J3644"/>
      <c r="K3644"/>
      <c r="L3644"/>
    </row>
    <row r="3645" spans="9:12" ht="15" x14ac:dyDescent="0.25">
      <c r="I3645"/>
      <c r="J3645"/>
      <c r="K3645"/>
      <c r="L3645"/>
    </row>
    <row r="3646" spans="9:12" ht="15" x14ac:dyDescent="0.25">
      <c r="I3646"/>
      <c r="J3646"/>
      <c r="K3646"/>
      <c r="L3646"/>
    </row>
    <row r="3647" spans="9:12" ht="15" x14ac:dyDescent="0.25">
      <c r="I3647"/>
      <c r="J3647"/>
      <c r="K3647"/>
      <c r="L3647"/>
    </row>
    <row r="3648" spans="9:12" ht="15" x14ac:dyDescent="0.25">
      <c r="I3648"/>
      <c r="J3648"/>
      <c r="K3648"/>
      <c r="L3648"/>
    </row>
    <row r="3649" spans="9:12" ht="15" x14ac:dyDescent="0.25">
      <c r="I3649"/>
      <c r="J3649"/>
      <c r="K3649"/>
      <c r="L3649"/>
    </row>
    <row r="3650" spans="9:12" ht="15" x14ac:dyDescent="0.25">
      <c r="I3650"/>
      <c r="J3650"/>
      <c r="K3650"/>
      <c r="L3650"/>
    </row>
    <row r="3651" spans="9:12" ht="15" x14ac:dyDescent="0.25">
      <c r="I3651"/>
      <c r="J3651"/>
      <c r="K3651"/>
      <c r="L3651"/>
    </row>
    <row r="3652" spans="9:12" ht="15" x14ac:dyDescent="0.25">
      <c r="I3652"/>
      <c r="J3652"/>
      <c r="K3652"/>
      <c r="L3652"/>
    </row>
    <row r="3653" spans="9:12" ht="15" x14ac:dyDescent="0.25">
      <c r="I3653"/>
      <c r="J3653"/>
      <c r="K3653"/>
      <c r="L3653"/>
    </row>
    <row r="3654" spans="9:12" ht="15" x14ac:dyDescent="0.25">
      <c r="I3654"/>
      <c r="J3654"/>
      <c r="K3654"/>
      <c r="L3654"/>
    </row>
    <row r="3655" spans="9:12" ht="15" x14ac:dyDescent="0.25">
      <c r="I3655"/>
      <c r="J3655"/>
      <c r="K3655"/>
      <c r="L3655"/>
    </row>
    <row r="3656" spans="9:12" ht="15" x14ac:dyDescent="0.25">
      <c r="I3656"/>
      <c r="J3656"/>
      <c r="K3656"/>
      <c r="L3656"/>
    </row>
    <row r="3657" spans="9:12" ht="15" x14ac:dyDescent="0.25">
      <c r="I3657"/>
      <c r="J3657"/>
      <c r="K3657"/>
      <c r="L3657"/>
    </row>
    <row r="3658" spans="9:12" ht="15" x14ac:dyDescent="0.25">
      <c r="I3658"/>
      <c r="J3658"/>
      <c r="K3658"/>
      <c r="L3658"/>
    </row>
    <row r="3659" spans="9:12" ht="15" x14ac:dyDescent="0.25">
      <c r="I3659"/>
      <c r="J3659"/>
      <c r="K3659"/>
      <c r="L3659"/>
    </row>
    <row r="3660" spans="9:12" ht="15" x14ac:dyDescent="0.25">
      <c r="I3660"/>
      <c r="J3660"/>
      <c r="K3660"/>
      <c r="L3660"/>
    </row>
    <row r="3661" spans="9:12" ht="15" x14ac:dyDescent="0.25">
      <c r="I3661"/>
      <c r="J3661"/>
      <c r="K3661"/>
      <c r="L3661"/>
    </row>
    <row r="3662" spans="9:12" ht="15" x14ac:dyDescent="0.25">
      <c r="I3662"/>
      <c r="J3662"/>
      <c r="K3662"/>
      <c r="L3662"/>
    </row>
    <row r="3663" spans="9:12" ht="15" x14ac:dyDescent="0.25">
      <c r="I3663"/>
      <c r="J3663"/>
      <c r="K3663"/>
      <c r="L3663"/>
    </row>
    <row r="3664" spans="9:12" ht="15" x14ac:dyDescent="0.25">
      <c r="I3664"/>
      <c r="J3664"/>
      <c r="K3664"/>
      <c r="L3664"/>
    </row>
    <row r="3665" spans="9:12" ht="15" x14ac:dyDescent="0.25">
      <c r="I3665"/>
      <c r="J3665"/>
      <c r="K3665"/>
      <c r="L3665"/>
    </row>
    <row r="3666" spans="9:12" ht="15" x14ac:dyDescent="0.25">
      <c r="I3666"/>
      <c r="J3666"/>
      <c r="K3666"/>
      <c r="L3666"/>
    </row>
    <row r="3667" spans="9:12" ht="15" x14ac:dyDescent="0.25">
      <c r="I3667"/>
      <c r="J3667"/>
      <c r="K3667"/>
      <c r="L3667"/>
    </row>
    <row r="3668" spans="9:12" ht="15" x14ac:dyDescent="0.25">
      <c r="I3668"/>
      <c r="J3668"/>
      <c r="K3668"/>
      <c r="L3668"/>
    </row>
    <row r="3669" spans="9:12" ht="15" x14ac:dyDescent="0.25">
      <c r="I3669"/>
      <c r="J3669"/>
      <c r="K3669"/>
      <c r="L3669"/>
    </row>
    <row r="3670" spans="9:12" ht="15" x14ac:dyDescent="0.25">
      <c r="I3670"/>
      <c r="J3670"/>
      <c r="K3670"/>
      <c r="L3670"/>
    </row>
    <row r="3671" spans="9:12" ht="15" x14ac:dyDescent="0.25">
      <c r="I3671"/>
      <c r="J3671"/>
      <c r="K3671"/>
      <c r="L3671"/>
    </row>
    <row r="3672" spans="9:12" ht="15" x14ac:dyDescent="0.25">
      <c r="I3672"/>
      <c r="J3672"/>
      <c r="K3672"/>
      <c r="L3672"/>
    </row>
    <row r="3673" spans="9:12" ht="15" x14ac:dyDescent="0.25">
      <c r="I3673"/>
      <c r="J3673"/>
      <c r="K3673"/>
      <c r="L3673"/>
    </row>
    <row r="3674" spans="9:12" ht="15" x14ac:dyDescent="0.25">
      <c r="I3674"/>
      <c r="J3674"/>
      <c r="K3674"/>
      <c r="L3674"/>
    </row>
    <row r="3675" spans="9:12" ht="15" x14ac:dyDescent="0.25">
      <c r="I3675"/>
      <c r="J3675"/>
      <c r="K3675"/>
      <c r="L3675"/>
    </row>
    <row r="3676" spans="9:12" ht="15" x14ac:dyDescent="0.25">
      <c r="I3676"/>
      <c r="J3676"/>
      <c r="K3676"/>
      <c r="L3676"/>
    </row>
    <row r="3677" spans="9:12" ht="15" x14ac:dyDescent="0.25">
      <c r="I3677"/>
      <c r="J3677"/>
      <c r="K3677"/>
      <c r="L3677"/>
    </row>
    <row r="3678" spans="9:12" ht="15" x14ac:dyDescent="0.25">
      <c r="I3678"/>
      <c r="J3678"/>
      <c r="K3678"/>
      <c r="L3678"/>
    </row>
    <row r="3679" spans="9:12" ht="15" x14ac:dyDescent="0.25">
      <c r="I3679"/>
      <c r="J3679"/>
      <c r="K3679"/>
      <c r="L3679"/>
    </row>
    <row r="3680" spans="9:12" ht="15" x14ac:dyDescent="0.25">
      <c r="I3680"/>
      <c r="J3680"/>
      <c r="K3680"/>
      <c r="L3680"/>
    </row>
    <row r="3681" spans="9:12" ht="15" x14ac:dyDescent="0.25">
      <c r="I3681"/>
      <c r="J3681"/>
      <c r="K3681"/>
      <c r="L3681"/>
    </row>
    <row r="3682" spans="9:12" ht="15" x14ac:dyDescent="0.25">
      <c r="I3682"/>
      <c r="J3682"/>
      <c r="K3682"/>
      <c r="L3682"/>
    </row>
    <row r="3683" spans="9:12" ht="15" x14ac:dyDescent="0.25">
      <c r="I3683"/>
      <c r="J3683"/>
      <c r="K3683"/>
      <c r="L3683"/>
    </row>
    <row r="3684" spans="9:12" ht="15" x14ac:dyDescent="0.25">
      <c r="I3684"/>
      <c r="J3684"/>
      <c r="K3684"/>
      <c r="L3684"/>
    </row>
    <row r="3685" spans="9:12" ht="15" x14ac:dyDescent="0.25">
      <c r="I3685"/>
      <c r="J3685"/>
      <c r="K3685"/>
      <c r="L3685"/>
    </row>
    <row r="3686" spans="9:12" ht="15" x14ac:dyDescent="0.25">
      <c r="I3686"/>
      <c r="J3686"/>
      <c r="K3686"/>
      <c r="L3686"/>
    </row>
    <row r="3687" spans="9:12" ht="15" x14ac:dyDescent="0.25">
      <c r="I3687"/>
      <c r="J3687"/>
      <c r="K3687"/>
      <c r="L3687"/>
    </row>
    <row r="3688" spans="9:12" ht="15" x14ac:dyDescent="0.25">
      <c r="I3688"/>
      <c r="J3688"/>
      <c r="K3688"/>
      <c r="L3688"/>
    </row>
    <row r="3689" spans="9:12" ht="15" x14ac:dyDescent="0.25">
      <c r="I3689"/>
      <c r="J3689"/>
      <c r="K3689"/>
      <c r="L3689"/>
    </row>
    <row r="3690" spans="9:12" ht="15" x14ac:dyDescent="0.25">
      <c r="I3690"/>
      <c r="J3690"/>
      <c r="K3690"/>
      <c r="L3690"/>
    </row>
    <row r="3691" spans="9:12" ht="15" x14ac:dyDescent="0.25">
      <c r="I3691"/>
      <c r="J3691"/>
      <c r="K3691"/>
      <c r="L3691"/>
    </row>
    <row r="3692" spans="9:12" ht="15" x14ac:dyDescent="0.25">
      <c r="I3692"/>
      <c r="J3692"/>
      <c r="K3692"/>
      <c r="L3692"/>
    </row>
    <row r="3693" spans="9:12" ht="15" x14ac:dyDescent="0.25">
      <c r="I3693"/>
      <c r="J3693"/>
      <c r="K3693"/>
      <c r="L3693"/>
    </row>
    <row r="3694" spans="9:12" ht="15" x14ac:dyDescent="0.25">
      <c r="I3694"/>
      <c r="J3694"/>
      <c r="K3694"/>
      <c r="L3694"/>
    </row>
    <row r="3695" spans="9:12" ht="15" x14ac:dyDescent="0.25">
      <c r="I3695"/>
      <c r="J3695"/>
      <c r="K3695"/>
      <c r="L3695"/>
    </row>
    <row r="3696" spans="9:12" ht="15" x14ac:dyDescent="0.25">
      <c r="I3696"/>
      <c r="J3696"/>
      <c r="K3696"/>
      <c r="L3696"/>
    </row>
    <row r="3697" spans="9:12" ht="15" x14ac:dyDescent="0.25">
      <c r="I3697"/>
      <c r="J3697"/>
      <c r="K3697"/>
      <c r="L3697"/>
    </row>
    <row r="3698" spans="9:12" ht="15" x14ac:dyDescent="0.25">
      <c r="I3698"/>
      <c r="J3698"/>
      <c r="K3698"/>
      <c r="L3698"/>
    </row>
    <row r="3699" spans="9:12" ht="15" x14ac:dyDescent="0.25">
      <c r="I3699"/>
      <c r="J3699"/>
      <c r="K3699"/>
      <c r="L3699"/>
    </row>
    <row r="3700" spans="9:12" ht="15" x14ac:dyDescent="0.25">
      <c r="I3700"/>
      <c r="J3700"/>
      <c r="K3700"/>
      <c r="L3700"/>
    </row>
    <row r="3701" spans="9:12" ht="15" x14ac:dyDescent="0.25">
      <c r="I3701"/>
      <c r="J3701"/>
      <c r="K3701"/>
      <c r="L3701"/>
    </row>
    <row r="3702" spans="9:12" ht="15" x14ac:dyDescent="0.25">
      <c r="I3702"/>
      <c r="J3702"/>
      <c r="K3702"/>
      <c r="L3702"/>
    </row>
    <row r="3703" spans="9:12" ht="15" x14ac:dyDescent="0.25">
      <c r="I3703"/>
      <c r="J3703"/>
      <c r="K3703"/>
      <c r="L3703"/>
    </row>
    <row r="3704" spans="9:12" ht="15" x14ac:dyDescent="0.25">
      <c r="I3704"/>
      <c r="J3704"/>
      <c r="K3704"/>
      <c r="L3704"/>
    </row>
    <row r="3705" spans="9:12" ht="15" x14ac:dyDescent="0.25">
      <c r="I3705"/>
      <c r="J3705"/>
      <c r="K3705"/>
      <c r="L3705"/>
    </row>
    <row r="3706" spans="9:12" ht="15" x14ac:dyDescent="0.25">
      <c r="I3706"/>
      <c r="J3706"/>
      <c r="K3706"/>
      <c r="L3706"/>
    </row>
    <row r="3707" spans="9:12" ht="15" x14ac:dyDescent="0.25">
      <c r="I3707"/>
      <c r="J3707"/>
      <c r="K3707"/>
      <c r="L3707"/>
    </row>
    <row r="3708" spans="9:12" ht="15" x14ac:dyDescent="0.25">
      <c r="I3708"/>
      <c r="J3708"/>
      <c r="K3708"/>
      <c r="L3708"/>
    </row>
    <row r="3709" spans="9:12" ht="15" x14ac:dyDescent="0.25">
      <c r="I3709"/>
      <c r="J3709"/>
      <c r="K3709"/>
      <c r="L3709"/>
    </row>
    <row r="3710" spans="9:12" ht="15" x14ac:dyDescent="0.25">
      <c r="I3710"/>
      <c r="J3710"/>
      <c r="K3710"/>
      <c r="L3710"/>
    </row>
    <row r="3711" spans="9:12" ht="15" x14ac:dyDescent="0.25">
      <c r="I3711"/>
      <c r="J3711"/>
      <c r="K3711"/>
      <c r="L3711"/>
    </row>
    <row r="3712" spans="9:12" ht="15" x14ac:dyDescent="0.25">
      <c r="I3712"/>
      <c r="J3712"/>
      <c r="K3712"/>
      <c r="L3712"/>
    </row>
    <row r="3713" spans="9:12" ht="15" x14ac:dyDescent="0.25">
      <c r="I3713"/>
      <c r="J3713"/>
      <c r="K3713"/>
      <c r="L3713"/>
    </row>
    <row r="3714" spans="9:12" ht="15" x14ac:dyDescent="0.25">
      <c r="I3714"/>
      <c r="J3714"/>
      <c r="K3714"/>
      <c r="L3714"/>
    </row>
    <row r="3715" spans="9:12" ht="15" x14ac:dyDescent="0.25">
      <c r="I3715"/>
      <c r="J3715"/>
      <c r="K3715"/>
      <c r="L3715"/>
    </row>
    <row r="3716" spans="9:12" ht="15" x14ac:dyDescent="0.25">
      <c r="I3716"/>
      <c r="J3716"/>
      <c r="K3716"/>
      <c r="L3716"/>
    </row>
    <row r="3717" spans="9:12" ht="15" x14ac:dyDescent="0.25">
      <c r="I3717"/>
      <c r="J3717"/>
      <c r="K3717"/>
      <c r="L3717"/>
    </row>
    <row r="3718" spans="9:12" ht="15" x14ac:dyDescent="0.25">
      <c r="I3718"/>
      <c r="J3718"/>
      <c r="K3718"/>
      <c r="L3718"/>
    </row>
    <row r="3719" spans="9:12" ht="15" x14ac:dyDescent="0.25">
      <c r="I3719"/>
      <c r="J3719"/>
      <c r="K3719"/>
      <c r="L3719"/>
    </row>
    <row r="3720" spans="9:12" ht="15" x14ac:dyDescent="0.25">
      <c r="I3720"/>
      <c r="J3720"/>
      <c r="K3720"/>
      <c r="L3720"/>
    </row>
    <row r="3721" spans="9:12" ht="15" x14ac:dyDescent="0.25">
      <c r="I3721"/>
      <c r="J3721"/>
      <c r="K3721"/>
      <c r="L3721"/>
    </row>
    <row r="3722" spans="9:12" ht="15" x14ac:dyDescent="0.25">
      <c r="I3722"/>
      <c r="J3722"/>
      <c r="K3722"/>
      <c r="L3722"/>
    </row>
    <row r="3723" spans="9:12" ht="15" x14ac:dyDescent="0.25">
      <c r="I3723"/>
      <c r="J3723"/>
      <c r="K3723"/>
      <c r="L3723"/>
    </row>
    <row r="3724" spans="9:12" ht="15" x14ac:dyDescent="0.25">
      <c r="I3724"/>
      <c r="J3724"/>
      <c r="K3724"/>
      <c r="L3724"/>
    </row>
    <row r="3725" spans="9:12" ht="15" x14ac:dyDescent="0.25">
      <c r="I3725"/>
      <c r="J3725"/>
      <c r="K3725"/>
      <c r="L3725"/>
    </row>
    <row r="3726" spans="9:12" ht="15" x14ac:dyDescent="0.25">
      <c r="I3726"/>
      <c r="J3726"/>
      <c r="K3726"/>
      <c r="L3726"/>
    </row>
    <row r="3727" spans="9:12" ht="15" x14ac:dyDescent="0.25">
      <c r="I3727"/>
      <c r="J3727"/>
      <c r="K3727"/>
      <c r="L3727"/>
    </row>
    <row r="3728" spans="9:12" ht="15" x14ac:dyDescent="0.25">
      <c r="I3728"/>
      <c r="J3728"/>
      <c r="K3728"/>
      <c r="L3728"/>
    </row>
    <row r="3729" spans="9:12" ht="15" x14ac:dyDescent="0.25">
      <c r="I3729"/>
      <c r="J3729"/>
      <c r="K3729"/>
      <c r="L3729"/>
    </row>
    <row r="3730" spans="9:12" ht="15" x14ac:dyDescent="0.25">
      <c r="I3730"/>
      <c r="J3730"/>
      <c r="K3730"/>
      <c r="L3730"/>
    </row>
    <row r="3731" spans="9:12" ht="15" x14ac:dyDescent="0.25">
      <c r="I3731"/>
      <c r="J3731"/>
      <c r="K3731"/>
      <c r="L3731"/>
    </row>
    <row r="3732" spans="9:12" ht="15" x14ac:dyDescent="0.25">
      <c r="I3732"/>
      <c r="J3732"/>
      <c r="K3732"/>
      <c r="L3732"/>
    </row>
    <row r="3733" spans="9:12" ht="15" x14ac:dyDescent="0.25">
      <c r="I3733"/>
      <c r="J3733"/>
      <c r="K3733"/>
      <c r="L3733"/>
    </row>
    <row r="3734" spans="9:12" ht="15" x14ac:dyDescent="0.25">
      <c r="I3734"/>
      <c r="J3734"/>
      <c r="K3734"/>
      <c r="L3734"/>
    </row>
    <row r="3735" spans="9:12" ht="15" x14ac:dyDescent="0.25">
      <c r="I3735"/>
      <c r="J3735"/>
      <c r="K3735"/>
      <c r="L3735"/>
    </row>
    <row r="3736" spans="9:12" ht="15" x14ac:dyDescent="0.25">
      <c r="I3736"/>
      <c r="J3736"/>
      <c r="K3736"/>
      <c r="L3736"/>
    </row>
    <row r="3737" spans="9:12" ht="15" x14ac:dyDescent="0.25">
      <c r="I3737"/>
      <c r="J3737"/>
      <c r="K3737"/>
      <c r="L3737"/>
    </row>
    <row r="3738" spans="9:12" ht="15" x14ac:dyDescent="0.25">
      <c r="I3738"/>
      <c r="J3738"/>
      <c r="K3738"/>
      <c r="L3738"/>
    </row>
    <row r="3739" spans="9:12" ht="15" x14ac:dyDescent="0.25">
      <c r="I3739"/>
      <c r="J3739"/>
      <c r="K3739"/>
      <c r="L3739"/>
    </row>
    <row r="3740" spans="9:12" ht="15" x14ac:dyDescent="0.25">
      <c r="I3740"/>
      <c r="J3740"/>
      <c r="K3740"/>
      <c r="L3740"/>
    </row>
    <row r="3741" spans="9:12" ht="15" x14ac:dyDescent="0.25">
      <c r="I3741"/>
      <c r="J3741"/>
      <c r="K3741"/>
      <c r="L3741"/>
    </row>
    <row r="3742" spans="9:12" ht="15" x14ac:dyDescent="0.25">
      <c r="I3742"/>
      <c r="J3742"/>
      <c r="K3742"/>
      <c r="L3742"/>
    </row>
    <row r="3743" spans="9:12" ht="15" x14ac:dyDescent="0.25">
      <c r="I3743"/>
      <c r="J3743"/>
      <c r="K3743"/>
      <c r="L3743"/>
    </row>
    <row r="3744" spans="9:12" ht="15" x14ac:dyDescent="0.25">
      <c r="I3744"/>
      <c r="J3744"/>
      <c r="K3744"/>
      <c r="L3744"/>
    </row>
    <row r="3745" spans="9:12" ht="15" x14ac:dyDescent="0.25">
      <c r="I3745"/>
      <c r="J3745"/>
      <c r="K3745"/>
      <c r="L3745"/>
    </row>
    <row r="3746" spans="9:12" ht="15" x14ac:dyDescent="0.25">
      <c r="I3746"/>
      <c r="J3746"/>
      <c r="K3746"/>
      <c r="L3746"/>
    </row>
    <row r="3747" spans="9:12" ht="15" x14ac:dyDescent="0.25">
      <c r="I3747"/>
      <c r="J3747"/>
      <c r="K3747"/>
      <c r="L3747"/>
    </row>
    <row r="3748" spans="9:12" ht="15" x14ac:dyDescent="0.25">
      <c r="I3748"/>
      <c r="J3748"/>
      <c r="K3748"/>
      <c r="L3748"/>
    </row>
    <row r="3749" spans="9:12" ht="15" x14ac:dyDescent="0.25">
      <c r="I3749"/>
      <c r="J3749"/>
      <c r="K3749"/>
      <c r="L3749"/>
    </row>
    <row r="3750" spans="9:12" ht="15" x14ac:dyDescent="0.25">
      <c r="I3750"/>
      <c r="J3750"/>
      <c r="K3750"/>
      <c r="L3750"/>
    </row>
    <row r="3751" spans="9:12" ht="15" x14ac:dyDescent="0.25">
      <c r="I3751"/>
      <c r="J3751"/>
      <c r="K3751"/>
      <c r="L3751"/>
    </row>
    <row r="3752" spans="9:12" ht="15" x14ac:dyDescent="0.25">
      <c r="I3752"/>
      <c r="J3752"/>
      <c r="K3752"/>
      <c r="L3752"/>
    </row>
    <row r="3753" spans="9:12" ht="15" x14ac:dyDescent="0.25">
      <c r="I3753"/>
      <c r="J3753"/>
      <c r="K3753"/>
      <c r="L3753"/>
    </row>
    <row r="3754" spans="9:12" ht="15" x14ac:dyDescent="0.25">
      <c r="I3754"/>
      <c r="J3754"/>
      <c r="K3754"/>
      <c r="L3754"/>
    </row>
    <row r="3755" spans="9:12" ht="15" x14ac:dyDescent="0.25">
      <c r="I3755"/>
      <c r="J3755"/>
      <c r="K3755"/>
      <c r="L3755"/>
    </row>
    <row r="3756" spans="9:12" ht="15" x14ac:dyDescent="0.25">
      <c r="I3756"/>
      <c r="J3756"/>
      <c r="K3756"/>
      <c r="L3756"/>
    </row>
    <row r="3757" spans="9:12" ht="15" x14ac:dyDescent="0.25">
      <c r="I3757"/>
      <c r="J3757"/>
      <c r="K3757"/>
      <c r="L3757"/>
    </row>
    <row r="3758" spans="9:12" ht="15" x14ac:dyDescent="0.25">
      <c r="I3758"/>
      <c r="J3758"/>
      <c r="K3758"/>
      <c r="L3758"/>
    </row>
    <row r="3759" spans="9:12" ht="15" x14ac:dyDescent="0.25">
      <c r="I3759"/>
      <c r="J3759"/>
      <c r="K3759"/>
      <c r="L3759"/>
    </row>
    <row r="3760" spans="9:12" ht="15" x14ac:dyDescent="0.25">
      <c r="I3760"/>
      <c r="J3760"/>
      <c r="K3760"/>
      <c r="L3760"/>
    </row>
    <row r="3761" spans="9:12" ht="15" x14ac:dyDescent="0.25">
      <c r="I3761"/>
      <c r="J3761"/>
      <c r="K3761"/>
      <c r="L3761"/>
    </row>
    <row r="3762" spans="9:12" ht="15" x14ac:dyDescent="0.25">
      <c r="I3762"/>
      <c r="J3762"/>
      <c r="K3762"/>
      <c r="L3762"/>
    </row>
    <row r="3763" spans="9:12" ht="15" x14ac:dyDescent="0.25">
      <c r="I3763"/>
      <c r="J3763"/>
      <c r="K3763"/>
      <c r="L3763"/>
    </row>
    <row r="3764" spans="9:12" ht="15" x14ac:dyDescent="0.25">
      <c r="I3764"/>
      <c r="J3764"/>
      <c r="K3764"/>
      <c r="L3764"/>
    </row>
    <row r="3765" spans="9:12" ht="15" x14ac:dyDescent="0.25">
      <c r="I3765"/>
      <c r="J3765"/>
      <c r="K3765"/>
      <c r="L3765"/>
    </row>
    <row r="3766" spans="9:12" ht="15" x14ac:dyDescent="0.25">
      <c r="I3766"/>
      <c r="J3766"/>
      <c r="K3766"/>
      <c r="L3766"/>
    </row>
    <row r="3767" spans="9:12" ht="15" x14ac:dyDescent="0.25">
      <c r="I3767"/>
      <c r="J3767"/>
      <c r="K3767"/>
      <c r="L3767"/>
    </row>
    <row r="3768" spans="9:12" ht="15" x14ac:dyDescent="0.25">
      <c r="I3768"/>
      <c r="J3768"/>
      <c r="K3768"/>
      <c r="L3768"/>
    </row>
    <row r="3769" spans="9:12" ht="15" x14ac:dyDescent="0.25">
      <c r="I3769"/>
      <c r="J3769"/>
      <c r="K3769"/>
      <c r="L3769"/>
    </row>
    <row r="3770" spans="9:12" ht="15" x14ac:dyDescent="0.25">
      <c r="I3770"/>
      <c r="J3770"/>
      <c r="K3770"/>
      <c r="L3770"/>
    </row>
    <row r="3771" spans="9:12" ht="15" x14ac:dyDescent="0.25">
      <c r="I3771"/>
      <c r="J3771"/>
      <c r="K3771"/>
      <c r="L3771"/>
    </row>
    <row r="3772" spans="9:12" ht="15" x14ac:dyDescent="0.25">
      <c r="I3772"/>
      <c r="J3772"/>
      <c r="K3772"/>
      <c r="L3772"/>
    </row>
    <row r="3773" spans="9:12" ht="15" x14ac:dyDescent="0.25">
      <c r="I3773"/>
      <c r="J3773"/>
      <c r="K3773"/>
      <c r="L3773"/>
    </row>
    <row r="3774" spans="9:12" ht="15" x14ac:dyDescent="0.25">
      <c r="I3774"/>
      <c r="J3774"/>
      <c r="K3774"/>
      <c r="L3774"/>
    </row>
    <row r="3775" spans="9:12" ht="15" x14ac:dyDescent="0.25">
      <c r="I3775"/>
      <c r="J3775"/>
      <c r="K3775"/>
      <c r="L3775"/>
    </row>
    <row r="3776" spans="9:12" ht="15" x14ac:dyDescent="0.25">
      <c r="I3776"/>
      <c r="J3776"/>
      <c r="K3776"/>
      <c r="L3776"/>
    </row>
    <row r="3777" spans="9:12" ht="15" x14ac:dyDescent="0.25">
      <c r="I3777"/>
      <c r="J3777"/>
      <c r="K3777"/>
      <c r="L3777"/>
    </row>
    <row r="3778" spans="9:12" ht="15" x14ac:dyDescent="0.25">
      <c r="I3778"/>
      <c r="J3778"/>
      <c r="K3778"/>
      <c r="L3778"/>
    </row>
    <row r="3779" spans="9:12" ht="15" x14ac:dyDescent="0.25">
      <c r="I3779"/>
      <c r="J3779"/>
      <c r="K3779"/>
      <c r="L3779"/>
    </row>
    <row r="3780" spans="9:12" ht="15" x14ac:dyDescent="0.25">
      <c r="I3780"/>
      <c r="J3780"/>
      <c r="K3780"/>
      <c r="L3780"/>
    </row>
    <row r="3781" spans="9:12" ht="15" x14ac:dyDescent="0.25">
      <c r="I3781"/>
      <c r="J3781"/>
      <c r="K3781"/>
      <c r="L3781"/>
    </row>
    <row r="3782" spans="9:12" ht="15" x14ac:dyDescent="0.25">
      <c r="I3782"/>
      <c r="J3782"/>
      <c r="K3782"/>
      <c r="L3782"/>
    </row>
    <row r="3783" spans="9:12" ht="15" x14ac:dyDescent="0.25">
      <c r="I3783"/>
      <c r="J3783"/>
      <c r="K3783"/>
      <c r="L3783"/>
    </row>
    <row r="3784" spans="9:12" ht="15" x14ac:dyDescent="0.25">
      <c r="I3784"/>
      <c r="J3784"/>
      <c r="K3784"/>
      <c r="L3784"/>
    </row>
    <row r="3785" spans="9:12" ht="15" x14ac:dyDescent="0.25">
      <c r="I3785"/>
      <c r="J3785"/>
      <c r="K3785"/>
      <c r="L3785"/>
    </row>
    <row r="3786" spans="9:12" ht="15" x14ac:dyDescent="0.25">
      <c r="I3786"/>
      <c r="J3786"/>
      <c r="K3786"/>
      <c r="L3786"/>
    </row>
    <row r="3787" spans="9:12" ht="15" x14ac:dyDescent="0.25">
      <c r="I3787"/>
      <c r="J3787"/>
      <c r="K3787"/>
      <c r="L3787"/>
    </row>
    <row r="3788" spans="9:12" ht="15" x14ac:dyDescent="0.25">
      <c r="I3788"/>
      <c r="J3788"/>
      <c r="K3788"/>
      <c r="L3788"/>
    </row>
    <row r="3789" spans="9:12" ht="15" x14ac:dyDescent="0.25">
      <c r="I3789"/>
      <c r="J3789"/>
      <c r="K3789"/>
      <c r="L3789"/>
    </row>
    <row r="3790" spans="9:12" ht="15" x14ac:dyDescent="0.25">
      <c r="I3790"/>
      <c r="J3790"/>
      <c r="K3790"/>
      <c r="L3790"/>
    </row>
    <row r="3791" spans="9:12" ht="15" x14ac:dyDescent="0.25">
      <c r="I3791"/>
      <c r="J3791"/>
      <c r="K3791"/>
      <c r="L3791"/>
    </row>
    <row r="3792" spans="9:12" ht="15" x14ac:dyDescent="0.25">
      <c r="I3792"/>
      <c r="J3792"/>
      <c r="K3792"/>
      <c r="L3792"/>
    </row>
    <row r="3793" spans="9:12" ht="15" x14ac:dyDescent="0.25">
      <c r="I3793"/>
      <c r="J3793"/>
      <c r="K3793"/>
      <c r="L3793"/>
    </row>
    <row r="3794" spans="9:12" ht="15" x14ac:dyDescent="0.25">
      <c r="I3794"/>
      <c r="J3794"/>
      <c r="K3794"/>
      <c r="L3794"/>
    </row>
    <row r="3795" spans="9:12" ht="15" x14ac:dyDescent="0.25">
      <c r="I3795"/>
      <c r="J3795"/>
      <c r="K3795"/>
      <c r="L3795"/>
    </row>
    <row r="3796" spans="9:12" ht="15" x14ac:dyDescent="0.25">
      <c r="I3796"/>
      <c r="J3796"/>
      <c r="K3796"/>
      <c r="L3796"/>
    </row>
    <row r="3797" spans="9:12" ht="15" x14ac:dyDescent="0.25">
      <c r="I3797"/>
      <c r="J3797"/>
      <c r="K3797"/>
      <c r="L3797"/>
    </row>
    <row r="3798" spans="9:12" ht="15" x14ac:dyDescent="0.25">
      <c r="I3798"/>
      <c r="J3798"/>
      <c r="K3798"/>
      <c r="L3798"/>
    </row>
    <row r="3799" spans="9:12" ht="15" x14ac:dyDescent="0.25">
      <c r="I3799"/>
      <c r="J3799"/>
      <c r="K3799"/>
      <c r="L3799"/>
    </row>
    <row r="3800" spans="9:12" ht="15" x14ac:dyDescent="0.25">
      <c r="I3800"/>
      <c r="J3800"/>
      <c r="K3800"/>
      <c r="L3800"/>
    </row>
    <row r="3801" spans="9:12" ht="15" x14ac:dyDescent="0.25">
      <c r="I3801"/>
      <c r="J3801"/>
      <c r="K3801"/>
      <c r="L3801"/>
    </row>
    <row r="3802" spans="9:12" ht="15" x14ac:dyDescent="0.25">
      <c r="I3802"/>
      <c r="J3802"/>
      <c r="K3802"/>
      <c r="L3802"/>
    </row>
    <row r="3803" spans="9:12" ht="15" x14ac:dyDescent="0.25">
      <c r="I3803"/>
      <c r="J3803"/>
      <c r="K3803"/>
      <c r="L3803"/>
    </row>
    <row r="3804" spans="9:12" ht="15" x14ac:dyDescent="0.25">
      <c r="I3804"/>
      <c r="J3804"/>
      <c r="K3804"/>
      <c r="L3804"/>
    </row>
    <row r="3805" spans="9:12" ht="15" x14ac:dyDescent="0.25">
      <c r="I3805"/>
      <c r="J3805"/>
      <c r="K3805"/>
      <c r="L3805"/>
    </row>
    <row r="3806" spans="9:12" ht="15" x14ac:dyDescent="0.25">
      <c r="I3806"/>
      <c r="J3806"/>
      <c r="K3806"/>
      <c r="L3806"/>
    </row>
    <row r="3807" spans="9:12" ht="15" x14ac:dyDescent="0.25">
      <c r="I3807"/>
      <c r="J3807"/>
      <c r="K3807"/>
      <c r="L3807"/>
    </row>
    <row r="3808" spans="9:12" ht="15" x14ac:dyDescent="0.25">
      <c r="I3808"/>
      <c r="J3808"/>
      <c r="K3808"/>
      <c r="L3808"/>
    </row>
    <row r="3809" spans="9:12" ht="15" x14ac:dyDescent="0.25">
      <c r="I3809"/>
      <c r="J3809"/>
      <c r="K3809"/>
      <c r="L3809"/>
    </row>
    <row r="3810" spans="9:12" ht="15" x14ac:dyDescent="0.25">
      <c r="I3810"/>
      <c r="J3810"/>
      <c r="K3810"/>
      <c r="L3810"/>
    </row>
    <row r="3811" spans="9:12" ht="15" x14ac:dyDescent="0.25">
      <c r="I3811"/>
      <c r="J3811"/>
      <c r="K3811"/>
      <c r="L3811"/>
    </row>
    <row r="3812" spans="9:12" ht="15" x14ac:dyDescent="0.25">
      <c r="I3812"/>
      <c r="J3812"/>
      <c r="K3812"/>
      <c r="L3812"/>
    </row>
    <row r="3813" spans="9:12" ht="15" x14ac:dyDescent="0.25">
      <c r="I3813"/>
      <c r="J3813"/>
      <c r="K3813"/>
      <c r="L3813"/>
    </row>
    <row r="3814" spans="9:12" ht="15" x14ac:dyDescent="0.25">
      <c r="I3814"/>
      <c r="J3814"/>
      <c r="K3814"/>
      <c r="L3814"/>
    </row>
    <row r="3815" spans="9:12" ht="15" x14ac:dyDescent="0.25">
      <c r="I3815"/>
      <c r="J3815"/>
      <c r="K3815"/>
      <c r="L3815"/>
    </row>
    <row r="3816" spans="9:12" ht="15" x14ac:dyDescent="0.25">
      <c r="I3816"/>
      <c r="J3816"/>
      <c r="K3816"/>
      <c r="L3816"/>
    </row>
    <row r="3817" spans="9:12" ht="15" x14ac:dyDescent="0.25">
      <c r="I3817"/>
      <c r="J3817"/>
      <c r="K3817"/>
      <c r="L3817"/>
    </row>
    <row r="3818" spans="9:12" ht="15" x14ac:dyDescent="0.25">
      <c r="I3818"/>
      <c r="J3818"/>
      <c r="K3818"/>
      <c r="L3818"/>
    </row>
    <row r="3819" spans="9:12" ht="15" x14ac:dyDescent="0.25">
      <c r="I3819"/>
      <c r="J3819"/>
      <c r="K3819"/>
      <c r="L3819"/>
    </row>
    <row r="3820" spans="9:12" ht="15" x14ac:dyDescent="0.25">
      <c r="I3820"/>
      <c r="J3820"/>
      <c r="K3820"/>
      <c r="L3820"/>
    </row>
    <row r="3821" spans="9:12" ht="15" x14ac:dyDescent="0.25">
      <c r="I3821"/>
      <c r="J3821"/>
      <c r="K3821"/>
      <c r="L3821"/>
    </row>
    <row r="3822" spans="9:12" ht="15" x14ac:dyDescent="0.25">
      <c r="I3822"/>
      <c r="J3822"/>
      <c r="K3822"/>
      <c r="L3822"/>
    </row>
    <row r="3823" spans="9:12" ht="15" x14ac:dyDescent="0.25">
      <c r="I3823"/>
      <c r="J3823"/>
      <c r="K3823"/>
      <c r="L3823"/>
    </row>
    <row r="3824" spans="9:12" ht="15" x14ac:dyDescent="0.25">
      <c r="I3824"/>
      <c r="J3824"/>
      <c r="K3824"/>
      <c r="L3824"/>
    </row>
    <row r="3825" spans="9:12" ht="15" x14ac:dyDescent="0.25">
      <c r="I3825"/>
      <c r="J3825"/>
      <c r="K3825"/>
      <c r="L3825"/>
    </row>
    <row r="3826" spans="9:12" ht="15" x14ac:dyDescent="0.25">
      <c r="I3826"/>
      <c r="J3826"/>
      <c r="K3826"/>
      <c r="L3826"/>
    </row>
    <row r="3827" spans="9:12" ht="15" x14ac:dyDescent="0.25">
      <c r="I3827"/>
      <c r="J3827"/>
      <c r="K3827"/>
      <c r="L3827"/>
    </row>
    <row r="3828" spans="9:12" ht="15" x14ac:dyDescent="0.25">
      <c r="I3828"/>
      <c r="J3828"/>
      <c r="K3828"/>
      <c r="L3828"/>
    </row>
    <row r="3829" spans="9:12" ht="15" x14ac:dyDescent="0.25">
      <c r="I3829"/>
      <c r="J3829"/>
      <c r="K3829"/>
      <c r="L3829"/>
    </row>
    <row r="3830" spans="9:12" ht="15" x14ac:dyDescent="0.25">
      <c r="I3830"/>
      <c r="J3830"/>
      <c r="K3830"/>
      <c r="L3830"/>
    </row>
    <row r="3831" spans="9:12" ht="15" x14ac:dyDescent="0.25">
      <c r="I3831"/>
      <c r="J3831"/>
      <c r="K3831"/>
      <c r="L3831"/>
    </row>
    <row r="3832" spans="9:12" ht="15" x14ac:dyDescent="0.25">
      <c r="I3832"/>
      <c r="J3832"/>
      <c r="K3832"/>
      <c r="L3832"/>
    </row>
    <row r="3833" spans="9:12" ht="15" x14ac:dyDescent="0.25">
      <c r="I3833"/>
      <c r="J3833"/>
      <c r="K3833"/>
      <c r="L3833"/>
    </row>
    <row r="3834" spans="9:12" ht="15" x14ac:dyDescent="0.25">
      <c r="I3834"/>
      <c r="J3834"/>
      <c r="K3834"/>
      <c r="L3834"/>
    </row>
    <row r="3835" spans="9:12" ht="15" x14ac:dyDescent="0.25">
      <c r="I3835"/>
      <c r="J3835"/>
      <c r="K3835"/>
      <c r="L3835"/>
    </row>
    <row r="3836" spans="9:12" ht="15" x14ac:dyDescent="0.25">
      <c r="I3836"/>
      <c r="J3836"/>
      <c r="K3836"/>
      <c r="L3836"/>
    </row>
    <row r="3837" spans="9:12" ht="15" x14ac:dyDescent="0.25">
      <c r="I3837"/>
      <c r="J3837"/>
      <c r="K3837"/>
      <c r="L3837"/>
    </row>
    <row r="3838" spans="9:12" ht="15" x14ac:dyDescent="0.25">
      <c r="I3838"/>
      <c r="J3838"/>
      <c r="K3838"/>
      <c r="L3838"/>
    </row>
    <row r="3839" spans="9:12" ht="15" x14ac:dyDescent="0.25">
      <c r="I3839"/>
      <c r="J3839"/>
      <c r="K3839"/>
      <c r="L3839"/>
    </row>
    <row r="3840" spans="9:12" ht="15" x14ac:dyDescent="0.25">
      <c r="I3840"/>
      <c r="J3840"/>
      <c r="K3840"/>
      <c r="L3840"/>
    </row>
    <row r="3841" spans="9:12" ht="15" x14ac:dyDescent="0.25">
      <c r="I3841"/>
      <c r="J3841"/>
      <c r="K3841"/>
      <c r="L3841"/>
    </row>
    <row r="3842" spans="9:12" ht="15" x14ac:dyDescent="0.25">
      <c r="I3842"/>
      <c r="J3842"/>
      <c r="K3842"/>
      <c r="L3842"/>
    </row>
    <row r="3843" spans="9:12" ht="15" x14ac:dyDescent="0.25">
      <c r="I3843"/>
      <c r="J3843"/>
      <c r="K3843"/>
      <c r="L3843"/>
    </row>
    <row r="3844" spans="9:12" ht="15" x14ac:dyDescent="0.25">
      <c r="I3844"/>
      <c r="J3844"/>
      <c r="K3844"/>
      <c r="L3844"/>
    </row>
    <row r="3845" spans="9:12" ht="15" x14ac:dyDescent="0.25">
      <c r="I3845"/>
      <c r="J3845"/>
      <c r="K3845"/>
      <c r="L3845"/>
    </row>
    <row r="3846" spans="9:12" ht="15" x14ac:dyDescent="0.25">
      <c r="I3846"/>
      <c r="J3846"/>
      <c r="K3846"/>
      <c r="L3846"/>
    </row>
    <row r="3847" spans="9:12" ht="15" x14ac:dyDescent="0.25">
      <c r="I3847"/>
      <c r="J3847"/>
      <c r="K3847"/>
      <c r="L3847"/>
    </row>
    <row r="3848" spans="9:12" ht="15" x14ac:dyDescent="0.25">
      <c r="I3848"/>
      <c r="J3848"/>
      <c r="K3848"/>
      <c r="L3848"/>
    </row>
    <row r="3849" spans="9:12" ht="15" x14ac:dyDescent="0.25">
      <c r="I3849"/>
      <c r="J3849"/>
      <c r="K3849"/>
      <c r="L3849"/>
    </row>
    <row r="3850" spans="9:12" ht="15" x14ac:dyDescent="0.25">
      <c r="I3850"/>
      <c r="J3850"/>
      <c r="K3850"/>
      <c r="L3850"/>
    </row>
    <row r="3851" spans="9:12" ht="15" x14ac:dyDescent="0.25">
      <c r="I3851"/>
      <c r="J3851"/>
      <c r="K3851"/>
      <c r="L3851"/>
    </row>
    <row r="3852" spans="9:12" ht="15" x14ac:dyDescent="0.25">
      <c r="I3852"/>
      <c r="J3852"/>
      <c r="K3852"/>
      <c r="L3852"/>
    </row>
    <row r="3853" spans="9:12" ht="15" x14ac:dyDescent="0.25">
      <c r="I3853"/>
      <c r="J3853"/>
      <c r="K3853"/>
      <c r="L3853"/>
    </row>
    <row r="3854" spans="9:12" ht="15" x14ac:dyDescent="0.25">
      <c r="I3854"/>
      <c r="J3854"/>
      <c r="K3854"/>
      <c r="L3854"/>
    </row>
    <row r="3855" spans="9:12" ht="15" x14ac:dyDescent="0.25">
      <c r="I3855"/>
      <c r="J3855"/>
      <c r="K3855"/>
      <c r="L3855"/>
    </row>
    <row r="3856" spans="9:12" ht="15" x14ac:dyDescent="0.25">
      <c r="I3856"/>
      <c r="J3856"/>
      <c r="K3856"/>
      <c r="L3856"/>
    </row>
    <row r="3857" spans="9:12" ht="15" x14ac:dyDescent="0.25">
      <c r="I3857"/>
      <c r="J3857"/>
      <c r="K3857"/>
      <c r="L3857"/>
    </row>
    <row r="3858" spans="9:12" ht="15" x14ac:dyDescent="0.25">
      <c r="I3858"/>
      <c r="J3858"/>
      <c r="K3858"/>
      <c r="L3858"/>
    </row>
    <row r="3859" spans="9:12" ht="15" x14ac:dyDescent="0.25">
      <c r="I3859"/>
      <c r="J3859"/>
      <c r="K3859"/>
      <c r="L3859"/>
    </row>
    <row r="3860" spans="9:12" ht="15" x14ac:dyDescent="0.25">
      <c r="I3860"/>
      <c r="J3860"/>
      <c r="K3860"/>
      <c r="L3860"/>
    </row>
    <row r="3861" spans="9:12" ht="15" x14ac:dyDescent="0.25">
      <c r="I3861"/>
      <c r="J3861"/>
      <c r="K3861"/>
      <c r="L3861"/>
    </row>
    <row r="3862" spans="9:12" ht="15" x14ac:dyDescent="0.25">
      <c r="I3862"/>
      <c r="J3862"/>
      <c r="K3862"/>
      <c r="L3862"/>
    </row>
    <row r="3863" spans="9:12" ht="15" x14ac:dyDescent="0.25">
      <c r="I3863"/>
      <c r="J3863"/>
      <c r="K3863"/>
      <c r="L3863"/>
    </row>
    <row r="3864" spans="9:12" ht="15" x14ac:dyDescent="0.25">
      <c r="I3864"/>
      <c r="J3864"/>
      <c r="K3864"/>
      <c r="L3864"/>
    </row>
    <row r="3865" spans="9:12" ht="15" x14ac:dyDescent="0.25">
      <c r="I3865"/>
      <c r="J3865"/>
      <c r="K3865"/>
      <c r="L3865"/>
    </row>
    <row r="3866" spans="9:12" ht="15" x14ac:dyDescent="0.25">
      <c r="I3866"/>
      <c r="J3866"/>
      <c r="K3866"/>
      <c r="L3866"/>
    </row>
    <row r="3867" spans="9:12" ht="15" x14ac:dyDescent="0.25">
      <c r="I3867"/>
      <c r="J3867"/>
      <c r="K3867"/>
      <c r="L3867"/>
    </row>
    <row r="3868" spans="9:12" ht="15" x14ac:dyDescent="0.25">
      <c r="I3868"/>
      <c r="J3868"/>
      <c r="K3868"/>
      <c r="L3868"/>
    </row>
    <row r="3869" spans="9:12" ht="15" x14ac:dyDescent="0.25">
      <c r="I3869"/>
      <c r="J3869"/>
      <c r="K3869"/>
      <c r="L3869"/>
    </row>
    <row r="3870" spans="9:12" ht="15" x14ac:dyDescent="0.25">
      <c r="I3870"/>
      <c r="J3870"/>
      <c r="K3870"/>
      <c r="L3870"/>
    </row>
    <row r="3871" spans="9:12" ht="15" x14ac:dyDescent="0.25">
      <c r="I3871"/>
      <c r="J3871"/>
      <c r="K3871"/>
      <c r="L3871"/>
    </row>
    <row r="3872" spans="9:12" ht="15" x14ac:dyDescent="0.25">
      <c r="I3872"/>
      <c r="J3872"/>
      <c r="K3872"/>
      <c r="L3872"/>
    </row>
    <row r="3873" spans="9:12" ht="15" x14ac:dyDescent="0.25">
      <c r="I3873"/>
      <c r="J3873"/>
      <c r="K3873"/>
      <c r="L3873"/>
    </row>
    <row r="3874" spans="9:12" ht="15" x14ac:dyDescent="0.25">
      <c r="I3874"/>
      <c r="J3874"/>
      <c r="K3874"/>
      <c r="L3874"/>
    </row>
    <row r="3875" spans="9:12" ht="15" x14ac:dyDescent="0.25">
      <c r="I3875"/>
      <c r="J3875"/>
      <c r="K3875"/>
      <c r="L3875"/>
    </row>
    <row r="3876" spans="9:12" ht="15" x14ac:dyDescent="0.25">
      <c r="I3876"/>
      <c r="J3876"/>
      <c r="K3876"/>
      <c r="L3876"/>
    </row>
    <row r="3877" spans="9:12" ht="15" x14ac:dyDescent="0.25">
      <c r="I3877"/>
      <c r="J3877"/>
      <c r="K3877"/>
      <c r="L3877"/>
    </row>
    <row r="3878" spans="9:12" ht="15" x14ac:dyDescent="0.25">
      <c r="I3878"/>
      <c r="J3878"/>
      <c r="K3878"/>
      <c r="L3878"/>
    </row>
    <row r="3879" spans="9:12" ht="15" x14ac:dyDescent="0.25">
      <c r="I3879"/>
      <c r="J3879"/>
      <c r="K3879"/>
      <c r="L3879"/>
    </row>
    <row r="3880" spans="9:12" ht="15" x14ac:dyDescent="0.25">
      <c r="I3880"/>
      <c r="J3880"/>
      <c r="K3880"/>
      <c r="L3880"/>
    </row>
    <row r="3881" spans="9:12" ht="15" x14ac:dyDescent="0.25">
      <c r="I3881"/>
      <c r="J3881"/>
      <c r="K3881"/>
      <c r="L3881"/>
    </row>
    <row r="3882" spans="9:12" ht="15" x14ac:dyDescent="0.25">
      <c r="I3882"/>
      <c r="J3882"/>
      <c r="K3882"/>
      <c r="L3882"/>
    </row>
    <row r="3883" spans="9:12" ht="15" x14ac:dyDescent="0.25">
      <c r="I3883"/>
      <c r="J3883"/>
      <c r="K3883"/>
      <c r="L3883"/>
    </row>
    <row r="3884" spans="9:12" ht="15" x14ac:dyDescent="0.25">
      <c r="I3884"/>
      <c r="J3884"/>
      <c r="K3884"/>
      <c r="L3884"/>
    </row>
    <row r="3885" spans="9:12" ht="15" x14ac:dyDescent="0.25">
      <c r="I3885"/>
      <c r="J3885"/>
      <c r="K3885"/>
      <c r="L3885"/>
    </row>
    <row r="3886" spans="9:12" ht="15" x14ac:dyDescent="0.25">
      <c r="I3886"/>
      <c r="J3886"/>
      <c r="K3886"/>
      <c r="L3886"/>
    </row>
    <row r="3887" spans="9:12" ht="15" x14ac:dyDescent="0.25">
      <c r="I3887"/>
      <c r="J3887"/>
      <c r="K3887"/>
      <c r="L3887"/>
    </row>
    <row r="3888" spans="9:12" ht="15" x14ac:dyDescent="0.25">
      <c r="I3888"/>
      <c r="J3888"/>
      <c r="K3888"/>
      <c r="L3888"/>
    </row>
    <row r="3889" spans="9:12" ht="15" x14ac:dyDescent="0.25">
      <c r="I3889"/>
      <c r="J3889"/>
      <c r="K3889"/>
      <c r="L3889"/>
    </row>
    <row r="3890" spans="9:12" ht="15" x14ac:dyDescent="0.25">
      <c r="I3890"/>
      <c r="J3890"/>
      <c r="K3890"/>
      <c r="L3890"/>
    </row>
    <row r="3891" spans="9:12" ht="15" x14ac:dyDescent="0.25">
      <c r="I3891"/>
      <c r="J3891"/>
      <c r="K3891"/>
      <c r="L3891"/>
    </row>
    <row r="3892" spans="9:12" ht="15" x14ac:dyDescent="0.25">
      <c r="I3892"/>
      <c r="J3892"/>
      <c r="K3892"/>
      <c r="L3892"/>
    </row>
    <row r="3893" spans="9:12" ht="15" x14ac:dyDescent="0.25">
      <c r="I3893"/>
      <c r="J3893"/>
      <c r="K3893"/>
      <c r="L3893"/>
    </row>
    <row r="3894" spans="9:12" ht="15" x14ac:dyDescent="0.25">
      <c r="I3894"/>
      <c r="J3894"/>
      <c r="K3894"/>
      <c r="L3894"/>
    </row>
    <row r="3895" spans="9:12" ht="15" x14ac:dyDescent="0.25">
      <c r="I3895"/>
      <c r="J3895"/>
      <c r="K3895"/>
      <c r="L3895"/>
    </row>
    <row r="3896" spans="9:12" ht="15" x14ac:dyDescent="0.25">
      <c r="I3896"/>
      <c r="J3896"/>
      <c r="K3896"/>
      <c r="L3896"/>
    </row>
    <row r="3897" spans="9:12" ht="15" x14ac:dyDescent="0.25">
      <c r="I3897"/>
      <c r="J3897"/>
      <c r="K3897"/>
      <c r="L3897"/>
    </row>
    <row r="3898" spans="9:12" ht="15" x14ac:dyDescent="0.25">
      <c r="I3898"/>
      <c r="J3898"/>
      <c r="K3898"/>
      <c r="L3898"/>
    </row>
    <row r="3899" spans="9:12" ht="15" x14ac:dyDescent="0.25">
      <c r="I3899"/>
      <c r="J3899"/>
      <c r="K3899"/>
      <c r="L3899"/>
    </row>
    <row r="3900" spans="9:12" ht="15" x14ac:dyDescent="0.25">
      <c r="I3900"/>
      <c r="J3900"/>
      <c r="K3900"/>
      <c r="L3900"/>
    </row>
    <row r="3901" spans="9:12" ht="15" x14ac:dyDescent="0.25">
      <c r="I3901"/>
      <c r="J3901"/>
      <c r="K3901"/>
      <c r="L3901"/>
    </row>
    <row r="3902" spans="9:12" ht="15" x14ac:dyDescent="0.25">
      <c r="I3902"/>
      <c r="J3902"/>
      <c r="K3902"/>
      <c r="L3902"/>
    </row>
    <row r="3903" spans="9:12" ht="15" x14ac:dyDescent="0.25">
      <c r="I3903"/>
      <c r="J3903"/>
      <c r="K3903"/>
      <c r="L3903"/>
    </row>
    <row r="3904" spans="9:12" ht="15" x14ac:dyDescent="0.25">
      <c r="I3904"/>
      <c r="J3904"/>
      <c r="K3904"/>
      <c r="L3904"/>
    </row>
    <row r="3905" spans="9:12" ht="15" x14ac:dyDescent="0.25">
      <c r="I3905"/>
      <c r="J3905"/>
      <c r="K3905"/>
      <c r="L3905"/>
    </row>
    <row r="3906" spans="9:12" ht="15" x14ac:dyDescent="0.25">
      <c r="I3906"/>
      <c r="J3906"/>
      <c r="K3906"/>
      <c r="L3906"/>
    </row>
    <row r="3907" spans="9:12" ht="15" x14ac:dyDescent="0.25">
      <c r="I3907"/>
      <c r="J3907"/>
      <c r="K3907"/>
      <c r="L3907"/>
    </row>
    <row r="3908" spans="9:12" ht="15" x14ac:dyDescent="0.25">
      <c r="I3908"/>
      <c r="J3908"/>
      <c r="K3908"/>
      <c r="L3908"/>
    </row>
    <row r="3909" spans="9:12" ht="15" x14ac:dyDescent="0.25">
      <c r="I3909"/>
      <c r="J3909"/>
      <c r="K3909"/>
      <c r="L3909"/>
    </row>
    <row r="3910" spans="9:12" ht="15" x14ac:dyDescent="0.25">
      <c r="I3910"/>
      <c r="J3910"/>
      <c r="K3910"/>
      <c r="L3910"/>
    </row>
    <row r="3911" spans="9:12" ht="15" x14ac:dyDescent="0.25">
      <c r="I3911"/>
      <c r="J3911"/>
      <c r="K3911"/>
      <c r="L3911"/>
    </row>
    <row r="3912" spans="9:12" ht="15" x14ac:dyDescent="0.25">
      <c r="I3912"/>
      <c r="J3912"/>
      <c r="K3912"/>
      <c r="L3912"/>
    </row>
    <row r="3913" spans="9:12" ht="15" x14ac:dyDescent="0.25">
      <c r="I3913"/>
      <c r="J3913"/>
      <c r="K3913"/>
      <c r="L3913"/>
    </row>
    <row r="3914" spans="9:12" ht="15" x14ac:dyDescent="0.25">
      <c r="I3914"/>
      <c r="J3914"/>
      <c r="K3914"/>
      <c r="L3914"/>
    </row>
    <row r="3915" spans="9:12" ht="15" x14ac:dyDescent="0.25">
      <c r="I3915"/>
      <c r="J3915"/>
      <c r="K3915"/>
      <c r="L3915"/>
    </row>
    <row r="3916" spans="9:12" ht="15" x14ac:dyDescent="0.25">
      <c r="I3916"/>
      <c r="J3916"/>
      <c r="K3916"/>
      <c r="L3916"/>
    </row>
    <row r="3917" spans="9:12" ht="15" x14ac:dyDescent="0.25">
      <c r="I3917"/>
      <c r="J3917"/>
      <c r="K3917"/>
      <c r="L3917"/>
    </row>
    <row r="3918" spans="9:12" ht="15" x14ac:dyDescent="0.25">
      <c r="I3918"/>
      <c r="J3918"/>
      <c r="K3918"/>
      <c r="L3918"/>
    </row>
    <row r="3919" spans="9:12" ht="15" x14ac:dyDescent="0.25">
      <c r="I3919"/>
      <c r="J3919"/>
      <c r="K3919"/>
      <c r="L3919"/>
    </row>
    <row r="3920" spans="9:12" ht="15" x14ac:dyDescent="0.25">
      <c r="I3920"/>
      <c r="J3920"/>
      <c r="K3920"/>
      <c r="L3920"/>
    </row>
    <row r="3921" spans="9:12" ht="15" x14ac:dyDescent="0.25">
      <c r="I3921"/>
      <c r="J3921"/>
      <c r="K3921"/>
      <c r="L3921"/>
    </row>
    <row r="3922" spans="9:12" ht="15" x14ac:dyDescent="0.25">
      <c r="I3922"/>
      <c r="J3922"/>
      <c r="K3922"/>
      <c r="L3922"/>
    </row>
    <row r="3923" spans="9:12" ht="15" x14ac:dyDescent="0.25">
      <c r="I3923"/>
      <c r="J3923"/>
      <c r="K3923"/>
      <c r="L3923"/>
    </row>
    <row r="3924" spans="9:12" ht="15" x14ac:dyDescent="0.25">
      <c r="I3924"/>
      <c r="J3924"/>
      <c r="K3924"/>
      <c r="L3924"/>
    </row>
    <row r="3925" spans="9:12" ht="15" x14ac:dyDescent="0.25">
      <c r="I3925"/>
      <c r="J3925"/>
      <c r="K3925"/>
      <c r="L3925"/>
    </row>
    <row r="3926" spans="9:12" ht="15" x14ac:dyDescent="0.25">
      <c r="I3926"/>
      <c r="J3926"/>
      <c r="K3926"/>
      <c r="L3926"/>
    </row>
    <row r="3927" spans="9:12" ht="15" x14ac:dyDescent="0.25">
      <c r="I3927"/>
      <c r="J3927"/>
      <c r="K3927"/>
      <c r="L3927"/>
    </row>
    <row r="3928" spans="9:12" ht="15" x14ac:dyDescent="0.25">
      <c r="I3928"/>
      <c r="J3928"/>
      <c r="K3928"/>
      <c r="L3928"/>
    </row>
    <row r="3929" spans="9:12" ht="15" x14ac:dyDescent="0.25">
      <c r="I3929"/>
      <c r="J3929"/>
      <c r="K3929"/>
      <c r="L3929"/>
    </row>
    <row r="3930" spans="9:12" ht="15" x14ac:dyDescent="0.25">
      <c r="I3930"/>
      <c r="J3930"/>
      <c r="K3930"/>
      <c r="L3930"/>
    </row>
    <row r="3931" spans="9:12" ht="15" x14ac:dyDescent="0.25">
      <c r="I3931"/>
      <c r="J3931"/>
      <c r="K3931"/>
      <c r="L3931"/>
    </row>
    <row r="3932" spans="9:12" ht="15" x14ac:dyDescent="0.25">
      <c r="I3932"/>
      <c r="J3932"/>
      <c r="K3932"/>
      <c r="L3932"/>
    </row>
    <row r="3933" spans="9:12" ht="15" x14ac:dyDescent="0.25">
      <c r="I3933"/>
      <c r="J3933"/>
      <c r="K3933"/>
      <c r="L3933"/>
    </row>
    <row r="3934" spans="9:12" ht="15" x14ac:dyDescent="0.25">
      <c r="I3934"/>
      <c r="J3934"/>
      <c r="K3934"/>
      <c r="L3934"/>
    </row>
    <row r="3935" spans="9:12" ht="15" x14ac:dyDescent="0.25">
      <c r="I3935"/>
      <c r="J3935"/>
      <c r="K3935"/>
      <c r="L3935"/>
    </row>
    <row r="3936" spans="9:12" ht="15" x14ac:dyDescent="0.25">
      <c r="I3936"/>
      <c r="J3936"/>
      <c r="K3936"/>
      <c r="L3936"/>
    </row>
    <row r="3937" spans="9:12" ht="15" x14ac:dyDescent="0.25">
      <c r="I3937"/>
      <c r="J3937"/>
      <c r="K3937"/>
      <c r="L3937"/>
    </row>
    <row r="3938" spans="9:12" ht="15" x14ac:dyDescent="0.25">
      <c r="I3938"/>
      <c r="J3938"/>
      <c r="K3938"/>
      <c r="L3938"/>
    </row>
    <row r="3939" spans="9:12" ht="15" x14ac:dyDescent="0.25">
      <c r="I3939"/>
      <c r="J3939"/>
      <c r="K3939"/>
      <c r="L3939"/>
    </row>
    <row r="3940" spans="9:12" ht="15" x14ac:dyDescent="0.25">
      <c r="I3940"/>
      <c r="J3940"/>
      <c r="K3940"/>
      <c r="L3940"/>
    </row>
    <row r="3941" spans="9:12" ht="15" x14ac:dyDescent="0.25">
      <c r="I3941"/>
      <c r="J3941"/>
      <c r="K3941"/>
      <c r="L3941"/>
    </row>
    <row r="3942" spans="9:12" ht="15" x14ac:dyDescent="0.25">
      <c r="I3942"/>
      <c r="J3942"/>
      <c r="K3942"/>
      <c r="L3942"/>
    </row>
    <row r="3943" spans="9:12" ht="15" x14ac:dyDescent="0.25">
      <c r="I3943"/>
      <c r="J3943"/>
      <c r="K3943"/>
      <c r="L3943"/>
    </row>
    <row r="3944" spans="9:12" ht="15" x14ac:dyDescent="0.25">
      <c r="I3944"/>
      <c r="J3944"/>
      <c r="K3944"/>
      <c r="L3944"/>
    </row>
    <row r="3945" spans="9:12" ht="15" x14ac:dyDescent="0.25">
      <c r="I3945"/>
      <c r="J3945"/>
      <c r="K3945"/>
      <c r="L3945"/>
    </row>
    <row r="3946" spans="9:12" ht="15" x14ac:dyDescent="0.25">
      <c r="I3946"/>
      <c r="J3946"/>
      <c r="K3946"/>
      <c r="L3946"/>
    </row>
    <row r="3947" spans="9:12" ht="15" x14ac:dyDescent="0.25">
      <c r="I3947"/>
      <c r="J3947"/>
      <c r="K3947"/>
      <c r="L3947"/>
    </row>
    <row r="3948" spans="9:12" ht="15" x14ac:dyDescent="0.25">
      <c r="I3948"/>
      <c r="J3948"/>
      <c r="K3948"/>
      <c r="L3948"/>
    </row>
    <row r="3949" spans="9:12" ht="15" x14ac:dyDescent="0.25">
      <c r="I3949"/>
      <c r="J3949"/>
      <c r="K3949"/>
      <c r="L3949"/>
    </row>
    <row r="3950" spans="9:12" ht="15" x14ac:dyDescent="0.25">
      <c r="I3950"/>
      <c r="J3950"/>
      <c r="K3950"/>
      <c r="L3950"/>
    </row>
    <row r="3951" spans="9:12" ht="15" x14ac:dyDescent="0.25">
      <c r="I3951"/>
      <c r="J3951"/>
      <c r="K3951"/>
      <c r="L3951"/>
    </row>
    <row r="3952" spans="9:12" ht="15" x14ac:dyDescent="0.25">
      <c r="I3952"/>
      <c r="J3952"/>
      <c r="K3952"/>
      <c r="L3952"/>
    </row>
    <row r="3953" spans="9:12" ht="15" x14ac:dyDescent="0.25">
      <c r="I3953"/>
      <c r="J3953"/>
      <c r="K3953"/>
      <c r="L3953"/>
    </row>
    <row r="3954" spans="9:12" ht="15" x14ac:dyDescent="0.25">
      <c r="I3954"/>
      <c r="J3954"/>
      <c r="K3954"/>
      <c r="L3954"/>
    </row>
    <row r="3955" spans="9:12" ht="15" x14ac:dyDescent="0.25">
      <c r="I3955"/>
      <c r="J3955"/>
      <c r="K3955"/>
      <c r="L3955"/>
    </row>
    <row r="3956" spans="9:12" ht="15" x14ac:dyDescent="0.25">
      <c r="I3956"/>
      <c r="J3956"/>
      <c r="K3956"/>
      <c r="L3956"/>
    </row>
    <row r="3957" spans="9:12" ht="15" x14ac:dyDescent="0.25">
      <c r="I3957"/>
      <c r="J3957"/>
      <c r="K3957"/>
      <c r="L3957"/>
    </row>
    <row r="3958" spans="9:12" ht="15" x14ac:dyDescent="0.25">
      <c r="I3958"/>
      <c r="J3958"/>
      <c r="K3958"/>
      <c r="L3958"/>
    </row>
    <row r="3959" spans="9:12" ht="15" x14ac:dyDescent="0.25">
      <c r="I3959"/>
      <c r="J3959"/>
      <c r="K3959"/>
      <c r="L3959"/>
    </row>
    <row r="3960" spans="9:12" ht="15" x14ac:dyDescent="0.25">
      <c r="I3960"/>
      <c r="J3960"/>
      <c r="K3960"/>
      <c r="L3960"/>
    </row>
    <row r="3961" spans="9:12" ht="15" x14ac:dyDescent="0.25">
      <c r="I3961"/>
      <c r="J3961"/>
      <c r="K3961"/>
      <c r="L3961"/>
    </row>
    <row r="3962" spans="9:12" ht="15" x14ac:dyDescent="0.25">
      <c r="I3962"/>
      <c r="J3962"/>
      <c r="K3962"/>
      <c r="L3962"/>
    </row>
    <row r="3963" spans="9:12" ht="15" x14ac:dyDescent="0.25">
      <c r="I3963"/>
      <c r="J3963"/>
      <c r="K3963"/>
      <c r="L3963"/>
    </row>
    <row r="3964" spans="9:12" ht="15" x14ac:dyDescent="0.25">
      <c r="I3964"/>
      <c r="J3964"/>
      <c r="K3964"/>
      <c r="L3964"/>
    </row>
    <row r="3965" spans="9:12" ht="15" x14ac:dyDescent="0.25">
      <c r="I3965"/>
      <c r="J3965"/>
      <c r="K3965"/>
      <c r="L3965"/>
    </row>
    <row r="3966" spans="9:12" ht="15" x14ac:dyDescent="0.25">
      <c r="I3966"/>
      <c r="J3966"/>
      <c r="K3966"/>
      <c r="L3966"/>
    </row>
    <row r="3967" spans="9:12" ht="15" x14ac:dyDescent="0.25">
      <c r="I3967"/>
      <c r="J3967"/>
      <c r="K3967"/>
      <c r="L3967"/>
    </row>
    <row r="3968" spans="9:12" ht="15" x14ac:dyDescent="0.25">
      <c r="I3968"/>
      <c r="J3968"/>
      <c r="K3968"/>
      <c r="L3968"/>
    </row>
    <row r="3969" spans="9:12" ht="15" x14ac:dyDescent="0.25">
      <c r="I3969"/>
      <c r="J3969"/>
      <c r="K3969"/>
      <c r="L3969"/>
    </row>
    <row r="3970" spans="9:12" ht="15" x14ac:dyDescent="0.25">
      <c r="I3970"/>
      <c r="J3970"/>
      <c r="K3970"/>
      <c r="L3970"/>
    </row>
    <row r="3971" spans="9:12" ht="15" x14ac:dyDescent="0.25">
      <c r="I3971"/>
      <c r="J3971"/>
      <c r="K3971"/>
      <c r="L3971"/>
    </row>
    <row r="3972" spans="9:12" ht="15" x14ac:dyDescent="0.25">
      <c r="I3972"/>
      <c r="J3972"/>
      <c r="K3972"/>
      <c r="L3972"/>
    </row>
    <row r="3973" spans="9:12" ht="15" x14ac:dyDescent="0.25">
      <c r="I3973"/>
      <c r="J3973"/>
      <c r="K3973"/>
      <c r="L3973"/>
    </row>
    <row r="3974" spans="9:12" ht="15" x14ac:dyDescent="0.25">
      <c r="I3974"/>
      <c r="J3974"/>
      <c r="K3974"/>
      <c r="L3974"/>
    </row>
    <row r="3975" spans="9:12" ht="15" x14ac:dyDescent="0.25">
      <c r="I3975"/>
      <c r="J3975"/>
      <c r="K3975"/>
      <c r="L3975"/>
    </row>
    <row r="3976" spans="9:12" ht="15" x14ac:dyDescent="0.25">
      <c r="I3976"/>
      <c r="J3976"/>
      <c r="K3976"/>
      <c r="L3976"/>
    </row>
    <row r="3977" spans="9:12" ht="15" x14ac:dyDescent="0.25">
      <c r="I3977"/>
      <c r="J3977"/>
      <c r="K3977"/>
      <c r="L3977"/>
    </row>
    <row r="3978" spans="9:12" ht="15" x14ac:dyDescent="0.25">
      <c r="I3978"/>
      <c r="J3978"/>
      <c r="K3978"/>
      <c r="L3978"/>
    </row>
    <row r="3979" spans="9:12" ht="15" x14ac:dyDescent="0.25">
      <c r="I3979"/>
      <c r="J3979"/>
      <c r="K3979"/>
      <c r="L3979"/>
    </row>
    <row r="3980" spans="9:12" ht="15" x14ac:dyDescent="0.25">
      <c r="I3980"/>
      <c r="J3980"/>
      <c r="K3980"/>
      <c r="L3980"/>
    </row>
    <row r="3981" spans="9:12" ht="15" x14ac:dyDescent="0.25">
      <c r="I3981"/>
      <c r="J3981"/>
      <c r="K3981"/>
      <c r="L3981"/>
    </row>
    <row r="3982" spans="9:12" ht="15" x14ac:dyDescent="0.25">
      <c r="I3982"/>
      <c r="J3982"/>
      <c r="K3982"/>
      <c r="L3982"/>
    </row>
    <row r="3983" spans="9:12" ht="15" x14ac:dyDescent="0.25">
      <c r="I3983"/>
      <c r="J3983"/>
      <c r="K3983"/>
      <c r="L3983"/>
    </row>
    <row r="3984" spans="9:12" ht="15" x14ac:dyDescent="0.25">
      <c r="I3984"/>
      <c r="J3984"/>
      <c r="K3984"/>
      <c r="L3984"/>
    </row>
    <row r="3985" spans="9:12" ht="15" x14ac:dyDescent="0.25">
      <c r="I3985"/>
      <c r="J3985"/>
      <c r="K3985"/>
      <c r="L3985"/>
    </row>
    <row r="3986" spans="9:12" ht="15" x14ac:dyDescent="0.25">
      <c r="I3986"/>
      <c r="J3986"/>
      <c r="K3986"/>
      <c r="L3986"/>
    </row>
    <row r="3987" spans="9:12" ht="15" x14ac:dyDescent="0.25">
      <c r="I3987"/>
      <c r="J3987"/>
      <c r="K3987"/>
      <c r="L3987"/>
    </row>
    <row r="3988" spans="9:12" ht="15" x14ac:dyDescent="0.25">
      <c r="I3988"/>
      <c r="J3988"/>
      <c r="K3988"/>
      <c r="L3988"/>
    </row>
    <row r="3989" spans="9:12" ht="15" x14ac:dyDescent="0.25">
      <c r="I3989"/>
      <c r="J3989"/>
      <c r="K3989"/>
      <c r="L3989"/>
    </row>
    <row r="3990" spans="9:12" ht="15" x14ac:dyDescent="0.25">
      <c r="I3990"/>
      <c r="J3990"/>
      <c r="K3990"/>
      <c r="L3990"/>
    </row>
    <row r="3991" spans="9:12" ht="15" x14ac:dyDescent="0.25">
      <c r="I3991"/>
      <c r="J3991"/>
      <c r="K3991"/>
      <c r="L3991"/>
    </row>
    <row r="3992" spans="9:12" ht="15" x14ac:dyDescent="0.25">
      <c r="I3992"/>
      <c r="J3992"/>
      <c r="K3992"/>
      <c r="L3992"/>
    </row>
    <row r="3993" spans="9:12" ht="15" x14ac:dyDescent="0.25">
      <c r="I3993"/>
      <c r="J3993"/>
      <c r="K3993"/>
      <c r="L3993"/>
    </row>
    <row r="3994" spans="9:12" ht="15" x14ac:dyDescent="0.25">
      <c r="I3994"/>
      <c r="J3994"/>
      <c r="K3994"/>
      <c r="L3994"/>
    </row>
    <row r="3995" spans="9:12" ht="15" x14ac:dyDescent="0.25">
      <c r="I3995"/>
      <c r="J3995"/>
      <c r="K3995"/>
      <c r="L3995"/>
    </row>
    <row r="3996" spans="9:12" ht="15" x14ac:dyDescent="0.25">
      <c r="I3996"/>
      <c r="J3996"/>
      <c r="K3996"/>
      <c r="L3996"/>
    </row>
    <row r="3997" spans="9:12" ht="15" x14ac:dyDescent="0.25">
      <c r="I3997"/>
      <c r="J3997"/>
      <c r="K3997"/>
      <c r="L3997"/>
    </row>
    <row r="3998" spans="9:12" ht="15" x14ac:dyDescent="0.25">
      <c r="I3998"/>
      <c r="J3998"/>
      <c r="K3998"/>
      <c r="L3998"/>
    </row>
    <row r="3999" spans="9:12" ht="15" x14ac:dyDescent="0.25">
      <c r="I3999"/>
      <c r="J3999"/>
      <c r="K3999"/>
      <c r="L3999"/>
    </row>
    <row r="4000" spans="9:12" ht="15" x14ac:dyDescent="0.25">
      <c r="I4000"/>
      <c r="J4000"/>
      <c r="K4000"/>
      <c r="L4000"/>
    </row>
    <row r="4001" spans="9:12" ht="15" x14ac:dyDescent="0.25">
      <c r="I4001"/>
      <c r="J4001"/>
      <c r="K4001"/>
      <c r="L4001"/>
    </row>
    <row r="4002" spans="9:12" ht="15" x14ac:dyDescent="0.25">
      <c r="I4002"/>
      <c r="J4002"/>
      <c r="K4002"/>
      <c r="L4002"/>
    </row>
    <row r="4003" spans="9:12" ht="15" x14ac:dyDescent="0.25">
      <c r="I4003"/>
      <c r="J4003"/>
      <c r="K4003"/>
      <c r="L4003"/>
    </row>
    <row r="4004" spans="9:12" ht="15" x14ac:dyDescent="0.25">
      <c r="I4004"/>
      <c r="J4004"/>
      <c r="K4004"/>
      <c r="L4004"/>
    </row>
    <row r="4005" spans="9:12" ht="15" x14ac:dyDescent="0.25">
      <c r="I4005"/>
      <c r="J4005"/>
      <c r="K4005"/>
      <c r="L4005"/>
    </row>
    <row r="4006" spans="9:12" ht="15" x14ac:dyDescent="0.25">
      <c r="I4006"/>
      <c r="J4006"/>
      <c r="K4006"/>
      <c r="L4006"/>
    </row>
    <row r="4007" spans="9:12" ht="15" x14ac:dyDescent="0.25">
      <c r="I4007"/>
      <c r="J4007"/>
      <c r="K4007"/>
      <c r="L4007"/>
    </row>
    <row r="4008" spans="9:12" ht="15" x14ac:dyDescent="0.25">
      <c r="I4008"/>
      <c r="J4008"/>
      <c r="K4008"/>
      <c r="L4008"/>
    </row>
    <row r="4009" spans="9:12" ht="15" x14ac:dyDescent="0.25">
      <c r="I4009"/>
      <c r="J4009"/>
      <c r="K4009"/>
      <c r="L4009"/>
    </row>
    <row r="4010" spans="9:12" ht="15" x14ac:dyDescent="0.25">
      <c r="I4010"/>
      <c r="J4010"/>
      <c r="K4010"/>
      <c r="L4010"/>
    </row>
    <row r="4011" spans="9:12" ht="15" x14ac:dyDescent="0.25">
      <c r="I4011"/>
      <c r="J4011"/>
      <c r="K4011"/>
      <c r="L4011"/>
    </row>
    <row r="4012" spans="9:12" ht="15" x14ac:dyDescent="0.25">
      <c r="I4012"/>
      <c r="J4012"/>
      <c r="K4012"/>
      <c r="L4012"/>
    </row>
    <row r="4013" spans="9:12" ht="15" x14ac:dyDescent="0.25">
      <c r="I4013"/>
      <c r="J4013"/>
      <c r="K4013"/>
      <c r="L4013"/>
    </row>
    <row r="4014" spans="9:12" ht="15" x14ac:dyDescent="0.25">
      <c r="I4014"/>
      <c r="J4014"/>
      <c r="K4014"/>
      <c r="L4014"/>
    </row>
    <row r="4015" spans="9:12" ht="15" x14ac:dyDescent="0.25">
      <c r="I4015"/>
      <c r="J4015"/>
      <c r="K4015"/>
      <c r="L4015"/>
    </row>
    <row r="4016" spans="9:12" ht="15" x14ac:dyDescent="0.25">
      <c r="I4016"/>
      <c r="J4016"/>
      <c r="K4016"/>
      <c r="L4016"/>
    </row>
    <row r="4017" spans="9:12" ht="15" x14ac:dyDescent="0.25">
      <c r="I4017"/>
      <c r="J4017"/>
      <c r="K4017"/>
      <c r="L4017"/>
    </row>
    <row r="4018" spans="9:12" ht="15" x14ac:dyDescent="0.25">
      <c r="I4018"/>
      <c r="J4018"/>
      <c r="K4018"/>
      <c r="L4018"/>
    </row>
    <row r="4019" spans="9:12" ht="15" x14ac:dyDescent="0.25">
      <c r="I4019"/>
      <c r="J4019"/>
      <c r="K4019"/>
      <c r="L4019"/>
    </row>
    <row r="4020" spans="9:12" ht="15" x14ac:dyDescent="0.25">
      <c r="I4020"/>
      <c r="J4020"/>
      <c r="K4020"/>
      <c r="L4020"/>
    </row>
    <row r="4021" spans="9:12" ht="15" x14ac:dyDescent="0.25">
      <c r="I4021"/>
      <c r="J4021"/>
      <c r="K4021"/>
      <c r="L4021"/>
    </row>
    <row r="4022" spans="9:12" ht="15" x14ac:dyDescent="0.25">
      <c r="I4022"/>
      <c r="J4022"/>
      <c r="K4022"/>
      <c r="L4022"/>
    </row>
    <row r="4023" spans="9:12" ht="15" x14ac:dyDescent="0.25">
      <c r="I4023"/>
      <c r="J4023"/>
      <c r="K4023"/>
      <c r="L4023"/>
    </row>
    <row r="4024" spans="9:12" ht="15" x14ac:dyDescent="0.25">
      <c r="I4024"/>
      <c r="J4024"/>
      <c r="K4024"/>
      <c r="L4024"/>
    </row>
    <row r="4025" spans="9:12" ht="15" x14ac:dyDescent="0.25">
      <c r="I4025"/>
      <c r="J4025"/>
      <c r="K4025"/>
      <c r="L4025"/>
    </row>
    <row r="4026" spans="9:12" ht="15" x14ac:dyDescent="0.25">
      <c r="I4026"/>
      <c r="J4026"/>
      <c r="K4026"/>
      <c r="L4026"/>
    </row>
    <row r="4027" spans="9:12" ht="15" x14ac:dyDescent="0.25">
      <c r="I4027"/>
      <c r="J4027"/>
      <c r="K4027"/>
      <c r="L4027"/>
    </row>
    <row r="4028" spans="9:12" ht="15" x14ac:dyDescent="0.25">
      <c r="I4028"/>
      <c r="J4028"/>
      <c r="K4028"/>
      <c r="L4028"/>
    </row>
    <row r="4029" spans="9:12" ht="15" x14ac:dyDescent="0.25">
      <c r="I4029"/>
      <c r="J4029"/>
      <c r="K4029"/>
      <c r="L4029"/>
    </row>
    <row r="4030" spans="9:12" ht="15" x14ac:dyDescent="0.25">
      <c r="I4030"/>
      <c r="J4030"/>
      <c r="K4030"/>
      <c r="L4030"/>
    </row>
    <row r="4031" spans="9:12" ht="15" x14ac:dyDescent="0.25">
      <c r="I4031"/>
      <c r="J4031"/>
      <c r="K4031"/>
      <c r="L4031"/>
    </row>
    <row r="4032" spans="9:12" ht="15" x14ac:dyDescent="0.25">
      <c r="I4032"/>
      <c r="J4032"/>
      <c r="K4032"/>
      <c r="L4032"/>
    </row>
    <row r="4033" spans="9:12" ht="15" x14ac:dyDescent="0.25">
      <c r="I4033"/>
      <c r="J4033"/>
      <c r="K4033"/>
      <c r="L4033"/>
    </row>
    <row r="4034" spans="9:12" ht="15" x14ac:dyDescent="0.25">
      <c r="I4034"/>
      <c r="J4034"/>
      <c r="K4034"/>
      <c r="L4034"/>
    </row>
    <row r="4035" spans="9:12" ht="15" x14ac:dyDescent="0.25">
      <c r="I4035"/>
      <c r="J4035"/>
      <c r="K4035"/>
      <c r="L4035"/>
    </row>
    <row r="4036" spans="9:12" ht="15" x14ac:dyDescent="0.25">
      <c r="I4036"/>
      <c r="J4036"/>
      <c r="K4036"/>
      <c r="L4036"/>
    </row>
    <row r="4037" spans="9:12" ht="15" x14ac:dyDescent="0.25">
      <c r="I4037"/>
      <c r="J4037"/>
      <c r="K4037"/>
      <c r="L4037"/>
    </row>
    <row r="4038" spans="9:12" ht="15" x14ac:dyDescent="0.25">
      <c r="I4038"/>
      <c r="J4038"/>
      <c r="K4038"/>
      <c r="L4038"/>
    </row>
    <row r="4039" spans="9:12" ht="15" x14ac:dyDescent="0.25">
      <c r="I4039"/>
      <c r="J4039"/>
      <c r="K4039"/>
      <c r="L4039"/>
    </row>
    <row r="4040" spans="9:12" ht="15" x14ac:dyDescent="0.25">
      <c r="I4040"/>
      <c r="J4040"/>
      <c r="K4040"/>
      <c r="L4040"/>
    </row>
    <row r="4041" spans="9:12" ht="15" x14ac:dyDescent="0.25">
      <c r="I4041"/>
      <c r="J4041"/>
      <c r="K4041"/>
      <c r="L4041"/>
    </row>
    <row r="4042" spans="9:12" ht="15" x14ac:dyDescent="0.25">
      <c r="I4042"/>
      <c r="J4042"/>
      <c r="K4042"/>
      <c r="L4042"/>
    </row>
    <row r="4043" spans="9:12" ht="15" x14ac:dyDescent="0.25">
      <c r="I4043"/>
      <c r="J4043"/>
      <c r="K4043"/>
      <c r="L4043"/>
    </row>
    <row r="4044" spans="9:12" ht="15" x14ac:dyDescent="0.25">
      <c r="I4044"/>
      <c r="J4044"/>
      <c r="K4044"/>
      <c r="L4044"/>
    </row>
    <row r="4045" spans="9:12" ht="15" x14ac:dyDescent="0.25">
      <c r="I4045"/>
      <c r="J4045"/>
      <c r="K4045"/>
      <c r="L4045"/>
    </row>
    <row r="4046" spans="9:12" ht="15" x14ac:dyDescent="0.25">
      <c r="I4046"/>
      <c r="J4046"/>
      <c r="K4046"/>
      <c r="L4046"/>
    </row>
    <row r="4047" spans="9:12" ht="15" x14ac:dyDescent="0.25">
      <c r="I4047"/>
      <c r="J4047"/>
      <c r="K4047"/>
      <c r="L4047"/>
    </row>
    <row r="4048" spans="9:12" ht="15" x14ac:dyDescent="0.25">
      <c r="I4048"/>
      <c r="J4048"/>
      <c r="K4048"/>
      <c r="L4048"/>
    </row>
    <row r="4049" spans="9:12" ht="15" x14ac:dyDescent="0.25">
      <c r="I4049"/>
      <c r="J4049"/>
      <c r="K4049"/>
      <c r="L4049"/>
    </row>
    <row r="4050" spans="9:12" ht="15" x14ac:dyDescent="0.25">
      <c r="I4050"/>
      <c r="J4050"/>
      <c r="K4050"/>
      <c r="L4050"/>
    </row>
    <row r="4051" spans="9:12" ht="15" x14ac:dyDescent="0.25">
      <c r="I4051"/>
      <c r="J4051"/>
      <c r="K4051"/>
      <c r="L4051"/>
    </row>
    <row r="4052" spans="9:12" ht="15" x14ac:dyDescent="0.25">
      <c r="I4052"/>
      <c r="J4052"/>
      <c r="K4052"/>
      <c r="L4052"/>
    </row>
    <row r="4053" spans="9:12" ht="15" x14ac:dyDescent="0.25">
      <c r="I4053"/>
      <c r="J4053"/>
      <c r="K4053"/>
      <c r="L4053"/>
    </row>
    <row r="4054" spans="9:12" ht="15" x14ac:dyDescent="0.25">
      <c r="I4054"/>
      <c r="J4054"/>
      <c r="K4054"/>
      <c r="L4054"/>
    </row>
    <row r="4055" spans="9:12" ht="15" x14ac:dyDescent="0.25">
      <c r="I4055"/>
      <c r="J4055"/>
      <c r="K4055"/>
      <c r="L4055"/>
    </row>
    <row r="4056" spans="9:12" ht="15" x14ac:dyDescent="0.25">
      <c r="I4056"/>
      <c r="J4056"/>
      <c r="K4056"/>
      <c r="L4056"/>
    </row>
    <row r="4057" spans="9:12" ht="15" x14ac:dyDescent="0.25">
      <c r="I4057"/>
      <c r="J4057"/>
      <c r="K4057"/>
      <c r="L4057"/>
    </row>
    <row r="4058" spans="9:12" ht="15" x14ac:dyDescent="0.25">
      <c r="I4058"/>
      <c r="J4058"/>
      <c r="K4058"/>
      <c r="L4058"/>
    </row>
    <row r="4059" spans="9:12" ht="15" x14ac:dyDescent="0.25">
      <c r="I4059"/>
      <c r="J4059"/>
      <c r="K4059"/>
      <c r="L4059"/>
    </row>
    <row r="4060" spans="9:12" ht="15" x14ac:dyDescent="0.25">
      <c r="I4060"/>
      <c r="J4060"/>
      <c r="K4060"/>
      <c r="L4060"/>
    </row>
    <row r="4061" spans="9:12" ht="15" x14ac:dyDescent="0.25">
      <c r="I4061"/>
      <c r="J4061"/>
      <c r="K4061"/>
      <c r="L4061"/>
    </row>
    <row r="4062" spans="9:12" ht="15" x14ac:dyDescent="0.25">
      <c r="I4062"/>
      <c r="J4062"/>
      <c r="K4062"/>
      <c r="L4062"/>
    </row>
    <row r="4063" spans="9:12" ht="15" x14ac:dyDescent="0.25">
      <c r="I4063"/>
      <c r="J4063"/>
      <c r="K4063"/>
      <c r="L4063"/>
    </row>
    <row r="4064" spans="9:12" ht="15" x14ac:dyDescent="0.25">
      <c r="I4064"/>
      <c r="J4064"/>
      <c r="K4064"/>
      <c r="L4064"/>
    </row>
    <row r="4065" spans="9:12" ht="15" x14ac:dyDescent="0.25">
      <c r="I4065"/>
      <c r="J4065"/>
      <c r="K4065"/>
      <c r="L4065"/>
    </row>
    <row r="4066" spans="9:12" ht="15" x14ac:dyDescent="0.25">
      <c r="I4066"/>
      <c r="J4066"/>
      <c r="K4066"/>
      <c r="L4066"/>
    </row>
    <row r="4067" spans="9:12" ht="15" x14ac:dyDescent="0.25">
      <c r="I4067"/>
      <c r="J4067"/>
      <c r="K4067"/>
      <c r="L4067"/>
    </row>
    <row r="4068" spans="9:12" ht="15" x14ac:dyDescent="0.25">
      <c r="I4068"/>
      <c r="J4068"/>
      <c r="K4068"/>
      <c r="L4068"/>
    </row>
    <row r="4069" spans="9:12" ht="15" x14ac:dyDescent="0.25">
      <c r="I4069"/>
      <c r="J4069"/>
      <c r="K4069"/>
      <c r="L4069"/>
    </row>
    <row r="4070" spans="9:12" ht="15" x14ac:dyDescent="0.25">
      <c r="I4070"/>
      <c r="J4070"/>
      <c r="K4070"/>
      <c r="L4070"/>
    </row>
    <row r="4071" spans="9:12" ht="15" x14ac:dyDescent="0.25">
      <c r="I4071"/>
      <c r="J4071"/>
      <c r="K4071"/>
      <c r="L4071"/>
    </row>
    <row r="4072" spans="9:12" ht="15" x14ac:dyDescent="0.25">
      <c r="I4072"/>
      <c r="J4072"/>
      <c r="K4072"/>
      <c r="L4072"/>
    </row>
    <row r="4073" spans="9:12" ht="15" x14ac:dyDescent="0.25">
      <c r="I4073"/>
      <c r="J4073"/>
      <c r="K4073"/>
      <c r="L4073"/>
    </row>
    <row r="4074" spans="9:12" ht="15" x14ac:dyDescent="0.25">
      <c r="I4074"/>
      <c r="J4074"/>
      <c r="K4074"/>
      <c r="L4074"/>
    </row>
    <row r="4075" spans="9:12" ht="15" x14ac:dyDescent="0.25">
      <c r="I4075"/>
      <c r="J4075"/>
      <c r="K4075"/>
      <c r="L4075"/>
    </row>
    <row r="4076" spans="9:12" ht="15" x14ac:dyDescent="0.25">
      <c r="I4076"/>
      <c r="J4076"/>
      <c r="K4076"/>
      <c r="L4076"/>
    </row>
    <row r="4077" spans="9:12" ht="15" x14ac:dyDescent="0.25">
      <c r="I4077"/>
      <c r="J4077"/>
      <c r="K4077"/>
      <c r="L4077"/>
    </row>
    <row r="4078" spans="9:12" ht="15" x14ac:dyDescent="0.25">
      <c r="I4078"/>
      <c r="J4078"/>
      <c r="K4078"/>
      <c r="L4078"/>
    </row>
    <row r="4079" spans="9:12" ht="15" x14ac:dyDescent="0.25">
      <c r="I4079"/>
      <c r="J4079"/>
      <c r="K4079"/>
      <c r="L4079"/>
    </row>
    <row r="4080" spans="9:12" ht="15" x14ac:dyDescent="0.25">
      <c r="I4080"/>
      <c r="J4080"/>
      <c r="K4080"/>
      <c r="L4080"/>
    </row>
    <row r="4081" spans="9:12" ht="15" x14ac:dyDescent="0.25">
      <c r="I4081"/>
      <c r="J4081"/>
      <c r="K4081"/>
      <c r="L4081"/>
    </row>
    <row r="4082" spans="9:12" ht="15" x14ac:dyDescent="0.25">
      <c r="I4082"/>
      <c r="J4082"/>
      <c r="K4082"/>
      <c r="L4082"/>
    </row>
    <row r="4083" spans="9:12" ht="15" x14ac:dyDescent="0.25">
      <c r="I4083"/>
      <c r="J4083"/>
      <c r="K4083"/>
      <c r="L4083"/>
    </row>
    <row r="4084" spans="9:12" ht="15" x14ac:dyDescent="0.25">
      <c r="I4084"/>
      <c r="J4084"/>
      <c r="K4084"/>
      <c r="L4084"/>
    </row>
    <row r="4085" spans="9:12" ht="15" x14ac:dyDescent="0.25">
      <c r="I4085"/>
      <c r="J4085"/>
      <c r="K4085"/>
      <c r="L4085"/>
    </row>
    <row r="4086" spans="9:12" ht="15" x14ac:dyDescent="0.25">
      <c r="I4086"/>
      <c r="J4086"/>
      <c r="K4086"/>
      <c r="L4086"/>
    </row>
    <row r="4087" spans="9:12" ht="15" x14ac:dyDescent="0.25">
      <c r="I4087"/>
      <c r="J4087"/>
      <c r="K4087"/>
      <c r="L4087"/>
    </row>
    <row r="4088" spans="9:12" ht="15" x14ac:dyDescent="0.25">
      <c r="I4088"/>
      <c r="J4088"/>
      <c r="K4088"/>
      <c r="L4088"/>
    </row>
    <row r="4089" spans="9:12" ht="15" x14ac:dyDescent="0.25">
      <c r="I4089"/>
      <c r="J4089"/>
      <c r="K4089"/>
      <c r="L4089"/>
    </row>
    <row r="4090" spans="9:12" ht="15" x14ac:dyDescent="0.25">
      <c r="I4090"/>
      <c r="J4090"/>
      <c r="K4090"/>
      <c r="L4090"/>
    </row>
    <row r="4091" spans="9:12" ht="15" x14ac:dyDescent="0.25">
      <c r="I4091"/>
      <c r="J4091"/>
      <c r="K4091"/>
      <c r="L4091"/>
    </row>
    <row r="4092" spans="9:12" ht="15" x14ac:dyDescent="0.25">
      <c r="I4092"/>
      <c r="J4092"/>
      <c r="K4092"/>
      <c r="L4092"/>
    </row>
    <row r="4093" spans="9:12" ht="15" x14ac:dyDescent="0.25">
      <c r="I4093"/>
      <c r="J4093"/>
      <c r="K4093"/>
      <c r="L4093"/>
    </row>
    <row r="4094" spans="9:12" ht="15" x14ac:dyDescent="0.25">
      <c r="I4094"/>
      <c r="J4094"/>
      <c r="K4094"/>
      <c r="L4094"/>
    </row>
    <row r="4095" spans="9:12" ht="15" x14ac:dyDescent="0.25">
      <c r="I4095"/>
      <c r="J4095"/>
      <c r="K4095"/>
      <c r="L4095"/>
    </row>
    <row r="4096" spans="9:12" ht="15" x14ac:dyDescent="0.25">
      <c r="I4096"/>
      <c r="J4096"/>
      <c r="K4096"/>
      <c r="L4096"/>
    </row>
    <row r="4097" spans="9:12" ht="15" x14ac:dyDescent="0.25">
      <c r="I4097"/>
      <c r="J4097"/>
      <c r="K4097"/>
      <c r="L4097"/>
    </row>
    <row r="4098" spans="9:12" ht="15" x14ac:dyDescent="0.25">
      <c r="I4098"/>
      <c r="J4098"/>
      <c r="K4098"/>
      <c r="L4098"/>
    </row>
    <row r="4099" spans="9:12" ht="15" x14ac:dyDescent="0.25">
      <c r="I4099"/>
      <c r="J4099"/>
      <c r="K4099"/>
      <c r="L4099"/>
    </row>
    <row r="4100" spans="9:12" ht="15" x14ac:dyDescent="0.25">
      <c r="I4100"/>
      <c r="J4100"/>
      <c r="K4100"/>
      <c r="L4100"/>
    </row>
    <row r="4101" spans="9:12" ht="15" x14ac:dyDescent="0.25">
      <c r="I4101"/>
      <c r="J4101"/>
      <c r="K4101"/>
      <c r="L4101"/>
    </row>
    <row r="4102" spans="9:12" ht="15" x14ac:dyDescent="0.25">
      <c r="I4102"/>
      <c r="J4102"/>
      <c r="K4102"/>
      <c r="L4102"/>
    </row>
    <row r="4103" spans="9:12" ht="15" x14ac:dyDescent="0.25">
      <c r="I4103"/>
      <c r="J4103"/>
      <c r="K4103"/>
      <c r="L4103"/>
    </row>
    <row r="4104" spans="9:12" ht="15" x14ac:dyDescent="0.25">
      <c r="I4104"/>
      <c r="J4104"/>
      <c r="K4104"/>
      <c r="L4104"/>
    </row>
    <row r="4105" spans="9:12" ht="15" x14ac:dyDescent="0.25">
      <c r="I4105"/>
      <c r="J4105"/>
      <c r="K4105"/>
      <c r="L4105"/>
    </row>
    <row r="4106" spans="9:12" ht="15" x14ac:dyDescent="0.25">
      <c r="I4106"/>
      <c r="J4106"/>
      <c r="K4106"/>
      <c r="L4106"/>
    </row>
    <row r="4107" spans="9:12" ht="15" x14ac:dyDescent="0.25">
      <c r="I4107"/>
      <c r="J4107"/>
      <c r="K4107"/>
      <c r="L4107"/>
    </row>
    <row r="4108" spans="9:12" ht="15" x14ac:dyDescent="0.25">
      <c r="I4108"/>
      <c r="J4108"/>
      <c r="K4108"/>
      <c r="L4108"/>
    </row>
    <row r="4109" spans="9:12" ht="15" x14ac:dyDescent="0.25">
      <c r="I4109"/>
      <c r="J4109"/>
      <c r="K4109"/>
      <c r="L4109"/>
    </row>
    <row r="4110" spans="9:12" ht="15" x14ac:dyDescent="0.25">
      <c r="I4110"/>
      <c r="J4110"/>
      <c r="K4110"/>
      <c r="L4110"/>
    </row>
    <row r="4111" spans="9:12" ht="15" x14ac:dyDescent="0.25">
      <c r="I4111"/>
      <c r="J4111"/>
      <c r="K4111"/>
      <c r="L4111"/>
    </row>
    <row r="4112" spans="9:12" ht="15" x14ac:dyDescent="0.25">
      <c r="I4112"/>
      <c r="J4112"/>
      <c r="K4112"/>
      <c r="L4112"/>
    </row>
    <row r="4113" spans="9:12" ht="15" x14ac:dyDescent="0.25">
      <c r="I4113"/>
      <c r="J4113"/>
      <c r="K4113"/>
      <c r="L4113"/>
    </row>
    <row r="4114" spans="9:12" ht="15" x14ac:dyDescent="0.25">
      <c r="I4114"/>
      <c r="J4114"/>
      <c r="K4114"/>
      <c r="L4114"/>
    </row>
    <row r="4115" spans="9:12" ht="15" x14ac:dyDescent="0.25">
      <c r="I4115"/>
      <c r="J4115"/>
      <c r="K4115"/>
      <c r="L4115"/>
    </row>
    <row r="4116" spans="9:12" ht="15" x14ac:dyDescent="0.25">
      <c r="I4116"/>
      <c r="J4116"/>
      <c r="K4116"/>
      <c r="L4116"/>
    </row>
    <row r="4117" spans="9:12" ht="15" x14ac:dyDescent="0.25">
      <c r="I4117"/>
      <c r="J4117"/>
      <c r="K4117"/>
      <c r="L4117"/>
    </row>
    <row r="4118" spans="9:12" ht="15" x14ac:dyDescent="0.25">
      <c r="I4118"/>
      <c r="J4118"/>
      <c r="K4118"/>
      <c r="L4118"/>
    </row>
    <row r="4119" spans="9:12" ht="15" x14ac:dyDescent="0.25">
      <c r="I4119"/>
      <c r="J4119"/>
      <c r="K4119"/>
      <c r="L4119"/>
    </row>
    <row r="4120" spans="9:12" ht="15" x14ac:dyDescent="0.25">
      <c r="I4120"/>
      <c r="J4120"/>
      <c r="K4120"/>
      <c r="L4120"/>
    </row>
    <row r="4121" spans="9:12" ht="15" x14ac:dyDescent="0.25">
      <c r="I4121"/>
      <c r="J4121"/>
      <c r="K4121"/>
      <c r="L4121"/>
    </row>
    <row r="4122" spans="9:12" ht="15" x14ac:dyDescent="0.25">
      <c r="I4122"/>
      <c r="J4122"/>
      <c r="K4122"/>
      <c r="L4122"/>
    </row>
    <row r="4123" spans="9:12" ht="15" x14ac:dyDescent="0.25">
      <c r="I4123"/>
      <c r="J4123"/>
      <c r="K4123"/>
      <c r="L4123"/>
    </row>
    <row r="4124" spans="9:12" ht="15" x14ac:dyDescent="0.25">
      <c r="I4124"/>
      <c r="J4124"/>
      <c r="K4124"/>
      <c r="L4124"/>
    </row>
    <row r="4125" spans="9:12" ht="15" x14ac:dyDescent="0.25">
      <c r="I4125"/>
      <c r="J4125"/>
      <c r="K4125"/>
      <c r="L4125"/>
    </row>
    <row r="4126" spans="9:12" ht="15" x14ac:dyDescent="0.25">
      <c r="I4126"/>
      <c r="J4126"/>
      <c r="K4126"/>
      <c r="L4126"/>
    </row>
    <row r="4127" spans="9:12" ht="15" x14ac:dyDescent="0.25">
      <c r="I4127"/>
      <c r="J4127"/>
      <c r="K4127"/>
      <c r="L4127"/>
    </row>
    <row r="4128" spans="9:12" ht="15" x14ac:dyDescent="0.25">
      <c r="I4128"/>
      <c r="J4128"/>
      <c r="K4128"/>
      <c r="L4128"/>
    </row>
    <row r="4129" spans="9:12" ht="15" x14ac:dyDescent="0.25">
      <c r="I4129"/>
      <c r="J4129"/>
      <c r="K4129"/>
      <c r="L4129"/>
    </row>
    <row r="4130" spans="9:12" ht="15" x14ac:dyDescent="0.25">
      <c r="I4130"/>
      <c r="J4130"/>
      <c r="K4130"/>
      <c r="L4130"/>
    </row>
    <row r="4131" spans="9:12" ht="15" x14ac:dyDescent="0.25">
      <c r="I4131"/>
      <c r="J4131"/>
      <c r="K4131"/>
      <c r="L4131"/>
    </row>
    <row r="4132" spans="9:12" ht="15" x14ac:dyDescent="0.25">
      <c r="I4132"/>
      <c r="J4132"/>
      <c r="K4132"/>
      <c r="L4132"/>
    </row>
    <row r="4133" spans="9:12" ht="15" x14ac:dyDescent="0.25">
      <c r="I4133"/>
      <c r="J4133"/>
      <c r="K4133"/>
      <c r="L4133"/>
    </row>
    <row r="4134" spans="9:12" ht="15" x14ac:dyDescent="0.25">
      <c r="I4134"/>
      <c r="J4134"/>
      <c r="K4134"/>
      <c r="L4134"/>
    </row>
    <row r="4135" spans="9:12" ht="15" x14ac:dyDescent="0.25">
      <c r="I4135"/>
      <c r="J4135"/>
      <c r="K4135"/>
      <c r="L4135"/>
    </row>
    <row r="4136" spans="9:12" ht="15" x14ac:dyDescent="0.25">
      <c r="I4136"/>
      <c r="J4136"/>
      <c r="K4136"/>
      <c r="L4136"/>
    </row>
    <row r="4137" spans="9:12" ht="15" x14ac:dyDescent="0.25">
      <c r="I4137"/>
      <c r="J4137"/>
      <c r="K4137"/>
      <c r="L4137"/>
    </row>
    <row r="4138" spans="9:12" ht="15" x14ac:dyDescent="0.25">
      <c r="I4138"/>
      <c r="J4138"/>
      <c r="K4138"/>
      <c r="L4138"/>
    </row>
    <row r="4139" spans="9:12" ht="15" x14ac:dyDescent="0.25">
      <c r="I4139"/>
      <c r="J4139"/>
      <c r="K4139"/>
      <c r="L4139"/>
    </row>
    <row r="4140" spans="9:12" ht="15" x14ac:dyDescent="0.25">
      <c r="I4140"/>
      <c r="J4140"/>
      <c r="K4140"/>
      <c r="L4140"/>
    </row>
    <row r="4141" spans="9:12" ht="15" x14ac:dyDescent="0.25">
      <c r="I4141"/>
      <c r="J4141"/>
      <c r="K4141"/>
      <c r="L4141"/>
    </row>
    <row r="4142" spans="9:12" ht="15" x14ac:dyDescent="0.25">
      <c r="I4142"/>
      <c r="J4142"/>
      <c r="K4142"/>
      <c r="L4142"/>
    </row>
    <row r="4143" spans="9:12" ht="15" x14ac:dyDescent="0.25">
      <c r="I4143"/>
      <c r="J4143"/>
      <c r="K4143"/>
      <c r="L4143"/>
    </row>
    <row r="4144" spans="9:12" ht="15" x14ac:dyDescent="0.25">
      <c r="I4144"/>
      <c r="J4144"/>
      <c r="K4144"/>
      <c r="L4144"/>
    </row>
    <row r="4145" spans="9:12" ht="15" x14ac:dyDescent="0.25">
      <c r="I4145"/>
      <c r="J4145"/>
      <c r="K4145"/>
      <c r="L4145"/>
    </row>
    <row r="4146" spans="9:12" ht="15" x14ac:dyDescent="0.25">
      <c r="I4146"/>
      <c r="J4146"/>
      <c r="K4146"/>
      <c r="L4146"/>
    </row>
    <row r="4147" spans="9:12" ht="15" x14ac:dyDescent="0.25">
      <c r="I4147"/>
      <c r="J4147"/>
      <c r="K4147"/>
      <c r="L4147"/>
    </row>
    <row r="4148" spans="9:12" ht="15" x14ac:dyDescent="0.25">
      <c r="I4148"/>
      <c r="J4148"/>
      <c r="K4148"/>
      <c r="L4148"/>
    </row>
    <row r="4149" spans="9:12" ht="15" x14ac:dyDescent="0.25">
      <c r="I4149"/>
      <c r="J4149"/>
      <c r="K4149"/>
      <c r="L4149"/>
    </row>
    <row r="4150" spans="9:12" ht="15" x14ac:dyDescent="0.25">
      <c r="I4150"/>
      <c r="J4150"/>
      <c r="K4150"/>
      <c r="L4150"/>
    </row>
    <row r="4151" spans="9:12" ht="15" x14ac:dyDescent="0.25">
      <c r="I4151"/>
      <c r="J4151"/>
      <c r="K4151"/>
      <c r="L4151"/>
    </row>
    <row r="4152" spans="9:12" ht="15" x14ac:dyDescent="0.25">
      <c r="I4152"/>
      <c r="J4152"/>
      <c r="K4152"/>
      <c r="L4152"/>
    </row>
    <row r="4153" spans="9:12" ht="15" x14ac:dyDescent="0.25">
      <c r="I4153"/>
      <c r="J4153"/>
      <c r="K4153"/>
      <c r="L4153"/>
    </row>
    <row r="4154" spans="9:12" ht="15" x14ac:dyDescent="0.25">
      <c r="I4154"/>
      <c r="J4154"/>
      <c r="K4154"/>
      <c r="L4154"/>
    </row>
    <row r="4155" spans="9:12" ht="15" x14ac:dyDescent="0.25">
      <c r="I4155"/>
      <c r="J4155"/>
      <c r="K4155"/>
      <c r="L4155"/>
    </row>
    <row r="4156" spans="9:12" ht="15" x14ac:dyDescent="0.25">
      <c r="I4156"/>
      <c r="J4156"/>
      <c r="K4156"/>
      <c r="L4156"/>
    </row>
    <row r="4157" spans="9:12" ht="15" x14ac:dyDescent="0.25">
      <c r="I4157"/>
      <c r="J4157"/>
      <c r="K4157"/>
      <c r="L4157"/>
    </row>
    <row r="4158" spans="9:12" ht="15" x14ac:dyDescent="0.25">
      <c r="I4158"/>
      <c r="J4158"/>
      <c r="K4158"/>
      <c r="L4158"/>
    </row>
    <row r="4159" spans="9:12" ht="15" x14ac:dyDescent="0.25">
      <c r="I4159"/>
      <c r="J4159"/>
      <c r="K4159"/>
      <c r="L4159"/>
    </row>
    <row r="4160" spans="9:12" ht="15" x14ac:dyDescent="0.25">
      <c r="I4160"/>
      <c r="J4160"/>
      <c r="K4160"/>
      <c r="L4160"/>
    </row>
    <row r="4161" spans="9:12" ht="15" x14ac:dyDescent="0.25">
      <c r="I4161"/>
      <c r="J4161"/>
      <c r="K4161"/>
      <c r="L4161"/>
    </row>
    <row r="4162" spans="9:12" ht="15" x14ac:dyDescent="0.25">
      <c r="I4162"/>
      <c r="J4162"/>
      <c r="K4162"/>
      <c r="L4162"/>
    </row>
    <row r="4163" spans="9:12" ht="15" x14ac:dyDescent="0.25">
      <c r="I4163"/>
      <c r="J4163"/>
      <c r="K4163"/>
      <c r="L4163"/>
    </row>
    <row r="4164" spans="9:12" ht="15" x14ac:dyDescent="0.25">
      <c r="I4164"/>
      <c r="J4164"/>
      <c r="K4164"/>
      <c r="L4164"/>
    </row>
    <row r="4165" spans="9:12" ht="15" x14ac:dyDescent="0.25">
      <c r="I4165"/>
      <c r="J4165"/>
      <c r="K4165"/>
      <c r="L4165"/>
    </row>
    <row r="4166" spans="9:12" ht="15" x14ac:dyDescent="0.25">
      <c r="I4166"/>
      <c r="J4166"/>
      <c r="K4166"/>
      <c r="L4166"/>
    </row>
    <row r="4167" spans="9:12" ht="15" x14ac:dyDescent="0.25">
      <c r="I4167"/>
      <c r="J4167"/>
      <c r="K4167"/>
      <c r="L4167"/>
    </row>
    <row r="4168" spans="9:12" ht="15" x14ac:dyDescent="0.25">
      <c r="I4168"/>
      <c r="J4168"/>
      <c r="K4168"/>
      <c r="L4168"/>
    </row>
    <row r="4169" spans="9:12" ht="15" x14ac:dyDescent="0.25">
      <c r="I4169"/>
      <c r="J4169"/>
      <c r="K4169"/>
      <c r="L4169"/>
    </row>
    <row r="4170" spans="9:12" ht="15" x14ac:dyDescent="0.25">
      <c r="I4170"/>
      <c r="J4170"/>
      <c r="K4170"/>
      <c r="L4170"/>
    </row>
    <row r="4171" spans="9:12" ht="15" x14ac:dyDescent="0.25">
      <c r="I4171"/>
      <c r="J4171"/>
      <c r="K4171"/>
      <c r="L4171"/>
    </row>
    <row r="4172" spans="9:12" ht="15" x14ac:dyDescent="0.25">
      <c r="I4172"/>
      <c r="J4172"/>
      <c r="K4172"/>
      <c r="L4172"/>
    </row>
    <row r="4173" spans="9:12" ht="15" x14ac:dyDescent="0.25">
      <c r="I4173"/>
      <c r="J4173"/>
      <c r="K4173"/>
      <c r="L4173"/>
    </row>
    <row r="4174" spans="9:12" ht="15" x14ac:dyDescent="0.25">
      <c r="I4174"/>
      <c r="J4174"/>
      <c r="K4174"/>
      <c r="L4174"/>
    </row>
    <row r="4175" spans="9:12" ht="15" x14ac:dyDescent="0.25">
      <c r="I4175"/>
      <c r="J4175"/>
      <c r="K4175"/>
      <c r="L4175"/>
    </row>
    <row r="4176" spans="9:12" ht="15" x14ac:dyDescent="0.25">
      <c r="I4176"/>
      <c r="J4176"/>
      <c r="K4176"/>
      <c r="L4176"/>
    </row>
    <row r="4177" spans="9:12" ht="15" x14ac:dyDescent="0.25">
      <c r="I4177"/>
      <c r="J4177"/>
      <c r="K4177"/>
      <c r="L4177"/>
    </row>
    <row r="4178" spans="9:12" ht="15" x14ac:dyDescent="0.25">
      <c r="I4178"/>
      <c r="J4178"/>
      <c r="K4178"/>
      <c r="L4178"/>
    </row>
    <row r="4179" spans="9:12" ht="15" x14ac:dyDescent="0.25">
      <c r="I4179"/>
      <c r="J4179"/>
      <c r="K4179"/>
      <c r="L4179"/>
    </row>
    <row r="4180" spans="9:12" ht="15" x14ac:dyDescent="0.25">
      <c r="I4180"/>
      <c r="J4180"/>
      <c r="K4180"/>
      <c r="L4180"/>
    </row>
    <row r="4181" spans="9:12" ht="15" x14ac:dyDescent="0.25">
      <c r="I4181"/>
      <c r="J4181"/>
      <c r="K4181"/>
      <c r="L4181"/>
    </row>
    <row r="4182" spans="9:12" ht="15" x14ac:dyDescent="0.25">
      <c r="I4182"/>
      <c r="J4182"/>
      <c r="K4182"/>
      <c r="L4182"/>
    </row>
    <row r="4183" spans="9:12" ht="15" x14ac:dyDescent="0.25">
      <c r="I4183"/>
      <c r="J4183"/>
      <c r="K4183"/>
      <c r="L4183"/>
    </row>
    <row r="4184" spans="9:12" ht="15" x14ac:dyDescent="0.25">
      <c r="I4184"/>
      <c r="J4184"/>
      <c r="K4184"/>
      <c r="L4184"/>
    </row>
    <row r="4185" spans="9:12" ht="15" x14ac:dyDescent="0.25">
      <c r="I4185"/>
      <c r="J4185"/>
      <c r="K4185"/>
      <c r="L4185"/>
    </row>
    <row r="4186" spans="9:12" ht="15" x14ac:dyDescent="0.25">
      <c r="I4186"/>
      <c r="J4186"/>
      <c r="K4186"/>
      <c r="L4186"/>
    </row>
    <row r="4187" spans="9:12" ht="15" x14ac:dyDescent="0.25">
      <c r="I4187"/>
      <c r="J4187"/>
      <c r="K4187"/>
      <c r="L4187"/>
    </row>
    <row r="4188" spans="9:12" ht="15" x14ac:dyDescent="0.25">
      <c r="I4188"/>
      <c r="J4188"/>
      <c r="K4188"/>
      <c r="L4188"/>
    </row>
    <row r="4189" spans="9:12" ht="15" x14ac:dyDescent="0.25">
      <c r="I4189"/>
      <c r="J4189"/>
      <c r="K4189"/>
      <c r="L4189"/>
    </row>
    <row r="4190" spans="9:12" ht="15" x14ac:dyDescent="0.25">
      <c r="I4190"/>
      <c r="J4190"/>
      <c r="K4190"/>
      <c r="L4190"/>
    </row>
    <row r="4191" spans="9:12" ht="15" x14ac:dyDescent="0.25">
      <c r="I4191"/>
      <c r="J4191"/>
      <c r="K4191"/>
      <c r="L4191"/>
    </row>
    <row r="4192" spans="9:12" ht="15" x14ac:dyDescent="0.25">
      <c r="I4192"/>
      <c r="J4192"/>
      <c r="K4192"/>
      <c r="L4192"/>
    </row>
    <row r="4193" spans="9:12" ht="15" x14ac:dyDescent="0.25">
      <c r="I4193"/>
      <c r="J4193"/>
      <c r="K4193"/>
      <c r="L4193"/>
    </row>
    <row r="4194" spans="9:12" ht="15" x14ac:dyDescent="0.25">
      <c r="I4194"/>
      <c r="J4194"/>
      <c r="K4194"/>
      <c r="L4194"/>
    </row>
    <row r="4195" spans="9:12" ht="15" x14ac:dyDescent="0.25">
      <c r="I4195"/>
      <c r="J4195"/>
      <c r="K4195"/>
      <c r="L4195"/>
    </row>
    <row r="4196" spans="9:12" ht="15" x14ac:dyDescent="0.25">
      <c r="I4196"/>
      <c r="J4196"/>
      <c r="K4196"/>
      <c r="L4196"/>
    </row>
    <row r="4197" spans="9:12" ht="15" x14ac:dyDescent="0.25">
      <c r="I4197"/>
      <c r="J4197"/>
      <c r="K4197"/>
      <c r="L4197"/>
    </row>
    <row r="4198" spans="9:12" ht="15" x14ac:dyDescent="0.25">
      <c r="I4198"/>
      <c r="J4198"/>
      <c r="K4198"/>
      <c r="L4198"/>
    </row>
    <row r="4199" spans="9:12" ht="15" x14ac:dyDescent="0.25">
      <c r="I4199"/>
      <c r="J4199"/>
      <c r="K4199"/>
      <c r="L4199"/>
    </row>
    <row r="4200" spans="9:12" ht="15" x14ac:dyDescent="0.25">
      <c r="I4200"/>
      <c r="J4200"/>
      <c r="K4200"/>
      <c r="L4200"/>
    </row>
    <row r="4201" spans="9:12" ht="15" x14ac:dyDescent="0.25">
      <c r="I4201"/>
      <c r="J4201"/>
      <c r="K4201"/>
      <c r="L4201"/>
    </row>
    <row r="4202" spans="9:12" ht="15" x14ac:dyDescent="0.25">
      <c r="I4202"/>
      <c r="J4202"/>
      <c r="K4202"/>
      <c r="L4202"/>
    </row>
    <row r="4203" spans="9:12" ht="15" x14ac:dyDescent="0.25">
      <c r="I4203"/>
      <c r="J4203"/>
      <c r="K4203"/>
      <c r="L4203"/>
    </row>
    <row r="4204" spans="9:12" ht="15" x14ac:dyDescent="0.25">
      <c r="I4204"/>
      <c r="J4204"/>
      <c r="K4204"/>
      <c r="L4204"/>
    </row>
    <row r="4205" spans="9:12" ht="15" x14ac:dyDescent="0.25">
      <c r="I4205"/>
      <c r="J4205"/>
      <c r="K4205"/>
      <c r="L4205"/>
    </row>
    <row r="4206" spans="9:12" ht="15" x14ac:dyDescent="0.25">
      <c r="I4206"/>
      <c r="J4206"/>
      <c r="K4206"/>
      <c r="L4206"/>
    </row>
    <row r="4207" spans="9:12" ht="15" x14ac:dyDescent="0.25">
      <c r="I4207"/>
      <c r="J4207"/>
      <c r="K4207"/>
      <c r="L4207"/>
    </row>
    <row r="4208" spans="9:12" ht="15" x14ac:dyDescent="0.25">
      <c r="I4208"/>
      <c r="J4208"/>
      <c r="K4208"/>
      <c r="L4208"/>
    </row>
    <row r="4209" spans="9:12" ht="15" x14ac:dyDescent="0.25">
      <c r="I4209"/>
      <c r="J4209"/>
      <c r="K4209"/>
      <c r="L4209"/>
    </row>
    <row r="4210" spans="9:12" ht="15" x14ac:dyDescent="0.25">
      <c r="I4210"/>
      <c r="J4210"/>
      <c r="K4210"/>
      <c r="L4210"/>
    </row>
    <row r="4211" spans="9:12" ht="15" x14ac:dyDescent="0.25">
      <c r="I4211"/>
      <c r="J4211"/>
      <c r="K4211"/>
      <c r="L4211"/>
    </row>
    <row r="4212" spans="9:12" ht="15" x14ac:dyDescent="0.25">
      <c r="I4212"/>
      <c r="J4212"/>
      <c r="K4212"/>
      <c r="L4212"/>
    </row>
    <row r="4213" spans="9:12" ht="15" x14ac:dyDescent="0.25">
      <c r="I4213"/>
      <c r="J4213"/>
      <c r="K4213"/>
      <c r="L4213"/>
    </row>
    <row r="4214" spans="9:12" ht="15" x14ac:dyDescent="0.25">
      <c r="I4214"/>
      <c r="J4214"/>
      <c r="K4214"/>
      <c r="L4214"/>
    </row>
    <row r="4215" spans="9:12" ht="15" x14ac:dyDescent="0.25">
      <c r="I4215"/>
      <c r="J4215"/>
      <c r="K4215"/>
      <c r="L4215"/>
    </row>
    <row r="4216" spans="9:12" ht="15" x14ac:dyDescent="0.25">
      <c r="I4216"/>
      <c r="J4216"/>
      <c r="K4216"/>
      <c r="L4216"/>
    </row>
    <row r="4217" spans="9:12" ht="15" x14ac:dyDescent="0.25">
      <c r="I4217"/>
      <c r="J4217"/>
      <c r="K4217"/>
      <c r="L4217"/>
    </row>
    <row r="4218" spans="9:12" ht="15" x14ac:dyDescent="0.25">
      <c r="I4218"/>
      <c r="J4218"/>
      <c r="K4218"/>
      <c r="L4218"/>
    </row>
    <row r="4219" spans="9:12" ht="15" x14ac:dyDescent="0.25">
      <c r="I4219"/>
      <c r="J4219"/>
      <c r="K4219"/>
      <c r="L4219"/>
    </row>
    <row r="4220" spans="9:12" ht="15" x14ac:dyDescent="0.25">
      <c r="I4220"/>
      <c r="J4220"/>
      <c r="K4220"/>
      <c r="L4220"/>
    </row>
    <row r="4221" spans="9:12" ht="15" x14ac:dyDescent="0.25">
      <c r="I4221"/>
      <c r="J4221"/>
      <c r="K4221"/>
      <c r="L4221"/>
    </row>
    <row r="4222" spans="9:12" ht="15" x14ac:dyDescent="0.25">
      <c r="I4222"/>
      <c r="J4222"/>
      <c r="K4222"/>
      <c r="L4222"/>
    </row>
    <row r="4223" spans="9:12" ht="15" x14ac:dyDescent="0.25">
      <c r="I4223"/>
      <c r="J4223"/>
      <c r="K4223"/>
      <c r="L4223"/>
    </row>
    <row r="4224" spans="9:12" ht="15" x14ac:dyDescent="0.25">
      <c r="I4224"/>
      <c r="J4224"/>
      <c r="K4224"/>
      <c r="L4224"/>
    </row>
    <row r="4225" spans="9:12" ht="15" x14ac:dyDescent="0.25">
      <c r="I4225"/>
      <c r="J4225"/>
      <c r="K4225"/>
      <c r="L4225"/>
    </row>
    <row r="4226" spans="9:12" ht="15" x14ac:dyDescent="0.25">
      <c r="I4226"/>
      <c r="J4226"/>
      <c r="K4226"/>
      <c r="L4226"/>
    </row>
    <row r="4227" spans="9:12" ht="15" x14ac:dyDescent="0.25">
      <c r="I4227"/>
      <c r="J4227"/>
      <c r="K4227"/>
      <c r="L4227"/>
    </row>
    <row r="4228" spans="9:12" ht="15" x14ac:dyDescent="0.25">
      <c r="I4228"/>
      <c r="J4228"/>
      <c r="K4228"/>
      <c r="L4228"/>
    </row>
    <row r="4229" spans="9:12" ht="15" x14ac:dyDescent="0.25">
      <c r="I4229"/>
      <c r="J4229"/>
      <c r="K4229"/>
      <c r="L4229"/>
    </row>
    <row r="4230" spans="9:12" ht="15" x14ac:dyDescent="0.25">
      <c r="I4230"/>
      <c r="J4230"/>
      <c r="K4230"/>
      <c r="L4230"/>
    </row>
    <row r="4231" spans="9:12" ht="15" x14ac:dyDescent="0.25">
      <c r="I4231"/>
      <c r="J4231"/>
      <c r="K4231"/>
      <c r="L4231"/>
    </row>
    <row r="4232" spans="9:12" ht="15" x14ac:dyDescent="0.25">
      <c r="I4232"/>
      <c r="J4232"/>
      <c r="K4232"/>
      <c r="L4232"/>
    </row>
    <row r="4233" spans="9:12" ht="15" x14ac:dyDescent="0.25">
      <c r="I4233"/>
      <c r="J4233"/>
      <c r="K4233"/>
      <c r="L4233"/>
    </row>
    <row r="4234" spans="9:12" ht="15" x14ac:dyDescent="0.25">
      <c r="I4234"/>
      <c r="J4234"/>
      <c r="K4234"/>
      <c r="L4234"/>
    </row>
    <row r="4235" spans="9:12" ht="15" x14ac:dyDescent="0.25">
      <c r="I4235"/>
      <c r="J4235"/>
      <c r="K4235"/>
      <c r="L4235"/>
    </row>
    <row r="4236" spans="9:12" ht="15" x14ac:dyDescent="0.25">
      <c r="I4236"/>
      <c r="J4236"/>
      <c r="K4236"/>
      <c r="L4236"/>
    </row>
    <row r="4237" spans="9:12" ht="15" x14ac:dyDescent="0.25">
      <c r="I4237"/>
      <c r="J4237"/>
      <c r="K4237"/>
      <c r="L4237"/>
    </row>
    <row r="4238" spans="9:12" ht="15" x14ac:dyDescent="0.25">
      <c r="I4238"/>
      <c r="J4238"/>
      <c r="K4238"/>
      <c r="L4238"/>
    </row>
    <row r="4239" spans="9:12" ht="15" x14ac:dyDescent="0.25">
      <c r="I4239"/>
      <c r="J4239"/>
      <c r="K4239"/>
      <c r="L4239"/>
    </row>
    <row r="4240" spans="9:12" ht="15" x14ac:dyDescent="0.25">
      <c r="I4240"/>
      <c r="J4240"/>
      <c r="K4240"/>
      <c r="L4240"/>
    </row>
    <row r="4241" spans="9:12" ht="15" x14ac:dyDescent="0.25">
      <c r="I4241"/>
      <c r="J4241"/>
      <c r="K4241"/>
      <c r="L4241"/>
    </row>
    <row r="4242" spans="9:12" ht="15" x14ac:dyDescent="0.25">
      <c r="I4242"/>
      <c r="J4242"/>
      <c r="K4242"/>
      <c r="L4242"/>
    </row>
    <row r="4243" spans="9:12" ht="15" x14ac:dyDescent="0.25">
      <c r="I4243"/>
      <c r="J4243"/>
      <c r="K4243"/>
      <c r="L4243"/>
    </row>
    <row r="4244" spans="9:12" ht="15" x14ac:dyDescent="0.25">
      <c r="I4244"/>
      <c r="J4244"/>
      <c r="K4244"/>
      <c r="L4244"/>
    </row>
    <row r="4245" spans="9:12" ht="15" x14ac:dyDescent="0.25">
      <c r="I4245"/>
      <c r="J4245"/>
      <c r="K4245"/>
      <c r="L4245"/>
    </row>
    <row r="4246" spans="9:12" ht="15" x14ac:dyDescent="0.25">
      <c r="I4246"/>
      <c r="J4246"/>
      <c r="K4246"/>
      <c r="L4246"/>
    </row>
    <row r="4247" spans="9:12" ht="15" x14ac:dyDescent="0.25">
      <c r="I4247"/>
      <c r="J4247"/>
      <c r="K4247"/>
      <c r="L4247"/>
    </row>
    <row r="4248" spans="9:12" ht="15" x14ac:dyDescent="0.25">
      <c r="I4248"/>
      <c r="J4248"/>
      <c r="K4248"/>
      <c r="L4248"/>
    </row>
    <row r="4249" spans="9:12" ht="15" x14ac:dyDescent="0.25">
      <c r="I4249"/>
      <c r="J4249"/>
      <c r="K4249"/>
      <c r="L4249"/>
    </row>
    <row r="4250" spans="9:12" ht="15" x14ac:dyDescent="0.25">
      <c r="I4250"/>
      <c r="J4250"/>
      <c r="K4250"/>
      <c r="L4250"/>
    </row>
    <row r="4251" spans="9:12" ht="15" x14ac:dyDescent="0.25">
      <c r="I4251"/>
      <c r="J4251"/>
      <c r="K4251"/>
      <c r="L4251"/>
    </row>
    <row r="4252" spans="9:12" ht="15" x14ac:dyDescent="0.25">
      <c r="I4252"/>
      <c r="J4252"/>
      <c r="K4252"/>
      <c r="L4252"/>
    </row>
    <row r="4253" spans="9:12" ht="15" x14ac:dyDescent="0.25">
      <c r="I4253"/>
      <c r="J4253"/>
      <c r="K4253"/>
      <c r="L4253"/>
    </row>
    <row r="4254" spans="9:12" ht="15" x14ac:dyDescent="0.25">
      <c r="I4254"/>
      <c r="J4254"/>
      <c r="K4254"/>
      <c r="L4254"/>
    </row>
    <row r="4255" spans="9:12" ht="15" x14ac:dyDescent="0.25">
      <c r="I4255"/>
      <c r="J4255"/>
      <c r="K4255"/>
      <c r="L4255"/>
    </row>
    <row r="4256" spans="9:12" ht="15" x14ac:dyDescent="0.25">
      <c r="I4256"/>
      <c r="J4256"/>
      <c r="K4256"/>
      <c r="L4256"/>
    </row>
    <row r="4257" spans="9:12" ht="15" x14ac:dyDescent="0.25">
      <c r="I4257"/>
      <c r="J4257"/>
      <c r="K4257"/>
      <c r="L4257"/>
    </row>
    <row r="4258" spans="9:12" ht="15" x14ac:dyDescent="0.25">
      <c r="I4258"/>
      <c r="J4258"/>
      <c r="K4258"/>
      <c r="L4258"/>
    </row>
    <row r="4259" spans="9:12" ht="15" x14ac:dyDescent="0.25">
      <c r="I4259"/>
      <c r="J4259"/>
      <c r="K4259"/>
      <c r="L4259"/>
    </row>
    <row r="4260" spans="9:12" ht="15" x14ac:dyDescent="0.25">
      <c r="I4260"/>
      <c r="J4260"/>
      <c r="K4260"/>
      <c r="L4260"/>
    </row>
    <row r="4261" spans="9:12" ht="15" x14ac:dyDescent="0.25">
      <c r="I4261"/>
      <c r="J4261"/>
      <c r="K4261"/>
      <c r="L4261"/>
    </row>
    <row r="4262" spans="9:12" ht="15" x14ac:dyDescent="0.25">
      <c r="I4262"/>
      <c r="J4262"/>
      <c r="K4262"/>
      <c r="L4262"/>
    </row>
    <row r="4263" spans="9:12" ht="15" x14ac:dyDescent="0.25">
      <c r="I4263"/>
      <c r="J4263"/>
      <c r="K4263"/>
      <c r="L4263"/>
    </row>
    <row r="4264" spans="9:12" ht="15" x14ac:dyDescent="0.25">
      <c r="I4264"/>
      <c r="J4264"/>
      <c r="K4264"/>
      <c r="L4264"/>
    </row>
    <row r="4265" spans="9:12" ht="15" x14ac:dyDescent="0.25">
      <c r="I4265"/>
      <c r="J4265"/>
      <c r="K4265"/>
      <c r="L4265"/>
    </row>
    <row r="4266" spans="9:12" ht="15" x14ac:dyDescent="0.25">
      <c r="I4266"/>
      <c r="J4266"/>
      <c r="K4266"/>
      <c r="L4266"/>
    </row>
    <row r="4267" spans="9:12" ht="15" x14ac:dyDescent="0.25">
      <c r="I4267"/>
      <c r="J4267"/>
      <c r="K4267"/>
      <c r="L4267"/>
    </row>
    <row r="4268" spans="9:12" ht="15" x14ac:dyDescent="0.25">
      <c r="I4268"/>
      <c r="J4268"/>
      <c r="K4268"/>
      <c r="L4268"/>
    </row>
    <row r="4269" spans="9:12" ht="15" x14ac:dyDescent="0.25">
      <c r="I4269"/>
      <c r="J4269"/>
      <c r="K4269"/>
      <c r="L4269"/>
    </row>
    <row r="4270" spans="9:12" ht="15" x14ac:dyDescent="0.25">
      <c r="I4270"/>
      <c r="J4270"/>
      <c r="K4270"/>
      <c r="L4270"/>
    </row>
    <row r="4271" spans="9:12" ht="15" x14ac:dyDescent="0.25">
      <c r="I4271"/>
      <c r="J4271"/>
      <c r="K4271"/>
      <c r="L4271"/>
    </row>
    <row r="4272" spans="9:12" ht="15" x14ac:dyDescent="0.25">
      <c r="I4272"/>
      <c r="J4272"/>
      <c r="K4272"/>
      <c r="L4272"/>
    </row>
    <row r="4273" spans="9:12" ht="15" x14ac:dyDescent="0.25">
      <c r="I4273"/>
      <c r="J4273"/>
      <c r="K4273"/>
      <c r="L4273"/>
    </row>
    <row r="4274" spans="9:12" ht="15" x14ac:dyDescent="0.25">
      <c r="I4274"/>
      <c r="J4274"/>
      <c r="K4274"/>
      <c r="L4274"/>
    </row>
    <row r="4275" spans="9:12" ht="15" x14ac:dyDescent="0.25">
      <c r="I4275"/>
      <c r="J4275"/>
      <c r="K4275"/>
      <c r="L4275"/>
    </row>
    <row r="4276" spans="9:12" ht="15" x14ac:dyDescent="0.25">
      <c r="I4276"/>
      <c r="J4276"/>
      <c r="K4276"/>
      <c r="L4276"/>
    </row>
    <row r="4277" spans="9:12" ht="15" x14ac:dyDescent="0.25">
      <c r="I4277"/>
      <c r="J4277"/>
      <c r="K4277"/>
      <c r="L4277"/>
    </row>
    <row r="4278" spans="9:12" ht="15" x14ac:dyDescent="0.25">
      <c r="I4278"/>
      <c r="J4278"/>
      <c r="K4278"/>
      <c r="L4278"/>
    </row>
    <row r="4279" spans="9:12" ht="15" x14ac:dyDescent="0.25">
      <c r="I4279"/>
      <c r="J4279"/>
      <c r="K4279"/>
      <c r="L4279"/>
    </row>
    <row r="4280" spans="9:12" ht="15" x14ac:dyDescent="0.25">
      <c r="I4280"/>
      <c r="J4280"/>
      <c r="K4280"/>
      <c r="L4280"/>
    </row>
    <row r="4281" spans="9:12" ht="15" x14ac:dyDescent="0.25">
      <c r="I4281"/>
      <c r="J4281"/>
      <c r="K4281"/>
      <c r="L4281"/>
    </row>
    <row r="4282" spans="9:12" ht="15" x14ac:dyDescent="0.25">
      <c r="I4282"/>
      <c r="J4282"/>
      <c r="K4282"/>
      <c r="L4282"/>
    </row>
    <row r="4283" spans="9:12" ht="15" x14ac:dyDescent="0.25">
      <c r="I4283"/>
      <c r="J4283"/>
      <c r="K4283"/>
      <c r="L4283"/>
    </row>
    <row r="4284" spans="9:12" ht="15" x14ac:dyDescent="0.25">
      <c r="I4284"/>
      <c r="J4284"/>
      <c r="K4284"/>
      <c r="L4284"/>
    </row>
    <row r="4285" spans="9:12" ht="15" x14ac:dyDescent="0.25">
      <c r="I4285"/>
      <c r="J4285"/>
      <c r="K4285"/>
      <c r="L4285"/>
    </row>
    <row r="4286" spans="9:12" ht="15" x14ac:dyDescent="0.25">
      <c r="I4286"/>
      <c r="J4286"/>
      <c r="K4286"/>
      <c r="L4286"/>
    </row>
    <row r="4287" spans="9:12" ht="15" x14ac:dyDescent="0.25">
      <c r="I4287"/>
      <c r="J4287"/>
      <c r="K4287"/>
      <c r="L4287"/>
    </row>
    <row r="4288" spans="9:12" ht="15" x14ac:dyDescent="0.25">
      <c r="I4288"/>
      <c r="J4288"/>
      <c r="K4288"/>
      <c r="L4288"/>
    </row>
    <row r="4289" spans="9:12" ht="15" x14ac:dyDescent="0.25">
      <c r="I4289"/>
      <c r="J4289"/>
      <c r="K4289"/>
      <c r="L4289"/>
    </row>
    <row r="4290" spans="9:12" ht="15" x14ac:dyDescent="0.25">
      <c r="I4290"/>
      <c r="J4290"/>
      <c r="K4290"/>
      <c r="L4290"/>
    </row>
    <row r="4291" spans="9:12" ht="15" x14ac:dyDescent="0.25">
      <c r="I4291"/>
      <c r="J4291"/>
      <c r="K4291"/>
      <c r="L4291"/>
    </row>
    <row r="4292" spans="9:12" ht="15" x14ac:dyDescent="0.25">
      <c r="I4292"/>
      <c r="J4292"/>
      <c r="K4292"/>
      <c r="L4292"/>
    </row>
    <row r="4293" spans="9:12" ht="15" x14ac:dyDescent="0.25">
      <c r="I4293"/>
      <c r="J4293"/>
      <c r="K4293"/>
      <c r="L4293"/>
    </row>
    <row r="4294" spans="9:12" ht="15" x14ac:dyDescent="0.25">
      <c r="I4294"/>
      <c r="J4294"/>
      <c r="K4294"/>
      <c r="L4294"/>
    </row>
    <row r="4295" spans="9:12" ht="15" x14ac:dyDescent="0.25">
      <c r="I4295"/>
      <c r="J4295"/>
      <c r="K4295"/>
      <c r="L4295"/>
    </row>
    <row r="4296" spans="9:12" ht="15" x14ac:dyDescent="0.25">
      <c r="I4296"/>
      <c r="J4296"/>
      <c r="K4296"/>
      <c r="L4296"/>
    </row>
    <row r="4297" spans="9:12" ht="15" x14ac:dyDescent="0.25">
      <c r="I4297"/>
      <c r="J4297"/>
      <c r="K4297"/>
      <c r="L4297"/>
    </row>
    <row r="4298" spans="9:12" ht="15" x14ac:dyDescent="0.25">
      <c r="I4298"/>
      <c r="J4298"/>
      <c r="K4298"/>
      <c r="L4298"/>
    </row>
    <row r="4299" spans="9:12" ht="15" x14ac:dyDescent="0.25">
      <c r="I4299"/>
      <c r="J4299"/>
      <c r="K4299"/>
      <c r="L4299"/>
    </row>
    <row r="4300" spans="9:12" ht="15" x14ac:dyDescent="0.25">
      <c r="I4300"/>
      <c r="J4300"/>
      <c r="K4300"/>
      <c r="L4300"/>
    </row>
    <row r="4301" spans="9:12" ht="15" x14ac:dyDescent="0.25">
      <c r="I4301"/>
      <c r="J4301"/>
      <c r="K4301"/>
      <c r="L4301"/>
    </row>
    <row r="4302" spans="9:12" ht="15" x14ac:dyDescent="0.25">
      <c r="I4302"/>
      <c r="J4302"/>
      <c r="K4302"/>
      <c r="L4302"/>
    </row>
    <row r="4303" spans="9:12" ht="15" x14ac:dyDescent="0.25">
      <c r="I4303"/>
      <c r="J4303"/>
      <c r="K4303"/>
      <c r="L4303"/>
    </row>
    <row r="4304" spans="9:12" ht="15" x14ac:dyDescent="0.25">
      <c r="I4304"/>
      <c r="J4304"/>
      <c r="K4304"/>
      <c r="L4304"/>
    </row>
    <row r="4305" spans="9:12" ht="15" x14ac:dyDescent="0.25">
      <c r="I4305"/>
      <c r="J4305"/>
      <c r="K4305"/>
      <c r="L4305"/>
    </row>
    <row r="4306" spans="9:12" ht="15" x14ac:dyDescent="0.25">
      <c r="I4306"/>
      <c r="J4306"/>
      <c r="K4306"/>
      <c r="L4306"/>
    </row>
    <row r="4307" spans="9:12" ht="15" x14ac:dyDescent="0.25">
      <c r="I4307"/>
      <c r="J4307"/>
      <c r="K4307"/>
      <c r="L4307"/>
    </row>
    <row r="4308" spans="9:12" ht="15" x14ac:dyDescent="0.25">
      <c r="I4308"/>
      <c r="J4308"/>
      <c r="K4308"/>
      <c r="L4308"/>
    </row>
    <row r="4309" spans="9:12" ht="15" x14ac:dyDescent="0.25">
      <c r="I4309"/>
      <c r="J4309"/>
      <c r="K4309"/>
      <c r="L4309"/>
    </row>
    <row r="4310" spans="9:12" ht="15" x14ac:dyDescent="0.25">
      <c r="I4310"/>
      <c r="J4310"/>
      <c r="K4310"/>
      <c r="L4310"/>
    </row>
    <row r="4311" spans="9:12" ht="15" x14ac:dyDescent="0.25">
      <c r="I4311"/>
      <c r="J4311"/>
      <c r="K4311"/>
      <c r="L4311"/>
    </row>
    <row r="4312" spans="9:12" ht="15" x14ac:dyDescent="0.25">
      <c r="I4312"/>
      <c r="J4312"/>
      <c r="K4312"/>
      <c r="L4312"/>
    </row>
    <row r="4313" spans="9:12" ht="15" x14ac:dyDescent="0.25">
      <c r="I4313"/>
      <c r="J4313"/>
      <c r="K4313"/>
      <c r="L4313"/>
    </row>
    <row r="4314" spans="9:12" ht="15" x14ac:dyDescent="0.25">
      <c r="I4314"/>
      <c r="J4314"/>
      <c r="K4314"/>
      <c r="L4314"/>
    </row>
    <row r="4315" spans="9:12" ht="15" x14ac:dyDescent="0.25">
      <c r="I4315"/>
      <c r="J4315"/>
      <c r="K4315"/>
      <c r="L4315"/>
    </row>
    <row r="4316" spans="9:12" ht="15" x14ac:dyDescent="0.25">
      <c r="I4316"/>
      <c r="J4316"/>
      <c r="K4316"/>
      <c r="L4316"/>
    </row>
    <row r="4317" spans="9:12" ht="15" x14ac:dyDescent="0.25">
      <c r="I4317"/>
      <c r="J4317"/>
      <c r="K4317"/>
      <c r="L4317"/>
    </row>
    <row r="4318" spans="9:12" ht="15" x14ac:dyDescent="0.25">
      <c r="I4318"/>
      <c r="J4318"/>
      <c r="K4318"/>
      <c r="L4318"/>
    </row>
    <row r="4319" spans="9:12" ht="15" x14ac:dyDescent="0.25">
      <c r="I4319"/>
      <c r="J4319"/>
      <c r="K4319"/>
      <c r="L4319"/>
    </row>
    <row r="4320" spans="9:12" ht="15" x14ac:dyDescent="0.25">
      <c r="I4320"/>
      <c r="J4320"/>
      <c r="K4320"/>
      <c r="L4320"/>
    </row>
    <row r="4321" spans="9:12" ht="15" x14ac:dyDescent="0.25">
      <c r="I4321"/>
      <c r="J4321"/>
      <c r="K4321"/>
      <c r="L4321"/>
    </row>
    <row r="4322" spans="9:12" ht="15" x14ac:dyDescent="0.25">
      <c r="I4322"/>
      <c r="J4322"/>
      <c r="K4322"/>
      <c r="L4322"/>
    </row>
    <row r="4323" spans="9:12" ht="15" x14ac:dyDescent="0.25">
      <c r="I4323"/>
      <c r="J4323"/>
      <c r="K4323"/>
      <c r="L4323"/>
    </row>
    <row r="4324" spans="9:12" ht="15" x14ac:dyDescent="0.25">
      <c r="I4324"/>
      <c r="J4324"/>
      <c r="K4324"/>
      <c r="L4324"/>
    </row>
    <row r="4325" spans="9:12" ht="15" x14ac:dyDescent="0.25">
      <c r="I4325"/>
      <c r="J4325"/>
      <c r="K4325"/>
      <c r="L4325"/>
    </row>
    <row r="4326" spans="9:12" ht="15" x14ac:dyDescent="0.25">
      <c r="I4326"/>
      <c r="J4326"/>
      <c r="K4326"/>
      <c r="L4326"/>
    </row>
    <row r="4327" spans="9:12" ht="15" x14ac:dyDescent="0.25">
      <c r="I4327"/>
      <c r="J4327"/>
      <c r="K4327"/>
      <c r="L4327"/>
    </row>
    <row r="4328" spans="9:12" ht="15" x14ac:dyDescent="0.25">
      <c r="I4328"/>
      <c r="J4328"/>
      <c r="K4328"/>
      <c r="L4328"/>
    </row>
    <row r="4329" spans="9:12" ht="15" x14ac:dyDescent="0.25">
      <c r="I4329"/>
      <c r="J4329"/>
      <c r="K4329"/>
      <c r="L4329"/>
    </row>
    <row r="4330" spans="9:12" ht="15" x14ac:dyDescent="0.25">
      <c r="I4330"/>
      <c r="J4330"/>
      <c r="K4330"/>
      <c r="L4330"/>
    </row>
    <row r="4331" spans="9:12" ht="15" x14ac:dyDescent="0.25">
      <c r="I4331"/>
      <c r="J4331"/>
      <c r="K4331"/>
      <c r="L4331"/>
    </row>
    <row r="4332" spans="9:12" ht="15" x14ac:dyDescent="0.25">
      <c r="I4332"/>
      <c r="J4332"/>
      <c r="K4332"/>
      <c r="L4332"/>
    </row>
    <row r="4333" spans="9:12" ht="15" x14ac:dyDescent="0.25">
      <c r="I4333"/>
      <c r="J4333"/>
      <c r="K4333"/>
      <c r="L4333"/>
    </row>
    <row r="4334" spans="9:12" ht="15" x14ac:dyDescent="0.25">
      <c r="I4334"/>
      <c r="J4334"/>
      <c r="K4334"/>
      <c r="L4334"/>
    </row>
    <row r="4335" spans="9:12" ht="15" x14ac:dyDescent="0.25">
      <c r="I4335"/>
      <c r="J4335"/>
      <c r="K4335"/>
      <c r="L4335"/>
    </row>
    <row r="4336" spans="9:12" ht="15" x14ac:dyDescent="0.25">
      <c r="I4336"/>
      <c r="J4336"/>
      <c r="K4336"/>
      <c r="L4336"/>
    </row>
    <row r="4337" spans="9:12" ht="15" x14ac:dyDescent="0.25">
      <c r="I4337"/>
      <c r="J4337"/>
      <c r="K4337"/>
      <c r="L4337"/>
    </row>
    <row r="4338" spans="9:12" ht="15" x14ac:dyDescent="0.25">
      <c r="I4338"/>
      <c r="J4338"/>
      <c r="K4338"/>
      <c r="L4338"/>
    </row>
    <row r="4339" spans="9:12" ht="15" x14ac:dyDescent="0.25">
      <c r="I4339"/>
      <c r="J4339"/>
      <c r="K4339"/>
      <c r="L4339"/>
    </row>
    <row r="4340" spans="9:12" ht="15" x14ac:dyDescent="0.25">
      <c r="I4340"/>
      <c r="J4340"/>
      <c r="K4340"/>
      <c r="L4340"/>
    </row>
    <row r="4341" spans="9:12" ht="15" x14ac:dyDescent="0.25">
      <c r="I4341"/>
      <c r="J4341"/>
      <c r="K4341"/>
      <c r="L4341"/>
    </row>
    <row r="4342" spans="9:12" ht="15" x14ac:dyDescent="0.25">
      <c r="I4342"/>
      <c r="J4342"/>
      <c r="K4342"/>
      <c r="L4342"/>
    </row>
    <row r="4343" spans="9:12" ht="15" x14ac:dyDescent="0.25">
      <c r="I4343"/>
      <c r="J4343"/>
      <c r="K4343"/>
      <c r="L4343"/>
    </row>
    <row r="4344" spans="9:12" ht="15" x14ac:dyDescent="0.25">
      <c r="I4344"/>
      <c r="J4344"/>
      <c r="K4344"/>
      <c r="L4344"/>
    </row>
    <row r="4345" spans="9:12" ht="15" x14ac:dyDescent="0.25">
      <c r="I4345"/>
      <c r="J4345"/>
      <c r="K4345"/>
      <c r="L4345"/>
    </row>
    <row r="4346" spans="9:12" ht="15" x14ac:dyDescent="0.25">
      <c r="I4346"/>
      <c r="J4346"/>
      <c r="K4346"/>
      <c r="L4346"/>
    </row>
    <row r="4347" spans="9:12" ht="15" x14ac:dyDescent="0.25">
      <c r="I4347"/>
      <c r="J4347"/>
      <c r="K4347"/>
      <c r="L4347"/>
    </row>
    <row r="4348" spans="9:12" ht="15" x14ac:dyDescent="0.25">
      <c r="I4348"/>
      <c r="J4348"/>
      <c r="K4348"/>
      <c r="L4348"/>
    </row>
    <row r="4349" spans="9:12" ht="15" x14ac:dyDescent="0.25">
      <c r="I4349"/>
      <c r="J4349"/>
      <c r="K4349"/>
      <c r="L4349"/>
    </row>
    <row r="4350" spans="9:12" ht="15" x14ac:dyDescent="0.25">
      <c r="I4350"/>
      <c r="J4350"/>
      <c r="K4350"/>
      <c r="L4350"/>
    </row>
    <row r="4351" spans="9:12" ht="15" x14ac:dyDescent="0.25">
      <c r="I4351"/>
      <c r="J4351"/>
      <c r="K4351"/>
      <c r="L4351"/>
    </row>
    <row r="4352" spans="9:12" ht="15" x14ac:dyDescent="0.25">
      <c r="I4352"/>
      <c r="J4352"/>
      <c r="K4352"/>
      <c r="L4352"/>
    </row>
    <row r="4353" spans="9:12" ht="15" x14ac:dyDescent="0.25">
      <c r="I4353"/>
      <c r="J4353"/>
      <c r="K4353"/>
      <c r="L4353"/>
    </row>
    <row r="4354" spans="9:12" ht="15" x14ac:dyDescent="0.25">
      <c r="I4354"/>
      <c r="J4354"/>
      <c r="K4354"/>
      <c r="L4354"/>
    </row>
    <row r="4355" spans="9:12" ht="15" x14ac:dyDescent="0.25">
      <c r="I4355"/>
      <c r="J4355"/>
      <c r="K4355"/>
      <c r="L4355"/>
    </row>
    <row r="4356" spans="9:12" ht="15" x14ac:dyDescent="0.25">
      <c r="I4356"/>
      <c r="J4356"/>
      <c r="K4356"/>
      <c r="L4356"/>
    </row>
    <row r="4357" spans="9:12" ht="15" x14ac:dyDescent="0.25">
      <c r="I4357"/>
      <c r="J4357"/>
      <c r="K4357"/>
      <c r="L4357"/>
    </row>
    <row r="4358" spans="9:12" ht="15" x14ac:dyDescent="0.25">
      <c r="I4358"/>
      <c r="J4358"/>
      <c r="K4358"/>
      <c r="L4358"/>
    </row>
    <row r="4359" spans="9:12" ht="15" x14ac:dyDescent="0.25">
      <c r="I4359"/>
      <c r="J4359"/>
      <c r="K4359"/>
      <c r="L4359"/>
    </row>
    <row r="4360" spans="9:12" ht="15" x14ac:dyDescent="0.25">
      <c r="I4360"/>
      <c r="J4360"/>
      <c r="K4360"/>
      <c r="L4360"/>
    </row>
    <row r="4361" spans="9:12" ht="15" x14ac:dyDescent="0.25">
      <c r="I4361"/>
      <c r="J4361"/>
      <c r="K4361"/>
      <c r="L4361"/>
    </row>
    <row r="4362" spans="9:12" ht="15" x14ac:dyDescent="0.25">
      <c r="I4362"/>
      <c r="J4362"/>
      <c r="K4362"/>
      <c r="L4362"/>
    </row>
    <row r="4363" spans="9:12" ht="15" x14ac:dyDescent="0.25">
      <c r="I4363"/>
      <c r="J4363"/>
      <c r="K4363"/>
      <c r="L4363"/>
    </row>
    <row r="4364" spans="9:12" ht="15" x14ac:dyDescent="0.25">
      <c r="I4364"/>
      <c r="J4364"/>
      <c r="K4364"/>
      <c r="L4364"/>
    </row>
    <row r="4365" spans="9:12" ht="15" x14ac:dyDescent="0.25">
      <c r="I4365"/>
      <c r="J4365"/>
      <c r="K4365"/>
      <c r="L4365"/>
    </row>
    <row r="4366" spans="9:12" ht="15" x14ac:dyDescent="0.25">
      <c r="I4366"/>
      <c r="J4366"/>
      <c r="K4366"/>
      <c r="L4366"/>
    </row>
    <row r="4367" spans="9:12" ht="15" x14ac:dyDescent="0.25">
      <c r="I4367"/>
      <c r="J4367"/>
      <c r="K4367"/>
      <c r="L4367"/>
    </row>
    <row r="4368" spans="9:12" ht="15" x14ac:dyDescent="0.25">
      <c r="I4368"/>
      <c r="J4368"/>
      <c r="K4368"/>
      <c r="L4368"/>
    </row>
    <row r="4369" spans="9:12" ht="15" x14ac:dyDescent="0.25">
      <c r="I4369"/>
      <c r="J4369"/>
      <c r="K4369"/>
      <c r="L4369"/>
    </row>
    <row r="4370" spans="9:12" ht="15" x14ac:dyDescent="0.25">
      <c r="I4370"/>
      <c r="J4370"/>
      <c r="K4370"/>
      <c r="L4370"/>
    </row>
    <row r="4371" spans="9:12" ht="15" x14ac:dyDescent="0.25">
      <c r="I4371"/>
      <c r="J4371"/>
      <c r="K4371"/>
      <c r="L4371"/>
    </row>
    <row r="4372" spans="9:12" ht="15" x14ac:dyDescent="0.25">
      <c r="I4372"/>
      <c r="J4372"/>
      <c r="K4372"/>
      <c r="L4372"/>
    </row>
    <row r="4373" spans="9:12" ht="15" x14ac:dyDescent="0.25">
      <c r="I4373"/>
      <c r="J4373"/>
      <c r="K4373"/>
      <c r="L4373"/>
    </row>
    <row r="4374" spans="9:12" ht="15" x14ac:dyDescent="0.25">
      <c r="I4374"/>
      <c r="J4374"/>
      <c r="K4374"/>
      <c r="L4374"/>
    </row>
    <row r="4375" spans="9:12" ht="15" x14ac:dyDescent="0.25">
      <c r="I4375"/>
      <c r="J4375"/>
      <c r="K4375"/>
      <c r="L4375"/>
    </row>
    <row r="4376" spans="9:12" ht="15" x14ac:dyDescent="0.25">
      <c r="I4376"/>
      <c r="J4376"/>
      <c r="K4376"/>
      <c r="L4376"/>
    </row>
    <row r="4377" spans="9:12" ht="15" x14ac:dyDescent="0.25">
      <c r="I4377"/>
      <c r="J4377"/>
      <c r="K4377"/>
      <c r="L4377"/>
    </row>
    <row r="4378" spans="9:12" ht="15" x14ac:dyDescent="0.25">
      <c r="I4378"/>
      <c r="J4378"/>
      <c r="K4378"/>
      <c r="L4378"/>
    </row>
    <row r="4379" spans="9:12" ht="15" x14ac:dyDescent="0.25">
      <c r="I4379"/>
      <c r="J4379"/>
      <c r="K4379"/>
      <c r="L4379"/>
    </row>
    <row r="4380" spans="9:12" ht="15" x14ac:dyDescent="0.25">
      <c r="I4380"/>
      <c r="J4380"/>
      <c r="K4380"/>
      <c r="L4380"/>
    </row>
    <row r="4381" spans="9:12" ht="15" x14ac:dyDescent="0.25">
      <c r="I4381"/>
      <c r="J4381"/>
      <c r="K4381"/>
      <c r="L4381"/>
    </row>
    <row r="4382" spans="9:12" ht="15" x14ac:dyDescent="0.25">
      <c r="I4382"/>
      <c r="J4382"/>
      <c r="K4382"/>
      <c r="L4382"/>
    </row>
    <row r="4383" spans="9:12" ht="15" x14ac:dyDescent="0.25">
      <c r="I4383"/>
      <c r="J4383"/>
      <c r="K4383"/>
      <c r="L4383"/>
    </row>
    <row r="4384" spans="9:12" ht="15" x14ac:dyDescent="0.25">
      <c r="I4384"/>
      <c r="J4384"/>
      <c r="K4384"/>
      <c r="L4384"/>
    </row>
    <row r="4385" spans="9:12" ht="15" x14ac:dyDescent="0.25">
      <c r="I4385"/>
      <c r="J4385"/>
      <c r="K4385"/>
      <c r="L4385"/>
    </row>
    <row r="4386" spans="9:12" ht="15" x14ac:dyDescent="0.25">
      <c r="I4386"/>
      <c r="J4386"/>
      <c r="K4386"/>
      <c r="L4386"/>
    </row>
    <row r="4387" spans="9:12" ht="15" x14ac:dyDescent="0.25">
      <c r="I4387"/>
      <c r="J4387"/>
      <c r="K4387"/>
      <c r="L4387"/>
    </row>
    <row r="4388" spans="9:12" ht="15" x14ac:dyDescent="0.25">
      <c r="I4388"/>
      <c r="J4388"/>
      <c r="K4388"/>
      <c r="L4388"/>
    </row>
    <row r="4389" spans="9:12" ht="15" x14ac:dyDescent="0.25">
      <c r="I4389"/>
      <c r="J4389"/>
      <c r="K4389"/>
      <c r="L4389"/>
    </row>
    <row r="4390" spans="9:12" ht="15" x14ac:dyDescent="0.25">
      <c r="I4390"/>
      <c r="J4390"/>
      <c r="K4390"/>
      <c r="L4390"/>
    </row>
    <row r="4391" spans="9:12" ht="15" x14ac:dyDescent="0.25">
      <c r="I4391"/>
      <c r="J4391"/>
      <c r="K4391"/>
      <c r="L4391"/>
    </row>
    <row r="4392" spans="9:12" ht="15" x14ac:dyDescent="0.25">
      <c r="I4392"/>
      <c r="J4392"/>
      <c r="K4392"/>
      <c r="L4392"/>
    </row>
    <row r="4393" spans="9:12" ht="15" x14ac:dyDescent="0.25">
      <c r="I4393"/>
      <c r="J4393"/>
      <c r="K4393"/>
      <c r="L4393"/>
    </row>
    <row r="4394" spans="9:12" ht="15" x14ac:dyDescent="0.25">
      <c r="I4394"/>
      <c r="J4394"/>
      <c r="K4394"/>
      <c r="L4394"/>
    </row>
    <row r="4395" spans="9:12" ht="15" x14ac:dyDescent="0.25">
      <c r="I4395"/>
      <c r="J4395"/>
      <c r="K4395"/>
      <c r="L4395"/>
    </row>
    <row r="4396" spans="9:12" ht="15" x14ac:dyDescent="0.25">
      <c r="I4396"/>
      <c r="J4396"/>
      <c r="K4396"/>
      <c r="L4396"/>
    </row>
    <row r="4397" spans="9:12" ht="15" x14ac:dyDescent="0.25">
      <c r="I4397"/>
      <c r="J4397"/>
      <c r="K4397"/>
      <c r="L4397"/>
    </row>
    <row r="4398" spans="9:12" ht="15" x14ac:dyDescent="0.25">
      <c r="I4398"/>
      <c r="J4398"/>
      <c r="K4398"/>
      <c r="L4398"/>
    </row>
    <row r="4399" spans="9:12" ht="15" x14ac:dyDescent="0.25">
      <c r="I4399"/>
      <c r="J4399"/>
      <c r="K4399"/>
      <c r="L4399"/>
    </row>
    <row r="4400" spans="9:12" ht="15" x14ac:dyDescent="0.25">
      <c r="I4400"/>
      <c r="J4400"/>
      <c r="K4400"/>
      <c r="L4400"/>
    </row>
    <row r="4401" spans="9:12" ht="15" x14ac:dyDescent="0.25">
      <c r="I4401"/>
      <c r="J4401"/>
      <c r="K4401"/>
      <c r="L4401"/>
    </row>
    <row r="4402" spans="9:12" ht="15" x14ac:dyDescent="0.25">
      <c r="I4402"/>
      <c r="J4402"/>
      <c r="K4402"/>
      <c r="L4402"/>
    </row>
    <row r="4403" spans="9:12" ht="15" x14ac:dyDescent="0.25">
      <c r="I4403"/>
      <c r="J4403"/>
      <c r="K4403"/>
      <c r="L4403"/>
    </row>
    <row r="4404" spans="9:12" ht="15" x14ac:dyDescent="0.25">
      <c r="I4404"/>
      <c r="J4404"/>
      <c r="K4404"/>
      <c r="L4404"/>
    </row>
    <row r="4405" spans="9:12" ht="15" x14ac:dyDescent="0.25">
      <c r="I4405"/>
      <c r="J4405"/>
      <c r="K4405"/>
      <c r="L4405"/>
    </row>
    <row r="4406" spans="9:12" ht="15" x14ac:dyDescent="0.25">
      <c r="I4406"/>
      <c r="J4406"/>
      <c r="K4406"/>
      <c r="L4406"/>
    </row>
    <row r="4407" spans="9:12" ht="15" x14ac:dyDescent="0.25">
      <c r="I4407"/>
      <c r="J4407"/>
      <c r="K4407"/>
      <c r="L4407"/>
    </row>
    <row r="4408" spans="9:12" ht="15" x14ac:dyDescent="0.25">
      <c r="I4408"/>
      <c r="J4408"/>
      <c r="K4408"/>
      <c r="L4408"/>
    </row>
    <row r="4409" spans="9:12" ht="15" x14ac:dyDescent="0.25">
      <c r="I4409"/>
      <c r="J4409"/>
      <c r="K4409"/>
      <c r="L4409"/>
    </row>
    <row r="4410" spans="9:12" ht="15" x14ac:dyDescent="0.25">
      <c r="I4410"/>
      <c r="J4410"/>
      <c r="K4410"/>
      <c r="L4410"/>
    </row>
    <row r="4411" spans="9:12" ht="15" x14ac:dyDescent="0.25">
      <c r="I4411"/>
      <c r="J4411"/>
      <c r="K4411"/>
      <c r="L4411"/>
    </row>
    <row r="4412" spans="9:12" ht="15" x14ac:dyDescent="0.25">
      <c r="I4412"/>
      <c r="J4412"/>
      <c r="K4412"/>
      <c r="L4412"/>
    </row>
    <row r="4413" spans="9:12" ht="15" x14ac:dyDescent="0.25">
      <c r="I4413"/>
      <c r="J4413"/>
      <c r="K4413"/>
      <c r="L4413"/>
    </row>
    <row r="4414" spans="9:12" ht="15" x14ac:dyDescent="0.25">
      <c r="I4414"/>
      <c r="J4414"/>
      <c r="K4414"/>
      <c r="L4414"/>
    </row>
    <row r="4415" spans="9:12" ht="15" x14ac:dyDescent="0.25">
      <c r="I4415"/>
      <c r="J4415"/>
      <c r="K4415"/>
      <c r="L4415"/>
    </row>
    <row r="4416" spans="9:12" ht="15" x14ac:dyDescent="0.25">
      <c r="I4416"/>
      <c r="J4416"/>
      <c r="K4416"/>
      <c r="L4416"/>
    </row>
    <row r="4417" spans="9:12" ht="15" x14ac:dyDescent="0.25">
      <c r="I4417"/>
      <c r="J4417"/>
      <c r="K4417"/>
      <c r="L4417"/>
    </row>
    <row r="4418" spans="9:12" ht="15" x14ac:dyDescent="0.25">
      <c r="I4418"/>
      <c r="J4418"/>
      <c r="K4418"/>
      <c r="L4418"/>
    </row>
    <row r="4419" spans="9:12" ht="15" x14ac:dyDescent="0.25">
      <c r="I4419"/>
      <c r="J4419"/>
      <c r="K4419"/>
      <c r="L4419"/>
    </row>
    <row r="4420" spans="9:12" ht="15" x14ac:dyDescent="0.25">
      <c r="I4420"/>
      <c r="J4420"/>
      <c r="K4420"/>
      <c r="L4420"/>
    </row>
    <row r="4421" spans="9:12" ht="15" x14ac:dyDescent="0.25">
      <c r="I4421"/>
      <c r="J4421"/>
      <c r="K4421"/>
      <c r="L4421"/>
    </row>
    <row r="4422" spans="9:12" ht="15" x14ac:dyDescent="0.25">
      <c r="I4422"/>
      <c r="J4422"/>
      <c r="K4422"/>
      <c r="L4422"/>
    </row>
    <row r="4423" spans="9:12" ht="15" x14ac:dyDescent="0.25">
      <c r="I4423"/>
      <c r="J4423"/>
      <c r="K4423"/>
      <c r="L4423"/>
    </row>
    <row r="4424" spans="9:12" ht="15" x14ac:dyDescent="0.25">
      <c r="I4424"/>
      <c r="J4424"/>
      <c r="K4424"/>
      <c r="L4424"/>
    </row>
    <row r="4425" spans="9:12" ht="15" x14ac:dyDescent="0.25">
      <c r="I4425"/>
      <c r="J4425"/>
      <c r="K4425"/>
      <c r="L4425"/>
    </row>
    <row r="4426" spans="9:12" ht="15" x14ac:dyDescent="0.25">
      <c r="I4426"/>
      <c r="J4426"/>
      <c r="K4426"/>
      <c r="L4426"/>
    </row>
    <row r="4427" spans="9:12" ht="15" x14ac:dyDescent="0.25">
      <c r="I4427"/>
      <c r="J4427"/>
      <c r="K4427"/>
      <c r="L4427"/>
    </row>
    <row r="4428" spans="9:12" ht="15" x14ac:dyDescent="0.25">
      <c r="I4428"/>
      <c r="J4428"/>
      <c r="K4428"/>
      <c r="L4428"/>
    </row>
    <row r="4429" spans="9:12" ht="15" x14ac:dyDescent="0.25">
      <c r="I4429"/>
      <c r="J4429"/>
      <c r="K4429"/>
      <c r="L4429"/>
    </row>
    <row r="4430" spans="9:12" ht="15" x14ac:dyDescent="0.25">
      <c r="I4430"/>
      <c r="J4430"/>
      <c r="K4430"/>
      <c r="L4430"/>
    </row>
    <row r="4431" spans="9:12" ht="15" x14ac:dyDescent="0.25">
      <c r="I4431"/>
      <c r="J4431"/>
      <c r="K4431"/>
      <c r="L4431"/>
    </row>
    <row r="4432" spans="9:12" ht="15" x14ac:dyDescent="0.25">
      <c r="I4432"/>
      <c r="J4432"/>
      <c r="K4432"/>
      <c r="L4432"/>
    </row>
    <row r="4433" spans="9:12" ht="15" x14ac:dyDescent="0.25">
      <c r="I4433"/>
      <c r="J4433"/>
      <c r="K4433"/>
      <c r="L4433"/>
    </row>
    <row r="4434" spans="9:12" ht="15" x14ac:dyDescent="0.25">
      <c r="I4434"/>
      <c r="J4434"/>
      <c r="K4434"/>
      <c r="L4434"/>
    </row>
    <row r="4435" spans="9:12" ht="15" x14ac:dyDescent="0.25">
      <c r="I4435"/>
      <c r="J4435"/>
      <c r="K4435"/>
      <c r="L4435"/>
    </row>
    <row r="4436" spans="9:12" ht="15" x14ac:dyDescent="0.25">
      <c r="I4436"/>
      <c r="J4436"/>
      <c r="K4436"/>
      <c r="L4436"/>
    </row>
    <row r="4437" spans="9:12" ht="15" x14ac:dyDescent="0.25">
      <c r="I4437"/>
      <c r="J4437"/>
      <c r="K4437"/>
      <c r="L4437"/>
    </row>
    <row r="4438" spans="9:12" ht="15" x14ac:dyDescent="0.25">
      <c r="I4438"/>
      <c r="J4438"/>
      <c r="K4438"/>
      <c r="L4438"/>
    </row>
    <row r="4439" spans="9:12" ht="15" x14ac:dyDescent="0.25">
      <c r="I4439"/>
      <c r="J4439"/>
      <c r="K4439"/>
      <c r="L4439"/>
    </row>
    <row r="4440" spans="9:12" ht="15" x14ac:dyDescent="0.25">
      <c r="I4440"/>
      <c r="J4440"/>
      <c r="K4440"/>
      <c r="L4440"/>
    </row>
    <row r="4441" spans="9:12" ht="15" x14ac:dyDescent="0.25">
      <c r="I4441"/>
      <c r="J4441"/>
      <c r="K4441"/>
      <c r="L4441"/>
    </row>
    <row r="4442" spans="9:12" ht="15" x14ac:dyDescent="0.25">
      <c r="I4442"/>
      <c r="J4442"/>
      <c r="K4442"/>
      <c r="L4442"/>
    </row>
    <row r="4443" spans="9:12" ht="15" x14ac:dyDescent="0.25">
      <c r="I4443"/>
      <c r="J4443"/>
      <c r="K4443"/>
      <c r="L4443"/>
    </row>
    <row r="4444" spans="9:12" ht="15" x14ac:dyDescent="0.25">
      <c r="I4444"/>
      <c r="J4444"/>
      <c r="K4444"/>
      <c r="L4444"/>
    </row>
    <row r="4445" spans="9:12" ht="15" x14ac:dyDescent="0.25">
      <c r="I4445"/>
      <c r="J4445"/>
      <c r="K4445"/>
      <c r="L4445"/>
    </row>
    <row r="4446" spans="9:12" ht="15" x14ac:dyDescent="0.25">
      <c r="I4446"/>
      <c r="J4446"/>
      <c r="K4446"/>
      <c r="L4446"/>
    </row>
    <row r="4447" spans="9:12" ht="15" x14ac:dyDescent="0.25">
      <c r="I4447"/>
      <c r="J4447"/>
      <c r="K4447"/>
      <c r="L4447"/>
    </row>
    <row r="4448" spans="9:12" ht="15" x14ac:dyDescent="0.25">
      <c r="I4448"/>
      <c r="J4448"/>
      <c r="K4448"/>
      <c r="L4448"/>
    </row>
    <row r="4449" spans="9:12" ht="15" x14ac:dyDescent="0.25">
      <c r="I4449"/>
      <c r="J4449"/>
      <c r="K4449"/>
      <c r="L4449"/>
    </row>
    <row r="4450" spans="9:12" ht="15" x14ac:dyDescent="0.25">
      <c r="I4450"/>
      <c r="J4450"/>
      <c r="K4450"/>
      <c r="L4450"/>
    </row>
    <row r="4451" spans="9:12" ht="15" x14ac:dyDescent="0.25">
      <c r="I4451"/>
      <c r="J4451"/>
      <c r="K4451"/>
      <c r="L4451"/>
    </row>
    <row r="4452" spans="9:12" ht="15" x14ac:dyDescent="0.25">
      <c r="I4452"/>
      <c r="J4452"/>
      <c r="K4452"/>
      <c r="L4452"/>
    </row>
    <row r="4453" spans="9:12" ht="15" x14ac:dyDescent="0.25">
      <c r="I4453"/>
      <c r="J4453"/>
      <c r="K4453"/>
      <c r="L4453"/>
    </row>
    <row r="4454" spans="9:12" ht="15" x14ac:dyDescent="0.25">
      <c r="I4454"/>
      <c r="J4454"/>
      <c r="K4454"/>
      <c r="L4454"/>
    </row>
    <row r="4455" spans="9:12" ht="15" x14ac:dyDescent="0.25">
      <c r="I4455"/>
      <c r="J4455"/>
      <c r="K4455"/>
      <c r="L4455"/>
    </row>
    <row r="4456" spans="9:12" ht="15" x14ac:dyDescent="0.25">
      <c r="I4456"/>
      <c r="J4456"/>
      <c r="K4456"/>
      <c r="L4456"/>
    </row>
    <row r="4457" spans="9:12" ht="15" x14ac:dyDescent="0.25">
      <c r="I4457"/>
      <c r="J4457"/>
      <c r="K4457"/>
      <c r="L4457"/>
    </row>
    <row r="4458" spans="9:12" ht="15" x14ac:dyDescent="0.25">
      <c r="I4458"/>
      <c r="J4458"/>
      <c r="K4458"/>
      <c r="L4458"/>
    </row>
    <row r="4459" spans="9:12" ht="15" x14ac:dyDescent="0.25">
      <c r="I4459"/>
      <c r="J4459"/>
      <c r="K4459"/>
      <c r="L4459"/>
    </row>
    <row r="4460" spans="9:12" ht="15" x14ac:dyDescent="0.25">
      <c r="I4460"/>
      <c r="J4460"/>
      <c r="K4460"/>
      <c r="L4460"/>
    </row>
    <row r="4461" spans="9:12" ht="15" x14ac:dyDescent="0.25">
      <c r="I4461"/>
      <c r="J4461"/>
      <c r="K4461"/>
      <c r="L4461"/>
    </row>
    <row r="4462" spans="9:12" ht="15" x14ac:dyDescent="0.25">
      <c r="I4462"/>
      <c r="J4462"/>
      <c r="K4462"/>
      <c r="L4462"/>
    </row>
    <row r="4463" spans="9:12" ht="15" x14ac:dyDescent="0.25">
      <c r="I4463"/>
      <c r="J4463"/>
      <c r="K4463"/>
      <c r="L4463"/>
    </row>
    <row r="4464" spans="9:12" ht="15" x14ac:dyDescent="0.25">
      <c r="I4464"/>
      <c r="J4464"/>
      <c r="K4464"/>
      <c r="L4464"/>
    </row>
    <row r="4465" spans="9:12" ht="15" x14ac:dyDescent="0.25">
      <c r="I4465"/>
      <c r="J4465"/>
      <c r="K4465"/>
      <c r="L4465"/>
    </row>
    <row r="4466" spans="9:12" ht="15" x14ac:dyDescent="0.25">
      <c r="I4466"/>
      <c r="J4466"/>
      <c r="K4466"/>
      <c r="L4466"/>
    </row>
    <row r="4467" spans="9:12" ht="15" x14ac:dyDescent="0.25">
      <c r="I4467"/>
      <c r="J4467"/>
      <c r="K4467"/>
      <c r="L4467"/>
    </row>
    <row r="4468" spans="9:12" ht="15" x14ac:dyDescent="0.25">
      <c r="I4468"/>
      <c r="J4468"/>
      <c r="K4468"/>
      <c r="L4468"/>
    </row>
    <row r="4469" spans="9:12" ht="15" x14ac:dyDescent="0.25">
      <c r="I4469"/>
      <c r="J4469"/>
      <c r="K4469"/>
      <c r="L4469"/>
    </row>
    <row r="4470" spans="9:12" ht="15" x14ac:dyDescent="0.25">
      <c r="I4470"/>
      <c r="J4470"/>
      <c r="K4470"/>
      <c r="L4470"/>
    </row>
    <row r="4471" spans="9:12" ht="15" x14ac:dyDescent="0.25">
      <c r="I4471"/>
      <c r="J4471"/>
      <c r="K4471"/>
      <c r="L4471"/>
    </row>
    <row r="4472" spans="9:12" ht="15" x14ac:dyDescent="0.25">
      <c r="I4472"/>
      <c r="J4472"/>
      <c r="K4472"/>
      <c r="L4472"/>
    </row>
    <row r="4473" spans="9:12" ht="15" x14ac:dyDescent="0.25">
      <c r="I4473"/>
      <c r="J4473"/>
      <c r="K4473"/>
      <c r="L4473"/>
    </row>
    <row r="4474" spans="9:12" ht="15" x14ac:dyDescent="0.25">
      <c r="I4474"/>
      <c r="J4474"/>
      <c r="K4474"/>
      <c r="L4474"/>
    </row>
    <row r="4475" spans="9:12" ht="15" x14ac:dyDescent="0.25">
      <c r="I4475"/>
      <c r="J4475"/>
      <c r="K4475"/>
      <c r="L4475"/>
    </row>
    <row r="4476" spans="9:12" ht="15" x14ac:dyDescent="0.25">
      <c r="I4476"/>
      <c r="J4476"/>
      <c r="K4476"/>
      <c r="L4476"/>
    </row>
    <row r="4477" spans="9:12" ht="15" x14ac:dyDescent="0.25">
      <c r="I4477"/>
      <c r="J4477"/>
      <c r="K4477"/>
      <c r="L4477"/>
    </row>
    <row r="4478" spans="9:12" ht="15" x14ac:dyDescent="0.25">
      <c r="I4478"/>
      <c r="J4478"/>
      <c r="K4478"/>
      <c r="L4478"/>
    </row>
    <row r="4479" spans="9:12" ht="15" x14ac:dyDescent="0.25">
      <c r="I4479"/>
      <c r="J4479"/>
      <c r="K4479"/>
      <c r="L4479"/>
    </row>
    <row r="4480" spans="9:12" ht="15" x14ac:dyDescent="0.25">
      <c r="I4480"/>
      <c r="J4480"/>
      <c r="K4480"/>
      <c r="L4480"/>
    </row>
    <row r="4481" spans="9:12" ht="15" x14ac:dyDescent="0.25">
      <c r="I4481"/>
      <c r="J4481"/>
      <c r="K4481"/>
      <c r="L4481"/>
    </row>
    <row r="4482" spans="9:12" ht="15" x14ac:dyDescent="0.25">
      <c r="I4482"/>
      <c r="J4482"/>
      <c r="K4482"/>
      <c r="L4482"/>
    </row>
    <row r="4483" spans="9:12" ht="15" x14ac:dyDescent="0.25">
      <c r="I4483"/>
      <c r="J4483"/>
      <c r="K4483"/>
      <c r="L4483"/>
    </row>
    <row r="4484" spans="9:12" ht="15" x14ac:dyDescent="0.25">
      <c r="I4484"/>
      <c r="J4484"/>
      <c r="K4484"/>
      <c r="L4484"/>
    </row>
    <row r="4485" spans="9:12" ht="15" x14ac:dyDescent="0.25">
      <c r="I4485"/>
      <c r="J4485"/>
      <c r="K4485"/>
      <c r="L4485"/>
    </row>
    <row r="4486" spans="9:12" ht="15" x14ac:dyDescent="0.25">
      <c r="I4486"/>
      <c r="J4486"/>
      <c r="K4486"/>
      <c r="L4486"/>
    </row>
    <row r="4487" spans="9:12" ht="15" x14ac:dyDescent="0.25">
      <c r="I4487"/>
      <c r="J4487"/>
      <c r="K4487"/>
      <c r="L4487"/>
    </row>
    <row r="4488" spans="9:12" ht="15" x14ac:dyDescent="0.25">
      <c r="I4488"/>
      <c r="J4488"/>
      <c r="K4488"/>
      <c r="L4488"/>
    </row>
    <row r="4489" spans="9:12" ht="15" x14ac:dyDescent="0.25">
      <c r="I4489"/>
      <c r="J4489"/>
      <c r="K4489"/>
      <c r="L4489"/>
    </row>
    <row r="4490" spans="9:12" ht="15" x14ac:dyDescent="0.25">
      <c r="I4490"/>
      <c r="J4490"/>
      <c r="K4490"/>
      <c r="L4490"/>
    </row>
    <row r="4491" spans="9:12" ht="15" x14ac:dyDescent="0.25">
      <c r="I4491"/>
      <c r="J4491"/>
      <c r="K4491"/>
      <c r="L4491"/>
    </row>
    <row r="4492" spans="9:12" ht="15" x14ac:dyDescent="0.25">
      <c r="I4492"/>
      <c r="J4492"/>
      <c r="K4492"/>
      <c r="L4492"/>
    </row>
    <row r="4493" spans="9:12" ht="15" x14ac:dyDescent="0.25">
      <c r="I4493"/>
      <c r="J4493"/>
      <c r="K4493"/>
      <c r="L4493"/>
    </row>
    <row r="4494" spans="9:12" ht="15" x14ac:dyDescent="0.25">
      <c r="I4494"/>
      <c r="J4494"/>
      <c r="K4494"/>
      <c r="L4494"/>
    </row>
    <row r="4495" spans="9:12" ht="15" x14ac:dyDescent="0.25">
      <c r="I4495"/>
      <c r="J4495"/>
      <c r="K4495"/>
      <c r="L4495"/>
    </row>
    <row r="4496" spans="9:12" ht="15" x14ac:dyDescent="0.25">
      <c r="I4496"/>
      <c r="J4496"/>
      <c r="K4496"/>
      <c r="L4496"/>
    </row>
    <row r="4497" spans="9:12" ht="15" x14ac:dyDescent="0.25">
      <c r="I4497"/>
      <c r="J4497"/>
      <c r="K4497"/>
      <c r="L4497"/>
    </row>
    <row r="4498" spans="9:12" ht="15" x14ac:dyDescent="0.25">
      <c r="I4498"/>
      <c r="J4498"/>
      <c r="K4498"/>
      <c r="L4498"/>
    </row>
    <row r="4499" spans="9:12" ht="15" x14ac:dyDescent="0.25">
      <c r="I4499"/>
      <c r="J4499"/>
      <c r="K4499"/>
      <c r="L4499"/>
    </row>
    <row r="4500" spans="9:12" ht="15" x14ac:dyDescent="0.25">
      <c r="I4500"/>
      <c r="J4500"/>
      <c r="K4500"/>
      <c r="L4500"/>
    </row>
    <row r="4501" spans="9:12" ht="15" x14ac:dyDescent="0.25">
      <c r="I4501"/>
      <c r="J4501"/>
      <c r="K4501"/>
      <c r="L4501"/>
    </row>
    <row r="4502" spans="9:12" ht="15" x14ac:dyDescent="0.25">
      <c r="I4502"/>
      <c r="J4502"/>
      <c r="K4502"/>
      <c r="L4502"/>
    </row>
    <row r="4503" spans="9:12" ht="15" x14ac:dyDescent="0.25">
      <c r="I4503"/>
      <c r="J4503"/>
      <c r="K4503"/>
      <c r="L4503"/>
    </row>
    <row r="4504" spans="9:12" ht="15" x14ac:dyDescent="0.25">
      <c r="I4504"/>
      <c r="J4504"/>
      <c r="K4504"/>
      <c r="L4504"/>
    </row>
    <row r="4505" spans="9:12" ht="15" x14ac:dyDescent="0.25">
      <c r="I4505"/>
      <c r="J4505"/>
      <c r="K4505"/>
      <c r="L4505"/>
    </row>
    <row r="4506" spans="9:12" ht="15" x14ac:dyDescent="0.25">
      <c r="I4506"/>
      <c r="J4506"/>
      <c r="K4506"/>
      <c r="L4506"/>
    </row>
    <row r="4507" spans="9:12" ht="15" x14ac:dyDescent="0.25">
      <c r="I4507"/>
      <c r="J4507"/>
      <c r="K4507"/>
      <c r="L4507"/>
    </row>
    <row r="4508" spans="9:12" ht="15" x14ac:dyDescent="0.25">
      <c r="I4508"/>
      <c r="J4508"/>
      <c r="K4508"/>
      <c r="L4508"/>
    </row>
    <row r="4509" spans="9:12" ht="15" x14ac:dyDescent="0.25">
      <c r="I4509"/>
      <c r="J4509"/>
      <c r="K4509"/>
      <c r="L4509"/>
    </row>
    <row r="4510" spans="9:12" ht="15" x14ac:dyDescent="0.25">
      <c r="I4510"/>
      <c r="J4510"/>
      <c r="K4510"/>
      <c r="L4510"/>
    </row>
    <row r="4511" spans="9:12" ht="15" x14ac:dyDescent="0.25">
      <c r="I4511"/>
      <c r="J4511"/>
      <c r="K4511"/>
      <c r="L4511"/>
    </row>
    <row r="4512" spans="9:12" ht="15" x14ac:dyDescent="0.25">
      <c r="I4512"/>
      <c r="J4512"/>
      <c r="K4512"/>
      <c r="L4512"/>
    </row>
    <row r="4513" spans="9:12" ht="15" x14ac:dyDescent="0.25">
      <c r="I4513"/>
      <c r="J4513"/>
      <c r="K4513"/>
      <c r="L4513"/>
    </row>
    <row r="4514" spans="9:12" ht="15" x14ac:dyDescent="0.25">
      <c r="I4514"/>
      <c r="J4514"/>
      <c r="K4514"/>
      <c r="L4514"/>
    </row>
    <row r="4515" spans="9:12" ht="15" x14ac:dyDescent="0.25">
      <c r="I4515"/>
      <c r="J4515"/>
      <c r="K4515"/>
      <c r="L4515"/>
    </row>
    <row r="4516" spans="9:12" ht="15" x14ac:dyDescent="0.25">
      <c r="I4516"/>
      <c r="J4516"/>
      <c r="K4516"/>
      <c r="L4516"/>
    </row>
    <row r="4517" spans="9:12" ht="15" x14ac:dyDescent="0.25">
      <c r="I4517"/>
      <c r="J4517"/>
      <c r="K4517"/>
      <c r="L4517"/>
    </row>
    <row r="4518" spans="9:12" ht="15" x14ac:dyDescent="0.25">
      <c r="I4518"/>
      <c r="J4518"/>
      <c r="K4518"/>
      <c r="L4518"/>
    </row>
    <row r="4519" spans="9:12" ht="15" x14ac:dyDescent="0.25">
      <c r="I4519"/>
      <c r="J4519"/>
      <c r="K4519"/>
      <c r="L4519"/>
    </row>
    <row r="4520" spans="9:12" ht="15" x14ac:dyDescent="0.25">
      <c r="I4520"/>
      <c r="J4520"/>
      <c r="K4520"/>
      <c r="L4520"/>
    </row>
    <row r="4521" spans="9:12" ht="15" x14ac:dyDescent="0.25">
      <c r="I4521"/>
      <c r="J4521"/>
      <c r="K4521"/>
      <c r="L4521"/>
    </row>
    <row r="4522" spans="9:12" ht="15" x14ac:dyDescent="0.25">
      <c r="I4522"/>
      <c r="J4522"/>
      <c r="K4522"/>
      <c r="L4522"/>
    </row>
    <row r="4523" spans="9:12" ht="15" x14ac:dyDescent="0.25">
      <c r="I4523"/>
      <c r="J4523"/>
      <c r="K4523"/>
      <c r="L4523"/>
    </row>
    <row r="4524" spans="9:12" ht="15" x14ac:dyDescent="0.25">
      <c r="I4524"/>
      <c r="J4524"/>
      <c r="K4524"/>
      <c r="L4524"/>
    </row>
    <row r="4525" spans="9:12" ht="15" x14ac:dyDescent="0.25">
      <c r="I4525"/>
      <c r="J4525"/>
      <c r="K4525"/>
      <c r="L4525"/>
    </row>
    <row r="4526" spans="9:12" ht="15" x14ac:dyDescent="0.25">
      <c r="I4526"/>
      <c r="J4526"/>
      <c r="K4526"/>
      <c r="L4526"/>
    </row>
    <row r="4527" spans="9:12" ht="15" x14ac:dyDescent="0.25">
      <c r="I4527"/>
      <c r="J4527"/>
      <c r="K4527"/>
      <c r="L4527"/>
    </row>
    <row r="4528" spans="9:12" ht="15" x14ac:dyDescent="0.25">
      <c r="I4528"/>
      <c r="J4528"/>
      <c r="K4528"/>
      <c r="L4528"/>
    </row>
    <row r="4529" spans="9:12" ht="15" x14ac:dyDescent="0.25">
      <c r="I4529"/>
      <c r="J4529"/>
      <c r="K4529"/>
      <c r="L4529"/>
    </row>
    <row r="4530" spans="9:12" ht="15" x14ac:dyDescent="0.25">
      <c r="I4530"/>
      <c r="J4530"/>
      <c r="K4530"/>
      <c r="L4530"/>
    </row>
    <row r="4531" spans="9:12" ht="15" x14ac:dyDescent="0.25">
      <c r="I4531"/>
      <c r="J4531"/>
      <c r="K4531"/>
      <c r="L4531"/>
    </row>
    <row r="4532" spans="9:12" ht="15" x14ac:dyDescent="0.25">
      <c r="I4532"/>
      <c r="J4532"/>
      <c r="K4532"/>
      <c r="L4532"/>
    </row>
    <row r="4533" spans="9:12" ht="15" x14ac:dyDescent="0.25">
      <c r="I4533"/>
      <c r="J4533"/>
      <c r="K4533"/>
      <c r="L4533"/>
    </row>
    <row r="4534" spans="9:12" ht="15" x14ac:dyDescent="0.25">
      <c r="I4534"/>
      <c r="J4534"/>
      <c r="K4534"/>
      <c r="L4534"/>
    </row>
    <row r="4535" spans="9:12" ht="15" x14ac:dyDescent="0.25">
      <c r="I4535"/>
      <c r="J4535"/>
      <c r="K4535"/>
      <c r="L4535"/>
    </row>
    <row r="4536" spans="9:12" ht="15" x14ac:dyDescent="0.25">
      <c r="I4536"/>
      <c r="J4536"/>
      <c r="K4536"/>
      <c r="L4536"/>
    </row>
    <row r="4537" spans="9:12" ht="15" x14ac:dyDescent="0.25">
      <c r="I4537"/>
      <c r="J4537"/>
      <c r="K4537"/>
      <c r="L4537"/>
    </row>
    <row r="4538" spans="9:12" ht="15" x14ac:dyDescent="0.25">
      <c r="I4538"/>
      <c r="J4538"/>
      <c r="K4538"/>
      <c r="L4538"/>
    </row>
    <row r="4539" spans="9:12" ht="15" x14ac:dyDescent="0.25">
      <c r="I4539"/>
      <c r="J4539"/>
      <c r="K4539"/>
      <c r="L4539"/>
    </row>
    <row r="4540" spans="9:12" ht="15" x14ac:dyDescent="0.25">
      <c r="I4540"/>
      <c r="J4540"/>
      <c r="K4540"/>
      <c r="L4540"/>
    </row>
    <row r="4541" spans="9:12" ht="15" x14ac:dyDescent="0.25">
      <c r="I4541"/>
      <c r="J4541"/>
      <c r="K4541"/>
      <c r="L4541"/>
    </row>
    <row r="4542" spans="9:12" ht="15" x14ac:dyDescent="0.25">
      <c r="I4542"/>
      <c r="J4542"/>
      <c r="K4542"/>
      <c r="L4542"/>
    </row>
    <row r="4543" spans="9:12" ht="15" x14ac:dyDescent="0.25">
      <c r="I4543"/>
      <c r="J4543"/>
      <c r="K4543"/>
      <c r="L4543"/>
    </row>
    <row r="4544" spans="9:12" ht="15" x14ac:dyDescent="0.25">
      <c r="I4544"/>
      <c r="J4544"/>
      <c r="K4544"/>
      <c r="L4544"/>
    </row>
    <row r="4545" spans="9:12" ht="15" x14ac:dyDescent="0.25">
      <c r="I4545"/>
      <c r="J4545"/>
      <c r="K4545"/>
      <c r="L4545"/>
    </row>
    <row r="4546" spans="9:12" ht="15" x14ac:dyDescent="0.25">
      <c r="I4546"/>
      <c r="J4546"/>
      <c r="K4546"/>
      <c r="L4546"/>
    </row>
    <row r="4547" spans="9:12" ht="15" x14ac:dyDescent="0.25">
      <c r="I4547"/>
      <c r="J4547"/>
      <c r="K4547"/>
      <c r="L4547"/>
    </row>
    <row r="4548" spans="9:12" ht="15" x14ac:dyDescent="0.25">
      <c r="I4548"/>
      <c r="J4548"/>
      <c r="K4548"/>
      <c r="L4548"/>
    </row>
    <row r="4549" spans="9:12" ht="15" x14ac:dyDescent="0.25">
      <c r="I4549"/>
      <c r="J4549"/>
      <c r="K4549"/>
      <c r="L4549"/>
    </row>
    <row r="4550" spans="9:12" ht="15" x14ac:dyDescent="0.25">
      <c r="I4550"/>
      <c r="J4550"/>
      <c r="K4550"/>
      <c r="L4550"/>
    </row>
    <row r="4551" spans="9:12" ht="15" x14ac:dyDescent="0.25">
      <c r="I4551"/>
      <c r="J4551"/>
      <c r="K4551"/>
      <c r="L4551"/>
    </row>
    <row r="4552" spans="9:12" ht="15" x14ac:dyDescent="0.25">
      <c r="I4552"/>
      <c r="J4552"/>
      <c r="K4552"/>
      <c r="L4552"/>
    </row>
    <row r="4553" spans="9:12" ht="15" x14ac:dyDescent="0.25">
      <c r="I4553"/>
      <c r="J4553"/>
      <c r="K4553"/>
      <c r="L4553"/>
    </row>
    <row r="4554" spans="9:12" ht="15" x14ac:dyDescent="0.25">
      <c r="I4554"/>
      <c r="J4554"/>
      <c r="K4554"/>
      <c r="L4554"/>
    </row>
    <row r="4555" spans="9:12" ht="15" x14ac:dyDescent="0.25">
      <c r="I4555"/>
      <c r="J4555"/>
      <c r="K4555"/>
      <c r="L4555"/>
    </row>
    <row r="4556" spans="9:12" ht="15" x14ac:dyDescent="0.25">
      <c r="I4556"/>
      <c r="J4556"/>
      <c r="K4556"/>
      <c r="L4556"/>
    </row>
    <row r="4557" spans="9:12" ht="15" x14ac:dyDescent="0.25">
      <c r="I4557"/>
      <c r="J4557"/>
      <c r="K4557"/>
      <c r="L4557"/>
    </row>
    <row r="4558" spans="9:12" ht="15" x14ac:dyDescent="0.25">
      <c r="I4558"/>
      <c r="J4558"/>
      <c r="K4558"/>
      <c r="L4558"/>
    </row>
    <row r="4559" spans="9:12" ht="15" x14ac:dyDescent="0.25">
      <c r="I4559"/>
      <c r="J4559"/>
      <c r="K4559"/>
      <c r="L4559"/>
    </row>
    <row r="4560" spans="9:12" ht="15" x14ac:dyDescent="0.25">
      <c r="I4560"/>
      <c r="J4560"/>
      <c r="K4560"/>
      <c r="L4560"/>
    </row>
    <row r="4561" spans="9:12" ht="15" x14ac:dyDescent="0.25">
      <c r="I4561"/>
      <c r="J4561"/>
      <c r="K4561"/>
      <c r="L4561"/>
    </row>
    <row r="4562" spans="9:12" ht="15" x14ac:dyDescent="0.25">
      <c r="I4562"/>
      <c r="J4562"/>
      <c r="K4562"/>
      <c r="L4562"/>
    </row>
    <row r="4563" spans="9:12" ht="15" x14ac:dyDescent="0.25">
      <c r="I4563"/>
      <c r="J4563"/>
      <c r="K4563"/>
      <c r="L4563"/>
    </row>
    <row r="4564" spans="9:12" ht="15" x14ac:dyDescent="0.25">
      <c r="I4564"/>
      <c r="J4564"/>
      <c r="K4564"/>
      <c r="L4564"/>
    </row>
    <row r="4565" spans="9:12" ht="15" x14ac:dyDescent="0.25">
      <c r="I4565"/>
      <c r="J4565"/>
      <c r="K4565"/>
      <c r="L4565"/>
    </row>
    <row r="4566" spans="9:12" ht="15" x14ac:dyDescent="0.25">
      <c r="I4566"/>
      <c r="J4566"/>
      <c r="K4566"/>
      <c r="L4566"/>
    </row>
    <row r="4567" spans="9:12" ht="15" x14ac:dyDescent="0.25">
      <c r="I4567"/>
      <c r="J4567"/>
      <c r="K4567"/>
      <c r="L4567"/>
    </row>
    <row r="4568" spans="9:12" ht="15" x14ac:dyDescent="0.25">
      <c r="I4568"/>
      <c r="J4568"/>
      <c r="K4568"/>
      <c r="L4568"/>
    </row>
    <row r="4569" spans="9:12" ht="15" x14ac:dyDescent="0.25">
      <c r="I4569"/>
      <c r="J4569"/>
      <c r="K4569"/>
      <c r="L4569"/>
    </row>
    <row r="4570" spans="9:12" ht="15" x14ac:dyDescent="0.25">
      <c r="I4570"/>
      <c r="J4570"/>
      <c r="K4570"/>
      <c r="L4570"/>
    </row>
    <row r="4571" spans="9:12" ht="15" x14ac:dyDescent="0.25">
      <c r="I4571"/>
      <c r="J4571"/>
      <c r="K4571"/>
      <c r="L4571"/>
    </row>
    <row r="4572" spans="9:12" ht="15" x14ac:dyDescent="0.25">
      <c r="I4572"/>
      <c r="J4572"/>
      <c r="K4572"/>
      <c r="L4572"/>
    </row>
    <row r="4573" spans="9:12" ht="15" x14ac:dyDescent="0.25">
      <c r="I4573"/>
      <c r="J4573"/>
      <c r="K4573"/>
      <c r="L4573"/>
    </row>
    <row r="4574" spans="9:12" ht="15" x14ac:dyDescent="0.25">
      <c r="I4574"/>
      <c r="J4574"/>
      <c r="K4574"/>
      <c r="L4574"/>
    </row>
    <row r="4575" spans="9:12" ht="15" x14ac:dyDescent="0.25">
      <c r="I4575"/>
      <c r="J4575"/>
      <c r="K4575"/>
      <c r="L4575"/>
    </row>
    <row r="4576" spans="9:12" ht="15" x14ac:dyDescent="0.25">
      <c r="I4576"/>
      <c r="J4576"/>
      <c r="K4576"/>
      <c r="L4576"/>
    </row>
    <row r="4577" spans="9:12" ht="15" x14ac:dyDescent="0.25">
      <c r="I4577"/>
      <c r="J4577"/>
      <c r="K4577"/>
      <c r="L4577"/>
    </row>
    <row r="4578" spans="9:12" ht="15" x14ac:dyDescent="0.25">
      <c r="I4578"/>
      <c r="J4578"/>
      <c r="K4578"/>
      <c r="L4578"/>
    </row>
    <row r="4579" spans="9:12" ht="15" x14ac:dyDescent="0.25">
      <c r="I4579"/>
      <c r="J4579"/>
      <c r="K4579"/>
      <c r="L4579"/>
    </row>
    <row r="4580" spans="9:12" ht="15" x14ac:dyDescent="0.25">
      <c r="I4580"/>
      <c r="J4580"/>
      <c r="K4580"/>
      <c r="L4580"/>
    </row>
    <row r="4581" spans="9:12" ht="15" x14ac:dyDescent="0.25">
      <c r="I4581"/>
      <c r="J4581"/>
      <c r="K4581"/>
      <c r="L4581"/>
    </row>
    <row r="4582" spans="9:12" ht="15" x14ac:dyDescent="0.25">
      <c r="I4582"/>
      <c r="J4582"/>
      <c r="K4582"/>
      <c r="L4582"/>
    </row>
    <row r="4583" spans="9:12" ht="15" x14ac:dyDescent="0.25">
      <c r="I4583"/>
      <c r="J4583"/>
      <c r="K4583"/>
      <c r="L4583"/>
    </row>
    <row r="4584" spans="9:12" ht="15" x14ac:dyDescent="0.25">
      <c r="I4584"/>
      <c r="J4584"/>
      <c r="K4584"/>
      <c r="L4584"/>
    </row>
    <row r="4585" spans="9:12" ht="15" x14ac:dyDescent="0.25">
      <c r="I4585"/>
      <c r="J4585"/>
      <c r="K4585"/>
      <c r="L4585"/>
    </row>
    <row r="4586" spans="9:12" ht="15" x14ac:dyDescent="0.25">
      <c r="I4586"/>
      <c r="J4586"/>
      <c r="K4586"/>
      <c r="L4586"/>
    </row>
    <row r="4587" spans="9:12" ht="15" x14ac:dyDescent="0.25">
      <c r="I4587"/>
      <c r="J4587"/>
      <c r="K4587"/>
      <c r="L4587"/>
    </row>
    <row r="4588" spans="9:12" ht="15" x14ac:dyDescent="0.25">
      <c r="I4588"/>
      <c r="J4588"/>
      <c r="K4588"/>
      <c r="L4588"/>
    </row>
    <row r="4589" spans="9:12" ht="15" x14ac:dyDescent="0.25">
      <c r="I4589"/>
      <c r="J4589"/>
      <c r="K4589"/>
      <c r="L4589"/>
    </row>
    <row r="4590" spans="9:12" ht="15" x14ac:dyDescent="0.25">
      <c r="I4590"/>
      <c r="J4590"/>
      <c r="K4590"/>
      <c r="L4590"/>
    </row>
    <row r="4591" spans="9:12" ht="15" x14ac:dyDescent="0.25">
      <c r="I4591"/>
      <c r="J4591"/>
      <c r="K4591"/>
      <c r="L4591"/>
    </row>
    <row r="4592" spans="9:12" ht="15" x14ac:dyDescent="0.25">
      <c r="I4592"/>
      <c r="J4592"/>
      <c r="K4592"/>
      <c r="L4592"/>
    </row>
    <row r="4593" spans="9:12" ht="15" x14ac:dyDescent="0.25">
      <c r="I4593"/>
      <c r="J4593"/>
      <c r="K4593"/>
      <c r="L4593"/>
    </row>
    <row r="4594" spans="9:12" ht="15" x14ac:dyDescent="0.25">
      <c r="I4594"/>
      <c r="J4594"/>
      <c r="K4594"/>
      <c r="L4594"/>
    </row>
    <row r="4595" spans="9:12" ht="15" x14ac:dyDescent="0.25">
      <c r="I4595"/>
      <c r="J4595"/>
      <c r="K4595"/>
      <c r="L4595"/>
    </row>
    <row r="4596" spans="9:12" ht="15" x14ac:dyDescent="0.25">
      <c r="I4596"/>
      <c r="J4596"/>
      <c r="K4596"/>
      <c r="L4596"/>
    </row>
    <row r="4597" spans="9:12" ht="15" x14ac:dyDescent="0.25">
      <c r="I4597"/>
      <c r="J4597"/>
      <c r="K4597"/>
      <c r="L4597"/>
    </row>
    <row r="4598" spans="9:12" ht="15" x14ac:dyDescent="0.25">
      <c r="I4598"/>
      <c r="J4598"/>
      <c r="K4598"/>
      <c r="L4598"/>
    </row>
    <row r="4599" spans="9:12" ht="15" x14ac:dyDescent="0.25">
      <c r="I4599"/>
      <c r="J4599"/>
      <c r="K4599"/>
      <c r="L4599"/>
    </row>
    <row r="4600" spans="9:12" ht="15" x14ac:dyDescent="0.25">
      <c r="I4600"/>
      <c r="J4600"/>
      <c r="K4600"/>
      <c r="L4600"/>
    </row>
    <row r="4601" spans="9:12" ht="15" x14ac:dyDescent="0.25">
      <c r="I4601"/>
      <c r="J4601"/>
      <c r="K4601"/>
      <c r="L4601"/>
    </row>
    <row r="4602" spans="9:12" ht="15" x14ac:dyDescent="0.25">
      <c r="I4602"/>
      <c r="J4602"/>
      <c r="K4602"/>
      <c r="L4602"/>
    </row>
    <row r="4603" spans="9:12" ht="15" x14ac:dyDescent="0.25">
      <c r="I4603"/>
      <c r="J4603"/>
      <c r="K4603"/>
      <c r="L4603"/>
    </row>
    <row r="4604" spans="9:12" ht="15" x14ac:dyDescent="0.25">
      <c r="I4604"/>
      <c r="J4604"/>
      <c r="K4604"/>
      <c r="L4604"/>
    </row>
    <row r="4605" spans="9:12" ht="15" x14ac:dyDescent="0.25">
      <c r="I4605"/>
      <c r="J4605"/>
      <c r="K4605"/>
      <c r="L4605"/>
    </row>
    <row r="4606" spans="9:12" ht="15" x14ac:dyDescent="0.25">
      <c r="I4606"/>
      <c r="J4606"/>
      <c r="K4606"/>
      <c r="L4606"/>
    </row>
    <row r="4607" spans="9:12" ht="15" x14ac:dyDescent="0.25">
      <c r="I4607"/>
      <c r="J4607"/>
      <c r="K4607"/>
      <c r="L4607"/>
    </row>
    <row r="4608" spans="9:12" ht="15" x14ac:dyDescent="0.25">
      <c r="I4608"/>
      <c r="J4608"/>
      <c r="K4608"/>
      <c r="L4608"/>
    </row>
    <row r="4609" spans="9:12" ht="15" x14ac:dyDescent="0.25">
      <c r="I4609"/>
      <c r="J4609"/>
      <c r="K4609"/>
      <c r="L4609"/>
    </row>
    <row r="4610" spans="9:12" ht="15" x14ac:dyDescent="0.25">
      <c r="I4610"/>
      <c r="J4610"/>
      <c r="K4610"/>
      <c r="L4610"/>
    </row>
    <row r="4611" spans="9:12" ht="15" x14ac:dyDescent="0.25">
      <c r="I4611"/>
      <c r="J4611"/>
      <c r="K4611"/>
      <c r="L4611"/>
    </row>
    <row r="4612" spans="9:12" ht="15" x14ac:dyDescent="0.25">
      <c r="I4612"/>
      <c r="J4612"/>
      <c r="K4612"/>
      <c r="L4612"/>
    </row>
    <row r="4613" spans="9:12" ht="15" x14ac:dyDescent="0.25">
      <c r="I4613"/>
      <c r="J4613"/>
      <c r="K4613"/>
      <c r="L4613"/>
    </row>
    <row r="4614" spans="9:12" ht="15" x14ac:dyDescent="0.25">
      <c r="I4614"/>
      <c r="J4614"/>
      <c r="K4614"/>
      <c r="L4614"/>
    </row>
    <row r="4615" spans="9:12" ht="15" x14ac:dyDescent="0.25">
      <c r="I4615"/>
      <c r="J4615"/>
      <c r="K4615"/>
      <c r="L4615"/>
    </row>
    <row r="4616" spans="9:12" ht="15" x14ac:dyDescent="0.25">
      <c r="I4616"/>
      <c r="J4616"/>
      <c r="K4616"/>
      <c r="L4616"/>
    </row>
    <row r="4617" spans="9:12" ht="15" x14ac:dyDescent="0.25">
      <c r="I4617"/>
      <c r="J4617"/>
      <c r="K4617"/>
      <c r="L4617"/>
    </row>
    <row r="4618" spans="9:12" ht="15" x14ac:dyDescent="0.25">
      <c r="I4618"/>
      <c r="J4618"/>
      <c r="K4618"/>
      <c r="L4618"/>
    </row>
    <row r="4619" spans="9:12" ht="15" x14ac:dyDescent="0.25">
      <c r="I4619"/>
      <c r="J4619"/>
      <c r="K4619"/>
      <c r="L4619"/>
    </row>
    <row r="4620" spans="9:12" ht="15" x14ac:dyDescent="0.25">
      <c r="I4620"/>
      <c r="J4620"/>
      <c r="K4620"/>
      <c r="L4620"/>
    </row>
    <row r="4621" spans="9:12" ht="15" x14ac:dyDescent="0.25">
      <c r="I4621"/>
      <c r="J4621"/>
      <c r="K4621"/>
      <c r="L4621"/>
    </row>
    <row r="4622" spans="9:12" ht="15" x14ac:dyDescent="0.25">
      <c r="I4622"/>
      <c r="J4622"/>
      <c r="K4622"/>
      <c r="L4622"/>
    </row>
    <row r="4623" spans="9:12" ht="15" x14ac:dyDescent="0.25">
      <c r="I4623"/>
      <c r="J4623"/>
      <c r="K4623"/>
      <c r="L4623"/>
    </row>
    <row r="4624" spans="9:12" ht="15" x14ac:dyDescent="0.25">
      <c r="I4624"/>
      <c r="J4624"/>
      <c r="K4624"/>
      <c r="L4624"/>
    </row>
    <row r="4625" spans="9:12" ht="15" x14ac:dyDescent="0.25">
      <c r="I4625"/>
      <c r="J4625"/>
      <c r="K4625"/>
      <c r="L4625"/>
    </row>
    <row r="4626" spans="9:12" ht="15" x14ac:dyDescent="0.25">
      <c r="I4626"/>
      <c r="J4626"/>
      <c r="K4626"/>
      <c r="L4626"/>
    </row>
    <row r="4627" spans="9:12" ht="15" x14ac:dyDescent="0.25">
      <c r="I4627"/>
      <c r="J4627"/>
      <c r="K4627"/>
      <c r="L4627"/>
    </row>
    <row r="4628" spans="9:12" ht="15" x14ac:dyDescent="0.25">
      <c r="I4628"/>
      <c r="J4628"/>
      <c r="K4628"/>
      <c r="L4628"/>
    </row>
    <row r="4629" spans="9:12" ht="15" x14ac:dyDescent="0.25">
      <c r="I4629"/>
      <c r="J4629"/>
      <c r="K4629"/>
      <c r="L4629"/>
    </row>
    <row r="4630" spans="9:12" ht="15" x14ac:dyDescent="0.25">
      <c r="I4630"/>
      <c r="J4630"/>
      <c r="K4630"/>
      <c r="L4630"/>
    </row>
    <row r="4631" spans="9:12" ht="15" x14ac:dyDescent="0.25">
      <c r="I4631"/>
      <c r="J4631"/>
      <c r="K4631"/>
      <c r="L4631"/>
    </row>
    <row r="4632" spans="9:12" ht="15" x14ac:dyDescent="0.25">
      <c r="I4632"/>
      <c r="J4632"/>
      <c r="K4632"/>
      <c r="L4632"/>
    </row>
    <row r="4633" spans="9:12" ht="15" x14ac:dyDescent="0.25">
      <c r="I4633"/>
      <c r="J4633"/>
      <c r="K4633"/>
      <c r="L4633"/>
    </row>
    <row r="4634" spans="9:12" ht="15" x14ac:dyDescent="0.25">
      <c r="I4634"/>
      <c r="J4634"/>
      <c r="K4634"/>
      <c r="L4634"/>
    </row>
    <row r="4635" spans="9:12" ht="15" x14ac:dyDescent="0.25">
      <c r="I4635"/>
      <c r="J4635"/>
      <c r="K4635"/>
      <c r="L4635"/>
    </row>
    <row r="4636" spans="9:12" ht="15" x14ac:dyDescent="0.25">
      <c r="I4636"/>
      <c r="J4636"/>
      <c r="K4636"/>
      <c r="L4636"/>
    </row>
    <row r="4637" spans="9:12" ht="15" x14ac:dyDescent="0.25">
      <c r="I4637"/>
      <c r="J4637"/>
      <c r="K4637"/>
      <c r="L4637"/>
    </row>
    <row r="4638" spans="9:12" ht="15" x14ac:dyDescent="0.25">
      <c r="I4638"/>
      <c r="J4638"/>
      <c r="K4638"/>
      <c r="L4638"/>
    </row>
    <row r="4639" spans="9:12" ht="15" x14ac:dyDescent="0.25">
      <c r="I4639"/>
      <c r="J4639"/>
      <c r="K4639"/>
      <c r="L4639"/>
    </row>
    <row r="4640" spans="9:12" ht="15" x14ac:dyDescent="0.25">
      <c r="I4640"/>
      <c r="J4640"/>
      <c r="K4640"/>
      <c r="L4640"/>
    </row>
    <row r="4641" spans="9:12" ht="15" x14ac:dyDescent="0.25">
      <c r="I4641"/>
      <c r="J4641"/>
      <c r="K4641"/>
      <c r="L4641"/>
    </row>
    <row r="4642" spans="9:12" ht="15" x14ac:dyDescent="0.25">
      <c r="I4642"/>
      <c r="J4642"/>
      <c r="K4642"/>
      <c r="L4642"/>
    </row>
    <row r="4643" spans="9:12" ht="15" x14ac:dyDescent="0.25">
      <c r="I4643"/>
      <c r="J4643"/>
      <c r="K4643"/>
      <c r="L4643"/>
    </row>
    <row r="4644" spans="9:12" ht="15" x14ac:dyDescent="0.25">
      <c r="I4644"/>
      <c r="J4644"/>
      <c r="K4644"/>
      <c r="L4644"/>
    </row>
    <row r="4645" spans="9:12" ht="15" x14ac:dyDescent="0.25">
      <c r="I4645"/>
      <c r="J4645"/>
      <c r="K4645"/>
      <c r="L4645"/>
    </row>
    <row r="4646" spans="9:12" ht="15" x14ac:dyDescent="0.25">
      <c r="I4646"/>
      <c r="J4646"/>
      <c r="K4646"/>
      <c r="L4646"/>
    </row>
    <row r="4647" spans="9:12" ht="15" x14ac:dyDescent="0.25">
      <c r="I4647"/>
      <c r="J4647"/>
      <c r="K4647"/>
      <c r="L4647"/>
    </row>
    <row r="4648" spans="9:12" ht="15" x14ac:dyDescent="0.25">
      <c r="I4648"/>
      <c r="J4648"/>
      <c r="K4648"/>
      <c r="L4648"/>
    </row>
    <row r="4649" spans="9:12" ht="15" x14ac:dyDescent="0.25">
      <c r="I4649"/>
      <c r="J4649"/>
      <c r="K4649"/>
      <c r="L4649"/>
    </row>
    <row r="4650" spans="9:12" ht="15" x14ac:dyDescent="0.25">
      <c r="I4650"/>
      <c r="J4650"/>
      <c r="K4650"/>
      <c r="L4650"/>
    </row>
    <row r="4651" spans="9:12" ht="15" x14ac:dyDescent="0.25">
      <c r="I4651"/>
      <c r="J4651"/>
      <c r="K4651"/>
      <c r="L4651"/>
    </row>
    <row r="4652" spans="9:12" ht="15" x14ac:dyDescent="0.25">
      <c r="I4652"/>
      <c r="J4652"/>
      <c r="K4652"/>
      <c r="L4652"/>
    </row>
    <row r="4653" spans="9:12" ht="15" x14ac:dyDescent="0.25">
      <c r="I4653"/>
      <c r="J4653"/>
      <c r="K4653"/>
      <c r="L4653"/>
    </row>
    <row r="4654" spans="9:12" ht="15" x14ac:dyDescent="0.25">
      <c r="I4654"/>
      <c r="J4654"/>
      <c r="K4654"/>
      <c r="L4654"/>
    </row>
    <row r="4655" spans="9:12" ht="15" x14ac:dyDescent="0.25">
      <c r="I4655"/>
      <c r="J4655"/>
      <c r="K4655"/>
      <c r="L4655"/>
    </row>
    <row r="4656" spans="9:12" ht="15" x14ac:dyDescent="0.25">
      <c r="I4656"/>
      <c r="J4656"/>
      <c r="K4656"/>
      <c r="L4656"/>
    </row>
    <row r="4657" spans="9:12" ht="15" x14ac:dyDescent="0.25">
      <c r="I4657"/>
      <c r="J4657"/>
      <c r="K4657"/>
      <c r="L4657"/>
    </row>
    <row r="4658" spans="9:12" ht="15" x14ac:dyDescent="0.25">
      <c r="I4658"/>
      <c r="J4658"/>
      <c r="K4658"/>
      <c r="L4658"/>
    </row>
    <row r="4659" spans="9:12" ht="15" x14ac:dyDescent="0.25">
      <c r="I4659"/>
      <c r="J4659"/>
      <c r="K4659"/>
      <c r="L4659"/>
    </row>
    <row r="4660" spans="9:12" ht="15" x14ac:dyDescent="0.25">
      <c r="I4660"/>
      <c r="J4660"/>
      <c r="K4660"/>
      <c r="L4660"/>
    </row>
    <row r="4661" spans="9:12" ht="15" x14ac:dyDescent="0.25">
      <c r="I4661"/>
      <c r="J4661"/>
      <c r="K4661"/>
      <c r="L4661"/>
    </row>
    <row r="4662" spans="9:12" ht="15" x14ac:dyDescent="0.25">
      <c r="I4662"/>
      <c r="J4662"/>
      <c r="K4662"/>
      <c r="L4662"/>
    </row>
    <row r="4663" spans="9:12" ht="15" x14ac:dyDescent="0.25">
      <c r="I4663"/>
      <c r="J4663"/>
      <c r="K4663"/>
      <c r="L4663"/>
    </row>
    <row r="4664" spans="9:12" ht="15" x14ac:dyDescent="0.25">
      <c r="I4664"/>
      <c r="J4664"/>
      <c r="K4664"/>
      <c r="L4664"/>
    </row>
    <row r="4665" spans="9:12" ht="15" x14ac:dyDescent="0.25">
      <c r="I4665"/>
      <c r="J4665"/>
      <c r="K4665"/>
      <c r="L4665"/>
    </row>
    <row r="4666" spans="9:12" ht="15" x14ac:dyDescent="0.25">
      <c r="I4666"/>
      <c r="J4666"/>
      <c r="K4666"/>
      <c r="L4666"/>
    </row>
    <row r="4667" spans="9:12" ht="15" x14ac:dyDescent="0.25">
      <c r="I4667"/>
      <c r="J4667"/>
      <c r="K4667"/>
      <c r="L4667"/>
    </row>
    <row r="4668" spans="9:12" ht="15" x14ac:dyDescent="0.25">
      <c r="I4668"/>
      <c r="J4668"/>
      <c r="K4668"/>
      <c r="L4668"/>
    </row>
    <row r="4669" spans="9:12" ht="15" x14ac:dyDescent="0.25">
      <c r="I4669"/>
      <c r="J4669"/>
      <c r="K4669"/>
      <c r="L4669"/>
    </row>
    <row r="4670" spans="9:12" ht="15" x14ac:dyDescent="0.25">
      <c r="I4670"/>
      <c r="J4670"/>
      <c r="K4670"/>
      <c r="L4670"/>
    </row>
    <row r="4671" spans="9:12" ht="15" x14ac:dyDescent="0.25">
      <c r="I4671"/>
      <c r="J4671"/>
      <c r="K4671"/>
      <c r="L4671"/>
    </row>
    <row r="4672" spans="9:12" ht="15" x14ac:dyDescent="0.25">
      <c r="I4672"/>
      <c r="J4672"/>
      <c r="K4672"/>
      <c r="L4672"/>
    </row>
    <row r="4673" spans="9:12" ht="15" x14ac:dyDescent="0.25">
      <c r="I4673"/>
      <c r="J4673"/>
      <c r="K4673"/>
      <c r="L4673"/>
    </row>
    <row r="4674" spans="9:12" ht="15" x14ac:dyDescent="0.25">
      <c r="I4674"/>
      <c r="J4674"/>
      <c r="K4674"/>
      <c r="L4674"/>
    </row>
    <row r="4675" spans="9:12" ht="15" x14ac:dyDescent="0.25">
      <c r="I4675"/>
      <c r="J4675"/>
      <c r="K4675"/>
      <c r="L4675"/>
    </row>
    <row r="4676" spans="9:12" ht="15" x14ac:dyDescent="0.25">
      <c r="I4676"/>
      <c r="J4676"/>
      <c r="K4676"/>
      <c r="L4676"/>
    </row>
    <row r="4677" spans="9:12" ht="15" x14ac:dyDescent="0.25">
      <c r="I4677"/>
      <c r="J4677"/>
      <c r="K4677"/>
      <c r="L4677"/>
    </row>
    <row r="4678" spans="9:12" ht="15" x14ac:dyDescent="0.25">
      <c r="I4678"/>
      <c r="J4678"/>
      <c r="K4678"/>
      <c r="L4678"/>
    </row>
    <row r="4679" spans="9:12" ht="15" x14ac:dyDescent="0.25">
      <c r="I4679"/>
      <c r="J4679"/>
      <c r="K4679"/>
      <c r="L4679"/>
    </row>
    <row r="4680" spans="9:12" ht="15" x14ac:dyDescent="0.25">
      <c r="I4680"/>
      <c r="J4680"/>
      <c r="K4680"/>
      <c r="L4680"/>
    </row>
    <row r="4681" spans="9:12" ht="15" x14ac:dyDescent="0.25">
      <c r="I4681"/>
      <c r="J4681"/>
      <c r="K4681"/>
      <c r="L4681"/>
    </row>
    <row r="4682" spans="9:12" ht="15" x14ac:dyDescent="0.25">
      <c r="I4682"/>
      <c r="J4682"/>
      <c r="K4682"/>
      <c r="L4682"/>
    </row>
    <row r="4683" spans="9:12" ht="15" x14ac:dyDescent="0.25">
      <c r="I4683"/>
      <c r="J4683"/>
      <c r="K4683"/>
      <c r="L4683"/>
    </row>
    <row r="4684" spans="9:12" ht="15" x14ac:dyDescent="0.25">
      <c r="I4684"/>
      <c r="J4684"/>
      <c r="K4684"/>
      <c r="L4684"/>
    </row>
    <row r="4685" spans="9:12" ht="15" x14ac:dyDescent="0.25">
      <c r="I4685"/>
      <c r="J4685"/>
      <c r="K4685"/>
      <c r="L4685"/>
    </row>
    <row r="4686" spans="9:12" ht="15" x14ac:dyDescent="0.25">
      <c r="I4686"/>
      <c r="J4686"/>
      <c r="K4686"/>
      <c r="L4686"/>
    </row>
    <row r="4687" spans="9:12" ht="15" x14ac:dyDescent="0.25">
      <c r="I4687"/>
      <c r="J4687"/>
      <c r="K4687"/>
      <c r="L4687"/>
    </row>
    <row r="4688" spans="9:12" ht="15" x14ac:dyDescent="0.25">
      <c r="I4688"/>
      <c r="J4688"/>
      <c r="K4688"/>
      <c r="L4688"/>
    </row>
    <row r="4689" spans="9:12" ht="15" x14ac:dyDescent="0.25">
      <c r="I4689"/>
      <c r="J4689"/>
      <c r="K4689"/>
      <c r="L4689"/>
    </row>
    <row r="4690" spans="9:12" ht="15" x14ac:dyDescent="0.25">
      <c r="I4690"/>
      <c r="J4690"/>
      <c r="K4690"/>
      <c r="L4690"/>
    </row>
    <row r="4691" spans="9:12" ht="15" x14ac:dyDescent="0.25">
      <c r="I4691"/>
      <c r="J4691"/>
      <c r="K4691"/>
      <c r="L4691"/>
    </row>
    <row r="4692" spans="9:12" ht="15" x14ac:dyDescent="0.25">
      <c r="I4692"/>
      <c r="J4692"/>
      <c r="K4692"/>
      <c r="L4692"/>
    </row>
    <row r="4693" spans="9:12" ht="15" x14ac:dyDescent="0.25">
      <c r="I4693"/>
      <c r="J4693"/>
      <c r="K4693"/>
      <c r="L4693"/>
    </row>
    <row r="4694" spans="9:12" ht="15" x14ac:dyDescent="0.25">
      <c r="I4694"/>
      <c r="J4694"/>
      <c r="K4694"/>
      <c r="L4694"/>
    </row>
    <row r="4695" spans="9:12" ht="15" x14ac:dyDescent="0.25">
      <c r="I4695"/>
      <c r="J4695"/>
      <c r="K4695"/>
      <c r="L4695"/>
    </row>
    <row r="4696" spans="9:12" ht="15" x14ac:dyDescent="0.25">
      <c r="I4696"/>
      <c r="J4696"/>
      <c r="K4696"/>
      <c r="L4696"/>
    </row>
    <row r="4697" spans="9:12" ht="15" x14ac:dyDescent="0.25">
      <c r="I4697"/>
      <c r="J4697"/>
      <c r="K4697"/>
      <c r="L4697"/>
    </row>
    <row r="4698" spans="9:12" ht="15" x14ac:dyDescent="0.25">
      <c r="I4698"/>
      <c r="J4698"/>
      <c r="K4698"/>
      <c r="L4698"/>
    </row>
    <row r="4699" spans="9:12" ht="15" x14ac:dyDescent="0.25">
      <c r="I4699"/>
      <c r="J4699"/>
      <c r="K4699"/>
      <c r="L4699"/>
    </row>
    <row r="4700" spans="9:12" ht="15" x14ac:dyDescent="0.25">
      <c r="I4700"/>
      <c r="J4700"/>
      <c r="K4700"/>
      <c r="L4700"/>
    </row>
    <row r="4701" spans="9:12" ht="15" x14ac:dyDescent="0.25">
      <c r="I4701"/>
      <c r="J4701"/>
      <c r="K4701"/>
      <c r="L4701"/>
    </row>
    <row r="4702" spans="9:12" ht="15" x14ac:dyDescent="0.25">
      <c r="I4702"/>
      <c r="J4702"/>
      <c r="K4702"/>
      <c r="L4702"/>
    </row>
    <row r="4703" spans="9:12" ht="15" x14ac:dyDescent="0.25">
      <c r="I4703"/>
      <c r="J4703"/>
      <c r="K4703"/>
      <c r="L4703"/>
    </row>
    <row r="4704" spans="9:12" ht="15" x14ac:dyDescent="0.25">
      <c r="I4704"/>
      <c r="J4704"/>
      <c r="K4704"/>
      <c r="L4704"/>
    </row>
    <row r="4705" spans="9:12" ht="15" x14ac:dyDescent="0.25">
      <c r="I4705"/>
      <c r="J4705"/>
      <c r="K4705"/>
      <c r="L4705"/>
    </row>
    <row r="4706" spans="9:12" ht="15" x14ac:dyDescent="0.25">
      <c r="I4706"/>
      <c r="J4706"/>
      <c r="K4706"/>
      <c r="L4706"/>
    </row>
    <row r="4707" spans="9:12" ht="15" x14ac:dyDescent="0.25">
      <c r="I4707"/>
      <c r="J4707"/>
      <c r="K4707"/>
      <c r="L4707"/>
    </row>
    <row r="4708" spans="9:12" ht="15" x14ac:dyDescent="0.25">
      <c r="I4708"/>
      <c r="J4708"/>
      <c r="K4708"/>
      <c r="L4708"/>
    </row>
    <row r="4709" spans="9:12" ht="15" x14ac:dyDescent="0.25">
      <c r="I4709"/>
      <c r="J4709"/>
      <c r="K4709"/>
      <c r="L4709"/>
    </row>
    <row r="4710" spans="9:12" ht="15" x14ac:dyDescent="0.25">
      <c r="I4710"/>
      <c r="J4710"/>
      <c r="K4710"/>
      <c r="L4710"/>
    </row>
    <row r="4711" spans="9:12" ht="15" x14ac:dyDescent="0.25">
      <c r="I4711"/>
      <c r="J4711"/>
      <c r="K4711"/>
      <c r="L4711"/>
    </row>
    <row r="4712" spans="9:12" ht="15" x14ac:dyDescent="0.25">
      <c r="I4712"/>
      <c r="J4712"/>
      <c r="K4712"/>
      <c r="L4712"/>
    </row>
    <row r="4713" spans="9:12" ht="15" x14ac:dyDescent="0.25">
      <c r="I4713"/>
      <c r="J4713"/>
      <c r="K4713"/>
      <c r="L4713"/>
    </row>
    <row r="4714" spans="9:12" ht="15" x14ac:dyDescent="0.25">
      <c r="I4714"/>
      <c r="J4714"/>
      <c r="K4714"/>
      <c r="L4714"/>
    </row>
    <row r="4715" spans="9:12" ht="15" x14ac:dyDescent="0.25">
      <c r="I4715"/>
      <c r="J4715"/>
      <c r="K4715"/>
      <c r="L4715"/>
    </row>
    <row r="4716" spans="9:12" ht="15" x14ac:dyDescent="0.25">
      <c r="I4716"/>
      <c r="J4716"/>
      <c r="K4716"/>
      <c r="L4716"/>
    </row>
    <row r="4717" spans="9:12" ht="15" x14ac:dyDescent="0.25">
      <c r="I4717"/>
      <c r="J4717"/>
      <c r="K4717"/>
      <c r="L4717"/>
    </row>
    <row r="4718" spans="9:12" ht="15" x14ac:dyDescent="0.25">
      <c r="I4718"/>
      <c r="J4718"/>
      <c r="K4718"/>
      <c r="L4718"/>
    </row>
    <row r="4719" spans="9:12" ht="15" x14ac:dyDescent="0.25">
      <c r="I4719"/>
      <c r="J4719"/>
      <c r="K4719"/>
      <c r="L4719"/>
    </row>
    <row r="4720" spans="9:12" ht="15" x14ac:dyDescent="0.25">
      <c r="I4720"/>
      <c r="J4720"/>
      <c r="K4720"/>
      <c r="L4720"/>
    </row>
    <row r="4721" spans="9:12" ht="15" x14ac:dyDescent="0.25">
      <c r="I4721"/>
      <c r="J4721"/>
      <c r="K4721"/>
      <c r="L4721"/>
    </row>
    <row r="4722" spans="9:12" ht="15" x14ac:dyDescent="0.25">
      <c r="I4722"/>
      <c r="J4722"/>
      <c r="K4722"/>
      <c r="L4722"/>
    </row>
    <row r="4723" spans="9:12" ht="15" x14ac:dyDescent="0.25">
      <c r="I4723"/>
      <c r="J4723"/>
      <c r="K4723"/>
      <c r="L4723"/>
    </row>
    <row r="4724" spans="9:12" ht="15" x14ac:dyDescent="0.25">
      <c r="I4724"/>
      <c r="J4724"/>
      <c r="K4724"/>
      <c r="L4724"/>
    </row>
    <row r="4725" spans="9:12" ht="15" x14ac:dyDescent="0.25">
      <c r="I4725"/>
      <c r="J4725"/>
      <c r="K4725"/>
      <c r="L4725"/>
    </row>
    <row r="4726" spans="9:12" ht="15" x14ac:dyDescent="0.25">
      <c r="I4726"/>
      <c r="J4726"/>
      <c r="K4726"/>
      <c r="L4726"/>
    </row>
    <row r="4727" spans="9:12" ht="15" x14ac:dyDescent="0.25">
      <c r="I4727"/>
      <c r="J4727"/>
      <c r="K4727"/>
      <c r="L4727"/>
    </row>
    <row r="4728" spans="9:12" ht="15" x14ac:dyDescent="0.25">
      <c r="I4728"/>
      <c r="J4728"/>
      <c r="K4728"/>
      <c r="L4728"/>
    </row>
    <row r="4729" spans="9:12" ht="15" x14ac:dyDescent="0.25">
      <c r="I4729"/>
      <c r="J4729"/>
      <c r="K4729"/>
      <c r="L4729"/>
    </row>
    <row r="4730" spans="9:12" ht="15" x14ac:dyDescent="0.25">
      <c r="I4730"/>
      <c r="J4730"/>
      <c r="K4730"/>
      <c r="L4730"/>
    </row>
    <row r="4731" spans="9:12" ht="15" x14ac:dyDescent="0.25">
      <c r="I4731"/>
      <c r="J4731"/>
      <c r="K4731"/>
      <c r="L4731"/>
    </row>
    <row r="4732" spans="9:12" ht="15" x14ac:dyDescent="0.25">
      <c r="I4732"/>
      <c r="J4732"/>
      <c r="K4732"/>
      <c r="L4732"/>
    </row>
    <row r="4733" spans="9:12" ht="15" x14ac:dyDescent="0.25">
      <c r="I4733"/>
      <c r="J4733"/>
      <c r="K4733"/>
      <c r="L4733"/>
    </row>
    <row r="4734" spans="9:12" ht="15" x14ac:dyDescent="0.25">
      <c r="I4734"/>
      <c r="J4734"/>
      <c r="K4734"/>
      <c r="L4734"/>
    </row>
    <row r="4735" spans="9:12" ht="15" x14ac:dyDescent="0.25">
      <c r="I4735"/>
      <c r="J4735"/>
      <c r="K4735"/>
      <c r="L4735"/>
    </row>
    <row r="4736" spans="9:12" ht="15" x14ac:dyDescent="0.25">
      <c r="I4736"/>
      <c r="J4736"/>
      <c r="K4736"/>
      <c r="L4736"/>
    </row>
    <row r="4737" spans="9:12" ht="15" x14ac:dyDescent="0.25">
      <c r="I4737"/>
      <c r="J4737"/>
      <c r="K4737"/>
      <c r="L4737"/>
    </row>
    <row r="4738" spans="9:12" ht="15" x14ac:dyDescent="0.25">
      <c r="I4738"/>
      <c r="J4738"/>
      <c r="K4738"/>
      <c r="L4738"/>
    </row>
    <row r="4739" spans="9:12" ht="15" x14ac:dyDescent="0.25">
      <c r="I4739"/>
      <c r="J4739"/>
      <c r="K4739"/>
      <c r="L4739"/>
    </row>
    <row r="4740" spans="9:12" ht="15" x14ac:dyDescent="0.25">
      <c r="I4740"/>
      <c r="J4740"/>
      <c r="K4740"/>
      <c r="L4740"/>
    </row>
    <row r="4741" spans="9:12" ht="15" x14ac:dyDescent="0.25">
      <c r="I4741"/>
      <c r="J4741"/>
      <c r="K4741"/>
      <c r="L4741"/>
    </row>
    <row r="4742" spans="9:12" ht="15" x14ac:dyDescent="0.25">
      <c r="I4742"/>
      <c r="J4742"/>
      <c r="K4742"/>
      <c r="L4742"/>
    </row>
    <row r="4743" spans="9:12" ht="15" x14ac:dyDescent="0.25">
      <c r="I4743"/>
      <c r="J4743"/>
      <c r="K4743"/>
      <c r="L4743"/>
    </row>
    <row r="4744" spans="9:12" ht="15" x14ac:dyDescent="0.25">
      <c r="I4744"/>
      <c r="J4744"/>
      <c r="K4744"/>
      <c r="L4744"/>
    </row>
    <row r="4745" spans="9:12" ht="15" x14ac:dyDescent="0.25">
      <c r="I4745"/>
      <c r="J4745"/>
      <c r="K4745"/>
      <c r="L4745"/>
    </row>
    <row r="4746" spans="9:12" ht="15" x14ac:dyDescent="0.25">
      <c r="I4746"/>
      <c r="J4746"/>
      <c r="K4746"/>
      <c r="L4746"/>
    </row>
    <row r="4747" spans="9:12" ht="15" x14ac:dyDescent="0.25">
      <c r="I4747"/>
      <c r="J4747"/>
      <c r="K4747"/>
      <c r="L4747"/>
    </row>
    <row r="4748" spans="9:12" ht="15" x14ac:dyDescent="0.25">
      <c r="I4748"/>
      <c r="J4748"/>
      <c r="K4748"/>
      <c r="L4748"/>
    </row>
    <row r="4749" spans="9:12" ht="15" x14ac:dyDescent="0.25">
      <c r="I4749"/>
      <c r="J4749"/>
      <c r="K4749"/>
      <c r="L4749"/>
    </row>
    <row r="4750" spans="9:12" ht="15" x14ac:dyDescent="0.25">
      <c r="I4750"/>
      <c r="J4750"/>
      <c r="K4750"/>
      <c r="L4750"/>
    </row>
    <row r="4751" spans="9:12" ht="15" x14ac:dyDescent="0.25">
      <c r="I4751"/>
      <c r="J4751"/>
      <c r="K4751"/>
      <c r="L4751"/>
    </row>
    <row r="4752" spans="9:12" ht="15" x14ac:dyDescent="0.25">
      <c r="I4752"/>
      <c r="J4752"/>
      <c r="K4752"/>
      <c r="L4752"/>
    </row>
    <row r="4753" spans="9:12" ht="15" x14ac:dyDescent="0.25">
      <c r="I4753"/>
      <c r="J4753"/>
      <c r="K4753"/>
      <c r="L4753"/>
    </row>
    <row r="4754" spans="9:12" ht="15" x14ac:dyDescent="0.25">
      <c r="I4754"/>
      <c r="J4754"/>
      <c r="K4754"/>
      <c r="L4754"/>
    </row>
    <row r="4755" spans="9:12" ht="15" x14ac:dyDescent="0.25">
      <c r="I4755"/>
      <c r="J4755"/>
      <c r="K4755"/>
      <c r="L4755"/>
    </row>
    <row r="4756" spans="9:12" ht="15" x14ac:dyDescent="0.25">
      <c r="I4756"/>
      <c r="J4756"/>
      <c r="K4756"/>
      <c r="L4756"/>
    </row>
    <row r="4757" spans="9:12" ht="15" x14ac:dyDescent="0.25">
      <c r="I4757"/>
      <c r="J4757"/>
      <c r="K4757"/>
      <c r="L4757"/>
    </row>
    <row r="4758" spans="9:12" ht="15" x14ac:dyDescent="0.25">
      <c r="I4758"/>
      <c r="J4758"/>
      <c r="K4758"/>
      <c r="L4758"/>
    </row>
    <row r="4759" spans="9:12" ht="15" x14ac:dyDescent="0.25">
      <c r="I4759"/>
      <c r="J4759"/>
      <c r="K4759"/>
      <c r="L4759"/>
    </row>
    <row r="4760" spans="9:12" ht="15" x14ac:dyDescent="0.25">
      <c r="I4760"/>
      <c r="J4760"/>
      <c r="K4760"/>
      <c r="L4760"/>
    </row>
    <row r="4761" spans="9:12" ht="15" x14ac:dyDescent="0.25">
      <c r="I4761"/>
      <c r="J4761"/>
      <c r="K4761"/>
      <c r="L4761"/>
    </row>
    <row r="4762" spans="9:12" ht="15" x14ac:dyDescent="0.25">
      <c r="I4762"/>
      <c r="J4762"/>
      <c r="K4762"/>
      <c r="L4762"/>
    </row>
    <row r="4763" spans="9:12" ht="15" x14ac:dyDescent="0.25">
      <c r="I4763"/>
      <c r="J4763"/>
      <c r="K4763"/>
      <c r="L4763"/>
    </row>
    <row r="4764" spans="9:12" ht="15" x14ac:dyDescent="0.25">
      <c r="I4764"/>
      <c r="J4764"/>
      <c r="K4764"/>
      <c r="L4764"/>
    </row>
    <row r="4765" spans="9:12" ht="15" x14ac:dyDescent="0.25">
      <c r="I4765"/>
      <c r="J4765"/>
      <c r="K4765"/>
      <c r="L4765"/>
    </row>
    <row r="4766" spans="9:12" ht="15" x14ac:dyDescent="0.25">
      <c r="I4766"/>
      <c r="J4766"/>
      <c r="K4766"/>
      <c r="L4766"/>
    </row>
    <row r="4767" spans="9:12" ht="15" x14ac:dyDescent="0.25">
      <c r="I4767"/>
      <c r="J4767"/>
      <c r="K4767"/>
      <c r="L4767"/>
    </row>
    <row r="4768" spans="9:12" ht="15" x14ac:dyDescent="0.25">
      <c r="I4768"/>
      <c r="J4768"/>
      <c r="K4768"/>
      <c r="L4768"/>
    </row>
    <row r="4769" spans="9:12" ht="15" x14ac:dyDescent="0.25">
      <c r="I4769"/>
      <c r="J4769"/>
      <c r="K4769"/>
      <c r="L4769"/>
    </row>
    <row r="4770" spans="9:12" ht="15" x14ac:dyDescent="0.25">
      <c r="I4770"/>
      <c r="J4770"/>
      <c r="K4770"/>
      <c r="L4770"/>
    </row>
    <row r="4771" spans="9:12" ht="15" x14ac:dyDescent="0.25">
      <c r="I4771"/>
      <c r="J4771"/>
      <c r="K4771"/>
      <c r="L4771"/>
    </row>
    <row r="4772" spans="9:12" ht="15" x14ac:dyDescent="0.25">
      <c r="I4772"/>
      <c r="J4772"/>
      <c r="K4772"/>
      <c r="L4772"/>
    </row>
    <row r="4773" spans="9:12" ht="15" x14ac:dyDescent="0.25">
      <c r="I4773"/>
      <c r="J4773"/>
      <c r="K4773"/>
      <c r="L4773"/>
    </row>
    <row r="4774" spans="9:12" ht="15" x14ac:dyDescent="0.25">
      <c r="I4774"/>
      <c r="J4774"/>
      <c r="K4774"/>
      <c r="L4774"/>
    </row>
    <row r="4775" spans="9:12" ht="15" x14ac:dyDescent="0.25">
      <c r="I4775"/>
      <c r="J4775"/>
      <c r="K4775"/>
      <c r="L4775"/>
    </row>
    <row r="4776" spans="9:12" ht="15" x14ac:dyDescent="0.25">
      <c r="I4776"/>
      <c r="J4776"/>
      <c r="K4776"/>
      <c r="L4776"/>
    </row>
    <row r="4777" spans="9:12" ht="15" x14ac:dyDescent="0.25">
      <c r="I4777"/>
      <c r="J4777"/>
      <c r="K4777"/>
      <c r="L4777"/>
    </row>
    <row r="4778" spans="9:12" ht="15" x14ac:dyDescent="0.25">
      <c r="I4778"/>
      <c r="J4778"/>
      <c r="K4778"/>
      <c r="L4778"/>
    </row>
    <row r="4779" spans="9:12" ht="15" x14ac:dyDescent="0.25">
      <c r="I4779"/>
      <c r="J4779"/>
      <c r="K4779"/>
      <c r="L4779"/>
    </row>
    <row r="4780" spans="9:12" ht="15" x14ac:dyDescent="0.25">
      <c r="I4780"/>
      <c r="J4780"/>
      <c r="K4780"/>
      <c r="L4780"/>
    </row>
    <row r="4781" spans="9:12" ht="15" x14ac:dyDescent="0.25">
      <c r="I4781"/>
      <c r="J4781"/>
      <c r="K4781"/>
      <c r="L4781"/>
    </row>
    <row r="4782" spans="9:12" ht="15" x14ac:dyDescent="0.25">
      <c r="I4782"/>
      <c r="J4782"/>
      <c r="K4782"/>
      <c r="L4782"/>
    </row>
    <row r="4783" spans="9:12" ht="15" x14ac:dyDescent="0.25">
      <c r="I4783"/>
      <c r="J4783"/>
      <c r="K4783"/>
      <c r="L4783"/>
    </row>
    <row r="4784" spans="9:12" ht="15" x14ac:dyDescent="0.25">
      <c r="I4784"/>
      <c r="J4784"/>
      <c r="K4784"/>
      <c r="L4784"/>
    </row>
    <row r="4785" spans="9:12" ht="15" x14ac:dyDescent="0.25">
      <c r="I4785"/>
      <c r="J4785"/>
      <c r="K4785"/>
      <c r="L4785"/>
    </row>
    <row r="4786" spans="9:12" ht="15" x14ac:dyDescent="0.25">
      <c r="I4786"/>
      <c r="J4786"/>
      <c r="K4786"/>
      <c r="L4786"/>
    </row>
    <row r="4787" spans="9:12" ht="15" x14ac:dyDescent="0.25">
      <c r="I4787"/>
      <c r="J4787"/>
      <c r="K4787"/>
      <c r="L4787"/>
    </row>
    <row r="4788" spans="9:12" ht="15" x14ac:dyDescent="0.25">
      <c r="I4788"/>
      <c r="J4788"/>
      <c r="K4788"/>
      <c r="L4788"/>
    </row>
    <row r="4789" spans="9:12" ht="15" x14ac:dyDescent="0.25">
      <c r="I4789"/>
      <c r="J4789"/>
      <c r="K4789"/>
      <c r="L4789"/>
    </row>
    <row r="4790" spans="9:12" ht="15" x14ac:dyDescent="0.25">
      <c r="I4790"/>
      <c r="J4790"/>
      <c r="K4790"/>
      <c r="L4790"/>
    </row>
    <row r="4791" spans="9:12" ht="15" x14ac:dyDescent="0.25">
      <c r="I4791"/>
      <c r="J4791"/>
      <c r="K4791"/>
      <c r="L4791"/>
    </row>
    <row r="4792" spans="9:12" ht="15" x14ac:dyDescent="0.25">
      <c r="I4792"/>
      <c r="J4792"/>
      <c r="K4792"/>
      <c r="L4792"/>
    </row>
    <row r="4793" spans="9:12" ht="15" x14ac:dyDescent="0.25">
      <c r="I4793"/>
      <c r="J4793"/>
      <c r="K4793"/>
      <c r="L4793"/>
    </row>
    <row r="4794" spans="9:12" ht="15" x14ac:dyDescent="0.25">
      <c r="I4794"/>
      <c r="J4794"/>
      <c r="K4794"/>
      <c r="L4794"/>
    </row>
    <row r="4795" spans="9:12" ht="15" x14ac:dyDescent="0.25">
      <c r="I4795"/>
      <c r="J4795"/>
      <c r="K4795"/>
      <c r="L4795"/>
    </row>
    <row r="4796" spans="9:12" ht="15" x14ac:dyDescent="0.25">
      <c r="I4796"/>
      <c r="J4796"/>
      <c r="K4796"/>
      <c r="L4796"/>
    </row>
    <row r="4797" spans="9:12" ht="15" x14ac:dyDescent="0.25">
      <c r="I4797"/>
      <c r="J4797"/>
      <c r="K4797"/>
      <c r="L4797"/>
    </row>
    <row r="4798" spans="9:12" ht="15" x14ac:dyDescent="0.25">
      <c r="I4798"/>
      <c r="J4798"/>
      <c r="K4798"/>
      <c r="L4798"/>
    </row>
    <row r="4799" spans="9:12" ht="15" x14ac:dyDescent="0.25">
      <c r="I4799"/>
      <c r="J4799"/>
      <c r="K4799"/>
      <c r="L4799"/>
    </row>
    <row r="4800" spans="9:12" ht="15" x14ac:dyDescent="0.25">
      <c r="I4800"/>
      <c r="J4800"/>
      <c r="K4800"/>
      <c r="L4800"/>
    </row>
    <row r="4801" spans="9:12" ht="15" x14ac:dyDescent="0.25">
      <c r="I4801"/>
      <c r="J4801"/>
      <c r="K4801"/>
      <c r="L4801"/>
    </row>
    <row r="4802" spans="9:12" ht="15" x14ac:dyDescent="0.25">
      <c r="I4802"/>
      <c r="J4802"/>
      <c r="K4802"/>
      <c r="L4802"/>
    </row>
    <row r="4803" spans="9:12" ht="15" x14ac:dyDescent="0.25">
      <c r="I4803"/>
      <c r="J4803"/>
      <c r="K4803"/>
      <c r="L4803"/>
    </row>
    <row r="4804" spans="9:12" ht="15" x14ac:dyDescent="0.25">
      <c r="I4804"/>
      <c r="J4804"/>
      <c r="K4804"/>
      <c r="L4804"/>
    </row>
    <row r="4805" spans="9:12" ht="15" x14ac:dyDescent="0.25">
      <c r="I4805"/>
      <c r="J4805"/>
      <c r="K4805"/>
      <c r="L4805"/>
    </row>
    <row r="4806" spans="9:12" ht="15" x14ac:dyDescent="0.25">
      <c r="I4806"/>
      <c r="J4806"/>
      <c r="K4806"/>
      <c r="L4806"/>
    </row>
    <row r="4807" spans="9:12" ht="15" x14ac:dyDescent="0.25">
      <c r="I4807"/>
      <c r="J4807"/>
      <c r="K4807"/>
      <c r="L4807"/>
    </row>
    <row r="4808" spans="9:12" ht="15" x14ac:dyDescent="0.25">
      <c r="I4808"/>
      <c r="J4808"/>
      <c r="K4808"/>
      <c r="L4808"/>
    </row>
    <row r="4809" spans="9:12" ht="15" x14ac:dyDescent="0.25">
      <c r="I4809"/>
      <c r="J4809"/>
      <c r="K4809"/>
      <c r="L4809"/>
    </row>
    <row r="4810" spans="9:12" ht="15" x14ac:dyDescent="0.25">
      <c r="I4810"/>
      <c r="J4810"/>
      <c r="K4810"/>
      <c r="L4810"/>
    </row>
    <row r="4811" spans="9:12" ht="15" x14ac:dyDescent="0.25">
      <c r="I4811"/>
      <c r="J4811"/>
      <c r="K4811"/>
      <c r="L4811"/>
    </row>
    <row r="4812" spans="9:12" ht="15" x14ac:dyDescent="0.25">
      <c r="I4812"/>
      <c r="J4812"/>
      <c r="K4812"/>
      <c r="L4812"/>
    </row>
    <row r="4813" spans="9:12" ht="15" x14ac:dyDescent="0.25">
      <c r="I4813"/>
      <c r="J4813"/>
      <c r="K4813"/>
      <c r="L4813"/>
    </row>
    <row r="4814" spans="9:12" ht="15" x14ac:dyDescent="0.25">
      <c r="I4814"/>
      <c r="J4814"/>
      <c r="K4814"/>
      <c r="L4814"/>
    </row>
    <row r="4815" spans="9:12" ht="15" x14ac:dyDescent="0.25">
      <c r="I4815"/>
      <c r="J4815"/>
      <c r="K4815"/>
      <c r="L4815"/>
    </row>
    <row r="4816" spans="9:12" ht="15" x14ac:dyDescent="0.25">
      <c r="I4816"/>
      <c r="J4816"/>
      <c r="K4816"/>
      <c r="L4816"/>
    </row>
    <row r="4817" spans="9:12" ht="15" x14ac:dyDescent="0.25">
      <c r="I4817"/>
      <c r="J4817"/>
      <c r="K4817"/>
      <c r="L4817"/>
    </row>
    <row r="4818" spans="9:12" ht="15" x14ac:dyDescent="0.25">
      <c r="I4818"/>
      <c r="J4818"/>
      <c r="K4818"/>
      <c r="L4818"/>
    </row>
    <row r="4819" spans="9:12" ht="15" x14ac:dyDescent="0.25">
      <c r="I4819"/>
      <c r="J4819"/>
      <c r="K4819"/>
      <c r="L4819"/>
    </row>
    <row r="4820" spans="9:12" ht="15" x14ac:dyDescent="0.25">
      <c r="I4820"/>
      <c r="J4820"/>
      <c r="K4820"/>
      <c r="L4820"/>
    </row>
    <row r="4821" spans="9:12" ht="15" x14ac:dyDescent="0.25">
      <c r="I4821"/>
      <c r="J4821"/>
      <c r="K4821"/>
      <c r="L4821"/>
    </row>
    <row r="4822" spans="9:12" ht="15" x14ac:dyDescent="0.25">
      <c r="I4822"/>
      <c r="J4822"/>
      <c r="K4822"/>
      <c r="L4822"/>
    </row>
    <row r="4823" spans="9:12" ht="15" x14ac:dyDescent="0.25">
      <c r="I4823"/>
      <c r="J4823"/>
      <c r="K4823"/>
      <c r="L4823"/>
    </row>
    <row r="4824" spans="9:12" ht="15" x14ac:dyDescent="0.25">
      <c r="I4824"/>
      <c r="J4824"/>
      <c r="K4824"/>
      <c r="L4824"/>
    </row>
    <row r="4825" spans="9:12" ht="15" x14ac:dyDescent="0.25">
      <c r="I4825"/>
      <c r="J4825"/>
      <c r="K4825"/>
      <c r="L4825"/>
    </row>
    <row r="4826" spans="9:12" ht="15" x14ac:dyDescent="0.25">
      <c r="I4826"/>
      <c r="J4826"/>
      <c r="K4826"/>
      <c r="L4826"/>
    </row>
    <row r="4827" spans="9:12" ht="15" x14ac:dyDescent="0.25">
      <c r="I4827"/>
      <c r="J4827"/>
      <c r="K4827"/>
      <c r="L4827"/>
    </row>
    <row r="4828" spans="9:12" ht="15" x14ac:dyDescent="0.25">
      <c r="I4828"/>
      <c r="J4828"/>
      <c r="K4828"/>
      <c r="L4828"/>
    </row>
    <row r="4829" spans="9:12" ht="15" x14ac:dyDescent="0.25">
      <c r="I4829"/>
      <c r="J4829"/>
      <c r="K4829"/>
      <c r="L4829"/>
    </row>
    <row r="4830" spans="9:12" ht="15" x14ac:dyDescent="0.25">
      <c r="I4830"/>
      <c r="J4830"/>
      <c r="K4830"/>
      <c r="L4830"/>
    </row>
    <row r="4831" spans="9:12" ht="15" x14ac:dyDescent="0.25">
      <c r="I4831"/>
      <c r="J4831"/>
      <c r="K4831"/>
      <c r="L4831"/>
    </row>
    <row r="4832" spans="9:12" ht="15" x14ac:dyDescent="0.25">
      <c r="I4832"/>
      <c r="J4832"/>
      <c r="K4832"/>
      <c r="L4832"/>
    </row>
    <row r="4833" spans="9:12" ht="15" x14ac:dyDescent="0.25">
      <c r="I4833"/>
      <c r="J4833"/>
      <c r="K4833"/>
      <c r="L4833"/>
    </row>
    <row r="4834" spans="9:12" ht="15" x14ac:dyDescent="0.25">
      <c r="I4834"/>
      <c r="J4834"/>
      <c r="K4834"/>
      <c r="L4834"/>
    </row>
    <row r="4835" spans="9:12" ht="15" x14ac:dyDescent="0.25">
      <c r="I4835"/>
      <c r="J4835"/>
      <c r="K4835"/>
      <c r="L4835"/>
    </row>
    <row r="4836" spans="9:12" ht="15" x14ac:dyDescent="0.25">
      <c r="I4836"/>
      <c r="J4836"/>
      <c r="K4836"/>
      <c r="L4836"/>
    </row>
    <row r="4837" spans="9:12" ht="15" x14ac:dyDescent="0.25">
      <c r="I4837"/>
      <c r="J4837"/>
      <c r="K4837"/>
      <c r="L4837"/>
    </row>
    <row r="4838" spans="9:12" ht="15" x14ac:dyDescent="0.25">
      <c r="I4838"/>
      <c r="J4838"/>
      <c r="K4838"/>
      <c r="L4838"/>
    </row>
    <row r="4839" spans="9:12" ht="15" x14ac:dyDescent="0.25">
      <c r="I4839"/>
      <c r="J4839"/>
      <c r="K4839"/>
      <c r="L4839"/>
    </row>
    <row r="4840" spans="9:12" ht="15" x14ac:dyDescent="0.25">
      <c r="I4840"/>
      <c r="J4840"/>
      <c r="K4840"/>
      <c r="L4840"/>
    </row>
    <row r="4841" spans="9:12" ht="15" x14ac:dyDescent="0.25">
      <c r="I4841"/>
      <c r="J4841"/>
      <c r="K4841"/>
      <c r="L4841"/>
    </row>
    <row r="4842" spans="9:12" ht="15" x14ac:dyDescent="0.25">
      <c r="I4842"/>
      <c r="J4842"/>
      <c r="K4842"/>
      <c r="L4842"/>
    </row>
    <row r="4843" spans="9:12" ht="15" x14ac:dyDescent="0.25">
      <c r="I4843"/>
      <c r="J4843"/>
      <c r="K4843"/>
      <c r="L4843"/>
    </row>
    <row r="4844" spans="9:12" ht="15" x14ac:dyDescent="0.25">
      <c r="I4844"/>
      <c r="J4844"/>
      <c r="K4844"/>
      <c r="L4844"/>
    </row>
    <row r="4845" spans="9:12" ht="15" x14ac:dyDescent="0.25">
      <c r="I4845"/>
      <c r="J4845"/>
      <c r="K4845"/>
      <c r="L4845"/>
    </row>
    <row r="4846" spans="9:12" ht="15" x14ac:dyDescent="0.25">
      <c r="I4846"/>
      <c r="J4846"/>
      <c r="K4846"/>
      <c r="L4846"/>
    </row>
    <row r="4847" spans="9:12" ht="15" x14ac:dyDescent="0.25">
      <c r="I4847"/>
      <c r="J4847"/>
      <c r="K4847"/>
      <c r="L4847"/>
    </row>
    <row r="4848" spans="9:12" ht="15" x14ac:dyDescent="0.25">
      <c r="I4848"/>
      <c r="J4848"/>
      <c r="K4848"/>
      <c r="L4848"/>
    </row>
    <row r="4849" spans="9:12" ht="15" x14ac:dyDescent="0.25">
      <c r="I4849"/>
      <c r="J4849"/>
      <c r="K4849"/>
      <c r="L4849"/>
    </row>
    <row r="4850" spans="9:12" ht="15" x14ac:dyDescent="0.25">
      <c r="I4850"/>
      <c r="J4850"/>
      <c r="K4850"/>
      <c r="L4850"/>
    </row>
    <row r="4851" spans="9:12" ht="15" x14ac:dyDescent="0.25">
      <c r="I4851"/>
      <c r="J4851"/>
      <c r="K4851"/>
      <c r="L4851"/>
    </row>
    <row r="4852" spans="9:12" ht="15" x14ac:dyDescent="0.25">
      <c r="I4852"/>
      <c r="J4852"/>
      <c r="K4852"/>
      <c r="L4852"/>
    </row>
    <row r="4853" spans="9:12" ht="15" x14ac:dyDescent="0.25">
      <c r="I4853"/>
      <c r="J4853"/>
      <c r="K4853"/>
      <c r="L4853"/>
    </row>
    <row r="4854" spans="9:12" ht="15" x14ac:dyDescent="0.25">
      <c r="I4854"/>
      <c r="J4854"/>
      <c r="K4854"/>
      <c r="L4854"/>
    </row>
    <row r="4855" spans="9:12" ht="15" x14ac:dyDescent="0.25">
      <c r="I4855"/>
      <c r="J4855"/>
      <c r="K4855"/>
      <c r="L4855"/>
    </row>
    <row r="4856" spans="9:12" ht="15" x14ac:dyDescent="0.25">
      <c r="I4856"/>
      <c r="J4856"/>
      <c r="K4856"/>
      <c r="L4856"/>
    </row>
    <row r="4857" spans="9:12" ht="15" x14ac:dyDescent="0.25">
      <c r="I4857"/>
      <c r="J4857"/>
      <c r="K4857"/>
      <c r="L4857"/>
    </row>
    <row r="4858" spans="9:12" ht="15" x14ac:dyDescent="0.25">
      <c r="I4858"/>
      <c r="J4858"/>
      <c r="K4858"/>
      <c r="L4858"/>
    </row>
    <row r="4859" spans="9:12" ht="15" x14ac:dyDescent="0.25">
      <c r="I4859"/>
      <c r="J4859"/>
      <c r="K4859"/>
      <c r="L4859"/>
    </row>
    <row r="4860" spans="9:12" ht="15" x14ac:dyDescent="0.25">
      <c r="I4860"/>
      <c r="J4860"/>
      <c r="K4860"/>
      <c r="L4860"/>
    </row>
    <row r="4861" spans="9:12" ht="15" x14ac:dyDescent="0.25">
      <c r="I4861"/>
      <c r="J4861"/>
      <c r="K4861"/>
      <c r="L4861"/>
    </row>
    <row r="4862" spans="9:12" ht="15" x14ac:dyDescent="0.25">
      <c r="I4862"/>
      <c r="J4862"/>
      <c r="K4862"/>
      <c r="L4862"/>
    </row>
    <row r="4863" spans="9:12" ht="15" x14ac:dyDescent="0.25">
      <c r="I4863"/>
      <c r="J4863"/>
      <c r="K4863"/>
      <c r="L4863"/>
    </row>
    <row r="4864" spans="9:12" ht="15" x14ac:dyDescent="0.25">
      <c r="I4864"/>
      <c r="J4864"/>
      <c r="K4864"/>
      <c r="L4864"/>
    </row>
    <row r="4865" spans="9:12" ht="15" x14ac:dyDescent="0.25">
      <c r="I4865"/>
      <c r="J4865"/>
      <c r="K4865"/>
      <c r="L4865"/>
    </row>
    <row r="4866" spans="9:12" ht="15" x14ac:dyDescent="0.25">
      <c r="I4866"/>
      <c r="J4866"/>
      <c r="K4866"/>
      <c r="L4866"/>
    </row>
    <row r="4867" spans="9:12" ht="15" x14ac:dyDescent="0.25">
      <c r="I4867"/>
      <c r="J4867"/>
      <c r="K4867"/>
      <c r="L4867"/>
    </row>
    <row r="4868" spans="9:12" ht="15" x14ac:dyDescent="0.25">
      <c r="I4868"/>
      <c r="J4868"/>
      <c r="K4868"/>
      <c r="L4868"/>
    </row>
    <row r="4869" spans="9:12" ht="15" x14ac:dyDescent="0.25">
      <c r="I4869"/>
      <c r="J4869"/>
      <c r="K4869"/>
      <c r="L4869"/>
    </row>
    <row r="4870" spans="9:12" ht="15" x14ac:dyDescent="0.25">
      <c r="I4870"/>
      <c r="J4870"/>
      <c r="K4870"/>
      <c r="L4870"/>
    </row>
    <row r="4871" spans="9:12" ht="15" x14ac:dyDescent="0.25">
      <c r="I4871"/>
      <c r="J4871"/>
      <c r="K4871"/>
      <c r="L4871"/>
    </row>
    <row r="4872" spans="9:12" ht="15" x14ac:dyDescent="0.25">
      <c r="I4872"/>
      <c r="J4872"/>
      <c r="K4872"/>
      <c r="L4872"/>
    </row>
    <row r="4873" spans="9:12" ht="15" x14ac:dyDescent="0.25">
      <c r="I4873"/>
      <c r="J4873"/>
      <c r="K4873"/>
      <c r="L4873"/>
    </row>
    <row r="4874" spans="9:12" ht="15" x14ac:dyDescent="0.25">
      <c r="I4874"/>
      <c r="J4874"/>
      <c r="K4874"/>
      <c r="L4874"/>
    </row>
    <row r="4875" spans="9:12" ht="15" x14ac:dyDescent="0.25">
      <c r="I4875"/>
      <c r="J4875"/>
      <c r="K4875"/>
      <c r="L4875"/>
    </row>
    <row r="4876" spans="9:12" ht="15" x14ac:dyDescent="0.25">
      <c r="I4876"/>
      <c r="J4876"/>
      <c r="K4876"/>
      <c r="L4876"/>
    </row>
    <row r="4877" spans="9:12" ht="15" x14ac:dyDescent="0.25">
      <c r="I4877"/>
      <c r="J4877"/>
      <c r="K4877"/>
      <c r="L4877"/>
    </row>
    <row r="4878" spans="9:12" ht="15" x14ac:dyDescent="0.25">
      <c r="I4878"/>
      <c r="J4878"/>
      <c r="K4878"/>
      <c r="L4878"/>
    </row>
    <row r="4879" spans="9:12" ht="15" x14ac:dyDescent="0.25">
      <c r="I4879"/>
      <c r="J4879"/>
      <c r="K4879"/>
      <c r="L4879"/>
    </row>
    <row r="4880" spans="9:12" ht="15" x14ac:dyDescent="0.25">
      <c r="I4880"/>
      <c r="J4880"/>
      <c r="K4880"/>
      <c r="L4880"/>
    </row>
    <row r="4881" spans="9:12" ht="15" x14ac:dyDescent="0.25">
      <c r="I4881"/>
      <c r="J4881"/>
      <c r="K4881"/>
      <c r="L4881"/>
    </row>
    <row r="4882" spans="9:12" ht="15" x14ac:dyDescent="0.25">
      <c r="I4882"/>
      <c r="J4882"/>
      <c r="K4882"/>
      <c r="L4882"/>
    </row>
    <row r="4883" spans="9:12" ht="15" x14ac:dyDescent="0.25">
      <c r="I4883"/>
      <c r="J4883"/>
      <c r="K4883"/>
      <c r="L4883"/>
    </row>
    <row r="4884" spans="9:12" ht="15" x14ac:dyDescent="0.25">
      <c r="I4884"/>
      <c r="J4884"/>
      <c r="K4884"/>
      <c r="L4884"/>
    </row>
    <row r="4885" spans="9:12" ht="15" x14ac:dyDescent="0.25">
      <c r="I4885"/>
      <c r="J4885"/>
      <c r="K4885"/>
      <c r="L4885"/>
    </row>
    <row r="4886" spans="9:12" ht="15" x14ac:dyDescent="0.25">
      <c r="I4886"/>
      <c r="J4886"/>
      <c r="K4886"/>
      <c r="L4886"/>
    </row>
    <row r="4887" spans="9:12" ht="15" x14ac:dyDescent="0.25">
      <c r="I4887"/>
      <c r="J4887"/>
      <c r="K4887"/>
      <c r="L4887"/>
    </row>
    <row r="4888" spans="9:12" ht="15" x14ac:dyDescent="0.25">
      <c r="I4888"/>
      <c r="J4888"/>
      <c r="K4888"/>
      <c r="L4888"/>
    </row>
    <row r="4889" spans="9:12" ht="15" x14ac:dyDescent="0.25">
      <c r="I4889"/>
      <c r="J4889"/>
      <c r="K4889"/>
      <c r="L4889"/>
    </row>
    <row r="4890" spans="9:12" ht="15" x14ac:dyDescent="0.25">
      <c r="I4890"/>
      <c r="J4890"/>
      <c r="K4890"/>
      <c r="L4890"/>
    </row>
    <row r="4891" spans="9:12" ht="15" x14ac:dyDescent="0.25">
      <c r="I4891"/>
      <c r="J4891"/>
      <c r="K4891"/>
      <c r="L4891"/>
    </row>
    <row r="4892" spans="9:12" ht="15" x14ac:dyDescent="0.25">
      <c r="I4892"/>
      <c r="J4892"/>
      <c r="K4892"/>
      <c r="L4892"/>
    </row>
    <row r="4893" spans="9:12" ht="15" x14ac:dyDescent="0.25">
      <c r="I4893"/>
      <c r="J4893"/>
      <c r="K4893"/>
      <c r="L4893"/>
    </row>
    <row r="4894" spans="9:12" ht="15" x14ac:dyDescent="0.25">
      <c r="I4894"/>
      <c r="J4894"/>
      <c r="K4894"/>
      <c r="L4894"/>
    </row>
    <row r="4895" spans="9:12" ht="15" x14ac:dyDescent="0.25">
      <c r="I4895"/>
      <c r="J4895"/>
      <c r="K4895"/>
      <c r="L4895"/>
    </row>
    <row r="4896" spans="9:12" ht="15" x14ac:dyDescent="0.25">
      <c r="I4896"/>
      <c r="J4896"/>
      <c r="K4896"/>
      <c r="L4896"/>
    </row>
    <row r="4897" spans="9:12" ht="15" x14ac:dyDescent="0.25">
      <c r="I4897"/>
      <c r="J4897"/>
      <c r="K4897"/>
      <c r="L4897"/>
    </row>
    <row r="4898" spans="9:12" ht="15" x14ac:dyDescent="0.25">
      <c r="I4898"/>
      <c r="J4898"/>
      <c r="K4898"/>
      <c r="L4898"/>
    </row>
    <row r="4899" spans="9:12" ht="15" x14ac:dyDescent="0.25">
      <c r="I4899"/>
      <c r="J4899"/>
      <c r="K4899"/>
      <c r="L4899"/>
    </row>
    <row r="4900" spans="9:12" ht="15" x14ac:dyDescent="0.25">
      <c r="I4900"/>
      <c r="J4900"/>
      <c r="K4900"/>
      <c r="L4900"/>
    </row>
    <row r="4901" spans="9:12" ht="15" x14ac:dyDescent="0.25">
      <c r="I4901"/>
      <c r="J4901"/>
      <c r="K4901"/>
      <c r="L4901"/>
    </row>
    <row r="4902" spans="9:12" ht="15" x14ac:dyDescent="0.25">
      <c r="I4902"/>
      <c r="J4902"/>
      <c r="K4902"/>
      <c r="L4902"/>
    </row>
    <row r="4903" spans="9:12" ht="15" x14ac:dyDescent="0.25">
      <c r="I4903"/>
      <c r="J4903"/>
      <c r="K4903"/>
      <c r="L4903"/>
    </row>
    <row r="4904" spans="9:12" ht="15" x14ac:dyDescent="0.25">
      <c r="I4904"/>
      <c r="J4904"/>
      <c r="K4904"/>
      <c r="L4904"/>
    </row>
    <row r="4905" spans="9:12" ht="15" x14ac:dyDescent="0.25">
      <c r="I4905"/>
      <c r="J4905"/>
      <c r="K4905"/>
      <c r="L4905"/>
    </row>
    <row r="4906" spans="9:12" ht="15" x14ac:dyDescent="0.25">
      <c r="I4906"/>
      <c r="J4906"/>
      <c r="K4906"/>
      <c r="L4906"/>
    </row>
    <row r="4907" spans="9:12" ht="15" x14ac:dyDescent="0.25">
      <c r="I4907"/>
      <c r="J4907"/>
      <c r="K4907"/>
      <c r="L4907"/>
    </row>
    <row r="4908" spans="9:12" ht="15" x14ac:dyDescent="0.25">
      <c r="I4908"/>
      <c r="J4908"/>
      <c r="K4908"/>
      <c r="L4908"/>
    </row>
    <row r="4909" spans="9:12" ht="15" x14ac:dyDescent="0.25">
      <c r="I4909"/>
      <c r="J4909"/>
      <c r="K4909"/>
      <c r="L4909"/>
    </row>
    <row r="4910" spans="9:12" ht="15" x14ac:dyDescent="0.25">
      <c r="I4910"/>
      <c r="J4910"/>
      <c r="K4910"/>
      <c r="L4910"/>
    </row>
    <row r="4911" spans="9:12" ht="15" x14ac:dyDescent="0.25">
      <c r="I4911"/>
      <c r="J4911"/>
      <c r="K4911"/>
      <c r="L4911"/>
    </row>
    <row r="4912" spans="9:12" ht="15" x14ac:dyDescent="0.25">
      <c r="I4912"/>
      <c r="J4912"/>
      <c r="K4912"/>
      <c r="L4912"/>
    </row>
    <row r="4913" spans="9:12" ht="15" x14ac:dyDescent="0.25">
      <c r="I4913"/>
      <c r="J4913"/>
      <c r="K4913"/>
      <c r="L4913"/>
    </row>
    <row r="4914" spans="9:12" ht="15" x14ac:dyDescent="0.25">
      <c r="I4914"/>
      <c r="J4914"/>
      <c r="K4914"/>
      <c r="L4914"/>
    </row>
    <row r="4915" spans="9:12" ht="15" x14ac:dyDescent="0.25">
      <c r="I4915"/>
      <c r="J4915"/>
      <c r="K4915"/>
      <c r="L4915"/>
    </row>
    <row r="4916" spans="9:12" ht="15" x14ac:dyDescent="0.25">
      <c r="I4916"/>
      <c r="J4916"/>
      <c r="K4916"/>
      <c r="L4916"/>
    </row>
    <row r="4917" spans="9:12" ht="15" x14ac:dyDescent="0.25">
      <c r="I4917"/>
      <c r="J4917"/>
      <c r="K4917"/>
      <c r="L4917"/>
    </row>
    <row r="4918" spans="9:12" ht="15" x14ac:dyDescent="0.25">
      <c r="I4918"/>
      <c r="J4918"/>
      <c r="K4918"/>
      <c r="L4918"/>
    </row>
    <row r="4919" spans="9:12" ht="15" x14ac:dyDescent="0.25">
      <c r="I4919"/>
      <c r="J4919"/>
      <c r="K4919"/>
      <c r="L4919"/>
    </row>
    <row r="4920" spans="9:12" ht="15" x14ac:dyDescent="0.25">
      <c r="I4920"/>
      <c r="J4920"/>
      <c r="K4920"/>
      <c r="L4920"/>
    </row>
    <row r="4921" spans="9:12" ht="15" x14ac:dyDescent="0.25">
      <c r="I4921"/>
      <c r="J4921"/>
      <c r="K4921"/>
      <c r="L4921"/>
    </row>
    <row r="4922" spans="9:12" ht="15" x14ac:dyDescent="0.25">
      <c r="I4922"/>
      <c r="J4922"/>
      <c r="K4922"/>
      <c r="L4922"/>
    </row>
    <row r="4923" spans="9:12" ht="15" x14ac:dyDescent="0.25">
      <c r="I4923"/>
      <c r="J4923"/>
      <c r="K4923"/>
      <c r="L4923"/>
    </row>
    <row r="4924" spans="9:12" ht="15" x14ac:dyDescent="0.25">
      <c r="I4924"/>
      <c r="J4924"/>
      <c r="K4924"/>
      <c r="L4924"/>
    </row>
    <row r="4925" spans="9:12" ht="15" x14ac:dyDescent="0.25">
      <c r="I4925"/>
      <c r="J4925"/>
      <c r="K4925"/>
      <c r="L4925"/>
    </row>
    <row r="4926" spans="9:12" ht="15" x14ac:dyDescent="0.25">
      <c r="I4926"/>
      <c r="J4926"/>
      <c r="K4926"/>
      <c r="L4926"/>
    </row>
    <row r="4927" spans="9:12" ht="15" x14ac:dyDescent="0.25">
      <c r="I4927"/>
      <c r="J4927"/>
      <c r="K4927"/>
      <c r="L4927"/>
    </row>
    <row r="4928" spans="9:12" ht="15" x14ac:dyDescent="0.25">
      <c r="I4928"/>
      <c r="J4928"/>
      <c r="K4928"/>
      <c r="L4928"/>
    </row>
    <row r="4929" spans="9:12" ht="15" x14ac:dyDescent="0.25">
      <c r="I4929"/>
      <c r="J4929"/>
      <c r="K4929"/>
      <c r="L4929"/>
    </row>
    <row r="4930" spans="9:12" ht="15" x14ac:dyDescent="0.25">
      <c r="I4930"/>
      <c r="J4930"/>
      <c r="K4930"/>
      <c r="L4930"/>
    </row>
    <row r="4931" spans="9:12" ht="15" x14ac:dyDescent="0.25">
      <c r="I4931"/>
      <c r="J4931"/>
      <c r="K4931"/>
      <c r="L4931"/>
    </row>
    <row r="4932" spans="9:12" ht="15" x14ac:dyDescent="0.25">
      <c r="I4932"/>
      <c r="J4932"/>
      <c r="K4932"/>
      <c r="L4932"/>
    </row>
    <row r="4933" spans="9:12" ht="15" x14ac:dyDescent="0.25">
      <c r="I4933"/>
      <c r="J4933"/>
      <c r="K4933"/>
      <c r="L4933"/>
    </row>
    <row r="4934" spans="9:12" ht="15" x14ac:dyDescent="0.25">
      <c r="I4934"/>
      <c r="J4934"/>
      <c r="K4934"/>
      <c r="L4934"/>
    </row>
    <row r="4935" spans="9:12" ht="15" x14ac:dyDescent="0.25">
      <c r="I4935"/>
      <c r="J4935"/>
      <c r="K4935"/>
      <c r="L4935"/>
    </row>
    <row r="4936" spans="9:12" ht="15" x14ac:dyDescent="0.25">
      <c r="I4936"/>
      <c r="J4936"/>
      <c r="K4936"/>
      <c r="L4936"/>
    </row>
    <row r="4937" spans="9:12" ht="15" x14ac:dyDescent="0.25">
      <c r="I4937"/>
      <c r="J4937"/>
      <c r="K4937"/>
      <c r="L4937"/>
    </row>
    <row r="4938" spans="9:12" ht="15" x14ac:dyDescent="0.25">
      <c r="I4938"/>
      <c r="J4938"/>
      <c r="K4938"/>
      <c r="L4938"/>
    </row>
    <row r="4939" spans="9:12" ht="15" x14ac:dyDescent="0.25">
      <c r="I4939"/>
      <c r="J4939"/>
      <c r="K4939"/>
      <c r="L4939"/>
    </row>
    <row r="4940" spans="9:12" ht="15" x14ac:dyDescent="0.25">
      <c r="I4940"/>
      <c r="J4940"/>
      <c r="K4940"/>
      <c r="L4940"/>
    </row>
    <row r="4941" spans="9:12" ht="15" x14ac:dyDescent="0.25">
      <c r="I4941"/>
      <c r="J4941"/>
      <c r="K4941"/>
      <c r="L4941"/>
    </row>
    <row r="4942" spans="9:12" ht="15" x14ac:dyDescent="0.25">
      <c r="I4942"/>
      <c r="J4942"/>
      <c r="K4942"/>
      <c r="L4942"/>
    </row>
    <row r="4943" spans="9:12" ht="15" x14ac:dyDescent="0.25">
      <c r="I4943"/>
      <c r="J4943"/>
      <c r="K4943"/>
      <c r="L4943"/>
    </row>
    <row r="4944" spans="9:12" ht="15" x14ac:dyDescent="0.25">
      <c r="I4944"/>
      <c r="J4944"/>
      <c r="K4944"/>
      <c r="L4944"/>
    </row>
    <row r="4945" spans="9:12" ht="15" x14ac:dyDescent="0.25">
      <c r="I4945"/>
      <c r="J4945"/>
      <c r="K4945"/>
      <c r="L4945"/>
    </row>
    <row r="4946" spans="9:12" ht="15" x14ac:dyDescent="0.25">
      <c r="I4946"/>
      <c r="J4946"/>
      <c r="K4946"/>
      <c r="L4946"/>
    </row>
    <row r="4947" spans="9:12" ht="15" x14ac:dyDescent="0.25">
      <c r="I4947"/>
      <c r="J4947"/>
      <c r="K4947"/>
      <c r="L4947"/>
    </row>
    <row r="4948" spans="9:12" ht="15" x14ac:dyDescent="0.25">
      <c r="I4948"/>
      <c r="J4948"/>
      <c r="K4948"/>
      <c r="L4948"/>
    </row>
    <row r="4949" spans="9:12" ht="15" x14ac:dyDescent="0.25">
      <c r="I4949"/>
      <c r="J4949"/>
      <c r="K4949"/>
      <c r="L4949"/>
    </row>
    <row r="4950" spans="9:12" ht="15" x14ac:dyDescent="0.25">
      <c r="I4950"/>
      <c r="J4950"/>
      <c r="K4950"/>
      <c r="L4950"/>
    </row>
    <row r="4951" spans="9:12" ht="15" x14ac:dyDescent="0.25">
      <c r="I4951"/>
      <c r="J4951"/>
      <c r="K4951"/>
      <c r="L4951"/>
    </row>
    <row r="4952" spans="9:12" ht="15" x14ac:dyDescent="0.25">
      <c r="I4952"/>
      <c r="J4952"/>
      <c r="K4952"/>
      <c r="L4952"/>
    </row>
    <row r="4953" spans="9:12" ht="15" x14ac:dyDescent="0.25">
      <c r="I4953"/>
      <c r="J4953"/>
      <c r="K4953"/>
      <c r="L4953"/>
    </row>
    <row r="4954" spans="9:12" ht="15" x14ac:dyDescent="0.25">
      <c r="I4954"/>
      <c r="J4954"/>
      <c r="K4954"/>
      <c r="L4954"/>
    </row>
    <row r="4955" spans="9:12" ht="15" x14ac:dyDescent="0.25">
      <c r="I4955"/>
      <c r="J4955"/>
      <c r="K4955"/>
      <c r="L4955"/>
    </row>
    <row r="4956" spans="9:12" ht="15" x14ac:dyDescent="0.25">
      <c r="I4956"/>
      <c r="J4956"/>
      <c r="K4956"/>
      <c r="L4956"/>
    </row>
    <row r="4957" spans="9:12" ht="15" x14ac:dyDescent="0.25">
      <c r="I4957"/>
      <c r="J4957"/>
      <c r="K4957"/>
      <c r="L4957"/>
    </row>
    <row r="4958" spans="9:12" ht="15" x14ac:dyDescent="0.25">
      <c r="I4958"/>
      <c r="J4958"/>
      <c r="K4958"/>
      <c r="L4958"/>
    </row>
    <row r="4959" spans="9:12" ht="15" x14ac:dyDescent="0.25">
      <c r="I4959"/>
      <c r="J4959"/>
      <c r="K4959"/>
      <c r="L4959"/>
    </row>
    <row r="4960" spans="9:12" ht="15" x14ac:dyDescent="0.25">
      <c r="I4960"/>
      <c r="J4960"/>
      <c r="K4960"/>
      <c r="L4960"/>
    </row>
    <row r="4961" spans="9:12" ht="15" x14ac:dyDescent="0.25">
      <c r="I4961"/>
      <c r="J4961"/>
      <c r="K4961"/>
      <c r="L4961"/>
    </row>
    <row r="4962" spans="9:12" ht="15" x14ac:dyDescent="0.25">
      <c r="I4962"/>
      <c r="J4962"/>
      <c r="K4962"/>
      <c r="L4962"/>
    </row>
    <row r="4963" spans="9:12" ht="15" x14ac:dyDescent="0.25">
      <c r="I4963"/>
      <c r="J4963"/>
      <c r="K4963"/>
      <c r="L4963"/>
    </row>
    <row r="4964" spans="9:12" ht="15" x14ac:dyDescent="0.25">
      <c r="I4964"/>
      <c r="J4964"/>
      <c r="K4964"/>
      <c r="L4964"/>
    </row>
    <row r="4965" spans="9:12" ht="15" x14ac:dyDescent="0.25">
      <c r="I4965"/>
      <c r="J4965"/>
      <c r="K4965"/>
      <c r="L4965"/>
    </row>
    <row r="4966" spans="9:12" ht="15" x14ac:dyDescent="0.25">
      <c r="I4966"/>
      <c r="J4966"/>
      <c r="K4966"/>
      <c r="L4966"/>
    </row>
    <row r="4967" spans="9:12" ht="15" x14ac:dyDescent="0.25">
      <c r="I4967"/>
      <c r="J4967"/>
      <c r="K4967"/>
      <c r="L4967"/>
    </row>
    <row r="4968" spans="9:12" ht="15" x14ac:dyDescent="0.25">
      <c r="I4968"/>
      <c r="J4968"/>
      <c r="K4968"/>
      <c r="L4968"/>
    </row>
    <row r="4969" spans="9:12" ht="15" x14ac:dyDescent="0.25">
      <c r="I4969"/>
      <c r="J4969"/>
      <c r="K4969"/>
      <c r="L4969"/>
    </row>
    <row r="4970" spans="9:12" ht="15" x14ac:dyDescent="0.25">
      <c r="I4970"/>
      <c r="J4970"/>
      <c r="K4970"/>
      <c r="L4970"/>
    </row>
    <row r="4971" spans="9:12" ht="15" x14ac:dyDescent="0.25">
      <c r="I4971"/>
      <c r="J4971"/>
      <c r="K4971"/>
      <c r="L4971"/>
    </row>
    <row r="4972" spans="9:12" ht="15" x14ac:dyDescent="0.25">
      <c r="I4972"/>
      <c r="J4972"/>
      <c r="K4972"/>
      <c r="L4972"/>
    </row>
    <row r="4973" spans="9:12" ht="15" x14ac:dyDescent="0.25">
      <c r="I4973"/>
      <c r="J4973"/>
      <c r="K4973"/>
      <c r="L4973"/>
    </row>
    <row r="4974" spans="9:12" ht="15" x14ac:dyDescent="0.25">
      <c r="I4974"/>
      <c r="J4974"/>
      <c r="K4974"/>
      <c r="L4974"/>
    </row>
    <row r="4975" spans="9:12" ht="15" x14ac:dyDescent="0.25">
      <c r="I4975"/>
      <c r="J4975"/>
      <c r="K4975"/>
      <c r="L4975"/>
    </row>
    <row r="4976" spans="9:12" ht="15" x14ac:dyDescent="0.25">
      <c r="I4976"/>
      <c r="J4976"/>
      <c r="K4976"/>
      <c r="L4976"/>
    </row>
    <row r="4977" spans="9:12" ht="15" x14ac:dyDescent="0.25">
      <c r="I4977"/>
      <c r="J4977"/>
      <c r="K4977"/>
      <c r="L4977"/>
    </row>
    <row r="4978" spans="9:12" ht="15" x14ac:dyDescent="0.25">
      <c r="I4978"/>
      <c r="J4978"/>
      <c r="K4978"/>
      <c r="L4978"/>
    </row>
    <row r="4979" spans="9:12" ht="15" x14ac:dyDescent="0.25">
      <c r="I4979"/>
      <c r="J4979"/>
      <c r="K4979"/>
      <c r="L4979"/>
    </row>
    <row r="4980" spans="9:12" ht="15" x14ac:dyDescent="0.25">
      <c r="I4980"/>
      <c r="J4980"/>
      <c r="K4980"/>
      <c r="L4980"/>
    </row>
    <row r="4981" spans="9:12" ht="15" x14ac:dyDescent="0.25">
      <c r="I4981"/>
      <c r="J4981"/>
      <c r="K4981"/>
      <c r="L4981"/>
    </row>
    <row r="4982" spans="9:12" ht="15" x14ac:dyDescent="0.25">
      <c r="I4982"/>
      <c r="J4982"/>
      <c r="K4982"/>
      <c r="L4982"/>
    </row>
    <row r="4983" spans="9:12" ht="15" x14ac:dyDescent="0.25">
      <c r="I4983"/>
      <c r="J4983"/>
      <c r="K4983"/>
      <c r="L4983"/>
    </row>
    <row r="4984" spans="9:12" ht="15" x14ac:dyDescent="0.25">
      <c r="I4984"/>
      <c r="J4984"/>
      <c r="K4984"/>
      <c r="L4984"/>
    </row>
    <row r="4985" spans="9:12" ht="15" x14ac:dyDescent="0.25">
      <c r="I4985"/>
      <c r="J4985"/>
      <c r="K4985"/>
      <c r="L4985"/>
    </row>
    <row r="4986" spans="9:12" ht="15" x14ac:dyDescent="0.25">
      <c r="I4986"/>
      <c r="J4986"/>
      <c r="K4986"/>
      <c r="L4986"/>
    </row>
    <row r="4987" spans="9:12" ht="15" x14ac:dyDescent="0.25">
      <c r="I4987"/>
      <c r="J4987"/>
      <c r="K4987"/>
      <c r="L4987"/>
    </row>
    <row r="4988" spans="9:12" ht="15" x14ac:dyDescent="0.25">
      <c r="I4988"/>
      <c r="J4988"/>
      <c r="K4988"/>
      <c r="L4988"/>
    </row>
    <row r="4989" spans="9:12" ht="15" x14ac:dyDescent="0.25">
      <c r="I4989"/>
      <c r="J4989"/>
      <c r="K4989"/>
      <c r="L4989"/>
    </row>
    <row r="4990" spans="9:12" ht="15" x14ac:dyDescent="0.25">
      <c r="I4990"/>
      <c r="J4990"/>
      <c r="K4990"/>
      <c r="L4990"/>
    </row>
    <row r="4991" spans="9:12" ht="15" x14ac:dyDescent="0.25">
      <c r="I4991"/>
      <c r="J4991"/>
      <c r="K4991"/>
      <c r="L4991"/>
    </row>
    <row r="4992" spans="9:12" ht="15" x14ac:dyDescent="0.25">
      <c r="I4992"/>
      <c r="J4992"/>
      <c r="K4992"/>
      <c r="L4992"/>
    </row>
    <row r="4993" spans="9:12" ht="15" x14ac:dyDescent="0.25">
      <c r="I4993"/>
      <c r="J4993"/>
      <c r="K4993"/>
      <c r="L4993"/>
    </row>
    <row r="4994" spans="9:12" ht="15" x14ac:dyDescent="0.25">
      <c r="I4994"/>
      <c r="J4994"/>
      <c r="K4994"/>
      <c r="L4994"/>
    </row>
    <row r="4995" spans="9:12" ht="15" x14ac:dyDescent="0.25">
      <c r="I4995"/>
      <c r="J4995"/>
      <c r="K4995"/>
      <c r="L4995"/>
    </row>
    <row r="4996" spans="9:12" ht="15" x14ac:dyDescent="0.25">
      <c r="I4996"/>
      <c r="J4996"/>
      <c r="K4996"/>
      <c r="L4996"/>
    </row>
    <row r="4997" spans="9:12" ht="15" x14ac:dyDescent="0.25">
      <c r="I4997"/>
      <c r="J4997"/>
      <c r="K4997"/>
      <c r="L4997"/>
    </row>
    <row r="4998" spans="9:12" ht="15" x14ac:dyDescent="0.25">
      <c r="I4998"/>
      <c r="J4998"/>
      <c r="K4998"/>
      <c r="L4998"/>
    </row>
    <row r="4999" spans="9:12" ht="15" x14ac:dyDescent="0.25">
      <c r="I4999"/>
      <c r="J4999"/>
      <c r="K4999"/>
      <c r="L4999"/>
    </row>
    <row r="5000" spans="9:12" ht="15" x14ac:dyDescent="0.25">
      <c r="I5000"/>
      <c r="J5000"/>
      <c r="K5000"/>
      <c r="L5000"/>
    </row>
    <row r="5001" spans="9:12" ht="15" x14ac:dyDescent="0.25">
      <c r="I5001"/>
      <c r="J5001"/>
      <c r="K5001"/>
      <c r="L5001"/>
    </row>
    <row r="5002" spans="9:12" ht="15" x14ac:dyDescent="0.25">
      <c r="I5002"/>
      <c r="J5002"/>
      <c r="K5002"/>
      <c r="L5002"/>
    </row>
    <row r="5003" spans="9:12" ht="15" x14ac:dyDescent="0.25">
      <c r="I5003"/>
      <c r="J5003"/>
      <c r="K5003"/>
      <c r="L5003"/>
    </row>
    <row r="5004" spans="9:12" ht="15" x14ac:dyDescent="0.25">
      <c r="I5004"/>
      <c r="J5004"/>
      <c r="K5004"/>
      <c r="L5004"/>
    </row>
    <row r="5005" spans="9:12" ht="15" x14ac:dyDescent="0.25">
      <c r="I5005"/>
      <c r="J5005"/>
      <c r="K5005"/>
      <c r="L5005"/>
    </row>
    <row r="5006" spans="9:12" ht="15" x14ac:dyDescent="0.25">
      <c r="I5006"/>
      <c r="J5006"/>
      <c r="K5006"/>
      <c r="L5006"/>
    </row>
    <row r="5007" spans="9:12" ht="15" x14ac:dyDescent="0.25">
      <c r="I5007"/>
      <c r="J5007"/>
      <c r="K5007"/>
      <c r="L5007"/>
    </row>
    <row r="5008" spans="9:12" ht="15" x14ac:dyDescent="0.25">
      <c r="I5008"/>
      <c r="J5008"/>
      <c r="K5008"/>
      <c r="L5008"/>
    </row>
    <row r="5009" spans="9:12" ht="15" x14ac:dyDescent="0.25">
      <c r="I5009"/>
      <c r="J5009"/>
      <c r="K5009"/>
      <c r="L5009"/>
    </row>
    <row r="5010" spans="9:12" ht="15" x14ac:dyDescent="0.25">
      <c r="I5010"/>
      <c r="J5010"/>
      <c r="K5010"/>
      <c r="L5010"/>
    </row>
    <row r="5011" spans="9:12" ht="15" x14ac:dyDescent="0.25">
      <c r="I5011"/>
      <c r="J5011"/>
      <c r="K5011"/>
      <c r="L5011"/>
    </row>
    <row r="5012" spans="9:12" ht="15" x14ac:dyDescent="0.25">
      <c r="I5012"/>
      <c r="J5012"/>
      <c r="K5012"/>
      <c r="L5012"/>
    </row>
    <row r="5013" spans="9:12" ht="15" x14ac:dyDescent="0.25">
      <c r="I5013"/>
      <c r="J5013"/>
      <c r="K5013"/>
      <c r="L5013"/>
    </row>
    <row r="5014" spans="9:12" ht="15" x14ac:dyDescent="0.25">
      <c r="I5014"/>
      <c r="J5014"/>
      <c r="K5014"/>
      <c r="L5014"/>
    </row>
    <row r="5015" spans="9:12" ht="15" x14ac:dyDescent="0.25">
      <c r="I5015"/>
      <c r="J5015"/>
      <c r="K5015"/>
      <c r="L5015"/>
    </row>
    <row r="5016" spans="9:12" ht="15" x14ac:dyDescent="0.25">
      <c r="I5016"/>
      <c r="J5016"/>
      <c r="K5016"/>
      <c r="L5016"/>
    </row>
    <row r="5017" spans="9:12" ht="15" x14ac:dyDescent="0.25">
      <c r="I5017"/>
      <c r="J5017"/>
      <c r="K5017"/>
      <c r="L5017"/>
    </row>
    <row r="5018" spans="9:12" ht="15" x14ac:dyDescent="0.25">
      <c r="I5018"/>
      <c r="J5018"/>
      <c r="K5018"/>
      <c r="L5018"/>
    </row>
    <row r="5019" spans="9:12" ht="15" x14ac:dyDescent="0.25">
      <c r="I5019"/>
      <c r="J5019"/>
      <c r="K5019"/>
      <c r="L5019"/>
    </row>
    <row r="5020" spans="9:12" ht="15" x14ac:dyDescent="0.25">
      <c r="I5020"/>
      <c r="J5020"/>
      <c r="K5020"/>
      <c r="L5020"/>
    </row>
    <row r="5021" spans="9:12" ht="15" x14ac:dyDescent="0.25">
      <c r="I5021"/>
      <c r="J5021"/>
      <c r="K5021"/>
      <c r="L5021"/>
    </row>
    <row r="5022" spans="9:12" ht="15" x14ac:dyDescent="0.25">
      <c r="I5022"/>
      <c r="J5022"/>
      <c r="K5022"/>
      <c r="L5022"/>
    </row>
    <row r="5023" spans="9:12" ht="15" x14ac:dyDescent="0.25">
      <c r="I5023"/>
      <c r="J5023"/>
      <c r="K5023"/>
      <c r="L5023"/>
    </row>
    <row r="5024" spans="9:12" ht="15" x14ac:dyDescent="0.25">
      <c r="I5024"/>
      <c r="J5024"/>
      <c r="K5024"/>
      <c r="L5024"/>
    </row>
    <row r="5025" spans="9:12" ht="15" x14ac:dyDescent="0.25">
      <c r="I5025"/>
      <c r="J5025"/>
      <c r="K5025"/>
      <c r="L5025"/>
    </row>
    <row r="5026" spans="9:12" ht="15" x14ac:dyDescent="0.25">
      <c r="I5026"/>
      <c r="J5026"/>
      <c r="K5026"/>
      <c r="L5026"/>
    </row>
    <row r="5027" spans="9:12" ht="15" x14ac:dyDescent="0.25">
      <c r="I5027"/>
      <c r="J5027"/>
      <c r="K5027"/>
      <c r="L5027"/>
    </row>
    <row r="5028" spans="9:12" ht="15" x14ac:dyDescent="0.25">
      <c r="I5028"/>
      <c r="J5028"/>
      <c r="K5028"/>
      <c r="L5028"/>
    </row>
    <row r="5029" spans="9:12" ht="15" x14ac:dyDescent="0.25">
      <c r="I5029"/>
      <c r="J5029"/>
      <c r="K5029"/>
      <c r="L5029"/>
    </row>
    <row r="5030" spans="9:12" ht="15" x14ac:dyDescent="0.25">
      <c r="I5030"/>
      <c r="J5030"/>
      <c r="K5030"/>
      <c r="L5030"/>
    </row>
    <row r="5031" spans="9:12" ht="15" x14ac:dyDescent="0.25">
      <c r="I5031"/>
      <c r="J5031"/>
      <c r="K5031"/>
      <c r="L5031"/>
    </row>
    <row r="5032" spans="9:12" ht="15" x14ac:dyDescent="0.25">
      <c r="I5032"/>
      <c r="J5032"/>
      <c r="K5032"/>
      <c r="L5032"/>
    </row>
    <row r="5033" spans="9:12" ht="15" x14ac:dyDescent="0.25">
      <c r="I5033"/>
      <c r="J5033"/>
      <c r="K5033"/>
      <c r="L5033"/>
    </row>
    <row r="5034" spans="9:12" ht="15" x14ac:dyDescent="0.25">
      <c r="I5034"/>
      <c r="J5034"/>
      <c r="K5034"/>
      <c r="L5034"/>
    </row>
    <row r="5035" spans="9:12" ht="15" x14ac:dyDescent="0.25">
      <c r="I5035"/>
      <c r="J5035"/>
      <c r="K5035"/>
      <c r="L5035"/>
    </row>
    <row r="5036" spans="9:12" ht="15" x14ac:dyDescent="0.25">
      <c r="I5036"/>
      <c r="J5036"/>
      <c r="K5036"/>
      <c r="L5036"/>
    </row>
    <row r="5037" spans="9:12" ht="15" x14ac:dyDescent="0.25">
      <c r="I5037"/>
      <c r="J5037"/>
      <c r="K5037"/>
      <c r="L5037"/>
    </row>
    <row r="5038" spans="9:12" ht="15" x14ac:dyDescent="0.25">
      <c r="I5038"/>
      <c r="J5038"/>
      <c r="K5038"/>
      <c r="L5038"/>
    </row>
    <row r="5039" spans="9:12" ht="15" x14ac:dyDescent="0.25">
      <c r="I5039"/>
      <c r="J5039"/>
      <c r="K5039"/>
      <c r="L5039"/>
    </row>
    <row r="5040" spans="9:12" ht="15" x14ac:dyDescent="0.25">
      <c r="I5040"/>
      <c r="J5040"/>
      <c r="K5040"/>
      <c r="L5040"/>
    </row>
    <row r="5041" spans="9:12" ht="15" x14ac:dyDescent="0.25">
      <c r="I5041"/>
      <c r="J5041"/>
      <c r="K5041"/>
      <c r="L5041"/>
    </row>
    <row r="5042" spans="9:12" ht="15" x14ac:dyDescent="0.25">
      <c r="I5042"/>
      <c r="J5042"/>
      <c r="K5042"/>
      <c r="L5042"/>
    </row>
    <row r="5043" spans="9:12" ht="15" x14ac:dyDescent="0.25">
      <c r="I5043"/>
      <c r="J5043"/>
      <c r="K5043"/>
      <c r="L5043"/>
    </row>
    <row r="5044" spans="9:12" ht="15" x14ac:dyDescent="0.25">
      <c r="I5044"/>
      <c r="J5044"/>
      <c r="K5044"/>
      <c r="L5044"/>
    </row>
    <row r="5045" spans="9:12" ht="15" x14ac:dyDescent="0.25">
      <c r="I5045"/>
      <c r="J5045"/>
      <c r="K5045"/>
      <c r="L5045"/>
    </row>
    <row r="5046" spans="9:12" ht="15" x14ac:dyDescent="0.25">
      <c r="I5046"/>
      <c r="J5046"/>
      <c r="K5046"/>
      <c r="L5046"/>
    </row>
    <row r="5047" spans="9:12" ht="15" x14ac:dyDescent="0.25">
      <c r="I5047"/>
      <c r="J5047"/>
      <c r="K5047"/>
      <c r="L5047"/>
    </row>
    <row r="5048" spans="9:12" ht="15" x14ac:dyDescent="0.25">
      <c r="I5048"/>
      <c r="J5048"/>
      <c r="K5048"/>
      <c r="L5048"/>
    </row>
    <row r="5049" spans="9:12" ht="15" x14ac:dyDescent="0.25">
      <c r="I5049"/>
      <c r="J5049"/>
      <c r="K5049"/>
      <c r="L5049"/>
    </row>
    <row r="5050" spans="9:12" ht="15" x14ac:dyDescent="0.25">
      <c r="I5050"/>
      <c r="J5050"/>
      <c r="K5050"/>
      <c r="L5050"/>
    </row>
    <row r="5051" spans="9:12" ht="15" x14ac:dyDescent="0.25">
      <c r="I5051"/>
      <c r="J5051"/>
      <c r="K5051"/>
      <c r="L5051"/>
    </row>
    <row r="5052" spans="9:12" ht="15" x14ac:dyDescent="0.25">
      <c r="I5052"/>
      <c r="J5052"/>
      <c r="K5052"/>
      <c r="L5052"/>
    </row>
    <row r="5053" spans="9:12" ht="15" x14ac:dyDescent="0.25">
      <c r="I5053"/>
      <c r="J5053"/>
      <c r="K5053"/>
      <c r="L5053"/>
    </row>
    <row r="5054" spans="9:12" ht="15" x14ac:dyDescent="0.25">
      <c r="I5054"/>
      <c r="J5054"/>
      <c r="K5054"/>
      <c r="L5054"/>
    </row>
    <row r="5055" spans="9:12" ht="15" x14ac:dyDescent="0.25">
      <c r="I5055"/>
      <c r="J5055"/>
      <c r="K5055"/>
      <c r="L5055"/>
    </row>
    <row r="5056" spans="9:12" ht="15" x14ac:dyDescent="0.25">
      <c r="I5056"/>
      <c r="J5056"/>
      <c r="K5056"/>
      <c r="L5056"/>
    </row>
    <row r="5057" spans="9:12" ht="15" x14ac:dyDescent="0.25">
      <c r="I5057"/>
      <c r="J5057"/>
      <c r="K5057"/>
      <c r="L5057"/>
    </row>
    <row r="5058" spans="9:12" ht="15" x14ac:dyDescent="0.25">
      <c r="I5058"/>
      <c r="J5058"/>
      <c r="K5058"/>
      <c r="L5058"/>
    </row>
    <row r="5059" spans="9:12" ht="15" x14ac:dyDescent="0.25">
      <c r="I5059"/>
      <c r="J5059"/>
      <c r="K5059"/>
      <c r="L5059"/>
    </row>
    <row r="5060" spans="9:12" ht="15" x14ac:dyDescent="0.25">
      <c r="I5060"/>
      <c r="J5060"/>
      <c r="K5060"/>
      <c r="L5060"/>
    </row>
    <row r="5061" spans="9:12" ht="15" x14ac:dyDescent="0.25">
      <c r="I5061"/>
      <c r="J5061"/>
      <c r="K5061"/>
      <c r="L5061"/>
    </row>
    <row r="5062" spans="9:12" ht="15" x14ac:dyDescent="0.25">
      <c r="I5062"/>
      <c r="J5062"/>
      <c r="K5062"/>
      <c r="L5062"/>
    </row>
    <row r="5063" spans="9:12" ht="15" x14ac:dyDescent="0.25">
      <c r="I5063"/>
      <c r="J5063"/>
      <c r="K5063"/>
      <c r="L5063"/>
    </row>
    <row r="5064" spans="9:12" ht="15" x14ac:dyDescent="0.25">
      <c r="I5064"/>
      <c r="J5064"/>
      <c r="K5064"/>
      <c r="L5064"/>
    </row>
    <row r="5065" spans="9:12" ht="15" x14ac:dyDescent="0.25">
      <c r="I5065"/>
      <c r="J5065"/>
      <c r="K5065"/>
      <c r="L5065"/>
    </row>
    <row r="5066" spans="9:12" ht="15" x14ac:dyDescent="0.25">
      <c r="I5066"/>
      <c r="J5066"/>
      <c r="K5066"/>
      <c r="L5066"/>
    </row>
    <row r="5067" spans="9:12" ht="15" x14ac:dyDescent="0.25">
      <c r="I5067"/>
      <c r="J5067"/>
      <c r="K5067"/>
      <c r="L5067"/>
    </row>
    <row r="5068" spans="9:12" ht="15" x14ac:dyDescent="0.25">
      <c r="I5068"/>
      <c r="J5068"/>
      <c r="K5068"/>
      <c r="L5068"/>
    </row>
    <row r="5069" spans="9:12" ht="15" x14ac:dyDescent="0.25">
      <c r="I5069"/>
      <c r="J5069"/>
      <c r="K5069"/>
      <c r="L5069"/>
    </row>
    <row r="5070" spans="9:12" ht="15" x14ac:dyDescent="0.25">
      <c r="I5070"/>
      <c r="J5070"/>
      <c r="K5070"/>
      <c r="L5070"/>
    </row>
    <row r="5071" spans="9:12" ht="15" x14ac:dyDescent="0.25">
      <c r="I5071"/>
      <c r="J5071"/>
      <c r="K5071"/>
      <c r="L5071"/>
    </row>
    <row r="5072" spans="9:12" ht="15" x14ac:dyDescent="0.25">
      <c r="I5072"/>
      <c r="J5072"/>
      <c r="K5072"/>
      <c r="L5072"/>
    </row>
    <row r="5073" spans="9:12" ht="15" x14ac:dyDescent="0.25">
      <c r="I5073"/>
      <c r="J5073"/>
      <c r="K5073"/>
      <c r="L5073"/>
    </row>
    <row r="5074" spans="9:12" ht="15" x14ac:dyDescent="0.25">
      <c r="I5074"/>
      <c r="J5074"/>
      <c r="K5074"/>
      <c r="L5074"/>
    </row>
    <row r="5075" spans="9:12" ht="15" x14ac:dyDescent="0.25">
      <c r="I5075"/>
      <c r="J5075"/>
      <c r="K5075"/>
      <c r="L5075"/>
    </row>
    <row r="5076" spans="9:12" ht="15" x14ac:dyDescent="0.25">
      <c r="I5076"/>
      <c r="J5076"/>
      <c r="K5076"/>
      <c r="L5076"/>
    </row>
    <row r="5077" spans="9:12" ht="15" x14ac:dyDescent="0.25">
      <c r="I5077"/>
      <c r="J5077"/>
      <c r="K5077"/>
      <c r="L5077"/>
    </row>
    <row r="5078" spans="9:12" ht="15" x14ac:dyDescent="0.25">
      <c r="I5078"/>
      <c r="J5078"/>
      <c r="K5078"/>
      <c r="L5078"/>
    </row>
    <row r="5079" spans="9:12" ht="15" x14ac:dyDescent="0.25">
      <c r="I5079"/>
      <c r="J5079"/>
      <c r="K5079"/>
      <c r="L5079"/>
    </row>
    <row r="5080" spans="9:12" ht="15" x14ac:dyDescent="0.25">
      <c r="I5080"/>
      <c r="J5080"/>
      <c r="K5080"/>
      <c r="L5080"/>
    </row>
    <row r="5081" spans="9:12" ht="15" x14ac:dyDescent="0.25">
      <c r="I5081"/>
      <c r="J5081"/>
      <c r="K5081"/>
      <c r="L5081"/>
    </row>
    <row r="5082" spans="9:12" ht="15" x14ac:dyDescent="0.25">
      <c r="I5082"/>
      <c r="J5082"/>
      <c r="K5082"/>
      <c r="L5082"/>
    </row>
    <row r="5083" spans="9:12" ht="15" x14ac:dyDescent="0.25">
      <c r="I5083"/>
      <c r="J5083"/>
      <c r="K5083"/>
      <c r="L5083"/>
    </row>
    <row r="5084" spans="9:12" ht="15" x14ac:dyDescent="0.25">
      <c r="I5084"/>
      <c r="J5084"/>
      <c r="K5084"/>
      <c r="L5084"/>
    </row>
    <row r="5085" spans="9:12" ht="15" x14ac:dyDescent="0.25">
      <c r="I5085"/>
      <c r="J5085"/>
      <c r="K5085"/>
      <c r="L5085"/>
    </row>
    <row r="5086" spans="9:12" ht="15" x14ac:dyDescent="0.25">
      <c r="I5086"/>
      <c r="J5086"/>
      <c r="K5086"/>
      <c r="L5086"/>
    </row>
    <row r="5087" spans="9:12" ht="15" x14ac:dyDescent="0.25">
      <c r="I5087"/>
      <c r="J5087"/>
      <c r="K5087"/>
      <c r="L5087"/>
    </row>
    <row r="5088" spans="9:12" ht="15" x14ac:dyDescent="0.25">
      <c r="I5088"/>
      <c r="J5088"/>
      <c r="K5088"/>
      <c r="L5088"/>
    </row>
    <row r="5089" spans="9:12" ht="15" x14ac:dyDescent="0.25">
      <c r="I5089"/>
      <c r="J5089"/>
      <c r="K5089"/>
      <c r="L5089"/>
    </row>
    <row r="5090" spans="9:12" ht="15" x14ac:dyDescent="0.25">
      <c r="I5090"/>
      <c r="J5090"/>
      <c r="K5090"/>
      <c r="L5090"/>
    </row>
    <row r="5091" spans="9:12" ht="15" x14ac:dyDescent="0.25">
      <c r="I5091"/>
      <c r="J5091"/>
      <c r="K5091"/>
      <c r="L5091"/>
    </row>
    <row r="5092" spans="9:12" ht="15" x14ac:dyDescent="0.25">
      <c r="I5092"/>
      <c r="J5092"/>
      <c r="K5092"/>
      <c r="L5092"/>
    </row>
    <row r="5093" spans="9:12" ht="15" x14ac:dyDescent="0.25">
      <c r="I5093"/>
      <c r="J5093"/>
      <c r="K5093"/>
      <c r="L5093"/>
    </row>
    <row r="5094" spans="9:12" ht="15" x14ac:dyDescent="0.25">
      <c r="I5094"/>
      <c r="J5094"/>
      <c r="K5094"/>
      <c r="L5094"/>
    </row>
    <row r="5095" spans="9:12" ht="15" x14ac:dyDescent="0.25">
      <c r="I5095"/>
      <c r="J5095"/>
      <c r="K5095"/>
      <c r="L5095"/>
    </row>
    <row r="5096" spans="9:12" ht="15" x14ac:dyDescent="0.25">
      <c r="I5096"/>
      <c r="J5096"/>
      <c r="K5096"/>
      <c r="L5096"/>
    </row>
    <row r="5097" spans="9:12" ht="15" x14ac:dyDescent="0.25">
      <c r="I5097"/>
      <c r="J5097"/>
      <c r="K5097"/>
      <c r="L5097"/>
    </row>
    <row r="5098" spans="9:12" ht="15" x14ac:dyDescent="0.25">
      <c r="I5098"/>
      <c r="J5098"/>
      <c r="K5098"/>
      <c r="L5098"/>
    </row>
    <row r="5099" spans="9:12" ht="15" x14ac:dyDescent="0.25">
      <c r="I5099"/>
      <c r="J5099"/>
      <c r="K5099"/>
      <c r="L5099"/>
    </row>
    <row r="5100" spans="9:12" ht="15" x14ac:dyDescent="0.25">
      <c r="I5100"/>
      <c r="J5100"/>
      <c r="K5100"/>
      <c r="L5100"/>
    </row>
    <row r="5101" spans="9:12" ht="15" x14ac:dyDescent="0.25">
      <c r="I5101"/>
      <c r="J5101"/>
      <c r="K5101"/>
      <c r="L5101"/>
    </row>
    <row r="5102" spans="9:12" ht="15" x14ac:dyDescent="0.25">
      <c r="I5102"/>
      <c r="J5102"/>
      <c r="K5102"/>
      <c r="L5102"/>
    </row>
    <row r="5103" spans="9:12" ht="15" x14ac:dyDescent="0.25">
      <c r="I5103"/>
      <c r="J5103"/>
      <c r="K5103"/>
      <c r="L5103"/>
    </row>
    <row r="5104" spans="9:12" ht="15" x14ac:dyDescent="0.25">
      <c r="I5104"/>
      <c r="J5104"/>
      <c r="K5104"/>
      <c r="L5104"/>
    </row>
    <row r="5105" spans="9:12" ht="15" x14ac:dyDescent="0.25">
      <c r="I5105"/>
      <c r="J5105"/>
      <c r="K5105"/>
      <c r="L5105"/>
    </row>
    <row r="5106" spans="9:12" ht="15" x14ac:dyDescent="0.25">
      <c r="I5106"/>
      <c r="J5106"/>
      <c r="K5106"/>
      <c r="L5106"/>
    </row>
    <row r="5107" spans="9:12" ht="15" x14ac:dyDescent="0.25">
      <c r="I5107"/>
      <c r="J5107"/>
      <c r="K5107"/>
      <c r="L5107"/>
    </row>
    <row r="5108" spans="9:12" ht="15" x14ac:dyDescent="0.25">
      <c r="I5108"/>
      <c r="J5108"/>
      <c r="K5108"/>
      <c r="L5108"/>
    </row>
    <row r="5109" spans="9:12" ht="15" x14ac:dyDescent="0.25">
      <c r="I5109"/>
      <c r="J5109"/>
      <c r="K5109"/>
      <c r="L5109"/>
    </row>
    <row r="5110" spans="9:12" ht="15" x14ac:dyDescent="0.25">
      <c r="I5110"/>
      <c r="J5110"/>
      <c r="K5110"/>
      <c r="L5110"/>
    </row>
    <row r="5111" spans="9:12" ht="15" x14ac:dyDescent="0.25">
      <c r="I5111"/>
      <c r="J5111"/>
      <c r="K5111"/>
      <c r="L5111"/>
    </row>
    <row r="5112" spans="9:12" ht="15" x14ac:dyDescent="0.25">
      <c r="I5112"/>
      <c r="J5112"/>
      <c r="K5112"/>
      <c r="L5112"/>
    </row>
    <row r="5113" spans="9:12" ht="15" x14ac:dyDescent="0.25">
      <c r="I5113"/>
      <c r="J5113"/>
      <c r="K5113"/>
      <c r="L5113"/>
    </row>
    <row r="5114" spans="9:12" ht="15" x14ac:dyDescent="0.25">
      <c r="I5114"/>
      <c r="J5114"/>
      <c r="K5114"/>
      <c r="L5114"/>
    </row>
    <row r="5115" spans="9:12" ht="15" x14ac:dyDescent="0.25">
      <c r="I5115"/>
      <c r="J5115"/>
      <c r="K5115"/>
      <c r="L5115"/>
    </row>
    <row r="5116" spans="9:12" ht="15" x14ac:dyDescent="0.25">
      <c r="I5116"/>
      <c r="J5116"/>
      <c r="K5116"/>
      <c r="L5116"/>
    </row>
    <row r="5117" spans="9:12" ht="15" x14ac:dyDescent="0.25">
      <c r="I5117"/>
      <c r="J5117"/>
      <c r="K5117"/>
      <c r="L5117"/>
    </row>
    <row r="5118" spans="9:12" ht="15" x14ac:dyDescent="0.25">
      <c r="I5118"/>
      <c r="J5118"/>
      <c r="K5118"/>
      <c r="L5118"/>
    </row>
    <row r="5119" spans="9:12" ht="15" x14ac:dyDescent="0.25">
      <c r="I5119"/>
      <c r="J5119"/>
      <c r="K5119"/>
      <c r="L5119"/>
    </row>
    <row r="5120" spans="9:12" ht="15" x14ac:dyDescent="0.25">
      <c r="I5120"/>
      <c r="J5120"/>
      <c r="K5120"/>
      <c r="L5120"/>
    </row>
    <row r="5121" spans="9:12" ht="15" x14ac:dyDescent="0.25">
      <c r="I5121"/>
      <c r="J5121"/>
      <c r="K5121"/>
      <c r="L5121"/>
    </row>
    <row r="5122" spans="9:12" ht="15" x14ac:dyDescent="0.25">
      <c r="I5122"/>
      <c r="J5122"/>
      <c r="K5122"/>
      <c r="L5122"/>
    </row>
    <row r="5123" spans="9:12" ht="15" x14ac:dyDescent="0.25">
      <c r="I5123"/>
      <c r="J5123"/>
      <c r="K5123"/>
      <c r="L5123"/>
    </row>
    <row r="5124" spans="9:12" ht="15" x14ac:dyDescent="0.25">
      <c r="I5124"/>
      <c r="J5124"/>
      <c r="K5124"/>
      <c r="L5124"/>
    </row>
    <row r="5125" spans="9:12" ht="15" x14ac:dyDescent="0.25">
      <c r="I5125"/>
      <c r="J5125"/>
      <c r="K5125"/>
      <c r="L5125"/>
    </row>
    <row r="5126" spans="9:12" ht="15" x14ac:dyDescent="0.25">
      <c r="I5126"/>
      <c r="J5126"/>
      <c r="K5126"/>
      <c r="L5126"/>
    </row>
    <row r="5127" spans="9:12" ht="15" x14ac:dyDescent="0.25">
      <c r="I5127"/>
      <c r="J5127"/>
      <c r="K5127"/>
      <c r="L5127"/>
    </row>
    <row r="5128" spans="9:12" ht="15" x14ac:dyDescent="0.25">
      <c r="I5128"/>
      <c r="J5128"/>
      <c r="K5128"/>
      <c r="L5128"/>
    </row>
    <row r="5129" spans="9:12" ht="15" x14ac:dyDescent="0.25">
      <c r="I5129"/>
      <c r="J5129"/>
      <c r="K5129"/>
      <c r="L5129"/>
    </row>
    <row r="5130" spans="9:12" ht="15" x14ac:dyDescent="0.25">
      <c r="I5130"/>
      <c r="J5130"/>
      <c r="K5130"/>
      <c r="L5130"/>
    </row>
    <row r="5131" spans="9:12" ht="15" x14ac:dyDescent="0.25">
      <c r="I5131"/>
      <c r="J5131"/>
      <c r="K5131"/>
      <c r="L5131"/>
    </row>
    <row r="5132" spans="9:12" ht="15" x14ac:dyDescent="0.25">
      <c r="I5132"/>
      <c r="J5132"/>
      <c r="K5132"/>
      <c r="L5132"/>
    </row>
    <row r="5133" spans="9:12" ht="15" x14ac:dyDescent="0.25">
      <c r="I5133"/>
      <c r="J5133"/>
      <c r="K5133"/>
      <c r="L5133"/>
    </row>
    <row r="5134" spans="9:12" ht="15" x14ac:dyDescent="0.25">
      <c r="I5134"/>
      <c r="J5134"/>
      <c r="K5134"/>
      <c r="L5134"/>
    </row>
    <row r="5135" spans="9:12" ht="15" x14ac:dyDescent="0.25">
      <c r="I5135"/>
      <c r="J5135"/>
      <c r="K5135"/>
      <c r="L5135"/>
    </row>
    <row r="5136" spans="9:12" ht="15" x14ac:dyDescent="0.25">
      <c r="I5136"/>
      <c r="J5136"/>
      <c r="K5136"/>
      <c r="L5136"/>
    </row>
    <row r="5137" spans="9:12" ht="15" x14ac:dyDescent="0.25">
      <c r="I5137"/>
      <c r="J5137"/>
      <c r="K5137"/>
      <c r="L5137"/>
    </row>
    <row r="5138" spans="9:12" ht="15" x14ac:dyDescent="0.25">
      <c r="I5138"/>
      <c r="J5138"/>
      <c r="K5138"/>
      <c r="L5138"/>
    </row>
    <row r="5139" spans="9:12" ht="15" x14ac:dyDescent="0.25">
      <c r="I5139"/>
      <c r="J5139"/>
      <c r="K5139"/>
      <c r="L5139"/>
    </row>
    <row r="5140" spans="9:12" ht="15" x14ac:dyDescent="0.25">
      <c r="I5140"/>
      <c r="J5140"/>
      <c r="K5140"/>
      <c r="L5140"/>
    </row>
    <row r="5141" spans="9:12" ht="15" x14ac:dyDescent="0.25">
      <c r="I5141"/>
      <c r="J5141"/>
      <c r="K5141"/>
      <c r="L5141"/>
    </row>
    <row r="5142" spans="9:12" ht="15" x14ac:dyDescent="0.25">
      <c r="I5142"/>
      <c r="J5142"/>
      <c r="K5142"/>
      <c r="L5142"/>
    </row>
    <row r="5143" spans="9:12" ht="15" x14ac:dyDescent="0.25">
      <c r="I5143"/>
      <c r="J5143"/>
      <c r="K5143"/>
      <c r="L5143"/>
    </row>
    <row r="5144" spans="9:12" ht="15" x14ac:dyDescent="0.25">
      <c r="I5144"/>
      <c r="J5144"/>
      <c r="K5144"/>
      <c r="L5144"/>
    </row>
    <row r="5145" spans="9:12" ht="15" x14ac:dyDescent="0.25">
      <c r="I5145"/>
      <c r="J5145"/>
      <c r="K5145"/>
      <c r="L5145"/>
    </row>
    <row r="5146" spans="9:12" ht="15" x14ac:dyDescent="0.25">
      <c r="I5146"/>
      <c r="J5146"/>
      <c r="K5146"/>
      <c r="L5146"/>
    </row>
    <row r="5147" spans="9:12" ht="15" x14ac:dyDescent="0.25">
      <c r="I5147"/>
      <c r="J5147"/>
      <c r="K5147"/>
      <c r="L5147"/>
    </row>
    <row r="5148" spans="9:12" ht="15" x14ac:dyDescent="0.25">
      <c r="I5148"/>
      <c r="J5148"/>
      <c r="K5148"/>
      <c r="L5148"/>
    </row>
    <row r="5149" spans="9:12" ht="15" x14ac:dyDescent="0.25">
      <c r="I5149"/>
      <c r="J5149"/>
      <c r="K5149"/>
      <c r="L5149"/>
    </row>
    <row r="5150" spans="9:12" ht="15" x14ac:dyDescent="0.25">
      <c r="I5150"/>
      <c r="J5150"/>
      <c r="K5150"/>
      <c r="L5150"/>
    </row>
    <row r="5151" spans="9:12" ht="15" x14ac:dyDescent="0.25">
      <c r="I5151"/>
      <c r="J5151"/>
      <c r="K5151"/>
      <c r="L5151"/>
    </row>
    <row r="5152" spans="9:12" ht="15" x14ac:dyDescent="0.25">
      <c r="I5152"/>
      <c r="J5152"/>
      <c r="K5152"/>
      <c r="L5152"/>
    </row>
    <row r="5153" spans="9:12" ht="15" x14ac:dyDescent="0.25">
      <c r="I5153"/>
      <c r="J5153"/>
      <c r="K5153"/>
      <c r="L5153"/>
    </row>
    <row r="5154" spans="9:12" ht="15" x14ac:dyDescent="0.25">
      <c r="I5154"/>
      <c r="J5154"/>
      <c r="K5154"/>
      <c r="L5154"/>
    </row>
    <row r="5155" spans="9:12" ht="15" x14ac:dyDescent="0.25">
      <c r="I5155"/>
      <c r="J5155"/>
      <c r="K5155"/>
      <c r="L5155"/>
    </row>
    <row r="5156" spans="9:12" ht="15" x14ac:dyDescent="0.25">
      <c r="I5156"/>
      <c r="J5156"/>
      <c r="K5156"/>
      <c r="L5156"/>
    </row>
    <row r="5157" spans="9:12" ht="15" x14ac:dyDescent="0.25">
      <c r="I5157"/>
      <c r="J5157"/>
      <c r="K5157"/>
      <c r="L5157"/>
    </row>
    <row r="5158" spans="9:12" ht="15" x14ac:dyDescent="0.25">
      <c r="I5158"/>
      <c r="J5158"/>
      <c r="K5158"/>
      <c r="L5158"/>
    </row>
    <row r="5159" spans="9:12" ht="15" x14ac:dyDescent="0.25">
      <c r="I5159"/>
      <c r="J5159"/>
      <c r="K5159"/>
      <c r="L5159"/>
    </row>
    <row r="5160" spans="9:12" ht="15" x14ac:dyDescent="0.25">
      <c r="I5160"/>
      <c r="J5160"/>
      <c r="K5160"/>
      <c r="L5160"/>
    </row>
    <row r="5161" spans="9:12" ht="15" x14ac:dyDescent="0.25">
      <c r="I5161"/>
      <c r="J5161"/>
      <c r="K5161"/>
      <c r="L5161"/>
    </row>
    <row r="5162" spans="9:12" ht="15" x14ac:dyDescent="0.25">
      <c r="I5162"/>
      <c r="J5162"/>
      <c r="K5162"/>
      <c r="L5162"/>
    </row>
    <row r="5163" spans="9:12" ht="15" x14ac:dyDescent="0.25">
      <c r="I5163"/>
      <c r="J5163"/>
      <c r="K5163"/>
      <c r="L5163"/>
    </row>
    <row r="5164" spans="9:12" ht="15" x14ac:dyDescent="0.25">
      <c r="I5164"/>
      <c r="J5164"/>
      <c r="K5164"/>
      <c r="L5164"/>
    </row>
    <row r="5165" spans="9:12" ht="15" x14ac:dyDescent="0.25">
      <c r="I5165"/>
      <c r="J5165"/>
      <c r="K5165"/>
      <c r="L5165"/>
    </row>
    <row r="5166" spans="9:12" ht="15" x14ac:dyDescent="0.25">
      <c r="I5166"/>
      <c r="J5166"/>
      <c r="K5166"/>
      <c r="L5166"/>
    </row>
    <row r="5167" spans="9:12" ht="15" x14ac:dyDescent="0.25">
      <c r="I5167"/>
      <c r="J5167"/>
      <c r="K5167"/>
      <c r="L5167"/>
    </row>
    <row r="5168" spans="9:12" ht="15" x14ac:dyDescent="0.25">
      <c r="I5168"/>
      <c r="J5168"/>
      <c r="K5168"/>
      <c r="L5168"/>
    </row>
    <row r="5169" spans="9:12" ht="15" x14ac:dyDescent="0.25">
      <c r="I5169"/>
      <c r="J5169"/>
      <c r="K5169"/>
      <c r="L5169"/>
    </row>
    <row r="5170" spans="9:12" ht="15" x14ac:dyDescent="0.25">
      <c r="I5170"/>
      <c r="J5170"/>
      <c r="K5170"/>
      <c r="L5170"/>
    </row>
    <row r="5171" spans="9:12" ht="15" x14ac:dyDescent="0.25">
      <c r="I5171"/>
      <c r="J5171"/>
      <c r="K5171"/>
      <c r="L5171"/>
    </row>
    <row r="5172" spans="9:12" ht="15" x14ac:dyDescent="0.25">
      <c r="I5172"/>
      <c r="J5172"/>
      <c r="K5172"/>
      <c r="L5172"/>
    </row>
    <row r="5173" spans="9:12" ht="15" x14ac:dyDescent="0.25">
      <c r="I5173"/>
      <c r="J5173"/>
      <c r="K5173"/>
      <c r="L5173"/>
    </row>
    <row r="5174" spans="9:12" ht="15" x14ac:dyDescent="0.25">
      <c r="I5174"/>
      <c r="J5174"/>
      <c r="K5174"/>
      <c r="L5174"/>
    </row>
    <row r="5175" spans="9:12" ht="15" x14ac:dyDescent="0.25">
      <c r="I5175"/>
      <c r="J5175"/>
      <c r="K5175"/>
      <c r="L5175"/>
    </row>
    <row r="5176" spans="9:12" ht="15" x14ac:dyDescent="0.25">
      <c r="I5176"/>
      <c r="J5176"/>
      <c r="K5176"/>
      <c r="L5176"/>
    </row>
    <row r="5177" spans="9:12" ht="15" x14ac:dyDescent="0.25">
      <c r="I5177"/>
      <c r="J5177"/>
      <c r="K5177"/>
      <c r="L5177"/>
    </row>
    <row r="5178" spans="9:12" ht="15" x14ac:dyDescent="0.25">
      <c r="I5178"/>
      <c r="J5178"/>
      <c r="K5178"/>
      <c r="L5178"/>
    </row>
    <row r="5179" spans="9:12" ht="15" x14ac:dyDescent="0.25">
      <c r="I5179"/>
      <c r="J5179"/>
      <c r="K5179"/>
      <c r="L5179"/>
    </row>
    <row r="5180" spans="9:12" ht="15" x14ac:dyDescent="0.25">
      <c r="I5180"/>
      <c r="J5180"/>
      <c r="K5180"/>
      <c r="L5180"/>
    </row>
    <row r="5181" spans="9:12" ht="15" x14ac:dyDescent="0.25">
      <c r="I5181"/>
      <c r="J5181"/>
      <c r="K5181"/>
      <c r="L5181"/>
    </row>
    <row r="5182" spans="9:12" ht="15" x14ac:dyDescent="0.25">
      <c r="I5182"/>
      <c r="J5182"/>
      <c r="K5182"/>
      <c r="L5182"/>
    </row>
    <row r="5183" spans="9:12" ht="15" x14ac:dyDescent="0.25">
      <c r="I5183"/>
      <c r="J5183"/>
      <c r="K5183"/>
      <c r="L5183"/>
    </row>
    <row r="5184" spans="9:12" ht="15" x14ac:dyDescent="0.25">
      <c r="I5184"/>
      <c r="J5184"/>
      <c r="K5184"/>
      <c r="L5184"/>
    </row>
    <row r="5185" spans="9:12" ht="15" x14ac:dyDescent="0.25">
      <c r="I5185"/>
      <c r="J5185"/>
      <c r="K5185"/>
      <c r="L5185"/>
    </row>
    <row r="5186" spans="9:12" ht="15" x14ac:dyDescent="0.25">
      <c r="I5186"/>
      <c r="J5186"/>
      <c r="K5186"/>
      <c r="L5186"/>
    </row>
    <row r="5187" spans="9:12" ht="15" x14ac:dyDescent="0.25">
      <c r="I5187"/>
      <c r="J5187"/>
      <c r="K5187"/>
      <c r="L5187"/>
    </row>
    <row r="5188" spans="9:12" ht="15" x14ac:dyDescent="0.25">
      <c r="I5188"/>
      <c r="J5188"/>
      <c r="K5188"/>
      <c r="L5188"/>
    </row>
    <row r="5189" spans="9:12" ht="15" x14ac:dyDescent="0.25">
      <c r="I5189"/>
      <c r="J5189"/>
      <c r="K5189"/>
      <c r="L5189"/>
    </row>
    <row r="5190" spans="9:12" ht="15" x14ac:dyDescent="0.25">
      <c r="I5190"/>
      <c r="J5190"/>
      <c r="K5190"/>
      <c r="L5190"/>
    </row>
    <row r="5191" spans="9:12" ht="15" x14ac:dyDescent="0.25">
      <c r="I5191"/>
      <c r="J5191"/>
      <c r="K5191"/>
      <c r="L5191"/>
    </row>
    <row r="5192" spans="9:12" ht="15" x14ac:dyDescent="0.25">
      <c r="I5192"/>
      <c r="J5192"/>
      <c r="K5192"/>
      <c r="L5192"/>
    </row>
    <row r="5193" spans="9:12" ht="15" x14ac:dyDescent="0.25">
      <c r="I5193"/>
      <c r="J5193"/>
      <c r="K5193"/>
      <c r="L5193"/>
    </row>
    <row r="5194" spans="9:12" ht="15" x14ac:dyDescent="0.25">
      <c r="I5194"/>
      <c r="J5194"/>
      <c r="K5194"/>
      <c r="L5194"/>
    </row>
    <row r="5195" spans="9:12" ht="15" x14ac:dyDescent="0.25">
      <c r="I5195"/>
      <c r="J5195"/>
      <c r="K5195"/>
      <c r="L5195"/>
    </row>
    <row r="5196" spans="9:12" ht="15" x14ac:dyDescent="0.25">
      <c r="I5196"/>
      <c r="J5196"/>
      <c r="K5196"/>
      <c r="L5196"/>
    </row>
    <row r="5197" spans="9:12" ht="15" x14ac:dyDescent="0.25">
      <c r="I5197"/>
      <c r="J5197"/>
      <c r="K5197"/>
      <c r="L5197"/>
    </row>
    <row r="5198" spans="9:12" ht="15" x14ac:dyDescent="0.25">
      <c r="I5198"/>
      <c r="J5198"/>
      <c r="K5198"/>
      <c r="L5198"/>
    </row>
    <row r="5199" spans="9:12" ht="15" x14ac:dyDescent="0.25">
      <c r="I5199"/>
      <c r="J5199"/>
      <c r="K5199"/>
      <c r="L5199"/>
    </row>
    <row r="5200" spans="9:12" ht="15" x14ac:dyDescent="0.25">
      <c r="I5200"/>
      <c r="J5200"/>
      <c r="K5200"/>
      <c r="L5200"/>
    </row>
    <row r="5201" spans="9:12" ht="15" x14ac:dyDescent="0.25">
      <c r="I5201"/>
      <c r="J5201"/>
      <c r="K5201"/>
      <c r="L5201"/>
    </row>
    <row r="5202" spans="9:12" ht="15" x14ac:dyDescent="0.25">
      <c r="I5202"/>
      <c r="J5202"/>
      <c r="K5202"/>
      <c r="L5202"/>
    </row>
    <row r="5203" spans="9:12" ht="15" x14ac:dyDescent="0.25">
      <c r="I5203"/>
      <c r="J5203"/>
      <c r="K5203"/>
      <c r="L5203"/>
    </row>
    <row r="5204" spans="9:12" ht="15" x14ac:dyDescent="0.25">
      <c r="I5204"/>
      <c r="J5204"/>
      <c r="K5204"/>
      <c r="L5204"/>
    </row>
    <row r="5205" spans="9:12" ht="15" x14ac:dyDescent="0.25">
      <c r="I5205"/>
      <c r="J5205"/>
      <c r="K5205"/>
      <c r="L5205"/>
    </row>
    <row r="5206" spans="9:12" ht="15" x14ac:dyDescent="0.25">
      <c r="I5206"/>
      <c r="J5206"/>
      <c r="K5206"/>
      <c r="L5206"/>
    </row>
    <row r="5207" spans="9:12" ht="15" x14ac:dyDescent="0.25">
      <c r="I5207"/>
      <c r="J5207"/>
      <c r="K5207"/>
      <c r="L5207"/>
    </row>
    <row r="5208" spans="9:12" ht="15" x14ac:dyDescent="0.25">
      <c r="I5208"/>
      <c r="J5208"/>
      <c r="K5208"/>
      <c r="L5208"/>
    </row>
    <row r="5209" spans="9:12" ht="15" x14ac:dyDescent="0.25">
      <c r="I5209"/>
      <c r="J5209"/>
      <c r="K5209"/>
      <c r="L5209"/>
    </row>
    <row r="5210" spans="9:12" ht="15" x14ac:dyDescent="0.25">
      <c r="I5210"/>
      <c r="J5210"/>
      <c r="K5210"/>
      <c r="L5210"/>
    </row>
    <row r="5211" spans="9:12" ht="15" x14ac:dyDescent="0.25">
      <c r="I5211"/>
      <c r="J5211"/>
      <c r="K5211"/>
      <c r="L5211"/>
    </row>
    <row r="5212" spans="9:12" ht="15" x14ac:dyDescent="0.25">
      <c r="I5212"/>
      <c r="J5212"/>
      <c r="K5212"/>
      <c r="L5212"/>
    </row>
    <row r="5213" spans="9:12" ht="15" x14ac:dyDescent="0.25">
      <c r="I5213"/>
      <c r="J5213"/>
      <c r="K5213"/>
      <c r="L5213"/>
    </row>
    <row r="5214" spans="9:12" ht="15" x14ac:dyDescent="0.25">
      <c r="I5214"/>
      <c r="J5214"/>
      <c r="K5214"/>
      <c r="L5214"/>
    </row>
    <row r="5215" spans="9:12" ht="15" x14ac:dyDescent="0.25">
      <c r="I5215"/>
      <c r="J5215"/>
      <c r="K5215"/>
      <c r="L5215"/>
    </row>
    <row r="5216" spans="9:12" ht="15" x14ac:dyDescent="0.25">
      <c r="I5216"/>
      <c r="J5216"/>
      <c r="K5216"/>
      <c r="L5216"/>
    </row>
    <row r="5217" spans="9:12" ht="15" x14ac:dyDescent="0.25">
      <c r="I5217"/>
      <c r="J5217"/>
      <c r="K5217"/>
      <c r="L5217"/>
    </row>
    <row r="5218" spans="9:12" ht="15" x14ac:dyDescent="0.25">
      <c r="I5218"/>
      <c r="J5218"/>
      <c r="K5218"/>
      <c r="L5218"/>
    </row>
    <row r="5219" spans="9:12" ht="15" x14ac:dyDescent="0.25">
      <c r="I5219"/>
      <c r="J5219"/>
      <c r="K5219"/>
      <c r="L5219"/>
    </row>
    <row r="5220" spans="9:12" ht="15" x14ac:dyDescent="0.25">
      <c r="I5220"/>
      <c r="J5220"/>
      <c r="K5220"/>
      <c r="L5220"/>
    </row>
    <row r="5221" spans="9:12" ht="15" x14ac:dyDescent="0.25">
      <c r="I5221"/>
      <c r="J5221"/>
      <c r="K5221"/>
      <c r="L5221"/>
    </row>
    <row r="5222" spans="9:12" ht="15" x14ac:dyDescent="0.25">
      <c r="I5222"/>
      <c r="J5222"/>
      <c r="K5222"/>
      <c r="L5222"/>
    </row>
    <row r="5223" spans="9:12" ht="15" x14ac:dyDescent="0.25">
      <c r="I5223"/>
      <c r="J5223"/>
      <c r="K5223"/>
      <c r="L5223"/>
    </row>
    <row r="5224" spans="9:12" ht="15" x14ac:dyDescent="0.25">
      <c r="I5224"/>
      <c r="J5224"/>
      <c r="K5224"/>
      <c r="L5224"/>
    </row>
    <row r="5225" spans="9:12" ht="15" x14ac:dyDescent="0.25">
      <c r="I5225"/>
      <c r="J5225"/>
      <c r="K5225"/>
      <c r="L5225"/>
    </row>
    <row r="5226" spans="9:12" ht="15" x14ac:dyDescent="0.25">
      <c r="I5226"/>
      <c r="J5226"/>
      <c r="K5226"/>
      <c r="L5226"/>
    </row>
    <row r="5227" spans="9:12" ht="15" x14ac:dyDescent="0.25">
      <c r="I5227"/>
      <c r="J5227"/>
      <c r="K5227"/>
      <c r="L5227"/>
    </row>
    <row r="5228" spans="9:12" ht="15" x14ac:dyDescent="0.25">
      <c r="I5228"/>
      <c r="J5228"/>
      <c r="K5228"/>
      <c r="L5228"/>
    </row>
    <row r="5229" spans="9:12" ht="15" x14ac:dyDescent="0.25">
      <c r="I5229"/>
      <c r="J5229"/>
      <c r="K5229"/>
      <c r="L5229"/>
    </row>
    <row r="5230" spans="9:12" ht="15" x14ac:dyDescent="0.25">
      <c r="I5230"/>
      <c r="J5230"/>
      <c r="K5230"/>
      <c r="L5230"/>
    </row>
    <row r="5231" spans="9:12" ht="15" x14ac:dyDescent="0.25">
      <c r="I5231"/>
      <c r="J5231"/>
      <c r="K5231"/>
      <c r="L5231"/>
    </row>
    <row r="5232" spans="9:12" ht="15" x14ac:dyDescent="0.25">
      <c r="I5232"/>
      <c r="J5232"/>
      <c r="K5232"/>
      <c r="L5232"/>
    </row>
    <row r="5233" spans="9:12" ht="15" x14ac:dyDescent="0.25">
      <c r="I5233"/>
      <c r="J5233"/>
      <c r="K5233"/>
      <c r="L5233"/>
    </row>
    <row r="5234" spans="9:12" ht="15" x14ac:dyDescent="0.25">
      <c r="I5234"/>
      <c r="J5234"/>
      <c r="K5234"/>
      <c r="L5234"/>
    </row>
    <row r="5235" spans="9:12" ht="15" x14ac:dyDescent="0.25">
      <c r="I5235"/>
      <c r="J5235"/>
      <c r="K5235"/>
      <c r="L5235"/>
    </row>
    <row r="5236" spans="9:12" ht="15" x14ac:dyDescent="0.25">
      <c r="I5236"/>
      <c r="J5236"/>
      <c r="K5236"/>
      <c r="L5236"/>
    </row>
    <row r="5237" spans="9:12" ht="15" x14ac:dyDescent="0.25">
      <c r="I5237"/>
      <c r="J5237"/>
      <c r="K5237"/>
      <c r="L5237"/>
    </row>
    <row r="5238" spans="9:12" ht="15" x14ac:dyDescent="0.25">
      <c r="I5238"/>
      <c r="J5238"/>
      <c r="K5238"/>
      <c r="L5238"/>
    </row>
    <row r="5239" spans="9:12" ht="15" x14ac:dyDescent="0.25">
      <c r="I5239"/>
      <c r="J5239"/>
      <c r="K5239"/>
      <c r="L5239"/>
    </row>
    <row r="5240" spans="9:12" ht="15" x14ac:dyDescent="0.25">
      <c r="I5240"/>
      <c r="J5240"/>
      <c r="K5240"/>
      <c r="L5240"/>
    </row>
    <row r="5241" spans="9:12" ht="15" x14ac:dyDescent="0.25">
      <c r="I5241"/>
      <c r="J5241"/>
      <c r="K5241"/>
      <c r="L5241"/>
    </row>
    <row r="5242" spans="9:12" ht="15" x14ac:dyDescent="0.25">
      <c r="I5242"/>
      <c r="J5242"/>
      <c r="K5242"/>
      <c r="L5242"/>
    </row>
    <row r="5243" spans="9:12" ht="15" x14ac:dyDescent="0.25">
      <c r="I5243"/>
      <c r="J5243"/>
      <c r="K5243"/>
      <c r="L5243"/>
    </row>
    <row r="5244" spans="9:12" ht="15" x14ac:dyDescent="0.25">
      <c r="I5244"/>
      <c r="J5244"/>
      <c r="K5244"/>
      <c r="L5244"/>
    </row>
    <row r="5245" spans="9:12" ht="15" x14ac:dyDescent="0.25">
      <c r="I5245"/>
      <c r="J5245"/>
      <c r="K5245"/>
      <c r="L5245"/>
    </row>
    <row r="5246" spans="9:12" ht="15" x14ac:dyDescent="0.25">
      <c r="I5246"/>
      <c r="J5246"/>
      <c r="K5246"/>
      <c r="L5246"/>
    </row>
    <row r="5247" spans="9:12" ht="15" x14ac:dyDescent="0.25">
      <c r="I5247"/>
      <c r="J5247"/>
      <c r="K5247"/>
      <c r="L5247"/>
    </row>
    <row r="5248" spans="9:12" ht="15" x14ac:dyDescent="0.25">
      <c r="I5248"/>
      <c r="J5248"/>
      <c r="K5248"/>
      <c r="L5248"/>
    </row>
    <row r="5249" spans="9:12" ht="15" x14ac:dyDescent="0.25">
      <c r="I5249"/>
      <c r="J5249"/>
      <c r="K5249"/>
      <c r="L5249"/>
    </row>
    <row r="5250" spans="9:12" ht="15" x14ac:dyDescent="0.25">
      <c r="I5250"/>
      <c r="J5250"/>
      <c r="K5250"/>
      <c r="L5250"/>
    </row>
    <row r="5251" spans="9:12" ht="15" x14ac:dyDescent="0.25">
      <c r="I5251"/>
      <c r="J5251"/>
      <c r="K5251"/>
      <c r="L5251"/>
    </row>
    <row r="5252" spans="9:12" ht="15" x14ac:dyDescent="0.25">
      <c r="I5252"/>
      <c r="J5252"/>
      <c r="K5252"/>
      <c r="L5252"/>
    </row>
    <row r="5253" spans="9:12" ht="15" x14ac:dyDescent="0.25">
      <c r="I5253"/>
      <c r="J5253"/>
      <c r="K5253"/>
      <c r="L5253"/>
    </row>
    <row r="5254" spans="9:12" ht="15" x14ac:dyDescent="0.25">
      <c r="I5254"/>
      <c r="J5254"/>
      <c r="K5254"/>
      <c r="L5254"/>
    </row>
    <row r="5255" spans="9:12" ht="15" x14ac:dyDescent="0.25">
      <c r="I5255"/>
      <c r="J5255"/>
      <c r="K5255"/>
      <c r="L5255"/>
    </row>
    <row r="5256" spans="9:12" ht="15" x14ac:dyDescent="0.25">
      <c r="I5256"/>
      <c r="J5256"/>
      <c r="K5256"/>
      <c r="L5256"/>
    </row>
    <row r="5257" spans="9:12" ht="15" x14ac:dyDescent="0.25">
      <c r="I5257"/>
      <c r="J5257"/>
      <c r="K5257"/>
      <c r="L5257"/>
    </row>
    <row r="5258" spans="9:12" ht="15" x14ac:dyDescent="0.25">
      <c r="I5258"/>
      <c r="J5258"/>
      <c r="K5258"/>
      <c r="L5258"/>
    </row>
    <row r="5259" spans="9:12" ht="15" x14ac:dyDescent="0.25">
      <c r="I5259"/>
      <c r="J5259"/>
      <c r="K5259"/>
      <c r="L5259"/>
    </row>
    <row r="5260" spans="9:12" ht="15" x14ac:dyDescent="0.25">
      <c r="I5260"/>
      <c r="J5260"/>
      <c r="K5260"/>
      <c r="L5260"/>
    </row>
    <row r="5261" spans="9:12" ht="15" x14ac:dyDescent="0.25">
      <c r="I5261"/>
      <c r="J5261"/>
      <c r="K5261"/>
      <c r="L5261"/>
    </row>
    <row r="5262" spans="9:12" ht="15" x14ac:dyDescent="0.25">
      <c r="I5262"/>
      <c r="J5262"/>
      <c r="K5262"/>
      <c r="L5262"/>
    </row>
    <row r="5263" spans="9:12" ht="15" x14ac:dyDescent="0.25">
      <c r="I5263"/>
      <c r="J5263"/>
      <c r="K5263"/>
      <c r="L5263"/>
    </row>
    <row r="5264" spans="9:12" ht="15" x14ac:dyDescent="0.25">
      <c r="I5264"/>
      <c r="J5264"/>
      <c r="K5264"/>
      <c r="L5264"/>
    </row>
    <row r="5265" spans="9:12" ht="15" x14ac:dyDescent="0.25">
      <c r="I5265"/>
      <c r="J5265"/>
      <c r="K5265"/>
      <c r="L5265"/>
    </row>
    <row r="5266" spans="9:12" ht="15" x14ac:dyDescent="0.25">
      <c r="I5266"/>
      <c r="J5266"/>
      <c r="K5266"/>
      <c r="L5266"/>
    </row>
    <row r="5267" spans="9:12" ht="15" x14ac:dyDescent="0.25">
      <c r="I5267"/>
      <c r="J5267"/>
      <c r="K5267"/>
      <c r="L5267"/>
    </row>
    <row r="5268" spans="9:12" ht="15" x14ac:dyDescent="0.25">
      <c r="I5268"/>
      <c r="J5268"/>
      <c r="K5268"/>
      <c r="L5268"/>
    </row>
    <row r="5269" spans="9:12" ht="15" x14ac:dyDescent="0.25">
      <c r="I5269"/>
      <c r="J5269"/>
      <c r="K5269"/>
      <c r="L5269"/>
    </row>
    <row r="5270" spans="9:12" ht="15" x14ac:dyDescent="0.25">
      <c r="I5270"/>
      <c r="J5270"/>
      <c r="K5270"/>
      <c r="L5270"/>
    </row>
    <row r="5271" spans="9:12" ht="15" x14ac:dyDescent="0.25">
      <c r="I5271"/>
      <c r="J5271"/>
      <c r="K5271"/>
      <c r="L5271"/>
    </row>
    <row r="5272" spans="9:12" ht="15" x14ac:dyDescent="0.25">
      <c r="I5272"/>
      <c r="J5272"/>
      <c r="K5272"/>
      <c r="L5272"/>
    </row>
    <row r="5273" spans="9:12" ht="15" x14ac:dyDescent="0.25">
      <c r="I5273"/>
      <c r="J5273"/>
      <c r="K5273"/>
      <c r="L5273"/>
    </row>
    <row r="5274" spans="9:12" ht="15" x14ac:dyDescent="0.25">
      <c r="I5274"/>
      <c r="J5274"/>
      <c r="K5274"/>
      <c r="L5274"/>
    </row>
    <row r="5275" spans="9:12" ht="15" x14ac:dyDescent="0.25">
      <c r="I5275"/>
      <c r="J5275"/>
      <c r="K5275"/>
      <c r="L5275"/>
    </row>
    <row r="5276" spans="9:12" ht="15" x14ac:dyDescent="0.25">
      <c r="I5276"/>
      <c r="J5276"/>
      <c r="K5276"/>
      <c r="L5276"/>
    </row>
    <row r="5277" spans="9:12" ht="15" x14ac:dyDescent="0.25">
      <c r="I5277"/>
      <c r="J5277"/>
      <c r="K5277"/>
      <c r="L5277"/>
    </row>
    <row r="5278" spans="9:12" ht="15" x14ac:dyDescent="0.25">
      <c r="I5278"/>
      <c r="J5278"/>
      <c r="K5278"/>
      <c r="L5278"/>
    </row>
    <row r="5279" spans="9:12" ht="15" x14ac:dyDescent="0.25">
      <c r="I5279"/>
      <c r="J5279"/>
      <c r="K5279"/>
      <c r="L5279"/>
    </row>
    <row r="5280" spans="9:12" ht="15" x14ac:dyDescent="0.25">
      <c r="I5280"/>
      <c r="J5280"/>
      <c r="K5280"/>
      <c r="L5280"/>
    </row>
    <row r="5281" spans="9:12" ht="15" x14ac:dyDescent="0.25">
      <c r="I5281"/>
      <c r="J5281"/>
      <c r="K5281"/>
      <c r="L5281"/>
    </row>
    <row r="5282" spans="9:12" ht="15" x14ac:dyDescent="0.25">
      <c r="I5282"/>
      <c r="J5282"/>
      <c r="K5282"/>
      <c r="L5282"/>
    </row>
    <row r="5283" spans="9:12" ht="15" x14ac:dyDescent="0.25">
      <c r="I5283"/>
      <c r="J5283"/>
      <c r="K5283"/>
      <c r="L5283"/>
    </row>
    <row r="5284" spans="9:12" ht="15" x14ac:dyDescent="0.25">
      <c r="I5284"/>
      <c r="J5284"/>
      <c r="K5284"/>
      <c r="L5284"/>
    </row>
    <row r="5285" spans="9:12" ht="15" x14ac:dyDescent="0.25">
      <c r="I5285"/>
      <c r="J5285"/>
      <c r="K5285"/>
      <c r="L5285"/>
    </row>
    <row r="5286" spans="9:12" ht="15" x14ac:dyDescent="0.25">
      <c r="I5286"/>
      <c r="J5286"/>
      <c r="K5286"/>
      <c r="L5286"/>
    </row>
    <row r="5287" spans="9:12" ht="15" x14ac:dyDescent="0.25">
      <c r="I5287"/>
      <c r="J5287"/>
      <c r="K5287"/>
      <c r="L5287"/>
    </row>
    <row r="5288" spans="9:12" ht="15" x14ac:dyDescent="0.25">
      <c r="I5288"/>
      <c r="J5288"/>
      <c r="K5288"/>
      <c r="L5288"/>
    </row>
    <row r="5289" spans="9:12" ht="15" x14ac:dyDescent="0.25">
      <c r="I5289"/>
      <c r="J5289"/>
      <c r="K5289"/>
      <c r="L5289"/>
    </row>
    <row r="5290" spans="9:12" ht="15" x14ac:dyDescent="0.25">
      <c r="I5290"/>
      <c r="J5290"/>
      <c r="K5290"/>
      <c r="L5290"/>
    </row>
    <row r="5291" spans="9:12" ht="15" x14ac:dyDescent="0.25">
      <c r="I5291"/>
      <c r="J5291"/>
      <c r="K5291"/>
      <c r="L5291"/>
    </row>
    <row r="5292" spans="9:12" ht="15" x14ac:dyDescent="0.25">
      <c r="I5292"/>
      <c r="J5292"/>
      <c r="K5292"/>
      <c r="L5292"/>
    </row>
    <row r="5293" spans="9:12" ht="15" x14ac:dyDescent="0.25">
      <c r="I5293"/>
      <c r="J5293"/>
      <c r="K5293"/>
      <c r="L5293"/>
    </row>
    <row r="5294" spans="9:12" ht="15" x14ac:dyDescent="0.25">
      <c r="I5294"/>
      <c r="J5294"/>
      <c r="K5294"/>
      <c r="L5294"/>
    </row>
    <row r="5295" spans="9:12" ht="15" x14ac:dyDescent="0.25">
      <c r="I5295"/>
      <c r="J5295"/>
      <c r="K5295"/>
      <c r="L5295"/>
    </row>
    <row r="5296" spans="9:12" ht="15" x14ac:dyDescent="0.25">
      <c r="I5296"/>
      <c r="J5296"/>
      <c r="K5296"/>
      <c r="L5296"/>
    </row>
    <row r="5297" spans="9:12" ht="15" x14ac:dyDescent="0.25">
      <c r="I5297"/>
      <c r="J5297"/>
      <c r="K5297"/>
      <c r="L5297"/>
    </row>
    <row r="5298" spans="9:12" ht="15" x14ac:dyDescent="0.25">
      <c r="I5298"/>
      <c r="J5298"/>
      <c r="K5298"/>
      <c r="L5298"/>
    </row>
    <row r="5299" spans="9:12" ht="15" x14ac:dyDescent="0.25">
      <c r="I5299"/>
      <c r="J5299"/>
      <c r="K5299"/>
      <c r="L5299"/>
    </row>
    <row r="5300" spans="9:12" ht="15" x14ac:dyDescent="0.25">
      <c r="I5300"/>
      <c r="J5300"/>
      <c r="K5300"/>
      <c r="L5300"/>
    </row>
    <row r="5301" spans="9:12" ht="15" x14ac:dyDescent="0.25">
      <c r="I5301"/>
      <c r="J5301"/>
      <c r="K5301"/>
      <c r="L5301"/>
    </row>
    <row r="5302" spans="9:12" ht="15" x14ac:dyDescent="0.25">
      <c r="I5302"/>
      <c r="J5302"/>
      <c r="K5302"/>
      <c r="L5302"/>
    </row>
    <row r="5303" spans="9:12" ht="15" x14ac:dyDescent="0.25">
      <c r="I5303"/>
      <c r="J5303"/>
      <c r="K5303"/>
      <c r="L5303"/>
    </row>
    <row r="5304" spans="9:12" ht="15" x14ac:dyDescent="0.25">
      <c r="I5304"/>
      <c r="J5304"/>
      <c r="K5304"/>
      <c r="L5304"/>
    </row>
    <row r="5305" spans="9:12" ht="15" x14ac:dyDescent="0.25">
      <c r="I5305"/>
      <c r="J5305"/>
      <c r="K5305"/>
      <c r="L5305"/>
    </row>
    <row r="5306" spans="9:12" ht="15" x14ac:dyDescent="0.25">
      <c r="I5306"/>
      <c r="J5306"/>
      <c r="K5306"/>
      <c r="L5306"/>
    </row>
    <row r="5307" spans="9:12" ht="15" x14ac:dyDescent="0.25">
      <c r="I5307"/>
      <c r="J5307"/>
      <c r="K5307"/>
      <c r="L5307"/>
    </row>
    <row r="5308" spans="9:12" ht="15" x14ac:dyDescent="0.25">
      <c r="I5308"/>
      <c r="J5308"/>
      <c r="K5308"/>
      <c r="L5308"/>
    </row>
    <row r="5309" spans="9:12" ht="15" x14ac:dyDescent="0.25">
      <c r="I5309"/>
      <c r="J5309"/>
      <c r="K5309"/>
      <c r="L5309"/>
    </row>
    <row r="5310" spans="9:12" ht="15" x14ac:dyDescent="0.25">
      <c r="I5310"/>
      <c r="J5310"/>
      <c r="K5310"/>
      <c r="L5310"/>
    </row>
    <row r="5311" spans="9:12" ht="15" x14ac:dyDescent="0.25">
      <c r="I5311"/>
      <c r="J5311"/>
      <c r="K5311"/>
      <c r="L5311"/>
    </row>
    <row r="5312" spans="9:12" ht="15" x14ac:dyDescent="0.25">
      <c r="I5312"/>
      <c r="J5312"/>
      <c r="K5312"/>
      <c r="L5312"/>
    </row>
    <row r="5313" spans="9:12" ht="15" x14ac:dyDescent="0.25">
      <c r="I5313"/>
      <c r="J5313"/>
      <c r="K5313"/>
      <c r="L5313"/>
    </row>
    <row r="5314" spans="9:12" ht="15" x14ac:dyDescent="0.25">
      <c r="I5314"/>
      <c r="J5314"/>
      <c r="K5314"/>
      <c r="L5314"/>
    </row>
    <row r="5315" spans="9:12" ht="15" x14ac:dyDescent="0.25">
      <c r="I5315"/>
      <c r="J5315"/>
      <c r="K5315"/>
      <c r="L5315"/>
    </row>
    <row r="5316" spans="9:12" ht="15" x14ac:dyDescent="0.25">
      <c r="I5316"/>
      <c r="J5316"/>
      <c r="K5316"/>
      <c r="L5316"/>
    </row>
    <row r="5317" spans="9:12" ht="15" x14ac:dyDescent="0.25">
      <c r="I5317"/>
      <c r="J5317"/>
      <c r="K5317"/>
      <c r="L5317"/>
    </row>
    <row r="5318" spans="9:12" ht="15" x14ac:dyDescent="0.25">
      <c r="I5318"/>
      <c r="J5318"/>
      <c r="K5318"/>
      <c r="L5318"/>
    </row>
    <row r="5319" spans="9:12" ht="15" x14ac:dyDescent="0.25">
      <c r="I5319"/>
      <c r="J5319"/>
      <c r="K5319"/>
      <c r="L5319"/>
    </row>
    <row r="5320" spans="9:12" ht="15" x14ac:dyDescent="0.25">
      <c r="I5320"/>
      <c r="J5320"/>
      <c r="K5320"/>
      <c r="L5320"/>
    </row>
    <row r="5321" spans="9:12" ht="15" x14ac:dyDescent="0.25">
      <c r="I5321"/>
      <c r="J5321"/>
      <c r="K5321"/>
      <c r="L5321"/>
    </row>
    <row r="5322" spans="9:12" ht="15" x14ac:dyDescent="0.25">
      <c r="I5322"/>
      <c r="J5322"/>
      <c r="K5322"/>
      <c r="L5322"/>
    </row>
    <row r="5323" spans="9:12" ht="15" x14ac:dyDescent="0.25">
      <c r="I5323"/>
      <c r="J5323"/>
      <c r="K5323"/>
      <c r="L5323"/>
    </row>
    <row r="5324" spans="9:12" ht="15" x14ac:dyDescent="0.25">
      <c r="I5324"/>
      <c r="J5324"/>
      <c r="K5324"/>
      <c r="L5324"/>
    </row>
    <row r="5325" spans="9:12" ht="15" x14ac:dyDescent="0.25">
      <c r="I5325"/>
      <c r="J5325"/>
      <c r="K5325"/>
      <c r="L5325"/>
    </row>
    <row r="5326" spans="9:12" ht="15" x14ac:dyDescent="0.25">
      <c r="I5326"/>
      <c r="J5326"/>
      <c r="K5326"/>
      <c r="L5326"/>
    </row>
    <row r="5327" spans="9:12" ht="15" x14ac:dyDescent="0.25">
      <c r="I5327"/>
      <c r="J5327"/>
      <c r="K5327"/>
      <c r="L5327"/>
    </row>
    <row r="5328" spans="9:12" ht="15" x14ac:dyDescent="0.25">
      <c r="I5328"/>
      <c r="J5328"/>
      <c r="K5328"/>
      <c r="L5328"/>
    </row>
    <row r="5329" spans="9:12" ht="15" x14ac:dyDescent="0.25">
      <c r="I5329"/>
      <c r="J5329"/>
      <c r="K5329"/>
      <c r="L5329"/>
    </row>
    <row r="5330" spans="9:12" ht="15" x14ac:dyDescent="0.25">
      <c r="I5330"/>
      <c r="J5330"/>
      <c r="K5330"/>
      <c r="L5330"/>
    </row>
    <row r="5331" spans="9:12" ht="15" x14ac:dyDescent="0.25">
      <c r="I5331"/>
      <c r="J5331"/>
      <c r="K5331"/>
      <c r="L5331"/>
    </row>
    <row r="5332" spans="9:12" ht="15" x14ac:dyDescent="0.25">
      <c r="I5332"/>
      <c r="J5332"/>
      <c r="K5332"/>
      <c r="L5332"/>
    </row>
    <row r="5333" spans="9:12" ht="15" x14ac:dyDescent="0.25">
      <c r="I5333"/>
      <c r="J5333"/>
      <c r="K5333"/>
      <c r="L5333"/>
    </row>
    <row r="5334" spans="9:12" ht="15" x14ac:dyDescent="0.25">
      <c r="I5334"/>
      <c r="J5334"/>
      <c r="K5334"/>
      <c r="L5334"/>
    </row>
    <row r="5335" spans="9:12" ht="15" x14ac:dyDescent="0.25">
      <c r="I5335"/>
      <c r="J5335"/>
      <c r="K5335"/>
      <c r="L5335"/>
    </row>
    <row r="5336" spans="9:12" ht="15" x14ac:dyDescent="0.25">
      <c r="I5336"/>
      <c r="J5336"/>
      <c r="K5336"/>
      <c r="L5336"/>
    </row>
    <row r="5337" spans="9:12" ht="15" x14ac:dyDescent="0.25">
      <c r="I5337"/>
      <c r="J5337"/>
      <c r="K5337"/>
      <c r="L5337"/>
    </row>
    <row r="5338" spans="9:12" ht="15" x14ac:dyDescent="0.25">
      <c r="I5338"/>
      <c r="J5338"/>
      <c r="K5338"/>
      <c r="L5338"/>
    </row>
    <row r="5339" spans="9:12" ht="15" x14ac:dyDescent="0.25">
      <c r="I5339"/>
      <c r="J5339"/>
      <c r="K5339"/>
      <c r="L5339"/>
    </row>
    <row r="5340" spans="9:12" ht="15" x14ac:dyDescent="0.25">
      <c r="I5340"/>
      <c r="J5340"/>
      <c r="K5340"/>
      <c r="L5340"/>
    </row>
    <row r="5341" spans="9:12" ht="15" x14ac:dyDescent="0.25">
      <c r="I5341"/>
      <c r="J5341"/>
      <c r="K5341"/>
      <c r="L5341"/>
    </row>
    <row r="5342" spans="9:12" ht="15" x14ac:dyDescent="0.25">
      <c r="I5342"/>
      <c r="J5342"/>
      <c r="K5342"/>
      <c r="L5342"/>
    </row>
    <row r="5343" spans="9:12" ht="15" x14ac:dyDescent="0.25">
      <c r="I5343"/>
      <c r="J5343"/>
      <c r="K5343"/>
      <c r="L5343"/>
    </row>
    <row r="5344" spans="9:12" ht="15" x14ac:dyDescent="0.25">
      <c r="I5344"/>
      <c r="J5344"/>
      <c r="K5344"/>
      <c r="L5344"/>
    </row>
    <row r="5345" spans="9:12" ht="15" x14ac:dyDescent="0.25">
      <c r="I5345"/>
      <c r="J5345"/>
      <c r="K5345"/>
      <c r="L5345"/>
    </row>
    <row r="5346" spans="9:12" ht="15" x14ac:dyDescent="0.25">
      <c r="I5346"/>
      <c r="J5346"/>
      <c r="K5346"/>
      <c r="L5346"/>
    </row>
    <row r="5347" spans="9:12" ht="15" x14ac:dyDescent="0.25">
      <c r="I5347"/>
      <c r="J5347"/>
      <c r="K5347"/>
      <c r="L5347"/>
    </row>
    <row r="5348" spans="9:12" ht="15" x14ac:dyDescent="0.25">
      <c r="I5348"/>
      <c r="J5348"/>
      <c r="K5348"/>
      <c r="L5348"/>
    </row>
    <row r="5349" spans="9:12" ht="15" x14ac:dyDescent="0.25">
      <c r="I5349"/>
      <c r="J5349"/>
      <c r="K5349"/>
      <c r="L5349"/>
    </row>
    <row r="5350" spans="9:12" ht="15" x14ac:dyDescent="0.25">
      <c r="I5350"/>
      <c r="J5350"/>
      <c r="K5350"/>
      <c r="L5350"/>
    </row>
    <row r="5351" spans="9:12" ht="15" x14ac:dyDescent="0.25">
      <c r="I5351"/>
      <c r="J5351"/>
      <c r="K5351"/>
      <c r="L5351"/>
    </row>
    <row r="5352" spans="9:12" ht="15" x14ac:dyDescent="0.25">
      <c r="I5352"/>
      <c r="J5352"/>
      <c r="K5352"/>
      <c r="L5352"/>
    </row>
    <row r="5353" spans="9:12" ht="15" x14ac:dyDescent="0.25">
      <c r="I5353"/>
      <c r="J5353"/>
      <c r="K5353"/>
      <c r="L5353"/>
    </row>
    <row r="5354" spans="9:12" ht="15" x14ac:dyDescent="0.25">
      <c r="I5354"/>
      <c r="J5354"/>
      <c r="K5354"/>
      <c r="L5354"/>
    </row>
    <row r="5355" spans="9:12" ht="15" x14ac:dyDescent="0.25">
      <c r="I5355"/>
      <c r="J5355"/>
      <c r="K5355"/>
      <c r="L5355"/>
    </row>
    <row r="5356" spans="9:12" ht="15" x14ac:dyDescent="0.25">
      <c r="I5356"/>
      <c r="J5356"/>
      <c r="K5356"/>
      <c r="L5356"/>
    </row>
    <row r="5357" spans="9:12" ht="15" x14ac:dyDescent="0.25">
      <c r="I5357"/>
      <c r="J5357"/>
      <c r="K5357"/>
      <c r="L5357"/>
    </row>
    <row r="5358" spans="9:12" ht="15" x14ac:dyDescent="0.25">
      <c r="I5358"/>
      <c r="J5358"/>
      <c r="K5358"/>
      <c r="L5358"/>
    </row>
    <row r="5359" spans="9:12" ht="15" x14ac:dyDescent="0.25">
      <c r="I5359"/>
      <c r="J5359"/>
      <c r="K5359"/>
      <c r="L5359"/>
    </row>
    <row r="5360" spans="9:12" ht="15" x14ac:dyDescent="0.25">
      <c r="I5360"/>
      <c r="J5360"/>
      <c r="K5360"/>
      <c r="L5360"/>
    </row>
    <row r="5361" spans="9:12" ht="15" x14ac:dyDescent="0.25">
      <c r="I5361"/>
      <c r="J5361"/>
      <c r="K5361"/>
      <c r="L5361"/>
    </row>
    <row r="5362" spans="9:12" ht="15" x14ac:dyDescent="0.25">
      <c r="I5362"/>
      <c r="J5362"/>
      <c r="K5362"/>
      <c r="L5362"/>
    </row>
    <row r="5363" spans="9:12" ht="15" x14ac:dyDescent="0.25">
      <c r="I5363"/>
      <c r="J5363"/>
      <c r="K5363"/>
      <c r="L5363"/>
    </row>
    <row r="5364" spans="9:12" ht="15" x14ac:dyDescent="0.25">
      <c r="I5364"/>
      <c r="J5364"/>
      <c r="K5364"/>
      <c r="L5364"/>
    </row>
    <row r="5365" spans="9:12" ht="15" x14ac:dyDescent="0.25">
      <c r="I5365"/>
      <c r="J5365"/>
      <c r="K5365"/>
      <c r="L5365"/>
    </row>
    <row r="5366" spans="9:12" ht="15" x14ac:dyDescent="0.25">
      <c r="I5366"/>
      <c r="J5366"/>
      <c r="K5366"/>
      <c r="L5366"/>
    </row>
    <row r="5367" spans="9:12" ht="15" x14ac:dyDescent="0.25">
      <c r="I5367"/>
      <c r="J5367"/>
      <c r="K5367"/>
      <c r="L5367"/>
    </row>
    <row r="5368" spans="9:12" ht="15" x14ac:dyDescent="0.25">
      <c r="I5368"/>
      <c r="J5368"/>
      <c r="K5368"/>
      <c r="L5368"/>
    </row>
    <row r="5369" spans="9:12" ht="15" x14ac:dyDescent="0.25">
      <c r="I5369"/>
      <c r="J5369"/>
      <c r="K5369"/>
      <c r="L5369"/>
    </row>
    <row r="5370" spans="9:12" ht="15" x14ac:dyDescent="0.25">
      <c r="I5370"/>
      <c r="J5370"/>
      <c r="K5370"/>
      <c r="L5370"/>
    </row>
    <row r="5371" spans="9:12" ht="15" x14ac:dyDescent="0.25">
      <c r="I5371"/>
      <c r="J5371"/>
      <c r="K5371"/>
      <c r="L5371"/>
    </row>
    <row r="5372" spans="9:12" ht="15" x14ac:dyDescent="0.25">
      <c r="I5372"/>
      <c r="J5372"/>
      <c r="K5372"/>
      <c r="L5372"/>
    </row>
    <row r="5373" spans="9:12" ht="15" x14ac:dyDescent="0.25">
      <c r="I5373"/>
      <c r="J5373"/>
      <c r="K5373"/>
      <c r="L5373"/>
    </row>
    <row r="5374" spans="9:12" ht="15" x14ac:dyDescent="0.25">
      <c r="I5374"/>
      <c r="J5374"/>
      <c r="K5374"/>
      <c r="L5374"/>
    </row>
    <row r="5375" spans="9:12" ht="15" x14ac:dyDescent="0.25">
      <c r="I5375"/>
      <c r="J5375"/>
      <c r="K5375"/>
      <c r="L5375"/>
    </row>
    <row r="5376" spans="9:12" ht="15" x14ac:dyDescent="0.25">
      <c r="I5376"/>
      <c r="J5376"/>
      <c r="K5376"/>
      <c r="L5376"/>
    </row>
    <row r="5377" spans="9:12" ht="15" x14ac:dyDescent="0.25">
      <c r="I5377"/>
      <c r="J5377"/>
      <c r="K5377"/>
      <c r="L5377"/>
    </row>
    <row r="5378" spans="9:12" ht="15" x14ac:dyDescent="0.25">
      <c r="I5378"/>
      <c r="J5378"/>
      <c r="K5378"/>
      <c r="L5378"/>
    </row>
    <row r="5379" spans="9:12" ht="15" x14ac:dyDescent="0.25">
      <c r="I5379"/>
      <c r="J5379"/>
      <c r="K5379"/>
      <c r="L5379"/>
    </row>
    <row r="5380" spans="9:12" ht="15" x14ac:dyDescent="0.25">
      <c r="I5380"/>
      <c r="J5380"/>
      <c r="K5380"/>
      <c r="L5380"/>
    </row>
    <row r="5381" spans="9:12" ht="15" x14ac:dyDescent="0.25">
      <c r="I5381"/>
      <c r="J5381"/>
      <c r="K5381"/>
      <c r="L5381"/>
    </row>
    <row r="5382" spans="9:12" ht="15" x14ac:dyDescent="0.25">
      <c r="I5382"/>
      <c r="J5382"/>
      <c r="K5382"/>
      <c r="L5382"/>
    </row>
    <row r="5383" spans="9:12" ht="15" x14ac:dyDescent="0.25">
      <c r="I5383"/>
      <c r="J5383"/>
      <c r="K5383"/>
      <c r="L5383"/>
    </row>
    <row r="5384" spans="9:12" ht="15" x14ac:dyDescent="0.25">
      <c r="I5384"/>
      <c r="J5384"/>
      <c r="K5384"/>
      <c r="L5384"/>
    </row>
    <row r="5385" spans="9:12" ht="15" x14ac:dyDescent="0.25">
      <c r="I5385"/>
      <c r="J5385"/>
      <c r="K5385"/>
      <c r="L5385"/>
    </row>
    <row r="5386" spans="9:12" ht="15" x14ac:dyDescent="0.25">
      <c r="I5386"/>
      <c r="J5386"/>
      <c r="K5386"/>
      <c r="L5386"/>
    </row>
    <row r="5387" spans="9:12" ht="15" x14ac:dyDescent="0.25">
      <c r="I5387"/>
      <c r="J5387"/>
      <c r="K5387"/>
      <c r="L5387"/>
    </row>
    <row r="5388" spans="9:12" ht="15" x14ac:dyDescent="0.25">
      <c r="I5388"/>
      <c r="J5388"/>
      <c r="K5388"/>
      <c r="L5388"/>
    </row>
    <row r="5389" spans="9:12" ht="15" x14ac:dyDescent="0.25">
      <c r="I5389"/>
      <c r="J5389"/>
      <c r="K5389"/>
      <c r="L5389"/>
    </row>
    <row r="5390" spans="9:12" ht="15" x14ac:dyDescent="0.25">
      <c r="I5390"/>
      <c r="J5390"/>
      <c r="K5390"/>
      <c r="L5390"/>
    </row>
    <row r="5391" spans="9:12" ht="15" x14ac:dyDescent="0.25">
      <c r="I5391"/>
      <c r="J5391"/>
      <c r="K5391"/>
      <c r="L5391"/>
    </row>
    <row r="5392" spans="9:12" ht="15" x14ac:dyDescent="0.25">
      <c r="I5392"/>
      <c r="J5392"/>
      <c r="K5392"/>
      <c r="L5392"/>
    </row>
    <row r="5393" spans="9:12" ht="15" x14ac:dyDescent="0.25">
      <c r="I5393"/>
      <c r="J5393"/>
      <c r="K5393"/>
      <c r="L5393"/>
    </row>
    <row r="5394" spans="9:12" ht="15" x14ac:dyDescent="0.25">
      <c r="I5394"/>
      <c r="J5394"/>
      <c r="K5394"/>
      <c r="L5394"/>
    </row>
    <row r="5395" spans="9:12" ht="15" x14ac:dyDescent="0.25">
      <c r="I5395"/>
      <c r="J5395"/>
      <c r="K5395"/>
      <c r="L5395"/>
    </row>
    <row r="5396" spans="9:12" ht="15" x14ac:dyDescent="0.25">
      <c r="I5396"/>
      <c r="J5396"/>
      <c r="K5396"/>
      <c r="L5396"/>
    </row>
    <row r="5397" spans="9:12" ht="15" x14ac:dyDescent="0.25">
      <c r="I5397"/>
      <c r="J5397"/>
      <c r="K5397"/>
      <c r="L5397"/>
    </row>
    <row r="5398" spans="9:12" ht="15" x14ac:dyDescent="0.25">
      <c r="I5398"/>
      <c r="J5398"/>
      <c r="K5398"/>
      <c r="L5398"/>
    </row>
    <row r="5399" spans="9:12" ht="15" x14ac:dyDescent="0.25">
      <c r="I5399"/>
      <c r="J5399"/>
      <c r="K5399"/>
      <c r="L5399"/>
    </row>
    <row r="5400" spans="9:12" ht="15" x14ac:dyDescent="0.25">
      <c r="I5400"/>
      <c r="J5400"/>
      <c r="K5400"/>
      <c r="L5400"/>
    </row>
    <row r="5401" spans="9:12" ht="15" x14ac:dyDescent="0.25">
      <c r="I5401"/>
      <c r="J5401"/>
      <c r="K5401"/>
      <c r="L5401"/>
    </row>
    <row r="5402" spans="9:12" ht="15" x14ac:dyDescent="0.25">
      <c r="I5402"/>
      <c r="J5402"/>
      <c r="K5402"/>
      <c r="L5402"/>
    </row>
    <row r="5403" spans="9:12" ht="15" x14ac:dyDescent="0.25">
      <c r="I5403"/>
      <c r="J5403"/>
      <c r="K5403"/>
      <c r="L5403"/>
    </row>
    <row r="5404" spans="9:12" ht="15" x14ac:dyDescent="0.25">
      <c r="I5404"/>
      <c r="J5404"/>
      <c r="K5404"/>
      <c r="L5404"/>
    </row>
    <row r="5405" spans="9:12" ht="15" x14ac:dyDescent="0.25">
      <c r="I5405"/>
      <c r="J5405"/>
      <c r="K5405"/>
      <c r="L5405"/>
    </row>
    <row r="5406" spans="9:12" ht="15" x14ac:dyDescent="0.25">
      <c r="I5406"/>
      <c r="J5406"/>
      <c r="K5406"/>
      <c r="L5406"/>
    </row>
    <row r="5407" spans="9:12" ht="15" x14ac:dyDescent="0.25">
      <c r="I5407"/>
      <c r="J5407"/>
      <c r="K5407"/>
      <c r="L5407"/>
    </row>
    <row r="5408" spans="9:12" ht="15" x14ac:dyDescent="0.25">
      <c r="I5408"/>
      <c r="J5408"/>
      <c r="K5408"/>
      <c r="L5408"/>
    </row>
    <row r="5409" spans="9:12" ht="15" x14ac:dyDescent="0.25">
      <c r="I5409"/>
      <c r="J5409"/>
      <c r="K5409"/>
      <c r="L5409"/>
    </row>
    <row r="5410" spans="9:12" ht="15" x14ac:dyDescent="0.25">
      <c r="I5410"/>
      <c r="J5410"/>
      <c r="K5410"/>
      <c r="L5410"/>
    </row>
    <row r="5411" spans="9:12" ht="15" x14ac:dyDescent="0.25">
      <c r="I5411"/>
      <c r="J5411"/>
      <c r="K5411"/>
      <c r="L5411"/>
    </row>
    <row r="5412" spans="9:12" ht="15" x14ac:dyDescent="0.25">
      <c r="I5412"/>
      <c r="J5412"/>
      <c r="K5412"/>
      <c r="L5412"/>
    </row>
    <row r="5413" spans="9:12" ht="15" x14ac:dyDescent="0.25">
      <c r="I5413"/>
      <c r="J5413"/>
      <c r="K5413"/>
      <c r="L5413"/>
    </row>
    <row r="5414" spans="9:12" ht="15" x14ac:dyDescent="0.25">
      <c r="I5414"/>
      <c r="J5414"/>
      <c r="K5414"/>
      <c r="L5414"/>
    </row>
    <row r="5415" spans="9:12" ht="15" x14ac:dyDescent="0.25">
      <c r="I5415"/>
      <c r="J5415"/>
      <c r="K5415"/>
      <c r="L5415"/>
    </row>
    <row r="5416" spans="9:12" ht="15" x14ac:dyDescent="0.25">
      <c r="I5416"/>
      <c r="J5416"/>
      <c r="K5416"/>
      <c r="L5416"/>
    </row>
    <row r="5417" spans="9:12" ht="15" x14ac:dyDescent="0.25">
      <c r="I5417"/>
      <c r="J5417"/>
      <c r="K5417"/>
      <c r="L5417"/>
    </row>
    <row r="5418" spans="9:12" ht="15" x14ac:dyDescent="0.25">
      <c r="I5418"/>
      <c r="J5418"/>
      <c r="K5418"/>
      <c r="L5418"/>
    </row>
    <row r="5419" spans="9:12" ht="15" x14ac:dyDescent="0.25">
      <c r="I5419"/>
      <c r="J5419"/>
      <c r="K5419"/>
      <c r="L5419"/>
    </row>
    <row r="5420" spans="9:12" ht="15" x14ac:dyDescent="0.25">
      <c r="I5420"/>
      <c r="J5420"/>
      <c r="K5420"/>
      <c r="L5420"/>
    </row>
    <row r="5421" spans="9:12" ht="15" x14ac:dyDescent="0.25">
      <c r="I5421"/>
      <c r="J5421"/>
      <c r="K5421"/>
      <c r="L5421"/>
    </row>
    <row r="5422" spans="9:12" ht="15" x14ac:dyDescent="0.25">
      <c r="I5422"/>
      <c r="J5422"/>
      <c r="K5422"/>
      <c r="L5422"/>
    </row>
    <row r="5423" spans="9:12" ht="15" x14ac:dyDescent="0.25">
      <c r="I5423"/>
      <c r="J5423"/>
      <c r="K5423"/>
      <c r="L5423"/>
    </row>
    <row r="5424" spans="9:12" ht="15" x14ac:dyDescent="0.25">
      <c r="I5424"/>
      <c r="J5424"/>
      <c r="K5424"/>
      <c r="L5424"/>
    </row>
    <row r="5425" spans="9:12" ht="15" x14ac:dyDescent="0.25">
      <c r="I5425"/>
      <c r="J5425"/>
      <c r="K5425"/>
      <c r="L5425"/>
    </row>
    <row r="5426" spans="9:12" ht="15" x14ac:dyDescent="0.25">
      <c r="I5426"/>
      <c r="J5426"/>
      <c r="K5426"/>
      <c r="L5426"/>
    </row>
    <row r="5427" spans="9:12" ht="15" x14ac:dyDescent="0.25">
      <c r="I5427"/>
      <c r="J5427"/>
      <c r="K5427"/>
      <c r="L5427"/>
    </row>
    <row r="5428" spans="9:12" ht="15" x14ac:dyDescent="0.25">
      <c r="I5428"/>
      <c r="J5428"/>
      <c r="K5428"/>
      <c r="L5428"/>
    </row>
    <row r="5429" spans="9:12" ht="15" x14ac:dyDescent="0.25">
      <c r="I5429"/>
      <c r="J5429"/>
      <c r="K5429"/>
      <c r="L5429"/>
    </row>
    <row r="5430" spans="9:12" ht="15" x14ac:dyDescent="0.25">
      <c r="I5430"/>
      <c r="J5430"/>
      <c r="K5430"/>
      <c r="L5430"/>
    </row>
    <row r="5431" spans="9:12" ht="15" x14ac:dyDescent="0.25">
      <c r="I5431"/>
      <c r="J5431"/>
      <c r="K5431"/>
      <c r="L5431"/>
    </row>
    <row r="5432" spans="9:12" ht="15" x14ac:dyDescent="0.25">
      <c r="I5432"/>
      <c r="J5432"/>
      <c r="K5432"/>
      <c r="L5432"/>
    </row>
    <row r="5433" spans="9:12" ht="15" x14ac:dyDescent="0.25">
      <c r="I5433"/>
      <c r="J5433"/>
      <c r="K5433"/>
      <c r="L5433"/>
    </row>
    <row r="5434" spans="9:12" ht="15" x14ac:dyDescent="0.25">
      <c r="I5434"/>
      <c r="J5434"/>
      <c r="K5434"/>
      <c r="L5434"/>
    </row>
    <row r="5435" spans="9:12" ht="15" x14ac:dyDescent="0.25">
      <c r="I5435"/>
      <c r="J5435"/>
      <c r="K5435"/>
      <c r="L5435"/>
    </row>
    <row r="5436" spans="9:12" ht="15" x14ac:dyDescent="0.25">
      <c r="I5436"/>
      <c r="J5436"/>
      <c r="K5436"/>
      <c r="L5436"/>
    </row>
    <row r="5437" spans="9:12" ht="15" x14ac:dyDescent="0.25">
      <c r="I5437"/>
      <c r="J5437"/>
      <c r="K5437"/>
      <c r="L5437"/>
    </row>
    <row r="5438" spans="9:12" ht="15" x14ac:dyDescent="0.25">
      <c r="I5438"/>
      <c r="J5438"/>
      <c r="K5438"/>
      <c r="L5438"/>
    </row>
    <row r="5439" spans="9:12" ht="15" x14ac:dyDescent="0.25">
      <c r="I5439"/>
      <c r="J5439"/>
      <c r="K5439"/>
      <c r="L5439"/>
    </row>
    <row r="5440" spans="9:12" ht="15" x14ac:dyDescent="0.25">
      <c r="I5440"/>
      <c r="J5440"/>
      <c r="K5440"/>
      <c r="L5440"/>
    </row>
    <row r="5441" spans="9:12" ht="15" x14ac:dyDescent="0.25">
      <c r="I5441"/>
      <c r="J5441"/>
      <c r="K5441"/>
      <c r="L5441"/>
    </row>
    <row r="5442" spans="9:12" ht="15" x14ac:dyDescent="0.25">
      <c r="I5442"/>
      <c r="J5442"/>
      <c r="K5442"/>
      <c r="L5442"/>
    </row>
    <row r="5443" spans="9:12" ht="15" x14ac:dyDescent="0.25">
      <c r="I5443"/>
      <c r="J5443"/>
      <c r="K5443"/>
      <c r="L5443"/>
    </row>
    <row r="5444" spans="9:12" ht="15" x14ac:dyDescent="0.25">
      <c r="I5444"/>
      <c r="J5444"/>
      <c r="K5444"/>
      <c r="L5444"/>
    </row>
    <row r="5445" spans="9:12" ht="15" x14ac:dyDescent="0.25">
      <c r="I5445"/>
      <c r="J5445"/>
      <c r="K5445"/>
      <c r="L5445"/>
    </row>
    <row r="5446" spans="9:12" ht="15" x14ac:dyDescent="0.25">
      <c r="I5446"/>
      <c r="J5446"/>
      <c r="K5446"/>
      <c r="L5446"/>
    </row>
    <row r="5447" spans="9:12" ht="15" x14ac:dyDescent="0.25">
      <c r="I5447"/>
      <c r="J5447"/>
      <c r="K5447"/>
      <c r="L5447"/>
    </row>
    <row r="5448" spans="9:12" ht="15" x14ac:dyDescent="0.25">
      <c r="I5448"/>
      <c r="J5448"/>
      <c r="K5448"/>
      <c r="L5448"/>
    </row>
    <row r="5449" spans="9:12" ht="15" x14ac:dyDescent="0.25">
      <c r="I5449"/>
      <c r="J5449"/>
      <c r="K5449"/>
      <c r="L5449"/>
    </row>
    <row r="5450" spans="9:12" ht="15" x14ac:dyDescent="0.25">
      <c r="I5450"/>
      <c r="J5450"/>
      <c r="K5450"/>
      <c r="L5450"/>
    </row>
    <row r="5451" spans="9:12" ht="15" x14ac:dyDescent="0.25">
      <c r="I5451"/>
      <c r="J5451"/>
      <c r="K5451"/>
      <c r="L5451"/>
    </row>
    <row r="5452" spans="9:12" ht="15" x14ac:dyDescent="0.25">
      <c r="I5452"/>
      <c r="J5452"/>
      <c r="K5452"/>
      <c r="L5452"/>
    </row>
    <row r="5453" spans="9:12" ht="15" x14ac:dyDescent="0.25">
      <c r="I5453"/>
      <c r="J5453"/>
      <c r="K5453"/>
      <c r="L5453"/>
    </row>
    <row r="5454" spans="9:12" ht="15" x14ac:dyDescent="0.25">
      <c r="I5454"/>
      <c r="J5454"/>
      <c r="K5454"/>
      <c r="L5454"/>
    </row>
    <row r="5455" spans="9:12" ht="15" x14ac:dyDescent="0.25">
      <c r="I5455"/>
      <c r="J5455"/>
      <c r="K5455"/>
      <c r="L5455"/>
    </row>
    <row r="5456" spans="9:12" ht="15" x14ac:dyDescent="0.25">
      <c r="I5456"/>
      <c r="J5456"/>
      <c r="K5456"/>
      <c r="L5456"/>
    </row>
    <row r="5457" spans="9:12" ht="15" x14ac:dyDescent="0.25">
      <c r="I5457"/>
      <c r="J5457"/>
      <c r="K5457"/>
      <c r="L5457"/>
    </row>
    <row r="5458" spans="9:12" ht="15" x14ac:dyDescent="0.25">
      <c r="I5458"/>
      <c r="J5458"/>
      <c r="K5458"/>
      <c r="L5458"/>
    </row>
    <row r="5459" spans="9:12" ht="15" x14ac:dyDescent="0.25">
      <c r="I5459"/>
      <c r="J5459"/>
      <c r="K5459"/>
      <c r="L5459"/>
    </row>
    <row r="5460" spans="9:12" ht="15" x14ac:dyDescent="0.25">
      <c r="I5460"/>
      <c r="J5460"/>
      <c r="K5460"/>
      <c r="L5460"/>
    </row>
    <row r="5461" spans="9:12" ht="15" x14ac:dyDescent="0.25">
      <c r="I5461"/>
      <c r="J5461"/>
      <c r="K5461"/>
      <c r="L5461"/>
    </row>
    <row r="5462" spans="9:12" ht="15" x14ac:dyDescent="0.25">
      <c r="I5462"/>
      <c r="J5462"/>
      <c r="K5462"/>
      <c r="L5462"/>
    </row>
    <row r="5463" spans="9:12" ht="15" x14ac:dyDescent="0.25">
      <c r="I5463"/>
      <c r="J5463"/>
      <c r="K5463"/>
      <c r="L5463"/>
    </row>
    <row r="5464" spans="9:12" ht="15" x14ac:dyDescent="0.25">
      <c r="I5464"/>
      <c r="J5464"/>
      <c r="K5464"/>
      <c r="L5464"/>
    </row>
    <row r="5465" spans="9:12" ht="15" x14ac:dyDescent="0.25">
      <c r="I5465"/>
      <c r="J5465"/>
      <c r="K5465"/>
      <c r="L5465"/>
    </row>
    <row r="5466" spans="9:12" ht="15" x14ac:dyDescent="0.25">
      <c r="I5466"/>
      <c r="J5466"/>
      <c r="K5466"/>
      <c r="L5466"/>
    </row>
    <row r="5467" spans="9:12" ht="15" x14ac:dyDescent="0.25">
      <c r="I5467"/>
      <c r="J5467"/>
      <c r="K5467"/>
      <c r="L5467"/>
    </row>
    <row r="5468" spans="9:12" ht="15" x14ac:dyDescent="0.25">
      <c r="I5468"/>
      <c r="J5468"/>
      <c r="K5468"/>
      <c r="L5468"/>
    </row>
    <row r="5469" spans="9:12" ht="15" x14ac:dyDescent="0.25">
      <c r="I5469"/>
      <c r="J5469"/>
      <c r="K5469"/>
      <c r="L5469"/>
    </row>
    <row r="5470" spans="9:12" ht="15" x14ac:dyDescent="0.25">
      <c r="I5470"/>
      <c r="J5470"/>
      <c r="K5470"/>
      <c r="L5470"/>
    </row>
    <row r="5471" spans="9:12" ht="15" x14ac:dyDescent="0.25">
      <c r="I5471"/>
      <c r="J5471"/>
      <c r="K5471"/>
      <c r="L5471"/>
    </row>
    <row r="5472" spans="9:12" ht="15" x14ac:dyDescent="0.25">
      <c r="I5472"/>
      <c r="J5472"/>
      <c r="K5472"/>
      <c r="L5472"/>
    </row>
    <row r="5473" spans="9:12" ht="15" x14ac:dyDescent="0.25">
      <c r="I5473"/>
      <c r="J5473"/>
      <c r="K5473"/>
      <c r="L5473"/>
    </row>
    <row r="5474" spans="9:12" ht="15" x14ac:dyDescent="0.25">
      <c r="I5474"/>
      <c r="J5474"/>
      <c r="K5474"/>
      <c r="L5474"/>
    </row>
    <row r="5475" spans="9:12" ht="15" x14ac:dyDescent="0.25">
      <c r="I5475"/>
      <c r="J5475"/>
      <c r="K5475"/>
      <c r="L5475"/>
    </row>
    <row r="5476" spans="9:12" ht="15" x14ac:dyDescent="0.25">
      <c r="I5476"/>
      <c r="J5476"/>
      <c r="K5476"/>
      <c r="L5476"/>
    </row>
    <row r="5477" spans="9:12" ht="15" x14ac:dyDescent="0.25">
      <c r="I5477"/>
      <c r="J5477"/>
      <c r="K5477"/>
      <c r="L5477"/>
    </row>
    <row r="5478" spans="9:12" ht="15" x14ac:dyDescent="0.25">
      <c r="I5478"/>
      <c r="J5478"/>
      <c r="K5478"/>
      <c r="L5478"/>
    </row>
    <row r="5479" spans="9:12" ht="15" x14ac:dyDescent="0.25">
      <c r="I5479"/>
      <c r="J5479"/>
      <c r="K5479"/>
      <c r="L5479"/>
    </row>
    <row r="5480" spans="9:12" ht="15" x14ac:dyDescent="0.25">
      <c r="I5480"/>
      <c r="J5480"/>
      <c r="K5480"/>
      <c r="L5480"/>
    </row>
    <row r="5481" spans="9:12" ht="15" x14ac:dyDescent="0.25">
      <c r="I5481"/>
      <c r="J5481"/>
      <c r="K5481"/>
      <c r="L5481"/>
    </row>
    <row r="5482" spans="9:12" ht="15" x14ac:dyDescent="0.25">
      <c r="I5482"/>
      <c r="J5482"/>
      <c r="K5482"/>
      <c r="L5482"/>
    </row>
    <row r="5483" spans="9:12" ht="15" x14ac:dyDescent="0.25">
      <c r="I5483"/>
      <c r="J5483"/>
      <c r="K5483"/>
      <c r="L5483"/>
    </row>
    <row r="5484" spans="9:12" ht="15" x14ac:dyDescent="0.25">
      <c r="I5484"/>
      <c r="J5484"/>
      <c r="K5484"/>
      <c r="L5484"/>
    </row>
    <row r="5485" spans="9:12" ht="15" x14ac:dyDescent="0.25">
      <c r="I5485"/>
      <c r="J5485"/>
      <c r="K5485"/>
      <c r="L5485"/>
    </row>
    <row r="5486" spans="9:12" ht="15" x14ac:dyDescent="0.25">
      <c r="I5486"/>
      <c r="J5486"/>
      <c r="K5486"/>
      <c r="L5486"/>
    </row>
    <row r="5487" spans="9:12" ht="15" x14ac:dyDescent="0.25">
      <c r="I5487"/>
      <c r="J5487"/>
      <c r="K5487"/>
      <c r="L5487"/>
    </row>
    <row r="5488" spans="9:12" ht="15" x14ac:dyDescent="0.25">
      <c r="I5488"/>
      <c r="J5488"/>
      <c r="K5488"/>
      <c r="L5488"/>
    </row>
    <row r="5489" spans="9:12" ht="15" x14ac:dyDescent="0.25">
      <c r="I5489"/>
      <c r="J5489"/>
      <c r="K5489"/>
      <c r="L5489"/>
    </row>
    <row r="5490" spans="9:12" ht="15" x14ac:dyDescent="0.25">
      <c r="I5490"/>
      <c r="J5490"/>
      <c r="K5490"/>
      <c r="L5490"/>
    </row>
    <row r="5491" spans="9:12" ht="15" x14ac:dyDescent="0.25">
      <c r="I5491"/>
      <c r="J5491"/>
      <c r="K5491"/>
      <c r="L5491"/>
    </row>
    <row r="5492" spans="9:12" ht="15" x14ac:dyDescent="0.25">
      <c r="I5492"/>
      <c r="J5492"/>
      <c r="K5492"/>
      <c r="L5492"/>
    </row>
    <row r="5493" spans="9:12" ht="15" x14ac:dyDescent="0.25">
      <c r="I5493"/>
      <c r="J5493"/>
      <c r="K5493"/>
      <c r="L5493"/>
    </row>
    <row r="5494" spans="9:12" ht="15" x14ac:dyDescent="0.25">
      <c r="I5494"/>
      <c r="J5494"/>
      <c r="K5494"/>
      <c r="L5494"/>
    </row>
    <row r="5495" spans="9:12" ht="15" x14ac:dyDescent="0.25">
      <c r="I5495"/>
      <c r="J5495"/>
      <c r="K5495"/>
      <c r="L5495"/>
    </row>
    <row r="5496" spans="9:12" ht="15" x14ac:dyDescent="0.25">
      <c r="I5496"/>
      <c r="J5496"/>
      <c r="K5496"/>
      <c r="L5496"/>
    </row>
    <row r="5497" spans="9:12" ht="15" x14ac:dyDescent="0.25">
      <c r="I5497"/>
      <c r="J5497"/>
      <c r="K5497"/>
      <c r="L5497"/>
    </row>
    <row r="5498" spans="9:12" ht="15" x14ac:dyDescent="0.25">
      <c r="I5498"/>
      <c r="J5498"/>
      <c r="K5498"/>
      <c r="L5498"/>
    </row>
    <row r="5499" spans="9:12" ht="15" x14ac:dyDescent="0.25">
      <c r="I5499"/>
      <c r="J5499"/>
      <c r="K5499"/>
      <c r="L5499"/>
    </row>
    <row r="5500" spans="9:12" ht="15" x14ac:dyDescent="0.25">
      <c r="I5500"/>
      <c r="J5500"/>
      <c r="K5500"/>
      <c r="L5500"/>
    </row>
    <row r="5501" spans="9:12" ht="15" x14ac:dyDescent="0.25">
      <c r="I5501"/>
      <c r="J5501"/>
      <c r="K5501"/>
      <c r="L5501"/>
    </row>
    <row r="5502" spans="9:12" ht="15" x14ac:dyDescent="0.25">
      <c r="I5502"/>
      <c r="J5502"/>
      <c r="K5502"/>
      <c r="L5502"/>
    </row>
    <row r="5503" spans="9:12" ht="15" x14ac:dyDescent="0.25">
      <c r="I5503"/>
      <c r="J5503"/>
      <c r="K5503"/>
      <c r="L5503"/>
    </row>
    <row r="5504" spans="9:12" ht="15" x14ac:dyDescent="0.25">
      <c r="I5504"/>
      <c r="J5504"/>
      <c r="K5504"/>
      <c r="L5504"/>
    </row>
    <row r="5505" spans="9:12" ht="15" x14ac:dyDescent="0.25">
      <c r="I5505"/>
      <c r="J5505"/>
      <c r="K5505"/>
      <c r="L5505"/>
    </row>
    <row r="5506" spans="9:12" ht="15" x14ac:dyDescent="0.25">
      <c r="I5506"/>
      <c r="J5506"/>
      <c r="K5506"/>
      <c r="L5506"/>
    </row>
    <row r="5507" spans="9:12" ht="15" x14ac:dyDescent="0.25">
      <c r="I5507"/>
      <c r="J5507"/>
      <c r="K5507"/>
      <c r="L5507"/>
    </row>
    <row r="5508" spans="9:12" ht="15" x14ac:dyDescent="0.25">
      <c r="I5508"/>
      <c r="J5508"/>
      <c r="K5508"/>
      <c r="L5508"/>
    </row>
    <row r="5509" spans="9:12" ht="15" x14ac:dyDescent="0.25">
      <c r="I5509"/>
      <c r="J5509"/>
      <c r="K5509"/>
      <c r="L5509"/>
    </row>
    <row r="5510" spans="9:12" ht="15" x14ac:dyDescent="0.25">
      <c r="I5510"/>
      <c r="J5510"/>
      <c r="K5510"/>
      <c r="L5510"/>
    </row>
    <row r="5511" spans="9:12" ht="15" x14ac:dyDescent="0.25">
      <c r="I5511"/>
      <c r="J5511"/>
      <c r="K5511"/>
      <c r="L5511"/>
    </row>
    <row r="5512" spans="9:12" ht="15" x14ac:dyDescent="0.25">
      <c r="I5512"/>
      <c r="J5512"/>
      <c r="K5512"/>
      <c r="L5512"/>
    </row>
    <row r="5513" spans="9:12" ht="15" x14ac:dyDescent="0.25">
      <c r="I5513"/>
      <c r="J5513"/>
      <c r="K5513"/>
      <c r="L5513"/>
    </row>
    <row r="5514" spans="9:12" ht="15" x14ac:dyDescent="0.25">
      <c r="I5514"/>
      <c r="J5514"/>
      <c r="K5514"/>
      <c r="L5514"/>
    </row>
    <row r="5515" spans="9:12" ht="15" x14ac:dyDescent="0.25">
      <c r="I5515"/>
      <c r="J5515"/>
      <c r="K5515"/>
      <c r="L5515"/>
    </row>
    <row r="5516" spans="9:12" ht="15" x14ac:dyDescent="0.25">
      <c r="I5516"/>
      <c r="J5516"/>
      <c r="K5516"/>
      <c r="L5516"/>
    </row>
    <row r="5517" spans="9:12" ht="15" x14ac:dyDescent="0.25">
      <c r="I5517"/>
      <c r="J5517"/>
      <c r="K5517"/>
      <c r="L5517"/>
    </row>
    <row r="5518" spans="9:12" ht="15" x14ac:dyDescent="0.25">
      <c r="I5518"/>
      <c r="J5518"/>
      <c r="K5518"/>
      <c r="L5518"/>
    </row>
    <row r="5519" spans="9:12" ht="15" x14ac:dyDescent="0.25">
      <c r="I5519"/>
      <c r="J5519"/>
      <c r="K5519"/>
      <c r="L5519"/>
    </row>
    <row r="5520" spans="9:12" ht="15" x14ac:dyDescent="0.25">
      <c r="I5520"/>
      <c r="J5520"/>
      <c r="K5520"/>
      <c r="L5520"/>
    </row>
    <row r="5521" spans="9:12" ht="15" x14ac:dyDescent="0.25">
      <c r="I5521"/>
      <c r="J5521"/>
      <c r="K5521"/>
      <c r="L5521"/>
    </row>
    <row r="5522" spans="9:12" ht="15" x14ac:dyDescent="0.25">
      <c r="I5522"/>
      <c r="J5522"/>
      <c r="K5522"/>
      <c r="L5522"/>
    </row>
    <row r="5523" spans="9:12" ht="15" x14ac:dyDescent="0.25">
      <c r="I5523"/>
      <c r="J5523"/>
      <c r="K5523"/>
      <c r="L5523"/>
    </row>
    <row r="5524" spans="9:12" ht="15" x14ac:dyDescent="0.25">
      <c r="I5524"/>
      <c r="J5524"/>
      <c r="K5524"/>
      <c r="L5524"/>
    </row>
    <row r="5525" spans="9:12" ht="15" x14ac:dyDescent="0.25">
      <c r="I5525"/>
      <c r="J5525"/>
      <c r="K5525"/>
      <c r="L5525"/>
    </row>
    <row r="5526" spans="9:12" ht="15" x14ac:dyDescent="0.25">
      <c r="I5526"/>
      <c r="J5526"/>
      <c r="K5526"/>
      <c r="L5526"/>
    </row>
    <row r="5527" spans="9:12" ht="15" x14ac:dyDescent="0.25">
      <c r="I5527"/>
      <c r="J5527"/>
      <c r="K5527"/>
      <c r="L5527"/>
    </row>
    <row r="5528" spans="9:12" ht="15" x14ac:dyDescent="0.25">
      <c r="I5528"/>
      <c r="J5528"/>
      <c r="K5528"/>
      <c r="L5528"/>
    </row>
    <row r="5529" spans="9:12" ht="15" x14ac:dyDescent="0.25">
      <c r="I5529"/>
      <c r="J5529"/>
      <c r="K5529"/>
      <c r="L5529"/>
    </row>
    <row r="5530" spans="9:12" ht="15" x14ac:dyDescent="0.25">
      <c r="I5530"/>
      <c r="J5530"/>
      <c r="K5530"/>
      <c r="L5530"/>
    </row>
    <row r="5531" spans="9:12" ht="15" x14ac:dyDescent="0.25">
      <c r="I5531"/>
      <c r="J5531"/>
      <c r="K5531"/>
      <c r="L5531"/>
    </row>
    <row r="5532" spans="9:12" ht="15" x14ac:dyDescent="0.25">
      <c r="I5532"/>
      <c r="J5532"/>
      <c r="K5532"/>
      <c r="L5532"/>
    </row>
    <row r="5533" spans="9:12" ht="15" x14ac:dyDescent="0.25">
      <c r="I5533"/>
      <c r="J5533"/>
      <c r="K5533"/>
      <c r="L5533"/>
    </row>
    <row r="5534" spans="9:12" ht="15" x14ac:dyDescent="0.25">
      <c r="I5534"/>
      <c r="J5534"/>
      <c r="K5534"/>
      <c r="L5534"/>
    </row>
    <row r="5535" spans="9:12" ht="15" x14ac:dyDescent="0.25">
      <c r="I5535"/>
      <c r="J5535"/>
      <c r="K5535"/>
      <c r="L5535"/>
    </row>
    <row r="5536" spans="9:12" ht="15" x14ac:dyDescent="0.25">
      <c r="I5536"/>
      <c r="J5536"/>
      <c r="K5536"/>
      <c r="L5536"/>
    </row>
    <row r="5537" spans="9:12" ht="15" x14ac:dyDescent="0.25">
      <c r="I5537"/>
      <c r="J5537"/>
      <c r="K5537"/>
      <c r="L5537"/>
    </row>
    <row r="5538" spans="9:12" ht="15" x14ac:dyDescent="0.25">
      <c r="I5538"/>
      <c r="J5538"/>
      <c r="K5538"/>
      <c r="L5538"/>
    </row>
    <row r="5539" spans="9:12" ht="15" x14ac:dyDescent="0.25">
      <c r="I5539"/>
      <c r="J5539"/>
      <c r="K5539"/>
      <c r="L5539"/>
    </row>
    <row r="5540" spans="9:12" ht="15" x14ac:dyDescent="0.25">
      <c r="I5540"/>
      <c r="J5540"/>
      <c r="K5540"/>
      <c r="L5540"/>
    </row>
    <row r="5541" spans="9:12" ht="15" x14ac:dyDescent="0.25">
      <c r="I5541"/>
      <c r="J5541"/>
      <c r="K5541"/>
      <c r="L5541"/>
    </row>
    <row r="5542" spans="9:12" ht="15" x14ac:dyDescent="0.25">
      <c r="I5542"/>
      <c r="J5542"/>
      <c r="K5542"/>
      <c r="L5542"/>
    </row>
    <row r="5543" spans="9:12" ht="15" x14ac:dyDescent="0.25">
      <c r="I5543"/>
      <c r="J5543"/>
      <c r="K5543"/>
      <c r="L5543"/>
    </row>
    <row r="5544" spans="9:12" ht="15" x14ac:dyDescent="0.25">
      <c r="I5544"/>
      <c r="J5544"/>
      <c r="K5544"/>
      <c r="L5544"/>
    </row>
    <row r="5545" spans="9:12" ht="15" x14ac:dyDescent="0.25">
      <c r="I5545"/>
      <c r="J5545"/>
      <c r="K5545"/>
      <c r="L5545"/>
    </row>
    <row r="5546" spans="9:12" ht="15" x14ac:dyDescent="0.25">
      <c r="I5546"/>
      <c r="J5546"/>
      <c r="K5546"/>
      <c r="L5546"/>
    </row>
    <row r="5547" spans="9:12" ht="15" x14ac:dyDescent="0.25">
      <c r="I5547"/>
      <c r="J5547"/>
      <c r="K5547"/>
      <c r="L5547"/>
    </row>
    <row r="5548" spans="9:12" ht="15" x14ac:dyDescent="0.25">
      <c r="I5548"/>
      <c r="J5548"/>
      <c r="K5548"/>
      <c r="L5548"/>
    </row>
    <row r="5549" spans="9:12" ht="15" x14ac:dyDescent="0.25">
      <c r="I5549"/>
      <c r="J5549"/>
      <c r="K5549"/>
      <c r="L5549"/>
    </row>
    <row r="5550" spans="9:12" ht="15" x14ac:dyDescent="0.25">
      <c r="I5550"/>
      <c r="J5550"/>
      <c r="K5550"/>
      <c r="L5550"/>
    </row>
    <row r="5551" spans="9:12" ht="15" x14ac:dyDescent="0.25">
      <c r="I5551"/>
      <c r="J5551"/>
      <c r="K5551"/>
      <c r="L5551"/>
    </row>
    <row r="5552" spans="9:12" ht="15" x14ac:dyDescent="0.25">
      <c r="I5552"/>
      <c r="J5552"/>
      <c r="K5552"/>
      <c r="L5552"/>
    </row>
    <row r="5553" spans="9:12" ht="15" x14ac:dyDescent="0.25">
      <c r="I5553"/>
      <c r="J5553"/>
      <c r="K5553"/>
      <c r="L5553"/>
    </row>
    <row r="5554" spans="9:12" ht="15" x14ac:dyDescent="0.25">
      <c r="I5554"/>
      <c r="J5554"/>
      <c r="K5554"/>
      <c r="L5554"/>
    </row>
    <row r="5555" spans="9:12" ht="15" x14ac:dyDescent="0.25">
      <c r="I5555"/>
      <c r="J5555"/>
      <c r="K5555"/>
      <c r="L5555"/>
    </row>
    <row r="5556" spans="9:12" ht="15" x14ac:dyDescent="0.25">
      <c r="I5556"/>
      <c r="J5556"/>
      <c r="K5556"/>
      <c r="L5556"/>
    </row>
    <row r="5557" spans="9:12" ht="15" x14ac:dyDescent="0.25">
      <c r="I5557"/>
      <c r="J5557"/>
      <c r="K5557"/>
      <c r="L5557"/>
    </row>
    <row r="5558" spans="9:12" ht="15" x14ac:dyDescent="0.25">
      <c r="I5558"/>
      <c r="J5558"/>
      <c r="K5558"/>
      <c r="L5558"/>
    </row>
    <row r="5559" spans="9:12" ht="15" x14ac:dyDescent="0.25">
      <c r="I5559"/>
      <c r="J5559"/>
      <c r="K5559"/>
      <c r="L5559"/>
    </row>
    <row r="5560" spans="9:12" ht="15" x14ac:dyDescent="0.25">
      <c r="I5560"/>
      <c r="J5560"/>
      <c r="K5560"/>
      <c r="L5560"/>
    </row>
    <row r="5561" spans="9:12" ht="15" x14ac:dyDescent="0.25">
      <c r="I5561"/>
      <c r="J5561"/>
      <c r="K5561"/>
      <c r="L5561"/>
    </row>
    <row r="5562" spans="9:12" ht="15" x14ac:dyDescent="0.25">
      <c r="I5562"/>
      <c r="J5562"/>
      <c r="K5562"/>
      <c r="L5562"/>
    </row>
    <row r="5563" spans="9:12" ht="15" x14ac:dyDescent="0.25">
      <c r="I5563"/>
      <c r="J5563"/>
      <c r="K5563"/>
      <c r="L5563"/>
    </row>
    <row r="5564" spans="9:12" ht="15" x14ac:dyDescent="0.25">
      <c r="I5564"/>
      <c r="J5564"/>
      <c r="K5564"/>
      <c r="L5564"/>
    </row>
    <row r="5565" spans="9:12" ht="15" x14ac:dyDescent="0.25">
      <c r="I5565"/>
      <c r="J5565"/>
      <c r="K5565"/>
      <c r="L5565"/>
    </row>
    <row r="5566" spans="9:12" ht="15" x14ac:dyDescent="0.25">
      <c r="I5566"/>
      <c r="J5566"/>
      <c r="K5566"/>
      <c r="L5566"/>
    </row>
    <row r="5567" spans="9:12" ht="15" x14ac:dyDescent="0.25">
      <c r="I5567"/>
      <c r="J5567"/>
      <c r="K5567"/>
      <c r="L5567"/>
    </row>
    <row r="5568" spans="9:12" ht="15" x14ac:dyDescent="0.25">
      <c r="I5568"/>
      <c r="J5568"/>
      <c r="K5568"/>
      <c r="L5568"/>
    </row>
    <row r="5569" spans="9:12" ht="15" x14ac:dyDescent="0.25">
      <c r="I5569"/>
      <c r="J5569"/>
      <c r="K5569"/>
      <c r="L5569"/>
    </row>
    <row r="5570" spans="9:12" ht="15" x14ac:dyDescent="0.25">
      <c r="I5570"/>
      <c r="J5570"/>
      <c r="K5570"/>
      <c r="L5570"/>
    </row>
    <row r="5571" spans="9:12" ht="15" x14ac:dyDescent="0.25">
      <c r="I5571"/>
      <c r="J5571"/>
      <c r="K5571"/>
      <c r="L5571"/>
    </row>
    <row r="5572" spans="9:12" ht="15" x14ac:dyDescent="0.25">
      <c r="I5572"/>
      <c r="J5572"/>
      <c r="K5572"/>
      <c r="L5572"/>
    </row>
    <row r="5573" spans="9:12" ht="15" x14ac:dyDescent="0.25">
      <c r="I5573"/>
      <c r="J5573"/>
      <c r="K5573"/>
      <c r="L5573"/>
    </row>
    <row r="5574" spans="9:12" ht="15" x14ac:dyDescent="0.25">
      <c r="I5574"/>
      <c r="J5574"/>
      <c r="K5574"/>
      <c r="L5574"/>
    </row>
    <row r="5575" spans="9:12" ht="15" x14ac:dyDescent="0.25">
      <c r="I5575"/>
      <c r="J5575"/>
      <c r="K5575"/>
      <c r="L5575"/>
    </row>
    <row r="5576" spans="9:12" ht="15" x14ac:dyDescent="0.25">
      <c r="I5576"/>
      <c r="J5576"/>
      <c r="K5576"/>
      <c r="L5576"/>
    </row>
    <row r="5577" spans="9:12" ht="15" x14ac:dyDescent="0.25">
      <c r="I5577"/>
      <c r="J5577"/>
      <c r="K5577"/>
      <c r="L5577"/>
    </row>
    <row r="5578" spans="9:12" ht="15" x14ac:dyDescent="0.25">
      <c r="I5578"/>
      <c r="J5578"/>
      <c r="K5578"/>
      <c r="L5578"/>
    </row>
    <row r="5579" spans="9:12" ht="15" x14ac:dyDescent="0.25">
      <c r="I5579"/>
      <c r="J5579"/>
      <c r="K5579"/>
      <c r="L5579"/>
    </row>
    <row r="5580" spans="9:12" ht="15" x14ac:dyDescent="0.25">
      <c r="I5580"/>
      <c r="J5580"/>
      <c r="K5580"/>
      <c r="L5580"/>
    </row>
    <row r="5581" spans="9:12" ht="15" x14ac:dyDescent="0.25">
      <c r="I5581"/>
      <c r="J5581"/>
      <c r="K5581"/>
      <c r="L5581"/>
    </row>
    <row r="5582" spans="9:12" ht="15" x14ac:dyDescent="0.25">
      <c r="I5582"/>
      <c r="J5582"/>
      <c r="K5582"/>
      <c r="L5582"/>
    </row>
    <row r="5583" spans="9:12" ht="15" x14ac:dyDescent="0.25">
      <c r="I5583"/>
      <c r="J5583"/>
      <c r="K5583"/>
      <c r="L5583"/>
    </row>
    <row r="5584" spans="9:12" ht="15" x14ac:dyDescent="0.25">
      <c r="I5584"/>
      <c r="J5584"/>
      <c r="K5584"/>
      <c r="L5584"/>
    </row>
    <row r="5585" spans="9:12" ht="15" x14ac:dyDescent="0.25">
      <c r="I5585"/>
      <c r="J5585"/>
      <c r="K5585"/>
      <c r="L5585"/>
    </row>
    <row r="5586" spans="9:12" ht="15" x14ac:dyDescent="0.25">
      <c r="I5586"/>
      <c r="J5586"/>
      <c r="K5586"/>
      <c r="L5586"/>
    </row>
    <row r="5587" spans="9:12" ht="15" x14ac:dyDescent="0.25">
      <c r="I5587"/>
      <c r="J5587"/>
      <c r="K5587"/>
      <c r="L5587"/>
    </row>
    <row r="5588" spans="9:12" ht="15" x14ac:dyDescent="0.25">
      <c r="I5588"/>
      <c r="J5588"/>
      <c r="K5588"/>
      <c r="L5588"/>
    </row>
    <row r="5589" spans="9:12" ht="15" x14ac:dyDescent="0.25">
      <c r="I5589"/>
      <c r="J5589"/>
      <c r="K5589"/>
      <c r="L5589"/>
    </row>
    <row r="5590" spans="9:12" ht="15" x14ac:dyDescent="0.25">
      <c r="I5590"/>
      <c r="J5590"/>
      <c r="K5590"/>
      <c r="L5590"/>
    </row>
    <row r="5591" spans="9:12" ht="15" x14ac:dyDescent="0.25">
      <c r="I5591"/>
      <c r="J5591"/>
      <c r="K5591"/>
      <c r="L5591"/>
    </row>
    <row r="5592" spans="9:12" ht="15" x14ac:dyDescent="0.25">
      <c r="I5592"/>
      <c r="J5592"/>
      <c r="K5592"/>
      <c r="L5592"/>
    </row>
    <row r="5593" spans="9:12" ht="15" x14ac:dyDescent="0.25">
      <c r="I5593"/>
      <c r="J5593"/>
      <c r="K5593"/>
      <c r="L5593"/>
    </row>
    <row r="5594" spans="9:12" ht="15" x14ac:dyDescent="0.25">
      <c r="I5594"/>
      <c r="J5594"/>
      <c r="K5594"/>
      <c r="L5594"/>
    </row>
    <row r="5595" spans="9:12" ht="15" x14ac:dyDescent="0.25">
      <c r="I5595"/>
      <c r="J5595"/>
      <c r="K5595"/>
      <c r="L5595"/>
    </row>
    <row r="5596" spans="9:12" ht="15" x14ac:dyDescent="0.25">
      <c r="I5596"/>
      <c r="J5596"/>
      <c r="K5596"/>
      <c r="L5596"/>
    </row>
    <row r="5597" spans="9:12" ht="15" x14ac:dyDescent="0.25">
      <c r="I5597"/>
      <c r="J5597"/>
      <c r="K5597"/>
      <c r="L5597"/>
    </row>
    <row r="5598" spans="9:12" ht="15" x14ac:dyDescent="0.25">
      <c r="I5598"/>
      <c r="J5598"/>
      <c r="K5598"/>
      <c r="L5598"/>
    </row>
    <row r="5599" spans="9:12" ht="15" x14ac:dyDescent="0.25">
      <c r="I5599"/>
      <c r="J5599"/>
      <c r="K5599"/>
      <c r="L5599"/>
    </row>
    <row r="5600" spans="9:12" ht="15" x14ac:dyDescent="0.25">
      <c r="I5600"/>
      <c r="J5600"/>
      <c r="K5600"/>
      <c r="L5600"/>
    </row>
    <row r="5601" spans="9:12" ht="15" x14ac:dyDescent="0.25">
      <c r="I5601"/>
      <c r="J5601"/>
      <c r="K5601"/>
      <c r="L5601"/>
    </row>
    <row r="5602" spans="9:12" ht="15" x14ac:dyDescent="0.25">
      <c r="I5602"/>
      <c r="J5602"/>
      <c r="K5602"/>
      <c r="L5602"/>
    </row>
    <row r="5603" spans="9:12" ht="15" x14ac:dyDescent="0.25">
      <c r="I5603"/>
      <c r="J5603"/>
      <c r="K5603"/>
      <c r="L5603"/>
    </row>
    <row r="5604" spans="9:12" ht="15" x14ac:dyDescent="0.25">
      <c r="I5604"/>
      <c r="J5604"/>
      <c r="K5604"/>
      <c r="L5604"/>
    </row>
    <row r="5605" spans="9:12" ht="15" x14ac:dyDescent="0.25">
      <c r="I5605"/>
      <c r="J5605"/>
      <c r="K5605"/>
      <c r="L5605"/>
    </row>
    <row r="5606" spans="9:12" ht="15" x14ac:dyDescent="0.25">
      <c r="I5606"/>
      <c r="J5606"/>
      <c r="K5606"/>
      <c r="L5606"/>
    </row>
    <row r="5607" spans="9:12" ht="15" x14ac:dyDescent="0.25">
      <c r="I5607"/>
      <c r="J5607"/>
      <c r="K5607"/>
      <c r="L5607"/>
    </row>
    <row r="5608" spans="9:12" ht="15" x14ac:dyDescent="0.25">
      <c r="I5608"/>
      <c r="J5608"/>
      <c r="K5608"/>
      <c r="L5608"/>
    </row>
    <row r="5609" spans="9:12" ht="15" x14ac:dyDescent="0.25">
      <c r="I5609"/>
      <c r="J5609"/>
      <c r="K5609"/>
      <c r="L5609"/>
    </row>
    <row r="5610" spans="9:12" ht="15" x14ac:dyDescent="0.25">
      <c r="I5610"/>
      <c r="J5610"/>
      <c r="K5610"/>
      <c r="L5610"/>
    </row>
    <row r="5611" spans="9:12" ht="15" x14ac:dyDescent="0.25">
      <c r="I5611"/>
      <c r="J5611"/>
      <c r="K5611"/>
      <c r="L5611"/>
    </row>
    <row r="5612" spans="9:12" ht="15" x14ac:dyDescent="0.25">
      <c r="I5612"/>
      <c r="J5612"/>
      <c r="K5612"/>
      <c r="L5612"/>
    </row>
    <row r="5613" spans="9:12" ht="15" x14ac:dyDescent="0.25">
      <c r="I5613"/>
      <c r="J5613"/>
      <c r="K5613"/>
      <c r="L5613"/>
    </row>
    <row r="5614" spans="9:12" ht="15" x14ac:dyDescent="0.25">
      <c r="I5614"/>
      <c r="J5614"/>
      <c r="K5614"/>
      <c r="L5614"/>
    </row>
    <row r="5615" spans="9:12" ht="15" x14ac:dyDescent="0.25">
      <c r="I5615"/>
      <c r="J5615"/>
      <c r="K5615"/>
      <c r="L5615"/>
    </row>
    <row r="5616" spans="9:12" ht="15" x14ac:dyDescent="0.25">
      <c r="I5616"/>
      <c r="J5616"/>
      <c r="K5616"/>
      <c r="L5616"/>
    </row>
    <row r="5617" spans="9:12" ht="15" x14ac:dyDescent="0.25">
      <c r="I5617"/>
      <c r="J5617"/>
      <c r="K5617"/>
      <c r="L5617"/>
    </row>
    <row r="5618" spans="9:12" ht="15" x14ac:dyDescent="0.25">
      <c r="I5618"/>
      <c r="J5618"/>
      <c r="K5618"/>
      <c r="L5618"/>
    </row>
    <row r="5619" spans="9:12" ht="15" x14ac:dyDescent="0.25">
      <c r="I5619"/>
      <c r="J5619"/>
      <c r="K5619"/>
      <c r="L5619"/>
    </row>
    <row r="5620" spans="9:12" ht="15" x14ac:dyDescent="0.25">
      <c r="I5620"/>
      <c r="J5620"/>
      <c r="K5620"/>
      <c r="L5620"/>
    </row>
    <row r="5621" spans="9:12" ht="15" x14ac:dyDescent="0.25">
      <c r="I5621"/>
      <c r="J5621"/>
      <c r="K5621"/>
      <c r="L5621"/>
    </row>
    <row r="5622" spans="9:12" ht="15" x14ac:dyDescent="0.25">
      <c r="I5622"/>
      <c r="J5622"/>
      <c r="K5622"/>
      <c r="L5622"/>
    </row>
    <row r="5623" spans="9:12" ht="15" x14ac:dyDescent="0.25">
      <c r="I5623"/>
      <c r="J5623"/>
      <c r="K5623"/>
      <c r="L5623"/>
    </row>
    <row r="5624" spans="9:12" ht="15" x14ac:dyDescent="0.25">
      <c r="I5624"/>
      <c r="J5624"/>
      <c r="K5624"/>
      <c r="L5624"/>
    </row>
    <row r="5625" spans="9:12" ht="15" x14ac:dyDescent="0.25">
      <c r="I5625"/>
      <c r="J5625"/>
      <c r="K5625"/>
      <c r="L5625"/>
    </row>
    <row r="5626" spans="9:12" ht="15" x14ac:dyDescent="0.25">
      <c r="I5626"/>
      <c r="J5626"/>
      <c r="K5626"/>
      <c r="L5626"/>
    </row>
    <row r="5627" spans="9:12" ht="15" x14ac:dyDescent="0.25">
      <c r="I5627"/>
      <c r="J5627"/>
      <c r="K5627"/>
      <c r="L5627"/>
    </row>
    <row r="5628" spans="9:12" ht="15" x14ac:dyDescent="0.25">
      <c r="I5628"/>
      <c r="J5628"/>
      <c r="K5628"/>
      <c r="L5628"/>
    </row>
    <row r="5629" spans="9:12" ht="15" x14ac:dyDescent="0.25">
      <c r="I5629"/>
      <c r="J5629"/>
      <c r="K5629"/>
      <c r="L5629"/>
    </row>
    <row r="5630" spans="9:12" ht="15" x14ac:dyDescent="0.25">
      <c r="I5630"/>
      <c r="J5630"/>
      <c r="K5630"/>
      <c r="L5630"/>
    </row>
    <row r="5631" spans="9:12" ht="15" x14ac:dyDescent="0.25">
      <c r="I5631"/>
      <c r="J5631"/>
      <c r="K5631"/>
      <c r="L5631"/>
    </row>
    <row r="5632" spans="9:12" ht="15" x14ac:dyDescent="0.25">
      <c r="I5632"/>
      <c r="J5632"/>
      <c r="K5632"/>
      <c r="L5632"/>
    </row>
    <row r="5633" spans="9:12" ht="15" x14ac:dyDescent="0.25">
      <c r="I5633"/>
      <c r="J5633"/>
      <c r="K5633"/>
      <c r="L5633"/>
    </row>
    <row r="5634" spans="9:12" ht="15" x14ac:dyDescent="0.25">
      <c r="I5634"/>
      <c r="J5634"/>
      <c r="K5634"/>
      <c r="L5634"/>
    </row>
    <row r="5635" spans="9:12" ht="15" x14ac:dyDescent="0.25">
      <c r="I5635"/>
      <c r="J5635"/>
      <c r="K5635"/>
      <c r="L5635"/>
    </row>
    <row r="5636" spans="9:12" ht="15" x14ac:dyDescent="0.25">
      <c r="I5636"/>
      <c r="J5636"/>
      <c r="K5636"/>
      <c r="L5636"/>
    </row>
    <row r="5637" spans="9:12" ht="15" x14ac:dyDescent="0.25">
      <c r="I5637"/>
      <c r="J5637"/>
      <c r="K5637"/>
      <c r="L5637"/>
    </row>
    <row r="5638" spans="9:12" ht="15" x14ac:dyDescent="0.25">
      <c r="I5638"/>
      <c r="J5638"/>
      <c r="K5638"/>
      <c r="L5638"/>
    </row>
    <row r="5639" spans="9:12" ht="15" x14ac:dyDescent="0.25">
      <c r="I5639"/>
      <c r="J5639"/>
      <c r="K5639"/>
      <c r="L5639"/>
    </row>
    <row r="5640" spans="9:12" ht="15" x14ac:dyDescent="0.25">
      <c r="I5640"/>
      <c r="J5640"/>
      <c r="K5640"/>
      <c r="L5640"/>
    </row>
    <row r="5641" spans="9:12" ht="15" x14ac:dyDescent="0.25">
      <c r="I5641"/>
      <c r="J5641"/>
      <c r="K5641"/>
      <c r="L5641"/>
    </row>
    <row r="5642" spans="9:12" ht="15" x14ac:dyDescent="0.25">
      <c r="I5642"/>
      <c r="J5642"/>
      <c r="K5642"/>
      <c r="L5642"/>
    </row>
    <row r="5643" spans="9:12" ht="15" x14ac:dyDescent="0.25">
      <c r="I5643"/>
      <c r="J5643"/>
      <c r="K5643"/>
      <c r="L5643"/>
    </row>
    <row r="5644" spans="9:12" ht="15" x14ac:dyDescent="0.25">
      <c r="I5644"/>
      <c r="J5644"/>
      <c r="K5644"/>
      <c r="L5644"/>
    </row>
    <row r="5645" spans="9:12" ht="15" x14ac:dyDescent="0.25">
      <c r="I5645"/>
      <c r="J5645"/>
      <c r="K5645"/>
      <c r="L5645"/>
    </row>
    <row r="5646" spans="9:12" ht="15" x14ac:dyDescent="0.25">
      <c r="I5646"/>
      <c r="J5646"/>
      <c r="K5646"/>
      <c r="L5646"/>
    </row>
    <row r="5647" spans="9:12" ht="15" x14ac:dyDescent="0.25">
      <c r="I5647"/>
      <c r="J5647"/>
      <c r="K5647"/>
      <c r="L5647"/>
    </row>
    <row r="5648" spans="9:12" ht="15" x14ac:dyDescent="0.25">
      <c r="I5648"/>
      <c r="J5648"/>
      <c r="K5648"/>
      <c r="L5648"/>
    </row>
    <row r="5649" spans="9:12" ht="15" x14ac:dyDescent="0.25">
      <c r="I5649"/>
      <c r="J5649"/>
      <c r="K5649"/>
      <c r="L5649"/>
    </row>
    <row r="5650" spans="9:12" ht="15" x14ac:dyDescent="0.25">
      <c r="I5650"/>
      <c r="J5650"/>
      <c r="K5650"/>
      <c r="L5650"/>
    </row>
    <row r="5651" spans="9:12" ht="15" x14ac:dyDescent="0.25">
      <c r="I5651"/>
      <c r="J5651"/>
      <c r="K5651"/>
      <c r="L5651"/>
    </row>
    <row r="5652" spans="9:12" ht="15" x14ac:dyDescent="0.25">
      <c r="I5652"/>
      <c r="J5652"/>
      <c r="K5652"/>
      <c r="L5652"/>
    </row>
    <row r="5653" spans="9:12" ht="15" x14ac:dyDescent="0.25">
      <c r="I5653"/>
      <c r="J5653"/>
      <c r="K5653"/>
      <c r="L5653"/>
    </row>
    <row r="5654" spans="9:12" ht="15" x14ac:dyDescent="0.25">
      <c r="I5654"/>
      <c r="J5654"/>
      <c r="K5654"/>
      <c r="L5654"/>
    </row>
    <row r="5655" spans="9:12" ht="15" x14ac:dyDescent="0.25">
      <c r="I5655"/>
      <c r="J5655"/>
      <c r="K5655"/>
      <c r="L5655"/>
    </row>
    <row r="5656" spans="9:12" ht="15" x14ac:dyDescent="0.25">
      <c r="I5656"/>
      <c r="J5656"/>
      <c r="K5656"/>
      <c r="L5656"/>
    </row>
    <row r="5657" spans="9:12" ht="15" x14ac:dyDescent="0.25">
      <c r="I5657"/>
      <c r="J5657"/>
      <c r="K5657"/>
      <c r="L5657"/>
    </row>
    <row r="5658" spans="9:12" ht="15" x14ac:dyDescent="0.25">
      <c r="I5658"/>
      <c r="J5658"/>
      <c r="K5658"/>
      <c r="L5658"/>
    </row>
    <row r="5659" spans="9:12" ht="15" x14ac:dyDescent="0.25">
      <c r="I5659"/>
      <c r="J5659"/>
      <c r="K5659"/>
      <c r="L5659"/>
    </row>
    <row r="5660" spans="9:12" ht="15" x14ac:dyDescent="0.25">
      <c r="I5660"/>
      <c r="J5660"/>
      <c r="K5660"/>
      <c r="L5660"/>
    </row>
    <row r="5661" spans="9:12" ht="15" x14ac:dyDescent="0.25">
      <c r="I5661"/>
      <c r="J5661"/>
      <c r="K5661"/>
      <c r="L5661"/>
    </row>
    <row r="5662" spans="9:12" ht="15" x14ac:dyDescent="0.25">
      <c r="I5662"/>
      <c r="J5662"/>
      <c r="K5662"/>
      <c r="L5662"/>
    </row>
    <row r="5663" spans="9:12" ht="15" x14ac:dyDescent="0.25">
      <c r="I5663"/>
      <c r="J5663"/>
      <c r="K5663"/>
      <c r="L5663"/>
    </row>
    <row r="5664" spans="9:12" ht="15" x14ac:dyDescent="0.25">
      <c r="I5664"/>
      <c r="J5664"/>
      <c r="K5664"/>
      <c r="L5664"/>
    </row>
    <row r="5665" spans="9:12" ht="15" x14ac:dyDescent="0.25">
      <c r="I5665"/>
      <c r="J5665"/>
      <c r="K5665"/>
      <c r="L5665"/>
    </row>
    <row r="5666" spans="9:12" ht="15" x14ac:dyDescent="0.25">
      <c r="I5666"/>
      <c r="J5666"/>
      <c r="K5666"/>
      <c r="L5666"/>
    </row>
    <row r="5667" spans="9:12" ht="15" x14ac:dyDescent="0.25">
      <c r="I5667"/>
      <c r="J5667"/>
      <c r="K5667"/>
      <c r="L5667"/>
    </row>
    <row r="5668" spans="9:12" ht="15" x14ac:dyDescent="0.25">
      <c r="I5668"/>
      <c r="J5668"/>
      <c r="K5668"/>
      <c r="L5668"/>
    </row>
    <row r="5669" spans="9:12" ht="15" x14ac:dyDescent="0.25">
      <c r="I5669"/>
      <c r="J5669"/>
      <c r="K5669"/>
      <c r="L5669"/>
    </row>
    <row r="5670" spans="9:12" ht="15" x14ac:dyDescent="0.25">
      <c r="I5670"/>
      <c r="J5670"/>
      <c r="K5670"/>
      <c r="L5670"/>
    </row>
    <row r="5671" spans="9:12" ht="15" x14ac:dyDescent="0.25">
      <c r="I5671"/>
      <c r="J5671"/>
      <c r="K5671"/>
      <c r="L5671"/>
    </row>
    <row r="5672" spans="9:12" ht="15" x14ac:dyDescent="0.25">
      <c r="I5672"/>
      <c r="J5672"/>
      <c r="K5672"/>
      <c r="L5672"/>
    </row>
    <row r="5673" spans="9:12" ht="15" x14ac:dyDescent="0.25">
      <c r="I5673"/>
      <c r="J5673"/>
      <c r="K5673"/>
      <c r="L5673"/>
    </row>
    <row r="5674" spans="9:12" ht="15" x14ac:dyDescent="0.25">
      <c r="I5674"/>
      <c r="J5674"/>
      <c r="K5674"/>
      <c r="L5674"/>
    </row>
    <row r="5675" spans="9:12" ht="15" x14ac:dyDescent="0.25">
      <c r="I5675"/>
      <c r="J5675"/>
      <c r="K5675"/>
      <c r="L5675"/>
    </row>
    <row r="5676" spans="9:12" ht="15" x14ac:dyDescent="0.25">
      <c r="I5676"/>
      <c r="J5676"/>
      <c r="K5676"/>
      <c r="L5676"/>
    </row>
    <row r="5677" spans="9:12" ht="15" x14ac:dyDescent="0.25">
      <c r="I5677"/>
      <c r="J5677"/>
      <c r="K5677"/>
      <c r="L5677"/>
    </row>
    <row r="5678" spans="9:12" ht="15" x14ac:dyDescent="0.25">
      <c r="I5678"/>
      <c r="J5678"/>
      <c r="K5678"/>
      <c r="L5678"/>
    </row>
    <row r="5679" spans="9:12" ht="15" x14ac:dyDescent="0.25">
      <c r="I5679"/>
      <c r="J5679"/>
      <c r="K5679"/>
      <c r="L5679"/>
    </row>
    <row r="5680" spans="9:12" ht="15" x14ac:dyDescent="0.25">
      <c r="I5680"/>
      <c r="J5680"/>
      <c r="K5680"/>
      <c r="L5680"/>
    </row>
    <row r="5681" spans="9:12" ht="15" x14ac:dyDescent="0.25">
      <c r="I5681"/>
      <c r="J5681"/>
      <c r="K5681"/>
      <c r="L5681"/>
    </row>
    <row r="5682" spans="9:12" ht="15" x14ac:dyDescent="0.25">
      <c r="I5682"/>
      <c r="J5682"/>
      <c r="K5682"/>
      <c r="L5682"/>
    </row>
    <row r="5683" spans="9:12" ht="15" x14ac:dyDescent="0.25">
      <c r="I5683"/>
      <c r="J5683"/>
      <c r="K5683"/>
      <c r="L5683"/>
    </row>
    <row r="5684" spans="9:12" ht="15" x14ac:dyDescent="0.25">
      <c r="I5684"/>
      <c r="J5684"/>
      <c r="K5684"/>
      <c r="L5684"/>
    </row>
    <row r="5685" spans="9:12" ht="15" x14ac:dyDescent="0.25">
      <c r="I5685"/>
      <c r="J5685"/>
      <c r="K5685"/>
      <c r="L5685"/>
    </row>
    <row r="5686" spans="9:12" ht="15" x14ac:dyDescent="0.25">
      <c r="I5686"/>
      <c r="J5686"/>
      <c r="K5686"/>
      <c r="L5686"/>
    </row>
    <row r="5687" spans="9:12" ht="15" x14ac:dyDescent="0.25">
      <c r="I5687"/>
      <c r="J5687"/>
      <c r="K5687"/>
      <c r="L5687"/>
    </row>
    <row r="5688" spans="9:12" ht="15" x14ac:dyDescent="0.25">
      <c r="I5688"/>
      <c r="J5688"/>
      <c r="K5688"/>
      <c r="L5688"/>
    </row>
    <row r="5689" spans="9:12" ht="15" x14ac:dyDescent="0.25">
      <c r="I5689"/>
      <c r="J5689"/>
      <c r="K5689"/>
      <c r="L5689"/>
    </row>
    <row r="5690" spans="9:12" ht="15" x14ac:dyDescent="0.25">
      <c r="I5690"/>
      <c r="J5690"/>
      <c r="K5690"/>
      <c r="L5690"/>
    </row>
    <row r="5691" spans="9:12" ht="15" x14ac:dyDescent="0.25">
      <c r="I5691"/>
      <c r="J5691"/>
      <c r="K5691"/>
      <c r="L5691"/>
    </row>
    <row r="5692" spans="9:12" ht="15" x14ac:dyDescent="0.25">
      <c r="I5692"/>
      <c r="J5692"/>
      <c r="K5692"/>
      <c r="L5692"/>
    </row>
    <row r="5693" spans="9:12" ht="15" x14ac:dyDescent="0.25">
      <c r="I5693"/>
      <c r="J5693"/>
      <c r="K5693"/>
      <c r="L5693"/>
    </row>
    <row r="5694" spans="9:12" ht="15" x14ac:dyDescent="0.25">
      <c r="I5694"/>
      <c r="J5694"/>
      <c r="K5694"/>
      <c r="L5694"/>
    </row>
    <row r="5695" spans="9:12" ht="15" x14ac:dyDescent="0.25">
      <c r="I5695"/>
      <c r="J5695"/>
      <c r="K5695"/>
      <c r="L5695"/>
    </row>
    <row r="5696" spans="9:12" ht="15" x14ac:dyDescent="0.25">
      <c r="I5696"/>
      <c r="J5696"/>
      <c r="K5696"/>
      <c r="L5696"/>
    </row>
    <row r="5697" spans="9:12" ht="15" x14ac:dyDescent="0.25">
      <c r="I5697"/>
      <c r="J5697"/>
      <c r="K5697"/>
      <c r="L5697"/>
    </row>
    <row r="5698" spans="9:12" ht="15" x14ac:dyDescent="0.25">
      <c r="I5698"/>
      <c r="J5698"/>
      <c r="K5698"/>
      <c r="L5698"/>
    </row>
    <row r="5699" spans="9:12" ht="15" x14ac:dyDescent="0.25">
      <c r="I5699"/>
      <c r="J5699"/>
      <c r="K5699"/>
      <c r="L5699"/>
    </row>
    <row r="5700" spans="9:12" ht="15" x14ac:dyDescent="0.25">
      <c r="I5700"/>
      <c r="J5700"/>
      <c r="K5700"/>
      <c r="L5700"/>
    </row>
    <row r="5701" spans="9:12" ht="15" x14ac:dyDescent="0.25">
      <c r="I5701"/>
      <c r="J5701"/>
      <c r="K5701"/>
      <c r="L5701"/>
    </row>
    <row r="5702" spans="9:12" ht="15" x14ac:dyDescent="0.25">
      <c r="I5702"/>
      <c r="J5702"/>
      <c r="K5702"/>
      <c r="L5702"/>
    </row>
    <row r="5703" spans="9:12" ht="15" x14ac:dyDescent="0.25">
      <c r="I5703"/>
      <c r="J5703"/>
      <c r="K5703"/>
      <c r="L5703"/>
    </row>
    <row r="5704" spans="9:12" ht="15" x14ac:dyDescent="0.25">
      <c r="I5704"/>
      <c r="J5704"/>
      <c r="K5704"/>
      <c r="L5704"/>
    </row>
    <row r="5705" spans="9:12" ht="15" x14ac:dyDescent="0.25">
      <c r="I5705"/>
      <c r="J5705"/>
      <c r="K5705"/>
      <c r="L5705"/>
    </row>
    <row r="5706" spans="9:12" ht="15" x14ac:dyDescent="0.25">
      <c r="I5706"/>
      <c r="J5706"/>
      <c r="K5706"/>
      <c r="L5706"/>
    </row>
    <row r="5707" spans="9:12" ht="15" x14ac:dyDescent="0.25">
      <c r="I5707"/>
      <c r="J5707"/>
      <c r="K5707"/>
      <c r="L5707"/>
    </row>
    <row r="5708" spans="9:12" ht="15" x14ac:dyDescent="0.25">
      <c r="I5708"/>
      <c r="J5708"/>
      <c r="K5708"/>
      <c r="L5708"/>
    </row>
    <row r="5709" spans="9:12" ht="15" x14ac:dyDescent="0.25">
      <c r="I5709"/>
      <c r="J5709"/>
      <c r="K5709"/>
      <c r="L5709"/>
    </row>
    <row r="5710" spans="9:12" ht="15" x14ac:dyDescent="0.25">
      <c r="I5710"/>
      <c r="J5710"/>
      <c r="K5710"/>
      <c r="L5710"/>
    </row>
    <row r="5711" spans="9:12" ht="15" x14ac:dyDescent="0.25">
      <c r="I5711"/>
      <c r="J5711"/>
      <c r="K5711"/>
      <c r="L5711"/>
    </row>
    <row r="5712" spans="9:12" ht="15" x14ac:dyDescent="0.25">
      <c r="I5712"/>
      <c r="J5712"/>
      <c r="K5712"/>
      <c r="L5712"/>
    </row>
    <row r="5713" spans="9:12" ht="15" x14ac:dyDescent="0.25">
      <c r="I5713"/>
      <c r="J5713"/>
      <c r="K5713"/>
      <c r="L5713"/>
    </row>
    <row r="5714" spans="9:12" ht="15" x14ac:dyDescent="0.25">
      <c r="I5714"/>
      <c r="J5714"/>
      <c r="K5714"/>
      <c r="L5714"/>
    </row>
    <row r="5715" spans="9:12" ht="15" x14ac:dyDescent="0.25">
      <c r="I5715"/>
      <c r="J5715"/>
      <c r="K5715"/>
      <c r="L5715"/>
    </row>
    <row r="5716" spans="9:12" ht="15" x14ac:dyDescent="0.25">
      <c r="I5716"/>
      <c r="J5716"/>
      <c r="K5716"/>
      <c r="L5716"/>
    </row>
    <row r="5717" spans="9:12" ht="15" x14ac:dyDescent="0.25">
      <c r="I5717"/>
      <c r="J5717"/>
      <c r="K5717"/>
      <c r="L5717"/>
    </row>
    <row r="5718" spans="9:12" ht="15" x14ac:dyDescent="0.25">
      <c r="I5718"/>
      <c r="J5718"/>
      <c r="K5718"/>
      <c r="L5718"/>
    </row>
    <row r="5719" spans="9:12" ht="15" x14ac:dyDescent="0.25">
      <c r="I5719"/>
      <c r="J5719"/>
      <c r="K5719"/>
      <c r="L5719"/>
    </row>
    <row r="5720" spans="9:12" ht="15" x14ac:dyDescent="0.25">
      <c r="I5720"/>
      <c r="J5720"/>
      <c r="K5720"/>
      <c r="L5720"/>
    </row>
    <row r="5721" spans="9:12" ht="15" x14ac:dyDescent="0.25">
      <c r="I5721"/>
      <c r="J5721"/>
      <c r="K5721"/>
      <c r="L5721"/>
    </row>
    <row r="5722" spans="9:12" ht="15" x14ac:dyDescent="0.25">
      <c r="I5722"/>
      <c r="J5722"/>
      <c r="K5722"/>
      <c r="L5722"/>
    </row>
    <row r="5723" spans="9:12" ht="15" x14ac:dyDescent="0.25">
      <c r="I5723"/>
      <c r="J5723"/>
      <c r="K5723"/>
      <c r="L5723"/>
    </row>
    <row r="5724" spans="9:12" ht="15" x14ac:dyDescent="0.25">
      <c r="I5724"/>
      <c r="J5724"/>
      <c r="K5724"/>
      <c r="L5724"/>
    </row>
    <row r="5725" spans="9:12" ht="15" x14ac:dyDescent="0.25">
      <c r="I5725"/>
      <c r="J5725"/>
      <c r="K5725"/>
      <c r="L5725"/>
    </row>
    <row r="5726" spans="9:12" ht="15" x14ac:dyDescent="0.25">
      <c r="I5726"/>
      <c r="J5726"/>
      <c r="K5726"/>
      <c r="L5726"/>
    </row>
    <row r="5727" spans="9:12" ht="15" x14ac:dyDescent="0.25">
      <c r="I5727"/>
      <c r="J5727"/>
      <c r="K5727"/>
      <c r="L5727"/>
    </row>
    <row r="5728" spans="9:12" ht="15" x14ac:dyDescent="0.25">
      <c r="I5728"/>
      <c r="J5728"/>
      <c r="K5728"/>
      <c r="L5728"/>
    </row>
    <row r="5729" spans="9:12" ht="15" x14ac:dyDescent="0.25">
      <c r="I5729"/>
      <c r="J5729"/>
      <c r="K5729"/>
      <c r="L5729"/>
    </row>
    <row r="5730" spans="9:12" ht="15" x14ac:dyDescent="0.25">
      <c r="I5730"/>
      <c r="J5730"/>
      <c r="K5730"/>
      <c r="L5730"/>
    </row>
    <row r="5731" spans="9:12" ht="15" x14ac:dyDescent="0.25">
      <c r="I5731"/>
      <c r="J5731"/>
      <c r="K5731"/>
      <c r="L5731"/>
    </row>
    <row r="5732" spans="9:12" ht="15" x14ac:dyDescent="0.25">
      <c r="I5732"/>
      <c r="J5732"/>
      <c r="K5732"/>
      <c r="L5732"/>
    </row>
    <row r="5733" spans="9:12" ht="15" x14ac:dyDescent="0.25">
      <c r="I5733"/>
      <c r="J5733"/>
      <c r="K5733"/>
      <c r="L5733"/>
    </row>
    <row r="5734" spans="9:12" ht="15" x14ac:dyDescent="0.25">
      <c r="I5734"/>
      <c r="J5734"/>
      <c r="K5734"/>
      <c r="L5734"/>
    </row>
    <row r="5735" spans="9:12" ht="15" x14ac:dyDescent="0.25">
      <c r="I5735"/>
      <c r="J5735"/>
      <c r="K5735"/>
      <c r="L5735"/>
    </row>
    <row r="5736" spans="9:12" ht="15" x14ac:dyDescent="0.25">
      <c r="I5736"/>
      <c r="J5736"/>
      <c r="K5736"/>
      <c r="L5736"/>
    </row>
    <row r="5737" spans="9:12" ht="15" x14ac:dyDescent="0.25">
      <c r="I5737"/>
      <c r="J5737"/>
      <c r="K5737"/>
      <c r="L5737"/>
    </row>
    <row r="5738" spans="9:12" ht="15" x14ac:dyDescent="0.25">
      <c r="I5738"/>
      <c r="J5738"/>
      <c r="K5738"/>
      <c r="L5738"/>
    </row>
    <row r="5739" spans="9:12" ht="15" x14ac:dyDescent="0.25">
      <c r="I5739"/>
      <c r="J5739"/>
      <c r="K5739"/>
      <c r="L5739"/>
    </row>
    <row r="5740" spans="9:12" ht="15" x14ac:dyDescent="0.25">
      <c r="I5740"/>
      <c r="J5740"/>
      <c r="K5740"/>
      <c r="L5740"/>
    </row>
    <row r="5741" spans="9:12" ht="15" x14ac:dyDescent="0.25">
      <c r="I5741"/>
      <c r="J5741"/>
      <c r="K5741"/>
      <c r="L5741"/>
    </row>
    <row r="5742" spans="9:12" ht="15" x14ac:dyDescent="0.25">
      <c r="I5742"/>
      <c r="J5742"/>
      <c r="K5742"/>
      <c r="L5742"/>
    </row>
    <row r="5743" spans="9:12" ht="15" x14ac:dyDescent="0.25">
      <c r="I5743"/>
      <c r="J5743"/>
      <c r="K5743"/>
      <c r="L5743"/>
    </row>
    <row r="5744" spans="9:12" ht="15" x14ac:dyDescent="0.25">
      <c r="I5744"/>
      <c r="J5744"/>
      <c r="K5744"/>
      <c r="L5744"/>
    </row>
    <row r="5745" spans="9:12" ht="15" x14ac:dyDescent="0.25">
      <c r="I5745"/>
      <c r="J5745"/>
      <c r="K5745"/>
      <c r="L5745"/>
    </row>
    <row r="5746" spans="9:12" ht="15" x14ac:dyDescent="0.25">
      <c r="I5746"/>
      <c r="J5746"/>
      <c r="K5746"/>
      <c r="L5746"/>
    </row>
    <row r="5747" spans="9:12" ht="15" x14ac:dyDescent="0.25">
      <c r="I5747"/>
      <c r="J5747"/>
      <c r="K5747"/>
      <c r="L5747"/>
    </row>
    <row r="5748" spans="9:12" ht="15" x14ac:dyDescent="0.25">
      <c r="I5748"/>
      <c r="J5748"/>
      <c r="K5748"/>
      <c r="L5748"/>
    </row>
    <row r="5749" spans="9:12" ht="15" x14ac:dyDescent="0.25">
      <c r="I5749"/>
      <c r="J5749"/>
      <c r="K5749"/>
      <c r="L5749"/>
    </row>
    <row r="5750" spans="9:12" ht="15" x14ac:dyDescent="0.25">
      <c r="I5750"/>
      <c r="J5750"/>
      <c r="K5750"/>
      <c r="L5750"/>
    </row>
    <row r="5751" spans="9:12" ht="15" x14ac:dyDescent="0.25">
      <c r="I5751"/>
      <c r="J5751"/>
      <c r="K5751"/>
      <c r="L5751"/>
    </row>
    <row r="5752" spans="9:12" ht="15" x14ac:dyDescent="0.25">
      <c r="I5752"/>
      <c r="J5752"/>
      <c r="K5752"/>
      <c r="L5752"/>
    </row>
    <row r="5753" spans="9:12" ht="15" x14ac:dyDescent="0.25">
      <c r="I5753"/>
      <c r="J5753"/>
      <c r="K5753"/>
      <c r="L5753"/>
    </row>
    <row r="5754" spans="9:12" ht="15" x14ac:dyDescent="0.25">
      <c r="I5754"/>
      <c r="J5754"/>
      <c r="K5754"/>
      <c r="L5754"/>
    </row>
    <row r="5755" spans="9:12" ht="15" x14ac:dyDescent="0.25">
      <c r="I5755"/>
      <c r="J5755"/>
      <c r="K5755"/>
      <c r="L5755"/>
    </row>
    <row r="5756" spans="9:12" ht="15" x14ac:dyDescent="0.25">
      <c r="I5756"/>
      <c r="J5756"/>
      <c r="K5756"/>
      <c r="L5756"/>
    </row>
    <row r="5757" spans="9:12" ht="15" x14ac:dyDescent="0.25">
      <c r="I5757"/>
      <c r="J5757"/>
      <c r="K5757"/>
      <c r="L5757"/>
    </row>
    <row r="5758" spans="9:12" ht="15" x14ac:dyDescent="0.25">
      <c r="I5758"/>
      <c r="J5758"/>
      <c r="K5758"/>
      <c r="L5758"/>
    </row>
    <row r="5759" spans="9:12" ht="15" x14ac:dyDescent="0.25">
      <c r="I5759"/>
      <c r="J5759"/>
      <c r="K5759"/>
      <c r="L5759"/>
    </row>
    <row r="5760" spans="9:12" ht="15" x14ac:dyDescent="0.25">
      <c r="I5760"/>
      <c r="J5760"/>
      <c r="K5760"/>
      <c r="L5760"/>
    </row>
    <row r="5761" spans="9:12" ht="15" x14ac:dyDescent="0.25">
      <c r="I5761"/>
      <c r="J5761"/>
      <c r="K5761"/>
      <c r="L5761"/>
    </row>
    <row r="5762" spans="9:12" ht="15" x14ac:dyDescent="0.25">
      <c r="I5762"/>
      <c r="J5762"/>
      <c r="K5762"/>
      <c r="L5762"/>
    </row>
    <row r="5763" spans="9:12" ht="15" x14ac:dyDescent="0.25">
      <c r="I5763"/>
      <c r="J5763"/>
      <c r="K5763"/>
      <c r="L5763"/>
    </row>
    <row r="5764" spans="9:12" ht="15" x14ac:dyDescent="0.25">
      <c r="I5764"/>
      <c r="J5764"/>
      <c r="K5764"/>
      <c r="L5764"/>
    </row>
    <row r="5765" spans="9:12" ht="15" x14ac:dyDescent="0.25">
      <c r="I5765"/>
      <c r="J5765"/>
      <c r="K5765"/>
      <c r="L5765"/>
    </row>
    <row r="5766" spans="9:12" ht="15" x14ac:dyDescent="0.25">
      <c r="I5766"/>
      <c r="J5766"/>
      <c r="K5766"/>
      <c r="L5766"/>
    </row>
    <row r="5767" spans="9:12" ht="15" x14ac:dyDescent="0.25">
      <c r="I5767"/>
      <c r="J5767"/>
      <c r="K5767"/>
      <c r="L5767"/>
    </row>
    <row r="5768" spans="9:12" ht="15" x14ac:dyDescent="0.25">
      <c r="I5768"/>
      <c r="J5768"/>
      <c r="K5768"/>
      <c r="L5768"/>
    </row>
    <row r="5769" spans="9:12" ht="15" x14ac:dyDescent="0.25">
      <c r="I5769"/>
      <c r="J5769"/>
      <c r="K5769"/>
      <c r="L5769"/>
    </row>
    <row r="5770" spans="9:12" ht="15" x14ac:dyDescent="0.25">
      <c r="I5770"/>
      <c r="J5770"/>
      <c r="K5770"/>
      <c r="L5770"/>
    </row>
    <row r="5771" spans="9:12" ht="15" x14ac:dyDescent="0.25">
      <c r="I5771"/>
      <c r="J5771"/>
      <c r="K5771"/>
      <c r="L5771"/>
    </row>
    <row r="5772" spans="9:12" ht="15" x14ac:dyDescent="0.25">
      <c r="I5772"/>
      <c r="J5772"/>
      <c r="K5772"/>
      <c r="L5772"/>
    </row>
    <row r="5773" spans="9:12" ht="15" x14ac:dyDescent="0.25">
      <c r="I5773"/>
      <c r="J5773"/>
      <c r="K5773"/>
      <c r="L5773"/>
    </row>
    <row r="5774" spans="9:12" ht="15" x14ac:dyDescent="0.25">
      <c r="I5774"/>
      <c r="J5774"/>
      <c r="K5774"/>
      <c r="L5774"/>
    </row>
    <row r="5775" spans="9:12" ht="15" x14ac:dyDescent="0.25">
      <c r="I5775"/>
      <c r="J5775"/>
      <c r="K5775"/>
      <c r="L5775"/>
    </row>
    <row r="5776" spans="9:12" ht="15" x14ac:dyDescent="0.25">
      <c r="I5776"/>
      <c r="J5776"/>
      <c r="K5776"/>
      <c r="L5776"/>
    </row>
    <row r="5777" spans="9:12" ht="15" x14ac:dyDescent="0.25">
      <c r="I5777"/>
      <c r="J5777"/>
      <c r="K5777"/>
      <c r="L5777"/>
    </row>
    <row r="5778" spans="9:12" ht="15" x14ac:dyDescent="0.25">
      <c r="I5778"/>
      <c r="J5778"/>
      <c r="K5778"/>
      <c r="L5778"/>
    </row>
    <row r="5779" spans="9:12" ht="15" x14ac:dyDescent="0.25">
      <c r="I5779"/>
      <c r="J5779"/>
      <c r="K5779"/>
      <c r="L5779"/>
    </row>
    <row r="5780" spans="9:12" ht="15" x14ac:dyDescent="0.25">
      <c r="I5780"/>
      <c r="J5780"/>
      <c r="K5780"/>
      <c r="L5780"/>
    </row>
    <row r="5781" spans="9:12" ht="15" x14ac:dyDescent="0.25">
      <c r="I5781"/>
      <c r="J5781"/>
      <c r="K5781"/>
      <c r="L5781"/>
    </row>
    <row r="5782" spans="9:12" ht="15" x14ac:dyDescent="0.25">
      <c r="I5782"/>
      <c r="J5782"/>
      <c r="K5782"/>
      <c r="L5782"/>
    </row>
    <row r="5783" spans="9:12" ht="15" x14ac:dyDescent="0.25">
      <c r="I5783"/>
      <c r="J5783"/>
      <c r="K5783"/>
      <c r="L5783"/>
    </row>
    <row r="5784" spans="9:12" ht="15" x14ac:dyDescent="0.25">
      <c r="I5784"/>
      <c r="J5784"/>
      <c r="K5784"/>
      <c r="L5784"/>
    </row>
    <row r="5785" spans="9:12" ht="15" x14ac:dyDescent="0.25">
      <c r="I5785"/>
      <c r="J5785"/>
      <c r="K5785"/>
      <c r="L5785"/>
    </row>
    <row r="5786" spans="9:12" ht="15" x14ac:dyDescent="0.25">
      <c r="I5786"/>
      <c r="J5786"/>
      <c r="K5786"/>
      <c r="L5786"/>
    </row>
    <row r="5787" spans="9:12" ht="15" x14ac:dyDescent="0.25">
      <c r="I5787"/>
      <c r="J5787"/>
      <c r="K5787"/>
      <c r="L5787"/>
    </row>
    <row r="5788" spans="9:12" ht="15" x14ac:dyDescent="0.25">
      <c r="I5788"/>
      <c r="J5788"/>
      <c r="K5788"/>
      <c r="L5788"/>
    </row>
    <row r="5789" spans="9:12" ht="15" x14ac:dyDescent="0.25">
      <c r="I5789"/>
      <c r="J5789"/>
      <c r="K5789"/>
      <c r="L5789"/>
    </row>
    <row r="5790" spans="9:12" ht="15" x14ac:dyDescent="0.25">
      <c r="I5790"/>
      <c r="J5790"/>
      <c r="K5790"/>
      <c r="L5790"/>
    </row>
    <row r="5791" spans="9:12" ht="15" x14ac:dyDescent="0.25">
      <c r="I5791"/>
      <c r="J5791"/>
      <c r="K5791"/>
      <c r="L5791"/>
    </row>
    <row r="5792" spans="9:12" ht="15" x14ac:dyDescent="0.25">
      <c r="I5792"/>
      <c r="J5792"/>
      <c r="K5792"/>
      <c r="L5792"/>
    </row>
    <row r="5793" spans="9:12" ht="15" x14ac:dyDescent="0.25">
      <c r="I5793"/>
      <c r="J5793"/>
      <c r="K5793"/>
      <c r="L5793"/>
    </row>
    <row r="5794" spans="9:12" ht="15" x14ac:dyDescent="0.25">
      <c r="I5794"/>
      <c r="J5794"/>
      <c r="K5794"/>
      <c r="L5794"/>
    </row>
    <row r="5795" spans="9:12" ht="15" x14ac:dyDescent="0.25">
      <c r="I5795"/>
      <c r="J5795"/>
      <c r="K5795"/>
      <c r="L5795"/>
    </row>
    <row r="5796" spans="9:12" ht="15" x14ac:dyDescent="0.25">
      <c r="I5796"/>
      <c r="J5796"/>
      <c r="K5796"/>
      <c r="L5796"/>
    </row>
    <row r="5797" spans="9:12" ht="15" x14ac:dyDescent="0.25">
      <c r="I5797"/>
      <c r="J5797"/>
      <c r="K5797"/>
      <c r="L5797"/>
    </row>
    <row r="5798" spans="9:12" ht="15" x14ac:dyDescent="0.25">
      <c r="I5798"/>
      <c r="J5798"/>
      <c r="K5798"/>
      <c r="L5798"/>
    </row>
    <row r="5799" spans="9:12" ht="15" x14ac:dyDescent="0.25">
      <c r="I5799"/>
      <c r="J5799"/>
      <c r="K5799"/>
      <c r="L5799"/>
    </row>
    <row r="5800" spans="9:12" ht="15" x14ac:dyDescent="0.25">
      <c r="I5800"/>
      <c r="J5800"/>
      <c r="K5800"/>
      <c r="L5800"/>
    </row>
    <row r="5801" spans="9:12" ht="15" x14ac:dyDescent="0.25">
      <c r="I5801"/>
      <c r="J5801"/>
      <c r="K5801"/>
      <c r="L5801"/>
    </row>
    <row r="5802" spans="9:12" ht="15" x14ac:dyDescent="0.25">
      <c r="I5802"/>
      <c r="J5802"/>
      <c r="K5802"/>
      <c r="L5802"/>
    </row>
    <row r="5803" spans="9:12" ht="15" x14ac:dyDescent="0.25">
      <c r="I5803"/>
      <c r="J5803"/>
      <c r="K5803"/>
      <c r="L5803"/>
    </row>
    <row r="5804" spans="9:12" ht="15" x14ac:dyDescent="0.25">
      <c r="I5804"/>
      <c r="J5804"/>
      <c r="K5804"/>
      <c r="L5804"/>
    </row>
    <row r="5805" spans="9:12" ht="15" x14ac:dyDescent="0.25">
      <c r="I5805"/>
      <c r="J5805"/>
      <c r="K5805"/>
      <c r="L5805"/>
    </row>
    <row r="5806" spans="9:12" ht="15" x14ac:dyDescent="0.25">
      <c r="I5806"/>
      <c r="J5806"/>
      <c r="K5806"/>
      <c r="L5806"/>
    </row>
    <row r="5807" spans="9:12" ht="15" x14ac:dyDescent="0.25">
      <c r="I5807"/>
      <c r="J5807"/>
      <c r="K5807"/>
      <c r="L5807"/>
    </row>
    <row r="5808" spans="9:12" ht="15" x14ac:dyDescent="0.25">
      <c r="I5808"/>
      <c r="J5808"/>
      <c r="K5808"/>
      <c r="L5808"/>
    </row>
    <row r="5809" spans="9:12" ht="15" x14ac:dyDescent="0.25">
      <c r="I5809"/>
      <c r="J5809"/>
      <c r="K5809"/>
      <c r="L5809"/>
    </row>
    <row r="5810" spans="9:12" ht="15" x14ac:dyDescent="0.25">
      <c r="I5810"/>
      <c r="J5810"/>
      <c r="K5810"/>
      <c r="L5810"/>
    </row>
    <row r="5811" spans="9:12" ht="15" x14ac:dyDescent="0.25">
      <c r="I5811"/>
      <c r="J5811"/>
      <c r="K5811"/>
      <c r="L5811"/>
    </row>
    <row r="5812" spans="9:12" ht="15" x14ac:dyDescent="0.25">
      <c r="I5812"/>
      <c r="J5812"/>
      <c r="K5812"/>
      <c r="L5812"/>
    </row>
    <row r="5813" spans="9:12" ht="15" x14ac:dyDescent="0.25">
      <c r="I5813"/>
      <c r="J5813"/>
      <c r="K5813"/>
      <c r="L5813"/>
    </row>
    <row r="5814" spans="9:12" ht="15" x14ac:dyDescent="0.25">
      <c r="I5814"/>
      <c r="J5814"/>
      <c r="K5814"/>
      <c r="L5814"/>
    </row>
    <row r="5815" spans="9:12" ht="15" x14ac:dyDescent="0.25">
      <c r="I5815"/>
      <c r="J5815"/>
      <c r="K5815"/>
      <c r="L5815"/>
    </row>
    <row r="5816" spans="9:12" ht="15" x14ac:dyDescent="0.25">
      <c r="I5816"/>
      <c r="J5816"/>
      <c r="K5816"/>
      <c r="L5816"/>
    </row>
    <row r="5817" spans="9:12" ht="15" x14ac:dyDescent="0.25">
      <c r="I5817"/>
      <c r="J5817"/>
      <c r="K5817"/>
      <c r="L5817"/>
    </row>
    <row r="5818" spans="9:12" ht="15" x14ac:dyDescent="0.25">
      <c r="I5818"/>
      <c r="J5818"/>
      <c r="K5818"/>
      <c r="L5818"/>
    </row>
    <row r="5819" spans="9:12" ht="15" x14ac:dyDescent="0.25">
      <c r="I5819"/>
      <c r="J5819"/>
      <c r="K5819"/>
      <c r="L5819"/>
    </row>
    <row r="5820" spans="9:12" ht="15" x14ac:dyDescent="0.25">
      <c r="I5820"/>
      <c r="J5820"/>
      <c r="K5820"/>
      <c r="L5820"/>
    </row>
    <row r="5821" spans="9:12" ht="15" x14ac:dyDescent="0.25">
      <c r="I5821"/>
      <c r="J5821"/>
      <c r="K5821"/>
      <c r="L5821"/>
    </row>
    <row r="5822" spans="9:12" ht="15" x14ac:dyDescent="0.25">
      <c r="I5822"/>
      <c r="J5822"/>
      <c r="K5822"/>
      <c r="L5822"/>
    </row>
    <row r="5823" spans="9:12" ht="15" x14ac:dyDescent="0.25">
      <c r="I5823"/>
      <c r="J5823"/>
      <c r="K5823"/>
      <c r="L5823"/>
    </row>
    <row r="5824" spans="9:12" ht="15" x14ac:dyDescent="0.25">
      <c r="I5824"/>
      <c r="J5824"/>
      <c r="K5824"/>
      <c r="L5824"/>
    </row>
    <row r="5825" spans="9:12" ht="15" x14ac:dyDescent="0.25">
      <c r="I5825"/>
      <c r="J5825"/>
      <c r="K5825"/>
      <c r="L5825"/>
    </row>
    <row r="5826" spans="9:12" ht="15" x14ac:dyDescent="0.25">
      <c r="I5826"/>
      <c r="J5826"/>
      <c r="K5826"/>
      <c r="L5826"/>
    </row>
    <row r="5827" spans="9:12" ht="15" x14ac:dyDescent="0.25">
      <c r="I5827"/>
      <c r="J5827"/>
      <c r="K5827"/>
      <c r="L5827"/>
    </row>
    <row r="5828" spans="9:12" ht="15" x14ac:dyDescent="0.25">
      <c r="I5828"/>
      <c r="J5828"/>
      <c r="K5828"/>
      <c r="L5828"/>
    </row>
    <row r="5829" spans="9:12" ht="15" x14ac:dyDescent="0.25">
      <c r="I5829"/>
      <c r="J5829"/>
      <c r="K5829"/>
      <c r="L5829"/>
    </row>
    <row r="5830" spans="9:12" ht="15" x14ac:dyDescent="0.25">
      <c r="I5830"/>
      <c r="J5830"/>
      <c r="K5830"/>
      <c r="L5830"/>
    </row>
    <row r="5831" spans="9:12" ht="15" x14ac:dyDescent="0.25">
      <c r="I5831"/>
      <c r="J5831"/>
      <c r="K5831"/>
      <c r="L5831"/>
    </row>
    <row r="5832" spans="9:12" ht="15" x14ac:dyDescent="0.25">
      <c r="I5832"/>
      <c r="J5832"/>
      <c r="K5832"/>
      <c r="L5832"/>
    </row>
    <row r="5833" spans="9:12" ht="15" x14ac:dyDescent="0.25">
      <c r="I5833"/>
      <c r="J5833"/>
      <c r="K5833"/>
      <c r="L5833"/>
    </row>
    <row r="5834" spans="9:12" ht="15" x14ac:dyDescent="0.25">
      <c r="I5834"/>
      <c r="J5834"/>
      <c r="K5834"/>
      <c r="L5834"/>
    </row>
    <row r="5835" spans="9:12" ht="15" x14ac:dyDescent="0.25">
      <c r="I5835"/>
      <c r="J5835"/>
      <c r="K5835"/>
      <c r="L5835"/>
    </row>
    <row r="5836" spans="9:12" ht="15" x14ac:dyDescent="0.25">
      <c r="I5836"/>
      <c r="J5836"/>
      <c r="K5836"/>
      <c r="L5836"/>
    </row>
    <row r="5837" spans="9:12" ht="15" x14ac:dyDescent="0.25">
      <c r="I5837"/>
      <c r="J5837"/>
      <c r="K5837"/>
      <c r="L5837"/>
    </row>
    <row r="5838" spans="9:12" ht="15" x14ac:dyDescent="0.25">
      <c r="I5838"/>
      <c r="J5838"/>
      <c r="K5838"/>
      <c r="L5838"/>
    </row>
    <row r="5839" spans="9:12" ht="15" x14ac:dyDescent="0.25">
      <c r="I5839"/>
      <c r="J5839"/>
      <c r="K5839"/>
      <c r="L5839"/>
    </row>
    <row r="5840" spans="9:12" ht="15" x14ac:dyDescent="0.25">
      <c r="I5840"/>
      <c r="J5840"/>
      <c r="K5840"/>
      <c r="L5840"/>
    </row>
    <row r="5841" spans="9:12" ht="15" x14ac:dyDescent="0.25">
      <c r="I5841"/>
      <c r="J5841"/>
      <c r="K5841"/>
      <c r="L5841"/>
    </row>
    <row r="5842" spans="9:12" ht="15" x14ac:dyDescent="0.25">
      <c r="I5842"/>
      <c r="J5842"/>
      <c r="K5842"/>
      <c r="L5842"/>
    </row>
    <row r="5843" spans="9:12" ht="15" x14ac:dyDescent="0.25">
      <c r="I5843"/>
      <c r="J5843"/>
      <c r="K5843"/>
      <c r="L5843"/>
    </row>
    <row r="5844" spans="9:12" ht="15" x14ac:dyDescent="0.25">
      <c r="I5844"/>
      <c r="J5844"/>
      <c r="K5844"/>
      <c r="L5844"/>
    </row>
    <row r="5845" spans="9:12" ht="15" x14ac:dyDescent="0.25">
      <c r="I5845"/>
      <c r="J5845"/>
      <c r="K5845"/>
      <c r="L5845"/>
    </row>
    <row r="5846" spans="9:12" ht="15" x14ac:dyDescent="0.25">
      <c r="I5846"/>
      <c r="J5846"/>
      <c r="K5846"/>
      <c r="L5846"/>
    </row>
    <row r="5847" spans="9:12" ht="15" x14ac:dyDescent="0.25">
      <c r="I5847"/>
      <c r="J5847"/>
      <c r="K5847"/>
      <c r="L5847"/>
    </row>
    <row r="5848" spans="9:12" ht="15" x14ac:dyDescent="0.25">
      <c r="I5848"/>
      <c r="J5848"/>
      <c r="K5848"/>
      <c r="L5848"/>
    </row>
    <row r="5849" spans="9:12" ht="15" x14ac:dyDescent="0.25">
      <c r="I5849"/>
      <c r="J5849"/>
      <c r="K5849"/>
      <c r="L5849"/>
    </row>
    <row r="5850" spans="9:12" ht="15" x14ac:dyDescent="0.25">
      <c r="I5850"/>
      <c r="J5850"/>
      <c r="K5850"/>
      <c r="L5850"/>
    </row>
    <row r="5851" spans="9:12" ht="15" x14ac:dyDescent="0.25">
      <c r="I5851"/>
      <c r="J5851"/>
      <c r="K5851"/>
      <c r="L5851"/>
    </row>
    <row r="5852" spans="9:12" ht="15" x14ac:dyDescent="0.25">
      <c r="I5852"/>
      <c r="J5852"/>
      <c r="K5852"/>
      <c r="L5852"/>
    </row>
    <row r="5853" spans="9:12" ht="15" x14ac:dyDescent="0.25">
      <c r="I5853"/>
      <c r="J5853"/>
      <c r="K5853"/>
      <c r="L5853"/>
    </row>
    <row r="5854" spans="9:12" ht="15" x14ac:dyDescent="0.25">
      <c r="I5854"/>
      <c r="J5854"/>
      <c r="K5854"/>
      <c r="L5854"/>
    </row>
    <row r="5855" spans="9:12" ht="15" x14ac:dyDescent="0.25">
      <c r="I5855"/>
      <c r="J5855"/>
      <c r="K5855"/>
      <c r="L5855"/>
    </row>
    <row r="5856" spans="9:12" ht="15" x14ac:dyDescent="0.25">
      <c r="I5856"/>
      <c r="J5856"/>
      <c r="K5856"/>
      <c r="L5856"/>
    </row>
    <row r="5857" spans="9:12" ht="15" x14ac:dyDescent="0.25">
      <c r="I5857"/>
      <c r="J5857"/>
      <c r="K5857"/>
      <c r="L5857"/>
    </row>
    <row r="5858" spans="9:12" ht="15" x14ac:dyDescent="0.25">
      <c r="I5858"/>
      <c r="J5858"/>
      <c r="K5858"/>
      <c r="L5858"/>
    </row>
    <row r="5859" spans="9:12" ht="15" x14ac:dyDescent="0.25">
      <c r="I5859"/>
      <c r="J5859"/>
      <c r="K5859"/>
      <c r="L5859"/>
    </row>
    <row r="5860" spans="9:12" ht="15" x14ac:dyDescent="0.25">
      <c r="I5860"/>
      <c r="J5860"/>
      <c r="K5860"/>
      <c r="L5860"/>
    </row>
    <row r="5861" spans="9:12" ht="15" x14ac:dyDescent="0.25">
      <c r="I5861"/>
      <c r="J5861"/>
      <c r="K5861"/>
      <c r="L5861"/>
    </row>
    <row r="5862" spans="9:12" ht="15" x14ac:dyDescent="0.25">
      <c r="I5862"/>
      <c r="J5862"/>
      <c r="K5862"/>
      <c r="L5862"/>
    </row>
    <row r="5863" spans="9:12" ht="15" x14ac:dyDescent="0.25">
      <c r="I5863"/>
      <c r="J5863"/>
      <c r="K5863"/>
      <c r="L5863"/>
    </row>
    <row r="5864" spans="9:12" ht="15" x14ac:dyDescent="0.25">
      <c r="I5864"/>
      <c r="J5864"/>
      <c r="K5864"/>
      <c r="L5864"/>
    </row>
    <row r="5865" spans="9:12" ht="15" x14ac:dyDescent="0.25">
      <c r="I5865"/>
      <c r="J5865"/>
      <c r="K5865"/>
      <c r="L5865"/>
    </row>
    <row r="5866" spans="9:12" ht="15" x14ac:dyDescent="0.25">
      <c r="I5866"/>
      <c r="J5866"/>
      <c r="K5866"/>
      <c r="L5866"/>
    </row>
    <row r="5867" spans="9:12" ht="15" x14ac:dyDescent="0.25">
      <c r="I5867"/>
      <c r="J5867"/>
      <c r="K5867"/>
      <c r="L5867"/>
    </row>
    <row r="5868" spans="9:12" ht="15" x14ac:dyDescent="0.25">
      <c r="I5868"/>
      <c r="J5868"/>
      <c r="K5868"/>
      <c r="L5868"/>
    </row>
    <row r="5869" spans="9:12" ht="15" x14ac:dyDescent="0.25">
      <c r="I5869"/>
      <c r="J5869"/>
      <c r="K5869"/>
      <c r="L5869"/>
    </row>
    <row r="5870" spans="9:12" ht="15" x14ac:dyDescent="0.25">
      <c r="I5870"/>
      <c r="J5870"/>
      <c r="K5870"/>
      <c r="L5870"/>
    </row>
    <row r="5871" spans="9:12" ht="15" x14ac:dyDescent="0.25">
      <c r="I5871"/>
      <c r="J5871"/>
      <c r="K5871"/>
      <c r="L5871"/>
    </row>
    <row r="5872" spans="9:12" ht="15" x14ac:dyDescent="0.25">
      <c r="I5872"/>
      <c r="J5872"/>
      <c r="K5872"/>
      <c r="L5872"/>
    </row>
    <row r="5873" spans="9:12" ht="15" x14ac:dyDescent="0.25">
      <c r="I5873"/>
      <c r="J5873"/>
      <c r="K5873"/>
      <c r="L5873"/>
    </row>
    <row r="5874" spans="9:12" ht="15" x14ac:dyDescent="0.25">
      <c r="I5874"/>
      <c r="J5874"/>
      <c r="K5874"/>
      <c r="L5874"/>
    </row>
    <row r="5875" spans="9:12" ht="15" x14ac:dyDescent="0.25">
      <c r="I5875"/>
      <c r="J5875"/>
      <c r="K5875"/>
      <c r="L5875"/>
    </row>
    <row r="5876" spans="9:12" ht="15" x14ac:dyDescent="0.25">
      <c r="I5876"/>
      <c r="J5876"/>
      <c r="K5876"/>
      <c r="L5876"/>
    </row>
    <row r="5877" spans="9:12" ht="15" x14ac:dyDescent="0.25">
      <c r="I5877"/>
      <c r="J5877"/>
      <c r="K5877"/>
      <c r="L5877"/>
    </row>
    <row r="5878" spans="9:12" ht="15" x14ac:dyDescent="0.25">
      <c r="I5878"/>
      <c r="J5878"/>
      <c r="K5878"/>
      <c r="L5878"/>
    </row>
    <row r="5879" spans="9:12" ht="15" x14ac:dyDescent="0.25">
      <c r="I5879"/>
      <c r="J5879"/>
      <c r="K5879"/>
      <c r="L5879"/>
    </row>
    <row r="5880" spans="9:12" ht="15" x14ac:dyDescent="0.25">
      <c r="I5880"/>
      <c r="J5880"/>
      <c r="K5880"/>
      <c r="L5880"/>
    </row>
    <row r="5881" spans="9:12" ht="15" x14ac:dyDescent="0.25">
      <c r="I5881"/>
      <c r="J5881"/>
      <c r="K5881"/>
      <c r="L5881"/>
    </row>
    <row r="5882" spans="9:12" ht="15" x14ac:dyDescent="0.25">
      <c r="I5882"/>
      <c r="J5882"/>
      <c r="K5882"/>
      <c r="L5882"/>
    </row>
    <row r="5883" spans="9:12" ht="15" x14ac:dyDescent="0.25">
      <c r="I5883"/>
      <c r="J5883"/>
      <c r="K5883"/>
      <c r="L5883"/>
    </row>
    <row r="5884" spans="9:12" ht="15" x14ac:dyDescent="0.25">
      <c r="I5884"/>
      <c r="J5884"/>
      <c r="K5884"/>
      <c r="L5884"/>
    </row>
    <row r="5885" spans="9:12" ht="15" x14ac:dyDescent="0.25">
      <c r="I5885"/>
      <c r="J5885"/>
      <c r="K5885"/>
      <c r="L5885"/>
    </row>
    <row r="5886" spans="9:12" ht="15" x14ac:dyDescent="0.25">
      <c r="I5886"/>
      <c r="J5886"/>
      <c r="K5886"/>
      <c r="L5886"/>
    </row>
    <row r="5887" spans="9:12" ht="15" x14ac:dyDescent="0.25">
      <c r="I5887"/>
      <c r="J5887"/>
      <c r="K5887"/>
      <c r="L5887"/>
    </row>
    <row r="5888" spans="9:12" ht="15" x14ac:dyDescent="0.25">
      <c r="I5888"/>
      <c r="J5888"/>
      <c r="K5888"/>
      <c r="L5888"/>
    </row>
    <row r="5889" spans="9:12" ht="15" x14ac:dyDescent="0.25">
      <c r="I5889"/>
      <c r="J5889"/>
      <c r="K5889"/>
      <c r="L5889"/>
    </row>
    <row r="5890" spans="9:12" ht="15" x14ac:dyDescent="0.25">
      <c r="I5890"/>
      <c r="J5890"/>
      <c r="K5890"/>
      <c r="L5890"/>
    </row>
    <row r="5891" spans="9:12" ht="15" x14ac:dyDescent="0.25">
      <c r="I5891"/>
      <c r="J5891"/>
      <c r="K5891"/>
      <c r="L5891"/>
    </row>
    <row r="5892" spans="9:12" ht="15" x14ac:dyDescent="0.25">
      <c r="I5892"/>
      <c r="J5892"/>
      <c r="K5892"/>
      <c r="L5892"/>
    </row>
    <row r="5893" spans="9:12" ht="15" x14ac:dyDescent="0.25">
      <c r="I5893"/>
      <c r="J5893"/>
      <c r="K5893"/>
      <c r="L5893"/>
    </row>
    <row r="5894" spans="9:12" ht="15" x14ac:dyDescent="0.25">
      <c r="I5894"/>
      <c r="J5894"/>
      <c r="K5894"/>
      <c r="L5894"/>
    </row>
    <row r="5895" spans="9:12" ht="15" x14ac:dyDescent="0.25">
      <c r="I5895"/>
      <c r="J5895"/>
      <c r="K5895"/>
      <c r="L5895"/>
    </row>
    <row r="5896" spans="9:12" ht="15" x14ac:dyDescent="0.25">
      <c r="I5896"/>
      <c r="J5896"/>
      <c r="K5896"/>
      <c r="L5896"/>
    </row>
    <row r="5897" spans="9:12" ht="15" x14ac:dyDescent="0.25">
      <c r="I5897"/>
      <c r="J5897"/>
      <c r="K5897"/>
      <c r="L5897"/>
    </row>
    <row r="5898" spans="9:12" ht="15" x14ac:dyDescent="0.25">
      <c r="I5898"/>
      <c r="J5898"/>
      <c r="K5898"/>
      <c r="L5898"/>
    </row>
    <row r="5899" spans="9:12" ht="15" x14ac:dyDescent="0.25">
      <c r="I5899"/>
      <c r="J5899"/>
      <c r="K5899"/>
      <c r="L5899"/>
    </row>
    <row r="5900" spans="9:12" ht="15" x14ac:dyDescent="0.25">
      <c r="I5900"/>
      <c r="J5900"/>
      <c r="K5900"/>
      <c r="L5900"/>
    </row>
    <row r="5901" spans="9:12" ht="15" x14ac:dyDescent="0.25">
      <c r="I5901"/>
      <c r="J5901"/>
      <c r="K5901"/>
      <c r="L5901"/>
    </row>
    <row r="5902" spans="9:12" ht="15" x14ac:dyDescent="0.25">
      <c r="I5902"/>
      <c r="J5902"/>
      <c r="K5902"/>
      <c r="L5902"/>
    </row>
    <row r="5903" spans="9:12" ht="15" x14ac:dyDescent="0.25">
      <c r="I5903"/>
      <c r="J5903"/>
      <c r="K5903"/>
      <c r="L5903"/>
    </row>
    <row r="5904" spans="9:12" ht="15" x14ac:dyDescent="0.25">
      <c r="I5904"/>
      <c r="J5904"/>
      <c r="K5904"/>
      <c r="L5904"/>
    </row>
    <row r="5905" spans="9:12" ht="15" x14ac:dyDescent="0.25">
      <c r="I5905"/>
      <c r="J5905"/>
      <c r="K5905"/>
      <c r="L5905"/>
    </row>
    <row r="5906" spans="9:12" ht="15" x14ac:dyDescent="0.25">
      <c r="I5906"/>
      <c r="J5906"/>
      <c r="K5906"/>
      <c r="L5906"/>
    </row>
    <row r="5907" spans="9:12" ht="15" x14ac:dyDescent="0.25">
      <c r="I5907"/>
      <c r="J5907"/>
      <c r="K5907"/>
      <c r="L5907"/>
    </row>
    <row r="5908" spans="9:12" ht="15" x14ac:dyDescent="0.25">
      <c r="I5908"/>
      <c r="J5908"/>
      <c r="K5908"/>
      <c r="L5908"/>
    </row>
    <row r="5909" spans="9:12" ht="15" x14ac:dyDescent="0.25">
      <c r="I5909"/>
      <c r="J5909"/>
      <c r="K5909"/>
      <c r="L5909"/>
    </row>
    <row r="5910" spans="9:12" ht="15" x14ac:dyDescent="0.25">
      <c r="I5910"/>
      <c r="J5910"/>
      <c r="K5910"/>
      <c r="L5910"/>
    </row>
    <row r="5911" spans="9:12" ht="15" x14ac:dyDescent="0.25">
      <c r="I5911"/>
      <c r="J5911"/>
      <c r="K5911"/>
      <c r="L5911"/>
    </row>
    <row r="5912" spans="9:12" ht="15" x14ac:dyDescent="0.25">
      <c r="I5912"/>
      <c r="J5912"/>
      <c r="K5912"/>
      <c r="L5912"/>
    </row>
    <row r="5913" spans="9:12" ht="15" x14ac:dyDescent="0.25">
      <c r="I5913"/>
      <c r="J5913"/>
      <c r="K5913"/>
      <c r="L5913"/>
    </row>
    <row r="5914" spans="9:12" ht="15" x14ac:dyDescent="0.25">
      <c r="I5914"/>
      <c r="J5914"/>
      <c r="K5914"/>
      <c r="L5914"/>
    </row>
    <row r="5915" spans="9:12" ht="15" x14ac:dyDescent="0.25">
      <c r="I5915"/>
      <c r="J5915"/>
      <c r="K5915"/>
      <c r="L5915"/>
    </row>
    <row r="5916" spans="9:12" ht="15" x14ac:dyDescent="0.25">
      <c r="I5916"/>
      <c r="J5916"/>
      <c r="K5916"/>
      <c r="L5916"/>
    </row>
    <row r="5917" spans="9:12" ht="15" x14ac:dyDescent="0.25">
      <c r="I5917"/>
      <c r="J5917"/>
      <c r="K5917"/>
      <c r="L5917"/>
    </row>
    <row r="5918" spans="9:12" ht="15" x14ac:dyDescent="0.25">
      <c r="I5918"/>
      <c r="J5918"/>
      <c r="K5918"/>
      <c r="L5918"/>
    </row>
    <row r="5919" spans="9:12" ht="15" x14ac:dyDescent="0.25">
      <c r="I5919"/>
      <c r="J5919"/>
      <c r="K5919"/>
      <c r="L5919"/>
    </row>
    <row r="5920" spans="9:12" ht="15" x14ac:dyDescent="0.25">
      <c r="I5920"/>
      <c r="J5920"/>
      <c r="K5920"/>
      <c r="L5920"/>
    </row>
    <row r="5921" spans="9:12" ht="15" x14ac:dyDescent="0.25">
      <c r="I5921"/>
      <c r="J5921"/>
      <c r="K5921"/>
      <c r="L5921"/>
    </row>
    <row r="5922" spans="9:12" ht="15" x14ac:dyDescent="0.25">
      <c r="I5922"/>
      <c r="J5922"/>
      <c r="K5922"/>
      <c r="L5922"/>
    </row>
    <row r="5923" spans="9:12" ht="15" x14ac:dyDescent="0.25">
      <c r="I5923"/>
      <c r="J5923"/>
      <c r="K5923"/>
      <c r="L5923"/>
    </row>
    <row r="5924" spans="9:12" ht="15" x14ac:dyDescent="0.25">
      <c r="I5924"/>
      <c r="J5924"/>
      <c r="K5924"/>
      <c r="L5924"/>
    </row>
    <row r="5925" spans="9:12" ht="15" x14ac:dyDescent="0.25">
      <c r="I5925"/>
      <c r="J5925"/>
      <c r="K5925"/>
      <c r="L5925"/>
    </row>
    <row r="5926" spans="9:12" ht="15" x14ac:dyDescent="0.25">
      <c r="I5926"/>
      <c r="J5926"/>
      <c r="K5926"/>
      <c r="L5926"/>
    </row>
    <row r="5927" spans="9:12" ht="15" x14ac:dyDescent="0.25">
      <c r="I5927"/>
      <c r="J5927"/>
      <c r="K5927"/>
      <c r="L5927"/>
    </row>
    <row r="5928" spans="9:12" ht="15" x14ac:dyDescent="0.25">
      <c r="I5928"/>
      <c r="J5928"/>
      <c r="K5928"/>
      <c r="L5928"/>
    </row>
    <row r="5929" spans="9:12" ht="15" x14ac:dyDescent="0.25">
      <c r="I5929"/>
      <c r="J5929"/>
      <c r="K5929"/>
      <c r="L5929"/>
    </row>
    <row r="5930" spans="9:12" ht="15" x14ac:dyDescent="0.25">
      <c r="I5930"/>
      <c r="J5930"/>
      <c r="K5930"/>
      <c r="L5930"/>
    </row>
    <row r="5931" spans="9:12" ht="15" x14ac:dyDescent="0.25">
      <c r="I5931"/>
      <c r="J5931"/>
      <c r="K5931"/>
      <c r="L5931"/>
    </row>
    <row r="5932" spans="9:12" ht="15" x14ac:dyDescent="0.25">
      <c r="I5932"/>
      <c r="J5932"/>
      <c r="K5932"/>
      <c r="L5932"/>
    </row>
    <row r="5933" spans="9:12" ht="15" x14ac:dyDescent="0.25">
      <c r="I5933"/>
      <c r="J5933"/>
      <c r="K5933"/>
      <c r="L5933"/>
    </row>
    <row r="5934" spans="9:12" ht="15" x14ac:dyDescent="0.25">
      <c r="I5934"/>
      <c r="J5934"/>
      <c r="K5934"/>
      <c r="L5934"/>
    </row>
    <row r="5935" spans="9:12" ht="15" x14ac:dyDescent="0.25">
      <c r="I5935"/>
      <c r="J5935"/>
      <c r="K5935"/>
      <c r="L5935"/>
    </row>
    <row r="5936" spans="9:12" ht="15" x14ac:dyDescent="0.25">
      <c r="I5936"/>
      <c r="J5936"/>
      <c r="K5936"/>
      <c r="L5936"/>
    </row>
    <row r="5937" spans="9:12" ht="15" x14ac:dyDescent="0.25">
      <c r="I5937"/>
      <c r="J5937"/>
      <c r="K5937"/>
      <c r="L5937"/>
    </row>
    <row r="5938" spans="9:12" ht="15" x14ac:dyDescent="0.25">
      <c r="I5938"/>
      <c r="J5938"/>
      <c r="K5938"/>
      <c r="L5938"/>
    </row>
    <row r="5939" spans="9:12" ht="15" x14ac:dyDescent="0.25">
      <c r="I5939"/>
      <c r="J5939"/>
      <c r="K5939"/>
      <c r="L5939"/>
    </row>
    <row r="5940" spans="9:12" ht="15" x14ac:dyDescent="0.25">
      <c r="I5940"/>
      <c r="J5940"/>
      <c r="K5940"/>
      <c r="L5940"/>
    </row>
    <row r="5941" spans="9:12" ht="15" x14ac:dyDescent="0.25">
      <c r="I5941"/>
      <c r="J5941"/>
      <c r="K5941"/>
      <c r="L5941"/>
    </row>
    <row r="5942" spans="9:12" ht="15" x14ac:dyDescent="0.25">
      <c r="I5942"/>
      <c r="J5942"/>
      <c r="K5942"/>
      <c r="L5942"/>
    </row>
    <row r="5943" spans="9:12" ht="15" x14ac:dyDescent="0.25">
      <c r="I5943"/>
      <c r="J5943"/>
      <c r="K5943"/>
      <c r="L5943"/>
    </row>
    <row r="5944" spans="9:12" ht="15" x14ac:dyDescent="0.25">
      <c r="I5944"/>
      <c r="J5944"/>
      <c r="K5944"/>
      <c r="L5944"/>
    </row>
    <row r="5945" spans="9:12" ht="15" x14ac:dyDescent="0.25">
      <c r="I5945"/>
      <c r="J5945"/>
      <c r="K5945"/>
      <c r="L5945"/>
    </row>
    <row r="5946" spans="9:12" ht="15" x14ac:dyDescent="0.25">
      <c r="I5946"/>
      <c r="J5946"/>
      <c r="K5946"/>
      <c r="L5946"/>
    </row>
    <row r="5947" spans="9:12" ht="15" x14ac:dyDescent="0.25">
      <c r="I5947"/>
      <c r="J5947"/>
      <c r="K5947"/>
      <c r="L5947"/>
    </row>
    <row r="5948" spans="9:12" ht="15" x14ac:dyDescent="0.25">
      <c r="I5948"/>
      <c r="J5948"/>
      <c r="K5948"/>
      <c r="L5948"/>
    </row>
    <row r="5949" spans="9:12" ht="15" x14ac:dyDescent="0.25">
      <c r="I5949"/>
      <c r="J5949"/>
      <c r="K5949"/>
      <c r="L5949"/>
    </row>
    <row r="5950" spans="9:12" ht="15" x14ac:dyDescent="0.25">
      <c r="I5950"/>
      <c r="J5950"/>
      <c r="K5950"/>
      <c r="L5950"/>
    </row>
    <row r="5951" spans="9:12" ht="15" x14ac:dyDescent="0.25">
      <c r="I5951"/>
      <c r="J5951"/>
      <c r="K5951"/>
      <c r="L5951"/>
    </row>
    <row r="5952" spans="9:12" ht="15" x14ac:dyDescent="0.25">
      <c r="I5952"/>
      <c r="J5952"/>
      <c r="K5952"/>
      <c r="L5952"/>
    </row>
    <row r="5953" spans="9:12" ht="15" x14ac:dyDescent="0.25">
      <c r="I5953"/>
      <c r="J5953"/>
      <c r="K5953"/>
      <c r="L5953"/>
    </row>
    <row r="5954" spans="9:12" ht="15" x14ac:dyDescent="0.25">
      <c r="I5954"/>
      <c r="J5954"/>
      <c r="K5954"/>
      <c r="L5954"/>
    </row>
    <row r="5955" spans="9:12" ht="15" x14ac:dyDescent="0.25">
      <c r="I5955"/>
      <c r="J5955"/>
      <c r="K5955"/>
      <c r="L5955"/>
    </row>
    <row r="5956" spans="9:12" ht="15" x14ac:dyDescent="0.25">
      <c r="I5956"/>
      <c r="J5956"/>
      <c r="K5956"/>
      <c r="L5956"/>
    </row>
    <row r="5957" spans="9:12" ht="15" x14ac:dyDescent="0.25">
      <c r="I5957"/>
      <c r="J5957"/>
      <c r="K5957"/>
      <c r="L5957"/>
    </row>
    <row r="5958" spans="9:12" ht="15" x14ac:dyDescent="0.25">
      <c r="I5958"/>
      <c r="J5958"/>
      <c r="K5958"/>
      <c r="L5958"/>
    </row>
    <row r="5959" spans="9:12" ht="15" x14ac:dyDescent="0.25">
      <c r="I5959"/>
      <c r="J5959"/>
      <c r="K5959"/>
      <c r="L5959"/>
    </row>
    <row r="5960" spans="9:12" ht="15" x14ac:dyDescent="0.25">
      <c r="I5960"/>
      <c r="J5960"/>
      <c r="K5960"/>
      <c r="L5960"/>
    </row>
    <row r="5961" spans="9:12" ht="15" x14ac:dyDescent="0.25">
      <c r="I5961"/>
      <c r="J5961"/>
      <c r="K5961"/>
      <c r="L5961"/>
    </row>
    <row r="5962" spans="9:12" ht="15" x14ac:dyDescent="0.25">
      <c r="I5962"/>
      <c r="J5962"/>
      <c r="K5962"/>
      <c r="L5962"/>
    </row>
    <row r="5963" spans="9:12" ht="15" x14ac:dyDescent="0.25">
      <c r="I5963"/>
      <c r="J5963"/>
      <c r="K5963"/>
      <c r="L5963"/>
    </row>
    <row r="5964" spans="9:12" ht="15" x14ac:dyDescent="0.25">
      <c r="I5964"/>
      <c r="J5964"/>
      <c r="K5964"/>
      <c r="L5964"/>
    </row>
    <row r="5965" spans="9:12" ht="15" x14ac:dyDescent="0.25">
      <c r="I5965"/>
      <c r="J5965"/>
      <c r="K5965"/>
      <c r="L5965"/>
    </row>
    <row r="5966" spans="9:12" ht="15" x14ac:dyDescent="0.25">
      <c r="I5966"/>
      <c r="J5966"/>
      <c r="K5966"/>
      <c r="L5966"/>
    </row>
    <row r="5967" spans="9:12" ht="15" x14ac:dyDescent="0.25">
      <c r="I5967"/>
      <c r="J5967"/>
      <c r="K5967"/>
      <c r="L5967"/>
    </row>
    <row r="5968" spans="9:12" ht="15" x14ac:dyDescent="0.25">
      <c r="I5968"/>
      <c r="J5968"/>
      <c r="K5968"/>
      <c r="L5968"/>
    </row>
    <row r="5969" spans="9:12" ht="15" x14ac:dyDescent="0.25">
      <c r="I5969"/>
      <c r="J5969"/>
      <c r="K5969"/>
      <c r="L5969"/>
    </row>
    <row r="5970" spans="9:12" ht="15" x14ac:dyDescent="0.25">
      <c r="I5970"/>
      <c r="J5970"/>
      <c r="K5970"/>
      <c r="L5970"/>
    </row>
    <row r="5971" spans="9:12" ht="15" x14ac:dyDescent="0.25">
      <c r="I5971"/>
      <c r="J5971"/>
      <c r="K5971"/>
      <c r="L5971"/>
    </row>
    <row r="5972" spans="9:12" ht="15" x14ac:dyDescent="0.25">
      <c r="I5972"/>
      <c r="J5972"/>
      <c r="K5972"/>
      <c r="L5972"/>
    </row>
    <row r="5973" spans="9:12" ht="15" x14ac:dyDescent="0.25">
      <c r="I5973"/>
      <c r="J5973"/>
      <c r="K5973"/>
      <c r="L5973"/>
    </row>
    <row r="5974" spans="9:12" ht="15" x14ac:dyDescent="0.25">
      <c r="I5974"/>
      <c r="J5974"/>
      <c r="K5974"/>
      <c r="L5974"/>
    </row>
    <row r="5975" spans="9:12" ht="15" x14ac:dyDescent="0.25">
      <c r="I5975"/>
      <c r="J5975"/>
      <c r="K5975"/>
      <c r="L5975"/>
    </row>
    <row r="5976" spans="9:12" ht="15" x14ac:dyDescent="0.25">
      <c r="I5976"/>
      <c r="J5976"/>
      <c r="K5976"/>
      <c r="L5976"/>
    </row>
    <row r="5977" spans="9:12" ht="15" x14ac:dyDescent="0.25">
      <c r="I5977"/>
      <c r="J5977"/>
      <c r="K5977"/>
      <c r="L5977"/>
    </row>
    <row r="5978" spans="9:12" ht="15" x14ac:dyDescent="0.25">
      <c r="I5978"/>
      <c r="J5978"/>
      <c r="K5978"/>
      <c r="L5978"/>
    </row>
    <row r="5979" spans="9:12" ht="15" x14ac:dyDescent="0.25">
      <c r="I5979"/>
      <c r="J5979"/>
      <c r="K5979"/>
      <c r="L5979"/>
    </row>
    <row r="5980" spans="9:12" ht="15" x14ac:dyDescent="0.25">
      <c r="I5980"/>
      <c r="J5980"/>
      <c r="K5980"/>
      <c r="L5980"/>
    </row>
    <row r="5981" spans="9:12" ht="15" x14ac:dyDescent="0.25">
      <c r="I5981"/>
      <c r="J5981"/>
      <c r="K5981"/>
      <c r="L5981"/>
    </row>
    <row r="5982" spans="9:12" ht="15" x14ac:dyDescent="0.25">
      <c r="I5982"/>
      <c r="J5982"/>
      <c r="K5982"/>
      <c r="L5982"/>
    </row>
    <row r="5983" spans="9:12" ht="15" x14ac:dyDescent="0.25">
      <c r="I5983"/>
      <c r="J5983"/>
      <c r="K5983"/>
      <c r="L5983"/>
    </row>
    <row r="5984" spans="9:12" ht="15" x14ac:dyDescent="0.25">
      <c r="I5984"/>
      <c r="J5984"/>
      <c r="K5984"/>
      <c r="L5984"/>
    </row>
    <row r="5985" spans="9:12" ht="15" x14ac:dyDescent="0.25">
      <c r="I5985"/>
      <c r="J5985"/>
      <c r="K5985"/>
      <c r="L5985"/>
    </row>
    <row r="5986" spans="9:12" ht="15" x14ac:dyDescent="0.25">
      <c r="I5986"/>
      <c r="J5986"/>
      <c r="K5986"/>
      <c r="L5986"/>
    </row>
    <row r="5987" spans="9:12" ht="15" x14ac:dyDescent="0.25">
      <c r="I5987"/>
      <c r="J5987"/>
      <c r="K5987"/>
      <c r="L5987"/>
    </row>
    <row r="5988" spans="9:12" ht="15" x14ac:dyDescent="0.25">
      <c r="I5988"/>
      <c r="J5988"/>
      <c r="K5988"/>
      <c r="L5988"/>
    </row>
    <row r="5989" spans="9:12" ht="15" x14ac:dyDescent="0.25">
      <c r="I5989"/>
      <c r="J5989"/>
      <c r="K5989"/>
      <c r="L5989"/>
    </row>
    <row r="5990" spans="9:12" ht="15" x14ac:dyDescent="0.25">
      <c r="I5990"/>
      <c r="J5990"/>
      <c r="K5990"/>
      <c r="L5990"/>
    </row>
    <row r="5991" spans="9:12" ht="15" x14ac:dyDescent="0.25">
      <c r="I5991"/>
      <c r="J5991"/>
      <c r="K5991"/>
      <c r="L5991"/>
    </row>
    <row r="5992" spans="9:12" ht="15" x14ac:dyDescent="0.25">
      <c r="I5992"/>
      <c r="J5992"/>
      <c r="K5992"/>
      <c r="L5992"/>
    </row>
    <row r="5993" spans="9:12" ht="15" x14ac:dyDescent="0.25">
      <c r="I5993"/>
      <c r="J5993"/>
      <c r="K5993"/>
      <c r="L5993"/>
    </row>
    <row r="5994" spans="9:12" ht="15" x14ac:dyDescent="0.25">
      <c r="I5994"/>
      <c r="J5994"/>
      <c r="K5994"/>
      <c r="L5994"/>
    </row>
    <row r="5995" spans="9:12" ht="15" x14ac:dyDescent="0.25">
      <c r="I5995"/>
      <c r="J5995"/>
      <c r="K5995"/>
      <c r="L5995"/>
    </row>
    <row r="5996" spans="9:12" ht="15" x14ac:dyDescent="0.25">
      <c r="I5996"/>
      <c r="J5996"/>
      <c r="K5996"/>
      <c r="L5996"/>
    </row>
    <row r="5997" spans="9:12" ht="15" x14ac:dyDescent="0.25">
      <c r="I5997"/>
      <c r="J5997"/>
      <c r="K5997"/>
      <c r="L5997"/>
    </row>
    <row r="5998" spans="9:12" ht="15" x14ac:dyDescent="0.25">
      <c r="I5998"/>
      <c r="J5998"/>
      <c r="K5998"/>
      <c r="L5998"/>
    </row>
    <row r="5999" spans="9:12" ht="15" x14ac:dyDescent="0.25">
      <c r="I5999"/>
      <c r="J5999"/>
      <c r="K5999"/>
      <c r="L5999"/>
    </row>
    <row r="6000" spans="9:12" ht="15" x14ac:dyDescent="0.25">
      <c r="I6000"/>
      <c r="J6000"/>
      <c r="K6000"/>
      <c r="L6000"/>
    </row>
    <row r="6001" spans="9:12" ht="15" x14ac:dyDescent="0.25">
      <c r="I6001"/>
      <c r="J6001"/>
      <c r="K6001"/>
      <c r="L6001"/>
    </row>
    <row r="6002" spans="9:12" ht="15" x14ac:dyDescent="0.25">
      <c r="I6002"/>
      <c r="J6002"/>
      <c r="K6002"/>
      <c r="L6002"/>
    </row>
    <row r="6003" spans="9:12" ht="15" x14ac:dyDescent="0.25">
      <c r="I6003"/>
      <c r="J6003"/>
      <c r="K6003"/>
      <c r="L6003"/>
    </row>
    <row r="6004" spans="9:12" ht="15" x14ac:dyDescent="0.25">
      <c r="I6004"/>
      <c r="J6004"/>
      <c r="K6004"/>
      <c r="L6004"/>
    </row>
    <row r="6005" spans="9:12" ht="15" x14ac:dyDescent="0.25">
      <c r="I6005"/>
      <c r="J6005"/>
      <c r="K6005"/>
      <c r="L6005"/>
    </row>
    <row r="6006" spans="9:12" ht="15" x14ac:dyDescent="0.25">
      <c r="I6006"/>
      <c r="J6006"/>
      <c r="K6006"/>
      <c r="L6006"/>
    </row>
    <row r="6007" spans="9:12" ht="15" x14ac:dyDescent="0.25">
      <c r="I6007"/>
      <c r="J6007"/>
      <c r="K6007"/>
      <c r="L6007"/>
    </row>
    <row r="6008" spans="9:12" ht="15" x14ac:dyDescent="0.25">
      <c r="I6008"/>
      <c r="J6008"/>
      <c r="K6008"/>
      <c r="L6008"/>
    </row>
    <row r="6009" spans="9:12" ht="15" x14ac:dyDescent="0.25">
      <c r="I6009"/>
      <c r="J6009"/>
      <c r="K6009"/>
      <c r="L6009"/>
    </row>
    <row r="6010" spans="9:12" ht="15" x14ac:dyDescent="0.25">
      <c r="I6010"/>
      <c r="J6010"/>
      <c r="K6010"/>
      <c r="L6010"/>
    </row>
    <row r="6011" spans="9:12" ht="15" x14ac:dyDescent="0.25">
      <c r="I6011"/>
      <c r="J6011"/>
      <c r="K6011"/>
      <c r="L6011"/>
    </row>
    <row r="6012" spans="9:12" ht="15" x14ac:dyDescent="0.25">
      <c r="I6012"/>
      <c r="J6012"/>
      <c r="K6012"/>
      <c r="L6012"/>
    </row>
    <row r="6013" spans="9:12" ht="15" x14ac:dyDescent="0.25">
      <c r="I6013"/>
      <c r="J6013"/>
      <c r="K6013"/>
      <c r="L6013"/>
    </row>
    <row r="6014" spans="9:12" ht="15" x14ac:dyDescent="0.25">
      <c r="I6014"/>
      <c r="J6014"/>
      <c r="K6014"/>
      <c r="L6014"/>
    </row>
    <row r="6015" spans="9:12" ht="15" x14ac:dyDescent="0.25">
      <c r="I6015"/>
      <c r="J6015"/>
      <c r="K6015"/>
      <c r="L6015"/>
    </row>
    <row r="6016" spans="9:12" ht="15" x14ac:dyDescent="0.25">
      <c r="I6016"/>
      <c r="J6016"/>
      <c r="K6016"/>
      <c r="L6016"/>
    </row>
    <row r="6017" spans="9:12" ht="15" x14ac:dyDescent="0.25">
      <c r="I6017"/>
      <c r="J6017"/>
      <c r="K6017"/>
      <c r="L6017"/>
    </row>
    <row r="6018" spans="9:12" ht="15" x14ac:dyDescent="0.25">
      <c r="I6018"/>
      <c r="J6018"/>
      <c r="K6018"/>
      <c r="L6018"/>
    </row>
    <row r="6019" spans="9:12" ht="15" x14ac:dyDescent="0.25">
      <c r="I6019"/>
      <c r="J6019"/>
      <c r="K6019"/>
      <c r="L6019"/>
    </row>
    <row r="6020" spans="9:12" ht="15" x14ac:dyDescent="0.25">
      <c r="I6020"/>
      <c r="J6020"/>
      <c r="K6020"/>
      <c r="L6020"/>
    </row>
    <row r="6021" spans="9:12" ht="15" x14ac:dyDescent="0.25">
      <c r="I6021"/>
      <c r="J6021"/>
      <c r="K6021"/>
      <c r="L6021"/>
    </row>
    <row r="6022" spans="9:12" ht="15" x14ac:dyDescent="0.25">
      <c r="I6022"/>
      <c r="J6022"/>
      <c r="K6022"/>
      <c r="L6022"/>
    </row>
    <row r="6023" spans="9:12" ht="15" x14ac:dyDescent="0.25">
      <c r="I6023"/>
      <c r="J6023"/>
      <c r="K6023"/>
      <c r="L6023"/>
    </row>
    <row r="6024" spans="9:12" ht="15" x14ac:dyDescent="0.25">
      <c r="I6024"/>
      <c r="J6024"/>
      <c r="K6024"/>
      <c r="L6024"/>
    </row>
    <row r="6025" spans="9:12" ht="15" x14ac:dyDescent="0.25">
      <c r="I6025"/>
      <c r="J6025"/>
      <c r="K6025"/>
      <c r="L6025"/>
    </row>
    <row r="6026" spans="9:12" ht="15" x14ac:dyDescent="0.25">
      <c r="I6026"/>
      <c r="J6026"/>
      <c r="K6026"/>
      <c r="L6026"/>
    </row>
    <row r="6027" spans="9:12" ht="15" x14ac:dyDescent="0.25">
      <c r="I6027"/>
      <c r="J6027"/>
      <c r="K6027"/>
      <c r="L6027"/>
    </row>
    <row r="6028" spans="9:12" ht="15" x14ac:dyDescent="0.25">
      <c r="I6028"/>
      <c r="J6028"/>
      <c r="K6028"/>
      <c r="L6028"/>
    </row>
    <row r="6029" spans="9:12" ht="15" x14ac:dyDescent="0.25">
      <c r="I6029"/>
      <c r="J6029"/>
      <c r="K6029"/>
      <c r="L6029"/>
    </row>
    <row r="6030" spans="9:12" ht="15" x14ac:dyDescent="0.25">
      <c r="I6030"/>
      <c r="J6030"/>
      <c r="K6030"/>
      <c r="L6030"/>
    </row>
    <row r="6031" spans="9:12" ht="15" x14ac:dyDescent="0.25">
      <c r="I6031"/>
      <c r="J6031"/>
      <c r="K6031"/>
      <c r="L6031"/>
    </row>
    <row r="6032" spans="9:12" ht="15" x14ac:dyDescent="0.25">
      <c r="I6032"/>
      <c r="J6032"/>
      <c r="K6032"/>
      <c r="L6032"/>
    </row>
    <row r="6033" spans="9:12" ht="15" x14ac:dyDescent="0.25">
      <c r="I6033"/>
      <c r="J6033"/>
      <c r="K6033"/>
      <c r="L6033"/>
    </row>
    <row r="6034" spans="9:12" ht="15" x14ac:dyDescent="0.25">
      <c r="I6034"/>
      <c r="J6034"/>
      <c r="K6034"/>
      <c r="L6034"/>
    </row>
    <row r="6035" spans="9:12" ht="15" x14ac:dyDescent="0.25">
      <c r="I6035"/>
      <c r="J6035"/>
      <c r="K6035"/>
      <c r="L6035"/>
    </row>
    <row r="6036" spans="9:12" ht="15" x14ac:dyDescent="0.25">
      <c r="I6036"/>
      <c r="J6036"/>
      <c r="K6036"/>
      <c r="L6036"/>
    </row>
    <row r="6037" spans="9:12" ht="15" x14ac:dyDescent="0.25">
      <c r="I6037"/>
      <c r="J6037"/>
      <c r="K6037"/>
      <c r="L6037"/>
    </row>
    <row r="6038" spans="9:12" ht="15" x14ac:dyDescent="0.25">
      <c r="I6038"/>
      <c r="J6038"/>
      <c r="K6038"/>
      <c r="L6038"/>
    </row>
    <row r="6039" spans="9:12" ht="15" x14ac:dyDescent="0.25">
      <c r="I6039"/>
      <c r="J6039"/>
      <c r="K6039"/>
      <c r="L6039"/>
    </row>
    <row r="6040" spans="9:12" ht="15" x14ac:dyDescent="0.25">
      <c r="I6040"/>
      <c r="J6040"/>
      <c r="K6040"/>
      <c r="L6040"/>
    </row>
    <row r="6041" spans="9:12" ht="15" x14ac:dyDescent="0.25">
      <c r="I6041"/>
      <c r="J6041"/>
      <c r="K6041"/>
      <c r="L6041"/>
    </row>
    <row r="6042" spans="9:12" ht="15" x14ac:dyDescent="0.25">
      <c r="I6042"/>
      <c r="J6042"/>
      <c r="K6042"/>
      <c r="L6042"/>
    </row>
    <row r="6043" spans="9:12" ht="15" x14ac:dyDescent="0.25">
      <c r="I6043"/>
      <c r="J6043"/>
      <c r="K6043"/>
      <c r="L6043"/>
    </row>
    <row r="6044" spans="9:12" ht="15" x14ac:dyDescent="0.25">
      <c r="I6044"/>
      <c r="J6044"/>
      <c r="K6044"/>
      <c r="L6044"/>
    </row>
    <row r="6045" spans="9:12" ht="15" x14ac:dyDescent="0.25">
      <c r="I6045"/>
      <c r="J6045"/>
      <c r="K6045"/>
      <c r="L6045"/>
    </row>
    <row r="6046" spans="9:12" ht="15" x14ac:dyDescent="0.25">
      <c r="I6046"/>
      <c r="J6046"/>
      <c r="K6046"/>
      <c r="L6046"/>
    </row>
    <row r="6047" spans="9:12" ht="15" x14ac:dyDescent="0.25">
      <c r="I6047"/>
      <c r="J6047"/>
      <c r="K6047"/>
      <c r="L6047"/>
    </row>
    <row r="6048" spans="9:12" ht="15" x14ac:dyDescent="0.25">
      <c r="I6048"/>
      <c r="J6048"/>
      <c r="K6048"/>
      <c r="L6048"/>
    </row>
    <row r="6049" spans="9:12" ht="15" x14ac:dyDescent="0.25">
      <c r="I6049"/>
      <c r="J6049"/>
      <c r="K6049"/>
      <c r="L6049"/>
    </row>
    <row r="6050" spans="9:12" ht="15" x14ac:dyDescent="0.25">
      <c r="I6050"/>
      <c r="J6050"/>
      <c r="K6050"/>
      <c r="L6050"/>
    </row>
    <row r="6051" spans="9:12" ht="15" x14ac:dyDescent="0.25">
      <c r="I6051"/>
      <c r="J6051"/>
      <c r="K6051"/>
      <c r="L6051"/>
    </row>
    <row r="6052" spans="9:12" ht="15" x14ac:dyDescent="0.25">
      <c r="I6052"/>
      <c r="J6052"/>
      <c r="K6052"/>
      <c r="L6052"/>
    </row>
    <row r="6053" spans="9:12" ht="15" x14ac:dyDescent="0.25">
      <c r="I6053"/>
      <c r="J6053"/>
      <c r="K6053"/>
      <c r="L6053"/>
    </row>
    <row r="6054" spans="9:12" ht="15" x14ac:dyDescent="0.25">
      <c r="I6054"/>
      <c r="J6054"/>
      <c r="K6054"/>
      <c r="L6054"/>
    </row>
    <row r="6055" spans="9:12" ht="15" x14ac:dyDescent="0.25">
      <c r="I6055"/>
      <c r="J6055"/>
      <c r="K6055"/>
      <c r="L6055"/>
    </row>
    <row r="6056" spans="9:12" ht="15" x14ac:dyDescent="0.25">
      <c r="I6056"/>
      <c r="J6056"/>
      <c r="K6056"/>
      <c r="L6056"/>
    </row>
    <row r="6057" spans="9:12" ht="15" x14ac:dyDescent="0.25">
      <c r="I6057"/>
      <c r="J6057"/>
      <c r="K6057"/>
      <c r="L6057"/>
    </row>
    <row r="6058" spans="9:12" ht="15" x14ac:dyDescent="0.25">
      <c r="I6058"/>
      <c r="J6058"/>
      <c r="K6058"/>
      <c r="L6058"/>
    </row>
    <row r="6059" spans="9:12" ht="15" x14ac:dyDescent="0.25">
      <c r="I6059"/>
      <c r="J6059"/>
      <c r="K6059"/>
      <c r="L6059"/>
    </row>
    <row r="6060" spans="9:12" ht="15" x14ac:dyDescent="0.25">
      <c r="I6060"/>
      <c r="J6060"/>
      <c r="K6060"/>
      <c r="L6060"/>
    </row>
    <row r="6061" spans="9:12" ht="15" x14ac:dyDescent="0.25">
      <c r="I6061"/>
      <c r="J6061"/>
      <c r="K6061"/>
      <c r="L6061"/>
    </row>
    <row r="6062" spans="9:12" ht="15" x14ac:dyDescent="0.25">
      <c r="I6062"/>
      <c r="J6062"/>
      <c r="K6062"/>
      <c r="L6062"/>
    </row>
    <row r="6063" spans="9:12" ht="15" x14ac:dyDescent="0.25">
      <c r="I6063"/>
      <c r="J6063"/>
      <c r="K6063"/>
      <c r="L6063"/>
    </row>
    <row r="6064" spans="9:12" ht="15" x14ac:dyDescent="0.25">
      <c r="I6064"/>
      <c r="J6064"/>
      <c r="K6064"/>
      <c r="L6064"/>
    </row>
    <row r="6065" spans="9:12" ht="15" x14ac:dyDescent="0.25">
      <c r="I6065"/>
      <c r="J6065"/>
      <c r="K6065"/>
      <c r="L6065"/>
    </row>
    <row r="6066" spans="9:12" ht="15" x14ac:dyDescent="0.25">
      <c r="I6066"/>
      <c r="J6066"/>
      <c r="K6066"/>
      <c r="L6066"/>
    </row>
    <row r="6067" spans="9:12" ht="15" x14ac:dyDescent="0.25">
      <c r="I6067"/>
      <c r="J6067"/>
      <c r="K6067"/>
      <c r="L6067"/>
    </row>
    <row r="6068" spans="9:12" ht="15" x14ac:dyDescent="0.25">
      <c r="I6068"/>
      <c r="J6068"/>
      <c r="K6068"/>
      <c r="L6068"/>
    </row>
    <row r="6069" spans="9:12" ht="15" x14ac:dyDescent="0.25">
      <c r="I6069"/>
      <c r="J6069"/>
      <c r="K6069"/>
      <c r="L6069"/>
    </row>
    <row r="6070" spans="9:12" ht="15" x14ac:dyDescent="0.25">
      <c r="I6070"/>
      <c r="J6070"/>
      <c r="K6070"/>
      <c r="L6070"/>
    </row>
    <row r="6071" spans="9:12" ht="15" x14ac:dyDescent="0.25">
      <c r="I6071"/>
      <c r="J6071"/>
      <c r="K6071"/>
      <c r="L6071"/>
    </row>
    <row r="6072" spans="9:12" ht="15" x14ac:dyDescent="0.25">
      <c r="I6072"/>
      <c r="J6072"/>
      <c r="K6072"/>
      <c r="L6072"/>
    </row>
    <row r="6073" spans="9:12" ht="15" x14ac:dyDescent="0.25">
      <c r="I6073"/>
      <c r="J6073"/>
      <c r="K6073"/>
      <c r="L6073"/>
    </row>
    <row r="6074" spans="9:12" ht="15" x14ac:dyDescent="0.25">
      <c r="I6074"/>
      <c r="J6074"/>
      <c r="K6074"/>
      <c r="L6074"/>
    </row>
    <row r="6075" spans="9:12" ht="15" x14ac:dyDescent="0.25">
      <c r="I6075"/>
      <c r="J6075"/>
      <c r="K6075"/>
      <c r="L6075"/>
    </row>
    <row r="6076" spans="9:12" ht="15" x14ac:dyDescent="0.25">
      <c r="I6076"/>
      <c r="J6076"/>
      <c r="K6076"/>
      <c r="L6076"/>
    </row>
    <row r="6077" spans="9:12" ht="15" x14ac:dyDescent="0.25">
      <c r="I6077"/>
      <c r="J6077"/>
      <c r="K6077"/>
      <c r="L6077"/>
    </row>
    <row r="6078" spans="9:12" ht="15" x14ac:dyDescent="0.25">
      <c r="I6078"/>
      <c r="J6078"/>
      <c r="K6078"/>
      <c r="L6078"/>
    </row>
    <row r="6079" spans="9:12" ht="15" x14ac:dyDescent="0.25">
      <c r="I6079"/>
      <c r="J6079"/>
      <c r="K6079"/>
      <c r="L6079"/>
    </row>
    <row r="6080" spans="9:12" ht="15" x14ac:dyDescent="0.25">
      <c r="I6080"/>
      <c r="J6080"/>
      <c r="K6080"/>
      <c r="L6080"/>
    </row>
    <row r="6081" spans="9:12" ht="15" x14ac:dyDescent="0.25">
      <c r="I6081"/>
      <c r="J6081"/>
      <c r="K6081"/>
      <c r="L6081"/>
    </row>
    <row r="6082" spans="9:12" ht="15" x14ac:dyDescent="0.25">
      <c r="I6082"/>
      <c r="J6082"/>
      <c r="K6082"/>
      <c r="L6082"/>
    </row>
    <row r="6083" spans="9:12" ht="15" x14ac:dyDescent="0.25">
      <c r="I6083"/>
      <c r="J6083"/>
      <c r="K6083"/>
      <c r="L6083"/>
    </row>
    <row r="6084" spans="9:12" ht="15" x14ac:dyDescent="0.25">
      <c r="I6084"/>
      <c r="J6084"/>
      <c r="K6084"/>
      <c r="L6084"/>
    </row>
    <row r="6085" spans="9:12" ht="15" x14ac:dyDescent="0.25">
      <c r="I6085"/>
      <c r="J6085"/>
      <c r="K6085"/>
      <c r="L6085"/>
    </row>
    <row r="6086" spans="9:12" ht="15" x14ac:dyDescent="0.25">
      <c r="I6086"/>
      <c r="J6086"/>
      <c r="K6086"/>
      <c r="L6086"/>
    </row>
    <row r="6087" spans="9:12" ht="15" x14ac:dyDescent="0.25">
      <c r="I6087"/>
      <c r="J6087"/>
      <c r="K6087"/>
      <c r="L6087"/>
    </row>
    <row r="6088" spans="9:12" ht="15" x14ac:dyDescent="0.25">
      <c r="I6088"/>
      <c r="J6088"/>
      <c r="K6088"/>
      <c r="L6088"/>
    </row>
    <row r="6089" spans="9:12" ht="15" x14ac:dyDescent="0.25">
      <c r="I6089"/>
      <c r="J6089"/>
      <c r="K6089"/>
      <c r="L6089"/>
    </row>
    <row r="6090" spans="9:12" ht="15" x14ac:dyDescent="0.25">
      <c r="I6090"/>
      <c r="J6090"/>
      <c r="K6090"/>
      <c r="L6090"/>
    </row>
    <row r="6091" spans="9:12" ht="15" x14ac:dyDescent="0.25">
      <c r="I6091"/>
      <c r="J6091"/>
      <c r="K6091"/>
      <c r="L6091"/>
    </row>
    <row r="6092" spans="9:12" ht="15" x14ac:dyDescent="0.25">
      <c r="I6092"/>
      <c r="J6092"/>
      <c r="K6092"/>
      <c r="L6092"/>
    </row>
    <row r="6093" spans="9:12" ht="15" x14ac:dyDescent="0.25">
      <c r="I6093"/>
      <c r="J6093"/>
      <c r="K6093"/>
      <c r="L6093"/>
    </row>
    <row r="6094" spans="9:12" ht="15" x14ac:dyDescent="0.25">
      <c r="I6094"/>
      <c r="J6094"/>
      <c r="K6094"/>
      <c r="L6094"/>
    </row>
    <row r="6095" spans="9:12" ht="15" x14ac:dyDescent="0.25">
      <c r="I6095"/>
      <c r="J6095"/>
      <c r="K6095"/>
      <c r="L6095"/>
    </row>
    <row r="6096" spans="9:12" ht="15" x14ac:dyDescent="0.25">
      <c r="I6096"/>
      <c r="J6096"/>
      <c r="K6096"/>
      <c r="L6096"/>
    </row>
    <row r="6097" spans="9:12" ht="15" x14ac:dyDescent="0.25">
      <c r="I6097"/>
      <c r="J6097"/>
      <c r="K6097"/>
      <c r="L6097"/>
    </row>
    <row r="6098" spans="9:12" ht="15" x14ac:dyDescent="0.25">
      <c r="I6098"/>
      <c r="J6098"/>
      <c r="K6098"/>
      <c r="L6098"/>
    </row>
    <row r="6099" spans="9:12" ht="15" x14ac:dyDescent="0.25">
      <c r="I6099"/>
      <c r="J6099"/>
      <c r="K6099"/>
      <c r="L6099"/>
    </row>
    <row r="6100" spans="9:12" ht="15" x14ac:dyDescent="0.25">
      <c r="I6100"/>
      <c r="J6100"/>
      <c r="K6100"/>
      <c r="L6100"/>
    </row>
    <row r="6101" spans="9:12" ht="15" x14ac:dyDescent="0.25">
      <c r="I6101"/>
      <c r="J6101"/>
      <c r="K6101"/>
      <c r="L6101"/>
    </row>
    <row r="6102" spans="9:12" ht="15" x14ac:dyDescent="0.25">
      <c r="I6102"/>
      <c r="J6102"/>
      <c r="K6102"/>
      <c r="L6102"/>
    </row>
    <row r="6103" spans="9:12" ht="15" x14ac:dyDescent="0.25">
      <c r="I6103"/>
      <c r="J6103"/>
      <c r="K6103"/>
      <c r="L6103"/>
    </row>
    <row r="6104" spans="9:12" ht="15" x14ac:dyDescent="0.25">
      <c r="I6104"/>
      <c r="J6104"/>
      <c r="K6104"/>
      <c r="L6104"/>
    </row>
    <row r="6105" spans="9:12" ht="15" x14ac:dyDescent="0.25">
      <c r="I6105"/>
      <c r="J6105"/>
      <c r="K6105"/>
      <c r="L6105"/>
    </row>
    <row r="6106" spans="9:12" ht="15" x14ac:dyDescent="0.25">
      <c r="I6106"/>
      <c r="J6106"/>
      <c r="K6106"/>
      <c r="L6106"/>
    </row>
    <row r="6107" spans="9:12" ht="15" x14ac:dyDescent="0.25">
      <c r="I6107"/>
      <c r="J6107"/>
      <c r="K6107"/>
      <c r="L6107"/>
    </row>
    <row r="6108" spans="9:12" ht="15" x14ac:dyDescent="0.25">
      <c r="I6108"/>
      <c r="J6108"/>
      <c r="K6108"/>
      <c r="L6108"/>
    </row>
    <row r="6109" spans="9:12" ht="15" x14ac:dyDescent="0.25">
      <c r="I6109"/>
      <c r="J6109"/>
      <c r="K6109"/>
      <c r="L6109"/>
    </row>
    <row r="6110" spans="9:12" ht="15" x14ac:dyDescent="0.25">
      <c r="I6110"/>
      <c r="J6110"/>
      <c r="K6110"/>
      <c r="L6110"/>
    </row>
    <row r="6111" spans="9:12" ht="15" x14ac:dyDescent="0.25">
      <c r="I6111"/>
      <c r="J6111"/>
      <c r="K6111"/>
      <c r="L6111"/>
    </row>
    <row r="6112" spans="9:12" ht="15" x14ac:dyDescent="0.25">
      <c r="I6112"/>
      <c r="J6112"/>
      <c r="K6112"/>
      <c r="L6112"/>
    </row>
    <row r="6113" spans="9:12" ht="15" x14ac:dyDescent="0.25">
      <c r="I6113"/>
      <c r="J6113"/>
      <c r="K6113"/>
      <c r="L6113"/>
    </row>
    <row r="6114" spans="9:12" ht="15" x14ac:dyDescent="0.25">
      <c r="I6114"/>
      <c r="J6114"/>
      <c r="K6114"/>
      <c r="L6114"/>
    </row>
    <row r="6115" spans="9:12" ht="15" x14ac:dyDescent="0.25">
      <c r="I6115"/>
      <c r="J6115"/>
      <c r="K6115"/>
      <c r="L6115"/>
    </row>
    <row r="6116" spans="9:12" ht="15" x14ac:dyDescent="0.25">
      <c r="I6116"/>
      <c r="J6116"/>
      <c r="K6116"/>
      <c r="L6116"/>
    </row>
    <row r="6117" spans="9:12" ht="15" x14ac:dyDescent="0.25">
      <c r="I6117"/>
      <c r="J6117"/>
      <c r="K6117"/>
      <c r="L6117"/>
    </row>
    <row r="6118" spans="9:12" ht="15" x14ac:dyDescent="0.25">
      <c r="I6118"/>
      <c r="J6118"/>
      <c r="K6118"/>
      <c r="L6118"/>
    </row>
    <row r="6119" spans="9:12" ht="15" x14ac:dyDescent="0.25">
      <c r="I6119"/>
      <c r="J6119"/>
      <c r="K6119"/>
      <c r="L6119"/>
    </row>
    <row r="6120" spans="9:12" ht="15" x14ac:dyDescent="0.25">
      <c r="I6120"/>
      <c r="J6120"/>
      <c r="K6120"/>
      <c r="L6120"/>
    </row>
    <row r="6121" spans="9:12" ht="15" x14ac:dyDescent="0.25">
      <c r="I6121"/>
      <c r="J6121"/>
      <c r="K6121"/>
      <c r="L6121"/>
    </row>
    <row r="6122" spans="9:12" ht="15" x14ac:dyDescent="0.25">
      <c r="I6122"/>
      <c r="J6122"/>
      <c r="K6122"/>
      <c r="L6122"/>
    </row>
    <row r="6123" spans="9:12" ht="15" x14ac:dyDescent="0.25">
      <c r="I6123"/>
      <c r="J6123"/>
      <c r="K6123"/>
      <c r="L6123"/>
    </row>
    <row r="6124" spans="9:12" ht="15" x14ac:dyDescent="0.25">
      <c r="I6124"/>
      <c r="J6124"/>
      <c r="K6124"/>
      <c r="L6124"/>
    </row>
    <row r="6125" spans="9:12" ht="15" x14ac:dyDescent="0.25">
      <c r="I6125"/>
      <c r="J6125"/>
      <c r="K6125"/>
      <c r="L6125"/>
    </row>
    <row r="6126" spans="9:12" ht="15" x14ac:dyDescent="0.25">
      <c r="I6126"/>
      <c r="J6126"/>
      <c r="K6126"/>
      <c r="L6126"/>
    </row>
    <row r="6127" spans="9:12" ht="15" x14ac:dyDescent="0.25">
      <c r="I6127"/>
      <c r="J6127"/>
      <c r="K6127"/>
      <c r="L6127"/>
    </row>
    <row r="6128" spans="9:12" ht="15" x14ac:dyDescent="0.25">
      <c r="I6128"/>
      <c r="J6128"/>
      <c r="K6128"/>
      <c r="L6128"/>
    </row>
    <row r="6129" spans="9:12" ht="15" x14ac:dyDescent="0.25">
      <c r="I6129"/>
      <c r="J6129"/>
      <c r="K6129"/>
      <c r="L6129"/>
    </row>
    <row r="6130" spans="9:12" ht="15" x14ac:dyDescent="0.25">
      <c r="I6130"/>
      <c r="J6130"/>
      <c r="K6130"/>
      <c r="L6130"/>
    </row>
    <row r="6131" spans="9:12" ht="15" x14ac:dyDescent="0.25">
      <c r="I6131"/>
      <c r="J6131"/>
      <c r="K6131"/>
      <c r="L6131"/>
    </row>
    <row r="6132" spans="9:12" ht="15" x14ac:dyDescent="0.25">
      <c r="I6132"/>
      <c r="J6132"/>
      <c r="K6132"/>
      <c r="L6132"/>
    </row>
    <row r="6133" spans="9:12" ht="15" x14ac:dyDescent="0.25">
      <c r="I6133"/>
      <c r="J6133"/>
      <c r="K6133"/>
      <c r="L6133"/>
    </row>
    <row r="6134" spans="9:12" ht="15" x14ac:dyDescent="0.25">
      <c r="I6134"/>
      <c r="J6134"/>
      <c r="K6134"/>
      <c r="L6134"/>
    </row>
    <row r="6135" spans="9:12" ht="15" x14ac:dyDescent="0.25">
      <c r="I6135"/>
      <c r="J6135"/>
      <c r="K6135"/>
      <c r="L6135"/>
    </row>
    <row r="6136" spans="9:12" ht="15" x14ac:dyDescent="0.25">
      <c r="I6136"/>
      <c r="J6136"/>
      <c r="K6136"/>
      <c r="L6136"/>
    </row>
    <row r="6137" spans="9:12" ht="15" x14ac:dyDescent="0.25">
      <c r="I6137"/>
      <c r="J6137"/>
      <c r="K6137"/>
      <c r="L6137"/>
    </row>
    <row r="6138" spans="9:12" ht="15" x14ac:dyDescent="0.25">
      <c r="I6138"/>
      <c r="J6138"/>
      <c r="K6138"/>
      <c r="L6138"/>
    </row>
    <row r="6139" spans="9:12" ht="15" x14ac:dyDescent="0.25">
      <c r="I6139"/>
      <c r="J6139"/>
      <c r="K6139"/>
      <c r="L6139"/>
    </row>
    <row r="6140" spans="9:12" ht="15" x14ac:dyDescent="0.25">
      <c r="I6140"/>
      <c r="J6140"/>
      <c r="K6140"/>
      <c r="L6140"/>
    </row>
    <row r="6141" spans="9:12" ht="15" x14ac:dyDescent="0.25">
      <c r="I6141"/>
      <c r="J6141"/>
      <c r="K6141"/>
      <c r="L6141"/>
    </row>
    <row r="6142" spans="9:12" ht="15" x14ac:dyDescent="0.25">
      <c r="I6142"/>
      <c r="J6142"/>
      <c r="K6142"/>
      <c r="L6142"/>
    </row>
    <row r="6143" spans="9:12" ht="15" x14ac:dyDescent="0.25">
      <c r="I6143"/>
      <c r="J6143"/>
      <c r="K6143"/>
      <c r="L6143"/>
    </row>
    <row r="6144" spans="9:12" ht="15" x14ac:dyDescent="0.25">
      <c r="I6144"/>
      <c r="J6144"/>
      <c r="K6144"/>
      <c r="L6144"/>
    </row>
    <row r="6145" spans="9:12" ht="15" x14ac:dyDescent="0.25">
      <c r="I6145"/>
      <c r="J6145"/>
      <c r="K6145"/>
      <c r="L6145"/>
    </row>
    <row r="6146" spans="9:12" ht="15" x14ac:dyDescent="0.25">
      <c r="I6146"/>
      <c r="J6146"/>
      <c r="K6146"/>
      <c r="L6146"/>
    </row>
    <row r="6147" spans="9:12" ht="15" x14ac:dyDescent="0.25">
      <c r="I6147"/>
      <c r="J6147"/>
      <c r="K6147"/>
      <c r="L6147"/>
    </row>
    <row r="6148" spans="9:12" ht="15" x14ac:dyDescent="0.25">
      <c r="I6148"/>
      <c r="J6148"/>
      <c r="K6148"/>
      <c r="L6148"/>
    </row>
    <row r="6149" spans="9:12" ht="15" x14ac:dyDescent="0.25">
      <c r="I6149"/>
      <c r="J6149"/>
      <c r="K6149"/>
      <c r="L6149"/>
    </row>
    <row r="6150" spans="9:12" ht="15" x14ac:dyDescent="0.25">
      <c r="I6150"/>
      <c r="J6150"/>
      <c r="K6150"/>
      <c r="L6150"/>
    </row>
    <row r="6151" spans="9:12" ht="15" x14ac:dyDescent="0.25">
      <c r="I6151"/>
      <c r="J6151"/>
      <c r="K6151"/>
      <c r="L6151"/>
    </row>
    <row r="6152" spans="9:12" ht="15" x14ac:dyDescent="0.25">
      <c r="I6152"/>
      <c r="J6152"/>
      <c r="K6152"/>
      <c r="L6152"/>
    </row>
    <row r="6153" spans="9:12" ht="15" x14ac:dyDescent="0.25">
      <c r="I6153"/>
      <c r="J6153"/>
      <c r="K6153"/>
      <c r="L6153"/>
    </row>
    <row r="6154" spans="9:12" ht="15" x14ac:dyDescent="0.25">
      <c r="I6154"/>
      <c r="J6154"/>
      <c r="K6154"/>
      <c r="L6154"/>
    </row>
    <row r="6155" spans="9:12" ht="15" x14ac:dyDescent="0.25">
      <c r="I6155"/>
      <c r="J6155"/>
      <c r="K6155"/>
      <c r="L6155"/>
    </row>
    <row r="6156" spans="9:12" ht="15" x14ac:dyDescent="0.25">
      <c r="I6156"/>
      <c r="J6156"/>
      <c r="K6156"/>
      <c r="L6156"/>
    </row>
    <row r="6157" spans="9:12" ht="15" x14ac:dyDescent="0.25">
      <c r="I6157"/>
      <c r="J6157"/>
      <c r="K6157"/>
      <c r="L6157"/>
    </row>
    <row r="6158" spans="9:12" ht="15" x14ac:dyDescent="0.25">
      <c r="I6158"/>
      <c r="J6158"/>
      <c r="K6158"/>
      <c r="L6158"/>
    </row>
    <row r="6159" spans="9:12" ht="15" x14ac:dyDescent="0.25">
      <c r="I6159"/>
      <c r="J6159"/>
      <c r="K6159"/>
      <c r="L6159"/>
    </row>
    <row r="6160" spans="9:12" ht="15" x14ac:dyDescent="0.25">
      <c r="I6160"/>
      <c r="J6160"/>
      <c r="K6160"/>
      <c r="L6160"/>
    </row>
    <row r="6161" spans="9:12" ht="15" x14ac:dyDescent="0.25">
      <c r="I6161"/>
      <c r="J6161"/>
      <c r="K6161"/>
      <c r="L6161"/>
    </row>
    <row r="6162" spans="9:12" ht="15" x14ac:dyDescent="0.25">
      <c r="I6162"/>
      <c r="J6162"/>
      <c r="K6162"/>
      <c r="L6162"/>
    </row>
    <row r="6163" spans="9:12" ht="15" x14ac:dyDescent="0.25">
      <c r="I6163"/>
      <c r="J6163"/>
      <c r="K6163"/>
      <c r="L6163"/>
    </row>
    <row r="6164" spans="9:12" ht="15" x14ac:dyDescent="0.25">
      <c r="I6164"/>
      <c r="J6164"/>
      <c r="K6164"/>
      <c r="L6164"/>
    </row>
    <row r="6165" spans="9:12" ht="15" x14ac:dyDescent="0.25">
      <c r="I6165"/>
      <c r="J6165"/>
      <c r="K6165"/>
      <c r="L6165"/>
    </row>
    <row r="6166" spans="9:12" ht="15" x14ac:dyDescent="0.25">
      <c r="I6166"/>
      <c r="J6166"/>
      <c r="K6166"/>
      <c r="L6166"/>
    </row>
    <row r="6167" spans="9:12" ht="15" x14ac:dyDescent="0.25">
      <c r="I6167"/>
      <c r="J6167"/>
      <c r="K6167"/>
      <c r="L6167"/>
    </row>
    <row r="6168" spans="9:12" ht="15" x14ac:dyDescent="0.25">
      <c r="I6168"/>
      <c r="J6168"/>
      <c r="K6168"/>
      <c r="L6168"/>
    </row>
    <row r="6169" spans="9:12" ht="15" x14ac:dyDescent="0.25">
      <c r="I6169"/>
      <c r="J6169"/>
      <c r="K6169"/>
      <c r="L6169"/>
    </row>
    <row r="6170" spans="9:12" ht="15" x14ac:dyDescent="0.25">
      <c r="I6170"/>
      <c r="J6170"/>
      <c r="K6170"/>
      <c r="L6170"/>
    </row>
    <row r="6171" spans="9:12" ht="15" x14ac:dyDescent="0.25">
      <c r="I6171"/>
      <c r="J6171"/>
      <c r="K6171"/>
      <c r="L6171"/>
    </row>
    <row r="6172" spans="9:12" ht="15" x14ac:dyDescent="0.25">
      <c r="I6172"/>
      <c r="J6172"/>
      <c r="K6172"/>
      <c r="L6172"/>
    </row>
    <row r="6173" spans="9:12" ht="15" x14ac:dyDescent="0.25">
      <c r="I6173"/>
      <c r="J6173"/>
      <c r="K6173"/>
      <c r="L6173"/>
    </row>
    <row r="6174" spans="9:12" ht="15" x14ac:dyDescent="0.25">
      <c r="I6174"/>
      <c r="J6174"/>
      <c r="K6174"/>
      <c r="L6174"/>
    </row>
    <row r="6175" spans="9:12" ht="15" x14ac:dyDescent="0.25">
      <c r="I6175"/>
      <c r="J6175"/>
      <c r="K6175"/>
      <c r="L6175"/>
    </row>
    <row r="6176" spans="9:12" ht="15" x14ac:dyDescent="0.25">
      <c r="I6176"/>
      <c r="J6176"/>
      <c r="K6176"/>
      <c r="L6176"/>
    </row>
    <row r="6177" spans="9:12" ht="15" x14ac:dyDescent="0.25">
      <c r="I6177"/>
      <c r="J6177"/>
      <c r="K6177"/>
      <c r="L6177"/>
    </row>
    <row r="6178" spans="9:12" ht="15" x14ac:dyDescent="0.25">
      <c r="I6178"/>
      <c r="J6178"/>
      <c r="K6178"/>
      <c r="L6178"/>
    </row>
    <row r="6179" spans="9:12" ht="15" x14ac:dyDescent="0.25">
      <c r="I6179"/>
      <c r="J6179"/>
      <c r="K6179"/>
      <c r="L6179"/>
    </row>
    <row r="6180" spans="9:12" ht="15" x14ac:dyDescent="0.25">
      <c r="I6180"/>
      <c r="J6180"/>
      <c r="K6180"/>
      <c r="L6180"/>
    </row>
    <row r="6181" spans="9:12" ht="15" x14ac:dyDescent="0.25">
      <c r="I6181"/>
      <c r="J6181"/>
      <c r="K6181"/>
      <c r="L6181"/>
    </row>
    <row r="6182" spans="9:12" ht="15" x14ac:dyDescent="0.25">
      <c r="I6182"/>
      <c r="J6182"/>
      <c r="K6182"/>
      <c r="L6182"/>
    </row>
    <row r="6183" spans="9:12" ht="15" x14ac:dyDescent="0.25">
      <c r="I6183"/>
      <c r="J6183"/>
      <c r="K6183"/>
      <c r="L6183"/>
    </row>
    <row r="6184" spans="9:12" ht="15" x14ac:dyDescent="0.25">
      <c r="I6184"/>
      <c r="J6184"/>
      <c r="K6184"/>
      <c r="L6184"/>
    </row>
    <row r="6185" spans="9:12" ht="15" x14ac:dyDescent="0.25">
      <c r="I6185"/>
      <c r="J6185"/>
      <c r="K6185"/>
      <c r="L6185"/>
    </row>
    <row r="6186" spans="9:12" ht="15" x14ac:dyDescent="0.25">
      <c r="I6186"/>
      <c r="J6186"/>
      <c r="K6186"/>
      <c r="L6186"/>
    </row>
    <row r="6187" spans="9:12" ht="15" x14ac:dyDescent="0.25">
      <c r="I6187"/>
      <c r="J6187"/>
      <c r="K6187"/>
      <c r="L6187"/>
    </row>
    <row r="6188" spans="9:12" ht="15" x14ac:dyDescent="0.25">
      <c r="I6188"/>
      <c r="J6188"/>
      <c r="K6188"/>
      <c r="L6188"/>
    </row>
    <row r="6189" spans="9:12" ht="15" x14ac:dyDescent="0.25">
      <c r="I6189"/>
      <c r="J6189"/>
      <c r="K6189"/>
      <c r="L6189"/>
    </row>
    <row r="6190" spans="9:12" ht="15" x14ac:dyDescent="0.25">
      <c r="I6190"/>
      <c r="J6190"/>
      <c r="K6190"/>
      <c r="L6190"/>
    </row>
    <row r="6191" spans="9:12" ht="15" x14ac:dyDescent="0.25">
      <c r="I6191"/>
      <c r="J6191"/>
      <c r="K6191"/>
      <c r="L6191"/>
    </row>
    <row r="6192" spans="9:12" ht="15" x14ac:dyDescent="0.25">
      <c r="I6192"/>
      <c r="J6192"/>
      <c r="K6192"/>
      <c r="L6192"/>
    </row>
    <row r="6193" spans="9:12" ht="15" x14ac:dyDescent="0.25">
      <c r="I6193"/>
      <c r="J6193"/>
      <c r="K6193"/>
      <c r="L6193"/>
    </row>
    <row r="6194" spans="9:12" ht="15" x14ac:dyDescent="0.25">
      <c r="I6194"/>
      <c r="J6194"/>
      <c r="K6194"/>
      <c r="L6194"/>
    </row>
    <row r="6195" spans="9:12" ht="15" x14ac:dyDescent="0.25">
      <c r="I6195"/>
      <c r="J6195"/>
      <c r="K6195"/>
      <c r="L6195"/>
    </row>
    <row r="6196" spans="9:12" ht="15" x14ac:dyDescent="0.25">
      <c r="I6196"/>
      <c r="J6196"/>
      <c r="K6196"/>
      <c r="L6196"/>
    </row>
    <row r="6197" spans="9:12" ht="15" x14ac:dyDescent="0.25">
      <c r="I6197"/>
      <c r="J6197"/>
      <c r="K6197"/>
      <c r="L6197"/>
    </row>
    <row r="6198" spans="9:12" ht="15" x14ac:dyDescent="0.25">
      <c r="I6198"/>
      <c r="J6198"/>
      <c r="K6198"/>
      <c r="L6198"/>
    </row>
    <row r="6199" spans="9:12" ht="15" x14ac:dyDescent="0.25">
      <c r="I6199"/>
      <c r="J6199"/>
      <c r="K6199"/>
      <c r="L6199"/>
    </row>
    <row r="6200" spans="9:12" ht="15" x14ac:dyDescent="0.25">
      <c r="I6200"/>
      <c r="J6200"/>
      <c r="K6200"/>
      <c r="L6200"/>
    </row>
    <row r="6201" spans="9:12" ht="15" x14ac:dyDescent="0.25">
      <c r="I6201"/>
      <c r="J6201"/>
      <c r="K6201"/>
      <c r="L6201"/>
    </row>
    <row r="6202" spans="9:12" ht="15" x14ac:dyDescent="0.25">
      <c r="I6202"/>
      <c r="J6202"/>
      <c r="K6202"/>
      <c r="L6202"/>
    </row>
    <row r="6203" spans="9:12" ht="15" x14ac:dyDescent="0.25">
      <c r="I6203"/>
      <c r="J6203"/>
      <c r="K6203"/>
      <c r="L6203"/>
    </row>
    <row r="6204" spans="9:12" ht="15" x14ac:dyDescent="0.25">
      <c r="I6204"/>
      <c r="J6204"/>
      <c r="K6204"/>
      <c r="L6204"/>
    </row>
    <row r="6205" spans="9:12" ht="15" x14ac:dyDescent="0.25">
      <c r="I6205"/>
      <c r="J6205"/>
      <c r="K6205"/>
      <c r="L6205"/>
    </row>
    <row r="6206" spans="9:12" ht="15" x14ac:dyDescent="0.25">
      <c r="I6206"/>
      <c r="J6206"/>
      <c r="K6206"/>
      <c r="L6206"/>
    </row>
    <row r="6207" spans="9:12" ht="15" x14ac:dyDescent="0.25">
      <c r="I6207"/>
      <c r="J6207"/>
      <c r="K6207"/>
      <c r="L6207"/>
    </row>
    <row r="6208" spans="9:12" ht="15" x14ac:dyDescent="0.25">
      <c r="I6208"/>
      <c r="J6208"/>
      <c r="K6208"/>
      <c r="L6208"/>
    </row>
    <row r="6209" spans="9:12" ht="15" x14ac:dyDescent="0.25">
      <c r="I6209"/>
      <c r="J6209"/>
      <c r="K6209"/>
      <c r="L6209"/>
    </row>
    <row r="6210" spans="9:12" ht="15" x14ac:dyDescent="0.25">
      <c r="I6210"/>
      <c r="J6210"/>
      <c r="K6210"/>
      <c r="L6210"/>
    </row>
    <row r="6211" spans="9:12" ht="15" x14ac:dyDescent="0.25">
      <c r="I6211"/>
      <c r="J6211"/>
      <c r="K6211"/>
      <c r="L6211"/>
    </row>
    <row r="6212" spans="9:12" ht="15" x14ac:dyDescent="0.25">
      <c r="I6212"/>
      <c r="J6212"/>
      <c r="K6212"/>
      <c r="L6212"/>
    </row>
    <row r="6213" spans="9:12" ht="15" x14ac:dyDescent="0.25">
      <c r="I6213"/>
      <c r="J6213"/>
      <c r="K6213"/>
      <c r="L6213"/>
    </row>
    <row r="6214" spans="9:12" ht="15" x14ac:dyDescent="0.25">
      <c r="I6214"/>
      <c r="J6214"/>
      <c r="K6214"/>
      <c r="L6214"/>
    </row>
    <row r="6215" spans="9:12" ht="15" x14ac:dyDescent="0.25">
      <c r="I6215"/>
      <c r="J6215"/>
      <c r="K6215"/>
      <c r="L6215"/>
    </row>
    <row r="6216" spans="9:12" ht="15" x14ac:dyDescent="0.25">
      <c r="I6216"/>
      <c r="J6216"/>
      <c r="K6216"/>
      <c r="L6216"/>
    </row>
    <row r="6217" spans="9:12" ht="15" x14ac:dyDescent="0.25">
      <c r="I6217"/>
      <c r="J6217"/>
      <c r="K6217"/>
      <c r="L6217"/>
    </row>
    <row r="6218" spans="9:12" ht="15" x14ac:dyDescent="0.25">
      <c r="I6218"/>
      <c r="J6218"/>
      <c r="K6218"/>
      <c r="L6218"/>
    </row>
    <row r="6219" spans="9:12" ht="15" x14ac:dyDescent="0.25">
      <c r="I6219"/>
      <c r="J6219"/>
      <c r="K6219"/>
      <c r="L6219"/>
    </row>
    <row r="6220" spans="9:12" ht="15" x14ac:dyDescent="0.25">
      <c r="I6220"/>
      <c r="J6220"/>
      <c r="K6220"/>
      <c r="L6220"/>
    </row>
    <row r="6221" spans="9:12" ht="15" x14ac:dyDescent="0.25">
      <c r="I6221"/>
      <c r="J6221"/>
      <c r="K6221"/>
      <c r="L6221"/>
    </row>
    <row r="6222" spans="9:12" ht="15" x14ac:dyDescent="0.25">
      <c r="I6222"/>
      <c r="J6222"/>
      <c r="K6222"/>
      <c r="L6222"/>
    </row>
    <row r="6223" spans="9:12" ht="15" x14ac:dyDescent="0.25">
      <c r="I6223"/>
      <c r="J6223"/>
      <c r="K6223"/>
      <c r="L6223"/>
    </row>
    <row r="6224" spans="9:12" ht="15" x14ac:dyDescent="0.25">
      <c r="I6224"/>
      <c r="J6224"/>
      <c r="K6224"/>
      <c r="L6224"/>
    </row>
    <row r="6225" spans="9:12" ht="15" x14ac:dyDescent="0.25">
      <c r="I6225"/>
      <c r="J6225"/>
      <c r="K6225"/>
      <c r="L6225"/>
    </row>
    <row r="6226" spans="9:12" ht="15" x14ac:dyDescent="0.25">
      <c r="I6226"/>
      <c r="J6226"/>
      <c r="K6226"/>
      <c r="L6226"/>
    </row>
    <row r="6227" spans="9:12" ht="15" x14ac:dyDescent="0.25">
      <c r="I6227"/>
      <c r="J6227"/>
      <c r="K6227"/>
      <c r="L6227"/>
    </row>
    <row r="6228" spans="9:12" ht="15" x14ac:dyDescent="0.25">
      <c r="I6228"/>
      <c r="J6228"/>
      <c r="K6228"/>
      <c r="L6228"/>
    </row>
    <row r="6229" spans="9:12" ht="15" x14ac:dyDescent="0.25">
      <c r="I6229"/>
      <c r="J6229"/>
      <c r="K6229"/>
      <c r="L6229"/>
    </row>
    <row r="6230" spans="9:12" ht="15" x14ac:dyDescent="0.25">
      <c r="I6230"/>
      <c r="J6230"/>
      <c r="K6230"/>
      <c r="L6230"/>
    </row>
    <row r="6231" spans="9:12" ht="15" x14ac:dyDescent="0.25">
      <c r="I6231"/>
      <c r="J6231"/>
      <c r="K6231"/>
      <c r="L6231"/>
    </row>
    <row r="6232" spans="9:12" ht="15" x14ac:dyDescent="0.25">
      <c r="I6232"/>
      <c r="J6232"/>
      <c r="K6232"/>
      <c r="L6232"/>
    </row>
    <row r="6233" spans="9:12" ht="15" x14ac:dyDescent="0.25">
      <c r="I6233"/>
      <c r="J6233"/>
      <c r="K6233"/>
      <c r="L6233"/>
    </row>
    <row r="6234" spans="9:12" ht="15" x14ac:dyDescent="0.25">
      <c r="I6234"/>
      <c r="J6234"/>
      <c r="K6234"/>
      <c r="L6234"/>
    </row>
    <row r="6235" spans="9:12" ht="15" x14ac:dyDescent="0.25">
      <c r="I6235"/>
      <c r="J6235"/>
      <c r="K6235"/>
      <c r="L6235"/>
    </row>
    <row r="6236" spans="9:12" ht="15" x14ac:dyDescent="0.25">
      <c r="I6236"/>
      <c r="J6236"/>
      <c r="K6236"/>
      <c r="L6236"/>
    </row>
    <row r="6237" spans="9:12" ht="15" x14ac:dyDescent="0.25">
      <c r="I6237"/>
      <c r="J6237"/>
      <c r="K6237"/>
      <c r="L6237"/>
    </row>
    <row r="6238" spans="9:12" ht="15" x14ac:dyDescent="0.25">
      <c r="I6238"/>
      <c r="J6238"/>
      <c r="K6238"/>
      <c r="L6238"/>
    </row>
    <row r="6239" spans="9:12" ht="15" x14ac:dyDescent="0.25">
      <c r="I6239"/>
      <c r="J6239"/>
      <c r="K6239"/>
      <c r="L6239"/>
    </row>
    <row r="6240" spans="9:12" ht="15" x14ac:dyDescent="0.25">
      <c r="I6240"/>
      <c r="J6240"/>
      <c r="K6240"/>
      <c r="L6240"/>
    </row>
    <row r="6241" spans="9:12" ht="15" x14ac:dyDescent="0.25">
      <c r="I6241"/>
      <c r="J6241"/>
      <c r="K6241"/>
      <c r="L6241"/>
    </row>
    <row r="6242" spans="9:12" ht="15" x14ac:dyDescent="0.25">
      <c r="I6242"/>
      <c r="J6242"/>
      <c r="K6242"/>
      <c r="L6242"/>
    </row>
    <row r="6243" spans="9:12" ht="15" x14ac:dyDescent="0.25">
      <c r="I6243"/>
      <c r="J6243"/>
      <c r="K6243"/>
      <c r="L6243"/>
    </row>
    <row r="6244" spans="9:12" ht="15" x14ac:dyDescent="0.25">
      <c r="I6244"/>
      <c r="J6244"/>
      <c r="K6244"/>
      <c r="L6244"/>
    </row>
    <row r="6245" spans="9:12" ht="15" x14ac:dyDescent="0.25">
      <c r="I6245"/>
      <c r="J6245"/>
      <c r="K6245"/>
      <c r="L6245"/>
    </row>
    <row r="6246" spans="9:12" ht="15" x14ac:dyDescent="0.25">
      <c r="I6246"/>
      <c r="J6246"/>
      <c r="K6246"/>
      <c r="L6246"/>
    </row>
    <row r="6247" spans="9:12" ht="15" x14ac:dyDescent="0.25">
      <c r="I6247"/>
      <c r="J6247"/>
      <c r="K6247"/>
      <c r="L6247"/>
    </row>
    <row r="6248" spans="9:12" ht="15" x14ac:dyDescent="0.25">
      <c r="I6248"/>
      <c r="J6248"/>
      <c r="K6248"/>
      <c r="L6248"/>
    </row>
    <row r="6249" spans="9:12" ht="15" x14ac:dyDescent="0.25">
      <c r="I6249"/>
      <c r="J6249"/>
      <c r="K6249"/>
      <c r="L6249"/>
    </row>
    <row r="6250" spans="9:12" ht="15" x14ac:dyDescent="0.25">
      <c r="I6250"/>
      <c r="J6250"/>
      <c r="K6250"/>
      <c r="L6250"/>
    </row>
    <row r="6251" spans="9:12" ht="15" x14ac:dyDescent="0.25">
      <c r="I6251"/>
      <c r="J6251"/>
      <c r="K6251"/>
      <c r="L6251"/>
    </row>
    <row r="6252" spans="9:12" ht="15" x14ac:dyDescent="0.25">
      <c r="I6252"/>
      <c r="J6252"/>
      <c r="K6252"/>
      <c r="L6252"/>
    </row>
    <row r="6253" spans="9:12" ht="15" x14ac:dyDescent="0.25">
      <c r="I6253"/>
      <c r="J6253"/>
      <c r="K6253"/>
      <c r="L6253"/>
    </row>
    <row r="6254" spans="9:12" ht="15" x14ac:dyDescent="0.25">
      <c r="I6254"/>
      <c r="J6254"/>
      <c r="K6254"/>
      <c r="L6254"/>
    </row>
    <row r="6255" spans="9:12" ht="15" x14ac:dyDescent="0.25">
      <c r="I6255"/>
      <c r="J6255"/>
      <c r="K6255"/>
      <c r="L6255"/>
    </row>
    <row r="6256" spans="9:12" ht="15" x14ac:dyDescent="0.25">
      <c r="I6256"/>
      <c r="J6256"/>
      <c r="K6256"/>
      <c r="L6256"/>
    </row>
    <row r="6257" spans="9:12" ht="15" x14ac:dyDescent="0.25">
      <c r="I6257"/>
      <c r="J6257"/>
      <c r="K6257"/>
      <c r="L6257"/>
    </row>
    <row r="6258" spans="9:12" ht="15" x14ac:dyDescent="0.25">
      <c r="I6258"/>
      <c r="J6258"/>
      <c r="K6258"/>
      <c r="L6258"/>
    </row>
    <row r="6259" spans="9:12" ht="15" x14ac:dyDescent="0.25">
      <c r="I6259"/>
      <c r="J6259"/>
      <c r="K6259"/>
      <c r="L6259"/>
    </row>
    <row r="6260" spans="9:12" ht="15" x14ac:dyDescent="0.25">
      <c r="I6260"/>
      <c r="J6260"/>
      <c r="K6260"/>
      <c r="L6260"/>
    </row>
    <row r="6261" spans="9:12" ht="15" x14ac:dyDescent="0.25">
      <c r="I6261"/>
      <c r="J6261"/>
      <c r="K6261"/>
      <c r="L6261"/>
    </row>
    <row r="6262" spans="9:12" ht="15" x14ac:dyDescent="0.25">
      <c r="I6262"/>
      <c r="J6262"/>
      <c r="K6262"/>
      <c r="L6262"/>
    </row>
    <row r="6263" spans="9:12" ht="15" x14ac:dyDescent="0.25">
      <c r="I6263"/>
      <c r="J6263"/>
      <c r="K6263"/>
      <c r="L6263"/>
    </row>
    <row r="6264" spans="9:12" ht="15" x14ac:dyDescent="0.25">
      <c r="I6264"/>
      <c r="J6264"/>
      <c r="K6264"/>
      <c r="L6264"/>
    </row>
    <row r="6265" spans="9:12" ht="15" x14ac:dyDescent="0.25">
      <c r="I6265"/>
      <c r="J6265"/>
      <c r="K6265"/>
      <c r="L6265"/>
    </row>
    <row r="6266" spans="9:12" ht="15" x14ac:dyDescent="0.25">
      <c r="I6266"/>
      <c r="J6266"/>
      <c r="K6266"/>
      <c r="L6266"/>
    </row>
    <row r="6267" spans="9:12" ht="15" x14ac:dyDescent="0.25">
      <c r="I6267"/>
      <c r="J6267"/>
      <c r="K6267"/>
      <c r="L6267"/>
    </row>
    <row r="6268" spans="9:12" ht="15" x14ac:dyDescent="0.25">
      <c r="I6268"/>
      <c r="J6268"/>
      <c r="K6268"/>
      <c r="L6268"/>
    </row>
    <row r="6269" spans="9:12" ht="15" x14ac:dyDescent="0.25">
      <c r="I6269"/>
      <c r="J6269"/>
      <c r="K6269"/>
      <c r="L6269"/>
    </row>
    <row r="6270" spans="9:12" ht="15" x14ac:dyDescent="0.25">
      <c r="I6270"/>
      <c r="J6270"/>
      <c r="K6270"/>
      <c r="L6270"/>
    </row>
    <row r="6271" spans="9:12" ht="15" x14ac:dyDescent="0.25">
      <c r="I6271"/>
      <c r="J6271"/>
      <c r="K6271"/>
      <c r="L6271"/>
    </row>
    <row r="6272" spans="9:12" ht="15" x14ac:dyDescent="0.25">
      <c r="I6272"/>
      <c r="J6272"/>
      <c r="K6272"/>
      <c r="L6272"/>
    </row>
    <row r="6273" spans="9:12" ht="15" x14ac:dyDescent="0.25">
      <c r="I6273"/>
      <c r="J6273"/>
      <c r="K6273"/>
      <c r="L6273"/>
    </row>
    <row r="6274" spans="9:12" ht="15" x14ac:dyDescent="0.25">
      <c r="I6274"/>
      <c r="J6274"/>
      <c r="K6274"/>
      <c r="L6274"/>
    </row>
    <row r="6275" spans="9:12" ht="15" x14ac:dyDescent="0.25">
      <c r="I6275"/>
      <c r="J6275"/>
      <c r="K6275"/>
      <c r="L6275"/>
    </row>
    <row r="6276" spans="9:12" ht="15" x14ac:dyDescent="0.25">
      <c r="I6276"/>
      <c r="J6276"/>
      <c r="K6276"/>
      <c r="L6276"/>
    </row>
    <row r="6277" spans="9:12" ht="15" x14ac:dyDescent="0.25">
      <c r="I6277"/>
      <c r="J6277"/>
      <c r="K6277"/>
      <c r="L6277"/>
    </row>
    <row r="6278" spans="9:12" ht="15" x14ac:dyDescent="0.25">
      <c r="I6278"/>
      <c r="J6278"/>
      <c r="K6278"/>
      <c r="L6278"/>
    </row>
    <row r="6279" spans="9:12" ht="15" x14ac:dyDescent="0.25">
      <c r="I6279"/>
      <c r="J6279"/>
      <c r="K6279"/>
      <c r="L6279"/>
    </row>
    <row r="6280" spans="9:12" ht="15" x14ac:dyDescent="0.25">
      <c r="I6280"/>
      <c r="J6280"/>
      <c r="K6280"/>
      <c r="L6280"/>
    </row>
    <row r="6281" spans="9:12" ht="15" x14ac:dyDescent="0.25">
      <c r="I6281"/>
      <c r="J6281"/>
      <c r="K6281"/>
      <c r="L6281"/>
    </row>
    <row r="6282" spans="9:12" ht="15" x14ac:dyDescent="0.25">
      <c r="I6282"/>
      <c r="J6282"/>
      <c r="K6282"/>
      <c r="L6282"/>
    </row>
    <row r="6283" spans="9:12" ht="15" x14ac:dyDescent="0.25">
      <c r="I6283"/>
      <c r="J6283"/>
      <c r="K6283"/>
      <c r="L6283"/>
    </row>
    <row r="6284" spans="9:12" ht="15" x14ac:dyDescent="0.25">
      <c r="I6284"/>
      <c r="J6284"/>
      <c r="K6284"/>
      <c r="L6284"/>
    </row>
    <row r="6285" spans="9:12" ht="15" x14ac:dyDescent="0.25">
      <c r="I6285"/>
      <c r="J6285"/>
      <c r="K6285"/>
      <c r="L6285"/>
    </row>
    <row r="6286" spans="9:12" ht="15" x14ac:dyDescent="0.25">
      <c r="I6286"/>
      <c r="J6286"/>
      <c r="K6286"/>
      <c r="L6286"/>
    </row>
    <row r="6287" spans="9:12" ht="15" x14ac:dyDescent="0.25">
      <c r="I6287"/>
      <c r="J6287"/>
      <c r="K6287"/>
      <c r="L6287"/>
    </row>
    <row r="6288" spans="9:12" ht="15" x14ac:dyDescent="0.25">
      <c r="I6288"/>
      <c r="J6288"/>
      <c r="K6288"/>
      <c r="L6288"/>
    </row>
    <row r="6289" spans="9:12" ht="15" x14ac:dyDescent="0.25">
      <c r="I6289"/>
      <c r="J6289"/>
      <c r="K6289"/>
      <c r="L6289"/>
    </row>
    <row r="6290" spans="9:12" ht="15" x14ac:dyDescent="0.25">
      <c r="I6290"/>
      <c r="J6290"/>
      <c r="K6290"/>
      <c r="L6290"/>
    </row>
    <row r="6291" spans="9:12" ht="15" x14ac:dyDescent="0.25">
      <c r="I6291"/>
      <c r="J6291"/>
      <c r="K6291"/>
      <c r="L6291"/>
    </row>
    <row r="6292" spans="9:12" ht="15" x14ac:dyDescent="0.25">
      <c r="I6292"/>
      <c r="J6292"/>
      <c r="K6292"/>
      <c r="L6292"/>
    </row>
    <row r="6293" spans="9:12" ht="15" x14ac:dyDescent="0.25">
      <c r="I6293"/>
      <c r="J6293"/>
      <c r="K6293"/>
      <c r="L6293"/>
    </row>
    <row r="6294" spans="9:12" ht="15" x14ac:dyDescent="0.25">
      <c r="I6294"/>
      <c r="J6294"/>
      <c r="K6294"/>
      <c r="L6294"/>
    </row>
    <row r="6295" spans="9:12" ht="15" x14ac:dyDescent="0.25">
      <c r="I6295"/>
      <c r="J6295"/>
      <c r="K6295"/>
      <c r="L6295"/>
    </row>
    <row r="6296" spans="9:12" ht="15" x14ac:dyDescent="0.25">
      <c r="I6296"/>
      <c r="J6296"/>
      <c r="K6296"/>
      <c r="L6296"/>
    </row>
    <row r="6297" spans="9:12" ht="15" x14ac:dyDescent="0.25">
      <c r="I6297"/>
      <c r="J6297"/>
      <c r="K6297"/>
      <c r="L6297"/>
    </row>
    <row r="6298" spans="9:12" ht="15" x14ac:dyDescent="0.25">
      <c r="I6298"/>
      <c r="J6298"/>
      <c r="K6298"/>
      <c r="L6298"/>
    </row>
    <row r="6299" spans="9:12" ht="15" x14ac:dyDescent="0.25">
      <c r="I6299"/>
      <c r="J6299"/>
      <c r="K6299"/>
      <c r="L6299"/>
    </row>
    <row r="6300" spans="9:12" ht="15" x14ac:dyDescent="0.25">
      <c r="I6300"/>
      <c r="J6300"/>
      <c r="K6300"/>
      <c r="L6300"/>
    </row>
    <row r="6301" spans="9:12" ht="15" x14ac:dyDescent="0.25">
      <c r="I6301"/>
      <c r="J6301"/>
      <c r="K6301"/>
      <c r="L6301"/>
    </row>
    <row r="6302" spans="9:12" ht="15" x14ac:dyDescent="0.25">
      <c r="I6302"/>
      <c r="J6302"/>
      <c r="K6302"/>
      <c r="L6302"/>
    </row>
    <row r="6303" spans="9:12" ht="15" x14ac:dyDescent="0.25">
      <c r="I6303"/>
      <c r="J6303"/>
      <c r="K6303"/>
      <c r="L6303"/>
    </row>
    <row r="6304" spans="9:12" ht="15" x14ac:dyDescent="0.25">
      <c r="I6304"/>
      <c r="J6304"/>
      <c r="K6304"/>
      <c r="L6304"/>
    </row>
    <row r="6305" spans="9:12" ht="15" x14ac:dyDescent="0.25">
      <c r="I6305"/>
      <c r="J6305"/>
      <c r="K6305"/>
      <c r="L6305"/>
    </row>
    <row r="6306" spans="9:12" ht="15" x14ac:dyDescent="0.25">
      <c r="I6306"/>
      <c r="J6306"/>
      <c r="K6306"/>
      <c r="L6306"/>
    </row>
    <row r="6307" spans="9:12" ht="15" x14ac:dyDescent="0.25">
      <c r="I6307"/>
      <c r="J6307"/>
      <c r="K6307"/>
      <c r="L6307"/>
    </row>
    <row r="6308" spans="9:12" ht="15" x14ac:dyDescent="0.25">
      <c r="I6308"/>
      <c r="J6308"/>
      <c r="K6308"/>
      <c r="L6308"/>
    </row>
    <row r="6309" spans="9:12" ht="15" x14ac:dyDescent="0.25">
      <c r="I6309"/>
      <c r="J6309"/>
      <c r="K6309"/>
      <c r="L6309"/>
    </row>
    <row r="6310" spans="9:12" ht="15" x14ac:dyDescent="0.25">
      <c r="I6310"/>
      <c r="J6310"/>
      <c r="K6310"/>
      <c r="L6310"/>
    </row>
    <row r="6311" spans="9:12" ht="15" x14ac:dyDescent="0.25">
      <c r="I6311"/>
      <c r="J6311"/>
      <c r="K6311"/>
      <c r="L6311"/>
    </row>
    <row r="6312" spans="9:12" ht="15" x14ac:dyDescent="0.25">
      <c r="I6312"/>
      <c r="J6312"/>
      <c r="K6312"/>
      <c r="L6312"/>
    </row>
    <row r="6313" spans="9:12" ht="15" x14ac:dyDescent="0.25">
      <c r="I6313"/>
      <c r="J6313"/>
      <c r="K6313"/>
      <c r="L6313"/>
    </row>
    <row r="6314" spans="9:12" ht="15" x14ac:dyDescent="0.25">
      <c r="I6314"/>
      <c r="J6314"/>
      <c r="K6314"/>
      <c r="L6314"/>
    </row>
    <row r="6315" spans="9:12" ht="15" x14ac:dyDescent="0.25">
      <c r="I6315"/>
      <c r="J6315"/>
      <c r="K6315"/>
      <c r="L6315"/>
    </row>
    <row r="6316" spans="9:12" ht="15" x14ac:dyDescent="0.25">
      <c r="I6316"/>
      <c r="J6316"/>
      <c r="K6316"/>
      <c r="L6316"/>
    </row>
    <row r="6317" spans="9:12" ht="15" x14ac:dyDescent="0.25">
      <c r="I6317"/>
      <c r="J6317"/>
      <c r="K6317"/>
      <c r="L6317"/>
    </row>
    <row r="6318" spans="9:12" ht="15" x14ac:dyDescent="0.25">
      <c r="I6318"/>
      <c r="J6318"/>
      <c r="K6318"/>
      <c r="L6318"/>
    </row>
    <row r="6319" spans="9:12" ht="15" x14ac:dyDescent="0.25">
      <c r="I6319"/>
      <c r="J6319"/>
      <c r="K6319"/>
      <c r="L6319"/>
    </row>
    <row r="6320" spans="9:12" ht="15" x14ac:dyDescent="0.25">
      <c r="I6320"/>
      <c r="J6320"/>
      <c r="K6320"/>
      <c r="L6320"/>
    </row>
    <row r="6321" spans="9:12" ht="15" x14ac:dyDescent="0.25">
      <c r="I6321"/>
      <c r="J6321"/>
      <c r="K6321"/>
      <c r="L6321"/>
    </row>
    <row r="6322" spans="9:12" ht="15" x14ac:dyDescent="0.25">
      <c r="I6322"/>
      <c r="J6322"/>
      <c r="K6322"/>
      <c r="L6322"/>
    </row>
    <row r="6323" spans="9:12" ht="15" x14ac:dyDescent="0.25">
      <c r="I6323"/>
      <c r="J6323"/>
      <c r="K6323"/>
      <c r="L6323"/>
    </row>
    <row r="6324" spans="9:12" ht="15" x14ac:dyDescent="0.25">
      <c r="I6324"/>
      <c r="J6324"/>
      <c r="K6324"/>
      <c r="L6324"/>
    </row>
    <row r="6325" spans="9:12" ht="15" x14ac:dyDescent="0.25">
      <c r="I6325"/>
      <c r="J6325"/>
      <c r="K6325"/>
      <c r="L6325"/>
    </row>
    <row r="6326" spans="9:12" ht="15" x14ac:dyDescent="0.25">
      <c r="I6326"/>
      <c r="J6326"/>
      <c r="K6326"/>
      <c r="L6326"/>
    </row>
    <row r="6327" spans="9:12" ht="15" x14ac:dyDescent="0.25">
      <c r="I6327"/>
      <c r="J6327"/>
      <c r="K6327"/>
      <c r="L6327"/>
    </row>
    <row r="6328" spans="9:12" ht="15" x14ac:dyDescent="0.25">
      <c r="I6328"/>
      <c r="J6328"/>
      <c r="K6328"/>
      <c r="L6328"/>
    </row>
    <row r="6329" spans="9:12" ht="15" x14ac:dyDescent="0.25">
      <c r="I6329"/>
      <c r="J6329"/>
      <c r="K6329"/>
      <c r="L6329"/>
    </row>
    <row r="6330" spans="9:12" ht="15" x14ac:dyDescent="0.25">
      <c r="I6330"/>
      <c r="J6330"/>
      <c r="K6330"/>
      <c r="L6330"/>
    </row>
    <row r="6331" spans="9:12" ht="15" x14ac:dyDescent="0.25">
      <c r="I6331"/>
      <c r="J6331"/>
      <c r="K6331"/>
      <c r="L6331"/>
    </row>
    <row r="6332" spans="9:12" ht="15" x14ac:dyDescent="0.25">
      <c r="I6332"/>
      <c r="J6332"/>
      <c r="K6332"/>
      <c r="L6332"/>
    </row>
    <row r="6333" spans="9:12" ht="15" x14ac:dyDescent="0.25">
      <c r="I6333"/>
      <c r="J6333"/>
      <c r="K6333"/>
      <c r="L6333"/>
    </row>
    <row r="6334" spans="9:12" ht="15" x14ac:dyDescent="0.25">
      <c r="I6334"/>
      <c r="J6334"/>
      <c r="K6334"/>
      <c r="L6334"/>
    </row>
    <row r="6335" spans="9:12" ht="15" x14ac:dyDescent="0.25">
      <c r="I6335"/>
      <c r="J6335"/>
      <c r="K6335"/>
      <c r="L6335"/>
    </row>
    <row r="6336" spans="9:12" ht="15" x14ac:dyDescent="0.25">
      <c r="I6336"/>
      <c r="J6336"/>
      <c r="K6336"/>
      <c r="L6336"/>
    </row>
    <row r="6337" spans="9:12" ht="15" x14ac:dyDescent="0.25">
      <c r="I6337"/>
      <c r="J6337"/>
      <c r="K6337"/>
      <c r="L6337"/>
    </row>
    <row r="6338" spans="9:12" ht="15" x14ac:dyDescent="0.25">
      <c r="I6338"/>
      <c r="J6338"/>
      <c r="K6338"/>
      <c r="L6338"/>
    </row>
    <row r="6339" spans="9:12" ht="15" x14ac:dyDescent="0.25">
      <c r="I6339"/>
      <c r="J6339"/>
      <c r="K6339"/>
      <c r="L6339"/>
    </row>
    <row r="6340" spans="9:12" ht="15" x14ac:dyDescent="0.25">
      <c r="I6340"/>
      <c r="J6340"/>
      <c r="K6340"/>
      <c r="L6340"/>
    </row>
    <row r="6341" spans="9:12" ht="15" x14ac:dyDescent="0.25">
      <c r="I6341"/>
      <c r="J6341"/>
      <c r="K6341"/>
      <c r="L6341"/>
    </row>
    <row r="6342" spans="9:12" ht="15" x14ac:dyDescent="0.25">
      <c r="I6342"/>
      <c r="J6342"/>
      <c r="K6342"/>
      <c r="L6342"/>
    </row>
    <row r="6343" spans="9:12" ht="15" x14ac:dyDescent="0.25">
      <c r="I6343"/>
      <c r="J6343"/>
      <c r="K6343"/>
      <c r="L6343"/>
    </row>
    <row r="6344" spans="9:12" ht="15" x14ac:dyDescent="0.25">
      <c r="I6344"/>
      <c r="J6344"/>
      <c r="K6344"/>
      <c r="L6344"/>
    </row>
    <row r="6345" spans="9:12" ht="15" x14ac:dyDescent="0.25">
      <c r="I6345"/>
      <c r="J6345"/>
      <c r="K6345"/>
      <c r="L6345"/>
    </row>
    <row r="6346" spans="9:12" ht="15" x14ac:dyDescent="0.25">
      <c r="I6346"/>
      <c r="J6346"/>
      <c r="K6346"/>
      <c r="L6346"/>
    </row>
    <row r="6347" spans="9:12" ht="15" x14ac:dyDescent="0.25">
      <c r="I6347"/>
      <c r="J6347"/>
      <c r="K6347"/>
      <c r="L6347"/>
    </row>
    <row r="6348" spans="9:12" ht="15" x14ac:dyDescent="0.25">
      <c r="I6348"/>
      <c r="J6348"/>
      <c r="K6348"/>
      <c r="L6348"/>
    </row>
    <row r="6349" spans="9:12" ht="15" x14ac:dyDescent="0.25">
      <c r="I6349"/>
      <c r="J6349"/>
      <c r="K6349"/>
      <c r="L6349"/>
    </row>
    <row r="6350" spans="9:12" ht="15" x14ac:dyDescent="0.25">
      <c r="I6350"/>
      <c r="J6350"/>
      <c r="K6350"/>
      <c r="L6350"/>
    </row>
    <row r="6351" spans="9:12" ht="15" x14ac:dyDescent="0.25">
      <c r="I6351"/>
      <c r="J6351"/>
      <c r="K6351"/>
      <c r="L6351"/>
    </row>
    <row r="6352" spans="9:12" ht="15" x14ac:dyDescent="0.25">
      <c r="I6352"/>
      <c r="J6352"/>
      <c r="K6352"/>
      <c r="L6352"/>
    </row>
    <row r="6353" spans="9:12" ht="15" x14ac:dyDescent="0.25">
      <c r="I6353"/>
      <c r="J6353"/>
      <c r="K6353"/>
      <c r="L6353"/>
    </row>
    <row r="6354" spans="9:12" ht="15" x14ac:dyDescent="0.25">
      <c r="I6354"/>
      <c r="J6354"/>
      <c r="K6354"/>
      <c r="L6354"/>
    </row>
    <row r="6355" spans="9:12" ht="15" x14ac:dyDescent="0.25">
      <c r="I6355"/>
      <c r="J6355"/>
      <c r="K6355"/>
      <c r="L6355"/>
    </row>
    <row r="6356" spans="9:12" ht="15" x14ac:dyDescent="0.25">
      <c r="I6356"/>
      <c r="J6356"/>
      <c r="K6356"/>
      <c r="L6356"/>
    </row>
    <row r="6357" spans="9:12" ht="15" x14ac:dyDescent="0.25">
      <c r="I6357"/>
      <c r="J6357"/>
      <c r="K6357"/>
      <c r="L6357"/>
    </row>
    <row r="6358" spans="9:12" ht="15" x14ac:dyDescent="0.25">
      <c r="I6358"/>
      <c r="J6358"/>
      <c r="K6358"/>
      <c r="L6358"/>
    </row>
    <row r="6359" spans="9:12" ht="15" x14ac:dyDescent="0.25">
      <c r="I6359"/>
      <c r="J6359"/>
      <c r="K6359"/>
      <c r="L6359"/>
    </row>
    <row r="6360" spans="9:12" ht="15" x14ac:dyDescent="0.25">
      <c r="I6360"/>
      <c r="J6360"/>
      <c r="K6360"/>
      <c r="L6360"/>
    </row>
    <row r="6361" spans="9:12" ht="15" x14ac:dyDescent="0.25">
      <c r="I6361"/>
      <c r="J6361"/>
      <c r="K6361"/>
      <c r="L6361"/>
    </row>
    <row r="6362" spans="9:12" ht="15" x14ac:dyDescent="0.25">
      <c r="I6362"/>
      <c r="J6362"/>
      <c r="K6362"/>
      <c r="L6362"/>
    </row>
    <row r="6363" spans="9:12" ht="15" x14ac:dyDescent="0.25">
      <c r="I6363"/>
      <c r="J6363"/>
      <c r="K6363"/>
      <c r="L6363"/>
    </row>
    <row r="6364" spans="9:12" ht="15" x14ac:dyDescent="0.25">
      <c r="I6364"/>
      <c r="J6364"/>
      <c r="K6364"/>
      <c r="L6364"/>
    </row>
    <row r="6365" spans="9:12" ht="15" x14ac:dyDescent="0.25">
      <c r="I6365"/>
      <c r="J6365"/>
      <c r="K6365"/>
      <c r="L6365"/>
    </row>
    <row r="6366" spans="9:12" ht="15" x14ac:dyDescent="0.25">
      <c r="I6366"/>
      <c r="J6366"/>
      <c r="K6366"/>
      <c r="L6366"/>
    </row>
    <row r="6367" spans="9:12" ht="15" x14ac:dyDescent="0.25">
      <c r="I6367"/>
      <c r="J6367"/>
      <c r="K6367"/>
      <c r="L6367"/>
    </row>
    <row r="6368" spans="9:12" ht="15" x14ac:dyDescent="0.25">
      <c r="I6368"/>
      <c r="J6368"/>
      <c r="K6368"/>
      <c r="L6368"/>
    </row>
    <row r="6369" spans="9:12" ht="15" x14ac:dyDescent="0.25">
      <c r="I6369"/>
      <c r="J6369"/>
      <c r="K6369"/>
      <c r="L6369"/>
    </row>
    <row r="6370" spans="9:12" ht="15" x14ac:dyDescent="0.25">
      <c r="I6370"/>
      <c r="J6370"/>
      <c r="K6370"/>
      <c r="L6370"/>
    </row>
    <row r="6371" spans="9:12" ht="15" x14ac:dyDescent="0.25">
      <c r="I6371"/>
      <c r="J6371"/>
      <c r="K6371"/>
      <c r="L6371"/>
    </row>
    <row r="6372" spans="9:12" ht="15" x14ac:dyDescent="0.25">
      <c r="I6372"/>
      <c r="J6372"/>
      <c r="K6372"/>
      <c r="L6372"/>
    </row>
    <row r="6373" spans="9:12" ht="15" x14ac:dyDescent="0.25">
      <c r="I6373"/>
      <c r="J6373"/>
      <c r="K6373"/>
      <c r="L6373"/>
    </row>
    <row r="6374" spans="9:12" ht="15" x14ac:dyDescent="0.25">
      <c r="I6374"/>
      <c r="J6374"/>
      <c r="K6374"/>
      <c r="L6374"/>
    </row>
    <row r="6375" spans="9:12" ht="15" x14ac:dyDescent="0.25">
      <c r="I6375"/>
      <c r="J6375"/>
      <c r="K6375"/>
      <c r="L6375"/>
    </row>
    <row r="6376" spans="9:12" ht="15" x14ac:dyDescent="0.25">
      <c r="I6376"/>
      <c r="J6376"/>
      <c r="K6376"/>
      <c r="L6376"/>
    </row>
    <row r="6377" spans="9:12" ht="15" x14ac:dyDescent="0.25">
      <c r="I6377"/>
      <c r="J6377"/>
      <c r="K6377"/>
      <c r="L6377"/>
    </row>
    <row r="6378" spans="9:12" ht="15" x14ac:dyDescent="0.25">
      <c r="I6378"/>
      <c r="J6378"/>
      <c r="K6378"/>
      <c r="L6378"/>
    </row>
    <row r="6379" spans="9:12" ht="15" x14ac:dyDescent="0.25">
      <c r="I6379"/>
      <c r="J6379"/>
      <c r="K6379"/>
      <c r="L6379"/>
    </row>
    <row r="6380" spans="9:12" ht="15" x14ac:dyDescent="0.25">
      <c r="I6380"/>
      <c r="J6380"/>
      <c r="K6380"/>
      <c r="L6380"/>
    </row>
    <row r="6381" spans="9:12" ht="15" x14ac:dyDescent="0.25">
      <c r="I6381"/>
      <c r="J6381"/>
      <c r="K6381"/>
      <c r="L6381"/>
    </row>
    <row r="6382" spans="9:12" ht="15" x14ac:dyDescent="0.25">
      <c r="I6382"/>
      <c r="J6382"/>
      <c r="K6382"/>
      <c r="L6382"/>
    </row>
    <row r="6383" spans="9:12" ht="15" x14ac:dyDescent="0.25">
      <c r="I6383"/>
      <c r="J6383"/>
      <c r="K6383"/>
      <c r="L6383"/>
    </row>
    <row r="6384" spans="9:12" ht="15" x14ac:dyDescent="0.25">
      <c r="I6384"/>
      <c r="J6384"/>
      <c r="K6384"/>
      <c r="L6384"/>
    </row>
    <row r="6385" spans="9:12" ht="15" x14ac:dyDescent="0.25">
      <c r="I6385"/>
      <c r="J6385"/>
      <c r="K6385"/>
      <c r="L6385"/>
    </row>
    <row r="6386" spans="9:12" ht="15" x14ac:dyDescent="0.25">
      <c r="I6386"/>
      <c r="J6386"/>
      <c r="K6386"/>
      <c r="L6386"/>
    </row>
    <row r="6387" spans="9:12" ht="15" x14ac:dyDescent="0.25">
      <c r="I6387"/>
      <c r="J6387"/>
      <c r="K6387"/>
      <c r="L6387"/>
    </row>
    <row r="6388" spans="9:12" ht="15" x14ac:dyDescent="0.25">
      <c r="I6388"/>
      <c r="J6388"/>
      <c r="K6388"/>
      <c r="L6388"/>
    </row>
    <row r="6389" spans="9:12" ht="15" x14ac:dyDescent="0.25">
      <c r="I6389"/>
      <c r="J6389"/>
      <c r="K6389"/>
      <c r="L6389"/>
    </row>
    <row r="6390" spans="9:12" ht="15" x14ac:dyDescent="0.25">
      <c r="I6390"/>
      <c r="J6390"/>
      <c r="K6390"/>
      <c r="L6390"/>
    </row>
    <row r="6391" spans="9:12" ht="15" x14ac:dyDescent="0.25">
      <c r="I6391"/>
      <c r="J6391"/>
      <c r="K6391"/>
      <c r="L6391"/>
    </row>
    <row r="6392" spans="9:12" ht="15" x14ac:dyDescent="0.25">
      <c r="I6392"/>
      <c r="J6392"/>
      <c r="K6392"/>
      <c r="L6392"/>
    </row>
    <row r="6393" spans="9:12" ht="15" x14ac:dyDescent="0.25">
      <c r="I6393"/>
      <c r="J6393"/>
      <c r="K6393"/>
      <c r="L6393"/>
    </row>
    <row r="6394" spans="9:12" ht="15" x14ac:dyDescent="0.25">
      <c r="I6394"/>
      <c r="J6394"/>
      <c r="K6394"/>
      <c r="L6394"/>
    </row>
    <row r="6395" spans="9:12" ht="15" x14ac:dyDescent="0.25">
      <c r="I6395"/>
      <c r="J6395"/>
      <c r="K6395"/>
      <c r="L6395"/>
    </row>
    <row r="6396" spans="9:12" ht="15" x14ac:dyDescent="0.25">
      <c r="I6396"/>
      <c r="J6396"/>
      <c r="K6396"/>
      <c r="L6396"/>
    </row>
    <row r="6397" spans="9:12" ht="15" x14ac:dyDescent="0.25">
      <c r="I6397"/>
      <c r="J6397"/>
      <c r="K6397"/>
      <c r="L6397"/>
    </row>
    <row r="6398" spans="9:12" ht="15" x14ac:dyDescent="0.25">
      <c r="I6398"/>
      <c r="J6398"/>
      <c r="K6398"/>
      <c r="L6398"/>
    </row>
    <row r="6399" spans="9:12" ht="15" x14ac:dyDescent="0.25">
      <c r="I6399"/>
      <c r="J6399"/>
      <c r="K6399"/>
      <c r="L6399"/>
    </row>
    <row r="6400" spans="9:12" ht="15" x14ac:dyDescent="0.25">
      <c r="I6400"/>
      <c r="J6400"/>
      <c r="K6400"/>
      <c r="L6400"/>
    </row>
    <row r="6401" spans="9:12" ht="15" x14ac:dyDescent="0.25">
      <c r="I6401"/>
      <c r="J6401"/>
      <c r="K6401"/>
      <c r="L6401"/>
    </row>
    <row r="6402" spans="9:12" ht="15" x14ac:dyDescent="0.25">
      <c r="I6402"/>
      <c r="J6402"/>
      <c r="K6402"/>
      <c r="L6402"/>
    </row>
    <row r="6403" spans="9:12" ht="15" x14ac:dyDescent="0.25">
      <c r="I6403"/>
      <c r="J6403"/>
      <c r="K6403"/>
      <c r="L6403"/>
    </row>
    <row r="6404" spans="9:12" ht="15" x14ac:dyDescent="0.25">
      <c r="I6404"/>
      <c r="J6404"/>
      <c r="K6404"/>
      <c r="L6404"/>
    </row>
    <row r="6405" spans="9:12" ht="15" x14ac:dyDescent="0.25">
      <c r="I6405"/>
      <c r="J6405"/>
      <c r="K6405"/>
      <c r="L6405"/>
    </row>
    <row r="6406" spans="9:12" ht="15" x14ac:dyDescent="0.25">
      <c r="I6406"/>
      <c r="J6406"/>
      <c r="K6406"/>
      <c r="L6406"/>
    </row>
    <row r="6407" spans="9:12" ht="15" x14ac:dyDescent="0.25">
      <c r="I6407"/>
      <c r="J6407"/>
      <c r="K6407"/>
      <c r="L6407"/>
    </row>
    <row r="6408" spans="9:12" ht="15" x14ac:dyDescent="0.25">
      <c r="I6408"/>
      <c r="J6408"/>
      <c r="K6408"/>
      <c r="L6408"/>
    </row>
    <row r="6409" spans="9:12" ht="15" x14ac:dyDescent="0.25">
      <c r="I6409"/>
      <c r="J6409"/>
      <c r="K6409"/>
      <c r="L6409"/>
    </row>
    <row r="6410" spans="9:12" ht="15" x14ac:dyDescent="0.25">
      <c r="I6410"/>
      <c r="J6410"/>
      <c r="K6410"/>
      <c r="L6410"/>
    </row>
    <row r="6411" spans="9:12" ht="15" x14ac:dyDescent="0.25">
      <c r="I6411"/>
      <c r="J6411"/>
      <c r="K6411"/>
      <c r="L6411"/>
    </row>
    <row r="6412" spans="9:12" ht="15" x14ac:dyDescent="0.25">
      <c r="I6412"/>
      <c r="J6412"/>
      <c r="K6412"/>
      <c r="L6412"/>
    </row>
    <row r="6413" spans="9:12" ht="15" x14ac:dyDescent="0.25">
      <c r="I6413"/>
      <c r="J6413"/>
      <c r="K6413"/>
      <c r="L6413"/>
    </row>
    <row r="6414" spans="9:12" ht="15" x14ac:dyDescent="0.25">
      <c r="I6414"/>
      <c r="J6414"/>
      <c r="K6414"/>
      <c r="L6414"/>
    </row>
    <row r="6415" spans="9:12" ht="15" x14ac:dyDescent="0.25">
      <c r="I6415"/>
      <c r="J6415"/>
      <c r="K6415"/>
      <c r="L6415"/>
    </row>
    <row r="6416" spans="9:12" ht="15" x14ac:dyDescent="0.25">
      <c r="I6416"/>
      <c r="J6416"/>
      <c r="K6416"/>
      <c r="L6416"/>
    </row>
    <row r="6417" spans="9:12" ht="15" x14ac:dyDescent="0.25">
      <c r="I6417"/>
      <c r="J6417"/>
      <c r="K6417"/>
      <c r="L6417"/>
    </row>
    <row r="6418" spans="9:12" ht="15" x14ac:dyDescent="0.25">
      <c r="I6418"/>
      <c r="J6418"/>
      <c r="K6418"/>
      <c r="L6418"/>
    </row>
    <row r="6419" spans="9:12" ht="15" x14ac:dyDescent="0.25">
      <c r="I6419"/>
      <c r="J6419"/>
      <c r="K6419"/>
      <c r="L6419"/>
    </row>
    <row r="6420" spans="9:12" ht="15" x14ac:dyDescent="0.25">
      <c r="I6420"/>
      <c r="J6420"/>
      <c r="K6420"/>
      <c r="L6420"/>
    </row>
    <row r="6421" spans="9:12" ht="15" x14ac:dyDescent="0.25">
      <c r="I6421"/>
      <c r="J6421"/>
      <c r="K6421"/>
      <c r="L6421"/>
    </row>
    <row r="6422" spans="9:12" ht="15" x14ac:dyDescent="0.25">
      <c r="I6422"/>
      <c r="J6422"/>
      <c r="K6422"/>
      <c r="L6422"/>
    </row>
    <row r="6423" spans="9:12" ht="15" x14ac:dyDescent="0.25">
      <c r="I6423"/>
      <c r="J6423"/>
      <c r="K6423"/>
      <c r="L6423"/>
    </row>
    <row r="6424" spans="9:12" ht="15" x14ac:dyDescent="0.25">
      <c r="I6424"/>
      <c r="J6424"/>
      <c r="K6424"/>
      <c r="L6424"/>
    </row>
    <row r="6425" spans="9:12" ht="15" x14ac:dyDescent="0.25">
      <c r="I6425"/>
      <c r="J6425"/>
      <c r="K6425"/>
      <c r="L6425"/>
    </row>
    <row r="6426" spans="9:12" ht="15" x14ac:dyDescent="0.25">
      <c r="I6426"/>
      <c r="J6426"/>
      <c r="K6426"/>
      <c r="L6426"/>
    </row>
    <row r="6427" spans="9:12" ht="15" x14ac:dyDescent="0.25">
      <c r="I6427"/>
      <c r="J6427"/>
      <c r="K6427"/>
      <c r="L6427"/>
    </row>
    <row r="6428" spans="9:12" ht="15" x14ac:dyDescent="0.25">
      <c r="I6428"/>
      <c r="J6428"/>
      <c r="K6428"/>
      <c r="L6428"/>
    </row>
    <row r="6429" spans="9:12" ht="15" x14ac:dyDescent="0.25">
      <c r="I6429"/>
      <c r="J6429"/>
      <c r="K6429"/>
      <c r="L6429"/>
    </row>
    <row r="6430" spans="9:12" ht="15" x14ac:dyDescent="0.25">
      <c r="I6430"/>
      <c r="J6430"/>
      <c r="K6430"/>
      <c r="L6430"/>
    </row>
    <row r="6431" spans="9:12" ht="15" x14ac:dyDescent="0.25">
      <c r="I6431"/>
      <c r="J6431"/>
      <c r="K6431"/>
      <c r="L6431"/>
    </row>
    <row r="6432" spans="9:12" ht="15" x14ac:dyDescent="0.25">
      <c r="I6432"/>
      <c r="J6432"/>
      <c r="K6432"/>
      <c r="L6432"/>
    </row>
    <row r="6433" spans="9:12" ht="15" x14ac:dyDescent="0.25">
      <c r="I6433"/>
      <c r="J6433"/>
      <c r="K6433"/>
      <c r="L6433"/>
    </row>
    <row r="6434" spans="9:12" ht="15" x14ac:dyDescent="0.25">
      <c r="I6434"/>
      <c r="J6434"/>
      <c r="K6434"/>
      <c r="L6434"/>
    </row>
    <row r="6435" spans="9:12" ht="15" x14ac:dyDescent="0.25">
      <c r="I6435"/>
      <c r="J6435"/>
      <c r="K6435"/>
      <c r="L6435"/>
    </row>
    <row r="6436" spans="9:12" ht="15" x14ac:dyDescent="0.25">
      <c r="I6436"/>
      <c r="J6436"/>
      <c r="K6436"/>
      <c r="L6436"/>
    </row>
    <row r="6437" spans="9:12" ht="15" x14ac:dyDescent="0.25">
      <c r="I6437"/>
      <c r="J6437"/>
      <c r="K6437"/>
      <c r="L6437"/>
    </row>
    <row r="6438" spans="9:12" ht="15" x14ac:dyDescent="0.25">
      <c r="I6438"/>
      <c r="J6438"/>
      <c r="K6438"/>
      <c r="L6438"/>
    </row>
    <row r="6439" spans="9:12" ht="15" x14ac:dyDescent="0.25">
      <c r="I6439"/>
      <c r="J6439"/>
      <c r="K6439"/>
      <c r="L6439"/>
    </row>
    <row r="6440" spans="9:12" ht="15" x14ac:dyDescent="0.25">
      <c r="I6440"/>
      <c r="J6440"/>
      <c r="K6440"/>
      <c r="L6440"/>
    </row>
    <row r="6441" spans="9:12" ht="15" x14ac:dyDescent="0.25">
      <c r="I6441"/>
      <c r="J6441"/>
      <c r="K6441"/>
      <c r="L6441"/>
    </row>
    <row r="6442" spans="9:12" ht="15" x14ac:dyDescent="0.25">
      <c r="I6442"/>
      <c r="J6442"/>
      <c r="K6442"/>
      <c r="L6442"/>
    </row>
    <row r="6443" spans="9:12" ht="15" x14ac:dyDescent="0.25">
      <c r="I6443"/>
      <c r="J6443"/>
      <c r="K6443"/>
      <c r="L6443"/>
    </row>
    <row r="6444" spans="9:12" ht="15" x14ac:dyDescent="0.25">
      <c r="I6444"/>
      <c r="J6444"/>
      <c r="K6444"/>
      <c r="L6444"/>
    </row>
    <row r="6445" spans="9:12" ht="15" x14ac:dyDescent="0.25">
      <c r="I6445"/>
      <c r="J6445"/>
      <c r="K6445"/>
      <c r="L6445"/>
    </row>
    <row r="6446" spans="9:12" ht="15" x14ac:dyDescent="0.25">
      <c r="I6446"/>
      <c r="J6446"/>
      <c r="K6446"/>
      <c r="L6446"/>
    </row>
    <row r="6447" spans="9:12" ht="15" x14ac:dyDescent="0.25">
      <c r="I6447"/>
      <c r="J6447"/>
      <c r="K6447"/>
      <c r="L6447"/>
    </row>
    <row r="6448" spans="9:12" ht="15" x14ac:dyDescent="0.25">
      <c r="I6448"/>
      <c r="J6448"/>
      <c r="K6448"/>
      <c r="L6448"/>
    </row>
    <row r="6449" spans="9:12" ht="15" x14ac:dyDescent="0.25">
      <c r="I6449"/>
      <c r="J6449"/>
      <c r="K6449"/>
      <c r="L6449"/>
    </row>
    <row r="6450" spans="9:12" ht="15" x14ac:dyDescent="0.25">
      <c r="I6450"/>
      <c r="J6450"/>
      <c r="K6450"/>
      <c r="L6450"/>
    </row>
    <row r="6451" spans="9:12" ht="15" x14ac:dyDescent="0.25">
      <c r="I6451"/>
      <c r="J6451"/>
      <c r="K6451"/>
      <c r="L6451"/>
    </row>
    <row r="6452" spans="9:12" ht="15" x14ac:dyDescent="0.25">
      <c r="I6452"/>
      <c r="J6452"/>
      <c r="K6452"/>
      <c r="L6452"/>
    </row>
    <row r="6453" spans="9:12" ht="15" x14ac:dyDescent="0.25">
      <c r="I6453"/>
      <c r="J6453"/>
      <c r="K6453"/>
      <c r="L6453"/>
    </row>
    <row r="6454" spans="9:12" ht="15" x14ac:dyDescent="0.25">
      <c r="I6454"/>
      <c r="J6454"/>
      <c r="K6454"/>
      <c r="L6454"/>
    </row>
    <row r="6455" spans="9:12" ht="15" x14ac:dyDescent="0.25">
      <c r="I6455"/>
      <c r="J6455"/>
      <c r="K6455"/>
      <c r="L6455"/>
    </row>
    <row r="6456" spans="9:12" ht="15" x14ac:dyDescent="0.25">
      <c r="I6456"/>
      <c r="J6456"/>
      <c r="K6456"/>
      <c r="L6456"/>
    </row>
    <row r="6457" spans="9:12" ht="15" x14ac:dyDescent="0.25">
      <c r="I6457"/>
      <c r="J6457"/>
      <c r="K6457"/>
      <c r="L6457"/>
    </row>
    <row r="6458" spans="9:12" ht="15" x14ac:dyDescent="0.25">
      <c r="I6458"/>
      <c r="J6458"/>
      <c r="K6458"/>
      <c r="L6458"/>
    </row>
    <row r="6459" spans="9:12" ht="15" x14ac:dyDescent="0.25">
      <c r="I6459"/>
      <c r="J6459"/>
      <c r="K6459"/>
      <c r="L6459"/>
    </row>
    <row r="6460" spans="9:12" ht="15" x14ac:dyDescent="0.25">
      <c r="I6460"/>
      <c r="J6460"/>
      <c r="K6460"/>
      <c r="L6460"/>
    </row>
    <row r="6461" spans="9:12" ht="15" x14ac:dyDescent="0.25">
      <c r="I6461"/>
      <c r="J6461"/>
      <c r="K6461"/>
      <c r="L6461"/>
    </row>
    <row r="6462" spans="9:12" ht="15" x14ac:dyDescent="0.25">
      <c r="I6462"/>
      <c r="J6462"/>
      <c r="K6462"/>
      <c r="L6462"/>
    </row>
    <row r="6463" spans="9:12" ht="15" x14ac:dyDescent="0.25">
      <c r="I6463"/>
      <c r="J6463"/>
      <c r="K6463"/>
      <c r="L6463"/>
    </row>
    <row r="6464" spans="9:12" ht="15" x14ac:dyDescent="0.25">
      <c r="I6464"/>
      <c r="J6464"/>
      <c r="K6464"/>
      <c r="L6464"/>
    </row>
    <row r="6465" spans="9:12" ht="15" x14ac:dyDescent="0.25">
      <c r="I6465"/>
      <c r="J6465"/>
      <c r="K6465"/>
      <c r="L6465"/>
    </row>
    <row r="6466" spans="9:12" ht="15" x14ac:dyDescent="0.25">
      <c r="I6466"/>
      <c r="J6466"/>
      <c r="K6466"/>
      <c r="L6466"/>
    </row>
    <row r="6467" spans="9:12" ht="15" x14ac:dyDescent="0.25">
      <c r="I6467"/>
      <c r="J6467"/>
      <c r="K6467"/>
      <c r="L6467"/>
    </row>
    <row r="6468" spans="9:12" ht="15" x14ac:dyDescent="0.25">
      <c r="I6468"/>
      <c r="J6468"/>
      <c r="K6468"/>
      <c r="L6468"/>
    </row>
    <row r="6469" spans="9:12" ht="15" x14ac:dyDescent="0.25">
      <c r="I6469"/>
      <c r="J6469"/>
      <c r="K6469"/>
      <c r="L6469"/>
    </row>
    <row r="6470" spans="9:12" ht="15" x14ac:dyDescent="0.25">
      <c r="I6470"/>
      <c r="J6470"/>
      <c r="K6470"/>
      <c r="L6470"/>
    </row>
    <row r="6471" spans="9:12" ht="15" x14ac:dyDescent="0.25">
      <c r="I6471"/>
      <c r="J6471"/>
      <c r="K6471"/>
      <c r="L6471"/>
    </row>
    <row r="6472" spans="9:12" ht="15" x14ac:dyDescent="0.25">
      <c r="I6472"/>
      <c r="J6472"/>
      <c r="K6472"/>
      <c r="L6472"/>
    </row>
    <row r="6473" spans="9:12" ht="15" x14ac:dyDescent="0.25">
      <c r="I6473"/>
      <c r="J6473"/>
      <c r="K6473"/>
      <c r="L6473"/>
    </row>
    <row r="6474" spans="9:12" ht="15" x14ac:dyDescent="0.25">
      <c r="I6474"/>
      <c r="J6474"/>
      <c r="K6474"/>
      <c r="L6474"/>
    </row>
    <row r="6475" spans="9:12" ht="15" x14ac:dyDescent="0.25">
      <c r="I6475"/>
      <c r="J6475"/>
      <c r="K6475"/>
      <c r="L6475"/>
    </row>
    <row r="6476" spans="9:12" ht="15" x14ac:dyDescent="0.25">
      <c r="I6476"/>
      <c r="J6476"/>
      <c r="K6476"/>
      <c r="L6476"/>
    </row>
    <row r="6477" spans="9:12" ht="15" x14ac:dyDescent="0.25">
      <c r="I6477"/>
      <c r="J6477"/>
      <c r="K6477"/>
      <c r="L6477"/>
    </row>
    <row r="6478" spans="9:12" ht="15" x14ac:dyDescent="0.25">
      <c r="I6478"/>
      <c r="J6478"/>
      <c r="K6478"/>
      <c r="L6478"/>
    </row>
    <row r="6479" spans="9:12" ht="15" x14ac:dyDescent="0.25">
      <c r="I6479"/>
      <c r="J6479"/>
      <c r="K6479"/>
      <c r="L6479"/>
    </row>
    <row r="6480" spans="9:12" ht="15" x14ac:dyDescent="0.25">
      <c r="I6480"/>
      <c r="J6480"/>
      <c r="K6480"/>
      <c r="L6480"/>
    </row>
    <row r="6481" spans="9:12" ht="15" x14ac:dyDescent="0.25">
      <c r="I6481"/>
      <c r="J6481"/>
      <c r="K6481"/>
      <c r="L6481"/>
    </row>
    <row r="6482" spans="9:12" ht="15" x14ac:dyDescent="0.25">
      <c r="I6482"/>
      <c r="J6482"/>
      <c r="K6482"/>
      <c r="L6482"/>
    </row>
    <row r="6483" spans="9:12" ht="15" x14ac:dyDescent="0.25">
      <c r="I6483"/>
      <c r="J6483"/>
      <c r="K6483"/>
      <c r="L6483"/>
    </row>
    <row r="6484" spans="9:12" ht="15" x14ac:dyDescent="0.25">
      <c r="I6484"/>
      <c r="J6484"/>
      <c r="K6484"/>
      <c r="L6484"/>
    </row>
    <row r="6485" spans="9:12" ht="15" x14ac:dyDescent="0.25">
      <c r="I6485"/>
      <c r="J6485"/>
      <c r="K6485"/>
      <c r="L6485"/>
    </row>
    <row r="6486" spans="9:12" ht="15" x14ac:dyDescent="0.25">
      <c r="I6486"/>
      <c r="J6486"/>
      <c r="K6486"/>
      <c r="L6486"/>
    </row>
    <row r="6487" spans="9:12" ht="15" x14ac:dyDescent="0.25">
      <c r="I6487"/>
      <c r="J6487"/>
      <c r="K6487"/>
      <c r="L6487"/>
    </row>
    <row r="6488" spans="9:12" ht="15" x14ac:dyDescent="0.25">
      <c r="I6488"/>
      <c r="J6488"/>
      <c r="K6488"/>
      <c r="L6488"/>
    </row>
    <row r="6489" spans="9:12" ht="15" x14ac:dyDescent="0.25">
      <c r="I6489"/>
      <c r="J6489"/>
      <c r="K6489"/>
      <c r="L6489"/>
    </row>
    <row r="6490" spans="9:12" ht="15" x14ac:dyDescent="0.25">
      <c r="I6490"/>
      <c r="J6490"/>
      <c r="K6490"/>
      <c r="L6490"/>
    </row>
    <row r="6491" spans="9:12" ht="15" x14ac:dyDescent="0.25">
      <c r="I6491"/>
      <c r="J6491"/>
      <c r="K6491"/>
      <c r="L6491"/>
    </row>
    <row r="6492" spans="9:12" ht="15" x14ac:dyDescent="0.25">
      <c r="I6492"/>
      <c r="J6492"/>
      <c r="K6492"/>
      <c r="L6492"/>
    </row>
    <row r="6493" spans="9:12" ht="15" x14ac:dyDescent="0.25">
      <c r="I6493"/>
      <c r="J6493"/>
      <c r="K6493"/>
      <c r="L6493"/>
    </row>
    <row r="6494" spans="9:12" ht="15" x14ac:dyDescent="0.25">
      <c r="I6494"/>
      <c r="J6494"/>
      <c r="K6494"/>
      <c r="L6494"/>
    </row>
    <row r="6495" spans="9:12" ht="15" x14ac:dyDescent="0.25">
      <c r="I6495"/>
      <c r="J6495"/>
      <c r="K6495"/>
      <c r="L6495"/>
    </row>
    <row r="6496" spans="9:12" ht="15" x14ac:dyDescent="0.25">
      <c r="I6496"/>
      <c r="J6496"/>
      <c r="K6496"/>
      <c r="L6496"/>
    </row>
    <row r="6497" spans="9:12" ht="15" x14ac:dyDescent="0.25">
      <c r="I6497"/>
      <c r="J6497"/>
      <c r="K6497"/>
      <c r="L6497"/>
    </row>
    <row r="6498" spans="9:12" ht="15" x14ac:dyDescent="0.25">
      <c r="I6498"/>
      <c r="J6498"/>
      <c r="K6498"/>
      <c r="L6498"/>
    </row>
    <row r="6499" spans="9:12" ht="15" x14ac:dyDescent="0.25">
      <c r="I6499"/>
      <c r="J6499"/>
      <c r="K6499"/>
      <c r="L6499"/>
    </row>
    <row r="6500" spans="9:12" ht="15" x14ac:dyDescent="0.25">
      <c r="I6500"/>
      <c r="J6500"/>
      <c r="K6500"/>
      <c r="L6500"/>
    </row>
    <row r="6501" spans="9:12" ht="15" x14ac:dyDescent="0.25">
      <c r="I6501"/>
      <c r="J6501"/>
      <c r="K6501"/>
      <c r="L6501"/>
    </row>
    <row r="6502" spans="9:12" ht="15" x14ac:dyDescent="0.25">
      <c r="I6502"/>
      <c r="J6502"/>
      <c r="K6502"/>
      <c r="L6502"/>
    </row>
    <row r="6503" spans="9:12" ht="15" x14ac:dyDescent="0.25">
      <c r="I6503"/>
      <c r="J6503"/>
      <c r="K6503"/>
      <c r="L6503"/>
    </row>
    <row r="6504" spans="9:12" ht="15" x14ac:dyDescent="0.25">
      <c r="I6504"/>
      <c r="J6504"/>
      <c r="K6504"/>
      <c r="L6504"/>
    </row>
    <row r="6505" spans="9:12" ht="15" x14ac:dyDescent="0.25">
      <c r="I6505"/>
      <c r="J6505"/>
      <c r="K6505"/>
      <c r="L6505"/>
    </row>
    <row r="6506" spans="9:12" ht="15" x14ac:dyDescent="0.25">
      <c r="I6506"/>
      <c r="J6506"/>
      <c r="K6506"/>
      <c r="L6506"/>
    </row>
    <row r="6507" spans="9:12" ht="15" x14ac:dyDescent="0.25">
      <c r="I6507"/>
      <c r="J6507"/>
      <c r="K6507"/>
      <c r="L6507"/>
    </row>
    <row r="6508" spans="9:12" ht="15" x14ac:dyDescent="0.25">
      <c r="I6508"/>
      <c r="J6508"/>
      <c r="K6508"/>
      <c r="L6508"/>
    </row>
    <row r="6509" spans="9:12" ht="15" x14ac:dyDescent="0.25">
      <c r="I6509"/>
      <c r="J6509"/>
      <c r="K6509"/>
      <c r="L6509"/>
    </row>
    <row r="6510" spans="9:12" ht="15" x14ac:dyDescent="0.25">
      <c r="I6510"/>
      <c r="J6510"/>
      <c r="K6510"/>
      <c r="L6510"/>
    </row>
    <row r="6511" spans="9:12" ht="15" x14ac:dyDescent="0.25">
      <c r="I6511"/>
      <c r="J6511"/>
      <c r="K6511"/>
      <c r="L6511"/>
    </row>
    <row r="6512" spans="9:12" ht="15" x14ac:dyDescent="0.25">
      <c r="I6512"/>
      <c r="J6512"/>
      <c r="K6512"/>
      <c r="L6512"/>
    </row>
    <row r="6513" spans="9:12" ht="15" x14ac:dyDescent="0.25">
      <c r="I6513"/>
      <c r="J6513"/>
      <c r="K6513"/>
      <c r="L6513"/>
    </row>
    <row r="6514" spans="9:12" ht="15" x14ac:dyDescent="0.25">
      <c r="I6514"/>
      <c r="J6514"/>
      <c r="K6514"/>
      <c r="L6514"/>
    </row>
    <row r="6515" spans="9:12" ht="15" x14ac:dyDescent="0.25">
      <c r="I6515"/>
      <c r="J6515"/>
      <c r="K6515"/>
      <c r="L6515"/>
    </row>
    <row r="6516" spans="9:12" ht="15" x14ac:dyDescent="0.25">
      <c r="I6516"/>
      <c r="J6516"/>
      <c r="K6516"/>
      <c r="L6516"/>
    </row>
    <row r="6517" spans="9:12" ht="15" x14ac:dyDescent="0.25">
      <c r="I6517"/>
      <c r="J6517"/>
      <c r="K6517"/>
      <c r="L6517"/>
    </row>
    <row r="6518" spans="9:12" ht="15" x14ac:dyDescent="0.25">
      <c r="I6518"/>
      <c r="J6518"/>
      <c r="K6518"/>
      <c r="L6518"/>
    </row>
    <row r="6519" spans="9:12" ht="15" x14ac:dyDescent="0.25">
      <c r="I6519"/>
      <c r="J6519"/>
      <c r="K6519"/>
      <c r="L6519"/>
    </row>
    <row r="6520" spans="9:12" ht="15" x14ac:dyDescent="0.25">
      <c r="I6520"/>
      <c r="J6520"/>
      <c r="K6520"/>
      <c r="L6520"/>
    </row>
    <row r="6521" spans="9:12" ht="15" x14ac:dyDescent="0.25">
      <c r="I6521"/>
      <c r="J6521"/>
      <c r="K6521"/>
      <c r="L6521"/>
    </row>
    <row r="6522" spans="9:12" ht="15" x14ac:dyDescent="0.25">
      <c r="I6522"/>
      <c r="J6522"/>
      <c r="K6522"/>
      <c r="L6522"/>
    </row>
    <row r="6523" spans="9:12" ht="15" x14ac:dyDescent="0.25">
      <c r="I6523"/>
      <c r="J6523"/>
      <c r="K6523"/>
      <c r="L6523"/>
    </row>
    <row r="6524" spans="9:12" ht="15" x14ac:dyDescent="0.25">
      <c r="I6524"/>
      <c r="J6524"/>
      <c r="K6524"/>
      <c r="L6524"/>
    </row>
    <row r="6525" spans="9:12" ht="15" x14ac:dyDescent="0.25">
      <c r="I6525"/>
      <c r="J6525"/>
      <c r="K6525"/>
      <c r="L6525"/>
    </row>
    <row r="6526" spans="9:12" ht="15" x14ac:dyDescent="0.25">
      <c r="I6526"/>
      <c r="J6526"/>
      <c r="K6526"/>
      <c r="L6526"/>
    </row>
    <row r="6527" spans="9:12" ht="15" x14ac:dyDescent="0.25">
      <c r="I6527"/>
      <c r="J6527"/>
      <c r="K6527"/>
      <c r="L6527"/>
    </row>
    <row r="6528" spans="9:12" ht="15" x14ac:dyDescent="0.25">
      <c r="I6528"/>
      <c r="J6528"/>
      <c r="K6528"/>
      <c r="L6528"/>
    </row>
    <row r="6529" spans="9:12" ht="15" x14ac:dyDescent="0.25">
      <c r="I6529"/>
      <c r="J6529"/>
      <c r="K6529"/>
      <c r="L6529"/>
    </row>
    <row r="6530" spans="9:12" ht="15" x14ac:dyDescent="0.25">
      <c r="I6530"/>
      <c r="J6530"/>
      <c r="K6530"/>
      <c r="L6530"/>
    </row>
    <row r="6531" spans="9:12" ht="15" x14ac:dyDescent="0.25">
      <c r="I6531"/>
      <c r="J6531"/>
      <c r="K6531"/>
      <c r="L6531"/>
    </row>
    <row r="6532" spans="9:12" ht="15" x14ac:dyDescent="0.25">
      <c r="I6532"/>
      <c r="J6532"/>
      <c r="K6532"/>
      <c r="L6532"/>
    </row>
    <row r="6533" spans="9:12" ht="15" x14ac:dyDescent="0.25">
      <c r="I6533"/>
      <c r="J6533"/>
      <c r="K6533"/>
      <c r="L6533"/>
    </row>
    <row r="6534" spans="9:12" ht="15" x14ac:dyDescent="0.25">
      <c r="I6534"/>
      <c r="J6534"/>
      <c r="K6534"/>
      <c r="L6534"/>
    </row>
    <row r="6535" spans="9:12" ht="15" x14ac:dyDescent="0.25">
      <c r="I6535"/>
      <c r="J6535"/>
      <c r="K6535"/>
      <c r="L6535"/>
    </row>
    <row r="6536" spans="9:12" ht="15" x14ac:dyDescent="0.25">
      <c r="I6536"/>
      <c r="J6536"/>
      <c r="K6536"/>
      <c r="L6536"/>
    </row>
    <row r="6537" spans="9:12" ht="15" x14ac:dyDescent="0.25">
      <c r="I6537"/>
      <c r="J6537"/>
      <c r="K6537"/>
      <c r="L6537"/>
    </row>
    <row r="6538" spans="9:12" ht="15" x14ac:dyDescent="0.25">
      <c r="I6538"/>
      <c r="J6538"/>
      <c r="K6538"/>
      <c r="L6538"/>
    </row>
    <row r="6539" spans="9:12" ht="15" x14ac:dyDescent="0.25">
      <c r="I6539"/>
      <c r="J6539"/>
      <c r="K6539"/>
      <c r="L6539"/>
    </row>
    <row r="6540" spans="9:12" ht="15" x14ac:dyDescent="0.25">
      <c r="I6540"/>
      <c r="J6540"/>
      <c r="K6540"/>
      <c r="L6540"/>
    </row>
    <row r="6541" spans="9:12" ht="15" x14ac:dyDescent="0.25">
      <c r="I6541"/>
      <c r="J6541"/>
      <c r="K6541"/>
      <c r="L6541"/>
    </row>
    <row r="6542" spans="9:12" ht="15" x14ac:dyDescent="0.25">
      <c r="I6542"/>
      <c r="J6542"/>
      <c r="K6542"/>
      <c r="L6542"/>
    </row>
    <row r="6543" spans="9:12" ht="15" x14ac:dyDescent="0.25">
      <c r="I6543"/>
      <c r="J6543"/>
      <c r="K6543"/>
      <c r="L6543"/>
    </row>
    <row r="6544" spans="9:12" ht="15" x14ac:dyDescent="0.25">
      <c r="I6544"/>
      <c r="J6544"/>
      <c r="K6544"/>
      <c r="L6544"/>
    </row>
    <row r="6545" spans="9:12" ht="15" x14ac:dyDescent="0.25">
      <c r="I6545"/>
      <c r="J6545"/>
      <c r="K6545"/>
      <c r="L6545"/>
    </row>
    <row r="6546" spans="9:12" ht="15" x14ac:dyDescent="0.25">
      <c r="I6546"/>
      <c r="J6546"/>
      <c r="K6546"/>
      <c r="L6546"/>
    </row>
    <row r="6547" spans="9:12" ht="15" x14ac:dyDescent="0.25">
      <c r="I6547"/>
      <c r="J6547"/>
      <c r="K6547"/>
      <c r="L6547"/>
    </row>
    <row r="6548" spans="9:12" ht="15" x14ac:dyDescent="0.25">
      <c r="I6548"/>
      <c r="J6548"/>
      <c r="K6548"/>
      <c r="L6548"/>
    </row>
    <row r="6549" spans="9:12" ht="15" x14ac:dyDescent="0.25">
      <c r="I6549"/>
      <c r="J6549"/>
      <c r="K6549"/>
      <c r="L6549"/>
    </row>
    <row r="6550" spans="9:12" ht="15" x14ac:dyDescent="0.25">
      <c r="I6550"/>
      <c r="J6550"/>
      <c r="K6550"/>
      <c r="L6550"/>
    </row>
    <row r="6551" spans="9:12" ht="15" x14ac:dyDescent="0.25">
      <c r="I6551"/>
      <c r="J6551"/>
      <c r="K6551"/>
      <c r="L6551"/>
    </row>
    <row r="6552" spans="9:12" ht="15" x14ac:dyDescent="0.25">
      <c r="I6552"/>
      <c r="J6552"/>
      <c r="K6552"/>
      <c r="L6552"/>
    </row>
    <row r="6553" spans="9:12" ht="15" x14ac:dyDescent="0.25">
      <c r="I6553"/>
      <c r="J6553"/>
      <c r="K6553"/>
      <c r="L6553"/>
    </row>
    <row r="6554" spans="9:12" ht="15" x14ac:dyDescent="0.25">
      <c r="I6554"/>
      <c r="J6554"/>
      <c r="K6554"/>
      <c r="L6554"/>
    </row>
    <row r="6555" spans="9:12" ht="15" x14ac:dyDescent="0.25">
      <c r="I6555"/>
      <c r="J6555"/>
      <c r="K6555"/>
      <c r="L6555"/>
    </row>
    <row r="6556" spans="9:12" ht="15" x14ac:dyDescent="0.25">
      <c r="I6556"/>
      <c r="J6556"/>
      <c r="K6556"/>
      <c r="L6556"/>
    </row>
    <row r="6557" spans="9:12" ht="15" x14ac:dyDescent="0.25">
      <c r="I6557"/>
      <c r="J6557"/>
      <c r="K6557"/>
      <c r="L6557"/>
    </row>
    <row r="6558" spans="9:12" ht="15" x14ac:dyDescent="0.25">
      <c r="I6558"/>
      <c r="J6558"/>
      <c r="K6558"/>
      <c r="L6558"/>
    </row>
    <row r="6559" spans="9:12" ht="15" x14ac:dyDescent="0.25">
      <c r="I6559"/>
      <c r="J6559"/>
      <c r="K6559"/>
      <c r="L6559"/>
    </row>
    <row r="6560" spans="9:12" ht="15" x14ac:dyDescent="0.25">
      <c r="I6560"/>
      <c r="J6560"/>
      <c r="K6560"/>
      <c r="L6560"/>
    </row>
    <row r="6561" spans="9:12" ht="15" x14ac:dyDescent="0.25">
      <c r="I6561"/>
      <c r="J6561"/>
      <c r="K6561"/>
      <c r="L6561"/>
    </row>
    <row r="6562" spans="9:12" ht="15" x14ac:dyDescent="0.25">
      <c r="I6562"/>
      <c r="J6562"/>
      <c r="K6562"/>
      <c r="L6562"/>
    </row>
    <row r="6563" spans="9:12" ht="15" x14ac:dyDescent="0.25">
      <c r="I6563"/>
      <c r="J6563"/>
      <c r="K6563"/>
      <c r="L6563"/>
    </row>
    <row r="6564" spans="9:12" ht="15" x14ac:dyDescent="0.25">
      <c r="I6564"/>
      <c r="J6564"/>
      <c r="K6564"/>
      <c r="L6564"/>
    </row>
    <row r="6565" spans="9:12" ht="15" x14ac:dyDescent="0.25">
      <c r="I6565"/>
      <c r="J6565"/>
      <c r="K6565"/>
      <c r="L6565"/>
    </row>
    <row r="6566" spans="9:12" ht="15" x14ac:dyDescent="0.25">
      <c r="I6566"/>
      <c r="J6566"/>
      <c r="K6566"/>
      <c r="L6566"/>
    </row>
    <row r="6567" spans="9:12" ht="15" x14ac:dyDescent="0.25">
      <c r="I6567"/>
      <c r="J6567"/>
      <c r="K6567"/>
      <c r="L6567"/>
    </row>
    <row r="6568" spans="9:12" ht="15" x14ac:dyDescent="0.25">
      <c r="I6568"/>
      <c r="J6568"/>
      <c r="K6568"/>
      <c r="L6568"/>
    </row>
    <row r="6569" spans="9:12" ht="15" x14ac:dyDescent="0.25">
      <c r="I6569"/>
      <c r="J6569"/>
      <c r="K6569"/>
      <c r="L6569"/>
    </row>
    <row r="6570" spans="9:12" ht="15" x14ac:dyDescent="0.25">
      <c r="I6570"/>
      <c r="J6570"/>
      <c r="K6570"/>
      <c r="L6570"/>
    </row>
    <row r="6571" spans="9:12" ht="15" x14ac:dyDescent="0.25">
      <c r="I6571"/>
      <c r="J6571"/>
      <c r="K6571"/>
      <c r="L6571"/>
    </row>
    <row r="6572" spans="9:12" ht="15" x14ac:dyDescent="0.25">
      <c r="I6572"/>
      <c r="J6572"/>
      <c r="K6572"/>
      <c r="L6572"/>
    </row>
    <row r="6573" spans="9:12" ht="15" x14ac:dyDescent="0.25">
      <c r="I6573"/>
      <c r="J6573"/>
      <c r="K6573"/>
      <c r="L6573"/>
    </row>
    <row r="6574" spans="9:12" ht="15" x14ac:dyDescent="0.25">
      <c r="I6574"/>
      <c r="J6574"/>
      <c r="K6574"/>
      <c r="L6574"/>
    </row>
    <row r="6575" spans="9:12" ht="15" x14ac:dyDescent="0.25">
      <c r="I6575"/>
      <c r="J6575"/>
      <c r="K6575"/>
      <c r="L6575"/>
    </row>
    <row r="6576" spans="9:12" ht="15" x14ac:dyDescent="0.25">
      <c r="I6576"/>
      <c r="J6576"/>
      <c r="K6576"/>
      <c r="L6576"/>
    </row>
    <row r="6577" spans="9:12" ht="15" x14ac:dyDescent="0.25">
      <c r="I6577"/>
      <c r="J6577"/>
      <c r="K6577"/>
      <c r="L6577"/>
    </row>
    <row r="6578" spans="9:12" ht="15" x14ac:dyDescent="0.25">
      <c r="I6578"/>
      <c r="J6578"/>
      <c r="K6578"/>
      <c r="L6578"/>
    </row>
    <row r="6579" spans="9:12" ht="15" x14ac:dyDescent="0.25">
      <c r="I6579"/>
      <c r="J6579"/>
      <c r="K6579"/>
      <c r="L6579"/>
    </row>
    <row r="6580" spans="9:12" ht="15" x14ac:dyDescent="0.25">
      <c r="I6580"/>
      <c r="J6580"/>
      <c r="K6580"/>
      <c r="L6580"/>
    </row>
    <row r="6581" spans="9:12" ht="15" x14ac:dyDescent="0.25">
      <c r="I6581"/>
      <c r="J6581"/>
      <c r="K6581"/>
      <c r="L6581"/>
    </row>
    <row r="6582" spans="9:12" ht="15" x14ac:dyDescent="0.25">
      <c r="I6582"/>
      <c r="J6582"/>
      <c r="K6582"/>
      <c r="L6582"/>
    </row>
    <row r="6583" spans="9:12" ht="15" x14ac:dyDescent="0.25">
      <c r="I6583"/>
      <c r="J6583"/>
      <c r="K6583"/>
      <c r="L6583"/>
    </row>
    <row r="6584" spans="9:12" ht="15" x14ac:dyDescent="0.25">
      <c r="I6584"/>
      <c r="J6584"/>
      <c r="K6584"/>
      <c r="L6584"/>
    </row>
    <row r="6585" spans="9:12" ht="15" x14ac:dyDescent="0.25">
      <c r="I6585"/>
      <c r="J6585"/>
      <c r="K6585"/>
      <c r="L6585"/>
    </row>
    <row r="6586" spans="9:12" ht="15" x14ac:dyDescent="0.25">
      <c r="I6586"/>
      <c r="J6586"/>
      <c r="K6586"/>
      <c r="L6586"/>
    </row>
    <row r="6587" spans="9:12" ht="15" x14ac:dyDescent="0.25">
      <c r="I6587"/>
      <c r="J6587"/>
      <c r="K6587"/>
      <c r="L6587"/>
    </row>
    <row r="6588" spans="9:12" ht="15" x14ac:dyDescent="0.25">
      <c r="I6588"/>
      <c r="J6588"/>
      <c r="K6588"/>
      <c r="L6588"/>
    </row>
    <row r="6589" spans="9:12" ht="15" x14ac:dyDescent="0.25">
      <c r="I6589"/>
      <c r="J6589"/>
      <c r="K6589"/>
      <c r="L6589"/>
    </row>
    <row r="6590" spans="9:12" ht="15" x14ac:dyDescent="0.25">
      <c r="I6590"/>
      <c r="J6590"/>
      <c r="K6590"/>
      <c r="L6590"/>
    </row>
    <row r="6591" spans="9:12" ht="15" x14ac:dyDescent="0.25">
      <c r="I6591"/>
      <c r="J6591"/>
      <c r="K6591"/>
      <c r="L6591"/>
    </row>
    <row r="6592" spans="9:12" ht="15" x14ac:dyDescent="0.25">
      <c r="I6592"/>
      <c r="J6592"/>
      <c r="K6592"/>
      <c r="L6592"/>
    </row>
    <row r="6593" spans="9:12" ht="15" x14ac:dyDescent="0.25">
      <c r="I6593"/>
      <c r="J6593"/>
      <c r="K6593"/>
      <c r="L6593"/>
    </row>
    <row r="6594" spans="9:12" ht="15" x14ac:dyDescent="0.25">
      <c r="I6594"/>
      <c r="J6594"/>
      <c r="K6594"/>
      <c r="L6594"/>
    </row>
    <row r="6595" spans="9:12" ht="15" x14ac:dyDescent="0.25">
      <c r="I6595"/>
      <c r="J6595"/>
      <c r="K6595"/>
      <c r="L6595"/>
    </row>
    <row r="6596" spans="9:12" ht="15" x14ac:dyDescent="0.25">
      <c r="I6596"/>
      <c r="J6596"/>
      <c r="K6596"/>
      <c r="L6596"/>
    </row>
    <row r="6597" spans="9:12" ht="15" x14ac:dyDescent="0.25">
      <c r="I6597"/>
      <c r="J6597"/>
      <c r="K6597"/>
      <c r="L6597"/>
    </row>
    <row r="6598" spans="9:12" ht="15" x14ac:dyDescent="0.25">
      <c r="I6598"/>
      <c r="J6598"/>
      <c r="K6598"/>
      <c r="L6598"/>
    </row>
    <row r="6599" spans="9:12" ht="15" x14ac:dyDescent="0.25">
      <c r="I6599"/>
      <c r="J6599"/>
      <c r="K6599"/>
      <c r="L6599"/>
    </row>
    <row r="6600" spans="9:12" ht="15" x14ac:dyDescent="0.25">
      <c r="I6600"/>
      <c r="J6600"/>
      <c r="K6600"/>
      <c r="L6600"/>
    </row>
    <row r="6601" spans="9:12" ht="15" x14ac:dyDescent="0.25">
      <c r="I6601"/>
      <c r="J6601"/>
      <c r="K6601"/>
      <c r="L6601"/>
    </row>
    <row r="6602" spans="9:12" ht="15" x14ac:dyDescent="0.25">
      <c r="I6602"/>
      <c r="J6602"/>
      <c r="K6602"/>
      <c r="L6602"/>
    </row>
    <row r="6603" spans="9:12" ht="15" x14ac:dyDescent="0.25">
      <c r="I6603"/>
      <c r="J6603"/>
      <c r="K6603"/>
      <c r="L6603"/>
    </row>
    <row r="6604" spans="9:12" ht="15" x14ac:dyDescent="0.25">
      <c r="I6604"/>
      <c r="J6604"/>
      <c r="K6604"/>
      <c r="L6604"/>
    </row>
    <row r="6605" spans="9:12" ht="15" x14ac:dyDescent="0.25">
      <c r="I6605"/>
      <c r="J6605"/>
      <c r="K6605"/>
      <c r="L6605"/>
    </row>
    <row r="6606" spans="9:12" ht="15" x14ac:dyDescent="0.25">
      <c r="I6606"/>
      <c r="J6606"/>
      <c r="K6606"/>
      <c r="L6606"/>
    </row>
    <row r="6607" spans="9:12" ht="15" x14ac:dyDescent="0.25">
      <c r="I6607"/>
      <c r="J6607"/>
      <c r="K6607"/>
      <c r="L6607"/>
    </row>
    <row r="6608" spans="9:12" ht="15" x14ac:dyDescent="0.25">
      <c r="I6608"/>
      <c r="J6608"/>
      <c r="K6608"/>
      <c r="L6608"/>
    </row>
    <row r="6609" spans="9:12" ht="15" x14ac:dyDescent="0.25">
      <c r="I6609"/>
      <c r="J6609"/>
      <c r="K6609"/>
      <c r="L6609"/>
    </row>
    <row r="6610" spans="9:12" ht="15" x14ac:dyDescent="0.25">
      <c r="I6610"/>
      <c r="J6610"/>
      <c r="K6610"/>
      <c r="L6610"/>
    </row>
    <row r="6611" spans="9:12" ht="15" x14ac:dyDescent="0.25">
      <c r="I6611"/>
      <c r="J6611"/>
      <c r="K6611"/>
      <c r="L6611"/>
    </row>
    <row r="6612" spans="9:12" ht="15" x14ac:dyDescent="0.25">
      <c r="I6612"/>
      <c r="J6612"/>
      <c r="K6612"/>
      <c r="L6612"/>
    </row>
    <row r="6613" spans="9:12" ht="15" x14ac:dyDescent="0.25">
      <c r="I6613"/>
      <c r="J6613"/>
      <c r="K6613"/>
      <c r="L6613"/>
    </row>
    <row r="6614" spans="9:12" ht="15" x14ac:dyDescent="0.25">
      <c r="I6614"/>
      <c r="J6614"/>
      <c r="K6614"/>
      <c r="L6614"/>
    </row>
    <row r="6615" spans="9:12" ht="15" x14ac:dyDescent="0.25">
      <c r="I6615"/>
      <c r="J6615"/>
      <c r="K6615"/>
      <c r="L6615"/>
    </row>
    <row r="6616" spans="9:12" ht="15" x14ac:dyDescent="0.25">
      <c r="I6616"/>
      <c r="J6616"/>
      <c r="K6616"/>
      <c r="L6616"/>
    </row>
    <row r="6617" spans="9:12" ht="15" x14ac:dyDescent="0.25">
      <c r="I6617"/>
      <c r="J6617"/>
      <c r="K6617"/>
      <c r="L6617"/>
    </row>
    <row r="6618" spans="9:12" ht="15" x14ac:dyDescent="0.25">
      <c r="I6618"/>
      <c r="J6618"/>
      <c r="K6618"/>
      <c r="L6618"/>
    </row>
    <row r="6619" spans="9:12" ht="15" x14ac:dyDescent="0.25">
      <c r="I6619"/>
      <c r="J6619"/>
      <c r="K6619"/>
      <c r="L6619"/>
    </row>
    <row r="6620" spans="9:12" ht="15" x14ac:dyDescent="0.25">
      <c r="I6620"/>
      <c r="J6620"/>
      <c r="K6620"/>
      <c r="L6620"/>
    </row>
    <row r="6621" spans="9:12" ht="15" x14ac:dyDescent="0.25">
      <c r="I6621"/>
      <c r="J6621"/>
      <c r="K6621"/>
      <c r="L6621"/>
    </row>
    <row r="6622" spans="9:12" ht="15" x14ac:dyDescent="0.25">
      <c r="I6622"/>
      <c r="J6622"/>
      <c r="K6622"/>
      <c r="L6622"/>
    </row>
    <row r="6623" spans="9:12" ht="15" x14ac:dyDescent="0.25">
      <c r="I6623"/>
      <c r="J6623"/>
      <c r="K6623"/>
      <c r="L6623"/>
    </row>
    <row r="6624" spans="9:12" ht="15" x14ac:dyDescent="0.25">
      <c r="I6624"/>
      <c r="J6624"/>
      <c r="K6624"/>
      <c r="L6624"/>
    </row>
    <row r="6625" spans="9:12" ht="15" x14ac:dyDescent="0.25">
      <c r="I6625"/>
      <c r="J6625"/>
      <c r="K6625"/>
      <c r="L6625"/>
    </row>
    <row r="6626" spans="9:12" ht="15" x14ac:dyDescent="0.25">
      <c r="I6626"/>
      <c r="J6626"/>
      <c r="K6626"/>
      <c r="L6626"/>
    </row>
    <row r="6627" spans="9:12" ht="15" x14ac:dyDescent="0.25">
      <c r="I6627"/>
      <c r="J6627"/>
      <c r="K6627"/>
      <c r="L6627"/>
    </row>
    <row r="6628" spans="9:12" ht="15" x14ac:dyDescent="0.25">
      <c r="I6628"/>
      <c r="J6628"/>
      <c r="K6628"/>
      <c r="L6628"/>
    </row>
    <row r="6629" spans="9:12" ht="15" x14ac:dyDescent="0.25">
      <c r="I6629"/>
      <c r="J6629"/>
      <c r="K6629"/>
      <c r="L6629"/>
    </row>
    <row r="6630" spans="9:12" ht="15" x14ac:dyDescent="0.25">
      <c r="I6630"/>
      <c r="J6630"/>
      <c r="K6630"/>
      <c r="L6630"/>
    </row>
    <row r="6631" spans="9:12" ht="15" x14ac:dyDescent="0.25">
      <c r="I6631"/>
      <c r="J6631"/>
      <c r="K6631"/>
      <c r="L6631"/>
    </row>
    <row r="6632" spans="9:12" ht="15" x14ac:dyDescent="0.25">
      <c r="I6632"/>
      <c r="J6632"/>
      <c r="K6632"/>
      <c r="L6632"/>
    </row>
    <row r="6633" spans="9:12" ht="15" x14ac:dyDescent="0.25">
      <c r="I6633"/>
      <c r="J6633"/>
      <c r="K6633"/>
      <c r="L6633"/>
    </row>
    <row r="6634" spans="9:12" ht="15" x14ac:dyDescent="0.25">
      <c r="I6634"/>
      <c r="J6634"/>
      <c r="K6634"/>
      <c r="L6634"/>
    </row>
    <row r="6635" spans="9:12" ht="15" x14ac:dyDescent="0.25">
      <c r="I6635"/>
      <c r="J6635"/>
      <c r="K6635"/>
      <c r="L6635"/>
    </row>
    <row r="6636" spans="9:12" ht="15" x14ac:dyDescent="0.25">
      <c r="I6636"/>
      <c r="J6636"/>
      <c r="K6636"/>
      <c r="L6636"/>
    </row>
    <row r="6637" spans="9:12" ht="15" x14ac:dyDescent="0.25">
      <c r="I6637"/>
      <c r="J6637"/>
      <c r="K6637"/>
      <c r="L6637"/>
    </row>
    <row r="6638" spans="9:12" ht="15" x14ac:dyDescent="0.25">
      <c r="I6638"/>
      <c r="J6638"/>
      <c r="K6638"/>
      <c r="L6638"/>
    </row>
    <row r="6639" spans="9:12" ht="15" x14ac:dyDescent="0.25">
      <c r="I6639"/>
      <c r="J6639"/>
      <c r="K6639"/>
      <c r="L6639"/>
    </row>
    <row r="6640" spans="9:12" ht="15" x14ac:dyDescent="0.25">
      <c r="I6640"/>
      <c r="J6640"/>
      <c r="K6640"/>
      <c r="L6640"/>
    </row>
    <row r="6641" spans="9:12" ht="15" x14ac:dyDescent="0.25">
      <c r="I6641"/>
      <c r="J6641"/>
      <c r="K6641"/>
      <c r="L6641"/>
    </row>
    <row r="6642" spans="9:12" ht="15" x14ac:dyDescent="0.25">
      <c r="I6642"/>
      <c r="J6642"/>
      <c r="K6642"/>
      <c r="L6642"/>
    </row>
    <row r="6643" spans="9:12" ht="15" x14ac:dyDescent="0.25">
      <c r="I6643"/>
      <c r="J6643"/>
      <c r="K6643"/>
      <c r="L6643"/>
    </row>
    <row r="6644" spans="9:12" ht="15" x14ac:dyDescent="0.25">
      <c r="I6644"/>
      <c r="J6644"/>
      <c r="K6644"/>
      <c r="L6644"/>
    </row>
    <row r="6645" spans="9:12" ht="15" x14ac:dyDescent="0.25">
      <c r="I6645"/>
      <c r="J6645"/>
      <c r="K6645"/>
      <c r="L6645"/>
    </row>
    <row r="6646" spans="9:12" ht="15" x14ac:dyDescent="0.25">
      <c r="I6646"/>
      <c r="J6646"/>
      <c r="K6646"/>
      <c r="L6646"/>
    </row>
    <row r="6647" spans="9:12" ht="15" x14ac:dyDescent="0.25">
      <c r="I6647"/>
      <c r="J6647"/>
      <c r="K6647"/>
      <c r="L6647"/>
    </row>
    <row r="6648" spans="9:12" ht="15" x14ac:dyDescent="0.25">
      <c r="I6648"/>
      <c r="J6648"/>
      <c r="K6648"/>
      <c r="L6648"/>
    </row>
    <row r="6649" spans="9:12" ht="15" x14ac:dyDescent="0.25">
      <c r="I6649"/>
      <c r="J6649"/>
      <c r="K6649"/>
      <c r="L6649"/>
    </row>
    <row r="6650" spans="9:12" ht="15" x14ac:dyDescent="0.25">
      <c r="I6650"/>
      <c r="J6650"/>
      <c r="K6650"/>
      <c r="L6650"/>
    </row>
    <row r="6651" spans="9:12" ht="15" x14ac:dyDescent="0.25">
      <c r="I6651"/>
      <c r="J6651"/>
      <c r="K6651"/>
      <c r="L6651"/>
    </row>
    <row r="6652" spans="9:12" ht="15" x14ac:dyDescent="0.25">
      <c r="I6652"/>
      <c r="J6652"/>
      <c r="K6652"/>
      <c r="L6652"/>
    </row>
    <row r="6653" spans="9:12" ht="15" x14ac:dyDescent="0.25">
      <c r="I6653"/>
      <c r="J6653"/>
      <c r="K6653"/>
      <c r="L6653"/>
    </row>
    <row r="6654" spans="9:12" ht="15" x14ac:dyDescent="0.25">
      <c r="I6654"/>
      <c r="J6654"/>
      <c r="K6654"/>
      <c r="L6654"/>
    </row>
    <row r="6655" spans="9:12" ht="15" x14ac:dyDescent="0.25">
      <c r="I6655"/>
      <c r="J6655"/>
      <c r="K6655"/>
      <c r="L6655"/>
    </row>
    <row r="6656" spans="9:12" ht="15" x14ac:dyDescent="0.25">
      <c r="I6656"/>
      <c r="J6656"/>
      <c r="K6656"/>
      <c r="L6656"/>
    </row>
    <row r="6657" spans="9:12" ht="15" x14ac:dyDescent="0.25">
      <c r="I6657"/>
      <c r="J6657"/>
      <c r="K6657"/>
      <c r="L6657"/>
    </row>
    <row r="6658" spans="9:12" ht="15" x14ac:dyDescent="0.25">
      <c r="I6658"/>
      <c r="J6658"/>
      <c r="K6658"/>
      <c r="L6658"/>
    </row>
    <row r="6659" spans="9:12" ht="15" x14ac:dyDescent="0.25">
      <c r="I6659"/>
      <c r="J6659"/>
      <c r="K6659"/>
      <c r="L6659"/>
    </row>
    <row r="6660" spans="9:12" ht="15" x14ac:dyDescent="0.25">
      <c r="I6660"/>
      <c r="J6660"/>
      <c r="K6660"/>
      <c r="L6660"/>
    </row>
    <row r="6661" spans="9:12" ht="15" x14ac:dyDescent="0.25">
      <c r="I6661"/>
      <c r="J6661"/>
      <c r="K6661"/>
      <c r="L6661"/>
    </row>
    <row r="6662" spans="9:12" ht="15" x14ac:dyDescent="0.25">
      <c r="I6662"/>
      <c r="J6662"/>
      <c r="K6662"/>
      <c r="L6662"/>
    </row>
    <row r="6663" spans="9:12" ht="15" x14ac:dyDescent="0.25">
      <c r="I6663"/>
      <c r="J6663"/>
      <c r="K6663"/>
      <c r="L6663"/>
    </row>
    <row r="6664" spans="9:12" ht="15" x14ac:dyDescent="0.25">
      <c r="I6664"/>
      <c r="J6664"/>
      <c r="K6664"/>
      <c r="L6664"/>
    </row>
    <row r="6665" spans="9:12" ht="15" x14ac:dyDescent="0.25">
      <c r="I6665"/>
      <c r="J6665"/>
      <c r="K6665"/>
      <c r="L6665"/>
    </row>
    <row r="6666" spans="9:12" ht="15" x14ac:dyDescent="0.25">
      <c r="I6666"/>
      <c r="J6666"/>
      <c r="K6666"/>
      <c r="L6666"/>
    </row>
    <row r="6667" spans="9:12" ht="15" x14ac:dyDescent="0.25">
      <c r="I6667"/>
      <c r="J6667"/>
      <c r="K6667"/>
      <c r="L6667"/>
    </row>
    <row r="6668" spans="9:12" ht="15" x14ac:dyDescent="0.25">
      <c r="I6668"/>
      <c r="J6668"/>
      <c r="K6668"/>
      <c r="L6668"/>
    </row>
    <row r="6669" spans="9:12" ht="15" x14ac:dyDescent="0.25">
      <c r="I6669"/>
      <c r="J6669"/>
      <c r="K6669"/>
      <c r="L6669"/>
    </row>
    <row r="6670" spans="9:12" ht="15" x14ac:dyDescent="0.25">
      <c r="I6670"/>
      <c r="J6670"/>
      <c r="K6670"/>
      <c r="L6670"/>
    </row>
    <row r="6671" spans="9:12" ht="15" x14ac:dyDescent="0.25">
      <c r="I6671"/>
      <c r="J6671"/>
      <c r="K6671"/>
      <c r="L6671"/>
    </row>
    <row r="6672" spans="9:12" ht="15" x14ac:dyDescent="0.25">
      <c r="I6672"/>
      <c r="J6672"/>
      <c r="K6672"/>
      <c r="L6672"/>
    </row>
    <row r="6673" spans="9:12" ht="15" x14ac:dyDescent="0.25">
      <c r="I6673"/>
      <c r="J6673"/>
      <c r="K6673"/>
      <c r="L6673"/>
    </row>
    <row r="6674" spans="9:12" ht="15" x14ac:dyDescent="0.25">
      <c r="I6674"/>
      <c r="J6674"/>
      <c r="K6674"/>
      <c r="L6674"/>
    </row>
    <row r="6675" spans="9:12" ht="15" x14ac:dyDescent="0.25">
      <c r="I6675"/>
      <c r="J6675"/>
      <c r="K6675"/>
      <c r="L6675"/>
    </row>
    <row r="6676" spans="9:12" ht="15" x14ac:dyDescent="0.25">
      <c r="I6676"/>
      <c r="J6676"/>
      <c r="K6676"/>
      <c r="L6676"/>
    </row>
    <row r="6677" spans="9:12" ht="15" x14ac:dyDescent="0.25">
      <c r="I6677"/>
      <c r="J6677"/>
      <c r="K6677"/>
      <c r="L6677"/>
    </row>
    <row r="6678" spans="9:12" ht="15" x14ac:dyDescent="0.25">
      <c r="I6678"/>
      <c r="J6678"/>
      <c r="K6678"/>
      <c r="L6678"/>
    </row>
    <row r="6679" spans="9:12" ht="15" x14ac:dyDescent="0.25">
      <c r="I6679"/>
      <c r="J6679"/>
      <c r="K6679"/>
      <c r="L6679"/>
    </row>
    <row r="6680" spans="9:12" ht="15" x14ac:dyDescent="0.25">
      <c r="I6680"/>
      <c r="J6680"/>
      <c r="K6680"/>
      <c r="L6680"/>
    </row>
    <row r="6681" spans="9:12" ht="15" x14ac:dyDescent="0.25">
      <c r="I6681"/>
      <c r="J6681"/>
      <c r="K6681"/>
      <c r="L6681"/>
    </row>
    <row r="6682" spans="9:12" ht="15" x14ac:dyDescent="0.25">
      <c r="I6682"/>
      <c r="J6682"/>
      <c r="K6682"/>
      <c r="L6682"/>
    </row>
    <row r="6683" spans="9:12" ht="15" x14ac:dyDescent="0.25">
      <c r="I6683"/>
      <c r="J6683"/>
      <c r="K6683"/>
      <c r="L6683"/>
    </row>
    <row r="6684" spans="9:12" ht="15" x14ac:dyDescent="0.25">
      <c r="I6684"/>
      <c r="J6684"/>
      <c r="K6684"/>
      <c r="L6684"/>
    </row>
    <row r="6685" spans="9:12" ht="15" x14ac:dyDescent="0.25">
      <c r="I6685"/>
      <c r="J6685"/>
      <c r="K6685"/>
      <c r="L6685"/>
    </row>
    <row r="6686" spans="9:12" ht="15" x14ac:dyDescent="0.25">
      <c r="I6686"/>
      <c r="J6686"/>
      <c r="K6686"/>
      <c r="L6686"/>
    </row>
    <row r="6687" spans="9:12" ht="15" x14ac:dyDescent="0.25">
      <c r="I6687"/>
      <c r="J6687"/>
      <c r="K6687"/>
      <c r="L6687"/>
    </row>
    <row r="6688" spans="9:12" ht="15" x14ac:dyDescent="0.25">
      <c r="I6688"/>
      <c r="J6688"/>
      <c r="K6688"/>
      <c r="L6688"/>
    </row>
    <row r="6689" spans="9:12" ht="15" x14ac:dyDescent="0.25">
      <c r="I6689"/>
      <c r="J6689"/>
      <c r="K6689"/>
      <c r="L6689"/>
    </row>
    <row r="6690" spans="9:12" ht="15" x14ac:dyDescent="0.25">
      <c r="I6690"/>
      <c r="J6690"/>
      <c r="K6690"/>
      <c r="L6690"/>
    </row>
    <row r="6691" spans="9:12" ht="15" x14ac:dyDescent="0.25">
      <c r="I6691"/>
      <c r="J6691"/>
      <c r="K6691"/>
      <c r="L6691"/>
    </row>
    <row r="6692" spans="9:12" ht="15" x14ac:dyDescent="0.25">
      <c r="I6692"/>
      <c r="J6692"/>
      <c r="K6692"/>
      <c r="L6692"/>
    </row>
    <row r="6693" spans="9:12" ht="15" x14ac:dyDescent="0.25">
      <c r="I6693"/>
      <c r="J6693"/>
      <c r="K6693"/>
      <c r="L6693"/>
    </row>
    <row r="6694" spans="9:12" ht="15" x14ac:dyDescent="0.25">
      <c r="I6694"/>
      <c r="J6694"/>
      <c r="K6694"/>
      <c r="L6694"/>
    </row>
    <row r="6695" spans="9:12" ht="15" x14ac:dyDescent="0.25">
      <c r="I6695"/>
      <c r="J6695"/>
      <c r="K6695"/>
      <c r="L6695"/>
    </row>
    <row r="6696" spans="9:12" ht="15" x14ac:dyDescent="0.25">
      <c r="I6696"/>
      <c r="J6696"/>
      <c r="K6696"/>
      <c r="L6696"/>
    </row>
    <row r="6697" spans="9:12" ht="15" x14ac:dyDescent="0.25">
      <c r="I6697"/>
      <c r="J6697"/>
      <c r="K6697"/>
      <c r="L6697"/>
    </row>
    <row r="6698" spans="9:12" ht="15" x14ac:dyDescent="0.25">
      <c r="I6698"/>
      <c r="J6698"/>
      <c r="K6698"/>
      <c r="L6698"/>
    </row>
    <row r="6699" spans="9:12" ht="15" x14ac:dyDescent="0.25">
      <c r="I6699"/>
      <c r="J6699"/>
      <c r="K6699"/>
      <c r="L6699"/>
    </row>
    <row r="6700" spans="9:12" ht="15" x14ac:dyDescent="0.25">
      <c r="I6700"/>
      <c r="J6700"/>
      <c r="K6700"/>
      <c r="L6700"/>
    </row>
    <row r="6701" spans="9:12" ht="15" x14ac:dyDescent="0.25">
      <c r="I6701"/>
      <c r="J6701"/>
      <c r="K6701"/>
      <c r="L6701"/>
    </row>
    <row r="6702" spans="9:12" ht="15" x14ac:dyDescent="0.25">
      <c r="I6702"/>
      <c r="J6702"/>
      <c r="K6702"/>
      <c r="L6702"/>
    </row>
    <row r="6703" spans="9:12" ht="15" x14ac:dyDescent="0.25">
      <c r="I6703"/>
      <c r="J6703"/>
      <c r="K6703"/>
      <c r="L6703"/>
    </row>
    <row r="6704" spans="9:12" ht="15" x14ac:dyDescent="0.25">
      <c r="I6704"/>
      <c r="J6704"/>
      <c r="K6704"/>
      <c r="L6704"/>
    </row>
    <row r="6705" spans="9:12" ht="15" x14ac:dyDescent="0.25">
      <c r="I6705"/>
      <c r="J6705"/>
      <c r="K6705"/>
      <c r="L6705"/>
    </row>
    <row r="6706" spans="9:12" ht="15" x14ac:dyDescent="0.25">
      <c r="I6706"/>
      <c r="J6706"/>
      <c r="K6706"/>
      <c r="L6706"/>
    </row>
    <row r="6707" spans="9:12" ht="15" x14ac:dyDescent="0.25">
      <c r="I6707"/>
      <c r="J6707"/>
      <c r="K6707"/>
      <c r="L6707"/>
    </row>
    <row r="6708" spans="9:12" ht="15" x14ac:dyDescent="0.25">
      <c r="I6708"/>
      <c r="J6708"/>
      <c r="K6708"/>
      <c r="L6708"/>
    </row>
    <row r="6709" spans="9:12" ht="15" x14ac:dyDescent="0.25">
      <c r="I6709"/>
      <c r="J6709"/>
      <c r="K6709"/>
      <c r="L6709"/>
    </row>
    <row r="6710" spans="9:12" ht="15" x14ac:dyDescent="0.25">
      <c r="I6710"/>
      <c r="J6710"/>
      <c r="K6710"/>
      <c r="L6710"/>
    </row>
    <row r="6711" spans="9:12" ht="15" x14ac:dyDescent="0.25">
      <c r="I6711"/>
      <c r="J6711"/>
      <c r="K6711"/>
      <c r="L6711"/>
    </row>
    <row r="6712" spans="9:12" ht="15" x14ac:dyDescent="0.25">
      <c r="I6712"/>
      <c r="J6712"/>
      <c r="K6712"/>
      <c r="L6712"/>
    </row>
    <row r="6713" spans="9:12" ht="15" x14ac:dyDescent="0.25">
      <c r="I6713"/>
      <c r="J6713"/>
      <c r="K6713"/>
      <c r="L6713"/>
    </row>
    <row r="6714" spans="9:12" ht="15" x14ac:dyDescent="0.25">
      <c r="I6714"/>
      <c r="J6714"/>
      <c r="K6714"/>
      <c r="L6714"/>
    </row>
    <row r="6715" spans="9:12" ht="15" x14ac:dyDescent="0.25">
      <c r="I6715"/>
      <c r="J6715"/>
      <c r="K6715"/>
      <c r="L6715"/>
    </row>
    <row r="6716" spans="9:12" ht="15" x14ac:dyDescent="0.25">
      <c r="I6716"/>
      <c r="J6716"/>
      <c r="K6716"/>
      <c r="L6716"/>
    </row>
    <row r="6717" spans="9:12" ht="15" x14ac:dyDescent="0.25">
      <c r="I6717"/>
      <c r="J6717"/>
      <c r="K6717"/>
      <c r="L6717"/>
    </row>
    <row r="6718" spans="9:12" ht="15" x14ac:dyDescent="0.25">
      <c r="I6718"/>
      <c r="J6718"/>
      <c r="K6718"/>
      <c r="L6718"/>
    </row>
    <row r="6719" spans="9:12" ht="15" x14ac:dyDescent="0.25">
      <c r="I6719"/>
      <c r="J6719"/>
      <c r="K6719"/>
      <c r="L6719"/>
    </row>
    <row r="6720" spans="9:12" ht="15" x14ac:dyDescent="0.25">
      <c r="I6720"/>
      <c r="J6720"/>
      <c r="K6720"/>
      <c r="L6720"/>
    </row>
    <row r="6721" spans="9:12" ht="15" x14ac:dyDescent="0.25">
      <c r="I6721"/>
      <c r="J6721"/>
      <c r="K6721"/>
      <c r="L6721"/>
    </row>
    <row r="6722" spans="9:12" ht="15" x14ac:dyDescent="0.25">
      <c r="I6722"/>
      <c r="J6722"/>
      <c r="K6722"/>
      <c r="L6722"/>
    </row>
    <row r="6723" spans="9:12" ht="15" x14ac:dyDescent="0.25">
      <c r="I6723"/>
      <c r="J6723"/>
      <c r="K6723"/>
      <c r="L6723"/>
    </row>
    <row r="6724" spans="9:12" ht="15" x14ac:dyDescent="0.25">
      <c r="I6724"/>
      <c r="J6724"/>
      <c r="K6724"/>
      <c r="L6724"/>
    </row>
    <row r="6725" spans="9:12" ht="15" x14ac:dyDescent="0.25">
      <c r="I6725"/>
      <c r="J6725"/>
      <c r="K6725"/>
      <c r="L6725"/>
    </row>
    <row r="6726" spans="9:12" ht="15" x14ac:dyDescent="0.25">
      <c r="I6726"/>
      <c r="J6726"/>
      <c r="K6726"/>
      <c r="L6726"/>
    </row>
    <row r="6727" spans="9:12" ht="15" x14ac:dyDescent="0.25">
      <c r="I6727"/>
      <c r="J6727"/>
      <c r="K6727"/>
      <c r="L6727"/>
    </row>
    <row r="6728" spans="9:12" ht="15" x14ac:dyDescent="0.25">
      <c r="I6728"/>
      <c r="J6728"/>
      <c r="K6728"/>
      <c r="L6728"/>
    </row>
    <row r="6729" spans="9:12" ht="15" x14ac:dyDescent="0.25">
      <c r="I6729"/>
      <c r="J6729"/>
      <c r="K6729"/>
      <c r="L6729"/>
    </row>
    <row r="6730" spans="9:12" ht="15" x14ac:dyDescent="0.25">
      <c r="I6730"/>
      <c r="J6730"/>
      <c r="K6730"/>
      <c r="L6730"/>
    </row>
    <row r="6731" spans="9:12" ht="15" x14ac:dyDescent="0.25">
      <c r="I6731"/>
      <c r="J6731"/>
      <c r="K6731"/>
      <c r="L6731"/>
    </row>
    <row r="6732" spans="9:12" ht="15" x14ac:dyDescent="0.25">
      <c r="I6732"/>
      <c r="J6732"/>
      <c r="K6732"/>
      <c r="L6732"/>
    </row>
    <row r="6733" spans="9:12" ht="15" x14ac:dyDescent="0.25">
      <c r="I6733"/>
      <c r="J6733"/>
      <c r="K6733"/>
      <c r="L6733"/>
    </row>
    <row r="6734" spans="9:12" ht="15" x14ac:dyDescent="0.25">
      <c r="I6734"/>
      <c r="J6734"/>
      <c r="K6734"/>
      <c r="L6734"/>
    </row>
    <row r="6735" spans="9:12" ht="15" x14ac:dyDescent="0.25">
      <c r="I6735"/>
      <c r="J6735"/>
      <c r="K6735"/>
      <c r="L6735"/>
    </row>
    <row r="6736" spans="9:12" ht="15" x14ac:dyDescent="0.25">
      <c r="I6736"/>
      <c r="J6736"/>
      <c r="K6736"/>
      <c r="L6736"/>
    </row>
    <row r="6737" spans="9:12" ht="15" x14ac:dyDescent="0.25">
      <c r="I6737"/>
      <c r="J6737"/>
      <c r="K6737"/>
      <c r="L6737"/>
    </row>
    <row r="6738" spans="9:12" ht="15" x14ac:dyDescent="0.25">
      <c r="I6738"/>
      <c r="J6738"/>
      <c r="K6738"/>
      <c r="L6738"/>
    </row>
    <row r="6739" spans="9:12" ht="15" x14ac:dyDescent="0.25">
      <c r="I6739"/>
      <c r="J6739"/>
      <c r="K6739"/>
      <c r="L6739"/>
    </row>
    <row r="6740" spans="9:12" ht="15" x14ac:dyDescent="0.25">
      <c r="I6740"/>
      <c r="J6740"/>
      <c r="K6740"/>
      <c r="L6740"/>
    </row>
    <row r="6741" spans="9:12" ht="15" x14ac:dyDescent="0.25">
      <c r="I6741"/>
      <c r="J6741"/>
      <c r="K6741"/>
      <c r="L6741"/>
    </row>
    <row r="6742" spans="9:12" ht="15" x14ac:dyDescent="0.25">
      <c r="I6742"/>
      <c r="J6742"/>
      <c r="K6742"/>
      <c r="L6742"/>
    </row>
    <row r="6743" spans="9:12" ht="15" x14ac:dyDescent="0.25">
      <c r="I6743"/>
      <c r="J6743"/>
      <c r="K6743"/>
      <c r="L6743"/>
    </row>
    <row r="6744" spans="9:12" ht="15" x14ac:dyDescent="0.25">
      <c r="I6744"/>
      <c r="J6744"/>
      <c r="K6744"/>
      <c r="L6744"/>
    </row>
    <row r="6745" spans="9:12" ht="15" x14ac:dyDescent="0.25">
      <c r="I6745"/>
      <c r="J6745"/>
      <c r="K6745"/>
      <c r="L6745"/>
    </row>
    <row r="6746" spans="9:12" ht="15" x14ac:dyDescent="0.25">
      <c r="I6746"/>
      <c r="J6746"/>
      <c r="K6746"/>
      <c r="L6746"/>
    </row>
    <row r="6747" spans="9:12" ht="15" x14ac:dyDescent="0.25">
      <c r="I6747"/>
      <c r="J6747"/>
      <c r="K6747"/>
      <c r="L6747"/>
    </row>
    <row r="6748" spans="9:12" ht="15" x14ac:dyDescent="0.25">
      <c r="I6748"/>
      <c r="J6748"/>
      <c r="K6748"/>
      <c r="L6748"/>
    </row>
    <row r="6749" spans="9:12" ht="15" x14ac:dyDescent="0.25">
      <c r="I6749"/>
      <c r="J6749"/>
      <c r="K6749"/>
      <c r="L6749"/>
    </row>
    <row r="6750" spans="9:12" ht="15" x14ac:dyDescent="0.25">
      <c r="I6750"/>
      <c r="J6750"/>
      <c r="K6750"/>
      <c r="L6750"/>
    </row>
    <row r="6751" spans="9:12" ht="15" x14ac:dyDescent="0.25">
      <c r="I6751"/>
      <c r="J6751"/>
      <c r="K6751"/>
      <c r="L6751"/>
    </row>
    <row r="6752" spans="9:12" ht="15" x14ac:dyDescent="0.25">
      <c r="I6752"/>
      <c r="J6752"/>
      <c r="K6752"/>
      <c r="L6752"/>
    </row>
    <row r="6753" spans="9:12" ht="15" x14ac:dyDescent="0.25">
      <c r="I6753"/>
      <c r="J6753"/>
      <c r="K6753"/>
      <c r="L6753"/>
    </row>
    <row r="6754" spans="9:12" ht="15" x14ac:dyDescent="0.25">
      <c r="I6754"/>
      <c r="J6754"/>
      <c r="K6754"/>
      <c r="L6754"/>
    </row>
    <row r="6755" spans="9:12" ht="15" x14ac:dyDescent="0.25">
      <c r="I6755"/>
      <c r="J6755"/>
      <c r="K6755"/>
      <c r="L6755"/>
    </row>
    <row r="6756" spans="9:12" ht="15" x14ac:dyDescent="0.25">
      <c r="I6756"/>
      <c r="J6756"/>
      <c r="K6756"/>
      <c r="L6756"/>
    </row>
    <row r="6757" spans="9:12" ht="15" x14ac:dyDescent="0.25">
      <c r="I6757"/>
      <c r="J6757"/>
      <c r="K6757"/>
      <c r="L6757"/>
    </row>
    <row r="6758" spans="9:12" ht="15" x14ac:dyDescent="0.25">
      <c r="I6758"/>
      <c r="J6758"/>
      <c r="K6758"/>
      <c r="L6758"/>
    </row>
    <row r="6759" spans="9:12" ht="15" x14ac:dyDescent="0.25">
      <c r="I6759"/>
      <c r="J6759"/>
      <c r="K6759"/>
      <c r="L6759"/>
    </row>
    <row r="6760" spans="9:12" ht="15" x14ac:dyDescent="0.25">
      <c r="I6760"/>
      <c r="J6760"/>
      <c r="K6760"/>
      <c r="L6760"/>
    </row>
    <row r="6761" spans="9:12" ht="15" x14ac:dyDescent="0.25">
      <c r="I6761"/>
      <c r="J6761"/>
      <c r="K6761"/>
      <c r="L6761"/>
    </row>
    <row r="6762" spans="9:12" ht="15" x14ac:dyDescent="0.25">
      <c r="I6762"/>
      <c r="J6762"/>
      <c r="K6762"/>
      <c r="L6762"/>
    </row>
    <row r="6763" spans="9:12" ht="15" x14ac:dyDescent="0.25">
      <c r="I6763"/>
      <c r="J6763"/>
      <c r="K6763"/>
      <c r="L6763"/>
    </row>
    <row r="6764" spans="9:12" ht="15" x14ac:dyDescent="0.25">
      <c r="I6764"/>
      <c r="J6764"/>
      <c r="K6764"/>
      <c r="L6764"/>
    </row>
    <row r="6765" spans="9:12" ht="15" x14ac:dyDescent="0.25">
      <c r="I6765"/>
      <c r="J6765"/>
      <c r="K6765"/>
      <c r="L6765"/>
    </row>
    <row r="6766" spans="9:12" ht="15" x14ac:dyDescent="0.25">
      <c r="I6766"/>
      <c r="J6766"/>
      <c r="K6766"/>
      <c r="L6766"/>
    </row>
    <row r="6767" spans="9:12" ht="15" x14ac:dyDescent="0.25">
      <c r="I6767"/>
      <c r="J6767"/>
      <c r="K6767"/>
      <c r="L6767"/>
    </row>
    <row r="6768" spans="9:12" ht="15" x14ac:dyDescent="0.25">
      <c r="I6768"/>
      <c r="J6768"/>
      <c r="K6768"/>
      <c r="L6768"/>
    </row>
    <row r="6769" spans="9:12" ht="15" x14ac:dyDescent="0.25">
      <c r="I6769"/>
      <c r="J6769"/>
      <c r="K6769"/>
      <c r="L6769"/>
    </row>
    <row r="6770" spans="9:12" ht="15" x14ac:dyDescent="0.25">
      <c r="I6770"/>
      <c r="J6770"/>
      <c r="K6770"/>
      <c r="L6770"/>
    </row>
    <row r="6771" spans="9:12" ht="15" x14ac:dyDescent="0.25">
      <c r="I6771"/>
      <c r="J6771"/>
      <c r="K6771"/>
      <c r="L6771"/>
    </row>
    <row r="6772" spans="9:12" ht="15" x14ac:dyDescent="0.25">
      <c r="I6772"/>
      <c r="J6772"/>
      <c r="K6772"/>
      <c r="L6772"/>
    </row>
    <row r="6773" spans="9:12" ht="15" x14ac:dyDescent="0.25">
      <c r="I6773"/>
      <c r="J6773"/>
      <c r="K6773"/>
      <c r="L6773"/>
    </row>
    <row r="6774" spans="9:12" ht="15" x14ac:dyDescent="0.25">
      <c r="I6774"/>
      <c r="J6774"/>
      <c r="K6774"/>
      <c r="L6774"/>
    </row>
    <row r="6775" spans="9:12" ht="15" x14ac:dyDescent="0.25">
      <c r="I6775"/>
      <c r="J6775"/>
      <c r="K6775"/>
      <c r="L6775"/>
    </row>
    <row r="6776" spans="9:12" ht="15" x14ac:dyDescent="0.25">
      <c r="I6776"/>
      <c r="J6776"/>
      <c r="K6776"/>
      <c r="L6776"/>
    </row>
    <row r="6777" spans="9:12" ht="15" x14ac:dyDescent="0.25">
      <c r="I6777"/>
      <c r="J6777"/>
      <c r="K6777"/>
      <c r="L6777"/>
    </row>
    <row r="6778" spans="9:12" ht="15" x14ac:dyDescent="0.25">
      <c r="I6778"/>
      <c r="J6778"/>
      <c r="K6778"/>
      <c r="L6778"/>
    </row>
    <row r="6779" spans="9:12" ht="15" x14ac:dyDescent="0.25">
      <c r="I6779"/>
      <c r="J6779"/>
      <c r="K6779"/>
      <c r="L6779"/>
    </row>
    <row r="6780" spans="9:12" ht="15" x14ac:dyDescent="0.25">
      <c r="I6780"/>
      <c r="J6780"/>
      <c r="K6780"/>
      <c r="L6780"/>
    </row>
    <row r="6781" spans="9:12" ht="15" x14ac:dyDescent="0.25">
      <c r="I6781"/>
      <c r="J6781"/>
      <c r="K6781"/>
      <c r="L6781"/>
    </row>
    <row r="6782" spans="9:12" ht="15" x14ac:dyDescent="0.25">
      <c r="I6782"/>
      <c r="J6782"/>
      <c r="K6782"/>
      <c r="L6782"/>
    </row>
    <row r="6783" spans="9:12" ht="15" x14ac:dyDescent="0.25">
      <c r="I6783"/>
      <c r="J6783"/>
      <c r="K6783"/>
      <c r="L6783"/>
    </row>
    <row r="6784" spans="9:12" ht="15" x14ac:dyDescent="0.25">
      <c r="I6784"/>
      <c r="J6784"/>
      <c r="K6784"/>
      <c r="L6784"/>
    </row>
    <row r="6785" spans="9:12" ht="15" x14ac:dyDescent="0.25">
      <c r="I6785"/>
      <c r="J6785"/>
      <c r="K6785"/>
      <c r="L6785"/>
    </row>
    <row r="6786" spans="9:12" ht="15" x14ac:dyDescent="0.25">
      <c r="I6786"/>
      <c r="J6786"/>
      <c r="K6786"/>
      <c r="L6786"/>
    </row>
    <row r="6787" spans="9:12" ht="15" x14ac:dyDescent="0.25">
      <c r="I6787"/>
      <c r="J6787"/>
      <c r="K6787"/>
      <c r="L6787"/>
    </row>
    <row r="6788" spans="9:12" ht="15" x14ac:dyDescent="0.25">
      <c r="I6788"/>
      <c r="J6788"/>
      <c r="K6788"/>
      <c r="L6788"/>
    </row>
    <row r="6789" spans="9:12" ht="15" x14ac:dyDescent="0.25">
      <c r="I6789"/>
      <c r="J6789"/>
      <c r="K6789"/>
      <c r="L6789"/>
    </row>
    <row r="6790" spans="9:12" ht="15" x14ac:dyDescent="0.25">
      <c r="I6790"/>
      <c r="J6790"/>
      <c r="K6790"/>
      <c r="L6790"/>
    </row>
    <row r="6791" spans="9:12" ht="15" x14ac:dyDescent="0.25">
      <c r="I6791"/>
      <c r="J6791"/>
      <c r="K6791"/>
      <c r="L6791"/>
    </row>
    <row r="6792" spans="9:12" ht="15" x14ac:dyDescent="0.25">
      <c r="I6792"/>
      <c r="J6792"/>
      <c r="K6792"/>
      <c r="L6792"/>
    </row>
    <row r="6793" spans="9:12" ht="15" x14ac:dyDescent="0.25">
      <c r="I6793"/>
      <c r="J6793"/>
      <c r="K6793"/>
      <c r="L6793"/>
    </row>
    <row r="6794" spans="9:12" ht="15" x14ac:dyDescent="0.25">
      <c r="I6794"/>
      <c r="J6794"/>
      <c r="K6794"/>
      <c r="L6794"/>
    </row>
    <row r="6795" spans="9:12" ht="15" x14ac:dyDescent="0.25">
      <c r="I6795"/>
      <c r="J6795"/>
      <c r="K6795"/>
      <c r="L6795"/>
    </row>
    <row r="6796" spans="9:12" ht="15" x14ac:dyDescent="0.25">
      <c r="I6796"/>
      <c r="J6796"/>
      <c r="K6796"/>
      <c r="L6796"/>
    </row>
    <row r="6797" spans="9:12" ht="15" x14ac:dyDescent="0.25">
      <c r="I6797"/>
      <c r="J6797"/>
      <c r="K6797"/>
      <c r="L6797"/>
    </row>
    <row r="6798" spans="9:12" ht="15" x14ac:dyDescent="0.25">
      <c r="I6798"/>
      <c r="J6798"/>
      <c r="K6798"/>
      <c r="L6798"/>
    </row>
    <row r="6799" spans="9:12" ht="15" x14ac:dyDescent="0.25">
      <c r="I6799"/>
      <c r="J6799"/>
      <c r="K6799"/>
      <c r="L6799"/>
    </row>
    <row r="6800" spans="9:12" ht="15" x14ac:dyDescent="0.25">
      <c r="I6800"/>
      <c r="J6800"/>
      <c r="K6800"/>
      <c r="L6800"/>
    </row>
    <row r="6801" spans="9:12" ht="15" x14ac:dyDescent="0.25">
      <c r="I6801"/>
      <c r="J6801"/>
      <c r="K6801"/>
      <c r="L6801"/>
    </row>
    <row r="6802" spans="9:12" ht="15" x14ac:dyDescent="0.25">
      <c r="I6802"/>
      <c r="J6802"/>
      <c r="K6802"/>
      <c r="L6802"/>
    </row>
    <row r="6803" spans="9:12" ht="15" x14ac:dyDescent="0.25">
      <c r="I6803"/>
      <c r="J6803"/>
      <c r="K6803"/>
      <c r="L6803"/>
    </row>
    <row r="6804" spans="9:12" ht="15" x14ac:dyDescent="0.25">
      <c r="I6804"/>
      <c r="J6804"/>
      <c r="K6804"/>
      <c r="L6804"/>
    </row>
    <row r="6805" spans="9:12" ht="15" x14ac:dyDescent="0.25">
      <c r="I6805"/>
      <c r="J6805"/>
      <c r="K6805"/>
      <c r="L6805"/>
    </row>
    <row r="6806" spans="9:12" ht="15" x14ac:dyDescent="0.25">
      <c r="I6806"/>
      <c r="J6806"/>
      <c r="K6806"/>
      <c r="L6806"/>
    </row>
    <row r="6807" spans="9:12" ht="15" x14ac:dyDescent="0.25">
      <c r="I6807"/>
      <c r="J6807"/>
      <c r="K6807"/>
      <c r="L6807"/>
    </row>
    <row r="6808" spans="9:12" ht="15" x14ac:dyDescent="0.25">
      <c r="I6808"/>
      <c r="J6808"/>
      <c r="K6808"/>
      <c r="L6808"/>
    </row>
    <row r="6809" spans="9:12" ht="15" x14ac:dyDescent="0.25">
      <c r="I6809"/>
      <c r="J6809"/>
      <c r="K6809"/>
      <c r="L6809"/>
    </row>
    <row r="6810" spans="9:12" ht="15" x14ac:dyDescent="0.25">
      <c r="I6810"/>
      <c r="J6810"/>
      <c r="K6810"/>
      <c r="L6810"/>
    </row>
    <row r="6811" spans="9:12" ht="15" x14ac:dyDescent="0.25">
      <c r="I6811"/>
      <c r="J6811"/>
      <c r="K6811"/>
      <c r="L6811"/>
    </row>
    <row r="6812" spans="9:12" ht="15" x14ac:dyDescent="0.25">
      <c r="I6812"/>
      <c r="J6812"/>
      <c r="K6812"/>
      <c r="L6812"/>
    </row>
    <row r="6813" spans="9:12" ht="15" x14ac:dyDescent="0.25">
      <c r="I6813"/>
      <c r="J6813"/>
      <c r="K6813"/>
      <c r="L6813"/>
    </row>
    <row r="6814" spans="9:12" ht="15" x14ac:dyDescent="0.25">
      <c r="I6814"/>
      <c r="J6814"/>
      <c r="K6814"/>
      <c r="L6814"/>
    </row>
    <row r="6815" spans="9:12" ht="15" x14ac:dyDescent="0.25">
      <c r="I6815"/>
      <c r="J6815"/>
      <c r="K6815"/>
      <c r="L6815"/>
    </row>
    <row r="6816" spans="9:12" ht="15" x14ac:dyDescent="0.25">
      <c r="I6816"/>
      <c r="J6816"/>
      <c r="K6816"/>
      <c r="L6816"/>
    </row>
    <row r="6817" spans="9:12" ht="15" x14ac:dyDescent="0.25">
      <c r="I6817"/>
      <c r="J6817"/>
      <c r="K6817"/>
      <c r="L6817"/>
    </row>
    <row r="6818" spans="9:12" ht="15" x14ac:dyDescent="0.25">
      <c r="I6818"/>
      <c r="J6818"/>
      <c r="K6818"/>
      <c r="L6818"/>
    </row>
    <row r="6819" spans="9:12" ht="15" x14ac:dyDescent="0.25">
      <c r="I6819"/>
      <c r="J6819"/>
      <c r="K6819"/>
      <c r="L6819"/>
    </row>
    <row r="6820" spans="9:12" ht="15" x14ac:dyDescent="0.25">
      <c r="I6820"/>
      <c r="J6820"/>
      <c r="K6820"/>
      <c r="L6820"/>
    </row>
    <row r="6821" spans="9:12" ht="15" x14ac:dyDescent="0.25">
      <c r="I6821"/>
      <c r="J6821"/>
      <c r="K6821"/>
      <c r="L6821"/>
    </row>
    <row r="6822" spans="9:12" ht="15" x14ac:dyDescent="0.25">
      <c r="I6822"/>
      <c r="J6822"/>
      <c r="K6822"/>
      <c r="L6822"/>
    </row>
    <row r="6823" spans="9:12" ht="15" x14ac:dyDescent="0.25">
      <c r="I6823"/>
      <c r="J6823"/>
      <c r="K6823"/>
      <c r="L6823"/>
    </row>
    <row r="6824" spans="9:12" ht="15" x14ac:dyDescent="0.25">
      <c r="I6824"/>
      <c r="J6824"/>
      <c r="K6824"/>
      <c r="L6824"/>
    </row>
    <row r="6825" spans="9:12" ht="15" x14ac:dyDescent="0.25">
      <c r="I6825"/>
      <c r="J6825"/>
      <c r="K6825"/>
      <c r="L6825"/>
    </row>
    <row r="6826" spans="9:12" ht="15" x14ac:dyDescent="0.25">
      <c r="I6826"/>
      <c r="J6826"/>
      <c r="K6826"/>
      <c r="L6826"/>
    </row>
    <row r="6827" spans="9:12" ht="15" x14ac:dyDescent="0.25">
      <c r="I6827"/>
      <c r="J6827"/>
      <c r="K6827"/>
      <c r="L6827"/>
    </row>
    <row r="6828" spans="9:12" ht="15" x14ac:dyDescent="0.25">
      <c r="I6828"/>
      <c r="J6828"/>
      <c r="K6828"/>
      <c r="L6828"/>
    </row>
    <row r="6829" spans="9:12" ht="15" x14ac:dyDescent="0.25">
      <c r="I6829"/>
      <c r="J6829"/>
      <c r="K6829"/>
      <c r="L6829"/>
    </row>
    <row r="6830" spans="9:12" ht="15" x14ac:dyDescent="0.25">
      <c r="I6830"/>
      <c r="J6830"/>
      <c r="K6830"/>
      <c r="L6830"/>
    </row>
    <row r="6831" spans="9:12" ht="15" x14ac:dyDescent="0.25">
      <c r="I6831"/>
      <c r="J6831"/>
      <c r="K6831"/>
      <c r="L6831"/>
    </row>
    <row r="6832" spans="9:12" ht="15" x14ac:dyDescent="0.25">
      <c r="I6832"/>
      <c r="J6832"/>
      <c r="K6832"/>
      <c r="L6832"/>
    </row>
    <row r="6833" spans="9:12" ht="15" x14ac:dyDescent="0.25">
      <c r="I6833"/>
      <c r="J6833"/>
      <c r="K6833"/>
      <c r="L6833"/>
    </row>
    <row r="6834" spans="9:12" ht="15" x14ac:dyDescent="0.25">
      <c r="I6834"/>
      <c r="J6834"/>
      <c r="K6834"/>
      <c r="L6834"/>
    </row>
    <row r="6835" spans="9:12" ht="15" x14ac:dyDescent="0.25">
      <c r="I6835"/>
      <c r="J6835"/>
      <c r="K6835"/>
      <c r="L6835"/>
    </row>
    <row r="6836" spans="9:12" ht="15" x14ac:dyDescent="0.25">
      <c r="I6836"/>
      <c r="J6836"/>
      <c r="K6836"/>
      <c r="L6836"/>
    </row>
    <row r="6837" spans="9:12" ht="15" x14ac:dyDescent="0.25">
      <c r="I6837"/>
      <c r="J6837"/>
      <c r="K6837"/>
      <c r="L6837"/>
    </row>
    <row r="6838" spans="9:12" ht="15" x14ac:dyDescent="0.25">
      <c r="I6838"/>
      <c r="J6838"/>
      <c r="K6838"/>
      <c r="L6838"/>
    </row>
    <row r="6839" spans="9:12" ht="15" x14ac:dyDescent="0.25">
      <c r="I6839"/>
      <c r="J6839"/>
      <c r="K6839"/>
      <c r="L6839"/>
    </row>
    <row r="6840" spans="9:12" ht="15" x14ac:dyDescent="0.25">
      <c r="I6840"/>
      <c r="J6840"/>
      <c r="K6840"/>
      <c r="L6840"/>
    </row>
    <row r="6841" spans="9:12" ht="15" x14ac:dyDescent="0.25">
      <c r="I6841"/>
      <c r="J6841"/>
      <c r="K6841"/>
      <c r="L6841"/>
    </row>
    <row r="6842" spans="9:12" ht="15" x14ac:dyDescent="0.25">
      <c r="I6842"/>
      <c r="J6842"/>
      <c r="K6842"/>
      <c r="L6842"/>
    </row>
    <row r="6843" spans="9:12" ht="15" x14ac:dyDescent="0.25">
      <c r="I6843"/>
      <c r="J6843"/>
      <c r="K6843"/>
      <c r="L6843"/>
    </row>
    <row r="6844" spans="9:12" ht="15" x14ac:dyDescent="0.25">
      <c r="I6844"/>
      <c r="J6844"/>
      <c r="K6844"/>
      <c r="L6844"/>
    </row>
    <row r="6845" spans="9:12" ht="15" x14ac:dyDescent="0.25">
      <c r="I6845"/>
      <c r="J6845"/>
      <c r="K6845"/>
      <c r="L6845"/>
    </row>
    <row r="6846" spans="9:12" ht="15" x14ac:dyDescent="0.25">
      <c r="I6846"/>
      <c r="J6846"/>
      <c r="K6846"/>
      <c r="L6846"/>
    </row>
    <row r="6847" spans="9:12" ht="15" x14ac:dyDescent="0.25">
      <c r="I6847"/>
      <c r="J6847"/>
      <c r="K6847"/>
      <c r="L6847"/>
    </row>
    <row r="6848" spans="9:12" ht="15" x14ac:dyDescent="0.25">
      <c r="I6848"/>
      <c r="J6848"/>
      <c r="K6848"/>
      <c r="L6848"/>
    </row>
    <row r="6849" spans="9:12" ht="15" x14ac:dyDescent="0.25">
      <c r="I6849"/>
      <c r="J6849"/>
      <c r="K6849"/>
      <c r="L6849"/>
    </row>
    <row r="6850" spans="9:12" ht="15" x14ac:dyDescent="0.25">
      <c r="I6850"/>
      <c r="J6850"/>
      <c r="K6850"/>
      <c r="L6850"/>
    </row>
    <row r="6851" spans="9:12" ht="15" x14ac:dyDescent="0.25">
      <c r="I6851"/>
      <c r="J6851"/>
      <c r="K6851"/>
      <c r="L6851"/>
    </row>
    <row r="6852" spans="9:12" ht="15" x14ac:dyDescent="0.25">
      <c r="I6852"/>
      <c r="J6852"/>
      <c r="K6852"/>
      <c r="L6852"/>
    </row>
    <row r="6853" spans="9:12" ht="15" x14ac:dyDescent="0.25">
      <c r="I6853"/>
      <c r="J6853"/>
      <c r="K6853"/>
      <c r="L6853"/>
    </row>
    <row r="6854" spans="9:12" ht="15" x14ac:dyDescent="0.25">
      <c r="I6854"/>
      <c r="J6854"/>
      <c r="K6854"/>
      <c r="L6854"/>
    </row>
    <row r="6855" spans="9:12" ht="15" x14ac:dyDescent="0.25">
      <c r="I6855"/>
      <c r="J6855"/>
      <c r="K6855"/>
      <c r="L6855"/>
    </row>
    <row r="6856" spans="9:12" ht="15" x14ac:dyDescent="0.25">
      <c r="I6856"/>
      <c r="J6856"/>
      <c r="K6856"/>
      <c r="L6856"/>
    </row>
    <row r="6857" spans="9:12" ht="15" x14ac:dyDescent="0.25">
      <c r="I6857"/>
      <c r="J6857"/>
      <c r="K6857"/>
      <c r="L6857"/>
    </row>
    <row r="6858" spans="9:12" ht="15" x14ac:dyDescent="0.25">
      <c r="I6858"/>
      <c r="J6858"/>
      <c r="K6858"/>
      <c r="L6858"/>
    </row>
    <row r="6859" spans="9:12" ht="15" x14ac:dyDescent="0.25">
      <c r="I6859"/>
      <c r="J6859"/>
      <c r="K6859"/>
      <c r="L6859"/>
    </row>
    <row r="6860" spans="9:12" ht="15" x14ac:dyDescent="0.25">
      <c r="I6860"/>
      <c r="J6860"/>
      <c r="K6860"/>
      <c r="L6860"/>
    </row>
    <row r="6861" spans="9:12" ht="15" x14ac:dyDescent="0.25">
      <c r="I6861"/>
      <c r="J6861"/>
      <c r="K6861"/>
      <c r="L6861"/>
    </row>
    <row r="6862" spans="9:12" ht="15" x14ac:dyDescent="0.25">
      <c r="I6862"/>
      <c r="J6862"/>
      <c r="K6862"/>
      <c r="L6862"/>
    </row>
    <row r="6863" spans="9:12" ht="15" x14ac:dyDescent="0.25">
      <c r="I6863"/>
      <c r="J6863"/>
      <c r="K6863"/>
      <c r="L6863"/>
    </row>
    <row r="6864" spans="9:12" ht="15" x14ac:dyDescent="0.25">
      <c r="I6864"/>
      <c r="J6864"/>
      <c r="K6864"/>
      <c r="L6864"/>
    </row>
    <row r="6865" spans="9:12" ht="15" x14ac:dyDescent="0.25">
      <c r="I6865"/>
      <c r="J6865"/>
      <c r="K6865"/>
      <c r="L6865"/>
    </row>
    <row r="6866" spans="9:12" ht="15" x14ac:dyDescent="0.25">
      <c r="I6866"/>
      <c r="J6866"/>
      <c r="K6866"/>
      <c r="L6866"/>
    </row>
    <row r="6867" spans="9:12" ht="15" x14ac:dyDescent="0.25">
      <c r="I6867"/>
      <c r="J6867"/>
      <c r="K6867"/>
      <c r="L6867"/>
    </row>
    <row r="6868" spans="9:12" ht="15" x14ac:dyDescent="0.25">
      <c r="I6868"/>
      <c r="J6868"/>
      <c r="K6868"/>
      <c r="L6868"/>
    </row>
    <row r="6869" spans="9:12" ht="15" x14ac:dyDescent="0.25">
      <c r="I6869"/>
      <c r="J6869"/>
      <c r="K6869"/>
      <c r="L6869"/>
    </row>
    <row r="6870" spans="9:12" ht="15" x14ac:dyDescent="0.25">
      <c r="I6870"/>
      <c r="J6870"/>
      <c r="K6870"/>
      <c r="L6870"/>
    </row>
    <row r="6871" spans="9:12" ht="15" x14ac:dyDescent="0.25">
      <c r="I6871"/>
      <c r="J6871"/>
      <c r="K6871"/>
      <c r="L6871"/>
    </row>
    <row r="6872" spans="9:12" ht="15" x14ac:dyDescent="0.25">
      <c r="I6872"/>
      <c r="J6872"/>
      <c r="K6872"/>
      <c r="L6872"/>
    </row>
    <row r="6873" spans="9:12" ht="15" x14ac:dyDescent="0.25">
      <c r="I6873"/>
      <c r="J6873"/>
      <c r="K6873"/>
      <c r="L6873"/>
    </row>
    <row r="6874" spans="9:12" ht="15" x14ac:dyDescent="0.25">
      <c r="I6874"/>
      <c r="J6874"/>
      <c r="K6874"/>
      <c r="L6874"/>
    </row>
    <row r="6875" spans="9:12" ht="15" x14ac:dyDescent="0.25">
      <c r="I6875"/>
      <c r="J6875"/>
      <c r="K6875"/>
      <c r="L6875"/>
    </row>
    <row r="6876" spans="9:12" ht="15" x14ac:dyDescent="0.25">
      <c r="I6876"/>
      <c r="J6876"/>
      <c r="K6876"/>
      <c r="L6876"/>
    </row>
    <row r="6877" spans="9:12" ht="15" x14ac:dyDescent="0.25">
      <c r="I6877"/>
      <c r="J6877"/>
      <c r="K6877"/>
      <c r="L6877"/>
    </row>
    <row r="6878" spans="9:12" ht="15" x14ac:dyDescent="0.25">
      <c r="I6878"/>
      <c r="J6878"/>
      <c r="K6878"/>
      <c r="L6878"/>
    </row>
    <row r="6879" spans="9:12" ht="15" x14ac:dyDescent="0.25">
      <c r="I6879"/>
      <c r="J6879"/>
      <c r="K6879"/>
      <c r="L6879"/>
    </row>
    <row r="6880" spans="9:12" ht="15" x14ac:dyDescent="0.25">
      <c r="I6880"/>
      <c r="J6880"/>
      <c r="K6880"/>
      <c r="L6880"/>
    </row>
    <row r="6881" spans="9:12" ht="15" x14ac:dyDescent="0.25">
      <c r="I6881"/>
      <c r="J6881"/>
      <c r="K6881"/>
      <c r="L6881"/>
    </row>
    <row r="6882" spans="9:12" ht="15" x14ac:dyDescent="0.25">
      <c r="I6882"/>
      <c r="J6882"/>
      <c r="K6882"/>
      <c r="L6882"/>
    </row>
    <row r="6883" spans="9:12" ht="15" x14ac:dyDescent="0.25">
      <c r="I6883"/>
      <c r="J6883"/>
      <c r="K6883"/>
      <c r="L6883"/>
    </row>
    <row r="6884" spans="9:12" ht="15" x14ac:dyDescent="0.25">
      <c r="I6884"/>
      <c r="J6884"/>
      <c r="K6884"/>
      <c r="L6884"/>
    </row>
    <row r="6885" spans="9:12" ht="15" x14ac:dyDescent="0.25">
      <c r="I6885"/>
      <c r="J6885"/>
      <c r="K6885"/>
      <c r="L6885"/>
    </row>
    <row r="6886" spans="9:12" ht="15" x14ac:dyDescent="0.25">
      <c r="I6886"/>
      <c r="J6886"/>
      <c r="K6886"/>
      <c r="L6886"/>
    </row>
    <row r="6887" spans="9:12" ht="15" x14ac:dyDescent="0.25">
      <c r="I6887"/>
      <c r="J6887"/>
      <c r="K6887"/>
      <c r="L6887"/>
    </row>
    <row r="6888" spans="9:12" ht="15" x14ac:dyDescent="0.25">
      <c r="I6888"/>
      <c r="J6888"/>
      <c r="K6888"/>
      <c r="L6888"/>
    </row>
    <row r="6889" spans="9:12" ht="15" x14ac:dyDescent="0.25">
      <c r="I6889"/>
      <c r="J6889"/>
      <c r="K6889"/>
      <c r="L6889"/>
    </row>
    <row r="6890" spans="9:12" ht="15" x14ac:dyDescent="0.25">
      <c r="I6890"/>
      <c r="J6890"/>
      <c r="K6890"/>
      <c r="L6890"/>
    </row>
    <row r="6891" spans="9:12" ht="15" x14ac:dyDescent="0.25">
      <c r="I6891"/>
      <c r="J6891"/>
      <c r="K6891"/>
      <c r="L6891"/>
    </row>
    <row r="6892" spans="9:12" ht="15" x14ac:dyDescent="0.25">
      <c r="I6892"/>
      <c r="J6892"/>
      <c r="K6892"/>
      <c r="L6892"/>
    </row>
    <row r="6893" spans="9:12" ht="15" x14ac:dyDescent="0.25">
      <c r="I6893"/>
      <c r="J6893"/>
      <c r="K6893"/>
      <c r="L6893"/>
    </row>
    <row r="6894" spans="9:12" ht="15" x14ac:dyDescent="0.25">
      <c r="I6894"/>
      <c r="J6894"/>
      <c r="K6894"/>
      <c r="L6894"/>
    </row>
    <row r="6895" spans="9:12" ht="15" x14ac:dyDescent="0.25">
      <c r="I6895"/>
      <c r="J6895"/>
      <c r="K6895"/>
      <c r="L6895"/>
    </row>
    <row r="6896" spans="9:12" ht="15" x14ac:dyDescent="0.25">
      <c r="I6896"/>
      <c r="J6896"/>
      <c r="K6896"/>
      <c r="L6896"/>
    </row>
    <row r="6897" spans="9:12" ht="15" x14ac:dyDescent="0.25">
      <c r="I6897"/>
      <c r="J6897"/>
      <c r="K6897"/>
      <c r="L6897"/>
    </row>
    <row r="6898" spans="9:12" ht="15" x14ac:dyDescent="0.25">
      <c r="I6898"/>
      <c r="J6898"/>
      <c r="K6898"/>
      <c r="L6898"/>
    </row>
    <row r="6899" spans="9:12" ht="15" x14ac:dyDescent="0.25">
      <c r="I6899"/>
      <c r="J6899"/>
      <c r="K6899"/>
      <c r="L6899"/>
    </row>
    <row r="6900" spans="9:12" ht="15" x14ac:dyDescent="0.25">
      <c r="I6900"/>
      <c r="J6900"/>
      <c r="K6900"/>
      <c r="L6900"/>
    </row>
    <row r="6901" spans="9:12" ht="15" x14ac:dyDescent="0.25">
      <c r="I6901"/>
      <c r="J6901"/>
      <c r="K6901"/>
      <c r="L6901"/>
    </row>
    <row r="6902" spans="9:12" ht="15" x14ac:dyDescent="0.25">
      <c r="I6902"/>
      <c r="J6902"/>
      <c r="K6902"/>
      <c r="L6902"/>
    </row>
    <row r="6903" spans="9:12" ht="15" x14ac:dyDescent="0.25">
      <c r="I6903"/>
      <c r="J6903"/>
      <c r="K6903"/>
      <c r="L6903"/>
    </row>
    <row r="6904" spans="9:12" ht="15" x14ac:dyDescent="0.25">
      <c r="I6904"/>
      <c r="J6904"/>
      <c r="K6904"/>
      <c r="L6904"/>
    </row>
    <row r="6905" spans="9:12" ht="15" x14ac:dyDescent="0.25">
      <c r="I6905"/>
      <c r="J6905"/>
      <c r="K6905"/>
      <c r="L6905"/>
    </row>
    <row r="6906" spans="9:12" ht="15" x14ac:dyDescent="0.25">
      <c r="I6906"/>
      <c r="J6906"/>
      <c r="K6906"/>
      <c r="L6906"/>
    </row>
    <row r="6907" spans="9:12" ht="15" x14ac:dyDescent="0.25">
      <c r="I6907"/>
      <c r="J6907"/>
      <c r="K6907"/>
      <c r="L6907"/>
    </row>
    <row r="6908" spans="9:12" ht="15" x14ac:dyDescent="0.25">
      <c r="I6908"/>
      <c r="J6908"/>
      <c r="K6908"/>
      <c r="L6908"/>
    </row>
    <row r="6909" spans="9:12" ht="15" x14ac:dyDescent="0.25">
      <c r="I6909"/>
      <c r="J6909"/>
      <c r="K6909"/>
      <c r="L6909"/>
    </row>
    <row r="6910" spans="9:12" ht="15" x14ac:dyDescent="0.25">
      <c r="I6910"/>
      <c r="J6910"/>
      <c r="K6910"/>
      <c r="L6910"/>
    </row>
    <row r="6911" spans="9:12" ht="15" x14ac:dyDescent="0.25">
      <c r="I6911"/>
      <c r="J6911"/>
      <c r="K6911"/>
      <c r="L6911"/>
    </row>
    <row r="6912" spans="9:12" ht="15" x14ac:dyDescent="0.25">
      <c r="I6912"/>
      <c r="J6912"/>
      <c r="K6912"/>
      <c r="L6912"/>
    </row>
    <row r="6913" spans="9:12" ht="15" x14ac:dyDescent="0.25">
      <c r="I6913"/>
      <c r="J6913"/>
      <c r="K6913"/>
      <c r="L6913"/>
    </row>
    <row r="6914" spans="9:12" ht="15" x14ac:dyDescent="0.25">
      <c r="I6914"/>
      <c r="J6914"/>
      <c r="K6914"/>
      <c r="L6914"/>
    </row>
    <row r="6915" spans="9:12" ht="15" x14ac:dyDescent="0.25">
      <c r="I6915"/>
      <c r="J6915"/>
      <c r="K6915"/>
      <c r="L6915"/>
    </row>
    <row r="6916" spans="9:12" ht="15" x14ac:dyDescent="0.25">
      <c r="I6916"/>
      <c r="J6916"/>
      <c r="K6916"/>
      <c r="L6916"/>
    </row>
    <row r="6917" spans="9:12" ht="15" x14ac:dyDescent="0.25">
      <c r="I6917"/>
      <c r="J6917"/>
      <c r="K6917"/>
      <c r="L6917"/>
    </row>
    <row r="6918" spans="9:12" ht="15" x14ac:dyDescent="0.25">
      <c r="I6918"/>
      <c r="J6918"/>
      <c r="K6918"/>
      <c r="L6918"/>
    </row>
    <row r="6919" spans="9:12" ht="15" x14ac:dyDescent="0.25">
      <c r="I6919"/>
      <c r="J6919"/>
      <c r="K6919"/>
      <c r="L6919"/>
    </row>
    <row r="6920" spans="9:12" ht="15" x14ac:dyDescent="0.25">
      <c r="I6920"/>
      <c r="J6920"/>
      <c r="K6920"/>
      <c r="L6920"/>
    </row>
    <row r="6921" spans="9:12" ht="15" x14ac:dyDescent="0.25">
      <c r="I6921"/>
      <c r="J6921"/>
      <c r="K6921"/>
      <c r="L6921"/>
    </row>
    <row r="6922" spans="9:12" ht="15" x14ac:dyDescent="0.25">
      <c r="I6922"/>
      <c r="J6922"/>
      <c r="K6922"/>
      <c r="L6922"/>
    </row>
    <row r="6923" spans="9:12" ht="15" x14ac:dyDescent="0.25">
      <c r="I6923"/>
      <c r="J6923"/>
      <c r="K6923"/>
      <c r="L6923"/>
    </row>
    <row r="6924" spans="9:12" ht="15" x14ac:dyDescent="0.25">
      <c r="I6924"/>
      <c r="J6924"/>
      <c r="K6924"/>
      <c r="L6924"/>
    </row>
    <row r="6925" spans="9:12" ht="15" x14ac:dyDescent="0.25">
      <c r="I6925"/>
      <c r="J6925"/>
      <c r="K6925"/>
      <c r="L6925"/>
    </row>
    <row r="6926" spans="9:12" ht="15" x14ac:dyDescent="0.25">
      <c r="I6926"/>
      <c r="J6926"/>
      <c r="K6926"/>
      <c r="L6926"/>
    </row>
    <row r="6927" spans="9:12" ht="15" x14ac:dyDescent="0.25">
      <c r="I6927"/>
      <c r="J6927"/>
      <c r="K6927"/>
      <c r="L6927"/>
    </row>
    <row r="6928" spans="9:12" ht="15" x14ac:dyDescent="0.25">
      <c r="I6928"/>
      <c r="J6928"/>
      <c r="K6928"/>
      <c r="L6928"/>
    </row>
    <row r="6929" spans="9:12" ht="15" x14ac:dyDescent="0.25">
      <c r="I6929"/>
      <c r="J6929"/>
      <c r="K6929"/>
      <c r="L6929"/>
    </row>
    <row r="6930" spans="9:12" ht="15" x14ac:dyDescent="0.25">
      <c r="I6930"/>
      <c r="J6930"/>
      <c r="K6930"/>
      <c r="L6930"/>
    </row>
    <row r="6931" spans="9:12" ht="15" x14ac:dyDescent="0.25">
      <c r="I6931"/>
      <c r="J6931"/>
      <c r="K6931"/>
      <c r="L6931"/>
    </row>
    <row r="6932" spans="9:12" ht="15" x14ac:dyDescent="0.25">
      <c r="I6932"/>
      <c r="J6932"/>
      <c r="K6932"/>
      <c r="L6932"/>
    </row>
    <row r="6933" spans="9:12" ht="15" x14ac:dyDescent="0.25">
      <c r="I6933"/>
      <c r="J6933"/>
      <c r="K6933"/>
      <c r="L6933"/>
    </row>
    <row r="6934" spans="9:12" ht="15" x14ac:dyDescent="0.25">
      <c r="I6934"/>
      <c r="J6934"/>
      <c r="K6934"/>
      <c r="L6934"/>
    </row>
    <row r="6935" spans="9:12" ht="15" x14ac:dyDescent="0.25">
      <c r="I6935"/>
      <c r="J6935"/>
      <c r="K6935"/>
      <c r="L6935"/>
    </row>
    <row r="6936" spans="9:12" ht="15" x14ac:dyDescent="0.25">
      <c r="I6936"/>
      <c r="J6936"/>
      <c r="K6936"/>
      <c r="L6936"/>
    </row>
    <row r="6937" spans="9:12" ht="15" x14ac:dyDescent="0.25">
      <c r="I6937"/>
      <c r="J6937"/>
      <c r="K6937"/>
      <c r="L6937"/>
    </row>
    <row r="6938" spans="9:12" ht="15" x14ac:dyDescent="0.25">
      <c r="I6938"/>
      <c r="J6938"/>
      <c r="K6938"/>
      <c r="L6938"/>
    </row>
    <row r="6939" spans="9:12" ht="15" x14ac:dyDescent="0.25">
      <c r="I6939"/>
      <c r="J6939"/>
      <c r="K6939"/>
      <c r="L6939"/>
    </row>
    <row r="6940" spans="9:12" ht="15" x14ac:dyDescent="0.25">
      <c r="I6940"/>
      <c r="J6940"/>
      <c r="K6940"/>
      <c r="L6940"/>
    </row>
    <row r="6941" spans="9:12" ht="15" x14ac:dyDescent="0.25">
      <c r="I6941"/>
      <c r="J6941"/>
      <c r="K6941"/>
      <c r="L6941"/>
    </row>
    <row r="6942" spans="9:12" ht="15" x14ac:dyDescent="0.25">
      <c r="I6942"/>
      <c r="J6942"/>
      <c r="K6942"/>
      <c r="L6942"/>
    </row>
    <row r="6943" spans="9:12" ht="15" x14ac:dyDescent="0.25">
      <c r="I6943"/>
      <c r="J6943"/>
      <c r="K6943"/>
      <c r="L6943"/>
    </row>
    <row r="6944" spans="9:12" ht="15" x14ac:dyDescent="0.25">
      <c r="I6944"/>
      <c r="J6944"/>
      <c r="K6944"/>
      <c r="L6944"/>
    </row>
    <row r="6945" spans="9:12" ht="15" x14ac:dyDescent="0.25">
      <c r="I6945"/>
      <c r="J6945"/>
      <c r="K6945"/>
      <c r="L6945"/>
    </row>
    <row r="6946" spans="9:12" ht="15" x14ac:dyDescent="0.25">
      <c r="I6946"/>
      <c r="J6946"/>
      <c r="K6946"/>
      <c r="L6946"/>
    </row>
    <row r="6947" spans="9:12" ht="15" x14ac:dyDescent="0.25">
      <c r="I6947"/>
      <c r="J6947"/>
      <c r="K6947"/>
      <c r="L6947"/>
    </row>
    <row r="6948" spans="9:12" ht="15" x14ac:dyDescent="0.25">
      <c r="I6948"/>
      <c r="J6948"/>
      <c r="K6948"/>
      <c r="L6948"/>
    </row>
    <row r="6949" spans="9:12" ht="15" x14ac:dyDescent="0.25">
      <c r="I6949"/>
      <c r="J6949"/>
      <c r="K6949"/>
      <c r="L6949"/>
    </row>
    <row r="6950" spans="9:12" ht="15" x14ac:dyDescent="0.25">
      <c r="I6950"/>
      <c r="J6950"/>
      <c r="K6950"/>
      <c r="L6950"/>
    </row>
    <row r="6951" spans="9:12" ht="15" x14ac:dyDescent="0.25">
      <c r="I6951"/>
      <c r="J6951"/>
      <c r="K6951"/>
      <c r="L6951"/>
    </row>
    <row r="6952" spans="9:12" ht="15" x14ac:dyDescent="0.25">
      <c r="I6952"/>
      <c r="J6952"/>
      <c r="K6952"/>
      <c r="L6952"/>
    </row>
    <row r="6953" spans="9:12" ht="15" x14ac:dyDescent="0.25">
      <c r="I6953"/>
      <c r="J6953"/>
      <c r="K6953"/>
      <c r="L6953"/>
    </row>
    <row r="6954" spans="9:12" ht="15" x14ac:dyDescent="0.25">
      <c r="I6954"/>
      <c r="J6954"/>
      <c r="K6954"/>
      <c r="L6954"/>
    </row>
    <row r="6955" spans="9:12" ht="15" x14ac:dyDescent="0.25">
      <c r="I6955"/>
      <c r="J6955"/>
      <c r="K6955"/>
      <c r="L6955"/>
    </row>
    <row r="6956" spans="9:12" ht="15" x14ac:dyDescent="0.25">
      <c r="I6956"/>
      <c r="J6956"/>
      <c r="K6956"/>
      <c r="L6956"/>
    </row>
    <row r="6957" spans="9:12" ht="15" x14ac:dyDescent="0.25">
      <c r="I6957"/>
      <c r="J6957"/>
      <c r="K6957"/>
      <c r="L6957"/>
    </row>
    <row r="6958" spans="9:12" ht="15" x14ac:dyDescent="0.25">
      <c r="I6958"/>
      <c r="J6958"/>
      <c r="K6958"/>
      <c r="L6958"/>
    </row>
    <row r="6959" spans="9:12" ht="15" x14ac:dyDescent="0.25">
      <c r="I6959"/>
      <c r="J6959"/>
      <c r="K6959"/>
      <c r="L6959"/>
    </row>
    <row r="6960" spans="9:12" ht="15" x14ac:dyDescent="0.25">
      <c r="I6960"/>
      <c r="J6960"/>
      <c r="K6960"/>
      <c r="L6960"/>
    </row>
    <row r="6961" spans="9:12" ht="15" x14ac:dyDescent="0.25">
      <c r="I6961"/>
      <c r="J6961"/>
      <c r="K6961"/>
      <c r="L6961"/>
    </row>
    <row r="6962" spans="9:12" ht="15" x14ac:dyDescent="0.25">
      <c r="I6962"/>
      <c r="J6962"/>
      <c r="K6962"/>
      <c r="L6962"/>
    </row>
    <row r="6963" spans="9:12" ht="15" x14ac:dyDescent="0.25">
      <c r="I6963"/>
      <c r="J6963"/>
      <c r="K6963"/>
      <c r="L6963"/>
    </row>
    <row r="6964" spans="9:12" ht="15" x14ac:dyDescent="0.25">
      <c r="I6964"/>
      <c r="J6964"/>
      <c r="K6964"/>
      <c r="L6964"/>
    </row>
    <row r="6965" spans="9:12" ht="15" x14ac:dyDescent="0.25">
      <c r="I6965"/>
      <c r="J6965"/>
      <c r="K6965"/>
      <c r="L6965"/>
    </row>
    <row r="6966" spans="9:12" ht="15" x14ac:dyDescent="0.25">
      <c r="I6966"/>
      <c r="J6966"/>
      <c r="K6966"/>
      <c r="L6966"/>
    </row>
    <row r="6967" spans="9:12" ht="15" x14ac:dyDescent="0.25">
      <c r="I6967"/>
      <c r="J6967"/>
      <c r="K6967"/>
      <c r="L6967"/>
    </row>
    <row r="6968" spans="9:12" ht="15" x14ac:dyDescent="0.25">
      <c r="I6968"/>
      <c r="J6968"/>
      <c r="K6968"/>
      <c r="L6968"/>
    </row>
    <row r="6969" spans="9:12" ht="15" x14ac:dyDescent="0.25">
      <c r="I6969"/>
      <c r="J6969"/>
      <c r="K6969"/>
      <c r="L6969"/>
    </row>
    <row r="6970" spans="9:12" ht="15" x14ac:dyDescent="0.25">
      <c r="I6970"/>
      <c r="J6970"/>
      <c r="K6970"/>
      <c r="L6970"/>
    </row>
    <row r="6971" spans="9:12" ht="15" x14ac:dyDescent="0.25">
      <c r="I6971"/>
      <c r="J6971"/>
      <c r="K6971"/>
      <c r="L6971"/>
    </row>
    <row r="6972" spans="9:12" ht="15" x14ac:dyDescent="0.25">
      <c r="I6972"/>
      <c r="J6972"/>
      <c r="K6972"/>
      <c r="L6972"/>
    </row>
    <row r="6973" spans="9:12" ht="15" x14ac:dyDescent="0.25">
      <c r="I6973"/>
      <c r="J6973"/>
      <c r="K6973"/>
      <c r="L6973"/>
    </row>
    <row r="6974" spans="9:12" ht="15" x14ac:dyDescent="0.25">
      <c r="I6974"/>
      <c r="J6974"/>
      <c r="K6974"/>
      <c r="L6974"/>
    </row>
    <row r="6975" spans="9:12" ht="15" x14ac:dyDescent="0.25">
      <c r="I6975"/>
      <c r="J6975"/>
      <c r="K6975"/>
      <c r="L6975"/>
    </row>
    <row r="6976" spans="9:12" ht="15" x14ac:dyDescent="0.25">
      <c r="I6976"/>
      <c r="J6976"/>
      <c r="K6976"/>
      <c r="L6976"/>
    </row>
    <row r="6977" spans="9:12" ht="15" x14ac:dyDescent="0.25">
      <c r="I6977"/>
      <c r="J6977"/>
      <c r="K6977"/>
      <c r="L6977"/>
    </row>
    <row r="6978" spans="9:12" ht="15" x14ac:dyDescent="0.25">
      <c r="I6978"/>
      <c r="J6978"/>
      <c r="K6978"/>
      <c r="L6978"/>
    </row>
    <row r="6979" spans="9:12" ht="15" x14ac:dyDescent="0.25">
      <c r="I6979"/>
      <c r="J6979"/>
      <c r="K6979"/>
      <c r="L6979"/>
    </row>
    <row r="6980" spans="9:12" ht="15" x14ac:dyDescent="0.25">
      <c r="I6980"/>
      <c r="J6980"/>
      <c r="K6980"/>
      <c r="L6980"/>
    </row>
    <row r="6981" spans="9:12" ht="15" x14ac:dyDescent="0.25">
      <c r="I6981"/>
      <c r="J6981"/>
      <c r="K6981"/>
      <c r="L6981"/>
    </row>
    <row r="6982" spans="9:12" ht="15" x14ac:dyDescent="0.25">
      <c r="I6982"/>
      <c r="J6982"/>
      <c r="K6982"/>
      <c r="L6982"/>
    </row>
    <row r="6983" spans="9:12" ht="15" x14ac:dyDescent="0.25">
      <c r="I6983"/>
      <c r="J6983"/>
      <c r="K6983"/>
      <c r="L6983"/>
    </row>
    <row r="6984" spans="9:12" ht="15" x14ac:dyDescent="0.25">
      <c r="I6984"/>
      <c r="J6984"/>
      <c r="K6984"/>
      <c r="L6984"/>
    </row>
    <row r="6985" spans="9:12" ht="15" x14ac:dyDescent="0.25">
      <c r="I6985"/>
      <c r="J6985"/>
      <c r="K6985"/>
      <c r="L6985"/>
    </row>
    <row r="6986" spans="9:12" ht="15" x14ac:dyDescent="0.25">
      <c r="I6986"/>
      <c r="J6986"/>
      <c r="K6986"/>
      <c r="L6986"/>
    </row>
    <row r="6987" spans="9:12" ht="15" x14ac:dyDescent="0.25">
      <c r="I6987"/>
      <c r="J6987"/>
      <c r="K6987"/>
      <c r="L6987"/>
    </row>
    <row r="6988" spans="9:12" ht="15" x14ac:dyDescent="0.25">
      <c r="I6988"/>
      <c r="J6988"/>
      <c r="K6988"/>
      <c r="L6988"/>
    </row>
    <row r="6989" spans="9:12" ht="15" x14ac:dyDescent="0.25">
      <c r="I6989"/>
      <c r="J6989"/>
      <c r="K6989"/>
      <c r="L6989"/>
    </row>
    <row r="6990" spans="9:12" ht="15" x14ac:dyDescent="0.25">
      <c r="I6990"/>
      <c r="J6990"/>
      <c r="K6990"/>
      <c r="L6990"/>
    </row>
    <row r="6991" spans="9:12" ht="15" x14ac:dyDescent="0.25">
      <c r="I6991"/>
      <c r="J6991"/>
      <c r="K6991"/>
      <c r="L6991"/>
    </row>
    <row r="6992" spans="9:12" ht="15" x14ac:dyDescent="0.25">
      <c r="I6992"/>
      <c r="J6992"/>
      <c r="K6992"/>
      <c r="L6992"/>
    </row>
    <row r="6993" spans="9:12" ht="15" x14ac:dyDescent="0.25">
      <c r="I6993"/>
      <c r="J6993"/>
      <c r="K6993"/>
      <c r="L6993"/>
    </row>
    <row r="6994" spans="9:12" ht="15" x14ac:dyDescent="0.25">
      <c r="I6994"/>
      <c r="J6994"/>
      <c r="K6994"/>
      <c r="L6994"/>
    </row>
    <row r="6995" spans="9:12" ht="15" x14ac:dyDescent="0.25">
      <c r="I6995"/>
      <c r="J6995"/>
      <c r="K6995"/>
      <c r="L6995"/>
    </row>
    <row r="6996" spans="9:12" ht="15" x14ac:dyDescent="0.25">
      <c r="I6996"/>
      <c r="J6996"/>
      <c r="K6996"/>
      <c r="L6996"/>
    </row>
    <row r="6997" spans="9:12" ht="15" x14ac:dyDescent="0.25">
      <c r="I6997"/>
      <c r="J6997"/>
      <c r="K6997"/>
      <c r="L6997"/>
    </row>
    <row r="6998" spans="9:12" ht="15" x14ac:dyDescent="0.25">
      <c r="I6998"/>
      <c r="J6998"/>
      <c r="K6998"/>
      <c r="L6998"/>
    </row>
    <row r="6999" spans="9:12" ht="15" x14ac:dyDescent="0.25">
      <c r="I6999"/>
      <c r="J6999"/>
      <c r="K6999"/>
      <c r="L6999"/>
    </row>
    <row r="7000" spans="9:12" ht="15" x14ac:dyDescent="0.25">
      <c r="I7000"/>
      <c r="J7000"/>
      <c r="K7000"/>
      <c r="L7000"/>
    </row>
    <row r="7001" spans="9:12" ht="15" x14ac:dyDescent="0.25">
      <c r="I7001"/>
      <c r="J7001"/>
      <c r="K7001"/>
      <c r="L7001"/>
    </row>
    <row r="7002" spans="9:12" ht="15" x14ac:dyDescent="0.25">
      <c r="I7002"/>
      <c r="J7002"/>
      <c r="K7002"/>
      <c r="L7002"/>
    </row>
    <row r="7003" spans="9:12" ht="15" x14ac:dyDescent="0.25">
      <c r="I7003"/>
      <c r="J7003"/>
      <c r="K7003"/>
      <c r="L7003"/>
    </row>
    <row r="7004" spans="9:12" ht="15" x14ac:dyDescent="0.25">
      <c r="I7004"/>
      <c r="J7004"/>
      <c r="K7004"/>
      <c r="L7004"/>
    </row>
    <row r="7005" spans="9:12" ht="15" x14ac:dyDescent="0.25">
      <c r="I7005"/>
      <c r="J7005"/>
      <c r="K7005"/>
      <c r="L7005"/>
    </row>
    <row r="7006" spans="9:12" ht="15" x14ac:dyDescent="0.25">
      <c r="I7006"/>
      <c r="J7006"/>
      <c r="K7006"/>
      <c r="L7006"/>
    </row>
    <row r="7007" spans="9:12" ht="15" x14ac:dyDescent="0.25">
      <c r="I7007"/>
      <c r="J7007"/>
      <c r="K7007"/>
      <c r="L7007"/>
    </row>
    <row r="7008" spans="9:12" ht="15" x14ac:dyDescent="0.25">
      <c r="I7008"/>
      <c r="J7008"/>
      <c r="K7008"/>
      <c r="L7008"/>
    </row>
    <row r="7009" spans="9:12" ht="15" x14ac:dyDescent="0.25">
      <c r="I7009"/>
      <c r="J7009"/>
      <c r="K7009"/>
      <c r="L7009"/>
    </row>
    <row r="7010" spans="9:12" ht="15" x14ac:dyDescent="0.25">
      <c r="I7010"/>
      <c r="J7010"/>
      <c r="K7010"/>
      <c r="L7010"/>
    </row>
    <row r="7011" spans="9:12" ht="15" x14ac:dyDescent="0.25">
      <c r="I7011"/>
      <c r="J7011"/>
      <c r="K7011"/>
      <c r="L7011"/>
    </row>
    <row r="7012" spans="9:12" ht="15" x14ac:dyDescent="0.25">
      <c r="I7012"/>
      <c r="J7012"/>
      <c r="K7012"/>
      <c r="L7012"/>
    </row>
    <row r="7013" spans="9:12" ht="15" x14ac:dyDescent="0.25">
      <c r="I7013"/>
      <c r="J7013"/>
      <c r="K7013"/>
      <c r="L7013"/>
    </row>
    <row r="7014" spans="9:12" ht="15" x14ac:dyDescent="0.25">
      <c r="I7014"/>
      <c r="J7014"/>
      <c r="K7014"/>
      <c r="L7014"/>
    </row>
    <row r="7015" spans="9:12" ht="15" x14ac:dyDescent="0.25">
      <c r="I7015"/>
      <c r="J7015"/>
      <c r="K7015"/>
      <c r="L7015"/>
    </row>
    <row r="7016" spans="9:12" ht="15" x14ac:dyDescent="0.25">
      <c r="I7016"/>
      <c r="J7016"/>
      <c r="K7016"/>
      <c r="L7016"/>
    </row>
    <row r="7017" spans="9:12" ht="15" x14ac:dyDescent="0.25">
      <c r="I7017"/>
      <c r="J7017"/>
      <c r="K7017"/>
      <c r="L7017"/>
    </row>
    <row r="7018" spans="9:12" ht="15" x14ac:dyDescent="0.25">
      <c r="I7018"/>
      <c r="J7018"/>
      <c r="K7018"/>
      <c r="L7018"/>
    </row>
    <row r="7019" spans="9:12" ht="15" x14ac:dyDescent="0.25">
      <c r="I7019"/>
      <c r="J7019"/>
      <c r="K7019"/>
      <c r="L7019"/>
    </row>
    <row r="7020" spans="9:12" ht="15" x14ac:dyDescent="0.25">
      <c r="I7020"/>
      <c r="J7020"/>
      <c r="K7020"/>
      <c r="L7020"/>
    </row>
    <row r="7021" spans="9:12" ht="15" x14ac:dyDescent="0.25">
      <c r="I7021"/>
      <c r="J7021"/>
      <c r="K7021"/>
      <c r="L7021"/>
    </row>
    <row r="7022" spans="9:12" ht="15" x14ac:dyDescent="0.25">
      <c r="I7022"/>
      <c r="J7022"/>
      <c r="K7022"/>
      <c r="L7022"/>
    </row>
    <row r="7023" spans="9:12" ht="15" x14ac:dyDescent="0.25">
      <c r="I7023"/>
      <c r="J7023"/>
      <c r="K7023"/>
      <c r="L7023"/>
    </row>
    <row r="7024" spans="9:12" ht="15" x14ac:dyDescent="0.25">
      <c r="I7024"/>
      <c r="J7024"/>
      <c r="K7024"/>
      <c r="L7024"/>
    </row>
    <row r="7025" spans="9:12" ht="15" x14ac:dyDescent="0.25">
      <c r="I7025"/>
      <c r="J7025"/>
      <c r="K7025"/>
      <c r="L7025"/>
    </row>
    <row r="7026" spans="9:12" ht="15" x14ac:dyDescent="0.25">
      <c r="I7026"/>
      <c r="J7026"/>
      <c r="K7026"/>
      <c r="L7026"/>
    </row>
    <row r="7027" spans="9:12" ht="15" x14ac:dyDescent="0.25">
      <c r="I7027"/>
      <c r="J7027"/>
      <c r="K7027"/>
      <c r="L7027"/>
    </row>
    <row r="7028" spans="9:12" ht="15" x14ac:dyDescent="0.25">
      <c r="I7028"/>
      <c r="J7028"/>
      <c r="K7028"/>
      <c r="L7028"/>
    </row>
    <row r="7029" spans="9:12" ht="15" x14ac:dyDescent="0.25">
      <c r="I7029"/>
      <c r="J7029"/>
      <c r="K7029"/>
      <c r="L7029"/>
    </row>
    <row r="7030" spans="9:12" ht="15" x14ac:dyDescent="0.25">
      <c r="I7030"/>
      <c r="J7030"/>
      <c r="K7030"/>
      <c r="L7030"/>
    </row>
    <row r="7031" spans="9:12" ht="15" x14ac:dyDescent="0.25">
      <c r="I7031"/>
      <c r="J7031"/>
      <c r="K7031"/>
      <c r="L7031"/>
    </row>
    <row r="7032" spans="9:12" ht="15" x14ac:dyDescent="0.25">
      <c r="I7032"/>
      <c r="J7032"/>
      <c r="K7032"/>
      <c r="L7032"/>
    </row>
    <row r="7033" spans="9:12" ht="15" x14ac:dyDescent="0.25">
      <c r="I7033"/>
      <c r="J7033"/>
      <c r="K7033"/>
      <c r="L7033"/>
    </row>
    <row r="7034" spans="9:12" ht="15" x14ac:dyDescent="0.25">
      <c r="I7034"/>
      <c r="J7034"/>
      <c r="K7034"/>
      <c r="L7034"/>
    </row>
    <row r="7035" spans="9:12" ht="15" x14ac:dyDescent="0.25">
      <c r="I7035"/>
      <c r="J7035"/>
      <c r="K7035"/>
      <c r="L7035"/>
    </row>
    <row r="7036" spans="9:12" ht="15" x14ac:dyDescent="0.25">
      <c r="I7036"/>
      <c r="J7036"/>
      <c r="K7036"/>
      <c r="L7036"/>
    </row>
    <row r="7037" spans="9:12" ht="15" x14ac:dyDescent="0.25">
      <c r="I7037"/>
      <c r="J7037"/>
      <c r="K7037"/>
      <c r="L7037"/>
    </row>
    <row r="7038" spans="9:12" ht="15" x14ac:dyDescent="0.25">
      <c r="I7038"/>
      <c r="J7038"/>
      <c r="K7038"/>
      <c r="L7038"/>
    </row>
    <row r="7039" spans="9:12" ht="15" x14ac:dyDescent="0.25">
      <c r="I7039"/>
      <c r="J7039"/>
      <c r="K7039"/>
      <c r="L7039"/>
    </row>
    <row r="7040" spans="9:12" ht="15" x14ac:dyDescent="0.25">
      <c r="I7040"/>
      <c r="J7040"/>
      <c r="K7040"/>
      <c r="L7040"/>
    </row>
    <row r="7041" spans="9:12" ht="15" x14ac:dyDescent="0.25">
      <c r="I7041"/>
      <c r="J7041"/>
      <c r="K7041"/>
      <c r="L7041"/>
    </row>
    <row r="7042" spans="9:12" ht="15" x14ac:dyDescent="0.25">
      <c r="I7042"/>
      <c r="J7042"/>
      <c r="K7042"/>
      <c r="L7042"/>
    </row>
    <row r="7043" spans="9:12" ht="15" x14ac:dyDescent="0.25">
      <c r="I7043"/>
      <c r="J7043"/>
      <c r="K7043"/>
      <c r="L7043"/>
    </row>
    <row r="7044" spans="9:12" ht="15" x14ac:dyDescent="0.25">
      <c r="I7044"/>
      <c r="J7044"/>
      <c r="K7044"/>
      <c r="L7044"/>
    </row>
    <row r="7045" spans="9:12" ht="15" x14ac:dyDescent="0.25">
      <c r="I7045"/>
      <c r="J7045"/>
      <c r="K7045"/>
      <c r="L7045"/>
    </row>
    <row r="7046" spans="9:12" ht="15" x14ac:dyDescent="0.25">
      <c r="I7046"/>
      <c r="J7046"/>
      <c r="K7046"/>
      <c r="L7046"/>
    </row>
    <row r="7047" spans="9:12" ht="15" x14ac:dyDescent="0.25">
      <c r="I7047"/>
      <c r="J7047"/>
      <c r="K7047"/>
      <c r="L7047"/>
    </row>
    <row r="7048" spans="9:12" ht="15" x14ac:dyDescent="0.25">
      <c r="I7048"/>
      <c r="J7048"/>
      <c r="K7048"/>
      <c r="L7048"/>
    </row>
    <row r="7049" spans="9:12" ht="15" x14ac:dyDescent="0.25">
      <c r="I7049"/>
      <c r="J7049"/>
      <c r="K7049"/>
      <c r="L7049"/>
    </row>
    <row r="7050" spans="9:12" ht="15" x14ac:dyDescent="0.25">
      <c r="I7050"/>
      <c r="J7050"/>
      <c r="K7050"/>
      <c r="L7050"/>
    </row>
    <row r="7051" spans="9:12" ht="15" x14ac:dyDescent="0.25">
      <c r="I7051"/>
      <c r="J7051"/>
      <c r="K7051"/>
      <c r="L7051"/>
    </row>
    <row r="7052" spans="9:12" ht="15" x14ac:dyDescent="0.25">
      <c r="I7052"/>
      <c r="J7052"/>
      <c r="K7052"/>
      <c r="L7052"/>
    </row>
    <row r="7053" spans="9:12" ht="15" x14ac:dyDescent="0.25">
      <c r="I7053"/>
      <c r="J7053"/>
      <c r="K7053"/>
      <c r="L7053"/>
    </row>
    <row r="7054" spans="9:12" ht="15" x14ac:dyDescent="0.25">
      <c r="I7054"/>
      <c r="J7054"/>
      <c r="K7054"/>
      <c r="L7054"/>
    </row>
    <row r="7055" spans="9:12" ht="15" x14ac:dyDescent="0.25">
      <c r="I7055"/>
      <c r="J7055"/>
      <c r="K7055"/>
      <c r="L7055"/>
    </row>
    <row r="7056" spans="9:12" ht="15" x14ac:dyDescent="0.25">
      <c r="I7056"/>
      <c r="J7056"/>
      <c r="K7056"/>
      <c r="L7056"/>
    </row>
    <row r="7057" spans="9:12" ht="15" x14ac:dyDescent="0.25">
      <c r="I7057"/>
      <c r="J7057"/>
      <c r="K7057"/>
      <c r="L7057"/>
    </row>
    <row r="7058" spans="9:12" ht="15" x14ac:dyDescent="0.25">
      <c r="I7058"/>
      <c r="J7058"/>
      <c r="K7058"/>
      <c r="L7058"/>
    </row>
    <row r="7059" spans="9:12" ht="15" x14ac:dyDescent="0.25">
      <c r="I7059"/>
      <c r="J7059"/>
      <c r="K7059"/>
      <c r="L7059"/>
    </row>
    <row r="7060" spans="9:12" ht="15" x14ac:dyDescent="0.25">
      <c r="I7060"/>
      <c r="J7060"/>
      <c r="K7060"/>
      <c r="L7060"/>
    </row>
    <row r="7061" spans="9:12" ht="15" x14ac:dyDescent="0.25">
      <c r="I7061"/>
      <c r="J7061"/>
      <c r="K7061"/>
      <c r="L7061"/>
    </row>
    <row r="7062" spans="9:12" ht="15" x14ac:dyDescent="0.25">
      <c r="I7062"/>
      <c r="J7062"/>
      <c r="K7062"/>
      <c r="L7062"/>
    </row>
    <row r="7063" spans="9:12" ht="15" x14ac:dyDescent="0.25">
      <c r="I7063"/>
      <c r="J7063"/>
      <c r="K7063"/>
      <c r="L7063"/>
    </row>
    <row r="7064" spans="9:12" ht="15" x14ac:dyDescent="0.25">
      <c r="I7064"/>
      <c r="J7064"/>
      <c r="K7064"/>
      <c r="L7064"/>
    </row>
    <row r="7065" spans="9:12" ht="15" x14ac:dyDescent="0.25">
      <c r="I7065"/>
      <c r="J7065"/>
      <c r="K7065"/>
      <c r="L7065"/>
    </row>
    <row r="7066" spans="9:12" ht="15" x14ac:dyDescent="0.25">
      <c r="I7066"/>
      <c r="J7066"/>
      <c r="K7066"/>
      <c r="L7066"/>
    </row>
    <row r="7067" spans="9:12" ht="15" x14ac:dyDescent="0.25">
      <c r="I7067"/>
      <c r="J7067"/>
      <c r="K7067"/>
      <c r="L7067"/>
    </row>
    <row r="7068" spans="9:12" ht="15" x14ac:dyDescent="0.25">
      <c r="I7068"/>
      <c r="J7068"/>
      <c r="K7068"/>
      <c r="L7068"/>
    </row>
    <row r="7069" spans="9:12" ht="15" x14ac:dyDescent="0.25">
      <c r="I7069"/>
      <c r="J7069"/>
      <c r="K7069"/>
      <c r="L7069"/>
    </row>
    <row r="7070" spans="9:12" ht="15" x14ac:dyDescent="0.25">
      <c r="I7070"/>
      <c r="J7070"/>
      <c r="K7070"/>
      <c r="L7070"/>
    </row>
    <row r="7071" spans="9:12" ht="15" x14ac:dyDescent="0.25">
      <c r="I7071"/>
      <c r="J7071"/>
      <c r="K7071"/>
      <c r="L7071"/>
    </row>
    <row r="7072" spans="9:12" ht="15" x14ac:dyDescent="0.25">
      <c r="I7072"/>
      <c r="J7072"/>
      <c r="K7072"/>
      <c r="L7072"/>
    </row>
    <row r="7073" spans="9:12" ht="15" x14ac:dyDescent="0.25">
      <c r="I7073"/>
      <c r="J7073"/>
      <c r="K7073"/>
      <c r="L7073"/>
    </row>
    <row r="7074" spans="9:12" ht="15" x14ac:dyDescent="0.25">
      <c r="I7074"/>
      <c r="J7074"/>
      <c r="K7074"/>
      <c r="L7074"/>
    </row>
    <row r="7075" spans="9:12" ht="15" x14ac:dyDescent="0.25">
      <c r="I7075"/>
      <c r="J7075"/>
      <c r="K7075"/>
      <c r="L7075"/>
    </row>
    <row r="7076" spans="9:12" ht="15" x14ac:dyDescent="0.25">
      <c r="I7076"/>
      <c r="J7076"/>
      <c r="K7076"/>
      <c r="L7076"/>
    </row>
    <row r="7077" spans="9:12" ht="15" x14ac:dyDescent="0.25">
      <c r="I7077"/>
      <c r="J7077"/>
      <c r="K7077"/>
      <c r="L7077"/>
    </row>
    <row r="7078" spans="9:12" ht="15" x14ac:dyDescent="0.25">
      <c r="I7078"/>
      <c r="J7078"/>
      <c r="K7078"/>
      <c r="L7078"/>
    </row>
    <row r="7079" spans="9:12" ht="15" x14ac:dyDescent="0.25">
      <c r="I7079"/>
      <c r="J7079"/>
      <c r="K7079"/>
      <c r="L7079"/>
    </row>
    <row r="7080" spans="9:12" ht="15" x14ac:dyDescent="0.25">
      <c r="I7080"/>
      <c r="J7080"/>
      <c r="K7080"/>
      <c r="L7080"/>
    </row>
    <row r="7081" spans="9:12" ht="15" x14ac:dyDescent="0.25">
      <c r="I7081"/>
      <c r="J7081"/>
      <c r="K7081"/>
      <c r="L7081"/>
    </row>
    <row r="7082" spans="9:12" ht="15" x14ac:dyDescent="0.25">
      <c r="I7082"/>
      <c r="J7082"/>
      <c r="K7082"/>
      <c r="L7082"/>
    </row>
    <row r="7083" spans="9:12" ht="15" x14ac:dyDescent="0.25">
      <c r="I7083"/>
      <c r="J7083"/>
      <c r="K7083"/>
      <c r="L7083"/>
    </row>
    <row r="7084" spans="9:12" ht="15" x14ac:dyDescent="0.25">
      <c r="I7084"/>
      <c r="J7084"/>
      <c r="K7084"/>
      <c r="L7084"/>
    </row>
    <row r="7085" spans="9:12" ht="15" x14ac:dyDescent="0.25">
      <c r="I7085"/>
      <c r="J7085"/>
      <c r="K7085"/>
      <c r="L7085"/>
    </row>
    <row r="7086" spans="9:12" ht="15" x14ac:dyDescent="0.25">
      <c r="I7086"/>
      <c r="J7086"/>
      <c r="K7086"/>
      <c r="L7086"/>
    </row>
    <row r="7087" spans="9:12" ht="15" x14ac:dyDescent="0.25">
      <c r="I7087"/>
      <c r="J7087"/>
      <c r="K7087"/>
      <c r="L7087"/>
    </row>
    <row r="7088" spans="9:12" ht="15" x14ac:dyDescent="0.25">
      <c r="I7088"/>
      <c r="J7088"/>
      <c r="K7088"/>
      <c r="L7088"/>
    </row>
    <row r="7089" spans="9:12" ht="15" x14ac:dyDescent="0.25">
      <c r="I7089"/>
      <c r="J7089"/>
      <c r="K7089"/>
      <c r="L7089"/>
    </row>
    <row r="7090" spans="9:12" ht="15" x14ac:dyDescent="0.25">
      <c r="I7090"/>
      <c r="J7090"/>
      <c r="K7090"/>
      <c r="L7090"/>
    </row>
    <row r="7091" spans="9:12" ht="15" x14ac:dyDescent="0.25">
      <c r="I7091"/>
      <c r="J7091"/>
      <c r="K7091"/>
      <c r="L7091"/>
    </row>
    <row r="7092" spans="9:12" ht="15" x14ac:dyDescent="0.25">
      <c r="I7092"/>
      <c r="J7092"/>
      <c r="K7092"/>
      <c r="L7092"/>
    </row>
    <row r="7093" spans="9:12" ht="15" x14ac:dyDescent="0.25">
      <c r="I7093"/>
      <c r="J7093"/>
      <c r="K7093"/>
      <c r="L7093"/>
    </row>
    <row r="7094" spans="9:12" ht="15" x14ac:dyDescent="0.25">
      <c r="I7094"/>
      <c r="J7094"/>
      <c r="K7094"/>
      <c r="L7094"/>
    </row>
    <row r="7095" spans="9:12" ht="15" x14ac:dyDescent="0.25">
      <c r="I7095"/>
      <c r="J7095"/>
      <c r="K7095"/>
      <c r="L7095"/>
    </row>
    <row r="7096" spans="9:12" ht="15" x14ac:dyDescent="0.25">
      <c r="I7096"/>
      <c r="J7096"/>
      <c r="K7096"/>
      <c r="L7096"/>
    </row>
    <row r="7097" spans="9:12" ht="15" x14ac:dyDescent="0.25">
      <c r="I7097"/>
      <c r="J7097"/>
      <c r="K7097"/>
      <c r="L7097"/>
    </row>
    <row r="7098" spans="9:12" ht="15" x14ac:dyDescent="0.25">
      <c r="I7098"/>
      <c r="J7098"/>
      <c r="K7098"/>
      <c r="L7098"/>
    </row>
    <row r="7099" spans="9:12" ht="15" x14ac:dyDescent="0.25">
      <c r="I7099"/>
      <c r="J7099"/>
      <c r="K7099"/>
      <c r="L7099"/>
    </row>
    <row r="7100" spans="9:12" ht="15" x14ac:dyDescent="0.25">
      <c r="I7100"/>
      <c r="J7100"/>
      <c r="K7100"/>
      <c r="L7100"/>
    </row>
    <row r="7101" spans="9:12" ht="15" x14ac:dyDescent="0.25">
      <c r="I7101"/>
      <c r="J7101"/>
      <c r="K7101"/>
      <c r="L7101"/>
    </row>
    <row r="7102" spans="9:12" ht="15" x14ac:dyDescent="0.25">
      <c r="I7102"/>
      <c r="J7102"/>
      <c r="K7102"/>
      <c r="L7102"/>
    </row>
    <row r="7103" spans="9:12" ht="15" x14ac:dyDescent="0.25">
      <c r="I7103"/>
      <c r="J7103"/>
      <c r="K7103"/>
      <c r="L7103"/>
    </row>
    <row r="7104" spans="9:12" ht="15" x14ac:dyDescent="0.25">
      <c r="I7104"/>
      <c r="J7104"/>
      <c r="K7104"/>
      <c r="L7104"/>
    </row>
    <row r="7105" spans="9:12" ht="15" x14ac:dyDescent="0.25">
      <c r="I7105"/>
      <c r="J7105"/>
      <c r="K7105"/>
      <c r="L7105"/>
    </row>
    <row r="7106" spans="9:12" ht="15" x14ac:dyDescent="0.25">
      <c r="I7106"/>
      <c r="J7106"/>
      <c r="K7106"/>
      <c r="L7106"/>
    </row>
    <row r="7107" spans="9:12" ht="15" x14ac:dyDescent="0.25">
      <c r="I7107"/>
      <c r="J7107"/>
      <c r="K7107"/>
      <c r="L7107"/>
    </row>
    <row r="7108" spans="9:12" ht="15" x14ac:dyDescent="0.25">
      <c r="I7108"/>
      <c r="J7108"/>
      <c r="K7108"/>
      <c r="L7108"/>
    </row>
    <row r="7109" spans="9:12" ht="15" x14ac:dyDescent="0.25">
      <c r="I7109"/>
      <c r="J7109"/>
      <c r="K7109"/>
      <c r="L7109"/>
    </row>
    <row r="7110" spans="9:12" ht="15" x14ac:dyDescent="0.25">
      <c r="I7110"/>
      <c r="J7110"/>
      <c r="K7110"/>
      <c r="L7110"/>
    </row>
    <row r="7111" spans="9:12" ht="15" x14ac:dyDescent="0.25">
      <c r="I7111"/>
      <c r="J7111"/>
      <c r="K7111"/>
      <c r="L7111"/>
    </row>
    <row r="7112" spans="9:12" ht="15" x14ac:dyDescent="0.25">
      <c r="I7112"/>
      <c r="J7112"/>
      <c r="K7112"/>
      <c r="L7112"/>
    </row>
    <row r="7113" spans="9:12" ht="15" x14ac:dyDescent="0.25">
      <c r="I7113"/>
      <c r="J7113"/>
      <c r="K7113"/>
      <c r="L7113"/>
    </row>
    <row r="7114" spans="9:12" ht="15" x14ac:dyDescent="0.25">
      <c r="I7114"/>
      <c r="J7114"/>
      <c r="K7114"/>
      <c r="L7114"/>
    </row>
    <row r="7115" spans="9:12" ht="15" x14ac:dyDescent="0.25">
      <c r="I7115"/>
      <c r="J7115"/>
      <c r="K7115"/>
      <c r="L7115"/>
    </row>
    <row r="7116" spans="9:12" ht="15" x14ac:dyDescent="0.25">
      <c r="I7116"/>
      <c r="J7116"/>
      <c r="K7116"/>
      <c r="L7116"/>
    </row>
    <row r="7117" spans="9:12" ht="15" x14ac:dyDescent="0.25">
      <c r="I7117"/>
      <c r="J7117"/>
      <c r="K7117"/>
      <c r="L7117"/>
    </row>
    <row r="7118" spans="9:12" ht="15" x14ac:dyDescent="0.25">
      <c r="I7118"/>
      <c r="J7118"/>
      <c r="K7118"/>
      <c r="L7118"/>
    </row>
    <row r="7119" spans="9:12" ht="15" x14ac:dyDescent="0.25">
      <c r="I7119"/>
      <c r="J7119"/>
      <c r="K7119"/>
      <c r="L7119"/>
    </row>
    <row r="7120" spans="9:12" ht="15" x14ac:dyDescent="0.25">
      <c r="I7120"/>
      <c r="J7120"/>
      <c r="K7120"/>
      <c r="L7120"/>
    </row>
    <row r="7121" spans="9:12" ht="15" x14ac:dyDescent="0.25">
      <c r="I7121"/>
      <c r="J7121"/>
      <c r="K7121"/>
      <c r="L7121"/>
    </row>
    <row r="7122" spans="9:12" ht="15" x14ac:dyDescent="0.25">
      <c r="I7122"/>
      <c r="J7122"/>
      <c r="K7122"/>
      <c r="L7122"/>
    </row>
    <row r="7123" spans="9:12" ht="15" x14ac:dyDescent="0.25">
      <c r="I7123"/>
      <c r="J7123"/>
      <c r="K7123"/>
      <c r="L7123"/>
    </row>
    <row r="7124" spans="9:12" ht="15" x14ac:dyDescent="0.25">
      <c r="I7124"/>
      <c r="J7124"/>
      <c r="K7124"/>
      <c r="L7124"/>
    </row>
    <row r="7125" spans="9:12" ht="15" x14ac:dyDescent="0.25">
      <c r="I7125"/>
      <c r="J7125"/>
      <c r="K7125"/>
      <c r="L7125"/>
    </row>
    <row r="7126" spans="9:12" ht="15" x14ac:dyDescent="0.25">
      <c r="I7126"/>
      <c r="J7126"/>
      <c r="K7126"/>
      <c r="L7126"/>
    </row>
    <row r="7127" spans="9:12" ht="15" x14ac:dyDescent="0.25">
      <c r="I7127"/>
      <c r="J7127"/>
      <c r="K7127"/>
      <c r="L7127"/>
    </row>
    <row r="7128" spans="9:12" ht="15" x14ac:dyDescent="0.25">
      <c r="I7128"/>
      <c r="J7128"/>
      <c r="K7128"/>
      <c r="L7128"/>
    </row>
    <row r="7129" spans="9:12" ht="15" x14ac:dyDescent="0.25">
      <c r="I7129"/>
      <c r="J7129"/>
      <c r="K7129"/>
      <c r="L7129"/>
    </row>
    <row r="7130" spans="9:12" ht="15" x14ac:dyDescent="0.25">
      <c r="I7130"/>
      <c r="J7130"/>
      <c r="K7130"/>
      <c r="L7130"/>
    </row>
    <row r="7131" spans="9:12" ht="15" x14ac:dyDescent="0.25">
      <c r="I7131"/>
      <c r="J7131"/>
      <c r="K7131"/>
      <c r="L7131"/>
    </row>
    <row r="7132" spans="9:12" ht="15" x14ac:dyDescent="0.25">
      <c r="I7132"/>
      <c r="J7132"/>
      <c r="K7132"/>
      <c r="L7132"/>
    </row>
    <row r="7133" spans="9:12" ht="15" x14ac:dyDescent="0.25">
      <c r="I7133"/>
      <c r="J7133"/>
      <c r="K7133"/>
      <c r="L7133"/>
    </row>
    <row r="7134" spans="9:12" ht="15" x14ac:dyDescent="0.25">
      <c r="I7134"/>
      <c r="J7134"/>
      <c r="K7134"/>
      <c r="L7134"/>
    </row>
    <row r="7135" spans="9:12" ht="15" x14ac:dyDescent="0.25">
      <c r="I7135"/>
      <c r="J7135"/>
      <c r="K7135"/>
      <c r="L7135"/>
    </row>
    <row r="7136" spans="9:12" ht="15" x14ac:dyDescent="0.25">
      <c r="I7136"/>
      <c r="J7136"/>
      <c r="K7136"/>
      <c r="L7136"/>
    </row>
    <row r="7137" spans="9:12" ht="15" x14ac:dyDescent="0.25">
      <c r="I7137"/>
      <c r="J7137"/>
      <c r="K7137"/>
      <c r="L7137"/>
    </row>
    <row r="7138" spans="9:12" ht="15" x14ac:dyDescent="0.25">
      <c r="I7138"/>
      <c r="J7138"/>
      <c r="K7138"/>
      <c r="L7138"/>
    </row>
    <row r="7139" spans="9:12" ht="15" x14ac:dyDescent="0.25">
      <c r="I7139"/>
      <c r="J7139"/>
      <c r="K7139"/>
      <c r="L7139"/>
    </row>
    <row r="7140" spans="9:12" ht="15" x14ac:dyDescent="0.25">
      <c r="I7140"/>
      <c r="J7140"/>
      <c r="K7140"/>
      <c r="L7140"/>
    </row>
    <row r="7141" spans="9:12" ht="15" x14ac:dyDescent="0.25">
      <c r="I7141"/>
      <c r="J7141"/>
      <c r="K7141"/>
      <c r="L7141"/>
    </row>
    <row r="7142" spans="9:12" ht="15" x14ac:dyDescent="0.25">
      <c r="I7142"/>
      <c r="J7142"/>
      <c r="K7142"/>
      <c r="L7142"/>
    </row>
    <row r="7143" spans="9:12" ht="15" x14ac:dyDescent="0.25">
      <c r="I7143"/>
      <c r="J7143"/>
      <c r="K7143"/>
      <c r="L7143"/>
    </row>
    <row r="7144" spans="9:12" ht="15" x14ac:dyDescent="0.25">
      <c r="I7144"/>
      <c r="J7144"/>
      <c r="K7144"/>
      <c r="L7144"/>
    </row>
    <row r="7145" spans="9:12" ht="15" x14ac:dyDescent="0.25">
      <c r="I7145"/>
      <c r="J7145"/>
      <c r="K7145"/>
      <c r="L7145"/>
    </row>
    <row r="7146" spans="9:12" ht="15" x14ac:dyDescent="0.25">
      <c r="I7146"/>
      <c r="J7146"/>
      <c r="K7146"/>
      <c r="L7146"/>
    </row>
    <row r="7147" spans="9:12" ht="15" x14ac:dyDescent="0.25">
      <c r="I7147"/>
      <c r="J7147"/>
      <c r="K7147"/>
      <c r="L7147"/>
    </row>
    <row r="7148" spans="9:12" ht="15" x14ac:dyDescent="0.25">
      <c r="I7148"/>
      <c r="J7148"/>
      <c r="K7148"/>
      <c r="L7148"/>
    </row>
    <row r="7149" spans="9:12" ht="15" x14ac:dyDescent="0.25">
      <c r="I7149"/>
      <c r="J7149"/>
      <c r="K7149"/>
      <c r="L7149"/>
    </row>
    <row r="7150" spans="9:12" ht="15" x14ac:dyDescent="0.25">
      <c r="I7150"/>
      <c r="J7150"/>
      <c r="K7150"/>
      <c r="L7150"/>
    </row>
    <row r="7151" spans="9:12" ht="15" x14ac:dyDescent="0.25">
      <c r="I7151"/>
      <c r="J7151"/>
      <c r="K7151"/>
      <c r="L7151"/>
    </row>
    <row r="7152" spans="9:12" ht="15" x14ac:dyDescent="0.25">
      <c r="I7152"/>
      <c r="J7152"/>
      <c r="K7152"/>
      <c r="L7152"/>
    </row>
    <row r="7153" spans="9:12" ht="15" x14ac:dyDescent="0.25">
      <c r="I7153"/>
      <c r="J7153"/>
      <c r="K7153"/>
      <c r="L7153"/>
    </row>
    <row r="7154" spans="9:12" ht="15" x14ac:dyDescent="0.25">
      <c r="I7154"/>
      <c r="J7154"/>
      <c r="K7154"/>
      <c r="L7154"/>
    </row>
    <row r="7155" spans="9:12" ht="15" x14ac:dyDescent="0.25">
      <c r="I7155"/>
      <c r="J7155"/>
      <c r="K7155"/>
      <c r="L7155"/>
    </row>
    <row r="7156" spans="9:12" ht="15" x14ac:dyDescent="0.25">
      <c r="I7156"/>
      <c r="J7156"/>
      <c r="K7156"/>
      <c r="L7156"/>
    </row>
    <row r="7157" spans="9:12" ht="15" x14ac:dyDescent="0.25">
      <c r="I7157"/>
      <c r="J7157"/>
      <c r="K7157"/>
      <c r="L7157"/>
    </row>
    <row r="7158" spans="9:12" ht="15" x14ac:dyDescent="0.25">
      <c r="I7158"/>
      <c r="J7158"/>
      <c r="K7158"/>
      <c r="L7158"/>
    </row>
    <row r="7159" spans="9:12" ht="15" x14ac:dyDescent="0.25">
      <c r="I7159"/>
      <c r="J7159"/>
      <c r="K7159"/>
      <c r="L7159"/>
    </row>
    <row r="7160" spans="9:12" ht="15" x14ac:dyDescent="0.25">
      <c r="I7160"/>
      <c r="J7160"/>
      <c r="K7160"/>
      <c r="L7160"/>
    </row>
    <row r="7161" spans="9:12" ht="15" x14ac:dyDescent="0.25">
      <c r="I7161"/>
      <c r="J7161"/>
      <c r="K7161"/>
      <c r="L7161"/>
    </row>
    <row r="7162" spans="9:12" ht="15" x14ac:dyDescent="0.25">
      <c r="I7162"/>
      <c r="J7162"/>
      <c r="K7162"/>
      <c r="L7162"/>
    </row>
    <row r="7163" spans="9:12" ht="15" x14ac:dyDescent="0.25">
      <c r="I7163"/>
      <c r="J7163"/>
      <c r="K7163"/>
      <c r="L7163"/>
    </row>
    <row r="7164" spans="9:12" ht="15" x14ac:dyDescent="0.25">
      <c r="I7164"/>
      <c r="J7164"/>
      <c r="K7164"/>
      <c r="L7164"/>
    </row>
    <row r="7165" spans="9:12" ht="15" x14ac:dyDescent="0.25">
      <c r="I7165"/>
      <c r="J7165"/>
      <c r="K7165"/>
      <c r="L7165"/>
    </row>
    <row r="7166" spans="9:12" ht="15" x14ac:dyDescent="0.25">
      <c r="I7166"/>
      <c r="J7166"/>
      <c r="K7166"/>
      <c r="L7166"/>
    </row>
    <row r="7167" spans="9:12" ht="15" x14ac:dyDescent="0.25">
      <c r="I7167"/>
      <c r="J7167"/>
      <c r="K7167"/>
      <c r="L7167"/>
    </row>
    <row r="7168" spans="9:12" ht="15" x14ac:dyDescent="0.25">
      <c r="I7168"/>
      <c r="J7168"/>
      <c r="K7168"/>
      <c r="L7168"/>
    </row>
    <row r="7169" spans="9:12" ht="15" x14ac:dyDescent="0.25">
      <c r="I7169"/>
      <c r="J7169"/>
      <c r="K7169"/>
      <c r="L7169"/>
    </row>
    <row r="7170" spans="9:12" ht="15" x14ac:dyDescent="0.25">
      <c r="I7170"/>
      <c r="J7170"/>
      <c r="K7170"/>
      <c r="L7170"/>
    </row>
    <row r="7171" spans="9:12" ht="15" x14ac:dyDescent="0.25">
      <c r="I7171"/>
      <c r="J7171"/>
      <c r="K7171"/>
      <c r="L7171"/>
    </row>
    <row r="7172" spans="9:12" ht="15" x14ac:dyDescent="0.25">
      <c r="I7172"/>
      <c r="J7172"/>
      <c r="K7172"/>
      <c r="L7172"/>
    </row>
    <row r="7173" spans="9:12" ht="15" x14ac:dyDescent="0.25">
      <c r="I7173"/>
      <c r="J7173"/>
      <c r="K7173"/>
      <c r="L7173"/>
    </row>
    <row r="7174" spans="9:12" ht="15" x14ac:dyDescent="0.25">
      <c r="I7174"/>
      <c r="J7174"/>
      <c r="K7174"/>
      <c r="L7174"/>
    </row>
    <row r="7175" spans="9:12" ht="15" x14ac:dyDescent="0.25">
      <c r="I7175"/>
      <c r="J7175"/>
      <c r="K7175"/>
      <c r="L7175"/>
    </row>
    <row r="7176" spans="9:12" ht="15" x14ac:dyDescent="0.25">
      <c r="I7176"/>
      <c r="J7176"/>
      <c r="K7176"/>
      <c r="L7176"/>
    </row>
    <row r="7177" spans="9:12" ht="15" x14ac:dyDescent="0.25">
      <c r="I7177"/>
      <c r="J7177"/>
      <c r="K7177"/>
      <c r="L7177"/>
    </row>
    <row r="7178" spans="9:12" ht="15" x14ac:dyDescent="0.25">
      <c r="I7178"/>
      <c r="J7178"/>
      <c r="K7178"/>
      <c r="L7178"/>
    </row>
    <row r="7179" spans="9:12" ht="15" x14ac:dyDescent="0.25">
      <c r="I7179"/>
      <c r="J7179"/>
      <c r="K7179"/>
      <c r="L7179"/>
    </row>
    <row r="7180" spans="9:12" ht="15" x14ac:dyDescent="0.25">
      <c r="I7180"/>
      <c r="J7180"/>
      <c r="K7180"/>
      <c r="L7180"/>
    </row>
    <row r="7181" spans="9:12" ht="15" x14ac:dyDescent="0.25">
      <c r="I7181"/>
      <c r="J7181"/>
      <c r="K7181"/>
      <c r="L7181"/>
    </row>
    <row r="7182" spans="9:12" ht="15" x14ac:dyDescent="0.25">
      <c r="I7182"/>
      <c r="J7182"/>
      <c r="K7182"/>
      <c r="L7182"/>
    </row>
    <row r="7183" spans="9:12" ht="15" x14ac:dyDescent="0.25">
      <c r="I7183"/>
      <c r="J7183"/>
      <c r="K7183"/>
      <c r="L7183"/>
    </row>
    <row r="7184" spans="9:12" ht="15" x14ac:dyDescent="0.25">
      <c r="I7184"/>
      <c r="J7184"/>
      <c r="K7184"/>
      <c r="L7184"/>
    </row>
    <row r="7185" spans="9:12" ht="15" x14ac:dyDescent="0.25">
      <c r="I7185"/>
      <c r="J7185"/>
      <c r="K7185"/>
      <c r="L7185"/>
    </row>
    <row r="7186" spans="9:12" ht="15" x14ac:dyDescent="0.25">
      <c r="I7186"/>
      <c r="J7186"/>
      <c r="K7186"/>
      <c r="L7186"/>
    </row>
    <row r="7187" spans="9:12" ht="15" x14ac:dyDescent="0.25">
      <c r="I7187"/>
      <c r="J7187"/>
      <c r="K7187"/>
      <c r="L7187"/>
    </row>
    <row r="7188" spans="9:12" ht="15" x14ac:dyDescent="0.25">
      <c r="I7188"/>
      <c r="J7188"/>
      <c r="K7188"/>
      <c r="L7188"/>
    </row>
    <row r="7189" spans="9:12" ht="15" x14ac:dyDescent="0.25">
      <c r="I7189"/>
      <c r="J7189"/>
      <c r="K7189"/>
      <c r="L7189"/>
    </row>
    <row r="7190" spans="9:12" ht="15" x14ac:dyDescent="0.25">
      <c r="I7190"/>
      <c r="J7190"/>
      <c r="K7190"/>
      <c r="L7190"/>
    </row>
    <row r="7191" spans="9:12" ht="15" x14ac:dyDescent="0.25">
      <c r="I7191"/>
      <c r="J7191"/>
      <c r="K7191"/>
      <c r="L7191"/>
    </row>
    <row r="7192" spans="9:12" ht="15" x14ac:dyDescent="0.25">
      <c r="I7192"/>
      <c r="J7192"/>
      <c r="K7192"/>
      <c r="L7192"/>
    </row>
    <row r="7193" spans="9:12" ht="15" x14ac:dyDescent="0.25">
      <c r="I7193"/>
      <c r="J7193"/>
      <c r="K7193"/>
      <c r="L7193"/>
    </row>
    <row r="7194" spans="9:12" ht="15" x14ac:dyDescent="0.25">
      <c r="I7194"/>
      <c r="J7194"/>
      <c r="K7194"/>
      <c r="L7194"/>
    </row>
    <row r="7195" spans="9:12" ht="15" x14ac:dyDescent="0.25">
      <c r="I7195"/>
      <c r="J7195"/>
      <c r="K7195"/>
      <c r="L7195"/>
    </row>
    <row r="7196" spans="9:12" ht="15" x14ac:dyDescent="0.25">
      <c r="I7196"/>
      <c r="J7196"/>
      <c r="K7196"/>
      <c r="L7196"/>
    </row>
    <row r="7197" spans="9:12" ht="15" x14ac:dyDescent="0.25">
      <c r="I7197"/>
      <c r="J7197"/>
      <c r="K7197"/>
      <c r="L7197"/>
    </row>
    <row r="7198" spans="9:12" ht="15" x14ac:dyDescent="0.25">
      <c r="I7198"/>
      <c r="J7198"/>
      <c r="K7198"/>
      <c r="L7198"/>
    </row>
    <row r="7199" spans="9:12" ht="15" x14ac:dyDescent="0.25">
      <c r="I7199"/>
      <c r="J7199"/>
      <c r="K7199"/>
      <c r="L7199"/>
    </row>
    <row r="7200" spans="9:12" ht="15" x14ac:dyDescent="0.25">
      <c r="I7200"/>
      <c r="J7200"/>
      <c r="K7200"/>
      <c r="L7200"/>
    </row>
    <row r="7201" spans="9:12" ht="15" x14ac:dyDescent="0.25">
      <c r="I7201"/>
      <c r="J7201"/>
      <c r="K7201"/>
      <c r="L7201"/>
    </row>
    <row r="7202" spans="9:12" ht="15" x14ac:dyDescent="0.25">
      <c r="I7202"/>
      <c r="J7202"/>
      <c r="K7202"/>
      <c r="L7202"/>
    </row>
    <row r="7203" spans="9:12" ht="15" x14ac:dyDescent="0.25">
      <c r="I7203"/>
      <c r="J7203"/>
      <c r="K7203"/>
      <c r="L7203"/>
    </row>
    <row r="7204" spans="9:12" ht="15" x14ac:dyDescent="0.25">
      <c r="I7204"/>
      <c r="J7204"/>
      <c r="K7204"/>
      <c r="L7204"/>
    </row>
    <row r="7205" spans="9:12" ht="15" x14ac:dyDescent="0.25">
      <c r="I7205"/>
      <c r="J7205"/>
      <c r="K7205"/>
      <c r="L7205"/>
    </row>
    <row r="7206" spans="9:12" ht="15" x14ac:dyDescent="0.25">
      <c r="I7206"/>
      <c r="J7206"/>
      <c r="K7206"/>
      <c r="L7206"/>
    </row>
    <row r="7207" spans="9:12" ht="15" x14ac:dyDescent="0.25">
      <c r="I7207"/>
      <c r="J7207"/>
      <c r="K7207"/>
      <c r="L7207"/>
    </row>
    <row r="7208" spans="9:12" ht="15" x14ac:dyDescent="0.25">
      <c r="I7208"/>
      <c r="J7208"/>
      <c r="K7208"/>
      <c r="L7208"/>
    </row>
    <row r="7209" spans="9:12" ht="15" x14ac:dyDescent="0.25">
      <c r="I7209"/>
      <c r="J7209"/>
      <c r="K7209"/>
      <c r="L7209"/>
    </row>
    <row r="7210" spans="9:12" ht="15" x14ac:dyDescent="0.25">
      <c r="I7210"/>
      <c r="J7210"/>
      <c r="K7210"/>
      <c r="L7210"/>
    </row>
    <row r="7211" spans="9:12" ht="15" x14ac:dyDescent="0.25">
      <c r="I7211"/>
      <c r="J7211"/>
      <c r="K7211"/>
      <c r="L7211"/>
    </row>
    <row r="7212" spans="9:12" ht="15" x14ac:dyDescent="0.25">
      <c r="I7212"/>
      <c r="J7212"/>
      <c r="K7212"/>
      <c r="L7212"/>
    </row>
    <row r="7213" spans="9:12" ht="15" x14ac:dyDescent="0.25">
      <c r="I7213"/>
      <c r="J7213"/>
      <c r="K7213"/>
      <c r="L7213"/>
    </row>
    <row r="7214" spans="9:12" ht="15" x14ac:dyDescent="0.25">
      <c r="I7214"/>
      <c r="J7214"/>
      <c r="K7214"/>
      <c r="L7214"/>
    </row>
    <row r="7215" spans="9:12" ht="15" x14ac:dyDescent="0.25">
      <c r="I7215"/>
      <c r="J7215"/>
      <c r="K7215"/>
      <c r="L7215"/>
    </row>
    <row r="7216" spans="9:12" ht="15" x14ac:dyDescent="0.25">
      <c r="I7216"/>
      <c r="J7216"/>
      <c r="K7216"/>
      <c r="L7216"/>
    </row>
    <row r="7217" spans="9:12" ht="15" x14ac:dyDescent="0.25">
      <c r="I7217"/>
      <c r="J7217"/>
      <c r="K7217"/>
      <c r="L7217"/>
    </row>
    <row r="7218" spans="9:12" ht="15" x14ac:dyDescent="0.25">
      <c r="I7218"/>
      <c r="J7218"/>
      <c r="K7218"/>
      <c r="L7218"/>
    </row>
    <row r="7219" spans="9:12" ht="15" x14ac:dyDescent="0.25">
      <c r="I7219"/>
      <c r="J7219"/>
      <c r="K7219"/>
      <c r="L7219"/>
    </row>
    <row r="7220" spans="9:12" ht="15" x14ac:dyDescent="0.25">
      <c r="I7220"/>
      <c r="J7220"/>
      <c r="K7220"/>
      <c r="L7220"/>
    </row>
    <row r="7221" spans="9:12" ht="15" x14ac:dyDescent="0.25">
      <c r="I7221"/>
      <c r="J7221"/>
      <c r="K7221"/>
      <c r="L7221"/>
    </row>
    <row r="7222" spans="9:12" ht="15" x14ac:dyDescent="0.25">
      <c r="I7222"/>
      <c r="J7222"/>
      <c r="K7222"/>
      <c r="L7222"/>
    </row>
    <row r="7223" spans="9:12" ht="15" x14ac:dyDescent="0.25">
      <c r="I7223"/>
      <c r="J7223"/>
      <c r="K7223"/>
      <c r="L7223"/>
    </row>
    <row r="7224" spans="9:12" ht="15" x14ac:dyDescent="0.25">
      <c r="I7224"/>
      <c r="J7224"/>
      <c r="K7224"/>
      <c r="L7224"/>
    </row>
    <row r="7225" spans="9:12" ht="15" x14ac:dyDescent="0.25">
      <c r="I7225"/>
      <c r="J7225"/>
      <c r="K7225"/>
      <c r="L7225"/>
    </row>
    <row r="7226" spans="9:12" ht="15" x14ac:dyDescent="0.25">
      <c r="I7226"/>
      <c r="J7226"/>
      <c r="K7226"/>
      <c r="L7226"/>
    </row>
    <row r="7227" spans="9:12" ht="15" x14ac:dyDescent="0.25">
      <c r="I7227"/>
      <c r="J7227"/>
      <c r="K7227"/>
      <c r="L7227"/>
    </row>
    <row r="7228" spans="9:12" ht="15" x14ac:dyDescent="0.25">
      <c r="I7228"/>
      <c r="J7228"/>
      <c r="K7228"/>
      <c r="L7228"/>
    </row>
    <row r="7229" spans="9:12" ht="15" x14ac:dyDescent="0.25">
      <c r="I7229"/>
      <c r="J7229"/>
      <c r="K7229"/>
      <c r="L7229"/>
    </row>
    <row r="7230" spans="9:12" ht="15" x14ac:dyDescent="0.25">
      <c r="I7230"/>
      <c r="J7230"/>
      <c r="K7230"/>
      <c r="L7230"/>
    </row>
    <row r="7231" spans="9:12" ht="15" x14ac:dyDescent="0.25">
      <c r="I7231"/>
      <c r="J7231"/>
      <c r="K7231"/>
      <c r="L7231"/>
    </row>
    <row r="7232" spans="9:12" ht="15" x14ac:dyDescent="0.25">
      <c r="I7232"/>
      <c r="J7232"/>
      <c r="K7232"/>
      <c r="L7232"/>
    </row>
    <row r="7233" spans="9:12" ht="15" x14ac:dyDescent="0.25">
      <c r="I7233"/>
      <c r="J7233"/>
      <c r="K7233"/>
      <c r="L7233"/>
    </row>
    <row r="7234" spans="9:12" ht="15" x14ac:dyDescent="0.25">
      <c r="I7234"/>
      <c r="J7234"/>
      <c r="K7234"/>
      <c r="L7234"/>
    </row>
    <row r="7235" spans="9:12" ht="15" x14ac:dyDescent="0.25">
      <c r="I7235"/>
      <c r="J7235"/>
      <c r="K7235"/>
      <c r="L7235"/>
    </row>
    <row r="7236" spans="9:12" ht="15" x14ac:dyDescent="0.25">
      <c r="I7236"/>
      <c r="J7236"/>
      <c r="K7236"/>
      <c r="L7236"/>
    </row>
    <row r="7237" spans="9:12" ht="15" x14ac:dyDescent="0.25">
      <c r="I7237"/>
      <c r="J7237"/>
      <c r="K7237"/>
      <c r="L7237"/>
    </row>
    <row r="7238" spans="9:12" ht="15" x14ac:dyDescent="0.25">
      <c r="I7238"/>
      <c r="J7238"/>
      <c r="K7238"/>
      <c r="L7238"/>
    </row>
    <row r="7239" spans="9:12" ht="15" x14ac:dyDescent="0.25">
      <c r="I7239"/>
      <c r="J7239"/>
      <c r="K7239"/>
      <c r="L7239"/>
    </row>
    <row r="7240" spans="9:12" ht="15" x14ac:dyDescent="0.25">
      <c r="I7240"/>
      <c r="J7240"/>
      <c r="K7240"/>
      <c r="L7240"/>
    </row>
    <row r="7241" spans="9:12" ht="15" x14ac:dyDescent="0.25">
      <c r="I7241"/>
      <c r="J7241"/>
      <c r="K7241"/>
      <c r="L7241"/>
    </row>
    <row r="7242" spans="9:12" ht="15" x14ac:dyDescent="0.25">
      <c r="I7242"/>
      <c r="J7242"/>
      <c r="K7242"/>
      <c r="L7242"/>
    </row>
    <row r="7243" spans="9:12" ht="15" x14ac:dyDescent="0.25">
      <c r="I7243"/>
      <c r="J7243"/>
      <c r="K7243"/>
      <c r="L7243"/>
    </row>
    <row r="7244" spans="9:12" ht="15" x14ac:dyDescent="0.25">
      <c r="I7244"/>
      <c r="J7244"/>
      <c r="K7244"/>
      <c r="L7244"/>
    </row>
    <row r="7245" spans="9:12" ht="15" x14ac:dyDescent="0.25">
      <c r="I7245"/>
      <c r="J7245"/>
      <c r="K7245"/>
      <c r="L7245"/>
    </row>
    <row r="7246" spans="9:12" ht="15" x14ac:dyDescent="0.25">
      <c r="I7246"/>
      <c r="J7246"/>
      <c r="K7246"/>
      <c r="L7246"/>
    </row>
    <row r="7247" spans="9:12" ht="15" x14ac:dyDescent="0.25">
      <c r="I7247"/>
      <c r="J7247"/>
      <c r="K7247"/>
      <c r="L7247"/>
    </row>
    <row r="7248" spans="9:12" ht="15" x14ac:dyDescent="0.25">
      <c r="I7248"/>
      <c r="J7248"/>
      <c r="K7248"/>
      <c r="L7248"/>
    </row>
    <row r="7249" spans="9:12" ht="15" x14ac:dyDescent="0.25">
      <c r="I7249"/>
      <c r="J7249"/>
      <c r="K7249"/>
      <c r="L7249"/>
    </row>
    <row r="7250" spans="9:12" ht="15" x14ac:dyDescent="0.25">
      <c r="I7250"/>
      <c r="J7250"/>
      <c r="K7250"/>
      <c r="L7250"/>
    </row>
    <row r="7251" spans="9:12" ht="15" x14ac:dyDescent="0.25">
      <c r="I7251"/>
      <c r="J7251"/>
      <c r="K7251"/>
      <c r="L7251"/>
    </row>
    <row r="7252" spans="9:12" ht="15" x14ac:dyDescent="0.25">
      <c r="I7252"/>
      <c r="J7252"/>
      <c r="K7252"/>
      <c r="L7252"/>
    </row>
    <row r="7253" spans="9:12" ht="15" x14ac:dyDescent="0.25">
      <c r="I7253"/>
      <c r="J7253"/>
      <c r="K7253"/>
      <c r="L7253"/>
    </row>
    <row r="7254" spans="9:12" ht="15" x14ac:dyDescent="0.25">
      <c r="I7254"/>
      <c r="J7254"/>
      <c r="K7254"/>
      <c r="L7254"/>
    </row>
    <row r="7255" spans="9:12" ht="15" x14ac:dyDescent="0.25">
      <c r="I7255"/>
      <c r="J7255"/>
      <c r="K7255"/>
      <c r="L7255"/>
    </row>
    <row r="7256" spans="9:12" ht="15" x14ac:dyDescent="0.25">
      <c r="I7256"/>
      <c r="J7256"/>
      <c r="K7256"/>
      <c r="L7256"/>
    </row>
    <row r="7257" spans="9:12" ht="15" x14ac:dyDescent="0.25">
      <c r="I7257"/>
      <c r="J7257"/>
      <c r="K7257"/>
      <c r="L7257"/>
    </row>
    <row r="7258" spans="9:12" ht="15" x14ac:dyDescent="0.25">
      <c r="I7258"/>
      <c r="J7258"/>
      <c r="K7258"/>
      <c r="L7258"/>
    </row>
    <row r="7259" spans="9:12" ht="15" x14ac:dyDescent="0.25">
      <c r="I7259"/>
      <c r="J7259"/>
      <c r="K7259"/>
      <c r="L7259"/>
    </row>
    <row r="7260" spans="9:12" ht="15" x14ac:dyDescent="0.25">
      <c r="I7260"/>
      <c r="J7260"/>
      <c r="K7260"/>
      <c r="L7260"/>
    </row>
    <row r="7261" spans="9:12" ht="15" x14ac:dyDescent="0.25">
      <c r="I7261"/>
      <c r="J7261"/>
      <c r="K7261"/>
      <c r="L7261"/>
    </row>
    <row r="7262" spans="9:12" ht="15" x14ac:dyDescent="0.25">
      <c r="I7262"/>
      <c r="J7262"/>
      <c r="K7262"/>
      <c r="L7262"/>
    </row>
    <row r="7263" spans="9:12" ht="15" x14ac:dyDescent="0.25">
      <c r="I7263"/>
      <c r="J7263"/>
      <c r="K7263"/>
      <c r="L7263"/>
    </row>
    <row r="7264" spans="9:12" ht="15" x14ac:dyDescent="0.25">
      <c r="I7264"/>
      <c r="J7264"/>
      <c r="K7264"/>
      <c r="L7264"/>
    </row>
    <row r="7265" spans="9:12" ht="15" x14ac:dyDescent="0.25">
      <c r="I7265"/>
      <c r="J7265"/>
      <c r="K7265"/>
      <c r="L7265"/>
    </row>
    <row r="7266" spans="9:12" ht="15" x14ac:dyDescent="0.25">
      <c r="I7266"/>
      <c r="J7266"/>
      <c r="K7266"/>
      <c r="L7266"/>
    </row>
    <row r="7267" spans="9:12" ht="15" x14ac:dyDescent="0.25">
      <c r="I7267"/>
      <c r="J7267"/>
      <c r="K7267"/>
      <c r="L7267"/>
    </row>
    <row r="7268" spans="9:12" ht="15" x14ac:dyDescent="0.25">
      <c r="I7268"/>
      <c r="J7268"/>
      <c r="K7268"/>
      <c r="L7268"/>
    </row>
    <row r="7269" spans="9:12" ht="15" x14ac:dyDescent="0.25">
      <c r="I7269"/>
      <c r="J7269"/>
      <c r="K7269"/>
      <c r="L7269"/>
    </row>
    <row r="7270" spans="9:12" ht="15" x14ac:dyDescent="0.25">
      <c r="I7270"/>
      <c r="J7270"/>
      <c r="K7270"/>
      <c r="L7270"/>
    </row>
    <row r="7271" spans="9:12" ht="15" x14ac:dyDescent="0.25">
      <c r="I7271"/>
      <c r="J7271"/>
      <c r="K7271"/>
      <c r="L7271"/>
    </row>
    <row r="7272" spans="9:12" ht="15" x14ac:dyDescent="0.25">
      <c r="I7272"/>
      <c r="J7272"/>
      <c r="K7272"/>
      <c r="L7272"/>
    </row>
    <row r="7273" spans="9:12" ht="15" x14ac:dyDescent="0.25">
      <c r="I7273"/>
      <c r="J7273"/>
      <c r="K7273"/>
      <c r="L7273"/>
    </row>
    <row r="7274" spans="9:12" ht="15" x14ac:dyDescent="0.25">
      <c r="I7274"/>
      <c r="J7274"/>
      <c r="K7274"/>
      <c r="L7274"/>
    </row>
    <row r="7275" spans="9:12" ht="15" x14ac:dyDescent="0.25">
      <c r="I7275"/>
      <c r="J7275"/>
      <c r="K7275"/>
      <c r="L7275"/>
    </row>
    <row r="7276" spans="9:12" ht="15" x14ac:dyDescent="0.25">
      <c r="I7276"/>
      <c r="J7276"/>
      <c r="K7276"/>
      <c r="L7276"/>
    </row>
    <row r="7277" spans="9:12" ht="15" x14ac:dyDescent="0.25">
      <c r="I7277"/>
      <c r="J7277"/>
      <c r="K7277"/>
      <c r="L7277"/>
    </row>
    <row r="7278" spans="9:12" ht="15" x14ac:dyDescent="0.25">
      <c r="I7278"/>
      <c r="J7278"/>
      <c r="K7278"/>
      <c r="L7278"/>
    </row>
    <row r="7279" spans="9:12" ht="15" x14ac:dyDescent="0.25">
      <c r="I7279"/>
      <c r="J7279"/>
      <c r="K7279"/>
      <c r="L7279"/>
    </row>
    <row r="7280" spans="9:12" ht="15" x14ac:dyDescent="0.25">
      <c r="I7280"/>
      <c r="J7280"/>
      <c r="K7280"/>
      <c r="L7280"/>
    </row>
    <row r="7281" spans="9:12" ht="15" x14ac:dyDescent="0.25">
      <c r="I7281"/>
      <c r="J7281"/>
      <c r="K7281"/>
      <c r="L7281"/>
    </row>
    <row r="7282" spans="9:12" ht="15" x14ac:dyDescent="0.25">
      <c r="I7282"/>
      <c r="J7282"/>
      <c r="K7282"/>
      <c r="L7282"/>
    </row>
    <row r="7283" spans="9:12" ht="15" x14ac:dyDescent="0.25">
      <c r="I7283"/>
      <c r="J7283"/>
      <c r="K7283"/>
      <c r="L7283"/>
    </row>
    <row r="7284" spans="9:12" ht="15" x14ac:dyDescent="0.25">
      <c r="I7284"/>
      <c r="J7284"/>
      <c r="K7284"/>
      <c r="L7284"/>
    </row>
    <row r="7285" spans="9:12" ht="15" x14ac:dyDescent="0.25">
      <c r="I7285"/>
      <c r="J7285"/>
      <c r="K7285"/>
      <c r="L7285"/>
    </row>
    <row r="7286" spans="9:12" ht="15" x14ac:dyDescent="0.25">
      <c r="I7286"/>
      <c r="J7286"/>
      <c r="K7286"/>
      <c r="L7286"/>
    </row>
    <row r="7287" spans="9:12" ht="15" x14ac:dyDescent="0.25">
      <c r="I7287"/>
      <c r="J7287"/>
      <c r="K7287"/>
      <c r="L7287"/>
    </row>
    <row r="7288" spans="9:12" ht="15" x14ac:dyDescent="0.25">
      <c r="I7288"/>
      <c r="J7288"/>
      <c r="K7288"/>
      <c r="L7288"/>
    </row>
    <row r="7289" spans="9:12" ht="15" x14ac:dyDescent="0.25">
      <c r="I7289"/>
      <c r="J7289"/>
      <c r="K7289"/>
      <c r="L7289"/>
    </row>
    <row r="7290" spans="9:12" ht="15" x14ac:dyDescent="0.25">
      <c r="I7290"/>
      <c r="J7290"/>
      <c r="K7290"/>
      <c r="L7290"/>
    </row>
    <row r="7291" spans="9:12" ht="15" x14ac:dyDescent="0.25">
      <c r="I7291"/>
      <c r="J7291"/>
      <c r="K7291"/>
      <c r="L7291"/>
    </row>
    <row r="7292" spans="9:12" ht="15" x14ac:dyDescent="0.25">
      <c r="I7292"/>
      <c r="J7292"/>
      <c r="K7292"/>
      <c r="L7292"/>
    </row>
    <row r="7293" spans="9:12" ht="15" x14ac:dyDescent="0.25">
      <c r="I7293"/>
      <c r="J7293"/>
      <c r="K7293"/>
      <c r="L7293"/>
    </row>
    <row r="7294" spans="9:12" ht="15" x14ac:dyDescent="0.25">
      <c r="I7294"/>
      <c r="J7294"/>
      <c r="K7294"/>
      <c r="L7294"/>
    </row>
    <row r="7295" spans="9:12" ht="15" x14ac:dyDescent="0.25">
      <c r="I7295"/>
      <c r="J7295"/>
      <c r="K7295"/>
      <c r="L7295"/>
    </row>
    <row r="7296" spans="9:12" ht="15" x14ac:dyDescent="0.25">
      <c r="I7296"/>
      <c r="J7296"/>
      <c r="K7296"/>
      <c r="L7296"/>
    </row>
    <row r="7297" spans="9:12" ht="15" x14ac:dyDescent="0.25">
      <c r="I7297"/>
      <c r="J7297"/>
      <c r="K7297"/>
      <c r="L7297"/>
    </row>
    <row r="7298" spans="9:12" ht="15" x14ac:dyDescent="0.25">
      <c r="I7298"/>
      <c r="J7298"/>
      <c r="K7298"/>
      <c r="L7298"/>
    </row>
    <row r="7299" spans="9:12" ht="15" x14ac:dyDescent="0.25">
      <c r="I7299"/>
      <c r="J7299"/>
      <c r="K7299"/>
      <c r="L7299"/>
    </row>
    <row r="7300" spans="9:12" ht="15" x14ac:dyDescent="0.25">
      <c r="I7300"/>
      <c r="J7300"/>
      <c r="K7300"/>
      <c r="L7300"/>
    </row>
    <row r="7301" spans="9:12" ht="15" x14ac:dyDescent="0.25">
      <c r="I7301"/>
      <c r="J7301"/>
      <c r="K7301"/>
      <c r="L7301"/>
    </row>
    <row r="7302" spans="9:12" ht="15" x14ac:dyDescent="0.25">
      <c r="I7302"/>
      <c r="J7302"/>
      <c r="K7302"/>
      <c r="L7302"/>
    </row>
    <row r="7303" spans="9:12" ht="15" x14ac:dyDescent="0.25">
      <c r="I7303"/>
      <c r="J7303"/>
      <c r="K7303"/>
      <c r="L7303"/>
    </row>
    <row r="7304" spans="9:12" ht="15" x14ac:dyDescent="0.25">
      <c r="I7304"/>
      <c r="J7304"/>
      <c r="K7304"/>
      <c r="L7304"/>
    </row>
    <row r="7305" spans="9:12" ht="15" x14ac:dyDescent="0.25">
      <c r="I7305"/>
      <c r="J7305"/>
      <c r="K7305"/>
      <c r="L7305"/>
    </row>
    <row r="7306" spans="9:12" ht="15" x14ac:dyDescent="0.25">
      <c r="I7306"/>
      <c r="J7306"/>
      <c r="K7306"/>
      <c r="L7306"/>
    </row>
    <row r="7307" spans="9:12" ht="15" x14ac:dyDescent="0.25">
      <c r="I7307"/>
      <c r="J7307"/>
      <c r="K7307"/>
      <c r="L7307"/>
    </row>
    <row r="7308" spans="9:12" ht="15" x14ac:dyDescent="0.25">
      <c r="I7308"/>
      <c r="J7308"/>
      <c r="K7308"/>
      <c r="L7308"/>
    </row>
    <row r="7309" spans="9:12" ht="15" x14ac:dyDescent="0.25">
      <c r="I7309"/>
      <c r="J7309"/>
      <c r="K7309"/>
      <c r="L7309"/>
    </row>
    <row r="7310" spans="9:12" ht="15" x14ac:dyDescent="0.25">
      <c r="I7310"/>
      <c r="J7310"/>
      <c r="K7310"/>
      <c r="L7310"/>
    </row>
    <row r="7311" spans="9:12" ht="15" x14ac:dyDescent="0.25">
      <c r="I7311"/>
      <c r="J7311"/>
      <c r="K7311"/>
      <c r="L7311"/>
    </row>
    <row r="7312" spans="9:12" ht="15" x14ac:dyDescent="0.25">
      <c r="I7312"/>
      <c r="J7312"/>
      <c r="K7312"/>
      <c r="L7312"/>
    </row>
    <row r="7313" spans="9:12" ht="15" x14ac:dyDescent="0.25">
      <c r="I7313"/>
      <c r="J7313"/>
      <c r="K7313"/>
      <c r="L7313"/>
    </row>
    <row r="7314" spans="9:12" ht="15" x14ac:dyDescent="0.25">
      <c r="I7314"/>
      <c r="J7314"/>
      <c r="K7314"/>
      <c r="L7314"/>
    </row>
    <row r="7315" spans="9:12" ht="15" x14ac:dyDescent="0.25">
      <c r="I7315"/>
      <c r="J7315"/>
      <c r="K7315"/>
      <c r="L7315"/>
    </row>
    <row r="7316" spans="9:12" ht="15" x14ac:dyDescent="0.25">
      <c r="I7316"/>
      <c r="J7316"/>
      <c r="K7316"/>
      <c r="L7316"/>
    </row>
    <row r="7317" spans="9:12" ht="15" x14ac:dyDescent="0.25">
      <c r="I7317"/>
      <c r="J7317"/>
      <c r="K7317"/>
      <c r="L7317"/>
    </row>
    <row r="7318" spans="9:12" ht="15" x14ac:dyDescent="0.25">
      <c r="I7318"/>
      <c r="J7318"/>
      <c r="K7318"/>
      <c r="L7318"/>
    </row>
    <row r="7319" spans="9:12" ht="15" x14ac:dyDescent="0.25">
      <c r="I7319"/>
      <c r="J7319"/>
      <c r="K7319"/>
      <c r="L7319"/>
    </row>
    <row r="7320" spans="9:12" ht="15" x14ac:dyDescent="0.25">
      <c r="I7320"/>
      <c r="J7320"/>
      <c r="K7320"/>
      <c r="L7320"/>
    </row>
    <row r="7321" spans="9:12" ht="15" x14ac:dyDescent="0.25">
      <c r="I7321"/>
      <c r="J7321"/>
      <c r="K7321"/>
      <c r="L7321"/>
    </row>
    <row r="7322" spans="9:12" ht="15" x14ac:dyDescent="0.25">
      <c r="I7322"/>
      <c r="J7322"/>
      <c r="K7322"/>
      <c r="L7322"/>
    </row>
    <row r="7323" spans="9:12" ht="15" x14ac:dyDescent="0.25">
      <c r="I7323"/>
      <c r="J7323"/>
      <c r="K7323"/>
      <c r="L7323"/>
    </row>
    <row r="7324" spans="9:12" ht="15" x14ac:dyDescent="0.25">
      <c r="I7324"/>
      <c r="J7324"/>
      <c r="K7324"/>
      <c r="L7324"/>
    </row>
    <row r="7325" spans="9:12" ht="15" x14ac:dyDescent="0.25">
      <c r="I7325"/>
      <c r="J7325"/>
      <c r="K7325"/>
      <c r="L7325"/>
    </row>
    <row r="7326" spans="9:12" ht="15" x14ac:dyDescent="0.25">
      <c r="I7326"/>
      <c r="J7326"/>
      <c r="K7326"/>
      <c r="L7326"/>
    </row>
    <row r="7327" spans="9:12" ht="15" x14ac:dyDescent="0.25">
      <c r="I7327"/>
      <c r="J7327"/>
      <c r="K7327"/>
      <c r="L7327"/>
    </row>
    <row r="7328" spans="9:12" ht="15" x14ac:dyDescent="0.25">
      <c r="I7328"/>
      <c r="J7328"/>
      <c r="K7328"/>
      <c r="L7328"/>
    </row>
    <row r="7329" spans="9:12" ht="15" x14ac:dyDescent="0.25">
      <c r="I7329"/>
      <c r="J7329"/>
      <c r="K7329"/>
      <c r="L7329"/>
    </row>
    <row r="7330" spans="9:12" ht="15" x14ac:dyDescent="0.25">
      <c r="I7330"/>
      <c r="J7330"/>
      <c r="K7330"/>
      <c r="L7330"/>
    </row>
    <row r="7331" spans="9:12" ht="15" x14ac:dyDescent="0.25">
      <c r="I7331"/>
      <c r="J7331"/>
      <c r="K7331"/>
      <c r="L7331"/>
    </row>
    <row r="7332" spans="9:12" ht="15" x14ac:dyDescent="0.25">
      <c r="I7332"/>
      <c r="J7332"/>
      <c r="K7332"/>
      <c r="L7332"/>
    </row>
    <row r="7333" spans="9:12" ht="15" x14ac:dyDescent="0.25">
      <c r="I7333"/>
      <c r="J7333"/>
      <c r="K7333"/>
      <c r="L7333"/>
    </row>
    <row r="7334" spans="9:12" ht="15" x14ac:dyDescent="0.25">
      <c r="I7334"/>
      <c r="J7334"/>
      <c r="K7334"/>
      <c r="L7334"/>
    </row>
    <row r="7335" spans="9:12" ht="15" x14ac:dyDescent="0.25">
      <c r="I7335"/>
      <c r="J7335"/>
      <c r="K7335"/>
      <c r="L7335"/>
    </row>
    <row r="7336" spans="9:12" ht="15" x14ac:dyDescent="0.25">
      <c r="I7336"/>
      <c r="J7336"/>
      <c r="K7336"/>
      <c r="L7336"/>
    </row>
    <row r="7337" spans="9:12" ht="15" x14ac:dyDescent="0.25">
      <c r="I7337"/>
      <c r="J7337"/>
      <c r="K7337"/>
      <c r="L7337"/>
    </row>
    <row r="7338" spans="9:12" ht="15" x14ac:dyDescent="0.25">
      <c r="I7338"/>
      <c r="J7338"/>
      <c r="K7338"/>
      <c r="L7338"/>
    </row>
    <row r="7339" spans="9:12" ht="15" x14ac:dyDescent="0.25">
      <c r="I7339"/>
      <c r="J7339"/>
      <c r="K7339"/>
      <c r="L7339"/>
    </row>
    <row r="7340" spans="9:12" ht="15" x14ac:dyDescent="0.25">
      <c r="I7340"/>
      <c r="J7340"/>
      <c r="K7340"/>
      <c r="L7340"/>
    </row>
    <row r="7341" spans="9:12" ht="15" x14ac:dyDescent="0.25">
      <c r="I7341"/>
      <c r="J7341"/>
      <c r="K7341"/>
      <c r="L7341"/>
    </row>
    <row r="7342" spans="9:12" ht="15" x14ac:dyDescent="0.25">
      <c r="I7342"/>
      <c r="J7342"/>
      <c r="K7342"/>
      <c r="L7342"/>
    </row>
    <row r="7343" spans="9:12" ht="15" x14ac:dyDescent="0.25">
      <c r="I7343"/>
      <c r="J7343"/>
      <c r="K7343"/>
      <c r="L7343"/>
    </row>
    <row r="7344" spans="9:12" ht="15" x14ac:dyDescent="0.25">
      <c r="I7344"/>
      <c r="J7344"/>
      <c r="K7344"/>
      <c r="L7344"/>
    </row>
    <row r="7345" spans="9:12" ht="15" x14ac:dyDescent="0.25">
      <c r="I7345"/>
      <c r="J7345"/>
      <c r="K7345"/>
      <c r="L7345"/>
    </row>
    <row r="7346" spans="9:12" ht="15" x14ac:dyDescent="0.25">
      <c r="I7346"/>
      <c r="J7346"/>
      <c r="K7346"/>
      <c r="L7346"/>
    </row>
    <row r="7347" spans="9:12" ht="15" x14ac:dyDescent="0.25">
      <c r="I7347"/>
      <c r="J7347"/>
      <c r="K7347"/>
      <c r="L7347"/>
    </row>
    <row r="7348" spans="9:12" ht="15" x14ac:dyDescent="0.25">
      <c r="I7348"/>
      <c r="J7348"/>
      <c r="K7348"/>
      <c r="L7348"/>
    </row>
    <row r="7349" spans="9:12" ht="15" x14ac:dyDescent="0.25">
      <c r="I7349"/>
      <c r="J7349"/>
      <c r="K7349"/>
      <c r="L7349"/>
    </row>
    <row r="7350" spans="9:12" ht="15" x14ac:dyDescent="0.25">
      <c r="I7350"/>
      <c r="J7350"/>
      <c r="K7350"/>
      <c r="L7350"/>
    </row>
    <row r="7351" spans="9:12" ht="15" x14ac:dyDescent="0.25">
      <c r="I7351"/>
      <c r="J7351"/>
      <c r="K7351"/>
      <c r="L7351"/>
    </row>
    <row r="7352" spans="9:12" ht="15" x14ac:dyDescent="0.25">
      <c r="I7352"/>
      <c r="J7352"/>
      <c r="K7352"/>
      <c r="L7352"/>
    </row>
    <row r="7353" spans="9:12" ht="15" x14ac:dyDescent="0.25">
      <c r="I7353"/>
      <c r="J7353"/>
      <c r="K7353"/>
      <c r="L7353"/>
    </row>
    <row r="7354" spans="9:12" ht="15" x14ac:dyDescent="0.25">
      <c r="I7354"/>
      <c r="J7354"/>
      <c r="K7354"/>
      <c r="L7354"/>
    </row>
    <row r="7355" spans="9:12" ht="15" x14ac:dyDescent="0.25">
      <c r="I7355"/>
      <c r="J7355"/>
      <c r="K7355"/>
      <c r="L7355"/>
    </row>
    <row r="7356" spans="9:12" ht="15" x14ac:dyDescent="0.25">
      <c r="I7356"/>
      <c r="J7356"/>
      <c r="K7356"/>
      <c r="L7356"/>
    </row>
    <row r="7357" spans="9:12" ht="15" x14ac:dyDescent="0.25">
      <c r="I7357"/>
      <c r="J7357"/>
      <c r="K7357"/>
      <c r="L7357"/>
    </row>
    <row r="7358" spans="9:12" ht="15" x14ac:dyDescent="0.25">
      <c r="I7358"/>
      <c r="J7358"/>
      <c r="K7358"/>
      <c r="L7358"/>
    </row>
    <row r="7359" spans="9:12" ht="15" x14ac:dyDescent="0.25">
      <c r="I7359"/>
      <c r="J7359"/>
      <c r="K7359"/>
      <c r="L7359"/>
    </row>
    <row r="7360" spans="9:12" ht="15" x14ac:dyDescent="0.25">
      <c r="I7360"/>
      <c r="J7360"/>
      <c r="K7360"/>
      <c r="L7360"/>
    </row>
    <row r="7361" spans="9:12" ht="15" x14ac:dyDescent="0.25">
      <c r="I7361"/>
      <c r="J7361"/>
      <c r="K7361"/>
      <c r="L7361"/>
    </row>
    <row r="7362" spans="9:12" ht="15" x14ac:dyDescent="0.25">
      <c r="I7362"/>
      <c r="J7362"/>
      <c r="K7362"/>
      <c r="L7362"/>
    </row>
    <row r="7363" spans="9:12" ht="15" x14ac:dyDescent="0.25">
      <c r="I7363"/>
      <c r="J7363"/>
      <c r="K7363"/>
      <c r="L7363"/>
    </row>
    <row r="7364" spans="9:12" ht="15" x14ac:dyDescent="0.25">
      <c r="I7364"/>
      <c r="J7364"/>
      <c r="K7364"/>
      <c r="L7364"/>
    </row>
    <row r="7365" spans="9:12" ht="15" x14ac:dyDescent="0.25">
      <c r="I7365"/>
      <c r="J7365"/>
      <c r="K7365"/>
      <c r="L7365"/>
    </row>
    <row r="7366" spans="9:12" ht="15" x14ac:dyDescent="0.25">
      <c r="I7366"/>
      <c r="J7366"/>
      <c r="K7366"/>
      <c r="L7366"/>
    </row>
    <row r="7367" spans="9:12" ht="15" x14ac:dyDescent="0.25">
      <c r="I7367"/>
      <c r="J7367"/>
      <c r="K7367"/>
      <c r="L7367"/>
    </row>
    <row r="7368" spans="9:12" ht="15" x14ac:dyDescent="0.25">
      <c r="I7368"/>
      <c r="J7368"/>
      <c r="K7368"/>
      <c r="L7368"/>
    </row>
    <row r="7369" spans="9:12" ht="15" x14ac:dyDescent="0.25">
      <c r="I7369"/>
      <c r="J7369"/>
      <c r="K7369"/>
      <c r="L7369"/>
    </row>
    <row r="7370" spans="9:12" ht="15" x14ac:dyDescent="0.25">
      <c r="I7370"/>
      <c r="J7370"/>
      <c r="K7370"/>
      <c r="L7370"/>
    </row>
    <row r="7371" spans="9:12" ht="15" x14ac:dyDescent="0.25">
      <c r="I7371"/>
      <c r="J7371"/>
      <c r="K7371"/>
      <c r="L7371"/>
    </row>
    <row r="7372" spans="9:12" ht="15" x14ac:dyDescent="0.25">
      <c r="I7372"/>
      <c r="J7372"/>
      <c r="K7372"/>
      <c r="L7372"/>
    </row>
    <row r="7373" spans="9:12" ht="15" x14ac:dyDescent="0.25">
      <c r="I7373"/>
      <c r="J7373"/>
      <c r="K7373"/>
      <c r="L7373"/>
    </row>
    <row r="7374" spans="9:12" ht="15" x14ac:dyDescent="0.25">
      <c r="I7374"/>
      <c r="J7374"/>
      <c r="K7374"/>
      <c r="L7374"/>
    </row>
    <row r="7375" spans="9:12" ht="15" x14ac:dyDescent="0.25">
      <c r="I7375"/>
      <c r="J7375"/>
      <c r="K7375"/>
      <c r="L7375"/>
    </row>
    <row r="7376" spans="9:12" ht="15" x14ac:dyDescent="0.25">
      <c r="I7376"/>
      <c r="J7376"/>
      <c r="K7376"/>
      <c r="L7376"/>
    </row>
    <row r="7377" spans="9:12" ht="15" x14ac:dyDescent="0.25">
      <c r="I7377"/>
      <c r="J7377"/>
      <c r="K7377"/>
      <c r="L7377"/>
    </row>
    <row r="7378" spans="9:12" ht="15" x14ac:dyDescent="0.25">
      <c r="I7378"/>
      <c r="J7378"/>
      <c r="K7378"/>
      <c r="L7378"/>
    </row>
    <row r="7379" spans="9:12" ht="15" x14ac:dyDescent="0.25">
      <c r="I7379"/>
      <c r="J7379"/>
      <c r="K7379"/>
      <c r="L7379"/>
    </row>
    <row r="7380" spans="9:12" ht="15" x14ac:dyDescent="0.25">
      <c r="I7380"/>
      <c r="J7380"/>
      <c r="K7380"/>
      <c r="L7380"/>
    </row>
    <row r="7381" spans="9:12" ht="15" x14ac:dyDescent="0.25">
      <c r="I7381"/>
      <c r="J7381"/>
      <c r="K7381"/>
      <c r="L7381"/>
    </row>
    <row r="7382" spans="9:12" ht="15" x14ac:dyDescent="0.25">
      <c r="I7382"/>
      <c r="J7382"/>
      <c r="K7382"/>
      <c r="L7382"/>
    </row>
    <row r="7383" spans="9:12" ht="15" x14ac:dyDescent="0.25">
      <c r="I7383"/>
      <c r="J7383"/>
      <c r="K7383"/>
      <c r="L7383"/>
    </row>
    <row r="7384" spans="9:12" ht="15" x14ac:dyDescent="0.25">
      <c r="I7384"/>
      <c r="J7384"/>
      <c r="K7384"/>
      <c r="L7384"/>
    </row>
    <row r="7385" spans="9:12" ht="15" x14ac:dyDescent="0.25">
      <c r="I7385"/>
      <c r="J7385"/>
      <c r="K7385"/>
      <c r="L7385"/>
    </row>
    <row r="7386" spans="9:12" ht="15" x14ac:dyDescent="0.25">
      <c r="I7386"/>
      <c r="J7386"/>
      <c r="K7386"/>
      <c r="L7386"/>
    </row>
    <row r="7387" spans="9:12" ht="15" x14ac:dyDescent="0.25">
      <c r="I7387"/>
      <c r="J7387"/>
      <c r="K7387"/>
      <c r="L7387"/>
    </row>
    <row r="7388" spans="9:12" ht="15" x14ac:dyDescent="0.25">
      <c r="I7388"/>
      <c r="J7388"/>
      <c r="K7388"/>
      <c r="L7388"/>
    </row>
    <row r="7389" spans="9:12" ht="15" x14ac:dyDescent="0.25">
      <c r="I7389"/>
      <c r="J7389"/>
      <c r="K7389"/>
      <c r="L7389"/>
    </row>
    <row r="7390" spans="9:12" ht="15" x14ac:dyDescent="0.25">
      <c r="I7390"/>
      <c r="J7390"/>
      <c r="K7390"/>
      <c r="L7390"/>
    </row>
    <row r="7391" spans="9:12" ht="15" x14ac:dyDescent="0.25">
      <c r="I7391"/>
      <c r="J7391"/>
      <c r="K7391"/>
      <c r="L7391"/>
    </row>
    <row r="7392" spans="9:12" ht="15" x14ac:dyDescent="0.25">
      <c r="I7392"/>
      <c r="J7392"/>
      <c r="K7392"/>
      <c r="L7392"/>
    </row>
    <row r="7393" spans="9:12" ht="15" x14ac:dyDescent="0.25">
      <c r="I7393"/>
      <c r="J7393"/>
      <c r="K7393"/>
      <c r="L7393"/>
    </row>
    <row r="7394" spans="9:12" ht="15" x14ac:dyDescent="0.25">
      <c r="I7394"/>
      <c r="J7394"/>
      <c r="K7394"/>
      <c r="L7394"/>
    </row>
    <row r="7395" spans="9:12" ht="15" x14ac:dyDescent="0.25">
      <c r="I7395"/>
      <c r="J7395"/>
      <c r="K7395"/>
      <c r="L7395"/>
    </row>
    <row r="7396" spans="9:12" ht="15" x14ac:dyDescent="0.25">
      <c r="I7396"/>
      <c r="J7396"/>
      <c r="K7396"/>
      <c r="L7396"/>
    </row>
    <row r="7397" spans="9:12" ht="15" x14ac:dyDescent="0.25">
      <c r="I7397"/>
      <c r="J7397"/>
      <c r="K7397"/>
      <c r="L7397"/>
    </row>
    <row r="7398" spans="9:12" ht="15" x14ac:dyDescent="0.25">
      <c r="I7398"/>
      <c r="J7398"/>
      <c r="K7398"/>
      <c r="L7398"/>
    </row>
    <row r="7399" spans="9:12" ht="15" x14ac:dyDescent="0.25">
      <c r="I7399"/>
      <c r="J7399"/>
      <c r="K7399"/>
      <c r="L7399"/>
    </row>
    <row r="7400" spans="9:12" ht="15" x14ac:dyDescent="0.25">
      <c r="I7400"/>
      <c r="J7400"/>
      <c r="K7400"/>
      <c r="L7400"/>
    </row>
    <row r="7401" spans="9:12" ht="15" x14ac:dyDescent="0.25">
      <c r="I7401"/>
      <c r="J7401"/>
      <c r="K7401"/>
      <c r="L7401"/>
    </row>
    <row r="7402" spans="9:12" ht="15" x14ac:dyDescent="0.25">
      <c r="I7402"/>
      <c r="J7402"/>
      <c r="K7402"/>
      <c r="L7402"/>
    </row>
    <row r="7403" spans="9:12" ht="15" x14ac:dyDescent="0.25">
      <c r="I7403"/>
      <c r="J7403"/>
      <c r="K7403"/>
      <c r="L7403"/>
    </row>
    <row r="7404" spans="9:12" ht="15" x14ac:dyDescent="0.25">
      <c r="I7404"/>
      <c r="J7404"/>
      <c r="K7404"/>
      <c r="L7404"/>
    </row>
    <row r="7405" spans="9:12" ht="15" x14ac:dyDescent="0.25">
      <c r="I7405"/>
      <c r="J7405"/>
      <c r="K7405"/>
      <c r="L7405"/>
    </row>
    <row r="7406" spans="9:12" ht="15" x14ac:dyDescent="0.25">
      <c r="I7406"/>
      <c r="J7406"/>
      <c r="K7406"/>
      <c r="L7406"/>
    </row>
    <row r="7407" spans="9:12" ht="15" x14ac:dyDescent="0.25">
      <c r="I7407"/>
      <c r="J7407"/>
      <c r="K7407"/>
      <c r="L7407"/>
    </row>
    <row r="7408" spans="9:12" ht="15" x14ac:dyDescent="0.25">
      <c r="I7408"/>
      <c r="J7408"/>
      <c r="K7408"/>
      <c r="L7408"/>
    </row>
    <row r="7409" spans="9:12" ht="15" x14ac:dyDescent="0.25">
      <c r="I7409"/>
      <c r="J7409"/>
      <c r="K7409"/>
      <c r="L7409"/>
    </row>
    <row r="7410" spans="9:12" ht="15" x14ac:dyDescent="0.25">
      <c r="I7410"/>
      <c r="J7410"/>
      <c r="K7410"/>
      <c r="L7410"/>
    </row>
    <row r="7411" spans="9:12" ht="15" x14ac:dyDescent="0.25">
      <c r="I7411"/>
      <c r="J7411"/>
      <c r="K7411"/>
      <c r="L7411"/>
    </row>
    <row r="7412" spans="9:12" ht="15" x14ac:dyDescent="0.25">
      <c r="I7412"/>
      <c r="J7412"/>
      <c r="K7412"/>
      <c r="L7412"/>
    </row>
    <row r="7413" spans="9:12" ht="15" x14ac:dyDescent="0.25">
      <c r="I7413"/>
      <c r="J7413"/>
      <c r="K7413"/>
      <c r="L7413"/>
    </row>
    <row r="7414" spans="9:12" ht="15" x14ac:dyDescent="0.25">
      <c r="I7414"/>
      <c r="J7414"/>
      <c r="K7414"/>
      <c r="L7414"/>
    </row>
    <row r="7415" spans="9:12" ht="15" x14ac:dyDescent="0.25">
      <c r="I7415"/>
      <c r="J7415"/>
      <c r="K7415"/>
      <c r="L7415"/>
    </row>
    <row r="7416" spans="9:12" ht="15" x14ac:dyDescent="0.25">
      <c r="I7416"/>
      <c r="J7416"/>
      <c r="K7416"/>
      <c r="L7416"/>
    </row>
    <row r="7417" spans="9:12" ht="15" x14ac:dyDescent="0.25">
      <c r="I7417"/>
      <c r="J7417"/>
      <c r="K7417"/>
      <c r="L7417"/>
    </row>
    <row r="7418" spans="9:12" ht="15" x14ac:dyDescent="0.25">
      <c r="I7418"/>
      <c r="J7418"/>
      <c r="K7418"/>
      <c r="L7418"/>
    </row>
    <row r="7419" spans="9:12" ht="15" x14ac:dyDescent="0.25">
      <c r="I7419"/>
      <c r="J7419"/>
      <c r="K7419"/>
      <c r="L7419"/>
    </row>
    <row r="7420" spans="9:12" ht="15" x14ac:dyDescent="0.25">
      <c r="I7420"/>
      <c r="J7420"/>
      <c r="K7420"/>
      <c r="L7420"/>
    </row>
    <row r="7421" spans="9:12" ht="15" x14ac:dyDescent="0.25">
      <c r="I7421"/>
      <c r="J7421"/>
      <c r="K7421"/>
      <c r="L7421"/>
    </row>
    <row r="7422" spans="9:12" ht="15" x14ac:dyDescent="0.25">
      <c r="I7422"/>
      <c r="J7422"/>
      <c r="K7422"/>
      <c r="L7422"/>
    </row>
    <row r="7423" spans="9:12" ht="15" x14ac:dyDescent="0.25">
      <c r="I7423"/>
      <c r="J7423"/>
      <c r="K7423"/>
      <c r="L7423"/>
    </row>
    <row r="7424" spans="9:12" ht="15" x14ac:dyDescent="0.25">
      <c r="I7424"/>
      <c r="J7424"/>
      <c r="K7424"/>
      <c r="L7424"/>
    </row>
    <row r="7425" spans="9:12" ht="15" x14ac:dyDescent="0.25">
      <c r="I7425"/>
      <c r="J7425"/>
      <c r="K7425"/>
      <c r="L7425"/>
    </row>
    <row r="7426" spans="9:12" ht="15" x14ac:dyDescent="0.25">
      <c r="I7426"/>
      <c r="J7426"/>
      <c r="K7426"/>
      <c r="L7426"/>
    </row>
    <row r="7427" spans="9:12" ht="15" x14ac:dyDescent="0.25">
      <c r="I7427"/>
      <c r="J7427"/>
      <c r="K7427"/>
      <c r="L7427"/>
    </row>
    <row r="7428" spans="9:12" ht="15" x14ac:dyDescent="0.25">
      <c r="I7428"/>
      <c r="J7428"/>
      <c r="K7428"/>
      <c r="L7428"/>
    </row>
    <row r="7429" spans="9:12" ht="15" x14ac:dyDescent="0.25">
      <c r="I7429"/>
      <c r="J7429"/>
      <c r="K7429"/>
      <c r="L7429"/>
    </row>
    <row r="7430" spans="9:12" ht="15" x14ac:dyDescent="0.25">
      <c r="I7430"/>
      <c r="J7430"/>
      <c r="K7430"/>
      <c r="L7430"/>
    </row>
    <row r="7431" spans="9:12" ht="15" x14ac:dyDescent="0.25">
      <c r="I7431"/>
      <c r="J7431"/>
      <c r="K7431"/>
      <c r="L7431"/>
    </row>
    <row r="7432" spans="9:12" ht="15" x14ac:dyDescent="0.25">
      <c r="I7432"/>
      <c r="J7432"/>
      <c r="K7432"/>
      <c r="L7432"/>
    </row>
    <row r="7433" spans="9:12" ht="15" x14ac:dyDescent="0.25">
      <c r="I7433"/>
      <c r="J7433"/>
      <c r="K7433"/>
      <c r="L7433"/>
    </row>
    <row r="7434" spans="9:12" ht="15" x14ac:dyDescent="0.25">
      <c r="I7434"/>
      <c r="J7434"/>
      <c r="K7434"/>
      <c r="L7434"/>
    </row>
    <row r="7435" spans="9:12" ht="15" x14ac:dyDescent="0.25">
      <c r="I7435"/>
      <c r="J7435"/>
      <c r="K7435"/>
      <c r="L7435"/>
    </row>
    <row r="7436" spans="9:12" ht="15" x14ac:dyDescent="0.25">
      <c r="I7436"/>
      <c r="J7436"/>
      <c r="K7436"/>
      <c r="L7436"/>
    </row>
    <row r="7437" spans="9:12" ht="15" x14ac:dyDescent="0.25">
      <c r="I7437"/>
      <c r="J7437"/>
      <c r="K7437"/>
      <c r="L7437"/>
    </row>
    <row r="7438" spans="9:12" ht="15" x14ac:dyDescent="0.25">
      <c r="I7438"/>
      <c r="J7438"/>
      <c r="K7438"/>
      <c r="L7438"/>
    </row>
    <row r="7439" spans="9:12" ht="15" x14ac:dyDescent="0.25">
      <c r="I7439"/>
      <c r="J7439"/>
      <c r="K7439"/>
      <c r="L7439"/>
    </row>
    <row r="7440" spans="9:12" ht="15" x14ac:dyDescent="0.25">
      <c r="I7440"/>
      <c r="J7440"/>
      <c r="K7440"/>
      <c r="L7440"/>
    </row>
    <row r="7441" spans="9:12" ht="15" x14ac:dyDescent="0.25">
      <c r="I7441"/>
      <c r="J7441"/>
      <c r="K7441"/>
      <c r="L7441"/>
    </row>
    <row r="7442" spans="9:12" ht="15" x14ac:dyDescent="0.25">
      <c r="I7442"/>
      <c r="J7442"/>
      <c r="K7442"/>
      <c r="L7442"/>
    </row>
    <row r="7443" spans="9:12" ht="15" x14ac:dyDescent="0.25">
      <c r="I7443"/>
      <c r="J7443"/>
      <c r="K7443"/>
      <c r="L7443"/>
    </row>
    <row r="7444" spans="9:12" ht="15" x14ac:dyDescent="0.25">
      <c r="I7444"/>
      <c r="J7444"/>
      <c r="K7444"/>
      <c r="L7444"/>
    </row>
    <row r="7445" spans="9:12" ht="15" x14ac:dyDescent="0.25">
      <c r="I7445"/>
      <c r="J7445"/>
      <c r="K7445"/>
      <c r="L7445"/>
    </row>
    <row r="7446" spans="9:12" ht="15" x14ac:dyDescent="0.25">
      <c r="I7446"/>
      <c r="J7446"/>
      <c r="K7446"/>
      <c r="L7446"/>
    </row>
    <row r="7447" spans="9:12" ht="15" x14ac:dyDescent="0.25">
      <c r="I7447"/>
      <c r="J7447"/>
      <c r="K7447"/>
      <c r="L7447"/>
    </row>
    <row r="7448" spans="9:12" ht="15" x14ac:dyDescent="0.25">
      <c r="I7448"/>
      <c r="J7448"/>
      <c r="K7448"/>
      <c r="L7448"/>
    </row>
    <row r="7449" spans="9:12" ht="15" x14ac:dyDescent="0.25">
      <c r="I7449"/>
      <c r="J7449"/>
      <c r="K7449"/>
      <c r="L7449"/>
    </row>
    <row r="7450" spans="9:12" ht="15" x14ac:dyDescent="0.25">
      <c r="I7450"/>
      <c r="J7450"/>
      <c r="K7450"/>
      <c r="L7450"/>
    </row>
    <row r="7451" spans="9:12" ht="15" x14ac:dyDescent="0.25">
      <c r="I7451"/>
      <c r="J7451"/>
      <c r="K7451"/>
      <c r="L7451"/>
    </row>
    <row r="7452" spans="9:12" ht="15" x14ac:dyDescent="0.25">
      <c r="I7452"/>
      <c r="J7452"/>
      <c r="K7452"/>
      <c r="L7452"/>
    </row>
    <row r="7453" spans="9:12" ht="15" x14ac:dyDescent="0.25">
      <c r="I7453"/>
      <c r="J7453"/>
      <c r="K7453"/>
      <c r="L7453"/>
    </row>
    <row r="7454" spans="9:12" ht="15" x14ac:dyDescent="0.25">
      <c r="I7454"/>
      <c r="J7454"/>
      <c r="K7454"/>
      <c r="L7454"/>
    </row>
    <row r="7455" spans="9:12" ht="15" x14ac:dyDescent="0.25">
      <c r="I7455"/>
      <c r="J7455"/>
      <c r="K7455"/>
      <c r="L7455"/>
    </row>
    <row r="7456" spans="9:12" ht="15" x14ac:dyDescent="0.25">
      <c r="I7456"/>
      <c r="J7456"/>
      <c r="K7456"/>
      <c r="L7456"/>
    </row>
    <row r="7457" spans="9:12" ht="15" x14ac:dyDescent="0.25">
      <c r="I7457"/>
      <c r="J7457"/>
      <c r="K7457"/>
      <c r="L7457"/>
    </row>
    <row r="7458" spans="9:12" ht="15" x14ac:dyDescent="0.25">
      <c r="I7458"/>
      <c r="J7458"/>
      <c r="K7458"/>
      <c r="L7458"/>
    </row>
    <row r="7459" spans="9:12" ht="15" x14ac:dyDescent="0.25">
      <c r="I7459"/>
      <c r="J7459"/>
      <c r="K7459"/>
      <c r="L7459"/>
    </row>
    <row r="7460" spans="9:12" ht="15" x14ac:dyDescent="0.25">
      <c r="I7460"/>
      <c r="J7460"/>
      <c r="K7460"/>
      <c r="L7460"/>
    </row>
    <row r="7461" spans="9:12" ht="15" x14ac:dyDescent="0.25">
      <c r="I7461"/>
      <c r="J7461"/>
      <c r="K7461"/>
      <c r="L7461"/>
    </row>
    <row r="7462" spans="9:12" ht="15" x14ac:dyDescent="0.25">
      <c r="I7462"/>
      <c r="J7462"/>
      <c r="K7462"/>
      <c r="L7462"/>
    </row>
    <row r="7463" spans="9:12" ht="15" x14ac:dyDescent="0.25">
      <c r="I7463"/>
      <c r="J7463"/>
      <c r="K7463"/>
      <c r="L7463"/>
    </row>
    <row r="7464" spans="9:12" ht="15" x14ac:dyDescent="0.25">
      <c r="I7464"/>
      <c r="J7464"/>
      <c r="K7464"/>
      <c r="L7464"/>
    </row>
    <row r="7465" spans="9:12" ht="15" x14ac:dyDescent="0.25">
      <c r="I7465"/>
      <c r="J7465"/>
      <c r="K7465"/>
      <c r="L7465"/>
    </row>
    <row r="7466" spans="9:12" ht="15" x14ac:dyDescent="0.25">
      <c r="I7466"/>
      <c r="J7466"/>
      <c r="K7466"/>
      <c r="L7466"/>
    </row>
    <row r="7467" spans="9:12" ht="15" x14ac:dyDescent="0.25">
      <c r="I7467"/>
      <c r="J7467"/>
      <c r="K7467"/>
      <c r="L7467"/>
    </row>
    <row r="7468" spans="9:12" ht="15" x14ac:dyDescent="0.25">
      <c r="I7468"/>
      <c r="J7468"/>
      <c r="K7468"/>
      <c r="L7468"/>
    </row>
    <row r="7469" spans="9:12" ht="15" x14ac:dyDescent="0.25">
      <c r="I7469"/>
      <c r="J7469"/>
      <c r="K7469"/>
      <c r="L7469"/>
    </row>
    <row r="7470" spans="9:12" ht="15" x14ac:dyDescent="0.25">
      <c r="I7470"/>
      <c r="J7470"/>
      <c r="K7470"/>
      <c r="L7470"/>
    </row>
    <row r="7471" spans="9:12" ht="15" x14ac:dyDescent="0.25">
      <c r="I7471"/>
      <c r="J7471"/>
      <c r="K7471"/>
      <c r="L7471"/>
    </row>
    <row r="7472" spans="9:12" ht="15" x14ac:dyDescent="0.25">
      <c r="I7472"/>
      <c r="J7472"/>
      <c r="K7472"/>
      <c r="L7472"/>
    </row>
    <row r="7473" spans="9:12" ht="15" x14ac:dyDescent="0.25">
      <c r="I7473"/>
      <c r="J7473"/>
      <c r="K7473"/>
      <c r="L7473"/>
    </row>
    <row r="7474" spans="9:12" ht="15" x14ac:dyDescent="0.25">
      <c r="I7474"/>
      <c r="J7474"/>
      <c r="K7474"/>
      <c r="L7474"/>
    </row>
    <row r="7475" spans="9:12" ht="15" x14ac:dyDescent="0.25">
      <c r="I7475"/>
      <c r="J7475"/>
      <c r="K7475"/>
      <c r="L7475"/>
    </row>
    <row r="7476" spans="9:12" ht="15" x14ac:dyDescent="0.25">
      <c r="I7476"/>
      <c r="J7476"/>
      <c r="K7476"/>
      <c r="L7476"/>
    </row>
    <row r="7477" spans="9:12" ht="15" x14ac:dyDescent="0.25">
      <c r="I7477"/>
      <c r="J7477"/>
      <c r="K7477"/>
      <c r="L7477"/>
    </row>
    <row r="7478" spans="9:12" ht="15" x14ac:dyDescent="0.25">
      <c r="I7478"/>
      <c r="J7478"/>
      <c r="K7478"/>
      <c r="L7478"/>
    </row>
    <row r="7479" spans="9:12" ht="15" x14ac:dyDescent="0.25">
      <c r="I7479"/>
      <c r="J7479"/>
      <c r="K7479"/>
      <c r="L7479"/>
    </row>
    <row r="7480" spans="9:12" ht="15" x14ac:dyDescent="0.25">
      <c r="I7480"/>
      <c r="J7480"/>
      <c r="K7480"/>
      <c r="L7480"/>
    </row>
    <row r="7481" spans="9:12" ht="15" x14ac:dyDescent="0.25">
      <c r="I7481"/>
      <c r="J7481"/>
      <c r="K7481"/>
      <c r="L7481"/>
    </row>
    <row r="7482" spans="9:12" ht="15" x14ac:dyDescent="0.25">
      <c r="I7482"/>
      <c r="J7482"/>
      <c r="K7482"/>
      <c r="L7482"/>
    </row>
    <row r="7483" spans="9:12" ht="15" x14ac:dyDescent="0.25">
      <c r="I7483"/>
      <c r="J7483"/>
      <c r="K7483"/>
      <c r="L7483"/>
    </row>
    <row r="7484" spans="9:12" ht="15" x14ac:dyDescent="0.25">
      <c r="I7484"/>
      <c r="J7484"/>
      <c r="K7484"/>
      <c r="L7484"/>
    </row>
    <row r="7485" spans="9:12" ht="15" x14ac:dyDescent="0.25">
      <c r="I7485"/>
      <c r="J7485"/>
      <c r="K7485"/>
      <c r="L7485"/>
    </row>
    <row r="7486" spans="9:12" ht="15" x14ac:dyDescent="0.25">
      <c r="I7486"/>
      <c r="J7486"/>
      <c r="K7486"/>
      <c r="L7486"/>
    </row>
    <row r="7487" spans="9:12" ht="15" x14ac:dyDescent="0.25">
      <c r="I7487"/>
      <c r="J7487"/>
      <c r="K7487"/>
      <c r="L7487"/>
    </row>
    <row r="7488" spans="9:12" ht="15" x14ac:dyDescent="0.25">
      <c r="I7488"/>
      <c r="J7488"/>
      <c r="K7488"/>
      <c r="L7488"/>
    </row>
    <row r="7489" spans="9:12" ht="15" x14ac:dyDescent="0.25">
      <c r="I7489"/>
      <c r="J7489"/>
      <c r="K7489"/>
      <c r="L7489"/>
    </row>
    <row r="7490" spans="9:12" ht="15" x14ac:dyDescent="0.25">
      <c r="I7490"/>
      <c r="J7490"/>
      <c r="K7490"/>
      <c r="L7490"/>
    </row>
    <row r="7491" spans="9:12" ht="15" x14ac:dyDescent="0.25">
      <c r="I7491"/>
      <c r="J7491"/>
      <c r="K7491"/>
      <c r="L7491"/>
    </row>
    <row r="7492" spans="9:12" ht="15" x14ac:dyDescent="0.25">
      <c r="I7492"/>
      <c r="J7492"/>
      <c r="K7492"/>
      <c r="L7492"/>
    </row>
    <row r="7493" spans="9:12" ht="15" x14ac:dyDescent="0.25">
      <c r="I7493"/>
      <c r="J7493"/>
      <c r="K7493"/>
      <c r="L7493"/>
    </row>
    <row r="7494" spans="9:12" ht="15" x14ac:dyDescent="0.25">
      <c r="I7494"/>
      <c r="J7494"/>
      <c r="K7494"/>
      <c r="L7494"/>
    </row>
    <row r="7495" spans="9:12" ht="15" x14ac:dyDescent="0.25">
      <c r="I7495"/>
      <c r="J7495"/>
      <c r="K7495"/>
      <c r="L7495"/>
    </row>
    <row r="7496" spans="9:12" ht="15" x14ac:dyDescent="0.25">
      <c r="I7496"/>
      <c r="J7496"/>
      <c r="K7496"/>
      <c r="L7496"/>
    </row>
    <row r="7497" spans="9:12" ht="15" x14ac:dyDescent="0.25">
      <c r="I7497"/>
      <c r="J7497"/>
      <c r="K7497"/>
      <c r="L7497"/>
    </row>
    <row r="7498" spans="9:12" ht="15" x14ac:dyDescent="0.25">
      <c r="I7498"/>
      <c r="J7498"/>
      <c r="K7498"/>
      <c r="L7498"/>
    </row>
    <row r="7499" spans="9:12" ht="15" x14ac:dyDescent="0.25">
      <c r="I7499"/>
      <c r="J7499"/>
      <c r="K7499"/>
      <c r="L7499"/>
    </row>
    <row r="7500" spans="9:12" ht="15" x14ac:dyDescent="0.25">
      <c r="I7500"/>
      <c r="J7500"/>
      <c r="K7500"/>
      <c r="L7500"/>
    </row>
    <row r="7501" spans="9:12" ht="15" x14ac:dyDescent="0.25">
      <c r="I7501"/>
      <c r="J7501"/>
      <c r="K7501"/>
      <c r="L7501"/>
    </row>
    <row r="7502" spans="9:12" ht="15" x14ac:dyDescent="0.25">
      <c r="I7502"/>
      <c r="J7502"/>
      <c r="K7502"/>
      <c r="L7502"/>
    </row>
    <row r="7503" spans="9:12" ht="15" x14ac:dyDescent="0.25">
      <c r="I7503"/>
      <c r="J7503"/>
      <c r="K7503"/>
      <c r="L7503"/>
    </row>
    <row r="7504" spans="9:12" ht="15" x14ac:dyDescent="0.25">
      <c r="I7504"/>
      <c r="J7504"/>
      <c r="K7504"/>
      <c r="L7504"/>
    </row>
    <row r="7505" spans="9:12" ht="15" x14ac:dyDescent="0.25">
      <c r="I7505"/>
      <c r="J7505"/>
      <c r="K7505"/>
      <c r="L7505"/>
    </row>
    <row r="7506" spans="9:12" ht="15" x14ac:dyDescent="0.25">
      <c r="I7506"/>
      <c r="J7506"/>
      <c r="K7506"/>
      <c r="L7506"/>
    </row>
    <row r="7507" spans="9:12" ht="15" x14ac:dyDescent="0.25">
      <c r="I7507"/>
      <c r="J7507"/>
      <c r="K7507"/>
      <c r="L7507"/>
    </row>
    <row r="7508" spans="9:12" ht="15" x14ac:dyDescent="0.25">
      <c r="I7508"/>
      <c r="J7508"/>
      <c r="K7508"/>
      <c r="L7508"/>
    </row>
    <row r="7509" spans="9:12" ht="15" x14ac:dyDescent="0.25">
      <c r="I7509"/>
      <c r="J7509"/>
      <c r="K7509"/>
      <c r="L7509"/>
    </row>
    <row r="7510" spans="9:12" ht="15" x14ac:dyDescent="0.25">
      <c r="I7510"/>
      <c r="J7510"/>
      <c r="K7510"/>
      <c r="L7510"/>
    </row>
    <row r="7511" spans="9:12" ht="15" x14ac:dyDescent="0.25">
      <c r="I7511"/>
      <c r="J7511"/>
      <c r="K7511"/>
      <c r="L7511"/>
    </row>
    <row r="7512" spans="9:12" ht="15" x14ac:dyDescent="0.25">
      <c r="I7512"/>
      <c r="J7512"/>
      <c r="K7512"/>
      <c r="L7512"/>
    </row>
    <row r="7513" spans="9:12" ht="15" x14ac:dyDescent="0.25">
      <c r="I7513"/>
      <c r="J7513"/>
      <c r="K7513"/>
      <c r="L7513"/>
    </row>
    <row r="7514" spans="9:12" ht="15" x14ac:dyDescent="0.25">
      <c r="I7514"/>
      <c r="J7514"/>
      <c r="K7514"/>
      <c r="L7514"/>
    </row>
    <row r="7515" spans="9:12" ht="15" x14ac:dyDescent="0.25">
      <c r="I7515"/>
      <c r="J7515"/>
      <c r="K7515"/>
      <c r="L7515"/>
    </row>
    <row r="7516" spans="9:12" ht="15" x14ac:dyDescent="0.25">
      <c r="I7516"/>
      <c r="J7516"/>
      <c r="K7516"/>
      <c r="L7516"/>
    </row>
    <row r="7517" spans="9:12" ht="15" x14ac:dyDescent="0.25">
      <c r="I7517"/>
      <c r="J7517"/>
      <c r="K7517"/>
      <c r="L7517"/>
    </row>
    <row r="7518" spans="9:12" ht="15" x14ac:dyDescent="0.25">
      <c r="I7518"/>
      <c r="J7518"/>
      <c r="K7518"/>
      <c r="L7518"/>
    </row>
    <row r="7519" spans="9:12" ht="15" x14ac:dyDescent="0.25">
      <c r="I7519"/>
      <c r="J7519"/>
      <c r="K7519"/>
      <c r="L7519"/>
    </row>
    <row r="7520" spans="9:12" ht="15" x14ac:dyDescent="0.25">
      <c r="I7520"/>
      <c r="J7520"/>
      <c r="K7520"/>
      <c r="L7520"/>
    </row>
    <row r="7521" spans="9:12" ht="15" x14ac:dyDescent="0.25">
      <c r="I7521"/>
      <c r="J7521"/>
      <c r="K7521"/>
      <c r="L7521"/>
    </row>
    <row r="7522" spans="9:12" ht="15" x14ac:dyDescent="0.25">
      <c r="I7522"/>
      <c r="J7522"/>
      <c r="K7522"/>
      <c r="L7522"/>
    </row>
    <row r="7523" spans="9:12" ht="15" x14ac:dyDescent="0.25">
      <c r="I7523"/>
      <c r="J7523"/>
      <c r="K7523"/>
      <c r="L7523"/>
    </row>
    <row r="7524" spans="9:12" ht="15" x14ac:dyDescent="0.25">
      <c r="I7524"/>
      <c r="J7524"/>
      <c r="K7524"/>
      <c r="L7524"/>
    </row>
    <row r="7525" spans="9:12" ht="15" x14ac:dyDescent="0.25">
      <c r="I7525"/>
      <c r="J7525"/>
      <c r="K7525"/>
      <c r="L7525"/>
    </row>
    <row r="7526" spans="9:12" ht="15" x14ac:dyDescent="0.25">
      <c r="I7526"/>
      <c r="J7526"/>
      <c r="K7526"/>
      <c r="L7526"/>
    </row>
    <row r="7527" spans="9:12" ht="15" x14ac:dyDescent="0.25">
      <c r="I7527"/>
      <c r="J7527"/>
      <c r="K7527"/>
      <c r="L7527"/>
    </row>
    <row r="7528" spans="9:12" ht="15" x14ac:dyDescent="0.25">
      <c r="I7528"/>
      <c r="J7528"/>
      <c r="K7528"/>
      <c r="L7528"/>
    </row>
    <row r="7529" spans="9:12" ht="15" x14ac:dyDescent="0.25">
      <c r="I7529"/>
      <c r="J7529"/>
      <c r="K7529"/>
      <c r="L7529"/>
    </row>
    <row r="7530" spans="9:12" ht="15" x14ac:dyDescent="0.25">
      <c r="I7530"/>
      <c r="J7530"/>
      <c r="K7530"/>
      <c r="L7530"/>
    </row>
    <row r="7531" spans="9:12" ht="15" x14ac:dyDescent="0.25">
      <c r="I7531"/>
      <c r="J7531"/>
      <c r="K7531"/>
      <c r="L7531"/>
    </row>
    <row r="7532" spans="9:12" ht="15" x14ac:dyDescent="0.25">
      <c r="I7532"/>
      <c r="J7532"/>
      <c r="K7532"/>
      <c r="L7532"/>
    </row>
    <row r="7533" spans="9:12" ht="15" x14ac:dyDescent="0.25">
      <c r="I7533"/>
      <c r="J7533"/>
      <c r="K7533"/>
      <c r="L7533"/>
    </row>
    <row r="7534" spans="9:12" ht="15" x14ac:dyDescent="0.25">
      <c r="I7534"/>
      <c r="J7534"/>
      <c r="K7534"/>
      <c r="L7534"/>
    </row>
    <row r="7535" spans="9:12" ht="15" x14ac:dyDescent="0.25">
      <c r="I7535"/>
      <c r="J7535"/>
      <c r="K7535"/>
      <c r="L7535"/>
    </row>
    <row r="7536" spans="9:12" ht="15" x14ac:dyDescent="0.25">
      <c r="I7536"/>
      <c r="J7536"/>
      <c r="K7536"/>
      <c r="L7536"/>
    </row>
    <row r="7537" spans="9:12" ht="15" x14ac:dyDescent="0.25">
      <c r="I7537"/>
      <c r="J7537"/>
      <c r="K7537"/>
      <c r="L7537"/>
    </row>
    <row r="7538" spans="9:12" ht="15" x14ac:dyDescent="0.25">
      <c r="I7538"/>
      <c r="J7538"/>
      <c r="K7538"/>
      <c r="L7538"/>
    </row>
    <row r="7539" spans="9:12" ht="15" x14ac:dyDescent="0.25">
      <c r="I7539"/>
      <c r="J7539"/>
      <c r="K7539"/>
      <c r="L7539"/>
    </row>
    <row r="7540" spans="9:12" ht="15" x14ac:dyDescent="0.25">
      <c r="I7540"/>
      <c r="J7540"/>
      <c r="K7540"/>
      <c r="L7540"/>
    </row>
    <row r="7541" spans="9:12" ht="15" x14ac:dyDescent="0.25">
      <c r="I7541"/>
      <c r="J7541"/>
      <c r="K7541"/>
      <c r="L7541"/>
    </row>
    <row r="7542" spans="9:12" ht="15" x14ac:dyDescent="0.25">
      <c r="I7542"/>
      <c r="J7542"/>
      <c r="K7542"/>
      <c r="L7542"/>
    </row>
    <row r="7543" spans="9:12" ht="15" x14ac:dyDescent="0.25">
      <c r="I7543"/>
      <c r="J7543"/>
      <c r="K7543"/>
      <c r="L7543"/>
    </row>
    <row r="7544" spans="9:12" ht="15" x14ac:dyDescent="0.25">
      <c r="I7544"/>
      <c r="J7544"/>
      <c r="K7544"/>
      <c r="L7544"/>
    </row>
    <row r="7545" spans="9:12" ht="15" x14ac:dyDescent="0.25">
      <c r="I7545"/>
      <c r="J7545"/>
      <c r="K7545"/>
      <c r="L7545"/>
    </row>
    <row r="7546" spans="9:12" ht="15" x14ac:dyDescent="0.25">
      <c r="I7546"/>
      <c r="J7546"/>
      <c r="K7546"/>
      <c r="L7546"/>
    </row>
    <row r="7547" spans="9:12" ht="15" x14ac:dyDescent="0.25">
      <c r="I7547"/>
      <c r="J7547"/>
      <c r="K7547"/>
      <c r="L7547"/>
    </row>
    <row r="7548" spans="9:12" ht="15" x14ac:dyDescent="0.25">
      <c r="I7548"/>
      <c r="J7548"/>
      <c r="K7548"/>
      <c r="L7548"/>
    </row>
    <row r="7549" spans="9:12" ht="15" x14ac:dyDescent="0.25">
      <c r="I7549"/>
      <c r="J7549"/>
      <c r="K7549"/>
      <c r="L7549"/>
    </row>
    <row r="7550" spans="9:12" ht="15" x14ac:dyDescent="0.25">
      <c r="I7550"/>
      <c r="J7550"/>
      <c r="K7550"/>
      <c r="L7550"/>
    </row>
    <row r="7551" spans="9:12" ht="15" x14ac:dyDescent="0.25">
      <c r="I7551"/>
      <c r="J7551"/>
      <c r="K7551"/>
      <c r="L7551"/>
    </row>
    <row r="7552" spans="9:12" ht="15" x14ac:dyDescent="0.25">
      <c r="I7552"/>
      <c r="J7552"/>
      <c r="K7552"/>
      <c r="L7552"/>
    </row>
    <row r="7553" spans="9:12" ht="15" x14ac:dyDescent="0.25">
      <c r="I7553"/>
      <c r="J7553"/>
      <c r="K7553"/>
      <c r="L7553"/>
    </row>
    <row r="7554" spans="9:12" ht="15" x14ac:dyDescent="0.25">
      <c r="I7554"/>
      <c r="J7554"/>
      <c r="K7554"/>
      <c r="L7554"/>
    </row>
    <row r="7555" spans="9:12" ht="15" x14ac:dyDescent="0.25">
      <c r="I7555"/>
      <c r="J7555"/>
      <c r="K7555"/>
      <c r="L7555"/>
    </row>
    <row r="7556" spans="9:12" ht="15" x14ac:dyDescent="0.25">
      <c r="I7556"/>
      <c r="J7556"/>
      <c r="K7556"/>
      <c r="L7556"/>
    </row>
    <row r="7557" spans="9:12" ht="15" x14ac:dyDescent="0.25">
      <c r="I7557"/>
      <c r="J7557"/>
      <c r="K7557"/>
      <c r="L7557"/>
    </row>
    <row r="7558" spans="9:12" ht="15" x14ac:dyDescent="0.25">
      <c r="I7558"/>
      <c r="J7558"/>
      <c r="K7558"/>
      <c r="L7558"/>
    </row>
    <row r="7559" spans="9:12" ht="15" x14ac:dyDescent="0.25">
      <c r="I7559"/>
      <c r="J7559"/>
      <c r="K7559"/>
      <c r="L7559"/>
    </row>
    <row r="7560" spans="9:12" ht="15" x14ac:dyDescent="0.25">
      <c r="I7560"/>
      <c r="J7560"/>
      <c r="K7560"/>
      <c r="L7560"/>
    </row>
    <row r="7561" spans="9:12" ht="15" x14ac:dyDescent="0.25">
      <c r="I7561"/>
      <c r="J7561"/>
      <c r="K7561"/>
      <c r="L7561"/>
    </row>
    <row r="7562" spans="9:12" ht="15" x14ac:dyDescent="0.25">
      <c r="I7562"/>
      <c r="J7562"/>
      <c r="K7562"/>
      <c r="L7562"/>
    </row>
    <row r="7563" spans="9:12" ht="15" x14ac:dyDescent="0.25">
      <c r="I7563"/>
      <c r="J7563"/>
      <c r="K7563"/>
      <c r="L7563"/>
    </row>
    <row r="7564" spans="9:12" ht="15" x14ac:dyDescent="0.25">
      <c r="I7564"/>
      <c r="J7564"/>
      <c r="K7564"/>
      <c r="L7564"/>
    </row>
    <row r="7565" spans="9:12" ht="15" x14ac:dyDescent="0.25">
      <c r="I7565"/>
      <c r="J7565"/>
      <c r="K7565"/>
      <c r="L7565"/>
    </row>
    <row r="7566" spans="9:12" ht="15" x14ac:dyDescent="0.25">
      <c r="I7566"/>
      <c r="J7566"/>
      <c r="K7566"/>
      <c r="L7566"/>
    </row>
    <row r="7567" spans="9:12" ht="15" x14ac:dyDescent="0.25">
      <c r="I7567"/>
      <c r="J7567"/>
      <c r="K7567"/>
      <c r="L7567"/>
    </row>
    <row r="7568" spans="9:12" ht="15" x14ac:dyDescent="0.25">
      <c r="I7568"/>
      <c r="J7568"/>
      <c r="K7568"/>
      <c r="L7568"/>
    </row>
    <row r="7569" spans="9:12" ht="15" x14ac:dyDescent="0.25">
      <c r="I7569"/>
      <c r="J7569"/>
      <c r="K7569"/>
      <c r="L7569"/>
    </row>
    <row r="7570" spans="9:12" ht="15" x14ac:dyDescent="0.25">
      <c r="I7570"/>
      <c r="J7570"/>
      <c r="K7570"/>
      <c r="L7570"/>
    </row>
    <row r="7571" spans="9:12" ht="15" x14ac:dyDescent="0.25">
      <c r="I7571"/>
      <c r="J7571"/>
      <c r="K7571"/>
      <c r="L7571"/>
    </row>
    <row r="7572" spans="9:12" ht="15" x14ac:dyDescent="0.25">
      <c r="I7572"/>
      <c r="J7572"/>
      <c r="K7572"/>
      <c r="L7572"/>
    </row>
    <row r="7573" spans="9:12" ht="15" x14ac:dyDescent="0.25">
      <c r="I7573"/>
      <c r="J7573"/>
      <c r="K7573"/>
      <c r="L7573"/>
    </row>
    <row r="7574" spans="9:12" ht="15" x14ac:dyDescent="0.25">
      <c r="I7574"/>
      <c r="J7574"/>
      <c r="K7574"/>
      <c r="L7574"/>
    </row>
    <row r="7575" spans="9:12" ht="15" x14ac:dyDescent="0.25">
      <c r="I7575"/>
      <c r="J7575"/>
      <c r="K7575"/>
      <c r="L7575"/>
    </row>
    <row r="7576" spans="9:12" ht="15" x14ac:dyDescent="0.25">
      <c r="I7576"/>
      <c r="J7576"/>
      <c r="K7576"/>
      <c r="L7576"/>
    </row>
    <row r="7577" spans="9:12" ht="15" x14ac:dyDescent="0.25">
      <c r="I7577"/>
      <c r="J7577"/>
      <c r="K7577"/>
      <c r="L7577"/>
    </row>
    <row r="7578" spans="9:12" ht="15" x14ac:dyDescent="0.25">
      <c r="I7578"/>
      <c r="J7578"/>
      <c r="K7578"/>
      <c r="L7578"/>
    </row>
    <row r="7579" spans="9:12" ht="15" x14ac:dyDescent="0.25">
      <c r="I7579"/>
      <c r="J7579"/>
      <c r="K7579"/>
      <c r="L7579"/>
    </row>
    <row r="7580" spans="9:12" ht="15" x14ac:dyDescent="0.25">
      <c r="I7580"/>
      <c r="J7580"/>
      <c r="K7580"/>
      <c r="L7580"/>
    </row>
    <row r="7581" spans="9:12" ht="15" x14ac:dyDescent="0.25">
      <c r="I7581"/>
      <c r="J7581"/>
      <c r="K7581"/>
      <c r="L7581"/>
    </row>
    <row r="7582" spans="9:12" ht="15" x14ac:dyDescent="0.25">
      <c r="I7582"/>
      <c r="J7582"/>
      <c r="K7582"/>
      <c r="L7582"/>
    </row>
    <row r="7583" spans="9:12" ht="15" x14ac:dyDescent="0.25">
      <c r="I7583"/>
      <c r="J7583"/>
      <c r="K7583"/>
      <c r="L7583"/>
    </row>
    <row r="7584" spans="9:12" ht="15" x14ac:dyDescent="0.25">
      <c r="I7584"/>
      <c r="J7584"/>
      <c r="K7584"/>
      <c r="L7584"/>
    </row>
    <row r="7585" spans="9:12" ht="15" x14ac:dyDescent="0.25">
      <c r="I7585"/>
      <c r="J7585"/>
      <c r="K7585"/>
      <c r="L7585"/>
    </row>
    <row r="7586" spans="9:12" ht="15" x14ac:dyDescent="0.25">
      <c r="I7586"/>
      <c r="J7586"/>
      <c r="K7586"/>
      <c r="L7586"/>
    </row>
    <row r="7587" spans="9:12" ht="15" x14ac:dyDescent="0.25">
      <c r="I7587"/>
      <c r="J7587"/>
      <c r="K7587"/>
      <c r="L7587"/>
    </row>
    <row r="7588" spans="9:12" ht="15" x14ac:dyDescent="0.25">
      <c r="I7588"/>
      <c r="J7588"/>
      <c r="K7588"/>
      <c r="L7588"/>
    </row>
    <row r="7589" spans="9:12" ht="15" x14ac:dyDescent="0.25">
      <c r="I7589"/>
      <c r="J7589"/>
      <c r="K7589"/>
      <c r="L7589"/>
    </row>
    <row r="7590" spans="9:12" ht="15" x14ac:dyDescent="0.25">
      <c r="I7590"/>
      <c r="J7590"/>
      <c r="K7590"/>
      <c r="L7590"/>
    </row>
    <row r="7591" spans="9:12" ht="15" x14ac:dyDescent="0.25">
      <c r="I7591"/>
      <c r="J7591"/>
      <c r="K7591"/>
      <c r="L7591"/>
    </row>
    <row r="7592" spans="9:12" ht="15" x14ac:dyDescent="0.25">
      <c r="I7592"/>
      <c r="J7592"/>
      <c r="K7592"/>
      <c r="L7592"/>
    </row>
    <row r="7593" spans="9:12" ht="15" x14ac:dyDescent="0.25">
      <c r="I7593"/>
      <c r="J7593"/>
      <c r="K7593"/>
      <c r="L7593"/>
    </row>
    <row r="7594" spans="9:12" ht="15" x14ac:dyDescent="0.25">
      <c r="I7594"/>
      <c r="J7594"/>
      <c r="K7594"/>
      <c r="L7594"/>
    </row>
    <row r="7595" spans="9:12" ht="15" x14ac:dyDescent="0.25">
      <c r="I7595"/>
      <c r="J7595"/>
      <c r="K7595"/>
      <c r="L7595"/>
    </row>
    <row r="7596" spans="9:12" ht="15" x14ac:dyDescent="0.25">
      <c r="I7596"/>
      <c r="J7596"/>
      <c r="K7596"/>
      <c r="L7596"/>
    </row>
    <row r="7597" spans="9:12" ht="15" x14ac:dyDescent="0.25">
      <c r="I7597"/>
      <c r="J7597"/>
      <c r="K7597"/>
      <c r="L7597"/>
    </row>
    <row r="7598" spans="9:12" ht="15" x14ac:dyDescent="0.25">
      <c r="I7598"/>
      <c r="J7598"/>
      <c r="K7598"/>
      <c r="L7598"/>
    </row>
    <row r="7599" spans="9:12" ht="15" x14ac:dyDescent="0.25">
      <c r="I7599"/>
      <c r="J7599"/>
      <c r="K7599"/>
      <c r="L7599"/>
    </row>
    <row r="7600" spans="9:12" ht="15" x14ac:dyDescent="0.25">
      <c r="I7600"/>
      <c r="J7600"/>
      <c r="K7600"/>
      <c r="L7600"/>
    </row>
    <row r="7601" spans="9:12" ht="15" x14ac:dyDescent="0.25">
      <c r="I7601"/>
      <c r="J7601"/>
      <c r="K7601"/>
      <c r="L7601"/>
    </row>
    <row r="7602" spans="9:12" ht="15" x14ac:dyDescent="0.25">
      <c r="I7602"/>
      <c r="J7602"/>
      <c r="K7602"/>
      <c r="L7602"/>
    </row>
    <row r="7603" spans="9:12" ht="15" x14ac:dyDescent="0.25">
      <c r="I7603"/>
      <c r="J7603"/>
      <c r="K7603"/>
      <c r="L7603"/>
    </row>
    <row r="7604" spans="9:12" ht="15" x14ac:dyDescent="0.25">
      <c r="I7604"/>
      <c r="J7604"/>
      <c r="K7604"/>
      <c r="L7604"/>
    </row>
    <row r="7605" spans="9:12" ht="15" x14ac:dyDescent="0.25">
      <c r="I7605"/>
      <c r="J7605"/>
      <c r="K7605"/>
      <c r="L7605"/>
    </row>
    <row r="7606" spans="9:12" ht="15" x14ac:dyDescent="0.25">
      <c r="I7606"/>
      <c r="J7606"/>
      <c r="K7606"/>
      <c r="L7606"/>
    </row>
    <row r="7607" spans="9:12" ht="15" x14ac:dyDescent="0.25">
      <c r="I7607"/>
      <c r="J7607"/>
      <c r="K7607"/>
      <c r="L7607"/>
    </row>
    <row r="7608" spans="9:12" ht="15" x14ac:dyDescent="0.25">
      <c r="I7608"/>
      <c r="J7608"/>
      <c r="K7608"/>
      <c r="L7608"/>
    </row>
    <row r="7609" spans="9:12" ht="15" x14ac:dyDescent="0.25">
      <c r="I7609"/>
      <c r="J7609"/>
      <c r="K7609"/>
      <c r="L7609"/>
    </row>
    <row r="7610" spans="9:12" ht="15" x14ac:dyDescent="0.25">
      <c r="I7610"/>
      <c r="J7610"/>
      <c r="K7610"/>
      <c r="L7610"/>
    </row>
    <row r="7611" spans="9:12" ht="15" x14ac:dyDescent="0.25">
      <c r="I7611"/>
      <c r="J7611"/>
      <c r="K7611"/>
      <c r="L7611"/>
    </row>
    <row r="7612" spans="9:12" ht="15" x14ac:dyDescent="0.25">
      <c r="I7612"/>
      <c r="J7612"/>
      <c r="K7612"/>
      <c r="L7612"/>
    </row>
    <row r="7613" spans="9:12" ht="15" x14ac:dyDescent="0.25">
      <c r="I7613"/>
      <c r="J7613"/>
      <c r="K7613"/>
      <c r="L7613"/>
    </row>
    <row r="7614" spans="9:12" ht="15" x14ac:dyDescent="0.25">
      <c r="I7614"/>
      <c r="J7614"/>
      <c r="K7614"/>
      <c r="L7614"/>
    </row>
    <row r="7615" spans="9:12" ht="15" x14ac:dyDescent="0.25">
      <c r="I7615"/>
      <c r="J7615"/>
      <c r="K7615"/>
      <c r="L7615"/>
    </row>
    <row r="7616" spans="9:12" ht="15" x14ac:dyDescent="0.25">
      <c r="I7616"/>
      <c r="J7616"/>
      <c r="K7616"/>
      <c r="L7616"/>
    </row>
    <row r="7617" spans="9:12" ht="15" x14ac:dyDescent="0.25">
      <c r="I7617"/>
      <c r="J7617"/>
      <c r="K7617"/>
      <c r="L7617"/>
    </row>
    <row r="7618" spans="9:12" ht="15" x14ac:dyDescent="0.25">
      <c r="I7618"/>
      <c r="J7618"/>
      <c r="K7618"/>
      <c r="L7618"/>
    </row>
    <row r="7619" spans="9:12" ht="15" x14ac:dyDescent="0.25">
      <c r="I7619"/>
      <c r="J7619"/>
      <c r="K7619"/>
      <c r="L7619"/>
    </row>
    <row r="7620" spans="9:12" ht="15" x14ac:dyDescent="0.25">
      <c r="I7620"/>
      <c r="J7620"/>
      <c r="K7620"/>
      <c r="L7620"/>
    </row>
    <row r="7621" spans="9:12" ht="15" x14ac:dyDescent="0.25">
      <c r="I7621"/>
      <c r="J7621"/>
      <c r="K7621"/>
      <c r="L7621"/>
    </row>
    <row r="7622" spans="9:12" ht="15" x14ac:dyDescent="0.25">
      <c r="I7622"/>
      <c r="J7622"/>
      <c r="K7622"/>
      <c r="L7622"/>
    </row>
    <row r="7623" spans="9:12" ht="15" x14ac:dyDescent="0.25">
      <c r="I7623"/>
      <c r="J7623"/>
      <c r="K7623"/>
      <c r="L7623"/>
    </row>
    <row r="7624" spans="9:12" ht="15" x14ac:dyDescent="0.25">
      <c r="I7624"/>
      <c r="J7624"/>
      <c r="K7624"/>
      <c r="L7624"/>
    </row>
    <row r="7625" spans="9:12" ht="15" x14ac:dyDescent="0.25">
      <c r="I7625"/>
      <c r="J7625"/>
      <c r="K7625"/>
      <c r="L7625"/>
    </row>
    <row r="7626" spans="9:12" ht="15" x14ac:dyDescent="0.25">
      <c r="I7626"/>
      <c r="J7626"/>
      <c r="K7626"/>
      <c r="L7626"/>
    </row>
    <row r="7627" spans="9:12" ht="15" x14ac:dyDescent="0.25">
      <c r="I7627"/>
      <c r="J7627"/>
      <c r="K7627"/>
      <c r="L7627"/>
    </row>
    <row r="7628" spans="9:12" ht="15" x14ac:dyDescent="0.25">
      <c r="I7628"/>
      <c r="J7628"/>
      <c r="K7628"/>
      <c r="L7628"/>
    </row>
    <row r="7629" spans="9:12" ht="15" x14ac:dyDescent="0.25">
      <c r="I7629"/>
      <c r="J7629"/>
      <c r="K7629"/>
      <c r="L7629"/>
    </row>
    <row r="7630" spans="9:12" ht="15" x14ac:dyDescent="0.25">
      <c r="I7630"/>
      <c r="J7630"/>
      <c r="K7630"/>
      <c r="L7630"/>
    </row>
    <row r="7631" spans="9:12" ht="15" x14ac:dyDescent="0.25">
      <c r="I7631"/>
      <c r="J7631"/>
      <c r="K7631"/>
      <c r="L7631"/>
    </row>
    <row r="7632" spans="9:12" ht="15" x14ac:dyDescent="0.25">
      <c r="I7632"/>
      <c r="J7632"/>
      <c r="K7632"/>
      <c r="L7632"/>
    </row>
    <row r="7633" spans="9:12" ht="15" x14ac:dyDescent="0.25">
      <c r="I7633"/>
      <c r="J7633"/>
      <c r="K7633"/>
      <c r="L7633"/>
    </row>
    <row r="7634" spans="9:12" ht="15" x14ac:dyDescent="0.25">
      <c r="I7634"/>
      <c r="J7634"/>
      <c r="K7634"/>
      <c r="L7634"/>
    </row>
    <row r="7635" spans="9:12" ht="15" x14ac:dyDescent="0.25">
      <c r="I7635"/>
      <c r="J7635"/>
      <c r="K7635"/>
      <c r="L7635"/>
    </row>
    <row r="7636" spans="9:12" ht="15" x14ac:dyDescent="0.25">
      <c r="I7636"/>
      <c r="J7636"/>
      <c r="K7636"/>
      <c r="L7636"/>
    </row>
    <row r="7637" spans="9:12" ht="15" x14ac:dyDescent="0.25">
      <c r="I7637"/>
      <c r="J7637"/>
      <c r="K7637"/>
      <c r="L7637"/>
    </row>
    <row r="7638" spans="9:12" ht="15" x14ac:dyDescent="0.25">
      <c r="I7638"/>
      <c r="J7638"/>
      <c r="K7638"/>
      <c r="L7638"/>
    </row>
    <row r="7639" spans="9:12" ht="15" x14ac:dyDescent="0.25">
      <c r="I7639"/>
      <c r="J7639"/>
      <c r="K7639"/>
      <c r="L7639"/>
    </row>
    <row r="7640" spans="9:12" ht="15" x14ac:dyDescent="0.25">
      <c r="I7640"/>
      <c r="J7640"/>
      <c r="K7640"/>
      <c r="L7640"/>
    </row>
    <row r="7641" spans="9:12" ht="15" x14ac:dyDescent="0.25">
      <c r="I7641"/>
      <c r="J7641"/>
      <c r="K7641"/>
      <c r="L7641"/>
    </row>
    <row r="7642" spans="9:12" ht="15" x14ac:dyDescent="0.25">
      <c r="I7642"/>
      <c r="J7642"/>
      <c r="K7642"/>
      <c r="L7642"/>
    </row>
    <row r="7643" spans="9:12" ht="15" x14ac:dyDescent="0.25">
      <c r="I7643"/>
      <c r="J7643"/>
      <c r="K7643"/>
      <c r="L7643"/>
    </row>
    <row r="7644" spans="9:12" ht="15" x14ac:dyDescent="0.25">
      <c r="I7644"/>
      <c r="J7644"/>
      <c r="K7644"/>
      <c r="L7644"/>
    </row>
    <row r="7645" spans="9:12" ht="15" x14ac:dyDescent="0.25">
      <c r="I7645"/>
      <c r="J7645"/>
      <c r="K7645"/>
      <c r="L7645"/>
    </row>
    <row r="7646" spans="9:12" ht="15" x14ac:dyDescent="0.25">
      <c r="I7646"/>
      <c r="J7646"/>
      <c r="K7646"/>
      <c r="L7646"/>
    </row>
    <row r="7647" spans="9:12" ht="15" x14ac:dyDescent="0.25">
      <c r="I7647"/>
      <c r="J7647"/>
      <c r="K7647"/>
      <c r="L7647"/>
    </row>
    <row r="7648" spans="9:12" ht="15" x14ac:dyDescent="0.25">
      <c r="I7648"/>
      <c r="J7648"/>
      <c r="K7648"/>
      <c r="L7648"/>
    </row>
    <row r="7649" spans="9:12" ht="15" x14ac:dyDescent="0.25">
      <c r="I7649"/>
      <c r="J7649"/>
      <c r="K7649"/>
      <c r="L7649"/>
    </row>
    <row r="7650" spans="9:12" ht="15" x14ac:dyDescent="0.25">
      <c r="I7650"/>
      <c r="J7650"/>
      <c r="K7650"/>
      <c r="L7650"/>
    </row>
    <row r="7651" spans="9:12" ht="15" x14ac:dyDescent="0.25">
      <c r="I7651"/>
      <c r="J7651"/>
      <c r="K7651"/>
      <c r="L7651"/>
    </row>
    <row r="7652" spans="9:12" ht="15" x14ac:dyDescent="0.25">
      <c r="I7652"/>
      <c r="J7652"/>
      <c r="K7652"/>
      <c r="L7652"/>
    </row>
    <row r="7653" spans="9:12" ht="15" x14ac:dyDescent="0.25">
      <c r="I7653"/>
      <c r="J7653"/>
      <c r="K7653"/>
      <c r="L7653"/>
    </row>
    <row r="7654" spans="9:12" ht="15" x14ac:dyDescent="0.25">
      <c r="I7654"/>
      <c r="J7654"/>
      <c r="K7654"/>
      <c r="L7654"/>
    </row>
    <row r="7655" spans="9:12" ht="15" x14ac:dyDescent="0.25">
      <c r="I7655"/>
      <c r="J7655"/>
      <c r="K7655"/>
      <c r="L7655"/>
    </row>
    <row r="7656" spans="9:12" ht="15" x14ac:dyDescent="0.25">
      <c r="I7656"/>
      <c r="J7656"/>
      <c r="K7656"/>
      <c r="L7656"/>
    </row>
    <row r="7657" spans="9:12" ht="15" x14ac:dyDescent="0.25">
      <c r="I7657"/>
      <c r="J7657"/>
      <c r="K7657"/>
      <c r="L7657"/>
    </row>
    <row r="7658" spans="9:12" ht="15" x14ac:dyDescent="0.25">
      <c r="I7658"/>
      <c r="J7658"/>
      <c r="K7658"/>
      <c r="L7658"/>
    </row>
    <row r="7659" spans="9:12" ht="15" x14ac:dyDescent="0.25">
      <c r="I7659"/>
      <c r="J7659"/>
      <c r="K7659"/>
      <c r="L7659"/>
    </row>
    <row r="7660" spans="9:12" ht="15" x14ac:dyDescent="0.25">
      <c r="I7660"/>
      <c r="J7660"/>
      <c r="K7660"/>
      <c r="L7660"/>
    </row>
    <row r="7661" spans="9:12" ht="15" x14ac:dyDescent="0.25">
      <c r="I7661"/>
      <c r="J7661"/>
      <c r="K7661"/>
      <c r="L7661"/>
    </row>
    <row r="7662" spans="9:12" ht="15" x14ac:dyDescent="0.25">
      <c r="I7662"/>
      <c r="J7662"/>
      <c r="K7662"/>
      <c r="L7662"/>
    </row>
    <row r="7663" spans="9:12" ht="15" x14ac:dyDescent="0.25">
      <c r="I7663"/>
      <c r="J7663"/>
      <c r="K7663"/>
      <c r="L7663"/>
    </row>
    <row r="7664" spans="9:12" ht="15" x14ac:dyDescent="0.25">
      <c r="I7664"/>
      <c r="J7664"/>
      <c r="K7664"/>
      <c r="L7664"/>
    </row>
    <row r="7665" spans="9:12" ht="15" x14ac:dyDescent="0.25">
      <c r="I7665"/>
      <c r="J7665"/>
      <c r="K7665"/>
      <c r="L7665"/>
    </row>
    <row r="7666" spans="9:12" ht="15" x14ac:dyDescent="0.25">
      <c r="I7666"/>
      <c r="J7666"/>
      <c r="K7666"/>
      <c r="L7666"/>
    </row>
    <row r="7667" spans="9:12" ht="15" x14ac:dyDescent="0.25">
      <c r="I7667"/>
      <c r="J7667"/>
      <c r="K7667"/>
      <c r="L7667"/>
    </row>
    <row r="7668" spans="9:12" ht="15" x14ac:dyDescent="0.25">
      <c r="I7668"/>
      <c r="J7668"/>
      <c r="K7668"/>
      <c r="L7668"/>
    </row>
    <row r="7669" spans="9:12" ht="15" x14ac:dyDescent="0.25">
      <c r="I7669"/>
      <c r="J7669"/>
      <c r="K7669"/>
      <c r="L7669"/>
    </row>
    <row r="7670" spans="9:12" ht="15" x14ac:dyDescent="0.25">
      <c r="I7670"/>
      <c r="J7670"/>
      <c r="K7670"/>
      <c r="L7670"/>
    </row>
    <row r="7671" spans="9:12" ht="15" x14ac:dyDescent="0.25">
      <c r="I7671"/>
      <c r="J7671"/>
      <c r="K7671"/>
      <c r="L7671"/>
    </row>
    <row r="7672" spans="9:12" ht="15" x14ac:dyDescent="0.25">
      <c r="I7672"/>
      <c r="J7672"/>
      <c r="K7672"/>
      <c r="L7672"/>
    </row>
    <row r="7673" spans="9:12" ht="15" x14ac:dyDescent="0.25">
      <c r="I7673"/>
      <c r="J7673"/>
      <c r="K7673"/>
      <c r="L7673"/>
    </row>
    <row r="7674" spans="9:12" ht="15" x14ac:dyDescent="0.25">
      <c r="I7674"/>
      <c r="J7674"/>
      <c r="K7674"/>
      <c r="L7674"/>
    </row>
    <row r="7675" spans="9:12" ht="15" x14ac:dyDescent="0.25">
      <c r="I7675"/>
      <c r="J7675"/>
      <c r="K7675"/>
      <c r="L7675"/>
    </row>
    <row r="7676" spans="9:12" ht="15" x14ac:dyDescent="0.25">
      <c r="I7676"/>
      <c r="J7676"/>
      <c r="K7676"/>
      <c r="L7676"/>
    </row>
    <row r="7677" spans="9:12" ht="15" x14ac:dyDescent="0.25">
      <c r="I7677"/>
      <c r="J7677"/>
      <c r="K7677"/>
      <c r="L7677"/>
    </row>
    <row r="7678" spans="9:12" ht="15" x14ac:dyDescent="0.25">
      <c r="I7678"/>
      <c r="J7678"/>
      <c r="K7678"/>
      <c r="L7678"/>
    </row>
    <row r="7679" spans="9:12" ht="15" x14ac:dyDescent="0.25">
      <c r="I7679"/>
      <c r="J7679"/>
      <c r="K7679"/>
      <c r="L7679"/>
    </row>
    <row r="7680" spans="9:12" ht="15" x14ac:dyDescent="0.25">
      <c r="I7680"/>
      <c r="J7680"/>
      <c r="K7680"/>
      <c r="L7680"/>
    </row>
    <row r="7681" spans="9:12" ht="15" x14ac:dyDescent="0.25">
      <c r="I7681"/>
      <c r="J7681"/>
      <c r="K7681"/>
      <c r="L7681"/>
    </row>
    <row r="7682" spans="9:12" ht="15" x14ac:dyDescent="0.25">
      <c r="I7682"/>
      <c r="J7682"/>
      <c r="K7682"/>
      <c r="L7682"/>
    </row>
    <row r="7683" spans="9:12" ht="15" x14ac:dyDescent="0.25">
      <c r="I7683"/>
      <c r="J7683"/>
      <c r="K7683"/>
      <c r="L7683"/>
    </row>
    <row r="7684" spans="9:12" ht="15" x14ac:dyDescent="0.25">
      <c r="I7684"/>
      <c r="J7684"/>
      <c r="K7684"/>
      <c r="L7684"/>
    </row>
    <row r="7685" spans="9:12" ht="15" x14ac:dyDescent="0.25">
      <c r="I7685"/>
      <c r="J7685"/>
      <c r="K7685"/>
      <c r="L7685"/>
    </row>
    <row r="7686" spans="9:12" ht="15" x14ac:dyDescent="0.25">
      <c r="I7686"/>
      <c r="J7686"/>
      <c r="K7686"/>
      <c r="L7686"/>
    </row>
    <row r="7687" spans="9:12" ht="15" x14ac:dyDescent="0.25">
      <c r="I7687"/>
      <c r="J7687"/>
      <c r="K7687"/>
      <c r="L7687"/>
    </row>
    <row r="7688" spans="9:12" ht="15" x14ac:dyDescent="0.25">
      <c r="I7688"/>
      <c r="J7688"/>
      <c r="K7688"/>
      <c r="L7688"/>
    </row>
    <row r="7689" spans="9:12" ht="15" x14ac:dyDescent="0.25">
      <c r="I7689"/>
      <c r="J7689"/>
      <c r="K7689"/>
      <c r="L7689"/>
    </row>
    <row r="7690" spans="9:12" ht="15" x14ac:dyDescent="0.25">
      <c r="I7690"/>
      <c r="J7690"/>
      <c r="K7690"/>
      <c r="L7690"/>
    </row>
    <row r="7691" spans="9:12" ht="15" x14ac:dyDescent="0.25">
      <c r="I7691"/>
      <c r="J7691"/>
      <c r="K7691"/>
      <c r="L7691"/>
    </row>
    <row r="7692" spans="9:12" ht="15" x14ac:dyDescent="0.25">
      <c r="I7692"/>
      <c r="J7692"/>
      <c r="K7692"/>
      <c r="L7692"/>
    </row>
    <row r="7693" spans="9:12" ht="15" x14ac:dyDescent="0.25">
      <c r="I7693"/>
      <c r="J7693"/>
      <c r="K7693"/>
      <c r="L7693"/>
    </row>
    <row r="7694" spans="9:12" ht="15" x14ac:dyDescent="0.25">
      <c r="I7694"/>
      <c r="J7694"/>
      <c r="K7694"/>
      <c r="L7694"/>
    </row>
    <row r="7695" spans="9:12" ht="15" x14ac:dyDescent="0.25">
      <c r="I7695"/>
      <c r="J7695"/>
      <c r="K7695"/>
      <c r="L7695"/>
    </row>
    <row r="7696" spans="9:12" ht="15" x14ac:dyDescent="0.25">
      <c r="I7696"/>
      <c r="J7696"/>
      <c r="K7696"/>
      <c r="L7696"/>
    </row>
    <row r="7697" spans="9:12" ht="15" x14ac:dyDescent="0.25">
      <c r="I7697"/>
      <c r="J7697"/>
      <c r="K7697"/>
      <c r="L7697"/>
    </row>
    <row r="7698" spans="9:12" ht="15" x14ac:dyDescent="0.25">
      <c r="I7698"/>
      <c r="J7698"/>
      <c r="K7698"/>
      <c r="L7698"/>
    </row>
    <row r="7699" spans="9:12" ht="15" x14ac:dyDescent="0.25">
      <c r="I7699"/>
      <c r="J7699"/>
      <c r="K7699"/>
      <c r="L7699"/>
    </row>
    <row r="7700" spans="9:12" ht="15" x14ac:dyDescent="0.25">
      <c r="I7700"/>
      <c r="J7700"/>
      <c r="K7700"/>
      <c r="L7700"/>
    </row>
    <row r="7701" spans="9:12" ht="15" x14ac:dyDescent="0.25">
      <c r="I7701"/>
      <c r="J7701"/>
      <c r="K7701"/>
      <c r="L7701"/>
    </row>
    <row r="7702" spans="9:12" ht="15" x14ac:dyDescent="0.25">
      <c r="I7702"/>
      <c r="J7702"/>
      <c r="K7702"/>
      <c r="L7702"/>
    </row>
    <row r="7703" spans="9:12" ht="15" x14ac:dyDescent="0.25">
      <c r="I7703"/>
      <c r="J7703"/>
      <c r="K7703"/>
      <c r="L7703"/>
    </row>
    <row r="7704" spans="9:12" ht="15" x14ac:dyDescent="0.25">
      <c r="I7704"/>
      <c r="J7704"/>
      <c r="K7704"/>
      <c r="L7704"/>
    </row>
    <row r="7705" spans="9:12" ht="15" x14ac:dyDescent="0.25">
      <c r="I7705"/>
      <c r="J7705"/>
      <c r="K7705"/>
      <c r="L7705"/>
    </row>
    <row r="7706" spans="9:12" ht="15" x14ac:dyDescent="0.25">
      <c r="I7706"/>
      <c r="J7706"/>
      <c r="K7706"/>
      <c r="L7706"/>
    </row>
    <row r="7707" spans="9:12" ht="15" x14ac:dyDescent="0.25">
      <c r="I7707"/>
      <c r="J7707"/>
      <c r="K7707"/>
      <c r="L7707"/>
    </row>
    <row r="7708" spans="9:12" ht="15" x14ac:dyDescent="0.25">
      <c r="I7708"/>
      <c r="J7708"/>
      <c r="K7708"/>
      <c r="L7708"/>
    </row>
    <row r="7709" spans="9:12" ht="15" x14ac:dyDescent="0.25">
      <c r="I7709"/>
      <c r="J7709"/>
      <c r="K7709"/>
      <c r="L7709"/>
    </row>
    <row r="7710" spans="9:12" ht="15" x14ac:dyDescent="0.25">
      <c r="I7710"/>
      <c r="J7710"/>
      <c r="K7710"/>
      <c r="L7710"/>
    </row>
    <row r="7711" spans="9:12" ht="15" x14ac:dyDescent="0.25">
      <c r="I7711"/>
      <c r="J7711"/>
      <c r="K7711"/>
      <c r="L7711"/>
    </row>
    <row r="7712" spans="9:12" ht="15" x14ac:dyDescent="0.25">
      <c r="I7712"/>
      <c r="J7712"/>
      <c r="K7712"/>
      <c r="L7712"/>
    </row>
    <row r="7713" spans="9:12" ht="15" x14ac:dyDescent="0.25">
      <c r="I7713"/>
      <c r="J7713"/>
      <c r="K7713"/>
      <c r="L7713"/>
    </row>
    <row r="7714" spans="9:12" ht="15" x14ac:dyDescent="0.25">
      <c r="I7714"/>
      <c r="J7714"/>
      <c r="K7714"/>
      <c r="L7714"/>
    </row>
    <row r="7715" spans="9:12" ht="15" x14ac:dyDescent="0.25">
      <c r="I7715"/>
      <c r="J7715"/>
      <c r="K7715"/>
      <c r="L7715"/>
    </row>
    <row r="7716" spans="9:12" ht="15" x14ac:dyDescent="0.25">
      <c r="I7716"/>
      <c r="J7716"/>
      <c r="K7716"/>
      <c r="L7716"/>
    </row>
    <row r="7717" spans="9:12" ht="15" x14ac:dyDescent="0.25">
      <c r="I7717"/>
      <c r="J7717"/>
      <c r="K7717"/>
      <c r="L7717"/>
    </row>
    <row r="7718" spans="9:12" ht="15" x14ac:dyDescent="0.25">
      <c r="I7718"/>
      <c r="J7718"/>
      <c r="K7718"/>
      <c r="L7718"/>
    </row>
    <row r="7719" spans="9:12" ht="15" x14ac:dyDescent="0.25">
      <c r="I7719"/>
      <c r="J7719"/>
      <c r="K7719"/>
      <c r="L7719"/>
    </row>
    <row r="7720" spans="9:12" ht="15" x14ac:dyDescent="0.25">
      <c r="I7720"/>
      <c r="J7720"/>
      <c r="K7720"/>
      <c r="L7720"/>
    </row>
    <row r="7721" spans="9:12" ht="15" x14ac:dyDescent="0.25">
      <c r="I7721"/>
      <c r="J7721"/>
      <c r="K7721"/>
      <c r="L7721"/>
    </row>
    <row r="7722" spans="9:12" ht="15" x14ac:dyDescent="0.25">
      <c r="I7722"/>
      <c r="J7722"/>
      <c r="K7722"/>
      <c r="L7722"/>
    </row>
    <row r="7723" spans="9:12" ht="15" x14ac:dyDescent="0.25">
      <c r="I7723"/>
      <c r="J7723"/>
      <c r="K7723"/>
      <c r="L7723"/>
    </row>
    <row r="7724" spans="9:12" ht="15" x14ac:dyDescent="0.25">
      <c r="I7724"/>
      <c r="J7724"/>
      <c r="K7724"/>
      <c r="L7724"/>
    </row>
    <row r="7725" spans="9:12" ht="15" x14ac:dyDescent="0.25">
      <c r="I7725"/>
      <c r="J7725"/>
      <c r="K7725"/>
      <c r="L7725"/>
    </row>
    <row r="7726" spans="9:12" ht="15" x14ac:dyDescent="0.25">
      <c r="I7726"/>
      <c r="J7726"/>
      <c r="K7726"/>
      <c r="L7726"/>
    </row>
    <row r="7727" spans="9:12" ht="15" x14ac:dyDescent="0.25">
      <c r="I7727"/>
      <c r="J7727"/>
      <c r="K7727"/>
      <c r="L7727"/>
    </row>
    <row r="7728" spans="9:12" ht="15" x14ac:dyDescent="0.25">
      <c r="I7728"/>
      <c r="J7728"/>
      <c r="K7728"/>
      <c r="L7728"/>
    </row>
    <row r="7729" spans="9:12" ht="15" x14ac:dyDescent="0.25">
      <c r="I7729"/>
      <c r="J7729"/>
      <c r="K7729"/>
      <c r="L7729"/>
    </row>
    <row r="7730" spans="9:12" ht="15" x14ac:dyDescent="0.25">
      <c r="I7730"/>
      <c r="J7730"/>
      <c r="K7730"/>
      <c r="L7730"/>
    </row>
    <row r="7731" spans="9:12" ht="15" x14ac:dyDescent="0.25">
      <c r="I7731"/>
      <c r="J7731"/>
      <c r="K7731"/>
      <c r="L7731"/>
    </row>
    <row r="7732" spans="9:12" ht="15" x14ac:dyDescent="0.25">
      <c r="I7732"/>
      <c r="J7732"/>
      <c r="K7732"/>
      <c r="L7732"/>
    </row>
    <row r="7733" spans="9:12" ht="15" x14ac:dyDescent="0.25">
      <c r="I7733"/>
      <c r="J7733"/>
      <c r="K7733"/>
      <c r="L7733"/>
    </row>
    <row r="7734" spans="9:12" ht="15" x14ac:dyDescent="0.25">
      <c r="I7734"/>
      <c r="J7734"/>
      <c r="K7734"/>
      <c r="L7734"/>
    </row>
    <row r="7735" spans="9:12" ht="15" x14ac:dyDescent="0.25">
      <c r="I7735"/>
      <c r="J7735"/>
      <c r="K7735"/>
      <c r="L7735"/>
    </row>
    <row r="7736" spans="9:12" ht="15" x14ac:dyDescent="0.25">
      <c r="I7736"/>
      <c r="J7736"/>
      <c r="K7736"/>
      <c r="L7736"/>
    </row>
    <row r="7737" spans="9:12" ht="15" x14ac:dyDescent="0.25">
      <c r="I7737"/>
      <c r="J7737"/>
      <c r="K7737"/>
      <c r="L7737"/>
    </row>
    <row r="7738" spans="9:12" ht="15" x14ac:dyDescent="0.25">
      <c r="I7738"/>
      <c r="J7738"/>
      <c r="K7738"/>
      <c r="L7738"/>
    </row>
    <row r="7739" spans="9:12" ht="15" x14ac:dyDescent="0.25">
      <c r="I7739"/>
      <c r="J7739"/>
      <c r="K7739"/>
      <c r="L7739"/>
    </row>
    <row r="7740" spans="9:12" ht="15" x14ac:dyDescent="0.25">
      <c r="I7740"/>
      <c r="J7740"/>
      <c r="K7740"/>
      <c r="L7740"/>
    </row>
    <row r="7741" spans="9:12" ht="15" x14ac:dyDescent="0.25">
      <c r="I7741"/>
      <c r="J7741"/>
      <c r="K7741"/>
      <c r="L7741"/>
    </row>
    <row r="7742" spans="9:12" ht="15" x14ac:dyDescent="0.25">
      <c r="I7742"/>
      <c r="J7742"/>
      <c r="K7742"/>
      <c r="L7742"/>
    </row>
    <row r="7743" spans="9:12" ht="15" x14ac:dyDescent="0.25">
      <c r="I7743"/>
      <c r="J7743"/>
      <c r="K7743"/>
      <c r="L7743"/>
    </row>
    <row r="7744" spans="9:12" ht="15" x14ac:dyDescent="0.25">
      <c r="I7744"/>
      <c r="J7744"/>
      <c r="K7744"/>
      <c r="L7744"/>
    </row>
    <row r="7745" spans="9:12" ht="15" x14ac:dyDescent="0.25">
      <c r="I7745"/>
      <c r="J7745"/>
      <c r="K7745"/>
      <c r="L7745"/>
    </row>
    <row r="7746" spans="9:12" ht="15" x14ac:dyDescent="0.25">
      <c r="I7746"/>
      <c r="J7746"/>
      <c r="K7746"/>
      <c r="L7746"/>
    </row>
    <row r="7747" spans="9:12" ht="15" x14ac:dyDescent="0.25">
      <c r="I7747"/>
      <c r="J7747"/>
      <c r="K7747"/>
      <c r="L7747"/>
    </row>
    <row r="7748" spans="9:12" ht="15" x14ac:dyDescent="0.25">
      <c r="I7748"/>
      <c r="J7748"/>
      <c r="K7748"/>
      <c r="L7748"/>
    </row>
    <row r="7749" spans="9:12" ht="15" x14ac:dyDescent="0.25">
      <c r="I7749"/>
      <c r="J7749"/>
      <c r="K7749"/>
      <c r="L7749"/>
    </row>
    <row r="7750" spans="9:12" ht="15" x14ac:dyDescent="0.25">
      <c r="I7750"/>
      <c r="J7750"/>
      <c r="K7750"/>
      <c r="L7750"/>
    </row>
    <row r="7751" spans="9:12" ht="15" x14ac:dyDescent="0.25">
      <c r="I7751"/>
      <c r="J7751"/>
      <c r="K7751"/>
      <c r="L7751"/>
    </row>
    <row r="7752" spans="9:12" ht="15" x14ac:dyDescent="0.25">
      <c r="I7752"/>
      <c r="J7752"/>
      <c r="K7752"/>
      <c r="L7752"/>
    </row>
    <row r="7753" spans="9:12" ht="15" x14ac:dyDescent="0.25">
      <c r="I7753"/>
      <c r="J7753"/>
      <c r="K7753"/>
      <c r="L7753"/>
    </row>
    <row r="7754" spans="9:12" ht="15" x14ac:dyDescent="0.25">
      <c r="I7754"/>
      <c r="J7754"/>
      <c r="K7754"/>
      <c r="L7754"/>
    </row>
    <row r="7755" spans="9:12" ht="15" x14ac:dyDescent="0.25">
      <c r="I7755"/>
      <c r="J7755"/>
      <c r="K7755"/>
      <c r="L7755"/>
    </row>
    <row r="7756" spans="9:12" ht="15" x14ac:dyDescent="0.25">
      <c r="I7756"/>
      <c r="J7756"/>
      <c r="K7756"/>
      <c r="L7756"/>
    </row>
    <row r="7757" spans="9:12" ht="15" x14ac:dyDescent="0.25">
      <c r="I7757"/>
      <c r="J7757"/>
      <c r="K7757"/>
      <c r="L7757"/>
    </row>
    <row r="7758" spans="9:12" ht="15" x14ac:dyDescent="0.25">
      <c r="I7758"/>
      <c r="J7758"/>
      <c r="K7758"/>
      <c r="L7758"/>
    </row>
    <row r="7759" spans="9:12" ht="15" x14ac:dyDescent="0.25">
      <c r="I7759"/>
      <c r="J7759"/>
      <c r="K7759"/>
      <c r="L7759"/>
    </row>
    <row r="7760" spans="9:12" ht="15" x14ac:dyDescent="0.25">
      <c r="I7760"/>
      <c r="J7760"/>
      <c r="K7760"/>
      <c r="L7760"/>
    </row>
    <row r="7761" spans="9:12" ht="15" x14ac:dyDescent="0.25">
      <c r="I7761"/>
      <c r="J7761"/>
      <c r="K7761"/>
      <c r="L7761"/>
    </row>
    <row r="7762" spans="9:12" ht="15" x14ac:dyDescent="0.25">
      <c r="I7762"/>
      <c r="J7762"/>
      <c r="K7762"/>
      <c r="L7762"/>
    </row>
    <row r="7763" spans="9:12" ht="15" x14ac:dyDescent="0.25">
      <c r="I7763"/>
      <c r="J7763"/>
      <c r="K7763"/>
      <c r="L7763"/>
    </row>
    <row r="7764" spans="9:12" ht="15" x14ac:dyDescent="0.25">
      <c r="I7764"/>
      <c r="J7764"/>
      <c r="K7764"/>
      <c r="L7764"/>
    </row>
    <row r="7765" spans="9:12" ht="15" x14ac:dyDescent="0.25">
      <c r="I7765"/>
      <c r="J7765"/>
      <c r="K7765"/>
      <c r="L7765"/>
    </row>
    <row r="7766" spans="9:12" ht="15" x14ac:dyDescent="0.25">
      <c r="I7766"/>
      <c r="J7766"/>
      <c r="K7766"/>
      <c r="L7766"/>
    </row>
    <row r="7767" spans="9:12" ht="15" x14ac:dyDescent="0.25">
      <c r="I7767"/>
      <c r="J7767"/>
      <c r="K7767"/>
      <c r="L7767"/>
    </row>
    <row r="7768" spans="9:12" ht="15" x14ac:dyDescent="0.25">
      <c r="I7768"/>
      <c r="J7768"/>
      <c r="K7768"/>
      <c r="L7768"/>
    </row>
    <row r="7769" spans="9:12" ht="15" x14ac:dyDescent="0.25">
      <c r="I7769"/>
      <c r="J7769"/>
      <c r="K7769"/>
      <c r="L7769"/>
    </row>
    <row r="7770" spans="9:12" ht="15" x14ac:dyDescent="0.25">
      <c r="I7770"/>
      <c r="J7770"/>
      <c r="K7770"/>
      <c r="L7770"/>
    </row>
    <row r="7771" spans="9:12" ht="15" x14ac:dyDescent="0.25">
      <c r="I7771"/>
      <c r="J7771"/>
      <c r="K7771"/>
      <c r="L7771"/>
    </row>
    <row r="7772" spans="9:12" ht="15" x14ac:dyDescent="0.25">
      <c r="I7772"/>
      <c r="J7772"/>
      <c r="K7772"/>
      <c r="L7772"/>
    </row>
    <row r="7773" spans="9:12" ht="15" x14ac:dyDescent="0.25">
      <c r="I7773"/>
      <c r="J7773"/>
      <c r="K7773"/>
      <c r="L7773"/>
    </row>
    <row r="7774" spans="9:12" ht="15" x14ac:dyDescent="0.25">
      <c r="I7774"/>
      <c r="J7774"/>
      <c r="K7774"/>
      <c r="L7774"/>
    </row>
    <row r="7775" spans="9:12" ht="15" x14ac:dyDescent="0.25">
      <c r="I7775"/>
      <c r="J7775"/>
      <c r="K7775"/>
      <c r="L7775"/>
    </row>
    <row r="7776" spans="9:12" ht="15" x14ac:dyDescent="0.25">
      <c r="I7776"/>
      <c r="J7776"/>
      <c r="K7776"/>
      <c r="L7776"/>
    </row>
    <row r="7777" spans="9:12" ht="15" x14ac:dyDescent="0.25">
      <c r="I7777"/>
      <c r="J7777"/>
      <c r="K7777"/>
      <c r="L7777"/>
    </row>
    <row r="7778" spans="9:12" ht="15" x14ac:dyDescent="0.25">
      <c r="I7778"/>
      <c r="J7778"/>
      <c r="K7778"/>
      <c r="L7778"/>
    </row>
    <row r="7779" spans="9:12" ht="15" x14ac:dyDescent="0.25">
      <c r="I7779"/>
      <c r="J7779"/>
      <c r="K7779"/>
      <c r="L7779"/>
    </row>
    <row r="7780" spans="9:12" ht="15" x14ac:dyDescent="0.25">
      <c r="I7780"/>
      <c r="J7780"/>
      <c r="K7780"/>
      <c r="L7780"/>
    </row>
    <row r="7781" spans="9:12" ht="15" x14ac:dyDescent="0.25">
      <c r="I7781"/>
      <c r="J7781"/>
      <c r="K7781"/>
      <c r="L7781"/>
    </row>
    <row r="7782" spans="9:12" ht="15" x14ac:dyDescent="0.25">
      <c r="I7782"/>
      <c r="J7782"/>
      <c r="K7782"/>
      <c r="L7782"/>
    </row>
    <row r="7783" spans="9:12" ht="15" x14ac:dyDescent="0.25">
      <c r="I7783"/>
      <c r="J7783"/>
      <c r="K7783"/>
      <c r="L7783"/>
    </row>
    <row r="7784" spans="9:12" ht="15" x14ac:dyDescent="0.25">
      <c r="I7784"/>
      <c r="J7784"/>
      <c r="K7784"/>
      <c r="L7784"/>
    </row>
    <row r="7785" spans="9:12" ht="15" x14ac:dyDescent="0.25">
      <c r="I7785"/>
      <c r="J7785"/>
      <c r="K7785"/>
      <c r="L7785"/>
    </row>
    <row r="7786" spans="9:12" ht="15" x14ac:dyDescent="0.25">
      <c r="I7786"/>
      <c r="J7786"/>
      <c r="K7786"/>
      <c r="L7786"/>
    </row>
    <row r="7787" spans="9:12" ht="15" x14ac:dyDescent="0.25">
      <c r="I7787"/>
      <c r="J7787"/>
      <c r="K7787"/>
      <c r="L7787"/>
    </row>
    <row r="7788" spans="9:12" ht="15" x14ac:dyDescent="0.25">
      <c r="I7788"/>
      <c r="J7788"/>
      <c r="K7788"/>
      <c r="L7788"/>
    </row>
    <row r="7789" spans="9:12" ht="15" x14ac:dyDescent="0.25">
      <c r="I7789"/>
      <c r="J7789"/>
      <c r="K7789"/>
      <c r="L7789"/>
    </row>
    <row r="7790" spans="9:12" ht="15" x14ac:dyDescent="0.25">
      <c r="I7790"/>
      <c r="J7790"/>
      <c r="K7790"/>
      <c r="L7790"/>
    </row>
    <row r="7791" spans="9:12" ht="15" x14ac:dyDescent="0.25">
      <c r="I7791"/>
      <c r="J7791"/>
      <c r="K7791"/>
      <c r="L7791"/>
    </row>
    <row r="7792" spans="9:12" ht="15" x14ac:dyDescent="0.25">
      <c r="I7792"/>
      <c r="J7792"/>
      <c r="K7792"/>
      <c r="L7792"/>
    </row>
    <row r="7793" spans="9:12" ht="15" x14ac:dyDescent="0.25">
      <c r="I7793"/>
      <c r="J7793"/>
      <c r="K7793"/>
      <c r="L7793"/>
    </row>
    <row r="7794" spans="9:12" ht="15" x14ac:dyDescent="0.25">
      <c r="I7794"/>
      <c r="J7794"/>
      <c r="K7794"/>
      <c r="L7794"/>
    </row>
    <row r="7795" spans="9:12" ht="15" x14ac:dyDescent="0.25">
      <c r="I7795"/>
      <c r="J7795"/>
      <c r="K7795"/>
      <c r="L7795"/>
    </row>
    <row r="7796" spans="9:12" ht="15" x14ac:dyDescent="0.25">
      <c r="I7796"/>
      <c r="J7796"/>
      <c r="K7796"/>
      <c r="L7796"/>
    </row>
    <row r="7797" spans="9:12" ht="15" x14ac:dyDescent="0.25">
      <c r="I7797"/>
      <c r="J7797"/>
      <c r="K7797"/>
      <c r="L7797"/>
    </row>
    <row r="7798" spans="9:12" ht="15" x14ac:dyDescent="0.25">
      <c r="I7798"/>
      <c r="J7798"/>
      <c r="K7798"/>
      <c r="L7798"/>
    </row>
    <row r="7799" spans="9:12" ht="15" x14ac:dyDescent="0.25">
      <c r="I7799"/>
      <c r="J7799"/>
      <c r="K7799"/>
      <c r="L7799"/>
    </row>
    <row r="7800" spans="9:12" ht="15" x14ac:dyDescent="0.25">
      <c r="I7800"/>
      <c r="J7800"/>
      <c r="K7800"/>
      <c r="L7800"/>
    </row>
    <row r="7801" spans="9:12" ht="15" x14ac:dyDescent="0.25">
      <c r="I7801"/>
      <c r="J7801"/>
      <c r="K7801"/>
      <c r="L7801"/>
    </row>
    <row r="7802" spans="9:12" ht="15" x14ac:dyDescent="0.25">
      <c r="I7802"/>
      <c r="J7802"/>
      <c r="K7802"/>
      <c r="L7802"/>
    </row>
    <row r="7803" spans="9:12" ht="15" x14ac:dyDescent="0.25">
      <c r="I7803"/>
      <c r="J7803"/>
      <c r="K7803"/>
      <c r="L7803"/>
    </row>
    <row r="7804" spans="9:12" ht="15" x14ac:dyDescent="0.25">
      <c r="I7804"/>
      <c r="J7804"/>
      <c r="K7804"/>
      <c r="L7804"/>
    </row>
    <row r="7805" spans="9:12" ht="15" x14ac:dyDescent="0.25">
      <c r="I7805"/>
      <c r="J7805"/>
      <c r="K7805"/>
      <c r="L7805"/>
    </row>
    <row r="7806" spans="9:12" ht="15" x14ac:dyDescent="0.25">
      <c r="I7806"/>
      <c r="J7806"/>
      <c r="K7806"/>
      <c r="L7806"/>
    </row>
    <row r="7807" spans="9:12" ht="15" x14ac:dyDescent="0.25">
      <c r="I7807"/>
      <c r="J7807"/>
      <c r="K7807"/>
      <c r="L7807"/>
    </row>
    <row r="7808" spans="9:12" ht="15" x14ac:dyDescent="0.25">
      <c r="I7808"/>
      <c r="J7808"/>
      <c r="K7808"/>
      <c r="L7808"/>
    </row>
    <row r="7809" spans="9:12" ht="15" x14ac:dyDescent="0.25">
      <c r="I7809"/>
      <c r="J7809"/>
      <c r="K7809"/>
      <c r="L7809"/>
    </row>
    <row r="7810" spans="9:12" ht="15" x14ac:dyDescent="0.25">
      <c r="I7810"/>
      <c r="J7810"/>
      <c r="K7810"/>
      <c r="L7810"/>
    </row>
    <row r="7811" spans="9:12" ht="15" x14ac:dyDescent="0.25">
      <c r="I7811"/>
      <c r="J7811"/>
      <c r="K7811"/>
      <c r="L7811"/>
    </row>
    <row r="7812" spans="9:12" ht="15" x14ac:dyDescent="0.25">
      <c r="I7812"/>
      <c r="J7812"/>
      <c r="K7812"/>
      <c r="L7812"/>
    </row>
    <row r="7813" spans="9:12" ht="15" x14ac:dyDescent="0.25">
      <c r="I7813"/>
      <c r="J7813"/>
      <c r="K7813"/>
      <c r="L7813"/>
    </row>
    <row r="7814" spans="9:12" ht="15" x14ac:dyDescent="0.25">
      <c r="I7814"/>
      <c r="J7814"/>
      <c r="K7814"/>
      <c r="L7814"/>
    </row>
    <row r="7815" spans="9:12" ht="15" x14ac:dyDescent="0.25">
      <c r="I7815"/>
      <c r="J7815"/>
      <c r="K7815"/>
      <c r="L7815"/>
    </row>
    <row r="7816" spans="9:12" ht="15" x14ac:dyDescent="0.25">
      <c r="I7816"/>
      <c r="J7816"/>
      <c r="K7816"/>
      <c r="L7816"/>
    </row>
    <row r="7817" spans="9:12" ht="15" x14ac:dyDescent="0.25">
      <c r="I7817"/>
      <c r="J7817"/>
      <c r="K7817"/>
      <c r="L7817"/>
    </row>
    <row r="7818" spans="9:12" ht="15" x14ac:dyDescent="0.25">
      <c r="I7818"/>
      <c r="J7818"/>
      <c r="K7818"/>
      <c r="L7818"/>
    </row>
    <row r="7819" spans="9:12" ht="15" x14ac:dyDescent="0.25">
      <c r="I7819"/>
      <c r="J7819"/>
      <c r="K7819"/>
      <c r="L7819"/>
    </row>
    <row r="7820" spans="9:12" ht="15" x14ac:dyDescent="0.25">
      <c r="I7820"/>
      <c r="J7820"/>
      <c r="K7820"/>
      <c r="L7820"/>
    </row>
    <row r="7821" spans="9:12" ht="15" x14ac:dyDescent="0.25">
      <c r="I7821"/>
      <c r="J7821"/>
      <c r="K7821"/>
      <c r="L7821"/>
    </row>
    <row r="7822" spans="9:12" ht="15" x14ac:dyDescent="0.25">
      <c r="I7822"/>
      <c r="J7822"/>
      <c r="K7822"/>
      <c r="L7822"/>
    </row>
    <row r="7823" spans="9:12" ht="15" x14ac:dyDescent="0.25">
      <c r="I7823"/>
      <c r="J7823"/>
      <c r="K7823"/>
      <c r="L7823"/>
    </row>
    <row r="7824" spans="9:12" ht="15" x14ac:dyDescent="0.25">
      <c r="I7824"/>
      <c r="J7824"/>
      <c r="K7824"/>
      <c r="L7824"/>
    </row>
    <row r="7825" spans="9:12" ht="15" x14ac:dyDescent="0.25">
      <c r="I7825"/>
      <c r="J7825"/>
      <c r="K7825"/>
      <c r="L7825"/>
    </row>
    <row r="7826" spans="9:12" ht="15" x14ac:dyDescent="0.25">
      <c r="I7826"/>
      <c r="J7826"/>
      <c r="K7826"/>
      <c r="L7826"/>
    </row>
    <row r="7827" spans="9:12" ht="15" x14ac:dyDescent="0.25">
      <c r="I7827"/>
      <c r="J7827"/>
      <c r="K7827"/>
      <c r="L7827"/>
    </row>
    <row r="7828" spans="9:12" ht="15" x14ac:dyDescent="0.25">
      <c r="I7828"/>
      <c r="J7828"/>
      <c r="K7828"/>
      <c r="L7828"/>
    </row>
    <row r="7829" spans="9:12" ht="15" x14ac:dyDescent="0.25">
      <c r="I7829"/>
      <c r="J7829"/>
      <c r="K7829"/>
      <c r="L7829"/>
    </row>
    <row r="7830" spans="9:12" ht="15" x14ac:dyDescent="0.25">
      <c r="I7830"/>
      <c r="J7830"/>
      <c r="K7830"/>
      <c r="L7830"/>
    </row>
    <row r="7831" spans="9:12" ht="15" x14ac:dyDescent="0.25">
      <c r="I7831"/>
      <c r="J7831"/>
      <c r="K7831"/>
      <c r="L7831"/>
    </row>
    <row r="7832" spans="9:12" ht="15" x14ac:dyDescent="0.25">
      <c r="I7832"/>
      <c r="J7832"/>
      <c r="K7832"/>
      <c r="L7832"/>
    </row>
    <row r="7833" spans="9:12" ht="15" x14ac:dyDescent="0.25">
      <c r="I7833"/>
      <c r="J7833"/>
      <c r="K7833"/>
      <c r="L7833"/>
    </row>
    <row r="7834" spans="9:12" ht="15" x14ac:dyDescent="0.25">
      <c r="I7834"/>
      <c r="J7834"/>
      <c r="K7834"/>
      <c r="L7834"/>
    </row>
    <row r="7835" spans="9:12" ht="15" x14ac:dyDescent="0.25">
      <c r="I7835"/>
      <c r="J7835"/>
      <c r="K7835"/>
      <c r="L7835"/>
    </row>
    <row r="7836" spans="9:12" ht="15" x14ac:dyDescent="0.25">
      <c r="I7836"/>
      <c r="J7836"/>
      <c r="K7836"/>
      <c r="L7836"/>
    </row>
    <row r="7837" spans="9:12" ht="15" x14ac:dyDescent="0.25">
      <c r="I7837"/>
      <c r="J7837"/>
      <c r="K7837"/>
      <c r="L7837"/>
    </row>
    <row r="7838" spans="9:12" ht="15" x14ac:dyDescent="0.25">
      <c r="I7838"/>
      <c r="J7838"/>
      <c r="K7838"/>
      <c r="L7838"/>
    </row>
    <row r="7839" spans="9:12" ht="15" x14ac:dyDescent="0.25">
      <c r="I7839"/>
      <c r="J7839"/>
      <c r="K7839"/>
      <c r="L7839"/>
    </row>
    <row r="7840" spans="9:12" ht="15" x14ac:dyDescent="0.25">
      <c r="I7840"/>
      <c r="J7840"/>
      <c r="K7840"/>
      <c r="L7840"/>
    </row>
    <row r="7841" spans="9:12" ht="15" x14ac:dyDescent="0.25">
      <c r="I7841"/>
      <c r="J7841"/>
      <c r="K7841"/>
      <c r="L7841"/>
    </row>
    <row r="7842" spans="9:12" ht="15" x14ac:dyDescent="0.25">
      <c r="I7842"/>
      <c r="J7842"/>
      <c r="K7842"/>
      <c r="L7842"/>
    </row>
    <row r="7843" spans="9:12" ht="15" x14ac:dyDescent="0.25">
      <c r="I7843"/>
      <c r="J7843"/>
      <c r="K7843"/>
      <c r="L7843"/>
    </row>
    <row r="7844" spans="9:12" ht="15" x14ac:dyDescent="0.25">
      <c r="I7844"/>
      <c r="J7844"/>
      <c r="K7844"/>
      <c r="L7844"/>
    </row>
    <row r="7845" spans="9:12" ht="15" x14ac:dyDescent="0.25">
      <c r="I7845"/>
      <c r="J7845"/>
      <c r="K7845"/>
      <c r="L7845"/>
    </row>
    <row r="7846" spans="9:12" ht="15" x14ac:dyDescent="0.25">
      <c r="I7846"/>
      <c r="J7846"/>
      <c r="K7846"/>
      <c r="L7846"/>
    </row>
    <row r="7847" spans="9:12" ht="15" x14ac:dyDescent="0.25">
      <c r="I7847"/>
      <c r="J7847"/>
      <c r="K7847"/>
      <c r="L7847"/>
    </row>
    <row r="7848" spans="9:12" ht="15" x14ac:dyDescent="0.25">
      <c r="I7848"/>
      <c r="J7848"/>
      <c r="K7848"/>
      <c r="L7848"/>
    </row>
    <row r="7849" spans="9:12" ht="15" x14ac:dyDescent="0.25">
      <c r="I7849"/>
      <c r="J7849"/>
      <c r="K7849"/>
      <c r="L7849"/>
    </row>
    <row r="7850" spans="9:12" ht="15" x14ac:dyDescent="0.25">
      <c r="I7850"/>
      <c r="J7850"/>
      <c r="K7850"/>
      <c r="L7850"/>
    </row>
    <row r="7851" spans="9:12" ht="15" x14ac:dyDescent="0.25">
      <c r="I7851"/>
      <c r="J7851"/>
      <c r="K7851"/>
      <c r="L7851"/>
    </row>
    <row r="7852" spans="9:12" ht="15" x14ac:dyDescent="0.25">
      <c r="I7852"/>
      <c r="J7852"/>
      <c r="K7852"/>
      <c r="L7852"/>
    </row>
    <row r="7853" spans="9:12" ht="15" x14ac:dyDescent="0.25">
      <c r="I7853"/>
      <c r="J7853"/>
      <c r="K7853"/>
      <c r="L7853"/>
    </row>
    <row r="7854" spans="9:12" ht="15" x14ac:dyDescent="0.25">
      <c r="I7854"/>
      <c r="J7854"/>
      <c r="K7854"/>
      <c r="L7854"/>
    </row>
    <row r="7855" spans="9:12" ht="15" x14ac:dyDescent="0.25">
      <c r="I7855"/>
      <c r="J7855"/>
      <c r="K7855"/>
      <c r="L7855"/>
    </row>
    <row r="7856" spans="9:12" ht="15" x14ac:dyDescent="0.25">
      <c r="I7856"/>
      <c r="J7856"/>
      <c r="K7856"/>
      <c r="L7856"/>
    </row>
    <row r="7857" spans="9:12" ht="15" x14ac:dyDescent="0.25">
      <c r="I7857"/>
      <c r="J7857"/>
      <c r="K7857"/>
      <c r="L7857"/>
    </row>
    <row r="7858" spans="9:12" ht="15" x14ac:dyDescent="0.25">
      <c r="I7858"/>
      <c r="J7858"/>
      <c r="K7858"/>
      <c r="L7858"/>
    </row>
    <row r="7859" spans="9:12" ht="15" x14ac:dyDescent="0.25">
      <c r="I7859"/>
      <c r="J7859"/>
      <c r="K7859"/>
      <c r="L7859"/>
    </row>
    <row r="7860" spans="9:12" ht="15" x14ac:dyDescent="0.25">
      <c r="I7860"/>
      <c r="J7860"/>
      <c r="K7860"/>
      <c r="L7860"/>
    </row>
    <row r="7861" spans="9:12" ht="15" x14ac:dyDescent="0.25">
      <c r="I7861"/>
      <c r="J7861"/>
      <c r="K7861"/>
      <c r="L7861"/>
    </row>
    <row r="7862" spans="9:12" ht="15" x14ac:dyDescent="0.25">
      <c r="I7862"/>
      <c r="J7862"/>
      <c r="K7862"/>
      <c r="L7862"/>
    </row>
    <row r="7863" spans="9:12" ht="15" x14ac:dyDescent="0.25">
      <c r="I7863"/>
      <c r="J7863"/>
      <c r="K7863"/>
      <c r="L7863"/>
    </row>
    <row r="7864" spans="9:12" ht="15" x14ac:dyDescent="0.25">
      <c r="I7864"/>
      <c r="J7864"/>
      <c r="K7864"/>
      <c r="L7864"/>
    </row>
    <row r="7865" spans="9:12" ht="15" x14ac:dyDescent="0.25">
      <c r="I7865"/>
      <c r="J7865"/>
      <c r="K7865"/>
      <c r="L7865"/>
    </row>
    <row r="7866" spans="9:12" ht="15" x14ac:dyDescent="0.25">
      <c r="I7866"/>
      <c r="J7866"/>
      <c r="K7866"/>
      <c r="L7866"/>
    </row>
    <row r="7867" spans="9:12" ht="15" x14ac:dyDescent="0.25">
      <c r="I7867"/>
      <c r="J7867"/>
      <c r="K7867"/>
      <c r="L7867"/>
    </row>
    <row r="7868" spans="9:12" ht="15" x14ac:dyDescent="0.25">
      <c r="I7868"/>
      <c r="J7868"/>
      <c r="K7868"/>
      <c r="L7868"/>
    </row>
    <row r="7869" spans="9:12" ht="15" x14ac:dyDescent="0.25">
      <c r="I7869"/>
      <c r="J7869"/>
      <c r="K7869"/>
      <c r="L7869"/>
    </row>
    <row r="7870" spans="9:12" ht="15" x14ac:dyDescent="0.25">
      <c r="I7870"/>
      <c r="J7870"/>
      <c r="K7870"/>
      <c r="L7870"/>
    </row>
    <row r="7871" spans="9:12" ht="15" x14ac:dyDescent="0.25">
      <c r="I7871"/>
      <c r="J7871"/>
      <c r="K7871"/>
      <c r="L7871"/>
    </row>
    <row r="7872" spans="9:12" ht="15" x14ac:dyDescent="0.25">
      <c r="I7872"/>
      <c r="J7872"/>
      <c r="K7872"/>
      <c r="L7872"/>
    </row>
    <row r="7873" spans="9:12" ht="15" x14ac:dyDescent="0.25">
      <c r="I7873"/>
      <c r="J7873"/>
      <c r="K7873"/>
      <c r="L7873"/>
    </row>
    <row r="7874" spans="9:12" ht="15" x14ac:dyDescent="0.25">
      <c r="I7874"/>
      <c r="J7874"/>
      <c r="K7874"/>
      <c r="L7874"/>
    </row>
    <row r="7875" spans="9:12" ht="15" x14ac:dyDescent="0.25">
      <c r="I7875"/>
      <c r="J7875"/>
      <c r="K7875"/>
      <c r="L7875"/>
    </row>
    <row r="7876" spans="9:12" ht="15" x14ac:dyDescent="0.25">
      <c r="I7876"/>
      <c r="J7876"/>
      <c r="K7876"/>
      <c r="L7876"/>
    </row>
    <row r="7877" spans="9:12" ht="15" x14ac:dyDescent="0.25">
      <c r="I7877"/>
      <c r="J7877"/>
      <c r="K7877"/>
      <c r="L7877"/>
    </row>
    <row r="7878" spans="9:12" ht="15" x14ac:dyDescent="0.25">
      <c r="I7878"/>
      <c r="J7878"/>
      <c r="K7878"/>
      <c r="L7878"/>
    </row>
    <row r="7879" spans="9:12" ht="15" x14ac:dyDescent="0.25">
      <c r="I7879"/>
      <c r="J7879"/>
      <c r="K7879"/>
      <c r="L7879"/>
    </row>
    <row r="7880" spans="9:12" ht="15" x14ac:dyDescent="0.25">
      <c r="I7880"/>
      <c r="J7880"/>
      <c r="K7880"/>
      <c r="L7880"/>
    </row>
    <row r="7881" spans="9:12" ht="15" x14ac:dyDescent="0.25">
      <c r="I7881"/>
      <c r="J7881"/>
      <c r="K7881"/>
      <c r="L7881"/>
    </row>
    <row r="7882" spans="9:12" ht="15" x14ac:dyDescent="0.25">
      <c r="I7882"/>
      <c r="J7882"/>
      <c r="K7882"/>
      <c r="L7882"/>
    </row>
    <row r="7883" spans="9:12" ht="15" x14ac:dyDescent="0.25">
      <c r="I7883"/>
      <c r="J7883"/>
      <c r="K7883"/>
      <c r="L7883"/>
    </row>
    <row r="7884" spans="9:12" ht="15" x14ac:dyDescent="0.25">
      <c r="I7884"/>
      <c r="J7884"/>
      <c r="K7884"/>
      <c r="L7884"/>
    </row>
    <row r="7885" spans="9:12" ht="15" x14ac:dyDescent="0.25">
      <c r="I7885"/>
      <c r="J7885"/>
      <c r="K7885"/>
      <c r="L7885"/>
    </row>
    <row r="7886" spans="9:12" ht="15" x14ac:dyDescent="0.25">
      <c r="I7886"/>
      <c r="J7886"/>
      <c r="K7886"/>
      <c r="L7886"/>
    </row>
    <row r="7887" spans="9:12" ht="15" x14ac:dyDescent="0.25">
      <c r="I7887"/>
      <c r="J7887"/>
      <c r="K7887"/>
      <c r="L7887"/>
    </row>
    <row r="7888" spans="9:12" ht="15" x14ac:dyDescent="0.25">
      <c r="I7888"/>
      <c r="J7888"/>
      <c r="K7888"/>
      <c r="L7888"/>
    </row>
    <row r="7889" spans="9:12" ht="15" x14ac:dyDescent="0.25">
      <c r="I7889"/>
      <c r="J7889"/>
      <c r="K7889"/>
      <c r="L7889"/>
    </row>
    <row r="7890" spans="9:12" ht="15" x14ac:dyDescent="0.25">
      <c r="I7890"/>
      <c r="J7890"/>
      <c r="K7890"/>
      <c r="L7890"/>
    </row>
    <row r="7891" spans="9:12" ht="15" x14ac:dyDescent="0.25">
      <c r="I7891"/>
      <c r="J7891"/>
      <c r="K7891"/>
      <c r="L7891"/>
    </row>
    <row r="7892" spans="9:12" ht="15" x14ac:dyDescent="0.25">
      <c r="I7892"/>
      <c r="J7892"/>
      <c r="K7892"/>
      <c r="L7892"/>
    </row>
    <row r="7893" spans="9:12" ht="15" x14ac:dyDescent="0.25">
      <c r="I7893"/>
      <c r="J7893"/>
      <c r="K7893"/>
      <c r="L7893"/>
    </row>
    <row r="7894" spans="9:12" ht="15" x14ac:dyDescent="0.25">
      <c r="I7894"/>
      <c r="J7894"/>
      <c r="K7894"/>
      <c r="L7894"/>
    </row>
    <row r="7895" spans="9:12" ht="15" x14ac:dyDescent="0.25">
      <c r="I7895"/>
      <c r="J7895"/>
      <c r="K7895"/>
      <c r="L7895"/>
    </row>
    <row r="7896" spans="9:12" ht="15" x14ac:dyDescent="0.25">
      <c r="I7896"/>
      <c r="J7896"/>
      <c r="K7896"/>
      <c r="L7896"/>
    </row>
    <row r="7897" spans="9:12" ht="15" x14ac:dyDescent="0.25">
      <c r="I7897"/>
      <c r="J7897"/>
      <c r="K7897"/>
      <c r="L7897"/>
    </row>
    <row r="7898" spans="9:12" ht="15" x14ac:dyDescent="0.25">
      <c r="I7898"/>
      <c r="J7898"/>
      <c r="K7898"/>
      <c r="L7898"/>
    </row>
    <row r="7899" spans="9:12" ht="15" x14ac:dyDescent="0.25">
      <c r="I7899"/>
      <c r="J7899"/>
      <c r="K7899"/>
      <c r="L7899"/>
    </row>
    <row r="7900" spans="9:12" ht="15" x14ac:dyDescent="0.25">
      <c r="I7900"/>
      <c r="J7900"/>
      <c r="K7900"/>
      <c r="L7900"/>
    </row>
    <row r="7901" spans="9:12" ht="15" x14ac:dyDescent="0.25">
      <c r="I7901"/>
      <c r="J7901"/>
      <c r="K7901"/>
      <c r="L7901"/>
    </row>
    <row r="7902" spans="9:12" ht="15" x14ac:dyDescent="0.25">
      <c r="I7902"/>
      <c r="J7902"/>
      <c r="K7902"/>
      <c r="L7902"/>
    </row>
    <row r="7903" spans="9:12" ht="15" x14ac:dyDescent="0.25">
      <c r="I7903"/>
      <c r="J7903"/>
      <c r="K7903"/>
      <c r="L7903"/>
    </row>
    <row r="7904" spans="9:12" ht="15" x14ac:dyDescent="0.25">
      <c r="I7904"/>
      <c r="J7904"/>
      <c r="K7904"/>
      <c r="L7904"/>
    </row>
    <row r="7905" spans="9:12" ht="15" x14ac:dyDescent="0.25">
      <c r="I7905"/>
      <c r="J7905"/>
      <c r="K7905"/>
      <c r="L7905"/>
    </row>
    <row r="7906" spans="9:12" ht="15" x14ac:dyDescent="0.25">
      <c r="I7906"/>
      <c r="J7906"/>
      <c r="K7906"/>
      <c r="L7906"/>
    </row>
    <row r="7907" spans="9:12" ht="15" x14ac:dyDescent="0.25">
      <c r="I7907"/>
      <c r="J7907"/>
      <c r="K7907"/>
      <c r="L7907"/>
    </row>
    <row r="7908" spans="9:12" ht="15" x14ac:dyDescent="0.25">
      <c r="I7908"/>
      <c r="J7908"/>
      <c r="K7908"/>
      <c r="L7908"/>
    </row>
    <row r="7909" spans="9:12" ht="15" x14ac:dyDescent="0.25">
      <c r="I7909"/>
      <c r="J7909"/>
      <c r="K7909"/>
      <c r="L7909"/>
    </row>
    <row r="7910" spans="9:12" ht="15" x14ac:dyDescent="0.25">
      <c r="I7910"/>
      <c r="J7910"/>
      <c r="K7910"/>
      <c r="L7910"/>
    </row>
    <row r="7911" spans="9:12" ht="15" x14ac:dyDescent="0.25">
      <c r="I7911"/>
      <c r="J7911"/>
      <c r="K7911"/>
      <c r="L7911"/>
    </row>
    <row r="7912" spans="9:12" ht="15" x14ac:dyDescent="0.25">
      <c r="I7912"/>
      <c r="J7912"/>
      <c r="K7912"/>
      <c r="L7912"/>
    </row>
    <row r="7913" spans="9:12" ht="15" x14ac:dyDescent="0.25">
      <c r="I7913"/>
      <c r="J7913"/>
      <c r="K7913"/>
      <c r="L7913"/>
    </row>
    <row r="7914" spans="9:12" ht="15" x14ac:dyDescent="0.25">
      <c r="I7914"/>
      <c r="J7914"/>
      <c r="K7914"/>
      <c r="L7914"/>
    </row>
    <row r="7915" spans="9:12" ht="15" x14ac:dyDescent="0.25">
      <c r="I7915"/>
      <c r="J7915"/>
      <c r="K7915"/>
      <c r="L7915"/>
    </row>
    <row r="7916" spans="9:12" ht="15" x14ac:dyDescent="0.25">
      <c r="I7916"/>
      <c r="J7916"/>
      <c r="K7916"/>
      <c r="L7916"/>
    </row>
    <row r="7917" spans="9:12" ht="15" x14ac:dyDescent="0.25">
      <c r="I7917"/>
      <c r="J7917"/>
      <c r="K7917"/>
      <c r="L7917"/>
    </row>
    <row r="7918" spans="9:12" ht="15" x14ac:dyDescent="0.25">
      <c r="I7918"/>
      <c r="J7918"/>
      <c r="K7918"/>
      <c r="L7918"/>
    </row>
    <row r="7919" spans="9:12" ht="15" x14ac:dyDescent="0.25">
      <c r="I7919"/>
      <c r="J7919"/>
      <c r="K7919"/>
      <c r="L7919"/>
    </row>
    <row r="7920" spans="9:12" ht="15" x14ac:dyDescent="0.25">
      <c r="I7920"/>
      <c r="J7920"/>
      <c r="K7920"/>
      <c r="L7920"/>
    </row>
    <row r="7921" spans="9:12" ht="15" x14ac:dyDescent="0.25">
      <c r="I7921"/>
      <c r="J7921"/>
      <c r="K7921"/>
      <c r="L7921"/>
    </row>
    <row r="7922" spans="9:12" ht="15" x14ac:dyDescent="0.25">
      <c r="I7922"/>
      <c r="J7922"/>
      <c r="K7922"/>
      <c r="L7922"/>
    </row>
    <row r="7923" spans="9:12" ht="15" x14ac:dyDescent="0.25">
      <c r="I7923"/>
      <c r="J7923"/>
      <c r="K7923"/>
      <c r="L7923"/>
    </row>
    <row r="7924" spans="9:12" ht="15" x14ac:dyDescent="0.25">
      <c r="I7924"/>
      <c r="J7924"/>
      <c r="K7924"/>
      <c r="L7924"/>
    </row>
    <row r="7925" spans="9:12" ht="15" x14ac:dyDescent="0.25">
      <c r="I7925"/>
      <c r="J7925"/>
      <c r="K7925"/>
      <c r="L7925"/>
    </row>
    <row r="7926" spans="9:12" ht="15" x14ac:dyDescent="0.25">
      <c r="I7926"/>
      <c r="J7926"/>
      <c r="K7926"/>
      <c r="L7926"/>
    </row>
    <row r="7927" spans="9:12" ht="15" x14ac:dyDescent="0.25">
      <c r="I7927"/>
      <c r="J7927"/>
      <c r="K7927"/>
      <c r="L7927"/>
    </row>
    <row r="7928" spans="9:12" ht="15" x14ac:dyDescent="0.25">
      <c r="I7928"/>
      <c r="J7928"/>
      <c r="K7928"/>
      <c r="L7928"/>
    </row>
    <row r="7929" spans="9:12" ht="15" x14ac:dyDescent="0.25">
      <c r="I7929"/>
      <c r="J7929"/>
      <c r="K7929"/>
      <c r="L7929"/>
    </row>
    <row r="7930" spans="9:12" ht="15" x14ac:dyDescent="0.25">
      <c r="I7930"/>
      <c r="J7930"/>
      <c r="K7930"/>
      <c r="L7930"/>
    </row>
    <row r="7931" spans="9:12" ht="15" x14ac:dyDescent="0.25">
      <c r="I7931"/>
      <c r="J7931"/>
      <c r="K7931"/>
      <c r="L7931"/>
    </row>
    <row r="7932" spans="9:12" ht="15" x14ac:dyDescent="0.25">
      <c r="I7932"/>
      <c r="J7932"/>
      <c r="K7932"/>
      <c r="L7932"/>
    </row>
    <row r="7933" spans="9:12" ht="15" x14ac:dyDescent="0.25">
      <c r="I7933"/>
      <c r="J7933"/>
      <c r="K7933"/>
      <c r="L7933"/>
    </row>
    <row r="7934" spans="9:12" ht="15" x14ac:dyDescent="0.25">
      <c r="I7934"/>
      <c r="J7934"/>
      <c r="K7934"/>
      <c r="L7934"/>
    </row>
    <row r="7935" spans="9:12" ht="15" x14ac:dyDescent="0.25">
      <c r="I7935"/>
      <c r="J7935"/>
      <c r="K7935"/>
      <c r="L7935"/>
    </row>
    <row r="7936" spans="9:12" ht="15" x14ac:dyDescent="0.25">
      <c r="I7936"/>
      <c r="J7936"/>
      <c r="K7936"/>
      <c r="L7936"/>
    </row>
    <row r="7937" spans="9:12" ht="15" x14ac:dyDescent="0.25">
      <c r="I7937"/>
      <c r="J7937"/>
      <c r="K7937"/>
      <c r="L7937"/>
    </row>
    <row r="7938" spans="9:12" ht="15" x14ac:dyDescent="0.25">
      <c r="I7938"/>
      <c r="J7938"/>
      <c r="K7938"/>
      <c r="L7938"/>
    </row>
    <row r="7939" spans="9:12" ht="15" x14ac:dyDescent="0.25">
      <c r="I7939"/>
      <c r="J7939"/>
      <c r="K7939"/>
      <c r="L7939"/>
    </row>
    <row r="7940" spans="9:12" ht="15" x14ac:dyDescent="0.25">
      <c r="I7940"/>
      <c r="J7940"/>
      <c r="K7940"/>
      <c r="L7940"/>
    </row>
    <row r="7941" spans="9:12" ht="15" x14ac:dyDescent="0.25">
      <c r="I7941"/>
      <c r="J7941"/>
      <c r="K7941"/>
      <c r="L7941"/>
    </row>
    <row r="7942" spans="9:12" ht="15" x14ac:dyDescent="0.25">
      <c r="I7942"/>
      <c r="J7942"/>
      <c r="K7942"/>
      <c r="L7942"/>
    </row>
    <row r="7943" spans="9:12" ht="15" x14ac:dyDescent="0.25">
      <c r="I7943"/>
      <c r="J7943"/>
      <c r="K7943"/>
      <c r="L7943"/>
    </row>
    <row r="7944" spans="9:12" ht="15" x14ac:dyDescent="0.25">
      <c r="I7944"/>
      <c r="J7944"/>
      <c r="K7944"/>
      <c r="L7944"/>
    </row>
    <row r="7945" spans="9:12" ht="15" x14ac:dyDescent="0.25">
      <c r="I7945"/>
      <c r="J7945"/>
      <c r="K7945"/>
      <c r="L7945"/>
    </row>
    <row r="7946" spans="9:12" ht="15" x14ac:dyDescent="0.25">
      <c r="I7946"/>
      <c r="J7946"/>
      <c r="K7946"/>
      <c r="L7946"/>
    </row>
    <row r="7947" spans="9:12" ht="15" x14ac:dyDescent="0.25">
      <c r="I7947"/>
      <c r="J7947"/>
      <c r="K7947"/>
      <c r="L7947"/>
    </row>
    <row r="7948" spans="9:12" ht="15" x14ac:dyDescent="0.25">
      <c r="I7948"/>
      <c r="J7948"/>
      <c r="K7948"/>
      <c r="L7948"/>
    </row>
    <row r="7949" spans="9:12" ht="15" x14ac:dyDescent="0.25">
      <c r="I7949"/>
      <c r="J7949"/>
      <c r="K7949"/>
      <c r="L7949"/>
    </row>
    <row r="7950" spans="9:12" ht="15" x14ac:dyDescent="0.25">
      <c r="I7950"/>
      <c r="J7950"/>
      <c r="K7950"/>
      <c r="L7950"/>
    </row>
    <row r="7951" spans="9:12" ht="15" x14ac:dyDescent="0.25">
      <c r="I7951"/>
      <c r="J7951"/>
      <c r="K7951"/>
      <c r="L7951"/>
    </row>
    <row r="7952" spans="9:12" ht="15" x14ac:dyDescent="0.25">
      <c r="I7952"/>
      <c r="J7952"/>
      <c r="K7952"/>
      <c r="L7952"/>
    </row>
    <row r="7953" spans="9:12" ht="15" x14ac:dyDescent="0.25">
      <c r="I7953"/>
      <c r="J7953"/>
      <c r="K7953"/>
      <c r="L7953"/>
    </row>
    <row r="7954" spans="9:12" ht="15" x14ac:dyDescent="0.25">
      <c r="I7954"/>
      <c r="J7954"/>
      <c r="K7954"/>
      <c r="L7954"/>
    </row>
    <row r="7955" spans="9:12" ht="15" x14ac:dyDescent="0.25">
      <c r="I7955"/>
      <c r="J7955"/>
      <c r="K7955"/>
      <c r="L7955"/>
    </row>
    <row r="7956" spans="9:12" ht="15" x14ac:dyDescent="0.25">
      <c r="I7956"/>
      <c r="J7956"/>
      <c r="K7956"/>
      <c r="L7956"/>
    </row>
    <row r="7957" spans="9:12" ht="15" x14ac:dyDescent="0.25">
      <c r="I7957"/>
      <c r="J7957"/>
      <c r="K7957"/>
      <c r="L7957"/>
    </row>
    <row r="7958" spans="9:12" ht="15" x14ac:dyDescent="0.25">
      <c r="I7958"/>
      <c r="J7958"/>
      <c r="K7958"/>
      <c r="L7958"/>
    </row>
    <row r="7959" spans="9:12" ht="15" x14ac:dyDescent="0.25">
      <c r="I7959"/>
      <c r="J7959"/>
      <c r="K7959"/>
      <c r="L7959"/>
    </row>
    <row r="7960" spans="9:12" ht="15" x14ac:dyDescent="0.25">
      <c r="I7960"/>
      <c r="J7960"/>
      <c r="K7960"/>
      <c r="L7960"/>
    </row>
    <row r="7961" spans="9:12" ht="15" x14ac:dyDescent="0.25">
      <c r="I7961"/>
      <c r="J7961"/>
      <c r="K7961"/>
      <c r="L7961"/>
    </row>
    <row r="7962" spans="9:12" ht="15" x14ac:dyDescent="0.25">
      <c r="I7962"/>
      <c r="J7962"/>
      <c r="K7962"/>
      <c r="L7962"/>
    </row>
    <row r="7963" spans="9:12" ht="15" x14ac:dyDescent="0.25">
      <c r="I7963"/>
      <c r="J7963"/>
      <c r="K7963"/>
      <c r="L7963"/>
    </row>
    <row r="7964" spans="9:12" ht="15" x14ac:dyDescent="0.25">
      <c r="I7964"/>
      <c r="J7964"/>
      <c r="K7964"/>
      <c r="L7964"/>
    </row>
    <row r="7965" spans="9:12" ht="15" x14ac:dyDescent="0.25">
      <c r="I7965"/>
      <c r="J7965"/>
      <c r="K7965"/>
      <c r="L7965"/>
    </row>
    <row r="7966" spans="9:12" ht="15" x14ac:dyDescent="0.25">
      <c r="I7966"/>
      <c r="J7966"/>
      <c r="K7966"/>
      <c r="L7966"/>
    </row>
    <row r="7967" spans="9:12" ht="15" x14ac:dyDescent="0.25">
      <c r="I7967"/>
      <c r="J7967"/>
      <c r="K7967"/>
      <c r="L7967"/>
    </row>
    <row r="7968" spans="9:12" ht="15" x14ac:dyDescent="0.25">
      <c r="I7968"/>
      <c r="J7968"/>
      <c r="K7968"/>
      <c r="L7968"/>
    </row>
    <row r="7969" spans="9:12" ht="15" x14ac:dyDescent="0.25">
      <c r="I7969"/>
      <c r="J7969"/>
      <c r="K7969"/>
      <c r="L7969"/>
    </row>
    <row r="7970" spans="9:12" ht="15" x14ac:dyDescent="0.25">
      <c r="I7970"/>
      <c r="J7970"/>
      <c r="K7970"/>
      <c r="L7970"/>
    </row>
    <row r="7971" spans="9:12" ht="15" x14ac:dyDescent="0.25">
      <c r="I7971"/>
      <c r="J7971"/>
      <c r="K7971"/>
      <c r="L7971"/>
    </row>
    <row r="7972" spans="9:12" ht="15" x14ac:dyDescent="0.25">
      <c r="I7972"/>
      <c r="J7972"/>
      <c r="K7972"/>
      <c r="L7972"/>
    </row>
    <row r="7973" spans="9:12" ht="15" x14ac:dyDescent="0.25">
      <c r="I7973"/>
      <c r="J7973"/>
      <c r="K7973"/>
      <c r="L7973"/>
    </row>
    <row r="7974" spans="9:12" ht="15" x14ac:dyDescent="0.25">
      <c r="I7974"/>
      <c r="J7974"/>
      <c r="K7974"/>
      <c r="L7974"/>
    </row>
    <row r="7975" spans="9:12" ht="15" x14ac:dyDescent="0.25">
      <c r="I7975"/>
      <c r="J7975"/>
      <c r="K7975"/>
      <c r="L7975"/>
    </row>
    <row r="7976" spans="9:12" ht="15" x14ac:dyDescent="0.25">
      <c r="I7976"/>
      <c r="J7976"/>
      <c r="K7976"/>
      <c r="L7976"/>
    </row>
    <row r="7977" spans="9:12" ht="15" x14ac:dyDescent="0.25">
      <c r="I7977"/>
      <c r="J7977"/>
      <c r="K7977"/>
      <c r="L7977"/>
    </row>
    <row r="7978" spans="9:12" ht="15" x14ac:dyDescent="0.25">
      <c r="I7978"/>
      <c r="J7978"/>
      <c r="K7978"/>
      <c r="L7978"/>
    </row>
    <row r="7979" spans="9:12" ht="15" x14ac:dyDescent="0.25">
      <c r="I7979"/>
      <c r="J7979"/>
      <c r="K7979"/>
      <c r="L7979"/>
    </row>
    <row r="7980" spans="9:12" ht="15" x14ac:dyDescent="0.25">
      <c r="I7980"/>
      <c r="J7980"/>
      <c r="K7980"/>
      <c r="L7980"/>
    </row>
    <row r="7981" spans="9:12" ht="15" x14ac:dyDescent="0.25">
      <c r="I7981"/>
      <c r="J7981"/>
      <c r="K7981"/>
      <c r="L7981"/>
    </row>
    <row r="7982" spans="9:12" ht="15" x14ac:dyDescent="0.25">
      <c r="I7982"/>
      <c r="J7982"/>
      <c r="K7982"/>
      <c r="L7982"/>
    </row>
    <row r="7983" spans="9:12" ht="15" x14ac:dyDescent="0.25">
      <c r="I7983"/>
      <c r="J7983"/>
      <c r="K7983"/>
      <c r="L7983"/>
    </row>
    <row r="7984" spans="9:12" ht="15" x14ac:dyDescent="0.25">
      <c r="I7984"/>
      <c r="J7984"/>
      <c r="K7984"/>
      <c r="L7984"/>
    </row>
    <row r="7985" spans="9:12" ht="15" x14ac:dyDescent="0.25">
      <c r="I7985"/>
      <c r="J7985"/>
      <c r="K7985"/>
      <c r="L7985"/>
    </row>
    <row r="7986" spans="9:12" ht="15" x14ac:dyDescent="0.25">
      <c r="I7986"/>
      <c r="J7986"/>
      <c r="K7986"/>
      <c r="L7986"/>
    </row>
    <row r="7987" spans="9:12" ht="15" x14ac:dyDescent="0.25">
      <c r="I7987"/>
      <c r="J7987"/>
      <c r="K7987"/>
      <c r="L7987"/>
    </row>
    <row r="7988" spans="9:12" ht="15" x14ac:dyDescent="0.25">
      <c r="I7988"/>
      <c r="J7988"/>
      <c r="K7988"/>
      <c r="L7988"/>
    </row>
    <row r="7989" spans="9:12" ht="15" x14ac:dyDescent="0.25">
      <c r="I7989"/>
      <c r="J7989"/>
      <c r="K7989"/>
      <c r="L7989"/>
    </row>
    <row r="7990" spans="9:12" ht="15" x14ac:dyDescent="0.25">
      <c r="I7990"/>
      <c r="J7990"/>
      <c r="K7990"/>
      <c r="L7990"/>
    </row>
    <row r="7991" spans="9:12" ht="15" x14ac:dyDescent="0.25">
      <c r="I7991"/>
      <c r="J7991"/>
      <c r="K7991"/>
      <c r="L7991"/>
    </row>
    <row r="7992" spans="9:12" ht="15" x14ac:dyDescent="0.25">
      <c r="I7992"/>
      <c r="J7992"/>
      <c r="K7992"/>
      <c r="L7992"/>
    </row>
    <row r="7993" spans="9:12" ht="15" x14ac:dyDescent="0.25">
      <c r="I7993"/>
      <c r="J7993"/>
      <c r="K7993"/>
      <c r="L7993"/>
    </row>
    <row r="7994" spans="9:12" ht="15" x14ac:dyDescent="0.25">
      <c r="I7994"/>
      <c r="J7994"/>
      <c r="K7994"/>
      <c r="L7994"/>
    </row>
    <row r="7995" spans="9:12" ht="15" x14ac:dyDescent="0.25">
      <c r="I7995"/>
      <c r="J7995"/>
      <c r="K7995"/>
      <c r="L7995"/>
    </row>
    <row r="7996" spans="9:12" ht="15" x14ac:dyDescent="0.25">
      <c r="I7996"/>
      <c r="J7996"/>
      <c r="K7996"/>
      <c r="L7996"/>
    </row>
    <row r="7997" spans="9:12" ht="15" x14ac:dyDescent="0.25">
      <c r="I7997"/>
      <c r="J7997"/>
      <c r="K7997"/>
      <c r="L7997"/>
    </row>
    <row r="7998" spans="9:12" ht="15" x14ac:dyDescent="0.25">
      <c r="I7998"/>
      <c r="J7998"/>
      <c r="K7998"/>
      <c r="L7998"/>
    </row>
    <row r="7999" spans="9:12" ht="15" x14ac:dyDescent="0.25">
      <c r="I7999"/>
      <c r="J7999"/>
      <c r="K7999"/>
      <c r="L7999"/>
    </row>
    <row r="8000" spans="9:12" ht="15" x14ac:dyDescent="0.25">
      <c r="I8000"/>
      <c r="J8000"/>
      <c r="K8000"/>
      <c r="L8000"/>
    </row>
    <row r="8001" spans="9:12" ht="15" x14ac:dyDescent="0.25">
      <c r="I8001"/>
      <c r="J8001"/>
      <c r="K8001"/>
      <c r="L8001"/>
    </row>
    <row r="8002" spans="9:12" ht="15" x14ac:dyDescent="0.25">
      <c r="I8002"/>
      <c r="J8002"/>
      <c r="K8002"/>
      <c r="L8002"/>
    </row>
    <row r="8003" spans="9:12" ht="15" x14ac:dyDescent="0.25">
      <c r="I8003"/>
      <c r="J8003"/>
      <c r="K8003"/>
      <c r="L8003"/>
    </row>
    <row r="8004" spans="9:12" ht="15" x14ac:dyDescent="0.25">
      <c r="I8004"/>
      <c r="J8004"/>
      <c r="K8004"/>
      <c r="L8004"/>
    </row>
    <row r="8005" spans="9:12" ht="15" x14ac:dyDescent="0.25">
      <c r="I8005"/>
      <c r="J8005"/>
      <c r="K8005"/>
      <c r="L8005"/>
    </row>
    <row r="8006" spans="9:12" ht="15" x14ac:dyDescent="0.25">
      <c r="I8006"/>
      <c r="J8006"/>
      <c r="K8006"/>
      <c r="L8006"/>
    </row>
    <row r="8007" spans="9:12" ht="15" x14ac:dyDescent="0.25">
      <c r="I8007"/>
      <c r="J8007"/>
      <c r="K8007"/>
      <c r="L8007"/>
    </row>
    <row r="8008" spans="9:12" ht="15" x14ac:dyDescent="0.25">
      <c r="I8008"/>
      <c r="J8008"/>
      <c r="K8008"/>
      <c r="L8008"/>
    </row>
    <row r="8009" spans="9:12" ht="15" x14ac:dyDescent="0.25">
      <c r="I8009"/>
      <c r="J8009"/>
      <c r="K8009"/>
      <c r="L8009"/>
    </row>
    <row r="8010" spans="9:12" ht="15" x14ac:dyDescent="0.25">
      <c r="I8010"/>
      <c r="J8010"/>
      <c r="K8010"/>
      <c r="L8010"/>
    </row>
    <row r="8011" spans="9:12" ht="15" x14ac:dyDescent="0.25">
      <c r="I8011"/>
      <c r="J8011"/>
      <c r="K8011"/>
      <c r="L8011"/>
    </row>
    <row r="8012" spans="9:12" ht="15" x14ac:dyDescent="0.25">
      <c r="I8012"/>
      <c r="J8012"/>
      <c r="K8012"/>
      <c r="L8012"/>
    </row>
    <row r="8013" spans="9:12" ht="15" x14ac:dyDescent="0.25">
      <c r="I8013"/>
      <c r="J8013"/>
      <c r="K8013"/>
      <c r="L8013"/>
    </row>
    <row r="8014" spans="9:12" ht="15" x14ac:dyDescent="0.25">
      <c r="I8014"/>
      <c r="J8014"/>
      <c r="K8014"/>
      <c r="L8014"/>
    </row>
    <row r="8015" spans="9:12" ht="15" x14ac:dyDescent="0.25">
      <c r="I8015"/>
      <c r="J8015"/>
      <c r="K8015"/>
      <c r="L8015"/>
    </row>
    <row r="8016" spans="9:12" ht="15" x14ac:dyDescent="0.25">
      <c r="I8016"/>
      <c r="J8016"/>
      <c r="K8016"/>
      <c r="L8016"/>
    </row>
    <row r="8017" spans="9:12" ht="15" x14ac:dyDescent="0.25">
      <c r="I8017"/>
      <c r="J8017"/>
      <c r="K8017"/>
      <c r="L8017"/>
    </row>
    <row r="8018" spans="9:12" ht="15" x14ac:dyDescent="0.25">
      <c r="I8018"/>
      <c r="J8018"/>
      <c r="K8018"/>
      <c r="L8018"/>
    </row>
    <row r="8019" spans="9:12" ht="15" x14ac:dyDescent="0.25">
      <c r="I8019"/>
      <c r="J8019"/>
      <c r="K8019"/>
      <c r="L8019"/>
    </row>
    <row r="8020" spans="9:12" ht="15" x14ac:dyDescent="0.25">
      <c r="I8020"/>
      <c r="J8020"/>
      <c r="K8020"/>
      <c r="L8020"/>
    </row>
    <row r="8021" spans="9:12" ht="15" x14ac:dyDescent="0.25">
      <c r="I8021"/>
      <c r="J8021"/>
      <c r="K8021"/>
      <c r="L8021"/>
    </row>
    <row r="8022" spans="9:12" ht="15" x14ac:dyDescent="0.25">
      <c r="I8022"/>
      <c r="J8022"/>
      <c r="K8022"/>
      <c r="L8022"/>
    </row>
    <row r="8023" spans="9:12" ht="15" x14ac:dyDescent="0.25">
      <c r="I8023"/>
      <c r="J8023"/>
      <c r="K8023"/>
      <c r="L8023"/>
    </row>
    <row r="8024" spans="9:12" ht="15" x14ac:dyDescent="0.25">
      <c r="I8024"/>
      <c r="J8024"/>
      <c r="K8024"/>
      <c r="L8024"/>
    </row>
    <row r="8025" spans="9:12" ht="15" x14ac:dyDescent="0.25">
      <c r="I8025"/>
      <c r="J8025"/>
      <c r="K8025"/>
      <c r="L8025"/>
    </row>
    <row r="8026" spans="9:12" ht="15" x14ac:dyDescent="0.25">
      <c r="I8026"/>
      <c r="J8026"/>
      <c r="K8026"/>
      <c r="L8026"/>
    </row>
    <row r="8027" spans="9:12" ht="15" x14ac:dyDescent="0.25">
      <c r="I8027"/>
      <c r="J8027"/>
      <c r="K8027"/>
      <c r="L8027"/>
    </row>
    <row r="8028" spans="9:12" ht="15" x14ac:dyDescent="0.25">
      <c r="I8028"/>
      <c r="J8028"/>
      <c r="K8028"/>
      <c r="L8028"/>
    </row>
    <row r="8029" spans="9:12" ht="15" x14ac:dyDescent="0.25">
      <c r="I8029"/>
      <c r="J8029"/>
      <c r="K8029"/>
      <c r="L8029"/>
    </row>
    <row r="8030" spans="9:12" ht="15" x14ac:dyDescent="0.25">
      <c r="I8030"/>
      <c r="J8030"/>
      <c r="K8030"/>
      <c r="L8030"/>
    </row>
    <row r="8031" spans="9:12" ht="15" x14ac:dyDescent="0.25">
      <c r="I8031"/>
      <c r="J8031"/>
      <c r="K8031"/>
      <c r="L8031"/>
    </row>
    <row r="8032" spans="9:12" ht="15" x14ac:dyDescent="0.25">
      <c r="I8032"/>
      <c r="J8032"/>
      <c r="K8032"/>
      <c r="L8032"/>
    </row>
    <row r="8033" spans="9:12" ht="15" x14ac:dyDescent="0.25">
      <c r="I8033"/>
      <c r="J8033"/>
      <c r="K8033"/>
      <c r="L8033"/>
    </row>
    <row r="8034" spans="9:12" ht="15" x14ac:dyDescent="0.25">
      <c r="I8034"/>
      <c r="J8034"/>
      <c r="K8034"/>
      <c r="L8034"/>
    </row>
    <row r="8035" spans="9:12" ht="15" x14ac:dyDescent="0.25">
      <c r="I8035"/>
      <c r="J8035"/>
      <c r="K8035"/>
      <c r="L8035"/>
    </row>
    <row r="8036" spans="9:12" ht="15" x14ac:dyDescent="0.25">
      <c r="I8036"/>
      <c r="J8036"/>
      <c r="K8036"/>
      <c r="L8036"/>
    </row>
    <row r="8037" spans="9:12" ht="15" x14ac:dyDescent="0.25">
      <c r="I8037"/>
      <c r="J8037"/>
      <c r="K8037"/>
      <c r="L8037"/>
    </row>
    <row r="8038" spans="9:12" ht="15" x14ac:dyDescent="0.25">
      <c r="I8038"/>
      <c r="J8038"/>
      <c r="K8038"/>
      <c r="L8038"/>
    </row>
    <row r="8039" spans="9:12" ht="15" x14ac:dyDescent="0.25">
      <c r="I8039"/>
      <c r="J8039"/>
      <c r="K8039"/>
      <c r="L8039"/>
    </row>
    <row r="8040" spans="9:12" ht="15" x14ac:dyDescent="0.25">
      <c r="I8040"/>
      <c r="J8040"/>
      <c r="K8040"/>
      <c r="L8040"/>
    </row>
    <row r="8041" spans="9:12" ht="15" x14ac:dyDescent="0.25">
      <c r="I8041"/>
      <c r="J8041"/>
      <c r="K8041"/>
      <c r="L8041"/>
    </row>
    <row r="8042" spans="9:12" ht="15" x14ac:dyDescent="0.25">
      <c r="I8042"/>
      <c r="J8042"/>
      <c r="K8042"/>
      <c r="L8042"/>
    </row>
    <row r="8043" spans="9:12" ht="15" x14ac:dyDescent="0.25">
      <c r="I8043"/>
      <c r="J8043"/>
      <c r="K8043"/>
      <c r="L8043"/>
    </row>
    <row r="8044" spans="9:12" ht="15" x14ac:dyDescent="0.25">
      <c r="I8044"/>
      <c r="J8044"/>
      <c r="K8044"/>
      <c r="L8044"/>
    </row>
    <row r="8045" spans="9:12" ht="15" x14ac:dyDescent="0.25">
      <c r="I8045"/>
      <c r="J8045"/>
      <c r="K8045"/>
      <c r="L8045"/>
    </row>
    <row r="8046" spans="9:12" ht="15" x14ac:dyDescent="0.25">
      <c r="I8046"/>
      <c r="J8046"/>
      <c r="K8046"/>
      <c r="L8046"/>
    </row>
    <row r="8047" spans="9:12" ht="15" x14ac:dyDescent="0.25">
      <c r="I8047"/>
      <c r="J8047"/>
      <c r="K8047"/>
      <c r="L8047"/>
    </row>
    <row r="8048" spans="9:12" ht="15" x14ac:dyDescent="0.25">
      <c r="I8048"/>
      <c r="J8048"/>
      <c r="K8048"/>
      <c r="L8048"/>
    </row>
    <row r="8049" spans="9:12" ht="15" x14ac:dyDescent="0.25">
      <c r="I8049"/>
      <c r="J8049"/>
      <c r="K8049"/>
      <c r="L8049"/>
    </row>
    <row r="8050" spans="9:12" ht="15" x14ac:dyDescent="0.25">
      <c r="I8050"/>
      <c r="J8050"/>
      <c r="K8050"/>
      <c r="L8050"/>
    </row>
    <row r="8051" spans="9:12" ht="15" x14ac:dyDescent="0.25">
      <c r="I8051"/>
      <c r="J8051"/>
      <c r="K8051"/>
      <c r="L8051"/>
    </row>
    <row r="8052" spans="9:12" ht="15" x14ac:dyDescent="0.25">
      <c r="I8052"/>
      <c r="J8052"/>
      <c r="K8052"/>
      <c r="L8052"/>
    </row>
    <row r="8053" spans="9:12" ht="15" x14ac:dyDescent="0.25">
      <c r="I8053"/>
      <c r="J8053"/>
      <c r="K8053"/>
      <c r="L8053"/>
    </row>
    <row r="8054" spans="9:12" ht="15" x14ac:dyDescent="0.25">
      <c r="I8054"/>
      <c r="J8054"/>
      <c r="K8054"/>
      <c r="L8054"/>
    </row>
    <row r="8055" spans="9:12" ht="15" x14ac:dyDescent="0.25">
      <c r="I8055"/>
      <c r="J8055"/>
      <c r="K8055"/>
      <c r="L8055"/>
    </row>
    <row r="8056" spans="9:12" ht="15" x14ac:dyDescent="0.25">
      <c r="I8056"/>
      <c r="J8056"/>
      <c r="K8056"/>
      <c r="L8056"/>
    </row>
    <row r="8057" spans="9:12" ht="15" x14ac:dyDescent="0.25">
      <c r="I8057"/>
      <c r="J8057"/>
      <c r="K8057"/>
      <c r="L8057"/>
    </row>
    <row r="8058" spans="9:12" ht="15" x14ac:dyDescent="0.25">
      <c r="I8058"/>
      <c r="J8058"/>
      <c r="K8058"/>
      <c r="L8058"/>
    </row>
    <row r="8059" spans="9:12" ht="15" x14ac:dyDescent="0.25">
      <c r="I8059"/>
      <c r="J8059"/>
      <c r="K8059"/>
      <c r="L8059"/>
    </row>
    <row r="8060" spans="9:12" ht="15" x14ac:dyDescent="0.25">
      <c r="I8060"/>
      <c r="J8060"/>
      <c r="K8060"/>
      <c r="L8060"/>
    </row>
    <row r="8061" spans="9:12" ht="15" x14ac:dyDescent="0.25">
      <c r="I8061"/>
      <c r="J8061"/>
      <c r="K8061"/>
      <c r="L8061"/>
    </row>
    <row r="8062" spans="9:12" ht="15" x14ac:dyDescent="0.25">
      <c r="I8062"/>
      <c r="J8062"/>
      <c r="K8062"/>
      <c r="L8062"/>
    </row>
    <row r="8063" spans="9:12" ht="15" x14ac:dyDescent="0.25">
      <c r="I8063"/>
      <c r="J8063"/>
      <c r="K8063"/>
      <c r="L8063"/>
    </row>
    <row r="8064" spans="9:12" ht="15" x14ac:dyDescent="0.25">
      <c r="I8064"/>
      <c r="J8064"/>
      <c r="K8064"/>
      <c r="L8064"/>
    </row>
    <row r="8065" spans="9:12" ht="15" x14ac:dyDescent="0.25">
      <c r="I8065"/>
      <c r="J8065"/>
      <c r="K8065"/>
      <c r="L8065"/>
    </row>
    <row r="8066" spans="9:12" ht="15" x14ac:dyDescent="0.25">
      <c r="I8066"/>
      <c r="J8066"/>
      <c r="K8066"/>
      <c r="L8066"/>
    </row>
    <row r="8067" spans="9:12" ht="15" x14ac:dyDescent="0.25">
      <c r="I8067"/>
      <c r="J8067"/>
      <c r="K8067"/>
      <c r="L8067"/>
    </row>
    <row r="8068" spans="9:12" ht="15" x14ac:dyDescent="0.25">
      <c r="I8068"/>
      <c r="J8068"/>
      <c r="K8068"/>
      <c r="L8068"/>
    </row>
    <row r="8069" spans="9:12" ht="15" x14ac:dyDescent="0.25">
      <c r="I8069"/>
      <c r="J8069"/>
      <c r="K8069"/>
      <c r="L8069"/>
    </row>
    <row r="8070" spans="9:12" ht="15" x14ac:dyDescent="0.25">
      <c r="I8070"/>
      <c r="J8070"/>
      <c r="K8070"/>
      <c r="L8070"/>
    </row>
    <row r="8071" spans="9:12" ht="15" x14ac:dyDescent="0.25">
      <c r="I8071"/>
      <c r="J8071"/>
      <c r="K8071"/>
      <c r="L8071"/>
    </row>
    <row r="8072" spans="9:12" ht="15" x14ac:dyDescent="0.25">
      <c r="I8072"/>
      <c r="J8072"/>
      <c r="K8072"/>
      <c r="L8072"/>
    </row>
    <row r="8073" spans="9:12" ht="15" x14ac:dyDescent="0.25">
      <c r="I8073"/>
      <c r="J8073"/>
      <c r="K8073"/>
      <c r="L8073"/>
    </row>
    <row r="8074" spans="9:12" ht="15" x14ac:dyDescent="0.25">
      <c r="I8074"/>
      <c r="J8074"/>
      <c r="K8074"/>
      <c r="L8074"/>
    </row>
    <row r="8075" spans="9:12" ht="15" x14ac:dyDescent="0.25">
      <c r="I8075"/>
      <c r="J8075"/>
      <c r="K8075"/>
      <c r="L8075"/>
    </row>
    <row r="8076" spans="9:12" ht="15" x14ac:dyDescent="0.25">
      <c r="I8076"/>
      <c r="J8076"/>
      <c r="K8076"/>
      <c r="L8076"/>
    </row>
    <row r="8077" spans="9:12" ht="15" x14ac:dyDescent="0.25">
      <c r="I8077"/>
      <c r="J8077"/>
      <c r="K8077"/>
      <c r="L8077"/>
    </row>
    <row r="8078" spans="9:12" ht="15" x14ac:dyDescent="0.25">
      <c r="I8078"/>
      <c r="J8078"/>
      <c r="K8078"/>
      <c r="L8078"/>
    </row>
    <row r="8079" spans="9:12" ht="15" x14ac:dyDescent="0.25">
      <c r="I8079"/>
      <c r="J8079"/>
      <c r="K8079"/>
      <c r="L8079"/>
    </row>
    <row r="8080" spans="9:12" ht="15" x14ac:dyDescent="0.25">
      <c r="I8080"/>
      <c r="J8080"/>
      <c r="K8080"/>
      <c r="L8080"/>
    </row>
    <row r="8081" spans="9:12" ht="15" x14ac:dyDescent="0.25">
      <c r="I8081"/>
      <c r="J8081"/>
      <c r="K8081"/>
      <c r="L8081"/>
    </row>
    <row r="8082" spans="9:12" ht="15" x14ac:dyDescent="0.25">
      <c r="I8082"/>
      <c r="J8082"/>
      <c r="K8082"/>
      <c r="L8082"/>
    </row>
    <row r="8083" spans="9:12" ht="15" x14ac:dyDescent="0.25">
      <c r="I8083"/>
      <c r="J8083"/>
      <c r="K8083"/>
      <c r="L8083"/>
    </row>
    <row r="8084" spans="9:12" ht="15" x14ac:dyDescent="0.25">
      <c r="I8084"/>
      <c r="J8084"/>
      <c r="K8084"/>
      <c r="L8084"/>
    </row>
    <row r="8085" spans="9:12" ht="15" x14ac:dyDescent="0.25">
      <c r="I8085"/>
      <c r="J8085"/>
      <c r="K8085"/>
      <c r="L8085"/>
    </row>
    <row r="8086" spans="9:12" ht="15" x14ac:dyDescent="0.25">
      <c r="I8086"/>
      <c r="J8086"/>
      <c r="K8086"/>
      <c r="L8086"/>
    </row>
    <row r="8087" spans="9:12" ht="15" x14ac:dyDescent="0.25">
      <c r="I8087"/>
      <c r="J8087"/>
      <c r="K8087"/>
      <c r="L8087"/>
    </row>
    <row r="8088" spans="9:12" ht="15" x14ac:dyDescent="0.25">
      <c r="I8088"/>
      <c r="J8088"/>
      <c r="K8088"/>
      <c r="L8088"/>
    </row>
    <row r="8089" spans="9:12" ht="15" x14ac:dyDescent="0.25">
      <c r="I8089"/>
      <c r="J8089"/>
      <c r="K8089"/>
      <c r="L8089"/>
    </row>
    <row r="8090" spans="9:12" ht="15" x14ac:dyDescent="0.25">
      <c r="I8090"/>
      <c r="J8090"/>
      <c r="K8090"/>
      <c r="L8090"/>
    </row>
    <row r="8091" spans="9:12" ht="15" x14ac:dyDescent="0.25">
      <c r="I8091"/>
      <c r="J8091"/>
      <c r="K8091"/>
      <c r="L8091"/>
    </row>
    <row r="8092" spans="9:12" ht="15" x14ac:dyDescent="0.25">
      <c r="I8092"/>
      <c r="J8092"/>
      <c r="K8092"/>
      <c r="L8092"/>
    </row>
    <row r="8093" spans="9:12" ht="15" x14ac:dyDescent="0.25">
      <c r="I8093"/>
      <c r="J8093"/>
      <c r="K8093"/>
      <c r="L8093"/>
    </row>
    <row r="8094" spans="9:12" ht="15" x14ac:dyDescent="0.25">
      <c r="I8094"/>
      <c r="J8094"/>
      <c r="K8094"/>
      <c r="L8094"/>
    </row>
    <row r="8095" spans="9:12" ht="15" x14ac:dyDescent="0.25">
      <c r="I8095"/>
      <c r="J8095"/>
      <c r="K8095"/>
      <c r="L8095"/>
    </row>
    <row r="8096" spans="9:12" ht="15" x14ac:dyDescent="0.25">
      <c r="I8096"/>
      <c r="J8096"/>
      <c r="K8096"/>
      <c r="L8096"/>
    </row>
    <row r="8097" spans="9:12" ht="15" x14ac:dyDescent="0.25">
      <c r="I8097"/>
      <c r="J8097"/>
      <c r="K8097"/>
      <c r="L8097"/>
    </row>
    <row r="8098" spans="9:12" ht="15" x14ac:dyDescent="0.25">
      <c r="I8098"/>
      <c r="J8098"/>
      <c r="K8098"/>
      <c r="L8098"/>
    </row>
    <row r="8099" spans="9:12" ht="15" x14ac:dyDescent="0.25">
      <c r="I8099"/>
      <c r="J8099"/>
      <c r="K8099"/>
      <c r="L8099"/>
    </row>
    <row r="8100" spans="9:12" ht="15" x14ac:dyDescent="0.25">
      <c r="I8100"/>
      <c r="J8100"/>
      <c r="K8100"/>
      <c r="L8100"/>
    </row>
    <row r="8101" spans="9:12" ht="15" x14ac:dyDescent="0.25">
      <c r="I8101"/>
      <c r="J8101"/>
      <c r="K8101"/>
      <c r="L8101"/>
    </row>
    <row r="8102" spans="9:12" ht="15" x14ac:dyDescent="0.25">
      <c r="I8102"/>
      <c r="J8102"/>
      <c r="K8102"/>
      <c r="L8102"/>
    </row>
    <row r="8103" spans="9:12" ht="15" x14ac:dyDescent="0.25">
      <c r="I8103"/>
      <c r="J8103"/>
      <c r="K8103"/>
      <c r="L8103"/>
    </row>
    <row r="8104" spans="9:12" ht="15" x14ac:dyDescent="0.25">
      <c r="I8104"/>
      <c r="J8104"/>
      <c r="K8104"/>
      <c r="L8104"/>
    </row>
    <row r="8105" spans="9:12" ht="15" x14ac:dyDescent="0.25">
      <c r="I8105"/>
      <c r="J8105"/>
      <c r="K8105"/>
      <c r="L8105"/>
    </row>
    <row r="8106" spans="9:12" ht="15" x14ac:dyDescent="0.25">
      <c r="I8106"/>
      <c r="J8106"/>
      <c r="K8106"/>
      <c r="L8106"/>
    </row>
    <row r="8107" spans="9:12" ht="15" x14ac:dyDescent="0.25">
      <c r="I8107"/>
      <c r="J8107"/>
      <c r="K8107"/>
      <c r="L8107"/>
    </row>
    <row r="8108" spans="9:12" ht="15" x14ac:dyDescent="0.25">
      <c r="I8108"/>
      <c r="J8108"/>
      <c r="K8108"/>
      <c r="L8108"/>
    </row>
    <row r="8109" spans="9:12" ht="15" x14ac:dyDescent="0.25">
      <c r="I8109"/>
      <c r="J8109"/>
      <c r="K8109"/>
      <c r="L8109"/>
    </row>
    <row r="8110" spans="9:12" ht="15" x14ac:dyDescent="0.25">
      <c r="I8110"/>
      <c r="J8110"/>
      <c r="K8110"/>
      <c r="L8110"/>
    </row>
    <row r="8111" spans="9:12" ht="15" x14ac:dyDescent="0.25">
      <c r="I8111"/>
      <c r="J8111"/>
      <c r="K8111"/>
      <c r="L8111"/>
    </row>
    <row r="8112" spans="9:12" ht="15" x14ac:dyDescent="0.25">
      <c r="I8112"/>
      <c r="J8112"/>
      <c r="K8112"/>
      <c r="L8112"/>
    </row>
    <row r="8113" spans="9:12" ht="15" x14ac:dyDescent="0.25">
      <c r="I8113"/>
      <c r="J8113"/>
      <c r="K8113"/>
      <c r="L8113"/>
    </row>
    <row r="8114" spans="9:12" ht="15" x14ac:dyDescent="0.25">
      <c r="I8114"/>
      <c r="J8114"/>
      <c r="K8114"/>
      <c r="L8114"/>
    </row>
    <row r="8115" spans="9:12" ht="15" x14ac:dyDescent="0.25">
      <c r="I8115"/>
      <c r="J8115"/>
      <c r="K8115"/>
      <c r="L8115"/>
    </row>
    <row r="8116" spans="9:12" ht="15" x14ac:dyDescent="0.25">
      <c r="I8116"/>
      <c r="J8116"/>
      <c r="K8116"/>
      <c r="L8116"/>
    </row>
    <row r="8117" spans="9:12" ht="15" x14ac:dyDescent="0.25">
      <c r="I8117"/>
      <c r="J8117"/>
      <c r="K8117"/>
      <c r="L8117"/>
    </row>
    <row r="8118" spans="9:12" ht="15" x14ac:dyDescent="0.25">
      <c r="I8118"/>
      <c r="J8118"/>
      <c r="K8118"/>
      <c r="L8118"/>
    </row>
    <row r="8119" spans="9:12" ht="15" x14ac:dyDescent="0.25">
      <c r="I8119"/>
      <c r="J8119"/>
      <c r="K8119"/>
      <c r="L8119"/>
    </row>
    <row r="8120" spans="9:12" ht="15" x14ac:dyDescent="0.25">
      <c r="I8120"/>
      <c r="J8120"/>
      <c r="K8120"/>
      <c r="L8120"/>
    </row>
    <row r="8121" spans="9:12" ht="15" x14ac:dyDescent="0.25">
      <c r="I8121"/>
      <c r="J8121"/>
      <c r="K8121"/>
      <c r="L8121"/>
    </row>
    <row r="8122" spans="9:12" ht="15" x14ac:dyDescent="0.25">
      <c r="I8122"/>
      <c r="J8122"/>
      <c r="K8122"/>
      <c r="L8122"/>
    </row>
    <row r="8123" spans="9:12" ht="15" x14ac:dyDescent="0.25">
      <c r="I8123"/>
      <c r="J8123"/>
      <c r="K8123"/>
      <c r="L8123"/>
    </row>
    <row r="8124" spans="9:12" ht="15" x14ac:dyDescent="0.25">
      <c r="I8124"/>
      <c r="J8124"/>
      <c r="K8124"/>
      <c r="L8124"/>
    </row>
    <row r="8125" spans="9:12" ht="15" x14ac:dyDescent="0.25">
      <c r="I8125"/>
      <c r="J8125"/>
      <c r="K8125"/>
      <c r="L8125"/>
    </row>
    <row r="8126" spans="9:12" ht="15" x14ac:dyDescent="0.25">
      <c r="I8126"/>
      <c r="J8126"/>
      <c r="K8126"/>
      <c r="L8126"/>
    </row>
    <row r="8127" spans="9:12" ht="15" x14ac:dyDescent="0.25">
      <c r="I8127"/>
      <c r="J8127"/>
      <c r="K8127"/>
      <c r="L8127"/>
    </row>
    <row r="8128" spans="9:12" ht="15" x14ac:dyDescent="0.25">
      <c r="I8128"/>
      <c r="J8128"/>
      <c r="K8128"/>
      <c r="L8128"/>
    </row>
    <row r="8129" spans="9:12" ht="15" x14ac:dyDescent="0.25">
      <c r="I8129"/>
      <c r="J8129"/>
      <c r="K8129"/>
      <c r="L8129"/>
    </row>
    <row r="8130" spans="9:12" ht="15" x14ac:dyDescent="0.25">
      <c r="I8130"/>
      <c r="J8130"/>
      <c r="K8130"/>
      <c r="L8130"/>
    </row>
    <row r="8131" spans="9:12" ht="15" x14ac:dyDescent="0.25">
      <c r="I8131"/>
      <c r="J8131"/>
      <c r="K8131"/>
      <c r="L8131"/>
    </row>
    <row r="8132" spans="9:12" ht="15" x14ac:dyDescent="0.25">
      <c r="I8132"/>
      <c r="J8132"/>
      <c r="K8132"/>
      <c r="L8132"/>
    </row>
    <row r="8133" spans="9:12" ht="15" x14ac:dyDescent="0.25">
      <c r="I8133"/>
      <c r="J8133"/>
      <c r="K8133"/>
      <c r="L8133"/>
    </row>
    <row r="8134" spans="9:12" ht="15" x14ac:dyDescent="0.25">
      <c r="I8134"/>
      <c r="J8134"/>
      <c r="K8134"/>
      <c r="L8134"/>
    </row>
    <row r="8135" spans="9:12" ht="15" x14ac:dyDescent="0.25">
      <c r="I8135"/>
      <c r="J8135"/>
      <c r="K8135"/>
      <c r="L8135"/>
    </row>
    <row r="8136" spans="9:12" ht="15" x14ac:dyDescent="0.25">
      <c r="I8136"/>
      <c r="J8136"/>
      <c r="K8136"/>
      <c r="L8136"/>
    </row>
    <row r="8137" spans="9:12" ht="15" x14ac:dyDescent="0.25">
      <c r="I8137"/>
      <c r="J8137"/>
      <c r="K8137"/>
      <c r="L8137"/>
    </row>
    <row r="8138" spans="9:12" ht="15" x14ac:dyDescent="0.25">
      <c r="I8138"/>
      <c r="J8138"/>
      <c r="K8138"/>
      <c r="L8138"/>
    </row>
    <row r="8139" spans="9:12" ht="15" x14ac:dyDescent="0.25">
      <c r="I8139"/>
      <c r="J8139"/>
      <c r="K8139"/>
      <c r="L8139"/>
    </row>
    <row r="8140" spans="9:12" ht="15" x14ac:dyDescent="0.25">
      <c r="I8140"/>
      <c r="J8140"/>
      <c r="K8140"/>
      <c r="L8140"/>
    </row>
    <row r="8141" spans="9:12" ht="15" x14ac:dyDescent="0.25">
      <c r="I8141"/>
      <c r="J8141"/>
      <c r="K8141"/>
      <c r="L8141"/>
    </row>
    <row r="8142" spans="9:12" ht="15" x14ac:dyDescent="0.25">
      <c r="I8142"/>
      <c r="J8142"/>
      <c r="K8142"/>
      <c r="L8142"/>
    </row>
    <row r="8143" spans="9:12" ht="15" x14ac:dyDescent="0.25">
      <c r="I8143"/>
      <c r="J8143"/>
      <c r="K8143"/>
      <c r="L8143"/>
    </row>
    <row r="8144" spans="9:12" ht="15" x14ac:dyDescent="0.25">
      <c r="I8144"/>
      <c r="J8144"/>
      <c r="K8144"/>
      <c r="L8144"/>
    </row>
    <row r="8145" spans="9:12" ht="15" x14ac:dyDescent="0.25">
      <c r="I8145"/>
      <c r="J8145"/>
      <c r="K8145"/>
      <c r="L8145"/>
    </row>
    <row r="8146" spans="9:12" ht="15" x14ac:dyDescent="0.25">
      <c r="I8146"/>
      <c r="J8146"/>
      <c r="K8146"/>
      <c r="L8146"/>
    </row>
    <row r="8147" spans="9:12" ht="15" x14ac:dyDescent="0.25">
      <c r="I8147"/>
      <c r="J8147"/>
      <c r="K8147"/>
      <c r="L8147"/>
    </row>
    <row r="8148" spans="9:12" ht="15" x14ac:dyDescent="0.25">
      <c r="I8148"/>
      <c r="J8148"/>
      <c r="K8148"/>
      <c r="L8148"/>
    </row>
    <row r="8149" spans="9:12" ht="15" x14ac:dyDescent="0.25">
      <c r="I8149"/>
      <c r="J8149"/>
      <c r="K8149"/>
      <c r="L8149"/>
    </row>
    <row r="8150" spans="9:12" ht="15" x14ac:dyDescent="0.25">
      <c r="I8150"/>
      <c r="J8150"/>
      <c r="K8150"/>
      <c r="L8150"/>
    </row>
    <row r="8151" spans="9:12" ht="15" x14ac:dyDescent="0.25">
      <c r="I8151"/>
      <c r="J8151"/>
      <c r="K8151"/>
      <c r="L8151"/>
    </row>
    <row r="8152" spans="9:12" ht="15" x14ac:dyDescent="0.25">
      <c r="I8152"/>
      <c r="J8152"/>
      <c r="K8152"/>
      <c r="L8152"/>
    </row>
    <row r="8153" spans="9:12" ht="15" x14ac:dyDescent="0.25">
      <c r="I8153"/>
      <c r="J8153"/>
      <c r="K8153"/>
      <c r="L8153"/>
    </row>
    <row r="8154" spans="9:12" ht="15" x14ac:dyDescent="0.25">
      <c r="I8154"/>
      <c r="J8154"/>
      <c r="K8154"/>
      <c r="L8154"/>
    </row>
    <row r="8155" spans="9:12" ht="15" x14ac:dyDescent="0.25">
      <c r="I8155"/>
      <c r="J8155"/>
      <c r="K8155"/>
      <c r="L8155"/>
    </row>
    <row r="8156" spans="9:12" ht="15" x14ac:dyDescent="0.25">
      <c r="I8156"/>
      <c r="J8156"/>
      <c r="K8156"/>
      <c r="L8156"/>
    </row>
    <row r="8157" spans="9:12" ht="15" x14ac:dyDescent="0.25">
      <c r="I8157"/>
      <c r="J8157"/>
      <c r="K8157"/>
      <c r="L8157"/>
    </row>
    <row r="8158" spans="9:12" ht="15" x14ac:dyDescent="0.25">
      <c r="I8158"/>
      <c r="J8158"/>
      <c r="K8158"/>
      <c r="L8158"/>
    </row>
    <row r="8159" spans="9:12" ht="15" x14ac:dyDescent="0.25">
      <c r="I8159"/>
      <c r="J8159"/>
      <c r="K8159"/>
      <c r="L8159"/>
    </row>
    <row r="8160" spans="9:12" ht="15" x14ac:dyDescent="0.25">
      <c r="I8160"/>
      <c r="J8160"/>
      <c r="K8160"/>
      <c r="L8160"/>
    </row>
    <row r="8161" spans="9:12" ht="15" x14ac:dyDescent="0.25">
      <c r="I8161"/>
      <c r="J8161"/>
      <c r="K8161"/>
      <c r="L8161"/>
    </row>
    <row r="8162" spans="9:12" ht="15" x14ac:dyDescent="0.25">
      <c r="I8162"/>
      <c r="J8162"/>
      <c r="K8162"/>
      <c r="L8162"/>
    </row>
    <row r="8163" spans="9:12" ht="15" x14ac:dyDescent="0.25">
      <c r="I8163"/>
      <c r="J8163"/>
      <c r="K8163"/>
      <c r="L8163"/>
    </row>
    <row r="8164" spans="9:12" ht="15" x14ac:dyDescent="0.25">
      <c r="I8164"/>
      <c r="J8164"/>
      <c r="K8164"/>
      <c r="L8164"/>
    </row>
    <row r="8165" spans="9:12" ht="15" x14ac:dyDescent="0.25">
      <c r="I8165"/>
      <c r="J8165"/>
      <c r="K8165"/>
      <c r="L8165"/>
    </row>
    <row r="8166" spans="9:12" ht="15" x14ac:dyDescent="0.25">
      <c r="I8166"/>
      <c r="J8166"/>
      <c r="K8166"/>
      <c r="L8166"/>
    </row>
    <row r="8167" spans="9:12" ht="15" x14ac:dyDescent="0.25">
      <c r="I8167"/>
      <c r="J8167"/>
      <c r="K8167"/>
      <c r="L8167"/>
    </row>
    <row r="8168" spans="9:12" ht="15" x14ac:dyDescent="0.25">
      <c r="I8168"/>
      <c r="J8168"/>
      <c r="K8168"/>
      <c r="L8168"/>
    </row>
    <row r="8169" spans="9:12" ht="15" x14ac:dyDescent="0.25">
      <c r="I8169"/>
      <c r="J8169"/>
      <c r="K8169"/>
      <c r="L8169"/>
    </row>
    <row r="8170" spans="9:12" ht="15" x14ac:dyDescent="0.25">
      <c r="I8170"/>
      <c r="J8170"/>
      <c r="K8170"/>
      <c r="L8170"/>
    </row>
    <row r="8171" spans="9:12" ht="15" x14ac:dyDescent="0.25">
      <c r="I8171"/>
      <c r="J8171"/>
      <c r="K8171"/>
      <c r="L8171"/>
    </row>
    <row r="8172" spans="9:12" ht="15" x14ac:dyDescent="0.25">
      <c r="I8172"/>
      <c r="J8172"/>
      <c r="K8172"/>
      <c r="L8172"/>
    </row>
    <row r="8173" spans="9:12" ht="15" x14ac:dyDescent="0.25">
      <c r="I8173"/>
      <c r="J8173"/>
      <c r="K8173"/>
      <c r="L8173"/>
    </row>
    <row r="8174" spans="9:12" ht="15" x14ac:dyDescent="0.25">
      <c r="I8174"/>
      <c r="J8174"/>
      <c r="K8174"/>
      <c r="L8174"/>
    </row>
    <row r="8175" spans="9:12" ht="15" x14ac:dyDescent="0.25">
      <c r="I8175"/>
      <c r="J8175"/>
      <c r="K8175"/>
      <c r="L8175"/>
    </row>
    <row r="8176" spans="9:12" ht="15" x14ac:dyDescent="0.25">
      <c r="I8176"/>
      <c r="J8176"/>
      <c r="K8176"/>
      <c r="L8176"/>
    </row>
    <row r="8177" spans="9:12" ht="15" x14ac:dyDescent="0.25">
      <c r="I8177"/>
      <c r="J8177"/>
      <c r="K8177"/>
      <c r="L8177"/>
    </row>
    <row r="8178" spans="9:12" ht="15" x14ac:dyDescent="0.25">
      <c r="I8178"/>
      <c r="J8178"/>
      <c r="K8178"/>
      <c r="L8178"/>
    </row>
    <row r="8179" spans="9:12" ht="15" x14ac:dyDescent="0.25">
      <c r="I8179"/>
      <c r="J8179"/>
      <c r="K8179"/>
      <c r="L8179"/>
    </row>
    <row r="8180" spans="9:12" ht="15" x14ac:dyDescent="0.25">
      <c r="I8180"/>
      <c r="J8180"/>
      <c r="K8180"/>
      <c r="L8180"/>
    </row>
    <row r="8181" spans="9:12" ht="15" x14ac:dyDescent="0.25">
      <c r="I8181"/>
      <c r="J8181"/>
      <c r="K8181"/>
      <c r="L8181"/>
    </row>
    <row r="8182" spans="9:12" ht="15" x14ac:dyDescent="0.25">
      <c r="I8182"/>
      <c r="J8182"/>
      <c r="K8182"/>
      <c r="L8182"/>
    </row>
    <row r="8183" spans="9:12" ht="15" x14ac:dyDescent="0.25">
      <c r="I8183"/>
      <c r="J8183"/>
      <c r="K8183"/>
      <c r="L8183"/>
    </row>
    <row r="8184" spans="9:12" ht="15" x14ac:dyDescent="0.25">
      <c r="I8184"/>
      <c r="J8184"/>
      <c r="K8184"/>
      <c r="L8184"/>
    </row>
    <row r="8185" spans="9:12" ht="15" x14ac:dyDescent="0.25">
      <c r="I8185"/>
      <c r="J8185"/>
      <c r="K8185"/>
      <c r="L8185"/>
    </row>
    <row r="8186" spans="9:12" ht="15" x14ac:dyDescent="0.25">
      <c r="I8186"/>
      <c r="J8186"/>
      <c r="K8186"/>
      <c r="L8186"/>
    </row>
    <row r="8187" spans="9:12" ht="15" x14ac:dyDescent="0.25">
      <c r="I8187"/>
      <c r="J8187"/>
      <c r="K8187"/>
      <c r="L8187"/>
    </row>
    <row r="8188" spans="9:12" ht="15" x14ac:dyDescent="0.25">
      <c r="I8188"/>
      <c r="J8188"/>
      <c r="K8188"/>
      <c r="L8188"/>
    </row>
    <row r="8189" spans="9:12" ht="15" x14ac:dyDescent="0.25">
      <c r="I8189"/>
      <c r="J8189"/>
      <c r="K8189"/>
      <c r="L8189"/>
    </row>
    <row r="8190" spans="9:12" ht="15" x14ac:dyDescent="0.25">
      <c r="I8190"/>
      <c r="J8190"/>
      <c r="K8190"/>
      <c r="L8190"/>
    </row>
    <row r="8191" spans="9:12" ht="15" x14ac:dyDescent="0.25">
      <c r="I8191"/>
      <c r="J8191"/>
      <c r="K8191"/>
      <c r="L8191"/>
    </row>
    <row r="8192" spans="9:12" ht="15" x14ac:dyDescent="0.25">
      <c r="I8192"/>
      <c r="J8192"/>
      <c r="K8192"/>
      <c r="L8192"/>
    </row>
    <row r="8193" spans="9:12" ht="15" x14ac:dyDescent="0.25">
      <c r="I8193"/>
      <c r="J8193"/>
      <c r="K8193"/>
      <c r="L8193"/>
    </row>
    <row r="8194" spans="9:12" ht="15" x14ac:dyDescent="0.25">
      <c r="I8194"/>
      <c r="J8194"/>
      <c r="K8194"/>
      <c r="L8194"/>
    </row>
    <row r="8195" spans="9:12" ht="15" x14ac:dyDescent="0.25">
      <c r="I8195"/>
      <c r="J8195"/>
      <c r="K8195"/>
      <c r="L8195"/>
    </row>
    <row r="8196" spans="9:12" ht="15" x14ac:dyDescent="0.25">
      <c r="I8196"/>
      <c r="J8196"/>
      <c r="K8196"/>
      <c r="L8196"/>
    </row>
    <row r="8197" spans="9:12" ht="15" x14ac:dyDescent="0.25">
      <c r="I8197"/>
      <c r="J8197"/>
      <c r="K8197"/>
      <c r="L8197"/>
    </row>
    <row r="8198" spans="9:12" ht="15" x14ac:dyDescent="0.25">
      <c r="I8198"/>
      <c r="J8198"/>
      <c r="K8198"/>
      <c r="L8198"/>
    </row>
    <row r="8199" spans="9:12" ht="15" x14ac:dyDescent="0.25">
      <c r="I8199"/>
      <c r="J8199"/>
      <c r="K8199"/>
      <c r="L8199"/>
    </row>
    <row r="8200" spans="9:12" ht="15" x14ac:dyDescent="0.25">
      <c r="I8200"/>
      <c r="J8200"/>
      <c r="K8200"/>
      <c r="L8200"/>
    </row>
    <row r="8201" spans="9:12" ht="15" x14ac:dyDescent="0.25">
      <c r="I8201"/>
      <c r="J8201"/>
      <c r="K8201"/>
      <c r="L8201"/>
    </row>
    <row r="8202" spans="9:12" ht="15" x14ac:dyDescent="0.25">
      <c r="I8202"/>
      <c r="J8202"/>
      <c r="K8202"/>
      <c r="L8202"/>
    </row>
    <row r="8203" spans="9:12" ht="15" x14ac:dyDescent="0.25">
      <c r="I8203"/>
      <c r="J8203"/>
      <c r="K8203"/>
      <c r="L8203"/>
    </row>
    <row r="8204" spans="9:12" ht="15" x14ac:dyDescent="0.25">
      <c r="I8204"/>
      <c r="J8204"/>
      <c r="K8204"/>
      <c r="L8204"/>
    </row>
    <row r="8205" spans="9:12" ht="15" x14ac:dyDescent="0.25">
      <c r="I8205"/>
      <c r="J8205"/>
      <c r="K8205"/>
      <c r="L8205"/>
    </row>
    <row r="8206" spans="9:12" ht="15" x14ac:dyDescent="0.25">
      <c r="I8206"/>
      <c r="J8206"/>
      <c r="K8206"/>
      <c r="L8206"/>
    </row>
    <row r="8207" spans="9:12" ht="15" x14ac:dyDescent="0.25">
      <c r="I8207"/>
      <c r="J8207"/>
      <c r="K8207"/>
      <c r="L8207"/>
    </row>
    <row r="8208" spans="9:12" ht="15" x14ac:dyDescent="0.25">
      <c r="I8208"/>
      <c r="J8208"/>
      <c r="K8208"/>
      <c r="L8208"/>
    </row>
    <row r="8209" spans="9:12" ht="15" x14ac:dyDescent="0.25">
      <c r="I8209"/>
      <c r="J8209"/>
      <c r="K8209"/>
      <c r="L8209"/>
    </row>
    <row r="8210" spans="9:12" ht="15" x14ac:dyDescent="0.25">
      <c r="I8210"/>
      <c r="J8210"/>
      <c r="K8210"/>
      <c r="L8210"/>
    </row>
    <row r="8211" spans="9:12" ht="15" x14ac:dyDescent="0.25">
      <c r="I8211"/>
      <c r="J8211"/>
      <c r="K8211"/>
      <c r="L8211"/>
    </row>
    <row r="8212" spans="9:12" ht="15" x14ac:dyDescent="0.25">
      <c r="I8212"/>
      <c r="J8212"/>
      <c r="K8212"/>
      <c r="L8212"/>
    </row>
    <row r="8213" spans="9:12" ht="15" x14ac:dyDescent="0.25">
      <c r="I8213"/>
      <c r="J8213"/>
      <c r="K8213"/>
      <c r="L8213"/>
    </row>
    <row r="8214" spans="9:12" ht="15" x14ac:dyDescent="0.25">
      <c r="I8214"/>
      <c r="J8214"/>
      <c r="K8214"/>
      <c r="L8214"/>
    </row>
    <row r="8215" spans="9:12" ht="15" x14ac:dyDescent="0.25">
      <c r="I8215"/>
      <c r="J8215"/>
      <c r="K8215"/>
      <c r="L8215"/>
    </row>
    <row r="8216" spans="9:12" ht="15" x14ac:dyDescent="0.25">
      <c r="I8216"/>
      <c r="J8216"/>
      <c r="K8216"/>
      <c r="L8216"/>
    </row>
    <row r="8217" spans="9:12" ht="15" x14ac:dyDescent="0.25">
      <c r="I8217"/>
      <c r="J8217"/>
      <c r="K8217"/>
      <c r="L8217"/>
    </row>
    <row r="8218" spans="9:12" ht="15" x14ac:dyDescent="0.25">
      <c r="I8218"/>
      <c r="J8218"/>
      <c r="K8218"/>
      <c r="L8218"/>
    </row>
    <row r="8219" spans="9:12" ht="15" x14ac:dyDescent="0.25">
      <c r="I8219"/>
      <c r="J8219"/>
      <c r="K8219"/>
      <c r="L8219"/>
    </row>
    <row r="8220" spans="9:12" ht="15" x14ac:dyDescent="0.25">
      <c r="I8220"/>
      <c r="J8220"/>
      <c r="K8220"/>
      <c r="L8220"/>
    </row>
    <row r="8221" spans="9:12" ht="15" x14ac:dyDescent="0.25">
      <c r="I8221"/>
      <c r="J8221"/>
      <c r="K8221"/>
      <c r="L8221"/>
    </row>
    <row r="8222" spans="9:12" ht="15" x14ac:dyDescent="0.25">
      <c r="I8222"/>
      <c r="J8222"/>
      <c r="K8222"/>
      <c r="L8222"/>
    </row>
    <row r="8223" spans="9:12" ht="15" x14ac:dyDescent="0.25">
      <c r="I8223"/>
      <c r="J8223"/>
      <c r="K8223"/>
      <c r="L8223"/>
    </row>
    <row r="8224" spans="9:12" ht="15" x14ac:dyDescent="0.25">
      <c r="I8224"/>
      <c r="J8224"/>
      <c r="K8224"/>
      <c r="L8224"/>
    </row>
    <row r="8225" spans="9:12" ht="15" x14ac:dyDescent="0.25">
      <c r="I8225"/>
      <c r="J8225"/>
      <c r="K8225"/>
      <c r="L8225"/>
    </row>
    <row r="8226" spans="9:12" ht="15" x14ac:dyDescent="0.25">
      <c r="I8226"/>
      <c r="J8226"/>
      <c r="K8226"/>
      <c r="L8226"/>
    </row>
    <row r="8227" spans="9:12" ht="15" x14ac:dyDescent="0.25">
      <c r="I8227"/>
      <c r="J8227"/>
      <c r="K8227"/>
      <c r="L8227"/>
    </row>
    <row r="8228" spans="9:12" ht="15" x14ac:dyDescent="0.25">
      <c r="I8228"/>
      <c r="J8228"/>
      <c r="K8228"/>
      <c r="L8228"/>
    </row>
    <row r="8229" spans="9:12" ht="15" x14ac:dyDescent="0.25">
      <c r="I8229"/>
      <c r="J8229"/>
      <c r="K8229"/>
      <c r="L8229"/>
    </row>
    <row r="8230" spans="9:12" ht="15" x14ac:dyDescent="0.25">
      <c r="I8230"/>
      <c r="J8230"/>
      <c r="K8230"/>
      <c r="L8230"/>
    </row>
    <row r="8231" spans="9:12" ht="15" x14ac:dyDescent="0.25">
      <c r="I8231"/>
      <c r="J8231"/>
      <c r="K8231"/>
      <c r="L8231"/>
    </row>
    <row r="8232" spans="9:12" ht="15" x14ac:dyDescent="0.25">
      <c r="I8232"/>
      <c r="J8232"/>
      <c r="K8232"/>
      <c r="L8232"/>
    </row>
    <row r="8233" spans="9:12" ht="15" x14ac:dyDescent="0.25">
      <c r="I8233"/>
      <c r="J8233"/>
      <c r="K8233"/>
      <c r="L8233"/>
    </row>
    <row r="8234" spans="9:12" ht="15" x14ac:dyDescent="0.25">
      <c r="I8234"/>
      <c r="J8234"/>
      <c r="K8234"/>
      <c r="L8234"/>
    </row>
    <row r="8235" spans="9:12" ht="15" x14ac:dyDescent="0.25">
      <c r="I8235"/>
      <c r="J8235"/>
      <c r="K8235"/>
      <c r="L8235"/>
    </row>
    <row r="8236" spans="9:12" ht="15" x14ac:dyDescent="0.25">
      <c r="I8236"/>
      <c r="J8236"/>
      <c r="K8236"/>
      <c r="L8236"/>
    </row>
    <row r="8237" spans="9:12" ht="15" x14ac:dyDescent="0.25">
      <c r="I8237"/>
      <c r="J8237"/>
      <c r="K8237"/>
      <c r="L8237"/>
    </row>
    <row r="8238" spans="9:12" ht="15" x14ac:dyDescent="0.25">
      <c r="I8238"/>
      <c r="J8238"/>
      <c r="K8238"/>
      <c r="L8238"/>
    </row>
    <row r="8239" spans="9:12" ht="15" x14ac:dyDescent="0.25">
      <c r="I8239"/>
      <c r="J8239"/>
      <c r="K8239"/>
      <c r="L8239"/>
    </row>
    <row r="8240" spans="9:12" ht="15" x14ac:dyDescent="0.25">
      <c r="I8240"/>
      <c r="J8240"/>
      <c r="K8240"/>
      <c r="L8240"/>
    </row>
    <row r="8241" spans="9:12" ht="15" x14ac:dyDescent="0.25">
      <c r="I8241"/>
      <c r="J8241"/>
      <c r="K8241"/>
      <c r="L8241"/>
    </row>
    <row r="8242" spans="9:12" ht="15" x14ac:dyDescent="0.25">
      <c r="I8242"/>
      <c r="J8242"/>
      <c r="K8242"/>
      <c r="L8242"/>
    </row>
    <row r="8243" spans="9:12" ht="15" x14ac:dyDescent="0.25">
      <c r="I8243"/>
      <c r="J8243"/>
      <c r="K8243"/>
      <c r="L8243"/>
    </row>
    <row r="8244" spans="9:12" ht="15" x14ac:dyDescent="0.25">
      <c r="I8244"/>
      <c r="J8244"/>
      <c r="K8244"/>
      <c r="L8244"/>
    </row>
    <row r="8245" spans="9:12" ht="15" x14ac:dyDescent="0.25">
      <c r="I8245"/>
      <c r="J8245"/>
      <c r="K8245"/>
      <c r="L8245"/>
    </row>
    <row r="8246" spans="9:12" ht="15" x14ac:dyDescent="0.25">
      <c r="I8246"/>
      <c r="J8246"/>
      <c r="K8246"/>
      <c r="L8246"/>
    </row>
    <row r="8247" spans="9:12" ht="15" x14ac:dyDescent="0.25">
      <c r="I8247"/>
      <c r="J8247"/>
      <c r="K8247"/>
      <c r="L8247"/>
    </row>
    <row r="8248" spans="9:12" ht="15" x14ac:dyDescent="0.25">
      <c r="I8248"/>
      <c r="J8248"/>
      <c r="K8248"/>
      <c r="L8248"/>
    </row>
    <row r="8249" spans="9:12" ht="15" x14ac:dyDescent="0.25">
      <c r="I8249"/>
      <c r="J8249"/>
      <c r="K8249"/>
      <c r="L8249"/>
    </row>
    <row r="8250" spans="9:12" ht="15" x14ac:dyDescent="0.25">
      <c r="I8250"/>
      <c r="J8250"/>
      <c r="K8250"/>
      <c r="L8250"/>
    </row>
    <row r="8251" spans="9:12" ht="15" x14ac:dyDescent="0.25">
      <c r="I8251"/>
      <c r="J8251"/>
      <c r="K8251"/>
      <c r="L8251"/>
    </row>
    <row r="8252" spans="9:12" ht="15" x14ac:dyDescent="0.25">
      <c r="I8252"/>
      <c r="J8252"/>
      <c r="K8252"/>
      <c r="L8252"/>
    </row>
    <row r="8253" spans="9:12" ht="15" x14ac:dyDescent="0.25">
      <c r="I8253"/>
      <c r="J8253"/>
      <c r="K8253"/>
      <c r="L8253"/>
    </row>
    <row r="8254" spans="9:12" ht="15" x14ac:dyDescent="0.25">
      <c r="I8254"/>
      <c r="J8254"/>
      <c r="K8254"/>
      <c r="L8254"/>
    </row>
    <row r="8255" spans="9:12" ht="15" x14ac:dyDescent="0.25">
      <c r="I8255"/>
      <c r="J8255"/>
      <c r="K8255"/>
      <c r="L8255"/>
    </row>
    <row r="8256" spans="9:12" ht="15" x14ac:dyDescent="0.25">
      <c r="I8256"/>
      <c r="J8256"/>
      <c r="K8256"/>
      <c r="L8256"/>
    </row>
    <row r="8257" spans="9:12" ht="15" x14ac:dyDescent="0.25">
      <c r="I8257"/>
      <c r="J8257"/>
      <c r="K8257"/>
      <c r="L8257"/>
    </row>
    <row r="8258" spans="9:12" ht="15" x14ac:dyDescent="0.25">
      <c r="I8258"/>
      <c r="J8258"/>
      <c r="K8258"/>
      <c r="L8258"/>
    </row>
    <row r="8259" spans="9:12" ht="15" x14ac:dyDescent="0.25">
      <c r="I8259"/>
      <c r="J8259"/>
      <c r="K8259"/>
      <c r="L8259"/>
    </row>
    <row r="8260" spans="9:12" ht="15" x14ac:dyDescent="0.25">
      <c r="I8260"/>
      <c r="J8260"/>
      <c r="K8260"/>
      <c r="L8260"/>
    </row>
    <row r="8261" spans="9:12" ht="15" x14ac:dyDescent="0.25">
      <c r="I8261"/>
      <c r="J8261"/>
      <c r="K8261"/>
      <c r="L8261"/>
    </row>
    <row r="8262" spans="9:12" ht="15" x14ac:dyDescent="0.25">
      <c r="I8262"/>
      <c r="J8262"/>
      <c r="K8262"/>
      <c r="L8262"/>
    </row>
    <row r="8263" spans="9:12" ht="15" x14ac:dyDescent="0.25">
      <c r="I8263"/>
      <c r="J8263"/>
      <c r="K8263"/>
      <c r="L8263"/>
    </row>
    <row r="8264" spans="9:12" ht="15" x14ac:dyDescent="0.25">
      <c r="I8264"/>
      <c r="J8264"/>
      <c r="K8264"/>
      <c r="L8264"/>
    </row>
    <row r="8265" spans="9:12" ht="15" x14ac:dyDescent="0.25">
      <c r="I8265"/>
      <c r="J8265"/>
      <c r="K8265"/>
      <c r="L8265"/>
    </row>
    <row r="8266" spans="9:12" ht="15" x14ac:dyDescent="0.25">
      <c r="I8266"/>
      <c r="J8266"/>
      <c r="K8266"/>
      <c r="L8266"/>
    </row>
    <row r="8267" spans="9:12" ht="15" x14ac:dyDescent="0.25">
      <c r="I8267"/>
      <c r="J8267"/>
      <c r="K8267"/>
      <c r="L8267"/>
    </row>
    <row r="8268" spans="9:12" ht="15" x14ac:dyDescent="0.25">
      <c r="I8268"/>
      <c r="J8268"/>
      <c r="K8268"/>
      <c r="L8268"/>
    </row>
    <row r="8269" spans="9:12" ht="15" x14ac:dyDescent="0.25">
      <c r="I8269"/>
      <c r="J8269"/>
      <c r="K8269"/>
      <c r="L8269"/>
    </row>
    <row r="8270" spans="9:12" ht="15" x14ac:dyDescent="0.25">
      <c r="I8270"/>
      <c r="J8270"/>
      <c r="K8270"/>
      <c r="L8270"/>
    </row>
    <row r="8271" spans="9:12" ht="15" x14ac:dyDescent="0.25">
      <c r="I8271"/>
      <c r="J8271"/>
      <c r="K8271"/>
      <c r="L8271"/>
    </row>
    <row r="8272" spans="9:12" ht="15" x14ac:dyDescent="0.25">
      <c r="I8272"/>
      <c r="J8272"/>
      <c r="K8272"/>
      <c r="L8272"/>
    </row>
    <row r="8273" spans="9:12" ht="15" x14ac:dyDescent="0.25">
      <c r="I8273"/>
      <c r="J8273"/>
      <c r="K8273"/>
      <c r="L8273"/>
    </row>
    <row r="8274" spans="9:12" ht="15" x14ac:dyDescent="0.25">
      <c r="I8274"/>
      <c r="J8274"/>
      <c r="K8274"/>
      <c r="L8274"/>
    </row>
    <row r="8275" spans="9:12" ht="15" x14ac:dyDescent="0.25">
      <c r="I8275"/>
      <c r="J8275"/>
      <c r="K8275"/>
      <c r="L8275"/>
    </row>
    <row r="8276" spans="9:12" ht="15" x14ac:dyDescent="0.25">
      <c r="I8276"/>
      <c r="J8276"/>
      <c r="K8276"/>
      <c r="L8276"/>
    </row>
    <row r="8277" spans="9:12" ht="15" x14ac:dyDescent="0.25">
      <c r="I8277"/>
      <c r="J8277"/>
      <c r="K8277"/>
      <c r="L8277"/>
    </row>
    <row r="8278" spans="9:12" ht="15" x14ac:dyDescent="0.25">
      <c r="I8278"/>
      <c r="J8278"/>
      <c r="K8278"/>
      <c r="L8278"/>
    </row>
    <row r="8279" spans="9:12" ht="15" x14ac:dyDescent="0.25">
      <c r="I8279"/>
      <c r="J8279"/>
      <c r="K8279"/>
      <c r="L8279"/>
    </row>
    <row r="8280" spans="9:12" ht="15" x14ac:dyDescent="0.25">
      <c r="I8280"/>
      <c r="J8280"/>
      <c r="K8280"/>
      <c r="L8280"/>
    </row>
    <row r="8281" spans="9:12" ht="15" x14ac:dyDescent="0.25">
      <c r="I8281"/>
      <c r="J8281"/>
      <c r="K8281"/>
      <c r="L8281"/>
    </row>
    <row r="8282" spans="9:12" ht="15" x14ac:dyDescent="0.25">
      <c r="I8282"/>
      <c r="J8282"/>
      <c r="K8282"/>
      <c r="L8282"/>
    </row>
    <row r="8283" spans="9:12" ht="15" x14ac:dyDescent="0.25">
      <c r="I8283"/>
      <c r="J8283"/>
      <c r="K8283"/>
      <c r="L8283"/>
    </row>
    <row r="8284" spans="9:12" ht="15" x14ac:dyDescent="0.25">
      <c r="I8284"/>
      <c r="J8284"/>
      <c r="K8284"/>
      <c r="L8284"/>
    </row>
    <row r="8285" spans="9:12" ht="15" x14ac:dyDescent="0.25">
      <c r="I8285"/>
      <c r="J8285"/>
      <c r="K8285"/>
      <c r="L8285"/>
    </row>
    <row r="8286" spans="9:12" ht="15" x14ac:dyDescent="0.25">
      <c r="I8286"/>
      <c r="J8286"/>
      <c r="K8286"/>
      <c r="L8286"/>
    </row>
    <row r="8287" spans="9:12" ht="15" x14ac:dyDescent="0.25">
      <c r="I8287"/>
      <c r="J8287"/>
      <c r="K8287"/>
      <c r="L8287"/>
    </row>
    <row r="8288" spans="9:12" ht="15" x14ac:dyDescent="0.25">
      <c r="I8288"/>
      <c r="J8288"/>
      <c r="K8288"/>
      <c r="L8288"/>
    </row>
    <row r="8289" spans="9:12" ht="15" x14ac:dyDescent="0.25">
      <c r="I8289"/>
      <c r="J8289"/>
      <c r="K8289"/>
      <c r="L8289"/>
    </row>
    <row r="8290" spans="9:12" ht="15" x14ac:dyDescent="0.25">
      <c r="I8290"/>
      <c r="J8290"/>
      <c r="K8290"/>
      <c r="L8290"/>
    </row>
    <row r="8291" spans="9:12" ht="15" x14ac:dyDescent="0.25">
      <c r="I8291"/>
      <c r="J8291"/>
      <c r="K8291"/>
      <c r="L8291"/>
    </row>
    <row r="8292" spans="9:12" ht="15" x14ac:dyDescent="0.25">
      <c r="I8292"/>
      <c r="J8292"/>
      <c r="K8292"/>
      <c r="L8292"/>
    </row>
    <row r="8293" spans="9:12" ht="15" x14ac:dyDescent="0.25">
      <c r="I8293"/>
      <c r="J8293"/>
      <c r="K8293"/>
      <c r="L8293"/>
    </row>
    <row r="8294" spans="9:12" ht="15" x14ac:dyDescent="0.25">
      <c r="I8294"/>
      <c r="J8294"/>
      <c r="K8294"/>
      <c r="L8294"/>
    </row>
    <row r="8295" spans="9:12" ht="15" x14ac:dyDescent="0.25">
      <c r="I8295"/>
      <c r="J8295"/>
      <c r="K8295"/>
      <c r="L8295"/>
    </row>
    <row r="8296" spans="9:12" ht="15" x14ac:dyDescent="0.25">
      <c r="I8296"/>
      <c r="J8296"/>
      <c r="K8296"/>
      <c r="L8296"/>
    </row>
    <row r="8297" spans="9:12" ht="15" x14ac:dyDescent="0.25">
      <c r="I8297"/>
      <c r="J8297"/>
      <c r="K8297"/>
      <c r="L8297"/>
    </row>
    <row r="8298" spans="9:12" ht="15" x14ac:dyDescent="0.25">
      <c r="I8298"/>
      <c r="J8298"/>
      <c r="K8298"/>
      <c r="L8298"/>
    </row>
    <row r="8299" spans="9:12" ht="15" x14ac:dyDescent="0.25">
      <c r="I8299"/>
      <c r="J8299"/>
      <c r="K8299"/>
      <c r="L8299"/>
    </row>
    <row r="8300" spans="9:12" ht="15" x14ac:dyDescent="0.25">
      <c r="I8300"/>
      <c r="J8300"/>
      <c r="K8300"/>
      <c r="L8300"/>
    </row>
    <row r="8301" spans="9:12" ht="15" x14ac:dyDescent="0.25">
      <c r="I8301"/>
      <c r="J8301"/>
      <c r="K8301"/>
      <c r="L8301"/>
    </row>
    <row r="8302" spans="9:12" ht="15" x14ac:dyDescent="0.25">
      <c r="I8302"/>
      <c r="J8302"/>
      <c r="K8302"/>
      <c r="L8302"/>
    </row>
    <row r="8303" spans="9:12" ht="15" x14ac:dyDescent="0.25">
      <c r="I8303"/>
      <c r="J8303"/>
      <c r="K8303"/>
      <c r="L8303"/>
    </row>
    <row r="8304" spans="9:12" ht="15" x14ac:dyDescent="0.25">
      <c r="I8304"/>
      <c r="J8304"/>
      <c r="K8304"/>
      <c r="L8304"/>
    </row>
    <row r="8305" spans="9:12" ht="15" x14ac:dyDescent="0.25">
      <c r="I8305"/>
      <c r="J8305"/>
      <c r="K8305"/>
      <c r="L8305"/>
    </row>
    <row r="8306" spans="9:12" ht="15" x14ac:dyDescent="0.25">
      <c r="I8306"/>
      <c r="J8306"/>
      <c r="K8306"/>
      <c r="L8306"/>
    </row>
    <row r="8307" spans="9:12" ht="15" x14ac:dyDescent="0.25">
      <c r="I8307"/>
      <c r="J8307"/>
      <c r="K8307"/>
      <c r="L8307"/>
    </row>
    <row r="8308" spans="9:12" ht="15" x14ac:dyDescent="0.25">
      <c r="I8308"/>
      <c r="J8308"/>
      <c r="K8308"/>
      <c r="L8308"/>
    </row>
    <row r="8309" spans="9:12" ht="15" x14ac:dyDescent="0.25">
      <c r="I8309"/>
      <c r="J8309"/>
      <c r="K8309"/>
      <c r="L8309"/>
    </row>
    <row r="8310" spans="9:12" ht="15" x14ac:dyDescent="0.25">
      <c r="I8310"/>
      <c r="J8310"/>
      <c r="K8310"/>
      <c r="L8310"/>
    </row>
    <row r="8311" spans="9:12" ht="15" x14ac:dyDescent="0.25">
      <c r="I8311"/>
      <c r="J8311"/>
      <c r="K8311"/>
      <c r="L8311"/>
    </row>
    <row r="8312" spans="9:12" ht="15" x14ac:dyDescent="0.25">
      <c r="I8312"/>
      <c r="J8312"/>
      <c r="K8312"/>
      <c r="L8312"/>
    </row>
    <row r="8313" spans="9:12" ht="15" x14ac:dyDescent="0.25">
      <c r="I8313"/>
      <c r="J8313"/>
      <c r="K8313"/>
      <c r="L8313"/>
    </row>
    <row r="8314" spans="9:12" ht="15" x14ac:dyDescent="0.25">
      <c r="I8314"/>
      <c r="J8314"/>
      <c r="K8314"/>
      <c r="L8314"/>
    </row>
    <row r="8315" spans="9:12" ht="15" x14ac:dyDescent="0.25">
      <c r="I8315"/>
      <c r="J8315"/>
      <c r="K8315"/>
      <c r="L8315"/>
    </row>
    <row r="8316" spans="9:12" ht="15" x14ac:dyDescent="0.25">
      <c r="I8316"/>
      <c r="J8316"/>
      <c r="K8316"/>
      <c r="L8316"/>
    </row>
    <row r="8317" spans="9:12" ht="15" x14ac:dyDescent="0.25">
      <c r="I8317"/>
      <c r="J8317"/>
      <c r="K8317"/>
      <c r="L8317"/>
    </row>
    <row r="8318" spans="9:12" ht="15" x14ac:dyDescent="0.25">
      <c r="I8318"/>
      <c r="J8318"/>
      <c r="K8318"/>
      <c r="L8318"/>
    </row>
    <row r="8319" spans="9:12" ht="15" x14ac:dyDescent="0.25">
      <c r="I8319"/>
      <c r="J8319"/>
      <c r="K8319"/>
      <c r="L8319"/>
    </row>
    <row r="8320" spans="9:12" ht="15" x14ac:dyDescent="0.25">
      <c r="I8320"/>
      <c r="J8320"/>
      <c r="K8320"/>
      <c r="L8320"/>
    </row>
    <row r="8321" spans="9:12" ht="15" x14ac:dyDescent="0.25">
      <c r="I8321"/>
      <c r="J8321"/>
      <c r="K8321"/>
      <c r="L8321"/>
    </row>
    <row r="8322" spans="9:12" ht="15" x14ac:dyDescent="0.25">
      <c r="I8322"/>
      <c r="J8322"/>
      <c r="K8322"/>
      <c r="L8322"/>
    </row>
    <row r="8323" spans="9:12" ht="15" x14ac:dyDescent="0.25">
      <c r="I8323"/>
      <c r="J8323"/>
      <c r="K8323"/>
      <c r="L8323"/>
    </row>
    <row r="8324" spans="9:12" ht="15" x14ac:dyDescent="0.25">
      <c r="I8324"/>
      <c r="J8324"/>
      <c r="K8324"/>
      <c r="L8324"/>
    </row>
    <row r="8325" spans="9:12" ht="15" x14ac:dyDescent="0.25">
      <c r="I8325"/>
      <c r="J8325"/>
      <c r="K8325"/>
      <c r="L8325"/>
    </row>
    <row r="8326" spans="9:12" ht="15" x14ac:dyDescent="0.25">
      <c r="I8326"/>
      <c r="J8326"/>
      <c r="K8326"/>
      <c r="L8326"/>
    </row>
    <row r="8327" spans="9:12" ht="15" x14ac:dyDescent="0.25">
      <c r="I8327"/>
      <c r="J8327"/>
      <c r="K8327"/>
      <c r="L8327"/>
    </row>
    <row r="8328" spans="9:12" ht="15" x14ac:dyDescent="0.25">
      <c r="I8328"/>
      <c r="J8328"/>
      <c r="K8328"/>
      <c r="L8328"/>
    </row>
    <row r="8329" spans="9:12" ht="15" x14ac:dyDescent="0.25">
      <c r="I8329"/>
      <c r="J8329"/>
      <c r="K8329"/>
      <c r="L8329"/>
    </row>
    <row r="8330" spans="9:12" ht="15" x14ac:dyDescent="0.25">
      <c r="I8330"/>
      <c r="J8330"/>
      <c r="K8330"/>
      <c r="L8330"/>
    </row>
    <row r="8331" spans="9:12" ht="15" x14ac:dyDescent="0.25">
      <c r="I8331"/>
      <c r="J8331"/>
      <c r="K8331"/>
      <c r="L8331"/>
    </row>
    <row r="8332" spans="9:12" ht="15" x14ac:dyDescent="0.25">
      <c r="I8332"/>
      <c r="J8332"/>
      <c r="K8332"/>
      <c r="L8332"/>
    </row>
    <row r="8333" spans="9:12" ht="15" x14ac:dyDescent="0.25">
      <c r="I8333"/>
      <c r="J8333"/>
      <c r="K8333"/>
      <c r="L8333"/>
    </row>
    <row r="8334" spans="9:12" ht="15" x14ac:dyDescent="0.25">
      <c r="I8334"/>
      <c r="J8334"/>
      <c r="K8334"/>
      <c r="L8334"/>
    </row>
    <row r="8335" spans="9:12" ht="15" x14ac:dyDescent="0.25">
      <c r="I8335"/>
      <c r="J8335"/>
      <c r="K8335"/>
      <c r="L8335"/>
    </row>
    <row r="8336" spans="9:12" ht="15" x14ac:dyDescent="0.25">
      <c r="I8336"/>
      <c r="J8336"/>
      <c r="K8336"/>
      <c r="L8336"/>
    </row>
    <row r="8337" spans="9:12" ht="15" x14ac:dyDescent="0.25">
      <c r="I8337"/>
      <c r="J8337"/>
      <c r="K8337"/>
      <c r="L8337"/>
    </row>
    <row r="8338" spans="9:12" ht="15" x14ac:dyDescent="0.25">
      <c r="I8338"/>
      <c r="J8338"/>
      <c r="K8338"/>
      <c r="L8338"/>
    </row>
    <row r="8339" spans="9:12" ht="15" x14ac:dyDescent="0.25">
      <c r="I8339"/>
      <c r="J8339"/>
      <c r="K8339"/>
      <c r="L8339"/>
    </row>
    <row r="8340" spans="9:12" ht="15" x14ac:dyDescent="0.25">
      <c r="I8340"/>
      <c r="J8340"/>
      <c r="K8340"/>
      <c r="L8340"/>
    </row>
    <row r="8341" spans="9:12" ht="15" x14ac:dyDescent="0.25">
      <c r="I8341"/>
      <c r="J8341"/>
      <c r="K8341"/>
      <c r="L8341"/>
    </row>
    <row r="8342" spans="9:12" ht="15" x14ac:dyDescent="0.25">
      <c r="I8342"/>
      <c r="J8342"/>
      <c r="K8342"/>
      <c r="L8342"/>
    </row>
    <row r="8343" spans="9:12" ht="15" x14ac:dyDescent="0.25">
      <c r="I8343"/>
      <c r="J8343"/>
      <c r="K8343"/>
      <c r="L8343"/>
    </row>
    <row r="8344" spans="9:12" ht="15" x14ac:dyDescent="0.25">
      <c r="I8344"/>
      <c r="J8344"/>
      <c r="K8344"/>
      <c r="L8344"/>
    </row>
    <row r="8345" spans="9:12" ht="15" x14ac:dyDescent="0.25">
      <c r="I8345"/>
      <c r="J8345"/>
      <c r="K8345"/>
      <c r="L8345"/>
    </row>
    <row r="8346" spans="9:12" ht="15" x14ac:dyDescent="0.25">
      <c r="I8346"/>
      <c r="J8346"/>
      <c r="K8346"/>
      <c r="L8346"/>
    </row>
    <row r="8347" spans="9:12" ht="15" x14ac:dyDescent="0.25">
      <c r="I8347"/>
      <c r="J8347"/>
      <c r="K8347"/>
      <c r="L8347"/>
    </row>
    <row r="8348" spans="9:12" ht="15" x14ac:dyDescent="0.25">
      <c r="I8348"/>
      <c r="J8348"/>
      <c r="K8348"/>
      <c r="L8348"/>
    </row>
    <row r="8349" spans="9:12" ht="15" x14ac:dyDescent="0.25">
      <c r="I8349"/>
      <c r="J8349"/>
      <c r="K8349"/>
      <c r="L8349"/>
    </row>
    <row r="8350" spans="9:12" ht="15" x14ac:dyDescent="0.25">
      <c r="I8350"/>
      <c r="J8350"/>
      <c r="K8350"/>
      <c r="L8350"/>
    </row>
    <row r="8351" spans="9:12" ht="15" x14ac:dyDescent="0.25">
      <c r="I8351"/>
      <c r="J8351"/>
      <c r="K8351"/>
      <c r="L8351"/>
    </row>
    <row r="8352" spans="9:12" ht="15" x14ac:dyDescent="0.25">
      <c r="I8352"/>
      <c r="J8352"/>
      <c r="K8352"/>
      <c r="L8352"/>
    </row>
    <row r="8353" spans="9:12" ht="15" x14ac:dyDescent="0.25">
      <c r="I8353"/>
      <c r="J8353"/>
      <c r="K8353"/>
      <c r="L8353"/>
    </row>
    <row r="8354" spans="9:12" ht="15" x14ac:dyDescent="0.25">
      <c r="I8354"/>
      <c r="J8354"/>
      <c r="K8354"/>
      <c r="L8354"/>
    </row>
    <row r="8355" spans="9:12" ht="15" x14ac:dyDescent="0.25">
      <c r="I8355"/>
      <c r="J8355"/>
      <c r="K8355"/>
      <c r="L8355"/>
    </row>
    <row r="8356" spans="9:12" ht="15" x14ac:dyDescent="0.25">
      <c r="I8356"/>
      <c r="J8356"/>
      <c r="K8356"/>
      <c r="L8356"/>
    </row>
    <row r="8357" spans="9:12" ht="15" x14ac:dyDescent="0.25">
      <c r="I8357"/>
      <c r="J8357"/>
      <c r="K8357"/>
      <c r="L8357"/>
    </row>
    <row r="8358" spans="9:12" ht="15" x14ac:dyDescent="0.25">
      <c r="I8358"/>
      <c r="J8358"/>
      <c r="K8358"/>
      <c r="L8358"/>
    </row>
    <row r="8359" spans="9:12" ht="15" x14ac:dyDescent="0.25">
      <c r="I8359"/>
      <c r="J8359"/>
      <c r="K8359"/>
      <c r="L8359"/>
    </row>
    <row r="8360" spans="9:12" ht="15" x14ac:dyDescent="0.25">
      <c r="I8360"/>
      <c r="J8360"/>
      <c r="K8360"/>
      <c r="L8360"/>
    </row>
    <row r="8361" spans="9:12" ht="15" x14ac:dyDescent="0.25">
      <c r="I8361"/>
      <c r="J8361"/>
      <c r="K8361"/>
      <c r="L8361"/>
    </row>
    <row r="8362" spans="9:12" ht="15" x14ac:dyDescent="0.25">
      <c r="I8362"/>
      <c r="J8362"/>
      <c r="K8362"/>
      <c r="L8362"/>
    </row>
    <row r="8363" spans="9:12" ht="15" x14ac:dyDescent="0.25">
      <c r="I8363"/>
      <c r="J8363"/>
      <c r="K8363"/>
      <c r="L8363"/>
    </row>
    <row r="8364" spans="9:12" ht="15" x14ac:dyDescent="0.25">
      <c r="I8364"/>
      <c r="J8364"/>
      <c r="K8364"/>
      <c r="L8364"/>
    </row>
    <row r="8365" spans="9:12" ht="15" x14ac:dyDescent="0.25">
      <c r="I8365"/>
      <c r="J8365"/>
      <c r="K8365"/>
      <c r="L8365"/>
    </row>
    <row r="8366" spans="9:12" ht="15" x14ac:dyDescent="0.25">
      <c r="I8366"/>
      <c r="J8366"/>
      <c r="K8366"/>
      <c r="L8366"/>
    </row>
    <row r="8367" spans="9:12" ht="15" x14ac:dyDescent="0.25">
      <c r="I8367"/>
      <c r="J8367"/>
      <c r="K8367"/>
      <c r="L8367"/>
    </row>
    <row r="8368" spans="9:12" ht="15" x14ac:dyDescent="0.25">
      <c r="I8368"/>
      <c r="J8368"/>
      <c r="K8368"/>
      <c r="L8368"/>
    </row>
    <row r="8369" spans="9:12" ht="15" x14ac:dyDescent="0.25">
      <c r="I8369"/>
      <c r="J8369"/>
      <c r="K8369"/>
      <c r="L8369"/>
    </row>
    <row r="8370" spans="9:12" ht="15" x14ac:dyDescent="0.25">
      <c r="I8370"/>
      <c r="J8370"/>
      <c r="K8370"/>
      <c r="L8370"/>
    </row>
    <row r="8371" spans="9:12" ht="15" x14ac:dyDescent="0.25">
      <c r="I8371"/>
      <c r="J8371"/>
      <c r="K8371"/>
      <c r="L8371"/>
    </row>
    <row r="8372" spans="9:12" ht="15" x14ac:dyDescent="0.25">
      <c r="I8372"/>
      <c r="J8372"/>
      <c r="K8372"/>
      <c r="L8372"/>
    </row>
    <row r="8373" spans="9:12" ht="15" x14ac:dyDescent="0.25">
      <c r="I8373"/>
      <c r="J8373"/>
      <c r="K8373"/>
      <c r="L8373"/>
    </row>
    <row r="8374" spans="9:12" ht="15" x14ac:dyDescent="0.25">
      <c r="I8374"/>
      <c r="J8374"/>
      <c r="K8374"/>
      <c r="L8374"/>
    </row>
    <row r="8375" spans="9:12" ht="15" x14ac:dyDescent="0.25">
      <c r="I8375"/>
      <c r="J8375"/>
      <c r="K8375"/>
      <c r="L8375"/>
    </row>
    <row r="8376" spans="9:12" ht="15" x14ac:dyDescent="0.25">
      <c r="I8376"/>
      <c r="J8376"/>
      <c r="K8376"/>
      <c r="L8376"/>
    </row>
    <row r="8377" spans="9:12" ht="15" x14ac:dyDescent="0.25">
      <c r="I8377"/>
      <c r="J8377"/>
      <c r="K8377"/>
      <c r="L8377"/>
    </row>
    <row r="8378" spans="9:12" ht="15" x14ac:dyDescent="0.25">
      <c r="I8378"/>
      <c r="J8378"/>
      <c r="K8378"/>
      <c r="L8378"/>
    </row>
    <row r="8379" spans="9:12" ht="15" x14ac:dyDescent="0.25">
      <c r="I8379"/>
      <c r="J8379"/>
      <c r="K8379"/>
      <c r="L8379"/>
    </row>
    <row r="8380" spans="9:12" ht="15" x14ac:dyDescent="0.25">
      <c r="I8380"/>
      <c r="J8380"/>
      <c r="K8380"/>
      <c r="L8380"/>
    </row>
    <row r="8381" spans="9:12" ht="15" x14ac:dyDescent="0.25">
      <c r="I8381"/>
      <c r="J8381"/>
      <c r="K8381"/>
      <c r="L8381"/>
    </row>
    <row r="8382" spans="9:12" ht="15" x14ac:dyDescent="0.25">
      <c r="I8382"/>
      <c r="J8382"/>
      <c r="K8382"/>
      <c r="L8382"/>
    </row>
    <row r="8383" spans="9:12" ht="15" x14ac:dyDescent="0.25">
      <c r="I8383"/>
      <c r="J8383"/>
      <c r="K8383"/>
      <c r="L8383"/>
    </row>
    <row r="8384" spans="9:12" ht="15" x14ac:dyDescent="0.25">
      <c r="I8384"/>
      <c r="J8384"/>
      <c r="K8384"/>
      <c r="L8384"/>
    </row>
    <row r="8385" spans="9:12" ht="15" x14ac:dyDescent="0.25">
      <c r="I8385"/>
      <c r="J8385"/>
      <c r="K8385"/>
      <c r="L8385"/>
    </row>
    <row r="8386" spans="9:12" ht="15" x14ac:dyDescent="0.25">
      <c r="I8386"/>
      <c r="J8386"/>
      <c r="K8386"/>
      <c r="L8386"/>
    </row>
    <row r="8387" spans="9:12" ht="15" x14ac:dyDescent="0.25">
      <c r="I8387"/>
      <c r="J8387"/>
      <c r="K8387"/>
      <c r="L8387"/>
    </row>
    <row r="8388" spans="9:12" ht="15" x14ac:dyDescent="0.25">
      <c r="I8388"/>
      <c r="J8388"/>
      <c r="K8388"/>
      <c r="L8388"/>
    </row>
    <row r="8389" spans="9:12" ht="15" x14ac:dyDescent="0.25">
      <c r="I8389"/>
      <c r="J8389"/>
      <c r="K8389"/>
      <c r="L8389"/>
    </row>
    <row r="8390" spans="9:12" ht="15" x14ac:dyDescent="0.25">
      <c r="I8390"/>
      <c r="J8390"/>
      <c r="K8390"/>
      <c r="L8390"/>
    </row>
    <row r="8391" spans="9:12" ht="15" x14ac:dyDescent="0.25">
      <c r="I8391"/>
      <c r="J8391"/>
      <c r="K8391"/>
      <c r="L8391"/>
    </row>
    <row r="8392" spans="9:12" ht="15" x14ac:dyDescent="0.25">
      <c r="I8392"/>
      <c r="J8392"/>
      <c r="K8392"/>
      <c r="L8392"/>
    </row>
    <row r="8393" spans="9:12" ht="15" x14ac:dyDescent="0.25">
      <c r="I8393"/>
      <c r="J8393"/>
      <c r="K8393"/>
      <c r="L8393"/>
    </row>
    <row r="8394" spans="9:12" ht="15" x14ac:dyDescent="0.25">
      <c r="I8394"/>
      <c r="J8394"/>
      <c r="K8394"/>
      <c r="L8394"/>
    </row>
    <row r="8395" spans="9:12" ht="15" x14ac:dyDescent="0.25">
      <c r="I8395"/>
      <c r="J8395"/>
      <c r="K8395"/>
      <c r="L8395"/>
    </row>
    <row r="8396" spans="9:12" ht="15" x14ac:dyDescent="0.25">
      <c r="I8396"/>
      <c r="J8396"/>
      <c r="K8396"/>
      <c r="L8396"/>
    </row>
    <row r="8397" spans="9:12" ht="15" x14ac:dyDescent="0.25">
      <c r="I8397"/>
      <c r="J8397"/>
      <c r="K8397"/>
      <c r="L8397"/>
    </row>
    <row r="8398" spans="9:12" ht="15" x14ac:dyDescent="0.25">
      <c r="I8398"/>
      <c r="J8398"/>
      <c r="K8398"/>
      <c r="L8398"/>
    </row>
    <row r="8399" spans="9:12" ht="15" x14ac:dyDescent="0.25">
      <c r="I8399"/>
      <c r="J8399"/>
      <c r="K8399"/>
      <c r="L8399"/>
    </row>
    <row r="8400" spans="9:12" ht="15" x14ac:dyDescent="0.25">
      <c r="I8400"/>
      <c r="J8400"/>
      <c r="K8400"/>
      <c r="L8400"/>
    </row>
    <row r="8401" spans="9:12" ht="15" x14ac:dyDescent="0.25">
      <c r="I8401"/>
      <c r="J8401"/>
      <c r="K8401"/>
      <c r="L8401"/>
    </row>
    <row r="8402" spans="9:12" ht="15" x14ac:dyDescent="0.25">
      <c r="I8402"/>
      <c r="J8402"/>
      <c r="K8402"/>
      <c r="L8402"/>
    </row>
    <row r="8403" spans="9:12" ht="15" x14ac:dyDescent="0.25">
      <c r="I8403"/>
      <c r="J8403"/>
      <c r="K8403"/>
      <c r="L8403"/>
    </row>
    <row r="8404" spans="9:12" ht="15" x14ac:dyDescent="0.25">
      <c r="I8404"/>
      <c r="J8404"/>
      <c r="K8404"/>
      <c r="L8404"/>
    </row>
    <row r="8405" spans="9:12" ht="15" x14ac:dyDescent="0.25">
      <c r="I8405"/>
      <c r="J8405"/>
      <c r="K8405"/>
      <c r="L8405"/>
    </row>
    <row r="8406" spans="9:12" ht="15" x14ac:dyDescent="0.25">
      <c r="I8406"/>
      <c r="J8406"/>
      <c r="K8406"/>
      <c r="L8406"/>
    </row>
    <row r="8407" spans="9:12" ht="15" x14ac:dyDescent="0.25">
      <c r="I8407"/>
      <c r="J8407"/>
      <c r="K8407"/>
      <c r="L8407"/>
    </row>
    <row r="8408" spans="9:12" ht="15" x14ac:dyDescent="0.25">
      <c r="I8408"/>
      <c r="J8408"/>
      <c r="K8408"/>
      <c r="L8408"/>
    </row>
    <row r="8409" spans="9:12" ht="15" x14ac:dyDescent="0.25">
      <c r="I8409"/>
      <c r="J8409"/>
      <c r="K8409"/>
      <c r="L8409"/>
    </row>
    <row r="8410" spans="9:12" ht="15" x14ac:dyDescent="0.25">
      <c r="I8410"/>
      <c r="J8410"/>
      <c r="K8410"/>
      <c r="L8410"/>
    </row>
    <row r="8411" spans="9:12" ht="15" x14ac:dyDescent="0.25">
      <c r="I8411"/>
      <c r="J8411"/>
      <c r="K8411"/>
      <c r="L8411"/>
    </row>
    <row r="8412" spans="9:12" ht="15" x14ac:dyDescent="0.25">
      <c r="I8412"/>
      <c r="J8412"/>
      <c r="K8412"/>
      <c r="L8412"/>
    </row>
    <row r="8413" spans="9:12" ht="15" x14ac:dyDescent="0.25">
      <c r="I8413"/>
      <c r="J8413"/>
      <c r="K8413"/>
      <c r="L8413"/>
    </row>
    <row r="8414" spans="9:12" ht="15" x14ac:dyDescent="0.25">
      <c r="I8414"/>
      <c r="J8414"/>
      <c r="K8414"/>
      <c r="L8414"/>
    </row>
    <row r="8415" spans="9:12" ht="15" x14ac:dyDescent="0.25">
      <c r="I8415"/>
      <c r="J8415"/>
      <c r="K8415"/>
      <c r="L8415"/>
    </row>
    <row r="8416" spans="9:12" ht="15" x14ac:dyDescent="0.25">
      <c r="I8416"/>
      <c r="J8416"/>
      <c r="K8416"/>
      <c r="L8416"/>
    </row>
    <row r="8417" spans="9:12" ht="15" x14ac:dyDescent="0.25">
      <c r="I8417"/>
      <c r="J8417"/>
      <c r="K8417"/>
      <c r="L8417"/>
    </row>
    <row r="8418" spans="9:12" ht="15" x14ac:dyDescent="0.25">
      <c r="I8418"/>
      <c r="J8418"/>
      <c r="K8418"/>
      <c r="L8418"/>
    </row>
    <row r="8419" spans="9:12" ht="15" x14ac:dyDescent="0.25">
      <c r="I8419"/>
      <c r="J8419"/>
      <c r="K8419"/>
      <c r="L8419"/>
    </row>
    <row r="8420" spans="9:12" ht="15" x14ac:dyDescent="0.25">
      <c r="I8420"/>
      <c r="J8420"/>
      <c r="K8420"/>
      <c r="L8420"/>
    </row>
    <row r="8421" spans="9:12" ht="15" x14ac:dyDescent="0.25">
      <c r="I8421"/>
      <c r="J8421"/>
      <c r="K8421"/>
      <c r="L8421"/>
    </row>
    <row r="8422" spans="9:12" ht="15" x14ac:dyDescent="0.25">
      <c r="I8422"/>
      <c r="J8422"/>
      <c r="K8422"/>
      <c r="L8422"/>
    </row>
    <row r="8423" spans="9:12" ht="15" x14ac:dyDescent="0.25">
      <c r="I8423"/>
      <c r="J8423"/>
      <c r="K8423"/>
      <c r="L8423"/>
    </row>
    <row r="8424" spans="9:12" ht="15" x14ac:dyDescent="0.25">
      <c r="I8424"/>
      <c r="J8424"/>
      <c r="K8424"/>
      <c r="L8424"/>
    </row>
    <row r="8425" spans="9:12" ht="15" x14ac:dyDescent="0.25">
      <c r="I8425"/>
      <c r="J8425"/>
      <c r="K8425"/>
      <c r="L8425"/>
    </row>
    <row r="8426" spans="9:12" ht="15" x14ac:dyDescent="0.25">
      <c r="I8426"/>
      <c r="J8426"/>
      <c r="K8426"/>
      <c r="L8426"/>
    </row>
    <row r="8427" spans="9:12" ht="15" x14ac:dyDescent="0.25">
      <c r="I8427"/>
      <c r="J8427"/>
      <c r="K8427"/>
      <c r="L8427"/>
    </row>
    <row r="8428" spans="9:12" ht="15" x14ac:dyDescent="0.25">
      <c r="I8428"/>
      <c r="J8428"/>
      <c r="K8428"/>
      <c r="L8428"/>
    </row>
    <row r="8429" spans="9:12" ht="15" x14ac:dyDescent="0.25">
      <c r="I8429"/>
      <c r="J8429"/>
      <c r="K8429"/>
      <c r="L8429"/>
    </row>
    <row r="8430" spans="9:12" ht="15" x14ac:dyDescent="0.25">
      <c r="I8430"/>
      <c r="J8430"/>
      <c r="K8430"/>
      <c r="L8430"/>
    </row>
    <row r="8431" spans="9:12" ht="15" x14ac:dyDescent="0.25">
      <c r="I8431"/>
      <c r="J8431"/>
      <c r="K8431"/>
      <c r="L8431"/>
    </row>
    <row r="8432" spans="9:12" ht="15" x14ac:dyDescent="0.25">
      <c r="I8432"/>
      <c r="J8432"/>
      <c r="K8432"/>
      <c r="L8432"/>
    </row>
    <row r="8433" spans="9:12" ht="15" x14ac:dyDescent="0.25">
      <c r="I8433"/>
      <c r="J8433"/>
      <c r="K8433"/>
      <c r="L8433"/>
    </row>
    <row r="8434" spans="9:12" ht="15" x14ac:dyDescent="0.25">
      <c r="I8434"/>
      <c r="J8434"/>
      <c r="K8434"/>
      <c r="L8434"/>
    </row>
    <row r="8435" spans="9:12" ht="15" x14ac:dyDescent="0.25">
      <c r="I8435"/>
      <c r="J8435"/>
      <c r="K8435"/>
      <c r="L8435"/>
    </row>
    <row r="8436" spans="9:12" ht="15" x14ac:dyDescent="0.25">
      <c r="I8436"/>
      <c r="J8436"/>
      <c r="K8436"/>
      <c r="L8436"/>
    </row>
    <row r="8437" spans="9:12" ht="15" x14ac:dyDescent="0.25">
      <c r="I8437"/>
      <c r="J8437"/>
      <c r="K8437"/>
      <c r="L8437"/>
    </row>
    <row r="8438" spans="9:12" ht="15" x14ac:dyDescent="0.25">
      <c r="I8438"/>
      <c r="J8438"/>
      <c r="K8438"/>
      <c r="L8438"/>
    </row>
    <row r="8439" spans="9:12" ht="15" x14ac:dyDescent="0.25">
      <c r="I8439"/>
      <c r="J8439"/>
      <c r="K8439"/>
      <c r="L8439"/>
    </row>
    <row r="8440" spans="9:12" ht="15" x14ac:dyDescent="0.25">
      <c r="I8440"/>
      <c r="J8440"/>
      <c r="K8440"/>
      <c r="L8440"/>
    </row>
    <row r="8441" spans="9:12" ht="15" x14ac:dyDescent="0.25">
      <c r="I8441"/>
      <c r="J8441"/>
      <c r="K8441"/>
      <c r="L8441"/>
    </row>
    <row r="8442" spans="9:12" ht="15" x14ac:dyDescent="0.25">
      <c r="I8442"/>
      <c r="J8442"/>
      <c r="K8442"/>
      <c r="L8442"/>
    </row>
    <row r="8443" spans="9:12" ht="15" x14ac:dyDescent="0.25">
      <c r="I8443"/>
      <c r="J8443"/>
      <c r="K8443"/>
      <c r="L8443"/>
    </row>
    <row r="8444" spans="9:12" ht="15" x14ac:dyDescent="0.25">
      <c r="I8444"/>
      <c r="J8444"/>
      <c r="K8444"/>
      <c r="L8444"/>
    </row>
    <row r="8445" spans="9:12" ht="15" x14ac:dyDescent="0.25">
      <c r="I8445"/>
      <c r="J8445"/>
      <c r="K8445"/>
      <c r="L8445"/>
    </row>
    <row r="8446" spans="9:12" ht="15" x14ac:dyDescent="0.25">
      <c r="I8446"/>
      <c r="J8446"/>
      <c r="K8446"/>
      <c r="L8446"/>
    </row>
    <row r="8447" spans="9:12" ht="15" x14ac:dyDescent="0.25">
      <c r="I8447"/>
      <c r="J8447"/>
      <c r="K8447"/>
      <c r="L8447"/>
    </row>
    <row r="8448" spans="9:12" ht="15" x14ac:dyDescent="0.25">
      <c r="I8448"/>
      <c r="J8448"/>
      <c r="K8448"/>
      <c r="L8448"/>
    </row>
    <row r="8449" spans="9:12" ht="15" x14ac:dyDescent="0.25">
      <c r="I8449"/>
      <c r="J8449"/>
      <c r="K8449"/>
      <c r="L8449"/>
    </row>
    <row r="8450" spans="9:12" ht="15" x14ac:dyDescent="0.25">
      <c r="I8450"/>
      <c r="J8450"/>
      <c r="K8450"/>
      <c r="L8450"/>
    </row>
    <row r="8451" spans="9:12" ht="15" x14ac:dyDescent="0.25">
      <c r="I8451"/>
      <c r="J8451"/>
      <c r="K8451"/>
      <c r="L8451"/>
    </row>
    <row r="8452" spans="9:12" ht="15" x14ac:dyDescent="0.25">
      <c r="I8452"/>
      <c r="J8452"/>
      <c r="K8452"/>
      <c r="L8452"/>
    </row>
    <row r="8453" spans="9:12" ht="15" x14ac:dyDescent="0.25">
      <c r="I8453"/>
      <c r="J8453"/>
      <c r="K8453"/>
      <c r="L8453"/>
    </row>
    <row r="8454" spans="9:12" ht="15" x14ac:dyDescent="0.25">
      <c r="I8454"/>
      <c r="J8454"/>
      <c r="K8454"/>
      <c r="L8454"/>
    </row>
    <row r="8455" spans="9:12" ht="15" x14ac:dyDescent="0.25">
      <c r="I8455"/>
      <c r="J8455"/>
      <c r="K8455"/>
      <c r="L8455"/>
    </row>
    <row r="8456" spans="9:12" ht="15" x14ac:dyDescent="0.25">
      <c r="I8456"/>
      <c r="J8456"/>
      <c r="K8456"/>
      <c r="L8456"/>
    </row>
    <row r="8457" spans="9:12" ht="15" x14ac:dyDescent="0.25">
      <c r="I8457"/>
      <c r="J8457"/>
      <c r="K8457"/>
      <c r="L8457"/>
    </row>
    <row r="8458" spans="9:12" ht="15" x14ac:dyDescent="0.25">
      <c r="I8458"/>
      <c r="J8458"/>
      <c r="K8458"/>
      <c r="L8458"/>
    </row>
    <row r="8459" spans="9:12" ht="15" x14ac:dyDescent="0.25">
      <c r="I8459"/>
      <c r="J8459"/>
      <c r="K8459"/>
      <c r="L8459"/>
    </row>
    <row r="8460" spans="9:12" ht="15" x14ac:dyDescent="0.25">
      <c r="I8460"/>
      <c r="J8460"/>
      <c r="K8460"/>
      <c r="L8460"/>
    </row>
    <row r="8461" spans="9:12" ht="15" x14ac:dyDescent="0.25">
      <c r="I8461"/>
      <c r="J8461"/>
      <c r="K8461"/>
      <c r="L8461"/>
    </row>
    <row r="8462" spans="9:12" ht="15" x14ac:dyDescent="0.25">
      <c r="I8462"/>
      <c r="J8462"/>
      <c r="K8462"/>
      <c r="L8462"/>
    </row>
    <row r="8463" spans="9:12" ht="15" x14ac:dyDescent="0.25">
      <c r="I8463"/>
      <c r="J8463"/>
      <c r="K8463"/>
      <c r="L8463"/>
    </row>
    <row r="8464" spans="9:12" ht="15" x14ac:dyDescent="0.25">
      <c r="I8464"/>
      <c r="J8464"/>
      <c r="K8464"/>
      <c r="L8464"/>
    </row>
    <row r="8465" spans="9:12" ht="15" x14ac:dyDescent="0.25">
      <c r="I8465"/>
      <c r="J8465"/>
      <c r="K8465"/>
      <c r="L8465"/>
    </row>
    <row r="8466" spans="9:12" ht="15" x14ac:dyDescent="0.25">
      <c r="I8466"/>
      <c r="J8466"/>
      <c r="K8466"/>
      <c r="L8466"/>
    </row>
    <row r="8467" spans="9:12" ht="15" x14ac:dyDescent="0.25">
      <c r="I8467"/>
      <c r="J8467"/>
      <c r="K8467"/>
      <c r="L8467"/>
    </row>
    <row r="8468" spans="9:12" ht="15" x14ac:dyDescent="0.25">
      <c r="I8468"/>
      <c r="J8468"/>
      <c r="K8468"/>
      <c r="L8468"/>
    </row>
    <row r="8469" spans="9:12" ht="15" x14ac:dyDescent="0.25">
      <c r="I8469"/>
      <c r="J8469"/>
      <c r="K8469"/>
      <c r="L8469"/>
    </row>
    <row r="8470" spans="9:12" ht="15" x14ac:dyDescent="0.25">
      <c r="I8470"/>
      <c r="J8470"/>
      <c r="K8470"/>
      <c r="L8470"/>
    </row>
    <row r="8471" spans="9:12" ht="15" x14ac:dyDescent="0.25">
      <c r="I8471"/>
      <c r="J8471"/>
      <c r="K8471"/>
      <c r="L8471"/>
    </row>
    <row r="8472" spans="9:12" ht="15" x14ac:dyDescent="0.25">
      <c r="I8472"/>
      <c r="J8472"/>
      <c r="K8472"/>
      <c r="L8472"/>
    </row>
    <row r="8473" spans="9:12" ht="15" x14ac:dyDescent="0.25">
      <c r="I8473"/>
      <c r="J8473"/>
      <c r="K8473"/>
      <c r="L8473"/>
    </row>
    <row r="8474" spans="9:12" ht="15" x14ac:dyDescent="0.25">
      <c r="I8474"/>
      <c r="J8474"/>
      <c r="K8474"/>
      <c r="L8474"/>
    </row>
    <row r="8475" spans="9:12" ht="15" x14ac:dyDescent="0.25">
      <c r="I8475"/>
      <c r="J8475"/>
      <c r="K8475"/>
      <c r="L8475"/>
    </row>
    <row r="8476" spans="9:12" ht="15" x14ac:dyDescent="0.25">
      <c r="I8476"/>
      <c r="J8476"/>
      <c r="K8476"/>
      <c r="L8476"/>
    </row>
    <row r="8477" spans="9:12" ht="15" x14ac:dyDescent="0.25">
      <c r="I8477"/>
      <c r="J8477"/>
      <c r="K8477"/>
      <c r="L8477"/>
    </row>
    <row r="8478" spans="9:12" ht="15" x14ac:dyDescent="0.25">
      <c r="I8478"/>
      <c r="J8478"/>
      <c r="K8478"/>
      <c r="L8478"/>
    </row>
    <row r="8479" spans="9:12" ht="15" x14ac:dyDescent="0.25">
      <c r="I8479"/>
      <c r="J8479"/>
      <c r="K8479"/>
      <c r="L8479"/>
    </row>
    <row r="8480" spans="9:12" ht="15" x14ac:dyDescent="0.25">
      <c r="I8480"/>
      <c r="J8480"/>
      <c r="K8480"/>
      <c r="L8480"/>
    </row>
    <row r="8481" spans="9:12" ht="15" x14ac:dyDescent="0.25">
      <c r="I8481"/>
      <c r="J8481"/>
      <c r="K8481"/>
      <c r="L8481"/>
    </row>
    <row r="8482" spans="9:12" ht="15" x14ac:dyDescent="0.25">
      <c r="I8482"/>
      <c r="J8482"/>
      <c r="K8482"/>
      <c r="L8482"/>
    </row>
    <row r="8483" spans="9:12" ht="15" x14ac:dyDescent="0.25">
      <c r="I8483"/>
      <c r="J8483"/>
      <c r="K8483"/>
      <c r="L8483"/>
    </row>
    <row r="8484" spans="9:12" ht="15" x14ac:dyDescent="0.25">
      <c r="I8484"/>
      <c r="J8484"/>
      <c r="K8484"/>
      <c r="L8484"/>
    </row>
    <row r="8485" spans="9:12" ht="15" x14ac:dyDescent="0.25">
      <c r="I8485"/>
      <c r="J8485"/>
      <c r="K8485"/>
      <c r="L8485"/>
    </row>
    <row r="8486" spans="9:12" ht="15" x14ac:dyDescent="0.25">
      <c r="I8486"/>
      <c r="J8486"/>
      <c r="K8486"/>
      <c r="L8486"/>
    </row>
    <row r="8487" spans="9:12" ht="15" x14ac:dyDescent="0.25">
      <c r="I8487"/>
      <c r="J8487"/>
      <c r="K8487"/>
      <c r="L8487"/>
    </row>
    <row r="8488" spans="9:12" ht="15" x14ac:dyDescent="0.25">
      <c r="I8488"/>
      <c r="J8488"/>
      <c r="K8488"/>
      <c r="L8488"/>
    </row>
    <row r="8489" spans="9:12" ht="15" x14ac:dyDescent="0.25">
      <c r="I8489"/>
      <c r="J8489"/>
      <c r="K8489"/>
      <c r="L8489"/>
    </row>
    <row r="8490" spans="9:12" ht="15" x14ac:dyDescent="0.25">
      <c r="I8490"/>
      <c r="J8490"/>
      <c r="K8490"/>
      <c r="L8490"/>
    </row>
    <row r="8491" spans="9:12" ht="15" x14ac:dyDescent="0.25">
      <c r="I8491"/>
      <c r="J8491"/>
      <c r="K8491"/>
      <c r="L8491"/>
    </row>
    <row r="8492" spans="9:12" ht="15" x14ac:dyDescent="0.25">
      <c r="I8492"/>
      <c r="J8492"/>
      <c r="K8492"/>
      <c r="L8492"/>
    </row>
    <row r="8493" spans="9:12" ht="15" x14ac:dyDescent="0.25">
      <c r="I8493"/>
      <c r="J8493"/>
      <c r="K8493"/>
      <c r="L8493"/>
    </row>
    <row r="8494" spans="9:12" ht="15" x14ac:dyDescent="0.25">
      <c r="I8494"/>
      <c r="J8494"/>
      <c r="K8494"/>
      <c r="L8494"/>
    </row>
    <row r="8495" spans="9:12" ht="15" x14ac:dyDescent="0.25">
      <c r="I8495"/>
      <c r="J8495"/>
      <c r="K8495"/>
      <c r="L8495"/>
    </row>
    <row r="8496" spans="9:12" ht="15" x14ac:dyDescent="0.25">
      <c r="I8496"/>
      <c r="J8496"/>
      <c r="K8496"/>
      <c r="L8496"/>
    </row>
    <row r="8497" spans="9:12" ht="15" x14ac:dyDescent="0.25">
      <c r="I8497"/>
      <c r="J8497"/>
      <c r="K8497"/>
      <c r="L8497"/>
    </row>
    <row r="8498" spans="9:12" ht="15" x14ac:dyDescent="0.25">
      <c r="I8498"/>
      <c r="J8498"/>
      <c r="K8498"/>
      <c r="L8498"/>
    </row>
    <row r="8499" spans="9:12" ht="15" x14ac:dyDescent="0.25">
      <c r="I8499"/>
      <c r="J8499"/>
      <c r="K8499"/>
      <c r="L8499"/>
    </row>
    <row r="8500" spans="9:12" ht="15" x14ac:dyDescent="0.25">
      <c r="I8500"/>
      <c r="J8500"/>
      <c r="K8500"/>
      <c r="L8500"/>
    </row>
    <row r="8501" spans="9:12" ht="15" x14ac:dyDescent="0.25">
      <c r="I8501"/>
      <c r="J8501"/>
      <c r="K8501"/>
      <c r="L8501"/>
    </row>
    <row r="8502" spans="9:12" ht="15" x14ac:dyDescent="0.25">
      <c r="I8502"/>
      <c r="J8502"/>
      <c r="K8502"/>
      <c r="L8502"/>
    </row>
    <row r="8503" spans="9:12" ht="15" x14ac:dyDescent="0.25">
      <c r="I8503"/>
      <c r="J8503"/>
      <c r="K8503"/>
      <c r="L8503"/>
    </row>
    <row r="8504" spans="9:12" ht="15" x14ac:dyDescent="0.25">
      <c r="I8504"/>
      <c r="J8504"/>
      <c r="K8504"/>
      <c r="L8504"/>
    </row>
    <row r="8505" spans="9:12" ht="15" x14ac:dyDescent="0.25">
      <c r="I8505"/>
      <c r="J8505"/>
      <c r="K8505"/>
      <c r="L8505"/>
    </row>
    <row r="8506" spans="9:12" ht="15" x14ac:dyDescent="0.25">
      <c r="I8506"/>
      <c r="J8506"/>
      <c r="K8506"/>
      <c r="L8506"/>
    </row>
    <row r="8507" spans="9:12" ht="15" x14ac:dyDescent="0.25">
      <c r="I8507"/>
      <c r="J8507"/>
      <c r="K8507"/>
      <c r="L8507"/>
    </row>
    <row r="8508" spans="9:12" ht="15" x14ac:dyDescent="0.25">
      <c r="I8508"/>
      <c r="J8508"/>
      <c r="K8508"/>
      <c r="L8508"/>
    </row>
    <row r="8509" spans="9:12" ht="15" x14ac:dyDescent="0.25">
      <c r="I8509"/>
      <c r="J8509"/>
      <c r="K8509"/>
      <c r="L8509"/>
    </row>
    <row r="8510" spans="9:12" ht="15" x14ac:dyDescent="0.25">
      <c r="I8510"/>
      <c r="J8510"/>
      <c r="K8510"/>
      <c r="L8510"/>
    </row>
    <row r="8511" spans="9:12" ht="15" x14ac:dyDescent="0.25">
      <c r="I8511"/>
      <c r="J8511"/>
      <c r="K8511"/>
      <c r="L8511"/>
    </row>
    <row r="8512" spans="9:12" ht="15" x14ac:dyDescent="0.25">
      <c r="I8512"/>
      <c r="J8512"/>
      <c r="K8512"/>
      <c r="L8512"/>
    </row>
    <row r="8513" spans="9:12" ht="15" x14ac:dyDescent="0.25">
      <c r="I8513"/>
      <c r="J8513"/>
      <c r="K8513"/>
      <c r="L8513"/>
    </row>
    <row r="8514" spans="9:12" ht="15" x14ac:dyDescent="0.25">
      <c r="I8514"/>
      <c r="J8514"/>
      <c r="K8514"/>
      <c r="L8514"/>
    </row>
    <row r="8515" spans="9:12" ht="15" x14ac:dyDescent="0.25">
      <c r="I8515"/>
      <c r="J8515"/>
      <c r="K8515"/>
      <c r="L8515"/>
    </row>
    <row r="8516" spans="9:12" ht="15" x14ac:dyDescent="0.25">
      <c r="I8516"/>
      <c r="J8516"/>
      <c r="K8516"/>
      <c r="L8516"/>
    </row>
    <row r="8517" spans="9:12" ht="15" x14ac:dyDescent="0.25">
      <c r="I8517"/>
      <c r="J8517"/>
      <c r="K8517"/>
      <c r="L8517"/>
    </row>
    <row r="8518" spans="9:12" ht="15" x14ac:dyDescent="0.25">
      <c r="I8518"/>
      <c r="J8518"/>
      <c r="K8518"/>
      <c r="L8518"/>
    </row>
    <row r="8519" spans="9:12" ht="15" x14ac:dyDescent="0.25">
      <c r="I8519"/>
      <c r="J8519"/>
      <c r="K8519"/>
      <c r="L8519"/>
    </row>
    <row r="8520" spans="9:12" ht="15" x14ac:dyDescent="0.25">
      <c r="I8520"/>
      <c r="J8520"/>
      <c r="K8520"/>
      <c r="L8520"/>
    </row>
    <row r="8521" spans="9:12" ht="15" x14ac:dyDescent="0.25">
      <c r="I8521"/>
      <c r="J8521"/>
      <c r="K8521"/>
      <c r="L8521"/>
    </row>
    <row r="8522" spans="9:12" ht="15" x14ac:dyDescent="0.25">
      <c r="I8522"/>
      <c r="J8522"/>
      <c r="K8522"/>
      <c r="L8522"/>
    </row>
    <row r="8523" spans="9:12" ht="15" x14ac:dyDescent="0.25">
      <c r="I8523"/>
      <c r="J8523"/>
      <c r="K8523"/>
      <c r="L8523"/>
    </row>
    <row r="8524" spans="9:12" ht="15" x14ac:dyDescent="0.25">
      <c r="I8524"/>
      <c r="J8524"/>
      <c r="K8524"/>
      <c r="L8524"/>
    </row>
    <row r="8525" spans="9:12" ht="15" x14ac:dyDescent="0.25">
      <c r="I8525"/>
      <c r="J8525"/>
      <c r="K8525"/>
      <c r="L8525"/>
    </row>
    <row r="8526" spans="9:12" ht="15" x14ac:dyDescent="0.25">
      <c r="I8526"/>
      <c r="J8526"/>
      <c r="K8526"/>
      <c r="L8526"/>
    </row>
    <row r="8527" spans="9:12" ht="15" x14ac:dyDescent="0.25">
      <c r="I8527"/>
      <c r="J8527"/>
      <c r="K8527"/>
      <c r="L8527"/>
    </row>
    <row r="8528" spans="9:12" ht="15" x14ac:dyDescent="0.25">
      <c r="I8528"/>
      <c r="J8528"/>
      <c r="K8528"/>
      <c r="L8528"/>
    </row>
    <row r="8529" spans="9:12" ht="15" x14ac:dyDescent="0.25">
      <c r="I8529"/>
      <c r="J8529"/>
      <c r="K8529"/>
      <c r="L8529"/>
    </row>
    <row r="8530" spans="9:12" ht="15" x14ac:dyDescent="0.25">
      <c r="I8530"/>
      <c r="J8530"/>
      <c r="K8530"/>
      <c r="L8530"/>
    </row>
    <row r="8531" spans="9:12" ht="15" x14ac:dyDescent="0.25">
      <c r="I8531"/>
      <c r="J8531"/>
      <c r="K8531"/>
      <c r="L8531"/>
    </row>
    <row r="8532" spans="9:12" ht="15" x14ac:dyDescent="0.25">
      <c r="I8532"/>
      <c r="J8532"/>
      <c r="K8532"/>
      <c r="L8532"/>
    </row>
    <row r="8533" spans="9:12" ht="15" x14ac:dyDescent="0.25">
      <c r="I8533"/>
      <c r="J8533"/>
      <c r="K8533"/>
      <c r="L8533"/>
    </row>
    <row r="8534" spans="9:12" ht="15" x14ac:dyDescent="0.25">
      <c r="I8534"/>
      <c r="J8534"/>
      <c r="K8534"/>
      <c r="L8534"/>
    </row>
    <row r="8535" spans="9:12" ht="15" x14ac:dyDescent="0.25">
      <c r="I8535"/>
      <c r="J8535"/>
      <c r="K8535"/>
      <c r="L8535"/>
    </row>
    <row r="8536" spans="9:12" ht="15" x14ac:dyDescent="0.25">
      <c r="I8536"/>
      <c r="J8536"/>
      <c r="K8536"/>
      <c r="L8536"/>
    </row>
    <row r="8537" spans="9:12" ht="15" x14ac:dyDescent="0.25">
      <c r="I8537"/>
      <c r="J8537"/>
      <c r="K8537"/>
      <c r="L8537"/>
    </row>
    <row r="8538" spans="9:12" ht="15" x14ac:dyDescent="0.25">
      <c r="I8538"/>
      <c r="J8538"/>
      <c r="K8538"/>
      <c r="L8538"/>
    </row>
    <row r="8539" spans="9:12" ht="15" x14ac:dyDescent="0.25">
      <c r="I8539"/>
      <c r="J8539"/>
      <c r="K8539"/>
      <c r="L8539"/>
    </row>
    <row r="8540" spans="9:12" ht="15" x14ac:dyDescent="0.25">
      <c r="I8540"/>
      <c r="J8540"/>
      <c r="K8540"/>
      <c r="L8540"/>
    </row>
    <row r="8541" spans="9:12" ht="15" x14ac:dyDescent="0.25">
      <c r="I8541"/>
      <c r="J8541"/>
      <c r="K8541"/>
      <c r="L8541"/>
    </row>
    <row r="8542" spans="9:12" ht="15" x14ac:dyDescent="0.25">
      <c r="I8542"/>
      <c r="J8542"/>
      <c r="K8542"/>
      <c r="L8542"/>
    </row>
    <row r="8543" spans="9:12" ht="15" x14ac:dyDescent="0.25">
      <c r="I8543"/>
      <c r="J8543"/>
      <c r="K8543"/>
      <c r="L8543"/>
    </row>
    <row r="8544" spans="9:12" ht="15" x14ac:dyDescent="0.25">
      <c r="I8544"/>
      <c r="J8544"/>
      <c r="K8544"/>
      <c r="L8544"/>
    </row>
    <row r="8545" spans="9:12" ht="15" x14ac:dyDescent="0.25">
      <c r="I8545"/>
      <c r="J8545"/>
      <c r="K8545"/>
      <c r="L8545"/>
    </row>
    <row r="8546" spans="9:12" ht="15" x14ac:dyDescent="0.25">
      <c r="I8546"/>
      <c r="J8546"/>
      <c r="K8546"/>
      <c r="L8546"/>
    </row>
    <row r="8547" spans="9:12" ht="15" x14ac:dyDescent="0.25">
      <c r="I8547"/>
      <c r="J8547"/>
      <c r="K8547"/>
      <c r="L8547"/>
    </row>
    <row r="8548" spans="9:12" ht="15" x14ac:dyDescent="0.25">
      <c r="I8548"/>
      <c r="J8548"/>
      <c r="K8548"/>
      <c r="L8548"/>
    </row>
    <row r="8549" spans="9:12" ht="15" x14ac:dyDescent="0.25">
      <c r="I8549"/>
      <c r="J8549"/>
      <c r="K8549"/>
      <c r="L8549"/>
    </row>
    <row r="8550" spans="9:12" ht="15" x14ac:dyDescent="0.25">
      <c r="I8550"/>
      <c r="J8550"/>
      <c r="K8550"/>
      <c r="L8550"/>
    </row>
    <row r="8551" spans="9:12" ht="15" x14ac:dyDescent="0.25">
      <c r="I8551"/>
      <c r="J8551"/>
      <c r="K8551"/>
      <c r="L8551"/>
    </row>
    <row r="8552" spans="9:12" ht="15" x14ac:dyDescent="0.25">
      <c r="I8552"/>
      <c r="J8552"/>
      <c r="K8552"/>
      <c r="L8552"/>
    </row>
    <row r="8553" spans="9:12" ht="15" x14ac:dyDescent="0.25">
      <c r="I8553"/>
      <c r="J8553"/>
      <c r="K8553"/>
      <c r="L8553"/>
    </row>
    <row r="8554" spans="9:12" ht="15" x14ac:dyDescent="0.25">
      <c r="I8554"/>
      <c r="J8554"/>
      <c r="K8554"/>
      <c r="L8554"/>
    </row>
    <row r="8555" spans="9:12" ht="15" x14ac:dyDescent="0.25">
      <c r="I8555"/>
      <c r="J8555"/>
      <c r="K8555"/>
      <c r="L8555"/>
    </row>
    <row r="8556" spans="9:12" ht="15" x14ac:dyDescent="0.25">
      <c r="I8556"/>
      <c r="J8556"/>
      <c r="K8556"/>
      <c r="L8556"/>
    </row>
    <row r="8557" spans="9:12" ht="15" x14ac:dyDescent="0.25">
      <c r="I8557"/>
      <c r="J8557"/>
      <c r="K8557"/>
      <c r="L8557"/>
    </row>
    <row r="8558" spans="9:12" ht="15" x14ac:dyDescent="0.25">
      <c r="I8558"/>
      <c r="J8558"/>
      <c r="K8558"/>
      <c r="L8558"/>
    </row>
    <row r="8559" spans="9:12" ht="15" x14ac:dyDescent="0.25">
      <c r="I8559"/>
      <c r="J8559"/>
      <c r="K8559"/>
      <c r="L8559"/>
    </row>
    <row r="8560" spans="9:12" ht="15" x14ac:dyDescent="0.25">
      <c r="I8560"/>
      <c r="J8560"/>
      <c r="K8560"/>
      <c r="L8560"/>
    </row>
    <row r="8561" spans="9:12" ht="15" x14ac:dyDescent="0.25">
      <c r="I8561"/>
      <c r="J8561"/>
      <c r="K8561"/>
      <c r="L8561"/>
    </row>
    <row r="8562" spans="9:12" ht="15" x14ac:dyDescent="0.25">
      <c r="I8562"/>
      <c r="J8562"/>
      <c r="K8562"/>
      <c r="L8562"/>
    </row>
    <row r="8563" spans="9:12" ht="15" x14ac:dyDescent="0.25">
      <c r="I8563"/>
      <c r="J8563"/>
      <c r="K8563"/>
      <c r="L8563"/>
    </row>
    <row r="8564" spans="9:12" ht="15" x14ac:dyDescent="0.25">
      <c r="I8564"/>
      <c r="J8564"/>
      <c r="K8564"/>
      <c r="L8564"/>
    </row>
    <row r="8565" spans="9:12" ht="15" x14ac:dyDescent="0.25">
      <c r="I8565"/>
      <c r="J8565"/>
      <c r="K8565"/>
      <c r="L8565"/>
    </row>
    <row r="8566" spans="9:12" ht="15" x14ac:dyDescent="0.25">
      <c r="I8566"/>
      <c r="J8566"/>
      <c r="K8566"/>
      <c r="L8566"/>
    </row>
    <row r="8567" spans="9:12" ht="15" x14ac:dyDescent="0.25">
      <c r="I8567"/>
      <c r="J8567"/>
      <c r="K8567"/>
      <c r="L8567"/>
    </row>
    <row r="8568" spans="9:12" ht="15" x14ac:dyDescent="0.25">
      <c r="I8568"/>
      <c r="J8568"/>
      <c r="K8568"/>
      <c r="L8568"/>
    </row>
    <row r="8569" spans="9:12" ht="15" x14ac:dyDescent="0.25">
      <c r="I8569"/>
      <c r="J8569"/>
      <c r="K8569"/>
      <c r="L8569"/>
    </row>
    <row r="8570" spans="9:12" ht="15" x14ac:dyDescent="0.25">
      <c r="I8570"/>
      <c r="J8570"/>
      <c r="K8570"/>
      <c r="L8570"/>
    </row>
    <row r="8571" spans="9:12" ht="15" x14ac:dyDescent="0.25">
      <c r="I8571"/>
      <c r="J8571"/>
      <c r="K8571"/>
      <c r="L8571"/>
    </row>
    <row r="8572" spans="9:12" ht="15" x14ac:dyDescent="0.25">
      <c r="I8572"/>
      <c r="J8572"/>
      <c r="K8572"/>
      <c r="L8572"/>
    </row>
    <row r="8573" spans="9:12" ht="15" x14ac:dyDescent="0.25">
      <c r="I8573"/>
      <c r="J8573"/>
      <c r="K8573"/>
      <c r="L8573"/>
    </row>
    <row r="8574" spans="9:12" ht="15" x14ac:dyDescent="0.25">
      <c r="I8574"/>
      <c r="J8574"/>
      <c r="K8574"/>
      <c r="L8574"/>
    </row>
    <row r="8575" spans="9:12" ht="15" x14ac:dyDescent="0.25">
      <c r="I8575"/>
      <c r="J8575"/>
      <c r="K8575"/>
      <c r="L8575"/>
    </row>
    <row r="8576" spans="9:12" ht="15" x14ac:dyDescent="0.25">
      <c r="I8576"/>
      <c r="J8576"/>
      <c r="K8576"/>
      <c r="L8576"/>
    </row>
    <row r="8577" spans="9:12" ht="15" x14ac:dyDescent="0.25">
      <c r="I8577"/>
      <c r="J8577"/>
      <c r="K8577"/>
      <c r="L8577"/>
    </row>
    <row r="8578" spans="9:12" ht="15" x14ac:dyDescent="0.25">
      <c r="I8578"/>
      <c r="J8578"/>
      <c r="K8578"/>
      <c r="L8578"/>
    </row>
    <row r="8579" spans="9:12" ht="15" x14ac:dyDescent="0.25">
      <c r="I8579"/>
      <c r="J8579"/>
      <c r="K8579"/>
      <c r="L8579"/>
    </row>
    <row r="8580" spans="9:12" ht="15" x14ac:dyDescent="0.25">
      <c r="I8580"/>
      <c r="J8580"/>
      <c r="K8580"/>
      <c r="L8580"/>
    </row>
    <row r="8581" spans="9:12" ht="15" x14ac:dyDescent="0.25">
      <c r="I8581"/>
      <c r="J8581"/>
      <c r="K8581"/>
      <c r="L8581"/>
    </row>
    <row r="8582" spans="9:12" ht="15" x14ac:dyDescent="0.25">
      <c r="I8582"/>
      <c r="J8582"/>
      <c r="K8582"/>
      <c r="L8582"/>
    </row>
    <row r="8583" spans="9:12" ht="15" x14ac:dyDescent="0.25">
      <c r="I8583"/>
      <c r="J8583"/>
      <c r="K8583"/>
      <c r="L8583"/>
    </row>
    <row r="8584" spans="9:12" ht="15" x14ac:dyDescent="0.25">
      <c r="I8584"/>
      <c r="J8584"/>
      <c r="K8584"/>
      <c r="L8584"/>
    </row>
    <row r="8585" spans="9:12" ht="15" x14ac:dyDescent="0.25">
      <c r="I8585"/>
      <c r="J8585"/>
      <c r="K8585"/>
      <c r="L8585"/>
    </row>
    <row r="8586" spans="9:12" ht="15" x14ac:dyDescent="0.25">
      <c r="I8586"/>
      <c r="J8586"/>
      <c r="K8586"/>
      <c r="L8586"/>
    </row>
    <row r="8587" spans="9:12" ht="15" x14ac:dyDescent="0.25">
      <c r="I8587"/>
      <c r="J8587"/>
      <c r="K8587"/>
      <c r="L8587"/>
    </row>
    <row r="8588" spans="9:12" ht="15" x14ac:dyDescent="0.25">
      <c r="I8588"/>
      <c r="J8588"/>
      <c r="K8588"/>
      <c r="L8588"/>
    </row>
    <row r="8589" spans="9:12" ht="15" x14ac:dyDescent="0.25">
      <c r="I8589"/>
      <c r="J8589"/>
      <c r="K8589"/>
      <c r="L8589"/>
    </row>
    <row r="8590" spans="9:12" ht="15" x14ac:dyDescent="0.25">
      <c r="I8590"/>
      <c r="J8590"/>
      <c r="K8590"/>
      <c r="L8590"/>
    </row>
    <row r="8591" spans="9:12" ht="15" x14ac:dyDescent="0.25">
      <c r="I8591"/>
      <c r="J8591"/>
      <c r="K8591"/>
      <c r="L8591"/>
    </row>
    <row r="8592" spans="9:12" ht="15" x14ac:dyDescent="0.25">
      <c r="I8592"/>
      <c r="J8592"/>
      <c r="K8592"/>
      <c r="L8592"/>
    </row>
    <row r="8593" spans="9:12" ht="15" x14ac:dyDescent="0.25">
      <c r="I8593"/>
      <c r="J8593"/>
      <c r="K8593"/>
      <c r="L8593"/>
    </row>
    <row r="8594" spans="9:12" ht="15" x14ac:dyDescent="0.25">
      <c r="I8594"/>
      <c r="J8594"/>
      <c r="K8594"/>
      <c r="L8594"/>
    </row>
    <row r="8595" spans="9:12" ht="15" x14ac:dyDescent="0.25">
      <c r="I8595"/>
      <c r="J8595"/>
      <c r="K8595"/>
      <c r="L8595"/>
    </row>
    <row r="8596" spans="9:12" ht="15" x14ac:dyDescent="0.25">
      <c r="I8596"/>
      <c r="J8596"/>
      <c r="K8596"/>
      <c r="L8596"/>
    </row>
    <row r="8597" spans="9:12" ht="15" x14ac:dyDescent="0.25">
      <c r="I8597"/>
      <c r="J8597"/>
      <c r="K8597"/>
      <c r="L8597"/>
    </row>
    <row r="8598" spans="9:12" ht="15" x14ac:dyDescent="0.25">
      <c r="I8598"/>
      <c r="J8598"/>
      <c r="K8598"/>
      <c r="L8598"/>
    </row>
    <row r="8599" spans="9:12" ht="15" x14ac:dyDescent="0.25">
      <c r="I8599"/>
      <c r="J8599"/>
      <c r="K8599"/>
      <c r="L8599"/>
    </row>
    <row r="8600" spans="9:12" ht="15" x14ac:dyDescent="0.25">
      <c r="I8600"/>
      <c r="J8600"/>
      <c r="K8600"/>
      <c r="L8600"/>
    </row>
    <row r="8601" spans="9:12" ht="15" x14ac:dyDescent="0.25">
      <c r="I8601"/>
      <c r="J8601"/>
      <c r="K8601"/>
      <c r="L8601"/>
    </row>
    <row r="8602" spans="9:12" ht="15" x14ac:dyDescent="0.25">
      <c r="I8602"/>
      <c r="J8602"/>
      <c r="K8602"/>
      <c r="L8602"/>
    </row>
    <row r="8603" spans="9:12" ht="15" x14ac:dyDescent="0.25">
      <c r="I8603"/>
      <c r="J8603"/>
      <c r="K8603"/>
      <c r="L8603"/>
    </row>
    <row r="8604" spans="9:12" ht="15" x14ac:dyDescent="0.25">
      <c r="I8604"/>
      <c r="J8604"/>
      <c r="K8604"/>
      <c r="L8604"/>
    </row>
    <row r="8605" spans="9:12" ht="15" x14ac:dyDescent="0.25">
      <c r="I8605"/>
      <c r="J8605"/>
      <c r="K8605"/>
      <c r="L8605"/>
    </row>
    <row r="8606" spans="9:12" ht="15" x14ac:dyDescent="0.25">
      <c r="I8606"/>
      <c r="J8606"/>
      <c r="K8606"/>
      <c r="L8606"/>
    </row>
    <row r="8607" spans="9:12" ht="15" x14ac:dyDescent="0.25">
      <c r="I8607"/>
      <c r="J8607"/>
      <c r="K8607"/>
      <c r="L8607"/>
    </row>
    <row r="8608" spans="9:12" ht="15" x14ac:dyDescent="0.25">
      <c r="I8608"/>
      <c r="J8608"/>
      <c r="K8608"/>
      <c r="L8608"/>
    </row>
    <row r="8609" spans="9:12" ht="15" x14ac:dyDescent="0.25">
      <c r="I8609"/>
      <c r="J8609"/>
      <c r="K8609"/>
      <c r="L8609"/>
    </row>
    <row r="8610" spans="9:12" ht="15" x14ac:dyDescent="0.25">
      <c r="I8610"/>
      <c r="J8610"/>
      <c r="K8610"/>
      <c r="L8610"/>
    </row>
    <row r="8611" spans="9:12" ht="15" x14ac:dyDescent="0.25">
      <c r="I8611"/>
      <c r="J8611"/>
      <c r="K8611"/>
      <c r="L8611"/>
    </row>
    <row r="8612" spans="9:12" ht="15" x14ac:dyDescent="0.25">
      <c r="I8612"/>
      <c r="J8612"/>
      <c r="K8612"/>
      <c r="L8612"/>
    </row>
    <row r="8613" spans="9:12" ht="15" x14ac:dyDescent="0.25">
      <c r="I8613"/>
      <c r="J8613"/>
      <c r="K8613"/>
      <c r="L8613"/>
    </row>
    <row r="8614" spans="9:12" ht="15" x14ac:dyDescent="0.25">
      <c r="I8614"/>
      <c r="J8614"/>
      <c r="K8614"/>
      <c r="L8614"/>
    </row>
    <row r="8615" spans="9:12" ht="15" x14ac:dyDescent="0.25">
      <c r="I8615"/>
      <c r="J8615"/>
      <c r="K8615"/>
      <c r="L8615"/>
    </row>
    <row r="8616" spans="9:12" ht="15" x14ac:dyDescent="0.25">
      <c r="I8616"/>
      <c r="J8616"/>
      <c r="K8616"/>
      <c r="L8616"/>
    </row>
    <row r="8617" spans="9:12" ht="15" x14ac:dyDescent="0.25">
      <c r="I8617"/>
      <c r="J8617"/>
      <c r="K8617"/>
      <c r="L8617"/>
    </row>
    <row r="8618" spans="9:12" ht="15" x14ac:dyDescent="0.25">
      <c r="I8618"/>
      <c r="J8618"/>
      <c r="K8618"/>
      <c r="L8618"/>
    </row>
    <row r="8619" spans="9:12" ht="15" x14ac:dyDescent="0.25">
      <c r="I8619"/>
      <c r="J8619"/>
      <c r="K8619"/>
      <c r="L8619"/>
    </row>
    <row r="8620" spans="9:12" ht="15" x14ac:dyDescent="0.25">
      <c r="I8620"/>
      <c r="J8620"/>
      <c r="K8620"/>
      <c r="L8620"/>
    </row>
    <row r="8621" spans="9:12" ht="15" x14ac:dyDescent="0.25">
      <c r="I8621"/>
      <c r="J8621"/>
      <c r="K8621"/>
      <c r="L8621"/>
    </row>
    <row r="8622" spans="9:12" ht="15" x14ac:dyDescent="0.25">
      <c r="I8622"/>
      <c r="J8622"/>
      <c r="K8622"/>
      <c r="L8622"/>
    </row>
    <row r="8623" spans="9:12" ht="15" x14ac:dyDescent="0.25">
      <c r="I8623"/>
      <c r="J8623"/>
      <c r="K8623"/>
      <c r="L8623"/>
    </row>
    <row r="8624" spans="9:12" ht="15" x14ac:dyDescent="0.25">
      <c r="I8624"/>
      <c r="J8624"/>
      <c r="K8624"/>
      <c r="L8624"/>
    </row>
    <row r="8625" spans="9:12" ht="15" x14ac:dyDescent="0.25">
      <c r="I8625"/>
      <c r="J8625"/>
      <c r="K8625"/>
      <c r="L8625"/>
    </row>
    <row r="8626" spans="9:12" ht="15" x14ac:dyDescent="0.25">
      <c r="I8626"/>
      <c r="J8626"/>
      <c r="K8626"/>
      <c r="L8626"/>
    </row>
    <row r="8627" spans="9:12" ht="15" x14ac:dyDescent="0.25">
      <c r="I8627"/>
      <c r="J8627"/>
      <c r="K8627"/>
      <c r="L8627"/>
    </row>
    <row r="8628" spans="9:12" ht="15" x14ac:dyDescent="0.25">
      <c r="I8628"/>
      <c r="J8628"/>
      <c r="K8628"/>
      <c r="L8628"/>
    </row>
    <row r="8629" spans="9:12" ht="15" x14ac:dyDescent="0.25">
      <c r="I8629"/>
      <c r="J8629"/>
      <c r="K8629"/>
      <c r="L8629"/>
    </row>
    <row r="8630" spans="9:12" ht="15" x14ac:dyDescent="0.25">
      <c r="I8630"/>
      <c r="J8630"/>
      <c r="K8630"/>
      <c r="L8630"/>
    </row>
    <row r="8631" spans="9:12" ht="15" x14ac:dyDescent="0.25">
      <c r="I8631"/>
      <c r="J8631"/>
      <c r="K8631"/>
      <c r="L8631"/>
    </row>
    <row r="8632" spans="9:12" ht="15" x14ac:dyDescent="0.25">
      <c r="I8632"/>
      <c r="J8632"/>
      <c r="K8632"/>
      <c r="L8632"/>
    </row>
    <row r="8633" spans="9:12" ht="15" x14ac:dyDescent="0.25">
      <c r="I8633"/>
      <c r="J8633"/>
      <c r="K8633"/>
      <c r="L8633"/>
    </row>
    <row r="8634" spans="9:12" ht="15" x14ac:dyDescent="0.25">
      <c r="I8634"/>
      <c r="J8634"/>
      <c r="K8634"/>
      <c r="L8634"/>
    </row>
    <row r="8635" spans="9:12" ht="15" x14ac:dyDescent="0.25">
      <c r="I8635"/>
      <c r="J8635"/>
      <c r="K8635"/>
      <c r="L8635"/>
    </row>
    <row r="8636" spans="9:12" ht="15" x14ac:dyDescent="0.25">
      <c r="I8636"/>
      <c r="J8636"/>
      <c r="K8636"/>
      <c r="L8636"/>
    </row>
    <row r="8637" spans="9:12" ht="15" x14ac:dyDescent="0.25">
      <c r="I8637"/>
      <c r="J8637"/>
      <c r="K8637"/>
      <c r="L8637"/>
    </row>
    <row r="8638" spans="9:12" ht="15" x14ac:dyDescent="0.25">
      <c r="I8638"/>
      <c r="J8638"/>
      <c r="K8638"/>
      <c r="L8638"/>
    </row>
    <row r="8639" spans="9:12" ht="15" x14ac:dyDescent="0.25">
      <c r="I8639"/>
      <c r="J8639"/>
      <c r="K8639"/>
      <c r="L8639"/>
    </row>
    <row r="8640" spans="9:12" ht="15" x14ac:dyDescent="0.25">
      <c r="I8640"/>
      <c r="J8640"/>
      <c r="K8640"/>
      <c r="L8640"/>
    </row>
    <row r="8641" spans="9:12" ht="15" x14ac:dyDescent="0.25">
      <c r="I8641"/>
      <c r="J8641"/>
      <c r="K8641"/>
      <c r="L8641"/>
    </row>
    <row r="8642" spans="9:12" ht="15" x14ac:dyDescent="0.25">
      <c r="I8642"/>
      <c r="J8642"/>
      <c r="K8642"/>
      <c r="L8642"/>
    </row>
    <row r="8643" spans="9:12" ht="15" x14ac:dyDescent="0.25">
      <c r="I8643"/>
      <c r="J8643"/>
      <c r="K8643"/>
      <c r="L8643"/>
    </row>
    <row r="8644" spans="9:12" ht="15" x14ac:dyDescent="0.25">
      <c r="I8644"/>
      <c r="J8644"/>
      <c r="K8644"/>
      <c r="L8644"/>
    </row>
    <row r="8645" spans="9:12" ht="15" x14ac:dyDescent="0.25">
      <c r="I8645"/>
      <c r="J8645"/>
      <c r="K8645"/>
      <c r="L8645"/>
    </row>
    <row r="8646" spans="9:12" ht="15" x14ac:dyDescent="0.25">
      <c r="I8646"/>
      <c r="J8646"/>
      <c r="K8646"/>
      <c r="L8646"/>
    </row>
    <row r="8647" spans="9:12" ht="15" x14ac:dyDescent="0.25">
      <c r="I8647"/>
      <c r="J8647"/>
      <c r="K8647"/>
      <c r="L8647"/>
    </row>
    <row r="8648" spans="9:12" ht="15" x14ac:dyDescent="0.25">
      <c r="I8648"/>
      <c r="J8648"/>
      <c r="K8648"/>
      <c r="L8648"/>
    </row>
    <row r="8649" spans="9:12" ht="15" x14ac:dyDescent="0.25">
      <c r="I8649"/>
      <c r="J8649"/>
      <c r="K8649"/>
      <c r="L8649"/>
    </row>
    <row r="8650" spans="9:12" ht="15" x14ac:dyDescent="0.25">
      <c r="I8650"/>
      <c r="J8650"/>
      <c r="K8650"/>
      <c r="L8650"/>
    </row>
    <row r="8651" spans="9:12" ht="15" x14ac:dyDescent="0.25">
      <c r="I8651"/>
      <c r="J8651"/>
      <c r="K8651"/>
      <c r="L8651"/>
    </row>
    <row r="8652" spans="9:12" ht="15" x14ac:dyDescent="0.25">
      <c r="I8652"/>
      <c r="J8652"/>
      <c r="K8652"/>
      <c r="L8652"/>
    </row>
    <row r="8653" spans="9:12" ht="15" x14ac:dyDescent="0.25">
      <c r="I8653"/>
      <c r="J8653"/>
      <c r="K8653"/>
      <c r="L8653"/>
    </row>
    <row r="8654" spans="9:12" ht="15" x14ac:dyDescent="0.25">
      <c r="I8654"/>
      <c r="J8654"/>
      <c r="K8654"/>
      <c r="L8654"/>
    </row>
    <row r="8655" spans="9:12" ht="15" x14ac:dyDescent="0.25">
      <c r="I8655"/>
      <c r="J8655"/>
      <c r="K8655"/>
      <c r="L8655"/>
    </row>
    <row r="8656" spans="9:12" ht="15" x14ac:dyDescent="0.25">
      <c r="I8656"/>
      <c r="J8656"/>
      <c r="K8656"/>
      <c r="L8656"/>
    </row>
    <row r="8657" spans="9:12" ht="15" x14ac:dyDescent="0.25">
      <c r="I8657"/>
      <c r="J8657"/>
      <c r="K8657"/>
      <c r="L8657"/>
    </row>
    <row r="8658" spans="9:12" ht="15" x14ac:dyDescent="0.25">
      <c r="I8658"/>
      <c r="J8658"/>
      <c r="K8658"/>
      <c r="L8658"/>
    </row>
    <row r="8659" spans="9:12" ht="15" x14ac:dyDescent="0.25">
      <c r="I8659"/>
      <c r="J8659"/>
      <c r="K8659"/>
      <c r="L8659"/>
    </row>
    <row r="8660" spans="9:12" ht="15" x14ac:dyDescent="0.25">
      <c r="I8660"/>
      <c r="J8660"/>
      <c r="K8660"/>
      <c r="L8660"/>
    </row>
    <row r="8661" spans="9:12" ht="15" x14ac:dyDescent="0.25">
      <c r="I8661"/>
      <c r="J8661"/>
      <c r="K8661"/>
      <c r="L8661"/>
    </row>
    <row r="8662" spans="9:12" ht="15" x14ac:dyDescent="0.25">
      <c r="I8662"/>
      <c r="J8662"/>
      <c r="K8662"/>
      <c r="L8662"/>
    </row>
    <row r="8663" spans="9:12" ht="15" x14ac:dyDescent="0.25">
      <c r="I8663"/>
      <c r="J8663"/>
      <c r="K8663"/>
      <c r="L8663"/>
    </row>
    <row r="8664" spans="9:12" ht="15" x14ac:dyDescent="0.25">
      <c r="I8664"/>
      <c r="J8664"/>
      <c r="K8664"/>
      <c r="L8664"/>
    </row>
    <row r="8665" spans="9:12" ht="15" x14ac:dyDescent="0.25">
      <c r="I8665"/>
      <c r="J8665"/>
      <c r="K8665"/>
      <c r="L8665"/>
    </row>
    <row r="8666" spans="9:12" ht="15" x14ac:dyDescent="0.25">
      <c r="I8666"/>
      <c r="J8666"/>
      <c r="K8666"/>
      <c r="L8666"/>
    </row>
    <row r="8667" spans="9:12" ht="15" x14ac:dyDescent="0.25">
      <c r="I8667"/>
      <c r="J8667"/>
      <c r="K8667"/>
      <c r="L8667"/>
    </row>
    <row r="8668" spans="9:12" ht="15" x14ac:dyDescent="0.25">
      <c r="I8668"/>
      <c r="J8668"/>
      <c r="K8668"/>
      <c r="L8668"/>
    </row>
    <row r="8669" spans="9:12" ht="15" x14ac:dyDescent="0.25">
      <c r="I8669"/>
      <c r="J8669"/>
      <c r="K8669"/>
      <c r="L8669"/>
    </row>
    <row r="8670" spans="9:12" ht="15" x14ac:dyDescent="0.25">
      <c r="I8670"/>
      <c r="J8670"/>
      <c r="K8670"/>
      <c r="L8670"/>
    </row>
    <row r="8671" spans="9:12" ht="15" x14ac:dyDescent="0.25">
      <c r="I8671"/>
      <c r="J8671"/>
      <c r="K8671"/>
      <c r="L8671"/>
    </row>
    <row r="8672" spans="9:12" ht="15" x14ac:dyDescent="0.25">
      <c r="I8672"/>
      <c r="J8672"/>
      <c r="K8672"/>
      <c r="L8672"/>
    </row>
    <row r="8673" spans="9:12" ht="15" x14ac:dyDescent="0.25">
      <c r="I8673"/>
      <c r="J8673"/>
      <c r="K8673"/>
      <c r="L8673"/>
    </row>
    <row r="8674" spans="9:12" ht="15" x14ac:dyDescent="0.25">
      <c r="I8674"/>
      <c r="J8674"/>
      <c r="K8674"/>
      <c r="L8674"/>
    </row>
    <row r="8675" spans="9:12" ht="15" x14ac:dyDescent="0.25">
      <c r="I8675"/>
      <c r="J8675"/>
      <c r="K8675"/>
      <c r="L8675"/>
    </row>
    <row r="8676" spans="9:12" ht="15" x14ac:dyDescent="0.25">
      <c r="I8676"/>
      <c r="J8676"/>
      <c r="K8676"/>
      <c r="L8676"/>
    </row>
    <row r="8677" spans="9:12" ht="15" x14ac:dyDescent="0.25">
      <c r="I8677"/>
      <c r="J8677"/>
      <c r="K8677"/>
      <c r="L8677"/>
    </row>
    <row r="8678" spans="9:12" ht="15" x14ac:dyDescent="0.25">
      <c r="I8678"/>
      <c r="J8678"/>
      <c r="K8678"/>
      <c r="L8678"/>
    </row>
    <row r="8679" spans="9:12" ht="15" x14ac:dyDescent="0.25">
      <c r="I8679"/>
      <c r="J8679"/>
      <c r="K8679"/>
      <c r="L8679"/>
    </row>
    <row r="8680" spans="9:12" ht="15" x14ac:dyDescent="0.25">
      <c r="I8680"/>
      <c r="J8680"/>
      <c r="K8680"/>
      <c r="L8680"/>
    </row>
    <row r="8681" spans="9:12" ht="15" x14ac:dyDescent="0.25">
      <c r="I8681"/>
      <c r="J8681"/>
      <c r="K8681"/>
      <c r="L8681"/>
    </row>
    <row r="8682" spans="9:12" ht="15" x14ac:dyDescent="0.25">
      <c r="I8682"/>
      <c r="J8682"/>
      <c r="K8682"/>
      <c r="L8682"/>
    </row>
    <row r="8683" spans="9:12" ht="15" x14ac:dyDescent="0.25">
      <c r="I8683"/>
      <c r="J8683"/>
      <c r="K8683"/>
      <c r="L8683"/>
    </row>
    <row r="8684" spans="9:12" ht="15" x14ac:dyDescent="0.25">
      <c r="I8684"/>
      <c r="J8684"/>
      <c r="K8684"/>
      <c r="L8684"/>
    </row>
    <row r="8685" spans="9:12" ht="15" x14ac:dyDescent="0.25">
      <c r="I8685"/>
      <c r="J8685"/>
      <c r="K8685"/>
      <c r="L8685"/>
    </row>
    <row r="8686" spans="9:12" ht="15" x14ac:dyDescent="0.25">
      <c r="I8686"/>
      <c r="J8686"/>
      <c r="K8686"/>
      <c r="L8686"/>
    </row>
    <row r="8687" spans="9:12" ht="15" x14ac:dyDescent="0.25">
      <c r="I8687"/>
      <c r="J8687"/>
      <c r="K8687"/>
      <c r="L8687"/>
    </row>
    <row r="8688" spans="9:12" ht="15" x14ac:dyDescent="0.25">
      <c r="I8688"/>
      <c r="J8688"/>
      <c r="K8688"/>
      <c r="L8688"/>
    </row>
    <row r="8689" spans="9:12" ht="15" x14ac:dyDescent="0.25">
      <c r="I8689"/>
      <c r="J8689"/>
      <c r="K8689"/>
      <c r="L8689"/>
    </row>
    <row r="8690" spans="9:12" ht="15" x14ac:dyDescent="0.25">
      <c r="I8690"/>
      <c r="J8690"/>
      <c r="K8690"/>
      <c r="L8690"/>
    </row>
    <row r="8691" spans="9:12" ht="15" x14ac:dyDescent="0.25">
      <c r="I8691"/>
      <c r="J8691"/>
      <c r="K8691"/>
      <c r="L8691"/>
    </row>
    <row r="8692" spans="9:12" ht="15" x14ac:dyDescent="0.25">
      <c r="I8692"/>
      <c r="J8692"/>
      <c r="K8692"/>
      <c r="L8692"/>
    </row>
    <row r="8693" spans="9:12" ht="15" x14ac:dyDescent="0.25">
      <c r="I8693"/>
      <c r="J8693"/>
      <c r="K8693"/>
      <c r="L8693"/>
    </row>
    <row r="8694" spans="9:12" ht="15" x14ac:dyDescent="0.25">
      <c r="I8694"/>
      <c r="J8694"/>
      <c r="K8694"/>
      <c r="L8694"/>
    </row>
    <row r="8695" spans="9:12" ht="15" x14ac:dyDescent="0.25">
      <c r="I8695"/>
      <c r="J8695"/>
      <c r="K8695"/>
      <c r="L8695"/>
    </row>
    <row r="8696" spans="9:12" ht="15" x14ac:dyDescent="0.25">
      <c r="I8696"/>
      <c r="J8696"/>
      <c r="K8696"/>
      <c r="L8696"/>
    </row>
    <row r="8697" spans="9:12" ht="15" x14ac:dyDescent="0.25">
      <c r="I8697"/>
      <c r="J8697"/>
      <c r="K8697"/>
      <c r="L8697"/>
    </row>
    <row r="8698" spans="9:12" ht="15" x14ac:dyDescent="0.25">
      <c r="I8698"/>
      <c r="J8698"/>
      <c r="K8698"/>
      <c r="L8698"/>
    </row>
    <row r="8699" spans="9:12" ht="15" x14ac:dyDescent="0.25">
      <c r="I8699"/>
      <c r="J8699"/>
      <c r="K8699"/>
      <c r="L8699"/>
    </row>
    <row r="8700" spans="9:12" ht="15" x14ac:dyDescent="0.25">
      <c r="I8700"/>
      <c r="J8700"/>
      <c r="K8700"/>
      <c r="L8700"/>
    </row>
    <row r="8701" spans="9:12" ht="15" x14ac:dyDescent="0.25">
      <c r="I8701"/>
      <c r="J8701"/>
      <c r="K8701"/>
      <c r="L8701"/>
    </row>
    <row r="8702" spans="9:12" ht="15" x14ac:dyDescent="0.25">
      <c r="I8702"/>
      <c r="J8702"/>
      <c r="K8702"/>
      <c r="L8702"/>
    </row>
    <row r="8703" spans="9:12" ht="15" x14ac:dyDescent="0.25">
      <c r="I8703"/>
      <c r="J8703"/>
      <c r="K8703"/>
      <c r="L8703"/>
    </row>
    <row r="8704" spans="9:12" ht="15" x14ac:dyDescent="0.25">
      <c r="I8704"/>
      <c r="J8704"/>
      <c r="K8704"/>
      <c r="L8704"/>
    </row>
    <row r="8705" spans="9:12" ht="15" x14ac:dyDescent="0.25">
      <c r="I8705"/>
      <c r="J8705"/>
      <c r="K8705"/>
      <c r="L8705"/>
    </row>
    <row r="8706" spans="9:12" ht="15" x14ac:dyDescent="0.25">
      <c r="I8706"/>
      <c r="J8706"/>
      <c r="K8706"/>
      <c r="L8706"/>
    </row>
    <row r="8707" spans="9:12" ht="15" x14ac:dyDescent="0.25">
      <c r="I8707"/>
      <c r="J8707"/>
      <c r="K8707"/>
      <c r="L8707"/>
    </row>
    <row r="8708" spans="9:12" ht="15" x14ac:dyDescent="0.25">
      <c r="I8708"/>
      <c r="J8708"/>
      <c r="K8708"/>
      <c r="L8708"/>
    </row>
    <row r="8709" spans="9:12" ht="15" x14ac:dyDescent="0.25">
      <c r="I8709"/>
      <c r="J8709"/>
      <c r="K8709"/>
      <c r="L8709"/>
    </row>
    <row r="8710" spans="9:12" ht="15" x14ac:dyDescent="0.25">
      <c r="I8710"/>
      <c r="J8710"/>
      <c r="K8710"/>
      <c r="L8710"/>
    </row>
    <row r="8711" spans="9:12" ht="15" x14ac:dyDescent="0.25">
      <c r="I8711"/>
      <c r="J8711"/>
      <c r="K8711"/>
      <c r="L8711"/>
    </row>
    <row r="8712" spans="9:12" ht="15" x14ac:dyDescent="0.25">
      <c r="I8712"/>
      <c r="J8712"/>
      <c r="K8712"/>
      <c r="L8712"/>
    </row>
    <row r="8713" spans="9:12" ht="15" x14ac:dyDescent="0.25">
      <c r="I8713"/>
      <c r="J8713"/>
      <c r="K8713"/>
      <c r="L8713"/>
    </row>
    <row r="8714" spans="9:12" ht="15" x14ac:dyDescent="0.25">
      <c r="I8714"/>
      <c r="J8714"/>
      <c r="K8714"/>
      <c r="L8714"/>
    </row>
    <row r="8715" spans="9:12" ht="15" x14ac:dyDescent="0.25">
      <c r="I8715"/>
      <c r="J8715"/>
      <c r="K8715"/>
      <c r="L8715"/>
    </row>
    <row r="8716" spans="9:12" ht="15" x14ac:dyDescent="0.25">
      <c r="I8716"/>
      <c r="J8716"/>
      <c r="K8716"/>
      <c r="L8716"/>
    </row>
    <row r="8717" spans="9:12" ht="15" x14ac:dyDescent="0.25">
      <c r="I8717"/>
      <c r="J8717"/>
      <c r="K8717"/>
      <c r="L8717"/>
    </row>
    <row r="8718" spans="9:12" ht="15" x14ac:dyDescent="0.25">
      <c r="I8718"/>
      <c r="J8718"/>
      <c r="K8718"/>
      <c r="L8718"/>
    </row>
    <row r="8719" spans="9:12" ht="15" x14ac:dyDescent="0.25">
      <c r="I8719"/>
      <c r="J8719"/>
      <c r="K8719"/>
      <c r="L8719"/>
    </row>
    <row r="8720" spans="9:12" ht="15" x14ac:dyDescent="0.25">
      <c r="I8720"/>
      <c r="J8720"/>
      <c r="K8720"/>
      <c r="L8720"/>
    </row>
    <row r="8721" spans="9:12" ht="15" x14ac:dyDescent="0.25">
      <c r="I8721"/>
      <c r="J8721"/>
      <c r="K8721"/>
      <c r="L8721"/>
    </row>
    <row r="8722" spans="9:12" ht="15" x14ac:dyDescent="0.25">
      <c r="I8722"/>
      <c r="J8722"/>
      <c r="K8722"/>
      <c r="L8722"/>
    </row>
    <row r="8723" spans="9:12" ht="15" x14ac:dyDescent="0.25">
      <c r="I8723"/>
      <c r="J8723"/>
      <c r="K8723"/>
      <c r="L8723"/>
    </row>
    <row r="8724" spans="9:12" ht="15" x14ac:dyDescent="0.25">
      <c r="I8724"/>
      <c r="J8724"/>
      <c r="K8724"/>
      <c r="L8724"/>
    </row>
    <row r="8725" spans="9:12" ht="15" x14ac:dyDescent="0.25">
      <c r="I8725"/>
      <c r="J8725"/>
      <c r="K8725"/>
      <c r="L8725"/>
    </row>
    <row r="8726" spans="9:12" ht="15" x14ac:dyDescent="0.25">
      <c r="I8726"/>
      <c r="J8726"/>
      <c r="K8726"/>
      <c r="L8726"/>
    </row>
    <row r="8727" spans="9:12" ht="15" x14ac:dyDescent="0.25">
      <c r="I8727"/>
      <c r="J8727"/>
      <c r="K8727"/>
      <c r="L8727"/>
    </row>
    <row r="8728" spans="9:12" ht="15" x14ac:dyDescent="0.25">
      <c r="I8728"/>
      <c r="J8728"/>
      <c r="K8728"/>
      <c r="L8728"/>
    </row>
    <row r="8729" spans="9:12" ht="15" x14ac:dyDescent="0.25">
      <c r="I8729"/>
      <c r="J8729"/>
      <c r="K8729"/>
      <c r="L8729"/>
    </row>
    <row r="8730" spans="9:12" ht="15" x14ac:dyDescent="0.25">
      <c r="I8730"/>
      <c r="J8730"/>
      <c r="K8730"/>
      <c r="L8730"/>
    </row>
    <row r="8731" spans="9:12" ht="15" x14ac:dyDescent="0.25">
      <c r="I8731"/>
      <c r="J8731"/>
      <c r="K8731"/>
      <c r="L8731"/>
    </row>
    <row r="8732" spans="9:12" ht="15" x14ac:dyDescent="0.25">
      <c r="I8732"/>
      <c r="J8732"/>
      <c r="K8732"/>
      <c r="L8732"/>
    </row>
    <row r="8733" spans="9:12" ht="15" x14ac:dyDescent="0.25">
      <c r="I8733"/>
      <c r="J8733"/>
      <c r="K8733"/>
      <c r="L8733"/>
    </row>
    <row r="8734" spans="9:12" ht="15" x14ac:dyDescent="0.25">
      <c r="I8734"/>
      <c r="J8734"/>
      <c r="K8734"/>
      <c r="L8734"/>
    </row>
    <row r="8735" spans="9:12" ht="15" x14ac:dyDescent="0.25">
      <c r="I8735"/>
      <c r="J8735"/>
      <c r="K8735"/>
      <c r="L8735"/>
    </row>
    <row r="8736" spans="9:12" ht="15" x14ac:dyDescent="0.25">
      <c r="I8736"/>
      <c r="J8736"/>
      <c r="K8736"/>
      <c r="L8736"/>
    </row>
    <row r="8737" spans="9:12" ht="15" x14ac:dyDescent="0.25">
      <c r="I8737"/>
      <c r="J8737"/>
      <c r="K8737"/>
      <c r="L8737"/>
    </row>
    <row r="8738" spans="9:12" ht="15" x14ac:dyDescent="0.25">
      <c r="I8738"/>
      <c r="J8738"/>
      <c r="K8738"/>
      <c r="L8738"/>
    </row>
    <row r="8739" spans="9:12" ht="15" x14ac:dyDescent="0.25">
      <c r="I8739"/>
      <c r="J8739"/>
      <c r="K8739"/>
      <c r="L8739"/>
    </row>
    <row r="8740" spans="9:12" ht="15" x14ac:dyDescent="0.25">
      <c r="I8740"/>
      <c r="J8740"/>
      <c r="K8740"/>
      <c r="L8740"/>
    </row>
    <row r="8741" spans="9:12" ht="15" x14ac:dyDescent="0.25">
      <c r="I8741"/>
      <c r="J8741"/>
      <c r="K8741"/>
      <c r="L8741"/>
    </row>
    <row r="8742" spans="9:12" ht="15" x14ac:dyDescent="0.25">
      <c r="I8742"/>
      <c r="J8742"/>
      <c r="K8742"/>
      <c r="L8742"/>
    </row>
    <row r="8743" spans="9:12" ht="15" x14ac:dyDescent="0.25">
      <c r="I8743"/>
      <c r="J8743"/>
      <c r="K8743"/>
      <c r="L8743"/>
    </row>
    <row r="8744" spans="9:12" ht="15" x14ac:dyDescent="0.25">
      <c r="I8744"/>
      <c r="J8744"/>
      <c r="K8744"/>
      <c r="L8744"/>
    </row>
    <row r="8745" spans="9:12" ht="15" x14ac:dyDescent="0.25">
      <c r="I8745"/>
      <c r="J8745"/>
      <c r="K8745"/>
      <c r="L8745"/>
    </row>
    <row r="8746" spans="9:12" ht="15" x14ac:dyDescent="0.25">
      <c r="I8746"/>
      <c r="J8746"/>
      <c r="K8746"/>
      <c r="L8746"/>
    </row>
    <row r="8747" spans="9:12" ht="15" x14ac:dyDescent="0.25">
      <c r="I8747"/>
      <c r="J8747"/>
      <c r="K8747"/>
      <c r="L8747"/>
    </row>
    <row r="8748" spans="9:12" ht="15" x14ac:dyDescent="0.25">
      <c r="I8748"/>
      <c r="J8748"/>
      <c r="K8748"/>
      <c r="L8748"/>
    </row>
    <row r="8749" spans="9:12" ht="15" x14ac:dyDescent="0.25">
      <c r="I8749"/>
      <c r="J8749"/>
      <c r="K8749"/>
      <c r="L8749"/>
    </row>
    <row r="8750" spans="9:12" ht="15" x14ac:dyDescent="0.25">
      <c r="I8750"/>
      <c r="J8750"/>
      <c r="K8750"/>
      <c r="L8750"/>
    </row>
    <row r="8751" spans="9:12" ht="15" x14ac:dyDescent="0.25">
      <c r="I8751"/>
      <c r="J8751"/>
      <c r="K8751"/>
      <c r="L8751"/>
    </row>
    <row r="8752" spans="9:12" ht="15" x14ac:dyDescent="0.25">
      <c r="I8752"/>
      <c r="J8752"/>
      <c r="K8752"/>
      <c r="L8752"/>
    </row>
    <row r="8753" spans="9:12" ht="15" x14ac:dyDescent="0.25">
      <c r="I8753"/>
      <c r="J8753"/>
      <c r="K8753"/>
      <c r="L8753"/>
    </row>
    <row r="8754" spans="9:12" ht="15" x14ac:dyDescent="0.25">
      <c r="I8754"/>
      <c r="J8754"/>
      <c r="K8754"/>
      <c r="L8754"/>
    </row>
    <row r="8755" spans="9:12" ht="15" x14ac:dyDescent="0.25">
      <c r="I8755"/>
      <c r="J8755"/>
      <c r="K8755"/>
      <c r="L8755"/>
    </row>
    <row r="8756" spans="9:12" ht="15" x14ac:dyDescent="0.25">
      <c r="I8756"/>
      <c r="J8756"/>
      <c r="K8756"/>
      <c r="L8756"/>
    </row>
    <row r="8757" spans="9:12" ht="15" x14ac:dyDescent="0.25">
      <c r="I8757"/>
      <c r="J8757"/>
      <c r="K8757"/>
      <c r="L8757"/>
    </row>
    <row r="8758" spans="9:12" ht="15" x14ac:dyDescent="0.25">
      <c r="I8758"/>
      <c r="J8758"/>
      <c r="K8758"/>
      <c r="L8758"/>
    </row>
    <row r="8759" spans="9:12" ht="15" x14ac:dyDescent="0.25">
      <c r="I8759"/>
      <c r="J8759"/>
      <c r="K8759"/>
      <c r="L8759"/>
    </row>
    <row r="8760" spans="9:12" ht="15" x14ac:dyDescent="0.25">
      <c r="I8760"/>
      <c r="J8760"/>
      <c r="K8760"/>
      <c r="L8760"/>
    </row>
    <row r="8761" spans="9:12" ht="15" x14ac:dyDescent="0.25">
      <c r="I8761"/>
      <c r="J8761"/>
      <c r="K8761"/>
      <c r="L8761"/>
    </row>
    <row r="8762" spans="9:12" ht="15" x14ac:dyDescent="0.25">
      <c r="I8762"/>
      <c r="J8762"/>
      <c r="K8762"/>
      <c r="L8762"/>
    </row>
    <row r="8763" spans="9:12" ht="15" x14ac:dyDescent="0.25">
      <c r="I8763"/>
      <c r="J8763"/>
      <c r="K8763"/>
      <c r="L8763"/>
    </row>
    <row r="8764" spans="9:12" ht="15" x14ac:dyDescent="0.25">
      <c r="I8764"/>
      <c r="J8764"/>
      <c r="K8764"/>
      <c r="L8764"/>
    </row>
    <row r="8765" spans="9:12" ht="15" x14ac:dyDescent="0.25">
      <c r="I8765"/>
      <c r="J8765"/>
      <c r="K8765"/>
      <c r="L8765"/>
    </row>
    <row r="8766" spans="9:12" ht="15" x14ac:dyDescent="0.25">
      <c r="I8766"/>
      <c r="J8766"/>
      <c r="K8766"/>
      <c r="L8766"/>
    </row>
    <row r="8767" spans="9:12" ht="15" x14ac:dyDescent="0.25">
      <c r="I8767"/>
      <c r="J8767"/>
      <c r="K8767"/>
      <c r="L8767"/>
    </row>
    <row r="8768" spans="9:12" ht="15" x14ac:dyDescent="0.25">
      <c r="I8768"/>
      <c r="J8768"/>
      <c r="K8768"/>
      <c r="L8768"/>
    </row>
    <row r="8769" spans="9:12" ht="15" x14ac:dyDescent="0.25">
      <c r="I8769"/>
      <c r="J8769"/>
      <c r="K8769"/>
      <c r="L8769"/>
    </row>
    <row r="8770" spans="9:12" ht="15" x14ac:dyDescent="0.25">
      <c r="I8770"/>
      <c r="J8770"/>
      <c r="K8770"/>
      <c r="L8770"/>
    </row>
    <row r="8771" spans="9:12" ht="15" x14ac:dyDescent="0.25">
      <c r="I8771"/>
      <c r="J8771"/>
      <c r="K8771"/>
      <c r="L8771"/>
    </row>
    <row r="8772" spans="9:12" ht="15" x14ac:dyDescent="0.25">
      <c r="I8772"/>
      <c r="J8772"/>
      <c r="K8772"/>
      <c r="L8772"/>
    </row>
    <row r="8773" spans="9:12" ht="15" x14ac:dyDescent="0.25">
      <c r="I8773"/>
      <c r="J8773"/>
      <c r="K8773"/>
      <c r="L8773"/>
    </row>
    <row r="8774" spans="9:12" ht="15" x14ac:dyDescent="0.25">
      <c r="I8774"/>
      <c r="J8774"/>
      <c r="K8774"/>
      <c r="L8774"/>
    </row>
    <row r="8775" spans="9:12" ht="15" x14ac:dyDescent="0.25">
      <c r="I8775"/>
      <c r="J8775"/>
      <c r="K8775"/>
      <c r="L8775"/>
    </row>
    <row r="8776" spans="9:12" ht="15" x14ac:dyDescent="0.25">
      <c r="I8776"/>
      <c r="J8776"/>
      <c r="K8776"/>
      <c r="L8776"/>
    </row>
    <row r="8777" spans="9:12" ht="15" x14ac:dyDescent="0.25">
      <c r="I8777"/>
      <c r="J8777"/>
      <c r="K8777"/>
      <c r="L8777"/>
    </row>
    <row r="8778" spans="9:12" ht="15" x14ac:dyDescent="0.25">
      <c r="I8778"/>
      <c r="J8778"/>
      <c r="K8778"/>
      <c r="L8778"/>
    </row>
    <row r="8779" spans="9:12" ht="15" x14ac:dyDescent="0.25">
      <c r="I8779"/>
      <c r="J8779"/>
      <c r="K8779"/>
      <c r="L8779"/>
    </row>
    <row r="8780" spans="9:12" ht="15" x14ac:dyDescent="0.25">
      <c r="I8780"/>
      <c r="J8780"/>
      <c r="K8780"/>
      <c r="L8780"/>
    </row>
    <row r="8781" spans="9:12" ht="15" x14ac:dyDescent="0.25">
      <c r="I8781"/>
      <c r="J8781"/>
      <c r="K8781"/>
      <c r="L8781"/>
    </row>
    <row r="8782" spans="9:12" ht="15" x14ac:dyDescent="0.25">
      <c r="I8782"/>
      <c r="J8782"/>
      <c r="K8782"/>
      <c r="L8782"/>
    </row>
    <row r="8783" spans="9:12" ht="15" x14ac:dyDescent="0.25">
      <c r="I8783"/>
      <c r="J8783"/>
      <c r="K8783"/>
      <c r="L8783"/>
    </row>
    <row r="8784" spans="9:12" ht="15" x14ac:dyDescent="0.25">
      <c r="I8784"/>
      <c r="J8784"/>
      <c r="K8784"/>
      <c r="L8784"/>
    </row>
    <row r="8785" spans="9:12" ht="15" x14ac:dyDescent="0.25">
      <c r="I8785"/>
      <c r="J8785"/>
      <c r="K8785"/>
      <c r="L8785"/>
    </row>
    <row r="8786" spans="9:12" ht="15" x14ac:dyDescent="0.25">
      <c r="I8786"/>
      <c r="J8786"/>
      <c r="K8786"/>
      <c r="L8786"/>
    </row>
    <row r="8787" spans="9:12" ht="15" x14ac:dyDescent="0.25">
      <c r="I8787"/>
      <c r="J8787"/>
      <c r="K8787"/>
      <c r="L8787"/>
    </row>
    <row r="8788" spans="9:12" ht="15" x14ac:dyDescent="0.25">
      <c r="I8788"/>
      <c r="J8788"/>
      <c r="K8788"/>
      <c r="L8788"/>
    </row>
    <row r="8789" spans="9:12" ht="15" x14ac:dyDescent="0.25">
      <c r="I8789"/>
      <c r="J8789"/>
      <c r="K8789"/>
      <c r="L8789"/>
    </row>
    <row r="8790" spans="9:12" ht="15" x14ac:dyDescent="0.25">
      <c r="I8790"/>
      <c r="J8790"/>
      <c r="K8790"/>
      <c r="L8790"/>
    </row>
    <row r="8791" spans="9:12" ht="15" x14ac:dyDescent="0.25">
      <c r="I8791"/>
      <c r="J8791"/>
      <c r="K8791"/>
      <c r="L8791"/>
    </row>
    <row r="8792" spans="9:12" ht="15" x14ac:dyDescent="0.25">
      <c r="I8792"/>
      <c r="J8792"/>
      <c r="K8792"/>
      <c r="L8792"/>
    </row>
    <row r="8793" spans="9:12" ht="15" x14ac:dyDescent="0.25">
      <c r="I8793"/>
      <c r="J8793"/>
      <c r="K8793"/>
      <c r="L8793"/>
    </row>
    <row r="8794" spans="9:12" ht="15" x14ac:dyDescent="0.25">
      <c r="I8794"/>
      <c r="J8794"/>
      <c r="K8794"/>
      <c r="L8794"/>
    </row>
    <row r="8795" spans="9:12" ht="15" x14ac:dyDescent="0.25">
      <c r="I8795"/>
      <c r="J8795"/>
      <c r="K8795"/>
      <c r="L8795"/>
    </row>
    <row r="8796" spans="9:12" ht="15" x14ac:dyDescent="0.25">
      <c r="I8796"/>
      <c r="J8796"/>
      <c r="K8796"/>
      <c r="L8796"/>
    </row>
    <row r="8797" spans="9:12" ht="15" x14ac:dyDescent="0.25">
      <c r="I8797"/>
      <c r="J8797"/>
      <c r="K8797"/>
      <c r="L8797"/>
    </row>
    <row r="8798" spans="9:12" ht="15" x14ac:dyDescent="0.25">
      <c r="I8798"/>
      <c r="J8798"/>
      <c r="K8798"/>
      <c r="L8798"/>
    </row>
    <row r="8799" spans="9:12" ht="15" x14ac:dyDescent="0.25">
      <c r="I8799"/>
      <c r="J8799"/>
      <c r="K8799"/>
      <c r="L8799"/>
    </row>
    <row r="8800" spans="9:12" ht="15" x14ac:dyDescent="0.25">
      <c r="I8800"/>
      <c r="J8800"/>
      <c r="K8800"/>
      <c r="L8800"/>
    </row>
    <row r="8801" spans="9:12" ht="15" x14ac:dyDescent="0.25">
      <c r="I8801"/>
      <c r="J8801"/>
      <c r="K8801"/>
      <c r="L8801"/>
    </row>
    <row r="8802" spans="9:12" ht="15" x14ac:dyDescent="0.25">
      <c r="I8802"/>
      <c r="J8802"/>
      <c r="K8802"/>
      <c r="L8802"/>
    </row>
    <row r="8803" spans="9:12" ht="15" x14ac:dyDescent="0.25">
      <c r="I8803"/>
      <c r="J8803"/>
      <c r="K8803"/>
      <c r="L8803"/>
    </row>
    <row r="8804" spans="9:12" ht="15" x14ac:dyDescent="0.25">
      <c r="I8804"/>
      <c r="J8804"/>
      <c r="K8804"/>
      <c r="L8804"/>
    </row>
    <row r="8805" spans="9:12" ht="15" x14ac:dyDescent="0.25">
      <c r="I8805"/>
      <c r="J8805"/>
      <c r="K8805"/>
      <c r="L8805"/>
    </row>
    <row r="8806" spans="9:12" ht="15" x14ac:dyDescent="0.25">
      <c r="I8806"/>
      <c r="J8806"/>
      <c r="K8806"/>
      <c r="L8806"/>
    </row>
    <row r="8807" spans="9:12" ht="15" x14ac:dyDescent="0.25">
      <c r="I8807"/>
      <c r="J8807"/>
      <c r="K8807"/>
      <c r="L8807"/>
    </row>
    <row r="8808" spans="9:12" ht="15" x14ac:dyDescent="0.25">
      <c r="I8808"/>
      <c r="J8808"/>
      <c r="K8808"/>
      <c r="L8808"/>
    </row>
    <row r="8809" spans="9:12" ht="15" x14ac:dyDescent="0.25">
      <c r="I8809"/>
      <c r="J8809"/>
      <c r="K8809"/>
      <c r="L8809"/>
    </row>
    <row r="8810" spans="9:12" ht="15" x14ac:dyDescent="0.25">
      <c r="I8810"/>
      <c r="J8810"/>
      <c r="K8810"/>
      <c r="L8810"/>
    </row>
    <row r="8811" spans="9:12" ht="15" x14ac:dyDescent="0.25">
      <c r="I8811"/>
      <c r="J8811"/>
      <c r="K8811"/>
      <c r="L8811"/>
    </row>
    <row r="8812" spans="9:12" ht="15" x14ac:dyDescent="0.25">
      <c r="I8812"/>
      <c r="J8812"/>
      <c r="K8812"/>
      <c r="L8812"/>
    </row>
    <row r="8813" spans="9:12" ht="15" x14ac:dyDescent="0.25">
      <c r="I8813"/>
      <c r="J8813"/>
      <c r="K8813"/>
      <c r="L8813"/>
    </row>
    <row r="8814" spans="9:12" ht="15" x14ac:dyDescent="0.25">
      <c r="I8814"/>
      <c r="J8814"/>
      <c r="K8814"/>
      <c r="L8814"/>
    </row>
    <row r="8815" spans="9:12" ht="15" x14ac:dyDescent="0.25">
      <c r="I8815"/>
      <c r="J8815"/>
      <c r="K8815"/>
      <c r="L8815"/>
    </row>
    <row r="8816" spans="9:12" ht="15" x14ac:dyDescent="0.25">
      <c r="I8816"/>
      <c r="J8816"/>
      <c r="K8816"/>
      <c r="L8816"/>
    </row>
    <row r="8817" spans="9:12" ht="15" x14ac:dyDescent="0.25">
      <c r="I8817"/>
      <c r="J8817"/>
      <c r="K8817"/>
      <c r="L8817"/>
    </row>
    <row r="8818" spans="9:12" ht="15" x14ac:dyDescent="0.25">
      <c r="I8818"/>
      <c r="J8818"/>
      <c r="K8818"/>
      <c r="L8818"/>
    </row>
    <row r="8819" spans="9:12" ht="15" x14ac:dyDescent="0.25">
      <c r="I8819"/>
      <c r="J8819"/>
      <c r="K8819"/>
      <c r="L8819"/>
    </row>
    <row r="8820" spans="9:12" ht="15" x14ac:dyDescent="0.25">
      <c r="I8820"/>
      <c r="J8820"/>
      <c r="K8820"/>
      <c r="L8820"/>
    </row>
    <row r="8821" spans="9:12" ht="15" x14ac:dyDescent="0.25">
      <c r="I8821"/>
      <c r="J8821"/>
      <c r="K8821"/>
      <c r="L8821"/>
    </row>
    <row r="8822" spans="9:12" ht="15" x14ac:dyDescent="0.25">
      <c r="I8822"/>
      <c r="J8822"/>
      <c r="K8822"/>
      <c r="L8822"/>
    </row>
    <row r="8823" spans="9:12" ht="15" x14ac:dyDescent="0.25">
      <c r="I8823"/>
      <c r="J8823"/>
      <c r="K8823"/>
      <c r="L8823"/>
    </row>
    <row r="8824" spans="9:12" ht="15" x14ac:dyDescent="0.25">
      <c r="I8824"/>
      <c r="J8824"/>
      <c r="K8824"/>
      <c r="L8824"/>
    </row>
    <row r="8825" spans="9:12" ht="15" x14ac:dyDescent="0.25">
      <c r="I8825"/>
      <c r="J8825"/>
      <c r="K8825"/>
      <c r="L8825"/>
    </row>
    <row r="8826" spans="9:12" ht="15" x14ac:dyDescent="0.25">
      <c r="I8826"/>
      <c r="J8826"/>
      <c r="K8826"/>
      <c r="L8826"/>
    </row>
    <row r="8827" spans="9:12" ht="15" x14ac:dyDescent="0.25">
      <c r="I8827"/>
      <c r="J8827"/>
      <c r="K8827"/>
      <c r="L8827"/>
    </row>
    <row r="8828" spans="9:12" ht="15" x14ac:dyDescent="0.25">
      <c r="I8828"/>
      <c r="J8828"/>
      <c r="K8828"/>
      <c r="L8828"/>
    </row>
    <row r="8829" spans="9:12" ht="15" x14ac:dyDescent="0.25">
      <c r="I8829"/>
      <c r="J8829"/>
      <c r="K8829"/>
      <c r="L8829"/>
    </row>
    <row r="8830" spans="9:12" ht="15" x14ac:dyDescent="0.25">
      <c r="I8830"/>
      <c r="J8830"/>
      <c r="K8830"/>
      <c r="L8830"/>
    </row>
    <row r="8831" spans="9:12" ht="15" x14ac:dyDescent="0.25">
      <c r="I8831"/>
      <c r="J8831"/>
      <c r="K8831"/>
      <c r="L8831"/>
    </row>
    <row r="8832" spans="9:12" ht="15" x14ac:dyDescent="0.25">
      <c r="I8832"/>
      <c r="J8832"/>
      <c r="K8832"/>
      <c r="L8832"/>
    </row>
    <row r="8833" spans="9:12" ht="15" x14ac:dyDescent="0.25">
      <c r="I8833"/>
      <c r="J8833"/>
      <c r="K8833"/>
      <c r="L8833"/>
    </row>
    <row r="8834" spans="9:12" ht="15" x14ac:dyDescent="0.25">
      <c r="I8834"/>
      <c r="J8834"/>
      <c r="K8834"/>
      <c r="L8834"/>
    </row>
    <row r="8835" spans="9:12" ht="15" x14ac:dyDescent="0.25">
      <c r="I8835"/>
      <c r="J8835"/>
      <c r="K8835"/>
      <c r="L8835"/>
    </row>
    <row r="8836" spans="9:12" ht="15" x14ac:dyDescent="0.25">
      <c r="I8836"/>
      <c r="J8836"/>
      <c r="K8836"/>
      <c r="L8836"/>
    </row>
    <row r="8837" spans="9:12" ht="15" x14ac:dyDescent="0.25">
      <c r="I8837"/>
      <c r="J8837"/>
      <c r="K8837"/>
      <c r="L8837"/>
    </row>
    <row r="8838" spans="9:12" ht="15" x14ac:dyDescent="0.25">
      <c r="I8838"/>
      <c r="J8838"/>
      <c r="K8838"/>
      <c r="L8838"/>
    </row>
    <row r="8839" spans="9:12" ht="15" x14ac:dyDescent="0.25">
      <c r="I8839"/>
      <c r="J8839"/>
      <c r="K8839"/>
      <c r="L8839"/>
    </row>
    <row r="8840" spans="9:12" ht="15" x14ac:dyDescent="0.25">
      <c r="I8840"/>
      <c r="J8840"/>
      <c r="K8840"/>
      <c r="L8840"/>
    </row>
    <row r="8841" spans="9:12" ht="15" x14ac:dyDescent="0.25">
      <c r="I8841"/>
      <c r="J8841"/>
      <c r="K8841"/>
      <c r="L8841"/>
    </row>
    <row r="8842" spans="9:12" ht="15" x14ac:dyDescent="0.25">
      <c r="I8842"/>
      <c r="J8842"/>
      <c r="K8842"/>
      <c r="L8842"/>
    </row>
    <row r="8843" spans="9:12" ht="15" x14ac:dyDescent="0.25">
      <c r="I8843"/>
      <c r="J8843"/>
      <c r="K8843"/>
      <c r="L8843"/>
    </row>
    <row r="8844" spans="9:12" ht="15" x14ac:dyDescent="0.25">
      <c r="I8844"/>
      <c r="J8844"/>
      <c r="K8844"/>
      <c r="L8844"/>
    </row>
    <row r="8845" spans="9:12" ht="15" x14ac:dyDescent="0.25">
      <c r="I8845"/>
      <c r="J8845"/>
      <c r="K8845"/>
      <c r="L8845"/>
    </row>
    <row r="8846" spans="9:12" ht="15" x14ac:dyDescent="0.25">
      <c r="I8846"/>
      <c r="J8846"/>
      <c r="K8846"/>
      <c r="L8846"/>
    </row>
    <row r="8847" spans="9:12" ht="15" x14ac:dyDescent="0.25">
      <c r="I8847"/>
      <c r="J8847"/>
      <c r="K8847"/>
      <c r="L8847"/>
    </row>
    <row r="8848" spans="9:12" ht="15" x14ac:dyDescent="0.25">
      <c r="I8848"/>
      <c r="J8848"/>
      <c r="K8848"/>
      <c r="L8848"/>
    </row>
    <row r="8849" spans="9:12" ht="15" x14ac:dyDescent="0.25">
      <c r="I8849"/>
      <c r="J8849"/>
      <c r="K8849"/>
      <c r="L8849"/>
    </row>
    <row r="8850" spans="9:12" ht="15" x14ac:dyDescent="0.25">
      <c r="I8850"/>
      <c r="J8850"/>
      <c r="K8850"/>
      <c r="L8850"/>
    </row>
    <row r="8851" spans="9:12" ht="15" x14ac:dyDescent="0.25">
      <c r="I8851"/>
      <c r="J8851"/>
      <c r="K8851"/>
      <c r="L8851"/>
    </row>
    <row r="8852" spans="9:12" ht="15" x14ac:dyDescent="0.25">
      <c r="I8852"/>
      <c r="J8852"/>
      <c r="K8852"/>
      <c r="L8852"/>
    </row>
    <row r="8853" spans="9:12" ht="15" x14ac:dyDescent="0.25">
      <c r="I8853"/>
      <c r="J8853"/>
      <c r="K8853"/>
      <c r="L8853"/>
    </row>
    <row r="8854" spans="9:12" ht="15" x14ac:dyDescent="0.25">
      <c r="I8854"/>
      <c r="J8854"/>
      <c r="K8854"/>
      <c r="L8854"/>
    </row>
    <row r="8855" spans="9:12" ht="15" x14ac:dyDescent="0.25">
      <c r="I8855"/>
      <c r="J8855"/>
      <c r="K8855"/>
      <c r="L8855"/>
    </row>
    <row r="8856" spans="9:12" ht="15" x14ac:dyDescent="0.25">
      <c r="I8856"/>
      <c r="J8856"/>
      <c r="K8856"/>
      <c r="L8856"/>
    </row>
    <row r="8857" spans="9:12" ht="15" x14ac:dyDescent="0.25">
      <c r="I8857"/>
      <c r="J8857"/>
      <c r="K8857"/>
      <c r="L8857"/>
    </row>
    <row r="8858" spans="9:12" ht="15" x14ac:dyDescent="0.25">
      <c r="I8858"/>
      <c r="J8858"/>
      <c r="K8858"/>
      <c r="L8858"/>
    </row>
    <row r="8859" spans="9:12" ht="15" x14ac:dyDescent="0.25">
      <c r="I8859"/>
      <c r="J8859"/>
      <c r="K8859"/>
      <c r="L8859"/>
    </row>
    <row r="8860" spans="9:12" ht="15" x14ac:dyDescent="0.25">
      <c r="I8860"/>
      <c r="J8860"/>
      <c r="K8860"/>
      <c r="L8860"/>
    </row>
    <row r="8861" spans="9:12" ht="15" x14ac:dyDescent="0.25">
      <c r="I8861"/>
      <c r="J8861"/>
      <c r="K8861"/>
      <c r="L8861"/>
    </row>
    <row r="8862" spans="9:12" ht="15" x14ac:dyDescent="0.25">
      <c r="I8862"/>
      <c r="J8862"/>
      <c r="K8862"/>
      <c r="L8862"/>
    </row>
    <row r="8863" spans="9:12" ht="15" x14ac:dyDescent="0.25">
      <c r="I8863"/>
      <c r="J8863"/>
      <c r="K8863"/>
      <c r="L8863"/>
    </row>
    <row r="8864" spans="9:12" ht="15" x14ac:dyDescent="0.25">
      <c r="I8864"/>
      <c r="J8864"/>
      <c r="K8864"/>
      <c r="L8864"/>
    </row>
    <row r="8865" spans="9:12" ht="15" x14ac:dyDescent="0.25">
      <c r="I8865"/>
      <c r="J8865"/>
      <c r="K8865"/>
      <c r="L8865"/>
    </row>
    <row r="8866" spans="9:12" ht="15" x14ac:dyDescent="0.25">
      <c r="I8866"/>
      <c r="J8866"/>
      <c r="K8866"/>
      <c r="L8866"/>
    </row>
    <row r="8867" spans="9:12" ht="15" x14ac:dyDescent="0.25">
      <c r="I8867"/>
      <c r="J8867"/>
      <c r="K8867"/>
      <c r="L8867"/>
    </row>
    <row r="8868" spans="9:12" ht="15" x14ac:dyDescent="0.25">
      <c r="I8868"/>
      <c r="J8868"/>
      <c r="K8868"/>
      <c r="L8868"/>
    </row>
    <row r="8869" spans="9:12" ht="15" x14ac:dyDescent="0.25">
      <c r="I8869"/>
      <c r="J8869"/>
      <c r="K8869"/>
      <c r="L8869"/>
    </row>
    <row r="8870" spans="9:12" ht="15" x14ac:dyDescent="0.25">
      <c r="I8870"/>
      <c r="J8870"/>
      <c r="K8870"/>
      <c r="L8870"/>
    </row>
    <row r="8871" spans="9:12" ht="15" x14ac:dyDescent="0.25">
      <c r="I8871"/>
      <c r="J8871"/>
      <c r="K8871"/>
      <c r="L8871"/>
    </row>
    <row r="8872" spans="9:12" ht="15" x14ac:dyDescent="0.25">
      <c r="I8872"/>
      <c r="J8872"/>
      <c r="K8872"/>
      <c r="L8872"/>
    </row>
    <row r="8873" spans="9:12" ht="15" x14ac:dyDescent="0.25">
      <c r="I8873"/>
      <c r="J8873"/>
      <c r="K8873"/>
      <c r="L8873"/>
    </row>
    <row r="8874" spans="9:12" ht="15" x14ac:dyDescent="0.25">
      <c r="I8874"/>
      <c r="J8874"/>
      <c r="K8874"/>
      <c r="L8874"/>
    </row>
    <row r="8875" spans="9:12" ht="15" x14ac:dyDescent="0.25">
      <c r="I8875"/>
      <c r="J8875"/>
      <c r="K8875"/>
      <c r="L8875"/>
    </row>
    <row r="8876" spans="9:12" ht="15" x14ac:dyDescent="0.25">
      <c r="I8876"/>
      <c r="J8876"/>
      <c r="K8876"/>
      <c r="L8876"/>
    </row>
    <row r="8877" spans="9:12" ht="15" x14ac:dyDescent="0.25">
      <c r="I8877"/>
      <c r="J8877"/>
      <c r="K8877"/>
      <c r="L8877"/>
    </row>
    <row r="8878" spans="9:12" ht="15" x14ac:dyDescent="0.25">
      <c r="I8878"/>
      <c r="J8878"/>
      <c r="K8878"/>
      <c r="L8878"/>
    </row>
    <row r="8879" spans="9:12" ht="15" x14ac:dyDescent="0.25">
      <c r="I8879"/>
      <c r="J8879"/>
      <c r="K8879"/>
      <c r="L8879"/>
    </row>
    <row r="8880" spans="9:12" ht="15" x14ac:dyDescent="0.25">
      <c r="I8880"/>
      <c r="J8880"/>
      <c r="K8880"/>
      <c r="L8880"/>
    </row>
    <row r="8881" spans="9:12" ht="15" x14ac:dyDescent="0.25">
      <c r="I8881"/>
      <c r="J8881"/>
      <c r="K8881"/>
      <c r="L8881"/>
    </row>
    <row r="8882" spans="9:12" ht="15" x14ac:dyDescent="0.25">
      <c r="I8882"/>
      <c r="J8882"/>
      <c r="K8882"/>
      <c r="L8882"/>
    </row>
    <row r="8883" spans="9:12" ht="15" x14ac:dyDescent="0.25">
      <c r="I8883"/>
      <c r="J8883"/>
      <c r="K8883"/>
      <c r="L8883"/>
    </row>
    <row r="8884" spans="9:12" ht="15" x14ac:dyDescent="0.25">
      <c r="I8884"/>
      <c r="J8884"/>
      <c r="K8884"/>
      <c r="L8884"/>
    </row>
    <row r="8885" spans="9:12" ht="15" x14ac:dyDescent="0.25">
      <c r="I8885"/>
      <c r="J8885"/>
      <c r="K8885"/>
      <c r="L8885"/>
    </row>
    <row r="8886" spans="9:12" ht="15" x14ac:dyDescent="0.25">
      <c r="I8886"/>
      <c r="J8886"/>
      <c r="K8886"/>
      <c r="L8886"/>
    </row>
    <row r="8887" spans="9:12" ht="15" x14ac:dyDescent="0.25">
      <c r="I8887"/>
      <c r="J8887"/>
      <c r="K8887"/>
      <c r="L8887"/>
    </row>
    <row r="8888" spans="9:12" ht="15" x14ac:dyDescent="0.25">
      <c r="I8888"/>
      <c r="J8888"/>
      <c r="K8888"/>
      <c r="L8888"/>
    </row>
    <row r="8889" spans="9:12" ht="15" x14ac:dyDescent="0.25">
      <c r="I8889"/>
      <c r="J8889"/>
      <c r="K8889"/>
      <c r="L8889"/>
    </row>
    <row r="8890" spans="9:12" ht="15" x14ac:dyDescent="0.25">
      <c r="I8890"/>
      <c r="J8890"/>
      <c r="K8890"/>
      <c r="L8890"/>
    </row>
    <row r="8891" spans="9:12" ht="15" x14ac:dyDescent="0.25">
      <c r="I8891"/>
      <c r="J8891"/>
      <c r="K8891"/>
      <c r="L8891"/>
    </row>
    <row r="8892" spans="9:12" ht="15" x14ac:dyDescent="0.25">
      <c r="I8892"/>
      <c r="J8892"/>
      <c r="K8892"/>
      <c r="L8892"/>
    </row>
    <row r="8893" spans="9:12" ht="15" x14ac:dyDescent="0.25">
      <c r="I8893"/>
      <c r="J8893"/>
      <c r="K8893"/>
      <c r="L8893"/>
    </row>
    <row r="8894" spans="9:12" ht="15" x14ac:dyDescent="0.25">
      <c r="I8894"/>
      <c r="J8894"/>
      <c r="K8894"/>
      <c r="L8894"/>
    </row>
    <row r="8895" spans="9:12" ht="15" x14ac:dyDescent="0.25">
      <c r="I8895"/>
      <c r="J8895"/>
      <c r="K8895"/>
      <c r="L8895"/>
    </row>
    <row r="8896" spans="9:12" ht="15" x14ac:dyDescent="0.25">
      <c r="I8896"/>
      <c r="J8896"/>
      <c r="K8896"/>
      <c r="L8896"/>
    </row>
    <row r="8897" spans="9:12" ht="15" x14ac:dyDescent="0.25">
      <c r="I8897"/>
      <c r="J8897"/>
      <c r="K8897"/>
      <c r="L8897"/>
    </row>
    <row r="8898" spans="9:12" ht="15" x14ac:dyDescent="0.25">
      <c r="I8898"/>
      <c r="J8898"/>
      <c r="K8898"/>
      <c r="L8898"/>
    </row>
    <row r="8899" spans="9:12" ht="15" x14ac:dyDescent="0.25">
      <c r="I8899"/>
      <c r="J8899"/>
      <c r="K8899"/>
      <c r="L8899"/>
    </row>
    <row r="8900" spans="9:12" ht="15" x14ac:dyDescent="0.25">
      <c r="I8900"/>
      <c r="J8900"/>
      <c r="K8900"/>
      <c r="L8900"/>
    </row>
    <row r="8901" spans="9:12" ht="15" x14ac:dyDescent="0.25">
      <c r="I8901"/>
      <c r="J8901"/>
      <c r="K8901"/>
      <c r="L8901"/>
    </row>
    <row r="8902" spans="9:12" ht="15" x14ac:dyDescent="0.25">
      <c r="I8902"/>
      <c r="J8902"/>
      <c r="K8902"/>
      <c r="L8902"/>
    </row>
    <row r="8903" spans="9:12" ht="15" x14ac:dyDescent="0.25">
      <c r="I8903"/>
      <c r="J8903"/>
      <c r="K8903"/>
      <c r="L8903"/>
    </row>
    <row r="8904" spans="9:12" ht="15" x14ac:dyDescent="0.25">
      <c r="I8904"/>
      <c r="J8904"/>
      <c r="K8904"/>
      <c r="L8904"/>
    </row>
    <row r="8905" spans="9:12" ht="15" x14ac:dyDescent="0.25">
      <c r="I8905"/>
      <c r="J8905"/>
      <c r="K8905"/>
      <c r="L8905"/>
    </row>
    <row r="8906" spans="9:12" ht="15" x14ac:dyDescent="0.25">
      <c r="I8906"/>
      <c r="J8906"/>
      <c r="K8906"/>
      <c r="L8906"/>
    </row>
    <row r="8907" spans="9:12" ht="15" x14ac:dyDescent="0.25">
      <c r="I8907"/>
      <c r="J8907"/>
      <c r="K8907"/>
      <c r="L8907"/>
    </row>
    <row r="8908" spans="9:12" ht="15" x14ac:dyDescent="0.25">
      <c r="I8908"/>
      <c r="J8908"/>
      <c r="K8908"/>
      <c r="L8908"/>
    </row>
    <row r="8909" spans="9:12" ht="15" x14ac:dyDescent="0.25">
      <c r="I8909"/>
      <c r="J8909"/>
      <c r="K8909"/>
      <c r="L8909"/>
    </row>
    <row r="8910" spans="9:12" ht="15" x14ac:dyDescent="0.25">
      <c r="I8910"/>
      <c r="J8910"/>
      <c r="K8910"/>
      <c r="L8910"/>
    </row>
    <row r="8911" spans="9:12" ht="15" x14ac:dyDescent="0.25">
      <c r="I8911"/>
      <c r="J8911"/>
      <c r="K8911"/>
      <c r="L8911"/>
    </row>
    <row r="8912" spans="9:12" ht="15" x14ac:dyDescent="0.25">
      <c r="I8912"/>
      <c r="J8912"/>
      <c r="K8912"/>
      <c r="L8912"/>
    </row>
    <row r="8913" spans="9:12" ht="15" x14ac:dyDescent="0.25">
      <c r="I8913"/>
      <c r="J8913"/>
      <c r="K8913"/>
      <c r="L8913"/>
    </row>
    <row r="8914" spans="9:12" ht="15" x14ac:dyDescent="0.25">
      <c r="I8914"/>
      <c r="J8914"/>
      <c r="K8914"/>
      <c r="L8914"/>
    </row>
    <row r="8915" spans="9:12" ht="15" x14ac:dyDescent="0.25">
      <c r="I8915"/>
      <c r="J8915"/>
      <c r="K8915"/>
      <c r="L8915"/>
    </row>
    <row r="8916" spans="9:12" ht="15" x14ac:dyDescent="0.25">
      <c r="I8916"/>
      <c r="J8916"/>
      <c r="K8916"/>
      <c r="L8916"/>
    </row>
    <row r="8917" spans="9:12" ht="15" x14ac:dyDescent="0.25">
      <c r="I8917"/>
      <c r="J8917"/>
      <c r="K8917"/>
      <c r="L8917"/>
    </row>
    <row r="8918" spans="9:12" ht="15" x14ac:dyDescent="0.25">
      <c r="I8918"/>
      <c r="J8918"/>
      <c r="K8918"/>
      <c r="L8918"/>
    </row>
    <row r="8919" spans="9:12" ht="15" x14ac:dyDescent="0.25">
      <c r="I8919"/>
      <c r="J8919"/>
      <c r="K8919"/>
      <c r="L8919"/>
    </row>
    <row r="8920" spans="9:12" ht="15" x14ac:dyDescent="0.25">
      <c r="I8920"/>
      <c r="J8920"/>
      <c r="K8920"/>
      <c r="L8920"/>
    </row>
    <row r="8921" spans="9:12" ht="15" x14ac:dyDescent="0.25">
      <c r="I8921"/>
      <c r="J8921"/>
      <c r="K8921"/>
      <c r="L8921"/>
    </row>
    <row r="8922" spans="9:12" ht="15" x14ac:dyDescent="0.25">
      <c r="I8922"/>
      <c r="J8922"/>
      <c r="K8922"/>
      <c r="L8922"/>
    </row>
    <row r="8923" spans="9:12" ht="15" x14ac:dyDescent="0.25">
      <c r="I8923"/>
      <c r="J8923"/>
      <c r="K8923"/>
      <c r="L8923"/>
    </row>
    <row r="8924" spans="9:12" ht="15" x14ac:dyDescent="0.25">
      <c r="I8924"/>
      <c r="J8924"/>
      <c r="K8924"/>
      <c r="L8924"/>
    </row>
    <row r="8925" spans="9:12" ht="15" x14ac:dyDescent="0.25">
      <c r="I8925"/>
      <c r="J8925"/>
      <c r="K8925"/>
      <c r="L8925"/>
    </row>
    <row r="8926" spans="9:12" ht="15" x14ac:dyDescent="0.25">
      <c r="I8926"/>
      <c r="J8926"/>
      <c r="K8926"/>
      <c r="L8926"/>
    </row>
    <row r="8927" spans="9:12" ht="15" x14ac:dyDescent="0.25">
      <c r="I8927"/>
      <c r="J8927"/>
      <c r="K8927"/>
      <c r="L8927"/>
    </row>
    <row r="8928" spans="9:12" ht="15" x14ac:dyDescent="0.25">
      <c r="I8928"/>
      <c r="J8928"/>
      <c r="K8928"/>
      <c r="L8928"/>
    </row>
    <row r="8929" spans="9:12" ht="15" x14ac:dyDescent="0.25">
      <c r="I8929"/>
      <c r="J8929"/>
      <c r="K8929"/>
      <c r="L8929"/>
    </row>
    <row r="8930" spans="9:12" ht="15" x14ac:dyDescent="0.25">
      <c r="I8930"/>
      <c r="J8930"/>
      <c r="K8930"/>
      <c r="L8930"/>
    </row>
    <row r="8931" spans="9:12" ht="15" x14ac:dyDescent="0.25">
      <c r="I8931"/>
      <c r="J8931"/>
      <c r="K8931"/>
      <c r="L8931"/>
    </row>
    <row r="8932" spans="9:12" ht="15" x14ac:dyDescent="0.25">
      <c r="I8932"/>
      <c r="J8932"/>
      <c r="K8932"/>
      <c r="L8932"/>
    </row>
    <row r="8933" spans="9:12" ht="15" x14ac:dyDescent="0.25">
      <c r="I8933"/>
      <c r="J8933"/>
      <c r="K8933"/>
      <c r="L8933"/>
    </row>
    <row r="8934" spans="9:12" ht="15" x14ac:dyDescent="0.25">
      <c r="I8934"/>
      <c r="J8934"/>
      <c r="K8934"/>
      <c r="L8934"/>
    </row>
    <row r="8935" spans="9:12" ht="15" x14ac:dyDescent="0.25">
      <c r="I8935"/>
      <c r="J8935"/>
      <c r="K8935"/>
      <c r="L8935"/>
    </row>
    <row r="8936" spans="9:12" ht="15" x14ac:dyDescent="0.25">
      <c r="I8936"/>
      <c r="J8936"/>
      <c r="K8936"/>
      <c r="L8936"/>
    </row>
    <row r="8937" spans="9:12" ht="15" x14ac:dyDescent="0.25">
      <c r="I8937"/>
      <c r="J8937"/>
      <c r="K8937"/>
      <c r="L8937"/>
    </row>
    <row r="8938" spans="9:12" ht="15" x14ac:dyDescent="0.25">
      <c r="I8938"/>
      <c r="J8938"/>
      <c r="K8938"/>
      <c r="L8938"/>
    </row>
    <row r="8939" spans="9:12" ht="15" x14ac:dyDescent="0.25">
      <c r="I8939"/>
      <c r="J8939"/>
      <c r="K8939"/>
      <c r="L8939"/>
    </row>
    <row r="8940" spans="9:12" ht="15" x14ac:dyDescent="0.25">
      <c r="I8940"/>
      <c r="J8940"/>
      <c r="K8940"/>
      <c r="L8940"/>
    </row>
    <row r="8941" spans="9:12" ht="15" x14ac:dyDescent="0.25">
      <c r="I8941"/>
      <c r="J8941"/>
      <c r="K8941"/>
      <c r="L8941"/>
    </row>
    <row r="8942" spans="9:12" ht="15" x14ac:dyDescent="0.25">
      <c r="I8942"/>
      <c r="J8942"/>
      <c r="K8942"/>
      <c r="L8942"/>
    </row>
    <row r="8943" spans="9:12" ht="15" x14ac:dyDescent="0.25">
      <c r="I8943"/>
      <c r="J8943"/>
      <c r="K8943"/>
      <c r="L8943"/>
    </row>
    <row r="8944" spans="9:12" ht="15" x14ac:dyDescent="0.25">
      <c r="I8944"/>
      <c r="J8944"/>
      <c r="K8944"/>
      <c r="L8944"/>
    </row>
    <row r="8945" spans="9:12" ht="15" x14ac:dyDescent="0.25">
      <c r="I8945"/>
      <c r="J8945"/>
      <c r="K8945"/>
      <c r="L8945"/>
    </row>
    <row r="8946" spans="9:12" ht="15" x14ac:dyDescent="0.25">
      <c r="I8946"/>
      <c r="J8946"/>
      <c r="K8946"/>
      <c r="L8946"/>
    </row>
    <row r="8947" spans="9:12" ht="15" x14ac:dyDescent="0.25">
      <c r="I8947"/>
      <c r="J8947"/>
      <c r="K8947"/>
      <c r="L8947"/>
    </row>
    <row r="8948" spans="9:12" ht="15" x14ac:dyDescent="0.25">
      <c r="I8948"/>
      <c r="J8948"/>
      <c r="K8948"/>
      <c r="L8948"/>
    </row>
    <row r="8949" spans="9:12" ht="15" x14ac:dyDescent="0.25">
      <c r="I8949"/>
      <c r="J8949"/>
      <c r="K8949"/>
      <c r="L8949"/>
    </row>
    <row r="8950" spans="9:12" ht="15" x14ac:dyDescent="0.25">
      <c r="I8950"/>
      <c r="J8950"/>
      <c r="K8950"/>
      <c r="L8950"/>
    </row>
    <row r="8951" spans="9:12" ht="15" x14ac:dyDescent="0.25">
      <c r="I8951"/>
      <c r="J8951"/>
      <c r="K8951"/>
      <c r="L8951"/>
    </row>
    <row r="8952" spans="9:12" ht="15" x14ac:dyDescent="0.25">
      <c r="I8952"/>
      <c r="J8952"/>
      <c r="K8952"/>
      <c r="L8952"/>
    </row>
    <row r="8953" spans="9:12" ht="15" x14ac:dyDescent="0.25">
      <c r="I8953"/>
      <c r="J8953"/>
      <c r="K8953"/>
      <c r="L8953"/>
    </row>
    <row r="8954" spans="9:12" ht="15" x14ac:dyDescent="0.25">
      <c r="I8954"/>
      <c r="J8954"/>
      <c r="K8954"/>
      <c r="L8954"/>
    </row>
    <row r="8955" spans="9:12" ht="15" x14ac:dyDescent="0.25">
      <c r="I8955"/>
      <c r="J8955"/>
      <c r="K8955"/>
      <c r="L8955"/>
    </row>
    <row r="8956" spans="9:12" ht="15" x14ac:dyDescent="0.25">
      <c r="I8956"/>
      <c r="J8956"/>
      <c r="K8956"/>
      <c r="L8956"/>
    </row>
    <row r="8957" spans="9:12" ht="15" x14ac:dyDescent="0.25">
      <c r="I8957"/>
      <c r="J8957"/>
      <c r="K8957"/>
      <c r="L8957"/>
    </row>
    <row r="8958" spans="9:12" ht="15" x14ac:dyDescent="0.25">
      <c r="I8958"/>
      <c r="J8958"/>
      <c r="K8958"/>
      <c r="L8958"/>
    </row>
    <row r="8959" spans="9:12" ht="15" x14ac:dyDescent="0.25">
      <c r="I8959"/>
      <c r="J8959"/>
      <c r="K8959"/>
      <c r="L8959"/>
    </row>
    <row r="8960" spans="9:12" ht="15" x14ac:dyDescent="0.25">
      <c r="I8960"/>
      <c r="J8960"/>
      <c r="K8960"/>
      <c r="L8960"/>
    </row>
    <row r="8961" spans="9:12" ht="15" x14ac:dyDescent="0.25">
      <c r="I8961"/>
      <c r="J8961"/>
      <c r="K8961"/>
      <c r="L8961"/>
    </row>
    <row r="8962" spans="9:12" ht="15" x14ac:dyDescent="0.25">
      <c r="I8962"/>
      <c r="J8962"/>
      <c r="K8962"/>
      <c r="L8962"/>
    </row>
    <row r="8963" spans="9:12" ht="15" x14ac:dyDescent="0.25">
      <c r="I8963"/>
      <c r="J8963"/>
      <c r="K8963"/>
      <c r="L8963"/>
    </row>
    <row r="8964" spans="9:12" ht="15" x14ac:dyDescent="0.25">
      <c r="I8964"/>
      <c r="J8964"/>
      <c r="K8964"/>
      <c r="L8964"/>
    </row>
    <row r="8965" spans="9:12" ht="15" x14ac:dyDescent="0.25">
      <c r="I8965"/>
      <c r="J8965"/>
      <c r="K8965"/>
      <c r="L8965"/>
    </row>
    <row r="8966" spans="9:12" ht="15" x14ac:dyDescent="0.25">
      <c r="I8966"/>
      <c r="J8966"/>
      <c r="K8966"/>
      <c r="L8966"/>
    </row>
    <row r="8967" spans="9:12" ht="15" x14ac:dyDescent="0.25">
      <c r="I8967"/>
      <c r="J8967"/>
      <c r="K8967"/>
      <c r="L8967"/>
    </row>
    <row r="8968" spans="9:12" ht="15" x14ac:dyDescent="0.25">
      <c r="I8968"/>
      <c r="J8968"/>
      <c r="K8968"/>
      <c r="L8968"/>
    </row>
    <row r="8969" spans="9:12" ht="15" x14ac:dyDescent="0.25">
      <c r="I8969"/>
      <c r="J8969"/>
      <c r="K8969"/>
      <c r="L8969"/>
    </row>
    <row r="8970" spans="9:12" ht="15" x14ac:dyDescent="0.25">
      <c r="I8970"/>
      <c r="J8970"/>
      <c r="K8970"/>
      <c r="L8970"/>
    </row>
    <row r="8971" spans="9:12" ht="15" x14ac:dyDescent="0.25">
      <c r="I8971"/>
      <c r="J8971"/>
      <c r="K8971"/>
      <c r="L8971"/>
    </row>
    <row r="8972" spans="9:12" ht="15" x14ac:dyDescent="0.25">
      <c r="I8972"/>
      <c r="J8972"/>
      <c r="K8972"/>
      <c r="L8972"/>
    </row>
    <row r="8973" spans="9:12" ht="15" x14ac:dyDescent="0.25">
      <c r="I8973"/>
      <c r="J8973"/>
      <c r="K8973"/>
      <c r="L8973"/>
    </row>
    <row r="8974" spans="9:12" ht="15" x14ac:dyDescent="0.25">
      <c r="I8974"/>
      <c r="J8974"/>
      <c r="K8974"/>
      <c r="L8974"/>
    </row>
    <row r="8975" spans="9:12" ht="15" x14ac:dyDescent="0.25">
      <c r="I8975"/>
      <c r="J8975"/>
      <c r="K8975"/>
      <c r="L8975"/>
    </row>
    <row r="8976" spans="9:12" ht="15" x14ac:dyDescent="0.25">
      <c r="I8976"/>
      <c r="J8976"/>
      <c r="K8976"/>
      <c r="L8976"/>
    </row>
    <row r="8977" spans="9:12" ht="15" x14ac:dyDescent="0.25">
      <c r="I8977"/>
      <c r="J8977"/>
      <c r="K8977"/>
      <c r="L8977"/>
    </row>
    <row r="8978" spans="9:12" ht="15" x14ac:dyDescent="0.25">
      <c r="I8978"/>
      <c r="J8978"/>
      <c r="K8978"/>
      <c r="L8978"/>
    </row>
    <row r="8979" spans="9:12" ht="15" x14ac:dyDescent="0.25">
      <c r="I8979"/>
      <c r="J8979"/>
      <c r="K8979"/>
      <c r="L8979"/>
    </row>
    <row r="8980" spans="9:12" ht="15" x14ac:dyDescent="0.25">
      <c r="I8980"/>
      <c r="J8980"/>
      <c r="K8980"/>
      <c r="L8980"/>
    </row>
    <row r="8981" spans="9:12" ht="15" x14ac:dyDescent="0.25">
      <c r="I8981"/>
      <c r="J8981"/>
      <c r="K8981"/>
      <c r="L8981"/>
    </row>
    <row r="8982" spans="9:12" ht="15" x14ac:dyDescent="0.25">
      <c r="I8982"/>
      <c r="J8982"/>
      <c r="K8982"/>
      <c r="L8982"/>
    </row>
    <row r="8983" spans="9:12" ht="15" x14ac:dyDescent="0.25">
      <c r="I8983"/>
      <c r="J8983"/>
      <c r="K8983"/>
      <c r="L8983"/>
    </row>
    <row r="8984" spans="9:12" ht="15" x14ac:dyDescent="0.25">
      <c r="I8984"/>
      <c r="J8984"/>
      <c r="K8984"/>
      <c r="L8984"/>
    </row>
    <row r="8985" spans="9:12" ht="15" x14ac:dyDescent="0.25">
      <c r="I8985"/>
      <c r="J8985"/>
      <c r="K8985"/>
      <c r="L8985"/>
    </row>
    <row r="8986" spans="9:12" ht="15" x14ac:dyDescent="0.25">
      <c r="I8986"/>
      <c r="J8986"/>
      <c r="K8986"/>
      <c r="L8986"/>
    </row>
    <row r="8987" spans="9:12" ht="15" x14ac:dyDescent="0.25">
      <c r="I8987"/>
      <c r="J8987"/>
      <c r="K8987"/>
      <c r="L8987"/>
    </row>
    <row r="8988" spans="9:12" ht="15" x14ac:dyDescent="0.25">
      <c r="I8988"/>
      <c r="J8988"/>
      <c r="K8988"/>
      <c r="L8988"/>
    </row>
    <row r="8989" spans="9:12" ht="15" x14ac:dyDescent="0.25">
      <c r="I8989"/>
      <c r="J8989"/>
      <c r="K8989"/>
      <c r="L8989"/>
    </row>
    <row r="8990" spans="9:12" ht="15" x14ac:dyDescent="0.25">
      <c r="I8990"/>
      <c r="J8990"/>
      <c r="K8990"/>
      <c r="L8990"/>
    </row>
    <row r="8991" spans="9:12" ht="15" x14ac:dyDescent="0.25">
      <c r="I8991"/>
      <c r="J8991"/>
      <c r="K8991"/>
      <c r="L8991"/>
    </row>
    <row r="8992" spans="9:12" ht="15" x14ac:dyDescent="0.25">
      <c r="I8992"/>
      <c r="J8992"/>
      <c r="K8992"/>
      <c r="L8992"/>
    </row>
    <row r="8993" spans="9:12" ht="15" x14ac:dyDescent="0.25">
      <c r="I8993"/>
      <c r="J8993"/>
      <c r="K8993"/>
      <c r="L8993"/>
    </row>
    <row r="8994" spans="9:12" ht="15" x14ac:dyDescent="0.25">
      <c r="I8994"/>
      <c r="J8994"/>
      <c r="K8994"/>
      <c r="L8994"/>
    </row>
    <row r="8995" spans="9:12" ht="15" x14ac:dyDescent="0.25">
      <c r="I8995"/>
      <c r="J8995"/>
      <c r="K8995"/>
      <c r="L8995"/>
    </row>
    <row r="8996" spans="9:12" ht="15" x14ac:dyDescent="0.25">
      <c r="I8996"/>
      <c r="J8996"/>
      <c r="K8996"/>
      <c r="L8996"/>
    </row>
    <row r="8997" spans="9:12" ht="15" x14ac:dyDescent="0.25">
      <c r="I8997"/>
      <c r="J8997"/>
      <c r="K8997"/>
      <c r="L8997"/>
    </row>
    <row r="8998" spans="9:12" ht="15" x14ac:dyDescent="0.25">
      <c r="I8998"/>
      <c r="J8998"/>
      <c r="K8998"/>
      <c r="L8998"/>
    </row>
    <row r="8999" spans="9:12" ht="15" x14ac:dyDescent="0.25">
      <c r="I8999"/>
      <c r="J8999"/>
      <c r="K8999"/>
      <c r="L8999"/>
    </row>
    <row r="9000" spans="9:12" ht="15" x14ac:dyDescent="0.25">
      <c r="I9000"/>
      <c r="J9000"/>
      <c r="K9000"/>
      <c r="L9000"/>
    </row>
    <row r="9001" spans="9:12" ht="15" x14ac:dyDescent="0.25">
      <c r="I9001"/>
      <c r="J9001"/>
      <c r="K9001"/>
      <c r="L9001"/>
    </row>
    <row r="9002" spans="9:12" ht="15" x14ac:dyDescent="0.25">
      <c r="I9002"/>
      <c r="J9002"/>
      <c r="K9002"/>
      <c r="L9002"/>
    </row>
    <row r="9003" spans="9:12" ht="15" x14ac:dyDescent="0.25">
      <c r="I9003"/>
      <c r="J9003"/>
      <c r="K9003"/>
      <c r="L9003"/>
    </row>
    <row r="9004" spans="9:12" ht="15" x14ac:dyDescent="0.25">
      <c r="I9004"/>
      <c r="J9004"/>
      <c r="K9004"/>
      <c r="L9004"/>
    </row>
    <row r="9005" spans="9:12" ht="15" x14ac:dyDescent="0.25">
      <c r="I9005"/>
      <c r="J9005"/>
      <c r="K9005"/>
      <c r="L9005"/>
    </row>
    <row r="9006" spans="9:12" ht="15" x14ac:dyDescent="0.25">
      <c r="I9006"/>
      <c r="J9006"/>
      <c r="K9006"/>
      <c r="L9006"/>
    </row>
    <row r="9007" spans="9:12" ht="15" x14ac:dyDescent="0.25">
      <c r="I9007"/>
      <c r="J9007"/>
      <c r="K9007"/>
      <c r="L9007"/>
    </row>
    <row r="9008" spans="9:12" ht="15" x14ac:dyDescent="0.25">
      <c r="I9008"/>
      <c r="J9008"/>
      <c r="K9008"/>
      <c r="L9008"/>
    </row>
    <row r="9009" spans="9:12" ht="15" x14ac:dyDescent="0.25">
      <c r="I9009"/>
      <c r="J9009"/>
      <c r="K9009"/>
      <c r="L9009"/>
    </row>
    <row r="9010" spans="9:12" ht="15" x14ac:dyDescent="0.25">
      <c r="I9010"/>
      <c r="J9010"/>
      <c r="K9010"/>
      <c r="L9010"/>
    </row>
    <row r="9011" spans="9:12" ht="15" x14ac:dyDescent="0.25">
      <c r="I9011"/>
      <c r="J9011"/>
      <c r="K9011"/>
      <c r="L9011"/>
    </row>
    <row r="9012" spans="9:12" ht="15" x14ac:dyDescent="0.25">
      <c r="I9012"/>
      <c r="J9012"/>
      <c r="K9012"/>
      <c r="L9012"/>
    </row>
    <row r="9013" spans="9:12" ht="15" x14ac:dyDescent="0.25">
      <c r="I9013"/>
      <c r="J9013"/>
      <c r="K9013"/>
      <c r="L9013"/>
    </row>
    <row r="9014" spans="9:12" ht="15" x14ac:dyDescent="0.25">
      <c r="I9014"/>
      <c r="J9014"/>
      <c r="K9014"/>
      <c r="L9014"/>
    </row>
    <row r="9015" spans="9:12" ht="15" x14ac:dyDescent="0.25">
      <c r="I9015"/>
      <c r="J9015"/>
      <c r="K9015"/>
      <c r="L9015"/>
    </row>
    <row r="9016" spans="9:12" ht="15" x14ac:dyDescent="0.25">
      <c r="I9016"/>
      <c r="J9016"/>
      <c r="K9016"/>
      <c r="L9016"/>
    </row>
    <row r="9017" spans="9:12" ht="15" x14ac:dyDescent="0.25">
      <c r="I9017"/>
      <c r="J9017"/>
      <c r="K9017"/>
      <c r="L9017"/>
    </row>
    <row r="9018" spans="9:12" ht="15" x14ac:dyDescent="0.25">
      <c r="I9018"/>
      <c r="J9018"/>
      <c r="K9018"/>
      <c r="L9018"/>
    </row>
    <row r="9019" spans="9:12" ht="15" x14ac:dyDescent="0.25">
      <c r="I9019"/>
      <c r="J9019"/>
      <c r="K9019"/>
      <c r="L9019"/>
    </row>
    <row r="9020" spans="9:12" ht="15" x14ac:dyDescent="0.25">
      <c r="I9020"/>
      <c r="J9020"/>
      <c r="K9020"/>
      <c r="L9020"/>
    </row>
    <row r="9021" spans="9:12" ht="15" x14ac:dyDescent="0.25">
      <c r="I9021"/>
      <c r="J9021"/>
      <c r="K9021"/>
      <c r="L9021"/>
    </row>
    <row r="9022" spans="9:12" ht="15" x14ac:dyDescent="0.25">
      <c r="I9022"/>
      <c r="J9022"/>
      <c r="K9022"/>
      <c r="L9022"/>
    </row>
    <row r="9023" spans="9:12" ht="15" x14ac:dyDescent="0.25">
      <c r="I9023"/>
      <c r="J9023"/>
      <c r="K9023"/>
      <c r="L9023"/>
    </row>
    <row r="9024" spans="9:12" ht="15" x14ac:dyDescent="0.25">
      <c r="I9024"/>
      <c r="J9024"/>
      <c r="K9024"/>
      <c r="L9024"/>
    </row>
    <row r="9025" spans="9:12" ht="15" x14ac:dyDescent="0.25">
      <c r="I9025"/>
      <c r="J9025"/>
      <c r="K9025"/>
      <c r="L9025"/>
    </row>
    <row r="9026" spans="9:12" ht="15" x14ac:dyDescent="0.25">
      <c r="I9026"/>
      <c r="J9026"/>
      <c r="K9026"/>
      <c r="L9026"/>
    </row>
    <row r="9027" spans="9:12" ht="15" x14ac:dyDescent="0.25">
      <c r="I9027"/>
      <c r="J9027"/>
      <c r="K9027"/>
      <c r="L9027"/>
    </row>
    <row r="9028" spans="9:12" ht="15" x14ac:dyDescent="0.25">
      <c r="I9028"/>
      <c r="J9028"/>
      <c r="K9028"/>
      <c r="L9028"/>
    </row>
    <row r="9029" spans="9:12" ht="15" x14ac:dyDescent="0.25">
      <c r="I9029"/>
      <c r="J9029"/>
      <c r="K9029"/>
      <c r="L9029"/>
    </row>
    <row r="9030" spans="9:12" ht="15" x14ac:dyDescent="0.25">
      <c r="I9030"/>
      <c r="J9030"/>
      <c r="K9030"/>
      <c r="L9030"/>
    </row>
    <row r="9031" spans="9:12" ht="15" x14ac:dyDescent="0.25">
      <c r="I9031"/>
      <c r="J9031"/>
      <c r="K9031"/>
      <c r="L9031"/>
    </row>
    <row r="9032" spans="9:12" ht="15" x14ac:dyDescent="0.25">
      <c r="I9032"/>
      <c r="J9032"/>
      <c r="K9032"/>
      <c r="L9032"/>
    </row>
    <row r="9033" spans="9:12" ht="15" x14ac:dyDescent="0.25">
      <c r="I9033"/>
      <c r="J9033"/>
      <c r="K9033"/>
      <c r="L9033"/>
    </row>
    <row r="9034" spans="9:12" ht="15" x14ac:dyDescent="0.25">
      <c r="I9034"/>
      <c r="J9034"/>
      <c r="K9034"/>
      <c r="L9034"/>
    </row>
    <row r="9035" spans="9:12" ht="15" x14ac:dyDescent="0.25">
      <c r="I9035"/>
      <c r="J9035"/>
      <c r="K9035"/>
      <c r="L9035"/>
    </row>
    <row r="9036" spans="9:12" ht="15" x14ac:dyDescent="0.25">
      <c r="I9036"/>
      <c r="J9036"/>
      <c r="K9036"/>
      <c r="L9036"/>
    </row>
    <row r="9037" spans="9:12" ht="15" x14ac:dyDescent="0.25">
      <c r="I9037"/>
      <c r="J9037"/>
      <c r="K9037"/>
      <c r="L9037"/>
    </row>
    <row r="9038" spans="9:12" ht="15" x14ac:dyDescent="0.25">
      <c r="I9038"/>
      <c r="J9038"/>
      <c r="K9038"/>
      <c r="L9038"/>
    </row>
    <row r="9039" spans="9:12" ht="15" x14ac:dyDescent="0.25">
      <c r="I9039"/>
      <c r="J9039"/>
      <c r="K9039"/>
      <c r="L9039"/>
    </row>
    <row r="9040" spans="9:12" ht="15" x14ac:dyDescent="0.25">
      <c r="I9040"/>
      <c r="J9040"/>
      <c r="K9040"/>
      <c r="L9040"/>
    </row>
    <row r="9041" spans="9:12" ht="15" x14ac:dyDescent="0.25">
      <c r="I9041"/>
      <c r="J9041"/>
      <c r="K9041"/>
      <c r="L9041"/>
    </row>
    <row r="9042" spans="9:12" ht="15" x14ac:dyDescent="0.25">
      <c r="I9042"/>
      <c r="J9042"/>
      <c r="K9042"/>
      <c r="L9042"/>
    </row>
    <row r="9043" spans="9:12" ht="15" x14ac:dyDescent="0.25">
      <c r="I9043"/>
      <c r="J9043"/>
      <c r="K9043"/>
      <c r="L9043"/>
    </row>
    <row r="9044" spans="9:12" ht="15" x14ac:dyDescent="0.25">
      <c r="I9044"/>
      <c r="J9044"/>
      <c r="K9044"/>
      <c r="L9044"/>
    </row>
    <row r="9045" spans="9:12" ht="15" x14ac:dyDescent="0.25">
      <c r="I9045"/>
      <c r="J9045"/>
      <c r="K9045"/>
      <c r="L9045"/>
    </row>
    <row r="9046" spans="9:12" ht="15" x14ac:dyDescent="0.25">
      <c r="I9046"/>
      <c r="J9046"/>
      <c r="K9046"/>
      <c r="L9046"/>
    </row>
    <row r="9047" spans="9:12" ht="15" x14ac:dyDescent="0.25">
      <c r="I9047"/>
      <c r="J9047"/>
      <c r="K9047"/>
      <c r="L9047"/>
    </row>
    <row r="9048" spans="9:12" ht="15" x14ac:dyDescent="0.25">
      <c r="I9048"/>
      <c r="J9048"/>
      <c r="K9048"/>
      <c r="L9048"/>
    </row>
    <row r="9049" spans="9:12" ht="15" x14ac:dyDescent="0.25">
      <c r="I9049"/>
      <c r="J9049"/>
      <c r="K9049"/>
      <c r="L9049"/>
    </row>
    <row r="9050" spans="9:12" ht="15" x14ac:dyDescent="0.25">
      <c r="I9050"/>
      <c r="J9050"/>
      <c r="K9050"/>
      <c r="L9050"/>
    </row>
    <row r="9051" spans="9:12" ht="15" x14ac:dyDescent="0.25">
      <c r="I9051"/>
      <c r="J9051"/>
      <c r="K9051"/>
      <c r="L9051"/>
    </row>
    <row r="9052" spans="9:12" ht="15" x14ac:dyDescent="0.25">
      <c r="I9052"/>
      <c r="J9052"/>
      <c r="K9052"/>
      <c r="L9052"/>
    </row>
    <row r="9053" spans="9:12" ht="15" x14ac:dyDescent="0.25">
      <c r="I9053"/>
      <c r="J9053"/>
      <c r="K9053"/>
      <c r="L9053"/>
    </row>
    <row r="9054" spans="9:12" ht="15" x14ac:dyDescent="0.25">
      <c r="I9054"/>
      <c r="J9054"/>
      <c r="K9054"/>
      <c r="L9054"/>
    </row>
    <row r="9055" spans="9:12" ht="15" x14ac:dyDescent="0.25">
      <c r="I9055"/>
      <c r="J9055"/>
      <c r="K9055"/>
      <c r="L9055"/>
    </row>
    <row r="9056" spans="9:12" ht="15" x14ac:dyDescent="0.25">
      <c r="I9056"/>
      <c r="J9056"/>
      <c r="K9056"/>
      <c r="L9056"/>
    </row>
    <row r="9057" spans="9:12" ht="15" x14ac:dyDescent="0.25">
      <c r="I9057"/>
      <c r="J9057"/>
      <c r="K9057"/>
      <c r="L9057"/>
    </row>
    <row r="9058" spans="9:12" ht="15" x14ac:dyDescent="0.25">
      <c r="I9058"/>
      <c r="J9058"/>
      <c r="K9058"/>
      <c r="L9058"/>
    </row>
    <row r="9059" spans="9:12" ht="15" x14ac:dyDescent="0.25">
      <c r="I9059"/>
      <c r="J9059"/>
      <c r="K9059"/>
      <c r="L9059"/>
    </row>
    <row r="9060" spans="9:12" ht="15" x14ac:dyDescent="0.25">
      <c r="I9060"/>
      <c r="J9060"/>
      <c r="K9060"/>
      <c r="L9060"/>
    </row>
    <row r="9061" spans="9:12" ht="15" x14ac:dyDescent="0.25">
      <c r="I9061"/>
      <c r="J9061"/>
      <c r="K9061"/>
      <c r="L9061"/>
    </row>
    <row r="9062" spans="9:12" ht="15" x14ac:dyDescent="0.25">
      <c r="I9062"/>
      <c r="J9062"/>
      <c r="K9062"/>
      <c r="L9062"/>
    </row>
    <row r="9063" spans="9:12" ht="15" x14ac:dyDescent="0.25">
      <c r="I9063"/>
      <c r="J9063"/>
      <c r="K9063"/>
      <c r="L9063"/>
    </row>
    <row r="9064" spans="9:12" ht="15" x14ac:dyDescent="0.25">
      <c r="I9064"/>
      <c r="J9064"/>
      <c r="K9064"/>
      <c r="L9064"/>
    </row>
    <row r="9065" spans="9:12" ht="15" x14ac:dyDescent="0.25">
      <c r="I9065"/>
      <c r="J9065"/>
      <c r="K9065"/>
      <c r="L9065"/>
    </row>
    <row r="9066" spans="9:12" ht="15" x14ac:dyDescent="0.25">
      <c r="I9066"/>
      <c r="J9066"/>
      <c r="K9066"/>
      <c r="L9066"/>
    </row>
    <row r="9067" spans="9:12" ht="15" x14ac:dyDescent="0.25">
      <c r="I9067"/>
      <c r="J9067"/>
      <c r="K9067"/>
      <c r="L9067"/>
    </row>
    <row r="9068" spans="9:12" ht="15" x14ac:dyDescent="0.25">
      <c r="I9068"/>
      <c r="J9068"/>
      <c r="K9068"/>
      <c r="L9068"/>
    </row>
    <row r="9069" spans="9:12" ht="15" x14ac:dyDescent="0.25">
      <c r="I9069"/>
      <c r="J9069"/>
      <c r="K9069"/>
      <c r="L9069"/>
    </row>
    <row r="9070" spans="9:12" ht="15" x14ac:dyDescent="0.25">
      <c r="I9070"/>
      <c r="J9070"/>
      <c r="K9070"/>
      <c r="L9070"/>
    </row>
    <row r="9071" spans="9:12" ht="15" x14ac:dyDescent="0.25">
      <c r="I9071"/>
      <c r="J9071"/>
      <c r="K9071"/>
      <c r="L9071"/>
    </row>
    <row r="9072" spans="9:12" ht="15" x14ac:dyDescent="0.25">
      <c r="I9072"/>
      <c r="J9072"/>
      <c r="K9072"/>
      <c r="L9072"/>
    </row>
    <row r="9073" spans="9:12" ht="15" x14ac:dyDescent="0.25">
      <c r="I9073"/>
      <c r="J9073"/>
      <c r="K9073"/>
      <c r="L9073"/>
    </row>
    <row r="9074" spans="9:12" ht="15" x14ac:dyDescent="0.25">
      <c r="I9074"/>
      <c r="J9074"/>
      <c r="K9074"/>
      <c r="L9074"/>
    </row>
    <row r="9075" spans="9:12" ht="15" x14ac:dyDescent="0.25">
      <c r="I9075"/>
      <c r="J9075"/>
      <c r="K9075"/>
      <c r="L9075"/>
    </row>
    <row r="9076" spans="9:12" ht="15" x14ac:dyDescent="0.25">
      <c r="I9076"/>
      <c r="J9076"/>
      <c r="K9076"/>
      <c r="L9076"/>
    </row>
    <row r="9077" spans="9:12" ht="15" x14ac:dyDescent="0.25">
      <c r="I9077"/>
      <c r="J9077"/>
      <c r="K9077"/>
      <c r="L9077"/>
    </row>
    <row r="9078" spans="9:12" ht="15" x14ac:dyDescent="0.25">
      <c r="I9078"/>
      <c r="J9078"/>
      <c r="K9078"/>
      <c r="L9078"/>
    </row>
    <row r="9079" spans="9:12" ht="15" x14ac:dyDescent="0.25">
      <c r="I9079"/>
      <c r="J9079"/>
      <c r="K9079"/>
      <c r="L9079"/>
    </row>
    <row r="9080" spans="9:12" ht="15" x14ac:dyDescent="0.25">
      <c r="I9080"/>
      <c r="J9080"/>
      <c r="K9080"/>
      <c r="L9080"/>
    </row>
    <row r="9081" spans="9:12" ht="15" x14ac:dyDescent="0.25">
      <c r="I9081"/>
      <c r="J9081"/>
      <c r="K9081"/>
      <c r="L9081"/>
    </row>
    <row r="9082" spans="9:12" ht="15" x14ac:dyDescent="0.25">
      <c r="I9082"/>
      <c r="J9082"/>
      <c r="K9082"/>
      <c r="L9082"/>
    </row>
    <row r="9083" spans="9:12" ht="15" x14ac:dyDescent="0.25">
      <c r="I9083"/>
      <c r="J9083"/>
      <c r="K9083"/>
      <c r="L9083"/>
    </row>
    <row r="9084" spans="9:12" ht="15" x14ac:dyDescent="0.25">
      <c r="I9084"/>
      <c r="J9084"/>
      <c r="K9084"/>
      <c r="L9084"/>
    </row>
    <row r="9085" spans="9:12" ht="15" x14ac:dyDescent="0.25">
      <c r="I9085"/>
      <c r="J9085"/>
      <c r="K9085"/>
      <c r="L9085"/>
    </row>
    <row r="9086" spans="9:12" ht="15" x14ac:dyDescent="0.25">
      <c r="I9086"/>
      <c r="J9086"/>
      <c r="K9086"/>
      <c r="L9086"/>
    </row>
    <row r="9087" spans="9:12" ht="15" x14ac:dyDescent="0.25">
      <c r="I9087"/>
      <c r="J9087"/>
      <c r="K9087"/>
      <c r="L9087"/>
    </row>
    <row r="9088" spans="9:12" ht="15" x14ac:dyDescent="0.25">
      <c r="I9088"/>
      <c r="J9088"/>
      <c r="K9088"/>
      <c r="L9088"/>
    </row>
    <row r="9089" spans="9:12" ht="15" x14ac:dyDescent="0.25">
      <c r="I9089"/>
      <c r="J9089"/>
      <c r="K9089"/>
      <c r="L9089"/>
    </row>
    <row r="9090" spans="9:12" ht="15" x14ac:dyDescent="0.25">
      <c r="I9090"/>
      <c r="J9090"/>
      <c r="K9090"/>
      <c r="L9090"/>
    </row>
    <row r="9091" spans="9:12" ht="15" x14ac:dyDescent="0.25">
      <c r="I9091"/>
      <c r="J9091"/>
      <c r="K9091"/>
      <c r="L9091"/>
    </row>
    <row r="9092" spans="9:12" ht="15" x14ac:dyDescent="0.25">
      <c r="I9092"/>
      <c r="J9092"/>
      <c r="K9092"/>
      <c r="L9092"/>
    </row>
    <row r="9093" spans="9:12" ht="15" x14ac:dyDescent="0.25">
      <c r="I9093"/>
      <c r="J9093"/>
      <c r="K9093"/>
      <c r="L9093"/>
    </row>
    <row r="9094" spans="9:12" ht="15" x14ac:dyDescent="0.25">
      <c r="I9094"/>
      <c r="J9094"/>
      <c r="K9094"/>
      <c r="L9094"/>
    </row>
    <row r="9095" spans="9:12" ht="15" x14ac:dyDescent="0.25">
      <c r="I9095"/>
      <c r="J9095"/>
      <c r="K9095"/>
      <c r="L9095"/>
    </row>
    <row r="9096" spans="9:12" ht="15" x14ac:dyDescent="0.25">
      <c r="I9096"/>
      <c r="J9096"/>
      <c r="K9096"/>
      <c r="L9096"/>
    </row>
    <row r="9097" spans="9:12" ht="15" x14ac:dyDescent="0.25">
      <c r="I9097"/>
      <c r="J9097"/>
      <c r="K9097"/>
      <c r="L9097"/>
    </row>
    <row r="9098" spans="9:12" ht="15" x14ac:dyDescent="0.25">
      <c r="I9098"/>
      <c r="J9098"/>
      <c r="K9098"/>
      <c r="L9098"/>
    </row>
    <row r="9099" spans="9:12" ht="15" x14ac:dyDescent="0.25">
      <c r="I9099"/>
      <c r="J9099"/>
      <c r="K9099"/>
      <c r="L9099"/>
    </row>
    <row r="9100" spans="9:12" ht="15" x14ac:dyDescent="0.25">
      <c r="I9100"/>
      <c r="J9100"/>
      <c r="K9100"/>
      <c r="L9100"/>
    </row>
    <row r="9101" spans="9:12" ht="15" x14ac:dyDescent="0.25">
      <c r="I9101"/>
      <c r="J9101"/>
      <c r="K9101"/>
      <c r="L9101"/>
    </row>
    <row r="9102" spans="9:12" ht="15" x14ac:dyDescent="0.25">
      <c r="I9102"/>
      <c r="J9102"/>
      <c r="K9102"/>
      <c r="L9102"/>
    </row>
    <row r="9103" spans="9:12" ht="15" x14ac:dyDescent="0.25">
      <c r="I9103"/>
      <c r="J9103"/>
      <c r="K9103"/>
      <c r="L9103"/>
    </row>
    <row r="9104" spans="9:12" ht="15" x14ac:dyDescent="0.25">
      <c r="I9104"/>
      <c r="J9104"/>
      <c r="K9104"/>
      <c r="L9104"/>
    </row>
    <row r="9105" spans="9:12" ht="15" x14ac:dyDescent="0.25">
      <c r="I9105"/>
      <c r="J9105"/>
      <c r="K9105"/>
      <c r="L9105"/>
    </row>
    <row r="9106" spans="9:12" ht="15" x14ac:dyDescent="0.25">
      <c r="I9106"/>
      <c r="J9106"/>
      <c r="K9106"/>
      <c r="L9106"/>
    </row>
    <row r="9107" spans="9:12" ht="15" x14ac:dyDescent="0.25">
      <c r="I9107"/>
      <c r="J9107"/>
      <c r="K9107"/>
      <c r="L9107"/>
    </row>
    <row r="9108" spans="9:12" ht="15" x14ac:dyDescent="0.25">
      <c r="I9108"/>
      <c r="J9108"/>
      <c r="K9108"/>
      <c r="L9108"/>
    </row>
    <row r="9109" spans="9:12" ht="15" x14ac:dyDescent="0.25">
      <c r="I9109"/>
      <c r="J9109"/>
      <c r="K9109"/>
      <c r="L9109"/>
    </row>
    <row r="9110" spans="9:12" ht="15" x14ac:dyDescent="0.25">
      <c r="I9110"/>
      <c r="J9110"/>
      <c r="K9110"/>
      <c r="L9110"/>
    </row>
    <row r="9111" spans="9:12" ht="15" x14ac:dyDescent="0.25">
      <c r="I9111"/>
      <c r="J9111"/>
      <c r="K9111"/>
      <c r="L9111"/>
    </row>
    <row r="9112" spans="9:12" ht="15" x14ac:dyDescent="0.25">
      <c r="I9112"/>
      <c r="J9112"/>
      <c r="K9112"/>
      <c r="L9112"/>
    </row>
    <row r="9113" spans="9:12" ht="15" x14ac:dyDescent="0.25">
      <c r="I9113"/>
      <c r="J9113"/>
      <c r="K9113"/>
      <c r="L9113"/>
    </row>
    <row r="9114" spans="9:12" ht="15" x14ac:dyDescent="0.25">
      <c r="I9114"/>
      <c r="J9114"/>
      <c r="K9114"/>
      <c r="L9114"/>
    </row>
    <row r="9115" spans="9:12" ht="15" x14ac:dyDescent="0.25">
      <c r="I9115"/>
      <c r="J9115"/>
      <c r="K9115"/>
      <c r="L9115"/>
    </row>
    <row r="9116" spans="9:12" ht="15" x14ac:dyDescent="0.25">
      <c r="I9116"/>
      <c r="J9116"/>
      <c r="K9116"/>
      <c r="L9116"/>
    </row>
    <row r="9117" spans="9:12" ht="15" x14ac:dyDescent="0.25">
      <c r="I9117"/>
      <c r="J9117"/>
      <c r="K9117"/>
      <c r="L9117"/>
    </row>
    <row r="9118" spans="9:12" ht="15" x14ac:dyDescent="0.25">
      <c r="I9118"/>
      <c r="J9118"/>
      <c r="K9118"/>
      <c r="L9118"/>
    </row>
    <row r="9119" spans="9:12" ht="15" x14ac:dyDescent="0.25">
      <c r="I9119"/>
      <c r="J9119"/>
      <c r="K9119"/>
      <c r="L9119"/>
    </row>
    <row r="9120" spans="9:12" ht="15" x14ac:dyDescent="0.25">
      <c r="I9120"/>
      <c r="J9120"/>
      <c r="K9120"/>
      <c r="L9120"/>
    </row>
    <row r="9121" spans="9:12" ht="15" x14ac:dyDescent="0.25">
      <c r="I9121"/>
      <c r="J9121"/>
      <c r="K9121"/>
      <c r="L9121"/>
    </row>
    <row r="9122" spans="9:12" ht="15" x14ac:dyDescent="0.25">
      <c r="I9122"/>
      <c r="J9122"/>
      <c r="K9122"/>
      <c r="L9122"/>
    </row>
    <row r="9123" spans="9:12" ht="15" x14ac:dyDescent="0.25">
      <c r="I9123"/>
      <c r="J9123"/>
      <c r="K9123"/>
      <c r="L9123"/>
    </row>
    <row r="9124" spans="9:12" ht="15" x14ac:dyDescent="0.25">
      <c r="I9124"/>
      <c r="J9124"/>
      <c r="K9124"/>
      <c r="L9124"/>
    </row>
    <row r="9125" spans="9:12" ht="15" x14ac:dyDescent="0.25">
      <c r="I9125"/>
      <c r="J9125"/>
      <c r="K9125"/>
      <c r="L9125"/>
    </row>
    <row r="9126" spans="9:12" ht="15" x14ac:dyDescent="0.25">
      <c r="I9126"/>
      <c r="J9126"/>
      <c r="K9126"/>
      <c r="L9126"/>
    </row>
    <row r="9127" spans="9:12" ht="15" x14ac:dyDescent="0.25">
      <c r="I9127"/>
      <c r="J9127"/>
      <c r="K9127"/>
      <c r="L9127"/>
    </row>
    <row r="9128" spans="9:12" ht="15" x14ac:dyDescent="0.25">
      <c r="I9128"/>
      <c r="J9128"/>
      <c r="K9128"/>
      <c r="L9128"/>
    </row>
    <row r="9129" spans="9:12" ht="15" x14ac:dyDescent="0.25">
      <c r="I9129"/>
      <c r="J9129"/>
      <c r="K9129"/>
      <c r="L9129"/>
    </row>
    <row r="9130" spans="9:12" ht="15" x14ac:dyDescent="0.25">
      <c r="I9130"/>
      <c r="J9130"/>
      <c r="K9130"/>
      <c r="L9130"/>
    </row>
    <row r="9131" spans="9:12" ht="15" x14ac:dyDescent="0.25">
      <c r="I9131"/>
      <c r="J9131"/>
      <c r="K9131"/>
      <c r="L9131"/>
    </row>
    <row r="9132" spans="9:12" ht="15" x14ac:dyDescent="0.25">
      <c r="I9132"/>
      <c r="J9132"/>
      <c r="K9132"/>
      <c r="L9132"/>
    </row>
    <row r="9133" spans="9:12" ht="15" x14ac:dyDescent="0.25">
      <c r="I9133"/>
      <c r="J9133"/>
      <c r="K9133"/>
      <c r="L9133"/>
    </row>
    <row r="9134" spans="9:12" ht="15" x14ac:dyDescent="0.25">
      <c r="I9134"/>
      <c r="J9134"/>
      <c r="K9134"/>
      <c r="L9134"/>
    </row>
    <row r="9135" spans="9:12" ht="15" x14ac:dyDescent="0.25">
      <c r="I9135"/>
      <c r="J9135"/>
      <c r="K9135"/>
      <c r="L9135"/>
    </row>
    <row r="9136" spans="9:12" ht="15" x14ac:dyDescent="0.25">
      <c r="I9136"/>
      <c r="J9136"/>
      <c r="K9136"/>
      <c r="L9136"/>
    </row>
    <row r="9137" spans="9:12" ht="15" x14ac:dyDescent="0.25">
      <c r="I9137"/>
      <c r="J9137"/>
      <c r="K9137"/>
      <c r="L9137"/>
    </row>
    <row r="9138" spans="9:12" ht="15" x14ac:dyDescent="0.25">
      <c r="I9138"/>
      <c r="J9138"/>
      <c r="K9138"/>
      <c r="L9138"/>
    </row>
    <row r="9139" spans="9:12" ht="15" x14ac:dyDescent="0.25">
      <c r="I9139"/>
      <c r="J9139"/>
      <c r="K9139"/>
      <c r="L9139"/>
    </row>
    <row r="9140" spans="9:12" ht="15" x14ac:dyDescent="0.25">
      <c r="I9140"/>
      <c r="J9140"/>
      <c r="K9140"/>
      <c r="L9140"/>
    </row>
    <row r="9141" spans="9:12" ht="15" x14ac:dyDescent="0.25">
      <c r="I9141"/>
      <c r="J9141"/>
      <c r="K9141"/>
      <c r="L9141"/>
    </row>
    <row r="9142" spans="9:12" ht="15" x14ac:dyDescent="0.25">
      <c r="I9142"/>
      <c r="J9142"/>
      <c r="K9142"/>
      <c r="L9142"/>
    </row>
    <row r="9143" spans="9:12" ht="15" x14ac:dyDescent="0.25">
      <c r="I9143"/>
      <c r="J9143"/>
      <c r="K9143"/>
      <c r="L9143"/>
    </row>
    <row r="9144" spans="9:12" ht="15" x14ac:dyDescent="0.25">
      <c r="I9144"/>
      <c r="J9144"/>
      <c r="K9144"/>
      <c r="L9144"/>
    </row>
    <row r="9145" spans="9:12" ht="15" x14ac:dyDescent="0.25">
      <c r="I9145"/>
      <c r="J9145"/>
      <c r="K9145"/>
      <c r="L9145"/>
    </row>
    <row r="9146" spans="9:12" ht="15" x14ac:dyDescent="0.25">
      <c r="I9146"/>
      <c r="J9146"/>
      <c r="K9146"/>
      <c r="L9146"/>
    </row>
    <row r="9147" spans="9:12" ht="15" x14ac:dyDescent="0.25">
      <c r="I9147"/>
      <c r="J9147"/>
      <c r="K9147"/>
      <c r="L9147"/>
    </row>
    <row r="9148" spans="9:12" ht="15" x14ac:dyDescent="0.25">
      <c r="I9148"/>
      <c r="J9148"/>
      <c r="K9148"/>
      <c r="L9148"/>
    </row>
    <row r="9149" spans="9:12" ht="15" x14ac:dyDescent="0.25">
      <c r="I9149"/>
      <c r="J9149"/>
      <c r="K9149"/>
      <c r="L9149"/>
    </row>
    <row r="9150" spans="9:12" ht="15" x14ac:dyDescent="0.25">
      <c r="I9150"/>
      <c r="J9150"/>
      <c r="K9150"/>
      <c r="L9150"/>
    </row>
    <row r="9151" spans="9:12" ht="15" x14ac:dyDescent="0.25">
      <c r="I9151"/>
      <c r="J9151"/>
      <c r="K9151"/>
      <c r="L9151"/>
    </row>
    <row r="9152" spans="9:12" ht="15" x14ac:dyDescent="0.25">
      <c r="I9152"/>
      <c r="J9152"/>
      <c r="K9152"/>
      <c r="L9152"/>
    </row>
    <row r="9153" spans="9:12" ht="15" x14ac:dyDescent="0.25">
      <c r="I9153"/>
      <c r="J9153"/>
      <c r="K9153"/>
      <c r="L9153"/>
    </row>
    <row r="9154" spans="9:12" ht="15" x14ac:dyDescent="0.25">
      <c r="I9154"/>
      <c r="J9154"/>
      <c r="K9154"/>
      <c r="L9154"/>
    </row>
    <row r="9155" spans="9:12" ht="15" x14ac:dyDescent="0.25">
      <c r="I9155"/>
      <c r="J9155"/>
      <c r="K9155"/>
      <c r="L9155"/>
    </row>
    <row r="9156" spans="9:12" ht="15" x14ac:dyDescent="0.25">
      <c r="I9156"/>
      <c r="J9156"/>
      <c r="K9156"/>
      <c r="L9156"/>
    </row>
    <row r="9157" spans="9:12" ht="15" x14ac:dyDescent="0.25">
      <c r="I9157"/>
      <c r="J9157"/>
      <c r="K9157"/>
      <c r="L9157"/>
    </row>
    <row r="9158" spans="9:12" ht="15" x14ac:dyDescent="0.25">
      <c r="I9158"/>
      <c r="J9158"/>
      <c r="K9158"/>
      <c r="L9158"/>
    </row>
    <row r="9159" spans="9:12" ht="15" x14ac:dyDescent="0.25">
      <c r="I9159"/>
      <c r="J9159"/>
      <c r="K9159"/>
      <c r="L9159"/>
    </row>
    <row r="9160" spans="9:12" ht="15" x14ac:dyDescent="0.25">
      <c r="I9160"/>
      <c r="J9160"/>
      <c r="K9160"/>
      <c r="L9160"/>
    </row>
    <row r="9161" spans="9:12" ht="15" x14ac:dyDescent="0.25">
      <c r="I9161"/>
      <c r="J9161"/>
      <c r="K9161"/>
      <c r="L9161"/>
    </row>
    <row r="9162" spans="9:12" ht="15" x14ac:dyDescent="0.25">
      <c r="I9162"/>
      <c r="J9162"/>
      <c r="K9162"/>
      <c r="L9162"/>
    </row>
    <row r="9163" spans="9:12" ht="15" x14ac:dyDescent="0.25">
      <c r="I9163"/>
      <c r="J9163"/>
      <c r="K9163"/>
      <c r="L9163"/>
    </row>
    <row r="9164" spans="9:12" ht="15" x14ac:dyDescent="0.25">
      <c r="I9164"/>
      <c r="J9164"/>
      <c r="K9164"/>
      <c r="L9164"/>
    </row>
    <row r="9165" spans="9:12" ht="15" x14ac:dyDescent="0.25">
      <c r="I9165"/>
      <c r="J9165"/>
      <c r="K9165"/>
      <c r="L9165"/>
    </row>
    <row r="9166" spans="9:12" ht="15" x14ac:dyDescent="0.25">
      <c r="I9166"/>
      <c r="J9166"/>
      <c r="K9166"/>
      <c r="L9166"/>
    </row>
    <row r="9167" spans="9:12" ht="15" x14ac:dyDescent="0.25">
      <c r="I9167"/>
      <c r="J9167"/>
      <c r="K9167"/>
      <c r="L9167"/>
    </row>
    <row r="9168" spans="9:12" ht="15" x14ac:dyDescent="0.25">
      <c r="I9168"/>
      <c r="J9168"/>
      <c r="K9168"/>
      <c r="L9168"/>
    </row>
    <row r="9169" spans="9:12" ht="15" x14ac:dyDescent="0.25">
      <c r="I9169"/>
      <c r="J9169"/>
      <c r="K9169"/>
      <c r="L9169"/>
    </row>
    <row r="9170" spans="9:12" ht="15" x14ac:dyDescent="0.25">
      <c r="I9170"/>
      <c r="J9170"/>
      <c r="K9170"/>
      <c r="L9170"/>
    </row>
    <row r="9171" spans="9:12" ht="15" x14ac:dyDescent="0.25">
      <c r="I9171"/>
      <c r="J9171"/>
      <c r="K9171"/>
      <c r="L9171"/>
    </row>
    <row r="9172" spans="9:12" ht="15" x14ac:dyDescent="0.25">
      <c r="I9172"/>
      <c r="J9172"/>
      <c r="K9172"/>
      <c r="L9172"/>
    </row>
    <row r="9173" spans="9:12" ht="15" x14ac:dyDescent="0.25">
      <c r="I9173"/>
      <c r="J9173"/>
      <c r="K9173"/>
      <c r="L9173"/>
    </row>
    <row r="9174" spans="9:12" ht="15" x14ac:dyDescent="0.25">
      <c r="I9174"/>
      <c r="J9174"/>
      <c r="K9174"/>
      <c r="L9174"/>
    </row>
    <row r="9175" spans="9:12" ht="15" x14ac:dyDescent="0.25">
      <c r="I9175"/>
      <c r="J9175"/>
      <c r="K9175"/>
      <c r="L9175"/>
    </row>
    <row r="9176" spans="9:12" ht="15" x14ac:dyDescent="0.25">
      <c r="I9176"/>
      <c r="J9176"/>
      <c r="K9176"/>
      <c r="L9176"/>
    </row>
    <row r="9177" spans="9:12" ht="15" x14ac:dyDescent="0.25">
      <c r="I9177"/>
      <c r="J9177"/>
      <c r="K9177"/>
      <c r="L9177"/>
    </row>
    <row r="9178" spans="9:12" ht="15" x14ac:dyDescent="0.25">
      <c r="I9178"/>
      <c r="J9178"/>
      <c r="K9178"/>
      <c r="L9178"/>
    </row>
    <row r="9179" spans="9:12" ht="15" x14ac:dyDescent="0.25">
      <c r="I9179"/>
      <c r="J9179"/>
      <c r="K9179"/>
      <c r="L9179"/>
    </row>
    <row r="9180" spans="9:12" ht="15" x14ac:dyDescent="0.25">
      <c r="I9180"/>
      <c r="J9180"/>
      <c r="K9180"/>
      <c r="L9180"/>
    </row>
    <row r="9181" spans="9:12" ht="15" x14ac:dyDescent="0.25">
      <c r="I9181"/>
      <c r="J9181"/>
      <c r="K9181"/>
      <c r="L9181"/>
    </row>
    <row r="9182" spans="9:12" ht="15" x14ac:dyDescent="0.25">
      <c r="I9182"/>
      <c r="J9182"/>
      <c r="K9182"/>
      <c r="L9182"/>
    </row>
    <row r="9183" spans="9:12" ht="15" x14ac:dyDescent="0.25">
      <c r="I9183"/>
      <c r="J9183"/>
      <c r="K9183"/>
      <c r="L9183"/>
    </row>
    <row r="9184" spans="9:12" ht="15" x14ac:dyDescent="0.25">
      <c r="I9184"/>
      <c r="J9184"/>
      <c r="K9184"/>
      <c r="L9184"/>
    </row>
    <row r="9185" spans="9:12" ht="15" x14ac:dyDescent="0.25">
      <c r="I9185"/>
      <c r="J9185"/>
      <c r="K9185"/>
      <c r="L9185"/>
    </row>
    <row r="9186" spans="9:12" ht="15" x14ac:dyDescent="0.25">
      <c r="I9186"/>
      <c r="J9186"/>
      <c r="K9186"/>
      <c r="L9186"/>
    </row>
    <row r="9187" spans="9:12" ht="15" x14ac:dyDescent="0.25">
      <c r="I9187"/>
      <c r="J9187"/>
      <c r="K9187"/>
      <c r="L9187"/>
    </row>
    <row r="9188" spans="9:12" ht="15" x14ac:dyDescent="0.25">
      <c r="I9188"/>
      <c r="J9188"/>
      <c r="K9188"/>
      <c r="L9188"/>
    </row>
    <row r="9189" spans="9:12" ht="15" x14ac:dyDescent="0.25">
      <c r="I9189"/>
      <c r="J9189"/>
      <c r="K9189"/>
      <c r="L9189"/>
    </row>
    <row r="9190" spans="9:12" ht="15" x14ac:dyDescent="0.25">
      <c r="I9190"/>
      <c r="J9190"/>
      <c r="K9190"/>
      <c r="L9190"/>
    </row>
    <row r="9191" spans="9:12" ht="15" x14ac:dyDescent="0.25">
      <c r="I9191"/>
      <c r="J9191"/>
      <c r="K9191"/>
      <c r="L9191"/>
    </row>
    <row r="9192" spans="9:12" ht="15" x14ac:dyDescent="0.25">
      <c r="I9192"/>
      <c r="J9192"/>
      <c r="K9192"/>
      <c r="L9192"/>
    </row>
    <row r="9193" spans="9:12" ht="15" x14ac:dyDescent="0.25">
      <c r="I9193"/>
      <c r="J9193"/>
      <c r="K9193"/>
      <c r="L9193"/>
    </row>
    <row r="9194" spans="9:12" ht="15" x14ac:dyDescent="0.25">
      <c r="I9194"/>
      <c r="J9194"/>
      <c r="K9194"/>
      <c r="L9194"/>
    </row>
    <row r="9195" spans="9:12" ht="15" x14ac:dyDescent="0.25">
      <c r="I9195"/>
      <c r="J9195"/>
      <c r="K9195"/>
      <c r="L9195"/>
    </row>
    <row r="9196" spans="9:12" ht="15" x14ac:dyDescent="0.25">
      <c r="I9196"/>
      <c r="J9196"/>
      <c r="K9196"/>
      <c r="L9196"/>
    </row>
    <row r="9197" spans="9:12" ht="15" x14ac:dyDescent="0.25">
      <c r="I9197"/>
      <c r="J9197"/>
      <c r="K9197"/>
      <c r="L9197"/>
    </row>
    <row r="9198" spans="9:12" ht="15" x14ac:dyDescent="0.25">
      <c r="I9198"/>
      <c r="J9198"/>
      <c r="K9198"/>
      <c r="L9198"/>
    </row>
    <row r="9199" spans="9:12" ht="15" x14ac:dyDescent="0.25">
      <c r="I9199"/>
      <c r="J9199"/>
      <c r="K9199"/>
      <c r="L9199"/>
    </row>
    <row r="9200" spans="9:12" ht="15" x14ac:dyDescent="0.25">
      <c r="I9200"/>
      <c r="J9200"/>
      <c r="K9200"/>
      <c r="L9200"/>
    </row>
    <row r="9201" spans="9:12" ht="15" x14ac:dyDescent="0.25">
      <c r="I9201"/>
      <c r="J9201"/>
      <c r="K9201"/>
      <c r="L9201"/>
    </row>
    <row r="9202" spans="9:12" ht="15" x14ac:dyDescent="0.25">
      <c r="I9202"/>
      <c r="J9202"/>
      <c r="K9202"/>
      <c r="L9202"/>
    </row>
    <row r="9203" spans="9:12" ht="15" x14ac:dyDescent="0.25">
      <c r="I9203"/>
      <c r="J9203"/>
      <c r="K9203"/>
      <c r="L9203"/>
    </row>
    <row r="9204" spans="9:12" ht="15" x14ac:dyDescent="0.25">
      <c r="I9204"/>
      <c r="J9204"/>
      <c r="K9204"/>
      <c r="L9204"/>
    </row>
    <row r="9205" spans="9:12" ht="15" x14ac:dyDescent="0.25">
      <c r="I9205"/>
      <c r="J9205"/>
      <c r="K9205"/>
      <c r="L9205"/>
    </row>
    <row r="9206" spans="9:12" ht="15" x14ac:dyDescent="0.25">
      <c r="I9206"/>
      <c r="J9206"/>
      <c r="K9206"/>
      <c r="L9206"/>
    </row>
    <row r="9207" spans="9:12" ht="15" x14ac:dyDescent="0.25">
      <c r="I9207"/>
      <c r="J9207"/>
      <c r="K9207"/>
      <c r="L9207"/>
    </row>
    <row r="9208" spans="9:12" ht="15" x14ac:dyDescent="0.25">
      <c r="I9208"/>
      <c r="J9208"/>
      <c r="K9208"/>
      <c r="L9208"/>
    </row>
    <row r="9209" spans="9:12" ht="15" x14ac:dyDescent="0.25">
      <c r="I9209"/>
      <c r="J9209"/>
      <c r="K9209"/>
      <c r="L9209"/>
    </row>
    <row r="9210" spans="9:12" ht="15" x14ac:dyDescent="0.25">
      <c r="I9210"/>
      <c r="J9210"/>
      <c r="K9210"/>
      <c r="L9210"/>
    </row>
    <row r="9211" spans="9:12" ht="15" x14ac:dyDescent="0.25">
      <c r="I9211"/>
      <c r="J9211"/>
      <c r="K9211"/>
      <c r="L9211"/>
    </row>
    <row r="9212" spans="9:12" ht="15" x14ac:dyDescent="0.25">
      <c r="I9212"/>
      <c r="J9212"/>
      <c r="K9212"/>
      <c r="L9212"/>
    </row>
    <row r="9213" spans="9:12" ht="15" x14ac:dyDescent="0.25">
      <c r="I9213"/>
      <c r="J9213"/>
      <c r="K9213"/>
      <c r="L9213"/>
    </row>
    <row r="9214" spans="9:12" ht="15" x14ac:dyDescent="0.25">
      <c r="I9214"/>
      <c r="J9214"/>
      <c r="K9214"/>
      <c r="L9214"/>
    </row>
    <row r="9215" spans="9:12" ht="15" x14ac:dyDescent="0.25">
      <c r="I9215"/>
      <c r="J9215"/>
      <c r="K9215"/>
      <c r="L9215"/>
    </row>
    <row r="9216" spans="9:12" ht="15" x14ac:dyDescent="0.25">
      <c r="I9216"/>
      <c r="J9216"/>
      <c r="K9216"/>
      <c r="L9216"/>
    </row>
    <row r="9217" spans="9:12" ht="15" x14ac:dyDescent="0.25">
      <c r="I9217"/>
      <c r="J9217"/>
      <c r="K9217"/>
      <c r="L9217"/>
    </row>
    <row r="9218" spans="9:12" ht="15" x14ac:dyDescent="0.25">
      <c r="I9218"/>
      <c r="J9218"/>
      <c r="K9218"/>
      <c r="L9218"/>
    </row>
    <row r="9219" spans="9:12" ht="15" x14ac:dyDescent="0.25">
      <c r="I9219"/>
      <c r="J9219"/>
      <c r="K9219"/>
      <c r="L9219"/>
    </row>
    <row r="9220" spans="9:12" ht="15" x14ac:dyDescent="0.25">
      <c r="I9220"/>
      <c r="J9220"/>
      <c r="K9220"/>
      <c r="L9220"/>
    </row>
    <row r="9221" spans="9:12" ht="15" x14ac:dyDescent="0.25">
      <c r="I9221"/>
      <c r="J9221"/>
      <c r="K9221"/>
      <c r="L9221"/>
    </row>
    <row r="9222" spans="9:12" ht="15" x14ac:dyDescent="0.25">
      <c r="I9222"/>
      <c r="J9222"/>
      <c r="K9222"/>
      <c r="L9222"/>
    </row>
    <row r="9223" spans="9:12" ht="15" x14ac:dyDescent="0.25">
      <c r="I9223"/>
      <c r="J9223"/>
      <c r="K9223"/>
      <c r="L9223"/>
    </row>
    <row r="9224" spans="9:12" ht="15" x14ac:dyDescent="0.25">
      <c r="I9224"/>
      <c r="J9224"/>
      <c r="K9224"/>
      <c r="L9224"/>
    </row>
    <row r="9225" spans="9:12" ht="15" x14ac:dyDescent="0.25">
      <c r="I9225"/>
      <c r="J9225"/>
      <c r="K9225"/>
      <c r="L9225"/>
    </row>
    <row r="9226" spans="9:12" ht="15" x14ac:dyDescent="0.25">
      <c r="I9226"/>
      <c r="J9226"/>
      <c r="K9226"/>
      <c r="L9226"/>
    </row>
    <row r="9227" spans="9:12" ht="15" x14ac:dyDescent="0.25">
      <c r="I9227"/>
      <c r="J9227"/>
      <c r="K9227"/>
      <c r="L9227"/>
    </row>
    <row r="9228" spans="9:12" ht="15" x14ac:dyDescent="0.25">
      <c r="I9228"/>
      <c r="J9228"/>
      <c r="K9228"/>
      <c r="L9228"/>
    </row>
    <row r="9229" spans="9:12" ht="15" x14ac:dyDescent="0.25">
      <c r="I9229"/>
      <c r="J9229"/>
      <c r="K9229"/>
      <c r="L9229"/>
    </row>
    <row r="9230" spans="9:12" ht="15" x14ac:dyDescent="0.25">
      <c r="I9230"/>
      <c r="J9230"/>
      <c r="K9230"/>
      <c r="L9230"/>
    </row>
    <row r="9231" spans="9:12" ht="15" x14ac:dyDescent="0.25">
      <c r="I9231"/>
      <c r="J9231"/>
      <c r="K9231"/>
      <c r="L9231"/>
    </row>
    <row r="9232" spans="9:12" ht="15" x14ac:dyDescent="0.25">
      <c r="I9232"/>
      <c r="J9232"/>
      <c r="K9232"/>
      <c r="L9232"/>
    </row>
    <row r="9233" spans="9:12" ht="15" x14ac:dyDescent="0.25">
      <c r="I9233"/>
      <c r="J9233"/>
      <c r="K9233"/>
      <c r="L9233"/>
    </row>
    <row r="9234" spans="9:12" ht="15" x14ac:dyDescent="0.25">
      <c r="I9234"/>
      <c r="J9234"/>
      <c r="K9234"/>
      <c r="L9234"/>
    </row>
    <row r="9235" spans="9:12" ht="15" x14ac:dyDescent="0.25">
      <c r="I9235"/>
      <c r="J9235"/>
      <c r="K9235"/>
      <c r="L9235"/>
    </row>
    <row r="9236" spans="9:12" ht="15" x14ac:dyDescent="0.25">
      <c r="I9236"/>
      <c r="J9236"/>
      <c r="K9236"/>
      <c r="L9236"/>
    </row>
    <row r="9237" spans="9:12" ht="15" x14ac:dyDescent="0.25">
      <c r="I9237"/>
      <c r="J9237"/>
      <c r="K9237"/>
      <c r="L9237"/>
    </row>
    <row r="9238" spans="9:12" ht="15" x14ac:dyDescent="0.25">
      <c r="I9238"/>
      <c r="J9238"/>
      <c r="K9238"/>
      <c r="L9238"/>
    </row>
    <row r="9239" spans="9:12" ht="15" x14ac:dyDescent="0.25">
      <c r="I9239"/>
      <c r="J9239"/>
      <c r="K9239"/>
      <c r="L9239"/>
    </row>
    <row r="9240" spans="9:12" ht="15" x14ac:dyDescent="0.25">
      <c r="I9240"/>
      <c r="J9240"/>
      <c r="K9240"/>
      <c r="L9240"/>
    </row>
    <row r="9241" spans="9:12" ht="15" x14ac:dyDescent="0.25">
      <c r="I9241"/>
      <c r="J9241"/>
      <c r="K9241"/>
      <c r="L9241"/>
    </row>
    <row r="9242" spans="9:12" ht="15" x14ac:dyDescent="0.25">
      <c r="I9242"/>
      <c r="J9242"/>
      <c r="K9242"/>
      <c r="L9242"/>
    </row>
    <row r="9243" spans="9:12" ht="15" x14ac:dyDescent="0.25">
      <c r="I9243"/>
      <c r="J9243"/>
      <c r="K9243"/>
      <c r="L9243"/>
    </row>
    <row r="9244" spans="9:12" ht="15" x14ac:dyDescent="0.25">
      <c r="I9244"/>
      <c r="J9244"/>
      <c r="K9244"/>
      <c r="L9244"/>
    </row>
    <row r="9245" spans="9:12" ht="15" x14ac:dyDescent="0.25">
      <c r="I9245"/>
      <c r="J9245"/>
      <c r="K9245"/>
      <c r="L9245"/>
    </row>
    <row r="9246" spans="9:12" ht="15" x14ac:dyDescent="0.25">
      <c r="I9246"/>
      <c r="J9246"/>
      <c r="K9246"/>
      <c r="L9246"/>
    </row>
    <row r="9247" spans="9:12" ht="15" x14ac:dyDescent="0.25">
      <c r="I9247"/>
      <c r="J9247"/>
      <c r="K9247"/>
      <c r="L9247"/>
    </row>
    <row r="9248" spans="9:12" ht="15" x14ac:dyDescent="0.25">
      <c r="I9248"/>
      <c r="J9248"/>
      <c r="K9248"/>
      <c r="L9248"/>
    </row>
    <row r="9249" spans="9:12" ht="15" x14ac:dyDescent="0.25">
      <c r="I9249"/>
      <c r="J9249"/>
      <c r="K9249"/>
      <c r="L9249"/>
    </row>
    <row r="9250" spans="9:12" ht="15" x14ac:dyDescent="0.25">
      <c r="I9250"/>
      <c r="J9250"/>
      <c r="K9250"/>
      <c r="L9250"/>
    </row>
    <row r="9251" spans="9:12" ht="15" x14ac:dyDescent="0.25">
      <c r="I9251"/>
      <c r="J9251"/>
      <c r="K9251"/>
      <c r="L9251"/>
    </row>
    <row r="9252" spans="9:12" ht="15" x14ac:dyDescent="0.25">
      <c r="I9252"/>
      <c r="J9252"/>
      <c r="K9252"/>
      <c r="L9252"/>
    </row>
    <row r="9253" spans="9:12" ht="15" x14ac:dyDescent="0.25">
      <c r="I9253"/>
      <c r="J9253"/>
      <c r="K9253"/>
      <c r="L9253"/>
    </row>
    <row r="9254" spans="9:12" ht="15" x14ac:dyDescent="0.25">
      <c r="I9254"/>
      <c r="J9254"/>
      <c r="K9254"/>
      <c r="L9254"/>
    </row>
    <row r="9255" spans="9:12" ht="15" x14ac:dyDescent="0.25">
      <c r="I9255"/>
      <c r="J9255"/>
      <c r="K9255"/>
      <c r="L9255"/>
    </row>
    <row r="9256" spans="9:12" ht="15" x14ac:dyDescent="0.25">
      <c r="I9256"/>
      <c r="J9256"/>
      <c r="K9256"/>
      <c r="L9256"/>
    </row>
    <row r="9257" spans="9:12" ht="15" x14ac:dyDescent="0.25">
      <c r="I9257"/>
      <c r="J9257"/>
      <c r="K9257"/>
      <c r="L9257"/>
    </row>
    <row r="9258" spans="9:12" ht="15" x14ac:dyDescent="0.25">
      <c r="I9258"/>
      <c r="J9258"/>
      <c r="K9258"/>
      <c r="L9258"/>
    </row>
    <row r="9259" spans="9:12" ht="15" x14ac:dyDescent="0.25">
      <c r="I9259"/>
      <c r="J9259"/>
      <c r="K9259"/>
      <c r="L9259"/>
    </row>
    <row r="9260" spans="9:12" ht="15" x14ac:dyDescent="0.25">
      <c r="I9260"/>
      <c r="J9260"/>
      <c r="K9260"/>
      <c r="L9260"/>
    </row>
    <row r="9261" spans="9:12" ht="15" x14ac:dyDescent="0.25">
      <c r="I9261"/>
      <c r="J9261"/>
      <c r="K9261"/>
      <c r="L9261"/>
    </row>
    <row r="9262" spans="9:12" ht="15" x14ac:dyDescent="0.25">
      <c r="I9262"/>
      <c r="J9262"/>
      <c r="K9262"/>
      <c r="L9262"/>
    </row>
    <row r="9263" spans="9:12" ht="15" x14ac:dyDescent="0.25">
      <c r="I9263"/>
      <c r="J9263"/>
      <c r="K9263"/>
      <c r="L9263"/>
    </row>
    <row r="9264" spans="9:12" ht="15" x14ac:dyDescent="0.25">
      <c r="I9264"/>
      <c r="J9264"/>
      <c r="K9264"/>
      <c r="L9264"/>
    </row>
    <row r="9265" spans="9:12" ht="15" x14ac:dyDescent="0.25">
      <c r="I9265"/>
      <c r="J9265"/>
      <c r="K9265"/>
      <c r="L9265"/>
    </row>
    <row r="9266" spans="9:12" ht="15" x14ac:dyDescent="0.25">
      <c r="I9266"/>
      <c r="J9266"/>
      <c r="K9266"/>
      <c r="L9266"/>
    </row>
    <row r="9267" spans="9:12" ht="15" x14ac:dyDescent="0.25">
      <c r="I9267"/>
      <c r="J9267"/>
      <c r="K9267"/>
      <c r="L9267"/>
    </row>
    <row r="9268" spans="9:12" ht="15" x14ac:dyDescent="0.25">
      <c r="I9268"/>
      <c r="J9268"/>
      <c r="K9268"/>
      <c r="L9268"/>
    </row>
    <row r="9269" spans="9:12" ht="15" x14ac:dyDescent="0.25">
      <c r="I9269"/>
      <c r="J9269"/>
      <c r="K9269"/>
      <c r="L9269"/>
    </row>
    <row r="9270" spans="9:12" ht="15" x14ac:dyDescent="0.25">
      <c r="I9270"/>
      <c r="J9270"/>
      <c r="K9270"/>
      <c r="L9270"/>
    </row>
    <row r="9271" spans="9:12" ht="15" x14ac:dyDescent="0.25">
      <c r="I9271"/>
      <c r="J9271"/>
      <c r="K9271"/>
      <c r="L9271"/>
    </row>
    <row r="9272" spans="9:12" ht="15" x14ac:dyDescent="0.25">
      <c r="I9272"/>
      <c r="J9272"/>
      <c r="K9272"/>
      <c r="L9272"/>
    </row>
    <row r="9273" spans="9:12" ht="15" x14ac:dyDescent="0.25">
      <c r="I9273"/>
      <c r="J9273"/>
      <c r="K9273"/>
      <c r="L9273"/>
    </row>
    <row r="9274" spans="9:12" ht="15" x14ac:dyDescent="0.25">
      <c r="I9274"/>
      <c r="J9274"/>
      <c r="K9274"/>
      <c r="L9274"/>
    </row>
    <row r="9275" spans="9:12" ht="15" x14ac:dyDescent="0.25">
      <c r="I9275"/>
      <c r="J9275"/>
      <c r="K9275"/>
      <c r="L9275"/>
    </row>
    <row r="9276" spans="9:12" ht="15" x14ac:dyDescent="0.25">
      <c r="I9276"/>
      <c r="J9276"/>
      <c r="K9276"/>
      <c r="L9276"/>
    </row>
    <row r="9277" spans="9:12" ht="15" x14ac:dyDescent="0.25">
      <c r="I9277"/>
      <c r="J9277"/>
      <c r="K9277"/>
      <c r="L9277"/>
    </row>
    <row r="9278" spans="9:12" ht="15" x14ac:dyDescent="0.25">
      <c r="I9278"/>
      <c r="J9278"/>
      <c r="K9278"/>
      <c r="L9278"/>
    </row>
    <row r="9279" spans="9:12" ht="15" x14ac:dyDescent="0.25">
      <c r="I9279"/>
      <c r="J9279"/>
      <c r="K9279"/>
      <c r="L9279"/>
    </row>
    <row r="9280" spans="9:12" ht="15" x14ac:dyDescent="0.25">
      <c r="I9280"/>
      <c r="J9280"/>
      <c r="K9280"/>
      <c r="L9280"/>
    </row>
    <row r="9281" spans="9:12" ht="15" x14ac:dyDescent="0.25">
      <c r="I9281"/>
      <c r="J9281"/>
      <c r="K9281"/>
      <c r="L9281"/>
    </row>
    <row r="9282" spans="9:12" ht="15" x14ac:dyDescent="0.25">
      <c r="I9282"/>
      <c r="J9282"/>
      <c r="K9282"/>
      <c r="L9282"/>
    </row>
    <row r="9283" spans="9:12" ht="15" x14ac:dyDescent="0.25">
      <c r="I9283"/>
      <c r="J9283"/>
      <c r="K9283"/>
      <c r="L9283"/>
    </row>
    <row r="9284" spans="9:12" ht="15" x14ac:dyDescent="0.25">
      <c r="I9284"/>
      <c r="J9284"/>
      <c r="K9284"/>
      <c r="L9284"/>
    </row>
    <row r="9285" spans="9:12" ht="15" x14ac:dyDescent="0.25">
      <c r="I9285"/>
      <c r="J9285"/>
      <c r="K9285"/>
      <c r="L9285"/>
    </row>
    <row r="9286" spans="9:12" ht="15" x14ac:dyDescent="0.25">
      <c r="I9286"/>
      <c r="J9286"/>
      <c r="K9286"/>
      <c r="L9286"/>
    </row>
    <row r="9287" spans="9:12" ht="15" x14ac:dyDescent="0.25">
      <c r="I9287"/>
      <c r="J9287"/>
      <c r="K9287"/>
      <c r="L9287"/>
    </row>
    <row r="9288" spans="9:12" ht="15" x14ac:dyDescent="0.25">
      <c r="I9288"/>
      <c r="J9288"/>
      <c r="K9288"/>
      <c r="L9288"/>
    </row>
    <row r="9289" spans="9:12" ht="15" x14ac:dyDescent="0.25">
      <c r="I9289"/>
      <c r="J9289"/>
      <c r="K9289"/>
      <c r="L9289"/>
    </row>
    <row r="9290" spans="9:12" ht="15" x14ac:dyDescent="0.25">
      <c r="I9290"/>
      <c r="J9290"/>
      <c r="K9290"/>
      <c r="L9290"/>
    </row>
    <row r="9291" spans="9:12" ht="15" x14ac:dyDescent="0.25">
      <c r="I9291"/>
      <c r="J9291"/>
      <c r="K9291"/>
      <c r="L9291"/>
    </row>
    <row r="9292" spans="9:12" ht="15" x14ac:dyDescent="0.25">
      <c r="I9292"/>
      <c r="J9292"/>
      <c r="K9292"/>
      <c r="L9292"/>
    </row>
    <row r="9293" spans="9:12" ht="15" x14ac:dyDescent="0.25">
      <c r="I9293"/>
      <c r="J9293"/>
      <c r="K9293"/>
      <c r="L9293"/>
    </row>
    <row r="9294" spans="9:12" ht="15" x14ac:dyDescent="0.25">
      <c r="I9294"/>
      <c r="J9294"/>
      <c r="K9294"/>
      <c r="L9294"/>
    </row>
    <row r="9295" spans="9:12" ht="15" x14ac:dyDescent="0.25">
      <c r="I9295"/>
      <c r="J9295"/>
      <c r="K9295"/>
      <c r="L9295"/>
    </row>
    <row r="9296" spans="9:12" ht="15" x14ac:dyDescent="0.25">
      <c r="I9296"/>
      <c r="J9296"/>
      <c r="K9296"/>
      <c r="L9296"/>
    </row>
    <row r="9297" spans="9:12" ht="15" x14ac:dyDescent="0.25">
      <c r="I9297"/>
      <c r="J9297"/>
      <c r="K9297"/>
      <c r="L9297"/>
    </row>
    <row r="9298" spans="9:12" ht="15" x14ac:dyDescent="0.25">
      <c r="I9298"/>
      <c r="J9298"/>
      <c r="K9298"/>
      <c r="L9298"/>
    </row>
    <row r="9299" spans="9:12" ht="15" x14ac:dyDescent="0.25">
      <c r="I9299"/>
      <c r="J9299"/>
      <c r="K9299"/>
      <c r="L9299"/>
    </row>
    <row r="9300" spans="9:12" ht="15" x14ac:dyDescent="0.25">
      <c r="I9300"/>
      <c r="J9300"/>
      <c r="K9300"/>
      <c r="L9300"/>
    </row>
    <row r="9301" spans="9:12" ht="15" x14ac:dyDescent="0.25">
      <c r="I9301"/>
      <c r="J9301"/>
      <c r="K9301"/>
      <c r="L9301"/>
    </row>
    <row r="9302" spans="9:12" ht="15" x14ac:dyDescent="0.25">
      <c r="I9302"/>
      <c r="J9302"/>
      <c r="K9302"/>
      <c r="L9302"/>
    </row>
    <row r="9303" spans="9:12" ht="15" x14ac:dyDescent="0.25">
      <c r="I9303"/>
      <c r="J9303"/>
      <c r="K9303"/>
      <c r="L9303"/>
    </row>
    <row r="9304" spans="9:12" ht="15" x14ac:dyDescent="0.25">
      <c r="I9304"/>
      <c r="J9304"/>
      <c r="K9304"/>
      <c r="L9304"/>
    </row>
    <row r="9305" spans="9:12" ht="15" x14ac:dyDescent="0.25">
      <c r="I9305"/>
      <c r="J9305"/>
      <c r="K9305"/>
      <c r="L9305"/>
    </row>
    <row r="9306" spans="9:12" ht="15" x14ac:dyDescent="0.25">
      <c r="I9306"/>
      <c r="J9306"/>
      <c r="K9306"/>
      <c r="L9306"/>
    </row>
    <row r="9307" spans="9:12" ht="15" x14ac:dyDescent="0.25">
      <c r="I9307"/>
      <c r="J9307"/>
      <c r="K9307"/>
      <c r="L9307"/>
    </row>
    <row r="9308" spans="9:12" ht="15" x14ac:dyDescent="0.25">
      <c r="I9308"/>
      <c r="J9308"/>
      <c r="K9308"/>
      <c r="L9308"/>
    </row>
    <row r="9309" spans="9:12" ht="15" x14ac:dyDescent="0.25">
      <c r="I9309"/>
      <c r="J9309"/>
      <c r="K9309"/>
      <c r="L9309"/>
    </row>
    <row r="9310" spans="9:12" ht="15" x14ac:dyDescent="0.25">
      <c r="I9310"/>
      <c r="J9310"/>
      <c r="K9310"/>
      <c r="L9310"/>
    </row>
    <row r="9311" spans="9:12" ht="15" x14ac:dyDescent="0.25">
      <c r="I9311"/>
      <c r="J9311"/>
      <c r="K9311"/>
      <c r="L9311"/>
    </row>
    <row r="9312" spans="9:12" ht="15" x14ac:dyDescent="0.25">
      <c r="I9312"/>
      <c r="J9312"/>
      <c r="K9312"/>
      <c r="L9312"/>
    </row>
    <row r="9313" spans="9:12" ht="15" x14ac:dyDescent="0.25">
      <c r="I9313"/>
      <c r="J9313"/>
      <c r="K9313"/>
      <c r="L9313"/>
    </row>
    <row r="9314" spans="9:12" ht="15" x14ac:dyDescent="0.25">
      <c r="I9314"/>
      <c r="J9314"/>
      <c r="K9314"/>
      <c r="L9314"/>
    </row>
    <row r="9315" spans="9:12" ht="15" x14ac:dyDescent="0.25">
      <c r="I9315"/>
      <c r="J9315"/>
      <c r="K9315"/>
      <c r="L9315"/>
    </row>
    <row r="9316" spans="9:12" ht="15" x14ac:dyDescent="0.25">
      <c r="I9316"/>
      <c r="J9316"/>
      <c r="K9316"/>
      <c r="L9316"/>
    </row>
    <row r="9317" spans="9:12" ht="15" x14ac:dyDescent="0.25">
      <c r="I9317"/>
      <c r="J9317"/>
      <c r="K9317"/>
      <c r="L9317"/>
    </row>
    <row r="9318" spans="9:12" ht="15" x14ac:dyDescent="0.25">
      <c r="I9318"/>
      <c r="J9318"/>
      <c r="K9318"/>
      <c r="L9318"/>
    </row>
    <row r="9319" spans="9:12" ht="15" x14ac:dyDescent="0.25">
      <c r="I9319"/>
      <c r="J9319"/>
      <c r="K9319"/>
      <c r="L9319"/>
    </row>
    <row r="9320" spans="9:12" ht="15" x14ac:dyDescent="0.25">
      <c r="I9320"/>
      <c r="J9320"/>
      <c r="K9320"/>
      <c r="L9320"/>
    </row>
    <row r="9321" spans="9:12" ht="15" x14ac:dyDescent="0.25">
      <c r="I9321"/>
      <c r="J9321"/>
      <c r="K9321"/>
      <c r="L9321"/>
    </row>
    <row r="9322" spans="9:12" ht="15" x14ac:dyDescent="0.25">
      <c r="I9322"/>
      <c r="J9322"/>
      <c r="K9322"/>
      <c r="L9322"/>
    </row>
    <row r="9323" spans="9:12" ht="15" x14ac:dyDescent="0.25">
      <c r="I9323"/>
      <c r="J9323"/>
      <c r="K9323"/>
      <c r="L9323"/>
    </row>
    <row r="9324" spans="9:12" ht="15" x14ac:dyDescent="0.25">
      <c r="I9324"/>
      <c r="J9324"/>
      <c r="K9324"/>
      <c r="L9324"/>
    </row>
    <row r="9325" spans="9:12" ht="15" x14ac:dyDescent="0.25">
      <c r="I9325"/>
      <c r="J9325"/>
      <c r="K9325"/>
      <c r="L9325"/>
    </row>
    <row r="9326" spans="9:12" ht="15" x14ac:dyDescent="0.25">
      <c r="I9326"/>
      <c r="J9326"/>
      <c r="K9326"/>
      <c r="L9326"/>
    </row>
    <row r="9327" spans="9:12" ht="15" x14ac:dyDescent="0.25">
      <c r="I9327"/>
      <c r="J9327"/>
      <c r="K9327"/>
      <c r="L9327"/>
    </row>
    <row r="9328" spans="9:12" ht="15" x14ac:dyDescent="0.25">
      <c r="I9328"/>
      <c r="J9328"/>
      <c r="K9328"/>
      <c r="L9328"/>
    </row>
    <row r="9329" spans="9:12" ht="15" x14ac:dyDescent="0.25">
      <c r="I9329"/>
      <c r="J9329"/>
      <c r="K9329"/>
      <c r="L9329"/>
    </row>
    <row r="9330" spans="9:12" ht="15" x14ac:dyDescent="0.25">
      <c r="I9330"/>
      <c r="J9330"/>
      <c r="K9330"/>
      <c r="L9330"/>
    </row>
    <row r="9331" spans="9:12" ht="15" x14ac:dyDescent="0.25">
      <c r="I9331"/>
      <c r="J9331"/>
      <c r="K9331"/>
      <c r="L9331"/>
    </row>
    <row r="9332" spans="9:12" ht="15" x14ac:dyDescent="0.25">
      <c r="I9332"/>
      <c r="J9332"/>
      <c r="K9332"/>
      <c r="L9332"/>
    </row>
    <row r="9333" spans="9:12" ht="15" x14ac:dyDescent="0.25">
      <c r="I9333"/>
      <c r="J9333"/>
      <c r="K9333"/>
      <c r="L9333"/>
    </row>
    <row r="9334" spans="9:12" ht="15" x14ac:dyDescent="0.25">
      <c r="I9334"/>
      <c r="J9334"/>
      <c r="K9334"/>
      <c r="L9334"/>
    </row>
    <row r="9335" spans="9:12" ht="15" x14ac:dyDescent="0.25">
      <c r="I9335"/>
      <c r="J9335"/>
      <c r="K9335"/>
      <c r="L9335"/>
    </row>
    <row r="9336" spans="9:12" ht="15" x14ac:dyDescent="0.25">
      <c r="I9336"/>
      <c r="J9336"/>
      <c r="K9336"/>
      <c r="L9336"/>
    </row>
    <row r="9337" spans="9:12" ht="15" x14ac:dyDescent="0.25">
      <c r="I9337"/>
      <c r="J9337"/>
      <c r="K9337"/>
      <c r="L9337"/>
    </row>
    <row r="9338" spans="9:12" ht="15" x14ac:dyDescent="0.25">
      <c r="I9338"/>
      <c r="J9338"/>
      <c r="K9338"/>
      <c r="L9338"/>
    </row>
    <row r="9339" spans="9:12" ht="15" x14ac:dyDescent="0.25">
      <c r="I9339"/>
      <c r="J9339"/>
      <c r="K9339"/>
      <c r="L9339"/>
    </row>
    <row r="9340" spans="9:12" ht="15" x14ac:dyDescent="0.25">
      <c r="I9340"/>
      <c r="J9340"/>
      <c r="K9340"/>
      <c r="L9340"/>
    </row>
    <row r="9341" spans="9:12" ht="15" x14ac:dyDescent="0.25">
      <c r="I9341"/>
      <c r="J9341"/>
      <c r="K9341"/>
      <c r="L9341"/>
    </row>
    <row r="9342" spans="9:12" ht="15" x14ac:dyDescent="0.25">
      <c r="I9342"/>
      <c r="J9342"/>
      <c r="K9342"/>
      <c r="L9342"/>
    </row>
    <row r="9343" spans="9:12" ht="15" x14ac:dyDescent="0.25">
      <c r="I9343"/>
      <c r="J9343"/>
      <c r="K9343"/>
      <c r="L9343"/>
    </row>
    <row r="9344" spans="9:12" ht="15" x14ac:dyDescent="0.25">
      <c r="I9344"/>
      <c r="J9344"/>
      <c r="K9344"/>
      <c r="L9344"/>
    </row>
    <row r="9345" spans="9:12" ht="15" x14ac:dyDescent="0.25">
      <c r="I9345"/>
      <c r="J9345"/>
      <c r="K9345"/>
      <c r="L9345"/>
    </row>
    <row r="9346" spans="9:12" ht="15" x14ac:dyDescent="0.25">
      <c r="I9346"/>
      <c r="J9346"/>
      <c r="K9346"/>
      <c r="L9346"/>
    </row>
    <row r="9347" spans="9:12" ht="15" x14ac:dyDescent="0.25">
      <c r="I9347"/>
      <c r="J9347"/>
      <c r="K9347"/>
      <c r="L9347"/>
    </row>
    <row r="9348" spans="9:12" ht="15" x14ac:dyDescent="0.25">
      <c r="I9348"/>
      <c r="J9348"/>
      <c r="K9348"/>
      <c r="L9348"/>
    </row>
    <row r="9349" spans="9:12" ht="15" x14ac:dyDescent="0.25">
      <c r="I9349"/>
      <c r="J9349"/>
      <c r="K9349"/>
      <c r="L9349"/>
    </row>
    <row r="9350" spans="9:12" ht="15" x14ac:dyDescent="0.25">
      <c r="I9350"/>
      <c r="J9350"/>
      <c r="K9350"/>
      <c r="L9350"/>
    </row>
    <row r="9351" spans="9:12" ht="15" x14ac:dyDescent="0.25">
      <c r="I9351"/>
      <c r="J9351"/>
      <c r="K9351"/>
      <c r="L9351"/>
    </row>
    <row r="9352" spans="9:12" ht="15" x14ac:dyDescent="0.25">
      <c r="I9352"/>
      <c r="J9352"/>
      <c r="K9352"/>
      <c r="L9352"/>
    </row>
    <row r="9353" spans="9:12" ht="15" x14ac:dyDescent="0.25">
      <c r="I9353"/>
      <c r="J9353"/>
      <c r="K9353"/>
      <c r="L9353"/>
    </row>
    <row r="9354" spans="9:12" ht="15" x14ac:dyDescent="0.25">
      <c r="I9354"/>
      <c r="J9354"/>
      <c r="K9354"/>
      <c r="L9354"/>
    </row>
    <row r="9355" spans="9:12" ht="15" x14ac:dyDescent="0.25">
      <c r="I9355"/>
      <c r="J9355"/>
      <c r="K9355"/>
      <c r="L9355"/>
    </row>
    <row r="9356" spans="9:12" ht="15" x14ac:dyDescent="0.25">
      <c r="I9356"/>
      <c r="J9356"/>
      <c r="K9356"/>
      <c r="L9356"/>
    </row>
    <row r="9357" spans="9:12" ht="15" x14ac:dyDescent="0.25">
      <c r="I9357"/>
      <c r="J9357"/>
      <c r="K9357"/>
      <c r="L9357"/>
    </row>
    <row r="9358" spans="9:12" ht="15" x14ac:dyDescent="0.25">
      <c r="I9358"/>
      <c r="J9358"/>
      <c r="K9358"/>
      <c r="L9358"/>
    </row>
    <row r="9359" spans="9:12" ht="15" x14ac:dyDescent="0.25">
      <c r="I9359"/>
      <c r="J9359"/>
      <c r="K9359"/>
      <c r="L9359"/>
    </row>
    <row r="9360" spans="9:12" ht="15" x14ac:dyDescent="0.25">
      <c r="I9360"/>
      <c r="J9360"/>
      <c r="K9360"/>
      <c r="L9360"/>
    </row>
    <row r="9361" spans="9:12" ht="15" x14ac:dyDescent="0.25">
      <c r="I9361"/>
      <c r="J9361"/>
      <c r="K9361"/>
      <c r="L9361"/>
    </row>
    <row r="9362" spans="9:12" ht="15" x14ac:dyDescent="0.25">
      <c r="I9362"/>
      <c r="J9362"/>
      <c r="K9362"/>
      <c r="L9362"/>
    </row>
    <row r="9363" spans="9:12" ht="15" x14ac:dyDescent="0.25">
      <c r="I9363"/>
      <c r="J9363"/>
      <c r="K9363"/>
      <c r="L9363"/>
    </row>
    <row r="9364" spans="9:12" ht="15" x14ac:dyDescent="0.25">
      <c r="I9364"/>
      <c r="J9364"/>
      <c r="K9364"/>
      <c r="L9364"/>
    </row>
    <row r="9365" spans="9:12" ht="15" x14ac:dyDescent="0.25">
      <c r="I9365"/>
      <c r="J9365"/>
      <c r="K9365"/>
      <c r="L9365"/>
    </row>
    <row r="9366" spans="9:12" ht="15" x14ac:dyDescent="0.25">
      <c r="I9366"/>
      <c r="J9366"/>
      <c r="K9366"/>
      <c r="L9366"/>
    </row>
    <row r="9367" spans="9:12" ht="15" x14ac:dyDescent="0.25">
      <c r="I9367"/>
      <c r="J9367"/>
      <c r="K9367"/>
      <c r="L9367"/>
    </row>
    <row r="9368" spans="9:12" ht="15" x14ac:dyDescent="0.25">
      <c r="I9368"/>
      <c r="J9368"/>
      <c r="K9368"/>
      <c r="L9368"/>
    </row>
    <row r="9369" spans="9:12" ht="15" x14ac:dyDescent="0.25">
      <c r="I9369"/>
      <c r="J9369"/>
      <c r="K9369"/>
      <c r="L9369"/>
    </row>
    <row r="9370" spans="9:12" ht="15" x14ac:dyDescent="0.25">
      <c r="I9370"/>
      <c r="J9370"/>
      <c r="K9370"/>
      <c r="L9370"/>
    </row>
    <row r="9371" spans="9:12" ht="15" x14ac:dyDescent="0.25">
      <c r="I9371"/>
      <c r="J9371"/>
      <c r="K9371"/>
      <c r="L9371"/>
    </row>
    <row r="9372" spans="9:12" ht="15" x14ac:dyDescent="0.25">
      <c r="I9372"/>
      <c r="J9372"/>
      <c r="K9372"/>
      <c r="L9372"/>
    </row>
    <row r="9373" spans="9:12" ht="15" x14ac:dyDescent="0.25">
      <c r="I9373"/>
      <c r="J9373"/>
      <c r="K9373"/>
      <c r="L9373"/>
    </row>
    <row r="9374" spans="9:12" ht="15" x14ac:dyDescent="0.25">
      <c r="I9374"/>
      <c r="J9374"/>
      <c r="K9374"/>
      <c r="L9374"/>
    </row>
    <row r="9375" spans="9:12" ht="15" x14ac:dyDescent="0.25">
      <c r="I9375"/>
      <c r="J9375"/>
      <c r="K9375"/>
      <c r="L9375"/>
    </row>
    <row r="9376" spans="9:12" ht="15" x14ac:dyDescent="0.25">
      <c r="I9376"/>
      <c r="J9376"/>
      <c r="K9376"/>
      <c r="L9376"/>
    </row>
    <row r="9377" spans="9:12" ht="15" x14ac:dyDescent="0.25">
      <c r="I9377"/>
      <c r="J9377"/>
      <c r="K9377"/>
      <c r="L9377"/>
    </row>
    <row r="9378" spans="9:12" ht="15" x14ac:dyDescent="0.25">
      <c r="I9378"/>
      <c r="J9378"/>
      <c r="K9378"/>
      <c r="L9378"/>
    </row>
    <row r="9379" spans="9:12" ht="15" x14ac:dyDescent="0.25">
      <c r="I9379"/>
      <c r="J9379"/>
      <c r="K9379"/>
      <c r="L9379"/>
    </row>
    <row r="9380" spans="9:12" ht="15" x14ac:dyDescent="0.25">
      <c r="I9380"/>
      <c r="J9380"/>
      <c r="K9380"/>
      <c r="L9380"/>
    </row>
    <row r="9381" spans="9:12" ht="15" x14ac:dyDescent="0.25">
      <c r="I9381"/>
      <c r="J9381"/>
      <c r="K9381"/>
      <c r="L9381"/>
    </row>
    <row r="9382" spans="9:12" ht="15" x14ac:dyDescent="0.25">
      <c r="I9382"/>
      <c r="J9382"/>
      <c r="K9382"/>
      <c r="L9382"/>
    </row>
    <row r="9383" spans="9:12" ht="15" x14ac:dyDescent="0.25">
      <c r="I9383"/>
      <c r="J9383"/>
      <c r="K9383"/>
      <c r="L9383"/>
    </row>
    <row r="9384" spans="9:12" ht="15" x14ac:dyDescent="0.25">
      <c r="I9384"/>
      <c r="J9384"/>
      <c r="K9384"/>
      <c r="L9384"/>
    </row>
    <row r="9385" spans="9:12" ht="15" x14ac:dyDescent="0.25">
      <c r="I9385"/>
      <c r="J9385"/>
      <c r="K9385"/>
      <c r="L9385"/>
    </row>
    <row r="9386" spans="9:12" ht="15" x14ac:dyDescent="0.25">
      <c r="I9386"/>
      <c r="J9386"/>
      <c r="K9386"/>
      <c r="L9386"/>
    </row>
    <row r="9387" spans="9:12" ht="15" x14ac:dyDescent="0.25">
      <c r="I9387"/>
      <c r="J9387"/>
      <c r="K9387"/>
      <c r="L9387"/>
    </row>
    <row r="9388" spans="9:12" ht="15" x14ac:dyDescent="0.25">
      <c r="I9388"/>
      <c r="J9388"/>
      <c r="K9388"/>
      <c r="L9388"/>
    </row>
    <row r="9389" spans="9:12" ht="15" x14ac:dyDescent="0.25">
      <c r="I9389"/>
      <c r="J9389"/>
      <c r="K9389"/>
      <c r="L9389"/>
    </row>
    <row r="9390" spans="9:12" ht="15" x14ac:dyDescent="0.25">
      <c r="I9390"/>
      <c r="J9390"/>
      <c r="K9390"/>
      <c r="L9390"/>
    </row>
    <row r="9391" spans="9:12" ht="15" x14ac:dyDescent="0.25">
      <c r="I9391"/>
      <c r="J9391"/>
      <c r="K9391"/>
      <c r="L9391"/>
    </row>
    <row r="9392" spans="9:12" ht="15" x14ac:dyDescent="0.25">
      <c r="I9392"/>
      <c r="J9392"/>
      <c r="K9392"/>
      <c r="L9392"/>
    </row>
    <row r="9393" spans="9:12" ht="15" x14ac:dyDescent="0.25">
      <c r="I9393"/>
      <c r="J9393"/>
      <c r="K9393"/>
      <c r="L9393"/>
    </row>
    <row r="9394" spans="9:12" ht="15" x14ac:dyDescent="0.25">
      <c r="I9394"/>
      <c r="J9394"/>
      <c r="K9394"/>
      <c r="L9394"/>
    </row>
    <row r="9395" spans="9:12" ht="15" x14ac:dyDescent="0.25">
      <c r="I9395"/>
      <c r="J9395"/>
      <c r="K9395"/>
      <c r="L9395"/>
    </row>
    <row r="9396" spans="9:12" ht="15" x14ac:dyDescent="0.25">
      <c r="I9396"/>
      <c r="J9396"/>
      <c r="K9396"/>
      <c r="L9396"/>
    </row>
    <row r="9397" spans="9:12" ht="15" x14ac:dyDescent="0.25">
      <c r="I9397"/>
      <c r="J9397"/>
      <c r="K9397"/>
      <c r="L9397"/>
    </row>
    <row r="9398" spans="9:12" ht="15" x14ac:dyDescent="0.25">
      <c r="I9398"/>
      <c r="J9398"/>
      <c r="K9398"/>
      <c r="L9398"/>
    </row>
    <row r="9399" spans="9:12" ht="15" x14ac:dyDescent="0.25">
      <c r="I9399"/>
      <c r="J9399"/>
      <c r="K9399"/>
      <c r="L9399"/>
    </row>
    <row r="9400" spans="9:12" ht="15" x14ac:dyDescent="0.25">
      <c r="I9400"/>
      <c r="J9400"/>
      <c r="K9400"/>
      <c r="L9400"/>
    </row>
    <row r="9401" spans="9:12" ht="15" x14ac:dyDescent="0.25">
      <c r="I9401"/>
      <c r="J9401"/>
      <c r="K9401"/>
      <c r="L9401"/>
    </row>
    <row r="9402" spans="9:12" ht="15" x14ac:dyDescent="0.25">
      <c r="I9402"/>
      <c r="J9402"/>
      <c r="K9402"/>
      <c r="L9402"/>
    </row>
    <row r="9403" spans="9:12" ht="15" x14ac:dyDescent="0.25">
      <c r="I9403"/>
      <c r="J9403"/>
      <c r="K9403"/>
      <c r="L9403"/>
    </row>
    <row r="9404" spans="9:12" ht="15" x14ac:dyDescent="0.25">
      <c r="I9404"/>
      <c r="J9404"/>
      <c r="K9404"/>
      <c r="L9404"/>
    </row>
    <row r="9405" spans="9:12" ht="15" x14ac:dyDescent="0.25">
      <c r="I9405"/>
      <c r="J9405"/>
      <c r="K9405"/>
      <c r="L9405"/>
    </row>
    <row r="9406" spans="9:12" ht="15" x14ac:dyDescent="0.25">
      <c r="I9406"/>
      <c r="J9406"/>
      <c r="K9406"/>
      <c r="L9406"/>
    </row>
    <row r="9407" spans="9:12" ht="15" x14ac:dyDescent="0.25">
      <c r="I9407"/>
      <c r="J9407"/>
      <c r="K9407"/>
      <c r="L9407"/>
    </row>
    <row r="9408" spans="9:12" ht="15" x14ac:dyDescent="0.25">
      <c r="I9408"/>
      <c r="J9408"/>
      <c r="K9408"/>
      <c r="L9408"/>
    </row>
    <row r="9409" spans="9:12" ht="15" x14ac:dyDescent="0.25">
      <c r="I9409"/>
      <c r="J9409"/>
      <c r="K9409"/>
      <c r="L9409"/>
    </row>
    <row r="9410" spans="9:12" ht="15" x14ac:dyDescent="0.25">
      <c r="I9410"/>
      <c r="J9410"/>
      <c r="K9410"/>
      <c r="L9410"/>
    </row>
    <row r="9411" spans="9:12" ht="15" x14ac:dyDescent="0.25">
      <c r="I9411"/>
      <c r="J9411"/>
      <c r="K9411"/>
      <c r="L9411"/>
    </row>
    <row r="9412" spans="9:12" ht="15" x14ac:dyDescent="0.25">
      <c r="I9412"/>
      <c r="J9412"/>
      <c r="K9412"/>
      <c r="L9412"/>
    </row>
    <row r="9413" spans="9:12" ht="15" x14ac:dyDescent="0.25">
      <c r="I9413"/>
      <c r="J9413"/>
      <c r="K9413"/>
      <c r="L9413"/>
    </row>
    <row r="9414" spans="9:12" ht="15" x14ac:dyDescent="0.25">
      <c r="I9414"/>
      <c r="J9414"/>
      <c r="K9414"/>
      <c r="L9414"/>
    </row>
    <row r="9415" spans="9:12" ht="15" x14ac:dyDescent="0.25">
      <c r="I9415"/>
      <c r="J9415"/>
      <c r="K9415"/>
      <c r="L9415"/>
    </row>
    <row r="9416" spans="9:12" ht="15" x14ac:dyDescent="0.25">
      <c r="I9416"/>
      <c r="J9416"/>
      <c r="K9416"/>
      <c r="L9416"/>
    </row>
    <row r="9417" spans="9:12" ht="15" x14ac:dyDescent="0.25">
      <c r="I9417"/>
      <c r="J9417"/>
      <c r="K9417"/>
      <c r="L9417"/>
    </row>
    <row r="9418" spans="9:12" ht="15" x14ac:dyDescent="0.25">
      <c r="I9418"/>
      <c r="J9418"/>
      <c r="K9418"/>
      <c r="L9418"/>
    </row>
    <row r="9419" spans="9:12" ht="15" x14ac:dyDescent="0.25">
      <c r="I9419"/>
      <c r="J9419"/>
      <c r="K9419"/>
      <c r="L9419"/>
    </row>
    <row r="9420" spans="9:12" ht="15" x14ac:dyDescent="0.25">
      <c r="I9420"/>
      <c r="J9420"/>
      <c r="K9420"/>
      <c r="L9420"/>
    </row>
    <row r="9421" spans="9:12" ht="15" x14ac:dyDescent="0.25">
      <c r="I9421"/>
      <c r="J9421"/>
      <c r="K9421"/>
      <c r="L9421"/>
    </row>
    <row r="9422" spans="9:12" ht="15" x14ac:dyDescent="0.25">
      <c r="I9422"/>
      <c r="J9422"/>
      <c r="K9422"/>
      <c r="L9422"/>
    </row>
    <row r="9423" spans="9:12" ht="15" x14ac:dyDescent="0.25">
      <c r="I9423"/>
      <c r="J9423"/>
      <c r="K9423"/>
      <c r="L9423"/>
    </row>
    <row r="9424" spans="9:12" ht="15" x14ac:dyDescent="0.25">
      <c r="I9424"/>
      <c r="J9424"/>
      <c r="K9424"/>
      <c r="L9424"/>
    </row>
    <row r="9425" spans="9:12" ht="15" x14ac:dyDescent="0.25">
      <c r="I9425"/>
      <c r="J9425"/>
      <c r="K9425"/>
      <c r="L9425"/>
    </row>
    <row r="9426" spans="9:12" ht="15" x14ac:dyDescent="0.25">
      <c r="I9426"/>
      <c r="J9426"/>
      <c r="K9426"/>
      <c r="L9426"/>
    </row>
    <row r="9427" spans="9:12" ht="15" x14ac:dyDescent="0.25">
      <c r="I9427"/>
      <c r="J9427"/>
      <c r="K9427"/>
      <c r="L9427"/>
    </row>
    <row r="9428" spans="9:12" ht="15" x14ac:dyDescent="0.25">
      <c r="I9428"/>
      <c r="J9428"/>
      <c r="K9428"/>
      <c r="L9428"/>
    </row>
    <row r="9429" spans="9:12" ht="15" x14ac:dyDescent="0.25">
      <c r="I9429"/>
      <c r="J9429"/>
      <c r="K9429"/>
      <c r="L9429"/>
    </row>
    <row r="9430" spans="9:12" ht="15" x14ac:dyDescent="0.25">
      <c r="I9430"/>
      <c r="J9430"/>
      <c r="K9430"/>
      <c r="L9430"/>
    </row>
    <row r="9431" spans="9:12" ht="15" x14ac:dyDescent="0.25">
      <c r="I9431"/>
      <c r="J9431"/>
      <c r="K9431"/>
      <c r="L9431"/>
    </row>
    <row r="9432" spans="9:12" ht="15" x14ac:dyDescent="0.25">
      <c r="I9432"/>
      <c r="J9432"/>
      <c r="K9432"/>
      <c r="L9432"/>
    </row>
    <row r="9433" spans="9:12" ht="15" x14ac:dyDescent="0.25">
      <c r="I9433"/>
      <c r="J9433"/>
      <c r="K9433"/>
      <c r="L9433"/>
    </row>
    <row r="9434" spans="9:12" ht="15" x14ac:dyDescent="0.25">
      <c r="I9434"/>
      <c r="J9434"/>
      <c r="K9434"/>
      <c r="L9434"/>
    </row>
    <row r="9435" spans="9:12" ht="15" x14ac:dyDescent="0.25">
      <c r="I9435"/>
      <c r="J9435"/>
      <c r="K9435"/>
      <c r="L9435"/>
    </row>
    <row r="9436" spans="9:12" ht="15" x14ac:dyDescent="0.25">
      <c r="I9436"/>
      <c r="J9436"/>
      <c r="K9436"/>
      <c r="L9436"/>
    </row>
    <row r="9437" spans="9:12" ht="15" x14ac:dyDescent="0.25">
      <c r="I9437"/>
      <c r="J9437"/>
      <c r="K9437"/>
      <c r="L9437"/>
    </row>
    <row r="9438" spans="9:12" ht="15" x14ac:dyDescent="0.25">
      <c r="I9438"/>
      <c r="J9438"/>
      <c r="K9438"/>
      <c r="L9438"/>
    </row>
    <row r="9439" spans="9:12" ht="15" x14ac:dyDescent="0.25">
      <c r="I9439"/>
      <c r="J9439"/>
      <c r="K9439"/>
      <c r="L9439"/>
    </row>
    <row r="9440" spans="9:12" ht="15" x14ac:dyDescent="0.25">
      <c r="I9440"/>
      <c r="J9440"/>
      <c r="K9440"/>
      <c r="L9440"/>
    </row>
    <row r="9441" spans="9:12" ht="15" x14ac:dyDescent="0.25">
      <c r="I9441"/>
      <c r="J9441"/>
      <c r="K9441"/>
      <c r="L9441"/>
    </row>
    <row r="9442" spans="9:12" ht="15" x14ac:dyDescent="0.25">
      <c r="I9442"/>
      <c r="J9442"/>
      <c r="K9442"/>
      <c r="L9442"/>
    </row>
    <row r="9443" spans="9:12" ht="15" x14ac:dyDescent="0.25">
      <c r="I9443"/>
      <c r="J9443"/>
      <c r="K9443"/>
      <c r="L9443"/>
    </row>
    <row r="9444" spans="9:12" ht="15" x14ac:dyDescent="0.25">
      <c r="I9444"/>
      <c r="J9444"/>
      <c r="K9444"/>
      <c r="L9444"/>
    </row>
    <row r="9445" spans="9:12" ht="15" x14ac:dyDescent="0.25">
      <c r="I9445"/>
      <c r="J9445"/>
      <c r="K9445"/>
      <c r="L9445"/>
    </row>
    <row r="9446" spans="9:12" ht="15" x14ac:dyDescent="0.25">
      <c r="I9446"/>
      <c r="J9446"/>
      <c r="K9446"/>
      <c r="L9446"/>
    </row>
    <row r="9447" spans="9:12" ht="15" x14ac:dyDescent="0.25">
      <c r="I9447"/>
      <c r="J9447"/>
      <c r="K9447"/>
      <c r="L9447"/>
    </row>
    <row r="9448" spans="9:12" ht="15" x14ac:dyDescent="0.25">
      <c r="I9448"/>
      <c r="J9448"/>
      <c r="K9448"/>
      <c r="L9448"/>
    </row>
    <row r="9449" spans="9:12" ht="15" x14ac:dyDescent="0.25">
      <c r="I9449"/>
      <c r="J9449"/>
      <c r="K9449"/>
      <c r="L9449"/>
    </row>
    <row r="9450" spans="9:12" ht="15" x14ac:dyDescent="0.25">
      <c r="I9450"/>
      <c r="J9450"/>
      <c r="K9450"/>
      <c r="L9450"/>
    </row>
    <row r="9451" spans="9:12" ht="15" x14ac:dyDescent="0.25">
      <c r="I9451"/>
      <c r="J9451"/>
      <c r="K9451"/>
      <c r="L9451"/>
    </row>
    <row r="9452" spans="9:12" ht="15" x14ac:dyDescent="0.25">
      <c r="I9452"/>
      <c r="J9452"/>
      <c r="K9452"/>
      <c r="L9452"/>
    </row>
    <row r="9453" spans="9:12" ht="15" x14ac:dyDescent="0.25">
      <c r="I9453"/>
      <c r="J9453"/>
      <c r="K9453"/>
      <c r="L9453"/>
    </row>
    <row r="9454" spans="9:12" ht="15" x14ac:dyDescent="0.25">
      <c r="I9454"/>
      <c r="J9454"/>
      <c r="K9454"/>
      <c r="L9454"/>
    </row>
    <row r="9455" spans="9:12" ht="15" x14ac:dyDescent="0.25">
      <c r="I9455"/>
      <c r="J9455"/>
      <c r="K9455"/>
      <c r="L9455"/>
    </row>
    <row r="9456" spans="9:12" ht="15" x14ac:dyDescent="0.25">
      <c r="I9456"/>
      <c r="J9456"/>
      <c r="K9456"/>
      <c r="L9456"/>
    </row>
    <row r="9457" spans="9:12" ht="15" x14ac:dyDescent="0.25">
      <c r="I9457"/>
      <c r="J9457"/>
      <c r="K9457"/>
      <c r="L9457"/>
    </row>
    <row r="9458" spans="9:12" ht="15" x14ac:dyDescent="0.25">
      <c r="I9458"/>
      <c r="J9458"/>
      <c r="K9458"/>
      <c r="L9458"/>
    </row>
    <row r="9459" spans="9:12" ht="15" x14ac:dyDescent="0.25">
      <c r="I9459"/>
      <c r="J9459"/>
      <c r="K9459"/>
      <c r="L9459"/>
    </row>
    <row r="9460" spans="9:12" ht="15" x14ac:dyDescent="0.25">
      <c r="I9460"/>
      <c r="J9460"/>
      <c r="K9460"/>
      <c r="L9460"/>
    </row>
    <row r="9461" spans="9:12" ht="15" x14ac:dyDescent="0.25">
      <c r="I9461"/>
      <c r="J9461"/>
      <c r="K9461"/>
      <c r="L9461"/>
    </row>
    <row r="9462" spans="9:12" ht="15" x14ac:dyDescent="0.25">
      <c r="I9462"/>
      <c r="J9462"/>
      <c r="K9462"/>
      <c r="L9462"/>
    </row>
    <row r="9463" spans="9:12" ht="15" x14ac:dyDescent="0.25">
      <c r="I9463"/>
      <c r="J9463"/>
      <c r="K9463"/>
      <c r="L9463"/>
    </row>
    <row r="9464" spans="9:12" ht="15" x14ac:dyDescent="0.25">
      <c r="I9464"/>
      <c r="J9464"/>
      <c r="K9464"/>
      <c r="L9464"/>
    </row>
    <row r="9465" spans="9:12" ht="15" x14ac:dyDescent="0.25">
      <c r="I9465"/>
      <c r="J9465"/>
      <c r="K9465"/>
      <c r="L9465"/>
    </row>
    <row r="9466" spans="9:12" ht="15" x14ac:dyDescent="0.25">
      <c r="I9466"/>
      <c r="J9466"/>
      <c r="K9466"/>
      <c r="L9466"/>
    </row>
    <row r="9467" spans="9:12" ht="15" x14ac:dyDescent="0.25">
      <c r="I9467"/>
      <c r="J9467"/>
      <c r="K9467"/>
      <c r="L9467"/>
    </row>
    <row r="9468" spans="9:12" ht="15" x14ac:dyDescent="0.25">
      <c r="I9468"/>
      <c r="J9468"/>
      <c r="K9468"/>
      <c r="L9468"/>
    </row>
    <row r="9469" spans="9:12" ht="15" x14ac:dyDescent="0.25">
      <c r="I9469"/>
      <c r="J9469"/>
      <c r="K9469"/>
      <c r="L9469"/>
    </row>
    <row r="9470" spans="9:12" ht="15" x14ac:dyDescent="0.25">
      <c r="I9470"/>
      <c r="J9470"/>
      <c r="K9470"/>
      <c r="L9470"/>
    </row>
    <row r="9471" spans="9:12" ht="15" x14ac:dyDescent="0.25">
      <c r="I9471"/>
      <c r="J9471"/>
      <c r="K9471"/>
      <c r="L9471"/>
    </row>
    <row r="9472" spans="9:12" ht="15" x14ac:dyDescent="0.25">
      <c r="I9472"/>
      <c r="J9472"/>
      <c r="K9472"/>
      <c r="L9472"/>
    </row>
    <row r="9473" spans="9:12" ht="15" x14ac:dyDescent="0.25">
      <c r="I9473"/>
      <c r="J9473"/>
      <c r="K9473"/>
      <c r="L9473"/>
    </row>
    <row r="9474" spans="9:12" ht="15" x14ac:dyDescent="0.25">
      <c r="I9474"/>
      <c r="J9474"/>
      <c r="K9474"/>
      <c r="L9474"/>
    </row>
    <row r="9475" spans="9:12" ht="15" x14ac:dyDescent="0.25">
      <c r="I9475"/>
      <c r="J9475"/>
      <c r="K9475"/>
      <c r="L9475"/>
    </row>
    <row r="9476" spans="9:12" ht="15" x14ac:dyDescent="0.25">
      <c r="I9476"/>
      <c r="J9476"/>
      <c r="K9476"/>
      <c r="L9476"/>
    </row>
    <row r="9477" spans="9:12" ht="15" x14ac:dyDescent="0.25">
      <c r="I9477"/>
      <c r="J9477"/>
      <c r="K9477"/>
      <c r="L9477"/>
    </row>
    <row r="9478" spans="9:12" ht="15" x14ac:dyDescent="0.25">
      <c r="I9478"/>
      <c r="J9478"/>
      <c r="K9478"/>
      <c r="L9478"/>
    </row>
    <row r="9479" spans="9:12" ht="15" x14ac:dyDescent="0.25">
      <c r="I9479"/>
      <c r="J9479"/>
      <c r="K9479"/>
      <c r="L9479"/>
    </row>
    <row r="9480" spans="9:12" ht="15" x14ac:dyDescent="0.25">
      <c r="I9480"/>
      <c r="J9480"/>
      <c r="K9480"/>
      <c r="L9480"/>
    </row>
    <row r="9481" spans="9:12" ht="15" x14ac:dyDescent="0.25">
      <c r="I9481"/>
      <c r="J9481"/>
      <c r="K9481"/>
      <c r="L9481"/>
    </row>
    <row r="9482" spans="9:12" ht="15" x14ac:dyDescent="0.25">
      <c r="I9482"/>
      <c r="J9482"/>
      <c r="K9482"/>
      <c r="L9482"/>
    </row>
    <row r="9483" spans="9:12" ht="15" x14ac:dyDescent="0.25">
      <c r="I9483"/>
      <c r="J9483"/>
      <c r="K9483"/>
      <c r="L9483"/>
    </row>
    <row r="9484" spans="9:12" ht="15" x14ac:dyDescent="0.25">
      <c r="I9484"/>
      <c r="J9484"/>
      <c r="K9484"/>
      <c r="L9484"/>
    </row>
    <row r="9485" spans="9:12" ht="15" x14ac:dyDescent="0.25">
      <c r="I9485"/>
      <c r="J9485"/>
      <c r="K9485"/>
      <c r="L9485"/>
    </row>
    <row r="9486" spans="9:12" ht="15" x14ac:dyDescent="0.25">
      <c r="I9486"/>
      <c r="J9486"/>
      <c r="K9486"/>
      <c r="L9486"/>
    </row>
    <row r="9487" spans="9:12" ht="15" x14ac:dyDescent="0.25">
      <c r="I9487"/>
      <c r="J9487"/>
      <c r="K9487"/>
      <c r="L9487"/>
    </row>
    <row r="9488" spans="9:12" ht="15" x14ac:dyDescent="0.25">
      <c r="I9488"/>
      <c r="J9488"/>
      <c r="K9488"/>
      <c r="L9488"/>
    </row>
    <row r="9489" spans="9:12" ht="15" x14ac:dyDescent="0.25">
      <c r="I9489"/>
      <c r="J9489"/>
      <c r="K9489"/>
      <c r="L9489"/>
    </row>
    <row r="9490" spans="9:12" ht="15" x14ac:dyDescent="0.25">
      <c r="I9490"/>
      <c r="J9490"/>
      <c r="K9490"/>
      <c r="L9490"/>
    </row>
    <row r="9491" spans="9:12" ht="15" x14ac:dyDescent="0.25">
      <c r="I9491"/>
      <c r="J9491"/>
      <c r="K9491"/>
      <c r="L9491"/>
    </row>
    <row r="9492" spans="9:12" ht="15" x14ac:dyDescent="0.25">
      <c r="I9492"/>
      <c r="J9492"/>
      <c r="K9492"/>
      <c r="L9492"/>
    </row>
    <row r="9493" spans="9:12" ht="15" x14ac:dyDescent="0.25">
      <c r="I9493"/>
      <c r="J9493"/>
      <c r="K9493"/>
      <c r="L9493"/>
    </row>
    <row r="9494" spans="9:12" ht="15" x14ac:dyDescent="0.25">
      <c r="I9494"/>
      <c r="J9494"/>
      <c r="K9494"/>
      <c r="L9494"/>
    </row>
    <row r="9495" spans="9:12" ht="15" x14ac:dyDescent="0.25">
      <c r="I9495"/>
      <c r="J9495"/>
      <c r="K9495"/>
      <c r="L9495"/>
    </row>
    <row r="9496" spans="9:12" ht="15" x14ac:dyDescent="0.25">
      <c r="I9496"/>
      <c r="J9496"/>
      <c r="K9496"/>
      <c r="L9496"/>
    </row>
    <row r="9497" spans="9:12" ht="15" x14ac:dyDescent="0.25">
      <c r="I9497"/>
      <c r="J9497"/>
      <c r="K9497"/>
      <c r="L9497"/>
    </row>
    <row r="9498" spans="9:12" ht="15" x14ac:dyDescent="0.25">
      <c r="I9498"/>
      <c r="J9498"/>
      <c r="K9498"/>
      <c r="L9498"/>
    </row>
    <row r="9499" spans="9:12" ht="15" x14ac:dyDescent="0.25">
      <c r="I9499"/>
      <c r="J9499"/>
      <c r="K9499"/>
      <c r="L9499"/>
    </row>
    <row r="9500" spans="9:12" ht="15" x14ac:dyDescent="0.25">
      <c r="I9500"/>
      <c r="J9500"/>
      <c r="K9500"/>
      <c r="L9500"/>
    </row>
    <row r="9501" spans="9:12" ht="15" x14ac:dyDescent="0.25">
      <c r="I9501"/>
      <c r="J9501"/>
      <c r="K9501"/>
      <c r="L9501"/>
    </row>
    <row r="9502" spans="9:12" ht="15" x14ac:dyDescent="0.25">
      <c r="I9502"/>
      <c r="J9502"/>
      <c r="K9502"/>
      <c r="L9502"/>
    </row>
    <row r="9503" spans="9:12" ht="15" x14ac:dyDescent="0.25">
      <c r="I9503"/>
      <c r="J9503"/>
      <c r="K9503"/>
      <c r="L9503"/>
    </row>
    <row r="9504" spans="9:12" ht="15" x14ac:dyDescent="0.25">
      <c r="I9504"/>
      <c r="J9504"/>
      <c r="K9504"/>
      <c r="L9504"/>
    </row>
    <row r="9505" spans="9:12" ht="15" x14ac:dyDescent="0.25">
      <c r="I9505"/>
      <c r="J9505"/>
      <c r="K9505"/>
      <c r="L9505"/>
    </row>
    <row r="9506" spans="9:12" ht="15" x14ac:dyDescent="0.25">
      <c r="I9506"/>
      <c r="J9506"/>
      <c r="K9506"/>
      <c r="L9506"/>
    </row>
    <row r="9507" spans="9:12" ht="15" x14ac:dyDescent="0.25">
      <c r="I9507"/>
      <c r="J9507"/>
      <c r="K9507"/>
      <c r="L9507"/>
    </row>
    <row r="9508" spans="9:12" ht="15" x14ac:dyDescent="0.25">
      <c r="I9508"/>
      <c r="J9508"/>
      <c r="K9508"/>
      <c r="L9508"/>
    </row>
    <row r="9509" spans="9:12" ht="15" x14ac:dyDescent="0.25">
      <c r="I9509"/>
      <c r="J9509"/>
      <c r="K9509"/>
      <c r="L9509"/>
    </row>
    <row r="9510" spans="9:12" ht="15" x14ac:dyDescent="0.25">
      <c r="I9510"/>
      <c r="J9510"/>
      <c r="K9510"/>
      <c r="L9510"/>
    </row>
    <row r="9511" spans="9:12" ht="15" x14ac:dyDescent="0.25">
      <c r="I9511"/>
      <c r="J9511"/>
      <c r="K9511"/>
      <c r="L9511"/>
    </row>
    <row r="9512" spans="9:12" ht="15" x14ac:dyDescent="0.25">
      <c r="I9512"/>
      <c r="J9512"/>
      <c r="K9512"/>
      <c r="L9512"/>
    </row>
    <row r="9513" spans="9:12" ht="15" x14ac:dyDescent="0.25">
      <c r="I9513"/>
      <c r="J9513"/>
      <c r="K9513"/>
      <c r="L9513"/>
    </row>
    <row r="9514" spans="9:12" ht="15" x14ac:dyDescent="0.25">
      <c r="I9514"/>
      <c r="J9514"/>
      <c r="K9514"/>
      <c r="L9514"/>
    </row>
    <row r="9515" spans="9:12" ht="15" x14ac:dyDescent="0.25">
      <c r="I9515"/>
      <c r="J9515"/>
      <c r="K9515"/>
      <c r="L9515"/>
    </row>
    <row r="9516" spans="9:12" ht="15" x14ac:dyDescent="0.25">
      <c r="I9516"/>
      <c r="J9516"/>
      <c r="K9516"/>
      <c r="L9516"/>
    </row>
    <row r="9517" spans="9:12" ht="15" x14ac:dyDescent="0.25">
      <c r="I9517"/>
      <c r="J9517"/>
      <c r="K9517"/>
      <c r="L9517"/>
    </row>
    <row r="9518" spans="9:12" ht="15" x14ac:dyDescent="0.25">
      <c r="I9518"/>
      <c r="J9518"/>
      <c r="K9518"/>
      <c r="L9518"/>
    </row>
    <row r="9519" spans="9:12" ht="15" x14ac:dyDescent="0.25">
      <c r="I9519"/>
      <c r="J9519"/>
      <c r="K9519"/>
      <c r="L9519"/>
    </row>
    <row r="9520" spans="9:12" ht="15" x14ac:dyDescent="0.25">
      <c r="I9520"/>
      <c r="J9520"/>
      <c r="K9520"/>
      <c r="L9520"/>
    </row>
    <row r="9521" spans="9:12" ht="15" x14ac:dyDescent="0.25">
      <c r="I9521"/>
      <c r="J9521"/>
      <c r="K9521"/>
      <c r="L9521"/>
    </row>
    <row r="9522" spans="9:12" ht="15" x14ac:dyDescent="0.25">
      <c r="I9522"/>
      <c r="J9522"/>
      <c r="K9522"/>
      <c r="L9522"/>
    </row>
    <row r="9523" spans="9:12" ht="15" x14ac:dyDescent="0.25">
      <c r="I9523"/>
      <c r="J9523"/>
      <c r="K9523"/>
      <c r="L9523"/>
    </row>
    <row r="9524" spans="9:12" ht="15" x14ac:dyDescent="0.25">
      <c r="I9524"/>
      <c r="J9524"/>
      <c r="K9524"/>
      <c r="L9524"/>
    </row>
    <row r="9525" spans="9:12" ht="15" x14ac:dyDescent="0.25">
      <c r="I9525"/>
      <c r="J9525"/>
      <c r="K9525"/>
      <c r="L9525"/>
    </row>
    <row r="9526" spans="9:12" ht="15" x14ac:dyDescent="0.25">
      <c r="I9526"/>
      <c r="J9526"/>
      <c r="K9526"/>
      <c r="L9526"/>
    </row>
    <row r="9527" spans="9:12" ht="15" x14ac:dyDescent="0.25">
      <c r="I9527"/>
      <c r="J9527"/>
      <c r="K9527"/>
      <c r="L9527"/>
    </row>
    <row r="9528" spans="9:12" ht="15" x14ac:dyDescent="0.25">
      <c r="I9528"/>
      <c r="J9528"/>
      <c r="K9528"/>
      <c r="L9528"/>
    </row>
    <row r="9529" spans="9:12" ht="15" x14ac:dyDescent="0.25">
      <c r="I9529"/>
      <c r="J9529"/>
      <c r="K9529"/>
      <c r="L9529"/>
    </row>
    <row r="9530" spans="9:12" ht="15" x14ac:dyDescent="0.25">
      <c r="I9530"/>
      <c r="J9530"/>
      <c r="K9530"/>
      <c r="L9530"/>
    </row>
    <row r="9531" spans="9:12" ht="15" x14ac:dyDescent="0.25">
      <c r="I9531"/>
      <c r="J9531"/>
      <c r="K9531"/>
      <c r="L9531"/>
    </row>
    <row r="9532" spans="9:12" ht="15" x14ac:dyDescent="0.25">
      <c r="I9532"/>
      <c r="J9532"/>
      <c r="K9532"/>
      <c r="L9532"/>
    </row>
    <row r="9533" spans="9:12" ht="15" x14ac:dyDescent="0.25">
      <c r="I9533"/>
      <c r="J9533"/>
      <c r="K9533"/>
      <c r="L9533"/>
    </row>
    <row r="9534" spans="9:12" ht="15" x14ac:dyDescent="0.25">
      <c r="I9534"/>
      <c r="J9534"/>
      <c r="K9534"/>
      <c r="L9534"/>
    </row>
    <row r="9535" spans="9:12" ht="15" x14ac:dyDescent="0.25">
      <c r="I9535"/>
      <c r="J9535"/>
      <c r="K9535"/>
      <c r="L9535"/>
    </row>
    <row r="9536" spans="9:12" ht="15" x14ac:dyDescent="0.25">
      <c r="I9536"/>
      <c r="J9536"/>
      <c r="K9536"/>
      <c r="L9536"/>
    </row>
    <row r="9537" spans="9:12" ht="15" x14ac:dyDescent="0.25">
      <c r="I9537"/>
      <c r="J9537"/>
      <c r="K9537"/>
      <c r="L9537"/>
    </row>
    <row r="9538" spans="9:12" ht="15" x14ac:dyDescent="0.25">
      <c r="I9538"/>
      <c r="J9538"/>
      <c r="K9538"/>
      <c r="L9538"/>
    </row>
    <row r="9539" spans="9:12" ht="15" x14ac:dyDescent="0.25">
      <c r="I9539"/>
      <c r="J9539"/>
      <c r="K9539"/>
      <c r="L9539"/>
    </row>
    <row r="9540" spans="9:12" ht="15" x14ac:dyDescent="0.25">
      <c r="I9540"/>
      <c r="J9540"/>
      <c r="K9540"/>
      <c r="L9540"/>
    </row>
    <row r="9541" spans="9:12" ht="15" x14ac:dyDescent="0.25">
      <c r="I9541"/>
      <c r="J9541"/>
      <c r="K9541"/>
      <c r="L9541"/>
    </row>
    <row r="9542" spans="9:12" ht="15" x14ac:dyDescent="0.25">
      <c r="I9542"/>
      <c r="J9542"/>
      <c r="K9542"/>
      <c r="L9542"/>
    </row>
    <row r="9543" spans="9:12" ht="15" x14ac:dyDescent="0.25">
      <c r="I9543"/>
      <c r="J9543"/>
      <c r="K9543"/>
      <c r="L9543"/>
    </row>
    <row r="9544" spans="9:12" ht="15" x14ac:dyDescent="0.25">
      <c r="I9544"/>
      <c r="J9544"/>
      <c r="K9544"/>
      <c r="L9544"/>
    </row>
    <row r="9545" spans="9:12" ht="15" x14ac:dyDescent="0.25">
      <c r="I9545"/>
      <c r="J9545"/>
      <c r="K9545"/>
      <c r="L9545"/>
    </row>
    <row r="9546" spans="9:12" ht="15" x14ac:dyDescent="0.25">
      <c r="I9546"/>
      <c r="J9546"/>
      <c r="K9546"/>
      <c r="L9546"/>
    </row>
    <row r="9547" spans="9:12" ht="15" x14ac:dyDescent="0.25">
      <c r="I9547"/>
      <c r="J9547"/>
      <c r="K9547"/>
      <c r="L9547"/>
    </row>
    <row r="9548" spans="9:12" ht="15" x14ac:dyDescent="0.25">
      <c r="I9548"/>
      <c r="J9548"/>
      <c r="K9548"/>
      <c r="L9548"/>
    </row>
    <row r="9549" spans="9:12" ht="15" x14ac:dyDescent="0.25">
      <c r="I9549"/>
      <c r="J9549"/>
      <c r="K9549"/>
      <c r="L9549"/>
    </row>
    <row r="9550" spans="9:12" ht="15" x14ac:dyDescent="0.25">
      <c r="I9550"/>
      <c r="J9550"/>
      <c r="K9550"/>
      <c r="L9550"/>
    </row>
    <row r="9551" spans="9:12" ht="15" x14ac:dyDescent="0.25">
      <c r="I9551"/>
      <c r="J9551"/>
      <c r="K9551"/>
      <c r="L9551"/>
    </row>
    <row r="9552" spans="9:12" ht="15" x14ac:dyDescent="0.25">
      <c r="I9552"/>
      <c r="J9552"/>
      <c r="K9552"/>
      <c r="L9552"/>
    </row>
    <row r="9553" spans="9:12" ht="15" x14ac:dyDescent="0.25">
      <c r="I9553"/>
      <c r="J9553"/>
      <c r="K9553"/>
      <c r="L9553"/>
    </row>
    <row r="9554" spans="9:12" ht="15" x14ac:dyDescent="0.25">
      <c r="I9554"/>
      <c r="J9554"/>
      <c r="K9554"/>
      <c r="L9554"/>
    </row>
    <row r="9555" spans="9:12" ht="15" x14ac:dyDescent="0.25">
      <c r="I9555"/>
      <c r="J9555"/>
      <c r="K9555"/>
      <c r="L9555"/>
    </row>
    <row r="9556" spans="9:12" ht="15" x14ac:dyDescent="0.25">
      <c r="I9556"/>
      <c r="J9556"/>
      <c r="K9556"/>
      <c r="L9556"/>
    </row>
    <row r="9557" spans="9:12" ht="15" x14ac:dyDescent="0.25">
      <c r="I9557"/>
      <c r="J9557"/>
      <c r="K9557"/>
      <c r="L9557"/>
    </row>
    <row r="9558" spans="9:12" ht="15" x14ac:dyDescent="0.25">
      <c r="I9558"/>
      <c r="J9558"/>
      <c r="K9558"/>
      <c r="L9558"/>
    </row>
    <row r="9559" spans="9:12" ht="15" x14ac:dyDescent="0.25">
      <c r="I9559"/>
      <c r="J9559"/>
      <c r="K9559"/>
      <c r="L9559"/>
    </row>
    <row r="9560" spans="9:12" ht="15" x14ac:dyDescent="0.25">
      <c r="I9560"/>
      <c r="J9560"/>
      <c r="K9560"/>
      <c r="L9560"/>
    </row>
    <row r="9561" spans="9:12" ht="15" x14ac:dyDescent="0.25">
      <c r="I9561"/>
      <c r="J9561"/>
      <c r="K9561"/>
      <c r="L9561"/>
    </row>
    <row r="9562" spans="9:12" ht="15" x14ac:dyDescent="0.25">
      <c r="I9562"/>
      <c r="J9562"/>
      <c r="K9562"/>
      <c r="L9562"/>
    </row>
    <row r="9563" spans="9:12" ht="15" x14ac:dyDescent="0.25">
      <c r="I9563"/>
      <c r="J9563"/>
      <c r="K9563"/>
      <c r="L9563"/>
    </row>
    <row r="9564" spans="9:12" ht="15" x14ac:dyDescent="0.25">
      <c r="I9564"/>
      <c r="J9564"/>
      <c r="K9564"/>
      <c r="L9564"/>
    </row>
    <row r="9565" spans="9:12" ht="15" x14ac:dyDescent="0.25">
      <c r="I9565"/>
      <c r="J9565"/>
      <c r="K9565"/>
      <c r="L9565"/>
    </row>
    <row r="9566" spans="9:12" ht="15" x14ac:dyDescent="0.25">
      <c r="I9566"/>
      <c r="J9566"/>
      <c r="K9566"/>
      <c r="L9566"/>
    </row>
    <row r="9567" spans="9:12" ht="15" x14ac:dyDescent="0.25">
      <c r="I9567"/>
      <c r="J9567"/>
      <c r="K9567"/>
      <c r="L9567"/>
    </row>
    <row r="9568" spans="9:12" ht="15" x14ac:dyDescent="0.25">
      <c r="I9568"/>
      <c r="J9568"/>
      <c r="K9568"/>
      <c r="L9568"/>
    </row>
    <row r="9569" spans="9:12" ht="15" x14ac:dyDescent="0.25">
      <c r="I9569"/>
      <c r="J9569"/>
      <c r="K9569"/>
      <c r="L9569"/>
    </row>
    <row r="9570" spans="9:12" ht="15" x14ac:dyDescent="0.25">
      <c r="I9570"/>
      <c r="J9570"/>
      <c r="K9570"/>
      <c r="L9570"/>
    </row>
    <row r="9571" spans="9:12" ht="15" x14ac:dyDescent="0.25">
      <c r="I9571"/>
      <c r="J9571"/>
      <c r="K9571"/>
      <c r="L9571"/>
    </row>
    <row r="9572" spans="9:12" ht="15" x14ac:dyDescent="0.25">
      <c r="I9572"/>
      <c r="J9572"/>
      <c r="K9572"/>
      <c r="L9572"/>
    </row>
    <row r="9573" spans="9:12" ht="15" x14ac:dyDescent="0.25">
      <c r="I9573"/>
      <c r="J9573"/>
      <c r="K9573"/>
      <c r="L9573"/>
    </row>
    <row r="9574" spans="9:12" ht="15" x14ac:dyDescent="0.25">
      <c r="I9574"/>
      <c r="J9574"/>
      <c r="K9574"/>
      <c r="L9574"/>
    </row>
    <row r="9575" spans="9:12" ht="15" x14ac:dyDescent="0.25">
      <c r="I9575"/>
      <c r="J9575"/>
      <c r="K9575"/>
      <c r="L9575"/>
    </row>
    <row r="9576" spans="9:12" ht="15" x14ac:dyDescent="0.25">
      <c r="I9576"/>
      <c r="J9576"/>
      <c r="K9576"/>
      <c r="L9576"/>
    </row>
    <row r="9577" spans="9:12" ht="15" x14ac:dyDescent="0.25">
      <c r="I9577"/>
      <c r="J9577"/>
      <c r="K9577"/>
      <c r="L9577"/>
    </row>
    <row r="9578" spans="9:12" ht="15" x14ac:dyDescent="0.25">
      <c r="I9578"/>
      <c r="J9578"/>
      <c r="K9578"/>
      <c r="L9578"/>
    </row>
    <row r="9579" spans="9:12" ht="15" x14ac:dyDescent="0.25">
      <c r="I9579"/>
      <c r="J9579"/>
      <c r="K9579"/>
      <c r="L9579"/>
    </row>
    <row r="9580" spans="9:12" ht="15" x14ac:dyDescent="0.25">
      <c r="I9580"/>
      <c r="J9580"/>
      <c r="K9580"/>
      <c r="L9580"/>
    </row>
    <row r="9581" spans="9:12" ht="15" x14ac:dyDescent="0.25">
      <c r="I9581"/>
      <c r="J9581"/>
      <c r="K9581"/>
      <c r="L9581"/>
    </row>
    <row r="9582" spans="9:12" ht="15" x14ac:dyDescent="0.25">
      <c r="I9582"/>
      <c r="J9582"/>
      <c r="K9582"/>
      <c r="L9582"/>
    </row>
    <row r="9583" spans="9:12" ht="15" x14ac:dyDescent="0.25">
      <c r="I9583"/>
      <c r="J9583"/>
      <c r="K9583"/>
      <c r="L9583"/>
    </row>
    <row r="9584" spans="9:12" ht="15" x14ac:dyDescent="0.25">
      <c r="I9584"/>
      <c r="J9584"/>
      <c r="K9584"/>
      <c r="L9584"/>
    </row>
    <row r="9585" spans="9:12" ht="15" x14ac:dyDescent="0.25">
      <c r="I9585"/>
      <c r="J9585"/>
      <c r="K9585"/>
      <c r="L9585"/>
    </row>
    <row r="9586" spans="9:12" ht="15" x14ac:dyDescent="0.25">
      <c r="I9586"/>
      <c r="J9586"/>
      <c r="K9586"/>
      <c r="L9586"/>
    </row>
    <row r="9587" spans="9:12" ht="15" x14ac:dyDescent="0.25">
      <c r="I9587"/>
      <c r="J9587"/>
      <c r="K9587"/>
      <c r="L9587"/>
    </row>
    <row r="9588" spans="9:12" ht="15" x14ac:dyDescent="0.25">
      <c r="I9588"/>
      <c r="J9588"/>
      <c r="K9588"/>
      <c r="L9588"/>
    </row>
    <row r="9589" spans="9:12" ht="15" x14ac:dyDescent="0.25">
      <c r="I9589"/>
      <c r="J9589"/>
      <c r="K9589"/>
      <c r="L9589"/>
    </row>
    <row r="9590" spans="9:12" ht="15" x14ac:dyDescent="0.25">
      <c r="I9590"/>
      <c r="J9590"/>
      <c r="K9590"/>
      <c r="L9590"/>
    </row>
    <row r="9591" spans="9:12" ht="15" x14ac:dyDescent="0.25">
      <c r="I9591"/>
      <c r="J9591"/>
      <c r="K9591"/>
      <c r="L9591"/>
    </row>
    <row r="9592" spans="9:12" ht="15" x14ac:dyDescent="0.25">
      <c r="I9592"/>
      <c r="J9592"/>
      <c r="K9592"/>
      <c r="L9592"/>
    </row>
    <row r="9593" spans="9:12" ht="15" x14ac:dyDescent="0.25">
      <c r="I9593"/>
      <c r="J9593"/>
      <c r="K9593"/>
      <c r="L9593"/>
    </row>
    <row r="9594" spans="9:12" ht="15" x14ac:dyDescent="0.25">
      <c r="I9594"/>
      <c r="J9594"/>
      <c r="K9594"/>
      <c r="L9594"/>
    </row>
    <row r="9595" spans="9:12" ht="15" x14ac:dyDescent="0.25">
      <c r="I9595"/>
      <c r="J9595"/>
      <c r="K9595"/>
      <c r="L9595"/>
    </row>
    <row r="9596" spans="9:12" ht="15" x14ac:dyDescent="0.25">
      <c r="I9596"/>
      <c r="J9596"/>
      <c r="K9596"/>
      <c r="L9596"/>
    </row>
    <row r="9597" spans="9:12" ht="15" x14ac:dyDescent="0.25">
      <c r="I9597"/>
      <c r="J9597"/>
      <c r="K9597"/>
      <c r="L9597"/>
    </row>
    <row r="9598" spans="9:12" ht="15" x14ac:dyDescent="0.25">
      <c r="I9598"/>
      <c r="J9598"/>
      <c r="K9598"/>
      <c r="L9598"/>
    </row>
    <row r="9599" spans="9:12" ht="15" x14ac:dyDescent="0.25">
      <c r="I9599"/>
      <c r="J9599"/>
      <c r="K9599"/>
      <c r="L9599"/>
    </row>
    <row r="9600" spans="9:12" ht="15" x14ac:dyDescent="0.25">
      <c r="I9600"/>
      <c r="J9600"/>
      <c r="K9600"/>
      <c r="L9600"/>
    </row>
    <row r="9601" spans="9:12" ht="15" x14ac:dyDescent="0.25">
      <c r="I9601"/>
      <c r="J9601"/>
      <c r="K9601"/>
      <c r="L9601"/>
    </row>
    <row r="9602" spans="9:12" ht="15" x14ac:dyDescent="0.25">
      <c r="I9602"/>
      <c r="J9602"/>
      <c r="K9602"/>
      <c r="L9602"/>
    </row>
    <row r="9603" spans="9:12" ht="15" x14ac:dyDescent="0.25">
      <c r="I9603"/>
      <c r="J9603"/>
      <c r="K9603"/>
      <c r="L9603"/>
    </row>
    <row r="9604" spans="9:12" ht="15" x14ac:dyDescent="0.25">
      <c r="I9604"/>
      <c r="J9604"/>
      <c r="K9604"/>
      <c r="L9604"/>
    </row>
    <row r="9605" spans="9:12" ht="15" x14ac:dyDescent="0.25">
      <c r="I9605"/>
      <c r="J9605"/>
      <c r="K9605"/>
      <c r="L9605"/>
    </row>
    <row r="9606" spans="9:12" ht="15" x14ac:dyDescent="0.25">
      <c r="I9606"/>
      <c r="J9606"/>
      <c r="K9606"/>
      <c r="L9606"/>
    </row>
    <row r="9607" spans="9:12" ht="15" x14ac:dyDescent="0.25">
      <c r="I9607"/>
      <c r="J9607"/>
      <c r="K9607"/>
      <c r="L9607"/>
    </row>
    <row r="9608" spans="9:12" ht="15" x14ac:dyDescent="0.25">
      <c r="I9608"/>
      <c r="J9608"/>
      <c r="K9608"/>
      <c r="L9608"/>
    </row>
    <row r="9609" spans="9:12" ht="15" x14ac:dyDescent="0.25">
      <c r="I9609"/>
      <c r="J9609"/>
      <c r="K9609"/>
      <c r="L9609"/>
    </row>
    <row r="9610" spans="9:12" ht="15" x14ac:dyDescent="0.25">
      <c r="I9610"/>
      <c r="J9610"/>
      <c r="K9610"/>
      <c r="L9610"/>
    </row>
    <row r="9611" spans="9:12" ht="15" x14ac:dyDescent="0.25">
      <c r="I9611"/>
      <c r="J9611"/>
      <c r="K9611"/>
      <c r="L9611"/>
    </row>
    <row r="9612" spans="9:12" ht="15" x14ac:dyDescent="0.25">
      <c r="I9612"/>
      <c r="J9612"/>
      <c r="K9612"/>
      <c r="L9612"/>
    </row>
    <row r="9613" spans="9:12" ht="15" x14ac:dyDescent="0.25">
      <c r="I9613"/>
      <c r="J9613"/>
      <c r="K9613"/>
      <c r="L9613"/>
    </row>
    <row r="9614" spans="9:12" ht="15" x14ac:dyDescent="0.25">
      <c r="I9614"/>
      <c r="J9614"/>
      <c r="K9614"/>
      <c r="L9614"/>
    </row>
    <row r="9615" spans="9:12" ht="15" x14ac:dyDescent="0.25">
      <c r="I9615"/>
      <c r="J9615"/>
      <c r="K9615"/>
      <c r="L9615"/>
    </row>
    <row r="9616" spans="9:12" ht="15" x14ac:dyDescent="0.25">
      <c r="I9616"/>
      <c r="J9616"/>
      <c r="K9616"/>
      <c r="L9616"/>
    </row>
    <row r="9617" spans="9:12" ht="15" x14ac:dyDescent="0.25">
      <c r="I9617"/>
      <c r="J9617"/>
      <c r="K9617"/>
      <c r="L9617"/>
    </row>
    <row r="9618" spans="9:12" ht="15" x14ac:dyDescent="0.25">
      <c r="I9618"/>
      <c r="J9618"/>
      <c r="K9618"/>
      <c r="L9618"/>
    </row>
    <row r="9619" spans="9:12" ht="15" x14ac:dyDescent="0.25">
      <c r="I9619"/>
      <c r="J9619"/>
      <c r="K9619"/>
      <c r="L9619"/>
    </row>
    <row r="9620" spans="9:12" ht="15" x14ac:dyDescent="0.25">
      <c r="I9620"/>
      <c r="J9620"/>
      <c r="K9620"/>
      <c r="L9620"/>
    </row>
    <row r="9621" spans="9:12" ht="15" x14ac:dyDescent="0.25">
      <c r="I9621"/>
      <c r="J9621"/>
      <c r="K9621"/>
      <c r="L9621"/>
    </row>
    <row r="9622" spans="9:12" ht="15" x14ac:dyDescent="0.25">
      <c r="I9622"/>
      <c r="J9622"/>
      <c r="K9622"/>
      <c r="L9622"/>
    </row>
    <row r="9623" spans="9:12" ht="15" x14ac:dyDescent="0.25">
      <c r="I9623"/>
      <c r="J9623"/>
      <c r="K9623"/>
      <c r="L9623"/>
    </row>
    <row r="9624" spans="9:12" ht="15" x14ac:dyDescent="0.25">
      <c r="I9624"/>
      <c r="J9624"/>
      <c r="K9624"/>
      <c r="L9624"/>
    </row>
    <row r="9625" spans="9:12" ht="15" x14ac:dyDescent="0.25">
      <c r="I9625"/>
      <c r="J9625"/>
      <c r="K9625"/>
      <c r="L9625"/>
    </row>
    <row r="9626" spans="9:12" ht="15" x14ac:dyDescent="0.25">
      <c r="I9626"/>
      <c r="J9626"/>
      <c r="K9626"/>
      <c r="L9626"/>
    </row>
    <row r="9627" spans="9:12" ht="15" x14ac:dyDescent="0.25">
      <c r="I9627"/>
      <c r="J9627"/>
      <c r="K9627"/>
      <c r="L9627"/>
    </row>
    <row r="9628" spans="9:12" ht="15" x14ac:dyDescent="0.25">
      <c r="I9628"/>
      <c r="J9628"/>
      <c r="K9628"/>
      <c r="L9628"/>
    </row>
    <row r="9629" spans="9:12" ht="15" x14ac:dyDescent="0.25">
      <c r="I9629"/>
      <c r="J9629"/>
      <c r="K9629"/>
      <c r="L9629"/>
    </row>
    <row r="9630" spans="9:12" ht="15" x14ac:dyDescent="0.25">
      <c r="I9630"/>
      <c r="J9630"/>
      <c r="K9630"/>
      <c r="L9630"/>
    </row>
    <row r="9631" spans="9:12" ht="15" x14ac:dyDescent="0.25">
      <c r="I9631"/>
      <c r="J9631"/>
      <c r="K9631"/>
      <c r="L9631"/>
    </row>
    <row r="9632" spans="9:12" ht="15" x14ac:dyDescent="0.25">
      <c r="I9632"/>
      <c r="J9632"/>
      <c r="K9632"/>
      <c r="L9632"/>
    </row>
    <row r="9633" spans="9:12" ht="15" x14ac:dyDescent="0.25">
      <c r="I9633"/>
      <c r="J9633"/>
      <c r="K9633"/>
      <c r="L9633"/>
    </row>
    <row r="9634" spans="9:12" ht="15" x14ac:dyDescent="0.25">
      <c r="I9634"/>
      <c r="J9634"/>
      <c r="K9634"/>
      <c r="L9634"/>
    </row>
    <row r="9635" spans="9:12" ht="15" x14ac:dyDescent="0.25">
      <c r="I9635"/>
      <c r="J9635"/>
      <c r="K9635"/>
      <c r="L9635"/>
    </row>
    <row r="9636" spans="9:12" ht="15" x14ac:dyDescent="0.25">
      <c r="I9636"/>
      <c r="J9636"/>
      <c r="K9636"/>
      <c r="L9636"/>
    </row>
    <row r="9637" spans="9:12" ht="15" x14ac:dyDescent="0.25">
      <c r="I9637"/>
      <c r="J9637"/>
      <c r="K9637"/>
      <c r="L9637"/>
    </row>
    <row r="9638" spans="9:12" ht="15" x14ac:dyDescent="0.25">
      <c r="I9638"/>
      <c r="J9638"/>
      <c r="K9638"/>
      <c r="L9638"/>
    </row>
    <row r="9639" spans="9:12" ht="15" x14ac:dyDescent="0.25">
      <c r="I9639"/>
      <c r="J9639"/>
      <c r="K9639"/>
      <c r="L9639"/>
    </row>
    <row r="9640" spans="9:12" ht="15" x14ac:dyDescent="0.25">
      <c r="I9640"/>
      <c r="J9640"/>
      <c r="K9640"/>
      <c r="L9640"/>
    </row>
    <row r="9641" spans="9:12" ht="15" x14ac:dyDescent="0.25">
      <c r="I9641"/>
      <c r="J9641"/>
      <c r="K9641"/>
      <c r="L9641"/>
    </row>
    <row r="9642" spans="9:12" ht="15" x14ac:dyDescent="0.25">
      <c r="I9642"/>
      <c r="J9642"/>
      <c r="K9642"/>
      <c r="L9642"/>
    </row>
    <row r="9643" spans="9:12" ht="15" x14ac:dyDescent="0.25">
      <c r="I9643"/>
      <c r="J9643"/>
      <c r="K9643"/>
      <c r="L9643"/>
    </row>
    <row r="9644" spans="9:12" ht="15" x14ac:dyDescent="0.25">
      <c r="I9644"/>
      <c r="J9644"/>
      <c r="K9644"/>
      <c r="L9644"/>
    </row>
    <row r="9645" spans="9:12" ht="15" x14ac:dyDescent="0.25">
      <c r="I9645"/>
      <c r="J9645"/>
      <c r="K9645"/>
      <c r="L9645"/>
    </row>
    <row r="9646" spans="9:12" ht="15" x14ac:dyDescent="0.25">
      <c r="I9646"/>
      <c r="J9646"/>
      <c r="K9646"/>
      <c r="L9646"/>
    </row>
    <row r="9647" spans="9:12" ht="15" x14ac:dyDescent="0.25">
      <c r="I9647"/>
      <c r="J9647"/>
      <c r="K9647"/>
      <c r="L9647"/>
    </row>
    <row r="9648" spans="9:12" ht="15" x14ac:dyDescent="0.25">
      <c r="I9648"/>
      <c r="J9648"/>
      <c r="K9648"/>
      <c r="L9648"/>
    </row>
    <row r="9649" spans="9:12" ht="15" x14ac:dyDescent="0.25">
      <c r="I9649"/>
      <c r="J9649"/>
      <c r="K9649"/>
      <c r="L9649"/>
    </row>
    <row r="9650" spans="9:12" ht="15" x14ac:dyDescent="0.25">
      <c r="I9650"/>
      <c r="J9650"/>
      <c r="K9650"/>
      <c r="L9650"/>
    </row>
    <row r="9651" spans="9:12" ht="15" x14ac:dyDescent="0.25">
      <c r="I9651"/>
      <c r="J9651"/>
      <c r="K9651"/>
      <c r="L9651"/>
    </row>
    <row r="9652" spans="9:12" ht="15" x14ac:dyDescent="0.25">
      <c r="I9652"/>
      <c r="J9652"/>
      <c r="K9652"/>
      <c r="L9652"/>
    </row>
    <row r="9653" spans="9:12" ht="15" x14ac:dyDescent="0.25">
      <c r="I9653"/>
      <c r="J9653"/>
      <c r="K9653"/>
      <c r="L9653"/>
    </row>
    <row r="9654" spans="9:12" ht="15" x14ac:dyDescent="0.25">
      <c r="I9654"/>
      <c r="J9654"/>
      <c r="K9654"/>
      <c r="L9654"/>
    </row>
    <row r="9655" spans="9:12" ht="15" x14ac:dyDescent="0.25">
      <c r="I9655"/>
      <c r="J9655"/>
      <c r="K9655"/>
      <c r="L9655"/>
    </row>
    <row r="9656" spans="9:12" ht="15" x14ac:dyDescent="0.25">
      <c r="I9656"/>
      <c r="J9656"/>
      <c r="K9656"/>
      <c r="L9656"/>
    </row>
    <row r="9657" spans="9:12" ht="15" x14ac:dyDescent="0.25">
      <c r="I9657"/>
      <c r="J9657"/>
      <c r="K9657"/>
      <c r="L9657"/>
    </row>
    <row r="9658" spans="9:12" ht="15" x14ac:dyDescent="0.25">
      <c r="I9658"/>
      <c r="J9658"/>
      <c r="K9658"/>
      <c r="L9658"/>
    </row>
    <row r="9659" spans="9:12" ht="15" x14ac:dyDescent="0.25">
      <c r="I9659"/>
      <c r="J9659"/>
      <c r="K9659"/>
      <c r="L9659"/>
    </row>
    <row r="9660" spans="9:12" ht="15" x14ac:dyDescent="0.25">
      <c r="I9660"/>
      <c r="J9660"/>
      <c r="K9660"/>
      <c r="L9660"/>
    </row>
    <row r="9661" spans="9:12" ht="15" x14ac:dyDescent="0.25">
      <c r="I9661"/>
      <c r="J9661"/>
      <c r="K9661"/>
      <c r="L9661"/>
    </row>
    <row r="9662" spans="9:12" ht="15" x14ac:dyDescent="0.25">
      <c r="I9662"/>
      <c r="J9662"/>
      <c r="K9662"/>
      <c r="L9662"/>
    </row>
    <row r="9663" spans="9:12" ht="15" x14ac:dyDescent="0.25">
      <c r="I9663"/>
      <c r="J9663"/>
      <c r="K9663"/>
      <c r="L9663"/>
    </row>
    <row r="9664" spans="9:12" ht="15" x14ac:dyDescent="0.25">
      <c r="I9664"/>
      <c r="J9664"/>
      <c r="K9664"/>
      <c r="L9664"/>
    </row>
    <row r="9665" spans="9:12" ht="15" x14ac:dyDescent="0.25">
      <c r="I9665"/>
      <c r="J9665"/>
      <c r="K9665"/>
      <c r="L9665"/>
    </row>
    <row r="9666" spans="9:12" ht="15" x14ac:dyDescent="0.25">
      <c r="I9666"/>
      <c r="J9666"/>
      <c r="K9666"/>
      <c r="L9666"/>
    </row>
    <row r="9667" spans="9:12" ht="15" x14ac:dyDescent="0.25">
      <c r="I9667"/>
      <c r="J9667"/>
      <c r="K9667"/>
      <c r="L9667"/>
    </row>
    <row r="9668" spans="9:12" ht="15" x14ac:dyDescent="0.25">
      <c r="I9668"/>
      <c r="J9668"/>
      <c r="K9668"/>
      <c r="L9668"/>
    </row>
    <row r="9669" spans="9:12" ht="15" x14ac:dyDescent="0.25">
      <c r="I9669"/>
      <c r="J9669"/>
      <c r="K9669"/>
      <c r="L9669"/>
    </row>
    <row r="9670" spans="9:12" ht="15" x14ac:dyDescent="0.25">
      <c r="I9670"/>
      <c r="J9670"/>
      <c r="K9670"/>
      <c r="L9670"/>
    </row>
    <row r="9671" spans="9:12" ht="15" x14ac:dyDescent="0.25">
      <c r="I9671"/>
      <c r="J9671"/>
      <c r="K9671"/>
      <c r="L9671"/>
    </row>
    <row r="9672" spans="9:12" ht="15" x14ac:dyDescent="0.25">
      <c r="I9672"/>
      <c r="J9672"/>
      <c r="K9672"/>
      <c r="L9672"/>
    </row>
    <row r="9673" spans="9:12" ht="15" x14ac:dyDescent="0.25">
      <c r="I9673"/>
      <c r="J9673"/>
      <c r="K9673"/>
      <c r="L9673"/>
    </row>
    <row r="9674" spans="9:12" ht="15" x14ac:dyDescent="0.25">
      <c r="I9674"/>
      <c r="J9674"/>
      <c r="K9674"/>
      <c r="L9674"/>
    </row>
    <row r="9675" spans="9:12" ht="15" x14ac:dyDescent="0.25">
      <c r="I9675"/>
      <c r="J9675"/>
      <c r="K9675"/>
      <c r="L9675"/>
    </row>
    <row r="9676" spans="9:12" ht="15" x14ac:dyDescent="0.25">
      <c r="I9676"/>
      <c r="J9676"/>
      <c r="K9676"/>
      <c r="L9676"/>
    </row>
    <row r="9677" spans="9:12" ht="15" x14ac:dyDescent="0.25">
      <c r="I9677"/>
      <c r="J9677"/>
      <c r="K9677"/>
      <c r="L9677"/>
    </row>
    <row r="9678" spans="9:12" ht="15" x14ac:dyDescent="0.25">
      <c r="I9678"/>
      <c r="J9678"/>
      <c r="K9678"/>
      <c r="L9678"/>
    </row>
    <row r="9679" spans="9:12" ht="15" x14ac:dyDescent="0.25">
      <c r="I9679"/>
      <c r="J9679"/>
      <c r="K9679"/>
      <c r="L9679"/>
    </row>
    <row r="9680" spans="9:12" ht="15" x14ac:dyDescent="0.25">
      <c r="I9680"/>
      <c r="J9680"/>
      <c r="K9680"/>
      <c r="L9680"/>
    </row>
    <row r="9681" spans="9:12" ht="15" x14ac:dyDescent="0.25">
      <c r="I9681"/>
      <c r="J9681"/>
      <c r="K9681"/>
      <c r="L9681"/>
    </row>
    <row r="9682" spans="9:12" ht="15" x14ac:dyDescent="0.25">
      <c r="I9682"/>
      <c r="J9682"/>
      <c r="K9682"/>
      <c r="L9682"/>
    </row>
    <row r="9683" spans="9:12" ht="15" x14ac:dyDescent="0.25">
      <c r="I9683"/>
      <c r="J9683"/>
      <c r="K9683"/>
      <c r="L9683"/>
    </row>
    <row r="9684" spans="9:12" ht="15" x14ac:dyDescent="0.25">
      <c r="I9684"/>
      <c r="J9684"/>
      <c r="K9684"/>
      <c r="L9684"/>
    </row>
    <row r="9685" spans="9:12" ht="15" x14ac:dyDescent="0.25">
      <c r="I9685"/>
      <c r="J9685"/>
      <c r="K9685"/>
      <c r="L9685"/>
    </row>
    <row r="9686" spans="9:12" ht="15" x14ac:dyDescent="0.25">
      <c r="I9686"/>
      <c r="J9686"/>
      <c r="K9686"/>
      <c r="L9686"/>
    </row>
    <row r="9687" spans="9:12" ht="15" x14ac:dyDescent="0.25">
      <c r="I9687"/>
      <c r="J9687"/>
      <c r="K9687"/>
      <c r="L9687"/>
    </row>
    <row r="9688" spans="9:12" ht="15" x14ac:dyDescent="0.25">
      <c r="I9688"/>
      <c r="J9688"/>
      <c r="K9688"/>
      <c r="L9688"/>
    </row>
    <row r="9689" spans="9:12" ht="15" x14ac:dyDescent="0.25">
      <c r="I9689"/>
      <c r="J9689"/>
      <c r="K9689"/>
      <c r="L9689"/>
    </row>
    <row r="9690" spans="9:12" ht="15" x14ac:dyDescent="0.25">
      <c r="I9690"/>
      <c r="J9690"/>
      <c r="K9690"/>
      <c r="L9690"/>
    </row>
    <row r="9691" spans="9:12" ht="15" x14ac:dyDescent="0.25">
      <c r="I9691"/>
      <c r="J9691"/>
      <c r="K9691"/>
      <c r="L9691"/>
    </row>
    <row r="9692" spans="9:12" ht="15" x14ac:dyDescent="0.25">
      <c r="I9692"/>
      <c r="J9692"/>
      <c r="K9692"/>
      <c r="L9692"/>
    </row>
    <row r="9693" spans="9:12" ht="15" x14ac:dyDescent="0.25">
      <c r="I9693"/>
      <c r="J9693"/>
      <c r="K9693"/>
      <c r="L9693"/>
    </row>
    <row r="9694" spans="9:12" ht="15" x14ac:dyDescent="0.25">
      <c r="I9694"/>
      <c r="J9694"/>
      <c r="K9694"/>
      <c r="L9694"/>
    </row>
    <row r="9695" spans="9:12" ht="15" x14ac:dyDescent="0.25">
      <c r="I9695"/>
      <c r="J9695"/>
      <c r="K9695"/>
      <c r="L9695"/>
    </row>
    <row r="9696" spans="9:12" ht="15" x14ac:dyDescent="0.25">
      <c r="I9696"/>
      <c r="J9696"/>
      <c r="K9696"/>
      <c r="L9696"/>
    </row>
    <row r="9697" spans="9:12" ht="15" x14ac:dyDescent="0.25">
      <c r="I9697"/>
      <c r="J9697"/>
      <c r="K9697"/>
      <c r="L9697"/>
    </row>
    <row r="9698" spans="9:12" ht="15" x14ac:dyDescent="0.25">
      <c r="I9698"/>
      <c r="J9698"/>
      <c r="K9698"/>
      <c r="L9698"/>
    </row>
    <row r="9699" spans="9:12" ht="15" x14ac:dyDescent="0.25">
      <c r="I9699"/>
      <c r="J9699"/>
      <c r="K9699"/>
      <c r="L9699"/>
    </row>
    <row r="9700" spans="9:12" ht="15" x14ac:dyDescent="0.25">
      <c r="I9700"/>
      <c r="J9700"/>
      <c r="K9700"/>
      <c r="L9700"/>
    </row>
    <row r="9701" spans="9:12" ht="15" x14ac:dyDescent="0.25">
      <c r="I9701"/>
      <c r="J9701"/>
      <c r="K9701"/>
      <c r="L9701"/>
    </row>
    <row r="9702" spans="9:12" ht="15" x14ac:dyDescent="0.25">
      <c r="I9702"/>
      <c r="J9702"/>
      <c r="K9702"/>
      <c r="L9702"/>
    </row>
    <row r="9703" spans="9:12" ht="15" x14ac:dyDescent="0.25">
      <c r="I9703"/>
      <c r="J9703"/>
      <c r="K9703"/>
      <c r="L9703"/>
    </row>
    <row r="9704" spans="9:12" ht="15" x14ac:dyDescent="0.25">
      <c r="I9704"/>
      <c r="J9704"/>
      <c r="K9704"/>
      <c r="L9704"/>
    </row>
    <row r="9705" spans="9:12" ht="15" x14ac:dyDescent="0.25">
      <c r="I9705"/>
      <c r="J9705"/>
      <c r="K9705"/>
      <c r="L9705"/>
    </row>
    <row r="9706" spans="9:12" ht="15" x14ac:dyDescent="0.25">
      <c r="I9706"/>
      <c r="J9706"/>
      <c r="K9706"/>
      <c r="L9706"/>
    </row>
    <row r="9707" spans="9:12" ht="15" x14ac:dyDescent="0.25">
      <c r="I9707"/>
      <c r="J9707"/>
      <c r="K9707"/>
      <c r="L9707"/>
    </row>
    <row r="9708" spans="9:12" ht="15" x14ac:dyDescent="0.25">
      <c r="I9708"/>
      <c r="J9708"/>
      <c r="K9708"/>
      <c r="L9708"/>
    </row>
    <row r="9709" spans="9:12" ht="15" x14ac:dyDescent="0.25">
      <c r="I9709"/>
      <c r="J9709"/>
      <c r="K9709"/>
      <c r="L9709"/>
    </row>
    <row r="9710" spans="9:12" ht="15" x14ac:dyDescent="0.25">
      <c r="I9710"/>
      <c r="J9710"/>
      <c r="K9710"/>
      <c r="L9710"/>
    </row>
    <row r="9711" spans="9:12" ht="15" x14ac:dyDescent="0.25">
      <c r="I9711"/>
      <c r="J9711"/>
      <c r="K9711"/>
      <c r="L9711"/>
    </row>
    <row r="9712" spans="9:12" ht="15" x14ac:dyDescent="0.25">
      <c r="I9712"/>
      <c r="J9712"/>
      <c r="K9712"/>
      <c r="L9712"/>
    </row>
    <row r="9713" spans="9:12" ht="15" x14ac:dyDescent="0.25">
      <c r="I9713"/>
      <c r="J9713"/>
      <c r="K9713"/>
      <c r="L9713"/>
    </row>
    <row r="9714" spans="9:12" ht="15" x14ac:dyDescent="0.25">
      <c r="I9714"/>
      <c r="J9714"/>
      <c r="K9714"/>
      <c r="L9714"/>
    </row>
    <row r="9715" spans="9:12" ht="15" x14ac:dyDescent="0.25">
      <c r="I9715"/>
      <c r="J9715"/>
      <c r="K9715"/>
      <c r="L9715"/>
    </row>
    <row r="9716" spans="9:12" ht="15" x14ac:dyDescent="0.25">
      <c r="I9716"/>
      <c r="J9716"/>
      <c r="K9716"/>
      <c r="L9716"/>
    </row>
    <row r="9717" spans="9:12" ht="15" x14ac:dyDescent="0.25">
      <c r="I9717"/>
      <c r="J9717"/>
      <c r="K9717"/>
      <c r="L9717"/>
    </row>
    <row r="9718" spans="9:12" ht="15" x14ac:dyDescent="0.25">
      <c r="I9718"/>
      <c r="J9718"/>
      <c r="K9718"/>
      <c r="L9718"/>
    </row>
    <row r="9719" spans="9:12" ht="15" x14ac:dyDescent="0.25">
      <c r="I9719"/>
      <c r="J9719"/>
      <c r="K9719"/>
      <c r="L9719"/>
    </row>
    <row r="9720" spans="9:12" ht="15" x14ac:dyDescent="0.25">
      <c r="I9720"/>
      <c r="J9720"/>
      <c r="K9720"/>
      <c r="L9720"/>
    </row>
    <row r="9721" spans="9:12" ht="15" x14ac:dyDescent="0.25">
      <c r="I9721"/>
      <c r="J9721"/>
      <c r="K9721"/>
      <c r="L9721"/>
    </row>
    <row r="9722" spans="9:12" ht="15" x14ac:dyDescent="0.25">
      <c r="I9722"/>
      <c r="J9722"/>
      <c r="K9722"/>
      <c r="L9722"/>
    </row>
    <row r="9723" spans="9:12" ht="15" x14ac:dyDescent="0.25">
      <c r="I9723"/>
      <c r="J9723"/>
      <c r="K9723"/>
      <c r="L9723"/>
    </row>
    <row r="9724" spans="9:12" ht="15" x14ac:dyDescent="0.25">
      <c r="I9724"/>
      <c r="J9724"/>
      <c r="K9724"/>
      <c r="L9724"/>
    </row>
    <row r="9725" spans="9:12" ht="15" x14ac:dyDescent="0.25">
      <c r="I9725"/>
      <c r="J9725"/>
      <c r="K9725"/>
      <c r="L9725"/>
    </row>
    <row r="9726" spans="9:12" ht="15" x14ac:dyDescent="0.25">
      <c r="I9726"/>
      <c r="J9726"/>
      <c r="K9726"/>
      <c r="L9726"/>
    </row>
    <row r="9727" spans="9:12" ht="15" x14ac:dyDescent="0.25">
      <c r="I9727"/>
      <c r="J9727"/>
      <c r="K9727"/>
      <c r="L9727"/>
    </row>
    <row r="9728" spans="9:12" ht="15" x14ac:dyDescent="0.25">
      <c r="I9728"/>
      <c r="J9728"/>
      <c r="K9728"/>
      <c r="L9728"/>
    </row>
    <row r="9729" spans="9:12" ht="15" x14ac:dyDescent="0.25">
      <c r="I9729"/>
      <c r="J9729"/>
      <c r="K9729"/>
      <c r="L9729"/>
    </row>
    <row r="9730" spans="9:12" ht="15" x14ac:dyDescent="0.25">
      <c r="I9730"/>
      <c r="J9730"/>
      <c r="K9730"/>
      <c r="L9730"/>
    </row>
    <row r="9731" spans="9:12" ht="15" x14ac:dyDescent="0.25">
      <c r="I9731"/>
      <c r="J9731"/>
      <c r="K9731"/>
      <c r="L9731"/>
    </row>
    <row r="9732" spans="9:12" ht="15" x14ac:dyDescent="0.25">
      <c r="I9732"/>
      <c r="J9732"/>
      <c r="K9732"/>
      <c r="L9732"/>
    </row>
    <row r="9733" spans="9:12" ht="15" x14ac:dyDescent="0.25">
      <c r="I9733"/>
      <c r="J9733"/>
      <c r="K9733"/>
      <c r="L9733"/>
    </row>
    <row r="9734" spans="9:12" ht="15" x14ac:dyDescent="0.25">
      <c r="I9734"/>
      <c r="J9734"/>
      <c r="K9734"/>
      <c r="L9734"/>
    </row>
    <row r="9735" spans="9:12" ht="15" x14ac:dyDescent="0.25">
      <c r="I9735"/>
      <c r="J9735"/>
      <c r="K9735"/>
      <c r="L9735"/>
    </row>
    <row r="9736" spans="9:12" ht="15" x14ac:dyDescent="0.25">
      <c r="I9736"/>
      <c r="J9736"/>
      <c r="K9736"/>
      <c r="L9736"/>
    </row>
    <row r="9737" spans="9:12" ht="15" x14ac:dyDescent="0.25">
      <c r="I9737"/>
      <c r="J9737"/>
      <c r="K9737"/>
      <c r="L9737"/>
    </row>
    <row r="9738" spans="9:12" ht="15" x14ac:dyDescent="0.25">
      <c r="I9738"/>
      <c r="J9738"/>
      <c r="K9738"/>
      <c r="L9738"/>
    </row>
    <row r="9739" spans="9:12" ht="15" x14ac:dyDescent="0.25">
      <c r="I9739"/>
      <c r="J9739"/>
      <c r="K9739"/>
      <c r="L9739"/>
    </row>
    <row r="9740" spans="9:12" ht="15" x14ac:dyDescent="0.25">
      <c r="I9740"/>
      <c r="J9740"/>
      <c r="K9740"/>
      <c r="L9740"/>
    </row>
    <row r="9741" spans="9:12" ht="15" x14ac:dyDescent="0.25">
      <c r="I9741"/>
      <c r="J9741"/>
      <c r="K9741"/>
      <c r="L9741"/>
    </row>
    <row r="9742" spans="9:12" ht="15" x14ac:dyDescent="0.25">
      <c r="I9742"/>
      <c r="J9742"/>
      <c r="K9742"/>
      <c r="L9742"/>
    </row>
    <row r="9743" spans="9:12" ht="15" x14ac:dyDescent="0.25">
      <c r="I9743"/>
      <c r="J9743"/>
      <c r="K9743"/>
      <c r="L9743"/>
    </row>
    <row r="9744" spans="9:12" ht="15" x14ac:dyDescent="0.25">
      <c r="I9744"/>
      <c r="J9744"/>
      <c r="K9744"/>
      <c r="L9744"/>
    </row>
    <row r="9745" spans="9:12" ht="15" x14ac:dyDescent="0.25">
      <c r="I9745"/>
      <c r="J9745"/>
      <c r="K9745"/>
      <c r="L9745"/>
    </row>
    <row r="9746" spans="9:12" ht="15" x14ac:dyDescent="0.25">
      <c r="I9746"/>
      <c r="J9746"/>
      <c r="K9746"/>
      <c r="L9746"/>
    </row>
    <row r="9747" spans="9:12" ht="15" x14ac:dyDescent="0.25">
      <c r="I9747"/>
      <c r="J9747"/>
      <c r="K9747"/>
      <c r="L9747"/>
    </row>
    <row r="9748" spans="9:12" ht="15" x14ac:dyDescent="0.25">
      <c r="I9748"/>
      <c r="J9748"/>
      <c r="K9748"/>
      <c r="L9748"/>
    </row>
    <row r="9749" spans="9:12" ht="15" x14ac:dyDescent="0.25">
      <c r="I9749"/>
      <c r="J9749"/>
      <c r="K9749"/>
      <c r="L9749"/>
    </row>
    <row r="9750" spans="9:12" ht="15" x14ac:dyDescent="0.25">
      <c r="I9750"/>
      <c r="J9750"/>
      <c r="K9750"/>
      <c r="L9750"/>
    </row>
    <row r="9751" spans="9:12" ht="15" x14ac:dyDescent="0.25">
      <c r="I9751"/>
      <c r="J9751"/>
      <c r="K9751"/>
      <c r="L9751"/>
    </row>
    <row r="9752" spans="9:12" ht="15" x14ac:dyDescent="0.25">
      <c r="I9752"/>
      <c r="J9752"/>
      <c r="K9752"/>
      <c r="L9752"/>
    </row>
    <row r="9753" spans="9:12" ht="15" x14ac:dyDescent="0.25">
      <c r="I9753"/>
      <c r="J9753"/>
      <c r="K9753"/>
      <c r="L9753"/>
    </row>
    <row r="9754" spans="9:12" ht="15" x14ac:dyDescent="0.25">
      <c r="I9754"/>
      <c r="J9754"/>
      <c r="K9754"/>
      <c r="L9754"/>
    </row>
    <row r="9755" spans="9:12" ht="15" x14ac:dyDescent="0.25">
      <c r="I9755"/>
      <c r="J9755"/>
      <c r="K9755"/>
      <c r="L9755"/>
    </row>
    <row r="9756" spans="9:12" ht="15" x14ac:dyDescent="0.25">
      <c r="I9756"/>
      <c r="J9756"/>
      <c r="K9756"/>
      <c r="L9756"/>
    </row>
    <row r="9757" spans="9:12" ht="15" x14ac:dyDescent="0.25">
      <c r="I9757"/>
      <c r="J9757"/>
      <c r="K9757"/>
      <c r="L9757"/>
    </row>
    <row r="9758" spans="9:12" ht="15" x14ac:dyDescent="0.25">
      <c r="I9758"/>
      <c r="J9758"/>
      <c r="K9758"/>
      <c r="L9758"/>
    </row>
    <row r="9759" spans="9:12" ht="15" x14ac:dyDescent="0.25">
      <c r="I9759"/>
      <c r="J9759"/>
      <c r="K9759"/>
      <c r="L9759"/>
    </row>
    <row r="9760" spans="9:12" ht="15" x14ac:dyDescent="0.25">
      <c r="I9760"/>
      <c r="J9760"/>
      <c r="K9760"/>
      <c r="L9760"/>
    </row>
    <row r="9761" spans="9:12" ht="15" x14ac:dyDescent="0.25">
      <c r="I9761"/>
      <c r="J9761"/>
      <c r="K9761"/>
      <c r="L9761"/>
    </row>
    <row r="9762" spans="9:12" ht="15" x14ac:dyDescent="0.25">
      <c r="I9762"/>
      <c r="J9762"/>
      <c r="K9762"/>
      <c r="L9762"/>
    </row>
    <row r="9763" spans="9:12" ht="15" x14ac:dyDescent="0.25">
      <c r="I9763"/>
      <c r="J9763"/>
      <c r="K9763"/>
      <c r="L9763"/>
    </row>
    <row r="9764" spans="9:12" ht="15" x14ac:dyDescent="0.25">
      <c r="I9764"/>
      <c r="J9764"/>
      <c r="K9764"/>
      <c r="L9764"/>
    </row>
    <row r="9765" spans="9:12" ht="15" x14ac:dyDescent="0.25">
      <c r="I9765"/>
      <c r="J9765"/>
      <c r="K9765"/>
      <c r="L9765"/>
    </row>
    <row r="9766" spans="9:12" ht="15" x14ac:dyDescent="0.25">
      <c r="I9766"/>
      <c r="J9766"/>
      <c r="K9766"/>
      <c r="L9766"/>
    </row>
    <row r="9767" spans="9:12" ht="15" x14ac:dyDescent="0.25">
      <c r="I9767"/>
      <c r="J9767"/>
      <c r="K9767"/>
      <c r="L9767"/>
    </row>
    <row r="9768" spans="9:12" ht="15" x14ac:dyDescent="0.25">
      <c r="I9768"/>
      <c r="J9768"/>
      <c r="K9768"/>
      <c r="L9768"/>
    </row>
    <row r="9769" spans="9:12" ht="15" x14ac:dyDescent="0.25">
      <c r="I9769"/>
      <c r="J9769"/>
      <c r="K9769"/>
      <c r="L9769"/>
    </row>
    <row r="9770" spans="9:12" ht="15" x14ac:dyDescent="0.25">
      <c r="I9770"/>
      <c r="J9770"/>
      <c r="K9770"/>
      <c r="L9770"/>
    </row>
    <row r="9771" spans="9:12" ht="15" x14ac:dyDescent="0.25">
      <c r="I9771"/>
      <c r="J9771"/>
      <c r="K9771"/>
      <c r="L9771"/>
    </row>
    <row r="9772" spans="9:12" ht="15" x14ac:dyDescent="0.25">
      <c r="I9772"/>
      <c r="J9772"/>
      <c r="K9772"/>
      <c r="L9772"/>
    </row>
    <row r="9773" spans="9:12" ht="15" x14ac:dyDescent="0.25">
      <c r="I9773"/>
      <c r="J9773"/>
      <c r="K9773"/>
      <c r="L9773"/>
    </row>
    <row r="9774" spans="9:12" ht="15" x14ac:dyDescent="0.25">
      <c r="I9774"/>
      <c r="J9774"/>
      <c r="K9774"/>
      <c r="L9774"/>
    </row>
    <row r="9775" spans="9:12" ht="15" x14ac:dyDescent="0.25">
      <c r="I9775"/>
      <c r="J9775"/>
      <c r="K9775"/>
      <c r="L9775"/>
    </row>
    <row r="9776" spans="9:12" ht="15" x14ac:dyDescent="0.25">
      <c r="I9776"/>
      <c r="J9776"/>
      <c r="K9776"/>
      <c r="L9776"/>
    </row>
    <row r="9777" spans="9:12" ht="15" x14ac:dyDescent="0.25">
      <c r="I9777"/>
      <c r="J9777"/>
      <c r="K9777"/>
      <c r="L9777"/>
    </row>
    <row r="9778" spans="9:12" ht="15" x14ac:dyDescent="0.25">
      <c r="I9778"/>
      <c r="J9778"/>
      <c r="K9778"/>
      <c r="L9778"/>
    </row>
    <row r="9779" spans="9:12" ht="15" x14ac:dyDescent="0.25">
      <c r="I9779"/>
      <c r="J9779"/>
      <c r="K9779"/>
      <c r="L9779"/>
    </row>
    <row r="9780" spans="9:12" ht="15" x14ac:dyDescent="0.25">
      <c r="I9780"/>
      <c r="J9780"/>
      <c r="K9780"/>
      <c r="L9780"/>
    </row>
    <row r="9781" spans="9:12" ht="15" x14ac:dyDescent="0.25">
      <c r="I9781"/>
      <c r="J9781"/>
      <c r="K9781"/>
      <c r="L9781"/>
    </row>
    <row r="9782" spans="9:12" ht="15" x14ac:dyDescent="0.25">
      <c r="I9782"/>
      <c r="J9782"/>
      <c r="K9782"/>
      <c r="L9782"/>
    </row>
    <row r="9783" spans="9:12" ht="15" x14ac:dyDescent="0.25">
      <c r="I9783"/>
      <c r="J9783"/>
      <c r="K9783"/>
      <c r="L9783"/>
    </row>
    <row r="9784" spans="9:12" ht="15" x14ac:dyDescent="0.25">
      <c r="I9784"/>
      <c r="J9784"/>
      <c r="K9784"/>
      <c r="L9784"/>
    </row>
    <row r="9785" spans="9:12" ht="15" x14ac:dyDescent="0.25">
      <c r="I9785"/>
      <c r="J9785"/>
      <c r="K9785"/>
      <c r="L9785"/>
    </row>
    <row r="9786" spans="9:12" ht="15" x14ac:dyDescent="0.25">
      <c r="I9786"/>
      <c r="J9786"/>
      <c r="K9786"/>
      <c r="L9786"/>
    </row>
    <row r="9787" spans="9:12" ht="15" x14ac:dyDescent="0.25">
      <c r="I9787"/>
      <c r="J9787"/>
      <c r="K9787"/>
      <c r="L9787"/>
    </row>
    <row r="9788" spans="9:12" ht="15" x14ac:dyDescent="0.25">
      <c r="I9788"/>
      <c r="J9788"/>
      <c r="K9788"/>
      <c r="L9788"/>
    </row>
    <row r="9789" spans="9:12" ht="15" x14ac:dyDescent="0.25">
      <c r="I9789"/>
      <c r="J9789"/>
      <c r="K9789"/>
      <c r="L9789"/>
    </row>
    <row r="9790" spans="9:12" ht="15" x14ac:dyDescent="0.25">
      <c r="I9790"/>
      <c r="J9790"/>
      <c r="K9790"/>
      <c r="L9790"/>
    </row>
    <row r="9791" spans="9:12" ht="15" x14ac:dyDescent="0.25">
      <c r="I9791"/>
      <c r="J9791"/>
      <c r="K9791"/>
      <c r="L9791"/>
    </row>
    <row r="9792" spans="9:12" ht="15" x14ac:dyDescent="0.25">
      <c r="I9792"/>
      <c r="J9792"/>
      <c r="K9792"/>
      <c r="L9792"/>
    </row>
    <row r="9793" spans="9:12" ht="15" x14ac:dyDescent="0.25">
      <c r="I9793"/>
      <c r="J9793"/>
      <c r="K9793"/>
      <c r="L9793"/>
    </row>
    <row r="9794" spans="9:12" ht="15" x14ac:dyDescent="0.25">
      <c r="I9794"/>
      <c r="J9794"/>
      <c r="K9794"/>
      <c r="L9794"/>
    </row>
    <row r="9795" spans="9:12" ht="15" x14ac:dyDescent="0.25">
      <c r="I9795"/>
      <c r="J9795"/>
      <c r="K9795"/>
      <c r="L9795"/>
    </row>
    <row r="9796" spans="9:12" ht="15" x14ac:dyDescent="0.25">
      <c r="I9796"/>
      <c r="J9796"/>
      <c r="K9796"/>
      <c r="L9796"/>
    </row>
    <row r="9797" spans="9:12" ht="15" x14ac:dyDescent="0.25">
      <c r="I9797"/>
      <c r="J9797"/>
      <c r="K9797"/>
      <c r="L9797"/>
    </row>
    <row r="9798" spans="9:12" ht="15" x14ac:dyDescent="0.25">
      <c r="I9798"/>
      <c r="J9798"/>
      <c r="K9798"/>
      <c r="L9798"/>
    </row>
    <row r="9799" spans="9:12" ht="15" x14ac:dyDescent="0.25">
      <c r="I9799"/>
      <c r="J9799"/>
      <c r="K9799"/>
      <c r="L9799"/>
    </row>
    <row r="9800" spans="9:12" ht="15" x14ac:dyDescent="0.25">
      <c r="I9800"/>
      <c r="J9800"/>
      <c r="K9800"/>
      <c r="L9800"/>
    </row>
    <row r="9801" spans="9:12" ht="15" x14ac:dyDescent="0.25">
      <c r="I9801"/>
      <c r="J9801"/>
      <c r="K9801"/>
      <c r="L9801"/>
    </row>
    <row r="9802" spans="9:12" ht="15" x14ac:dyDescent="0.25">
      <c r="I9802"/>
      <c r="J9802"/>
      <c r="K9802"/>
      <c r="L9802"/>
    </row>
    <row r="9803" spans="9:12" ht="15" x14ac:dyDescent="0.25">
      <c r="I9803"/>
      <c r="J9803"/>
      <c r="K9803"/>
      <c r="L9803"/>
    </row>
    <row r="9804" spans="9:12" ht="15" x14ac:dyDescent="0.25">
      <c r="I9804"/>
      <c r="J9804"/>
      <c r="K9804"/>
      <c r="L9804"/>
    </row>
    <row r="9805" spans="9:12" ht="15" x14ac:dyDescent="0.25">
      <c r="I9805"/>
      <c r="J9805"/>
      <c r="K9805"/>
      <c r="L9805"/>
    </row>
    <row r="9806" spans="9:12" ht="15" x14ac:dyDescent="0.25">
      <c r="I9806"/>
      <c r="J9806"/>
      <c r="K9806"/>
      <c r="L9806"/>
    </row>
    <row r="9807" spans="9:12" ht="15" x14ac:dyDescent="0.25">
      <c r="I9807"/>
      <c r="J9807"/>
      <c r="K9807"/>
      <c r="L9807"/>
    </row>
    <row r="9808" spans="9:12" ht="15" x14ac:dyDescent="0.25">
      <c r="I9808"/>
      <c r="J9808"/>
      <c r="K9808"/>
      <c r="L9808"/>
    </row>
    <row r="9809" spans="9:12" ht="15" x14ac:dyDescent="0.25">
      <c r="I9809"/>
      <c r="J9809"/>
      <c r="K9809"/>
      <c r="L9809"/>
    </row>
    <row r="9810" spans="9:12" ht="15" x14ac:dyDescent="0.25">
      <c r="I9810"/>
      <c r="J9810"/>
      <c r="K9810"/>
      <c r="L9810"/>
    </row>
    <row r="9811" spans="9:12" ht="15" x14ac:dyDescent="0.25">
      <c r="I9811"/>
      <c r="J9811"/>
      <c r="K9811"/>
      <c r="L9811"/>
    </row>
    <row r="9812" spans="9:12" ht="15" x14ac:dyDescent="0.25">
      <c r="I9812"/>
      <c r="J9812"/>
      <c r="K9812"/>
      <c r="L9812"/>
    </row>
    <row r="9813" spans="9:12" ht="15" x14ac:dyDescent="0.25">
      <c r="I9813"/>
      <c r="J9813"/>
      <c r="K9813"/>
      <c r="L9813"/>
    </row>
    <row r="9814" spans="9:12" ht="15" x14ac:dyDescent="0.25">
      <c r="I9814"/>
      <c r="J9814"/>
      <c r="K9814"/>
      <c r="L9814"/>
    </row>
    <row r="9815" spans="9:12" ht="15" x14ac:dyDescent="0.25">
      <c r="I9815"/>
      <c r="J9815"/>
      <c r="K9815"/>
      <c r="L9815"/>
    </row>
    <row r="9816" spans="9:12" ht="15" x14ac:dyDescent="0.25">
      <c r="I9816"/>
      <c r="J9816"/>
      <c r="K9816"/>
      <c r="L9816"/>
    </row>
    <row r="9817" spans="9:12" ht="15" x14ac:dyDescent="0.25">
      <c r="I9817"/>
      <c r="J9817"/>
      <c r="K9817"/>
      <c r="L9817"/>
    </row>
    <row r="9818" spans="9:12" ht="15" x14ac:dyDescent="0.25">
      <c r="I9818"/>
      <c r="J9818"/>
      <c r="K9818"/>
      <c r="L9818"/>
    </row>
    <row r="9819" spans="9:12" ht="15" x14ac:dyDescent="0.25">
      <c r="I9819"/>
      <c r="J9819"/>
      <c r="K9819"/>
      <c r="L9819"/>
    </row>
    <row r="9820" spans="9:12" ht="15" x14ac:dyDescent="0.25">
      <c r="I9820"/>
      <c r="J9820"/>
      <c r="K9820"/>
      <c r="L9820"/>
    </row>
    <row r="9821" spans="9:12" ht="15" x14ac:dyDescent="0.25">
      <c r="I9821"/>
      <c r="J9821"/>
      <c r="K9821"/>
      <c r="L9821"/>
    </row>
    <row r="9822" spans="9:12" ht="15" x14ac:dyDescent="0.25">
      <c r="I9822"/>
      <c r="J9822"/>
      <c r="K9822"/>
      <c r="L9822"/>
    </row>
    <row r="9823" spans="9:12" ht="15" x14ac:dyDescent="0.25">
      <c r="I9823"/>
      <c r="J9823"/>
      <c r="K9823"/>
      <c r="L9823"/>
    </row>
    <row r="9824" spans="9:12" ht="15" x14ac:dyDescent="0.25">
      <c r="I9824"/>
      <c r="J9824"/>
      <c r="K9824"/>
      <c r="L9824"/>
    </row>
    <row r="9825" spans="9:12" ht="15" x14ac:dyDescent="0.25">
      <c r="I9825"/>
      <c r="J9825"/>
      <c r="K9825"/>
      <c r="L9825"/>
    </row>
    <row r="9826" spans="9:12" ht="15" x14ac:dyDescent="0.25">
      <c r="I9826"/>
      <c r="J9826"/>
      <c r="K9826"/>
      <c r="L9826"/>
    </row>
    <row r="9827" spans="9:12" ht="15" x14ac:dyDescent="0.25">
      <c r="I9827"/>
      <c r="J9827"/>
      <c r="K9827"/>
      <c r="L9827"/>
    </row>
    <row r="9828" spans="9:12" ht="15" x14ac:dyDescent="0.25">
      <c r="I9828"/>
      <c r="J9828"/>
      <c r="K9828"/>
      <c r="L9828"/>
    </row>
    <row r="9829" spans="9:12" ht="15" x14ac:dyDescent="0.25">
      <c r="I9829"/>
      <c r="J9829"/>
      <c r="K9829"/>
      <c r="L9829"/>
    </row>
    <row r="9830" spans="9:12" ht="15" x14ac:dyDescent="0.25">
      <c r="I9830"/>
      <c r="J9830"/>
      <c r="K9830"/>
      <c r="L9830"/>
    </row>
    <row r="9831" spans="9:12" ht="15" x14ac:dyDescent="0.25">
      <c r="I9831"/>
      <c r="J9831"/>
      <c r="K9831"/>
      <c r="L9831"/>
    </row>
    <row r="9832" spans="9:12" ht="15" x14ac:dyDescent="0.25">
      <c r="I9832"/>
      <c r="J9832"/>
      <c r="K9832"/>
      <c r="L9832"/>
    </row>
    <row r="9833" spans="9:12" ht="15" x14ac:dyDescent="0.25">
      <c r="I9833"/>
      <c r="J9833"/>
      <c r="K9833"/>
      <c r="L9833"/>
    </row>
    <row r="9834" spans="9:12" ht="15" x14ac:dyDescent="0.25">
      <c r="I9834"/>
      <c r="J9834"/>
      <c r="K9834"/>
      <c r="L9834"/>
    </row>
    <row r="9835" spans="9:12" ht="15" x14ac:dyDescent="0.25">
      <c r="I9835"/>
      <c r="J9835"/>
      <c r="K9835"/>
      <c r="L9835"/>
    </row>
    <row r="9836" spans="9:12" ht="15" x14ac:dyDescent="0.25">
      <c r="I9836"/>
      <c r="J9836"/>
      <c r="K9836"/>
      <c r="L9836"/>
    </row>
    <row r="9837" spans="9:12" ht="15" x14ac:dyDescent="0.25">
      <c r="I9837"/>
      <c r="J9837"/>
      <c r="K9837"/>
      <c r="L9837"/>
    </row>
    <row r="9838" spans="9:12" ht="15" x14ac:dyDescent="0.25">
      <c r="I9838"/>
      <c r="J9838"/>
      <c r="K9838"/>
      <c r="L9838"/>
    </row>
    <row r="9839" spans="9:12" ht="15" x14ac:dyDescent="0.25">
      <c r="I9839"/>
      <c r="J9839"/>
      <c r="K9839"/>
      <c r="L9839"/>
    </row>
    <row r="9840" spans="9:12" ht="15" x14ac:dyDescent="0.25">
      <c r="I9840"/>
      <c r="J9840"/>
      <c r="K9840"/>
      <c r="L9840"/>
    </row>
    <row r="9841" spans="9:12" ht="15" x14ac:dyDescent="0.25">
      <c r="I9841"/>
      <c r="J9841"/>
      <c r="K9841"/>
      <c r="L9841"/>
    </row>
    <row r="9842" spans="9:12" ht="15" x14ac:dyDescent="0.25">
      <c r="I9842"/>
      <c r="J9842"/>
      <c r="K9842"/>
      <c r="L9842"/>
    </row>
    <row r="9843" spans="9:12" ht="15" x14ac:dyDescent="0.25">
      <c r="I9843"/>
      <c r="J9843"/>
      <c r="K9843"/>
      <c r="L9843"/>
    </row>
    <row r="9844" spans="9:12" ht="15" x14ac:dyDescent="0.25">
      <c r="I9844"/>
      <c r="J9844"/>
      <c r="K9844"/>
      <c r="L9844"/>
    </row>
    <row r="9845" spans="9:12" ht="15" x14ac:dyDescent="0.25">
      <c r="I9845"/>
      <c r="J9845"/>
      <c r="K9845"/>
      <c r="L9845"/>
    </row>
    <row r="9846" spans="9:12" ht="15" x14ac:dyDescent="0.25">
      <c r="I9846"/>
      <c r="J9846"/>
      <c r="K9846"/>
      <c r="L9846"/>
    </row>
    <row r="9847" spans="9:12" ht="15" x14ac:dyDescent="0.25">
      <c r="I9847"/>
      <c r="J9847"/>
      <c r="K9847"/>
      <c r="L9847"/>
    </row>
    <row r="9848" spans="9:12" ht="15" x14ac:dyDescent="0.25">
      <c r="I9848"/>
      <c r="J9848"/>
      <c r="K9848"/>
      <c r="L9848"/>
    </row>
    <row r="9849" spans="9:12" ht="15" x14ac:dyDescent="0.25">
      <c r="I9849"/>
      <c r="J9849"/>
      <c r="K9849"/>
      <c r="L9849"/>
    </row>
    <row r="9850" spans="9:12" ht="15" x14ac:dyDescent="0.25">
      <c r="I9850"/>
      <c r="J9850"/>
      <c r="K9850"/>
      <c r="L9850"/>
    </row>
    <row r="9851" spans="9:12" ht="15" x14ac:dyDescent="0.25">
      <c r="I9851"/>
      <c r="J9851"/>
      <c r="K9851"/>
      <c r="L9851"/>
    </row>
    <row r="9852" spans="9:12" ht="15" x14ac:dyDescent="0.25">
      <c r="I9852"/>
      <c r="J9852"/>
      <c r="K9852"/>
      <c r="L9852"/>
    </row>
    <row r="9853" spans="9:12" ht="15" x14ac:dyDescent="0.25">
      <c r="I9853"/>
      <c r="J9853"/>
      <c r="K9853"/>
      <c r="L9853"/>
    </row>
    <row r="9854" spans="9:12" ht="15" x14ac:dyDescent="0.25">
      <c r="I9854"/>
      <c r="J9854"/>
      <c r="K9854"/>
      <c r="L9854"/>
    </row>
    <row r="9855" spans="9:12" ht="15" x14ac:dyDescent="0.25">
      <c r="I9855"/>
      <c r="J9855"/>
      <c r="K9855"/>
      <c r="L9855"/>
    </row>
    <row r="9856" spans="9:12" ht="15" x14ac:dyDescent="0.25">
      <c r="I9856"/>
      <c r="J9856"/>
      <c r="K9856"/>
      <c r="L9856"/>
    </row>
    <row r="9857" spans="9:12" ht="15" x14ac:dyDescent="0.25">
      <c r="I9857"/>
      <c r="J9857"/>
      <c r="K9857"/>
      <c r="L9857"/>
    </row>
    <row r="9858" spans="9:12" ht="15" x14ac:dyDescent="0.25">
      <c r="I9858"/>
      <c r="J9858"/>
      <c r="K9858"/>
      <c r="L9858"/>
    </row>
    <row r="9859" spans="9:12" ht="15" x14ac:dyDescent="0.25">
      <c r="I9859"/>
      <c r="J9859"/>
      <c r="K9859"/>
      <c r="L9859"/>
    </row>
    <row r="9860" spans="9:12" ht="15" x14ac:dyDescent="0.25">
      <c r="I9860"/>
      <c r="J9860"/>
      <c r="K9860"/>
      <c r="L9860"/>
    </row>
    <row r="9861" spans="9:12" ht="15" x14ac:dyDescent="0.25">
      <c r="I9861"/>
      <c r="J9861"/>
      <c r="K9861"/>
      <c r="L9861"/>
    </row>
    <row r="9862" spans="9:12" ht="15" x14ac:dyDescent="0.25">
      <c r="I9862"/>
      <c r="J9862"/>
      <c r="K9862"/>
      <c r="L9862"/>
    </row>
    <row r="9863" spans="9:12" ht="15" x14ac:dyDescent="0.25">
      <c r="I9863"/>
      <c r="J9863"/>
      <c r="K9863"/>
      <c r="L9863"/>
    </row>
    <row r="9864" spans="9:12" ht="15" x14ac:dyDescent="0.25">
      <c r="I9864"/>
      <c r="J9864"/>
      <c r="K9864"/>
      <c r="L9864"/>
    </row>
    <row r="9865" spans="9:12" ht="15" x14ac:dyDescent="0.25">
      <c r="I9865"/>
      <c r="J9865"/>
      <c r="K9865"/>
      <c r="L9865"/>
    </row>
    <row r="9866" spans="9:12" ht="15" x14ac:dyDescent="0.25">
      <c r="I9866"/>
      <c r="J9866"/>
      <c r="K9866"/>
      <c r="L9866"/>
    </row>
    <row r="9867" spans="9:12" ht="15" x14ac:dyDescent="0.25">
      <c r="I9867"/>
      <c r="J9867"/>
      <c r="K9867"/>
      <c r="L9867"/>
    </row>
    <row r="9868" spans="9:12" ht="15" x14ac:dyDescent="0.25">
      <c r="I9868"/>
      <c r="J9868"/>
      <c r="K9868"/>
      <c r="L9868"/>
    </row>
    <row r="9869" spans="9:12" ht="15" x14ac:dyDescent="0.25">
      <c r="I9869"/>
      <c r="J9869"/>
      <c r="K9869"/>
      <c r="L9869"/>
    </row>
    <row r="9870" spans="9:12" ht="15" x14ac:dyDescent="0.25">
      <c r="I9870"/>
      <c r="J9870"/>
      <c r="K9870"/>
      <c r="L9870"/>
    </row>
    <row r="9871" spans="9:12" ht="15" x14ac:dyDescent="0.25">
      <c r="I9871"/>
      <c r="J9871"/>
      <c r="K9871"/>
      <c r="L9871"/>
    </row>
    <row r="9872" spans="9:12" ht="15" x14ac:dyDescent="0.25">
      <c r="I9872"/>
      <c r="J9872"/>
      <c r="K9872"/>
      <c r="L9872"/>
    </row>
    <row r="9873" spans="9:12" ht="15" x14ac:dyDescent="0.25">
      <c r="I9873"/>
      <c r="J9873"/>
      <c r="K9873"/>
      <c r="L9873"/>
    </row>
    <row r="9874" spans="9:12" ht="15" x14ac:dyDescent="0.25">
      <c r="I9874"/>
      <c r="J9874"/>
      <c r="K9874"/>
      <c r="L9874"/>
    </row>
    <row r="9875" spans="9:12" ht="15" x14ac:dyDescent="0.25">
      <c r="I9875"/>
      <c r="J9875"/>
      <c r="K9875"/>
      <c r="L9875"/>
    </row>
    <row r="9876" spans="9:12" ht="15" x14ac:dyDescent="0.25">
      <c r="I9876"/>
      <c r="J9876"/>
      <c r="K9876"/>
      <c r="L9876"/>
    </row>
    <row r="9877" spans="9:12" ht="15" x14ac:dyDescent="0.25">
      <c r="I9877"/>
      <c r="J9877"/>
      <c r="K9877"/>
      <c r="L9877"/>
    </row>
    <row r="9878" spans="9:12" ht="15" x14ac:dyDescent="0.25">
      <c r="I9878"/>
      <c r="J9878"/>
      <c r="K9878"/>
      <c r="L9878"/>
    </row>
    <row r="9879" spans="9:12" ht="15" x14ac:dyDescent="0.25">
      <c r="I9879"/>
      <c r="J9879"/>
      <c r="K9879"/>
      <c r="L9879"/>
    </row>
    <row r="9880" spans="9:12" ht="15" x14ac:dyDescent="0.25">
      <c r="I9880"/>
      <c r="J9880"/>
      <c r="K9880"/>
      <c r="L9880"/>
    </row>
    <row r="9881" spans="9:12" ht="15" x14ac:dyDescent="0.25">
      <c r="I9881"/>
      <c r="J9881"/>
      <c r="K9881"/>
      <c r="L9881"/>
    </row>
    <row r="9882" spans="9:12" ht="15" x14ac:dyDescent="0.25">
      <c r="I9882"/>
      <c r="J9882"/>
      <c r="K9882"/>
      <c r="L9882"/>
    </row>
    <row r="9883" spans="9:12" ht="15" x14ac:dyDescent="0.25">
      <c r="I9883"/>
      <c r="J9883"/>
      <c r="K9883"/>
      <c r="L9883"/>
    </row>
    <row r="9884" spans="9:12" ht="15" x14ac:dyDescent="0.25">
      <c r="I9884"/>
      <c r="J9884"/>
      <c r="K9884"/>
      <c r="L9884"/>
    </row>
    <row r="9885" spans="9:12" ht="15" x14ac:dyDescent="0.25">
      <c r="I9885"/>
      <c r="J9885"/>
      <c r="K9885"/>
      <c r="L9885"/>
    </row>
    <row r="9886" spans="9:12" ht="15" x14ac:dyDescent="0.25">
      <c r="I9886"/>
      <c r="J9886"/>
      <c r="K9886"/>
      <c r="L9886"/>
    </row>
    <row r="9887" spans="9:12" ht="15" x14ac:dyDescent="0.25">
      <c r="I9887"/>
      <c r="J9887"/>
      <c r="K9887"/>
      <c r="L9887"/>
    </row>
    <row r="9888" spans="9:12" ht="15" x14ac:dyDescent="0.25">
      <c r="I9888"/>
      <c r="J9888"/>
      <c r="K9888"/>
      <c r="L9888"/>
    </row>
    <row r="9889" spans="9:12" ht="15" x14ac:dyDescent="0.25">
      <c r="I9889"/>
      <c r="J9889"/>
      <c r="K9889"/>
      <c r="L9889"/>
    </row>
    <row r="9890" spans="9:12" ht="15" x14ac:dyDescent="0.25">
      <c r="I9890"/>
      <c r="J9890"/>
      <c r="K9890"/>
      <c r="L9890"/>
    </row>
    <row r="9891" spans="9:12" ht="15" x14ac:dyDescent="0.25">
      <c r="I9891"/>
      <c r="J9891"/>
      <c r="K9891"/>
      <c r="L9891"/>
    </row>
    <row r="9892" spans="9:12" ht="15" x14ac:dyDescent="0.25">
      <c r="I9892"/>
      <c r="J9892"/>
      <c r="K9892"/>
      <c r="L9892"/>
    </row>
    <row r="9893" spans="9:12" ht="15" x14ac:dyDescent="0.25">
      <c r="I9893"/>
      <c r="J9893"/>
      <c r="K9893"/>
      <c r="L9893"/>
    </row>
    <row r="9894" spans="9:12" ht="15" x14ac:dyDescent="0.25">
      <c r="I9894"/>
      <c r="J9894"/>
      <c r="K9894"/>
      <c r="L9894"/>
    </row>
    <row r="9895" spans="9:12" ht="15" x14ac:dyDescent="0.25">
      <c r="I9895"/>
      <c r="J9895"/>
      <c r="K9895"/>
      <c r="L9895"/>
    </row>
    <row r="9896" spans="9:12" ht="15" x14ac:dyDescent="0.25">
      <c r="I9896"/>
      <c r="J9896"/>
      <c r="K9896"/>
      <c r="L9896"/>
    </row>
    <row r="9897" spans="9:12" ht="15" x14ac:dyDescent="0.25">
      <c r="I9897"/>
      <c r="J9897"/>
      <c r="K9897"/>
      <c r="L9897"/>
    </row>
    <row r="9898" spans="9:12" ht="15" x14ac:dyDescent="0.25">
      <c r="I9898"/>
      <c r="J9898"/>
      <c r="K9898"/>
      <c r="L9898"/>
    </row>
    <row r="9899" spans="9:12" ht="15" x14ac:dyDescent="0.25">
      <c r="I9899"/>
      <c r="J9899"/>
      <c r="K9899"/>
      <c r="L9899"/>
    </row>
    <row r="9900" spans="9:12" ht="15" x14ac:dyDescent="0.25">
      <c r="I9900"/>
      <c r="J9900"/>
      <c r="K9900"/>
      <c r="L9900"/>
    </row>
    <row r="9901" spans="9:12" ht="15" x14ac:dyDescent="0.25">
      <c r="I9901"/>
      <c r="J9901"/>
      <c r="K9901"/>
      <c r="L9901"/>
    </row>
    <row r="9902" spans="9:12" ht="15" x14ac:dyDescent="0.25">
      <c r="I9902"/>
      <c r="J9902"/>
      <c r="K9902"/>
      <c r="L9902"/>
    </row>
    <row r="9903" spans="9:12" ht="15" x14ac:dyDescent="0.25">
      <c r="I9903"/>
      <c r="J9903"/>
      <c r="K9903"/>
      <c r="L9903"/>
    </row>
    <row r="9904" spans="9:12" ht="15" x14ac:dyDescent="0.25">
      <c r="I9904"/>
      <c r="J9904"/>
      <c r="K9904"/>
      <c r="L9904"/>
    </row>
    <row r="9905" spans="9:12" ht="15" x14ac:dyDescent="0.25">
      <c r="I9905"/>
      <c r="J9905"/>
      <c r="K9905"/>
      <c r="L9905"/>
    </row>
    <row r="9906" spans="9:12" ht="15" x14ac:dyDescent="0.25">
      <c r="I9906"/>
      <c r="J9906"/>
      <c r="K9906"/>
      <c r="L9906"/>
    </row>
    <row r="9907" spans="9:12" ht="15" x14ac:dyDescent="0.25">
      <c r="I9907"/>
      <c r="J9907"/>
      <c r="K9907"/>
      <c r="L9907"/>
    </row>
    <row r="9908" spans="9:12" ht="15" x14ac:dyDescent="0.25">
      <c r="I9908"/>
      <c r="J9908"/>
      <c r="K9908"/>
      <c r="L9908"/>
    </row>
    <row r="9909" spans="9:12" ht="15" x14ac:dyDescent="0.25">
      <c r="I9909"/>
      <c r="J9909"/>
      <c r="K9909"/>
      <c r="L9909"/>
    </row>
    <row r="9910" spans="9:12" ht="15" x14ac:dyDescent="0.25">
      <c r="I9910"/>
      <c r="J9910"/>
      <c r="K9910"/>
      <c r="L9910"/>
    </row>
    <row r="9911" spans="9:12" ht="15" x14ac:dyDescent="0.25">
      <c r="I9911"/>
      <c r="J9911"/>
      <c r="K9911"/>
      <c r="L9911"/>
    </row>
    <row r="9912" spans="9:12" ht="15" x14ac:dyDescent="0.25">
      <c r="I9912"/>
      <c r="J9912"/>
      <c r="K9912"/>
      <c r="L9912"/>
    </row>
    <row r="9913" spans="9:12" ht="15" x14ac:dyDescent="0.25">
      <c r="I9913"/>
      <c r="J9913"/>
      <c r="K9913"/>
      <c r="L9913"/>
    </row>
    <row r="9914" spans="9:12" ht="15" x14ac:dyDescent="0.25">
      <c r="I9914"/>
      <c r="J9914"/>
      <c r="K9914"/>
      <c r="L9914"/>
    </row>
    <row r="9915" spans="9:12" ht="15" x14ac:dyDescent="0.25">
      <c r="I9915"/>
      <c r="J9915"/>
      <c r="K9915"/>
      <c r="L9915"/>
    </row>
    <row r="9916" spans="9:12" ht="15" x14ac:dyDescent="0.25">
      <c r="I9916"/>
      <c r="J9916"/>
      <c r="K9916"/>
      <c r="L9916"/>
    </row>
    <row r="9917" spans="9:12" ht="15" x14ac:dyDescent="0.25">
      <c r="I9917"/>
      <c r="J9917"/>
      <c r="K9917"/>
      <c r="L9917"/>
    </row>
    <row r="9918" spans="9:12" ht="15" x14ac:dyDescent="0.25">
      <c r="I9918"/>
      <c r="J9918"/>
      <c r="K9918"/>
      <c r="L9918"/>
    </row>
    <row r="9919" spans="9:12" ht="15" x14ac:dyDescent="0.25">
      <c r="I9919"/>
      <c r="J9919"/>
      <c r="K9919"/>
      <c r="L9919"/>
    </row>
    <row r="9920" spans="9:12" ht="15" x14ac:dyDescent="0.25">
      <c r="I9920"/>
      <c r="J9920"/>
      <c r="K9920"/>
      <c r="L9920"/>
    </row>
    <row r="9921" spans="9:12" ht="15" x14ac:dyDescent="0.25">
      <c r="I9921"/>
      <c r="J9921"/>
      <c r="K9921"/>
      <c r="L9921"/>
    </row>
    <row r="9922" spans="9:12" ht="15" x14ac:dyDescent="0.25">
      <c r="I9922"/>
      <c r="J9922"/>
      <c r="K9922"/>
      <c r="L9922"/>
    </row>
    <row r="9923" spans="9:12" ht="15" x14ac:dyDescent="0.25">
      <c r="I9923"/>
      <c r="J9923"/>
      <c r="K9923"/>
      <c r="L9923"/>
    </row>
    <row r="9924" spans="9:12" ht="15" x14ac:dyDescent="0.25">
      <c r="I9924"/>
      <c r="J9924"/>
      <c r="K9924"/>
      <c r="L9924"/>
    </row>
    <row r="9925" spans="9:12" ht="15" x14ac:dyDescent="0.25">
      <c r="I9925"/>
      <c r="J9925"/>
      <c r="K9925"/>
      <c r="L9925"/>
    </row>
    <row r="9926" spans="9:12" ht="15" x14ac:dyDescent="0.25">
      <c r="I9926"/>
      <c r="J9926"/>
      <c r="K9926"/>
      <c r="L9926"/>
    </row>
    <row r="9927" spans="9:12" ht="15" x14ac:dyDescent="0.25">
      <c r="I9927"/>
      <c r="J9927"/>
      <c r="K9927"/>
      <c r="L9927"/>
    </row>
    <row r="9928" spans="9:12" ht="15" x14ac:dyDescent="0.25">
      <c r="I9928"/>
      <c r="J9928"/>
      <c r="K9928"/>
      <c r="L9928"/>
    </row>
    <row r="9929" spans="9:12" ht="15" x14ac:dyDescent="0.25">
      <c r="I9929"/>
      <c r="J9929"/>
      <c r="K9929"/>
      <c r="L9929"/>
    </row>
    <row r="9930" spans="9:12" ht="15" x14ac:dyDescent="0.25">
      <c r="I9930"/>
      <c r="J9930"/>
      <c r="K9930"/>
      <c r="L9930"/>
    </row>
    <row r="9931" spans="9:12" ht="15" x14ac:dyDescent="0.25">
      <c r="I9931"/>
      <c r="J9931"/>
      <c r="K9931"/>
      <c r="L9931"/>
    </row>
    <row r="9932" spans="9:12" ht="15" x14ac:dyDescent="0.25">
      <c r="I9932"/>
      <c r="J9932"/>
      <c r="K9932"/>
      <c r="L9932"/>
    </row>
    <row r="9933" spans="9:12" ht="15" x14ac:dyDescent="0.25">
      <c r="I9933"/>
      <c r="J9933"/>
      <c r="K9933"/>
      <c r="L9933"/>
    </row>
    <row r="9934" spans="9:12" ht="15" x14ac:dyDescent="0.25">
      <c r="I9934"/>
      <c r="J9934"/>
      <c r="K9934"/>
      <c r="L9934"/>
    </row>
    <row r="9935" spans="9:12" ht="15" x14ac:dyDescent="0.25">
      <c r="I9935"/>
      <c r="J9935"/>
      <c r="K9935"/>
      <c r="L9935"/>
    </row>
    <row r="9936" spans="9:12" ht="15" x14ac:dyDescent="0.25">
      <c r="I9936"/>
      <c r="J9936"/>
      <c r="K9936"/>
      <c r="L9936"/>
    </row>
    <row r="9937" spans="9:12" ht="15" x14ac:dyDescent="0.25">
      <c r="I9937"/>
      <c r="J9937"/>
      <c r="K9937"/>
      <c r="L9937"/>
    </row>
    <row r="9938" spans="9:12" ht="15" x14ac:dyDescent="0.25">
      <c r="I9938"/>
      <c r="J9938"/>
      <c r="K9938"/>
      <c r="L9938"/>
    </row>
    <row r="9939" spans="9:12" ht="15" x14ac:dyDescent="0.25">
      <c r="I9939"/>
      <c r="J9939"/>
      <c r="K9939"/>
      <c r="L9939"/>
    </row>
    <row r="9940" spans="9:12" ht="15" x14ac:dyDescent="0.25">
      <c r="I9940"/>
      <c r="J9940"/>
      <c r="K9940"/>
      <c r="L9940"/>
    </row>
    <row r="9941" spans="9:12" ht="15" x14ac:dyDescent="0.25">
      <c r="I9941"/>
      <c r="J9941"/>
      <c r="K9941"/>
      <c r="L9941"/>
    </row>
    <row r="9942" spans="9:12" ht="15" x14ac:dyDescent="0.25">
      <c r="I9942"/>
      <c r="J9942"/>
      <c r="K9942"/>
      <c r="L9942"/>
    </row>
    <row r="9943" spans="9:12" ht="15" x14ac:dyDescent="0.25">
      <c r="I9943"/>
      <c r="J9943"/>
      <c r="K9943"/>
      <c r="L9943"/>
    </row>
    <row r="9944" spans="9:12" ht="15" x14ac:dyDescent="0.25">
      <c r="I9944"/>
      <c r="J9944"/>
      <c r="K9944"/>
      <c r="L9944"/>
    </row>
    <row r="9945" spans="9:12" ht="15" x14ac:dyDescent="0.25">
      <c r="I9945"/>
      <c r="J9945"/>
      <c r="K9945"/>
      <c r="L9945"/>
    </row>
    <row r="9946" spans="9:12" ht="15" x14ac:dyDescent="0.25">
      <c r="I9946"/>
      <c r="J9946"/>
      <c r="K9946"/>
      <c r="L9946"/>
    </row>
    <row r="9947" spans="9:12" ht="15" x14ac:dyDescent="0.25">
      <c r="I9947"/>
      <c r="J9947"/>
      <c r="K9947"/>
      <c r="L9947"/>
    </row>
    <row r="9948" spans="9:12" ht="15" x14ac:dyDescent="0.25">
      <c r="I9948"/>
      <c r="J9948"/>
      <c r="K9948"/>
      <c r="L9948"/>
    </row>
    <row r="9949" spans="9:12" ht="15" x14ac:dyDescent="0.25">
      <c r="I9949"/>
      <c r="J9949"/>
      <c r="K9949"/>
      <c r="L9949"/>
    </row>
    <row r="9950" spans="9:12" ht="15" x14ac:dyDescent="0.25">
      <c r="I9950"/>
      <c r="J9950"/>
      <c r="K9950"/>
      <c r="L9950"/>
    </row>
    <row r="9951" spans="9:12" ht="15" x14ac:dyDescent="0.25">
      <c r="I9951"/>
      <c r="J9951"/>
      <c r="K9951"/>
      <c r="L9951"/>
    </row>
    <row r="9952" spans="9:12" ht="15" x14ac:dyDescent="0.25">
      <c r="I9952"/>
      <c r="J9952"/>
      <c r="K9952"/>
      <c r="L9952"/>
    </row>
    <row r="9953" spans="9:12" ht="15" x14ac:dyDescent="0.25">
      <c r="I9953"/>
      <c r="J9953"/>
      <c r="K9953"/>
      <c r="L9953"/>
    </row>
    <row r="9954" spans="9:12" ht="15" x14ac:dyDescent="0.25">
      <c r="I9954"/>
      <c r="J9954"/>
      <c r="K9954"/>
      <c r="L9954"/>
    </row>
    <row r="9955" spans="9:12" ht="15" x14ac:dyDescent="0.25">
      <c r="I9955"/>
      <c r="J9955"/>
      <c r="K9955"/>
      <c r="L9955"/>
    </row>
    <row r="9956" spans="9:12" ht="15" x14ac:dyDescent="0.25">
      <c r="I9956"/>
      <c r="J9956"/>
      <c r="K9956"/>
      <c r="L9956"/>
    </row>
    <row r="9957" spans="9:12" ht="15" x14ac:dyDescent="0.25">
      <c r="I9957"/>
      <c r="J9957"/>
      <c r="K9957"/>
      <c r="L9957"/>
    </row>
    <row r="9958" spans="9:12" ht="15" x14ac:dyDescent="0.25">
      <c r="I9958"/>
      <c r="J9958"/>
      <c r="K9958"/>
      <c r="L9958"/>
    </row>
    <row r="9959" spans="9:12" ht="15" x14ac:dyDescent="0.25">
      <c r="I9959"/>
      <c r="J9959"/>
      <c r="K9959"/>
      <c r="L9959"/>
    </row>
    <row r="9960" spans="9:12" ht="15" x14ac:dyDescent="0.25">
      <c r="I9960"/>
      <c r="J9960"/>
      <c r="K9960"/>
      <c r="L9960"/>
    </row>
    <row r="9961" spans="9:12" ht="15" x14ac:dyDescent="0.25">
      <c r="I9961"/>
      <c r="J9961"/>
      <c r="K9961"/>
      <c r="L9961"/>
    </row>
    <row r="9962" spans="9:12" ht="15" x14ac:dyDescent="0.25">
      <c r="I9962"/>
      <c r="J9962"/>
      <c r="K9962"/>
      <c r="L9962"/>
    </row>
    <row r="9963" spans="9:12" ht="15" x14ac:dyDescent="0.25">
      <c r="I9963"/>
      <c r="J9963"/>
      <c r="K9963"/>
      <c r="L9963"/>
    </row>
    <row r="9964" spans="9:12" ht="15" x14ac:dyDescent="0.25">
      <c r="I9964"/>
      <c r="J9964"/>
      <c r="K9964"/>
      <c r="L9964"/>
    </row>
    <row r="9965" spans="9:12" ht="15" x14ac:dyDescent="0.25">
      <c r="I9965"/>
      <c r="J9965"/>
      <c r="K9965"/>
      <c r="L9965"/>
    </row>
    <row r="9966" spans="9:12" ht="15" x14ac:dyDescent="0.25">
      <c r="I9966"/>
      <c r="J9966"/>
      <c r="K9966"/>
      <c r="L9966"/>
    </row>
    <row r="9967" spans="9:12" ht="15" x14ac:dyDescent="0.25">
      <c r="I9967"/>
      <c r="J9967"/>
      <c r="K9967"/>
      <c r="L9967"/>
    </row>
    <row r="9968" spans="9:12" ht="15" x14ac:dyDescent="0.25">
      <c r="I9968"/>
      <c r="J9968"/>
      <c r="K9968"/>
      <c r="L9968"/>
    </row>
    <row r="9969" spans="9:12" ht="15" x14ac:dyDescent="0.25">
      <c r="I9969"/>
      <c r="J9969"/>
      <c r="K9969"/>
      <c r="L9969"/>
    </row>
    <row r="9970" spans="9:12" ht="15" x14ac:dyDescent="0.25">
      <c r="I9970"/>
      <c r="J9970"/>
      <c r="K9970"/>
      <c r="L9970"/>
    </row>
    <row r="9971" spans="9:12" ht="15" x14ac:dyDescent="0.25">
      <c r="I9971"/>
      <c r="J9971"/>
      <c r="K9971"/>
      <c r="L9971"/>
    </row>
    <row r="9972" spans="9:12" ht="15" x14ac:dyDescent="0.25">
      <c r="I9972"/>
      <c r="J9972"/>
      <c r="K9972"/>
      <c r="L9972"/>
    </row>
    <row r="9973" spans="9:12" ht="15" x14ac:dyDescent="0.25">
      <c r="I9973"/>
      <c r="J9973"/>
      <c r="K9973"/>
      <c r="L9973"/>
    </row>
    <row r="9974" spans="9:12" ht="15" x14ac:dyDescent="0.25">
      <c r="I9974"/>
      <c r="J9974"/>
      <c r="K9974"/>
      <c r="L9974"/>
    </row>
    <row r="9975" spans="9:12" ht="15" x14ac:dyDescent="0.25">
      <c r="I9975"/>
      <c r="J9975"/>
      <c r="K9975"/>
      <c r="L9975"/>
    </row>
    <row r="9976" spans="9:12" ht="15" x14ac:dyDescent="0.25">
      <c r="I9976"/>
      <c r="J9976"/>
      <c r="K9976"/>
      <c r="L9976"/>
    </row>
    <row r="9977" spans="9:12" ht="15" x14ac:dyDescent="0.25">
      <c r="I9977"/>
      <c r="J9977"/>
      <c r="K9977"/>
      <c r="L9977"/>
    </row>
    <row r="9978" spans="9:12" ht="15" x14ac:dyDescent="0.25">
      <c r="I9978"/>
      <c r="J9978"/>
      <c r="K9978"/>
      <c r="L9978"/>
    </row>
    <row r="9979" spans="9:12" ht="15" x14ac:dyDescent="0.25">
      <c r="I9979"/>
      <c r="J9979"/>
      <c r="K9979"/>
      <c r="L9979"/>
    </row>
    <row r="9980" spans="9:12" ht="15" x14ac:dyDescent="0.25">
      <c r="I9980"/>
      <c r="J9980"/>
      <c r="K9980"/>
      <c r="L9980"/>
    </row>
    <row r="9981" spans="9:12" ht="15" x14ac:dyDescent="0.25">
      <c r="I9981"/>
      <c r="J9981"/>
      <c r="K9981"/>
      <c r="L9981"/>
    </row>
    <row r="9982" spans="9:12" ht="15" x14ac:dyDescent="0.25">
      <c r="I9982"/>
      <c r="J9982"/>
      <c r="K9982"/>
      <c r="L9982"/>
    </row>
    <row r="9983" spans="9:12" ht="15" x14ac:dyDescent="0.25">
      <c r="I9983"/>
      <c r="J9983"/>
      <c r="K9983"/>
      <c r="L9983"/>
    </row>
    <row r="9984" spans="9:12" ht="15" x14ac:dyDescent="0.25">
      <c r="I9984"/>
      <c r="J9984"/>
      <c r="K9984"/>
      <c r="L9984"/>
    </row>
    <row r="9985" spans="9:12" ht="15" x14ac:dyDescent="0.25">
      <c r="I9985"/>
      <c r="J9985"/>
      <c r="K9985"/>
      <c r="L9985"/>
    </row>
    <row r="9986" spans="9:12" ht="15" x14ac:dyDescent="0.25">
      <c r="I9986"/>
      <c r="J9986"/>
      <c r="K9986"/>
      <c r="L9986"/>
    </row>
    <row r="9987" spans="9:12" ht="15" x14ac:dyDescent="0.25">
      <c r="I9987"/>
      <c r="J9987"/>
      <c r="K9987"/>
      <c r="L9987"/>
    </row>
    <row r="9988" spans="9:12" ht="15" x14ac:dyDescent="0.25">
      <c r="I9988"/>
      <c r="J9988"/>
      <c r="K9988"/>
      <c r="L9988"/>
    </row>
    <row r="9989" spans="9:12" ht="15" x14ac:dyDescent="0.25">
      <c r="I9989"/>
      <c r="J9989"/>
      <c r="K9989"/>
      <c r="L9989"/>
    </row>
    <row r="9990" spans="9:12" ht="15" x14ac:dyDescent="0.25">
      <c r="I9990"/>
      <c r="J9990"/>
      <c r="K9990"/>
      <c r="L9990"/>
    </row>
    <row r="9991" spans="9:12" ht="15" x14ac:dyDescent="0.25">
      <c r="I9991"/>
      <c r="J9991"/>
      <c r="K9991"/>
      <c r="L9991"/>
    </row>
    <row r="9992" spans="9:12" ht="15" x14ac:dyDescent="0.25">
      <c r="I9992"/>
      <c r="J9992"/>
      <c r="K9992"/>
      <c r="L9992"/>
    </row>
    <row r="9993" spans="9:12" ht="15" x14ac:dyDescent="0.25">
      <c r="I9993"/>
      <c r="J9993"/>
      <c r="K9993"/>
      <c r="L9993"/>
    </row>
    <row r="9994" spans="9:12" ht="15" x14ac:dyDescent="0.25">
      <c r="I9994"/>
      <c r="J9994"/>
      <c r="K9994"/>
      <c r="L9994"/>
    </row>
    <row r="9995" spans="9:12" ht="15" x14ac:dyDescent="0.25">
      <c r="I9995"/>
      <c r="J9995"/>
      <c r="K9995"/>
      <c r="L9995"/>
    </row>
    <row r="9996" spans="9:12" ht="15" x14ac:dyDescent="0.25">
      <c r="I9996"/>
      <c r="J9996"/>
      <c r="K9996"/>
      <c r="L9996"/>
    </row>
    <row r="9997" spans="9:12" ht="15" x14ac:dyDescent="0.25">
      <c r="I9997"/>
      <c r="J9997"/>
      <c r="K9997"/>
      <c r="L9997"/>
    </row>
    <row r="9998" spans="9:12" ht="15" x14ac:dyDescent="0.25">
      <c r="I9998"/>
      <c r="J9998"/>
      <c r="K9998"/>
      <c r="L9998"/>
    </row>
    <row r="9999" spans="9:12" ht="15" x14ac:dyDescent="0.25">
      <c r="I9999"/>
      <c r="J9999"/>
      <c r="K9999"/>
      <c r="L9999"/>
    </row>
    <row r="10000" spans="9:12" ht="15" x14ac:dyDescent="0.25">
      <c r="I10000"/>
      <c r="J10000"/>
      <c r="K10000"/>
      <c r="L10000"/>
    </row>
    <row r="10001" spans="9:12" ht="15" x14ac:dyDescent="0.25">
      <c r="I10001"/>
      <c r="J10001"/>
      <c r="K10001"/>
      <c r="L10001"/>
    </row>
    <row r="10002" spans="9:12" ht="15" x14ac:dyDescent="0.25">
      <c r="I10002"/>
      <c r="J10002"/>
      <c r="K10002"/>
      <c r="L10002"/>
    </row>
    <row r="10003" spans="9:12" ht="15" x14ac:dyDescent="0.25">
      <c r="I10003"/>
      <c r="J10003"/>
      <c r="K10003"/>
      <c r="L10003"/>
    </row>
    <row r="10004" spans="9:12" ht="15" x14ac:dyDescent="0.25">
      <c r="I10004"/>
      <c r="J10004"/>
      <c r="K10004"/>
      <c r="L10004"/>
    </row>
    <row r="10005" spans="9:12" ht="15" x14ac:dyDescent="0.25">
      <c r="I10005"/>
      <c r="J10005"/>
      <c r="K10005"/>
      <c r="L10005"/>
    </row>
    <row r="10006" spans="9:12" ht="15" x14ac:dyDescent="0.25">
      <c r="I10006"/>
      <c r="J10006"/>
      <c r="K10006"/>
      <c r="L10006"/>
    </row>
    <row r="10007" spans="9:12" ht="15" x14ac:dyDescent="0.25">
      <c r="I10007"/>
      <c r="J10007"/>
      <c r="K10007"/>
      <c r="L10007"/>
    </row>
    <row r="10008" spans="9:12" ht="15" x14ac:dyDescent="0.25">
      <c r="I10008"/>
      <c r="J10008"/>
      <c r="K10008"/>
      <c r="L10008"/>
    </row>
    <row r="10009" spans="9:12" ht="15" x14ac:dyDescent="0.25">
      <c r="I10009"/>
      <c r="J10009"/>
      <c r="K10009"/>
      <c r="L10009"/>
    </row>
    <row r="10010" spans="9:12" ht="15" x14ac:dyDescent="0.25">
      <c r="I10010"/>
      <c r="J10010"/>
      <c r="K10010"/>
      <c r="L10010"/>
    </row>
    <row r="10011" spans="9:12" ht="15" x14ac:dyDescent="0.25">
      <c r="I10011"/>
      <c r="J10011"/>
      <c r="K10011"/>
      <c r="L10011"/>
    </row>
    <row r="10012" spans="9:12" ht="15" x14ac:dyDescent="0.25">
      <c r="I10012"/>
      <c r="J10012"/>
      <c r="K10012"/>
      <c r="L10012"/>
    </row>
    <row r="10013" spans="9:12" ht="15" x14ac:dyDescent="0.25">
      <c r="I10013"/>
      <c r="J10013"/>
      <c r="K10013"/>
      <c r="L10013"/>
    </row>
    <row r="10014" spans="9:12" ht="15" x14ac:dyDescent="0.25">
      <c r="I10014"/>
      <c r="J10014"/>
      <c r="K10014"/>
      <c r="L10014"/>
    </row>
    <row r="10015" spans="9:12" ht="15" x14ac:dyDescent="0.25">
      <c r="I10015"/>
      <c r="J10015"/>
      <c r="K10015"/>
      <c r="L10015"/>
    </row>
    <row r="10016" spans="9:12" ht="15" x14ac:dyDescent="0.25">
      <c r="I10016"/>
      <c r="J10016"/>
      <c r="K10016"/>
      <c r="L10016"/>
    </row>
    <row r="10017" spans="9:12" ht="15" x14ac:dyDescent="0.25">
      <c r="I10017"/>
      <c r="J10017"/>
      <c r="K10017"/>
      <c r="L10017"/>
    </row>
    <row r="10018" spans="9:12" ht="15" x14ac:dyDescent="0.25">
      <c r="I10018"/>
      <c r="J10018"/>
      <c r="K10018"/>
      <c r="L10018"/>
    </row>
    <row r="10019" spans="9:12" ht="15" x14ac:dyDescent="0.25">
      <c r="I10019"/>
      <c r="J10019"/>
      <c r="K10019"/>
      <c r="L10019"/>
    </row>
    <row r="10020" spans="9:12" ht="15" x14ac:dyDescent="0.25">
      <c r="I10020"/>
      <c r="J10020"/>
      <c r="K10020"/>
      <c r="L10020"/>
    </row>
    <row r="10021" spans="9:12" ht="15" x14ac:dyDescent="0.25">
      <c r="I10021"/>
      <c r="J10021"/>
      <c r="K10021"/>
      <c r="L10021"/>
    </row>
    <row r="10022" spans="9:12" ht="15" x14ac:dyDescent="0.25">
      <c r="I10022"/>
      <c r="J10022"/>
      <c r="K10022"/>
      <c r="L10022"/>
    </row>
    <row r="10023" spans="9:12" ht="15" x14ac:dyDescent="0.25">
      <c r="I10023"/>
      <c r="J10023"/>
      <c r="K10023"/>
      <c r="L10023"/>
    </row>
    <row r="10024" spans="9:12" ht="15" x14ac:dyDescent="0.25">
      <c r="I10024"/>
      <c r="J10024"/>
      <c r="K10024"/>
      <c r="L10024"/>
    </row>
    <row r="10025" spans="9:12" ht="15" x14ac:dyDescent="0.25">
      <c r="I10025"/>
      <c r="J10025"/>
      <c r="K10025"/>
      <c r="L10025"/>
    </row>
    <row r="10026" spans="9:12" ht="15" x14ac:dyDescent="0.25">
      <c r="I10026"/>
      <c r="J10026"/>
      <c r="K10026"/>
      <c r="L10026"/>
    </row>
    <row r="10027" spans="9:12" ht="15" x14ac:dyDescent="0.25">
      <c r="I10027"/>
      <c r="J10027"/>
      <c r="K10027"/>
      <c r="L10027"/>
    </row>
    <row r="10028" spans="9:12" ht="15" x14ac:dyDescent="0.25">
      <c r="I10028"/>
      <c r="J10028"/>
      <c r="K10028"/>
      <c r="L10028"/>
    </row>
    <row r="10029" spans="9:12" ht="15" x14ac:dyDescent="0.25">
      <c r="I10029"/>
      <c r="J10029"/>
      <c r="K10029"/>
      <c r="L10029"/>
    </row>
    <row r="10030" spans="9:12" ht="15" x14ac:dyDescent="0.25">
      <c r="I10030"/>
      <c r="J10030"/>
      <c r="K10030"/>
      <c r="L10030"/>
    </row>
    <row r="10031" spans="9:12" ht="15" x14ac:dyDescent="0.25">
      <c r="I10031"/>
      <c r="J10031"/>
      <c r="K10031"/>
      <c r="L10031"/>
    </row>
    <row r="10032" spans="9:12" ht="15" x14ac:dyDescent="0.25">
      <c r="I10032"/>
      <c r="J10032"/>
      <c r="K10032"/>
      <c r="L10032"/>
    </row>
    <row r="10033" spans="9:12" ht="15" x14ac:dyDescent="0.25">
      <c r="I10033"/>
      <c r="J10033"/>
      <c r="K10033"/>
      <c r="L10033"/>
    </row>
    <row r="10034" spans="9:12" ht="15" x14ac:dyDescent="0.25">
      <c r="I10034"/>
      <c r="J10034"/>
      <c r="K10034"/>
      <c r="L10034"/>
    </row>
    <row r="10035" spans="9:12" ht="15" x14ac:dyDescent="0.25">
      <c r="I10035"/>
      <c r="J10035"/>
      <c r="K10035"/>
      <c r="L10035"/>
    </row>
    <row r="10036" spans="9:12" ht="15" x14ac:dyDescent="0.25">
      <c r="I10036"/>
      <c r="J10036"/>
      <c r="K10036"/>
      <c r="L10036"/>
    </row>
    <row r="10037" spans="9:12" ht="15" x14ac:dyDescent="0.25">
      <c r="I10037"/>
      <c r="J10037"/>
      <c r="K10037"/>
      <c r="L10037"/>
    </row>
    <row r="10038" spans="9:12" ht="15" x14ac:dyDescent="0.25">
      <c r="I10038"/>
      <c r="J10038"/>
      <c r="K10038"/>
      <c r="L10038"/>
    </row>
    <row r="10039" spans="9:12" ht="15" x14ac:dyDescent="0.25">
      <c r="I10039"/>
      <c r="J10039"/>
      <c r="K10039"/>
      <c r="L10039"/>
    </row>
    <row r="10040" spans="9:12" ht="15" x14ac:dyDescent="0.25">
      <c r="I10040"/>
      <c r="J10040"/>
      <c r="K10040"/>
      <c r="L10040"/>
    </row>
    <row r="10041" spans="9:12" ht="15" x14ac:dyDescent="0.25">
      <c r="I10041"/>
      <c r="J10041"/>
      <c r="K10041"/>
      <c r="L10041"/>
    </row>
    <row r="10042" spans="9:12" ht="15" x14ac:dyDescent="0.25">
      <c r="I10042"/>
      <c r="J10042"/>
      <c r="K10042"/>
      <c r="L10042"/>
    </row>
    <row r="10043" spans="9:12" ht="15" x14ac:dyDescent="0.25">
      <c r="I10043"/>
      <c r="J10043"/>
      <c r="K10043"/>
      <c r="L10043"/>
    </row>
    <row r="10044" spans="9:12" ht="15" x14ac:dyDescent="0.25">
      <c r="I10044"/>
      <c r="J10044"/>
      <c r="K10044"/>
      <c r="L10044"/>
    </row>
    <row r="10045" spans="9:12" ht="15" x14ac:dyDescent="0.25">
      <c r="I10045"/>
      <c r="J10045"/>
      <c r="K10045"/>
      <c r="L10045"/>
    </row>
    <row r="10046" spans="9:12" ht="15" x14ac:dyDescent="0.25">
      <c r="I10046"/>
      <c r="J10046"/>
      <c r="K10046"/>
      <c r="L10046"/>
    </row>
    <row r="10047" spans="9:12" ht="15" x14ac:dyDescent="0.25">
      <c r="I10047"/>
      <c r="J10047"/>
      <c r="K10047"/>
      <c r="L10047"/>
    </row>
    <row r="10048" spans="9:12" ht="15" x14ac:dyDescent="0.25">
      <c r="I10048"/>
      <c r="J10048"/>
      <c r="K10048"/>
      <c r="L10048"/>
    </row>
    <row r="10049" spans="9:12" ht="15" x14ac:dyDescent="0.25">
      <c r="I10049"/>
      <c r="J10049"/>
      <c r="K10049"/>
      <c r="L10049"/>
    </row>
    <row r="10050" spans="9:12" ht="15" x14ac:dyDescent="0.25">
      <c r="I10050"/>
      <c r="J10050"/>
      <c r="K10050"/>
      <c r="L10050"/>
    </row>
    <row r="10051" spans="9:12" ht="15" x14ac:dyDescent="0.25">
      <c r="I10051"/>
      <c r="J10051"/>
      <c r="K10051"/>
      <c r="L10051"/>
    </row>
    <row r="10052" spans="9:12" ht="15" x14ac:dyDescent="0.25">
      <c r="I10052"/>
      <c r="J10052"/>
      <c r="K10052"/>
      <c r="L10052"/>
    </row>
    <row r="10053" spans="9:12" ht="15" x14ac:dyDescent="0.25">
      <c r="I10053"/>
      <c r="J10053"/>
      <c r="K10053"/>
      <c r="L10053"/>
    </row>
    <row r="10054" spans="9:12" ht="15" x14ac:dyDescent="0.25">
      <c r="I10054"/>
      <c r="J10054"/>
      <c r="K10054"/>
      <c r="L10054"/>
    </row>
    <row r="10055" spans="9:12" ht="15" x14ac:dyDescent="0.25">
      <c r="I10055"/>
      <c r="J10055"/>
      <c r="K10055"/>
      <c r="L10055"/>
    </row>
    <row r="10056" spans="9:12" ht="15" x14ac:dyDescent="0.25">
      <c r="I10056"/>
      <c r="J10056"/>
      <c r="K10056"/>
      <c r="L10056"/>
    </row>
    <row r="10057" spans="9:12" ht="15" x14ac:dyDescent="0.25">
      <c r="I10057"/>
      <c r="J10057"/>
      <c r="K10057"/>
      <c r="L10057"/>
    </row>
    <row r="10058" spans="9:12" ht="15" x14ac:dyDescent="0.25">
      <c r="I10058"/>
      <c r="J10058"/>
      <c r="K10058"/>
      <c r="L10058"/>
    </row>
    <row r="10059" spans="9:12" ht="15" x14ac:dyDescent="0.25">
      <c r="I10059"/>
      <c r="J10059"/>
      <c r="K10059"/>
      <c r="L10059"/>
    </row>
    <row r="10060" spans="9:12" ht="15" x14ac:dyDescent="0.25">
      <c r="I10060"/>
      <c r="J10060"/>
      <c r="K10060"/>
      <c r="L10060"/>
    </row>
    <row r="10061" spans="9:12" ht="15" x14ac:dyDescent="0.25">
      <c r="I10061"/>
      <c r="J10061"/>
      <c r="K10061"/>
      <c r="L10061"/>
    </row>
    <row r="10062" spans="9:12" ht="15" x14ac:dyDescent="0.25">
      <c r="I10062"/>
      <c r="J10062"/>
      <c r="K10062"/>
      <c r="L10062"/>
    </row>
    <row r="10063" spans="9:12" ht="15" x14ac:dyDescent="0.25">
      <c r="I10063"/>
      <c r="J10063"/>
      <c r="K10063"/>
      <c r="L10063"/>
    </row>
    <row r="10064" spans="9:12" ht="15" x14ac:dyDescent="0.25">
      <c r="I10064"/>
      <c r="J10064"/>
      <c r="K10064"/>
      <c r="L10064"/>
    </row>
    <row r="10065" spans="9:12" ht="15" x14ac:dyDescent="0.25">
      <c r="I10065"/>
      <c r="J10065"/>
      <c r="K10065"/>
      <c r="L10065"/>
    </row>
    <row r="10066" spans="9:12" ht="15" x14ac:dyDescent="0.25">
      <c r="I10066"/>
      <c r="J10066"/>
      <c r="K10066"/>
      <c r="L10066"/>
    </row>
    <row r="10067" spans="9:12" ht="15" x14ac:dyDescent="0.25">
      <c r="I10067"/>
      <c r="J10067"/>
      <c r="K10067"/>
      <c r="L10067"/>
    </row>
    <row r="10068" spans="9:12" ht="15" x14ac:dyDescent="0.25">
      <c r="I10068"/>
      <c r="J10068"/>
      <c r="K10068"/>
      <c r="L10068"/>
    </row>
    <row r="10069" spans="9:12" ht="15" x14ac:dyDescent="0.25">
      <c r="I10069"/>
      <c r="J10069"/>
      <c r="K10069"/>
      <c r="L10069"/>
    </row>
    <row r="10070" spans="9:12" ht="15" x14ac:dyDescent="0.25">
      <c r="I10070"/>
      <c r="J10070"/>
      <c r="K10070"/>
      <c r="L10070"/>
    </row>
    <row r="10071" spans="9:12" ht="15" x14ac:dyDescent="0.25">
      <c r="I10071"/>
      <c r="J10071"/>
      <c r="K10071"/>
      <c r="L10071"/>
    </row>
    <row r="10072" spans="9:12" ht="15" x14ac:dyDescent="0.25">
      <c r="I10072"/>
      <c r="J10072"/>
      <c r="K10072"/>
      <c r="L10072"/>
    </row>
    <row r="10073" spans="9:12" ht="15" x14ac:dyDescent="0.25">
      <c r="I10073"/>
      <c r="J10073"/>
      <c r="K10073"/>
      <c r="L10073"/>
    </row>
    <row r="10074" spans="9:12" ht="15" x14ac:dyDescent="0.25">
      <c r="I10074"/>
      <c r="J10074"/>
      <c r="K10074"/>
      <c r="L10074"/>
    </row>
    <row r="10075" spans="9:12" ht="15" x14ac:dyDescent="0.25">
      <c r="I10075"/>
      <c r="J10075"/>
      <c r="K10075"/>
      <c r="L10075"/>
    </row>
    <row r="10076" spans="9:12" ht="15" x14ac:dyDescent="0.25">
      <c r="I10076"/>
      <c r="J10076"/>
      <c r="K10076"/>
      <c r="L10076"/>
    </row>
    <row r="10077" spans="9:12" ht="15" x14ac:dyDescent="0.25">
      <c r="I10077"/>
      <c r="J10077"/>
      <c r="K10077"/>
      <c r="L10077"/>
    </row>
    <row r="10078" spans="9:12" ht="15" x14ac:dyDescent="0.25">
      <c r="I10078"/>
      <c r="J10078"/>
      <c r="K10078"/>
      <c r="L10078"/>
    </row>
    <row r="10079" spans="9:12" ht="15" x14ac:dyDescent="0.25">
      <c r="I10079"/>
      <c r="J10079"/>
      <c r="K10079"/>
      <c r="L10079"/>
    </row>
    <row r="10080" spans="9:12" ht="15" x14ac:dyDescent="0.25">
      <c r="I10080"/>
      <c r="J10080"/>
      <c r="K10080"/>
      <c r="L10080"/>
    </row>
    <row r="10081" spans="9:12" ht="15" x14ac:dyDescent="0.25">
      <c r="I10081"/>
      <c r="J10081"/>
      <c r="K10081"/>
      <c r="L10081"/>
    </row>
    <row r="10082" spans="9:12" ht="15" x14ac:dyDescent="0.25">
      <c r="I10082"/>
      <c r="J10082"/>
      <c r="K10082"/>
      <c r="L10082"/>
    </row>
    <row r="10083" spans="9:12" ht="15" x14ac:dyDescent="0.25">
      <c r="I10083"/>
      <c r="J10083"/>
      <c r="K10083"/>
      <c r="L10083"/>
    </row>
    <row r="10084" spans="9:12" ht="15" x14ac:dyDescent="0.25">
      <c r="I10084"/>
      <c r="J10084"/>
      <c r="K10084"/>
      <c r="L10084"/>
    </row>
    <row r="10085" spans="9:12" ht="15" x14ac:dyDescent="0.25">
      <c r="I10085"/>
      <c r="J10085"/>
      <c r="K10085"/>
      <c r="L10085"/>
    </row>
    <row r="10086" spans="9:12" ht="15" x14ac:dyDescent="0.25">
      <c r="I10086"/>
      <c r="J10086"/>
      <c r="K10086"/>
      <c r="L10086"/>
    </row>
    <row r="10087" spans="9:12" ht="15" x14ac:dyDescent="0.25">
      <c r="I10087"/>
      <c r="J10087"/>
      <c r="K10087"/>
      <c r="L10087"/>
    </row>
    <row r="10088" spans="9:12" ht="15" x14ac:dyDescent="0.25">
      <c r="I10088"/>
      <c r="J10088"/>
      <c r="K10088"/>
      <c r="L10088"/>
    </row>
    <row r="10089" spans="9:12" ht="15" x14ac:dyDescent="0.25">
      <c r="I10089"/>
      <c r="J10089"/>
      <c r="K10089"/>
      <c r="L10089"/>
    </row>
    <row r="10090" spans="9:12" ht="15" x14ac:dyDescent="0.25">
      <c r="I10090"/>
      <c r="J10090"/>
      <c r="K10090"/>
      <c r="L10090"/>
    </row>
    <row r="10091" spans="9:12" ht="15" x14ac:dyDescent="0.25">
      <c r="I10091"/>
      <c r="J10091"/>
      <c r="K10091"/>
      <c r="L10091"/>
    </row>
    <row r="10092" spans="9:12" ht="15" x14ac:dyDescent="0.25">
      <c r="I10092"/>
      <c r="J10092"/>
      <c r="K10092"/>
      <c r="L10092"/>
    </row>
    <row r="10093" spans="9:12" ht="15" x14ac:dyDescent="0.25">
      <c r="I10093"/>
      <c r="J10093"/>
      <c r="K10093"/>
      <c r="L10093"/>
    </row>
    <row r="10094" spans="9:12" ht="15" x14ac:dyDescent="0.25">
      <c r="I10094"/>
      <c r="J10094"/>
      <c r="K10094"/>
      <c r="L10094"/>
    </row>
    <row r="10095" spans="9:12" ht="15" x14ac:dyDescent="0.25">
      <c r="I10095"/>
      <c r="J10095"/>
      <c r="K10095"/>
      <c r="L10095"/>
    </row>
    <row r="10096" spans="9:12" ht="15" x14ac:dyDescent="0.25">
      <c r="I10096"/>
      <c r="J10096"/>
      <c r="K10096"/>
      <c r="L10096"/>
    </row>
    <row r="10097" spans="9:12" ht="15" x14ac:dyDescent="0.25">
      <c r="I10097"/>
      <c r="J10097"/>
      <c r="K10097"/>
      <c r="L10097"/>
    </row>
    <row r="10098" spans="9:12" ht="15" x14ac:dyDescent="0.25">
      <c r="I10098"/>
      <c r="J10098"/>
      <c r="K10098"/>
      <c r="L10098"/>
    </row>
    <row r="10099" spans="9:12" ht="15" x14ac:dyDescent="0.25">
      <c r="I10099"/>
      <c r="J10099"/>
      <c r="K10099"/>
      <c r="L10099"/>
    </row>
    <row r="10100" spans="9:12" ht="15" x14ac:dyDescent="0.25">
      <c r="I10100"/>
      <c r="J10100"/>
      <c r="K10100"/>
      <c r="L10100"/>
    </row>
    <row r="10101" spans="9:12" ht="15" x14ac:dyDescent="0.25">
      <c r="I10101"/>
      <c r="J10101"/>
      <c r="K10101"/>
      <c r="L10101"/>
    </row>
    <row r="10102" spans="9:12" ht="15" x14ac:dyDescent="0.25">
      <c r="I10102"/>
      <c r="J10102"/>
      <c r="K10102"/>
      <c r="L10102"/>
    </row>
    <row r="10103" spans="9:12" ht="15" x14ac:dyDescent="0.25">
      <c r="I10103"/>
      <c r="J10103"/>
      <c r="K10103"/>
      <c r="L10103"/>
    </row>
    <row r="10104" spans="9:12" ht="15" x14ac:dyDescent="0.25">
      <c r="I10104"/>
      <c r="J10104"/>
      <c r="K10104"/>
      <c r="L10104"/>
    </row>
    <row r="10105" spans="9:12" ht="15" x14ac:dyDescent="0.25">
      <c r="I10105"/>
      <c r="J10105"/>
      <c r="K10105"/>
      <c r="L10105"/>
    </row>
    <row r="10106" spans="9:12" ht="15" x14ac:dyDescent="0.25">
      <c r="I10106"/>
      <c r="J10106"/>
      <c r="K10106"/>
      <c r="L10106"/>
    </row>
    <row r="10107" spans="9:12" ht="15" x14ac:dyDescent="0.25">
      <c r="I10107"/>
      <c r="J10107"/>
      <c r="K10107"/>
      <c r="L10107"/>
    </row>
    <row r="10108" spans="9:12" ht="15" x14ac:dyDescent="0.25">
      <c r="I10108"/>
      <c r="J10108"/>
      <c r="K10108"/>
      <c r="L10108"/>
    </row>
    <row r="10109" spans="9:12" ht="15" x14ac:dyDescent="0.25">
      <c r="I10109"/>
      <c r="J10109"/>
      <c r="K10109"/>
      <c r="L10109"/>
    </row>
    <row r="10110" spans="9:12" ht="15" x14ac:dyDescent="0.25">
      <c r="I10110"/>
      <c r="J10110"/>
      <c r="K10110"/>
      <c r="L10110"/>
    </row>
    <row r="10111" spans="9:12" ht="15" x14ac:dyDescent="0.25">
      <c r="I10111"/>
      <c r="J10111"/>
      <c r="K10111"/>
      <c r="L10111"/>
    </row>
    <row r="10112" spans="9:12" ht="15" x14ac:dyDescent="0.25">
      <c r="I10112"/>
      <c r="J10112"/>
      <c r="K10112"/>
      <c r="L10112"/>
    </row>
    <row r="10113" spans="9:12" ht="15" x14ac:dyDescent="0.25">
      <c r="I10113"/>
      <c r="J10113"/>
      <c r="K10113"/>
      <c r="L10113"/>
    </row>
    <row r="10114" spans="9:12" ht="15" x14ac:dyDescent="0.25">
      <c r="I10114"/>
      <c r="J10114"/>
      <c r="K10114"/>
      <c r="L10114"/>
    </row>
    <row r="10115" spans="9:12" ht="15" x14ac:dyDescent="0.25">
      <c r="I10115"/>
      <c r="J10115"/>
      <c r="K10115"/>
      <c r="L10115"/>
    </row>
    <row r="10116" spans="9:12" ht="15" x14ac:dyDescent="0.25">
      <c r="I10116"/>
      <c r="J10116"/>
      <c r="K10116"/>
      <c r="L10116"/>
    </row>
    <row r="10117" spans="9:12" ht="15" x14ac:dyDescent="0.25">
      <c r="I10117"/>
      <c r="J10117"/>
      <c r="K10117"/>
      <c r="L10117"/>
    </row>
    <row r="10118" spans="9:12" ht="15" x14ac:dyDescent="0.25">
      <c r="I10118"/>
      <c r="J10118"/>
      <c r="K10118"/>
      <c r="L10118"/>
    </row>
    <row r="10119" spans="9:12" ht="15" x14ac:dyDescent="0.25">
      <c r="I10119"/>
      <c r="J10119"/>
      <c r="K10119"/>
      <c r="L10119"/>
    </row>
    <row r="10120" spans="9:12" ht="15" x14ac:dyDescent="0.25">
      <c r="I10120"/>
      <c r="J10120"/>
      <c r="K10120"/>
      <c r="L10120"/>
    </row>
    <row r="10121" spans="9:12" ht="15" x14ac:dyDescent="0.25">
      <c r="I10121"/>
      <c r="J10121"/>
      <c r="K10121"/>
      <c r="L10121"/>
    </row>
    <row r="10122" spans="9:12" ht="15" x14ac:dyDescent="0.25">
      <c r="I10122"/>
      <c r="J10122"/>
      <c r="K10122"/>
      <c r="L10122"/>
    </row>
    <row r="10123" spans="9:12" ht="15" x14ac:dyDescent="0.25">
      <c r="I10123"/>
      <c r="J10123"/>
      <c r="K10123"/>
      <c r="L10123"/>
    </row>
    <row r="10124" spans="9:12" ht="15" x14ac:dyDescent="0.25">
      <c r="I10124"/>
      <c r="J10124"/>
      <c r="K10124"/>
      <c r="L10124"/>
    </row>
    <row r="10125" spans="9:12" ht="15" x14ac:dyDescent="0.25">
      <c r="I10125"/>
      <c r="J10125"/>
      <c r="K10125"/>
      <c r="L10125"/>
    </row>
    <row r="10126" spans="9:12" ht="15" x14ac:dyDescent="0.25">
      <c r="I10126"/>
      <c r="J10126"/>
      <c r="K10126"/>
      <c r="L10126"/>
    </row>
    <row r="10127" spans="9:12" ht="15" x14ac:dyDescent="0.25">
      <c r="I10127"/>
      <c r="J10127"/>
      <c r="K10127"/>
      <c r="L10127"/>
    </row>
    <row r="10128" spans="9:12" ht="15" x14ac:dyDescent="0.25">
      <c r="I10128"/>
      <c r="J10128"/>
      <c r="K10128"/>
      <c r="L10128"/>
    </row>
    <row r="10129" spans="9:12" ht="15" x14ac:dyDescent="0.25">
      <c r="I10129"/>
      <c r="J10129"/>
      <c r="K10129"/>
      <c r="L10129"/>
    </row>
    <row r="10130" spans="9:12" ht="15" x14ac:dyDescent="0.25">
      <c r="I10130"/>
      <c r="J10130"/>
      <c r="K10130"/>
      <c r="L10130"/>
    </row>
    <row r="10131" spans="9:12" ht="15" x14ac:dyDescent="0.25">
      <c r="I10131"/>
      <c r="J10131"/>
      <c r="K10131"/>
      <c r="L10131"/>
    </row>
    <row r="10132" spans="9:12" ht="15" x14ac:dyDescent="0.25">
      <c r="I10132"/>
      <c r="J10132"/>
      <c r="K10132"/>
      <c r="L10132"/>
    </row>
    <row r="10133" spans="9:12" ht="15" x14ac:dyDescent="0.25">
      <c r="I10133"/>
      <c r="J10133"/>
      <c r="K10133"/>
      <c r="L10133"/>
    </row>
    <row r="10134" spans="9:12" ht="15" x14ac:dyDescent="0.25">
      <c r="I10134"/>
      <c r="J10134"/>
      <c r="K10134"/>
      <c r="L10134"/>
    </row>
    <row r="10135" spans="9:12" ht="15" x14ac:dyDescent="0.25">
      <c r="I10135"/>
      <c r="J10135"/>
      <c r="K10135"/>
      <c r="L10135"/>
    </row>
    <row r="10136" spans="9:12" ht="15" x14ac:dyDescent="0.25">
      <c r="I10136"/>
      <c r="J10136"/>
      <c r="K10136"/>
      <c r="L10136"/>
    </row>
    <row r="10137" spans="9:12" ht="15" x14ac:dyDescent="0.25">
      <c r="I10137"/>
      <c r="J10137"/>
      <c r="K10137"/>
      <c r="L10137"/>
    </row>
    <row r="10138" spans="9:12" ht="15" x14ac:dyDescent="0.25">
      <c r="I10138"/>
      <c r="J10138"/>
      <c r="K10138"/>
      <c r="L10138"/>
    </row>
    <row r="10139" spans="9:12" ht="15" x14ac:dyDescent="0.25">
      <c r="I10139"/>
      <c r="J10139"/>
      <c r="K10139"/>
      <c r="L10139"/>
    </row>
    <row r="10140" spans="9:12" ht="15" x14ac:dyDescent="0.25">
      <c r="I10140"/>
      <c r="J10140"/>
      <c r="K10140"/>
      <c r="L10140"/>
    </row>
    <row r="10141" spans="9:12" ht="15" x14ac:dyDescent="0.25">
      <c r="I10141"/>
      <c r="J10141"/>
      <c r="K10141"/>
      <c r="L10141"/>
    </row>
    <row r="10142" spans="9:12" ht="15" x14ac:dyDescent="0.25">
      <c r="I10142"/>
      <c r="J10142"/>
      <c r="K10142"/>
      <c r="L10142"/>
    </row>
    <row r="10143" spans="9:12" ht="15" x14ac:dyDescent="0.25">
      <c r="I10143"/>
      <c r="J10143"/>
      <c r="K10143"/>
      <c r="L10143"/>
    </row>
    <row r="10144" spans="9:12" ht="15" x14ac:dyDescent="0.25">
      <c r="I10144"/>
      <c r="J10144"/>
      <c r="K10144"/>
      <c r="L10144"/>
    </row>
    <row r="10145" spans="9:12" ht="15" x14ac:dyDescent="0.25">
      <c r="I10145"/>
      <c r="J10145"/>
      <c r="K10145"/>
      <c r="L10145"/>
    </row>
    <row r="10146" spans="9:12" ht="15" x14ac:dyDescent="0.25">
      <c r="I10146"/>
      <c r="J10146"/>
      <c r="K10146"/>
      <c r="L10146"/>
    </row>
    <row r="10147" spans="9:12" ht="15" x14ac:dyDescent="0.25">
      <c r="I10147"/>
      <c r="J10147"/>
      <c r="K10147"/>
      <c r="L10147"/>
    </row>
    <row r="10148" spans="9:12" ht="15" x14ac:dyDescent="0.25">
      <c r="I10148"/>
      <c r="J10148"/>
      <c r="K10148"/>
      <c r="L10148"/>
    </row>
    <row r="10149" spans="9:12" ht="15" x14ac:dyDescent="0.25">
      <c r="I10149"/>
      <c r="J10149"/>
      <c r="K10149"/>
      <c r="L10149"/>
    </row>
    <row r="10150" spans="9:12" ht="15" x14ac:dyDescent="0.25">
      <c r="I10150"/>
      <c r="J10150"/>
      <c r="K10150"/>
      <c r="L10150"/>
    </row>
    <row r="10151" spans="9:12" ht="15" x14ac:dyDescent="0.25">
      <c r="I10151"/>
      <c r="J10151"/>
      <c r="K10151"/>
      <c r="L10151"/>
    </row>
    <row r="10152" spans="9:12" ht="15" x14ac:dyDescent="0.25">
      <c r="I10152"/>
      <c r="J10152"/>
      <c r="K10152"/>
      <c r="L10152"/>
    </row>
    <row r="10153" spans="9:12" ht="15" x14ac:dyDescent="0.25">
      <c r="I10153"/>
      <c r="J10153"/>
      <c r="K10153"/>
      <c r="L10153"/>
    </row>
    <row r="10154" spans="9:12" ht="15" x14ac:dyDescent="0.25">
      <c r="I10154"/>
      <c r="J10154"/>
      <c r="K10154"/>
      <c r="L10154"/>
    </row>
    <row r="10155" spans="9:12" ht="15" x14ac:dyDescent="0.25">
      <c r="I10155"/>
      <c r="J10155"/>
      <c r="K10155"/>
      <c r="L10155"/>
    </row>
    <row r="10156" spans="9:12" ht="15" x14ac:dyDescent="0.25">
      <c r="I10156"/>
      <c r="J10156"/>
      <c r="K10156"/>
      <c r="L10156"/>
    </row>
    <row r="10157" spans="9:12" ht="15" x14ac:dyDescent="0.25">
      <c r="I10157"/>
      <c r="J10157"/>
      <c r="K10157"/>
      <c r="L10157"/>
    </row>
    <row r="10158" spans="9:12" ht="15" x14ac:dyDescent="0.25">
      <c r="I10158"/>
      <c r="J10158"/>
      <c r="K10158"/>
      <c r="L10158"/>
    </row>
    <row r="10159" spans="9:12" ht="15" x14ac:dyDescent="0.25">
      <c r="I10159"/>
      <c r="J10159"/>
      <c r="K10159"/>
      <c r="L10159"/>
    </row>
    <row r="10160" spans="9:12" ht="15" x14ac:dyDescent="0.25">
      <c r="I10160"/>
      <c r="J10160"/>
      <c r="K10160"/>
      <c r="L10160"/>
    </row>
    <row r="10161" spans="9:12" ht="15" x14ac:dyDescent="0.25">
      <c r="I10161"/>
      <c r="J10161"/>
      <c r="K10161"/>
      <c r="L10161"/>
    </row>
    <row r="10162" spans="9:12" ht="15" x14ac:dyDescent="0.25">
      <c r="I10162"/>
      <c r="J10162"/>
      <c r="K10162"/>
      <c r="L10162"/>
    </row>
    <row r="10163" spans="9:12" ht="15" x14ac:dyDescent="0.25">
      <c r="I10163"/>
      <c r="J10163"/>
      <c r="K10163"/>
      <c r="L10163"/>
    </row>
    <row r="10164" spans="9:12" ht="15" x14ac:dyDescent="0.25">
      <c r="I10164"/>
      <c r="J10164"/>
      <c r="K10164"/>
      <c r="L10164"/>
    </row>
    <row r="10165" spans="9:12" ht="15" x14ac:dyDescent="0.25">
      <c r="I10165"/>
      <c r="J10165"/>
      <c r="K10165"/>
      <c r="L10165"/>
    </row>
    <row r="10166" spans="9:12" ht="15" x14ac:dyDescent="0.25">
      <c r="I10166"/>
      <c r="J10166"/>
      <c r="K10166"/>
      <c r="L10166"/>
    </row>
    <row r="10167" spans="9:12" ht="15" x14ac:dyDescent="0.25">
      <c r="I10167"/>
      <c r="J10167"/>
      <c r="K10167"/>
      <c r="L10167"/>
    </row>
    <row r="10168" spans="9:12" ht="15" x14ac:dyDescent="0.25">
      <c r="I10168"/>
      <c r="J10168"/>
      <c r="K10168"/>
      <c r="L10168"/>
    </row>
    <row r="10169" spans="9:12" ht="15" x14ac:dyDescent="0.25">
      <c r="I10169"/>
      <c r="J10169"/>
      <c r="K10169"/>
      <c r="L10169"/>
    </row>
    <row r="10170" spans="9:12" ht="15" x14ac:dyDescent="0.25">
      <c r="I10170"/>
      <c r="J10170"/>
      <c r="K10170"/>
      <c r="L10170"/>
    </row>
    <row r="10171" spans="9:12" ht="15" x14ac:dyDescent="0.25">
      <c r="I10171"/>
      <c r="J10171"/>
      <c r="K10171"/>
      <c r="L10171"/>
    </row>
    <row r="10172" spans="9:12" ht="15" x14ac:dyDescent="0.25">
      <c r="I10172"/>
      <c r="J10172"/>
      <c r="K10172"/>
      <c r="L10172"/>
    </row>
    <row r="10173" spans="9:12" ht="15" x14ac:dyDescent="0.25">
      <c r="I10173"/>
      <c r="J10173"/>
      <c r="K10173"/>
      <c r="L10173"/>
    </row>
    <row r="10174" spans="9:12" ht="15" x14ac:dyDescent="0.25">
      <c r="I10174"/>
      <c r="J10174"/>
      <c r="K10174"/>
      <c r="L10174"/>
    </row>
    <row r="10175" spans="9:12" ht="15" x14ac:dyDescent="0.25">
      <c r="I10175"/>
      <c r="J10175"/>
      <c r="K10175"/>
      <c r="L10175"/>
    </row>
    <row r="10176" spans="9:12" ht="15" x14ac:dyDescent="0.25">
      <c r="I10176"/>
      <c r="J10176"/>
      <c r="K10176"/>
      <c r="L10176"/>
    </row>
    <row r="10177" spans="9:12" ht="15" x14ac:dyDescent="0.25">
      <c r="I10177"/>
      <c r="J10177"/>
      <c r="K10177"/>
      <c r="L10177"/>
    </row>
    <row r="10178" spans="9:12" ht="15" x14ac:dyDescent="0.25">
      <c r="I10178"/>
      <c r="J10178"/>
      <c r="K10178"/>
      <c r="L10178"/>
    </row>
    <row r="10179" spans="9:12" ht="15" x14ac:dyDescent="0.25">
      <c r="I10179"/>
      <c r="J10179"/>
      <c r="K10179"/>
      <c r="L10179"/>
    </row>
    <row r="10180" spans="9:12" ht="15" x14ac:dyDescent="0.25">
      <c r="I10180"/>
      <c r="J10180"/>
      <c r="K10180"/>
      <c r="L10180"/>
    </row>
    <row r="10181" spans="9:12" ht="15" x14ac:dyDescent="0.25">
      <c r="I10181"/>
      <c r="J10181"/>
      <c r="K10181"/>
      <c r="L10181"/>
    </row>
    <row r="10182" spans="9:12" ht="15" x14ac:dyDescent="0.25">
      <c r="I10182"/>
      <c r="J10182"/>
      <c r="K10182"/>
      <c r="L10182"/>
    </row>
    <row r="10183" spans="9:12" ht="15" x14ac:dyDescent="0.25">
      <c r="I10183"/>
      <c r="J10183"/>
      <c r="K10183"/>
      <c r="L10183"/>
    </row>
    <row r="10184" spans="9:12" ht="15" x14ac:dyDescent="0.25">
      <c r="I10184"/>
      <c r="J10184"/>
      <c r="K10184"/>
      <c r="L10184"/>
    </row>
    <row r="10185" spans="9:12" ht="15" x14ac:dyDescent="0.25">
      <c r="I10185"/>
      <c r="J10185"/>
      <c r="K10185"/>
      <c r="L10185"/>
    </row>
    <row r="10186" spans="9:12" ht="15" x14ac:dyDescent="0.25">
      <c r="I10186"/>
      <c r="J10186"/>
      <c r="K10186"/>
      <c r="L10186"/>
    </row>
    <row r="10187" spans="9:12" ht="15" x14ac:dyDescent="0.25">
      <c r="I10187"/>
      <c r="J10187"/>
      <c r="K10187"/>
      <c r="L10187"/>
    </row>
    <row r="10188" spans="9:12" ht="15" x14ac:dyDescent="0.25">
      <c r="I10188"/>
      <c r="J10188"/>
      <c r="K10188"/>
      <c r="L10188"/>
    </row>
    <row r="10189" spans="9:12" ht="15" x14ac:dyDescent="0.25">
      <c r="I10189"/>
      <c r="J10189"/>
      <c r="K10189"/>
      <c r="L10189"/>
    </row>
    <row r="10190" spans="9:12" ht="15" x14ac:dyDescent="0.25">
      <c r="I10190"/>
      <c r="J10190"/>
      <c r="K10190"/>
      <c r="L10190"/>
    </row>
    <row r="10191" spans="9:12" ht="15" x14ac:dyDescent="0.25">
      <c r="I10191"/>
      <c r="J10191"/>
      <c r="K10191"/>
      <c r="L10191"/>
    </row>
    <row r="10192" spans="9:12" ht="15" x14ac:dyDescent="0.25">
      <c r="I10192"/>
      <c r="J10192"/>
      <c r="K10192"/>
      <c r="L10192"/>
    </row>
    <row r="10193" spans="9:12" ht="15" x14ac:dyDescent="0.25">
      <c r="I10193"/>
      <c r="J10193"/>
      <c r="K10193"/>
      <c r="L10193"/>
    </row>
    <row r="10194" spans="9:12" ht="15" x14ac:dyDescent="0.25">
      <c r="I10194"/>
      <c r="J10194"/>
      <c r="K10194"/>
      <c r="L10194"/>
    </row>
    <row r="10195" spans="9:12" ht="15" x14ac:dyDescent="0.25">
      <c r="I10195"/>
      <c r="J10195"/>
      <c r="K10195"/>
      <c r="L10195"/>
    </row>
    <row r="10196" spans="9:12" ht="15" x14ac:dyDescent="0.25">
      <c r="I10196"/>
      <c r="J10196"/>
      <c r="K10196"/>
      <c r="L10196"/>
    </row>
    <row r="10197" spans="9:12" ht="15" x14ac:dyDescent="0.25">
      <c r="I10197"/>
      <c r="J10197"/>
      <c r="K10197"/>
      <c r="L10197"/>
    </row>
    <row r="10198" spans="9:12" ht="15" x14ac:dyDescent="0.25">
      <c r="I10198"/>
      <c r="J10198"/>
      <c r="K10198"/>
      <c r="L10198"/>
    </row>
    <row r="10199" spans="9:12" ht="15" x14ac:dyDescent="0.25">
      <c r="I10199"/>
      <c r="J10199"/>
      <c r="K10199"/>
      <c r="L10199"/>
    </row>
    <row r="10200" spans="9:12" ht="15" x14ac:dyDescent="0.25">
      <c r="I10200"/>
      <c r="J10200"/>
      <c r="K10200"/>
      <c r="L10200"/>
    </row>
    <row r="10201" spans="9:12" ht="15" x14ac:dyDescent="0.25">
      <c r="I10201"/>
      <c r="J10201"/>
      <c r="K10201"/>
      <c r="L10201"/>
    </row>
    <row r="10202" spans="9:12" ht="15" x14ac:dyDescent="0.25">
      <c r="I10202"/>
      <c r="J10202"/>
      <c r="K10202"/>
      <c r="L10202"/>
    </row>
    <row r="10203" spans="9:12" ht="15" x14ac:dyDescent="0.25">
      <c r="I10203"/>
      <c r="J10203"/>
      <c r="K10203"/>
      <c r="L10203"/>
    </row>
    <row r="10204" spans="9:12" ht="15" x14ac:dyDescent="0.25">
      <c r="I10204"/>
      <c r="J10204"/>
      <c r="K10204"/>
      <c r="L10204"/>
    </row>
    <row r="10205" spans="9:12" ht="15" x14ac:dyDescent="0.25">
      <c r="I10205"/>
      <c r="J10205"/>
      <c r="K10205"/>
      <c r="L10205"/>
    </row>
    <row r="10206" spans="9:12" ht="15" x14ac:dyDescent="0.25">
      <c r="I10206"/>
      <c r="J10206"/>
      <c r="K10206"/>
      <c r="L10206"/>
    </row>
    <row r="10207" spans="9:12" ht="15" x14ac:dyDescent="0.25">
      <c r="I10207"/>
      <c r="J10207"/>
      <c r="K10207"/>
      <c r="L10207"/>
    </row>
    <row r="10208" spans="9:12" ht="15" x14ac:dyDescent="0.25">
      <c r="I10208"/>
      <c r="J10208"/>
      <c r="K10208"/>
      <c r="L10208"/>
    </row>
    <row r="10209" spans="9:12" ht="15" x14ac:dyDescent="0.25">
      <c r="I10209"/>
      <c r="J10209"/>
      <c r="K10209"/>
      <c r="L10209"/>
    </row>
    <row r="10210" spans="9:12" ht="15" x14ac:dyDescent="0.25">
      <c r="I10210"/>
      <c r="J10210"/>
      <c r="K10210"/>
      <c r="L10210"/>
    </row>
    <row r="10211" spans="9:12" ht="15" x14ac:dyDescent="0.25">
      <c r="I10211"/>
      <c r="J10211"/>
      <c r="K10211"/>
      <c r="L10211"/>
    </row>
    <row r="10212" spans="9:12" ht="15" x14ac:dyDescent="0.25">
      <c r="I10212"/>
      <c r="J10212"/>
      <c r="K10212"/>
      <c r="L10212"/>
    </row>
    <row r="10213" spans="9:12" ht="15" x14ac:dyDescent="0.25">
      <c r="I10213"/>
      <c r="J10213"/>
      <c r="K10213"/>
      <c r="L10213"/>
    </row>
    <row r="10214" spans="9:12" ht="15" x14ac:dyDescent="0.25">
      <c r="I10214"/>
      <c r="J10214"/>
      <c r="K10214"/>
      <c r="L10214"/>
    </row>
    <row r="10215" spans="9:12" ht="15" x14ac:dyDescent="0.25">
      <c r="I10215"/>
      <c r="J10215"/>
      <c r="K10215"/>
      <c r="L10215"/>
    </row>
    <row r="10216" spans="9:12" ht="15" x14ac:dyDescent="0.25">
      <c r="I10216"/>
      <c r="J10216"/>
      <c r="K10216"/>
      <c r="L10216"/>
    </row>
    <row r="10217" spans="9:12" ht="15" x14ac:dyDescent="0.25">
      <c r="I10217"/>
      <c r="J10217"/>
      <c r="K10217"/>
      <c r="L10217"/>
    </row>
    <row r="10218" spans="9:12" ht="15" x14ac:dyDescent="0.25">
      <c r="I10218"/>
      <c r="J10218"/>
      <c r="K10218"/>
      <c r="L10218"/>
    </row>
    <row r="10219" spans="9:12" ht="15" x14ac:dyDescent="0.25">
      <c r="I10219"/>
      <c r="J10219"/>
      <c r="K10219"/>
      <c r="L10219"/>
    </row>
    <row r="10220" spans="9:12" ht="15" x14ac:dyDescent="0.25">
      <c r="I10220"/>
      <c r="J10220"/>
      <c r="K10220"/>
      <c r="L10220"/>
    </row>
    <row r="10221" spans="9:12" ht="15" x14ac:dyDescent="0.25">
      <c r="I10221"/>
      <c r="J10221"/>
      <c r="K10221"/>
      <c r="L10221"/>
    </row>
    <row r="10222" spans="9:12" ht="15" x14ac:dyDescent="0.25">
      <c r="I10222"/>
      <c r="J10222"/>
      <c r="K10222"/>
      <c r="L10222"/>
    </row>
    <row r="10223" spans="9:12" ht="15" x14ac:dyDescent="0.25">
      <c r="I10223"/>
      <c r="J10223"/>
      <c r="K10223"/>
      <c r="L10223"/>
    </row>
    <row r="10224" spans="9:12" ht="15" x14ac:dyDescent="0.25">
      <c r="I10224"/>
      <c r="J10224"/>
      <c r="K10224"/>
      <c r="L10224"/>
    </row>
    <row r="10225" spans="9:12" ht="15" x14ac:dyDescent="0.25">
      <c r="I10225"/>
      <c r="J10225"/>
      <c r="K10225"/>
      <c r="L10225"/>
    </row>
    <row r="10226" spans="9:12" ht="15" x14ac:dyDescent="0.25">
      <c r="I10226"/>
      <c r="J10226"/>
      <c r="K10226"/>
      <c r="L10226"/>
    </row>
    <row r="10227" spans="9:12" ht="15" x14ac:dyDescent="0.25">
      <c r="I10227"/>
      <c r="J10227"/>
      <c r="K10227"/>
      <c r="L10227"/>
    </row>
    <row r="10228" spans="9:12" ht="15" x14ac:dyDescent="0.25">
      <c r="I10228"/>
      <c r="J10228"/>
      <c r="K10228"/>
      <c r="L10228"/>
    </row>
    <row r="10229" spans="9:12" ht="15" x14ac:dyDescent="0.25">
      <c r="I10229"/>
      <c r="J10229"/>
      <c r="K10229"/>
      <c r="L10229"/>
    </row>
    <row r="10230" spans="9:12" ht="15" x14ac:dyDescent="0.25">
      <c r="I10230"/>
      <c r="J10230"/>
      <c r="K10230"/>
      <c r="L10230"/>
    </row>
    <row r="10231" spans="9:12" ht="15" x14ac:dyDescent="0.25">
      <c r="I10231"/>
      <c r="J10231"/>
      <c r="K10231"/>
      <c r="L10231"/>
    </row>
    <row r="10232" spans="9:12" ht="15" x14ac:dyDescent="0.25">
      <c r="I10232"/>
      <c r="J10232"/>
      <c r="K10232"/>
      <c r="L10232"/>
    </row>
    <row r="10233" spans="9:12" ht="15" x14ac:dyDescent="0.25">
      <c r="I10233"/>
      <c r="J10233"/>
      <c r="K10233"/>
      <c r="L10233"/>
    </row>
    <row r="10234" spans="9:12" ht="15" x14ac:dyDescent="0.25">
      <c r="I10234"/>
      <c r="J10234"/>
      <c r="K10234"/>
      <c r="L10234"/>
    </row>
    <row r="10235" spans="9:12" ht="15" x14ac:dyDescent="0.25">
      <c r="I10235"/>
      <c r="J10235"/>
      <c r="K10235"/>
      <c r="L10235"/>
    </row>
    <row r="10236" spans="9:12" ht="15" x14ac:dyDescent="0.25">
      <c r="I10236"/>
      <c r="J10236"/>
      <c r="K10236"/>
      <c r="L10236"/>
    </row>
    <row r="10237" spans="9:12" ht="15" x14ac:dyDescent="0.25">
      <c r="I10237"/>
      <c r="J10237"/>
      <c r="K10237"/>
      <c r="L10237"/>
    </row>
    <row r="10238" spans="9:12" ht="15" x14ac:dyDescent="0.25">
      <c r="I10238"/>
      <c r="J10238"/>
      <c r="K10238"/>
      <c r="L10238"/>
    </row>
    <row r="10239" spans="9:12" ht="15" x14ac:dyDescent="0.25">
      <c r="I10239"/>
      <c r="J10239"/>
      <c r="K10239"/>
      <c r="L10239"/>
    </row>
    <row r="10240" spans="9:12" ht="15" x14ac:dyDescent="0.25">
      <c r="I10240"/>
      <c r="J10240"/>
      <c r="K10240"/>
      <c r="L10240"/>
    </row>
    <row r="10241" spans="9:12" ht="15" x14ac:dyDescent="0.25">
      <c r="I10241"/>
      <c r="J10241"/>
      <c r="K10241"/>
      <c r="L10241"/>
    </row>
    <row r="10242" spans="9:12" ht="15" x14ac:dyDescent="0.25">
      <c r="I10242"/>
      <c r="J10242"/>
      <c r="K10242"/>
      <c r="L10242"/>
    </row>
    <row r="10243" spans="9:12" ht="15" x14ac:dyDescent="0.25">
      <c r="I10243"/>
      <c r="J10243"/>
      <c r="K10243"/>
      <c r="L10243"/>
    </row>
    <row r="10244" spans="9:12" ht="15" x14ac:dyDescent="0.25">
      <c r="I10244"/>
      <c r="J10244"/>
      <c r="K10244"/>
      <c r="L10244"/>
    </row>
    <row r="10245" spans="9:12" ht="15" x14ac:dyDescent="0.25">
      <c r="I10245"/>
      <c r="J10245"/>
      <c r="K10245"/>
      <c r="L10245"/>
    </row>
    <row r="10246" spans="9:12" ht="15" x14ac:dyDescent="0.25">
      <c r="I10246"/>
      <c r="J10246"/>
      <c r="K10246"/>
      <c r="L10246"/>
    </row>
    <row r="10247" spans="9:12" ht="15" x14ac:dyDescent="0.25">
      <c r="I10247"/>
      <c r="J10247"/>
      <c r="K10247"/>
      <c r="L10247"/>
    </row>
    <row r="10248" spans="9:12" ht="15" x14ac:dyDescent="0.25">
      <c r="I10248"/>
      <c r="J10248"/>
      <c r="K10248"/>
      <c r="L10248"/>
    </row>
    <row r="10249" spans="9:12" ht="15" x14ac:dyDescent="0.25">
      <c r="I10249"/>
      <c r="J10249"/>
      <c r="K10249"/>
      <c r="L10249"/>
    </row>
    <row r="10250" spans="9:12" ht="15" x14ac:dyDescent="0.25">
      <c r="I10250"/>
      <c r="J10250"/>
      <c r="K10250"/>
      <c r="L10250"/>
    </row>
    <row r="10251" spans="9:12" ht="15" x14ac:dyDescent="0.25">
      <c r="I10251"/>
      <c r="J10251"/>
      <c r="K10251"/>
      <c r="L10251"/>
    </row>
    <row r="10252" spans="9:12" ht="15" x14ac:dyDescent="0.25">
      <c r="I10252"/>
      <c r="J10252"/>
      <c r="K10252"/>
      <c r="L10252"/>
    </row>
    <row r="10253" spans="9:12" ht="15" x14ac:dyDescent="0.25">
      <c r="I10253"/>
      <c r="J10253"/>
      <c r="K10253"/>
      <c r="L10253"/>
    </row>
    <row r="10254" spans="9:12" ht="15" x14ac:dyDescent="0.25">
      <c r="I10254"/>
      <c r="J10254"/>
      <c r="K10254"/>
      <c r="L10254"/>
    </row>
    <row r="10255" spans="9:12" ht="15" x14ac:dyDescent="0.25">
      <c r="I10255"/>
      <c r="J10255"/>
      <c r="K10255"/>
      <c r="L10255"/>
    </row>
    <row r="10256" spans="9:12" ht="15" x14ac:dyDescent="0.25">
      <c r="I10256"/>
      <c r="J10256"/>
      <c r="K10256"/>
      <c r="L10256"/>
    </row>
    <row r="10257" spans="9:12" ht="15" x14ac:dyDescent="0.25">
      <c r="I10257"/>
      <c r="J10257"/>
      <c r="K10257"/>
      <c r="L10257"/>
    </row>
    <row r="10258" spans="9:12" ht="15" x14ac:dyDescent="0.25">
      <c r="I10258"/>
      <c r="J10258"/>
      <c r="K10258"/>
      <c r="L10258"/>
    </row>
    <row r="10259" spans="9:12" ht="15" x14ac:dyDescent="0.25">
      <c r="I10259"/>
      <c r="J10259"/>
      <c r="K10259"/>
      <c r="L10259"/>
    </row>
    <row r="10260" spans="9:12" ht="15" x14ac:dyDescent="0.25">
      <c r="I10260"/>
      <c r="J10260"/>
      <c r="K10260"/>
      <c r="L10260"/>
    </row>
    <row r="10261" spans="9:12" ht="15" x14ac:dyDescent="0.25">
      <c r="I10261"/>
      <c r="J10261"/>
      <c r="K10261"/>
      <c r="L10261"/>
    </row>
    <row r="10262" spans="9:12" ht="15" x14ac:dyDescent="0.25">
      <c r="I10262"/>
      <c r="J10262"/>
      <c r="K10262"/>
      <c r="L10262"/>
    </row>
    <row r="10263" spans="9:12" ht="15" x14ac:dyDescent="0.25">
      <c r="I10263"/>
      <c r="J10263"/>
      <c r="K10263"/>
      <c r="L10263"/>
    </row>
    <row r="10264" spans="9:12" ht="15" x14ac:dyDescent="0.25">
      <c r="I10264"/>
      <c r="J10264"/>
      <c r="K10264"/>
      <c r="L10264"/>
    </row>
    <row r="10265" spans="9:12" ht="15" x14ac:dyDescent="0.25">
      <c r="I10265"/>
      <c r="J10265"/>
      <c r="K10265"/>
      <c r="L10265"/>
    </row>
    <row r="10266" spans="9:12" ht="15" x14ac:dyDescent="0.25">
      <c r="I10266"/>
      <c r="J10266"/>
      <c r="K10266"/>
      <c r="L10266"/>
    </row>
    <row r="10267" spans="9:12" ht="15" x14ac:dyDescent="0.25">
      <c r="I10267"/>
      <c r="J10267"/>
      <c r="K10267"/>
      <c r="L10267"/>
    </row>
    <row r="10268" spans="9:12" ht="15" x14ac:dyDescent="0.25">
      <c r="I10268"/>
      <c r="J10268"/>
      <c r="K10268"/>
      <c r="L10268"/>
    </row>
    <row r="10269" spans="9:12" ht="15" x14ac:dyDescent="0.25">
      <c r="I10269"/>
      <c r="J10269"/>
      <c r="K10269"/>
      <c r="L10269"/>
    </row>
    <row r="10270" spans="9:12" ht="15" x14ac:dyDescent="0.25">
      <c r="I10270"/>
      <c r="J10270"/>
      <c r="K10270"/>
      <c r="L10270"/>
    </row>
    <row r="10271" spans="9:12" ht="15" x14ac:dyDescent="0.25">
      <c r="I10271"/>
      <c r="J10271"/>
      <c r="K10271"/>
      <c r="L10271"/>
    </row>
    <row r="10272" spans="9:12" ht="15" x14ac:dyDescent="0.25">
      <c r="I10272"/>
      <c r="J10272"/>
      <c r="K10272"/>
      <c r="L10272"/>
    </row>
    <row r="10273" spans="9:12" ht="15" x14ac:dyDescent="0.25">
      <c r="I10273"/>
      <c r="J10273"/>
      <c r="K10273"/>
      <c r="L10273"/>
    </row>
    <row r="10274" spans="9:12" ht="15" x14ac:dyDescent="0.25">
      <c r="I10274"/>
      <c r="J10274"/>
      <c r="K10274"/>
      <c r="L10274"/>
    </row>
    <row r="10275" spans="9:12" ht="15" x14ac:dyDescent="0.25">
      <c r="I10275"/>
      <c r="J10275"/>
      <c r="K10275"/>
      <c r="L10275"/>
    </row>
    <row r="10276" spans="9:12" ht="15" x14ac:dyDescent="0.25">
      <c r="I10276"/>
      <c r="J10276"/>
      <c r="K10276"/>
      <c r="L10276"/>
    </row>
    <row r="10277" spans="9:12" ht="15" x14ac:dyDescent="0.25">
      <c r="I10277"/>
      <c r="J10277"/>
      <c r="K10277"/>
      <c r="L10277"/>
    </row>
    <row r="10278" spans="9:12" ht="15" x14ac:dyDescent="0.25">
      <c r="I10278"/>
      <c r="J10278"/>
      <c r="K10278"/>
      <c r="L10278"/>
    </row>
    <row r="10279" spans="9:12" ht="15" x14ac:dyDescent="0.25">
      <c r="I10279"/>
      <c r="J10279"/>
      <c r="K10279"/>
      <c r="L10279"/>
    </row>
    <row r="10280" spans="9:12" ht="15" x14ac:dyDescent="0.25">
      <c r="I10280"/>
      <c r="J10280"/>
      <c r="K10280"/>
      <c r="L10280"/>
    </row>
    <row r="10281" spans="9:12" ht="15" x14ac:dyDescent="0.25">
      <c r="I10281"/>
      <c r="J10281"/>
      <c r="K10281"/>
      <c r="L10281"/>
    </row>
    <row r="10282" spans="9:12" ht="15" x14ac:dyDescent="0.25">
      <c r="I10282"/>
      <c r="J10282"/>
      <c r="K10282"/>
      <c r="L10282"/>
    </row>
    <row r="10283" spans="9:12" ht="15" x14ac:dyDescent="0.25">
      <c r="I10283"/>
      <c r="J10283"/>
      <c r="K10283"/>
      <c r="L10283"/>
    </row>
    <row r="10284" spans="9:12" ht="15" x14ac:dyDescent="0.25">
      <c r="I10284"/>
      <c r="J10284"/>
      <c r="K10284"/>
      <c r="L10284"/>
    </row>
    <row r="10285" spans="9:12" ht="15" x14ac:dyDescent="0.25">
      <c r="I10285"/>
      <c r="J10285"/>
      <c r="K10285"/>
      <c r="L10285"/>
    </row>
    <row r="10286" spans="9:12" ht="15" x14ac:dyDescent="0.25">
      <c r="I10286"/>
      <c r="J10286"/>
      <c r="K10286"/>
      <c r="L10286"/>
    </row>
    <row r="10287" spans="9:12" ht="15" x14ac:dyDescent="0.25">
      <c r="I10287"/>
      <c r="J10287"/>
      <c r="K10287"/>
      <c r="L10287"/>
    </row>
    <row r="10288" spans="9:12" ht="15" x14ac:dyDescent="0.25">
      <c r="I10288"/>
      <c r="J10288"/>
      <c r="K10288"/>
      <c r="L10288"/>
    </row>
    <row r="10289" spans="9:12" ht="15" x14ac:dyDescent="0.25">
      <c r="I10289"/>
      <c r="J10289"/>
      <c r="K10289"/>
      <c r="L10289"/>
    </row>
    <row r="10290" spans="9:12" ht="15" x14ac:dyDescent="0.25">
      <c r="I10290"/>
      <c r="J10290"/>
      <c r="K10290"/>
      <c r="L10290"/>
    </row>
    <row r="10291" spans="9:12" ht="15" x14ac:dyDescent="0.25">
      <c r="I10291"/>
      <c r="J10291"/>
      <c r="K10291"/>
      <c r="L10291"/>
    </row>
    <row r="10292" spans="9:12" ht="15" x14ac:dyDescent="0.25">
      <c r="I10292"/>
      <c r="J10292"/>
      <c r="K10292"/>
      <c r="L10292"/>
    </row>
    <row r="10293" spans="9:12" ht="15" x14ac:dyDescent="0.25">
      <c r="I10293"/>
      <c r="J10293"/>
      <c r="K10293"/>
      <c r="L10293"/>
    </row>
    <row r="10294" spans="9:12" ht="15" x14ac:dyDescent="0.25">
      <c r="I10294"/>
      <c r="J10294"/>
      <c r="K10294"/>
      <c r="L10294"/>
    </row>
    <row r="10295" spans="9:12" ht="15" x14ac:dyDescent="0.25">
      <c r="I10295"/>
      <c r="J10295"/>
      <c r="K10295"/>
      <c r="L10295"/>
    </row>
    <row r="10296" spans="9:12" ht="15" x14ac:dyDescent="0.25">
      <c r="I10296"/>
      <c r="J10296"/>
      <c r="K10296"/>
      <c r="L10296"/>
    </row>
    <row r="10297" spans="9:12" ht="15" x14ac:dyDescent="0.25">
      <c r="I10297"/>
      <c r="J10297"/>
      <c r="K10297"/>
      <c r="L10297"/>
    </row>
    <row r="10298" spans="9:12" ht="15" x14ac:dyDescent="0.25">
      <c r="I10298"/>
      <c r="J10298"/>
      <c r="K10298"/>
      <c r="L10298"/>
    </row>
    <row r="10299" spans="9:12" ht="15" x14ac:dyDescent="0.25">
      <c r="I10299"/>
      <c r="J10299"/>
      <c r="K10299"/>
      <c r="L10299"/>
    </row>
    <row r="10300" spans="9:12" ht="15" x14ac:dyDescent="0.25">
      <c r="I10300"/>
      <c r="J10300"/>
      <c r="K10300"/>
      <c r="L10300"/>
    </row>
    <row r="10301" spans="9:12" ht="15" x14ac:dyDescent="0.25">
      <c r="I10301"/>
      <c r="J10301"/>
      <c r="K10301"/>
      <c r="L10301"/>
    </row>
    <row r="10302" spans="9:12" ht="15" x14ac:dyDescent="0.25">
      <c r="I10302"/>
      <c r="J10302"/>
      <c r="K10302"/>
      <c r="L10302"/>
    </row>
    <row r="10303" spans="9:12" ht="15" x14ac:dyDescent="0.25">
      <c r="I10303"/>
      <c r="J10303"/>
      <c r="K10303"/>
      <c r="L10303"/>
    </row>
    <row r="10304" spans="9:12" ht="15" x14ac:dyDescent="0.25">
      <c r="I10304"/>
      <c r="J10304"/>
      <c r="K10304"/>
      <c r="L10304"/>
    </row>
    <row r="10305" spans="9:12" ht="15" x14ac:dyDescent="0.25">
      <c r="I10305"/>
      <c r="J10305"/>
      <c r="K10305"/>
      <c r="L10305"/>
    </row>
    <row r="10306" spans="9:12" ht="15" x14ac:dyDescent="0.25">
      <c r="I10306"/>
      <c r="J10306"/>
      <c r="K10306"/>
      <c r="L10306"/>
    </row>
    <row r="10307" spans="9:12" ht="15" x14ac:dyDescent="0.25">
      <c r="I10307"/>
      <c r="J10307"/>
      <c r="K10307"/>
      <c r="L10307"/>
    </row>
    <row r="10308" spans="9:12" ht="15" x14ac:dyDescent="0.25">
      <c r="I10308"/>
      <c r="J10308"/>
      <c r="K10308"/>
      <c r="L10308"/>
    </row>
    <row r="10309" spans="9:12" ht="15" x14ac:dyDescent="0.25">
      <c r="I10309"/>
      <c r="J10309"/>
      <c r="K10309"/>
      <c r="L10309"/>
    </row>
    <row r="10310" spans="9:12" ht="15" x14ac:dyDescent="0.25">
      <c r="I10310"/>
      <c r="J10310"/>
      <c r="K10310"/>
      <c r="L10310"/>
    </row>
    <row r="10311" spans="9:12" ht="15" x14ac:dyDescent="0.25">
      <c r="I10311"/>
      <c r="J10311"/>
      <c r="K10311"/>
      <c r="L10311"/>
    </row>
    <row r="10312" spans="9:12" ht="15" x14ac:dyDescent="0.25">
      <c r="I10312"/>
      <c r="J10312"/>
      <c r="K10312"/>
      <c r="L10312"/>
    </row>
    <row r="10313" spans="9:12" ht="15" x14ac:dyDescent="0.25">
      <c r="I10313"/>
      <c r="J10313"/>
      <c r="K10313"/>
      <c r="L10313"/>
    </row>
    <row r="10314" spans="9:12" ht="15" x14ac:dyDescent="0.25">
      <c r="I10314"/>
      <c r="J10314"/>
      <c r="K10314"/>
      <c r="L10314"/>
    </row>
    <row r="10315" spans="9:12" ht="15" x14ac:dyDescent="0.25">
      <c r="I10315"/>
      <c r="J10315"/>
      <c r="K10315"/>
      <c r="L10315"/>
    </row>
    <row r="10316" spans="9:12" ht="15" x14ac:dyDescent="0.25">
      <c r="I10316"/>
      <c r="J10316"/>
      <c r="K10316"/>
      <c r="L10316"/>
    </row>
    <row r="10317" spans="9:12" ht="15" x14ac:dyDescent="0.25">
      <c r="I10317"/>
      <c r="J10317"/>
      <c r="K10317"/>
      <c r="L10317"/>
    </row>
    <row r="10318" spans="9:12" ht="15" x14ac:dyDescent="0.25">
      <c r="I10318"/>
      <c r="J10318"/>
      <c r="K10318"/>
      <c r="L10318"/>
    </row>
    <row r="10319" spans="9:12" ht="15" x14ac:dyDescent="0.25">
      <c r="I10319"/>
      <c r="J10319"/>
      <c r="K10319"/>
      <c r="L10319"/>
    </row>
    <row r="10320" spans="9:12" ht="15" x14ac:dyDescent="0.25">
      <c r="I10320"/>
      <c r="J10320"/>
      <c r="K10320"/>
      <c r="L10320"/>
    </row>
    <row r="10321" spans="9:12" ht="15" x14ac:dyDescent="0.25">
      <c r="I10321"/>
      <c r="J10321"/>
      <c r="K10321"/>
      <c r="L10321"/>
    </row>
    <row r="10322" spans="9:12" ht="15" x14ac:dyDescent="0.25">
      <c r="I10322"/>
      <c r="J10322"/>
      <c r="K10322"/>
      <c r="L10322"/>
    </row>
    <row r="10323" spans="9:12" ht="15" x14ac:dyDescent="0.25">
      <c r="I10323"/>
      <c r="J10323"/>
      <c r="K10323"/>
      <c r="L10323"/>
    </row>
    <row r="10324" spans="9:12" ht="15" x14ac:dyDescent="0.25">
      <c r="I10324"/>
      <c r="J10324"/>
      <c r="K10324"/>
      <c r="L10324"/>
    </row>
    <row r="10325" spans="9:12" ht="15" x14ac:dyDescent="0.25">
      <c r="I10325"/>
      <c r="J10325"/>
      <c r="K10325"/>
      <c r="L10325"/>
    </row>
    <row r="10326" spans="9:12" ht="15" x14ac:dyDescent="0.25">
      <c r="I10326"/>
      <c r="J10326"/>
      <c r="K10326"/>
      <c r="L10326"/>
    </row>
    <row r="10327" spans="9:12" ht="15" x14ac:dyDescent="0.25">
      <c r="I10327"/>
      <c r="J10327"/>
      <c r="K10327"/>
      <c r="L10327"/>
    </row>
    <row r="10328" spans="9:12" ht="15" x14ac:dyDescent="0.25">
      <c r="I10328"/>
      <c r="J10328"/>
      <c r="K10328"/>
      <c r="L10328"/>
    </row>
    <row r="10329" spans="9:12" ht="15" x14ac:dyDescent="0.25">
      <c r="I10329"/>
      <c r="J10329"/>
      <c r="K10329"/>
      <c r="L10329"/>
    </row>
    <row r="10330" spans="9:12" ht="15" x14ac:dyDescent="0.25">
      <c r="I10330"/>
      <c r="J10330"/>
      <c r="K10330"/>
      <c r="L10330"/>
    </row>
    <row r="10331" spans="9:12" ht="15" x14ac:dyDescent="0.25">
      <c r="I10331"/>
      <c r="J10331"/>
      <c r="K10331"/>
      <c r="L10331"/>
    </row>
    <row r="10332" spans="9:12" ht="15" x14ac:dyDescent="0.25">
      <c r="I10332"/>
      <c r="J10332"/>
      <c r="K10332"/>
      <c r="L10332"/>
    </row>
    <row r="10333" spans="9:12" ht="15" x14ac:dyDescent="0.25">
      <c r="I10333"/>
      <c r="J10333"/>
      <c r="K10333"/>
      <c r="L10333"/>
    </row>
    <row r="10334" spans="9:12" ht="15" x14ac:dyDescent="0.25">
      <c r="I10334"/>
      <c r="J10334"/>
      <c r="K10334"/>
      <c r="L10334"/>
    </row>
    <row r="10335" spans="9:12" ht="15" x14ac:dyDescent="0.25">
      <c r="I10335"/>
      <c r="J10335"/>
      <c r="K10335"/>
      <c r="L10335"/>
    </row>
    <row r="10336" spans="9:12" ht="15" x14ac:dyDescent="0.25">
      <c r="I10336"/>
      <c r="J10336"/>
      <c r="K10336"/>
      <c r="L10336"/>
    </row>
    <row r="10337" spans="9:12" ht="15" x14ac:dyDescent="0.25">
      <c r="I10337"/>
      <c r="J10337"/>
      <c r="K10337"/>
      <c r="L10337"/>
    </row>
    <row r="10338" spans="9:12" ht="15" x14ac:dyDescent="0.25">
      <c r="I10338"/>
      <c r="J10338"/>
      <c r="K10338"/>
      <c r="L10338"/>
    </row>
    <row r="10339" spans="9:12" ht="15" x14ac:dyDescent="0.25">
      <c r="I10339"/>
      <c r="J10339"/>
      <c r="K10339"/>
      <c r="L10339"/>
    </row>
    <row r="10340" spans="9:12" ht="15" x14ac:dyDescent="0.25">
      <c r="I10340"/>
      <c r="J10340"/>
      <c r="K10340"/>
      <c r="L10340"/>
    </row>
    <row r="10341" spans="9:12" ht="15" x14ac:dyDescent="0.25">
      <c r="I10341"/>
      <c r="J10341"/>
      <c r="K10341"/>
      <c r="L10341"/>
    </row>
    <row r="10342" spans="9:12" ht="15" x14ac:dyDescent="0.25">
      <c r="I10342"/>
      <c r="J10342"/>
      <c r="K10342"/>
      <c r="L10342"/>
    </row>
    <row r="10343" spans="9:12" ht="15" x14ac:dyDescent="0.25">
      <c r="I10343"/>
      <c r="J10343"/>
      <c r="K10343"/>
      <c r="L10343"/>
    </row>
    <row r="10344" spans="9:12" ht="15" x14ac:dyDescent="0.25">
      <c r="I10344"/>
      <c r="J10344"/>
      <c r="K10344"/>
      <c r="L10344"/>
    </row>
    <row r="10345" spans="9:12" ht="15" x14ac:dyDescent="0.25">
      <c r="I10345"/>
      <c r="J10345"/>
      <c r="K10345"/>
      <c r="L10345"/>
    </row>
    <row r="10346" spans="9:12" ht="15" x14ac:dyDescent="0.25">
      <c r="I10346"/>
      <c r="J10346"/>
      <c r="K10346"/>
      <c r="L10346"/>
    </row>
    <row r="10347" spans="9:12" ht="15" x14ac:dyDescent="0.25">
      <c r="I10347"/>
      <c r="J10347"/>
      <c r="K10347"/>
      <c r="L10347"/>
    </row>
    <row r="10348" spans="9:12" ht="15" x14ac:dyDescent="0.25">
      <c r="I10348"/>
      <c r="J10348"/>
      <c r="K10348"/>
      <c r="L10348"/>
    </row>
    <row r="10349" spans="9:12" ht="15" x14ac:dyDescent="0.25">
      <c r="I10349"/>
      <c r="J10349"/>
      <c r="K10349"/>
      <c r="L10349"/>
    </row>
    <row r="10350" spans="9:12" ht="15" x14ac:dyDescent="0.25">
      <c r="I10350"/>
      <c r="J10350"/>
      <c r="K10350"/>
      <c r="L10350"/>
    </row>
    <row r="10351" spans="9:12" ht="15" x14ac:dyDescent="0.25">
      <c r="I10351"/>
      <c r="J10351"/>
      <c r="K10351"/>
      <c r="L10351"/>
    </row>
    <row r="10352" spans="9:12" ht="15" x14ac:dyDescent="0.25">
      <c r="I10352"/>
      <c r="J10352"/>
      <c r="K10352"/>
      <c r="L10352"/>
    </row>
    <row r="10353" spans="9:12" ht="15" x14ac:dyDescent="0.25">
      <c r="I10353"/>
      <c r="J10353"/>
      <c r="K10353"/>
      <c r="L10353"/>
    </row>
    <row r="10354" spans="9:12" ht="15" x14ac:dyDescent="0.25">
      <c r="I10354"/>
      <c r="J10354"/>
      <c r="K10354"/>
      <c r="L10354"/>
    </row>
    <row r="10355" spans="9:12" ht="15" x14ac:dyDescent="0.25">
      <c r="I10355"/>
      <c r="J10355"/>
      <c r="K10355"/>
      <c r="L10355"/>
    </row>
    <row r="10356" spans="9:12" ht="15" x14ac:dyDescent="0.25">
      <c r="I10356"/>
      <c r="J10356"/>
      <c r="K10356"/>
      <c r="L10356"/>
    </row>
    <row r="10357" spans="9:12" ht="15" x14ac:dyDescent="0.25">
      <c r="I10357"/>
      <c r="J10357"/>
      <c r="K10357"/>
      <c r="L10357"/>
    </row>
    <row r="10358" spans="9:12" ht="15" x14ac:dyDescent="0.25">
      <c r="I10358"/>
      <c r="J10358"/>
      <c r="K10358"/>
      <c r="L10358"/>
    </row>
    <row r="10359" spans="9:12" ht="15" x14ac:dyDescent="0.25">
      <c r="I10359"/>
      <c r="J10359"/>
      <c r="K10359"/>
      <c r="L10359"/>
    </row>
    <row r="10360" spans="9:12" ht="15" x14ac:dyDescent="0.25">
      <c r="I10360"/>
      <c r="J10360"/>
      <c r="K10360"/>
      <c r="L10360"/>
    </row>
    <row r="10361" spans="9:12" ht="15" x14ac:dyDescent="0.25">
      <c r="I10361"/>
      <c r="J10361"/>
      <c r="K10361"/>
      <c r="L10361"/>
    </row>
    <row r="10362" spans="9:12" ht="15" x14ac:dyDescent="0.25">
      <c r="I10362"/>
      <c r="J10362"/>
      <c r="K10362"/>
      <c r="L10362"/>
    </row>
    <row r="10363" spans="9:12" ht="15" x14ac:dyDescent="0.25">
      <c r="I10363"/>
      <c r="J10363"/>
      <c r="K10363"/>
      <c r="L10363"/>
    </row>
    <row r="10364" spans="9:12" ht="15" x14ac:dyDescent="0.25">
      <c r="I10364"/>
      <c r="J10364"/>
      <c r="K10364"/>
      <c r="L10364"/>
    </row>
    <row r="10365" spans="9:12" ht="15" x14ac:dyDescent="0.25">
      <c r="I10365"/>
      <c r="J10365"/>
      <c r="K10365"/>
      <c r="L10365"/>
    </row>
    <row r="10366" spans="9:12" ht="15" x14ac:dyDescent="0.25">
      <c r="I10366"/>
      <c r="J10366"/>
      <c r="K10366"/>
      <c r="L10366"/>
    </row>
    <row r="10367" spans="9:12" ht="15" x14ac:dyDescent="0.25">
      <c r="I10367"/>
      <c r="J10367"/>
      <c r="K10367"/>
      <c r="L10367"/>
    </row>
    <row r="10368" spans="9:12" ht="15" x14ac:dyDescent="0.25">
      <c r="I10368"/>
      <c r="J10368"/>
      <c r="K10368"/>
      <c r="L10368"/>
    </row>
    <row r="10369" spans="9:12" ht="15" x14ac:dyDescent="0.25">
      <c r="I10369"/>
      <c r="J10369"/>
      <c r="K10369"/>
      <c r="L10369"/>
    </row>
    <row r="10370" spans="9:12" ht="15" x14ac:dyDescent="0.25">
      <c r="I10370"/>
      <c r="J10370"/>
      <c r="K10370"/>
      <c r="L10370"/>
    </row>
    <row r="10371" spans="9:12" ht="15" x14ac:dyDescent="0.25">
      <c r="I10371"/>
      <c r="J10371"/>
      <c r="K10371"/>
      <c r="L10371"/>
    </row>
    <row r="10372" spans="9:12" ht="15" x14ac:dyDescent="0.25">
      <c r="I10372"/>
      <c r="J10372"/>
      <c r="K10372"/>
      <c r="L10372"/>
    </row>
    <row r="10373" spans="9:12" ht="15" x14ac:dyDescent="0.25">
      <c r="I10373"/>
      <c r="J10373"/>
      <c r="K10373"/>
      <c r="L10373"/>
    </row>
    <row r="10374" spans="9:12" ht="15" x14ac:dyDescent="0.25">
      <c r="I10374"/>
      <c r="J10374"/>
      <c r="K10374"/>
      <c r="L10374"/>
    </row>
    <row r="10375" spans="9:12" ht="15" x14ac:dyDescent="0.25">
      <c r="I10375"/>
      <c r="J10375"/>
      <c r="K10375"/>
      <c r="L10375"/>
    </row>
    <row r="10376" spans="9:12" ht="15" x14ac:dyDescent="0.25">
      <c r="I10376"/>
      <c r="J10376"/>
      <c r="K10376"/>
      <c r="L10376"/>
    </row>
    <row r="10377" spans="9:12" ht="15" x14ac:dyDescent="0.25">
      <c r="I10377"/>
      <c r="J10377"/>
      <c r="K10377"/>
      <c r="L10377"/>
    </row>
    <row r="10378" spans="9:12" ht="15" x14ac:dyDescent="0.25">
      <c r="I10378"/>
      <c r="J10378"/>
      <c r="K10378"/>
      <c r="L10378"/>
    </row>
    <row r="10379" spans="9:12" ht="15" x14ac:dyDescent="0.25">
      <c r="I10379"/>
      <c r="J10379"/>
      <c r="K10379"/>
      <c r="L10379"/>
    </row>
    <row r="10380" spans="9:12" ht="15" x14ac:dyDescent="0.25">
      <c r="I10380"/>
      <c r="J10380"/>
      <c r="K10380"/>
      <c r="L10380"/>
    </row>
    <row r="10381" spans="9:12" ht="15" x14ac:dyDescent="0.25">
      <c r="I10381"/>
      <c r="J10381"/>
      <c r="K10381"/>
      <c r="L10381"/>
    </row>
    <row r="10382" spans="9:12" ht="15" x14ac:dyDescent="0.25">
      <c r="I10382"/>
      <c r="J10382"/>
      <c r="K10382"/>
      <c r="L10382"/>
    </row>
    <row r="10383" spans="9:12" ht="15" x14ac:dyDescent="0.25">
      <c r="I10383"/>
      <c r="J10383"/>
      <c r="K10383"/>
      <c r="L10383"/>
    </row>
    <row r="10384" spans="9:12" ht="15" x14ac:dyDescent="0.25">
      <c r="I10384"/>
      <c r="J10384"/>
      <c r="K10384"/>
      <c r="L10384"/>
    </row>
    <row r="10385" spans="9:12" ht="15" x14ac:dyDescent="0.25">
      <c r="I10385"/>
      <c r="J10385"/>
      <c r="K10385"/>
      <c r="L10385"/>
    </row>
    <row r="10386" spans="9:12" ht="15" x14ac:dyDescent="0.25">
      <c r="I10386"/>
      <c r="J10386"/>
      <c r="K10386"/>
      <c r="L10386"/>
    </row>
    <row r="10387" spans="9:12" ht="15" x14ac:dyDescent="0.25">
      <c r="I10387"/>
      <c r="J10387"/>
      <c r="K10387"/>
      <c r="L10387"/>
    </row>
    <row r="10388" spans="9:12" ht="15" x14ac:dyDescent="0.25">
      <c r="I10388"/>
      <c r="J10388"/>
      <c r="K10388"/>
      <c r="L10388"/>
    </row>
    <row r="10389" spans="9:12" ht="15" x14ac:dyDescent="0.25">
      <c r="I10389"/>
      <c r="J10389"/>
      <c r="K10389"/>
      <c r="L10389"/>
    </row>
    <row r="10390" spans="9:12" ht="15" x14ac:dyDescent="0.25">
      <c r="I10390"/>
      <c r="J10390"/>
      <c r="K10390"/>
      <c r="L10390"/>
    </row>
    <row r="10391" spans="9:12" ht="15" x14ac:dyDescent="0.25">
      <c r="I10391"/>
      <c r="J10391"/>
      <c r="K10391"/>
      <c r="L10391"/>
    </row>
    <row r="10392" spans="9:12" ht="15" x14ac:dyDescent="0.25">
      <c r="I10392"/>
      <c r="J10392"/>
      <c r="K10392"/>
      <c r="L10392"/>
    </row>
    <row r="10393" spans="9:12" ht="15" x14ac:dyDescent="0.25">
      <c r="I10393"/>
      <c r="J10393"/>
      <c r="K10393"/>
      <c r="L10393"/>
    </row>
    <row r="10394" spans="9:12" ht="15" x14ac:dyDescent="0.25">
      <c r="I10394"/>
      <c r="J10394"/>
      <c r="K10394"/>
      <c r="L10394"/>
    </row>
    <row r="10395" spans="9:12" ht="15" x14ac:dyDescent="0.25">
      <c r="I10395"/>
      <c r="J10395"/>
      <c r="K10395"/>
      <c r="L10395"/>
    </row>
    <row r="10396" spans="9:12" ht="15" x14ac:dyDescent="0.25">
      <c r="I10396"/>
      <c r="J10396"/>
      <c r="K10396"/>
      <c r="L10396"/>
    </row>
    <row r="10397" spans="9:12" ht="15" x14ac:dyDescent="0.25">
      <c r="I10397"/>
      <c r="J10397"/>
      <c r="K10397"/>
      <c r="L10397"/>
    </row>
    <row r="10398" spans="9:12" ht="15" x14ac:dyDescent="0.25">
      <c r="I10398"/>
      <c r="J10398"/>
      <c r="K10398"/>
      <c r="L10398"/>
    </row>
    <row r="10399" spans="9:12" ht="15" x14ac:dyDescent="0.25">
      <c r="I10399"/>
      <c r="J10399"/>
      <c r="K10399"/>
      <c r="L10399"/>
    </row>
    <row r="10400" spans="9:12" ht="15" x14ac:dyDescent="0.25">
      <c r="I10400"/>
      <c r="J10400"/>
      <c r="K10400"/>
      <c r="L10400"/>
    </row>
    <row r="10401" spans="9:12" ht="15" x14ac:dyDescent="0.25">
      <c r="I10401"/>
      <c r="J10401"/>
      <c r="K10401"/>
      <c r="L10401"/>
    </row>
    <row r="10402" spans="9:12" ht="15" x14ac:dyDescent="0.25">
      <c r="I10402"/>
      <c r="J10402"/>
      <c r="K10402"/>
      <c r="L10402"/>
    </row>
    <row r="10403" spans="9:12" ht="15" x14ac:dyDescent="0.25">
      <c r="I10403"/>
      <c r="J10403"/>
      <c r="K10403"/>
      <c r="L10403"/>
    </row>
    <row r="10404" spans="9:12" ht="15" x14ac:dyDescent="0.25">
      <c r="I10404"/>
      <c r="J10404"/>
      <c r="K10404"/>
      <c r="L10404"/>
    </row>
    <row r="10405" spans="9:12" ht="15" x14ac:dyDescent="0.25">
      <c r="I10405"/>
      <c r="J10405"/>
      <c r="K10405"/>
      <c r="L10405"/>
    </row>
    <row r="10406" spans="9:12" ht="15" x14ac:dyDescent="0.25">
      <c r="I10406"/>
      <c r="J10406"/>
      <c r="K10406"/>
      <c r="L10406"/>
    </row>
    <row r="10407" spans="9:12" ht="15" x14ac:dyDescent="0.25">
      <c r="I10407"/>
      <c r="J10407"/>
      <c r="K10407"/>
      <c r="L10407"/>
    </row>
    <row r="10408" spans="9:12" ht="15" x14ac:dyDescent="0.25">
      <c r="I10408"/>
      <c r="J10408"/>
      <c r="K10408"/>
      <c r="L10408"/>
    </row>
    <row r="10409" spans="9:12" ht="15" x14ac:dyDescent="0.25">
      <c r="I10409"/>
      <c r="J10409"/>
      <c r="K10409"/>
      <c r="L10409"/>
    </row>
    <row r="10410" spans="9:12" ht="15" x14ac:dyDescent="0.25">
      <c r="I10410"/>
      <c r="J10410"/>
      <c r="K10410"/>
      <c r="L10410"/>
    </row>
    <row r="10411" spans="9:12" ht="15" x14ac:dyDescent="0.25">
      <c r="I10411"/>
      <c r="J10411"/>
      <c r="K10411"/>
      <c r="L10411"/>
    </row>
    <row r="10412" spans="9:12" ht="15" x14ac:dyDescent="0.25">
      <c r="I10412"/>
      <c r="J10412"/>
      <c r="K10412"/>
      <c r="L10412"/>
    </row>
    <row r="10413" spans="9:12" ht="15" x14ac:dyDescent="0.25">
      <c r="I10413"/>
      <c r="J10413"/>
      <c r="K10413"/>
      <c r="L10413"/>
    </row>
    <row r="10414" spans="9:12" ht="15" x14ac:dyDescent="0.25">
      <c r="I10414"/>
      <c r="J10414"/>
      <c r="K10414"/>
      <c r="L10414"/>
    </row>
    <row r="10415" spans="9:12" ht="15" x14ac:dyDescent="0.25">
      <c r="I10415"/>
      <c r="J10415"/>
      <c r="K10415"/>
      <c r="L10415"/>
    </row>
    <row r="10416" spans="9:12" ht="15" x14ac:dyDescent="0.25">
      <c r="I10416"/>
      <c r="J10416"/>
      <c r="K10416"/>
      <c r="L10416"/>
    </row>
    <row r="10417" spans="9:12" ht="15" x14ac:dyDescent="0.25">
      <c r="I10417"/>
      <c r="J10417"/>
      <c r="K10417"/>
      <c r="L10417"/>
    </row>
    <row r="10418" spans="9:12" ht="15" x14ac:dyDescent="0.25">
      <c r="I10418"/>
      <c r="J10418"/>
      <c r="K10418"/>
      <c r="L10418"/>
    </row>
    <row r="10419" spans="9:12" ht="15" x14ac:dyDescent="0.25">
      <c r="I10419"/>
      <c r="J10419"/>
      <c r="K10419"/>
      <c r="L10419"/>
    </row>
    <row r="10420" spans="9:12" ht="15" x14ac:dyDescent="0.25">
      <c r="I10420"/>
      <c r="J10420"/>
      <c r="K10420"/>
      <c r="L10420"/>
    </row>
    <row r="10421" spans="9:12" ht="15" x14ac:dyDescent="0.25">
      <c r="I10421"/>
      <c r="J10421"/>
      <c r="K10421"/>
      <c r="L10421"/>
    </row>
    <row r="10422" spans="9:12" ht="15" x14ac:dyDescent="0.25">
      <c r="I10422"/>
      <c r="J10422"/>
      <c r="K10422"/>
      <c r="L10422"/>
    </row>
    <row r="10423" spans="9:12" ht="15" x14ac:dyDescent="0.25">
      <c r="I10423"/>
      <c r="J10423"/>
      <c r="K10423"/>
      <c r="L10423"/>
    </row>
    <row r="10424" spans="9:12" ht="15" x14ac:dyDescent="0.25">
      <c r="I10424"/>
      <c r="J10424"/>
      <c r="K10424"/>
      <c r="L10424"/>
    </row>
    <row r="10425" spans="9:12" ht="15" x14ac:dyDescent="0.25">
      <c r="I10425"/>
      <c r="J10425"/>
      <c r="K10425"/>
      <c r="L10425"/>
    </row>
    <row r="10426" spans="9:12" ht="15" x14ac:dyDescent="0.25">
      <c r="I10426"/>
      <c r="J10426"/>
      <c r="K10426"/>
      <c r="L10426"/>
    </row>
    <row r="10427" spans="9:12" ht="15" x14ac:dyDescent="0.25">
      <c r="I10427"/>
      <c r="J10427"/>
      <c r="K10427"/>
      <c r="L10427"/>
    </row>
    <row r="10428" spans="9:12" ht="15" x14ac:dyDescent="0.25">
      <c r="I10428"/>
      <c r="J10428"/>
      <c r="K10428"/>
      <c r="L10428"/>
    </row>
    <row r="10429" spans="9:12" ht="15" x14ac:dyDescent="0.25">
      <c r="I10429"/>
      <c r="J10429"/>
      <c r="K10429"/>
      <c r="L10429"/>
    </row>
    <row r="10430" spans="9:12" ht="15" x14ac:dyDescent="0.25">
      <c r="I10430"/>
      <c r="J10430"/>
      <c r="K10430"/>
      <c r="L10430"/>
    </row>
    <row r="10431" spans="9:12" ht="15" x14ac:dyDescent="0.25">
      <c r="I10431"/>
      <c r="J10431"/>
      <c r="K10431"/>
      <c r="L10431"/>
    </row>
    <row r="10432" spans="9:12" ht="15" x14ac:dyDescent="0.25">
      <c r="I10432"/>
      <c r="J10432"/>
      <c r="K10432"/>
      <c r="L10432"/>
    </row>
    <row r="10433" spans="9:12" ht="15" x14ac:dyDescent="0.25">
      <c r="I10433"/>
      <c r="J10433"/>
      <c r="K10433"/>
      <c r="L10433"/>
    </row>
    <row r="10434" spans="9:12" ht="15" x14ac:dyDescent="0.25">
      <c r="I10434"/>
      <c r="J10434"/>
      <c r="K10434"/>
      <c r="L10434"/>
    </row>
    <row r="10435" spans="9:12" ht="15" x14ac:dyDescent="0.25">
      <c r="I10435"/>
      <c r="J10435"/>
      <c r="K10435"/>
      <c r="L10435"/>
    </row>
    <row r="10436" spans="9:12" ht="15" x14ac:dyDescent="0.25">
      <c r="I10436"/>
      <c r="J10436"/>
      <c r="K10436"/>
      <c r="L10436"/>
    </row>
    <row r="10437" spans="9:12" ht="15" x14ac:dyDescent="0.25">
      <c r="I10437"/>
      <c r="J10437"/>
      <c r="K10437"/>
      <c r="L10437"/>
    </row>
    <row r="10438" spans="9:12" ht="15" x14ac:dyDescent="0.25">
      <c r="I10438"/>
      <c r="J10438"/>
      <c r="K10438"/>
      <c r="L10438"/>
    </row>
    <row r="10439" spans="9:12" ht="15" x14ac:dyDescent="0.25">
      <c r="I10439"/>
      <c r="J10439"/>
      <c r="K10439"/>
      <c r="L10439"/>
    </row>
    <row r="10440" spans="9:12" ht="15" x14ac:dyDescent="0.25">
      <c r="I10440"/>
      <c r="J10440"/>
      <c r="K10440"/>
      <c r="L10440"/>
    </row>
    <row r="10441" spans="9:12" ht="15" x14ac:dyDescent="0.25">
      <c r="I10441"/>
      <c r="J10441"/>
      <c r="K10441"/>
      <c r="L10441"/>
    </row>
    <row r="10442" spans="9:12" ht="15" x14ac:dyDescent="0.25">
      <c r="I10442"/>
      <c r="J10442"/>
      <c r="K10442"/>
      <c r="L10442"/>
    </row>
    <row r="10443" spans="9:12" ht="15" x14ac:dyDescent="0.25">
      <c r="I10443"/>
      <c r="J10443"/>
      <c r="K10443"/>
      <c r="L10443"/>
    </row>
    <row r="10444" spans="9:12" ht="15" x14ac:dyDescent="0.25">
      <c r="I10444"/>
      <c r="J10444"/>
      <c r="K10444"/>
      <c r="L10444"/>
    </row>
    <row r="10445" spans="9:12" ht="15" x14ac:dyDescent="0.25">
      <c r="I10445"/>
      <c r="J10445"/>
      <c r="K10445"/>
      <c r="L10445"/>
    </row>
    <row r="10446" spans="9:12" ht="15" x14ac:dyDescent="0.25">
      <c r="I10446"/>
      <c r="J10446"/>
      <c r="K10446"/>
      <c r="L10446"/>
    </row>
    <row r="10447" spans="9:12" ht="15" x14ac:dyDescent="0.25">
      <c r="I10447"/>
      <c r="J10447"/>
      <c r="K10447"/>
      <c r="L10447"/>
    </row>
    <row r="10448" spans="9:12" ht="15" x14ac:dyDescent="0.25">
      <c r="I10448"/>
      <c r="J10448"/>
      <c r="K10448"/>
      <c r="L10448"/>
    </row>
    <row r="10449" spans="9:12" ht="15" x14ac:dyDescent="0.25">
      <c r="I10449"/>
      <c r="J10449"/>
      <c r="K10449"/>
      <c r="L10449"/>
    </row>
    <row r="10450" spans="9:12" ht="15" x14ac:dyDescent="0.25">
      <c r="I10450"/>
      <c r="J10450"/>
      <c r="K10450"/>
      <c r="L10450"/>
    </row>
    <row r="10451" spans="9:12" ht="15" x14ac:dyDescent="0.25">
      <c r="I10451"/>
      <c r="J10451"/>
      <c r="K10451"/>
      <c r="L10451"/>
    </row>
    <row r="10452" spans="9:12" ht="15" x14ac:dyDescent="0.25">
      <c r="I10452"/>
      <c r="J10452"/>
      <c r="K10452"/>
      <c r="L10452"/>
    </row>
    <row r="10453" spans="9:12" ht="15" x14ac:dyDescent="0.25">
      <c r="I10453"/>
      <c r="J10453"/>
      <c r="K10453"/>
      <c r="L10453"/>
    </row>
    <row r="10454" spans="9:12" ht="15" x14ac:dyDescent="0.25">
      <c r="I10454"/>
      <c r="J10454"/>
      <c r="K10454"/>
      <c r="L10454"/>
    </row>
    <row r="10455" spans="9:12" ht="15" x14ac:dyDescent="0.25">
      <c r="I10455"/>
      <c r="J10455"/>
      <c r="K10455"/>
      <c r="L10455"/>
    </row>
    <row r="10456" spans="9:12" ht="15" x14ac:dyDescent="0.25">
      <c r="I10456"/>
      <c r="J10456"/>
      <c r="K10456"/>
      <c r="L10456"/>
    </row>
    <row r="10457" spans="9:12" ht="15" x14ac:dyDescent="0.25">
      <c r="I10457"/>
      <c r="J10457"/>
      <c r="K10457"/>
      <c r="L10457"/>
    </row>
    <row r="10458" spans="9:12" ht="15" x14ac:dyDescent="0.25">
      <c r="I10458"/>
      <c r="J10458"/>
      <c r="K10458"/>
      <c r="L10458"/>
    </row>
    <row r="10459" spans="9:12" ht="15" x14ac:dyDescent="0.25">
      <c r="I10459"/>
      <c r="J10459"/>
      <c r="K10459"/>
      <c r="L10459"/>
    </row>
    <row r="10460" spans="9:12" ht="15" x14ac:dyDescent="0.25">
      <c r="I10460"/>
      <c r="J10460"/>
      <c r="K10460"/>
      <c r="L10460"/>
    </row>
    <row r="10461" spans="9:12" ht="15" x14ac:dyDescent="0.25">
      <c r="I10461"/>
      <c r="J10461"/>
      <c r="K10461"/>
      <c r="L10461"/>
    </row>
    <row r="10462" spans="9:12" ht="15" x14ac:dyDescent="0.25">
      <c r="I10462"/>
      <c r="J10462"/>
      <c r="K10462"/>
      <c r="L10462"/>
    </row>
    <row r="10463" spans="9:12" ht="15" x14ac:dyDescent="0.25">
      <c r="I10463"/>
      <c r="J10463"/>
      <c r="K10463"/>
      <c r="L10463"/>
    </row>
    <row r="10464" spans="9:12" ht="15" x14ac:dyDescent="0.25">
      <c r="I10464"/>
      <c r="J10464"/>
      <c r="K10464"/>
      <c r="L10464"/>
    </row>
    <row r="10465" spans="9:12" ht="15" x14ac:dyDescent="0.25">
      <c r="I10465"/>
      <c r="J10465"/>
      <c r="K10465"/>
      <c r="L10465"/>
    </row>
    <row r="10466" spans="9:12" ht="15" x14ac:dyDescent="0.25">
      <c r="I10466"/>
      <c r="J10466"/>
      <c r="K10466"/>
      <c r="L10466"/>
    </row>
    <row r="10467" spans="9:12" ht="15" x14ac:dyDescent="0.25">
      <c r="I10467"/>
      <c r="J10467"/>
      <c r="K10467"/>
      <c r="L10467"/>
    </row>
    <row r="10468" spans="9:12" ht="15" x14ac:dyDescent="0.25">
      <c r="I10468"/>
      <c r="J10468"/>
      <c r="K10468"/>
      <c r="L10468"/>
    </row>
    <row r="10469" spans="9:12" ht="15" x14ac:dyDescent="0.25">
      <c r="I10469"/>
      <c r="J10469"/>
      <c r="K10469"/>
      <c r="L10469"/>
    </row>
    <row r="10470" spans="9:12" ht="15" x14ac:dyDescent="0.25">
      <c r="I10470"/>
      <c r="J10470"/>
      <c r="K10470"/>
      <c r="L10470"/>
    </row>
    <row r="10471" spans="9:12" ht="15" x14ac:dyDescent="0.25">
      <c r="I10471"/>
      <c r="J10471"/>
      <c r="K10471"/>
      <c r="L10471"/>
    </row>
    <row r="10472" spans="9:12" ht="15" x14ac:dyDescent="0.25">
      <c r="I10472"/>
      <c r="J10472"/>
      <c r="K10472"/>
      <c r="L10472"/>
    </row>
    <row r="10473" spans="9:12" ht="15" x14ac:dyDescent="0.25">
      <c r="I10473"/>
      <c r="J10473"/>
      <c r="K10473"/>
      <c r="L10473"/>
    </row>
    <row r="10474" spans="9:12" ht="15" x14ac:dyDescent="0.25">
      <c r="I10474"/>
      <c r="J10474"/>
      <c r="K10474"/>
      <c r="L10474"/>
    </row>
    <row r="10475" spans="9:12" ht="15" x14ac:dyDescent="0.25">
      <c r="I10475"/>
      <c r="J10475"/>
      <c r="K10475"/>
      <c r="L10475"/>
    </row>
    <row r="10476" spans="9:12" ht="15" x14ac:dyDescent="0.25">
      <c r="I10476"/>
      <c r="J10476"/>
      <c r="K10476"/>
      <c r="L10476"/>
    </row>
    <row r="10477" spans="9:12" ht="15" x14ac:dyDescent="0.25">
      <c r="I10477"/>
      <c r="J10477"/>
      <c r="K10477"/>
      <c r="L10477"/>
    </row>
    <row r="10478" spans="9:12" ht="15" x14ac:dyDescent="0.25">
      <c r="I10478"/>
      <c r="J10478"/>
      <c r="K10478"/>
      <c r="L10478"/>
    </row>
    <row r="10479" spans="9:12" ht="15" x14ac:dyDescent="0.25">
      <c r="I10479"/>
      <c r="J10479"/>
      <c r="K10479"/>
      <c r="L10479"/>
    </row>
    <row r="10480" spans="9:12" ht="15" x14ac:dyDescent="0.25">
      <c r="I10480"/>
      <c r="J10480"/>
      <c r="K10480"/>
      <c r="L10480"/>
    </row>
    <row r="10481" spans="9:12" ht="15" x14ac:dyDescent="0.25">
      <c r="I10481"/>
      <c r="J10481"/>
      <c r="K10481"/>
      <c r="L10481"/>
    </row>
    <row r="10482" spans="9:12" ht="15" x14ac:dyDescent="0.25">
      <c r="I10482"/>
      <c r="J10482"/>
      <c r="K10482"/>
      <c r="L10482"/>
    </row>
    <row r="10483" spans="9:12" ht="15" x14ac:dyDescent="0.25">
      <c r="I10483"/>
      <c r="J10483"/>
      <c r="K10483"/>
      <c r="L10483"/>
    </row>
    <row r="10484" spans="9:12" ht="15" x14ac:dyDescent="0.25">
      <c r="I10484"/>
      <c r="J10484"/>
      <c r="K10484"/>
      <c r="L10484"/>
    </row>
    <row r="10485" spans="9:12" ht="15" x14ac:dyDescent="0.25">
      <c r="I10485"/>
      <c r="J10485"/>
      <c r="K10485"/>
      <c r="L10485"/>
    </row>
    <row r="10486" spans="9:12" ht="15" x14ac:dyDescent="0.25">
      <c r="I10486"/>
      <c r="J10486"/>
      <c r="K10486"/>
      <c r="L10486"/>
    </row>
    <row r="10487" spans="9:12" ht="15" x14ac:dyDescent="0.25">
      <c r="I10487"/>
      <c r="J10487"/>
      <c r="K10487"/>
      <c r="L10487"/>
    </row>
    <row r="10488" spans="9:12" ht="15" x14ac:dyDescent="0.25">
      <c r="I10488"/>
      <c r="J10488"/>
      <c r="K10488"/>
      <c r="L10488"/>
    </row>
    <row r="10489" spans="9:12" ht="15" x14ac:dyDescent="0.25">
      <c r="I10489"/>
      <c r="J10489"/>
      <c r="K10489"/>
      <c r="L10489"/>
    </row>
    <row r="10490" spans="9:12" ht="15" x14ac:dyDescent="0.25">
      <c r="I10490"/>
      <c r="J10490"/>
      <c r="K10490"/>
      <c r="L10490"/>
    </row>
    <row r="10491" spans="9:12" ht="15" x14ac:dyDescent="0.25">
      <c r="I10491"/>
      <c r="J10491"/>
      <c r="K10491"/>
      <c r="L10491"/>
    </row>
    <row r="10492" spans="9:12" ht="15" x14ac:dyDescent="0.25">
      <c r="I10492"/>
      <c r="J10492"/>
      <c r="K10492"/>
      <c r="L10492"/>
    </row>
    <row r="10493" spans="9:12" ht="15" x14ac:dyDescent="0.25">
      <c r="I10493"/>
      <c r="J10493"/>
      <c r="K10493"/>
      <c r="L10493"/>
    </row>
    <row r="10494" spans="9:12" ht="15" x14ac:dyDescent="0.25">
      <c r="I10494"/>
      <c r="J10494"/>
      <c r="K10494"/>
      <c r="L10494"/>
    </row>
    <row r="10495" spans="9:12" ht="15" x14ac:dyDescent="0.25">
      <c r="I10495"/>
      <c r="J10495"/>
      <c r="K10495"/>
      <c r="L10495"/>
    </row>
    <row r="10496" spans="9:12" ht="15" x14ac:dyDescent="0.25">
      <c r="I10496"/>
      <c r="J10496"/>
      <c r="K10496"/>
      <c r="L10496"/>
    </row>
    <row r="10497" spans="9:12" ht="15" x14ac:dyDescent="0.25">
      <c r="I10497"/>
      <c r="J10497"/>
      <c r="K10497"/>
      <c r="L10497"/>
    </row>
    <row r="10498" spans="9:12" ht="15" x14ac:dyDescent="0.25">
      <c r="I10498"/>
      <c r="J10498"/>
      <c r="K10498"/>
      <c r="L10498"/>
    </row>
    <row r="10499" spans="9:12" ht="15" x14ac:dyDescent="0.25">
      <c r="I10499"/>
      <c r="J10499"/>
      <c r="K10499"/>
      <c r="L10499"/>
    </row>
    <row r="10500" spans="9:12" ht="15" x14ac:dyDescent="0.25">
      <c r="I10500"/>
      <c r="J10500"/>
      <c r="K10500"/>
      <c r="L10500"/>
    </row>
    <row r="10501" spans="9:12" ht="15" x14ac:dyDescent="0.25">
      <c r="I10501"/>
      <c r="J10501"/>
      <c r="K10501"/>
      <c r="L10501"/>
    </row>
    <row r="10502" spans="9:12" ht="15" x14ac:dyDescent="0.25">
      <c r="I10502"/>
      <c r="J10502"/>
      <c r="K10502"/>
      <c r="L10502"/>
    </row>
    <row r="10503" spans="9:12" ht="15" x14ac:dyDescent="0.25">
      <c r="I10503"/>
      <c r="J10503"/>
      <c r="K10503"/>
      <c r="L10503"/>
    </row>
    <row r="10504" spans="9:12" ht="15" x14ac:dyDescent="0.25">
      <c r="I10504"/>
      <c r="J10504"/>
      <c r="K10504"/>
      <c r="L10504"/>
    </row>
    <row r="10505" spans="9:12" ht="15" x14ac:dyDescent="0.25">
      <c r="I10505"/>
      <c r="J10505"/>
      <c r="K10505"/>
      <c r="L10505"/>
    </row>
    <row r="10506" spans="9:12" ht="15" x14ac:dyDescent="0.25">
      <c r="I10506"/>
      <c r="J10506"/>
      <c r="K10506"/>
      <c r="L10506"/>
    </row>
    <row r="10507" spans="9:12" ht="15" x14ac:dyDescent="0.25">
      <c r="I10507"/>
      <c r="J10507"/>
      <c r="K10507"/>
      <c r="L10507"/>
    </row>
    <row r="10508" spans="9:12" ht="15" x14ac:dyDescent="0.25">
      <c r="I10508"/>
      <c r="J10508"/>
      <c r="K10508"/>
      <c r="L10508"/>
    </row>
    <row r="10509" spans="9:12" ht="15" x14ac:dyDescent="0.25">
      <c r="I10509"/>
      <c r="J10509"/>
      <c r="K10509"/>
      <c r="L10509"/>
    </row>
    <row r="10510" spans="9:12" ht="15" x14ac:dyDescent="0.25">
      <c r="I10510"/>
      <c r="J10510"/>
      <c r="K10510"/>
      <c r="L10510"/>
    </row>
    <row r="10511" spans="9:12" ht="15" x14ac:dyDescent="0.25">
      <c r="I10511"/>
      <c r="J10511"/>
      <c r="K10511"/>
      <c r="L10511"/>
    </row>
    <row r="10512" spans="9:12" ht="15" x14ac:dyDescent="0.25">
      <c r="I10512"/>
      <c r="J10512"/>
      <c r="K10512"/>
      <c r="L10512"/>
    </row>
    <row r="10513" spans="9:12" ht="15" x14ac:dyDescent="0.25">
      <c r="I10513"/>
      <c r="J10513"/>
      <c r="K10513"/>
      <c r="L10513"/>
    </row>
    <row r="10514" spans="9:12" ht="15" x14ac:dyDescent="0.25">
      <c r="I10514"/>
      <c r="J10514"/>
      <c r="K10514"/>
      <c r="L10514"/>
    </row>
    <row r="10515" spans="9:12" ht="15" x14ac:dyDescent="0.25">
      <c r="I10515"/>
      <c r="J10515"/>
      <c r="K10515"/>
      <c r="L10515"/>
    </row>
    <row r="10516" spans="9:12" ht="15" x14ac:dyDescent="0.25">
      <c r="I10516"/>
      <c r="J10516"/>
      <c r="K10516"/>
      <c r="L10516"/>
    </row>
    <row r="10517" spans="9:12" ht="15" x14ac:dyDescent="0.25">
      <c r="I10517"/>
      <c r="J10517"/>
      <c r="K10517"/>
      <c r="L10517"/>
    </row>
    <row r="10518" spans="9:12" ht="15" x14ac:dyDescent="0.25">
      <c r="I10518"/>
      <c r="J10518"/>
      <c r="K10518"/>
      <c r="L10518"/>
    </row>
    <row r="10519" spans="9:12" ht="15" x14ac:dyDescent="0.25">
      <c r="I10519"/>
      <c r="J10519"/>
      <c r="K10519"/>
      <c r="L10519"/>
    </row>
    <row r="10520" spans="9:12" ht="15" x14ac:dyDescent="0.25">
      <c r="I10520"/>
      <c r="J10520"/>
      <c r="K10520"/>
      <c r="L10520"/>
    </row>
    <row r="10521" spans="9:12" ht="15" x14ac:dyDescent="0.25">
      <c r="I10521"/>
      <c r="J10521"/>
      <c r="K10521"/>
      <c r="L10521"/>
    </row>
    <row r="10522" spans="9:12" ht="15" x14ac:dyDescent="0.25">
      <c r="I10522"/>
      <c r="J10522"/>
      <c r="K10522"/>
      <c r="L10522"/>
    </row>
    <row r="10523" spans="9:12" ht="15" x14ac:dyDescent="0.25">
      <c r="I10523"/>
      <c r="J10523"/>
      <c r="K10523"/>
      <c r="L10523"/>
    </row>
    <row r="10524" spans="9:12" ht="15" x14ac:dyDescent="0.25">
      <c r="I10524"/>
      <c r="J10524"/>
      <c r="K10524"/>
      <c r="L10524"/>
    </row>
    <row r="10525" spans="9:12" ht="15" x14ac:dyDescent="0.25">
      <c r="I10525"/>
      <c r="J10525"/>
      <c r="K10525"/>
      <c r="L10525"/>
    </row>
    <row r="10526" spans="9:12" ht="15" x14ac:dyDescent="0.25">
      <c r="I10526"/>
      <c r="J10526"/>
      <c r="K10526"/>
      <c r="L10526"/>
    </row>
    <row r="10527" spans="9:12" ht="15" x14ac:dyDescent="0.25">
      <c r="I10527"/>
      <c r="J10527"/>
      <c r="K10527"/>
      <c r="L10527"/>
    </row>
    <row r="10528" spans="9:12" ht="15" x14ac:dyDescent="0.25">
      <c r="I10528"/>
      <c r="J10528"/>
      <c r="K10528"/>
      <c r="L10528"/>
    </row>
    <row r="10529" spans="9:12" ht="15" x14ac:dyDescent="0.25">
      <c r="I10529"/>
      <c r="J10529"/>
      <c r="K10529"/>
      <c r="L10529"/>
    </row>
    <row r="10530" spans="9:12" ht="15" x14ac:dyDescent="0.25">
      <c r="I10530"/>
      <c r="J10530"/>
      <c r="K10530"/>
      <c r="L10530"/>
    </row>
    <row r="10531" spans="9:12" ht="15" x14ac:dyDescent="0.25">
      <c r="I10531"/>
      <c r="J10531"/>
      <c r="K10531"/>
      <c r="L10531"/>
    </row>
    <row r="10532" spans="9:12" ht="15" x14ac:dyDescent="0.25">
      <c r="I10532"/>
      <c r="J10532"/>
      <c r="K10532"/>
      <c r="L10532"/>
    </row>
    <row r="10533" spans="9:12" ht="15" x14ac:dyDescent="0.25">
      <c r="I10533"/>
      <c r="J10533"/>
      <c r="K10533"/>
      <c r="L10533"/>
    </row>
    <row r="10534" spans="9:12" ht="15" x14ac:dyDescent="0.25">
      <c r="I10534"/>
      <c r="J10534"/>
      <c r="K10534"/>
      <c r="L10534"/>
    </row>
    <row r="10535" spans="9:12" ht="15" x14ac:dyDescent="0.25">
      <c r="I10535"/>
      <c r="J10535"/>
      <c r="K10535"/>
      <c r="L10535"/>
    </row>
    <row r="10536" spans="9:12" ht="15" x14ac:dyDescent="0.25">
      <c r="I10536"/>
      <c r="J10536"/>
      <c r="K10536"/>
      <c r="L10536"/>
    </row>
    <row r="10537" spans="9:12" ht="15" x14ac:dyDescent="0.25">
      <c r="I10537"/>
      <c r="J10537"/>
      <c r="K10537"/>
      <c r="L10537"/>
    </row>
    <row r="10538" spans="9:12" ht="15" x14ac:dyDescent="0.25">
      <c r="I10538"/>
      <c r="J10538"/>
      <c r="K10538"/>
      <c r="L10538"/>
    </row>
    <row r="10539" spans="9:12" ht="15" x14ac:dyDescent="0.25">
      <c r="I10539"/>
      <c r="J10539"/>
      <c r="K10539"/>
      <c r="L10539"/>
    </row>
    <row r="10540" spans="9:12" ht="15" x14ac:dyDescent="0.25">
      <c r="I10540"/>
      <c r="J10540"/>
      <c r="K10540"/>
      <c r="L10540"/>
    </row>
    <row r="10541" spans="9:12" ht="15" x14ac:dyDescent="0.25">
      <c r="I10541"/>
      <c r="J10541"/>
      <c r="K10541"/>
      <c r="L10541"/>
    </row>
    <row r="10542" spans="9:12" ht="15" x14ac:dyDescent="0.25">
      <c r="I10542"/>
      <c r="J10542"/>
      <c r="K10542"/>
      <c r="L10542"/>
    </row>
    <row r="10543" spans="9:12" ht="15" x14ac:dyDescent="0.25">
      <c r="I10543"/>
      <c r="J10543"/>
      <c r="K10543"/>
      <c r="L10543"/>
    </row>
    <row r="10544" spans="9:12" ht="15" x14ac:dyDescent="0.25">
      <c r="I10544"/>
      <c r="J10544"/>
      <c r="K10544"/>
      <c r="L10544"/>
    </row>
    <row r="10545" spans="9:12" ht="15" x14ac:dyDescent="0.25">
      <c r="I10545"/>
      <c r="J10545"/>
      <c r="K10545"/>
      <c r="L10545"/>
    </row>
    <row r="10546" spans="9:12" ht="15" x14ac:dyDescent="0.25">
      <c r="I10546"/>
      <c r="J10546"/>
      <c r="K10546"/>
      <c r="L10546"/>
    </row>
    <row r="10547" spans="9:12" ht="15" x14ac:dyDescent="0.25">
      <c r="I10547"/>
      <c r="J10547"/>
      <c r="K10547"/>
      <c r="L10547"/>
    </row>
    <row r="10548" spans="9:12" ht="15" x14ac:dyDescent="0.25">
      <c r="I10548"/>
      <c r="J10548"/>
      <c r="K10548"/>
      <c r="L10548"/>
    </row>
    <row r="10549" spans="9:12" ht="15" x14ac:dyDescent="0.25">
      <c r="I10549"/>
      <c r="J10549"/>
      <c r="K10549"/>
      <c r="L10549"/>
    </row>
    <row r="10550" spans="9:12" ht="15" x14ac:dyDescent="0.25">
      <c r="I10550"/>
      <c r="J10550"/>
      <c r="K10550"/>
      <c r="L10550"/>
    </row>
    <row r="10551" spans="9:12" ht="15" x14ac:dyDescent="0.25">
      <c r="I10551"/>
      <c r="J10551"/>
      <c r="K10551"/>
      <c r="L10551"/>
    </row>
    <row r="10552" spans="9:12" ht="15" x14ac:dyDescent="0.25">
      <c r="I10552"/>
      <c r="J10552"/>
      <c r="K10552"/>
      <c r="L10552"/>
    </row>
    <row r="10553" spans="9:12" ht="15" x14ac:dyDescent="0.25">
      <c r="I10553"/>
      <c r="J10553"/>
      <c r="K10553"/>
      <c r="L10553"/>
    </row>
    <row r="10554" spans="9:12" ht="15" x14ac:dyDescent="0.25">
      <c r="I10554"/>
      <c r="J10554"/>
      <c r="K10554"/>
      <c r="L10554"/>
    </row>
    <row r="10555" spans="9:12" ht="15" x14ac:dyDescent="0.25">
      <c r="I10555"/>
      <c r="J10555"/>
      <c r="K10555"/>
      <c r="L10555"/>
    </row>
    <row r="10556" spans="9:12" ht="15" x14ac:dyDescent="0.25">
      <c r="I10556"/>
      <c r="J10556"/>
      <c r="K10556"/>
      <c r="L10556"/>
    </row>
    <row r="10557" spans="9:12" ht="15" x14ac:dyDescent="0.25">
      <c r="I10557"/>
      <c r="J10557"/>
      <c r="K10557"/>
      <c r="L10557"/>
    </row>
    <row r="10558" spans="9:12" ht="15" x14ac:dyDescent="0.25">
      <c r="I10558"/>
      <c r="J10558"/>
      <c r="K10558"/>
      <c r="L10558"/>
    </row>
    <row r="10559" spans="9:12" ht="15" x14ac:dyDescent="0.25">
      <c r="I10559"/>
      <c r="J10559"/>
      <c r="K10559"/>
      <c r="L10559"/>
    </row>
    <row r="10560" spans="9:12" ht="15" x14ac:dyDescent="0.25">
      <c r="I10560"/>
      <c r="J10560"/>
      <c r="K10560"/>
      <c r="L10560"/>
    </row>
    <row r="10561" spans="9:12" ht="15" x14ac:dyDescent="0.25">
      <c r="I10561"/>
      <c r="J10561"/>
      <c r="K10561"/>
      <c r="L10561"/>
    </row>
    <row r="10562" spans="9:12" ht="15" x14ac:dyDescent="0.25">
      <c r="I10562"/>
      <c r="J10562"/>
      <c r="K10562"/>
      <c r="L10562"/>
    </row>
    <row r="10563" spans="9:12" ht="15" x14ac:dyDescent="0.25">
      <c r="I10563"/>
      <c r="J10563"/>
      <c r="K10563"/>
      <c r="L10563"/>
    </row>
    <row r="10564" spans="9:12" ht="15" x14ac:dyDescent="0.25">
      <c r="I10564"/>
      <c r="J10564"/>
      <c r="K10564"/>
      <c r="L10564"/>
    </row>
    <row r="10565" spans="9:12" ht="15" x14ac:dyDescent="0.25">
      <c r="I10565"/>
      <c r="J10565"/>
      <c r="K10565"/>
      <c r="L10565"/>
    </row>
    <row r="10566" spans="9:12" ht="15" x14ac:dyDescent="0.25">
      <c r="I10566"/>
      <c r="J10566"/>
      <c r="K10566"/>
      <c r="L10566"/>
    </row>
    <row r="10567" spans="9:12" ht="15" x14ac:dyDescent="0.25">
      <c r="I10567"/>
      <c r="J10567"/>
      <c r="K10567"/>
      <c r="L10567"/>
    </row>
    <row r="10568" spans="9:12" ht="15" x14ac:dyDescent="0.25">
      <c r="I10568"/>
      <c r="J10568"/>
      <c r="K10568"/>
      <c r="L10568"/>
    </row>
    <row r="10569" spans="9:12" ht="15" x14ac:dyDescent="0.25">
      <c r="I10569"/>
      <c r="J10569"/>
      <c r="K10569"/>
      <c r="L10569"/>
    </row>
    <row r="10570" spans="9:12" ht="15" x14ac:dyDescent="0.25">
      <c r="I10570"/>
      <c r="J10570"/>
      <c r="K10570"/>
      <c r="L10570"/>
    </row>
    <row r="10571" spans="9:12" ht="15" x14ac:dyDescent="0.25">
      <c r="I10571"/>
      <c r="J10571"/>
      <c r="K10571"/>
      <c r="L10571"/>
    </row>
    <row r="10572" spans="9:12" ht="15" x14ac:dyDescent="0.25">
      <c r="I10572"/>
      <c r="J10572"/>
      <c r="K10572"/>
      <c r="L10572"/>
    </row>
    <row r="10573" spans="9:12" ht="15" x14ac:dyDescent="0.25">
      <c r="I10573"/>
      <c r="J10573"/>
      <c r="K10573"/>
      <c r="L10573"/>
    </row>
    <row r="10574" spans="9:12" ht="15" x14ac:dyDescent="0.25">
      <c r="I10574"/>
      <c r="J10574"/>
      <c r="K10574"/>
      <c r="L10574"/>
    </row>
    <row r="10575" spans="9:12" ht="15" x14ac:dyDescent="0.25">
      <c r="I10575"/>
      <c r="J10575"/>
      <c r="K10575"/>
      <c r="L10575"/>
    </row>
    <row r="10576" spans="9:12" ht="15" x14ac:dyDescent="0.25">
      <c r="I10576"/>
      <c r="J10576"/>
      <c r="K10576"/>
      <c r="L10576"/>
    </row>
    <row r="10577" spans="9:12" ht="15" x14ac:dyDescent="0.25">
      <c r="I10577"/>
      <c r="J10577"/>
      <c r="K10577"/>
      <c r="L10577"/>
    </row>
    <row r="10578" spans="9:12" ht="15" x14ac:dyDescent="0.25">
      <c r="I10578"/>
      <c r="J10578"/>
      <c r="K10578"/>
      <c r="L10578"/>
    </row>
    <row r="10579" spans="9:12" ht="15" x14ac:dyDescent="0.25">
      <c r="I10579"/>
      <c r="J10579"/>
      <c r="K10579"/>
      <c r="L10579"/>
    </row>
    <row r="10580" spans="9:12" ht="15" x14ac:dyDescent="0.25">
      <c r="I10580"/>
      <c r="J10580"/>
      <c r="K10580"/>
      <c r="L10580"/>
    </row>
    <row r="10581" spans="9:12" ht="15" x14ac:dyDescent="0.25">
      <c r="I10581"/>
      <c r="J10581"/>
      <c r="K10581"/>
      <c r="L10581"/>
    </row>
    <row r="10582" spans="9:12" ht="15" x14ac:dyDescent="0.25">
      <c r="I10582"/>
      <c r="J10582"/>
      <c r="K10582"/>
      <c r="L10582"/>
    </row>
    <row r="10583" spans="9:12" ht="15" x14ac:dyDescent="0.25">
      <c r="I10583"/>
      <c r="J10583"/>
      <c r="K10583"/>
      <c r="L10583"/>
    </row>
    <row r="10584" spans="9:12" ht="15" x14ac:dyDescent="0.25">
      <c r="I10584"/>
      <c r="J10584"/>
      <c r="K10584"/>
      <c r="L10584"/>
    </row>
    <row r="10585" spans="9:12" ht="15" x14ac:dyDescent="0.25">
      <c r="I10585"/>
      <c r="J10585"/>
      <c r="K10585"/>
      <c r="L10585"/>
    </row>
    <row r="10586" spans="9:12" ht="15" x14ac:dyDescent="0.25">
      <c r="I10586"/>
      <c r="J10586"/>
      <c r="K10586"/>
      <c r="L10586"/>
    </row>
    <row r="10587" spans="9:12" ht="15" x14ac:dyDescent="0.25">
      <c r="I10587"/>
      <c r="J10587"/>
      <c r="K10587"/>
      <c r="L10587"/>
    </row>
    <row r="10588" spans="9:12" ht="15" x14ac:dyDescent="0.25">
      <c r="I10588"/>
      <c r="J10588"/>
      <c r="K10588"/>
      <c r="L10588"/>
    </row>
    <row r="10589" spans="9:12" ht="15" x14ac:dyDescent="0.25">
      <c r="I10589"/>
      <c r="J10589"/>
      <c r="K10589"/>
      <c r="L10589"/>
    </row>
    <row r="10590" spans="9:12" ht="15" x14ac:dyDescent="0.25">
      <c r="I10590"/>
      <c r="J10590"/>
      <c r="K10590"/>
      <c r="L10590"/>
    </row>
    <row r="10591" spans="9:12" ht="15" x14ac:dyDescent="0.25">
      <c r="I10591"/>
      <c r="J10591"/>
      <c r="K10591"/>
      <c r="L10591"/>
    </row>
    <row r="10592" spans="9:12" ht="15" x14ac:dyDescent="0.25">
      <c r="I10592"/>
      <c r="J10592"/>
      <c r="K10592"/>
      <c r="L10592"/>
    </row>
    <row r="10593" spans="9:12" ht="15" x14ac:dyDescent="0.25">
      <c r="I10593"/>
      <c r="J10593"/>
      <c r="K10593"/>
      <c r="L10593"/>
    </row>
    <row r="10594" spans="9:12" ht="15" x14ac:dyDescent="0.25">
      <c r="I10594"/>
      <c r="J10594"/>
      <c r="K10594"/>
      <c r="L10594"/>
    </row>
    <row r="10595" spans="9:12" ht="15" x14ac:dyDescent="0.25">
      <c r="I10595"/>
      <c r="J10595"/>
      <c r="K10595"/>
      <c r="L10595"/>
    </row>
    <row r="10596" spans="9:12" ht="15" x14ac:dyDescent="0.25">
      <c r="I10596"/>
      <c r="J10596"/>
      <c r="K10596"/>
      <c r="L10596"/>
    </row>
    <row r="10597" spans="9:12" ht="15" x14ac:dyDescent="0.25">
      <c r="I10597"/>
      <c r="J10597"/>
      <c r="K10597"/>
      <c r="L10597"/>
    </row>
    <row r="10598" spans="9:12" ht="15" x14ac:dyDescent="0.25">
      <c r="I10598"/>
      <c r="J10598"/>
      <c r="K10598"/>
      <c r="L10598"/>
    </row>
    <row r="10599" spans="9:12" ht="15" x14ac:dyDescent="0.25">
      <c r="I10599"/>
      <c r="J10599"/>
      <c r="K10599"/>
      <c r="L10599"/>
    </row>
    <row r="10600" spans="9:12" ht="15" x14ac:dyDescent="0.25">
      <c r="I10600"/>
      <c r="J10600"/>
      <c r="K10600"/>
      <c r="L10600"/>
    </row>
    <row r="10601" spans="9:12" ht="15" x14ac:dyDescent="0.25">
      <c r="I10601"/>
      <c r="J10601"/>
      <c r="K10601"/>
      <c r="L10601"/>
    </row>
    <row r="10602" spans="9:12" ht="15" x14ac:dyDescent="0.25">
      <c r="I10602"/>
      <c r="J10602"/>
      <c r="K10602"/>
      <c r="L10602"/>
    </row>
    <row r="10603" spans="9:12" ht="15" x14ac:dyDescent="0.25">
      <c r="I10603"/>
      <c r="J10603"/>
      <c r="K10603"/>
      <c r="L10603"/>
    </row>
    <row r="10604" spans="9:12" ht="15" x14ac:dyDescent="0.25">
      <c r="I10604"/>
      <c r="J10604"/>
      <c r="K10604"/>
      <c r="L10604"/>
    </row>
    <row r="10605" spans="9:12" ht="15" x14ac:dyDescent="0.25">
      <c r="I10605"/>
      <c r="J10605"/>
      <c r="K10605"/>
      <c r="L10605"/>
    </row>
    <row r="10606" spans="9:12" ht="15" x14ac:dyDescent="0.25">
      <c r="I10606"/>
      <c r="J10606"/>
      <c r="K10606"/>
      <c r="L10606"/>
    </row>
    <row r="10607" spans="9:12" ht="15" x14ac:dyDescent="0.25">
      <c r="I10607"/>
      <c r="J10607"/>
      <c r="K10607"/>
      <c r="L10607"/>
    </row>
    <row r="10608" spans="9:12" ht="15" x14ac:dyDescent="0.25">
      <c r="I10608"/>
      <c r="J10608"/>
      <c r="K10608"/>
      <c r="L10608"/>
    </row>
    <row r="10609" spans="9:12" ht="15" x14ac:dyDescent="0.25">
      <c r="I10609"/>
      <c r="J10609"/>
      <c r="K10609"/>
      <c r="L10609"/>
    </row>
    <row r="10610" spans="9:12" ht="15" x14ac:dyDescent="0.25">
      <c r="I10610"/>
      <c r="J10610"/>
      <c r="K10610"/>
      <c r="L10610"/>
    </row>
    <row r="10611" spans="9:12" ht="15" x14ac:dyDescent="0.25">
      <c r="I10611"/>
      <c r="J10611"/>
      <c r="K10611"/>
      <c r="L10611"/>
    </row>
    <row r="10612" spans="9:12" ht="15" x14ac:dyDescent="0.25">
      <c r="I10612"/>
      <c r="J10612"/>
      <c r="K10612"/>
      <c r="L10612"/>
    </row>
    <row r="10613" spans="9:12" ht="15" x14ac:dyDescent="0.25">
      <c r="I10613"/>
      <c r="J10613"/>
      <c r="K10613"/>
      <c r="L10613"/>
    </row>
    <row r="10614" spans="9:12" ht="15" x14ac:dyDescent="0.25">
      <c r="I10614"/>
      <c r="J10614"/>
      <c r="K10614"/>
      <c r="L10614"/>
    </row>
    <row r="10615" spans="9:12" ht="15" x14ac:dyDescent="0.25">
      <c r="I10615"/>
      <c r="J10615"/>
      <c r="K10615"/>
      <c r="L10615"/>
    </row>
    <row r="10616" spans="9:12" ht="15" x14ac:dyDescent="0.25">
      <c r="I10616"/>
      <c r="J10616"/>
      <c r="K10616"/>
      <c r="L10616"/>
    </row>
    <row r="10617" spans="9:12" ht="15" x14ac:dyDescent="0.25">
      <c r="I10617"/>
      <c r="J10617"/>
      <c r="K10617"/>
      <c r="L10617"/>
    </row>
    <row r="10618" spans="9:12" ht="15" x14ac:dyDescent="0.25">
      <c r="I10618"/>
      <c r="J10618"/>
      <c r="K10618"/>
      <c r="L10618"/>
    </row>
    <row r="10619" spans="9:12" ht="15" x14ac:dyDescent="0.25">
      <c r="I10619"/>
      <c r="J10619"/>
      <c r="K10619"/>
      <c r="L10619"/>
    </row>
    <row r="10620" spans="9:12" ht="15" x14ac:dyDescent="0.25">
      <c r="I10620"/>
      <c r="J10620"/>
      <c r="K10620"/>
      <c r="L10620"/>
    </row>
    <row r="10621" spans="9:12" ht="15" x14ac:dyDescent="0.25">
      <c r="I10621"/>
      <c r="J10621"/>
      <c r="K10621"/>
      <c r="L10621"/>
    </row>
    <row r="10622" spans="9:12" ht="15" x14ac:dyDescent="0.25">
      <c r="I10622"/>
      <c r="J10622"/>
      <c r="K10622"/>
      <c r="L10622"/>
    </row>
    <row r="10623" spans="9:12" ht="15" x14ac:dyDescent="0.25">
      <c r="I10623"/>
      <c r="J10623"/>
      <c r="K10623"/>
      <c r="L10623"/>
    </row>
    <row r="10624" spans="9:12" ht="15" x14ac:dyDescent="0.25">
      <c r="I10624"/>
      <c r="J10624"/>
      <c r="K10624"/>
      <c r="L10624"/>
    </row>
    <row r="10625" spans="9:12" ht="15" x14ac:dyDescent="0.25">
      <c r="I10625"/>
      <c r="J10625"/>
      <c r="K10625"/>
      <c r="L10625"/>
    </row>
    <row r="10626" spans="9:12" ht="15" x14ac:dyDescent="0.25">
      <c r="I10626"/>
      <c r="J10626"/>
      <c r="K10626"/>
      <c r="L10626"/>
    </row>
    <row r="10627" spans="9:12" ht="15" x14ac:dyDescent="0.25">
      <c r="I10627"/>
      <c r="J10627"/>
      <c r="K10627"/>
      <c r="L10627"/>
    </row>
    <row r="10628" spans="9:12" ht="15" x14ac:dyDescent="0.25">
      <c r="I10628"/>
      <c r="J10628"/>
      <c r="K10628"/>
      <c r="L10628"/>
    </row>
    <row r="10629" spans="9:12" ht="15" x14ac:dyDescent="0.25">
      <c r="I10629"/>
      <c r="J10629"/>
      <c r="K10629"/>
      <c r="L10629"/>
    </row>
    <row r="10630" spans="9:12" ht="15" x14ac:dyDescent="0.25">
      <c r="I10630"/>
      <c r="J10630"/>
      <c r="K10630"/>
      <c r="L10630"/>
    </row>
    <row r="10631" spans="9:12" ht="15" x14ac:dyDescent="0.25">
      <c r="I10631"/>
      <c r="J10631"/>
      <c r="K10631"/>
      <c r="L10631"/>
    </row>
    <row r="10632" spans="9:12" ht="15" x14ac:dyDescent="0.25">
      <c r="I10632"/>
      <c r="J10632"/>
      <c r="K10632"/>
      <c r="L10632"/>
    </row>
    <row r="10633" spans="9:12" ht="15" x14ac:dyDescent="0.25">
      <c r="I10633"/>
      <c r="J10633"/>
      <c r="K10633"/>
      <c r="L10633"/>
    </row>
    <row r="10634" spans="9:12" ht="15" x14ac:dyDescent="0.25">
      <c r="I10634"/>
      <c r="J10634"/>
      <c r="K10634"/>
      <c r="L10634"/>
    </row>
    <row r="10635" spans="9:12" ht="15" x14ac:dyDescent="0.25">
      <c r="I10635"/>
      <c r="J10635"/>
      <c r="K10635"/>
      <c r="L10635"/>
    </row>
    <row r="10636" spans="9:12" ht="15" x14ac:dyDescent="0.25">
      <c r="I10636"/>
      <c r="J10636"/>
      <c r="K10636"/>
      <c r="L10636"/>
    </row>
    <row r="10637" spans="9:12" ht="15" x14ac:dyDescent="0.25">
      <c r="I10637"/>
      <c r="J10637"/>
      <c r="K10637"/>
      <c r="L10637"/>
    </row>
    <row r="10638" spans="9:12" ht="15" x14ac:dyDescent="0.25">
      <c r="I10638"/>
      <c r="J10638"/>
      <c r="K10638"/>
      <c r="L10638"/>
    </row>
    <row r="10639" spans="9:12" ht="15" x14ac:dyDescent="0.25">
      <c r="I10639"/>
      <c r="J10639"/>
      <c r="K10639"/>
      <c r="L10639"/>
    </row>
    <row r="10640" spans="9:12" ht="15" x14ac:dyDescent="0.25">
      <c r="I10640"/>
      <c r="J10640"/>
      <c r="K10640"/>
      <c r="L10640"/>
    </row>
    <row r="10641" spans="9:12" ht="15" x14ac:dyDescent="0.25">
      <c r="I10641"/>
      <c r="J10641"/>
      <c r="K10641"/>
      <c r="L10641"/>
    </row>
    <row r="10642" spans="9:12" ht="15" x14ac:dyDescent="0.25">
      <c r="I10642"/>
      <c r="J10642"/>
      <c r="K10642"/>
      <c r="L10642"/>
    </row>
    <row r="10643" spans="9:12" ht="15" x14ac:dyDescent="0.25">
      <c r="I10643"/>
      <c r="J10643"/>
      <c r="K10643"/>
      <c r="L10643"/>
    </row>
    <row r="10644" spans="9:12" ht="15" x14ac:dyDescent="0.25">
      <c r="I10644"/>
      <c r="J10644"/>
      <c r="K10644"/>
      <c r="L10644"/>
    </row>
    <row r="10645" spans="9:12" ht="15" x14ac:dyDescent="0.25">
      <c r="I10645"/>
      <c r="J10645"/>
      <c r="K10645"/>
      <c r="L10645"/>
    </row>
    <row r="10646" spans="9:12" ht="15" x14ac:dyDescent="0.25">
      <c r="I10646"/>
      <c r="J10646"/>
      <c r="K10646"/>
      <c r="L10646"/>
    </row>
    <row r="10647" spans="9:12" ht="15" x14ac:dyDescent="0.25">
      <c r="I10647"/>
      <c r="J10647"/>
      <c r="K10647"/>
      <c r="L10647"/>
    </row>
    <row r="10648" spans="9:12" ht="15" x14ac:dyDescent="0.25">
      <c r="I10648"/>
      <c r="J10648"/>
      <c r="K10648"/>
      <c r="L10648"/>
    </row>
    <row r="10649" spans="9:12" ht="15" x14ac:dyDescent="0.25">
      <c r="I10649"/>
      <c r="J10649"/>
      <c r="K10649"/>
      <c r="L10649"/>
    </row>
    <row r="10650" spans="9:12" ht="15" x14ac:dyDescent="0.25">
      <c r="I10650"/>
      <c r="J10650"/>
      <c r="K10650"/>
      <c r="L10650"/>
    </row>
    <row r="10651" spans="9:12" ht="15" x14ac:dyDescent="0.25">
      <c r="I10651"/>
      <c r="J10651"/>
      <c r="K10651"/>
      <c r="L10651"/>
    </row>
    <row r="10652" spans="9:12" ht="15" x14ac:dyDescent="0.25">
      <c r="I10652"/>
      <c r="J10652"/>
      <c r="K10652"/>
      <c r="L10652"/>
    </row>
    <row r="10653" spans="9:12" ht="15" x14ac:dyDescent="0.25">
      <c r="I10653"/>
      <c r="J10653"/>
      <c r="K10653"/>
      <c r="L10653"/>
    </row>
    <row r="10654" spans="9:12" ht="15" x14ac:dyDescent="0.25">
      <c r="I10654"/>
      <c r="J10654"/>
      <c r="K10654"/>
      <c r="L10654"/>
    </row>
    <row r="10655" spans="9:12" ht="15" x14ac:dyDescent="0.25">
      <c r="I10655"/>
      <c r="J10655"/>
      <c r="K10655"/>
      <c r="L10655"/>
    </row>
    <row r="10656" spans="9:12" ht="15" x14ac:dyDescent="0.25">
      <c r="I10656"/>
      <c r="J10656"/>
      <c r="K10656"/>
      <c r="L10656"/>
    </row>
    <row r="10657" spans="9:12" ht="15" x14ac:dyDescent="0.25">
      <c r="I10657"/>
      <c r="J10657"/>
      <c r="K10657"/>
      <c r="L10657"/>
    </row>
    <row r="10658" spans="9:12" ht="15" x14ac:dyDescent="0.25">
      <c r="I10658"/>
      <c r="J10658"/>
      <c r="K10658"/>
      <c r="L10658"/>
    </row>
    <row r="10659" spans="9:12" ht="15" x14ac:dyDescent="0.25">
      <c r="I10659"/>
      <c r="J10659"/>
      <c r="K10659"/>
      <c r="L10659"/>
    </row>
    <row r="10660" spans="9:12" ht="15" x14ac:dyDescent="0.25">
      <c r="I10660"/>
      <c r="J10660"/>
      <c r="K10660"/>
      <c r="L10660"/>
    </row>
    <row r="10661" spans="9:12" ht="15" x14ac:dyDescent="0.25">
      <c r="I10661"/>
      <c r="J10661"/>
      <c r="K10661"/>
      <c r="L10661"/>
    </row>
    <row r="10662" spans="9:12" ht="15" x14ac:dyDescent="0.25">
      <c r="I10662"/>
      <c r="J10662"/>
      <c r="K10662"/>
      <c r="L10662"/>
    </row>
    <row r="10663" spans="9:12" ht="15" x14ac:dyDescent="0.25">
      <c r="I10663"/>
      <c r="J10663"/>
      <c r="K10663"/>
      <c r="L10663"/>
    </row>
    <row r="10664" spans="9:12" ht="15" x14ac:dyDescent="0.25">
      <c r="I10664"/>
      <c r="J10664"/>
      <c r="K10664"/>
      <c r="L10664"/>
    </row>
    <row r="10665" spans="9:12" ht="15" x14ac:dyDescent="0.25">
      <c r="I10665"/>
      <c r="J10665"/>
      <c r="K10665"/>
      <c r="L10665"/>
    </row>
    <row r="10666" spans="9:12" ht="15" x14ac:dyDescent="0.25">
      <c r="I10666"/>
      <c r="J10666"/>
      <c r="K10666"/>
      <c r="L10666"/>
    </row>
    <row r="10667" spans="9:12" ht="15" x14ac:dyDescent="0.25">
      <c r="I10667"/>
      <c r="J10667"/>
      <c r="K10667"/>
      <c r="L10667"/>
    </row>
    <row r="10668" spans="9:12" ht="15" x14ac:dyDescent="0.25">
      <c r="I10668"/>
      <c r="J10668"/>
      <c r="K10668"/>
      <c r="L10668"/>
    </row>
    <row r="10669" spans="9:12" ht="15" x14ac:dyDescent="0.25">
      <c r="I10669"/>
      <c r="J10669"/>
      <c r="K10669"/>
      <c r="L10669"/>
    </row>
    <row r="10670" spans="9:12" ht="15" x14ac:dyDescent="0.25">
      <c r="I10670"/>
      <c r="J10670"/>
      <c r="K10670"/>
      <c r="L10670"/>
    </row>
    <row r="10671" spans="9:12" ht="15" x14ac:dyDescent="0.25">
      <c r="I10671"/>
      <c r="J10671"/>
      <c r="K10671"/>
      <c r="L10671"/>
    </row>
    <row r="10672" spans="9:12" ht="15" x14ac:dyDescent="0.25">
      <c r="I10672"/>
      <c r="J10672"/>
      <c r="K10672"/>
      <c r="L10672"/>
    </row>
    <row r="10673" spans="9:12" ht="15" x14ac:dyDescent="0.25">
      <c r="I10673"/>
      <c r="J10673"/>
      <c r="K10673"/>
      <c r="L10673"/>
    </row>
    <row r="10674" spans="9:12" ht="15" x14ac:dyDescent="0.25">
      <c r="I10674"/>
      <c r="J10674"/>
      <c r="K10674"/>
      <c r="L10674"/>
    </row>
    <row r="10675" spans="9:12" ht="15" x14ac:dyDescent="0.25">
      <c r="I10675"/>
      <c r="J10675"/>
      <c r="K10675"/>
      <c r="L10675"/>
    </row>
    <row r="10676" spans="9:12" ht="15" x14ac:dyDescent="0.25">
      <c r="I10676"/>
      <c r="J10676"/>
      <c r="K10676"/>
      <c r="L10676"/>
    </row>
    <row r="10677" spans="9:12" ht="15" x14ac:dyDescent="0.25">
      <c r="I10677"/>
      <c r="J10677"/>
      <c r="K10677"/>
      <c r="L10677"/>
    </row>
    <row r="10678" spans="9:12" ht="15" x14ac:dyDescent="0.25">
      <c r="I10678"/>
      <c r="J10678"/>
      <c r="K10678"/>
      <c r="L10678"/>
    </row>
    <row r="10679" spans="9:12" ht="15" x14ac:dyDescent="0.25">
      <c r="I10679"/>
      <c r="J10679"/>
      <c r="K10679"/>
      <c r="L10679"/>
    </row>
    <row r="10680" spans="9:12" ht="15" x14ac:dyDescent="0.25">
      <c r="I10680"/>
      <c r="J10680"/>
      <c r="K10680"/>
      <c r="L10680"/>
    </row>
    <row r="10681" spans="9:12" ht="15" x14ac:dyDescent="0.25">
      <c r="I10681"/>
      <c r="J10681"/>
      <c r="K10681"/>
      <c r="L10681"/>
    </row>
    <row r="10682" spans="9:12" ht="15" x14ac:dyDescent="0.25">
      <c r="I10682"/>
      <c r="J10682"/>
      <c r="K10682"/>
      <c r="L10682"/>
    </row>
    <row r="10683" spans="9:12" ht="15" x14ac:dyDescent="0.25">
      <c r="I10683"/>
      <c r="J10683"/>
      <c r="K10683"/>
      <c r="L10683"/>
    </row>
    <row r="10684" spans="9:12" ht="15" x14ac:dyDescent="0.25">
      <c r="I10684"/>
      <c r="J10684"/>
      <c r="K10684"/>
      <c r="L10684"/>
    </row>
    <row r="10685" spans="9:12" ht="15" x14ac:dyDescent="0.25">
      <c r="I10685"/>
      <c r="J10685"/>
      <c r="K10685"/>
      <c r="L10685"/>
    </row>
    <row r="10686" spans="9:12" ht="15" x14ac:dyDescent="0.25">
      <c r="I10686"/>
      <c r="J10686"/>
      <c r="K10686"/>
      <c r="L10686"/>
    </row>
    <row r="10687" spans="9:12" ht="15" x14ac:dyDescent="0.25">
      <c r="I10687"/>
      <c r="J10687"/>
      <c r="K10687"/>
      <c r="L10687"/>
    </row>
    <row r="10688" spans="9:12" ht="15" x14ac:dyDescent="0.25">
      <c r="I10688"/>
      <c r="J10688"/>
      <c r="K10688"/>
      <c r="L10688"/>
    </row>
    <row r="10689" spans="9:12" ht="15" x14ac:dyDescent="0.25">
      <c r="I10689"/>
      <c r="J10689"/>
      <c r="K10689"/>
      <c r="L10689"/>
    </row>
    <row r="10690" spans="9:12" ht="15" x14ac:dyDescent="0.25">
      <c r="I10690"/>
      <c r="J10690"/>
      <c r="K10690"/>
      <c r="L10690"/>
    </row>
    <row r="10691" spans="9:12" ht="15" x14ac:dyDescent="0.25">
      <c r="I10691"/>
      <c r="J10691"/>
      <c r="K10691"/>
      <c r="L10691"/>
    </row>
    <row r="10692" spans="9:12" ht="15" x14ac:dyDescent="0.25">
      <c r="I10692"/>
      <c r="J10692"/>
      <c r="K10692"/>
      <c r="L10692"/>
    </row>
    <row r="10693" spans="9:12" ht="15" x14ac:dyDescent="0.25">
      <c r="I10693"/>
      <c r="J10693"/>
      <c r="K10693"/>
      <c r="L10693"/>
    </row>
    <row r="10694" spans="9:12" ht="15" x14ac:dyDescent="0.25">
      <c r="I10694"/>
      <c r="J10694"/>
      <c r="K10694"/>
      <c r="L10694"/>
    </row>
    <row r="10695" spans="9:12" ht="15" x14ac:dyDescent="0.25">
      <c r="I10695"/>
      <c r="J10695"/>
      <c r="K10695"/>
      <c r="L10695"/>
    </row>
    <row r="10696" spans="9:12" ht="15" x14ac:dyDescent="0.25">
      <c r="I10696"/>
      <c r="J10696"/>
      <c r="K10696"/>
      <c r="L10696"/>
    </row>
    <row r="10697" spans="9:12" ht="15" x14ac:dyDescent="0.25">
      <c r="I10697"/>
      <c r="J10697"/>
      <c r="K10697"/>
      <c r="L10697"/>
    </row>
    <row r="10698" spans="9:12" ht="15" x14ac:dyDescent="0.25">
      <c r="I10698"/>
      <c r="J10698"/>
      <c r="K10698"/>
      <c r="L10698"/>
    </row>
    <row r="10699" spans="9:12" ht="15" x14ac:dyDescent="0.25">
      <c r="I10699"/>
      <c r="J10699"/>
      <c r="K10699"/>
      <c r="L10699"/>
    </row>
    <row r="10700" spans="9:12" ht="15" x14ac:dyDescent="0.25">
      <c r="I10700"/>
      <c r="J10700"/>
      <c r="K10700"/>
      <c r="L10700"/>
    </row>
    <row r="10701" spans="9:12" ht="15" x14ac:dyDescent="0.25">
      <c r="I10701"/>
      <c r="J10701"/>
      <c r="K10701"/>
      <c r="L10701"/>
    </row>
    <row r="10702" spans="9:12" ht="15" x14ac:dyDescent="0.25">
      <c r="I10702"/>
      <c r="J10702"/>
      <c r="K10702"/>
      <c r="L10702"/>
    </row>
    <row r="10703" spans="9:12" ht="15" x14ac:dyDescent="0.25">
      <c r="I10703"/>
      <c r="J10703"/>
      <c r="K10703"/>
      <c r="L10703"/>
    </row>
    <row r="10704" spans="9:12" ht="15" x14ac:dyDescent="0.25">
      <c r="I10704"/>
      <c r="J10704"/>
      <c r="K10704"/>
      <c r="L10704"/>
    </row>
    <row r="10705" spans="9:12" ht="15" x14ac:dyDescent="0.25">
      <c r="I10705"/>
      <c r="J10705"/>
      <c r="K10705"/>
      <c r="L10705"/>
    </row>
    <row r="10706" spans="9:12" ht="15" x14ac:dyDescent="0.25">
      <c r="I10706"/>
      <c r="J10706"/>
      <c r="K10706"/>
      <c r="L10706"/>
    </row>
    <row r="10707" spans="9:12" ht="15" x14ac:dyDescent="0.25">
      <c r="I10707"/>
      <c r="J10707"/>
      <c r="K10707"/>
      <c r="L10707"/>
    </row>
    <row r="10708" spans="9:12" ht="15" x14ac:dyDescent="0.25">
      <c r="I10708"/>
      <c r="J10708"/>
      <c r="K10708"/>
      <c r="L10708"/>
    </row>
    <row r="10709" spans="9:12" ht="15" x14ac:dyDescent="0.25">
      <c r="I10709"/>
      <c r="J10709"/>
      <c r="K10709"/>
      <c r="L10709"/>
    </row>
    <row r="10710" spans="9:12" ht="15" x14ac:dyDescent="0.25">
      <c r="I10710"/>
      <c r="J10710"/>
      <c r="K10710"/>
      <c r="L10710"/>
    </row>
    <row r="10711" spans="9:12" ht="15" x14ac:dyDescent="0.25">
      <c r="I10711"/>
      <c r="J10711"/>
      <c r="K10711"/>
      <c r="L10711"/>
    </row>
    <row r="10712" spans="9:12" ht="15" x14ac:dyDescent="0.25">
      <c r="I10712"/>
      <c r="J10712"/>
      <c r="K10712"/>
      <c r="L10712"/>
    </row>
    <row r="10713" spans="9:12" ht="15" x14ac:dyDescent="0.25">
      <c r="I10713"/>
      <c r="J10713"/>
      <c r="K10713"/>
      <c r="L10713"/>
    </row>
    <row r="10714" spans="9:12" ht="15" x14ac:dyDescent="0.25">
      <c r="I10714"/>
      <c r="J10714"/>
      <c r="K10714"/>
      <c r="L10714"/>
    </row>
    <row r="10715" spans="9:12" ht="15" x14ac:dyDescent="0.25">
      <c r="I10715"/>
      <c r="J10715"/>
      <c r="K10715"/>
      <c r="L10715"/>
    </row>
    <row r="10716" spans="9:12" ht="15" x14ac:dyDescent="0.25">
      <c r="I10716"/>
      <c r="J10716"/>
      <c r="K10716"/>
      <c r="L10716"/>
    </row>
    <row r="10717" spans="9:12" ht="15" x14ac:dyDescent="0.25">
      <c r="I10717"/>
      <c r="J10717"/>
      <c r="K10717"/>
      <c r="L10717"/>
    </row>
    <row r="10718" spans="9:12" ht="15" x14ac:dyDescent="0.25">
      <c r="I10718"/>
      <c r="J10718"/>
      <c r="K10718"/>
      <c r="L10718"/>
    </row>
    <row r="10719" spans="9:12" ht="15" x14ac:dyDescent="0.25">
      <c r="I10719"/>
      <c r="J10719"/>
      <c r="K10719"/>
      <c r="L10719"/>
    </row>
    <row r="10720" spans="9:12" ht="15" x14ac:dyDescent="0.25">
      <c r="I10720"/>
      <c r="J10720"/>
      <c r="K10720"/>
      <c r="L10720"/>
    </row>
    <row r="10721" spans="9:12" ht="15" x14ac:dyDescent="0.25">
      <c r="I10721"/>
      <c r="J10721"/>
      <c r="K10721"/>
      <c r="L10721"/>
    </row>
    <row r="10722" spans="9:12" ht="15" x14ac:dyDescent="0.25">
      <c r="I10722"/>
      <c r="J10722"/>
      <c r="K10722"/>
      <c r="L10722"/>
    </row>
    <row r="10723" spans="9:12" ht="15" x14ac:dyDescent="0.25">
      <c r="I10723"/>
      <c r="J10723"/>
      <c r="K10723"/>
      <c r="L10723"/>
    </row>
    <row r="10724" spans="9:12" ht="15" x14ac:dyDescent="0.25">
      <c r="I10724"/>
      <c r="J10724"/>
      <c r="K10724"/>
      <c r="L10724"/>
    </row>
    <row r="10725" spans="9:12" ht="15" x14ac:dyDescent="0.25">
      <c r="I10725"/>
      <c r="J10725"/>
      <c r="K10725"/>
      <c r="L10725"/>
    </row>
    <row r="10726" spans="9:12" ht="15" x14ac:dyDescent="0.25">
      <c r="I10726"/>
      <c r="J10726"/>
      <c r="K10726"/>
      <c r="L10726"/>
    </row>
    <row r="10727" spans="9:12" ht="15" x14ac:dyDescent="0.25">
      <c r="I10727"/>
      <c r="J10727"/>
      <c r="K10727"/>
      <c r="L10727"/>
    </row>
    <row r="10728" spans="9:12" ht="15" x14ac:dyDescent="0.25">
      <c r="I10728"/>
      <c r="J10728"/>
      <c r="K10728"/>
      <c r="L10728"/>
    </row>
    <row r="10729" spans="9:12" ht="15" x14ac:dyDescent="0.25">
      <c r="I10729"/>
      <c r="J10729"/>
      <c r="K10729"/>
      <c r="L10729"/>
    </row>
    <row r="10730" spans="9:12" ht="15" x14ac:dyDescent="0.25">
      <c r="I10730"/>
      <c r="J10730"/>
      <c r="K10730"/>
      <c r="L10730"/>
    </row>
    <row r="10731" spans="9:12" ht="15" x14ac:dyDescent="0.25">
      <c r="I10731"/>
      <c r="J10731"/>
      <c r="K10731"/>
      <c r="L10731"/>
    </row>
    <row r="10732" spans="9:12" ht="15" x14ac:dyDescent="0.25">
      <c r="I10732"/>
      <c r="J10732"/>
      <c r="K10732"/>
      <c r="L10732"/>
    </row>
    <row r="10733" spans="9:12" ht="15" x14ac:dyDescent="0.25">
      <c r="I10733"/>
      <c r="J10733"/>
      <c r="K10733"/>
      <c r="L10733"/>
    </row>
    <row r="10734" spans="9:12" ht="15" x14ac:dyDescent="0.25">
      <c r="I10734"/>
      <c r="J10734"/>
      <c r="K10734"/>
      <c r="L10734"/>
    </row>
    <row r="10735" spans="9:12" ht="15" x14ac:dyDescent="0.25">
      <c r="I10735"/>
      <c r="J10735"/>
      <c r="K10735"/>
      <c r="L10735"/>
    </row>
    <row r="10736" spans="9:12" ht="15" x14ac:dyDescent="0.25">
      <c r="I10736"/>
      <c r="J10736"/>
      <c r="K10736"/>
      <c r="L10736"/>
    </row>
    <row r="10737" spans="9:12" ht="15" x14ac:dyDescent="0.25">
      <c r="I10737"/>
      <c r="J10737"/>
      <c r="K10737"/>
      <c r="L10737"/>
    </row>
    <row r="10738" spans="9:12" ht="15" x14ac:dyDescent="0.25">
      <c r="I10738"/>
      <c r="J10738"/>
      <c r="K10738"/>
      <c r="L10738"/>
    </row>
    <row r="10739" spans="9:12" ht="15" x14ac:dyDescent="0.25">
      <c r="I10739"/>
      <c r="J10739"/>
      <c r="K10739"/>
      <c r="L10739"/>
    </row>
    <row r="10740" spans="9:12" ht="15" x14ac:dyDescent="0.25">
      <c r="I10740"/>
      <c r="J10740"/>
      <c r="K10740"/>
      <c r="L10740"/>
    </row>
    <row r="10741" spans="9:12" ht="15" x14ac:dyDescent="0.25">
      <c r="I10741"/>
      <c r="J10741"/>
      <c r="K10741"/>
      <c r="L10741"/>
    </row>
    <row r="10742" spans="9:12" ht="15" x14ac:dyDescent="0.25">
      <c r="I10742"/>
      <c r="J10742"/>
      <c r="K10742"/>
      <c r="L10742"/>
    </row>
    <row r="10743" spans="9:12" ht="15" x14ac:dyDescent="0.25">
      <c r="I10743"/>
      <c r="J10743"/>
      <c r="K10743"/>
      <c r="L10743"/>
    </row>
    <row r="10744" spans="9:12" ht="15" x14ac:dyDescent="0.25">
      <c r="I10744"/>
      <c r="J10744"/>
      <c r="K10744"/>
      <c r="L10744"/>
    </row>
    <row r="10745" spans="9:12" ht="15" x14ac:dyDescent="0.25">
      <c r="I10745"/>
      <c r="J10745"/>
      <c r="K10745"/>
      <c r="L10745"/>
    </row>
    <row r="10746" spans="9:12" ht="15" x14ac:dyDescent="0.25">
      <c r="I10746"/>
      <c r="J10746"/>
      <c r="K10746"/>
      <c r="L10746"/>
    </row>
    <row r="10747" spans="9:12" ht="15" x14ac:dyDescent="0.25">
      <c r="I10747"/>
      <c r="J10747"/>
      <c r="K10747"/>
      <c r="L10747"/>
    </row>
    <row r="10748" spans="9:12" ht="15" x14ac:dyDescent="0.25">
      <c r="I10748"/>
      <c r="J10748"/>
      <c r="K10748"/>
      <c r="L10748"/>
    </row>
    <row r="10749" spans="9:12" ht="15" x14ac:dyDescent="0.25">
      <c r="I10749"/>
      <c r="J10749"/>
      <c r="K10749"/>
      <c r="L10749"/>
    </row>
    <row r="10750" spans="9:12" ht="15" x14ac:dyDescent="0.25">
      <c r="I10750"/>
      <c r="J10750"/>
      <c r="K10750"/>
      <c r="L10750"/>
    </row>
    <row r="10751" spans="9:12" ht="15" x14ac:dyDescent="0.25">
      <c r="I10751"/>
      <c r="J10751"/>
      <c r="K10751"/>
      <c r="L10751"/>
    </row>
    <row r="10752" spans="9:12" ht="15" x14ac:dyDescent="0.25">
      <c r="I10752"/>
      <c r="J10752"/>
      <c r="K10752"/>
      <c r="L10752"/>
    </row>
    <row r="10753" spans="9:12" ht="15" x14ac:dyDescent="0.25">
      <c r="I10753"/>
      <c r="J10753"/>
      <c r="K10753"/>
      <c r="L10753"/>
    </row>
    <row r="10754" spans="9:12" ht="15" x14ac:dyDescent="0.25">
      <c r="I10754"/>
      <c r="J10754"/>
      <c r="K10754"/>
      <c r="L10754"/>
    </row>
    <row r="10755" spans="9:12" ht="15" x14ac:dyDescent="0.25">
      <c r="I10755"/>
      <c r="J10755"/>
      <c r="K10755"/>
      <c r="L10755"/>
    </row>
    <row r="10756" spans="9:12" ht="15" x14ac:dyDescent="0.25">
      <c r="I10756"/>
      <c r="J10756"/>
      <c r="K10756"/>
      <c r="L10756"/>
    </row>
    <row r="10757" spans="9:12" ht="15" x14ac:dyDescent="0.25">
      <c r="I10757"/>
      <c r="J10757"/>
      <c r="K10757"/>
      <c r="L10757"/>
    </row>
    <row r="10758" spans="9:12" ht="15" x14ac:dyDescent="0.25">
      <c r="I10758"/>
      <c r="J10758"/>
      <c r="K10758"/>
      <c r="L10758"/>
    </row>
    <row r="10759" spans="9:12" ht="15" x14ac:dyDescent="0.25">
      <c r="I10759"/>
      <c r="J10759"/>
      <c r="K10759"/>
      <c r="L10759"/>
    </row>
    <row r="10760" spans="9:12" ht="15" x14ac:dyDescent="0.25">
      <c r="I10760"/>
      <c r="J10760"/>
      <c r="K10760"/>
      <c r="L10760"/>
    </row>
    <row r="10761" spans="9:12" ht="15" x14ac:dyDescent="0.25">
      <c r="I10761"/>
      <c r="J10761"/>
      <c r="K10761"/>
      <c r="L10761"/>
    </row>
    <row r="10762" spans="9:12" ht="15" x14ac:dyDescent="0.25">
      <c r="I10762"/>
      <c r="J10762"/>
      <c r="K10762"/>
      <c r="L10762"/>
    </row>
    <row r="10763" spans="9:12" ht="15" x14ac:dyDescent="0.25">
      <c r="I10763"/>
      <c r="J10763"/>
      <c r="K10763"/>
      <c r="L10763"/>
    </row>
    <row r="10764" spans="9:12" ht="15" x14ac:dyDescent="0.25">
      <c r="I10764"/>
      <c r="J10764"/>
      <c r="K10764"/>
      <c r="L10764"/>
    </row>
    <row r="10765" spans="9:12" ht="15" x14ac:dyDescent="0.25">
      <c r="I10765"/>
      <c r="J10765"/>
      <c r="K10765"/>
      <c r="L10765"/>
    </row>
    <row r="10766" spans="9:12" ht="15" x14ac:dyDescent="0.25">
      <c r="I10766"/>
      <c r="J10766"/>
      <c r="K10766"/>
      <c r="L10766"/>
    </row>
    <row r="10767" spans="9:12" ht="15" x14ac:dyDescent="0.25">
      <c r="I10767"/>
      <c r="J10767"/>
      <c r="K10767"/>
      <c r="L10767"/>
    </row>
    <row r="10768" spans="9:12" ht="15" x14ac:dyDescent="0.25">
      <c r="I10768"/>
      <c r="J10768"/>
      <c r="K10768"/>
      <c r="L10768"/>
    </row>
    <row r="10769" spans="9:12" ht="15" x14ac:dyDescent="0.25">
      <c r="I10769"/>
      <c r="J10769"/>
      <c r="K10769"/>
      <c r="L10769"/>
    </row>
    <row r="10770" spans="9:12" ht="15" x14ac:dyDescent="0.25">
      <c r="I10770"/>
      <c r="J10770"/>
      <c r="K10770"/>
      <c r="L10770"/>
    </row>
    <row r="10771" spans="9:12" ht="15" x14ac:dyDescent="0.25">
      <c r="I10771"/>
      <c r="J10771"/>
      <c r="K10771"/>
      <c r="L10771"/>
    </row>
    <row r="10772" spans="9:12" ht="15" x14ac:dyDescent="0.25">
      <c r="I10772"/>
      <c r="J10772"/>
      <c r="K10772"/>
      <c r="L10772"/>
    </row>
    <row r="10773" spans="9:12" ht="15" x14ac:dyDescent="0.25">
      <c r="I10773"/>
      <c r="J10773"/>
      <c r="K10773"/>
      <c r="L10773"/>
    </row>
    <row r="10774" spans="9:12" ht="15" x14ac:dyDescent="0.25">
      <c r="I10774"/>
      <c r="J10774"/>
      <c r="K10774"/>
      <c r="L10774"/>
    </row>
    <row r="10775" spans="9:12" ht="15" x14ac:dyDescent="0.25">
      <c r="I10775"/>
      <c r="J10775"/>
      <c r="K10775"/>
      <c r="L10775"/>
    </row>
    <row r="10776" spans="9:12" ht="15" x14ac:dyDescent="0.25">
      <c r="I10776"/>
      <c r="J10776"/>
      <c r="K10776"/>
      <c r="L10776"/>
    </row>
    <row r="10777" spans="9:12" ht="15" x14ac:dyDescent="0.25">
      <c r="I10777"/>
      <c r="J10777"/>
      <c r="K10777"/>
      <c r="L10777"/>
    </row>
    <row r="10778" spans="9:12" ht="15" x14ac:dyDescent="0.25">
      <c r="I10778"/>
      <c r="J10778"/>
      <c r="K10778"/>
      <c r="L10778"/>
    </row>
    <row r="10779" spans="9:12" ht="15" x14ac:dyDescent="0.25">
      <c r="I10779"/>
      <c r="J10779"/>
      <c r="K10779"/>
      <c r="L10779"/>
    </row>
    <row r="10780" spans="9:12" ht="15" x14ac:dyDescent="0.25">
      <c r="I10780"/>
      <c r="J10780"/>
      <c r="K10780"/>
      <c r="L10780"/>
    </row>
    <row r="10781" spans="9:12" ht="15" x14ac:dyDescent="0.25">
      <c r="I10781"/>
      <c r="J10781"/>
      <c r="K10781"/>
      <c r="L10781"/>
    </row>
    <row r="10782" spans="9:12" ht="15" x14ac:dyDescent="0.25">
      <c r="I10782"/>
      <c r="J10782"/>
      <c r="K10782"/>
      <c r="L10782"/>
    </row>
    <row r="10783" spans="9:12" ht="15" x14ac:dyDescent="0.25">
      <c r="I10783"/>
      <c r="J10783"/>
      <c r="K10783"/>
      <c r="L10783"/>
    </row>
    <row r="10784" spans="9:12" ht="15" x14ac:dyDescent="0.25">
      <c r="I10784"/>
      <c r="J10784"/>
      <c r="K10784"/>
      <c r="L10784"/>
    </row>
    <row r="10785" spans="9:12" ht="15" x14ac:dyDescent="0.25">
      <c r="I10785"/>
      <c r="J10785"/>
      <c r="K10785"/>
      <c r="L10785"/>
    </row>
    <row r="10786" spans="9:12" ht="15" x14ac:dyDescent="0.25">
      <c r="I10786"/>
      <c r="J10786"/>
      <c r="K10786"/>
      <c r="L10786"/>
    </row>
    <row r="10787" spans="9:12" ht="15" x14ac:dyDescent="0.25">
      <c r="I10787"/>
      <c r="J10787"/>
      <c r="K10787"/>
      <c r="L10787"/>
    </row>
    <row r="10788" spans="9:12" ht="15" x14ac:dyDescent="0.25">
      <c r="I10788"/>
      <c r="J10788"/>
      <c r="K10788"/>
      <c r="L10788"/>
    </row>
    <row r="10789" spans="9:12" ht="15" x14ac:dyDescent="0.25">
      <c r="I10789"/>
      <c r="J10789"/>
      <c r="K10789"/>
      <c r="L10789"/>
    </row>
    <row r="10790" spans="9:12" ht="15" x14ac:dyDescent="0.25">
      <c r="I10790"/>
      <c r="J10790"/>
      <c r="K10790"/>
      <c r="L10790"/>
    </row>
    <row r="10791" spans="9:12" ht="15" x14ac:dyDescent="0.25">
      <c r="I10791"/>
      <c r="J10791"/>
      <c r="K10791"/>
      <c r="L10791"/>
    </row>
    <row r="10792" spans="9:12" ht="15" x14ac:dyDescent="0.25">
      <c r="I10792"/>
      <c r="J10792"/>
      <c r="K10792"/>
      <c r="L10792"/>
    </row>
    <row r="10793" spans="9:12" ht="15" x14ac:dyDescent="0.25">
      <c r="I10793"/>
      <c r="J10793"/>
      <c r="K10793"/>
      <c r="L10793"/>
    </row>
    <row r="10794" spans="9:12" ht="15" x14ac:dyDescent="0.25">
      <c r="I10794"/>
      <c r="J10794"/>
      <c r="K10794"/>
      <c r="L10794"/>
    </row>
    <row r="10795" spans="9:12" ht="15" x14ac:dyDescent="0.25">
      <c r="I10795"/>
      <c r="J10795"/>
      <c r="K10795"/>
      <c r="L10795"/>
    </row>
    <row r="10796" spans="9:12" ht="15" x14ac:dyDescent="0.25">
      <c r="I10796"/>
      <c r="J10796"/>
      <c r="K10796"/>
      <c r="L10796"/>
    </row>
    <row r="10797" spans="9:12" ht="15" x14ac:dyDescent="0.25">
      <c r="I10797"/>
      <c r="J10797"/>
      <c r="K10797"/>
      <c r="L10797"/>
    </row>
    <row r="10798" spans="9:12" ht="15" x14ac:dyDescent="0.25">
      <c r="I10798"/>
      <c r="J10798"/>
      <c r="K10798"/>
      <c r="L10798"/>
    </row>
    <row r="10799" spans="9:12" ht="15" x14ac:dyDescent="0.25">
      <c r="I10799"/>
      <c r="J10799"/>
      <c r="K10799"/>
      <c r="L10799"/>
    </row>
    <row r="10800" spans="9:12" ht="15" x14ac:dyDescent="0.25">
      <c r="I10800"/>
      <c r="J10800"/>
      <c r="K10800"/>
      <c r="L10800"/>
    </row>
    <row r="10801" spans="9:12" ht="15" x14ac:dyDescent="0.25">
      <c r="I10801"/>
      <c r="J10801"/>
      <c r="K10801"/>
      <c r="L10801"/>
    </row>
    <row r="10802" spans="9:12" ht="15" x14ac:dyDescent="0.25">
      <c r="I10802"/>
      <c r="J10802"/>
      <c r="K10802"/>
      <c r="L10802"/>
    </row>
    <row r="10803" spans="9:12" ht="15" x14ac:dyDescent="0.25">
      <c r="I10803"/>
      <c r="J10803"/>
      <c r="K10803"/>
      <c r="L10803"/>
    </row>
    <row r="10804" spans="9:12" ht="15" x14ac:dyDescent="0.25">
      <c r="I10804"/>
      <c r="J10804"/>
      <c r="K10804"/>
      <c r="L10804"/>
    </row>
    <row r="10805" spans="9:12" ht="15" x14ac:dyDescent="0.25">
      <c r="I10805"/>
      <c r="J10805"/>
      <c r="K10805"/>
      <c r="L10805"/>
    </row>
    <row r="10806" spans="9:12" ht="15" x14ac:dyDescent="0.25">
      <c r="I10806"/>
      <c r="J10806"/>
      <c r="K10806"/>
      <c r="L10806"/>
    </row>
    <row r="10807" spans="9:12" ht="15" x14ac:dyDescent="0.25">
      <c r="I10807"/>
      <c r="J10807"/>
      <c r="K10807"/>
      <c r="L10807"/>
    </row>
    <row r="10808" spans="9:12" ht="15" x14ac:dyDescent="0.25">
      <c r="I10808"/>
      <c r="J10808"/>
      <c r="K10808"/>
      <c r="L10808"/>
    </row>
    <row r="10809" spans="9:12" ht="15" x14ac:dyDescent="0.25">
      <c r="I10809"/>
      <c r="J10809"/>
      <c r="K10809"/>
      <c r="L10809"/>
    </row>
    <row r="10810" spans="9:12" ht="15" x14ac:dyDescent="0.25">
      <c r="I10810"/>
      <c r="J10810"/>
      <c r="K10810"/>
      <c r="L10810"/>
    </row>
    <row r="10811" spans="9:12" ht="15" x14ac:dyDescent="0.25">
      <c r="I10811"/>
      <c r="J10811"/>
      <c r="K10811"/>
      <c r="L10811"/>
    </row>
    <row r="10812" spans="9:12" ht="15" x14ac:dyDescent="0.25">
      <c r="I10812"/>
      <c r="J10812"/>
      <c r="K10812"/>
      <c r="L10812"/>
    </row>
    <row r="10813" spans="9:12" ht="15" x14ac:dyDescent="0.25">
      <c r="I10813"/>
      <c r="J10813"/>
      <c r="K10813"/>
      <c r="L10813"/>
    </row>
    <row r="10814" spans="9:12" ht="15" x14ac:dyDescent="0.25">
      <c r="I10814"/>
      <c r="J10814"/>
      <c r="K10814"/>
      <c r="L10814"/>
    </row>
    <row r="10815" spans="9:12" ht="15" x14ac:dyDescent="0.25">
      <c r="I10815"/>
      <c r="J10815"/>
      <c r="K10815"/>
      <c r="L10815"/>
    </row>
    <row r="10816" spans="9:12" ht="15" x14ac:dyDescent="0.25">
      <c r="I10816"/>
      <c r="J10816"/>
      <c r="K10816"/>
      <c r="L10816"/>
    </row>
    <row r="10817" spans="9:12" ht="15" x14ac:dyDescent="0.25">
      <c r="I10817"/>
      <c r="J10817"/>
      <c r="K10817"/>
      <c r="L10817"/>
    </row>
    <row r="10818" spans="9:12" ht="15" x14ac:dyDescent="0.25">
      <c r="I10818"/>
      <c r="J10818"/>
      <c r="K10818"/>
      <c r="L10818"/>
    </row>
    <row r="10819" spans="9:12" ht="15" x14ac:dyDescent="0.25">
      <c r="I10819"/>
      <c r="J10819"/>
      <c r="K10819"/>
      <c r="L10819"/>
    </row>
    <row r="10820" spans="9:12" ht="15" x14ac:dyDescent="0.25">
      <c r="I10820"/>
      <c r="J10820"/>
      <c r="K10820"/>
      <c r="L10820"/>
    </row>
    <row r="10821" spans="9:12" ht="15" x14ac:dyDescent="0.25">
      <c r="I10821"/>
      <c r="J10821"/>
      <c r="K10821"/>
      <c r="L10821"/>
    </row>
    <row r="10822" spans="9:12" ht="15" x14ac:dyDescent="0.25">
      <c r="I10822"/>
      <c r="J10822"/>
      <c r="K10822"/>
      <c r="L10822"/>
    </row>
    <row r="10823" spans="9:12" ht="15" x14ac:dyDescent="0.25">
      <c r="I10823"/>
      <c r="J10823"/>
      <c r="K10823"/>
      <c r="L10823"/>
    </row>
    <row r="10824" spans="9:12" ht="15" x14ac:dyDescent="0.25">
      <c r="I10824"/>
      <c r="J10824"/>
      <c r="K10824"/>
      <c r="L10824"/>
    </row>
    <row r="10825" spans="9:12" ht="15" x14ac:dyDescent="0.25">
      <c r="I10825"/>
      <c r="J10825"/>
      <c r="K10825"/>
      <c r="L10825"/>
    </row>
    <row r="10826" spans="9:12" ht="15" x14ac:dyDescent="0.25">
      <c r="I10826"/>
      <c r="J10826"/>
      <c r="K10826"/>
      <c r="L10826"/>
    </row>
    <row r="10827" spans="9:12" ht="15" x14ac:dyDescent="0.25">
      <c r="I10827"/>
      <c r="J10827"/>
      <c r="K10827"/>
      <c r="L10827"/>
    </row>
    <row r="10828" spans="9:12" ht="15" x14ac:dyDescent="0.25">
      <c r="I10828"/>
      <c r="J10828"/>
      <c r="K10828"/>
      <c r="L10828"/>
    </row>
    <row r="10829" spans="9:12" ht="15" x14ac:dyDescent="0.25">
      <c r="I10829"/>
      <c r="J10829"/>
      <c r="K10829"/>
      <c r="L10829"/>
    </row>
    <row r="10830" spans="9:12" ht="15" x14ac:dyDescent="0.25">
      <c r="I10830"/>
      <c r="J10830"/>
      <c r="K10830"/>
      <c r="L10830"/>
    </row>
    <row r="10831" spans="9:12" ht="15" x14ac:dyDescent="0.25">
      <c r="I10831"/>
      <c r="J10831"/>
      <c r="K10831"/>
      <c r="L10831"/>
    </row>
    <row r="10832" spans="9:12" ht="15" x14ac:dyDescent="0.25">
      <c r="I10832"/>
      <c r="J10832"/>
      <c r="K10832"/>
      <c r="L10832"/>
    </row>
    <row r="10833" spans="9:12" ht="15" x14ac:dyDescent="0.25">
      <c r="I10833"/>
      <c r="J10833"/>
      <c r="K10833"/>
      <c r="L10833"/>
    </row>
    <row r="10834" spans="9:12" ht="15" x14ac:dyDescent="0.25">
      <c r="I10834"/>
      <c r="J10834"/>
      <c r="K10834"/>
      <c r="L10834"/>
    </row>
    <row r="10835" spans="9:12" ht="15" x14ac:dyDescent="0.25">
      <c r="I10835"/>
      <c r="J10835"/>
      <c r="K10835"/>
      <c r="L10835"/>
    </row>
    <row r="10836" spans="9:12" ht="15" x14ac:dyDescent="0.25">
      <c r="I10836"/>
      <c r="J10836"/>
      <c r="K10836"/>
      <c r="L10836"/>
    </row>
    <row r="10837" spans="9:12" ht="15" x14ac:dyDescent="0.25">
      <c r="I10837"/>
      <c r="J10837"/>
      <c r="K10837"/>
      <c r="L10837"/>
    </row>
    <row r="10838" spans="9:12" ht="15" x14ac:dyDescent="0.25">
      <c r="I10838"/>
      <c r="J10838"/>
      <c r="K10838"/>
      <c r="L10838"/>
    </row>
    <row r="10839" spans="9:12" ht="15" x14ac:dyDescent="0.25">
      <c r="I10839"/>
      <c r="J10839"/>
      <c r="K10839"/>
      <c r="L10839"/>
    </row>
    <row r="10840" spans="9:12" ht="15" x14ac:dyDescent="0.25">
      <c r="I10840"/>
      <c r="J10840"/>
      <c r="K10840"/>
      <c r="L10840"/>
    </row>
    <row r="10841" spans="9:12" ht="15" x14ac:dyDescent="0.25">
      <c r="I10841"/>
      <c r="J10841"/>
      <c r="K10841"/>
      <c r="L10841"/>
    </row>
    <row r="10842" spans="9:12" ht="15" x14ac:dyDescent="0.25">
      <c r="I10842"/>
      <c r="J10842"/>
      <c r="K10842"/>
      <c r="L10842"/>
    </row>
    <row r="10843" spans="9:12" ht="15" x14ac:dyDescent="0.25">
      <c r="I10843"/>
      <c r="J10843"/>
      <c r="K10843"/>
      <c r="L10843"/>
    </row>
    <row r="10844" spans="9:12" ht="15" x14ac:dyDescent="0.25">
      <c r="I10844"/>
      <c r="J10844"/>
      <c r="K10844"/>
      <c r="L10844"/>
    </row>
    <row r="10845" spans="9:12" ht="15" x14ac:dyDescent="0.25">
      <c r="I10845"/>
      <c r="J10845"/>
      <c r="K10845"/>
      <c r="L10845"/>
    </row>
    <row r="10846" spans="9:12" ht="15" x14ac:dyDescent="0.25">
      <c r="I10846"/>
      <c r="J10846"/>
      <c r="K10846"/>
      <c r="L10846"/>
    </row>
    <row r="10847" spans="9:12" ht="15" x14ac:dyDescent="0.25">
      <c r="I10847"/>
      <c r="J10847"/>
      <c r="K10847"/>
      <c r="L10847"/>
    </row>
    <row r="10848" spans="9:12" ht="15" x14ac:dyDescent="0.25">
      <c r="I10848"/>
      <c r="J10848"/>
      <c r="K10848"/>
      <c r="L10848"/>
    </row>
    <row r="10849" spans="9:12" ht="15" x14ac:dyDescent="0.25">
      <c r="I10849"/>
      <c r="J10849"/>
      <c r="K10849"/>
      <c r="L10849"/>
    </row>
    <row r="10850" spans="9:12" ht="15" x14ac:dyDescent="0.25">
      <c r="I10850"/>
      <c r="J10850"/>
      <c r="K10850"/>
      <c r="L10850"/>
    </row>
    <row r="10851" spans="9:12" ht="15" x14ac:dyDescent="0.25">
      <c r="I10851"/>
      <c r="J10851"/>
      <c r="K10851"/>
      <c r="L10851"/>
    </row>
    <row r="10852" spans="9:12" ht="15" x14ac:dyDescent="0.25">
      <c r="I10852"/>
      <c r="J10852"/>
      <c r="K10852"/>
      <c r="L10852"/>
    </row>
    <row r="10853" spans="9:12" ht="15" x14ac:dyDescent="0.25">
      <c r="I10853"/>
      <c r="J10853"/>
      <c r="K10853"/>
      <c r="L10853"/>
    </row>
    <row r="10854" spans="9:12" ht="15" x14ac:dyDescent="0.25">
      <c r="I10854"/>
      <c r="J10854"/>
      <c r="K10854"/>
      <c r="L10854"/>
    </row>
    <row r="10855" spans="9:12" ht="15" x14ac:dyDescent="0.25">
      <c r="I10855"/>
      <c r="J10855"/>
      <c r="K10855"/>
      <c r="L10855"/>
    </row>
    <row r="10856" spans="9:12" ht="15" x14ac:dyDescent="0.25">
      <c r="I10856"/>
      <c r="J10856"/>
      <c r="K10856"/>
      <c r="L10856"/>
    </row>
    <row r="10857" spans="9:12" ht="15" x14ac:dyDescent="0.25">
      <c r="I10857"/>
      <c r="J10857"/>
      <c r="K10857"/>
      <c r="L10857"/>
    </row>
    <row r="10858" spans="9:12" ht="15" x14ac:dyDescent="0.25">
      <c r="I10858"/>
      <c r="J10858"/>
      <c r="K10858"/>
      <c r="L10858"/>
    </row>
    <row r="10859" spans="9:12" ht="15" x14ac:dyDescent="0.25">
      <c r="I10859"/>
      <c r="J10859"/>
      <c r="K10859"/>
      <c r="L10859"/>
    </row>
    <row r="10860" spans="9:12" ht="15" x14ac:dyDescent="0.25">
      <c r="I10860"/>
      <c r="J10860"/>
      <c r="K10860"/>
      <c r="L10860"/>
    </row>
    <row r="10861" spans="9:12" ht="15" x14ac:dyDescent="0.25">
      <c r="I10861"/>
      <c r="J10861"/>
      <c r="K10861"/>
      <c r="L10861"/>
    </row>
    <row r="10862" spans="9:12" ht="15" x14ac:dyDescent="0.25">
      <c r="I10862"/>
      <c r="J10862"/>
      <c r="K10862"/>
      <c r="L10862"/>
    </row>
    <row r="10863" spans="9:12" ht="15" x14ac:dyDescent="0.25">
      <c r="I10863"/>
      <c r="J10863"/>
      <c r="K10863"/>
      <c r="L10863"/>
    </row>
    <row r="10864" spans="9:12" ht="15" x14ac:dyDescent="0.25">
      <c r="I10864"/>
      <c r="J10864"/>
      <c r="K10864"/>
      <c r="L10864"/>
    </row>
    <row r="10865" spans="9:12" ht="15" x14ac:dyDescent="0.25">
      <c r="I10865"/>
      <c r="J10865"/>
      <c r="K10865"/>
      <c r="L10865"/>
    </row>
    <row r="10866" spans="9:12" ht="15" x14ac:dyDescent="0.25">
      <c r="I10866"/>
      <c r="J10866"/>
      <c r="K10866"/>
      <c r="L10866"/>
    </row>
    <row r="10867" spans="9:12" ht="15" x14ac:dyDescent="0.25">
      <c r="I10867"/>
      <c r="J10867"/>
      <c r="K10867"/>
      <c r="L10867"/>
    </row>
    <row r="10868" spans="9:12" ht="15" x14ac:dyDescent="0.25">
      <c r="I10868"/>
      <c r="J10868"/>
      <c r="K10868"/>
      <c r="L10868"/>
    </row>
    <row r="10869" spans="9:12" ht="15" x14ac:dyDescent="0.25">
      <c r="I10869"/>
      <c r="J10869"/>
      <c r="K10869"/>
      <c r="L10869"/>
    </row>
    <row r="10870" spans="9:12" ht="15" x14ac:dyDescent="0.25">
      <c r="I10870"/>
      <c r="J10870"/>
      <c r="K10870"/>
      <c r="L10870"/>
    </row>
    <row r="10871" spans="9:12" ht="15" x14ac:dyDescent="0.25">
      <c r="I10871"/>
      <c r="J10871"/>
      <c r="K10871"/>
      <c r="L10871"/>
    </row>
    <row r="10872" spans="9:12" ht="15" x14ac:dyDescent="0.25">
      <c r="I10872"/>
      <c r="J10872"/>
      <c r="K10872"/>
      <c r="L10872"/>
    </row>
    <row r="10873" spans="9:12" ht="15" x14ac:dyDescent="0.25">
      <c r="I10873"/>
      <c r="J10873"/>
      <c r="K10873"/>
      <c r="L10873"/>
    </row>
    <row r="10874" spans="9:12" ht="15" x14ac:dyDescent="0.25">
      <c r="I10874"/>
      <c r="J10874"/>
      <c r="K10874"/>
      <c r="L10874"/>
    </row>
    <row r="10875" spans="9:12" ht="15" x14ac:dyDescent="0.25">
      <c r="I10875"/>
      <c r="J10875"/>
      <c r="K10875"/>
      <c r="L10875"/>
    </row>
    <row r="10876" spans="9:12" ht="15" x14ac:dyDescent="0.25">
      <c r="I10876"/>
      <c r="J10876"/>
      <c r="K10876"/>
      <c r="L10876"/>
    </row>
    <row r="10877" spans="9:12" ht="15" x14ac:dyDescent="0.25">
      <c r="I10877"/>
      <c r="J10877"/>
      <c r="K10877"/>
      <c r="L10877"/>
    </row>
    <row r="10878" spans="9:12" ht="15" x14ac:dyDescent="0.25">
      <c r="I10878"/>
      <c r="J10878"/>
      <c r="K10878"/>
      <c r="L10878"/>
    </row>
    <row r="10879" spans="9:12" ht="15" x14ac:dyDescent="0.25">
      <c r="I10879"/>
      <c r="J10879"/>
      <c r="K10879"/>
      <c r="L10879"/>
    </row>
    <row r="10880" spans="9:12" ht="15" x14ac:dyDescent="0.25">
      <c r="I10880"/>
      <c r="J10880"/>
      <c r="K10880"/>
      <c r="L10880"/>
    </row>
    <row r="10881" spans="9:12" ht="15" x14ac:dyDescent="0.25">
      <c r="I10881"/>
      <c r="J10881"/>
      <c r="K10881"/>
      <c r="L10881"/>
    </row>
    <row r="10882" spans="9:12" ht="15" x14ac:dyDescent="0.25">
      <c r="I10882"/>
      <c r="J10882"/>
      <c r="K10882"/>
      <c r="L10882"/>
    </row>
    <row r="10883" spans="9:12" ht="15" x14ac:dyDescent="0.25">
      <c r="I10883"/>
      <c r="J10883"/>
      <c r="K10883"/>
      <c r="L10883"/>
    </row>
    <row r="10884" spans="9:12" ht="15" x14ac:dyDescent="0.25">
      <c r="I10884"/>
      <c r="J10884"/>
      <c r="K10884"/>
      <c r="L10884"/>
    </row>
    <row r="10885" spans="9:12" ht="15" x14ac:dyDescent="0.25">
      <c r="I10885"/>
      <c r="J10885"/>
      <c r="K10885"/>
      <c r="L10885"/>
    </row>
    <row r="10886" spans="9:12" ht="15" x14ac:dyDescent="0.25">
      <c r="I10886"/>
      <c r="J10886"/>
      <c r="K10886"/>
      <c r="L10886"/>
    </row>
    <row r="10887" spans="9:12" ht="15" x14ac:dyDescent="0.25">
      <c r="I10887"/>
      <c r="J10887"/>
      <c r="K10887"/>
      <c r="L10887"/>
    </row>
    <row r="10888" spans="9:12" ht="15" x14ac:dyDescent="0.25">
      <c r="I10888"/>
      <c r="J10888"/>
      <c r="K10888"/>
      <c r="L10888"/>
    </row>
    <row r="10889" spans="9:12" ht="15" x14ac:dyDescent="0.25">
      <c r="I10889"/>
      <c r="J10889"/>
      <c r="K10889"/>
      <c r="L10889"/>
    </row>
    <row r="10890" spans="9:12" ht="15" x14ac:dyDescent="0.25">
      <c r="I10890"/>
      <c r="J10890"/>
      <c r="K10890"/>
      <c r="L10890"/>
    </row>
    <row r="10891" spans="9:12" ht="15" x14ac:dyDescent="0.25">
      <c r="I10891"/>
      <c r="J10891"/>
      <c r="K10891"/>
      <c r="L10891"/>
    </row>
    <row r="10892" spans="9:12" ht="15" x14ac:dyDescent="0.25">
      <c r="I10892"/>
      <c r="J10892"/>
      <c r="K10892"/>
      <c r="L10892"/>
    </row>
    <row r="10893" spans="9:12" ht="15" x14ac:dyDescent="0.25">
      <c r="I10893"/>
      <c r="J10893"/>
      <c r="K10893"/>
      <c r="L10893"/>
    </row>
    <row r="10894" spans="9:12" ht="15" x14ac:dyDescent="0.25">
      <c r="I10894"/>
      <c r="J10894"/>
      <c r="K10894"/>
      <c r="L10894"/>
    </row>
    <row r="10895" spans="9:12" ht="15" x14ac:dyDescent="0.25">
      <c r="I10895"/>
      <c r="J10895"/>
      <c r="K10895"/>
      <c r="L10895"/>
    </row>
    <row r="10896" spans="9:12" ht="15" x14ac:dyDescent="0.25">
      <c r="I10896"/>
      <c r="J10896"/>
      <c r="K10896"/>
      <c r="L10896"/>
    </row>
    <row r="10897" spans="9:12" ht="15" x14ac:dyDescent="0.25">
      <c r="I10897"/>
      <c r="J10897"/>
      <c r="K10897"/>
      <c r="L10897"/>
    </row>
    <row r="10898" spans="9:12" ht="15" x14ac:dyDescent="0.25">
      <c r="I10898"/>
      <c r="J10898"/>
      <c r="K10898"/>
      <c r="L10898"/>
    </row>
    <row r="10899" spans="9:12" ht="15" x14ac:dyDescent="0.25">
      <c r="I10899"/>
      <c r="J10899"/>
      <c r="K10899"/>
      <c r="L10899"/>
    </row>
    <row r="10900" spans="9:12" ht="15" x14ac:dyDescent="0.25">
      <c r="I10900"/>
      <c r="J10900"/>
      <c r="K10900"/>
      <c r="L10900"/>
    </row>
    <row r="10901" spans="9:12" ht="15" x14ac:dyDescent="0.25">
      <c r="I10901"/>
      <c r="J10901"/>
      <c r="K10901"/>
      <c r="L10901"/>
    </row>
    <row r="10902" spans="9:12" ht="15" x14ac:dyDescent="0.25">
      <c r="I10902"/>
      <c r="J10902"/>
      <c r="K10902"/>
      <c r="L10902"/>
    </row>
    <row r="10903" spans="9:12" ht="15" x14ac:dyDescent="0.25">
      <c r="I10903"/>
      <c r="J10903"/>
      <c r="K10903"/>
      <c r="L10903"/>
    </row>
    <row r="10904" spans="9:12" ht="15" x14ac:dyDescent="0.25">
      <c r="I10904"/>
      <c r="J10904"/>
      <c r="K10904"/>
      <c r="L10904"/>
    </row>
    <row r="10905" spans="9:12" ht="15" x14ac:dyDescent="0.25">
      <c r="I10905"/>
      <c r="J10905"/>
      <c r="K10905"/>
      <c r="L10905"/>
    </row>
    <row r="10906" spans="9:12" ht="15" x14ac:dyDescent="0.25">
      <c r="I10906"/>
      <c r="J10906"/>
      <c r="K10906"/>
      <c r="L10906"/>
    </row>
    <row r="10907" spans="9:12" ht="15" x14ac:dyDescent="0.25">
      <c r="I10907"/>
      <c r="J10907"/>
      <c r="K10907"/>
      <c r="L10907"/>
    </row>
    <row r="10908" spans="9:12" ht="15" x14ac:dyDescent="0.25">
      <c r="I10908"/>
      <c r="J10908"/>
      <c r="K10908"/>
      <c r="L10908"/>
    </row>
    <row r="10909" spans="9:12" ht="15" x14ac:dyDescent="0.25">
      <c r="I10909"/>
      <c r="J10909"/>
      <c r="K10909"/>
      <c r="L10909"/>
    </row>
    <row r="10910" spans="9:12" ht="15" x14ac:dyDescent="0.25">
      <c r="I10910"/>
      <c r="J10910"/>
      <c r="K10910"/>
      <c r="L10910"/>
    </row>
    <row r="10911" spans="9:12" ht="15" x14ac:dyDescent="0.25">
      <c r="I10911"/>
      <c r="J10911"/>
      <c r="K10911"/>
      <c r="L10911"/>
    </row>
    <row r="10912" spans="9:12" ht="15" x14ac:dyDescent="0.25">
      <c r="I10912"/>
      <c r="J10912"/>
      <c r="K10912"/>
      <c r="L10912"/>
    </row>
    <row r="10913" spans="9:12" ht="15" x14ac:dyDescent="0.25">
      <c r="I10913"/>
      <c r="J10913"/>
      <c r="K10913"/>
      <c r="L10913"/>
    </row>
    <row r="10914" spans="9:12" ht="15" x14ac:dyDescent="0.25">
      <c r="I10914"/>
      <c r="J10914"/>
      <c r="K10914"/>
      <c r="L10914"/>
    </row>
    <row r="10915" spans="9:12" ht="15" x14ac:dyDescent="0.25">
      <c r="I10915"/>
      <c r="J10915"/>
      <c r="K10915"/>
      <c r="L10915"/>
    </row>
    <row r="10916" spans="9:12" ht="15" x14ac:dyDescent="0.25">
      <c r="I10916"/>
      <c r="J10916"/>
      <c r="K10916"/>
      <c r="L10916"/>
    </row>
    <row r="10917" spans="9:12" ht="15" x14ac:dyDescent="0.25">
      <c r="I10917"/>
      <c r="J10917"/>
      <c r="K10917"/>
      <c r="L10917"/>
    </row>
    <row r="10918" spans="9:12" ht="15" x14ac:dyDescent="0.25">
      <c r="I10918"/>
      <c r="J10918"/>
      <c r="K10918"/>
      <c r="L10918"/>
    </row>
    <row r="10919" spans="9:12" ht="15" x14ac:dyDescent="0.25">
      <c r="I10919"/>
      <c r="J10919"/>
      <c r="K10919"/>
      <c r="L10919"/>
    </row>
    <row r="10920" spans="9:12" ht="15" x14ac:dyDescent="0.25">
      <c r="I10920"/>
      <c r="J10920"/>
      <c r="K10920"/>
      <c r="L10920"/>
    </row>
    <row r="10921" spans="9:12" ht="15" x14ac:dyDescent="0.25">
      <c r="I10921"/>
      <c r="J10921"/>
      <c r="K10921"/>
      <c r="L10921"/>
    </row>
    <row r="10922" spans="9:12" ht="15" x14ac:dyDescent="0.25">
      <c r="I10922"/>
      <c r="J10922"/>
      <c r="K10922"/>
      <c r="L10922"/>
    </row>
    <row r="10923" spans="9:12" ht="15" x14ac:dyDescent="0.25">
      <c r="I10923"/>
      <c r="J10923"/>
      <c r="K10923"/>
      <c r="L10923"/>
    </row>
    <row r="10924" spans="9:12" ht="15" x14ac:dyDescent="0.25">
      <c r="I10924"/>
      <c r="J10924"/>
      <c r="K10924"/>
      <c r="L10924"/>
    </row>
    <row r="10925" spans="9:12" ht="15" x14ac:dyDescent="0.25">
      <c r="I10925"/>
      <c r="J10925"/>
      <c r="K10925"/>
      <c r="L10925"/>
    </row>
    <row r="10926" spans="9:12" ht="15" x14ac:dyDescent="0.25">
      <c r="I10926"/>
      <c r="J10926"/>
      <c r="K10926"/>
      <c r="L10926"/>
    </row>
    <row r="10927" spans="9:12" ht="15" x14ac:dyDescent="0.25">
      <c r="I10927"/>
      <c r="J10927"/>
      <c r="K10927"/>
      <c r="L10927"/>
    </row>
    <row r="10928" spans="9:12" ht="15" x14ac:dyDescent="0.25">
      <c r="I10928"/>
      <c r="J10928"/>
      <c r="K10928"/>
      <c r="L10928"/>
    </row>
    <row r="10929" spans="9:12" ht="15" x14ac:dyDescent="0.25">
      <c r="I10929"/>
      <c r="J10929"/>
      <c r="K10929"/>
      <c r="L10929"/>
    </row>
    <row r="10930" spans="9:12" ht="15" x14ac:dyDescent="0.25">
      <c r="I10930"/>
      <c r="J10930"/>
      <c r="K10930"/>
      <c r="L10930"/>
    </row>
    <row r="10931" spans="9:12" ht="15" x14ac:dyDescent="0.25">
      <c r="I10931"/>
      <c r="J10931"/>
      <c r="K10931"/>
      <c r="L10931"/>
    </row>
    <row r="10932" spans="9:12" ht="15" x14ac:dyDescent="0.25">
      <c r="I10932"/>
      <c r="J10932"/>
      <c r="K10932"/>
      <c r="L10932"/>
    </row>
    <row r="10933" spans="9:12" ht="15" x14ac:dyDescent="0.25">
      <c r="I10933"/>
      <c r="J10933"/>
      <c r="K10933"/>
      <c r="L10933"/>
    </row>
    <row r="10934" spans="9:12" ht="15" x14ac:dyDescent="0.25">
      <c r="I10934"/>
      <c r="J10934"/>
      <c r="K10934"/>
      <c r="L10934"/>
    </row>
    <row r="10935" spans="9:12" ht="15" x14ac:dyDescent="0.25">
      <c r="I10935"/>
      <c r="J10935"/>
      <c r="K10935"/>
      <c r="L10935"/>
    </row>
    <row r="10936" spans="9:12" ht="15" x14ac:dyDescent="0.25">
      <c r="I10936"/>
      <c r="J10936"/>
      <c r="K10936"/>
      <c r="L10936"/>
    </row>
    <row r="10937" spans="9:12" ht="15" x14ac:dyDescent="0.25">
      <c r="I10937"/>
      <c r="J10937"/>
      <c r="K10937"/>
      <c r="L10937"/>
    </row>
    <row r="10938" spans="9:12" ht="15" x14ac:dyDescent="0.25">
      <c r="I10938"/>
      <c r="J10938"/>
      <c r="K10938"/>
      <c r="L10938"/>
    </row>
    <row r="10939" spans="9:12" ht="15" x14ac:dyDescent="0.25">
      <c r="I10939"/>
      <c r="J10939"/>
      <c r="K10939"/>
      <c r="L10939"/>
    </row>
    <row r="10940" spans="9:12" ht="15" x14ac:dyDescent="0.25">
      <c r="I10940"/>
      <c r="J10940"/>
      <c r="K10940"/>
      <c r="L10940"/>
    </row>
    <row r="10941" spans="9:12" ht="15" x14ac:dyDescent="0.25">
      <c r="I10941"/>
      <c r="J10941"/>
      <c r="K10941"/>
      <c r="L10941"/>
    </row>
    <row r="10942" spans="9:12" ht="15" x14ac:dyDescent="0.25">
      <c r="I10942"/>
      <c r="J10942"/>
      <c r="K10942"/>
      <c r="L10942"/>
    </row>
    <row r="10943" spans="9:12" ht="15" x14ac:dyDescent="0.25">
      <c r="I10943"/>
      <c r="J10943"/>
      <c r="K10943"/>
      <c r="L10943"/>
    </row>
    <row r="10944" spans="9:12" ht="15" x14ac:dyDescent="0.25">
      <c r="I10944"/>
      <c r="J10944"/>
      <c r="K10944"/>
      <c r="L10944"/>
    </row>
    <row r="10945" spans="9:12" ht="15" x14ac:dyDescent="0.25">
      <c r="I10945"/>
      <c r="J10945"/>
      <c r="K10945"/>
      <c r="L10945"/>
    </row>
    <row r="10946" spans="9:12" ht="15" x14ac:dyDescent="0.25">
      <c r="I10946"/>
      <c r="J10946"/>
      <c r="K10946"/>
      <c r="L10946"/>
    </row>
    <row r="10947" spans="9:12" ht="15" x14ac:dyDescent="0.25">
      <c r="I10947"/>
      <c r="J10947"/>
      <c r="K10947"/>
      <c r="L10947"/>
    </row>
    <row r="10948" spans="9:12" ht="15" x14ac:dyDescent="0.25">
      <c r="I10948"/>
      <c r="J10948"/>
      <c r="K10948"/>
      <c r="L10948"/>
    </row>
    <row r="10949" spans="9:12" ht="15" x14ac:dyDescent="0.25">
      <c r="I10949"/>
      <c r="J10949"/>
      <c r="K10949"/>
      <c r="L10949"/>
    </row>
    <row r="10950" spans="9:12" ht="15" x14ac:dyDescent="0.25">
      <c r="I10950"/>
      <c r="J10950"/>
      <c r="K10950"/>
      <c r="L10950"/>
    </row>
    <row r="10951" spans="9:12" ht="15" x14ac:dyDescent="0.25">
      <c r="I10951"/>
      <c r="J10951"/>
      <c r="K10951"/>
      <c r="L10951"/>
    </row>
    <row r="10952" spans="9:12" ht="15" x14ac:dyDescent="0.25">
      <c r="I10952"/>
      <c r="J10952"/>
      <c r="K10952"/>
      <c r="L10952"/>
    </row>
    <row r="10953" spans="9:12" ht="15" x14ac:dyDescent="0.25">
      <c r="I10953"/>
      <c r="J10953"/>
      <c r="K10953"/>
      <c r="L10953"/>
    </row>
    <row r="10954" spans="9:12" ht="15" x14ac:dyDescent="0.25">
      <c r="I10954"/>
      <c r="J10954"/>
      <c r="K10954"/>
      <c r="L10954"/>
    </row>
    <row r="10955" spans="9:12" ht="15" x14ac:dyDescent="0.25">
      <c r="I10955"/>
      <c r="J10955"/>
      <c r="K10955"/>
      <c r="L10955"/>
    </row>
    <row r="10956" spans="9:12" ht="15" x14ac:dyDescent="0.25">
      <c r="I10956"/>
      <c r="J10956"/>
      <c r="K10956"/>
      <c r="L10956"/>
    </row>
    <row r="10957" spans="9:12" ht="15" x14ac:dyDescent="0.25">
      <c r="I10957"/>
      <c r="J10957"/>
      <c r="K10957"/>
      <c r="L10957"/>
    </row>
    <row r="10958" spans="9:12" ht="15" x14ac:dyDescent="0.25">
      <c r="I10958"/>
      <c r="J10958"/>
      <c r="K10958"/>
      <c r="L10958"/>
    </row>
    <row r="10959" spans="9:12" ht="15" x14ac:dyDescent="0.25">
      <c r="I10959"/>
      <c r="J10959"/>
      <c r="K10959"/>
      <c r="L10959"/>
    </row>
    <row r="10960" spans="9:12" ht="15" x14ac:dyDescent="0.25">
      <c r="I10960"/>
      <c r="J10960"/>
      <c r="K10960"/>
      <c r="L10960"/>
    </row>
    <row r="10961" spans="9:12" ht="15" x14ac:dyDescent="0.25">
      <c r="I10961"/>
      <c r="J10961"/>
      <c r="K10961"/>
      <c r="L10961"/>
    </row>
    <row r="10962" spans="9:12" ht="15" x14ac:dyDescent="0.25">
      <c r="I10962"/>
      <c r="J10962"/>
      <c r="K10962"/>
      <c r="L10962"/>
    </row>
    <row r="10963" spans="9:12" ht="15" x14ac:dyDescent="0.25">
      <c r="I10963"/>
      <c r="J10963"/>
      <c r="K10963"/>
      <c r="L10963"/>
    </row>
    <row r="10964" spans="9:12" ht="15" x14ac:dyDescent="0.25">
      <c r="I10964"/>
      <c r="J10964"/>
      <c r="K10964"/>
      <c r="L10964"/>
    </row>
    <row r="10965" spans="9:12" ht="15" x14ac:dyDescent="0.25">
      <c r="I10965"/>
      <c r="J10965"/>
      <c r="K10965"/>
      <c r="L10965"/>
    </row>
    <row r="10966" spans="9:12" ht="15" x14ac:dyDescent="0.25">
      <c r="I10966"/>
      <c r="J10966"/>
      <c r="K10966"/>
      <c r="L10966"/>
    </row>
    <row r="10967" spans="9:12" ht="15" x14ac:dyDescent="0.25">
      <c r="I10967"/>
      <c r="J10967"/>
      <c r="K10967"/>
      <c r="L10967"/>
    </row>
    <row r="10968" spans="9:12" ht="15" x14ac:dyDescent="0.25">
      <c r="I10968"/>
      <c r="J10968"/>
      <c r="K10968"/>
      <c r="L10968"/>
    </row>
    <row r="10969" spans="9:12" ht="15" x14ac:dyDescent="0.25">
      <c r="I10969"/>
      <c r="J10969"/>
      <c r="K10969"/>
      <c r="L10969"/>
    </row>
    <row r="10970" spans="9:12" ht="15" x14ac:dyDescent="0.25">
      <c r="I10970"/>
      <c r="J10970"/>
      <c r="K10970"/>
      <c r="L10970"/>
    </row>
    <row r="10971" spans="9:12" ht="15" x14ac:dyDescent="0.25">
      <c r="I10971"/>
      <c r="J10971"/>
      <c r="K10971"/>
      <c r="L10971"/>
    </row>
    <row r="10972" spans="9:12" ht="15" x14ac:dyDescent="0.25">
      <c r="I10972"/>
      <c r="J10972"/>
      <c r="K10972"/>
      <c r="L10972"/>
    </row>
    <row r="10973" spans="9:12" ht="15" x14ac:dyDescent="0.25">
      <c r="I10973"/>
      <c r="J10973"/>
      <c r="K10973"/>
      <c r="L10973"/>
    </row>
    <row r="10974" spans="9:12" ht="15" x14ac:dyDescent="0.25">
      <c r="I10974"/>
      <c r="J10974"/>
      <c r="K10974"/>
      <c r="L10974"/>
    </row>
    <row r="10975" spans="9:12" ht="15" x14ac:dyDescent="0.25">
      <c r="I10975"/>
      <c r="J10975"/>
      <c r="K10975"/>
      <c r="L10975"/>
    </row>
    <row r="10976" spans="9:12" ht="15" x14ac:dyDescent="0.25">
      <c r="I10976"/>
      <c r="J10976"/>
      <c r="K10976"/>
      <c r="L10976"/>
    </row>
    <row r="10977" spans="9:12" ht="15" x14ac:dyDescent="0.25">
      <c r="I10977"/>
      <c r="J10977"/>
      <c r="K10977"/>
      <c r="L10977"/>
    </row>
    <row r="10978" spans="9:12" ht="15" x14ac:dyDescent="0.25">
      <c r="I10978"/>
      <c r="J10978"/>
      <c r="K10978"/>
      <c r="L10978"/>
    </row>
    <row r="10979" spans="9:12" ht="15" x14ac:dyDescent="0.25">
      <c r="I10979"/>
      <c r="J10979"/>
      <c r="K10979"/>
      <c r="L10979"/>
    </row>
    <row r="10980" spans="9:12" ht="15" x14ac:dyDescent="0.25">
      <c r="I10980"/>
      <c r="J10980"/>
      <c r="K10980"/>
      <c r="L10980"/>
    </row>
    <row r="10981" spans="9:12" ht="15" x14ac:dyDescent="0.25">
      <c r="I10981"/>
      <c r="J10981"/>
      <c r="K10981"/>
      <c r="L10981"/>
    </row>
    <row r="10982" spans="9:12" ht="15" x14ac:dyDescent="0.25">
      <c r="I10982"/>
      <c r="J10982"/>
      <c r="K10982"/>
      <c r="L10982"/>
    </row>
    <row r="10983" spans="9:12" ht="15" x14ac:dyDescent="0.25">
      <c r="I10983"/>
      <c r="J10983"/>
      <c r="K10983"/>
      <c r="L10983"/>
    </row>
    <row r="10984" spans="9:12" ht="15" x14ac:dyDescent="0.25">
      <c r="I10984"/>
      <c r="J10984"/>
      <c r="K10984"/>
      <c r="L10984"/>
    </row>
    <row r="10985" spans="9:12" ht="15" x14ac:dyDescent="0.25">
      <c r="I10985"/>
      <c r="J10985"/>
      <c r="K10985"/>
      <c r="L10985"/>
    </row>
    <row r="10986" spans="9:12" ht="15" x14ac:dyDescent="0.25">
      <c r="I10986"/>
      <c r="J10986"/>
      <c r="K10986"/>
      <c r="L10986"/>
    </row>
    <row r="10987" spans="9:12" ht="15" x14ac:dyDescent="0.25">
      <c r="I10987"/>
      <c r="J10987"/>
      <c r="K10987"/>
      <c r="L10987"/>
    </row>
    <row r="10988" spans="9:12" ht="15" x14ac:dyDescent="0.25">
      <c r="I10988"/>
      <c r="J10988"/>
      <c r="K10988"/>
      <c r="L10988"/>
    </row>
    <row r="10989" spans="9:12" ht="15" x14ac:dyDescent="0.25">
      <c r="I10989"/>
      <c r="J10989"/>
      <c r="K10989"/>
      <c r="L10989"/>
    </row>
    <row r="10990" spans="9:12" ht="15" x14ac:dyDescent="0.25">
      <c r="I10990"/>
      <c r="J10990"/>
      <c r="K10990"/>
      <c r="L10990"/>
    </row>
    <row r="10991" spans="9:12" ht="15" x14ac:dyDescent="0.25">
      <c r="I10991"/>
      <c r="J10991"/>
      <c r="K10991"/>
      <c r="L10991"/>
    </row>
    <row r="10992" spans="9:12" ht="15" x14ac:dyDescent="0.25">
      <c r="I10992"/>
      <c r="J10992"/>
      <c r="K10992"/>
      <c r="L10992"/>
    </row>
    <row r="10993" spans="9:12" ht="15" x14ac:dyDescent="0.25">
      <c r="I10993"/>
      <c r="J10993"/>
      <c r="K10993"/>
      <c r="L10993"/>
    </row>
    <row r="10994" spans="9:12" ht="15" x14ac:dyDescent="0.25">
      <c r="I10994"/>
      <c r="J10994"/>
      <c r="K10994"/>
      <c r="L10994"/>
    </row>
    <row r="10995" spans="9:12" ht="15" x14ac:dyDescent="0.25">
      <c r="I10995"/>
      <c r="J10995"/>
      <c r="K10995"/>
      <c r="L10995"/>
    </row>
    <row r="10996" spans="9:12" ht="15" x14ac:dyDescent="0.25">
      <c r="I10996"/>
      <c r="J10996"/>
      <c r="K10996"/>
      <c r="L10996"/>
    </row>
    <row r="10997" spans="9:12" ht="15" x14ac:dyDescent="0.25">
      <c r="I10997"/>
      <c r="J10997"/>
      <c r="K10997"/>
      <c r="L10997"/>
    </row>
    <row r="10998" spans="9:12" ht="15" x14ac:dyDescent="0.25">
      <c r="I10998"/>
      <c r="J10998"/>
      <c r="K10998"/>
      <c r="L10998"/>
    </row>
    <row r="10999" spans="9:12" ht="15" x14ac:dyDescent="0.25">
      <c r="I10999"/>
      <c r="J10999"/>
      <c r="K10999"/>
      <c r="L10999"/>
    </row>
    <row r="11000" spans="9:12" ht="15" x14ac:dyDescent="0.25">
      <c r="I11000"/>
      <c r="J11000"/>
      <c r="K11000"/>
      <c r="L11000"/>
    </row>
    <row r="11001" spans="9:12" ht="15" x14ac:dyDescent="0.25">
      <c r="I11001"/>
      <c r="J11001"/>
      <c r="K11001"/>
      <c r="L11001"/>
    </row>
    <row r="11002" spans="9:12" ht="15" x14ac:dyDescent="0.25">
      <c r="I11002"/>
      <c r="J11002"/>
      <c r="K11002"/>
      <c r="L11002"/>
    </row>
    <row r="11003" spans="9:12" ht="15" x14ac:dyDescent="0.25">
      <c r="I11003"/>
      <c r="J11003"/>
      <c r="K11003"/>
      <c r="L11003"/>
    </row>
    <row r="11004" spans="9:12" ht="15" x14ac:dyDescent="0.25">
      <c r="I11004"/>
      <c r="J11004"/>
      <c r="K11004"/>
      <c r="L11004"/>
    </row>
    <row r="11005" spans="9:12" ht="15" x14ac:dyDescent="0.25">
      <c r="I11005"/>
      <c r="J11005"/>
      <c r="K11005"/>
      <c r="L11005"/>
    </row>
    <row r="11006" spans="9:12" ht="15" x14ac:dyDescent="0.25">
      <c r="I11006"/>
      <c r="J11006"/>
      <c r="K11006"/>
      <c r="L11006"/>
    </row>
    <row r="11007" spans="9:12" ht="15" x14ac:dyDescent="0.25">
      <c r="I11007"/>
      <c r="J11007"/>
      <c r="K11007"/>
      <c r="L11007"/>
    </row>
    <row r="11008" spans="9:12" ht="15" x14ac:dyDescent="0.25">
      <c r="I11008"/>
      <c r="J11008"/>
      <c r="K11008"/>
      <c r="L11008"/>
    </row>
    <row r="11009" spans="9:12" ht="15" x14ac:dyDescent="0.25">
      <c r="I11009"/>
      <c r="J11009"/>
      <c r="K11009"/>
      <c r="L11009"/>
    </row>
    <row r="11010" spans="9:12" ht="15" x14ac:dyDescent="0.25">
      <c r="I11010"/>
      <c r="J11010"/>
      <c r="K11010"/>
      <c r="L11010"/>
    </row>
    <row r="11011" spans="9:12" ht="15" x14ac:dyDescent="0.25">
      <c r="I11011"/>
      <c r="J11011"/>
      <c r="K11011"/>
      <c r="L11011"/>
    </row>
    <row r="11012" spans="9:12" ht="15" x14ac:dyDescent="0.25">
      <c r="I11012"/>
      <c r="J11012"/>
      <c r="K11012"/>
      <c r="L11012"/>
    </row>
    <row r="11013" spans="9:12" ht="15" x14ac:dyDescent="0.25">
      <c r="I11013"/>
      <c r="J11013"/>
      <c r="K11013"/>
      <c r="L11013"/>
    </row>
    <row r="11014" spans="9:12" ht="15" x14ac:dyDescent="0.25">
      <c r="I11014"/>
      <c r="J11014"/>
      <c r="K11014"/>
      <c r="L11014"/>
    </row>
    <row r="11015" spans="9:12" ht="15" x14ac:dyDescent="0.25">
      <c r="I11015"/>
      <c r="J11015"/>
      <c r="K11015"/>
      <c r="L11015"/>
    </row>
    <row r="11016" spans="9:12" ht="15" x14ac:dyDescent="0.25">
      <c r="I11016"/>
      <c r="J11016"/>
      <c r="K11016"/>
      <c r="L11016"/>
    </row>
    <row r="11017" spans="9:12" ht="15" x14ac:dyDescent="0.25">
      <c r="I11017"/>
      <c r="J11017"/>
      <c r="K11017"/>
      <c r="L11017"/>
    </row>
    <row r="11018" spans="9:12" ht="15" x14ac:dyDescent="0.25">
      <c r="I11018"/>
      <c r="J11018"/>
      <c r="K11018"/>
      <c r="L11018"/>
    </row>
    <row r="11019" spans="9:12" ht="15" x14ac:dyDescent="0.25">
      <c r="I11019"/>
      <c r="J11019"/>
      <c r="K11019"/>
      <c r="L11019"/>
    </row>
    <row r="11020" spans="9:12" ht="15" x14ac:dyDescent="0.25">
      <c r="I11020"/>
      <c r="J11020"/>
      <c r="K11020"/>
      <c r="L11020"/>
    </row>
    <row r="11021" spans="9:12" ht="15" x14ac:dyDescent="0.25">
      <c r="I11021"/>
      <c r="J11021"/>
      <c r="K11021"/>
      <c r="L11021"/>
    </row>
    <row r="11022" spans="9:12" ht="15" x14ac:dyDescent="0.25">
      <c r="I11022"/>
      <c r="J11022"/>
      <c r="K11022"/>
      <c r="L11022"/>
    </row>
    <row r="11023" spans="9:12" ht="15" x14ac:dyDescent="0.25">
      <c r="I11023"/>
      <c r="J11023"/>
      <c r="K11023"/>
      <c r="L11023"/>
    </row>
    <row r="11024" spans="9:12" ht="15" x14ac:dyDescent="0.25">
      <c r="I11024"/>
      <c r="J11024"/>
      <c r="K11024"/>
      <c r="L11024"/>
    </row>
    <row r="11025" spans="9:12" ht="15" x14ac:dyDescent="0.25">
      <c r="I11025"/>
      <c r="J11025"/>
      <c r="K11025"/>
      <c r="L11025"/>
    </row>
    <row r="11026" spans="9:12" ht="15" x14ac:dyDescent="0.25">
      <c r="I11026"/>
      <c r="J11026"/>
      <c r="K11026"/>
      <c r="L11026"/>
    </row>
    <row r="11027" spans="9:12" ht="15" x14ac:dyDescent="0.25">
      <c r="I11027"/>
      <c r="J11027"/>
      <c r="K11027"/>
      <c r="L11027"/>
    </row>
    <row r="11028" spans="9:12" ht="15" x14ac:dyDescent="0.25">
      <c r="I11028"/>
      <c r="J11028"/>
      <c r="K11028"/>
      <c r="L11028"/>
    </row>
    <row r="11029" spans="9:12" ht="15" x14ac:dyDescent="0.25">
      <c r="I11029"/>
      <c r="J11029"/>
      <c r="K11029"/>
      <c r="L11029"/>
    </row>
    <row r="11030" spans="9:12" ht="15" x14ac:dyDescent="0.25">
      <c r="I11030"/>
      <c r="J11030"/>
      <c r="K11030"/>
      <c r="L11030"/>
    </row>
    <row r="11031" spans="9:12" ht="15" x14ac:dyDescent="0.25">
      <c r="I11031"/>
      <c r="J11031"/>
      <c r="K11031"/>
      <c r="L11031"/>
    </row>
    <row r="11032" spans="9:12" ht="15" x14ac:dyDescent="0.25">
      <c r="I11032"/>
      <c r="J11032"/>
      <c r="K11032"/>
      <c r="L11032"/>
    </row>
    <row r="11033" spans="9:12" ht="15" x14ac:dyDescent="0.25">
      <c r="I11033"/>
      <c r="J11033"/>
      <c r="K11033"/>
      <c r="L11033"/>
    </row>
    <row r="11034" spans="9:12" ht="15" x14ac:dyDescent="0.25">
      <c r="I11034"/>
      <c r="J11034"/>
      <c r="K11034"/>
      <c r="L11034"/>
    </row>
    <row r="11035" spans="9:12" ht="15" x14ac:dyDescent="0.25">
      <c r="I11035"/>
      <c r="J11035"/>
      <c r="K11035"/>
      <c r="L11035"/>
    </row>
    <row r="11036" spans="9:12" ht="15" x14ac:dyDescent="0.25">
      <c r="I11036"/>
      <c r="J11036"/>
      <c r="K11036"/>
      <c r="L11036"/>
    </row>
    <row r="11037" spans="9:12" ht="15" x14ac:dyDescent="0.25">
      <c r="I11037"/>
      <c r="J11037"/>
      <c r="K11037"/>
      <c r="L11037"/>
    </row>
    <row r="11038" spans="9:12" ht="15" x14ac:dyDescent="0.25">
      <c r="I11038"/>
      <c r="J11038"/>
      <c r="K11038"/>
      <c r="L11038"/>
    </row>
    <row r="11039" spans="9:12" ht="15" x14ac:dyDescent="0.25">
      <c r="I11039"/>
      <c r="J11039"/>
      <c r="K11039"/>
      <c r="L11039"/>
    </row>
    <row r="11040" spans="9:12" ht="15" x14ac:dyDescent="0.25">
      <c r="I11040"/>
      <c r="J11040"/>
      <c r="K11040"/>
      <c r="L11040"/>
    </row>
    <row r="11041" spans="9:12" ht="15" x14ac:dyDescent="0.25">
      <c r="I11041"/>
      <c r="J11041"/>
      <c r="K11041"/>
      <c r="L11041"/>
    </row>
    <row r="11042" spans="9:12" ht="15" x14ac:dyDescent="0.25">
      <c r="I11042"/>
      <c r="J11042"/>
      <c r="K11042"/>
      <c r="L11042"/>
    </row>
    <row r="11043" spans="9:12" ht="15" x14ac:dyDescent="0.25">
      <c r="I11043"/>
      <c r="J11043"/>
      <c r="K11043"/>
      <c r="L11043"/>
    </row>
    <row r="11044" spans="9:12" ht="15" x14ac:dyDescent="0.25">
      <c r="I11044"/>
      <c r="J11044"/>
      <c r="K11044"/>
      <c r="L11044"/>
    </row>
    <row r="11045" spans="9:12" ht="15" x14ac:dyDescent="0.25">
      <c r="I11045"/>
      <c r="J11045"/>
      <c r="K11045"/>
      <c r="L11045"/>
    </row>
    <row r="11046" spans="9:12" ht="15" x14ac:dyDescent="0.25">
      <c r="I11046"/>
      <c r="J11046"/>
      <c r="K11046"/>
      <c r="L11046"/>
    </row>
    <row r="11047" spans="9:12" ht="15" x14ac:dyDescent="0.25">
      <c r="I11047"/>
      <c r="J11047"/>
      <c r="K11047"/>
      <c r="L11047"/>
    </row>
    <row r="11048" spans="9:12" ht="15" x14ac:dyDescent="0.25">
      <c r="I11048"/>
      <c r="J11048"/>
      <c r="K11048"/>
      <c r="L11048"/>
    </row>
    <row r="11049" spans="9:12" ht="15" x14ac:dyDescent="0.25">
      <c r="I11049"/>
      <c r="J11049"/>
      <c r="K11049"/>
      <c r="L11049"/>
    </row>
    <row r="11050" spans="9:12" ht="15" x14ac:dyDescent="0.25">
      <c r="I11050"/>
      <c r="J11050"/>
      <c r="K11050"/>
      <c r="L11050"/>
    </row>
    <row r="11051" spans="9:12" ht="15" x14ac:dyDescent="0.25">
      <c r="I11051"/>
      <c r="J11051"/>
      <c r="K11051"/>
      <c r="L11051"/>
    </row>
    <row r="11052" spans="9:12" ht="15" x14ac:dyDescent="0.25">
      <c r="I11052"/>
      <c r="J11052"/>
      <c r="K11052"/>
      <c r="L11052"/>
    </row>
    <row r="11053" spans="9:12" ht="15" x14ac:dyDescent="0.25">
      <c r="I11053"/>
      <c r="J11053"/>
      <c r="K11053"/>
      <c r="L11053"/>
    </row>
    <row r="11054" spans="9:12" ht="15" x14ac:dyDescent="0.25">
      <c r="I11054"/>
      <c r="J11054"/>
      <c r="K11054"/>
      <c r="L11054"/>
    </row>
    <row r="11055" spans="9:12" ht="15" x14ac:dyDescent="0.25">
      <c r="I11055"/>
      <c r="J11055"/>
      <c r="K11055"/>
      <c r="L11055"/>
    </row>
    <row r="11056" spans="9:12" ht="15" x14ac:dyDescent="0.25">
      <c r="I11056"/>
      <c r="J11056"/>
      <c r="K11056"/>
      <c r="L11056"/>
    </row>
    <row r="11057" spans="9:12" ht="15" x14ac:dyDescent="0.25">
      <c r="I11057"/>
      <c r="J11057"/>
      <c r="K11057"/>
      <c r="L11057"/>
    </row>
    <row r="11058" spans="9:12" ht="15" x14ac:dyDescent="0.25">
      <c r="I11058"/>
      <c r="J11058"/>
      <c r="K11058"/>
      <c r="L11058"/>
    </row>
    <row r="11059" spans="9:12" ht="15" x14ac:dyDescent="0.25">
      <c r="I11059"/>
      <c r="J11059"/>
      <c r="K11059"/>
      <c r="L11059"/>
    </row>
    <row r="11060" spans="9:12" ht="15" x14ac:dyDescent="0.25">
      <c r="I11060"/>
      <c r="J11060"/>
      <c r="K11060"/>
      <c r="L11060"/>
    </row>
    <row r="11061" spans="9:12" ht="15" x14ac:dyDescent="0.25">
      <c r="I11061"/>
      <c r="J11061"/>
      <c r="K11061"/>
      <c r="L11061"/>
    </row>
    <row r="11062" spans="9:12" ht="15" x14ac:dyDescent="0.25">
      <c r="I11062"/>
      <c r="J11062"/>
      <c r="K11062"/>
      <c r="L11062"/>
    </row>
    <row r="11063" spans="9:12" ht="15" x14ac:dyDescent="0.25">
      <c r="I11063"/>
      <c r="J11063"/>
      <c r="K11063"/>
      <c r="L11063"/>
    </row>
    <row r="11064" spans="9:12" ht="15" x14ac:dyDescent="0.25">
      <c r="I11064"/>
      <c r="J11064"/>
      <c r="K11064"/>
      <c r="L11064"/>
    </row>
    <row r="11065" spans="9:12" ht="15" x14ac:dyDescent="0.25">
      <c r="I11065"/>
      <c r="J11065"/>
      <c r="K11065"/>
      <c r="L11065"/>
    </row>
    <row r="11066" spans="9:12" ht="15" x14ac:dyDescent="0.25">
      <c r="I11066"/>
      <c r="J11066"/>
      <c r="K11066"/>
      <c r="L11066"/>
    </row>
    <row r="11067" spans="9:12" ht="15" x14ac:dyDescent="0.25">
      <c r="I11067"/>
      <c r="J11067"/>
      <c r="K11067"/>
      <c r="L11067"/>
    </row>
    <row r="11068" spans="9:12" ht="15" x14ac:dyDescent="0.25">
      <c r="I11068"/>
      <c r="J11068"/>
      <c r="K11068"/>
      <c r="L11068"/>
    </row>
    <row r="11069" spans="9:12" ht="15" x14ac:dyDescent="0.25">
      <c r="I11069"/>
      <c r="J11069"/>
      <c r="K11069"/>
      <c r="L11069"/>
    </row>
    <row r="11070" spans="9:12" ht="15" x14ac:dyDescent="0.25">
      <c r="I11070"/>
      <c r="J11070"/>
      <c r="K11070"/>
      <c r="L11070"/>
    </row>
    <row r="11071" spans="9:12" ht="15" x14ac:dyDescent="0.25">
      <c r="I11071"/>
      <c r="J11071"/>
      <c r="K11071"/>
      <c r="L11071"/>
    </row>
    <row r="11072" spans="9:12" ht="15" x14ac:dyDescent="0.25">
      <c r="I11072"/>
      <c r="J11072"/>
      <c r="K11072"/>
      <c r="L11072"/>
    </row>
    <row r="11073" spans="9:12" ht="15" x14ac:dyDescent="0.25">
      <c r="I11073"/>
      <c r="J11073"/>
      <c r="K11073"/>
      <c r="L11073"/>
    </row>
    <row r="11074" spans="9:12" ht="15" x14ac:dyDescent="0.25">
      <c r="I11074"/>
      <c r="J11074"/>
      <c r="K11074"/>
      <c r="L11074"/>
    </row>
    <row r="11075" spans="9:12" ht="15" x14ac:dyDescent="0.25">
      <c r="I11075"/>
      <c r="J11075"/>
      <c r="K11075"/>
      <c r="L11075"/>
    </row>
    <row r="11076" spans="9:12" ht="15" x14ac:dyDescent="0.25">
      <c r="I11076"/>
      <c r="J11076"/>
      <c r="K11076"/>
      <c r="L11076"/>
    </row>
    <row r="11077" spans="9:12" ht="15" x14ac:dyDescent="0.25">
      <c r="I11077"/>
      <c r="J11077"/>
      <c r="K11077"/>
      <c r="L11077"/>
    </row>
    <row r="11078" spans="9:12" ht="15" x14ac:dyDescent="0.25">
      <c r="I11078"/>
      <c r="J11078"/>
      <c r="K11078"/>
      <c r="L11078"/>
    </row>
    <row r="11079" spans="9:12" ht="15" x14ac:dyDescent="0.25">
      <c r="I11079"/>
      <c r="J11079"/>
      <c r="K11079"/>
      <c r="L11079"/>
    </row>
    <row r="11080" spans="9:12" ht="15" x14ac:dyDescent="0.25">
      <c r="I11080"/>
      <c r="J11080"/>
      <c r="K11080"/>
      <c r="L11080"/>
    </row>
    <row r="11081" spans="9:12" ht="15" x14ac:dyDescent="0.25">
      <c r="I11081"/>
      <c r="J11081"/>
      <c r="K11081"/>
      <c r="L11081"/>
    </row>
    <row r="11082" spans="9:12" ht="15" x14ac:dyDescent="0.25">
      <c r="I11082"/>
      <c r="J11082"/>
      <c r="K11082"/>
      <c r="L11082"/>
    </row>
    <row r="11083" spans="9:12" ht="15" x14ac:dyDescent="0.25">
      <c r="I11083"/>
      <c r="J11083"/>
      <c r="K11083"/>
      <c r="L11083"/>
    </row>
    <row r="11084" spans="9:12" ht="15" x14ac:dyDescent="0.25">
      <c r="I11084"/>
      <c r="J11084"/>
      <c r="K11084"/>
      <c r="L11084"/>
    </row>
    <row r="11085" spans="9:12" ht="15" x14ac:dyDescent="0.25">
      <c r="I11085"/>
      <c r="J11085"/>
      <c r="K11085"/>
      <c r="L11085"/>
    </row>
    <row r="11086" spans="9:12" ht="15" x14ac:dyDescent="0.25">
      <c r="I11086"/>
      <c r="J11086"/>
      <c r="K11086"/>
      <c r="L11086"/>
    </row>
    <row r="11087" spans="9:12" ht="15" x14ac:dyDescent="0.25">
      <c r="I11087"/>
      <c r="J11087"/>
      <c r="K11087"/>
      <c r="L11087"/>
    </row>
    <row r="11088" spans="9:12" ht="15" x14ac:dyDescent="0.25">
      <c r="I11088"/>
      <c r="J11088"/>
      <c r="K11088"/>
      <c r="L11088"/>
    </row>
    <row r="11089" spans="9:12" ht="15" x14ac:dyDescent="0.25">
      <c r="I11089"/>
      <c r="J11089"/>
      <c r="K11089"/>
      <c r="L11089"/>
    </row>
    <row r="11090" spans="9:12" ht="15" x14ac:dyDescent="0.25">
      <c r="I11090"/>
      <c r="J11090"/>
      <c r="K11090"/>
      <c r="L11090"/>
    </row>
    <row r="11091" spans="9:12" ht="15" x14ac:dyDescent="0.25">
      <c r="I11091"/>
      <c r="J11091"/>
      <c r="K11091"/>
      <c r="L11091"/>
    </row>
    <row r="11092" spans="9:12" ht="15" x14ac:dyDescent="0.25">
      <c r="I11092"/>
      <c r="J11092"/>
      <c r="K11092"/>
      <c r="L11092"/>
    </row>
    <row r="11093" spans="9:12" ht="15" x14ac:dyDescent="0.25">
      <c r="I11093"/>
      <c r="J11093"/>
      <c r="K11093"/>
      <c r="L11093"/>
    </row>
    <row r="11094" spans="9:12" ht="15" x14ac:dyDescent="0.25">
      <c r="I11094"/>
      <c r="J11094"/>
      <c r="K11094"/>
      <c r="L11094"/>
    </row>
    <row r="11095" spans="9:12" ht="15" x14ac:dyDescent="0.25">
      <c r="I11095"/>
      <c r="J11095"/>
      <c r="K11095"/>
      <c r="L11095"/>
    </row>
    <row r="11096" spans="9:12" ht="15" x14ac:dyDescent="0.25">
      <c r="I11096"/>
      <c r="J11096"/>
      <c r="K11096"/>
      <c r="L11096"/>
    </row>
    <row r="11097" spans="9:12" ht="15" x14ac:dyDescent="0.25">
      <c r="I11097"/>
      <c r="J11097"/>
      <c r="K11097"/>
      <c r="L11097"/>
    </row>
    <row r="11098" spans="9:12" ht="15" x14ac:dyDescent="0.25">
      <c r="I11098"/>
      <c r="J11098"/>
      <c r="K11098"/>
      <c r="L11098"/>
    </row>
    <row r="11099" spans="9:12" ht="15" x14ac:dyDescent="0.25">
      <c r="I11099"/>
      <c r="J11099"/>
      <c r="K11099"/>
      <c r="L11099"/>
    </row>
    <row r="11100" spans="9:12" ht="15" x14ac:dyDescent="0.25">
      <c r="I11100"/>
      <c r="J11100"/>
      <c r="K11100"/>
      <c r="L11100"/>
    </row>
    <row r="11101" spans="9:12" ht="15" x14ac:dyDescent="0.25">
      <c r="I11101"/>
      <c r="J11101"/>
      <c r="K11101"/>
      <c r="L11101"/>
    </row>
    <row r="11102" spans="9:12" ht="15" x14ac:dyDescent="0.25">
      <c r="I11102"/>
      <c r="J11102"/>
      <c r="K11102"/>
      <c r="L11102"/>
    </row>
    <row r="11103" spans="9:12" ht="15" x14ac:dyDescent="0.25">
      <c r="I11103"/>
      <c r="J11103"/>
      <c r="K11103"/>
      <c r="L11103"/>
    </row>
    <row r="11104" spans="9:12" ht="15" x14ac:dyDescent="0.25">
      <c r="I11104"/>
      <c r="J11104"/>
      <c r="K11104"/>
      <c r="L11104"/>
    </row>
    <row r="11105" spans="9:12" ht="15" x14ac:dyDescent="0.25">
      <c r="I11105"/>
      <c r="J11105"/>
      <c r="K11105"/>
      <c r="L11105"/>
    </row>
    <row r="11106" spans="9:12" ht="15" x14ac:dyDescent="0.25">
      <c r="I11106"/>
      <c r="J11106"/>
      <c r="K11106"/>
      <c r="L11106"/>
    </row>
    <row r="11107" spans="9:12" ht="15" x14ac:dyDescent="0.25">
      <c r="I11107"/>
      <c r="J11107"/>
      <c r="K11107"/>
      <c r="L11107"/>
    </row>
    <row r="11108" spans="9:12" ht="15" x14ac:dyDescent="0.25">
      <c r="I11108"/>
      <c r="J11108"/>
      <c r="K11108"/>
      <c r="L11108"/>
    </row>
    <row r="11109" spans="9:12" ht="15" x14ac:dyDescent="0.25">
      <c r="I11109"/>
      <c r="J11109"/>
      <c r="K11109"/>
      <c r="L11109"/>
    </row>
    <row r="11110" spans="9:12" ht="15" x14ac:dyDescent="0.25">
      <c r="I11110"/>
      <c r="J11110"/>
      <c r="K11110"/>
      <c r="L11110"/>
    </row>
    <row r="11111" spans="9:12" ht="15" x14ac:dyDescent="0.25">
      <c r="I11111"/>
      <c r="J11111"/>
      <c r="K11111"/>
      <c r="L11111"/>
    </row>
    <row r="11112" spans="9:12" ht="15" x14ac:dyDescent="0.25">
      <c r="I11112"/>
      <c r="J11112"/>
      <c r="K11112"/>
      <c r="L11112"/>
    </row>
    <row r="11113" spans="9:12" ht="15" x14ac:dyDescent="0.25">
      <c r="I11113"/>
      <c r="J11113"/>
      <c r="K11113"/>
      <c r="L11113"/>
    </row>
    <row r="11114" spans="9:12" ht="15" x14ac:dyDescent="0.25">
      <c r="I11114"/>
      <c r="J11114"/>
      <c r="K11114"/>
      <c r="L11114"/>
    </row>
    <row r="11115" spans="9:12" ht="15" x14ac:dyDescent="0.25">
      <c r="I11115"/>
      <c r="J11115"/>
      <c r="K11115"/>
      <c r="L11115"/>
    </row>
    <row r="11116" spans="9:12" ht="15" x14ac:dyDescent="0.25">
      <c r="I11116"/>
      <c r="J11116"/>
      <c r="K11116"/>
      <c r="L11116"/>
    </row>
    <row r="11117" spans="9:12" ht="15" x14ac:dyDescent="0.25">
      <c r="I11117"/>
      <c r="J11117"/>
      <c r="K11117"/>
      <c r="L11117"/>
    </row>
    <row r="11118" spans="9:12" ht="15" x14ac:dyDescent="0.25">
      <c r="I11118"/>
      <c r="J11118"/>
      <c r="K11118"/>
      <c r="L11118"/>
    </row>
    <row r="11119" spans="9:12" ht="15" x14ac:dyDescent="0.25">
      <c r="I11119"/>
      <c r="J11119"/>
      <c r="K11119"/>
      <c r="L11119"/>
    </row>
    <row r="11120" spans="9:12" ht="15" x14ac:dyDescent="0.25">
      <c r="I11120"/>
      <c r="J11120"/>
      <c r="K11120"/>
      <c r="L11120"/>
    </row>
    <row r="11121" spans="9:12" ht="15" x14ac:dyDescent="0.25">
      <c r="I11121"/>
      <c r="J11121"/>
      <c r="K11121"/>
      <c r="L11121"/>
    </row>
    <row r="11122" spans="9:12" ht="15" x14ac:dyDescent="0.25">
      <c r="I11122"/>
      <c r="J11122"/>
      <c r="K11122"/>
      <c r="L11122"/>
    </row>
    <row r="11123" spans="9:12" ht="15" x14ac:dyDescent="0.25">
      <c r="I11123"/>
      <c r="J11123"/>
      <c r="K11123"/>
      <c r="L11123"/>
    </row>
    <row r="11124" spans="9:12" ht="15" x14ac:dyDescent="0.25">
      <c r="I11124"/>
      <c r="J11124"/>
      <c r="K11124"/>
      <c r="L11124"/>
    </row>
    <row r="11125" spans="9:12" ht="15" x14ac:dyDescent="0.25">
      <c r="I11125"/>
      <c r="J11125"/>
      <c r="K11125"/>
      <c r="L11125"/>
    </row>
    <row r="11126" spans="9:12" ht="15" x14ac:dyDescent="0.25">
      <c r="I11126"/>
      <c r="J11126"/>
      <c r="K11126"/>
      <c r="L11126"/>
    </row>
    <row r="11127" spans="9:12" ht="15" x14ac:dyDescent="0.25">
      <c r="I11127"/>
      <c r="J11127"/>
      <c r="K11127"/>
      <c r="L11127"/>
    </row>
    <row r="11128" spans="9:12" ht="15" x14ac:dyDescent="0.25">
      <c r="I11128"/>
      <c r="J11128"/>
      <c r="K11128"/>
      <c r="L11128"/>
    </row>
    <row r="11129" spans="9:12" ht="15" x14ac:dyDescent="0.25">
      <c r="I11129"/>
      <c r="J11129"/>
      <c r="K11129"/>
      <c r="L11129"/>
    </row>
    <row r="11130" spans="9:12" ht="15" x14ac:dyDescent="0.25">
      <c r="I11130"/>
      <c r="J11130"/>
      <c r="K11130"/>
      <c r="L11130"/>
    </row>
    <row r="11131" spans="9:12" ht="15" x14ac:dyDescent="0.25">
      <c r="I11131"/>
      <c r="J11131"/>
      <c r="K11131"/>
      <c r="L11131"/>
    </row>
    <row r="11132" spans="9:12" ht="15" x14ac:dyDescent="0.25">
      <c r="I11132"/>
      <c r="J11132"/>
      <c r="K11132"/>
      <c r="L11132"/>
    </row>
    <row r="11133" spans="9:12" ht="15" x14ac:dyDescent="0.25">
      <c r="I11133"/>
      <c r="J11133"/>
      <c r="K11133"/>
      <c r="L11133"/>
    </row>
    <row r="11134" spans="9:12" ht="15" x14ac:dyDescent="0.25">
      <c r="I11134"/>
      <c r="J11134"/>
      <c r="K11134"/>
      <c r="L11134"/>
    </row>
    <row r="11135" spans="9:12" ht="15" x14ac:dyDescent="0.25">
      <c r="I11135"/>
      <c r="J11135"/>
      <c r="K11135"/>
      <c r="L11135"/>
    </row>
    <row r="11136" spans="9:12" ht="15" x14ac:dyDescent="0.25">
      <c r="I11136"/>
      <c r="J11136"/>
      <c r="K11136"/>
      <c r="L11136"/>
    </row>
    <row r="11137" spans="9:12" ht="15" x14ac:dyDescent="0.25">
      <c r="I11137"/>
      <c r="J11137"/>
      <c r="K11137"/>
      <c r="L11137"/>
    </row>
    <row r="11138" spans="9:12" ht="15" x14ac:dyDescent="0.25">
      <c r="I11138"/>
      <c r="J11138"/>
      <c r="K11138"/>
      <c r="L11138"/>
    </row>
    <row r="11139" spans="9:12" ht="15" x14ac:dyDescent="0.25">
      <c r="I11139"/>
      <c r="J11139"/>
      <c r="K11139"/>
      <c r="L11139"/>
    </row>
    <row r="11140" spans="9:12" ht="15" x14ac:dyDescent="0.25">
      <c r="I11140"/>
      <c r="J11140"/>
      <c r="K11140"/>
      <c r="L11140"/>
    </row>
    <row r="11141" spans="9:12" ht="15" x14ac:dyDescent="0.25">
      <c r="I11141"/>
      <c r="J11141"/>
      <c r="K11141"/>
      <c r="L11141"/>
    </row>
    <row r="11142" spans="9:12" ht="15" x14ac:dyDescent="0.25">
      <c r="I11142"/>
      <c r="J11142"/>
      <c r="K11142"/>
      <c r="L11142"/>
    </row>
    <row r="11143" spans="9:12" ht="15" x14ac:dyDescent="0.25">
      <c r="I11143"/>
      <c r="J11143"/>
      <c r="K11143"/>
      <c r="L11143"/>
    </row>
    <row r="11144" spans="9:12" ht="15" x14ac:dyDescent="0.25">
      <c r="I11144"/>
      <c r="J11144"/>
      <c r="K11144"/>
      <c r="L11144"/>
    </row>
    <row r="11145" spans="9:12" ht="15" x14ac:dyDescent="0.25">
      <c r="I11145"/>
      <c r="J11145"/>
      <c r="K11145"/>
      <c r="L11145"/>
    </row>
    <row r="11146" spans="9:12" ht="15" x14ac:dyDescent="0.25">
      <c r="I11146"/>
      <c r="J11146"/>
      <c r="K11146"/>
      <c r="L11146"/>
    </row>
    <row r="11147" spans="9:12" ht="15" x14ac:dyDescent="0.25">
      <c r="I11147"/>
      <c r="J11147"/>
      <c r="K11147"/>
      <c r="L11147"/>
    </row>
    <row r="11148" spans="9:12" ht="15" x14ac:dyDescent="0.25">
      <c r="I11148"/>
      <c r="J11148"/>
      <c r="K11148"/>
      <c r="L11148"/>
    </row>
    <row r="11149" spans="9:12" ht="15" x14ac:dyDescent="0.25">
      <c r="I11149"/>
      <c r="J11149"/>
      <c r="K11149"/>
      <c r="L11149"/>
    </row>
    <row r="11150" spans="9:12" ht="15" x14ac:dyDescent="0.25">
      <c r="I11150"/>
      <c r="J11150"/>
      <c r="K11150"/>
      <c r="L11150"/>
    </row>
    <row r="11151" spans="9:12" ht="15" x14ac:dyDescent="0.25">
      <c r="I11151"/>
      <c r="J11151"/>
      <c r="K11151"/>
      <c r="L11151"/>
    </row>
    <row r="11152" spans="9:12" ht="15" x14ac:dyDescent="0.25">
      <c r="I11152"/>
      <c r="J11152"/>
      <c r="K11152"/>
      <c r="L11152"/>
    </row>
    <row r="11153" spans="9:12" ht="15" x14ac:dyDescent="0.25">
      <c r="I11153"/>
      <c r="J11153"/>
      <c r="K11153"/>
      <c r="L11153"/>
    </row>
    <row r="11154" spans="9:12" ht="15" x14ac:dyDescent="0.25">
      <c r="I11154"/>
      <c r="J11154"/>
      <c r="K11154"/>
      <c r="L11154"/>
    </row>
    <row r="11155" spans="9:12" ht="15" x14ac:dyDescent="0.25">
      <c r="I11155"/>
      <c r="J11155"/>
      <c r="K11155"/>
      <c r="L11155"/>
    </row>
    <row r="11156" spans="9:12" ht="15" x14ac:dyDescent="0.25">
      <c r="I11156"/>
      <c r="J11156"/>
      <c r="K11156"/>
      <c r="L11156"/>
    </row>
    <row r="11157" spans="9:12" ht="15" x14ac:dyDescent="0.25">
      <c r="I11157"/>
      <c r="J11157"/>
      <c r="K11157"/>
      <c r="L11157"/>
    </row>
    <row r="11158" spans="9:12" ht="15" x14ac:dyDescent="0.25">
      <c r="I11158"/>
      <c r="J11158"/>
      <c r="K11158"/>
      <c r="L11158"/>
    </row>
    <row r="11159" spans="9:12" ht="15" x14ac:dyDescent="0.25">
      <c r="I11159"/>
      <c r="J11159"/>
      <c r="K11159"/>
      <c r="L11159"/>
    </row>
    <row r="11160" spans="9:12" ht="15" x14ac:dyDescent="0.25">
      <c r="I11160"/>
      <c r="J11160"/>
      <c r="K11160"/>
      <c r="L11160"/>
    </row>
    <row r="11161" spans="9:12" ht="15" x14ac:dyDescent="0.25">
      <c r="I11161"/>
      <c r="J11161"/>
      <c r="K11161"/>
      <c r="L11161"/>
    </row>
    <row r="11162" spans="9:12" ht="15" x14ac:dyDescent="0.25">
      <c r="I11162"/>
      <c r="J11162"/>
      <c r="K11162"/>
      <c r="L11162"/>
    </row>
    <row r="11163" spans="9:12" ht="15" x14ac:dyDescent="0.25">
      <c r="I11163"/>
      <c r="J11163"/>
      <c r="K11163"/>
      <c r="L11163"/>
    </row>
    <row r="11164" spans="9:12" ht="15" x14ac:dyDescent="0.25">
      <c r="I11164"/>
      <c r="J11164"/>
      <c r="K11164"/>
      <c r="L11164"/>
    </row>
    <row r="11165" spans="9:12" ht="15" x14ac:dyDescent="0.25">
      <c r="I11165"/>
      <c r="J11165"/>
      <c r="K11165"/>
      <c r="L11165"/>
    </row>
    <row r="11166" spans="9:12" ht="15" x14ac:dyDescent="0.25">
      <c r="I11166"/>
      <c r="J11166"/>
      <c r="K11166"/>
      <c r="L11166"/>
    </row>
    <row r="11167" spans="9:12" ht="15" x14ac:dyDescent="0.25">
      <c r="I11167"/>
      <c r="J11167"/>
      <c r="K11167"/>
      <c r="L11167"/>
    </row>
    <row r="11168" spans="9:12" ht="15" x14ac:dyDescent="0.25">
      <c r="I11168"/>
      <c r="J11168"/>
      <c r="K11168"/>
      <c r="L11168"/>
    </row>
    <row r="11169" spans="9:12" ht="15" x14ac:dyDescent="0.25">
      <c r="I11169"/>
      <c r="J11169"/>
      <c r="K11169"/>
      <c r="L11169"/>
    </row>
    <row r="11170" spans="9:12" ht="15" x14ac:dyDescent="0.25">
      <c r="I11170"/>
      <c r="J11170"/>
      <c r="K11170"/>
      <c r="L11170"/>
    </row>
    <row r="11171" spans="9:12" ht="15" x14ac:dyDescent="0.25">
      <c r="I11171"/>
      <c r="J11171"/>
      <c r="K11171"/>
      <c r="L11171"/>
    </row>
    <row r="11172" spans="9:12" ht="15" x14ac:dyDescent="0.25">
      <c r="I11172"/>
      <c r="J11172"/>
      <c r="K11172"/>
      <c r="L11172"/>
    </row>
    <row r="11173" spans="9:12" ht="15" x14ac:dyDescent="0.25">
      <c r="I11173"/>
      <c r="J11173"/>
      <c r="K11173"/>
      <c r="L11173"/>
    </row>
    <row r="11174" spans="9:12" ht="15" x14ac:dyDescent="0.25">
      <c r="I11174"/>
      <c r="J11174"/>
      <c r="K11174"/>
      <c r="L11174"/>
    </row>
    <row r="11175" spans="9:12" ht="15" x14ac:dyDescent="0.25">
      <c r="I11175"/>
      <c r="J11175"/>
      <c r="K11175"/>
      <c r="L11175"/>
    </row>
    <row r="11176" spans="9:12" ht="15" x14ac:dyDescent="0.25">
      <c r="I11176"/>
      <c r="J11176"/>
      <c r="K11176"/>
      <c r="L11176"/>
    </row>
    <row r="11177" spans="9:12" ht="15" x14ac:dyDescent="0.25">
      <c r="I11177"/>
      <c r="J11177"/>
      <c r="K11177"/>
      <c r="L11177"/>
    </row>
    <row r="11178" spans="9:12" ht="15" x14ac:dyDescent="0.25">
      <c r="I11178"/>
      <c r="J11178"/>
      <c r="K11178"/>
      <c r="L11178"/>
    </row>
    <row r="11179" spans="9:12" ht="15" x14ac:dyDescent="0.25">
      <c r="I11179"/>
      <c r="J11179"/>
      <c r="K11179"/>
      <c r="L11179"/>
    </row>
    <row r="11180" spans="9:12" ht="15" x14ac:dyDescent="0.25">
      <c r="I11180"/>
      <c r="J11180"/>
      <c r="K11180"/>
      <c r="L11180"/>
    </row>
    <row r="11181" spans="9:12" ht="15" x14ac:dyDescent="0.25">
      <c r="I11181"/>
      <c r="J11181"/>
      <c r="K11181"/>
      <c r="L11181"/>
    </row>
    <row r="11182" spans="9:12" ht="15" x14ac:dyDescent="0.25">
      <c r="I11182"/>
      <c r="J11182"/>
      <c r="K11182"/>
      <c r="L11182"/>
    </row>
    <row r="11183" spans="9:12" ht="15" x14ac:dyDescent="0.25">
      <c r="I11183"/>
      <c r="J11183"/>
      <c r="K11183"/>
      <c r="L11183"/>
    </row>
    <row r="11184" spans="9:12" ht="15" x14ac:dyDescent="0.25">
      <c r="I11184"/>
      <c r="J11184"/>
      <c r="K11184"/>
      <c r="L11184"/>
    </row>
    <row r="11185" spans="9:12" ht="15" x14ac:dyDescent="0.25">
      <c r="I11185"/>
      <c r="J11185"/>
      <c r="K11185"/>
      <c r="L11185"/>
    </row>
    <row r="11186" spans="9:12" ht="15" x14ac:dyDescent="0.25">
      <c r="I11186"/>
      <c r="J11186"/>
      <c r="K11186"/>
      <c r="L11186"/>
    </row>
    <row r="11187" spans="9:12" ht="15" x14ac:dyDescent="0.25">
      <c r="I11187"/>
      <c r="J11187"/>
      <c r="K11187"/>
      <c r="L11187"/>
    </row>
    <row r="11188" spans="9:12" ht="15" x14ac:dyDescent="0.25">
      <c r="I11188"/>
      <c r="J11188"/>
      <c r="K11188"/>
      <c r="L11188"/>
    </row>
    <row r="11189" spans="9:12" ht="15" x14ac:dyDescent="0.25">
      <c r="I11189"/>
      <c r="J11189"/>
      <c r="K11189"/>
      <c r="L11189"/>
    </row>
    <row r="11190" spans="9:12" ht="15" x14ac:dyDescent="0.25">
      <c r="I11190"/>
      <c r="J11190"/>
      <c r="K11190"/>
      <c r="L11190"/>
    </row>
    <row r="11191" spans="9:12" ht="15" x14ac:dyDescent="0.25">
      <c r="I11191"/>
      <c r="J11191"/>
      <c r="K11191"/>
      <c r="L11191"/>
    </row>
    <row r="11192" spans="9:12" ht="15" x14ac:dyDescent="0.25">
      <c r="I11192"/>
      <c r="J11192"/>
      <c r="K11192"/>
      <c r="L11192"/>
    </row>
    <row r="11193" spans="9:12" ht="15" x14ac:dyDescent="0.25">
      <c r="I11193"/>
      <c r="J11193"/>
      <c r="K11193"/>
      <c r="L11193"/>
    </row>
    <row r="11194" spans="9:12" ht="15" x14ac:dyDescent="0.25">
      <c r="I11194"/>
      <c r="J11194"/>
      <c r="K11194"/>
      <c r="L11194"/>
    </row>
    <row r="11195" spans="9:12" ht="15" x14ac:dyDescent="0.25">
      <c r="I11195"/>
      <c r="J11195"/>
      <c r="K11195"/>
      <c r="L11195"/>
    </row>
    <row r="11196" spans="9:12" ht="15" x14ac:dyDescent="0.25">
      <c r="I11196"/>
      <c r="J11196"/>
      <c r="K11196"/>
      <c r="L11196"/>
    </row>
    <row r="11197" spans="9:12" ht="15" x14ac:dyDescent="0.25">
      <c r="I11197"/>
      <c r="J11197"/>
      <c r="K11197"/>
      <c r="L11197"/>
    </row>
    <row r="11198" spans="9:12" ht="15" x14ac:dyDescent="0.25">
      <c r="I11198"/>
      <c r="J11198"/>
      <c r="K11198"/>
      <c r="L11198"/>
    </row>
    <row r="11199" spans="9:12" ht="15" x14ac:dyDescent="0.25">
      <c r="I11199"/>
      <c r="J11199"/>
      <c r="K11199"/>
      <c r="L11199"/>
    </row>
    <row r="11200" spans="9:12" ht="15" x14ac:dyDescent="0.25">
      <c r="I11200"/>
      <c r="J11200"/>
      <c r="K11200"/>
      <c r="L11200"/>
    </row>
    <row r="11201" spans="9:12" ht="15" x14ac:dyDescent="0.25">
      <c r="I11201"/>
      <c r="J11201"/>
      <c r="K11201"/>
      <c r="L11201"/>
    </row>
    <row r="11202" spans="9:12" ht="15" x14ac:dyDescent="0.25">
      <c r="I11202"/>
      <c r="J11202"/>
      <c r="K11202"/>
      <c r="L11202"/>
    </row>
    <row r="11203" spans="9:12" ht="15" x14ac:dyDescent="0.25">
      <c r="I11203"/>
      <c r="J11203"/>
      <c r="K11203"/>
      <c r="L11203"/>
    </row>
    <row r="11204" spans="9:12" ht="15" x14ac:dyDescent="0.25">
      <c r="I11204"/>
      <c r="J11204"/>
      <c r="K11204"/>
      <c r="L11204"/>
    </row>
    <row r="11205" spans="9:12" ht="15" x14ac:dyDescent="0.25">
      <c r="I11205"/>
      <c r="J11205"/>
      <c r="K11205"/>
      <c r="L11205"/>
    </row>
    <row r="11206" spans="9:12" ht="15" x14ac:dyDescent="0.25">
      <c r="I11206"/>
      <c r="J11206"/>
      <c r="K11206"/>
      <c r="L11206"/>
    </row>
    <row r="11207" spans="9:12" ht="15" x14ac:dyDescent="0.25">
      <c r="I11207"/>
      <c r="J11207"/>
      <c r="K11207"/>
      <c r="L11207"/>
    </row>
    <row r="11208" spans="9:12" ht="15" x14ac:dyDescent="0.25">
      <c r="I11208"/>
      <c r="J11208"/>
      <c r="K11208"/>
      <c r="L11208"/>
    </row>
    <row r="11209" spans="9:12" ht="15" x14ac:dyDescent="0.25">
      <c r="I11209"/>
      <c r="J11209"/>
      <c r="K11209"/>
      <c r="L11209"/>
    </row>
    <row r="11210" spans="9:12" ht="15" x14ac:dyDescent="0.25">
      <c r="I11210"/>
      <c r="J11210"/>
      <c r="K11210"/>
      <c r="L11210"/>
    </row>
    <row r="11211" spans="9:12" ht="15" x14ac:dyDescent="0.25">
      <c r="I11211"/>
      <c r="J11211"/>
      <c r="K11211"/>
      <c r="L11211"/>
    </row>
    <row r="11212" spans="9:12" ht="15" x14ac:dyDescent="0.25">
      <c r="I11212"/>
      <c r="J11212"/>
      <c r="K11212"/>
      <c r="L11212"/>
    </row>
    <row r="11213" spans="9:12" ht="15" x14ac:dyDescent="0.25">
      <c r="I11213"/>
      <c r="J11213"/>
      <c r="K11213"/>
      <c r="L11213"/>
    </row>
    <row r="11214" spans="9:12" ht="15" x14ac:dyDescent="0.25">
      <c r="I11214"/>
      <c r="J11214"/>
      <c r="K11214"/>
      <c r="L11214"/>
    </row>
    <row r="11215" spans="9:12" ht="15" x14ac:dyDescent="0.25">
      <c r="I11215"/>
      <c r="J11215"/>
      <c r="K11215"/>
      <c r="L11215"/>
    </row>
    <row r="11216" spans="9:12" ht="15" x14ac:dyDescent="0.25">
      <c r="I11216"/>
      <c r="J11216"/>
      <c r="K11216"/>
      <c r="L11216"/>
    </row>
    <row r="11217" spans="9:12" ht="15" x14ac:dyDescent="0.25">
      <c r="I11217"/>
      <c r="J11217"/>
      <c r="K11217"/>
      <c r="L11217"/>
    </row>
    <row r="11218" spans="9:12" ht="15" x14ac:dyDescent="0.25">
      <c r="I11218"/>
      <c r="J11218"/>
      <c r="K11218"/>
      <c r="L11218"/>
    </row>
    <row r="11219" spans="9:12" ht="15" x14ac:dyDescent="0.25">
      <c r="I11219"/>
      <c r="J11219"/>
      <c r="K11219"/>
      <c r="L11219"/>
    </row>
    <row r="11220" spans="9:12" ht="15" x14ac:dyDescent="0.25">
      <c r="I11220"/>
      <c r="J11220"/>
      <c r="K11220"/>
      <c r="L11220"/>
    </row>
    <row r="11221" spans="9:12" ht="15" x14ac:dyDescent="0.25">
      <c r="I11221"/>
      <c r="J11221"/>
      <c r="K11221"/>
      <c r="L11221"/>
    </row>
    <row r="11222" spans="9:12" ht="15" x14ac:dyDescent="0.25">
      <c r="I11222"/>
      <c r="J11222"/>
      <c r="K11222"/>
      <c r="L11222"/>
    </row>
    <row r="11223" spans="9:12" ht="15" x14ac:dyDescent="0.25">
      <c r="I11223"/>
      <c r="J11223"/>
      <c r="K11223"/>
      <c r="L11223"/>
    </row>
    <row r="11224" spans="9:12" ht="15" x14ac:dyDescent="0.25">
      <c r="I11224"/>
      <c r="J11224"/>
      <c r="K11224"/>
      <c r="L11224"/>
    </row>
    <row r="11225" spans="9:12" ht="15" x14ac:dyDescent="0.25">
      <c r="I11225"/>
      <c r="J11225"/>
      <c r="K11225"/>
      <c r="L11225"/>
    </row>
    <row r="11226" spans="9:12" ht="15" x14ac:dyDescent="0.25">
      <c r="I11226"/>
      <c r="J11226"/>
      <c r="K11226"/>
      <c r="L11226"/>
    </row>
    <row r="11227" spans="9:12" ht="15" x14ac:dyDescent="0.25">
      <c r="I11227"/>
      <c r="J11227"/>
      <c r="K11227"/>
      <c r="L11227"/>
    </row>
    <row r="11228" spans="9:12" ht="15" x14ac:dyDescent="0.25">
      <c r="I11228"/>
      <c r="J11228"/>
      <c r="K11228"/>
      <c r="L11228"/>
    </row>
    <row r="11229" spans="9:12" ht="15" x14ac:dyDescent="0.25">
      <c r="I11229"/>
      <c r="J11229"/>
      <c r="K11229"/>
      <c r="L11229"/>
    </row>
    <row r="11230" spans="9:12" ht="15" x14ac:dyDescent="0.25">
      <c r="I11230"/>
      <c r="J11230"/>
      <c r="K11230"/>
      <c r="L11230"/>
    </row>
    <row r="11231" spans="9:12" ht="15" x14ac:dyDescent="0.25">
      <c r="I11231"/>
      <c r="J11231"/>
      <c r="K11231"/>
      <c r="L11231"/>
    </row>
    <row r="11232" spans="9:12" ht="15" x14ac:dyDescent="0.25">
      <c r="I11232"/>
      <c r="J11232"/>
      <c r="K11232"/>
      <c r="L11232"/>
    </row>
    <row r="11233" spans="9:12" ht="15" x14ac:dyDescent="0.25">
      <c r="I11233"/>
      <c r="J11233"/>
      <c r="K11233"/>
      <c r="L11233"/>
    </row>
    <row r="11234" spans="9:12" ht="15" x14ac:dyDescent="0.25">
      <c r="I11234"/>
      <c r="J11234"/>
      <c r="K11234"/>
      <c r="L11234"/>
    </row>
    <row r="11235" spans="9:12" ht="15" x14ac:dyDescent="0.25">
      <c r="I11235"/>
      <c r="J11235"/>
      <c r="K11235"/>
      <c r="L11235"/>
    </row>
    <row r="11236" spans="9:12" ht="15" x14ac:dyDescent="0.25">
      <c r="I11236"/>
      <c r="J11236"/>
      <c r="K11236"/>
      <c r="L11236"/>
    </row>
    <row r="11237" spans="9:12" ht="15" x14ac:dyDescent="0.25">
      <c r="I11237"/>
      <c r="J11237"/>
      <c r="K11237"/>
      <c r="L11237"/>
    </row>
    <row r="11238" spans="9:12" ht="15" x14ac:dyDescent="0.25">
      <c r="I11238"/>
      <c r="J11238"/>
      <c r="K11238"/>
      <c r="L11238"/>
    </row>
    <row r="11239" spans="9:12" ht="15" x14ac:dyDescent="0.25">
      <c r="I11239"/>
      <c r="J11239"/>
      <c r="K11239"/>
      <c r="L11239"/>
    </row>
    <row r="11240" spans="9:12" ht="15" x14ac:dyDescent="0.25">
      <c r="I11240"/>
      <c r="J11240"/>
      <c r="K11240"/>
      <c r="L11240"/>
    </row>
    <row r="11241" spans="9:12" ht="15" x14ac:dyDescent="0.25">
      <c r="I11241"/>
      <c r="J11241"/>
      <c r="K11241"/>
      <c r="L11241"/>
    </row>
    <row r="11242" spans="9:12" ht="15" x14ac:dyDescent="0.25">
      <c r="I11242"/>
      <c r="J11242"/>
      <c r="K11242"/>
      <c r="L11242"/>
    </row>
    <row r="11243" spans="9:12" ht="15" x14ac:dyDescent="0.25">
      <c r="I11243"/>
      <c r="J11243"/>
      <c r="K11243"/>
      <c r="L11243"/>
    </row>
    <row r="11244" spans="9:12" ht="15" x14ac:dyDescent="0.25">
      <c r="I11244"/>
      <c r="J11244"/>
      <c r="K11244"/>
      <c r="L11244"/>
    </row>
    <row r="11245" spans="9:12" ht="15" x14ac:dyDescent="0.25">
      <c r="I11245"/>
      <c r="J11245"/>
      <c r="K11245"/>
      <c r="L11245"/>
    </row>
    <row r="11246" spans="9:12" ht="15" x14ac:dyDescent="0.25">
      <c r="I11246"/>
      <c r="J11246"/>
      <c r="K11246"/>
      <c r="L11246"/>
    </row>
    <row r="11247" spans="9:12" ht="15" x14ac:dyDescent="0.25">
      <c r="I11247"/>
      <c r="J11247"/>
      <c r="K11247"/>
      <c r="L11247"/>
    </row>
    <row r="11248" spans="9:12" ht="15" x14ac:dyDescent="0.25">
      <c r="I11248"/>
      <c r="J11248"/>
      <c r="K11248"/>
      <c r="L11248"/>
    </row>
    <row r="11249" spans="9:12" ht="15" x14ac:dyDescent="0.25">
      <c r="I11249"/>
      <c r="J11249"/>
      <c r="K11249"/>
      <c r="L11249"/>
    </row>
    <row r="11250" spans="9:12" ht="15" x14ac:dyDescent="0.25">
      <c r="I11250"/>
      <c r="J11250"/>
      <c r="K11250"/>
      <c r="L11250"/>
    </row>
    <row r="11251" spans="9:12" ht="15" x14ac:dyDescent="0.25">
      <c r="I11251"/>
      <c r="J11251"/>
      <c r="K11251"/>
      <c r="L11251"/>
    </row>
    <row r="11252" spans="9:12" ht="15" x14ac:dyDescent="0.25">
      <c r="I11252"/>
      <c r="J11252"/>
      <c r="K11252"/>
      <c r="L11252"/>
    </row>
    <row r="11253" spans="9:12" ht="15" x14ac:dyDescent="0.25">
      <c r="I11253"/>
      <c r="J11253"/>
      <c r="K11253"/>
      <c r="L11253"/>
    </row>
    <row r="11254" spans="9:12" ht="15" x14ac:dyDescent="0.25">
      <c r="I11254"/>
      <c r="J11254"/>
      <c r="K11254"/>
      <c r="L11254"/>
    </row>
    <row r="11255" spans="9:12" ht="15" x14ac:dyDescent="0.25">
      <c r="I11255"/>
      <c r="J11255"/>
      <c r="K11255"/>
      <c r="L11255"/>
    </row>
    <row r="11256" spans="9:12" ht="15" x14ac:dyDescent="0.25">
      <c r="I11256"/>
      <c r="J11256"/>
      <c r="K11256"/>
      <c r="L11256"/>
    </row>
    <row r="11257" spans="9:12" ht="15" x14ac:dyDescent="0.25">
      <c r="I11257"/>
      <c r="J11257"/>
      <c r="K11257"/>
      <c r="L11257"/>
    </row>
    <row r="11258" spans="9:12" ht="15" x14ac:dyDescent="0.25">
      <c r="I11258"/>
      <c r="J11258"/>
      <c r="K11258"/>
      <c r="L11258"/>
    </row>
    <row r="11259" spans="9:12" ht="15" x14ac:dyDescent="0.25">
      <c r="I11259"/>
      <c r="J11259"/>
      <c r="K11259"/>
      <c r="L11259"/>
    </row>
    <row r="11260" spans="9:12" ht="15" x14ac:dyDescent="0.25">
      <c r="I11260"/>
      <c r="J11260"/>
      <c r="K11260"/>
      <c r="L11260"/>
    </row>
    <row r="11261" spans="9:12" ht="15" x14ac:dyDescent="0.25">
      <c r="I11261"/>
      <c r="J11261"/>
      <c r="K11261"/>
      <c r="L11261"/>
    </row>
    <row r="11262" spans="9:12" ht="15" x14ac:dyDescent="0.25">
      <c r="I11262"/>
      <c r="J11262"/>
      <c r="K11262"/>
      <c r="L11262"/>
    </row>
    <row r="11263" spans="9:12" ht="15" x14ac:dyDescent="0.25">
      <c r="I11263"/>
      <c r="J11263"/>
      <c r="K11263"/>
      <c r="L11263"/>
    </row>
    <row r="11264" spans="9:12" ht="15" x14ac:dyDescent="0.25">
      <c r="I11264"/>
      <c r="J11264"/>
      <c r="K11264"/>
      <c r="L11264"/>
    </row>
    <row r="11265" spans="9:12" ht="15" x14ac:dyDescent="0.25">
      <c r="I11265"/>
      <c r="J11265"/>
      <c r="K11265"/>
      <c r="L11265"/>
    </row>
    <row r="11266" spans="9:12" ht="15" x14ac:dyDescent="0.25">
      <c r="I11266"/>
      <c r="J11266"/>
      <c r="K11266"/>
      <c r="L11266"/>
    </row>
    <row r="11267" spans="9:12" ht="15" x14ac:dyDescent="0.25">
      <c r="I11267"/>
      <c r="J11267"/>
      <c r="K11267"/>
      <c r="L11267"/>
    </row>
    <row r="11268" spans="9:12" ht="15" x14ac:dyDescent="0.25">
      <c r="I11268"/>
      <c r="J11268"/>
      <c r="K11268"/>
      <c r="L11268"/>
    </row>
    <row r="11269" spans="9:12" ht="15" x14ac:dyDescent="0.25">
      <c r="I11269"/>
      <c r="J11269"/>
      <c r="K11269"/>
      <c r="L11269"/>
    </row>
    <row r="11270" spans="9:12" ht="15" x14ac:dyDescent="0.25">
      <c r="I11270"/>
      <c r="J11270"/>
      <c r="K11270"/>
      <c r="L11270"/>
    </row>
    <row r="11271" spans="9:12" ht="15" x14ac:dyDescent="0.25">
      <c r="I11271"/>
      <c r="J11271"/>
      <c r="K11271"/>
      <c r="L11271"/>
    </row>
    <row r="11272" spans="9:12" ht="15" x14ac:dyDescent="0.25">
      <c r="I11272"/>
      <c r="J11272"/>
      <c r="K11272"/>
      <c r="L11272"/>
    </row>
    <row r="11273" spans="9:12" ht="15" x14ac:dyDescent="0.25">
      <c r="I11273"/>
      <c r="J11273"/>
      <c r="K11273"/>
      <c r="L11273"/>
    </row>
    <row r="11274" spans="9:12" ht="15" x14ac:dyDescent="0.25">
      <c r="I11274"/>
      <c r="J11274"/>
      <c r="K11274"/>
      <c r="L11274"/>
    </row>
    <row r="11275" spans="9:12" ht="15" x14ac:dyDescent="0.25">
      <c r="I11275"/>
      <c r="J11275"/>
      <c r="K11275"/>
      <c r="L11275"/>
    </row>
    <row r="11276" spans="9:12" ht="15" x14ac:dyDescent="0.25">
      <c r="I11276"/>
      <c r="J11276"/>
      <c r="K11276"/>
      <c r="L11276"/>
    </row>
    <row r="11277" spans="9:12" ht="15" x14ac:dyDescent="0.25">
      <c r="I11277"/>
      <c r="J11277"/>
      <c r="K11277"/>
      <c r="L11277"/>
    </row>
    <row r="11278" spans="9:12" ht="15" x14ac:dyDescent="0.25">
      <c r="I11278"/>
      <c r="J11278"/>
      <c r="K11278"/>
      <c r="L11278"/>
    </row>
    <row r="11279" spans="9:12" ht="15" x14ac:dyDescent="0.25">
      <c r="I11279"/>
      <c r="J11279"/>
      <c r="K11279"/>
      <c r="L11279"/>
    </row>
    <row r="11280" spans="9:12" ht="15" x14ac:dyDescent="0.25">
      <c r="I11280"/>
      <c r="J11280"/>
      <c r="K11280"/>
      <c r="L11280"/>
    </row>
    <row r="11281" spans="9:12" ht="15" x14ac:dyDescent="0.25">
      <c r="I11281"/>
      <c r="J11281"/>
      <c r="K11281"/>
      <c r="L11281"/>
    </row>
    <row r="11282" spans="9:12" ht="15" x14ac:dyDescent="0.25">
      <c r="I11282"/>
      <c r="J11282"/>
      <c r="K11282"/>
      <c r="L11282"/>
    </row>
    <row r="11283" spans="9:12" ht="15" x14ac:dyDescent="0.25">
      <c r="I11283"/>
      <c r="J11283"/>
      <c r="K11283"/>
      <c r="L11283"/>
    </row>
    <row r="11284" spans="9:12" ht="15" x14ac:dyDescent="0.25">
      <c r="I11284"/>
      <c r="J11284"/>
      <c r="K11284"/>
      <c r="L11284"/>
    </row>
    <row r="11285" spans="9:12" ht="15" x14ac:dyDescent="0.25">
      <c r="I11285"/>
      <c r="J11285"/>
      <c r="K11285"/>
      <c r="L11285"/>
    </row>
    <row r="11286" spans="9:12" ht="15" x14ac:dyDescent="0.25">
      <c r="I11286"/>
      <c r="J11286"/>
      <c r="K11286"/>
      <c r="L11286"/>
    </row>
    <row r="11287" spans="9:12" ht="15" x14ac:dyDescent="0.25">
      <c r="I11287"/>
      <c r="J11287"/>
      <c r="K11287"/>
      <c r="L11287"/>
    </row>
    <row r="11288" spans="9:12" ht="15" x14ac:dyDescent="0.25">
      <c r="I11288"/>
      <c r="J11288"/>
      <c r="K11288"/>
      <c r="L11288"/>
    </row>
    <row r="11289" spans="9:12" ht="15" x14ac:dyDescent="0.25">
      <c r="I11289"/>
      <c r="J11289"/>
      <c r="K11289"/>
      <c r="L11289"/>
    </row>
    <row r="11290" spans="9:12" ht="15" x14ac:dyDescent="0.25">
      <c r="I11290"/>
      <c r="J11290"/>
      <c r="K11290"/>
      <c r="L11290"/>
    </row>
    <row r="11291" spans="9:12" ht="15" x14ac:dyDescent="0.25">
      <c r="I11291"/>
      <c r="J11291"/>
      <c r="K11291"/>
      <c r="L11291"/>
    </row>
    <row r="11292" spans="9:12" ht="15" x14ac:dyDescent="0.25">
      <c r="I11292"/>
      <c r="J11292"/>
      <c r="K11292"/>
      <c r="L11292"/>
    </row>
    <row r="11293" spans="9:12" ht="15" x14ac:dyDescent="0.25">
      <c r="I11293"/>
      <c r="J11293"/>
      <c r="K11293"/>
      <c r="L11293"/>
    </row>
    <row r="11294" spans="9:12" ht="15" x14ac:dyDescent="0.25">
      <c r="I11294"/>
      <c r="J11294"/>
      <c r="K11294"/>
      <c r="L11294"/>
    </row>
    <row r="11295" spans="9:12" ht="15" x14ac:dyDescent="0.25">
      <c r="I11295"/>
      <c r="J11295"/>
      <c r="K11295"/>
      <c r="L11295"/>
    </row>
    <row r="11296" spans="9:12" ht="15" x14ac:dyDescent="0.25">
      <c r="I11296"/>
      <c r="J11296"/>
      <c r="K11296"/>
      <c r="L11296"/>
    </row>
    <row r="11297" spans="9:12" ht="15" x14ac:dyDescent="0.25">
      <c r="I11297"/>
      <c r="J11297"/>
      <c r="K11297"/>
      <c r="L11297"/>
    </row>
    <row r="11298" spans="9:12" ht="15" x14ac:dyDescent="0.25">
      <c r="I11298"/>
      <c r="J11298"/>
      <c r="K11298"/>
      <c r="L11298"/>
    </row>
    <row r="11299" spans="9:12" ht="15" x14ac:dyDescent="0.25">
      <c r="I11299"/>
      <c r="J11299"/>
      <c r="K11299"/>
      <c r="L11299"/>
    </row>
    <row r="11300" spans="9:12" ht="15" x14ac:dyDescent="0.25">
      <c r="I11300"/>
      <c r="J11300"/>
      <c r="K11300"/>
      <c r="L11300"/>
    </row>
    <row r="11301" spans="9:12" ht="15" x14ac:dyDescent="0.25">
      <c r="I11301"/>
      <c r="J11301"/>
      <c r="K11301"/>
      <c r="L11301"/>
    </row>
    <row r="11302" spans="9:12" ht="15" x14ac:dyDescent="0.25">
      <c r="I11302"/>
      <c r="J11302"/>
      <c r="K11302"/>
      <c r="L11302"/>
    </row>
    <row r="11303" spans="9:12" ht="15" x14ac:dyDescent="0.25">
      <c r="I11303"/>
      <c r="J11303"/>
      <c r="K11303"/>
      <c r="L11303"/>
    </row>
    <row r="11304" spans="9:12" ht="15" x14ac:dyDescent="0.25">
      <c r="I11304"/>
      <c r="J11304"/>
      <c r="K11304"/>
      <c r="L11304"/>
    </row>
    <row r="11305" spans="9:12" ht="15" x14ac:dyDescent="0.25">
      <c r="I11305"/>
      <c r="J11305"/>
      <c r="K11305"/>
      <c r="L11305"/>
    </row>
    <row r="11306" spans="9:12" ht="15" x14ac:dyDescent="0.25">
      <c r="I11306"/>
      <c r="J11306"/>
      <c r="K11306"/>
      <c r="L11306"/>
    </row>
    <row r="11307" spans="9:12" ht="15" x14ac:dyDescent="0.25">
      <c r="I11307"/>
      <c r="J11307"/>
      <c r="K11307"/>
      <c r="L11307"/>
    </row>
    <row r="11308" spans="9:12" ht="15" x14ac:dyDescent="0.25">
      <c r="I11308"/>
      <c r="J11308"/>
      <c r="K11308"/>
      <c r="L11308"/>
    </row>
    <row r="11309" spans="9:12" ht="15" x14ac:dyDescent="0.25">
      <c r="I11309"/>
      <c r="J11309"/>
      <c r="K11309"/>
      <c r="L11309"/>
    </row>
    <row r="11310" spans="9:12" ht="15" x14ac:dyDescent="0.25">
      <c r="I11310"/>
      <c r="J11310"/>
      <c r="K11310"/>
      <c r="L11310"/>
    </row>
    <row r="11311" spans="9:12" ht="15" x14ac:dyDescent="0.25">
      <c r="I11311"/>
      <c r="J11311"/>
      <c r="K11311"/>
      <c r="L11311"/>
    </row>
    <row r="11312" spans="9:12" ht="15" x14ac:dyDescent="0.25">
      <c r="I11312"/>
      <c r="J11312"/>
      <c r="K11312"/>
      <c r="L11312"/>
    </row>
    <row r="11313" spans="9:12" ht="15" x14ac:dyDescent="0.25">
      <c r="I11313"/>
      <c r="J11313"/>
      <c r="K11313"/>
      <c r="L11313"/>
    </row>
    <row r="11314" spans="9:12" ht="15" x14ac:dyDescent="0.25">
      <c r="I11314"/>
      <c r="J11314"/>
      <c r="K11314"/>
      <c r="L11314"/>
    </row>
    <row r="11315" spans="9:12" ht="15" x14ac:dyDescent="0.25">
      <c r="I11315"/>
      <c r="J11315"/>
      <c r="K11315"/>
      <c r="L11315"/>
    </row>
    <row r="11316" spans="9:12" ht="15" x14ac:dyDescent="0.25">
      <c r="I11316"/>
      <c r="J11316"/>
      <c r="K11316"/>
      <c r="L11316"/>
    </row>
    <row r="11317" spans="9:12" ht="15" x14ac:dyDescent="0.25">
      <c r="I11317"/>
      <c r="J11317"/>
      <c r="K11317"/>
      <c r="L11317"/>
    </row>
    <row r="11318" spans="9:12" ht="15" x14ac:dyDescent="0.25">
      <c r="I11318"/>
      <c r="J11318"/>
      <c r="K11318"/>
      <c r="L11318"/>
    </row>
    <row r="11319" spans="9:12" ht="15" x14ac:dyDescent="0.25">
      <c r="I11319"/>
      <c r="J11319"/>
      <c r="K11319"/>
      <c r="L11319"/>
    </row>
    <row r="11320" spans="9:12" ht="15" x14ac:dyDescent="0.25">
      <c r="I11320"/>
      <c r="J11320"/>
      <c r="K11320"/>
      <c r="L11320"/>
    </row>
    <row r="11321" spans="9:12" ht="15" x14ac:dyDescent="0.25">
      <c r="I11321"/>
      <c r="J11321"/>
      <c r="K11321"/>
      <c r="L11321"/>
    </row>
    <row r="11322" spans="9:12" ht="15" x14ac:dyDescent="0.25">
      <c r="I11322"/>
      <c r="J11322"/>
      <c r="K11322"/>
      <c r="L11322"/>
    </row>
    <row r="11323" spans="9:12" ht="15" x14ac:dyDescent="0.25">
      <c r="I11323"/>
      <c r="J11323"/>
      <c r="K11323"/>
      <c r="L11323"/>
    </row>
    <row r="11324" spans="9:12" ht="15" x14ac:dyDescent="0.25">
      <c r="I11324"/>
      <c r="J11324"/>
      <c r="K11324"/>
      <c r="L11324"/>
    </row>
    <row r="11325" spans="9:12" ht="15" x14ac:dyDescent="0.25">
      <c r="I11325"/>
      <c r="J11325"/>
      <c r="K11325"/>
      <c r="L11325"/>
    </row>
    <row r="11326" spans="9:12" ht="15" x14ac:dyDescent="0.25">
      <c r="I11326"/>
      <c r="J11326"/>
      <c r="K11326"/>
      <c r="L11326"/>
    </row>
    <row r="11327" spans="9:12" ht="15" x14ac:dyDescent="0.25">
      <c r="I11327"/>
      <c r="J11327"/>
      <c r="K11327"/>
      <c r="L11327"/>
    </row>
    <row r="11328" spans="9:12" ht="15" x14ac:dyDescent="0.25">
      <c r="I11328"/>
      <c r="J11328"/>
      <c r="K11328"/>
      <c r="L11328"/>
    </row>
    <row r="11329" spans="9:12" ht="15" x14ac:dyDescent="0.25">
      <c r="I11329"/>
      <c r="J11329"/>
      <c r="K11329"/>
      <c r="L11329"/>
    </row>
    <row r="11330" spans="9:12" ht="15" x14ac:dyDescent="0.25">
      <c r="I11330"/>
      <c r="J11330"/>
      <c r="K11330"/>
      <c r="L11330"/>
    </row>
    <row r="11331" spans="9:12" ht="15" x14ac:dyDescent="0.25">
      <c r="I11331"/>
      <c r="J11331"/>
      <c r="K11331"/>
      <c r="L11331"/>
    </row>
    <row r="11332" spans="9:12" ht="15" x14ac:dyDescent="0.25">
      <c r="I11332"/>
      <c r="J11332"/>
      <c r="K11332"/>
      <c r="L11332"/>
    </row>
    <row r="11333" spans="9:12" ht="15" x14ac:dyDescent="0.25">
      <c r="I11333"/>
      <c r="J11333"/>
      <c r="K11333"/>
      <c r="L11333"/>
    </row>
    <row r="11334" spans="9:12" ht="15" x14ac:dyDescent="0.25">
      <c r="I11334"/>
      <c r="J11334"/>
      <c r="K11334"/>
      <c r="L11334"/>
    </row>
    <row r="11335" spans="9:12" ht="15" x14ac:dyDescent="0.25">
      <c r="I11335"/>
      <c r="J11335"/>
      <c r="K11335"/>
      <c r="L11335"/>
    </row>
    <row r="11336" spans="9:12" ht="15" x14ac:dyDescent="0.25">
      <c r="I11336"/>
      <c r="J11336"/>
      <c r="K11336"/>
      <c r="L11336"/>
    </row>
    <row r="11337" spans="9:12" ht="15" x14ac:dyDescent="0.25">
      <c r="I11337"/>
      <c r="J11337"/>
      <c r="K11337"/>
      <c r="L11337"/>
    </row>
    <row r="11338" spans="9:12" ht="15" x14ac:dyDescent="0.25">
      <c r="I11338"/>
      <c r="J11338"/>
      <c r="K11338"/>
      <c r="L11338"/>
    </row>
    <row r="11339" spans="9:12" ht="15" x14ac:dyDescent="0.25">
      <c r="I11339"/>
      <c r="J11339"/>
      <c r="K11339"/>
      <c r="L11339"/>
    </row>
    <row r="11340" spans="9:12" ht="15" x14ac:dyDescent="0.25">
      <c r="I11340"/>
      <c r="J11340"/>
      <c r="K11340"/>
      <c r="L11340"/>
    </row>
    <row r="11341" spans="9:12" ht="15" x14ac:dyDescent="0.25">
      <c r="I11341"/>
      <c r="J11341"/>
      <c r="K11341"/>
      <c r="L11341"/>
    </row>
    <row r="11342" spans="9:12" ht="15" x14ac:dyDescent="0.25">
      <c r="I11342"/>
      <c r="J11342"/>
      <c r="K11342"/>
      <c r="L11342"/>
    </row>
    <row r="11343" spans="9:12" ht="15" x14ac:dyDescent="0.25">
      <c r="I11343"/>
      <c r="J11343"/>
      <c r="K11343"/>
      <c r="L11343"/>
    </row>
    <row r="11344" spans="9:12" ht="15" x14ac:dyDescent="0.25">
      <c r="I11344"/>
      <c r="J11344"/>
      <c r="K11344"/>
      <c r="L11344"/>
    </row>
    <row r="11345" spans="9:12" ht="15" x14ac:dyDescent="0.25">
      <c r="I11345"/>
      <c r="J11345"/>
      <c r="K11345"/>
      <c r="L11345"/>
    </row>
    <row r="11346" spans="9:12" ht="15" x14ac:dyDescent="0.25">
      <c r="I11346"/>
      <c r="J11346"/>
      <c r="K11346"/>
      <c r="L11346"/>
    </row>
    <row r="11347" spans="9:12" ht="15" x14ac:dyDescent="0.25">
      <c r="I11347"/>
      <c r="J11347"/>
      <c r="K11347"/>
      <c r="L11347"/>
    </row>
    <row r="11348" spans="9:12" ht="15" x14ac:dyDescent="0.25">
      <c r="I11348"/>
      <c r="J11348"/>
      <c r="K11348"/>
      <c r="L11348"/>
    </row>
    <row r="11349" spans="9:12" ht="15" x14ac:dyDescent="0.25">
      <c r="I11349"/>
      <c r="J11349"/>
      <c r="K11349"/>
      <c r="L11349"/>
    </row>
    <row r="11350" spans="9:12" ht="15" x14ac:dyDescent="0.25">
      <c r="I11350"/>
      <c r="J11350"/>
      <c r="K11350"/>
      <c r="L11350"/>
    </row>
    <row r="11351" spans="9:12" ht="15" x14ac:dyDescent="0.25">
      <c r="I11351"/>
      <c r="J11351"/>
      <c r="K11351"/>
      <c r="L11351"/>
    </row>
    <row r="11352" spans="9:12" ht="15" x14ac:dyDescent="0.25">
      <c r="I11352"/>
      <c r="J11352"/>
      <c r="K11352"/>
      <c r="L11352"/>
    </row>
    <row r="11353" spans="9:12" ht="15" x14ac:dyDescent="0.25">
      <c r="I11353"/>
      <c r="J11353"/>
      <c r="K11353"/>
      <c r="L11353"/>
    </row>
    <row r="11354" spans="9:12" ht="15" x14ac:dyDescent="0.25">
      <c r="I11354"/>
      <c r="J11354"/>
      <c r="K11354"/>
      <c r="L11354"/>
    </row>
    <row r="11355" spans="9:12" ht="15" x14ac:dyDescent="0.25">
      <c r="I11355"/>
      <c r="J11355"/>
      <c r="K11355"/>
      <c r="L11355"/>
    </row>
    <row r="11356" spans="9:12" ht="15" x14ac:dyDescent="0.25">
      <c r="I11356"/>
      <c r="J11356"/>
      <c r="K11356"/>
      <c r="L11356"/>
    </row>
    <row r="11357" spans="9:12" ht="15" x14ac:dyDescent="0.25">
      <c r="I11357"/>
      <c r="J11357"/>
      <c r="K11357"/>
      <c r="L11357"/>
    </row>
    <row r="11358" spans="9:12" ht="15" x14ac:dyDescent="0.25">
      <c r="I11358"/>
      <c r="J11358"/>
      <c r="K11358"/>
      <c r="L11358"/>
    </row>
    <row r="11359" spans="9:12" ht="15" x14ac:dyDescent="0.25">
      <c r="I11359"/>
      <c r="J11359"/>
      <c r="K11359"/>
      <c r="L11359"/>
    </row>
    <row r="11360" spans="9:12" ht="15" x14ac:dyDescent="0.25">
      <c r="I11360"/>
      <c r="J11360"/>
      <c r="K11360"/>
      <c r="L11360"/>
    </row>
    <row r="11361" spans="9:12" ht="15" x14ac:dyDescent="0.25">
      <c r="I11361"/>
      <c r="J11361"/>
      <c r="K11361"/>
      <c r="L11361"/>
    </row>
    <row r="11362" spans="9:12" ht="15" x14ac:dyDescent="0.25">
      <c r="I11362"/>
      <c r="J11362"/>
      <c r="K11362"/>
      <c r="L11362"/>
    </row>
    <row r="11363" spans="9:12" ht="15" x14ac:dyDescent="0.25">
      <c r="I11363"/>
      <c r="J11363"/>
      <c r="K11363"/>
      <c r="L11363"/>
    </row>
    <row r="11364" spans="9:12" ht="15" x14ac:dyDescent="0.25">
      <c r="I11364"/>
      <c r="J11364"/>
      <c r="K11364"/>
      <c r="L11364"/>
    </row>
    <row r="11365" spans="9:12" ht="15" x14ac:dyDescent="0.25">
      <c r="I11365"/>
      <c r="J11365"/>
      <c r="K11365"/>
      <c r="L11365"/>
    </row>
    <row r="11366" spans="9:12" ht="15" x14ac:dyDescent="0.25">
      <c r="I11366"/>
      <c r="J11366"/>
      <c r="K11366"/>
      <c r="L11366"/>
    </row>
    <row r="11367" spans="9:12" ht="15" x14ac:dyDescent="0.25">
      <c r="I11367"/>
      <c r="J11367"/>
      <c r="K11367"/>
      <c r="L11367"/>
    </row>
    <row r="11368" spans="9:12" ht="15" x14ac:dyDescent="0.25">
      <c r="I11368"/>
      <c r="J11368"/>
      <c r="K11368"/>
      <c r="L11368"/>
    </row>
    <row r="11369" spans="9:12" ht="15" x14ac:dyDescent="0.25">
      <c r="I11369"/>
      <c r="J11369"/>
      <c r="K11369"/>
      <c r="L11369"/>
    </row>
    <row r="11370" spans="9:12" ht="15" x14ac:dyDescent="0.25">
      <c r="I11370"/>
      <c r="J11370"/>
      <c r="K11370"/>
      <c r="L11370"/>
    </row>
    <row r="11371" spans="9:12" ht="15" x14ac:dyDescent="0.25">
      <c r="I11371"/>
      <c r="J11371"/>
      <c r="K11371"/>
      <c r="L11371"/>
    </row>
    <row r="11372" spans="9:12" ht="15" x14ac:dyDescent="0.25">
      <c r="I11372"/>
      <c r="J11372"/>
      <c r="K11372"/>
      <c r="L11372"/>
    </row>
    <row r="11373" spans="9:12" ht="15" x14ac:dyDescent="0.25">
      <c r="I11373"/>
      <c r="J11373"/>
      <c r="K11373"/>
      <c r="L11373"/>
    </row>
    <row r="11374" spans="9:12" ht="15" x14ac:dyDescent="0.25">
      <c r="I11374"/>
      <c r="J11374"/>
      <c r="K11374"/>
      <c r="L11374"/>
    </row>
    <row r="11375" spans="9:12" ht="15" x14ac:dyDescent="0.25">
      <c r="I11375"/>
      <c r="J11375"/>
      <c r="K11375"/>
      <c r="L11375"/>
    </row>
    <row r="11376" spans="9:12" ht="15" x14ac:dyDescent="0.25">
      <c r="I11376"/>
      <c r="J11376"/>
      <c r="K11376"/>
      <c r="L11376"/>
    </row>
    <row r="11377" spans="9:12" ht="15" x14ac:dyDescent="0.25">
      <c r="I11377"/>
      <c r="J11377"/>
      <c r="K11377"/>
      <c r="L11377"/>
    </row>
    <row r="11378" spans="9:12" ht="15" x14ac:dyDescent="0.25">
      <c r="I11378"/>
      <c r="J11378"/>
      <c r="K11378"/>
      <c r="L11378"/>
    </row>
    <row r="11379" spans="9:12" ht="15" x14ac:dyDescent="0.25">
      <c r="I11379"/>
      <c r="J11379"/>
      <c r="K11379"/>
      <c r="L11379"/>
    </row>
    <row r="11380" spans="9:12" ht="15" x14ac:dyDescent="0.25">
      <c r="I11380"/>
      <c r="J11380"/>
      <c r="K11380"/>
      <c r="L11380"/>
    </row>
    <row r="11381" spans="9:12" ht="15" x14ac:dyDescent="0.25">
      <c r="I11381"/>
      <c r="J11381"/>
      <c r="K11381"/>
      <c r="L11381"/>
    </row>
    <row r="11382" spans="9:12" ht="15" x14ac:dyDescent="0.25">
      <c r="I11382"/>
      <c r="J11382"/>
      <c r="K11382"/>
      <c r="L11382"/>
    </row>
    <row r="11383" spans="9:12" ht="15" x14ac:dyDescent="0.25">
      <c r="I11383"/>
      <c r="J11383"/>
      <c r="K11383"/>
      <c r="L11383"/>
    </row>
    <row r="11384" spans="9:12" ht="15" x14ac:dyDescent="0.25">
      <c r="I11384"/>
      <c r="J11384"/>
      <c r="K11384"/>
      <c r="L11384"/>
    </row>
    <row r="11385" spans="9:12" ht="15" x14ac:dyDescent="0.25">
      <c r="I11385"/>
      <c r="J11385"/>
      <c r="K11385"/>
      <c r="L11385"/>
    </row>
    <row r="11386" spans="9:12" ht="15" x14ac:dyDescent="0.25">
      <c r="I11386"/>
      <c r="J11386"/>
      <c r="K11386"/>
      <c r="L11386"/>
    </row>
    <row r="11387" spans="9:12" ht="15" x14ac:dyDescent="0.25">
      <c r="I11387"/>
      <c r="J11387"/>
      <c r="K11387"/>
      <c r="L11387"/>
    </row>
    <row r="11388" spans="9:12" ht="15" x14ac:dyDescent="0.25">
      <c r="I11388"/>
      <c r="J11388"/>
      <c r="K11388"/>
      <c r="L11388"/>
    </row>
    <row r="11389" spans="9:12" ht="15" x14ac:dyDescent="0.25">
      <c r="I11389"/>
      <c r="J11389"/>
      <c r="K11389"/>
      <c r="L11389"/>
    </row>
    <row r="11390" spans="9:12" ht="15" x14ac:dyDescent="0.25">
      <c r="I11390"/>
      <c r="J11390"/>
      <c r="K11390"/>
      <c r="L11390"/>
    </row>
    <row r="11391" spans="9:12" ht="15" x14ac:dyDescent="0.25">
      <c r="I11391"/>
      <c r="J11391"/>
      <c r="K11391"/>
      <c r="L11391"/>
    </row>
    <row r="11392" spans="9:12" ht="15" x14ac:dyDescent="0.25">
      <c r="I11392"/>
      <c r="J11392"/>
      <c r="K11392"/>
      <c r="L11392"/>
    </row>
    <row r="11393" spans="9:12" ht="15" x14ac:dyDescent="0.25">
      <c r="I11393"/>
      <c r="J11393"/>
      <c r="K11393"/>
      <c r="L11393"/>
    </row>
    <row r="11394" spans="9:12" ht="15" x14ac:dyDescent="0.25">
      <c r="I11394"/>
      <c r="J11394"/>
      <c r="K11394"/>
      <c r="L11394"/>
    </row>
    <row r="11395" spans="9:12" ht="15" x14ac:dyDescent="0.25">
      <c r="I11395"/>
      <c r="J11395"/>
      <c r="K11395"/>
      <c r="L11395"/>
    </row>
    <row r="11396" spans="9:12" ht="15" x14ac:dyDescent="0.25">
      <c r="I11396"/>
      <c r="J11396"/>
      <c r="K11396"/>
      <c r="L11396"/>
    </row>
    <row r="11397" spans="9:12" ht="15" x14ac:dyDescent="0.25">
      <c r="I11397"/>
      <c r="J11397"/>
      <c r="K11397"/>
      <c r="L11397"/>
    </row>
    <row r="11398" spans="9:12" ht="15" x14ac:dyDescent="0.25">
      <c r="I11398"/>
      <c r="J11398"/>
      <c r="K11398"/>
      <c r="L11398"/>
    </row>
    <row r="11399" spans="9:12" ht="15" x14ac:dyDescent="0.25">
      <c r="I11399"/>
      <c r="J11399"/>
      <c r="K11399"/>
      <c r="L11399"/>
    </row>
    <row r="11400" spans="9:12" ht="15" x14ac:dyDescent="0.25">
      <c r="I11400"/>
      <c r="J11400"/>
      <c r="K11400"/>
      <c r="L11400"/>
    </row>
    <row r="11401" spans="9:12" ht="15" x14ac:dyDescent="0.25">
      <c r="I11401"/>
      <c r="J11401"/>
      <c r="K11401"/>
      <c r="L11401"/>
    </row>
    <row r="11402" spans="9:12" ht="15" x14ac:dyDescent="0.25">
      <c r="I11402"/>
      <c r="J11402"/>
      <c r="K11402"/>
      <c r="L11402"/>
    </row>
    <row r="11403" spans="9:12" ht="15" x14ac:dyDescent="0.25">
      <c r="I11403"/>
      <c r="J11403"/>
      <c r="K11403"/>
      <c r="L11403"/>
    </row>
    <row r="11404" spans="9:12" ht="15" x14ac:dyDescent="0.25">
      <c r="I11404"/>
      <c r="J11404"/>
      <c r="K11404"/>
      <c r="L11404"/>
    </row>
    <row r="11405" spans="9:12" ht="15" x14ac:dyDescent="0.25">
      <c r="I11405"/>
      <c r="J11405"/>
      <c r="K11405"/>
      <c r="L11405"/>
    </row>
    <row r="11406" spans="9:12" ht="15" x14ac:dyDescent="0.25">
      <c r="I11406"/>
      <c r="J11406"/>
      <c r="K11406"/>
      <c r="L11406"/>
    </row>
    <row r="11407" spans="9:12" ht="15" x14ac:dyDescent="0.25">
      <c r="I11407"/>
      <c r="J11407"/>
      <c r="K11407"/>
      <c r="L11407"/>
    </row>
    <row r="11408" spans="9:12" ht="15" x14ac:dyDescent="0.25">
      <c r="I11408"/>
      <c r="J11408"/>
      <c r="K11408"/>
      <c r="L11408"/>
    </row>
    <row r="11409" spans="9:12" ht="15" x14ac:dyDescent="0.25">
      <c r="I11409"/>
      <c r="J11409"/>
      <c r="K11409"/>
      <c r="L11409"/>
    </row>
    <row r="11410" spans="9:12" ht="15" x14ac:dyDescent="0.25">
      <c r="I11410"/>
      <c r="J11410"/>
      <c r="K11410"/>
      <c r="L11410"/>
    </row>
    <row r="11411" spans="9:12" ht="15" x14ac:dyDescent="0.25">
      <c r="I11411"/>
      <c r="J11411"/>
      <c r="K11411"/>
      <c r="L11411"/>
    </row>
    <row r="11412" spans="9:12" ht="15" x14ac:dyDescent="0.25">
      <c r="I11412"/>
      <c r="J11412"/>
      <c r="K11412"/>
      <c r="L11412"/>
    </row>
    <row r="11413" spans="9:12" ht="15" x14ac:dyDescent="0.25">
      <c r="I11413"/>
      <c r="J11413"/>
      <c r="K11413"/>
      <c r="L11413"/>
    </row>
    <row r="11414" spans="9:12" ht="15" x14ac:dyDescent="0.25">
      <c r="I11414"/>
      <c r="J11414"/>
      <c r="K11414"/>
      <c r="L11414"/>
    </row>
    <row r="11415" spans="9:12" ht="15" x14ac:dyDescent="0.25">
      <c r="I11415"/>
      <c r="J11415"/>
      <c r="K11415"/>
      <c r="L11415"/>
    </row>
    <row r="11416" spans="9:12" ht="15" x14ac:dyDescent="0.25">
      <c r="I11416"/>
      <c r="J11416"/>
      <c r="K11416"/>
      <c r="L11416"/>
    </row>
    <row r="11417" spans="9:12" ht="15" x14ac:dyDescent="0.25">
      <c r="I11417"/>
      <c r="J11417"/>
      <c r="K11417"/>
      <c r="L11417"/>
    </row>
    <row r="11418" spans="9:12" ht="15" x14ac:dyDescent="0.25">
      <c r="I11418"/>
      <c r="J11418"/>
      <c r="K11418"/>
      <c r="L11418"/>
    </row>
    <row r="11419" spans="9:12" ht="15" x14ac:dyDescent="0.25">
      <c r="I11419"/>
      <c r="J11419"/>
      <c r="K11419"/>
      <c r="L11419"/>
    </row>
    <row r="11420" spans="9:12" ht="15" x14ac:dyDescent="0.25">
      <c r="I11420"/>
      <c r="J11420"/>
      <c r="K11420"/>
      <c r="L11420"/>
    </row>
    <row r="11421" spans="9:12" ht="15" x14ac:dyDescent="0.25">
      <c r="I11421"/>
      <c r="J11421"/>
      <c r="K11421"/>
      <c r="L11421"/>
    </row>
    <row r="11422" spans="9:12" ht="15" x14ac:dyDescent="0.25">
      <c r="I11422"/>
      <c r="J11422"/>
      <c r="K11422"/>
      <c r="L11422"/>
    </row>
    <row r="11423" spans="9:12" ht="15" x14ac:dyDescent="0.25">
      <c r="I11423"/>
      <c r="J11423"/>
      <c r="K11423"/>
      <c r="L11423"/>
    </row>
    <row r="11424" spans="9:12" ht="15" x14ac:dyDescent="0.25">
      <c r="I11424"/>
      <c r="J11424"/>
      <c r="K11424"/>
      <c r="L11424"/>
    </row>
    <row r="11425" spans="9:12" ht="15" x14ac:dyDescent="0.25">
      <c r="I11425"/>
      <c r="J11425"/>
      <c r="K11425"/>
      <c r="L11425"/>
    </row>
    <row r="11426" spans="9:12" ht="15" x14ac:dyDescent="0.25">
      <c r="I11426"/>
      <c r="J11426"/>
      <c r="K11426"/>
      <c r="L11426"/>
    </row>
    <row r="11427" spans="9:12" ht="15" x14ac:dyDescent="0.25">
      <c r="I11427"/>
      <c r="J11427"/>
      <c r="K11427"/>
      <c r="L11427"/>
    </row>
    <row r="11428" spans="9:12" ht="15" x14ac:dyDescent="0.25">
      <c r="I11428"/>
      <c r="J11428"/>
      <c r="K11428"/>
      <c r="L11428"/>
    </row>
    <row r="11429" spans="9:12" ht="15" x14ac:dyDescent="0.25">
      <c r="I11429"/>
      <c r="J11429"/>
      <c r="K11429"/>
      <c r="L11429"/>
    </row>
    <row r="11430" spans="9:12" ht="15" x14ac:dyDescent="0.25">
      <c r="I11430"/>
      <c r="J11430"/>
      <c r="K11430"/>
      <c r="L11430"/>
    </row>
    <row r="11431" spans="9:12" ht="15" x14ac:dyDescent="0.25">
      <c r="I11431"/>
      <c r="J11431"/>
      <c r="K11431"/>
      <c r="L11431"/>
    </row>
    <row r="11432" spans="9:12" ht="15" x14ac:dyDescent="0.25">
      <c r="I11432"/>
      <c r="J11432"/>
      <c r="K11432"/>
      <c r="L11432"/>
    </row>
    <row r="11433" spans="9:12" ht="15" x14ac:dyDescent="0.25">
      <c r="I11433"/>
      <c r="J11433"/>
      <c r="K11433"/>
      <c r="L11433"/>
    </row>
    <row r="11434" spans="9:12" ht="15" x14ac:dyDescent="0.25">
      <c r="I11434"/>
      <c r="J11434"/>
      <c r="K11434"/>
      <c r="L11434"/>
    </row>
    <row r="11435" spans="9:12" ht="15" x14ac:dyDescent="0.25">
      <c r="I11435"/>
      <c r="J11435"/>
      <c r="K11435"/>
      <c r="L11435"/>
    </row>
    <row r="11436" spans="9:12" ht="15" x14ac:dyDescent="0.25">
      <c r="I11436"/>
      <c r="J11436"/>
      <c r="K11436"/>
      <c r="L11436"/>
    </row>
    <row r="11437" spans="9:12" ht="15" x14ac:dyDescent="0.25">
      <c r="I11437"/>
      <c r="J11437"/>
      <c r="K11437"/>
      <c r="L11437"/>
    </row>
    <row r="11438" spans="9:12" ht="15" x14ac:dyDescent="0.25">
      <c r="I11438"/>
      <c r="J11438"/>
      <c r="K11438"/>
      <c r="L11438"/>
    </row>
    <row r="11439" spans="9:12" ht="15" x14ac:dyDescent="0.25">
      <c r="I11439"/>
      <c r="J11439"/>
      <c r="K11439"/>
      <c r="L11439"/>
    </row>
    <row r="11440" spans="9:12" ht="15" x14ac:dyDescent="0.25">
      <c r="I11440"/>
      <c r="J11440"/>
      <c r="K11440"/>
      <c r="L11440"/>
    </row>
    <row r="11441" spans="9:12" ht="15" x14ac:dyDescent="0.25">
      <c r="I11441"/>
      <c r="J11441"/>
      <c r="K11441"/>
      <c r="L11441"/>
    </row>
    <row r="11442" spans="9:12" ht="15" x14ac:dyDescent="0.25">
      <c r="I11442"/>
      <c r="J11442"/>
      <c r="K11442"/>
      <c r="L11442"/>
    </row>
    <row r="11443" spans="9:12" ht="15" x14ac:dyDescent="0.25">
      <c r="I11443"/>
      <c r="J11443"/>
      <c r="K11443"/>
      <c r="L11443"/>
    </row>
    <row r="11444" spans="9:12" ht="15" x14ac:dyDescent="0.25">
      <c r="I11444"/>
      <c r="J11444"/>
      <c r="K11444"/>
      <c r="L11444"/>
    </row>
    <row r="11445" spans="9:12" ht="15" x14ac:dyDescent="0.25">
      <c r="I11445"/>
      <c r="J11445"/>
      <c r="K11445"/>
      <c r="L11445"/>
    </row>
    <row r="11446" spans="9:12" ht="15" x14ac:dyDescent="0.25">
      <c r="I11446"/>
      <c r="J11446"/>
      <c r="K11446"/>
      <c r="L11446"/>
    </row>
    <row r="11447" spans="9:12" ht="15" x14ac:dyDescent="0.25">
      <c r="I11447"/>
      <c r="J11447"/>
      <c r="K11447"/>
      <c r="L11447"/>
    </row>
    <row r="11448" spans="9:12" ht="15" x14ac:dyDescent="0.25">
      <c r="I11448"/>
      <c r="J11448"/>
      <c r="K11448"/>
      <c r="L11448"/>
    </row>
    <row r="11449" spans="9:12" ht="15" x14ac:dyDescent="0.25">
      <c r="I11449"/>
      <c r="J11449"/>
      <c r="K11449"/>
      <c r="L11449"/>
    </row>
    <row r="11450" spans="9:12" ht="15" x14ac:dyDescent="0.25">
      <c r="I11450"/>
      <c r="J11450"/>
      <c r="K11450"/>
      <c r="L11450"/>
    </row>
    <row r="11451" spans="9:12" ht="15" x14ac:dyDescent="0.25">
      <c r="I11451"/>
      <c r="J11451"/>
      <c r="K11451"/>
      <c r="L11451"/>
    </row>
    <row r="11452" spans="9:12" ht="15" x14ac:dyDescent="0.25">
      <c r="I11452"/>
      <c r="J11452"/>
      <c r="K11452"/>
      <c r="L11452"/>
    </row>
    <row r="11453" spans="9:12" ht="15" x14ac:dyDescent="0.25">
      <c r="I11453"/>
      <c r="J11453"/>
      <c r="K11453"/>
      <c r="L11453"/>
    </row>
    <row r="11454" spans="9:12" ht="15" x14ac:dyDescent="0.25">
      <c r="I11454"/>
      <c r="J11454"/>
      <c r="K11454"/>
      <c r="L11454"/>
    </row>
    <row r="11455" spans="9:12" ht="15" x14ac:dyDescent="0.25">
      <c r="I11455"/>
      <c r="J11455"/>
      <c r="K11455"/>
      <c r="L11455"/>
    </row>
    <row r="11456" spans="9:12" ht="15" x14ac:dyDescent="0.25">
      <c r="I11456"/>
      <c r="J11456"/>
      <c r="K11456"/>
      <c r="L11456"/>
    </row>
    <row r="11457" spans="9:12" ht="15" x14ac:dyDescent="0.25">
      <c r="I11457"/>
      <c r="J11457"/>
      <c r="K11457"/>
      <c r="L11457"/>
    </row>
    <row r="11458" spans="9:12" ht="15" x14ac:dyDescent="0.25">
      <c r="I11458"/>
      <c r="J11458"/>
      <c r="K11458"/>
      <c r="L11458"/>
    </row>
    <row r="11459" spans="9:12" ht="15" x14ac:dyDescent="0.25">
      <c r="I11459"/>
      <c r="J11459"/>
      <c r="K11459"/>
      <c r="L11459"/>
    </row>
    <row r="11460" spans="9:12" ht="15" x14ac:dyDescent="0.25">
      <c r="I11460"/>
      <c r="J11460"/>
      <c r="K11460"/>
      <c r="L11460"/>
    </row>
    <row r="11461" spans="9:12" ht="15" x14ac:dyDescent="0.25">
      <c r="I11461"/>
      <c r="J11461"/>
      <c r="K11461"/>
      <c r="L11461"/>
    </row>
    <row r="11462" spans="9:12" ht="15" x14ac:dyDescent="0.25">
      <c r="I11462"/>
      <c r="J11462"/>
      <c r="K11462"/>
      <c r="L11462"/>
    </row>
    <row r="11463" spans="9:12" ht="15" x14ac:dyDescent="0.25">
      <c r="I11463"/>
      <c r="J11463"/>
      <c r="K11463"/>
      <c r="L11463"/>
    </row>
    <row r="11464" spans="9:12" ht="15" x14ac:dyDescent="0.25">
      <c r="I11464"/>
      <c r="J11464"/>
      <c r="K11464"/>
      <c r="L11464"/>
    </row>
    <row r="11465" spans="9:12" ht="15" x14ac:dyDescent="0.25">
      <c r="I11465"/>
      <c r="J11465"/>
      <c r="K11465"/>
      <c r="L11465"/>
    </row>
    <row r="11466" spans="9:12" ht="15" x14ac:dyDescent="0.25">
      <c r="I11466"/>
      <c r="J11466"/>
      <c r="K11466"/>
      <c r="L11466"/>
    </row>
    <row r="11467" spans="9:12" ht="15" x14ac:dyDescent="0.25">
      <c r="I11467"/>
      <c r="J11467"/>
      <c r="K11467"/>
      <c r="L11467"/>
    </row>
    <row r="11468" spans="9:12" ht="15" x14ac:dyDescent="0.25">
      <c r="I11468"/>
      <c r="J11468"/>
      <c r="K11468"/>
      <c r="L11468"/>
    </row>
    <row r="11469" spans="9:12" ht="15" x14ac:dyDescent="0.25">
      <c r="I11469"/>
      <c r="J11469"/>
      <c r="K11469"/>
      <c r="L11469"/>
    </row>
    <row r="11470" spans="9:12" ht="15" x14ac:dyDescent="0.25">
      <c r="I11470"/>
      <c r="J11470"/>
      <c r="K11470"/>
      <c r="L11470"/>
    </row>
    <row r="11471" spans="9:12" ht="15" x14ac:dyDescent="0.25">
      <c r="I11471"/>
      <c r="J11471"/>
      <c r="K11471"/>
      <c r="L11471"/>
    </row>
    <row r="11472" spans="9:12" ht="15" x14ac:dyDescent="0.25">
      <c r="I11472"/>
      <c r="J11472"/>
      <c r="K11472"/>
      <c r="L11472"/>
    </row>
    <row r="11473" spans="9:12" ht="15" x14ac:dyDescent="0.25">
      <c r="I11473"/>
      <c r="J11473"/>
      <c r="K11473"/>
      <c r="L11473"/>
    </row>
    <row r="11474" spans="9:12" ht="15" x14ac:dyDescent="0.25">
      <c r="I11474"/>
      <c r="J11474"/>
      <c r="K11474"/>
      <c r="L11474"/>
    </row>
    <row r="11475" spans="9:12" ht="15" x14ac:dyDescent="0.25">
      <c r="I11475"/>
      <c r="J11475"/>
      <c r="K11475"/>
      <c r="L11475"/>
    </row>
    <row r="11476" spans="9:12" ht="15" x14ac:dyDescent="0.25">
      <c r="I11476"/>
      <c r="J11476"/>
      <c r="K11476"/>
      <c r="L11476"/>
    </row>
    <row r="11477" spans="9:12" ht="15" x14ac:dyDescent="0.25">
      <c r="I11477"/>
      <c r="J11477"/>
      <c r="K11477"/>
      <c r="L11477"/>
    </row>
    <row r="11478" spans="9:12" ht="15" x14ac:dyDescent="0.25">
      <c r="I11478"/>
      <c r="J11478"/>
      <c r="K11478"/>
      <c r="L11478"/>
    </row>
    <row r="11479" spans="9:12" ht="15" x14ac:dyDescent="0.25">
      <c r="I11479"/>
      <c r="J11479"/>
      <c r="K11479"/>
      <c r="L11479"/>
    </row>
    <row r="11480" spans="9:12" ht="15" x14ac:dyDescent="0.25">
      <c r="I11480"/>
      <c r="J11480"/>
      <c r="K11480"/>
      <c r="L11480"/>
    </row>
    <row r="11481" spans="9:12" ht="15" x14ac:dyDescent="0.25">
      <c r="I11481"/>
      <c r="J11481"/>
      <c r="K11481"/>
      <c r="L11481"/>
    </row>
    <row r="11482" spans="9:12" ht="15" x14ac:dyDescent="0.25">
      <c r="I11482"/>
      <c r="J11482"/>
      <c r="K11482"/>
      <c r="L11482"/>
    </row>
    <row r="11483" spans="9:12" ht="15" x14ac:dyDescent="0.25">
      <c r="I11483"/>
      <c r="J11483"/>
      <c r="K11483"/>
      <c r="L11483"/>
    </row>
    <row r="11484" spans="9:12" ht="15" x14ac:dyDescent="0.25">
      <c r="I11484"/>
      <c r="J11484"/>
      <c r="K11484"/>
      <c r="L11484"/>
    </row>
    <row r="11485" spans="9:12" ht="15" x14ac:dyDescent="0.25">
      <c r="I11485"/>
      <c r="J11485"/>
      <c r="K11485"/>
      <c r="L11485"/>
    </row>
    <row r="11486" spans="9:12" ht="15" x14ac:dyDescent="0.25">
      <c r="I11486"/>
      <c r="J11486"/>
      <c r="K11486"/>
      <c r="L11486"/>
    </row>
    <row r="11487" spans="9:12" ht="15" x14ac:dyDescent="0.25">
      <c r="I11487"/>
      <c r="J11487"/>
      <c r="K11487"/>
      <c r="L11487"/>
    </row>
    <row r="11488" spans="9:12" ht="15" x14ac:dyDescent="0.25">
      <c r="I11488"/>
      <c r="J11488"/>
      <c r="K11488"/>
      <c r="L11488"/>
    </row>
    <row r="11489" spans="9:12" ht="15" x14ac:dyDescent="0.25">
      <c r="I11489"/>
      <c r="J11489"/>
      <c r="K11489"/>
      <c r="L11489"/>
    </row>
    <row r="11490" spans="9:12" ht="15" x14ac:dyDescent="0.25">
      <c r="I11490"/>
      <c r="J11490"/>
      <c r="K11490"/>
      <c r="L11490"/>
    </row>
    <row r="11491" spans="9:12" ht="15" x14ac:dyDescent="0.25">
      <c r="I11491"/>
      <c r="J11491"/>
      <c r="K11491"/>
      <c r="L11491"/>
    </row>
    <row r="11492" spans="9:12" ht="15" x14ac:dyDescent="0.25">
      <c r="I11492"/>
      <c r="J11492"/>
      <c r="K11492"/>
      <c r="L11492"/>
    </row>
    <row r="11493" spans="9:12" ht="15" x14ac:dyDescent="0.25">
      <c r="I11493"/>
      <c r="J11493"/>
      <c r="K11493"/>
      <c r="L11493"/>
    </row>
    <row r="11494" spans="9:12" ht="15" x14ac:dyDescent="0.25">
      <c r="I11494"/>
      <c r="J11494"/>
      <c r="K11494"/>
      <c r="L11494"/>
    </row>
    <row r="11495" spans="9:12" ht="15" x14ac:dyDescent="0.25">
      <c r="I11495"/>
      <c r="J11495"/>
      <c r="K11495"/>
      <c r="L11495"/>
    </row>
    <row r="11496" spans="9:12" ht="15" x14ac:dyDescent="0.25">
      <c r="I11496"/>
      <c r="J11496"/>
      <c r="K11496"/>
      <c r="L11496"/>
    </row>
    <row r="11497" spans="9:12" ht="15" x14ac:dyDescent="0.25">
      <c r="I11497"/>
      <c r="J11497"/>
      <c r="K11497"/>
      <c r="L11497"/>
    </row>
    <row r="11498" spans="9:12" ht="15" x14ac:dyDescent="0.25">
      <c r="I11498"/>
      <c r="J11498"/>
      <c r="K11498"/>
      <c r="L11498"/>
    </row>
    <row r="11499" spans="9:12" ht="15" x14ac:dyDescent="0.25">
      <c r="I11499"/>
      <c r="J11499"/>
      <c r="K11499"/>
      <c r="L11499"/>
    </row>
    <row r="11500" spans="9:12" ht="15" x14ac:dyDescent="0.25">
      <c r="I11500"/>
      <c r="J11500"/>
      <c r="K11500"/>
      <c r="L11500"/>
    </row>
    <row r="11501" spans="9:12" ht="15" x14ac:dyDescent="0.25">
      <c r="I11501"/>
      <c r="J11501"/>
      <c r="K11501"/>
      <c r="L11501"/>
    </row>
    <row r="11502" spans="9:12" ht="15" x14ac:dyDescent="0.25">
      <c r="I11502"/>
      <c r="J11502"/>
      <c r="K11502"/>
      <c r="L11502"/>
    </row>
    <row r="11503" spans="9:12" ht="15" x14ac:dyDescent="0.25">
      <c r="I11503"/>
      <c r="J11503"/>
      <c r="K11503"/>
      <c r="L11503"/>
    </row>
    <row r="11504" spans="9:12" ht="15" x14ac:dyDescent="0.25">
      <c r="I11504"/>
      <c r="J11504"/>
      <c r="K11504"/>
      <c r="L11504"/>
    </row>
    <row r="11505" spans="9:12" ht="15" x14ac:dyDescent="0.25">
      <c r="I11505"/>
      <c r="J11505"/>
      <c r="K11505"/>
      <c r="L11505"/>
    </row>
    <row r="11506" spans="9:12" ht="15" x14ac:dyDescent="0.25">
      <c r="I11506"/>
      <c r="J11506"/>
      <c r="K11506"/>
      <c r="L11506"/>
    </row>
    <row r="11507" spans="9:12" ht="15" x14ac:dyDescent="0.25">
      <c r="I11507"/>
      <c r="J11507"/>
      <c r="K11507"/>
      <c r="L11507"/>
    </row>
    <row r="11508" spans="9:12" ht="15" x14ac:dyDescent="0.25">
      <c r="I11508"/>
      <c r="J11508"/>
      <c r="K11508"/>
      <c r="L11508"/>
    </row>
    <row r="11509" spans="9:12" ht="15" x14ac:dyDescent="0.25">
      <c r="I11509"/>
      <c r="J11509"/>
      <c r="K11509"/>
      <c r="L11509"/>
    </row>
    <row r="11510" spans="9:12" ht="15" x14ac:dyDescent="0.25">
      <c r="I11510"/>
      <c r="J11510"/>
      <c r="K11510"/>
      <c r="L11510"/>
    </row>
    <row r="11511" spans="9:12" ht="15" x14ac:dyDescent="0.25">
      <c r="I11511"/>
      <c r="J11511"/>
      <c r="K11511"/>
      <c r="L11511"/>
    </row>
    <row r="11512" spans="9:12" ht="15" x14ac:dyDescent="0.25">
      <c r="I11512"/>
      <c r="J11512"/>
      <c r="K11512"/>
      <c r="L11512"/>
    </row>
    <row r="11513" spans="9:12" ht="15" x14ac:dyDescent="0.25">
      <c r="I11513"/>
      <c r="J11513"/>
      <c r="K11513"/>
      <c r="L11513"/>
    </row>
    <row r="11514" spans="9:12" ht="15" x14ac:dyDescent="0.25">
      <c r="I11514"/>
      <c r="J11514"/>
      <c r="K11514"/>
      <c r="L11514"/>
    </row>
    <row r="11515" spans="9:12" ht="15" x14ac:dyDescent="0.25">
      <c r="I11515"/>
      <c r="J11515"/>
      <c r="K11515"/>
      <c r="L11515"/>
    </row>
    <row r="11516" spans="9:12" ht="15" x14ac:dyDescent="0.25">
      <c r="I11516"/>
      <c r="J11516"/>
      <c r="K11516"/>
      <c r="L11516"/>
    </row>
    <row r="11517" spans="9:12" ht="15" x14ac:dyDescent="0.25">
      <c r="I11517"/>
      <c r="J11517"/>
      <c r="K11517"/>
      <c r="L11517"/>
    </row>
    <row r="11518" spans="9:12" ht="15" x14ac:dyDescent="0.25">
      <c r="I11518"/>
      <c r="J11518"/>
      <c r="K11518"/>
      <c r="L11518"/>
    </row>
    <row r="11519" spans="9:12" ht="15" x14ac:dyDescent="0.25">
      <c r="I11519"/>
      <c r="J11519"/>
      <c r="K11519"/>
      <c r="L11519"/>
    </row>
    <row r="11520" spans="9:12" ht="15" x14ac:dyDescent="0.25">
      <c r="I11520"/>
      <c r="J11520"/>
      <c r="K11520"/>
      <c r="L11520"/>
    </row>
    <row r="11521" spans="9:12" ht="15" x14ac:dyDescent="0.25">
      <c r="I11521"/>
      <c r="J11521"/>
      <c r="K11521"/>
      <c r="L11521"/>
    </row>
    <row r="11522" spans="9:12" ht="15" x14ac:dyDescent="0.25">
      <c r="I11522"/>
      <c r="J11522"/>
      <c r="K11522"/>
      <c r="L11522"/>
    </row>
    <row r="11523" spans="9:12" ht="15" x14ac:dyDescent="0.25">
      <c r="I11523"/>
      <c r="J11523"/>
      <c r="K11523"/>
      <c r="L11523"/>
    </row>
    <row r="11524" spans="9:12" ht="15" x14ac:dyDescent="0.25">
      <c r="I11524"/>
      <c r="J11524"/>
      <c r="K11524"/>
      <c r="L11524"/>
    </row>
    <row r="11525" spans="9:12" ht="15" x14ac:dyDescent="0.25">
      <c r="I11525"/>
      <c r="J11525"/>
      <c r="K11525"/>
      <c r="L11525"/>
    </row>
    <row r="11526" spans="9:12" ht="15" x14ac:dyDescent="0.25">
      <c r="I11526"/>
      <c r="J11526"/>
      <c r="K11526"/>
      <c r="L11526"/>
    </row>
    <row r="11527" spans="9:12" ht="15" x14ac:dyDescent="0.25">
      <c r="I11527"/>
      <c r="J11527"/>
      <c r="K11527"/>
      <c r="L11527"/>
    </row>
    <row r="11528" spans="9:12" ht="15" x14ac:dyDescent="0.25">
      <c r="I11528"/>
      <c r="J11528"/>
      <c r="K11528"/>
      <c r="L11528"/>
    </row>
    <row r="11529" spans="9:12" ht="15" x14ac:dyDescent="0.25">
      <c r="I11529"/>
      <c r="J11529"/>
      <c r="K11529"/>
      <c r="L11529"/>
    </row>
    <row r="11530" spans="9:12" ht="15" x14ac:dyDescent="0.25">
      <c r="I11530"/>
      <c r="J11530"/>
      <c r="K11530"/>
      <c r="L11530"/>
    </row>
    <row r="11531" spans="9:12" ht="15" x14ac:dyDescent="0.25">
      <c r="I11531"/>
      <c r="J11531"/>
      <c r="K11531"/>
      <c r="L11531"/>
    </row>
    <row r="11532" spans="9:12" ht="15" x14ac:dyDescent="0.25">
      <c r="I11532"/>
      <c r="J11532"/>
      <c r="K11532"/>
      <c r="L11532"/>
    </row>
    <row r="11533" spans="9:12" ht="15" x14ac:dyDescent="0.25">
      <c r="I11533"/>
      <c r="J11533"/>
      <c r="K11533"/>
      <c r="L11533"/>
    </row>
    <row r="11534" spans="9:12" ht="15" x14ac:dyDescent="0.25">
      <c r="I11534"/>
      <c r="J11534"/>
      <c r="K11534"/>
      <c r="L11534"/>
    </row>
    <row r="11535" spans="9:12" ht="15" x14ac:dyDescent="0.25">
      <c r="I11535"/>
      <c r="J11535"/>
      <c r="K11535"/>
      <c r="L11535"/>
    </row>
    <row r="11536" spans="9:12" ht="15" x14ac:dyDescent="0.25">
      <c r="I11536"/>
      <c r="J11536"/>
      <c r="K11536"/>
      <c r="L11536"/>
    </row>
    <row r="11537" spans="9:12" ht="15" x14ac:dyDescent="0.25">
      <c r="I11537"/>
      <c r="J11537"/>
      <c r="K11537"/>
      <c r="L11537"/>
    </row>
    <row r="11538" spans="9:12" ht="15" x14ac:dyDescent="0.25">
      <c r="I11538"/>
      <c r="J11538"/>
      <c r="K11538"/>
      <c r="L11538"/>
    </row>
    <row r="11539" spans="9:12" ht="15" x14ac:dyDescent="0.25">
      <c r="I11539"/>
      <c r="J11539"/>
      <c r="K11539"/>
      <c r="L11539"/>
    </row>
    <row r="11540" spans="9:12" ht="15" x14ac:dyDescent="0.25">
      <c r="I11540"/>
      <c r="J11540"/>
      <c r="K11540"/>
      <c r="L11540"/>
    </row>
    <row r="11541" spans="9:12" ht="15" x14ac:dyDescent="0.25">
      <c r="I11541"/>
      <c r="J11541"/>
      <c r="K11541"/>
      <c r="L11541"/>
    </row>
    <row r="11542" spans="9:12" ht="15" x14ac:dyDescent="0.25">
      <c r="I11542"/>
      <c r="J11542"/>
      <c r="K11542"/>
      <c r="L11542"/>
    </row>
    <row r="11543" spans="9:12" ht="15" x14ac:dyDescent="0.25">
      <c r="I11543"/>
      <c r="J11543"/>
      <c r="K11543"/>
      <c r="L11543"/>
    </row>
    <row r="11544" spans="9:12" ht="15" x14ac:dyDescent="0.25">
      <c r="I11544"/>
      <c r="J11544"/>
      <c r="K11544"/>
      <c r="L11544"/>
    </row>
    <row r="11545" spans="9:12" ht="15" x14ac:dyDescent="0.25">
      <c r="I11545"/>
      <c r="J11545"/>
      <c r="K11545"/>
      <c r="L11545"/>
    </row>
    <row r="11546" spans="9:12" ht="15" x14ac:dyDescent="0.25">
      <c r="I11546"/>
      <c r="J11546"/>
      <c r="K11546"/>
      <c r="L11546"/>
    </row>
    <row r="11547" spans="9:12" ht="15" x14ac:dyDescent="0.25">
      <c r="I11547"/>
      <c r="J11547"/>
      <c r="K11547"/>
      <c r="L11547"/>
    </row>
    <row r="11548" spans="9:12" ht="15" x14ac:dyDescent="0.25">
      <c r="I11548"/>
      <c r="J11548"/>
      <c r="K11548"/>
      <c r="L11548"/>
    </row>
    <row r="11549" spans="9:12" ht="15" x14ac:dyDescent="0.25">
      <c r="I11549"/>
      <c r="J11549"/>
      <c r="K11549"/>
      <c r="L11549"/>
    </row>
    <row r="11550" spans="9:12" ht="15" x14ac:dyDescent="0.25">
      <c r="I11550"/>
      <c r="J11550"/>
      <c r="K11550"/>
      <c r="L11550"/>
    </row>
    <row r="11551" spans="9:12" ht="15" x14ac:dyDescent="0.25">
      <c r="I11551"/>
      <c r="J11551"/>
      <c r="K11551"/>
      <c r="L11551"/>
    </row>
    <row r="11552" spans="9:12" ht="15" x14ac:dyDescent="0.25">
      <c r="I11552"/>
      <c r="J11552"/>
      <c r="K11552"/>
      <c r="L11552"/>
    </row>
    <row r="11553" spans="9:12" ht="15" x14ac:dyDescent="0.25">
      <c r="I11553"/>
      <c r="J11553"/>
      <c r="K11553"/>
      <c r="L11553"/>
    </row>
    <row r="11554" spans="9:12" ht="15" x14ac:dyDescent="0.25">
      <c r="I11554"/>
      <c r="J11554"/>
      <c r="K11554"/>
      <c r="L11554"/>
    </row>
    <row r="11555" spans="9:12" ht="15" x14ac:dyDescent="0.25">
      <c r="I11555"/>
      <c r="J11555"/>
      <c r="K11555"/>
      <c r="L11555"/>
    </row>
    <row r="11556" spans="9:12" ht="15" x14ac:dyDescent="0.25">
      <c r="I11556"/>
      <c r="J11556"/>
      <c r="K11556"/>
      <c r="L11556"/>
    </row>
    <row r="11557" spans="9:12" ht="15" x14ac:dyDescent="0.25">
      <c r="I11557"/>
      <c r="J11557"/>
      <c r="K11557"/>
      <c r="L11557"/>
    </row>
    <row r="11558" spans="9:12" ht="15" x14ac:dyDescent="0.25">
      <c r="I11558"/>
      <c r="J11558"/>
      <c r="K11558"/>
      <c r="L11558"/>
    </row>
    <row r="11559" spans="9:12" ht="15" x14ac:dyDescent="0.25">
      <c r="I11559"/>
      <c r="J11559"/>
      <c r="K11559"/>
      <c r="L11559"/>
    </row>
    <row r="11560" spans="9:12" ht="15" x14ac:dyDescent="0.25">
      <c r="I11560"/>
      <c r="J11560"/>
      <c r="K11560"/>
      <c r="L11560"/>
    </row>
    <row r="11561" spans="9:12" ht="15" x14ac:dyDescent="0.25">
      <c r="I11561"/>
      <c r="J11561"/>
      <c r="K11561"/>
      <c r="L11561"/>
    </row>
    <row r="11562" spans="9:12" ht="15" x14ac:dyDescent="0.25">
      <c r="I11562"/>
      <c r="J11562"/>
      <c r="K11562"/>
      <c r="L11562"/>
    </row>
    <row r="11563" spans="9:12" ht="15" x14ac:dyDescent="0.25">
      <c r="I11563"/>
      <c r="J11563"/>
      <c r="K11563"/>
      <c r="L11563"/>
    </row>
    <row r="11564" spans="9:12" ht="15" x14ac:dyDescent="0.25">
      <c r="I11564"/>
      <c r="J11564"/>
      <c r="K11564"/>
      <c r="L11564"/>
    </row>
    <row r="11565" spans="9:12" ht="15" x14ac:dyDescent="0.25">
      <c r="I11565"/>
      <c r="J11565"/>
      <c r="K11565"/>
      <c r="L11565"/>
    </row>
    <row r="11566" spans="9:12" ht="15" x14ac:dyDescent="0.25">
      <c r="I11566"/>
      <c r="J11566"/>
      <c r="K11566"/>
      <c r="L11566"/>
    </row>
    <row r="11567" spans="9:12" ht="15" x14ac:dyDescent="0.25">
      <c r="I11567"/>
      <c r="J11567"/>
      <c r="K11567"/>
      <c r="L11567"/>
    </row>
    <row r="11568" spans="9:12" ht="15" x14ac:dyDescent="0.25">
      <c r="I11568"/>
      <c r="J11568"/>
      <c r="K11568"/>
      <c r="L11568"/>
    </row>
    <row r="11569" spans="9:12" ht="15" x14ac:dyDescent="0.25">
      <c r="I11569"/>
      <c r="J11569"/>
      <c r="K11569"/>
      <c r="L11569"/>
    </row>
    <row r="11570" spans="9:12" ht="15" x14ac:dyDescent="0.25">
      <c r="I11570"/>
      <c r="J11570"/>
      <c r="K11570"/>
      <c r="L11570"/>
    </row>
    <row r="11571" spans="9:12" ht="15" x14ac:dyDescent="0.25">
      <c r="I11571"/>
      <c r="J11571"/>
      <c r="K11571"/>
      <c r="L11571"/>
    </row>
    <row r="11572" spans="9:12" ht="15" x14ac:dyDescent="0.25">
      <c r="I11572"/>
      <c r="J11572"/>
      <c r="K11572"/>
      <c r="L11572"/>
    </row>
    <row r="11573" spans="9:12" ht="15" x14ac:dyDescent="0.25">
      <c r="I11573"/>
      <c r="J11573"/>
      <c r="K11573"/>
      <c r="L11573"/>
    </row>
    <row r="11574" spans="9:12" ht="15" x14ac:dyDescent="0.25">
      <c r="I11574"/>
      <c r="J11574"/>
      <c r="K11574"/>
      <c r="L11574"/>
    </row>
    <row r="11575" spans="9:12" ht="15" x14ac:dyDescent="0.25">
      <c r="I11575"/>
      <c r="J11575"/>
      <c r="K11575"/>
      <c r="L11575"/>
    </row>
    <row r="11576" spans="9:12" ht="15" x14ac:dyDescent="0.25">
      <c r="I11576"/>
      <c r="J11576"/>
      <c r="K11576"/>
      <c r="L11576"/>
    </row>
    <row r="11577" spans="9:12" ht="15" x14ac:dyDescent="0.25">
      <c r="I11577"/>
      <c r="J11577"/>
      <c r="K11577"/>
      <c r="L11577"/>
    </row>
    <row r="11578" spans="9:12" ht="15" x14ac:dyDescent="0.25">
      <c r="I11578"/>
      <c r="J11578"/>
      <c r="K11578"/>
      <c r="L11578"/>
    </row>
    <row r="11579" spans="9:12" ht="15" x14ac:dyDescent="0.25">
      <c r="I11579"/>
      <c r="J11579"/>
      <c r="K11579"/>
      <c r="L11579"/>
    </row>
    <row r="11580" spans="9:12" ht="15" x14ac:dyDescent="0.25">
      <c r="I11580"/>
      <c r="J11580"/>
      <c r="K11580"/>
      <c r="L11580"/>
    </row>
    <row r="11581" spans="9:12" ht="15" x14ac:dyDescent="0.25">
      <c r="I11581"/>
      <c r="J11581"/>
      <c r="K11581"/>
      <c r="L11581"/>
    </row>
    <row r="11582" spans="9:12" ht="15" x14ac:dyDescent="0.25">
      <c r="I11582"/>
      <c r="J11582"/>
      <c r="K11582"/>
      <c r="L11582"/>
    </row>
    <row r="11583" spans="9:12" ht="15" x14ac:dyDescent="0.25">
      <c r="I11583"/>
      <c r="J11583"/>
      <c r="K11583"/>
      <c r="L11583"/>
    </row>
    <row r="11584" spans="9:12" ht="15" x14ac:dyDescent="0.25">
      <c r="I11584"/>
      <c r="J11584"/>
      <c r="K11584"/>
      <c r="L11584"/>
    </row>
    <row r="11585" spans="9:12" ht="15" x14ac:dyDescent="0.25">
      <c r="I11585"/>
      <c r="J11585"/>
      <c r="K11585"/>
      <c r="L11585"/>
    </row>
    <row r="11586" spans="9:12" ht="15" x14ac:dyDescent="0.25">
      <c r="I11586"/>
      <c r="J11586"/>
      <c r="K11586"/>
      <c r="L11586"/>
    </row>
    <row r="11587" spans="9:12" ht="15" x14ac:dyDescent="0.25">
      <c r="I11587"/>
      <c r="J11587"/>
      <c r="K11587"/>
      <c r="L11587"/>
    </row>
    <row r="11588" spans="9:12" ht="15" x14ac:dyDescent="0.25">
      <c r="I11588"/>
      <c r="J11588"/>
      <c r="K11588"/>
      <c r="L11588"/>
    </row>
    <row r="11589" spans="9:12" ht="15" x14ac:dyDescent="0.25">
      <c r="I11589"/>
      <c r="J11589"/>
      <c r="K11589"/>
      <c r="L11589"/>
    </row>
    <row r="11590" spans="9:12" ht="15" x14ac:dyDescent="0.25">
      <c r="I11590"/>
      <c r="J11590"/>
      <c r="K11590"/>
      <c r="L11590"/>
    </row>
    <row r="11591" spans="9:12" ht="15" x14ac:dyDescent="0.25">
      <c r="I11591"/>
      <c r="J11591"/>
      <c r="K11591"/>
      <c r="L11591"/>
    </row>
    <row r="11592" spans="9:12" ht="15" x14ac:dyDescent="0.25">
      <c r="I11592"/>
      <c r="J11592"/>
      <c r="K11592"/>
      <c r="L11592"/>
    </row>
    <row r="11593" spans="9:12" ht="15" x14ac:dyDescent="0.25">
      <c r="I11593"/>
      <c r="J11593"/>
      <c r="K11593"/>
      <c r="L11593"/>
    </row>
    <row r="11594" spans="9:12" ht="15" x14ac:dyDescent="0.25">
      <c r="I11594"/>
      <c r="J11594"/>
      <c r="K11594"/>
      <c r="L11594"/>
    </row>
    <row r="11595" spans="9:12" ht="15" x14ac:dyDescent="0.25">
      <c r="I11595"/>
      <c r="J11595"/>
      <c r="K11595"/>
      <c r="L11595"/>
    </row>
    <row r="11596" spans="9:12" ht="15" x14ac:dyDescent="0.25">
      <c r="I11596"/>
      <c r="J11596"/>
      <c r="K11596"/>
      <c r="L11596"/>
    </row>
    <row r="11597" spans="9:12" ht="15" x14ac:dyDescent="0.25">
      <c r="I11597"/>
      <c r="J11597"/>
      <c r="K11597"/>
      <c r="L11597"/>
    </row>
    <row r="11598" spans="9:12" ht="15" x14ac:dyDescent="0.25">
      <c r="I11598"/>
      <c r="J11598"/>
      <c r="K11598"/>
      <c r="L11598"/>
    </row>
    <row r="11599" spans="9:12" ht="15" x14ac:dyDescent="0.25">
      <c r="I11599"/>
      <c r="J11599"/>
      <c r="K11599"/>
      <c r="L11599"/>
    </row>
    <row r="11600" spans="9:12" ht="15" x14ac:dyDescent="0.25">
      <c r="I11600"/>
      <c r="J11600"/>
      <c r="K11600"/>
      <c r="L11600"/>
    </row>
    <row r="11601" spans="9:12" ht="15" x14ac:dyDescent="0.25">
      <c r="I11601"/>
      <c r="J11601"/>
      <c r="K11601"/>
      <c r="L11601"/>
    </row>
    <row r="11602" spans="9:12" ht="15" x14ac:dyDescent="0.25">
      <c r="I11602"/>
      <c r="J11602"/>
      <c r="K11602"/>
      <c r="L11602"/>
    </row>
    <row r="11603" spans="9:12" ht="15" x14ac:dyDescent="0.25">
      <c r="I11603"/>
      <c r="J11603"/>
      <c r="K11603"/>
      <c r="L11603"/>
    </row>
    <row r="11604" spans="9:12" ht="15" x14ac:dyDescent="0.25">
      <c r="I11604"/>
      <c r="J11604"/>
      <c r="K11604"/>
      <c r="L11604"/>
    </row>
    <row r="11605" spans="9:12" ht="15" x14ac:dyDescent="0.25">
      <c r="I11605"/>
      <c r="J11605"/>
      <c r="K11605"/>
      <c r="L11605"/>
    </row>
    <row r="11606" spans="9:12" ht="15" x14ac:dyDescent="0.25">
      <c r="I11606"/>
      <c r="J11606"/>
      <c r="K11606"/>
      <c r="L11606"/>
    </row>
    <row r="11607" spans="9:12" ht="15" x14ac:dyDescent="0.25">
      <c r="I11607"/>
      <c r="J11607"/>
      <c r="K11607"/>
      <c r="L11607"/>
    </row>
    <row r="11608" spans="9:12" ht="15" x14ac:dyDescent="0.25">
      <c r="I11608"/>
      <c r="J11608"/>
      <c r="K11608"/>
      <c r="L11608"/>
    </row>
    <row r="11609" spans="9:12" ht="15" x14ac:dyDescent="0.25">
      <c r="I11609"/>
      <c r="J11609"/>
      <c r="K11609"/>
      <c r="L11609"/>
    </row>
    <row r="11610" spans="9:12" ht="15" x14ac:dyDescent="0.25">
      <c r="I11610"/>
      <c r="J11610"/>
      <c r="K11610"/>
      <c r="L11610"/>
    </row>
    <row r="11611" spans="9:12" ht="15" x14ac:dyDescent="0.25">
      <c r="I11611"/>
      <c r="J11611"/>
      <c r="K11611"/>
      <c r="L11611"/>
    </row>
    <row r="11612" spans="9:12" ht="15" x14ac:dyDescent="0.25">
      <c r="I11612"/>
      <c r="J11612"/>
      <c r="K11612"/>
      <c r="L11612"/>
    </row>
    <row r="11613" spans="9:12" ht="15" x14ac:dyDescent="0.25">
      <c r="I11613"/>
      <c r="J11613"/>
      <c r="K11613"/>
      <c r="L11613"/>
    </row>
    <row r="11614" spans="9:12" ht="15" x14ac:dyDescent="0.25">
      <c r="I11614"/>
      <c r="J11614"/>
      <c r="K11614"/>
      <c r="L11614"/>
    </row>
    <row r="11615" spans="9:12" ht="15" x14ac:dyDescent="0.25">
      <c r="I11615"/>
      <c r="J11615"/>
      <c r="K11615"/>
      <c r="L11615"/>
    </row>
    <row r="11616" spans="9:12" ht="15" x14ac:dyDescent="0.25">
      <c r="I11616"/>
      <c r="J11616"/>
      <c r="K11616"/>
      <c r="L11616"/>
    </row>
    <row r="11617" spans="9:12" ht="15" x14ac:dyDescent="0.25">
      <c r="I11617"/>
      <c r="J11617"/>
      <c r="K11617"/>
      <c r="L11617"/>
    </row>
    <row r="11618" spans="9:12" ht="15" x14ac:dyDescent="0.25">
      <c r="I11618"/>
      <c r="J11618"/>
      <c r="K11618"/>
      <c r="L11618"/>
    </row>
    <row r="11619" spans="9:12" ht="15" x14ac:dyDescent="0.25">
      <c r="I11619"/>
      <c r="J11619"/>
      <c r="K11619"/>
      <c r="L11619"/>
    </row>
    <row r="11620" spans="9:12" ht="15" x14ac:dyDescent="0.25">
      <c r="I11620"/>
      <c r="J11620"/>
      <c r="K11620"/>
      <c r="L11620"/>
    </row>
    <row r="11621" spans="9:12" ht="15" x14ac:dyDescent="0.25">
      <c r="I11621"/>
      <c r="J11621"/>
      <c r="K11621"/>
      <c r="L11621"/>
    </row>
    <row r="11622" spans="9:12" ht="15" x14ac:dyDescent="0.25">
      <c r="I11622"/>
      <c r="J11622"/>
      <c r="K11622"/>
      <c r="L11622"/>
    </row>
    <row r="11623" spans="9:12" ht="15" x14ac:dyDescent="0.25">
      <c r="I11623"/>
      <c r="J11623"/>
      <c r="K11623"/>
      <c r="L11623"/>
    </row>
    <row r="11624" spans="9:12" ht="15" x14ac:dyDescent="0.25">
      <c r="I11624"/>
      <c r="J11624"/>
      <c r="K11624"/>
      <c r="L11624"/>
    </row>
    <row r="11625" spans="9:12" ht="15" x14ac:dyDescent="0.25">
      <c r="I11625"/>
      <c r="J11625"/>
      <c r="K11625"/>
      <c r="L11625"/>
    </row>
    <row r="11626" spans="9:12" ht="15" x14ac:dyDescent="0.25">
      <c r="I11626"/>
      <c r="J11626"/>
      <c r="K11626"/>
      <c r="L11626"/>
    </row>
    <row r="11627" spans="9:12" ht="15" x14ac:dyDescent="0.25">
      <c r="I11627"/>
      <c r="J11627"/>
      <c r="K11627"/>
      <c r="L11627"/>
    </row>
    <row r="11628" spans="9:12" ht="15" x14ac:dyDescent="0.25">
      <c r="I11628"/>
      <c r="J11628"/>
      <c r="K11628"/>
      <c r="L11628"/>
    </row>
    <row r="11629" spans="9:12" ht="15" x14ac:dyDescent="0.25">
      <c r="I11629"/>
      <c r="J11629"/>
      <c r="K11629"/>
      <c r="L11629"/>
    </row>
    <row r="11630" spans="9:12" ht="15" x14ac:dyDescent="0.25">
      <c r="I11630"/>
      <c r="J11630"/>
      <c r="K11630"/>
      <c r="L11630"/>
    </row>
    <row r="11631" spans="9:12" ht="15" x14ac:dyDescent="0.25">
      <c r="I11631"/>
      <c r="J11631"/>
      <c r="K11631"/>
      <c r="L11631"/>
    </row>
    <row r="11632" spans="9:12" ht="15" x14ac:dyDescent="0.25">
      <c r="I11632"/>
      <c r="J11632"/>
      <c r="K11632"/>
      <c r="L11632"/>
    </row>
    <row r="11633" spans="9:12" ht="15" x14ac:dyDescent="0.25">
      <c r="I11633"/>
      <c r="J11633"/>
      <c r="K11633"/>
      <c r="L11633"/>
    </row>
    <row r="11634" spans="9:12" ht="15" x14ac:dyDescent="0.25">
      <c r="I11634"/>
      <c r="J11634"/>
      <c r="K11634"/>
      <c r="L11634"/>
    </row>
    <row r="11635" spans="9:12" ht="15" x14ac:dyDescent="0.25">
      <c r="I11635"/>
      <c r="J11635"/>
      <c r="K11635"/>
      <c r="L11635"/>
    </row>
    <row r="11636" spans="9:12" ht="15" x14ac:dyDescent="0.25">
      <c r="I11636"/>
      <c r="J11636"/>
      <c r="K11636"/>
      <c r="L11636"/>
    </row>
    <row r="11637" spans="9:12" ht="15" x14ac:dyDescent="0.25">
      <c r="I11637"/>
      <c r="J11637"/>
      <c r="K11637"/>
      <c r="L11637"/>
    </row>
    <row r="11638" spans="9:12" ht="15" x14ac:dyDescent="0.25">
      <c r="I11638"/>
      <c r="J11638"/>
      <c r="K11638"/>
      <c r="L11638"/>
    </row>
    <row r="11639" spans="9:12" ht="15" x14ac:dyDescent="0.25">
      <c r="I11639"/>
      <c r="J11639"/>
      <c r="K11639"/>
      <c r="L11639"/>
    </row>
    <row r="11640" spans="9:12" ht="15" x14ac:dyDescent="0.25">
      <c r="I11640"/>
      <c r="J11640"/>
      <c r="K11640"/>
      <c r="L11640"/>
    </row>
    <row r="11641" spans="9:12" ht="15" x14ac:dyDescent="0.25">
      <c r="I11641"/>
      <c r="J11641"/>
      <c r="K11641"/>
      <c r="L11641"/>
    </row>
    <row r="11642" spans="9:12" ht="15" x14ac:dyDescent="0.25">
      <c r="I11642"/>
      <c r="J11642"/>
      <c r="K11642"/>
      <c r="L11642"/>
    </row>
    <row r="11643" spans="9:12" ht="15" x14ac:dyDescent="0.25">
      <c r="I11643"/>
      <c r="J11643"/>
      <c r="K11643"/>
      <c r="L11643"/>
    </row>
    <row r="11644" spans="9:12" ht="15" x14ac:dyDescent="0.25">
      <c r="I11644"/>
      <c r="J11644"/>
      <c r="K11644"/>
      <c r="L11644"/>
    </row>
    <row r="11645" spans="9:12" ht="15" x14ac:dyDescent="0.25">
      <c r="I11645"/>
      <c r="J11645"/>
      <c r="K11645"/>
      <c r="L11645"/>
    </row>
    <row r="11646" spans="9:12" ht="15" x14ac:dyDescent="0.25">
      <c r="I11646"/>
      <c r="J11646"/>
      <c r="K11646"/>
      <c r="L11646"/>
    </row>
    <row r="11647" spans="9:12" ht="15" x14ac:dyDescent="0.25">
      <c r="I11647"/>
      <c r="J11647"/>
      <c r="K11647"/>
      <c r="L11647"/>
    </row>
    <row r="11648" spans="9:12" ht="15" x14ac:dyDescent="0.25">
      <c r="I11648"/>
      <c r="J11648"/>
      <c r="K11648"/>
      <c r="L11648"/>
    </row>
    <row r="11649" spans="9:12" ht="15" x14ac:dyDescent="0.25">
      <c r="I11649"/>
      <c r="J11649"/>
      <c r="K11649"/>
      <c r="L11649"/>
    </row>
    <row r="11650" spans="9:12" ht="15" x14ac:dyDescent="0.25">
      <c r="I11650"/>
      <c r="J11650"/>
      <c r="K11650"/>
      <c r="L11650"/>
    </row>
    <row r="11651" spans="9:12" ht="15" x14ac:dyDescent="0.25">
      <c r="I11651"/>
      <c r="J11651"/>
      <c r="K11651"/>
      <c r="L11651"/>
    </row>
    <row r="11652" spans="9:12" ht="15" x14ac:dyDescent="0.25">
      <c r="I11652"/>
      <c r="J11652"/>
      <c r="K11652"/>
      <c r="L11652"/>
    </row>
    <row r="11653" spans="9:12" ht="15" x14ac:dyDescent="0.25">
      <c r="I11653"/>
      <c r="J11653"/>
      <c r="K11653"/>
      <c r="L11653"/>
    </row>
    <row r="11654" spans="9:12" ht="15" x14ac:dyDescent="0.25">
      <c r="I11654"/>
      <c r="J11654"/>
      <c r="K11654"/>
      <c r="L11654"/>
    </row>
    <row r="11655" spans="9:12" ht="15" x14ac:dyDescent="0.25">
      <c r="I11655"/>
      <c r="J11655"/>
      <c r="K11655"/>
      <c r="L11655"/>
    </row>
    <row r="11656" spans="9:12" ht="15" x14ac:dyDescent="0.25">
      <c r="I11656"/>
      <c r="J11656"/>
      <c r="K11656"/>
      <c r="L11656"/>
    </row>
    <row r="11657" spans="9:12" ht="15" x14ac:dyDescent="0.25">
      <c r="I11657"/>
      <c r="J11657"/>
      <c r="K11657"/>
      <c r="L11657"/>
    </row>
    <row r="11658" spans="9:12" ht="15" x14ac:dyDescent="0.25">
      <c r="I11658"/>
      <c r="J11658"/>
      <c r="K11658"/>
      <c r="L11658"/>
    </row>
    <row r="11659" spans="9:12" ht="15" x14ac:dyDescent="0.25">
      <c r="I11659"/>
      <c r="J11659"/>
      <c r="K11659"/>
      <c r="L11659"/>
    </row>
    <row r="11660" spans="9:12" ht="15" x14ac:dyDescent="0.25">
      <c r="I11660"/>
      <c r="J11660"/>
      <c r="K11660"/>
      <c r="L11660"/>
    </row>
    <row r="11661" spans="9:12" ht="15" x14ac:dyDescent="0.25">
      <c r="I11661"/>
      <c r="J11661"/>
      <c r="K11661"/>
      <c r="L11661"/>
    </row>
    <row r="11662" spans="9:12" ht="15" x14ac:dyDescent="0.25">
      <c r="I11662"/>
      <c r="J11662"/>
      <c r="K11662"/>
      <c r="L11662"/>
    </row>
    <row r="11663" spans="9:12" ht="15" x14ac:dyDescent="0.25">
      <c r="I11663"/>
      <c r="J11663"/>
      <c r="K11663"/>
      <c r="L11663"/>
    </row>
    <row r="11664" spans="9:12" ht="15" x14ac:dyDescent="0.25">
      <c r="I11664"/>
      <c r="J11664"/>
      <c r="K11664"/>
      <c r="L11664"/>
    </row>
    <row r="11665" spans="9:12" ht="15" x14ac:dyDescent="0.25">
      <c r="I11665"/>
      <c r="J11665"/>
      <c r="K11665"/>
      <c r="L11665"/>
    </row>
    <row r="11666" spans="9:12" ht="15" x14ac:dyDescent="0.25">
      <c r="I11666"/>
      <c r="J11666"/>
      <c r="K11666"/>
      <c r="L11666"/>
    </row>
    <row r="11667" spans="9:12" ht="15" x14ac:dyDescent="0.25">
      <c r="I11667"/>
      <c r="J11667"/>
      <c r="K11667"/>
      <c r="L11667"/>
    </row>
    <row r="11668" spans="9:12" ht="15" x14ac:dyDescent="0.25">
      <c r="I11668"/>
      <c r="J11668"/>
      <c r="K11668"/>
      <c r="L11668"/>
    </row>
    <row r="11669" spans="9:12" ht="15" x14ac:dyDescent="0.25">
      <c r="I11669"/>
      <c r="J11669"/>
      <c r="K11669"/>
      <c r="L11669"/>
    </row>
    <row r="11670" spans="9:12" ht="15" x14ac:dyDescent="0.25">
      <c r="I11670"/>
      <c r="J11670"/>
      <c r="K11670"/>
      <c r="L11670"/>
    </row>
    <row r="11671" spans="9:12" ht="15" x14ac:dyDescent="0.25">
      <c r="I11671"/>
      <c r="J11671"/>
      <c r="K11671"/>
      <c r="L11671"/>
    </row>
    <row r="11672" spans="9:12" ht="15" x14ac:dyDescent="0.25">
      <c r="I11672"/>
      <c r="J11672"/>
      <c r="K11672"/>
      <c r="L11672"/>
    </row>
    <row r="11673" spans="9:12" ht="15" x14ac:dyDescent="0.25">
      <c r="I11673"/>
      <c r="J11673"/>
      <c r="K11673"/>
      <c r="L11673"/>
    </row>
    <row r="11674" spans="9:12" ht="15" x14ac:dyDescent="0.25">
      <c r="I11674"/>
      <c r="J11674"/>
      <c r="K11674"/>
      <c r="L11674"/>
    </row>
    <row r="11675" spans="9:12" ht="15" x14ac:dyDescent="0.25">
      <c r="I11675"/>
      <c r="J11675"/>
      <c r="K11675"/>
      <c r="L11675"/>
    </row>
    <row r="11676" spans="9:12" ht="15" x14ac:dyDescent="0.25">
      <c r="I11676"/>
      <c r="J11676"/>
      <c r="K11676"/>
      <c r="L11676"/>
    </row>
    <row r="11677" spans="9:12" ht="15" x14ac:dyDescent="0.25">
      <c r="I11677"/>
      <c r="J11677"/>
      <c r="K11677"/>
      <c r="L11677"/>
    </row>
    <row r="11678" spans="9:12" ht="15" x14ac:dyDescent="0.25">
      <c r="I11678"/>
      <c r="J11678"/>
      <c r="K11678"/>
      <c r="L11678"/>
    </row>
    <row r="11679" spans="9:12" ht="15" x14ac:dyDescent="0.25">
      <c r="I11679"/>
      <c r="J11679"/>
      <c r="K11679"/>
      <c r="L11679"/>
    </row>
    <row r="11680" spans="9:12" ht="15" x14ac:dyDescent="0.25">
      <c r="I11680"/>
      <c r="J11680"/>
      <c r="K11680"/>
      <c r="L11680"/>
    </row>
    <row r="11681" spans="9:12" ht="15" x14ac:dyDescent="0.25">
      <c r="I11681"/>
      <c r="J11681"/>
      <c r="K11681"/>
      <c r="L11681"/>
    </row>
    <row r="11682" spans="9:12" ht="15" x14ac:dyDescent="0.25">
      <c r="I11682"/>
      <c r="J11682"/>
      <c r="K11682"/>
      <c r="L11682"/>
    </row>
    <row r="11683" spans="9:12" ht="15" x14ac:dyDescent="0.25">
      <c r="I11683"/>
      <c r="J11683"/>
      <c r="K11683"/>
      <c r="L11683"/>
    </row>
    <row r="11684" spans="9:12" ht="15" x14ac:dyDescent="0.25">
      <c r="I11684"/>
      <c r="J11684"/>
      <c r="K11684"/>
      <c r="L11684"/>
    </row>
    <row r="11685" spans="9:12" ht="15" x14ac:dyDescent="0.25">
      <c r="I11685"/>
      <c r="J11685"/>
      <c r="K11685"/>
      <c r="L11685"/>
    </row>
    <row r="11686" spans="9:12" ht="15" x14ac:dyDescent="0.25">
      <c r="I11686"/>
      <c r="J11686"/>
      <c r="K11686"/>
      <c r="L11686"/>
    </row>
    <row r="11687" spans="9:12" ht="15" x14ac:dyDescent="0.25">
      <c r="I11687"/>
      <c r="J11687"/>
      <c r="K11687"/>
      <c r="L11687"/>
    </row>
    <row r="11688" spans="9:12" ht="15" x14ac:dyDescent="0.25">
      <c r="I11688"/>
      <c r="J11688"/>
      <c r="K11688"/>
      <c r="L11688"/>
    </row>
    <row r="11689" spans="9:12" ht="15" x14ac:dyDescent="0.25">
      <c r="I11689"/>
      <c r="J11689"/>
      <c r="K11689"/>
      <c r="L11689"/>
    </row>
    <row r="11690" spans="9:12" ht="15" x14ac:dyDescent="0.25">
      <c r="I11690"/>
      <c r="J11690"/>
      <c r="K11690"/>
      <c r="L11690"/>
    </row>
    <row r="11691" spans="9:12" ht="15" x14ac:dyDescent="0.25">
      <c r="I11691"/>
      <c r="J11691"/>
      <c r="K11691"/>
      <c r="L11691"/>
    </row>
    <row r="11692" spans="9:12" ht="15" x14ac:dyDescent="0.25">
      <c r="I11692"/>
      <c r="J11692"/>
      <c r="K11692"/>
      <c r="L11692"/>
    </row>
    <row r="11693" spans="9:12" ht="15" x14ac:dyDescent="0.25">
      <c r="I11693"/>
      <c r="J11693"/>
      <c r="K11693"/>
      <c r="L11693"/>
    </row>
    <row r="11694" spans="9:12" ht="15" x14ac:dyDescent="0.25">
      <c r="I11694"/>
      <c r="J11694"/>
      <c r="K11694"/>
      <c r="L11694"/>
    </row>
    <row r="11695" spans="9:12" ht="15" x14ac:dyDescent="0.25">
      <c r="I11695"/>
      <c r="J11695"/>
      <c r="K11695"/>
      <c r="L11695"/>
    </row>
    <row r="11696" spans="9:12" ht="15" x14ac:dyDescent="0.25">
      <c r="I11696"/>
      <c r="J11696"/>
      <c r="K11696"/>
      <c r="L11696"/>
    </row>
    <row r="11697" spans="9:12" ht="15" x14ac:dyDescent="0.25">
      <c r="I11697"/>
      <c r="J11697"/>
      <c r="K11697"/>
      <c r="L11697"/>
    </row>
    <row r="11698" spans="9:12" ht="15" x14ac:dyDescent="0.25">
      <c r="I11698"/>
      <c r="J11698"/>
      <c r="K11698"/>
      <c r="L11698"/>
    </row>
    <row r="11699" spans="9:12" ht="15" x14ac:dyDescent="0.25">
      <c r="I11699"/>
      <c r="J11699"/>
      <c r="K11699"/>
      <c r="L11699"/>
    </row>
    <row r="11700" spans="9:12" ht="15" x14ac:dyDescent="0.25">
      <c r="I11700"/>
      <c r="J11700"/>
      <c r="K11700"/>
      <c r="L11700"/>
    </row>
    <row r="11701" spans="9:12" ht="15" x14ac:dyDescent="0.25">
      <c r="I11701"/>
      <c r="J11701"/>
      <c r="K11701"/>
      <c r="L11701"/>
    </row>
    <row r="11702" spans="9:12" ht="15" x14ac:dyDescent="0.25">
      <c r="I11702"/>
      <c r="J11702"/>
      <c r="K11702"/>
      <c r="L11702"/>
    </row>
    <row r="11703" spans="9:12" ht="15" x14ac:dyDescent="0.25">
      <c r="I11703"/>
      <c r="J11703"/>
      <c r="K11703"/>
      <c r="L11703"/>
    </row>
    <row r="11704" spans="9:12" ht="15" x14ac:dyDescent="0.25">
      <c r="I11704"/>
      <c r="J11704"/>
      <c r="K11704"/>
      <c r="L11704"/>
    </row>
    <row r="11705" spans="9:12" ht="15" x14ac:dyDescent="0.25">
      <c r="I11705"/>
      <c r="J11705"/>
      <c r="K11705"/>
      <c r="L11705"/>
    </row>
    <row r="11706" spans="9:12" ht="15" x14ac:dyDescent="0.25">
      <c r="I11706"/>
      <c r="J11706"/>
      <c r="K11706"/>
      <c r="L11706"/>
    </row>
    <row r="11707" spans="9:12" ht="15" x14ac:dyDescent="0.25">
      <c r="I11707"/>
      <c r="J11707"/>
      <c r="K11707"/>
      <c r="L11707"/>
    </row>
    <row r="11708" spans="9:12" ht="15" x14ac:dyDescent="0.25">
      <c r="I11708"/>
      <c r="J11708"/>
      <c r="K11708"/>
      <c r="L11708"/>
    </row>
    <row r="11709" spans="9:12" ht="15" x14ac:dyDescent="0.25">
      <c r="I11709"/>
      <c r="J11709"/>
      <c r="K11709"/>
      <c r="L11709"/>
    </row>
    <row r="11710" spans="9:12" ht="15" x14ac:dyDescent="0.25">
      <c r="I11710"/>
      <c r="J11710"/>
      <c r="K11710"/>
      <c r="L11710"/>
    </row>
    <row r="11711" spans="9:12" ht="15" x14ac:dyDescent="0.25">
      <c r="I11711"/>
      <c r="J11711"/>
      <c r="K11711"/>
      <c r="L11711"/>
    </row>
    <row r="11712" spans="9:12" ht="15" x14ac:dyDescent="0.25">
      <c r="I11712"/>
      <c r="J11712"/>
      <c r="K11712"/>
      <c r="L11712"/>
    </row>
    <row r="11713" spans="9:12" ht="15" x14ac:dyDescent="0.25">
      <c r="I11713"/>
      <c r="J11713"/>
      <c r="K11713"/>
      <c r="L11713"/>
    </row>
    <row r="11714" spans="9:12" ht="15" x14ac:dyDescent="0.25">
      <c r="I11714"/>
      <c r="J11714"/>
      <c r="K11714"/>
      <c r="L11714"/>
    </row>
    <row r="11715" spans="9:12" ht="15" x14ac:dyDescent="0.25">
      <c r="I11715"/>
      <c r="J11715"/>
      <c r="K11715"/>
      <c r="L11715"/>
    </row>
    <row r="11716" spans="9:12" ht="15" x14ac:dyDescent="0.25">
      <c r="I11716"/>
      <c r="J11716"/>
      <c r="K11716"/>
      <c r="L11716"/>
    </row>
    <row r="11717" spans="9:12" ht="15" x14ac:dyDescent="0.25">
      <c r="I11717"/>
      <c r="J11717"/>
      <c r="K11717"/>
      <c r="L11717"/>
    </row>
    <row r="11718" spans="9:12" ht="15" x14ac:dyDescent="0.25">
      <c r="I11718"/>
      <c r="J11718"/>
      <c r="K11718"/>
      <c r="L11718"/>
    </row>
    <row r="11719" spans="9:12" ht="15" x14ac:dyDescent="0.25">
      <c r="I11719"/>
      <c r="J11719"/>
      <c r="K11719"/>
      <c r="L11719"/>
    </row>
    <row r="11720" spans="9:12" ht="15" x14ac:dyDescent="0.25">
      <c r="I11720"/>
      <c r="J11720"/>
      <c r="K11720"/>
      <c r="L11720"/>
    </row>
    <row r="11721" spans="9:12" ht="15" x14ac:dyDescent="0.25">
      <c r="I11721"/>
      <c r="J11721"/>
      <c r="K11721"/>
      <c r="L11721"/>
    </row>
    <row r="11722" spans="9:12" ht="15" x14ac:dyDescent="0.25">
      <c r="I11722"/>
      <c r="J11722"/>
      <c r="K11722"/>
      <c r="L11722"/>
    </row>
    <row r="11723" spans="9:12" ht="15" x14ac:dyDescent="0.25">
      <c r="I11723"/>
      <c r="J11723"/>
      <c r="K11723"/>
      <c r="L11723"/>
    </row>
    <row r="11724" spans="9:12" ht="15" x14ac:dyDescent="0.25">
      <c r="I11724"/>
      <c r="J11724"/>
      <c r="K11724"/>
      <c r="L11724"/>
    </row>
    <row r="11725" spans="9:12" ht="15" x14ac:dyDescent="0.25">
      <c r="I11725"/>
      <c r="J11725"/>
      <c r="K11725"/>
      <c r="L11725"/>
    </row>
    <row r="11726" spans="9:12" ht="15" x14ac:dyDescent="0.25">
      <c r="I11726"/>
      <c r="J11726"/>
      <c r="K11726"/>
      <c r="L11726"/>
    </row>
    <row r="11727" spans="9:12" ht="15" x14ac:dyDescent="0.25">
      <c r="I11727"/>
      <c r="J11727"/>
      <c r="K11727"/>
      <c r="L11727"/>
    </row>
    <row r="11728" spans="9:12" ht="15" x14ac:dyDescent="0.25">
      <c r="I11728"/>
      <c r="J11728"/>
      <c r="K11728"/>
      <c r="L11728"/>
    </row>
    <row r="11729" spans="9:12" ht="15" x14ac:dyDescent="0.25">
      <c r="I11729"/>
      <c r="J11729"/>
      <c r="K11729"/>
      <c r="L11729"/>
    </row>
    <row r="11730" spans="9:12" ht="15" x14ac:dyDescent="0.25">
      <c r="I11730"/>
      <c r="J11730"/>
      <c r="K11730"/>
      <c r="L11730"/>
    </row>
    <row r="11731" spans="9:12" ht="15" x14ac:dyDescent="0.25">
      <c r="I11731"/>
      <c r="J11731"/>
      <c r="K11731"/>
      <c r="L11731"/>
    </row>
    <row r="11732" spans="9:12" ht="15" x14ac:dyDescent="0.25">
      <c r="I11732"/>
      <c r="J11732"/>
      <c r="K11732"/>
      <c r="L11732"/>
    </row>
    <row r="11733" spans="9:12" ht="15" x14ac:dyDescent="0.25">
      <c r="I11733"/>
      <c r="J11733"/>
      <c r="K11733"/>
      <c r="L11733"/>
    </row>
    <row r="11734" spans="9:12" ht="15" x14ac:dyDescent="0.25">
      <c r="I11734"/>
      <c r="J11734"/>
      <c r="K11734"/>
      <c r="L11734"/>
    </row>
    <row r="11735" spans="9:12" ht="15" x14ac:dyDescent="0.25">
      <c r="I11735"/>
      <c r="J11735"/>
      <c r="K11735"/>
      <c r="L11735"/>
    </row>
    <row r="11736" spans="9:12" ht="15" x14ac:dyDescent="0.25">
      <c r="I11736"/>
      <c r="J11736"/>
      <c r="K11736"/>
      <c r="L11736"/>
    </row>
    <row r="11737" spans="9:12" ht="15" x14ac:dyDescent="0.25">
      <c r="I11737"/>
      <c r="J11737"/>
      <c r="K11737"/>
      <c r="L11737"/>
    </row>
    <row r="11738" spans="9:12" ht="15" x14ac:dyDescent="0.25">
      <c r="I11738"/>
      <c r="J11738"/>
      <c r="K11738"/>
      <c r="L11738"/>
    </row>
    <row r="11739" spans="9:12" ht="15" x14ac:dyDescent="0.25">
      <c r="I11739"/>
      <c r="J11739"/>
      <c r="K11739"/>
      <c r="L11739"/>
    </row>
    <row r="11740" spans="9:12" ht="15" x14ac:dyDescent="0.25">
      <c r="I11740"/>
      <c r="J11740"/>
      <c r="K11740"/>
      <c r="L11740"/>
    </row>
    <row r="11741" spans="9:12" ht="15" x14ac:dyDescent="0.25">
      <c r="I11741"/>
      <c r="J11741"/>
      <c r="K11741"/>
      <c r="L11741"/>
    </row>
    <row r="11742" spans="9:12" ht="15" x14ac:dyDescent="0.25">
      <c r="I11742"/>
      <c r="J11742"/>
      <c r="K11742"/>
      <c r="L11742"/>
    </row>
    <row r="11743" spans="9:12" ht="15" x14ac:dyDescent="0.25">
      <c r="I11743"/>
      <c r="J11743"/>
      <c r="K11743"/>
      <c r="L11743"/>
    </row>
    <row r="11744" spans="9:12" ht="15" x14ac:dyDescent="0.25">
      <c r="I11744"/>
      <c r="J11744"/>
      <c r="K11744"/>
      <c r="L11744"/>
    </row>
    <row r="11745" spans="9:12" ht="15" x14ac:dyDescent="0.25">
      <c r="I11745"/>
      <c r="J11745"/>
      <c r="K11745"/>
      <c r="L11745"/>
    </row>
    <row r="11746" spans="9:12" ht="15" x14ac:dyDescent="0.25">
      <c r="I11746"/>
      <c r="J11746"/>
      <c r="K11746"/>
      <c r="L11746"/>
    </row>
    <row r="11747" spans="9:12" ht="15" x14ac:dyDescent="0.25">
      <c r="I11747"/>
      <c r="J11747"/>
      <c r="K11747"/>
      <c r="L11747"/>
    </row>
    <row r="11748" spans="9:12" ht="15" x14ac:dyDescent="0.25">
      <c r="I11748"/>
      <c r="J11748"/>
      <c r="K11748"/>
      <c r="L11748"/>
    </row>
    <row r="11749" spans="9:12" ht="15" x14ac:dyDescent="0.25">
      <c r="I11749"/>
      <c r="J11749"/>
      <c r="K11749"/>
      <c r="L11749"/>
    </row>
    <row r="11750" spans="9:12" ht="15" x14ac:dyDescent="0.25">
      <c r="I11750"/>
      <c r="J11750"/>
      <c r="K11750"/>
      <c r="L11750"/>
    </row>
    <row r="11751" spans="9:12" ht="15" x14ac:dyDescent="0.25">
      <c r="I11751"/>
      <c r="J11751"/>
      <c r="K11751"/>
      <c r="L11751"/>
    </row>
    <row r="11752" spans="9:12" ht="15" x14ac:dyDescent="0.25">
      <c r="I11752"/>
      <c r="J11752"/>
      <c r="K11752"/>
      <c r="L11752"/>
    </row>
    <row r="11753" spans="9:12" ht="15" x14ac:dyDescent="0.25">
      <c r="I11753"/>
      <c r="J11753"/>
      <c r="K11753"/>
      <c r="L11753"/>
    </row>
    <row r="11754" spans="9:12" ht="15" x14ac:dyDescent="0.25">
      <c r="I11754"/>
      <c r="J11754"/>
      <c r="K11754"/>
      <c r="L11754"/>
    </row>
    <row r="11755" spans="9:12" ht="15" x14ac:dyDescent="0.25">
      <c r="I11755"/>
      <c r="J11755"/>
      <c r="K11755"/>
      <c r="L11755"/>
    </row>
    <row r="11756" spans="9:12" ht="15" x14ac:dyDescent="0.25">
      <c r="I11756"/>
      <c r="J11756"/>
      <c r="K11756"/>
      <c r="L11756"/>
    </row>
    <row r="11757" spans="9:12" ht="15" x14ac:dyDescent="0.25">
      <c r="I11757"/>
      <c r="J11757"/>
      <c r="K11757"/>
      <c r="L11757"/>
    </row>
    <row r="11758" spans="9:12" ht="15" x14ac:dyDescent="0.25">
      <c r="I11758"/>
      <c r="J11758"/>
      <c r="K11758"/>
      <c r="L11758"/>
    </row>
    <row r="11759" spans="9:12" ht="15" x14ac:dyDescent="0.25">
      <c r="I11759"/>
      <c r="J11759"/>
      <c r="K11759"/>
      <c r="L11759"/>
    </row>
    <row r="11760" spans="9:12" ht="15" x14ac:dyDescent="0.25">
      <c r="I11760"/>
      <c r="J11760"/>
      <c r="K11760"/>
      <c r="L11760"/>
    </row>
    <row r="11761" spans="9:12" ht="15" x14ac:dyDescent="0.25">
      <c r="I11761"/>
      <c r="J11761"/>
      <c r="K11761"/>
      <c r="L11761"/>
    </row>
    <row r="11762" spans="9:12" ht="15" x14ac:dyDescent="0.25">
      <c r="I11762"/>
      <c r="J11762"/>
      <c r="K11762"/>
      <c r="L11762"/>
    </row>
    <row r="11763" spans="9:12" ht="15" x14ac:dyDescent="0.25">
      <c r="I11763"/>
      <c r="J11763"/>
      <c r="K11763"/>
      <c r="L11763"/>
    </row>
    <row r="11764" spans="9:12" ht="15" x14ac:dyDescent="0.25">
      <c r="I11764"/>
      <c r="J11764"/>
      <c r="K11764"/>
      <c r="L11764"/>
    </row>
    <row r="11765" spans="9:12" ht="15" x14ac:dyDescent="0.25">
      <c r="I11765"/>
      <c r="J11765"/>
      <c r="K11765"/>
      <c r="L11765"/>
    </row>
    <row r="11766" spans="9:12" ht="15" x14ac:dyDescent="0.25">
      <c r="I11766"/>
      <c r="J11766"/>
      <c r="K11766"/>
      <c r="L11766"/>
    </row>
    <row r="11767" spans="9:12" ht="15" x14ac:dyDescent="0.25">
      <c r="I11767"/>
      <c r="J11767"/>
      <c r="K11767"/>
      <c r="L11767"/>
    </row>
    <row r="11768" spans="9:12" ht="15" x14ac:dyDescent="0.25">
      <c r="I11768"/>
      <c r="J11768"/>
      <c r="K11768"/>
      <c r="L11768"/>
    </row>
    <row r="11769" spans="9:12" ht="15" x14ac:dyDescent="0.25">
      <c r="I11769"/>
      <c r="J11769"/>
      <c r="K11769"/>
      <c r="L11769"/>
    </row>
    <row r="11770" spans="9:12" ht="15" x14ac:dyDescent="0.25">
      <c r="I11770"/>
      <c r="J11770"/>
      <c r="K11770"/>
      <c r="L11770"/>
    </row>
    <row r="11771" spans="9:12" ht="15" x14ac:dyDescent="0.25">
      <c r="I11771"/>
      <c r="J11771"/>
      <c r="K11771"/>
      <c r="L11771"/>
    </row>
    <row r="11772" spans="9:12" ht="15" x14ac:dyDescent="0.25">
      <c r="I11772"/>
      <c r="J11772"/>
      <c r="K11772"/>
      <c r="L11772"/>
    </row>
    <row r="11773" spans="9:12" ht="15" x14ac:dyDescent="0.25">
      <c r="I11773"/>
      <c r="J11773"/>
      <c r="K11773"/>
      <c r="L11773"/>
    </row>
    <row r="11774" spans="9:12" ht="15" x14ac:dyDescent="0.25">
      <c r="I11774"/>
      <c r="J11774"/>
      <c r="K11774"/>
      <c r="L11774"/>
    </row>
    <row r="11775" spans="9:12" ht="15" x14ac:dyDescent="0.25">
      <c r="I11775"/>
      <c r="J11775"/>
      <c r="K11775"/>
      <c r="L11775"/>
    </row>
    <row r="11776" spans="9:12" ht="15" x14ac:dyDescent="0.25">
      <c r="I11776"/>
      <c r="J11776"/>
      <c r="K11776"/>
      <c r="L11776"/>
    </row>
    <row r="11777" spans="9:12" ht="15" x14ac:dyDescent="0.25">
      <c r="I11777"/>
      <c r="J11777"/>
      <c r="K11777"/>
      <c r="L11777"/>
    </row>
    <row r="11778" spans="9:12" ht="15" x14ac:dyDescent="0.25">
      <c r="I11778"/>
      <c r="J11778"/>
      <c r="K11778"/>
      <c r="L11778"/>
    </row>
    <row r="11779" spans="9:12" ht="15" x14ac:dyDescent="0.25">
      <c r="I11779"/>
      <c r="J11779"/>
      <c r="K11779"/>
      <c r="L11779"/>
    </row>
    <row r="11780" spans="9:12" ht="15" x14ac:dyDescent="0.25">
      <c r="I11780"/>
      <c r="J11780"/>
      <c r="K11780"/>
      <c r="L11780"/>
    </row>
    <row r="11781" spans="9:12" ht="15" x14ac:dyDescent="0.25">
      <c r="I11781"/>
      <c r="J11781"/>
      <c r="K11781"/>
      <c r="L11781"/>
    </row>
    <row r="11782" spans="9:12" ht="15" x14ac:dyDescent="0.25">
      <c r="I11782"/>
      <c r="J11782"/>
      <c r="K11782"/>
      <c r="L11782"/>
    </row>
    <row r="11783" spans="9:12" ht="15" x14ac:dyDescent="0.25">
      <c r="I11783"/>
      <c r="J11783"/>
      <c r="K11783"/>
      <c r="L11783"/>
    </row>
    <row r="11784" spans="9:12" ht="15" x14ac:dyDescent="0.25">
      <c r="I11784"/>
      <c r="J11784"/>
      <c r="K11784"/>
      <c r="L11784"/>
    </row>
    <row r="11785" spans="9:12" ht="15" x14ac:dyDescent="0.25">
      <c r="I11785"/>
      <c r="J11785"/>
      <c r="K11785"/>
      <c r="L11785"/>
    </row>
    <row r="11786" spans="9:12" ht="15" x14ac:dyDescent="0.25">
      <c r="I11786"/>
      <c r="J11786"/>
      <c r="K11786"/>
      <c r="L11786"/>
    </row>
    <row r="11787" spans="9:12" ht="15" x14ac:dyDescent="0.25">
      <c r="I11787"/>
      <c r="J11787"/>
      <c r="K11787"/>
      <c r="L11787"/>
    </row>
    <row r="11788" spans="9:12" ht="15" x14ac:dyDescent="0.25">
      <c r="I11788"/>
      <c r="J11788"/>
      <c r="K11788"/>
      <c r="L11788"/>
    </row>
    <row r="11789" spans="9:12" ht="15" x14ac:dyDescent="0.25">
      <c r="I11789"/>
      <c r="J11789"/>
      <c r="K11789"/>
      <c r="L11789"/>
    </row>
    <row r="11790" spans="9:12" ht="15" x14ac:dyDescent="0.25">
      <c r="I11790"/>
      <c r="J11790"/>
      <c r="K11790"/>
      <c r="L11790"/>
    </row>
    <row r="11791" spans="9:12" ht="15" x14ac:dyDescent="0.25">
      <c r="I11791"/>
      <c r="J11791"/>
      <c r="K11791"/>
      <c r="L11791"/>
    </row>
    <row r="11792" spans="9:12" ht="15" x14ac:dyDescent="0.25">
      <c r="I11792"/>
      <c r="J11792"/>
      <c r="K11792"/>
      <c r="L11792"/>
    </row>
    <row r="11793" spans="9:12" ht="15" x14ac:dyDescent="0.25">
      <c r="I11793"/>
      <c r="J11793"/>
      <c r="K11793"/>
      <c r="L11793"/>
    </row>
    <row r="11794" spans="9:12" ht="15" x14ac:dyDescent="0.25">
      <c r="I11794"/>
      <c r="J11794"/>
      <c r="K11794"/>
      <c r="L11794"/>
    </row>
    <row r="11795" spans="9:12" ht="15" x14ac:dyDescent="0.25">
      <c r="I11795"/>
      <c r="J11795"/>
      <c r="K11795"/>
      <c r="L11795"/>
    </row>
    <row r="11796" spans="9:12" ht="15" x14ac:dyDescent="0.25">
      <c r="I11796"/>
      <c r="J11796"/>
      <c r="K11796"/>
      <c r="L11796"/>
    </row>
    <row r="11797" spans="9:12" ht="15" x14ac:dyDescent="0.25">
      <c r="I11797"/>
      <c r="J11797"/>
      <c r="K11797"/>
      <c r="L11797"/>
    </row>
    <row r="11798" spans="9:12" ht="15" x14ac:dyDescent="0.25">
      <c r="I11798"/>
      <c r="J11798"/>
      <c r="K11798"/>
      <c r="L11798"/>
    </row>
    <row r="11799" spans="9:12" ht="15" x14ac:dyDescent="0.25">
      <c r="I11799"/>
      <c r="J11799"/>
      <c r="K11799"/>
      <c r="L11799"/>
    </row>
    <row r="11800" spans="9:12" ht="15" x14ac:dyDescent="0.25">
      <c r="I11800"/>
      <c r="J11800"/>
      <c r="K11800"/>
      <c r="L11800"/>
    </row>
    <row r="11801" spans="9:12" ht="15" x14ac:dyDescent="0.25">
      <c r="I11801"/>
      <c r="J11801"/>
      <c r="K11801"/>
      <c r="L11801"/>
    </row>
    <row r="11802" spans="9:12" ht="15" x14ac:dyDescent="0.25">
      <c r="I11802"/>
      <c r="J11802"/>
      <c r="K11802"/>
      <c r="L11802"/>
    </row>
    <row r="11803" spans="9:12" ht="15" x14ac:dyDescent="0.25">
      <c r="I11803"/>
      <c r="J11803"/>
      <c r="K11803"/>
      <c r="L11803"/>
    </row>
    <row r="11804" spans="9:12" ht="15" x14ac:dyDescent="0.25">
      <c r="I11804"/>
      <c r="J11804"/>
      <c r="K11804"/>
      <c r="L11804"/>
    </row>
    <row r="11805" spans="9:12" ht="15" x14ac:dyDescent="0.25">
      <c r="I11805"/>
      <c r="J11805"/>
      <c r="K11805"/>
      <c r="L11805"/>
    </row>
    <row r="11806" spans="9:12" ht="15" x14ac:dyDescent="0.25">
      <c r="I11806"/>
      <c r="J11806"/>
      <c r="K11806"/>
      <c r="L11806"/>
    </row>
    <row r="11807" spans="9:12" ht="15" x14ac:dyDescent="0.25">
      <c r="I11807"/>
      <c r="J11807"/>
      <c r="K11807"/>
      <c r="L11807"/>
    </row>
    <row r="11808" spans="9:12" ht="15" x14ac:dyDescent="0.25">
      <c r="I11808"/>
      <c r="J11808"/>
      <c r="K11808"/>
      <c r="L11808"/>
    </row>
    <row r="11809" spans="9:12" ht="15" x14ac:dyDescent="0.25">
      <c r="I11809"/>
      <c r="J11809"/>
      <c r="K11809"/>
      <c r="L11809"/>
    </row>
    <row r="11810" spans="9:12" ht="15" x14ac:dyDescent="0.25">
      <c r="I11810"/>
      <c r="J11810"/>
      <c r="K11810"/>
      <c r="L11810"/>
    </row>
    <row r="11811" spans="9:12" ht="15" x14ac:dyDescent="0.25">
      <c r="I11811"/>
      <c r="J11811"/>
      <c r="K11811"/>
      <c r="L11811"/>
    </row>
    <row r="11812" spans="9:12" ht="15" x14ac:dyDescent="0.25">
      <c r="I11812"/>
      <c r="J11812"/>
      <c r="K11812"/>
      <c r="L11812"/>
    </row>
    <row r="11813" spans="9:12" ht="15" x14ac:dyDescent="0.25">
      <c r="I11813"/>
      <c r="J11813"/>
      <c r="K11813"/>
      <c r="L11813"/>
    </row>
    <row r="11814" spans="9:12" ht="15" x14ac:dyDescent="0.25">
      <c r="I11814"/>
      <c r="J11814"/>
      <c r="K11814"/>
      <c r="L11814"/>
    </row>
    <row r="11815" spans="9:12" ht="15" x14ac:dyDescent="0.25">
      <c r="I11815"/>
      <c r="J11815"/>
      <c r="K11815"/>
      <c r="L11815"/>
    </row>
    <row r="11816" spans="9:12" ht="15" x14ac:dyDescent="0.25">
      <c r="I11816"/>
      <c r="J11816"/>
      <c r="K11816"/>
      <c r="L11816"/>
    </row>
    <row r="11817" spans="9:12" ht="15" x14ac:dyDescent="0.25">
      <c r="I11817"/>
      <c r="J11817"/>
      <c r="K11817"/>
      <c r="L11817"/>
    </row>
    <row r="11818" spans="9:12" ht="15" x14ac:dyDescent="0.25">
      <c r="I11818"/>
      <c r="J11818"/>
      <c r="K11818"/>
      <c r="L11818"/>
    </row>
    <row r="11819" spans="9:12" ht="15" x14ac:dyDescent="0.25">
      <c r="I11819"/>
      <c r="J11819"/>
      <c r="K11819"/>
      <c r="L11819"/>
    </row>
    <row r="11820" spans="9:12" ht="15" x14ac:dyDescent="0.25">
      <c r="I11820"/>
      <c r="J11820"/>
      <c r="K11820"/>
      <c r="L11820"/>
    </row>
    <row r="11821" spans="9:12" ht="15" x14ac:dyDescent="0.25">
      <c r="I11821"/>
      <c r="J11821"/>
      <c r="K11821"/>
      <c r="L11821"/>
    </row>
    <row r="11822" spans="9:12" ht="15" x14ac:dyDescent="0.25">
      <c r="I11822"/>
      <c r="J11822"/>
      <c r="K11822"/>
      <c r="L11822"/>
    </row>
    <row r="11823" spans="9:12" ht="15" x14ac:dyDescent="0.25">
      <c r="I11823"/>
      <c r="J11823"/>
      <c r="K11823"/>
      <c r="L11823"/>
    </row>
    <row r="11824" spans="9:12" ht="15" x14ac:dyDescent="0.25">
      <c r="I11824"/>
      <c r="J11824"/>
      <c r="K11824"/>
      <c r="L11824"/>
    </row>
    <row r="11825" spans="9:12" ht="15" x14ac:dyDescent="0.25">
      <c r="I11825"/>
      <c r="J11825"/>
      <c r="K11825"/>
      <c r="L11825"/>
    </row>
    <row r="11826" spans="9:12" ht="15" x14ac:dyDescent="0.25">
      <c r="I11826"/>
      <c r="J11826"/>
      <c r="K11826"/>
      <c r="L11826"/>
    </row>
    <row r="11827" spans="9:12" ht="15" x14ac:dyDescent="0.25">
      <c r="I11827"/>
      <c r="J11827"/>
      <c r="K11827"/>
      <c r="L11827"/>
    </row>
    <row r="11828" spans="9:12" ht="15" x14ac:dyDescent="0.25">
      <c r="I11828"/>
      <c r="J11828"/>
      <c r="K11828"/>
      <c r="L11828"/>
    </row>
    <row r="11829" spans="9:12" ht="15" x14ac:dyDescent="0.25">
      <c r="I11829"/>
      <c r="J11829"/>
      <c r="K11829"/>
      <c r="L11829"/>
    </row>
    <row r="11830" spans="9:12" ht="15" x14ac:dyDescent="0.25">
      <c r="I11830"/>
      <c r="J11830"/>
      <c r="K11830"/>
      <c r="L11830"/>
    </row>
    <row r="11831" spans="9:12" ht="15" x14ac:dyDescent="0.25">
      <c r="I11831"/>
      <c r="J11831"/>
      <c r="K11831"/>
      <c r="L11831"/>
    </row>
    <row r="11832" spans="9:12" ht="15" x14ac:dyDescent="0.25">
      <c r="I11832"/>
      <c r="J11832"/>
      <c r="K11832"/>
      <c r="L11832"/>
    </row>
    <row r="11833" spans="9:12" ht="15" x14ac:dyDescent="0.25">
      <c r="I11833"/>
      <c r="J11833"/>
      <c r="K11833"/>
      <c r="L11833"/>
    </row>
    <row r="11834" spans="9:12" ht="15" x14ac:dyDescent="0.25">
      <c r="I11834"/>
      <c r="J11834"/>
      <c r="K11834"/>
      <c r="L11834"/>
    </row>
    <row r="11835" spans="9:12" ht="15" x14ac:dyDescent="0.25">
      <c r="I11835"/>
      <c r="J11835"/>
      <c r="K11835"/>
      <c r="L11835"/>
    </row>
    <row r="11836" spans="9:12" ht="15" x14ac:dyDescent="0.25">
      <c r="I11836"/>
      <c r="J11836"/>
      <c r="K11836"/>
      <c r="L11836"/>
    </row>
    <row r="11837" spans="9:12" ht="15" x14ac:dyDescent="0.25">
      <c r="I11837"/>
      <c r="J11837"/>
      <c r="K11837"/>
      <c r="L11837"/>
    </row>
    <row r="11838" spans="9:12" ht="15" x14ac:dyDescent="0.25">
      <c r="I11838"/>
      <c r="J11838"/>
      <c r="K11838"/>
      <c r="L11838"/>
    </row>
    <row r="11839" spans="9:12" ht="15" x14ac:dyDescent="0.25">
      <c r="I11839"/>
      <c r="J11839"/>
      <c r="K11839"/>
      <c r="L11839"/>
    </row>
    <row r="11840" spans="9:12" ht="15" x14ac:dyDescent="0.25">
      <c r="I11840"/>
      <c r="J11840"/>
      <c r="K11840"/>
      <c r="L11840"/>
    </row>
    <row r="11841" spans="9:12" ht="15" x14ac:dyDescent="0.25">
      <c r="I11841"/>
      <c r="J11841"/>
      <c r="K11841"/>
      <c r="L11841"/>
    </row>
    <row r="11842" spans="9:12" ht="15" x14ac:dyDescent="0.25">
      <c r="I11842"/>
      <c r="J11842"/>
      <c r="K11842"/>
      <c r="L11842"/>
    </row>
    <row r="11843" spans="9:12" ht="15" x14ac:dyDescent="0.25">
      <c r="I11843"/>
      <c r="J11843"/>
      <c r="K11843"/>
      <c r="L11843"/>
    </row>
    <row r="11844" spans="9:12" ht="15" x14ac:dyDescent="0.25">
      <c r="I11844"/>
      <c r="J11844"/>
      <c r="K11844"/>
      <c r="L11844"/>
    </row>
    <row r="11845" spans="9:12" ht="15" x14ac:dyDescent="0.25">
      <c r="I11845"/>
      <c r="J11845"/>
      <c r="K11845"/>
      <c r="L11845"/>
    </row>
    <row r="11846" spans="9:12" ht="15" x14ac:dyDescent="0.25">
      <c r="I11846"/>
      <c r="J11846"/>
      <c r="K11846"/>
      <c r="L11846"/>
    </row>
    <row r="11847" spans="9:12" ht="15" x14ac:dyDescent="0.25">
      <c r="I11847"/>
      <c r="J11847"/>
      <c r="K11847"/>
      <c r="L11847"/>
    </row>
    <row r="11848" spans="9:12" ht="15" x14ac:dyDescent="0.25">
      <c r="I11848"/>
      <c r="J11848"/>
      <c r="K11848"/>
      <c r="L11848"/>
    </row>
    <row r="11849" spans="9:12" ht="15" x14ac:dyDescent="0.25">
      <c r="I11849"/>
      <c r="J11849"/>
      <c r="K11849"/>
      <c r="L11849"/>
    </row>
    <row r="11850" spans="9:12" ht="15" x14ac:dyDescent="0.25">
      <c r="I11850"/>
      <c r="J11850"/>
      <c r="K11850"/>
      <c r="L11850"/>
    </row>
    <row r="11851" spans="9:12" ht="15" x14ac:dyDescent="0.25">
      <c r="I11851"/>
      <c r="J11851"/>
      <c r="K11851"/>
      <c r="L11851"/>
    </row>
    <row r="11852" spans="9:12" ht="15" x14ac:dyDescent="0.25">
      <c r="I11852"/>
      <c r="J11852"/>
      <c r="K11852"/>
      <c r="L11852"/>
    </row>
    <row r="11853" spans="9:12" ht="15" x14ac:dyDescent="0.25">
      <c r="I11853"/>
      <c r="J11853"/>
      <c r="K11853"/>
      <c r="L11853"/>
    </row>
    <row r="11854" spans="9:12" ht="15" x14ac:dyDescent="0.25">
      <c r="I11854"/>
      <c r="J11854"/>
      <c r="K11854"/>
      <c r="L11854"/>
    </row>
    <row r="11855" spans="9:12" ht="15" x14ac:dyDescent="0.25">
      <c r="I11855"/>
      <c r="J11855"/>
      <c r="K11855"/>
      <c r="L11855"/>
    </row>
    <row r="11856" spans="9:12" ht="15" x14ac:dyDescent="0.25">
      <c r="I11856"/>
      <c r="J11856"/>
      <c r="K11856"/>
      <c r="L11856"/>
    </row>
    <row r="11857" spans="9:12" ht="15" x14ac:dyDescent="0.25">
      <c r="I11857"/>
      <c r="J11857"/>
      <c r="K11857"/>
      <c r="L11857"/>
    </row>
    <row r="11858" spans="9:12" ht="15" x14ac:dyDescent="0.25">
      <c r="I11858"/>
      <c r="J11858"/>
      <c r="K11858"/>
      <c r="L11858"/>
    </row>
    <row r="11859" spans="9:12" ht="15" x14ac:dyDescent="0.25">
      <c r="I11859"/>
      <c r="J11859"/>
      <c r="K11859"/>
      <c r="L11859"/>
    </row>
    <row r="11860" spans="9:12" ht="15" x14ac:dyDescent="0.25">
      <c r="I11860"/>
      <c r="J11860"/>
      <c r="K11860"/>
      <c r="L11860"/>
    </row>
    <row r="11861" spans="9:12" ht="15" x14ac:dyDescent="0.25">
      <c r="I11861"/>
      <c r="J11861"/>
      <c r="K11861"/>
      <c r="L11861"/>
    </row>
    <row r="11862" spans="9:12" ht="15" x14ac:dyDescent="0.25">
      <c r="I11862"/>
      <c r="J11862"/>
      <c r="K11862"/>
      <c r="L11862"/>
    </row>
    <row r="11863" spans="9:12" ht="15" x14ac:dyDescent="0.25">
      <c r="I11863"/>
      <c r="J11863"/>
      <c r="K11863"/>
      <c r="L11863"/>
    </row>
    <row r="11864" spans="9:12" ht="15" x14ac:dyDescent="0.25">
      <c r="I11864"/>
      <c r="J11864"/>
      <c r="K11864"/>
      <c r="L11864"/>
    </row>
    <row r="11865" spans="9:12" ht="15" x14ac:dyDescent="0.25">
      <c r="I11865"/>
      <c r="J11865"/>
      <c r="K11865"/>
      <c r="L11865"/>
    </row>
    <row r="11866" spans="9:12" ht="15" x14ac:dyDescent="0.25">
      <c r="I11866"/>
      <c r="J11866"/>
      <c r="K11866"/>
      <c r="L11866"/>
    </row>
    <row r="11867" spans="9:12" ht="15" x14ac:dyDescent="0.25">
      <c r="I11867"/>
      <c r="J11867"/>
      <c r="K11867"/>
      <c r="L11867"/>
    </row>
    <row r="11868" spans="9:12" ht="15" x14ac:dyDescent="0.25">
      <c r="I11868"/>
      <c r="J11868"/>
      <c r="K11868"/>
      <c r="L11868"/>
    </row>
    <row r="11869" spans="9:12" ht="15" x14ac:dyDescent="0.25">
      <c r="I11869"/>
      <c r="J11869"/>
      <c r="K11869"/>
      <c r="L11869"/>
    </row>
    <row r="11870" spans="9:12" ht="15" x14ac:dyDescent="0.25">
      <c r="I11870"/>
      <c r="J11870"/>
      <c r="K11870"/>
      <c r="L11870"/>
    </row>
    <row r="11871" spans="9:12" ht="15" x14ac:dyDescent="0.25">
      <c r="I11871"/>
      <c r="J11871"/>
      <c r="K11871"/>
      <c r="L11871"/>
    </row>
    <row r="11872" spans="9:12" ht="15" x14ac:dyDescent="0.25">
      <c r="I11872"/>
      <c r="J11872"/>
      <c r="K11872"/>
      <c r="L11872"/>
    </row>
    <row r="11873" spans="9:12" ht="15" x14ac:dyDescent="0.25">
      <c r="I11873"/>
      <c r="J11873"/>
      <c r="K11873"/>
      <c r="L11873"/>
    </row>
    <row r="11874" spans="9:12" ht="15" x14ac:dyDescent="0.25">
      <c r="I11874"/>
      <c r="J11874"/>
      <c r="K11874"/>
      <c r="L11874"/>
    </row>
    <row r="11875" spans="9:12" ht="15" x14ac:dyDescent="0.25">
      <c r="I11875"/>
      <c r="J11875"/>
      <c r="K11875"/>
      <c r="L11875"/>
    </row>
    <row r="11876" spans="9:12" ht="15" x14ac:dyDescent="0.25">
      <c r="I11876"/>
      <c r="J11876"/>
      <c r="K11876"/>
      <c r="L11876"/>
    </row>
    <row r="11877" spans="9:12" ht="15" x14ac:dyDescent="0.25">
      <c r="I11877"/>
      <c r="J11877"/>
      <c r="K11877"/>
      <c r="L11877"/>
    </row>
    <row r="11878" spans="9:12" ht="15" x14ac:dyDescent="0.25">
      <c r="I11878"/>
      <c r="J11878"/>
      <c r="K11878"/>
      <c r="L11878"/>
    </row>
    <row r="11879" spans="9:12" ht="15" x14ac:dyDescent="0.25">
      <c r="I11879"/>
      <c r="J11879"/>
      <c r="K11879"/>
      <c r="L11879"/>
    </row>
    <row r="11880" spans="9:12" ht="15" x14ac:dyDescent="0.25">
      <c r="I11880"/>
      <c r="J11880"/>
      <c r="K11880"/>
      <c r="L11880"/>
    </row>
    <row r="11881" spans="9:12" ht="15" x14ac:dyDescent="0.25">
      <c r="I11881"/>
      <c r="J11881"/>
      <c r="K11881"/>
      <c r="L11881"/>
    </row>
    <row r="11882" spans="9:12" ht="15" x14ac:dyDescent="0.25">
      <c r="I11882"/>
      <c r="J11882"/>
      <c r="K11882"/>
      <c r="L11882"/>
    </row>
    <row r="11883" spans="9:12" ht="15" x14ac:dyDescent="0.25">
      <c r="I11883"/>
      <c r="J11883"/>
      <c r="K11883"/>
      <c r="L11883"/>
    </row>
    <row r="11884" spans="9:12" ht="15" x14ac:dyDescent="0.25">
      <c r="I11884"/>
      <c r="J11884"/>
      <c r="K11884"/>
      <c r="L11884"/>
    </row>
    <row r="11885" spans="9:12" ht="15" x14ac:dyDescent="0.25">
      <c r="I11885"/>
      <c r="J11885"/>
      <c r="K11885"/>
      <c r="L11885"/>
    </row>
    <row r="11886" spans="9:12" ht="15" x14ac:dyDescent="0.25">
      <c r="I11886"/>
      <c r="J11886"/>
      <c r="K11886"/>
      <c r="L11886"/>
    </row>
    <row r="11887" spans="9:12" ht="15" x14ac:dyDescent="0.25">
      <c r="I11887"/>
      <c r="J11887"/>
      <c r="K11887"/>
      <c r="L11887"/>
    </row>
    <row r="11888" spans="9:12" ht="15" x14ac:dyDescent="0.25">
      <c r="I11888"/>
      <c r="J11888"/>
      <c r="K11888"/>
      <c r="L11888"/>
    </row>
    <row r="11889" spans="9:12" ht="15" x14ac:dyDescent="0.25">
      <c r="I11889"/>
      <c r="J11889"/>
      <c r="K11889"/>
      <c r="L11889"/>
    </row>
    <row r="11890" spans="9:12" ht="15" x14ac:dyDescent="0.25">
      <c r="I11890"/>
      <c r="J11890"/>
      <c r="K11890"/>
      <c r="L11890"/>
    </row>
    <row r="11891" spans="9:12" ht="15" x14ac:dyDescent="0.25">
      <c r="I11891"/>
      <c r="J11891"/>
      <c r="K11891"/>
      <c r="L11891"/>
    </row>
    <row r="11892" spans="9:12" ht="15" x14ac:dyDescent="0.25">
      <c r="I11892"/>
      <c r="J11892"/>
      <c r="K11892"/>
      <c r="L11892"/>
    </row>
    <row r="11893" spans="9:12" ht="15" x14ac:dyDescent="0.25">
      <c r="I11893"/>
      <c r="J11893"/>
      <c r="K11893"/>
      <c r="L11893"/>
    </row>
    <row r="11894" spans="9:12" ht="15" x14ac:dyDescent="0.25">
      <c r="I11894"/>
      <c r="J11894"/>
      <c r="K11894"/>
      <c r="L11894"/>
    </row>
    <row r="11895" spans="9:12" ht="15" x14ac:dyDescent="0.25">
      <c r="I11895"/>
      <c r="J11895"/>
      <c r="K11895"/>
      <c r="L11895"/>
    </row>
    <row r="11896" spans="9:12" ht="15" x14ac:dyDescent="0.25">
      <c r="I11896"/>
      <c r="J11896"/>
      <c r="K11896"/>
      <c r="L11896"/>
    </row>
    <row r="11897" spans="9:12" ht="15" x14ac:dyDescent="0.25">
      <c r="I11897"/>
      <c r="J11897"/>
      <c r="K11897"/>
      <c r="L11897"/>
    </row>
    <row r="11898" spans="9:12" ht="15" x14ac:dyDescent="0.25">
      <c r="I11898"/>
      <c r="J11898"/>
      <c r="K11898"/>
      <c r="L11898"/>
    </row>
    <row r="11899" spans="9:12" ht="15" x14ac:dyDescent="0.25">
      <c r="I11899"/>
      <c r="J11899"/>
      <c r="K11899"/>
      <c r="L11899"/>
    </row>
    <row r="11900" spans="9:12" ht="15" x14ac:dyDescent="0.25">
      <c r="I11900"/>
      <c r="J11900"/>
      <c r="K11900"/>
      <c r="L11900"/>
    </row>
    <row r="11901" spans="9:12" ht="15" x14ac:dyDescent="0.25">
      <c r="I11901"/>
      <c r="J11901"/>
      <c r="K11901"/>
      <c r="L11901"/>
    </row>
    <row r="11902" spans="9:12" ht="15" x14ac:dyDescent="0.25">
      <c r="I11902"/>
      <c r="J11902"/>
      <c r="K11902"/>
      <c r="L11902"/>
    </row>
    <row r="11903" spans="9:12" ht="15" x14ac:dyDescent="0.25">
      <c r="I11903"/>
      <c r="J11903"/>
      <c r="K11903"/>
      <c r="L11903"/>
    </row>
    <row r="11904" spans="9:12" ht="15" x14ac:dyDescent="0.25">
      <c r="I11904"/>
      <c r="J11904"/>
      <c r="K11904"/>
      <c r="L11904"/>
    </row>
    <row r="11905" spans="9:12" ht="15" x14ac:dyDescent="0.25">
      <c r="I11905"/>
      <c r="J11905"/>
      <c r="K11905"/>
      <c r="L11905"/>
    </row>
    <row r="11906" spans="9:12" ht="15" x14ac:dyDescent="0.25">
      <c r="I11906"/>
      <c r="J11906"/>
      <c r="K11906"/>
      <c r="L11906"/>
    </row>
    <row r="11907" spans="9:12" ht="15" x14ac:dyDescent="0.25">
      <c r="I11907"/>
      <c r="J11907"/>
      <c r="K11907"/>
      <c r="L11907"/>
    </row>
    <row r="11908" spans="9:12" ht="15" x14ac:dyDescent="0.25">
      <c r="I11908"/>
      <c r="J11908"/>
      <c r="K11908"/>
      <c r="L11908"/>
    </row>
    <row r="11909" spans="9:12" ht="15" x14ac:dyDescent="0.25">
      <c r="I11909"/>
      <c r="J11909"/>
      <c r="K11909"/>
      <c r="L11909"/>
    </row>
    <row r="11910" spans="9:12" ht="15" x14ac:dyDescent="0.25">
      <c r="I11910"/>
      <c r="J11910"/>
      <c r="K11910"/>
      <c r="L11910"/>
    </row>
    <row r="11911" spans="9:12" ht="15" x14ac:dyDescent="0.25">
      <c r="I11911"/>
      <c r="J11911"/>
      <c r="K11911"/>
      <c r="L11911"/>
    </row>
    <row r="11912" spans="9:12" ht="15" x14ac:dyDescent="0.25">
      <c r="I11912"/>
      <c r="J11912"/>
      <c r="K11912"/>
      <c r="L11912"/>
    </row>
    <row r="11913" spans="9:12" ht="15" x14ac:dyDescent="0.25">
      <c r="I11913"/>
      <c r="J11913"/>
      <c r="K11913"/>
      <c r="L11913"/>
    </row>
    <row r="11914" spans="9:12" ht="15" x14ac:dyDescent="0.25">
      <c r="I11914"/>
      <c r="J11914"/>
      <c r="K11914"/>
      <c r="L11914"/>
    </row>
    <row r="11915" spans="9:12" ht="15" x14ac:dyDescent="0.25">
      <c r="I11915"/>
      <c r="J11915"/>
      <c r="K11915"/>
      <c r="L11915"/>
    </row>
    <row r="11916" spans="9:12" ht="15" x14ac:dyDescent="0.25">
      <c r="I11916"/>
      <c r="J11916"/>
      <c r="K11916"/>
      <c r="L11916"/>
    </row>
    <row r="11917" spans="9:12" ht="15" x14ac:dyDescent="0.25">
      <c r="I11917"/>
      <c r="J11917"/>
      <c r="K11917"/>
      <c r="L11917"/>
    </row>
    <row r="11918" spans="9:12" ht="15" x14ac:dyDescent="0.25">
      <c r="I11918"/>
      <c r="J11918"/>
      <c r="K11918"/>
      <c r="L11918"/>
    </row>
    <row r="11919" spans="9:12" ht="15" x14ac:dyDescent="0.25">
      <c r="I11919"/>
      <c r="J11919"/>
      <c r="K11919"/>
      <c r="L11919"/>
    </row>
    <row r="11920" spans="9:12" ht="15" x14ac:dyDescent="0.25">
      <c r="I11920"/>
      <c r="J11920"/>
      <c r="K11920"/>
      <c r="L11920"/>
    </row>
    <row r="11921" spans="9:12" ht="15" x14ac:dyDescent="0.25">
      <c r="I11921"/>
      <c r="J11921"/>
      <c r="K11921"/>
      <c r="L11921"/>
    </row>
    <row r="11922" spans="9:12" ht="15" x14ac:dyDescent="0.25">
      <c r="I11922"/>
      <c r="J11922"/>
      <c r="K11922"/>
      <c r="L11922"/>
    </row>
    <row r="11923" spans="9:12" ht="15" x14ac:dyDescent="0.25">
      <c r="I11923"/>
      <c r="J11923"/>
      <c r="K11923"/>
      <c r="L11923"/>
    </row>
    <row r="11924" spans="9:12" ht="15" x14ac:dyDescent="0.25">
      <c r="I11924"/>
      <c r="J11924"/>
      <c r="K11924"/>
      <c r="L11924"/>
    </row>
    <row r="11925" spans="9:12" ht="15" x14ac:dyDescent="0.25">
      <c r="I11925"/>
      <c r="J11925"/>
      <c r="K11925"/>
      <c r="L11925"/>
    </row>
    <row r="11926" spans="9:12" ht="15" x14ac:dyDescent="0.25">
      <c r="I11926"/>
      <c r="J11926"/>
      <c r="K11926"/>
      <c r="L11926"/>
    </row>
    <row r="11927" spans="9:12" ht="15" x14ac:dyDescent="0.25">
      <c r="I11927"/>
      <c r="J11927"/>
      <c r="K11927"/>
      <c r="L11927"/>
    </row>
    <row r="11928" spans="9:12" ht="15" x14ac:dyDescent="0.25">
      <c r="I11928"/>
      <c r="J11928"/>
      <c r="K11928"/>
      <c r="L11928"/>
    </row>
    <row r="11929" spans="9:12" ht="15" x14ac:dyDescent="0.25">
      <c r="I11929"/>
      <c r="J11929"/>
      <c r="K11929"/>
      <c r="L11929"/>
    </row>
    <row r="11930" spans="9:12" ht="15" x14ac:dyDescent="0.25">
      <c r="I11930"/>
      <c r="J11930"/>
      <c r="K11930"/>
      <c r="L11930"/>
    </row>
    <row r="11931" spans="9:12" ht="15" x14ac:dyDescent="0.25">
      <c r="I11931"/>
      <c r="J11931"/>
      <c r="K11931"/>
      <c r="L11931"/>
    </row>
    <row r="11932" spans="9:12" ht="15" x14ac:dyDescent="0.25">
      <c r="I11932"/>
      <c r="J11932"/>
      <c r="K11932"/>
      <c r="L11932"/>
    </row>
    <row r="11933" spans="9:12" ht="15" x14ac:dyDescent="0.25">
      <c r="I11933"/>
      <c r="J11933"/>
      <c r="K11933"/>
      <c r="L11933"/>
    </row>
    <row r="11934" spans="9:12" ht="15" x14ac:dyDescent="0.25">
      <c r="I11934"/>
      <c r="J11934"/>
      <c r="K11934"/>
      <c r="L11934"/>
    </row>
    <row r="11935" spans="9:12" ht="15" x14ac:dyDescent="0.25">
      <c r="I11935"/>
      <c r="J11935"/>
      <c r="K11935"/>
      <c r="L11935"/>
    </row>
    <row r="11936" spans="9:12" ht="15" x14ac:dyDescent="0.25">
      <c r="I11936"/>
      <c r="J11936"/>
      <c r="K11936"/>
      <c r="L11936"/>
    </row>
    <row r="11937" spans="9:12" ht="15" x14ac:dyDescent="0.25">
      <c r="I11937"/>
      <c r="J11937"/>
      <c r="K11937"/>
      <c r="L11937"/>
    </row>
    <row r="11938" spans="9:12" ht="15" x14ac:dyDescent="0.25">
      <c r="I11938"/>
      <c r="J11938"/>
      <c r="K11938"/>
      <c r="L11938"/>
    </row>
    <row r="11939" spans="9:12" ht="15" x14ac:dyDescent="0.25">
      <c r="I11939"/>
      <c r="J11939"/>
      <c r="K11939"/>
      <c r="L11939"/>
    </row>
    <row r="11940" spans="9:12" ht="15" x14ac:dyDescent="0.25">
      <c r="I11940"/>
      <c r="J11940"/>
      <c r="K11940"/>
      <c r="L11940"/>
    </row>
    <row r="11941" spans="9:12" ht="15" x14ac:dyDescent="0.25">
      <c r="I11941"/>
      <c r="J11941"/>
      <c r="K11941"/>
      <c r="L11941"/>
    </row>
    <row r="11942" spans="9:12" ht="15" x14ac:dyDescent="0.25">
      <c r="I11942"/>
      <c r="J11942"/>
      <c r="K11942"/>
      <c r="L11942"/>
    </row>
    <row r="11943" spans="9:12" ht="15" x14ac:dyDescent="0.25">
      <c r="I11943"/>
      <c r="J11943"/>
      <c r="K11943"/>
      <c r="L11943"/>
    </row>
    <row r="11944" spans="9:12" ht="15" x14ac:dyDescent="0.25">
      <c r="I11944"/>
      <c r="J11944"/>
      <c r="K11944"/>
      <c r="L11944"/>
    </row>
    <row r="11945" spans="9:12" ht="15" x14ac:dyDescent="0.25">
      <c r="I11945"/>
      <c r="J11945"/>
      <c r="K11945"/>
      <c r="L11945"/>
    </row>
    <row r="11946" spans="9:12" ht="15" x14ac:dyDescent="0.25">
      <c r="I11946"/>
      <c r="J11946"/>
      <c r="K11946"/>
      <c r="L11946"/>
    </row>
    <row r="11947" spans="9:12" ht="15" x14ac:dyDescent="0.25">
      <c r="I11947"/>
      <c r="J11947"/>
      <c r="K11947"/>
      <c r="L11947"/>
    </row>
    <row r="11948" spans="9:12" ht="15" x14ac:dyDescent="0.25">
      <c r="I11948"/>
      <c r="J11948"/>
      <c r="K11948"/>
      <c r="L11948"/>
    </row>
    <row r="11949" spans="9:12" ht="15" x14ac:dyDescent="0.25">
      <c r="I11949"/>
      <c r="J11949"/>
      <c r="K11949"/>
      <c r="L11949"/>
    </row>
    <row r="11950" spans="9:12" ht="15" x14ac:dyDescent="0.25">
      <c r="I11950"/>
      <c r="J11950"/>
      <c r="K11950"/>
      <c r="L11950"/>
    </row>
    <row r="11951" spans="9:12" ht="15" x14ac:dyDescent="0.25">
      <c r="I11951"/>
      <c r="J11951"/>
      <c r="K11951"/>
      <c r="L11951"/>
    </row>
    <row r="11952" spans="9:12" ht="15" x14ac:dyDescent="0.25">
      <c r="I11952"/>
      <c r="J11952"/>
      <c r="K11952"/>
      <c r="L11952"/>
    </row>
    <row r="11953" spans="9:12" ht="15" x14ac:dyDescent="0.25">
      <c r="I11953"/>
      <c r="J11953"/>
      <c r="K11953"/>
      <c r="L11953"/>
    </row>
    <row r="11954" spans="9:12" ht="15" x14ac:dyDescent="0.25">
      <c r="I11954"/>
      <c r="J11954"/>
      <c r="K11954"/>
      <c r="L11954"/>
    </row>
    <row r="11955" spans="9:12" ht="15" x14ac:dyDescent="0.25">
      <c r="I11955"/>
      <c r="J11955"/>
      <c r="K11955"/>
      <c r="L11955"/>
    </row>
    <row r="11956" spans="9:12" ht="15" x14ac:dyDescent="0.25">
      <c r="I11956"/>
      <c r="J11956"/>
      <c r="K11956"/>
      <c r="L11956"/>
    </row>
    <row r="11957" spans="9:12" ht="15" x14ac:dyDescent="0.25">
      <c r="I11957"/>
      <c r="J11957"/>
      <c r="K11957"/>
      <c r="L11957"/>
    </row>
    <row r="11958" spans="9:12" ht="15" x14ac:dyDescent="0.25">
      <c r="I11958"/>
      <c r="J11958"/>
      <c r="K11958"/>
      <c r="L11958"/>
    </row>
    <row r="11959" spans="9:12" ht="15" x14ac:dyDescent="0.25">
      <c r="I11959"/>
      <c r="J11959"/>
      <c r="K11959"/>
      <c r="L11959"/>
    </row>
    <row r="11960" spans="9:12" ht="15" x14ac:dyDescent="0.25">
      <c r="I11960"/>
      <c r="J11960"/>
      <c r="K11960"/>
      <c r="L11960"/>
    </row>
    <row r="11961" spans="9:12" ht="15" x14ac:dyDescent="0.25">
      <c r="I11961"/>
      <c r="J11961"/>
      <c r="K11961"/>
      <c r="L11961"/>
    </row>
    <row r="11962" spans="9:12" ht="15" x14ac:dyDescent="0.25">
      <c r="I11962"/>
      <c r="J11962"/>
      <c r="K11962"/>
      <c r="L11962"/>
    </row>
    <row r="11963" spans="9:12" ht="15" x14ac:dyDescent="0.25">
      <c r="I11963"/>
      <c r="J11963"/>
      <c r="K11963"/>
      <c r="L11963"/>
    </row>
    <row r="11964" spans="9:12" ht="15" x14ac:dyDescent="0.25">
      <c r="I11964"/>
      <c r="J11964"/>
      <c r="K11964"/>
      <c r="L11964"/>
    </row>
    <row r="11965" spans="9:12" ht="15" x14ac:dyDescent="0.25">
      <c r="I11965"/>
      <c r="J11965"/>
      <c r="K11965"/>
      <c r="L11965"/>
    </row>
    <row r="11966" spans="9:12" ht="15" x14ac:dyDescent="0.25">
      <c r="I11966"/>
      <c r="J11966"/>
      <c r="K11966"/>
      <c r="L11966"/>
    </row>
    <row r="11967" spans="9:12" ht="15" x14ac:dyDescent="0.25">
      <c r="I11967"/>
      <c r="J11967"/>
      <c r="K11967"/>
      <c r="L11967"/>
    </row>
    <row r="11968" spans="9:12" ht="15" x14ac:dyDescent="0.25">
      <c r="I11968"/>
      <c r="J11968"/>
      <c r="K11968"/>
      <c r="L11968"/>
    </row>
    <row r="11969" spans="9:12" ht="15" x14ac:dyDescent="0.25">
      <c r="I11969"/>
      <c r="J11969"/>
      <c r="K11969"/>
      <c r="L11969"/>
    </row>
    <row r="11970" spans="9:12" ht="15" x14ac:dyDescent="0.25">
      <c r="I11970"/>
      <c r="J11970"/>
      <c r="K11970"/>
      <c r="L11970"/>
    </row>
    <row r="11971" spans="9:12" ht="15" x14ac:dyDescent="0.25">
      <c r="I11971"/>
      <c r="J11971"/>
      <c r="K11971"/>
      <c r="L11971"/>
    </row>
    <row r="11972" spans="9:12" ht="15" x14ac:dyDescent="0.25">
      <c r="I11972"/>
      <c r="J11972"/>
      <c r="K11972"/>
      <c r="L11972"/>
    </row>
    <row r="11973" spans="9:12" ht="15" x14ac:dyDescent="0.25">
      <c r="I11973"/>
      <c r="J11973"/>
      <c r="K11973"/>
      <c r="L11973"/>
    </row>
    <row r="11974" spans="9:12" ht="15" x14ac:dyDescent="0.25">
      <c r="I11974"/>
      <c r="J11974"/>
      <c r="K11974"/>
      <c r="L11974"/>
    </row>
    <row r="11975" spans="9:12" ht="15" x14ac:dyDescent="0.25">
      <c r="I11975"/>
      <c r="J11975"/>
      <c r="K11975"/>
      <c r="L11975"/>
    </row>
    <row r="11976" spans="9:12" ht="15" x14ac:dyDescent="0.25">
      <c r="I11976"/>
      <c r="J11976"/>
      <c r="K11976"/>
      <c r="L11976"/>
    </row>
    <row r="11977" spans="9:12" ht="15" x14ac:dyDescent="0.25">
      <c r="I11977"/>
      <c r="J11977"/>
      <c r="K11977"/>
      <c r="L11977"/>
    </row>
    <row r="11978" spans="9:12" ht="15" x14ac:dyDescent="0.25">
      <c r="I11978"/>
      <c r="J11978"/>
      <c r="K11978"/>
      <c r="L11978"/>
    </row>
    <row r="11979" spans="9:12" ht="15" x14ac:dyDescent="0.25">
      <c r="I11979"/>
      <c r="J11979"/>
      <c r="K11979"/>
      <c r="L11979"/>
    </row>
    <row r="11980" spans="9:12" ht="15" x14ac:dyDescent="0.25">
      <c r="I11980"/>
      <c r="J11980"/>
      <c r="K11980"/>
      <c r="L11980"/>
    </row>
    <row r="11981" spans="9:12" ht="15" x14ac:dyDescent="0.25">
      <c r="I11981"/>
      <c r="J11981"/>
      <c r="K11981"/>
      <c r="L11981"/>
    </row>
    <row r="11982" spans="9:12" ht="15" x14ac:dyDescent="0.25">
      <c r="I11982"/>
      <c r="J11982"/>
      <c r="K11982"/>
      <c r="L11982"/>
    </row>
    <row r="11983" spans="9:12" ht="15" x14ac:dyDescent="0.25">
      <c r="I11983"/>
      <c r="J11983"/>
      <c r="K11983"/>
      <c r="L11983"/>
    </row>
    <row r="11984" spans="9:12" ht="15" x14ac:dyDescent="0.25">
      <c r="I11984"/>
      <c r="J11984"/>
      <c r="K11984"/>
      <c r="L11984"/>
    </row>
    <row r="11985" spans="9:12" ht="15" x14ac:dyDescent="0.25">
      <c r="I11985"/>
      <c r="J11985"/>
      <c r="K11985"/>
      <c r="L11985"/>
    </row>
    <row r="11986" spans="9:12" ht="15" x14ac:dyDescent="0.25">
      <c r="I11986"/>
      <c r="J11986"/>
      <c r="K11986"/>
      <c r="L11986"/>
    </row>
    <row r="11987" spans="9:12" ht="15" x14ac:dyDescent="0.25">
      <c r="I11987"/>
      <c r="J11987"/>
      <c r="K11987"/>
      <c r="L11987"/>
    </row>
    <row r="11988" spans="9:12" ht="15" x14ac:dyDescent="0.25">
      <c r="I11988"/>
      <c r="J11988"/>
      <c r="K11988"/>
      <c r="L11988"/>
    </row>
    <row r="11989" spans="9:12" ht="15" x14ac:dyDescent="0.25">
      <c r="I11989"/>
      <c r="J11989"/>
      <c r="K11989"/>
      <c r="L11989"/>
    </row>
    <row r="11990" spans="9:12" ht="15" x14ac:dyDescent="0.25">
      <c r="I11990"/>
      <c r="J11990"/>
      <c r="K11990"/>
      <c r="L11990"/>
    </row>
    <row r="11991" spans="9:12" ht="15" x14ac:dyDescent="0.25">
      <c r="I11991"/>
      <c r="J11991"/>
      <c r="K11991"/>
      <c r="L11991"/>
    </row>
    <row r="11992" spans="9:12" ht="15" x14ac:dyDescent="0.25">
      <c r="I11992"/>
      <c r="J11992"/>
      <c r="K11992"/>
      <c r="L11992"/>
    </row>
    <row r="11993" spans="9:12" ht="15" x14ac:dyDescent="0.25">
      <c r="I11993"/>
      <c r="J11993"/>
      <c r="K11993"/>
      <c r="L11993"/>
    </row>
    <row r="11994" spans="9:12" ht="15" x14ac:dyDescent="0.25">
      <c r="I11994"/>
      <c r="J11994"/>
      <c r="K11994"/>
      <c r="L11994"/>
    </row>
    <row r="11995" spans="9:12" ht="15" x14ac:dyDescent="0.25">
      <c r="I11995"/>
      <c r="J11995"/>
      <c r="K11995"/>
      <c r="L11995"/>
    </row>
    <row r="11996" spans="9:12" ht="15" x14ac:dyDescent="0.25">
      <c r="I11996"/>
      <c r="J11996"/>
      <c r="K11996"/>
      <c r="L11996"/>
    </row>
    <row r="11997" spans="9:12" ht="15" x14ac:dyDescent="0.25">
      <c r="I11997"/>
      <c r="J11997"/>
      <c r="K11997"/>
      <c r="L11997"/>
    </row>
    <row r="11998" spans="9:12" ht="15" x14ac:dyDescent="0.25">
      <c r="I11998"/>
      <c r="J11998"/>
      <c r="K11998"/>
      <c r="L11998"/>
    </row>
    <row r="11999" spans="9:12" ht="15" x14ac:dyDescent="0.25">
      <c r="I11999"/>
      <c r="J11999"/>
      <c r="K11999"/>
      <c r="L11999"/>
    </row>
    <row r="12000" spans="9:12" ht="15" x14ac:dyDescent="0.25">
      <c r="I12000"/>
      <c r="J12000"/>
      <c r="K12000"/>
      <c r="L12000"/>
    </row>
    <row r="12001" spans="9:12" ht="15" x14ac:dyDescent="0.25">
      <c r="I12001"/>
      <c r="J12001"/>
      <c r="K12001"/>
      <c r="L12001"/>
    </row>
    <row r="12002" spans="9:12" ht="15" x14ac:dyDescent="0.25">
      <c r="I12002"/>
      <c r="J12002"/>
      <c r="K12002"/>
      <c r="L12002"/>
    </row>
    <row r="12003" spans="9:12" ht="15" x14ac:dyDescent="0.25">
      <c r="I12003"/>
      <c r="J12003"/>
      <c r="K12003"/>
      <c r="L12003"/>
    </row>
    <row r="12004" spans="9:12" ht="15" x14ac:dyDescent="0.25">
      <c r="I12004"/>
      <c r="J12004"/>
      <c r="K12004"/>
      <c r="L12004"/>
    </row>
    <row r="12005" spans="9:12" ht="15" x14ac:dyDescent="0.25">
      <c r="I12005"/>
      <c r="J12005"/>
      <c r="K12005"/>
      <c r="L12005"/>
    </row>
    <row r="12006" spans="9:12" ht="15" x14ac:dyDescent="0.25">
      <c r="I12006"/>
      <c r="J12006"/>
      <c r="K12006"/>
      <c r="L12006"/>
    </row>
    <row r="12007" spans="9:12" ht="15" x14ac:dyDescent="0.25">
      <c r="I12007"/>
      <c r="J12007"/>
      <c r="K12007"/>
      <c r="L12007"/>
    </row>
    <row r="12008" spans="9:12" ht="15" x14ac:dyDescent="0.25">
      <c r="I12008"/>
      <c r="J12008"/>
      <c r="K12008"/>
      <c r="L12008"/>
    </row>
    <row r="12009" spans="9:12" ht="15" x14ac:dyDescent="0.25">
      <c r="I12009"/>
      <c r="J12009"/>
      <c r="K12009"/>
      <c r="L12009"/>
    </row>
    <row r="12010" spans="9:12" ht="15" x14ac:dyDescent="0.25">
      <c r="I12010"/>
      <c r="J12010"/>
      <c r="K12010"/>
      <c r="L12010"/>
    </row>
    <row r="12011" spans="9:12" ht="15" x14ac:dyDescent="0.25">
      <c r="I12011"/>
      <c r="J12011"/>
      <c r="K12011"/>
      <c r="L12011"/>
    </row>
    <row r="12012" spans="9:12" ht="15" x14ac:dyDescent="0.25">
      <c r="I12012"/>
      <c r="J12012"/>
      <c r="K12012"/>
      <c r="L12012"/>
    </row>
    <row r="12013" spans="9:12" ht="15" x14ac:dyDescent="0.25">
      <c r="I12013"/>
      <c r="J12013"/>
      <c r="K12013"/>
      <c r="L12013"/>
    </row>
    <row r="12014" spans="9:12" ht="15" x14ac:dyDescent="0.25">
      <c r="I12014"/>
      <c r="J12014"/>
      <c r="K12014"/>
      <c r="L12014"/>
    </row>
    <row r="12015" spans="9:12" ht="15" x14ac:dyDescent="0.25">
      <c r="I12015"/>
      <c r="J12015"/>
      <c r="K12015"/>
      <c r="L12015"/>
    </row>
    <row r="12016" spans="9:12" ht="15" x14ac:dyDescent="0.25">
      <c r="I12016"/>
      <c r="J12016"/>
      <c r="K12016"/>
      <c r="L12016"/>
    </row>
    <row r="12017" spans="9:12" ht="15" x14ac:dyDescent="0.25">
      <c r="I12017"/>
      <c r="J12017"/>
      <c r="K12017"/>
      <c r="L12017"/>
    </row>
    <row r="12018" spans="9:12" ht="15" x14ac:dyDescent="0.25">
      <c r="I12018"/>
      <c r="J12018"/>
      <c r="K12018"/>
      <c r="L12018"/>
    </row>
    <row r="12019" spans="9:12" ht="15" x14ac:dyDescent="0.25">
      <c r="I12019"/>
      <c r="J12019"/>
      <c r="K12019"/>
      <c r="L12019"/>
    </row>
    <row r="12020" spans="9:12" ht="15" x14ac:dyDescent="0.25">
      <c r="I12020"/>
      <c r="J12020"/>
      <c r="K12020"/>
      <c r="L12020"/>
    </row>
    <row r="12021" spans="9:12" ht="15" x14ac:dyDescent="0.25">
      <c r="I12021"/>
      <c r="J12021"/>
      <c r="K12021"/>
      <c r="L12021"/>
    </row>
    <row r="12022" spans="9:12" ht="15" x14ac:dyDescent="0.25">
      <c r="I12022"/>
      <c r="J12022"/>
      <c r="K12022"/>
      <c r="L12022"/>
    </row>
    <row r="12023" spans="9:12" ht="15" x14ac:dyDescent="0.25">
      <c r="I12023"/>
      <c r="J12023"/>
      <c r="K12023"/>
      <c r="L12023"/>
    </row>
    <row r="12024" spans="9:12" ht="15" x14ac:dyDescent="0.25">
      <c r="I12024"/>
      <c r="J12024"/>
      <c r="K12024"/>
      <c r="L12024"/>
    </row>
    <row r="12025" spans="9:12" ht="15" x14ac:dyDescent="0.25">
      <c r="I12025"/>
      <c r="J12025"/>
      <c r="K12025"/>
      <c r="L12025"/>
    </row>
    <row r="12026" spans="9:12" ht="15" x14ac:dyDescent="0.25">
      <c r="I12026"/>
      <c r="J12026"/>
      <c r="K12026"/>
      <c r="L12026"/>
    </row>
    <row r="12027" spans="9:12" ht="15" x14ac:dyDescent="0.25">
      <c r="I12027"/>
      <c r="J12027"/>
      <c r="K12027"/>
      <c r="L12027"/>
    </row>
    <row r="12028" spans="9:12" ht="15" x14ac:dyDescent="0.25">
      <c r="I12028"/>
      <c r="J12028"/>
      <c r="K12028"/>
      <c r="L12028"/>
    </row>
    <row r="12029" spans="9:12" ht="15" x14ac:dyDescent="0.25">
      <c r="I12029"/>
      <c r="J12029"/>
      <c r="K12029"/>
      <c r="L12029"/>
    </row>
    <row r="12030" spans="9:12" ht="15" x14ac:dyDescent="0.25">
      <c r="I12030"/>
      <c r="J12030"/>
      <c r="K12030"/>
      <c r="L12030"/>
    </row>
    <row r="12031" spans="9:12" ht="15" x14ac:dyDescent="0.25">
      <c r="I12031"/>
      <c r="J12031"/>
      <c r="K12031"/>
      <c r="L12031"/>
    </row>
    <row r="12032" spans="9:12" ht="15" x14ac:dyDescent="0.25">
      <c r="I12032"/>
      <c r="J12032"/>
      <c r="K12032"/>
      <c r="L12032"/>
    </row>
    <row r="12033" spans="9:12" ht="15" x14ac:dyDescent="0.25">
      <c r="I12033"/>
      <c r="J12033"/>
      <c r="K12033"/>
      <c r="L12033"/>
    </row>
    <row r="12034" spans="9:12" ht="15" x14ac:dyDescent="0.25">
      <c r="I12034"/>
      <c r="J12034"/>
      <c r="K12034"/>
      <c r="L12034"/>
    </row>
    <row r="12035" spans="9:12" ht="15" x14ac:dyDescent="0.25">
      <c r="I12035"/>
      <c r="J12035"/>
      <c r="K12035"/>
      <c r="L12035"/>
    </row>
    <row r="12036" spans="9:12" ht="15" x14ac:dyDescent="0.25">
      <c r="I12036"/>
      <c r="J12036"/>
      <c r="K12036"/>
      <c r="L12036"/>
    </row>
    <row r="12037" spans="9:12" ht="15" x14ac:dyDescent="0.25">
      <c r="I12037"/>
      <c r="J12037"/>
      <c r="K12037"/>
      <c r="L12037"/>
    </row>
    <row r="12038" spans="9:12" ht="15" x14ac:dyDescent="0.25">
      <c r="I12038"/>
      <c r="J12038"/>
      <c r="K12038"/>
      <c r="L12038"/>
    </row>
    <row r="12039" spans="9:12" ht="15" x14ac:dyDescent="0.25">
      <c r="I12039"/>
      <c r="J12039"/>
      <c r="K12039"/>
      <c r="L12039"/>
    </row>
    <row r="12040" spans="9:12" ht="15" x14ac:dyDescent="0.25">
      <c r="I12040"/>
      <c r="J12040"/>
      <c r="K12040"/>
      <c r="L12040"/>
    </row>
    <row r="12041" spans="9:12" ht="15" x14ac:dyDescent="0.25">
      <c r="I12041"/>
      <c r="J12041"/>
      <c r="K12041"/>
      <c r="L12041"/>
    </row>
    <row r="12042" spans="9:12" ht="15" x14ac:dyDescent="0.25">
      <c r="I12042"/>
      <c r="J12042"/>
      <c r="K12042"/>
      <c r="L12042"/>
    </row>
    <row r="12043" spans="9:12" ht="15" x14ac:dyDescent="0.25">
      <c r="I12043"/>
      <c r="J12043"/>
      <c r="K12043"/>
      <c r="L12043"/>
    </row>
    <row r="12044" spans="9:12" ht="15" x14ac:dyDescent="0.25">
      <c r="I12044"/>
      <c r="J12044"/>
      <c r="K12044"/>
      <c r="L12044"/>
    </row>
    <row r="12045" spans="9:12" ht="15" x14ac:dyDescent="0.25">
      <c r="I12045"/>
      <c r="J12045"/>
      <c r="K12045"/>
      <c r="L12045"/>
    </row>
    <row r="12046" spans="9:12" ht="15" x14ac:dyDescent="0.25">
      <c r="I12046"/>
      <c r="J12046"/>
      <c r="K12046"/>
      <c r="L12046"/>
    </row>
    <row r="12047" spans="9:12" ht="15" x14ac:dyDescent="0.25">
      <c r="I12047"/>
      <c r="J12047"/>
      <c r="K12047"/>
      <c r="L12047"/>
    </row>
    <row r="12048" spans="9:12" ht="15" x14ac:dyDescent="0.25">
      <c r="I12048"/>
      <c r="J12048"/>
      <c r="K12048"/>
      <c r="L12048"/>
    </row>
    <row r="12049" spans="9:12" ht="15" x14ac:dyDescent="0.25">
      <c r="I12049"/>
      <c r="J12049"/>
      <c r="K12049"/>
      <c r="L12049"/>
    </row>
    <row r="12050" spans="9:12" ht="15" x14ac:dyDescent="0.25">
      <c r="I12050"/>
      <c r="J12050"/>
      <c r="K12050"/>
      <c r="L12050"/>
    </row>
    <row r="12051" spans="9:12" ht="15" x14ac:dyDescent="0.25">
      <c r="I12051"/>
      <c r="J12051"/>
      <c r="K12051"/>
      <c r="L12051"/>
    </row>
    <row r="12052" spans="9:12" ht="15" x14ac:dyDescent="0.25">
      <c r="I12052"/>
      <c r="J12052"/>
      <c r="K12052"/>
      <c r="L12052"/>
    </row>
    <row r="12053" spans="9:12" ht="15" x14ac:dyDescent="0.25">
      <c r="I12053"/>
      <c r="J12053"/>
      <c r="K12053"/>
      <c r="L12053"/>
    </row>
    <row r="12054" spans="9:12" ht="15" x14ac:dyDescent="0.25">
      <c r="I12054"/>
      <c r="J12054"/>
      <c r="K12054"/>
      <c r="L12054"/>
    </row>
    <row r="12055" spans="9:12" ht="15" x14ac:dyDescent="0.25">
      <c r="I12055"/>
      <c r="J12055"/>
      <c r="K12055"/>
      <c r="L12055"/>
    </row>
    <row r="12056" spans="9:12" ht="15" x14ac:dyDescent="0.25">
      <c r="I12056"/>
      <c r="J12056"/>
      <c r="K12056"/>
      <c r="L12056"/>
    </row>
    <row r="12057" spans="9:12" ht="15" x14ac:dyDescent="0.25">
      <c r="I12057"/>
      <c r="J12057"/>
      <c r="K12057"/>
      <c r="L12057"/>
    </row>
    <row r="12058" spans="9:12" ht="15" x14ac:dyDescent="0.25">
      <c r="I12058"/>
      <c r="J12058"/>
      <c r="K12058"/>
      <c r="L12058"/>
    </row>
    <row r="12059" spans="9:12" ht="15" x14ac:dyDescent="0.25">
      <c r="I12059"/>
      <c r="J12059"/>
      <c r="K12059"/>
      <c r="L12059"/>
    </row>
    <row r="12060" spans="9:12" ht="15" x14ac:dyDescent="0.25">
      <c r="I12060"/>
      <c r="J12060"/>
      <c r="K12060"/>
      <c r="L12060"/>
    </row>
    <row r="12061" spans="9:12" ht="15" x14ac:dyDescent="0.25">
      <c r="I12061"/>
      <c r="J12061"/>
      <c r="K12061"/>
      <c r="L12061"/>
    </row>
    <row r="12062" spans="9:12" ht="15" x14ac:dyDescent="0.25">
      <c r="I12062"/>
      <c r="J12062"/>
      <c r="K12062"/>
      <c r="L12062"/>
    </row>
    <row r="12063" spans="9:12" ht="15" x14ac:dyDescent="0.25">
      <c r="I12063"/>
      <c r="J12063"/>
      <c r="K12063"/>
      <c r="L12063"/>
    </row>
    <row r="12064" spans="9:12" ht="15" x14ac:dyDescent="0.25">
      <c r="I12064"/>
      <c r="J12064"/>
      <c r="K12064"/>
      <c r="L12064"/>
    </row>
    <row r="12065" spans="9:12" ht="15" x14ac:dyDescent="0.25">
      <c r="I12065"/>
      <c r="J12065"/>
      <c r="K12065"/>
      <c r="L12065"/>
    </row>
    <row r="12066" spans="9:12" ht="15" x14ac:dyDescent="0.25">
      <c r="I12066"/>
      <c r="J12066"/>
      <c r="K12066"/>
      <c r="L12066"/>
    </row>
    <row r="12067" spans="9:12" ht="15" x14ac:dyDescent="0.25">
      <c r="I12067"/>
      <c r="J12067"/>
      <c r="K12067"/>
      <c r="L12067"/>
    </row>
    <row r="12068" spans="9:12" ht="15" x14ac:dyDescent="0.25">
      <c r="I12068"/>
      <c r="J12068"/>
      <c r="K12068"/>
      <c r="L12068"/>
    </row>
    <row r="12069" spans="9:12" ht="15" x14ac:dyDescent="0.25">
      <c r="I12069"/>
      <c r="J12069"/>
      <c r="K12069"/>
      <c r="L12069"/>
    </row>
    <row r="12070" spans="9:12" ht="15" x14ac:dyDescent="0.25">
      <c r="I12070"/>
      <c r="J12070"/>
      <c r="K12070"/>
      <c r="L12070"/>
    </row>
    <row r="12071" spans="9:12" ht="15" x14ac:dyDescent="0.25">
      <c r="I12071"/>
      <c r="J12071"/>
      <c r="K12071"/>
      <c r="L12071"/>
    </row>
    <row r="12072" spans="9:12" ht="15" x14ac:dyDescent="0.25">
      <c r="I12072"/>
      <c r="J12072"/>
      <c r="K12072"/>
      <c r="L12072"/>
    </row>
    <row r="12073" spans="9:12" ht="15" x14ac:dyDescent="0.25">
      <c r="I12073"/>
      <c r="J12073"/>
      <c r="K12073"/>
      <c r="L12073"/>
    </row>
    <row r="12074" spans="9:12" ht="15" x14ac:dyDescent="0.25">
      <c r="I12074"/>
      <c r="J12074"/>
      <c r="K12074"/>
      <c r="L12074"/>
    </row>
    <row r="12075" spans="9:12" ht="15" x14ac:dyDescent="0.25">
      <c r="I12075"/>
      <c r="J12075"/>
      <c r="K12075"/>
      <c r="L12075"/>
    </row>
    <row r="12076" spans="9:12" ht="15" x14ac:dyDescent="0.25">
      <c r="I12076"/>
      <c r="J12076"/>
      <c r="K12076"/>
      <c r="L12076"/>
    </row>
    <row r="12077" spans="9:12" ht="15" x14ac:dyDescent="0.25">
      <c r="I12077"/>
      <c r="J12077"/>
      <c r="K12077"/>
      <c r="L12077"/>
    </row>
    <row r="12078" spans="9:12" ht="15" x14ac:dyDescent="0.25">
      <c r="I12078"/>
      <c r="J12078"/>
      <c r="K12078"/>
      <c r="L12078"/>
    </row>
    <row r="12079" spans="9:12" ht="15" x14ac:dyDescent="0.25">
      <c r="I12079"/>
      <c r="J12079"/>
      <c r="K12079"/>
      <c r="L12079"/>
    </row>
    <row r="12080" spans="9:12" ht="15" x14ac:dyDescent="0.25">
      <c r="I12080"/>
      <c r="J12080"/>
      <c r="K12080"/>
      <c r="L12080"/>
    </row>
    <row r="12081" spans="9:12" ht="15" x14ac:dyDescent="0.25">
      <c r="I12081"/>
      <c r="J12081"/>
      <c r="K12081"/>
      <c r="L12081"/>
    </row>
    <row r="12082" spans="9:12" ht="15" x14ac:dyDescent="0.25">
      <c r="I12082"/>
      <c r="J12082"/>
      <c r="K12082"/>
      <c r="L12082"/>
    </row>
    <row r="12083" spans="9:12" ht="15" x14ac:dyDescent="0.25">
      <c r="I12083"/>
      <c r="J12083"/>
      <c r="K12083"/>
      <c r="L12083"/>
    </row>
    <row r="12084" spans="9:12" ht="15" x14ac:dyDescent="0.25">
      <c r="I12084"/>
      <c r="J12084"/>
      <c r="K12084"/>
      <c r="L12084"/>
    </row>
    <row r="12085" spans="9:12" ht="15" x14ac:dyDescent="0.25">
      <c r="I12085"/>
      <c r="J12085"/>
      <c r="K12085"/>
      <c r="L12085"/>
    </row>
    <row r="12086" spans="9:12" ht="15" x14ac:dyDescent="0.25">
      <c r="I12086"/>
      <c r="J12086"/>
      <c r="K12086"/>
      <c r="L12086"/>
    </row>
    <row r="12087" spans="9:12" ht="15" x14ac:dyDescent="0.25">
      <c r="I12087"/>
      <c r="J12087"/>
      <c r="K12087"/>
      <c r="L12087"/>
    </row>
    <row r="12088" spans="9:12" ht="15" x14ac:dyDescent="0.25">
      <c r="I12088"/>
      <c r="J12088"/>
      <c r="K12088"/>
      <c r="L12088"/>
    </row>
    <row r="12089" spans="9:12" ht="15" x14ac:dyDescent="0.25">
      <c r="I12089"/>
      <c r="J12089"/>
      <c r="K12089"/>
      <c r="L12089"/>
    </row>
    <row r="12090" spans="9:12" ht="15" x14ac:dyDescent="0.25">
      <c r="I12090"/>
      <c r="J12090"/>
      <c r="K12090"/>
      <c r="L12090"/>
    </row>
    <row r="12091" spans="9:12" ht="15" x14ac:dyDescent="0.25">
      <c r="I12091"/>
      <c r="J12091"/>
      <c r="K12091"/>
      <c r="L12091"/>
    </row>
    <row r="12092" spans="9:12" ht="15" x14ac:dyDescent="0.25">
      <c r="I12092"/>
      <c r="J12092"/>
      <c r="K12092"/>
      <c r="L12092"/>
    </row>
    <row r="12093" spans="9:12" ht="15" x14ac:dyDescent="0.25">
      <c r="I12093"/>
      <c r="J12093"/>
      <c r="K12093"/>
      <c r="L12093"/>
    </row>
    <row r="12094" spans="9:12" ht="15" x14ac:dyDescent="0.25">
      <c r="I12094"/>
      <c r="J12094"/>
      <c r="K12094"/>
      <c r="L12094"/>
    </row>
    <row r="12095" spans="9:12" ht="15" x14ac:dyDescent="0.25">
      <c r="I12095"/>
      <c r="J12095"/>
      <c r="K12095"/>
      <c r="L12095"/>
    </row>
    <row r="12096" spans="9:12" ht="15" x14ac:dyDescent="0.25">
      <c r="I12096"/>
      <c r="J12096"/>
      <c r="K12096"/>
      <c r="L12096"/>
    </row>
    <row r="12097" spans="9:12" ht="15" x14ac:dyDescent="0.25">
      <c r="I12097"/>
      <c r="J12097"/>
      <c r="K12097"/>
      <c r="L12097"/>
    </row>
    <row r="12098" spans="9:12" ht="15" x14ac:dyDescent="0.25">
      <c r="I12098"/>
      <c r="J12098"/>
      <c r="K12098"/>
      <c r="L12098"/>
    </row>
    <row r="12099" spans="9:12" ht="15" x14ac:dyDescent="0.25">
      <c r="I12099"/>
      <c r="J12099"/>
      <c r="K12099"/>
      <c r="L12099"/>
    </row>
    <row r="12100" spans="9:12" ht="15" x14ac:dyDescent="0.25">
      <c r="I12100"/>
      <c r="J12100"/>
      <c r="K12100"/>
      <c r="L12100"/>
    </row>
    <row r="12101" spans="9:12" ht="15" x14ac:dyDescent="0.25">
      <c r="I12101"/>
      <c r="J12101"/>
      <c r="K12101"/>
      <c r="L12101"/>
    </row>
    <row r="12102" spans="9:12" ht="15" x14ac:dyDescent="0.25">
      <c r="I12102"/>
      <c r="J12102"/>
      <c r="K12102"/>
      <c r="L12102"/>
    </row>
    <row r="12103" spans="9:12" ht="15" x14ac:dyDescent="0.25">
      <c r="I12103"/>
      <c r="J12103"/>
      <c r="K12103"/>
      <c r="L12103"/>
    </row>
    <row r="12104" spans="9:12" ht="15" x14ac:dyDescent="0.25">
      <c r="I12104"/>
      <c r="J12104"/>
      <c r="K12104"/>
      <c r="L12104"/>
    </row>
    <row r="12105" spans="9:12" ht="15" x14ac:dyDescent="0.25">
      <c r="I12105"/>
      <c r="J12105"/>
      <c r="K12105"/>
      <c r="L12105"/>
    </row>
    <row r="12106" spans="9:12" ht="15" x14ac:dyDescent="0.25">
      <c r="I12106"/>
      <c r="J12106"/>
      <c r="K12106"/>
      <c r="L12106"/>
    </row>
    <row r="12107" spans="9:12" ht="15" x14ac:dyDescent="0.25">
      <c r="I12107"/>
      <c r="J12107"/>
      <c r="K12107"/>
      <c r="L12107"/>
    </row>
    <row r="12108" spans="9:12" ht="15" x14ac:dyDescent="0.25">
      <c r="I12108"/>
      <c r="J12108"/>
      <c r="K12108"/>
      <c r="L12108"/>
    </row>
    <row r="12109" spans="9:12" ht="15" x14ac:dyDescent="0.25">
      <c r="I12109"/>
      <c r="J12109"/>
      <c r="K12109"/>
      <c r="L12109"/>
    </row>
    <row r="12110" spans="9:12" ht="15" x14ac:dyDescent="0.25">
      <c r="I12110"/>
      <c r="J12110"/>
      <c r="K12110"/>
      <c r="L12110"/>
    </row>
    <row r="12111" spans="9:12" ht="15" x14ac:dyDescent="0.25">
      <c r="I12111"/>
      <c r="J12111"/>
      <c r="K12111"/>
      <c r="L12111"/>
    </row>
    <row r="12112" spans="9:12" ht="15" x14ac:dyDescent="0.25">
      <c r="I12112"/>
      <c r="J12112"/>
      <c r="K12112"/>
      <c r="L12112"/>
    </row>
    <row r="12113" spans="9:12" ht="15" x14ac:dyDescent="0.25">
      <c r="I12113"/>
      <c r="J12113"/>
      <c r="K12113"/>
      <c r="L12113"/>
    </row>
    <row r="12114" spans="9:12" ht="15" x14ac:dyDescent="0.25">
      <c r="I12114"/>
      <c r="J12114"/>
      <c r="K12114"/>
      <c r="L12114"/>
    </row>
    <row r="12115" spans="9:12" ht="15" x14ac:dyDescent="0.25">
      <c r="I12115"/>
      <c r="J12115"/>
      <c r="K12115"/>
      <c r="L12115"/>
    </row>
    <row r="12116" spans="9:12" ht="15" x14ac:dyDescent="0.25">
      <c r="I12116"/>
      <c r="J12116"/>
      <c r="K12116"/>
      <c r="L12116"/>
    </row>
    <row r="12117" spans="9:12" ht="15" x14ac:dyDescent="0.25">
      <c r="I12117"/>
      <c r="J12117"/>
      <c r="K12117"/>
      <c r="L12117"/>
    </row>
    <row r="12118" spans="9:12" ht="15" x14ac:dyDescent="0.25">
      <c r="I12118"/>
      <c r="J12118"/>
      <c r="K12118"/>
      <c r="L12118"/>
    </row>
    <row r="12119" spans="9:12" ht="15" x14ac:dyDescent="0.25">
      <c r="I12119"/>
      <c r="J12119"/>
      <c r="K12119"/>
      <c r="L12119"/>
    </row>
    <row r="12120" spans="9:12" ht="15" x14ac:dyDescent="0.25">
      <c r="I12120"/>
      <c r="J12120"/>
      <c r="K12120"/>
      <c r="L12120"/>
    </row>
    <row r="12121" spans="9:12" ht="15" x14ac:dyDescent="0.25">
      <c r="I12121"/>
      <c r="J12121"/>
      <c r="K12121"/>
      <c r="L12121"/>
    </row>
    <row r="12122" spans="9:12" ht="15" x14ac:dyDescent="0.25">
      <c r="I12122"/>
      <c r="J12122"/>
      <c r="K12122"/>
      <c r="L12122"/>
    </row>
    <row r="12123" spans="9:12" ht="15" x14ac:dyDescent="0.25">
      <c r="I12123"/>
      <c r="J12123"/>
      <c r="K12123"/>
      <c r="L12123"/>
    </row>
    <row r="12124" spans="9:12" ht="15" x14ac:dyDescent="0.25">
      <c r="I12124"/>
      <c r="J12124"/>
      <c r="K12124"/>
      <c r="L12124"/>
    </row>
    <row r="12125" spans="9:12" ht="15" x14ac:dyDescent="0.25">
      <c r="I12125"/>
      <c r="J12125"/>
      <c r="K12125"/>
      <c r="L12125"/>
    </row>
    <row r="12126" spans="9:12" ht="15" x14ac:dyDescent="0.25">
      <c r="I12126"/>
      <c r="J12126"/>
      <c r="K12126"/>
      <c r="L12126"/>
    </row>
    <row r="12127" spans="9:12" ht="15" x14ac:dyDescent="0.25">
      <c r="I12127"/>
      <c r="J12127"/>
      <c r="K12127"/>
      <c r="L12127"/>
    </row>
    <row r="12128" spans="9:12" ht="15" x14ac:dyDescent="0.25">
      <c r="I12128"/>
      <c r="J12128"/>
      <c r="K12128"/>
      <c r="L12128"/>
    </row>
    <row r="12129" spans="9:12" ht="15" x14ac:dyDescent="0.25">
      <c r="I12129"/>
      <c r="J12129"/>
      <c r="K12129"/>
      <c r="L12129"/>
    </row>
    <row r="12130" spans="9:12" ht="15" x14ac:dyDescent="0.25">
      <c r="I12130"/>
      <c r="J12130"/>
      <c r="K12130"/>
      <c r="L12130"/>
    </row>
    <row r="12131" spans="9:12" ht="15" x14ac:dyDescent="0.25">
      <c r="I12131"/>
      <c r="J12131"/>
      <c r="K12131"/>
      <c r="L12131"/>
    </row>
    <row r="12132" spans="9:12" ht="15" x14ac:dyDescent="0.25">
      <c r="I12132"/>
      <c r="J12132"/>
      <c r="K12132"/>
      <c r="L12132"/>
    </row>
    <row r="12133" spans="9:12" ht="15" x14ac:dyDescent="0.25">
      <c r="I12133"/>
      <c r="J12133"/>
      <c r="K12133"/>
      <c r="L12133"/>
    </row>
    <row r="12134" spans="9:12" ht="15" x14ac:dyDescent="0.25">
      <c r="I12134"/>
      <c r="J12134"/>
      <c r="K12134"/>
      <c r="L12134"/>
    </row>
    <row r="12135" spans="9:12" ht="15" x14ac:dyDescent="0.25">
      <c r="I12135"/>
      <c r="J12135"/>
      <c r="K12135"/>
      <c r="L12135"/>
    </row>
    <row r="12136" spans="9:12" ht="15" x14ac:dyDescent="0.25">
      <c r="I12136"/>
      <c r="J12136"/>
      <c r="K12136"/>
      <c r="L12136"/>
    </row>
    <row r="12137" spans="9:12" ht="15" x14ac:dyDescent="0.25">
      <c r="I12137"/>
      <c r="J12137"/>
      <c r="K12137"/>
      <c r="L12137"/>
    </row>
    <row r="12138" spans="9:12" ht="15" x14ac:dyDescent="0.25">
      <c r="I12138"/>
      <c r="J12138"/>
      <c r="K12138"/>
      <c r="L12138"/>
    </row>
    <row r="12139" spans="9:12" ht="15" x14ac:dyDescent="0.25">
      <c r="I12139"/>
      <c r="J12139"/>
      <c r="K12139"/>
      <c r="L12139"/>
    </row>
    <row r="12140" spans="9:12" ht="15" x14ac:dyDescent="0.25">
      <c r="I12140"/>
      <c r="J12140"/>
      <c r="K12140"/>
      <c r="L12140"/>
    </row>
    <row r="12141" spans="9:12" ht="15" x14ac:dyDescent="0.25">
      <c r="I12141"/>
      <c r="J12141"/>
      <c r="K12141"/>
      <c r="L12141"/>
    </row>
    <row r="12142" spans="9:12" ht="15" x14ac:dyDescent="0.25">
      <c r="I12142"/>
      <c r="J12142"/>
      <c r="K12142"/>
      <c r="L12142"/>
    </row>
    <row r="12143" spans="9:12" ht="15" x14ac:dyDescent="0.25">
      <c r="I12143"/>
      <c r="J12143"/>
      <c r="K12143"/>
      <c r="L12143"/>
    </row>
    <row r="12144" spans="9:12" ht="15" x14ac:dyDescent="0.25">
      <c r="I12144"/>
      <c r="J12144"/>
      <c r="K12144"/>
      <c r="L12144"/>
    </row>
    <row r="12145" spans="9:12" ht="15" x14ac:dyDescent="0.25">
      <c r="I12145"/>
      <c r="J12145"/>
      <c r="K12145"/>
      <c r="L12145"/>
    </row>
    <row r="12146" spans="9:12" ht="15" x14ac:dyDescent="0.25">
      <c r="I12146"/>
      <c r="J12146"/>
      <c r="K12146"/>
      <c r="L12146"/>
    </row>
    <row r="12147" spans="9:12" ht="15" x14ac:dyDescent="0.25">
      <c r="I12147"/>
      <c r="J12147"/>
      <c r="K12147"/>
      <c r="L12147"/>
    </row>
    <row r="12148" spans="9:12" ht="15" x14ac:dyDescent="0.25">
      <c r="I12148"/>
      <c r="J12148"/>
      <c r="K12148"/>
      <c r="L12148"/>
    </row>
    <row r="12149" spans="9:12" ht="15" x14ac:dyDescent="0.25">
      <c r="I12149"/>
      <c r="J12149"/>
      <c r="K12149"/>
      <c r="L12149"/>
    </row>
    <row r="12150" spans="9:12" ht="15" x14ac:dyDescent="0.25">
      <c r="I12150"/>
      <c r="J12150"/>
      <c r="K12150"/>
      <c r="L12150"/>
    </row>
    <row r="12151" spans="9:12" ht="15" x14ac:dyDescent="0.25">
      <c r="I12151"/>
      <c r="J12151"/>
      <c r="K12151"/>
      <c r="L12151"/>
    </row>
    <row r="12152" spans="9:12" ht="15" x14ac:dyDescent="0.25">
      <c r="I12152"/>
      <c r="J12152"/>
      <c r="K12152"/>
      <c r="L12152"/>
    </row>
    <row r="12153" spans="9:12" ht="15" x14ac:dyDescent="0.25">
      <c r="I12153"/>
      <c r="J12153"/>
      <c r="K12153"/>
      <c r="L12153"/>
    </row>
    <row r="12154" spans="9:12" ht="15" x14ac:dyDescent="0.25">
      <c r="I12154"/>
      <c r="J12154"/>
      <c r="K12154"/>
      <c r="L12154"/>
    </row>
    <row r="12155" spans="9:12" ht="15" x14ac:dyDescent="0.25">
      <c r="I12155"/>
      <c r="J12155"/>
      <c r="K12155"/>
      <c r="L12155"/>
    </row>
    <row r="12156" spans="9:12" ht="15" x14ac:dyDescent="0.25">
      <c r="I12156"/>
      <c r="J12156"/>
      <c r="K12156"/>
      <c r="L12156"/>
    </row>
    <row r="12157" spans="9:12" ht="15" x14ac:dyDescent="0.25">
      <c r="I12157"/>
      <c r="J12157"/>
      <c r="K12157"/>
      <c r="L12157"/>
    </row>
    <row r="12158" spans="9:12" ht="15" x14ac:dyDescent="0.25">
      <c r="I12158"/>
      <c r="J12158"/>
      <c r="K12158"/>
      <c r="L12158"/>
    </row>
    <row r="12159" spans="9:12" ht="15" x14ac:dyDescent="0.25">
      <c r="I12159"/>
      <c r="J12159"/>
      <c r="K12159"/>
      <c r="L12159"/>
    </row>
    <row r="12160" spans="9:12" ht="15" x14ac:dyDescent="0.25">
      <c r="I12160"/>
      <c r="J12160"/>
      <c r="K12160"/>
      <c r="L12160"/>
    </row>
    <row r="12161" spans="9:12" ht="15" x14ac:dyDescent="0.25">
      <c r="I12161"/>
      <c r="J12161"/>
      <c r="K12161"/>
      <c r="L12161"/>
    </row>
    <row r="12162" spans="9:12" ht="15" x14ac:dyDescent="0.25">
      <c r="I12162"/>
      <c r="J12162"/>
      <c r="K12162"/>
      <c r="L12162"/>
    </row>
    <row r="12163" spans="9:12" ht="15" x14ac:dyDescent="0.25">
      <c r="I12163"/>
      <c r="J12163"/>
      <c r="K12163"/>
      <c r="L12163"/>
    </row>
    <row r="12164" spans="9:12" ht="15" x14ac:dyDescent="0.25">
      <c r="I12164"/>
      <c r="J12164"/>
      <c r="K12164"/>
      <c r="L12164"/>
    </row>
    <row r="12165" spans="9:12" ht="15" x14ac:dyDescent="0.25">
      <c r="I12165"/>
      <c r="J12165"/>
      <c r="K12165"/>
      <c r="L12165"/>
    </row>
    <row r="12166" spans="9:12" ht="15" x14ac:dyDescent="0.25">
      <c r="I12166"/>
      <c r="J12166"/>
      <c r="K12166"/>
      <c r="L12166"/>
    </row>
    <row r="12167" spans="9:12" ht="15" x14ac:dyDescent="0.25">
      <c r="I12167"/>
      <c r="J12167"/>
      <c r="K12167"/>
      <c r="L12167"/>
    </row>
    <row r="12168" spans="9:12" ht="15" x14ac:dyDescent="0.25">
      <c r="I12168"/>
      <c r="J12168"/>
      <c r="K12168"/>
      <c r="L12168"/>
    </row>
    <row r="12169" spans="9:12" ht="15" x14ac:dyDescent="0.25">
      <c r="I12169"/>
      <c r="J12169"/>
      <c r="K12169"/>
      <c r="L12169"/>
    </row>
    <row r="12170" spans="9:12" ht="15" x14ac:dyDescent="0.25">
      <c r="I12170"/>
      <c r="J12170"/>
      <c r="K12170"/>
      <c r="L12170"/>
    </row>
    <row r="12171" spans="9:12" ht="15" x14ac:dyDescent="0.25">
      <c r="I12171"/>
      <c r="J12171"/>
      <c r="K12171"/>
      <c r="L12171"/>
    </row>
    <row r="12172" spans="9:12" ht="15" x14ac:dyDescent="0.25">
      <c r="I12172"/>
      <c r="J12172"/>
      <c r="K12172"/>
      <c r="L12172"/>
    </row>
    <row r="12173" spans="9:12" ht="15" x14ac:dyDescent="0.25">
      <c r="I12173"/>
      <c r="J12173"/>
      <c r="K12173"/>
      <c r="L12173"/>
    </row>
    <row r="12174" spans="9:12" ht="15" x14ac:dyDescent="0.25">
      <c r="I12174"/>
      <c r="J12174"/>
      <c r="K12174"/>
      <c r="L12174"/>
    </row>
    <row r="12175" spans="9:12" ht="15" x14ac:dyDescent="0.25">
      <c r="I12175"/>
      <c r="J12175"/>
      <c r="K12175"/>
      <c r="L12175"/>
    </row>
    <row r="12176" spans="9:12" ht="15" x14ac:dyDescent="0.25">
      <c r="I12176"/>
      <c r="J12176"/>
      <c r="K12176"/>
      <c r="L12176"/>
    </row>
    <row r="12177" spans="9:12" ht="15" x14ac:dyDescent="0.25">
      <c r="I12177"/>
      <c r="J12177"/>
      <c r="K12177"/>
      <c r="L12177"/>
    </row>
    <row r="12178" spans="9:12" ht="15" x14ac:dyDescent="0.25">
      <c r="I12178"/>
      <c r="J12178"/>
      <c r="K12178"/>
      <c r="L12178"/>
    </row>
    <row r="12179" spans="9:12" ht="15" x14ac:dyDescent="0.25">
      <c r="I12179"/>
      <c r="J12179"/>
      <c r="K12179"/>
      <c r="L12179"/>
    </row>
    <row r="12180" spans="9:12" ht="15" x14ac:dyDescent="0.25">
      <c r="I12180"/>
      <c r="J12180"/>
      <c r="K12180"/>
      <c r="L12180"/>
    </row>
    <row r="12181" spans="9:12" ht="15" x14ac:dyDescent="0.25">
      <c r="I12181"/>
      <c r="J12181"/>
      <c r="K12181"/>
      <c r="L12181"/>
    </row>
    <row r="12182" spans="9:12" ht="15" x14ac:dyDescent="0.25">
      <c r="I12182"/>
      <c r="J12182"/>
      <c r="K12182"/>
      <c r="L12182"/>
    </row>
    <row r="12183" spans="9:12" ht="15" x14ac:dyDescent="0.25">
      <c r="I12183"/>
      <c r="J12183"/>
      <c r="K12183"/>
      <c r="L12183"/>
    </row>
    <row r="12184" spans="9:12" ht="15" x14ac:dyDescent="0.25">
      <c r="I12184"/>
      <c r="J12184"/>
      <c r="K12184"/>
      <c r="L12184"/>
    </row>
    <row r="12185" spans="9:12" ht="15" x14ac:dyDescent="0.25">
      <c r="I12185"/>
      <c r="J12185"/>
      <c r="K12185"/>
      <c r="L12185"/>
    </row>
    <row r="12186" spans="9:12" ht="15" x14ac:dyDescent="0.25">
      <c r="I12186"/>
      <c r="J12186"/>
      <c r="K12186"/>
      <c r="L12186"/>
    </row>
    <row r="12187" spans="9:12" ht="15" x14ac:dyDescent="0.25">
      <c r="I12187"/>
      <c r="J12187"/>
      <c r="K12187"/>
      <c r="L12187"/>
    </row>
    <row r="12188" spans="9:12" ht="15" x14ac:dyDescent="0.25">
      <c r="I12188"/>
      <c r="J12188"/>
      <c r="K12188"/>
      <c r="L12188"/>
    </row>
    <row r="12189" spans="9:12" ht="15" x14ac:dyDescent="0.25">
      <c r="I12189"/>
      <c r="J12189"/>
      <c r="K12189"/>
      <c r="L12189"/>
    </row>
    <row r="12190" spans="9:12" ht="15" x14ac:dyDescent="0.25">
      <c r="I12190"/>
      <c r="J12190"/>
      <c r="K12190"/>
      <c r="L12190"/>
    </row>
    <row r="12191" spans="9:12" ht="15" x14ac:dyDescent="0.25">
      <c r="I12191"/>
      <c r="J12191"/>
      <c r="K12191"/>
      <c r="L12191"/>
    </row>
    <row r="12192" spans="9:12" ht="15" x14ac:dyDescent="0.25">
      <c r="I12192"/>
      <c r="J12192"/>
      <c r="K12192"/>
      <c r="L12192"/>
    </row>
    <row r="12193" spans="9:12" ht="15" x14ac:dyDescent="0.25">
      <c r="I12193"/>
      <c r="J12193"/>
      <c r="K12193"/>
      <c r="L12193"/>
    </row>
    <row r="12194" spans="9:12" ht="15" x14ac:dyDescent="0.25">
      <c r="I12194"/>
      <c r="J12194"/>
      <c r="K12194"/>
      <c r="L12194"/>
    </row>
    <row r="12195" spans="9:12" ht="15" x14ac:dyDescent="0.25">
      <c r="I12195"/>
      <c r="J12195"/>
      <c r="K12195"/>
      <c r="L12195"/>
    </row>
    <row r="12196" spans="9:12" ht="15" x14ac:dyDescent="0.25">
      <c r="I12196"/>
      <c r="J12196"/>
      <c r="K12196"/>
      <c r="L12196"/>
    </row>
    <row r="12197" spans="9:12" ht="15" x14ac:dyDescent="0.25">
      <c r="I12197"/>
      <c r="J12197"/>
      <c r="K12197"/>
      <c r="L12197"/>
    </row>
    <row r="12198" spans="9:12" ht="15" x14ac:dyDescent="0.25">
      <c r="I12198"/>
      <c r="J12198"/>
      <c r="K12198"/>
      <c r="L12198"/>
    </row>
    <row r="12199" spans="9:12" ht="15" x14ac:dyDescent="0.25">
      <c r="I12199"/>
      <c r="J12199"/>
      <c r="K12199"/>
      <c r="L12199"/>
    </row>
    <row r="12200" spans="9:12" ht="15" x14ac:dyDescent="0.25">
      <c r="I12200"/>
      <c r="J12200"/>
      <c r="K12200"/>
      <c r="L12200"/>
    </row>
    <row r="12201" spans="9:12" ht="15" x14ac:dyDescent="0.25">
      <c r="I12201"/>
      <c r="J12201"/>
      <c r="K12201"/>
      <c r="L12201"/>
    </row>
    <row r="12202" spans="9:12" ht="15" x14ac:dyDescent="0.25">
      <c r="I12202"/>
      <c r="J12202"/>
      <c r="K12202"/>
      <c r="L12202"/>
    </row>
    <row r="12203" spans="9:12" ht="15" x14ac:dyDescent="0.25">
      <c r="I12203"/>
      <c r="J12203"/>
      <c r="K12203"/>
      <c r="L12203"/>
    </row>
    <row r="12204" spans="9:12" ht="15" x14ac:dyDescent="0.25">
      <c r="I12204"/>
      <c r="J12204"/>
      <c r="K12204"/>
      <c r="L12204"/>
    </row>
    <row r="12205" spans="9:12" ht="15" x14ac:dyDescent="0.25">
      <c r="I12205"/>
      <c r="J12205"/>
      <c r="K12205"/>
      <c r="L12205"/>
    </row>
    <row r="12206" spans="9:12" ht="15" x14ac:dyDescent="0.25">
      <c r="I12206"/>
      <c r="J12206"/>
      <c r="K12206"/>
      <c r="L12206"/>
    </row>
    <row r="12207" spans="9:12" ht="15" x14ac:dyDescent="0.25">
      <c r="I12207"/>
      <c r="J12207"/>
      <c r="K12207"/>
      <c r="L12207"/>
    </row>
    <row r="12208" spans="9:12" ht="15" x14ac:dyDescent="0.25">
      <c r="I12208"/>
      <c r="J12208"/>
      <c r="K12208"/>
      <c r="L12208"/>
    </row>
    <row r="12209" spans="9:12" ht="15" x14ac:dyDescent="0.25">
      <c r="I12209"/>
      <c r="J12209"/>
      <c r="K12209"/>
      <c r="L12209"/>
    </row>
    <row r="12210" spans="9:12" ht="15" x14ac:dyDescent="0.25">
      <c r="I12210"/>
      <c r="J12210"/>
      <c r="K12210"/>
      <c r="L12210"/>
    </row>
    <row r="12211" spans="9:12" ht="15" x14ac:dyDescent="0.25">
      <c r="I12211"/>
      <c r="J12211"/>
      <c r="K12211"/>
      <c r="L12211"/>
    </row>
    <row r="12212" spans="9:12" ht="15" x14ac:dyDescent="0.25">
      <c r="I12212"/>
      <c r="J12212"/>
      <c r="K12212"/>
      <c r="L12212"/>
    </row>
    <row r="12213" spans="9:12" ht="15" x14ac:dyDescent="0.25">
      <c r="I12213"/>
      <c r="J12213"/>
      <c r="K12213"/>
      <c r="L12213"/>
    </row>
    <row r="12214" spans="9:12" ht="15" x14ac:dyDescent="0.25">
      <c r="I12214"/>
      <c r="J12214"/>
      <c r="K12214"/>
      <c r="L12214"/>
    </row>
    <row r="12215" spans="9:12" ht="15" x14ac:dyDescent="0.25">
      <c r="I12215"/>
      <c r="J12215"/>
      <c r="K12215"/>
      <c r="L12215"/>
    </row>
    <row r="12216" spans="9:12" ht="15" x14ac:dyDescent="0.25">
      <c r="I12216"/>
      <c r="J12216"/>
      <c r="K12216"/>
      <c r="L12216"/>
    </row>
    <row r="12217" spans="9:12" ht="15" x14ac:dyDescent="0.25">
      <c r="I12217"/>
      <c r="J12217"/>
      <c r="K12217"/>
      <c r="L12217"/>
    </row>
    <row r="12218" spans="9:12" ht="15" x14ac:dyDescent="0.25">
      <c r="I12218"/>
      <c r="J12218"/>
      <c r="K12218"/>
      <c r="L12218"/>
    </row>
    <row r="12219" spans="9:12" ht="15" x14ac:dyDescent="0.25">
      <c r="I12219"/>
      <c r="J12219"/>
      <c r="K12219"/>
      <c r="L12219"/>
    </row>
    <row r="12220" spans="9:12" ht="15" x14ac:dyDescent="0.25">
      <c r="I12220"/>
      <c r="J12220"/>
      <c r="K12220"/>
      <c r="L12220"/>
    </row>
    <row r="12221" spans="9:12" ht="15" x14ac:dyDescent="0.25">
      <c r="I12221"/>
      <c r="J12221"/>
      <c r="K12221"/>
      <c r="L12221"/>
    </row>
    <row r="12222" spans="9:12" ht="15" x14ac:dyDescent="0.25">
      <c r="I12222"/>
      <c r="J12222"/>
      <c r="K12222"/>
      <c r="L12222"/>
    </row>
    <row r="12223" spans="9:12" ht="15" x14ac:dyDescent="0.25">
      <c r="I12223"/>
      <c r="J12223"/>
      <c r="K12223"/>
      <c r="L12223"/>
    </row>
    <row r="12224" spans="9:12" ht="15" x14ac:dyDescent="0.25">
      <c r="I12224"/>
      <c r="J12224"/>
      <c r="K12224"/>
      <c r="L12224"/>
    </row>
    <row r="12225" spans="9:12" ht="15" x14ac:dyDescent="0.25">
      <c r="I12225"/>
      <c r="J12225"/>
      <c r="K12225"/>
      <c r="L12225"/>
    </row>
    <row r="12226" spans="9:12" ht="15" x14ac:dyDescent="0.25">
      <c r="I12226"/>
      <c r="J12226"/>
      <c r="K12226"/>
      <c r="L12226"/>
    </row>
    <row r="12227" spans="9:12" ht="15" x14ac:dyDescent="0.25">
      <c r="I12227"/>
      <c r="J12227"/>
      <c r="K12227"/>
      <c r="L12227"/>
    </row>
    <row r="12228" spans="9:12" ht="15" x14ac:dyDescent="0.25">
      <c r="I12228"/>
      <c r="J12228"/>
      <c r="K12228"/>
      <c r="L12228"/>
    </row>
    <row r="12229" spans="9:12" ht="15" x14ac:dyDescent="0.25">
      <c r="I12229"/>
      <c r="J12229"/>
      <c r="K12229"/>
      <c r="L12229"/>
    </row>
    <row r="12230" spans="9:12" ht="15" x14ac:dyDescent="0.25">
      <c r="I12230"/>
      <c r="J12230"/>
      <c r="K12230"/>
      <c r="L12230"/>
    </row>
    <row r="12231" spans="9:12" ht="15" x14ac:dyDescent="0.25">
      <c r="I12231"/>
      <c r="J12231"/>
      <c r="K12231"/>
      <c r="L12231"/>
    </row>
    <row r="12232" spans="9:12" ht="15" x14ac:dyDescent="0.25">
      <c r="I12232"/>
      <c r="J12232"/>
      <c r="K12232"/>
      <c r="L12232"/>
    </row>
    <row r="12233" spans="9:12" ht="15" x14ac:dyDescent="0.25">
      <c r="I12233"/>
      <c r="J12233"/>
      <c r="K12233"/>
      <c r="L12233"/>
    </row>
    <row r="12234" spans="9:12" ht="15" x14ac:dyDescent="0.25">
      <c r="I12234"/>
      <c r="J12234"/>
      <c r="K12234"/>
      <c r="L12234"/>
    </row>
    <row r="12235" spans="9:12" ht="15" x14ac:dyDescent="0.25">
      <c r="I12235"/>
      <c r="J12235"/>
      <c r="K12235"/>
      <c r="L12235"/>
    </row>
    <row r="12236" spans="9:12" ht="15" x14ac:dyDescent="0.25">
      <c r="I12236"/>
      <c r="J12236"/>
      <c r="K12236"/>
      <c r="L12236"/>
    </row>
    <row r="12237" spans="9:12" ht="15" x14ac:dyDescent="0.25">
      <c r="I12237"/>
      <c r="J12237"/>
      <c r="K12237"/>
      <c r="L12237"/>
    </row>
    <row r="12238" spans="9:12" ht="15" x14ac:dyDescent="0.25">
      <c r="I12238"/>
      <c r="J12238"/>
      <c r="K12238"/>
      <c r="L12238"/>
    </row>
    <row r="12239" spans="9:12" ht="15" x14ac:dyDescent="0.25">
      <c r="I12239"/>
      <c r="J12239"/>
      <c r="K12239"/>
      <c r="L12239"/>
    </row>
    <row r="12240" spans="9:12" ht="15" x14ac:dyDescent="0.25">
      <c r="I12240"/>
      <c r="J12240"/>
      <c r="K12240"/>
      <c r="L12240"/>
    </row>
    <row r="12241" spans="9:12" ht="15" x14ac:dyDescent="0.25">
      <c r="I12241"/>
      <c r="J12241"/>
      <c r="K12241"/>
      <c r="L12241"/>
    </row>
    <row r="12242" spans="9:12" ht="15" x14ac:dyDescent="0.25">
      <c r="I12242"/>
      <c r="J12242"/>
      <c r="K12242"/>
      <c r="L12242"/>
    </row>
    <row r="12243" spans="9:12" ht="15" x14ac:dyDescent="0.25">
      <c r="I12243"/>
      <c r="J12243"/>
      <c r="K12243"/>
      <c r="L12243"/>
    </row>
    <row r="12244" spans="9:12" ht="15" x14ac:dyDescent="0.25">
      <c r="I12244"/>
      <c r="J12244"/>
      <c r="K12244"/>
      <c r="L12244"/>
    </row>
    <row r="12245" spans="9:12" ht="15" x14ac:dyDescent="0.25">
      <c r="I12245"/>
      <c r="J12245"/>
      <c r="K12245"/>
      <c r="L12245"/>
    </row>
    <row r="12246" spans="9:12" ht="15" x14ac:dyDescent="0.25">
      <c r="I12246"/>
      <c r="J12246"/>
      <c r="K12246"/>
      <c r="L12246"/>
    </row>
    <row r="12247" spans="9:12" ht="15" x14ac:dyDescent="0.25">
      <c r="I12247"/>
      <c r="J12247"/>
      <c r="K12247"/>
      <c r="L12247"/>
    </row>
    <row r="12248" spans="9:12" ht="15" x14ac:dyDescent="0.25">
      <c r="I12248"/>
      <c r="J12248"/>
      <c r="K12248"/>
      <c r="L12248"/>
    </row>
    <row r="12249" spans="9:12" ht="15" x14ac:dyDescent="0.25">
      <c r="I12249"/>
      <c r="J12249"/>
      <c r="K12249"/>
      <c r="L12249"/>
    </row>
    <row r="12250" spans="9:12" ht="15" x14ac:dyDescent="0.25">
      <c r="I12250"/>
      <c r="J12250"/>
      <c r="K12250"/>
      <c r="L12250"/>
    </row>
    <row r="12251" spans="9:12" ht="15" x14ac:dyDescent="0.25">
      <c r="I12251"/>
      <c r="J12251"/>
      <c r="K12251"/>
      <c r="L12251"/>
    </row>
    <row r="12252" spans="9:12" ht="15" x14ac:dyDescent="0.25">
      <c r="I12252"/>
      <c r="J12252"/>
      <c r="K12252"/>
      <c r="L12252"/>
    </row>
    <row r="12253" spans="9:12" ht="15" x14ac:dyDescent="0.25">
      <c r="I12253"/>
      <c r="J12253"/>
      <c r="K12253"/>
      <c r="L12253"/>
    </row>
    <row r="12254" spans="9:12" ht="15" x14ac:dyDescent="0.25">
      <c r="I12254"/>
      <c r="J12254"/>
      <c r="K12254"/>
      <c r="L12254"/>
    </row>
    <row r="12255" spans="9:12" ht="15" x14ac:dyDescent="0.25">
      <c r="I12255"/>
      <c r="J12255"/>
      <c r="K12255"/>
      <c r="L12255"/>
    </row>
    <row r="12256" spans="9:12" ht="15" x14ac:dyDescent="0.25">
      <c r="I12256"/>
      <c r="J12256"/>
      <c r="K12256"/>
      <c r="L12256"/>
    </row>
    <row r="12257" spans="9:12" ht="15" x14ac:dyDescent="0.25">
      <c r="I12257"/>
      <c r="J12257"/>
      <c r="K12257"/>
      <c r="L12257"/>
    </row>
    <row r="12258" spans="9:12" ht="15" x14ac:dyDescent="0.25">
      <c r="I12258"/>
      <c r="J12258"/>
      <c r="K12258"/>
      <c r="L12258"/>
    </row>
    <row r="12259" spans="9:12" ht="15" x14ac:dyDescent="0.25">
      <c r="I12259"/>
      <c r="J12259"/>
      <c r="K12259"/>
      <c r="L12259"/>
    </row>
    <row r="12260" spans="9:12" ht="15" x14ac:dyDescent="0.25">
      <c r="I12260"/>
      <c r="J12260"/>
      <c r="K12260"/>
      <c r="L12260"/>
    </row>
    <row r="12261" spans="9:12" ht="15" x14ac:dyDescent="0.25">
      <c r="I12261"/>
      <c r="J12261"/>
      <c r="K12261"/>
      <c r="L12261"/>
    </row>
    <row r="12262" spans="9:12" ht="15" x14ac:dyDescent="0.25">
      <c r="I12262"/>
      <c r="J12262"/>
      <c r="K12262"/>
      <c r="L12262"/>
    </row>
    <row r="12263" spans="9:12" ht="15" x14ac:dyDescent="0.25">
      <c r="I12263"/>
      <c r="J12263"/>
      <c r="K12263"/>
      <c r="L12263"/>
    </row>
    <row r="12264" spans="9:12" ht="15" x14ac:dyDescent="0.25">
      <c r="I12264"/>
      <c r="J12264"/>
      <c r="K12264"/>
      <c r="L12264"/>
    </row>
    <row r="12265" spans="9:12" ht="15" x14ac:dyDescent="0.25">
      <c r="I12265"/>
      <c r="J12265"/>
      <c r="K12265"/>
      <c r="L12265"/>
    </row>
    <row r="12266" spans="9:12" ht="15" x14ac:dyDescent="0.25">
      <c r="I12266"/>
      <c r="J12266"/>
      <c r="K12266"/>
      <c r="L12266"/>
    </row>
    <row r="12267" spans="9:12" ht="15" x14ac:dyDescent="0.25">
      <c r="I12267"/>
      <c r="J12267"/>
      <c r="K12267"/>
      <c r="L12267"/>
    </row>
    <row r="12268" spans="9:12" ht="15" x14ac:dyDescent="0.25">
      <c r="I12268"/>
      <c r="J12268"/>
      <c r="K12268"/>
      <c r="L12268"/>
    </row>
    <row r="12269" spans="9:12" ht="15" x14ac:dyDescent="0.25">
      <c r="I12269"/>
      <c r="J12269"/>
      <c r="K12269"/>
      <c r="L12269"/>
    </row>
    <row r="12270" spans="9:12" ht="15" x14ac:dyDescent="0.25">
      <c r="I12270"/>
      <c r="J12270"/>
      <c r="K12270"/>
      <c r="L12270"/>
    </row>
    <row r="12271" spans="9:12" ht="15" x14ac:dyDescent="0.25">
      <c r="I12271"/>
      <c r="J12271"/>
      <c r="K12271"/>
      <c r="L12271"/>
    </row>
    <row r="12272" spans="9:12" ht="15" x14ac:dyDescent="0.25">
      <c r="I12272"/>
      <c r="J12272"/>
      <c r="K12272"/>
      <c r="L12272"/>
    </row>
    <row r="12273" spans="9:12" ht="15" x14ac:dyDescent="0.25">
      <c r="I12273"/>
      <c r="J12273"/>
      <c r="K12273"/>
      <c r="L12273"/>
    </row>
    <row r="12274" spans="9:12" ht="15" x14ac:dyDescent="0.25">
      <c r="I12274"/>
      <c r="J12274"/>
      <c r="K12274"/>
      <c r="L12274"/>
    </row>
    <row r="12275" spans="9:12" ht="15" x14ac:dyDescent="0.25">
      <c r="I12275"/>
      <c r="J12275"/>
      <c r="K12275"/>
      <c r="L12275"/>
    </row>
    <row r="12276" spans="9:12" ht="15" x14ac:dyDescent="0.25">
      <c r="I12276"/>
      <c r="J12276"/>
      <c r="K12276"/>
      <c r="L12276"/>
    </row>
    <row r="12277" spans="9:12" ht="15" x14ac:dyDescent="0.25">
      <c r="I12277"/>
      <c r="J12277"/>
      <c r="K12277"/>
      <c r="L12277"/>
    </row>
    <row r="12278" spans="9:12" ht="15" x14ac:dyDescent="0.25">
      <c r="I12278"/>
      <c r="J12278"/>
      <c r="K12278"/>
      <c r="L12278"/>
    </row>
    <row r="12279" spans="9:12" ht="15" x14ac:dyDescent="0.25">
      <c r="I12279"/>
      <c r="J12279"/>
      <c r="K12279"/>
      <c r="L12279"/>
    </row>
    <row r="12280" spans="9:12" ht="15" x14ac:dyDescent="0.25">
      <c r="I12280"/>
      <c r="J12280"/>
      <c r="K12280"/>
      <c r="L12280"/>
    </row>
    <row r="12281" spans="9:12" ht="15" x14ac:dyDescent="0.25">
      <c r="I12281"/>
      <c r="J12281"/>
      <c r="K12281"/>
      <c r="L12281"/>
    </row>
    <row r="12282" spans="9:12" ht="15" x14ac:dyDescent="0.25">
      <c r="I12282"/>
      <c r="J12282"/>
      <c r="K12282"/>
      <c r="L12282"/>
    </row>
    <row r="12283" spans="9:12" ht="15" x14ac:dyDescent="0.25">
      <c r="I12283"/>
      <c r="J12283"/>
      <c r="K12283"/>
      <c r="L12283"/>
    </row>
    <row r="12284" spans="9:12" ht="15" x14ac:dyDescent="0.25">
      <c r="I12284"/>
      <c r="J12284"/>
      <c r="K12284"/>
      <c r="L12284"/>
    </row>
    <row r="12285" spans="9:12" ht="15" x14ac:dyDescent="0.25">
      <c r="I12285"/>
      <c r="J12285"/>
      <c r="K12285"/>
      <c r="L12285"/>
    </row>
    <row r="12286" spans="9:12" ht="15" x14ac:dyDescent="0.25">
      <c r="I12286"/>
      <c r="J12286"/>
      <c r="K12286"/>
      <c r="L12286"/>
    </row>
    <row r="12287" spans="9:12" ht="15" x14ac:dyDescent="0.25">
      <c r="I12287"/>
      <c r="J12287"/>
      <c r="K12287"/>
      <c r="L12287"/>
    </row>
    <row r="12288" spans="9:12" ht="15" x14ac:dyDescent="0.25">
      <c r="I12288"/>
      <c r="J12288"/>
      <c r="K12288"/>
      <c r="L12288"/>
    </row>
    <row r="12289" spans="9:12" ht="15" x14ac:dyDescent="0.25">
      <c r="I12289"/>
      <c r="J12289"/>
      <c r="K12289"/>
      <c r="L12289"/>
    </row>
    <row r="12290" spans="9:12" ht="15" x14ac:dyDescent="0.25">
      <c r="I12290"/>
      <c r="J12290"/>
      <c r="K12290"/>
      <c r="L12290"/>
    </row>
    <row r="12291" spans="9:12" ht="15" x14ac:dyDescent="0.25">
      <c r="I12291"/>
      <c r="J12291"/>
      <c r="K12291"/>
      <c r="L12291"/>
    </row>
    <row r="12292" spans="9:12" ht="15" x14ac:dyDescent="0.25">
      <c r="I12292"/>
      <c r="J12292"/>
      <c r="K12292"/>
      <c r="L12292"/>
    </row>
    <row r="12293" spans="9:12" ht="15" x14ac:dyDescent="0.25">
      <c r="I12293"/>
      <c r="J12293"/>
      <c r="K12293"/>
      <c r="L12293"/>
    </row>
    <row r="12294" spans="9:12" ht="15" x14ac:dyDescent="0.25">
      <c r="I12294"/>
      <c r="J12294"/>
      <c r="K12294"/>
      <c r="L12294"/>
    </row>
    <row r="12295" spans="9:12" ht="15" x14ac:dyDescent="0.25">
      <c r="I12295"/>
      <c r="J12295"/>
      <c r="K12295"/>
      <c r="L12295"/>
    </row>
    <row r="12296" spans="9:12" ht="15" x14ac:dyDescent="0.25">
      <c r="I12296"/>
      <c r="J12296"/>
      <c r="K12296"/>
      <c r="L12296"/>
    </row>
    <row r="12297" spans="9:12" ht="15" x14ac:dyDescent="0.25">
      <c r="I12297"/>
      <c r="J12297"/>
      <c r="K12297"/>
      <c r="L12297"/>
    </row>
    <row r="12298" spans="9:12" ht="15" x14ac:dyDescent="0.25">
      <c r="I12298"/>
      <c r="J12298"/>
      <c r="K12298"/>
      <c r="L12298"/>
    </row>
    <row r="12299" spans="9:12" ht="15" x14ac:dyDescent="0.25">
      <c r="I12299"/>
      <c r="J12299"/>
      <c r="K12299"/>
      <c r="L12299"/>
    </row>
    <row r="12300" spans="9:12" ht="15" x14ac:dyDescent="0.25">
      <c r="I12300"/>
      <c r="J12300"/>
      <c r="K12300"/>
      <c r="L12300"/>
    </row>
    <row r="12301" spans="9:12" ht="15" x14ac:dyDescent="0.25">
      <c r="I12301"/>
      <c r="J12301"/>
      <c r="K12301"/>
      <c r="L12301"/>
    </row>
    <row r="12302" spans="9:12" ht="15" x14ac:dyDescent="0.25">
      <c r="I12302"/>
      <c r="J12302"/>
      <c r="K12302"/>
      <c r="L12302"/>
    </row>
    <row r="12303" spans="9:12" ht="15" x14ac:dyDescent="0.25">
      <c r="I12303"/>
      <c r="J12303"/>
      <c r="K12303"/>
      <c r="L12303"/>
    </row>
    <row r="12304" spans="9:12" ht="15" x14ac:dyDescent="0.25">
      <c r="I12304"/>
      <c r="J12304"/>
      <c r="K12304"/>
      <c r="L12304"/>
    </row>
    <row r="12305" spans="9:12" ht="15" x14ac:dyDescent="0.25">
      <c r="I12305"/>
      <c r="J12305"/>
      <c r="K12305"/>
      <c r="L12305"/>
    </row>
    <row r="12306" spans="9:12" ht="15" x14ac:dyDescent="0.25">
      <c r="I12306"/>
      <c r="J12306"/>
      <c r="K12306"/>
      <c r="L12306"/>
    </row>
    <row r="12307" spans="9:12" ht="15" x14ac:dyDescent="0.25">
      <c r="I12307"/>
      <c r="J12307"/>
      <c r="K12307"/>
      <c r="L12307"/>
    </row>
    <row r="12308" spans="9:12" ht="15" x14ac:dyDescent="0.25">
      <c r="I12308"/>
      <c r="J12308"/>
      <c r="K12308"/>
      <c r="L12308"/>
    </row>
    <row r="12309" spans="9:12" ht="15" x14ac:dyDescent="0.25">
      <c r="I12309"/>
      <c r="J12309"/>
      <c r="K12309"/>
      <c r="L12309"/>
    </row>
    <row r="12310" spans="9:12" ht="15" x14ac:dyDescent="0.25">
      <c r="I12310"/>
      <c r="J12310"/>
      <c r="K12310"/>
      <c r="L12310"/>
    </row>
    <row r="12311" spans="9:12" ht="15" x14ac:dyDescent="0.25">
      <c r="I12311"/>
      <c r="J12311"/>
      <c r="K12311"/>
      <c r="L12311"/>
    </row>
    <row r="12312" spans="9:12" ht="15" x14ac:dyDescent="0.25">
      <c r="I12312"/>
      <c r="J12312"/>
      <c r="K12312"/>
      <c r="L12312"/>
    </row>
    <row r="12313" spans="9:12" ht="15" x14ac:dyDescent="0.25">
      <c r="I12313"/>
      <c r="J12313"/>
      <c r="K12313"/>
      <c r="L12313"/>
    </row>
    <row r="12314" spans="9:12" ht="15" x14ac:dyDescent="0.25">
      <c r="I12314"/>
      <c r="J12314"/>
      <c r="K12314"/>
      <c r="L12314"/>
    </row>
    <row r="12315" spans="9:12" ht="15" x14ac:dyDescent="0.25">
      <c r="I12315"/>
      <c r="J12315"/>
      <c r="K12315"/>
      <c r="L12315"/>
    </row>
    <row r="12316" spans="9:12" ht="15" x14ac:dyDescent="0.25">
      <c r="I12316"/>
      <c r="J12316"/>
      <c r="K12316"/>
      <c r="L12316"/>
    </row>
    <row r="12317" spans="9:12" ht="15" x14ac:dyDescent="0.25">
      <c r="I12317"/>
      <c r="J12317"/>
      <c r="K12317"/>
      <c r="L12317"/>
    </row>
    <row r="12318" spans="9:12" ht="15" x14ac:dyDescent="0.25">
      <c r="I12318"/>
      <c r="J12318"/>
      <c r="K12318"/>
      <c r="L12318"/>
    </row>
    <row r="12319" spans="9:12" ht="15" x14ac:dyDescent="0.25">
      <c r="I12319"/>
      <c r="J12319"/>
      <c r="K12319"/>
      <c r="L12319"/>
    </row>
    <row r="12320" spans="9:12" ht="15" x14ac:dyDescent="0.25">
      <c r="I12320"/>
      <c r="J12320"/>
      <c r="K12320"/>
      <c r="L12320"/>
    </row>
    <row r="12321" spans="9:12" ht="15" x14ac:dyDescent="0.25">
      <c r="I12321"/>
      <c r="J12321"/>
      <c r="K12321"/>
      <c r="L12321"/>
    </row>
    <row r="12322" spans="9:12" ht="15" x14ac:dyDescent="0.25">
      <c r="I12322"/>
      <c r="J12322"/>
      <c r="K12322"/>
      <c r="L12322"/>
    </row>
    <row r="12323" spans="9:12" ht="15" x14ac:dyDescent="0.25">
      <c r="I12323"/>
      <c r="J12323"/>
      <c r="K12323"/>
      <c r="L12323"/>
    </row>
    <row r="12324" spans="9:12" ht="15" x14ac:dyDescent="0.25">
      <c r="I12324"/>
      <c r="J12324"/>
      <c r="K12324"/>
      <c r="L12324"/>
    </row>
    <row r="12325" spans="9:12" ht="15" x14ac:dyDescent="0.25">
      <c r="I12325"/>
      <c r="J12325"/>
      <c r="K12325"/>
      <c r="L12325"/>
    </row>
    <row r="12326" spans="9:12" ht="15" x14ac:dyDescent="0.25">
      <c r="I12326"/>
      <c r="J12326"/>
      <c r="K12326"/>
      <c r="L12326"/>
    </row>
    <row r="12327" spans="9:12" ht="15" x14ac:dyDescent="0.25">
      <c r="I12327"/>
      <c r="J12327"/>
      <c r="K12327"/>
      <c r="L12327"/>
    </row>
    <row r="12328" spans="9:12" ht="15" x14ac:dyDescent="0.25">
      <c r="I12328"/>
      <c r="J12328"/>
      <c r="K12328"/>
      <c r="L12328"/>
    </row>
    <row r="12329" spans="9:12" ht="15" x14ac:dyDescent="0.25">
      <c r="I12329"/>
      <c r="J12329"/>
      <c r="K12329"/>
      <c r="L12329"/>
    </row>
    <row r="12330" spans="9:12" ht="15" x14ac:dyDescent="0.25">
      <c r="I12330"/>
      <c r="J12330"/>
      <c r="K12330"/>
      <c r="L12330"/>
    </row>
    <row r="12331" spans="9:12" ht="15" x14ac:dyDescent="0.25">
      <c r="I12331"/>
      <c r="J12331"/>
      <c r="K12331"/>
      <c r="L12331"/>
    </row>
    <row r="12332" spans="9:12" ht="15" x14ac:dyDescent="0.25">
      <c r="I12332"/>
      <c r="J12332"/>
      <c r="K12332"/>
      <c r="L12332"/>
    </row>
    <row r="12333" spans="9:12" ht="15" x14ac:dyDescent="0.25">
      <c r="I12333"/>
      <c r="J12333"/>
      <c r="K12333"/>
      <c r="L12333"/>
    </row>
    <row r="12334" spans="9:12" ht="15" x14ac:dyDescent="0.25">
      <c r="I12334"/>
      <c r="J12334"/>
      <c r="K12334"/>
      <c r="L12334"/>
    </row>
    <row r="12335" spans="9:12" ht="15" x14ac:dyDescent="0.25">
      <c r="I12335"/>
      <c r="J12335"/>
      <c r="K12335"/>
      <c r="L12335"/>
    </row>
    <row r="12336" spans="9:12" ht="15" x14ac:dyDescent="0.25">
      <c r="I12336"/>
      <c r="J12336"/>
      <c r="K12336"/>
      <c r="L12336"/>
    </row>
    <row r="12337" spans="9:12" ht="15" x14ac:dyDescent="0.25">
      <c r="I12337"/>
      <c r="J12337"/>
      <c r="K12337"/>
      <c r="L12337"/>
    </row>
    <row r="12338" spans="9:12" ht="15" x14ac:dyDescent="0.25">
      <c r="I12338"/>
      <c r="J12338"/>
      <c r="K12338"/>
      <c r="L12338"/>
    </row>
    <row r="12339" spans="9:12" ht="15" x14ac:dyDescent="0.25">
      <c r="I12339"/>
      <c r="J12339"/>
      <c r="K12339"/>
      <c r="L12339"/>
    </row>
    <row r="12340" spans="9:12" ht="15" x14ac:dyDescent="0.25">
      <c r="I12340"/>
      <c r="J12340"/>
      <c r="K12340"/>
      <c r="L12340"/>
    </row>
    <row r="12341" spans="9:12" ht="15" x14ac:dyDescent="0.25">
      <c r="I12341"/>
      <c r="J12341"/>
      <c r="K12341"/>
      <c r="L12341"/>
    </row>
    <row r="12342" spans="9:12" ht="15" x14ac:dyDescent="0.25">
      <c r="I12342"/>
      <c r="J12342"/>
      <c r="K12342"/>
      <c r="L12342"/>
    </row>
    <row r="12343" spans="9:12" ht="15" x14ac:dyDescent="0.25">
      <c r="I12343"/>
      <c r="J12343"/>
      <c r="K12343"/>
      <c r="L12343"/>
    </row>
    <row r="12344" spans="9:12" ht="15" x14ac:dyDescent="0.25">
      <c r="I12344"/>
      <c r="J12344"/>
      <c r="K12344"/>
      <c r="L12344"/>
    </row>
    <row r="12345" spans="9:12" ht="15" x14ac:dyDescent="0.25">
      <c r="I12345"/>
      <c r="J12345"/>
      <c r="K12345"/>
      <c r="L12345"/>
    </row>
    <row r="12346" spans="9:12" ht="15" x14ac:dyDescent="0.25">
      <c r="I12346"/>
      <c r="J12346"/>
      <c r="K12346"/>
      <c r="L12346"/>
    </row>
    <row r="12347" spans="9:12" ht="15" x14ac:dyDescent="0.25">
      <c r="I12347"/>
      <c r="J12347"/>
      <c r="K12347"/>
      <c r="L12347"/>
    </row>
    <row r="12348" spans="9:12" ht="15" x14ac:dyDescent="0.25">
      <c r="I12348"/>
      <c r="J12348"/>
      <c r="K12348"/>
      <c r="L12348"/>
    </row>
    <row r="12349" spans="9:12" ht="15" x14ac:dyDescent="0.25">
      <c r="I12349"/>
      <c r="J12349"/>
      <c r="K12349"/>
      <c r="L12349"/>
    </row>
    <row r="12350" spans="9:12" ht="15" x14ac:dyDescent="0.25">
      <c r="I12350"/>
      <c r="J12350"/>
      <c r="K12350"/>
      <c r="L12350"/>
    </row>
    <row r="12351" spans="9:12" ht="15" x14ac:dyDescent="0.25">
      <c r="I12351"/>
      <c r="J12351"/>
      <c r="K12351"/>
      <c r="L12351"/>
    </row>
    <row r="12352" spans="9:12" ht="15" x14ac:dyDescent="0.25">
      <c r="I12352"/>
      <c r="J12352"/>
      <c r="K12352"/>
      <c r="L12352"/>
    </row>
    <row r="12353" spans="9:12" ht="15" x14ac:dyDescent="0.25">
      <c r="I12353"/>
      <c r="J12353"/>
      <c r="K12353"/>
      <c r="L12353"/>
    </row>
    <row r="12354" spans="9:12" ht="15" x14ac:dyDescent="0.25">
      <c r="I12354"/>
      <c r="J12354"/>
      <c r="K12354"/>
      <c r="L12354"/>
    </row>
    <row r="12355" spans="9:12" ht="15" x14ac:dyDescent="0.25">
      <c r="I12355"/>
      <c r="J12355"/>
      <c r="K12355"/>
      <c r="L12355"/>
    </row>
    <row r="12356" spans="9:12" ht="15" x14ac:dyDescent="0.25">
      <c r="I12356"/>
      <c r="J12356"/>
      <c r="K12356"/>
      <c r="L12356"/>
    </row>
    <row r="12357" spans="9:12" ht="15" x14ac:dyDescent="0.25">
      <c r="I12357"/>
      <c r="J12357"/>
      <c r="K12357"/>
      <c r="L12357"/>
    </row>
    <row r="12358" spans="9:12" ht="15" x14ac:dyDescent="0.25">
      <c r="I12358"/>
      <c r="J12358"/>
      <c r="K12358"/>
      <c r="L12358"/>
    </row>
    <row r="12359" spans="9:12" ht="15" x14ac:dyDescent="0.25">
      <c r="I12359"/>
      <c r="J12359"/>
      <c r="K12359"/>
      <c r="L12359"/>
    </row>
    <row r="12360" spans="9:12" ht="15" x14ac:dyDescent="0.25">
      <c r="I12360"/>
      <c r="J12360"/>
      <c r="K12360"/>
      <c r="L12360"/>
    </row>
    <row r="12361" spans="9:12" ht="15" x14ac:dyDescent="0.25">
      <c r="I12361"/>
      <c r="J12361"/>
      <c r="K12361"/>
      <c r="L12361"/>
    </row>
    <row r="12362" spans="9:12" ht="15" x14ac:dyDescent="0.25">
      <c r="I12362"/>
      <c r="J12362"/>
      <c r="K12362"/>
      <c r="L12362"/>
    </row>
    <row r="12363" spans="9:12" ht="15" x14ac:dyDescent="0.25">
      <c r="I12363"/>
      <c r="J12363"/>
      <c r="K12363"/>
      <c r="L12363"/>
    </row>
    <row r="12364" spans="9:12" ht="15" x14ac:dyDescent="0.25">
      <c r="I12364"/>
      <c r="J12364"/>
      <c r="K12364"/>
      <c r="L12364"/>
    </row>
    <row r="12365" spans="9:12" ht="15" x14ac:dyDescent="0.25">
      <c r="I12365"/>
      <c r="J12365"/>
      <c r="K12365"/>
      <c r="L12365"/>
    </row>
    <row r="12366" spans="9:12" ht="15" x14ac:dyDescent="0.25">
      <c r="I12366"/>
      <c r="J12366"/>
      <c r="K12366"/>
      <c r="L12366"/>
    </row>
    <row r="12367" spans="9:12" ht="15" x14ac:dyDescent="0.25">
      <c r="I12367"/>
      <c r="J12367"/>
      <c r="K12367"/>
      <c r="L12367"/>
    </row>
    <row r="12368" spans="9:12" ht="15" x14ac:dyDescent="0.25">
      <c r="I12368"/>
      <c r="J12368"/>
      <c r="K12368"/>
      <c r="L12368"/>
    </row>
    <row r="12369" spans="9:12" ht="15" x14ac:dyDescent="0.25">
      <c r="I12369"/>
      <c r="J12369"/>
      <c r="K12369"/>
      <c r="L12369"/>
    </row>
    <row r="12370" spans="9:12" ht="15" x14ac:dyDescent="0.25">
      <c r="I12370"/>
      <c r="J12370"/>
      <c r="K12370"/>
      <c r="L12370"/>
    </row>
    <row r="12371" spans="9:12" ht="15" x14ac:dyDescent="0.25">
      <c r="I12371"/>
      <c r="J12371"/>
      <c r="K12371"/>
      <c r="L12371"/>
    </row>
    <row r="12372" spans="9:12" ht="15" x14ac:dyDescent="0.25">
      <c r="I12372"/>
      <c r="J12372"/>
      <c r="K12372"/>
      <c r="L12372"/>
    </row>
    <row r="12373" spans="9:12" ht="15" x14ac:dyDescent="0.25">
      <c r="I12373"/>
      <c r="J12373"/>
      <c r="K12373"/>
      <c r="L12373"/>
    </row>
    <row r="12374" spans="9:12" ht="15" x14ac:dyDescent="0.25">
      <c r="I12374"/>
      <c r="J12374"/>
      <c r="K12374"/>
      <c r="L12374"/>
    </row>
    <row r="12375" spans="9:12" ht="15" x14ac:dyDescent="0.25">
      <c r="I12375"/>
      <c r="J12375"/>
      <c r="K12375"/>
      <c r="L12375"/>
    </row>
    <row r="12376" spans="9:12" ht="15" x14ac:dyDescent="0.25">
      <c r="I12376"/>
      <c r="J12376"/>
      <c r="K12376"/>
      <c r="L12376"/>
    </row>
    <row r="12377" spans="9:12" ht="15" x14ac:dyDescent="0.25">
      <c r="I12377"/>
      <c r="J12377"/>
      <c r="K12377"/>
      <c r="L12377"/>
    </row>
    <row r="12378" spans="9:12" ht="15" x14ac:dyDescent="0.25">
      <c r="I12378"/>
      <c r="J12378"/>
      <c r="K12378"/>
      <c r="L12378"/>
    </row>
    <row r="12379" spans="9:12" ht="15" x14ac:dyDescent="0.25">
      <c r="I12379"/>
      <c r="J12379"/>
      <c r="K12379"/>
      <c r="L12379"/>
    </row>
    <row r="12380" spans="9:12" ht="15" x14ac:dyDescent="0.25">
      <c r="I12380"/>
      <c r="J12380"/>
      <c r="K12380"/>
      <c r="L12380"/>
    </row>
    <row r="12381" spans="9:12" ht="15" x14ac:dyDescent="0.25">
      <c r="I12381"/>
      <c r="J12381"/>
      <c r="K12381"/>
      <c r="L12381"/>
    </row>
    <row r="12382" spans="9:12" ht="15" x14ac:dyDescent="0.25">
      <c r="I12382"/>
      <c r="J12382"/>
      <c r="K12382"/>
      <c r="L12382"/>
    </row>
    <row r="12383" spans="9:12" ht="15" x14ac:dyDescent="0.25">
      <c r="I12383"/>
      <c r="J12383"/>
      <c r="K12383"/>
      <c r="L12383"/>
    </row>
    <row r="12384" spans="9:12" ht="15" x14ac:dyDescent="0.25">
      <c r="I12384"/>
      <c r="J12384"/>
      <c r="K12384"/>
      <c r="L12384"/>
    </row>
    <row r="12385" spans="9:12" ht="15" x14ac:dyDescent="0.25">
      <c r="I12385"/>
      <c r="J12385"/>
      <c r="K12385"/>
      <c r="L12385"/>
    </row>
    <row r="12386" spans="9:12" ht="15" x14ac:dyDescent="0.25">
      <c r="I12386"/>
      <c r="J12386"/>
      <c r="K12386"/>
      <c r="L12386"/>
    </row>
    <row r="12387" spans="9:12" ht="15" x14ac:dyDescent="0.25">
      <c r="I12387"/>
      <c r="J12387"/>
      <c r="K12387"/>
      <c r="L12387"/>
    </row>
    <row r="12388" spans="9:12" ht="15" x14ac:dyDescent="0.25">
      <c r="I12388"/>
      <c r="J12388"/>
      <c r="K12388"/>
      <c r="L12388"/>
    </row>
    <row r="12389" spans="9:12" ht="15" x14ac:dyDescent="0.25">
      <c r="I12389"/>
      <c r="J12389"/>
      <c r="K12389"/>
      <c r="L12389"/>
    </row>
    <row r="12390" spans="9:12" ht="15" x14ac:dyDescent="0.25">
      <c r="I12390"/>
      <c r="J12390"/>
      <c r="K12390"/>
      <c r="L12390"/>
    </row>
    <row r="12391" spans="9:12" ht="15" x14ac:dyDescent="0.25">
      <c r="I12391"/>
      <c r="J12391"/>
      <c r="K12391"/>
      <c r="L12391"/>
    </row>
    <row r="12392" spans="9:12" ht="15" x14ac:dyDescent="0.25">
      <c r="I12392"/>
      <c r="J12392"/>
      <c r="K12392"/>
      <c r="L12392"/>
    </row>
    <row r="12393" spans="9:12" ht="15" x14ac:dyDescent="0.25">
      <c r="I12393"/>
      <c r="J12393"/>
      <c r="K12393"/>
      <c r="L12393"/>
    </row>
    <row r="12394" spans="9:12" ht="15" x14ac:dyDescent="0.25">
      <c r="I12394"/>
      <c r="J12394"/>
      <c r="K12394"/>
      <c r="L12394"/>
    </row>
    <row r="12395" spans="9:12" ht="15" x14ac:dyDescent="0.25">
      <c r="I12395"/>
      <c r="J12395"/>
      <c r="K12395"/>
      <c r="L12395"/>
    </row>
    <row r="12396" spans="9:12" ht="15" x14ac:dyDescent="0.25">
      <c r="I12396"/>
      <c r="J12396"/>
      <c r="K12396"/>
      <c r="L12396"/>
    </row>
    <row r="12397" spans="9:12" ht="15" x14ac:dyDescent="0.25">
      <c r="I12397"/>
      <c r="J12397"/>
      <c r="K12397"/>
      <c r="L12397"/>
    </row>
    <row r="12398" spans="9:12" ht="15" x14ac:dyDescent="0.25">
      <c r="I12398"/>
      <c r="J12398"/>
      <c r="K12398"/>
      <c r="L12398"/>
    </row>
    <row r="12399" spans="9:12" ht="15" x14ac:dyDescent="0.25">
      <c r="I12399"/>
      <c r="J12399"/>
      <c r="K12399"/>
      <c r="L12399"/>
    </row>
    <row r="12400" spans="9:12" ht="15" x14ac:dyDescent="0.25">
      <c r="I12400"/>
      <c r="J12400"/>
      <c r="K12400"/>
      <c r="L12400"/>
    </row>
    <row r="12401" spans="9:12" ht="15" x14ac:dyDescent="0.25">
      <c r="I12401"/>
      <c r="J12401"/>
      <c r="K12401"/>
      <c r="L12401"/>
    </row>
    <row r="12402" spans="9:12" ht="15" x14ac:dyDescent="0.25">
      <c r="I12402"/>
      <c r="J12402"/>
      <c r="K12402"/>
      <c r="L12402"/>
    </row>
    <row r="12403" spans="9:12" ht="15" x14ac:dyDescent="0.25">
      <c r="I12403"/>
      <c r="J12403"/>
      <c r="K12403"/>
      <c r="L12403"/>
    </row>
    <row r="12404" spans="9:12" ht="15" x14ac:dyDescent="0.25">
      <c r="I12404"/>
      <c r="J12404"/>
      <c r="K12404"/>
      <c r="L12404"/>
    </row>
    <row r="12405" spans="9:12" ht="15" x14ac:dyDescent="0.25">
      <c r="I12405"/>
      <c r="J12405"/>
      <c r="K12405"/>
      <c r="L12405"/>
    </row>
    <row r="12406" spans="9:12" ht="15" x14ac:dyDescent="0.25">
      <c r="I12406"/>
      <c r="J12406"/>
      <c r="K12406"/>
      <c r="L12406"/>
    </row>
    <row r="12407" spans="9:12" ht="15" x14ac:dyDescent="0.25">
      <c r="I12407"/>
      <c r="J12407"/>
      <c r="K12407"/>
      <c r="L12407"/>
    </row>
    <row r="12408" spans="9:12" ht="15" x14ac:dyDescent="0.25">
      <c r="I12408"/>
      <c r="J12408"/>
      <c r="K12408"/>
      <c r="L12408"/>
    </row>
    <row r="12409" spans="9:12" ht="15" x14ac:dyDescent="0.25">
      <c r="I12409"/>
      <c r="J12409"/>
      <c r="K12409"/>
      <c r="L12409"/>
    </row>
    <row r="12410" spans="9:12" ht="15" x14ac:dyDescent="0.25">
      <c r="I12410"/>
      <c r="J12410"/>
      <c r="K12410"/>
      <c r="L12410"/>
    </row>
    <row r="12411" spans="9:12" ht="15" x14ac:dyDescent="0.25">
      <c r="I12411"/>
      <c r="J12411"/>
      <c r="K12411"/>
      <c r="L12411"/>
    </row>
    <row r="12412" spans="9:12" ht="15" x14ac:dyDescent="0.25">
      <c r="I12412"/>
      <c r="J12412"/>
      <c r="K12412"/>
      <c r="L12412"/>
    </row>
    <row r="12413" spans="9:12" ht="15" x14ac:dyDescent="0.25">
      <c r="I12413"/>
      <c r="J12413"/>
      <c r="K12413"/>
      <c r="L12413"/>
    </row>
    <row r="12414" spans="9:12" ht="15" x14ac:dyDescent="0.25">
      <c r="I12414"/>
      <c r="J12414"/>
      <c r="K12414"/>
      <c r="L12414"/>
    </row>
    <row r="12415" spans="9:12" ht="15" x14ac:dyDescent="0.25">
      <c r="I12415"/>
      <c r="J12415"/>
      <c r="K12415"/>
      <c r="L12415"/>
    </row>
    <row r="12416" spans="9:12" ht="15" x14ac:dyDescent="0.25">
      <c r="I12416"/>
      <c r="J12416"/>
      <c r="K12416"/>
      <c r="L12416"/>
    </row>
    <row r="12417" spans="9:12" ht="15" x14ac:dyDescent="0.25">
      <c r="I12417"/>
      <c r="J12417"/>
      <c r="K12417"/>
      <c r="L12417"/>
    </row>
    <row r="12418" spans="9:12" ht="15" x14ac:dyDescent="0.25">
      <c r="I12418"/>
      <c r="J12418"/>
      <c r="K12418"/>
      <c r="L12418"/>
    </row>
    <row r="12419" spans="9:12" ht="15" x14ac:dyDescent="0.25">
      <c r="I12419"/>
      <c r="J12419"/>
      <c r="K12419"/>
      <c r="L12419"/>
    </row>
    <row r="12420" spans="9:12" ht="15" x14ac:dyDescent="0.25">
      <c r="I12420"/>
      <c r="J12420"/>
      <c r="K12420"/>
      <c r="L12420"/>
    </row>
    <row r="12421" spans="9:12" ht="15" x14ac:dyDescent="0.25">
      <c r="I12421"/>
      <c r="J12421"/>
      <c r="K12421"/>
      <c r="L12421"/>
    </row>
    <row r="12422" spans="9:12" ht="15" x14ac:dyDescent="0.25">
      <c r="I12422"/>
      <c r="J12422"/>
      <c r="K12422"/>
      <c r="L12422"/>
    </row>
    <row r="12423" spans="9:12" ht="15" x14ac:dyDescent="0.25">
      <c r="I12423"/>
      <c r="J12423"/>
      <c r="K12423"/>
      <c r="L12423"/>
    </row>
    <row r="12424" spans="9:12" ht="15" x14ac:dyDescent="0.25">
      <c r="I12424"/>
      <c r="J12424"/>
      <c r="K12424"/>
      <c r="L12424"/>
    </row>
    <row r="12425" spans="9:12" ht="15" x14ac:dyDescent="0.25">
      <c r="I12425"/>
      <c r="J12425"/>
      <c r="K12425"/>
      <c r="L12425"/>
    </row>
    <row r="12426" spans="9:12" ht="15" x14ac:dyDescent="0.25">
      <c r="I12426"/>
      <c r="J12426"/>
      <c r="K12426"/>
      <c r="L12426"/>
    </row>
    <row r="12427" spans="9:12" ht="15" x14ac:dyDescent="0.25">
      <c r="I12427"/>
      <c r="J12427"/>
      <c r="K12427"/>
      <c r="L12427"/>
    </row>
    <row r="12428" spans="9:12" ht="15" x14ac:dyDescent="0.25">
      <c r="I12428"/>
      <c r="J12428"/>
      <c r="K12428"/>
      <c r="L12428"/>
    </row>
    <row r="12429" spans="9:12" ht="15" x14ac:dyDescent="0.25">
      <c r="I12429"/>
      <c r="J12429"/>
      <c r="K12429"/>
      <c r="L12429"/>
    </row>
    <row r="12430" spans="9:12" ht="15" x14ac:dyDescent="0.25">
      <c r="I12430"/>
      <c r="J12430"/>
      <c r="K12430"/>
      <c r="L12430"/>
    </row>
    <row r="12431" spans="9:12" ht="15" x14ac:dyDescent="0.25">
      <c r="I12431"/>
      <c r="J12431"/>
      <c r="K12431"/>
      <c r="L12431"/>
    </row>
    <row r="12432" spans="9:12" ht="15" x14ac:dyDescent="0.25">
      <c r="I12432"/>
      <c r="J12432"/>
      <c r="K12432"/>
      <c r="L12432"/>
    </row>
    <row r="12433" spans="9:12" ht="15" x14ac:dyDescent="0.25">
      <c r="I12433"/>
      <c r="J12433"/>
      <c r="K12433"/>
      <c r="L12433"/>
    </row>
    <row r="12434" spans="9:12" ht="15" x14ac:dyDescent="0.25">
      <c r="I12434"/>
      <c r="J12434"/>
      <c r="K12434"/>
      <c r="L12434"/>
    </row>
    <row r="12435" spans="9:12" ht="15" x14ac:dyDescent="0.25">
      <c r="I12435"/>
      <c r="J12435"/>
      <c r="K12435"/>
      <c r="L12435"/>
    </row>
    <row r="12436" spans="9:12" ht="15" x14ac:dyDescent="0.25">
      <c r="I12436"/>
      <c r="J12436"/>
      <c r="K12436"/>
      <c r="L12436"/>
    </row>
    <row r="12437" spans="9:12" ht="15" x14ac:dyDescent="0.25">
      <c r="I12437"/>
      <c r="J12437"/>
      <c r="K12437"/>
      <c r="L12437"/>
    </row>
    <row r="12438" spans="9:12" ht="15" x14ac:dyDescent="0.25">
      <c r="I12438"/>
      <c r="J12438"/>
      <c r="K12438"/>
      <c r="L12438"/>
    </row>
    <row r="12439" spans="9:12" ht="15" x14ac:dyDescent="0.25">
      <c r="I12439"/>
      <c r="J12439"/>
      <c r="K12439"/>
      <c r="L12439"/>
    </row>
    <row r="12440" spans="9:12" ht="15" x14ac:dyDescent="0.25">
      <c r="I12440"/>
      <c r="J12440"/>
      <c r="K12440"/>
      <c r="L12440"/>
    </row>
    <row r="12441" spans="9:12" ht="15" x14ac:dyDescent="0.25">
      <c r="I12441"/>
      <c r="J12441"/>
      <c r="K12441"/>
      <c r="L12441"/>
    </row>
    <row r="12442" spans="9:12" ht="15" x14ac:dyDescent="0.25">
      <c r="I12442"/>
      <c r="J12442"/>
      <c r="K12442"/>
      <c r="L12442"/>
    </row>
    <row r="12443" spans="9:12" ht="15" x14ac:dyDescent="0.25">
      <c r="I12443"/>
      <c r="J12443"/>
      <c r="K12443"/>
      <c r="L12443"/>
    </row>
    <row r="12444" spans="9:12" ht="15" x14ac:dyDescent="0.25">
      <c r="I12444"/>
      <c r="J12444"/>
      <c r="K12444"/>
      <c r="L12444"/>
    </row>
    <row r="12445" spans="9:12" ht="15" x14ac:dyDescent="0.25">
      <c r="I12445"/>
      <c r="J12445"/>
      <c r="K12445"/>
      <c r="L12445"/>
    </row>
    <row r="12446" spans="9:12" ht="15" x14ac:dyDescent="0.25">
      <c r="I12446"/>
      <c r="J12446"/>
      <c r="K12446"/>
      <c r="L12446"/>
    </row>
    <row r="12447" spans="9:12" ht="15" x14ac:dyDescent="0.25">
      <c r="I12447"/>
      <c r="J12447"/>
      <c r="K12447"/>
      <c r="L12447"/>
    </row>
    <row r="12448" spans="9:12" ht="15" x14ac:dyDescent="0.25">
      <c r="I12448"/>
      <c r="J12448"/>
      <c r="K12448"/>
      <c r="L12448"/>
    </row>
    <row r="12449" spans="9:12" ht="15" x14ac:dyDescent="0.25">
      <c r="I12449"/>
      <c r="J12449"/>
      <c r="K12449"/>
      <c r="L12449"/>
    </row>
    <row r="12450" spans="9:12" ht="15" x14ac:dyDescent="0.25">
      <c r="I12450"/>
      <c r="J12450"/>
      <c r="K12450"/>
      <c r="L12450"/>
    </row>
    <row r="12451" spans="9:12" ht="15" x14ac:dyDescent="0.25">
      <c r="I12451"/>
      <c r="J12451"/>
      <c r="K12451"/>
      <c r="L12451"/>
    </row>
    <row r="12452" spans="9:12" ht="15" x14ac:dyDescent="0.25">
      <c r="I12452"/>
      <c r="J12452"/>
      <c r="K12452"/>
      <c r="L12452"/>
    </row>
    <row r="12453" spans="9:12" ht="15" x14ac:dyDescent="0.25">
      <c r="I12453"/>
      <c r="J12453"/>
      <c r="K12453"/>
      <c r="L12453"/>
    </row>
    <row r="12454" spans="9:12" ht="15" x14ac:dyDescent="0.25">
      <c r="I12454"/>
      <c r="J12454"/>
      <c r="K12454"/>
      <c r="L12454"/>
    </row>
    <row r="12455" spans="9:12" ht="15" x14ac:dyDescent="0.25">
      <c r="I12455"/>
      <c r="J12455"/>
      <c r="K12455"/>
      <c r="L12455"/>
    </row>
    <row r="12456" spans="9:12" ht="15" x14ac:dyDescent="0.25">
      <c r="I12456"/>
      <c r="J12456"/>
      <c r="K12456"/>
      <c r="L12456"/>
    </row>
    <row r="12457" spans="9:12" ht="15" x14ac:dyDescent="0.25">
      <c r="I12457"/>
      <c r="J12457"/>
      <c r="K12457"/>
      <c r="L12457"/>
    </row>
    <row r="12458" spans="9:12" ht="15" x14ac:dyDescent="0.25">
      <c r="I12458"/>
      <c r="J12458"/>
      <c r="K12458"/>
      <c r="L12458"/>
    </row>
    <row r="12459" spans="9:12" ht="15" x14ac:dyDescent="0.25">
      <c r="I12459"/>
      <c r="J12459"/>
      <c r="K12459"/>
      <c r="L12459"/>
    </row>
    <row r="12460" spans="9:12" ht="15" x14ac:dyDescent="0.25">
      <c r="I12460"/>
      <c r="J12460"/>
      <c r="K12460"/>
      <c r="L12460"/>
    </row>
    <row r="12461" spans="9:12" ht="15" x14ac:dyDescent="0.25">
      <c r="I12461"/>
      <c r="J12461"/>
      <c r="K12461"/>
      <c r="L12461"/>
    </row>
    <row r="12462" spans="9:12" ht="15" x14ac:dyDescent="0.25">
      <c r="I12462"/>
      <c r="J12462"/>
      <c r="K12462"/>
      <c r="L12462"/>
    </row>
    <row r="12463" spans="9:12" ht="15" x14ac:dyDescent="0.25">
      <c r="I12463"/>
      <c r="J12463"/>
      <c r="K12463"/>
      <c r="L12463"/>
    </row>
    <row r="12464" spans="9:12" ht="15" x14ac:dyDescent="0.25">
      <c r="I12464"/>
      <c r="J12464"/>
      <c r="K12464"/>
      <c r="L12464"/>
    </row>
    <row r="12465" spans="9:12" ht="15" x14ac:dyDescent="0.25">
      <c r="I12465"/>
      <c r="J12465"/>
      <c r="K12465"/>
      <c r="L12465"/>
    </row>
    <row r="12466" spans="9:12" ht="15" x14ac:dyDescent="0.25">
      <c r="I12466"/>
      <c r="J12466"/>
      <c r="K12466"/>
      <c r="L12466"/>
    </row>
    <row r="12467" spans="9:12" ht="15" x14ac:dyDescent="0.25">
      <c r="I12467"/>
      <c r="J12467"/>
      <c r="K12467"/>
      <c r="L12467"/>
    </row>
    <row r="12468" spans="9:12" ht="15" x14ac:dyDescent="0.25">
      <c r="I12468"/>
      <c r="J12468"/>
      <c r="K12468"/>
      <c r="L12468"/>
    </row>
    <row r="12469" spans="9:12" ht="15" x14ac:dyDescent="0.25">
      <c r="I12469"/>
      <c r="J12469"/>
      <c r="K12469"/>
      <c r="L12469"/>
    </row>
    <row r="12470" spans="9:12" ht="15" x14ac:dyDescent="0.25">
      <c r="I12470"/>
      <c r="J12470"/>
      <c r="K12470"/>
      <c r="L12470"/>
    </row>
    <row r="12471" spans="9:12" ht="15" x14ac:dyDescent="0.25">
      <c r="I12471"/>
      <c r="J12471"/>
      <c r="K12471"/>
      <c r="L12471"/>
    </row>
    <row r="12472" spans="9:12" ht="15" x14ac:dyDescent="0.25">
      <c r="I12472"/>
      <c r="J12472"/>
      <c r="K12472"/>
      <c r="L12472"/>
    </row>
    <row r="12473" spans="9:12" ht="15" x14ac:dyDescent="0.25">
      <c r="I12473"/>
      <c r="J12473"/>
      <c r="K12473"/>
      <c r="L12473"/>
    </row>
    <row r="12474" spans="9:12" ht="15" x14ac:dyDescent="0.25">
      <c r="I12474"/>
      <c r="J12474"/>
      <c r="K12474"/>
      <c r="L12474"/>
    </row>
    <row r="12475" spans="9:12" ht="15" x14ac:dyDescent="0.25">
      <c r="I12475"/>
      <c r="J12475"/>
      <c r="K12475"/>
      <c r="L12475"/>
    </row>
    <row r="12476" spans="9:12" ht="15" x14ac:dyDescent="0.25">
      <c r="I12476"/>
      <c r="J12476"/>
      <c r="K12476"/>
      <c r="L12476"/>
    </row>
    <row r="12477" spans="9:12" ht="15" x14ac:dyDescent="0.25">
      <c r="I12477"/>
      <c r="J12477"/>
      <c r="K12477"/>
      <c r="L12477"/>
    </row>
    <row r="12478" spans="9:12" ht="15" x14ac:dyDescent="0.25">
      <c r="I12478"/>
      <c r="J12478"/>
      <c r="K12478"/>
      <c r="L12478"/>
    </row>
    <row r="12479" spans="9:12" ht="15" x14ac:dyDescent="0.25">
      <c r="I12479"/>
      <c r="J12479"/>
      <c r="K12479"/>
      <c r="L12479"/>
    </row>
    <row r="12480" spans="9:12" ht="15" x14ac:dyDescent="0.25">
      <c r="I12480"/>
      <c r="J12480"/>
      <c r="K12480"/>
      <c r="L12480"/>
    </row>
    <row r="12481" spans="9:12" ht="15" x14ac:dyDescent="0.25">
      <c r="I12481"/>
      <c r="J12481"/>
      <c r="K12481"/>
      <c r="L12481"/>
    </row>
    <row r="12482" spans="9:12" ht="15" x14ac:dyDescent="0.25">
      <c r="I12482"/>
      <c r="J12482"/>
      <c r="K12482"/>
      <c r="L12482"/>
    </row>
    <row r="12483" spans="9:12" ht="15" x14ac:dyDescent="0.25">
      <c r="I12483"/>
      <c r="J12483"/>
      <c r="K12483"/>
      <c r="L12483"/>
    </row>
    <row r="12484" spans="9:12" ht="15" x14ac:dyDescent="0.25">
      <c r="I12484"/>
      <c r="J12484"/>
      <c r="K12484"/>
      <c r="L12484"/>
    </row>
    <row r="12485" spans="9:12" ht="15" x14ac:dyDescent="0.25">
      <c r="I12485"/>
      <c r="J12485"/>
      <c r="K12485"/>
      <c r="L12485"/>
    </row>
    <row r="12486" spans="9:12" ht="15" x14ac:dyDescent="0.25">
      <c r="I12486"/>
      <c r="J12486"/>
      <c r="K12486"/>
      <c r="L12486"/>
    </row>
    <row r="12487" spans="9:12" ht="15" x14ac:dyDescent="0.25">
      <c r="I12487"/>
      <c r="J12487"/>
      <c r="K12487"/>
      <c r="L12487"/>
    </row>
    <row r="12488" spans="9:12" ht="15" x14ac:dyDescent="0.25">
      <c r="I12488"/>
      <c r="J12488"/>
      <c r="K12488"/>
      <c r="L12488"/>
    </row>
    <row r="12489" spans="9:12" ht="15" x14ac:dyDescent="0.25">
      <c r="I12489"/>
      <c r="J12489"/>
      <c r="K12489"/>
      <c r="L12489"/>
    </row>
    <row r="12490" spans="9:12" ht="15" x14ac:dyDescent="0.25">
      <c r="I12490"/>
      <c r="J12490"/>
      <c r="K12490"/>
      <c r="L12490"/>
    </row>
    <row r="12491" spans="9:12" ht="15" x14ac:dyDescent="0.25">
      <c r="I12491"/>
      <c r="J12491"/>
      <c r="K12491"/>
      <c r="L12491"/>
    </row>
    <row r="12492" spans="9:12" ht="15" x14ac:dyDescent="0.25">
      <c r="I12492"/>
      <c r="J12492"/>
      <c r="K12492"/>
      <c r="L12492"/>
    </row>
    <row r="12493" spans="9:12" ht="15" x14ac:dyDescent="0.25">
      <c r="I12493"/>
      <c r="J12493"/>
      <c r="K12493"/>
      <c r="L12493"/>
    </row>
    <row r="12494" spans="9:12" ht="15" x14ac:dyDescent="0.25">
      <c r="I12494"/>
      <c r="J12494"/>
      <c r="K12494"/>
      <c r="L12494"/>
    </row>
    <row r="12495" spans="9:12" ht="15" x14ac:dyDescent="0.25">
      <c r="I12495"/>
      <c r="J12495"/>
      <c r="K12495"/>
      <c r="L12495"/>
    </row>
    <row r="12496" spans="9:12" ht="15" x14ac:dyDescent="0.25">
      <c r="I12496"/>
      <c r="J12496"/>
      <c r="K12496"/>
      <c r="L12496"/>
    </row>
    <row r="12497" spans="9:12" ht="15" x14ac:dyDescent="0.25">
      <c r="I12497"/>
      <c r="J12497"/>
      <c r="K12497"/>
      <c r="L12497"/>
    </row>
    <row r="12498" spans="9:12" ht="15" x14ac:dyDescent="0.25">
      <c r="I12498"/>
      <c r="J12498"/>
      <c r="K12498"/>
      <c r="L12498"/>
    </row>
    <row r="12499" spans="9:12" ht="15" x14ac:dyDescent="0.25">
      <c r="I12499"/>
      <c r="J12499"/>
      <c r="K12499"/>
      <c r="L12499"/>
    </row>
    <row r="12500" spans="9:12" ht="15" x14ac:dyDescent="0.25">
      <c r="I12500"/>
      <c r="J12500"/>
      <c r="K12500"/>
      <c r="L12500"/>
    </row>
    <row r="12501" spans="9:12" ht="15" x14ac:dyDescent="0.25">
      <c r="I12501"/>
      <c r="J12501"/>
      <c r="K12501"/>
      <c r="L12501"/>
    </row>
    <row r="12502" spans="9:12" ht="15" x14ac:dyDescent="0.25">
      <c r="I12502"/>
      <c r="J12502"/>
      <c r="K12502"/>
      <c r="L12502"/>
    </row>
    <row r="12503" spans="9:12" ht="15" x14ac:dyDescent="0.25">
      <c r="I12503"/>
      <c r="J12503"/>
      <c r="K12503"/>
      <c r="L12503"/>
    </row>
    <row r="12504" spans="9:12" ht="15" x14ac:dyDescent="0.25">
      <c r="I12504"/>
      <c r="J12504"/>
      <c r="K12504"/>
      <c r="L12504"/>
    </row>
    <row r="12505" spans="9:12" ht="15" x14ac:dyDescent="0.25">
      <c r="I12505"/>
      <c r="J12505"/>
      <c r="K12505"/>
      <c r="L12505"/>
    </row>
    <row r="12506" spans="9:12" ht="15" x14ac:dyDescent="0.25">
      <c r="I12506"/>
      <c r="J12506"/>
      <c r="K12506"/>
      <c r="L12506"/>
    </row>
    <row r="12507" spans="9:12" ht="15" x14ac:dyDescent="0.25">
      <c r="I12507"/>
      <c r="J12507"/>
      <c r="K12507"/>
      <c r="L12507"/>
    </row>
    <row r="12508" spans="9:12" ht="15" x14ac:dyDescent="0.25">
      <c r="I12508"/>
      <c r="J12508"/>
      <c r="K12508"/>
      <c r="L12508"/>
    </row>
    <row r="12509" spans="9:12" ht="15" x14ac:dyDescent="0.25">
      <c r="I12509"/>
      <c r="J12509"/>
      <c r="K12509"/>
      <c r="L12509"/>
    </row>
    <row r="12510" spans="9:12" ht="15" x14ac:dyDescent="0.25">
      <c r="I12510"/>
      <c r="J12510"/>
      <c r="K12510"/>
      <c r="L12510"/>
    </row>
    <row r="12511" spans="9:12" ht="15" x14ac:dyDescent="0.25">
      <c r="I12511"/>
      <c r="J12511"/>
      <c r="K12511"/>
      <c r="L12511"/>
    </row>
    <row r="12512" spans="9:12" ht="15" x14ac:dyDescent="0.25">
      <c r="I12512"/>
      <c r="J12512"/>
      <c r="K12512"/>
      <c r="L12512"/>
    </row>
    <row r="12513" spans="9:12" ht="15" x14ac:dyDescent="0.25">
      <c r="I12513"/>
      <c r="J12513"/>
      <c r="K12513"/>
      <c r="L12513"/>
    </row>
    <row r="12514" spans="9:12" ht="15" x14ac:dyDescent="0.25">
      <c r="I12514"/>
      <c r="J12514"/>
      <c r="K12514"/>
      <c r="L12514"/>
    </row>
    <row r="12515" spans="9:12" ht="15" x14ac:dyDescent="0.25">
      <c r="I12515"/>
      <c r="J12515"/>
      <c r="K12515"/>
      <c r="L12515"/>
    </row>
    <row r="12516" spans="9:12" ht="15" x14ac:dyDescent="0.25">
      <c r="I12516"/>
      <c r="J12516"/>
      <c r="K12516"/>
      <c r="L12516"/>
    </row>
    <row r="12517" spans="9:12" ht="15" x14ac:dyDescent="0.25">
      <c r="I12517"/>
      <c r="J12517"/>
      <c r="K12517"/>
      <c r="L12517"/>
    </row>
    <row r="12518" spans="9:12" ht="15" x14ac:dyDescent="0.25">
      <c r="I12518"/>
      <c r="J12518"/>
      <c r="K12518"/>
      <c r="L12518"/>
    </row>
    <row r="12519" spans="9:12" ht="15" x14ac:dyDescent="0.25">
      <c r="I12519"/>
      <c r="J12519"/>
      <c r="K12519"/>
      <c r="L12519"/>
    </row>
    <row r="12520" spans="9:12" ht="15" x14ac:dyDescent="0.25">
      <c r="I12520"/>
      <c r="J12520"/>
      <c r="K12520"/>
      <c r="L12520"/>
    </row>
    <row r="12521" spans="9:12" ht="15" x14ac:dyDescent="0.25">
      <c r="I12521"/>
      <c r="J12521"/>
      <c r="K12521"/>
      <c r="L12521"/>
    </row>
    <row r="12522" spans="9:12" ht="15" x14ac:dyDescent="0.25">
      <c r="I12522"/>
      <c r="J12522"/>
      <c r="K12522"/>
      <c r="L12522"/>
    </row>
    <row r="12523" spans="9:12" ht="15" x14ac:dyDescent="0.25">
      <c r="I12523"/>
      <c r="J12523"/>
      <c r="K12523"/>
      <c r="L12523"/>
    </row>
    <row r="12524" spans="9:12" ht="15" x14ac:dyDescent="0.25">
      <c r="I12524"/>
      <c r="J12524"/>
      <c r="K12524"/>
      <c r="L12524"/>
    </row>
    <row r="12525" spans="9:12" ht="15" x14ac:dyDescent="0.25">
      <c r="I12525"/>
      <c r="J12525"/>
      <c r="K12525"/>
      <c r="L12525"/>
    </row>
    <row r="12526" spans="9:12" ht="15" x14ac:dyDescent="0.25">
      <c r="I12526"/>
      <c r="J12526"/>
      <c r="K12526"/>
      <c r="L12526"/>
    </row>
    <row r="12527" spans="9:12" ht="15" x14ac:dyDescent="0.25">
      <c r="I12527"/>
      <c r="J12527"/>
      <c r="K12527"/>
      <c r="L12527"/>
    </row>
    <row r="12528" spans="9:12" ht="15" x14ac:dyDescent="0.25">
      <c r="I12528"/>
      <c r="J12528"/>
      <c r="K12528"/>
      <c r="L12528"/>
    </row>
    <row r="12529" spans="9:12" ht="15" x14ac:dyDescent="0.25">
      <c r="I12529"/>
      <c r="J12529"/>
      <c r="K12529"/>
      <c r="L12529"/>
    </row>
    <row r="12530" spans="9:12" ht="15" x14ac:dyDescent="0.25">
      <c r="I12530"/>
      <c r="J12530"/>
      <c r="K12530"/>
      <c r="L12530"/>
    </row>
    <row r="12531" spans="9:12" ht="15" x14ac:dyDescent="0.25">
      <c r="I12531"/>
      <c r="J12531"/>
      <c r="K12531"/>
      <c r="L12531"/>
    </row>
    <row r="12532" spans="9:12" ht="15" x14ac:dyDescent="0.25">
      <c r="I12532"/>
      <c r="J12532"/>
      <c r="K12532"/>
      <c r="L12532"/>
    </row>
    <row r="12533" spans="9:12" ht="15" x14ac:dyDescent="0.25">
      <c r="I12533"/>
      <c r="J12533"/>
      <c r="K12533"/>
      <c r="L12533"/>
    </row>
    <row r="12534" spans="9:12" ht="15" x14ac:dyDescent="0.25">
      <c r="I12534"/>
      <c r="J12534"/>
      <c r="K12534"/>
      <c r="L12534"/>
    </row>
    <row r="12535" spans="9:12" ht="15" x14ac:dyDescent="0.25">
      <c r="I12535"/>
      <c r="J12535"/>
      <c r="K12535"/>
      <c r="L12535"/>
    </row>
    <row r="12536" spans="9:12" ht="15" x14ac:dyDescent="0.25">
      <c r="I12536"/>
      <c r="J12536"/>
      <c r="K12536"/>
      <c r="L12536"/>
    </row>
    <row r="12537" spans="9:12" ht="15" x14ac:dyDescent="0.25">
      <c r="I12537"/>
      <c r="J12537"/>
      <c r="K12537"/>
      <c r="L12537"/>
    </row>
    <row r="12538" spans="9:12" ht="15" x14ac:dyDescent="0.25">
      <c r="I12538"/>
      <c r="J12538"/>
      <c r="K12538"/>
      <c r="L12538"/>
    </row>
    <row r="12539" spans="9:12" ht="15" x14ac:dyDescent="0.25">
      <c r="I12539"/>
      <c r="J12539"/>
      <c r="K12539"/>
      <c r="L12539"/>
    </row>
    <row r="12540" spans="9:12" ht="15" x14ac:dyDescent="0.25">
      <c r="I12540"/>
      <c r="J12540"/>
      <c r="K12540"/>
      <c r="L12540"/>
    </row>
    <row r="12541" spans="9:12" ht="15" x14ac:dyDescent="0.25">
      <c r="I12541"/>
      <c r="J12541"/>
      <c r="K12541"/>
      <c r="L12541"/>
    </row>
    <row r="12542" spans="9:12" ht="15" x14ac:dyDescent="0.25">
      <c r="I12542"/>
      <c r="J12542"/>
      <c r="K12542"/>
      <c r="L12542"/>
    </row>
    <row r="12543" spans="9:12" ht="15" x14ac:dyDescent="0.25">
      <c r="I12543"/>
      <c r="J12543"/>
      <c r="K12543"/>
      <c r="L12543"/>
    </row>
    <row r="12544" spans="9:12" ht="15" x14ac:dyDescent="0.25">
      <c r="I12544"/>
      <c r="J12544"/>
      <c r="K12544"/>
      <c r="L12544"/>
    </row>
    <row r="12545" spans="9:12" ht="15" x14ac:dyDescent="0.25">
      <c r="I12545"/>
      <c r="J12545"/>
      <c r="K12545"/>
      <c r="L12545"/>
    </row>
    <row r="12546" spans="9:12" ht="15" x14ac:dyDescent="0.25">
      <c r="I12546"/>
      <c r="J12546"/>
      <c r="K12546"/>
      <c r="L12546"/>
    </row>
    <row r="12547" spans="9:12" ht="15" x14ac:dyDescent="0.25">
      <c r="I12547"/>
      <c r="J12547"/>
      <c r="K12547"/>
      <c r="L12547"/>
    </row>
    <row r="12548" spans="9:12" ht="15" x14ac:dyDescent="0.25">
      <c r="I12548"/>
      <c r="J12548"/>
      <c r="K12548"/>
      <c r="L12548"/>
    </row>
    <row r="12549" spans="9:12" ht="15" x14ac:dyDescent="0.25">
      <c r="I12549"/>
      <c r="J12549"/>
      <c r="K12549"/>
      <c r="L12549"/>
    </row>
    <row r="12550" spans="9:12" ht="15" x14ac:dyDescent="0.25">
      <c r="I12550"/>
      <c r="J12550"/>
      <c r="K12550"/>
      <c r="L12550"/>
    </row>
    <row r="12551" spans="9:12" ht="15" x14ac:dyDescent="0.25">
      <c r="I12551"/>
      <c r="J12551"/>
      <c r="K12551"/>
      <c r="L12551"/>
    </row>
    <row r="12552" spans="9:12" ht="15" x14ac:dyDescent="0.25">
      <c r="I12552"/>
      <c r="J12552"/>
      <c r="K12552"/>
      <c r="L12552"/>
    </row>
    <row r="12553" spans="9:12" ht="15" x14ac:dyDescent="0.25">
      <c r="I12553"/>
      <c r="J12553"/>
      <c r="K12553"/>
      <c r="L12553"/>
    </row>
    <row r="12554" spans="9:12" ht="15" x14ac:dyDescent="0.25">
      <c r="I12554"/>
      <c r="J12554"/>
      <c r="K12554"/>
      <c r="L12554"/>
    </row>
    <row r="12555" spans="9:12" ht="15" x14ac:dyDescent="0.25">
      <c r="I12555"/>
      <c r="J12555"/>
      <c r="K12555"/>
      <c r="L12555"/>
    </row>
    <row r="12556" spans="9:12" ht="15" x14ac:dyDescent="0.25">
      <c r="I12556"/>
      <c r="J12556"/>
      <c r="K12556"/>
      <c r="L12556"/>
    </row>
    <row r="12557" spans="9:12" ht="15" x14ac:dyDescent="0.25">
      <c r="I12557"/>
      <c r="J12557"/>
      <c r="K12557"/>
      <c r="L12557"/>
    </row>
    <row r="12558" spans="9:12" ht="15" x14ac:dyDescent="0.25">
      <c r="I12558"/>
      <c r="J12558"/>
      <c r="K12558"/>
      <c r="L12558"/>
    </row>
    <row r="12559" spans="9:12" ht="15" x14ac:dyDescent="0.25">
      <c r="I12559"/>
      <c r="J12559"/>
      <c r="K12559"/>
      <c r="L12559"/>
    </row>
    <row r="12560" spans="9:12" ht="15" x14ac:dyDescent="0.25">
      <c r="I12560"/>
      <c r="J12560"/>
      <c r="K12560"/>
      <c r="L12560"/>
    </row>
    <row r="12561" spans="9:12" ht="15" x14ac:dyDescent="0.25">
      <c r="I12561"/>
      <c r="J12561"/>
      <c r="K12561"/>
      <c r="L12561"/>
    </row>
    <row r="12562" spans="9:12" ht="15" x14ac:dyDescent="0.25">
      <c r="I12562"/>
      <c r="J12562"/>
      <c r="K12562"/>
      <c r="L12562"/>
    </row>
    <row r="12563" spans="9:12" ht="15" x14ac:dyDescent="0.25">
      <c r="I12563"/>
      <c r="J12563"/>
      <c r="K12563"/>
      <c r="L12563"/>
    </row>
    <row r="12564" spans="9:12" ht="15" x14ac:dyDescent="0.25">
      <c r="I12564"/>
      <c r="J12564"/>
      <c r="K12564"/>
      <c r="L12564"/>
    </row>
    <row r="12565" spans="9:12" ht="15" x14ac:dyDescent="0.25">
      <c r="I12565"/>
      <c r="J12565"/>
      <c r="K12565"/>
      <c r="L12565"/>
    </row>
    <row r="12566" spans="9:12" ht="15" x14ac:dyDescent="0.25">
      <c r="I12566"/>
      <c r="J12566"/>
      <c r="K12566"/>
      <c r="L12566"/>
    </row>
    <row r="12567" spans="9:12" ht="15" x14ac:dyDescent="0.25">
      <c r="I12567"/>
      <c r="J12567"/>
      <c r="K12567"/>
      <c r="L12567"/>
    </row>
    <row r="12568" spans="9:12" ht="15" x14ac:dyDescent="0.25">
      <c r="I12568"/>
      <c r="J12568"/>
      <c r="K12568"/>
      <c r="L12568"/>
    </row>
    <row r="12569" spans="9:12" ht="15" x14ac:dyDescent="0.25">
      <c r="I12569"/>
      <c r="J12569"/>
      <c r="K12569"/>
      <c r="L12569"/>
    </row>
    <row r="12570" spans="9:12" ht="15" x14ac:dyDescent="0.25">
      <c r="I12570"/>
      <c r="J12570"/>
      <c r="K12570"/>
      <c r="L12570"/>
    </row>
    <row r="12571" spans="9:12" ht="15" x14ac:dyDescent="0.25">
      <c r="I12571"/>
      <c r="J12571"/>
      <c r="K12571"/>
      <c r="L12571"/>
    </row>
    <row r="12572" spans="9:12" ht="15" x14ac:dyDescent="0.25">
      <c r="I12572"/>
      <c r="J12572"/>
      <c r="K12572"/>
      <c r="L12572"/>
    </row>
    <row r="12573" spans="9:12" ht="15" x14ac:dyDescent="0.25">
      <c r="I12573"/>
      <c r="J12573"/>
      <c r="K12573"/>
      <c r="L12573"/>
    </row>
    <row r="12574" spans="9:12" ht="15" x14ac:dyDescent="0.25">
      <c r="I12574"/>
      <c r="J12574"/>
      <c r="K12574"/>
      <c r="L12574"/>
    </row>
    <row r="12575" spans="9:12" ht="15" x14ac:dyDescent="0.25">
      <c r="I12575"/>
      <c r="J12575"/>
      <c r="K12575"/>
      <c r="L12575"/>
    </row>
    <row r="12576" spans="9:12" ht="15" x14ac:dyDescent="0.25">
      <c r="I12576"/>
      <c r="J12576"/>
      <c r="K12576"/>
      <c r="L12576"/>
    </row>
    <row r="12577" spans="9:12" ht="15" x14ac:dyDescent="0.25">
      <c r="I12577"/>
      <c r="J12577"/>
      <c r="K12577"/>
      <c r="L12577"/>
    </row>
    <row r="12578" spans="9:12" ht="15" x14ac:dyDescent="0.25">
      <c r="I12578"/>
      <c r="J12578"/>
      <c r="K12578"/>
      <c r="L12578"/>
    </row>
    <row r="12579" spans="9:12" ht="15" x14ac:dyDescent="0.25">
      <c r="I12579"/>
      <c r="J12579"/>
      <c r="K12579"/>
      <c r="L12579"/>
    </row>
    <row r="12580" spans="9:12" ht="15" x14ac:dyDescent="0.25">
      <c r="I12580"/>
      <c r="J12580"/>
      <c r="K12580"/>
      <c r="L12580"/>
    </row>
    <row r="12581" spans="9:12" ht="15" x14ac:dyDescent="0.25">
      <c r="I12581"/>
      <c r="J12581"/>
      <c r="K12581"/>
      <c r="L12581"/>
    </row>
    <row r="12582" spans="9:12" ht="15" x14ac:dyDescent="0.25">
      <c r="I12582"/>
      <c r="J12582"/>
      <c r="K12582"/>
      <c r="L12582"/>
    </row>
    <row r="12583" spans="9:12" ht="15" x14ac:dyDescent="0.25">
      <c r="I12583"/>
      <c r="J12583"/>
      <c r="K12583"/>
      <c r="L12583"/>
    </row>
    <row r="12584" spans="9:12" ht="15" x14ac:dyDescent="0.25">
      <c r="I12584"/>
      <c r="J12584"/>
      <c r="K12584"/>
      <c r="L12584"/>
    </row>
    <row r="12585" spans="9:12" ht="15" x14ac:dyDescent="0.25">
      <c r="I12585"/>
      <c r="J12585"/>
      <c r="K12585"/>
      <c r="L12585"/>
    </row>
    <row r="12586" spans="9:12" ht="15" x14ac:dyDescent="0.25">
      <c r="I12586"/>
      <c r="J12586"/>
      <c r="K12586"/>
      <c r="L12586"/>
    </row>
    <row r="12587" spans="9:12" ht="15" x14ac:dyDescent="0.25">
      <c r="I12587"/>
      <c r="J12587"/>
      <c r="K12587"/>
      <c r="L12587"/>
    </row>
    <row r="12588" spans="9:12" ht="15" x14ac:dyDescent="0.25">
      <c r="I12588"/>
      <c r="J12588"/>
      <c r="K12588"/>
      <c r="L12588"/>
    </row>
    <row r="12589" spans="9:12" ht="15" x14ac:dyDescent="0.25">
      <c r="I12589"/>
      <c r="J12589"/>
      <c r="K12589"/>
      <c r="L12589"/>
    </row>
    <row r="12590" spans="9:12" ht="15" x14ac:dyDescent="0.25">
      <c r="I12590"/>
      <c r="J12590"/>
      <c r="K12590"/>
      <c r="L12590"/>
    </row>
    <row r="12591" spans="9:12" ht="15" x14ac:dyDescent="0.25">
      <c r="I12591"/>
      <c r="J12591"/>
      <c r="K12591"/>
      <c r="L12591"/>
    </row>
    <row r="12592" spans="9:12" ht="15" x14ac:dyDescent="0.25">
      <c r="I12592"/>
      <c r="J12592"/>
      <c r="K12592"/>
      <c r="L12592"/>
    </row>
    <row r="12593" spans="9:12" ht="15" x14ac:dyDescent="0.25">
      <c r="I12593"/>
      <c r="J12593"/>
      <c r="K12593"/>
      <c r="L12593"/>
    </row>
    <row r="12594" spans="9:12" ht="15" x14ac:dyDescent="0.25">
      <c r="I12594"/>
      <c r="J12594"/>
      <c r="K12594"/>
      <c r="L12594"/>
    </row>
    <row r="12595" spans="9:12" ht="15" x14ac:dyDescent="0.25">
      <c r="I12595"/>
      <c r="J12595"/>
      <c r="K12595"/>
      <c r="L12595"/>
    </row>
    <row r="12596" spans="9:12" ht="15" x14ac:dyDescent="0.25">
      <c r="I12596"/>
      <c r="J12596"/>
      <c r="K12596"/>
      <c r="L12596"/>
    </row>
    <row r="12597" spans="9:12" ht="15" x14ac:dyDescent="0.25">
      <c r="I12597"/>
      <c r="J12597"/>
      <c r="K12597"/>
      <c r="L12597"/>
    </row>
    <row r="12598" spans="9:12" ht="15" x14ac:dyDescent="0.25">
      <c r="I12598"/>
      <c r="J12598"/>
      <c r="K12598"/>
      <c r="L12598"/>
    </row>
    <row r="12599" spans="9:12" ht="15" x14ac:dyDescent="0.25">
      <c r="I12599"/>
      <c r="J12599"/>
      <c r="K12599"/>
      <c r="L12599"/>
    </row>
    <row r="12600" spans="9:12" ht="15" x14ac:dyDescent="0.25">
      <c r="I12600"/>
      <c r="J12600"/>
      <c r="K12600"/>
      <c r="L12600"/>
    </row>
    <row r="12601" spans="9:12" ht="15" x14ac:dyDescent="0.25">
      <c r="I12601"/>
      <c r="J12601"/>
      <c r="K12601"/>
      <c r="L12601"/>
    </row>
    <row r="12602" spans="9:12" ht="15" x14ac:dyDescent="0.25">
      <c r="I12602"/>
      <c r="J12602"/>
      <c r="K12602"/>
      <c r="L12602"/>
    </row>
    <row r="12603" spans="9:12" ht="15" x14ac:dyDescent="0.25">
      <c r="I12603"/>
      <c r="J12603"/>
      <c r="K12603"/>
      <c r="L12603"/>
    </row>
    <row r="12604" spans="9:12" ht="15" x14ac:dyDescent="0.25">
      <c r="I12604"/>
      <c r="J12604"/>
      <c r="K12604"/>
      <c r="L12604"/>
    </row>
    <row r="12605" spans="9:12" ht="15" x14ac:dyDescent="0.25">
      <c r="I12605"/>
      <c r="J12605"/>
      <c r="K12605"/>
      <c r="L12605"/>
    </row>
    <row r="12606" spans="9:12" ht="15" x14ac:dyDescent="0.25">
      <c r="I12606"/>
      <c r="J12606"/>
      <c r="K12606"/>
      <c r="L12606"/>
    </row>
    <row r="12607" spans="9:12" ht="15" x14ac:dyDescent="0.25">
      <c r="I12607"/>
      <c r="J12607"/>
      <c r="K12607"/>
      <c r="L12607"/>
    </row>
    <row r="12608" spans="9:12" ht="15" x14ac:dyDescent="0.25">
      <c r="I12608"/>
      <c r="J12608"/>
      <c r="K12608"/>
      <c r="L12608"/>
    </row>
    <row r="12609" spans="9:12" ht="15" x14ac:dyDescent="0.25">
      <c r="I12609"/>
      <c r="J12609"/>
      <c r="K12609"/>
      <c r="L12609"/>
    </row>
    <row r="12610" spans="9:12" ht="15" x14ac:dyDescent="0.25">
      <c r="I12610"/>
      <c r="J12610"/>
      <c r="K12610"/>
      <c r="L12610"/>
    </row>
    <row r="12611" spans="9:12" ht="15" x14ac:dyDescent="0.25">
      <c r="I12611"/>
      <c r="J12611"/>
      <c r="K12611"/>
      <c r="L12611"/>
    </row>
    <row r="12612" spans="9:12" ht="15" x14ac:dyDescent="0.25">
      <c r="I12612"/>
      <c r="J12612"/>
      <c r="K12612"/>
      <c r="L12612"/>
    </row>
    <row r="12613" spans="9:12" ht="15" x14ac:dyDescent="0.25">
      <c r="I12613"/>
      <c r="J12613"/>
      <c r="K12613"/>
      <c r="L12613"/>
    </row>
    <row r="12614" spans="9:12" ht="15" x14ac:dyDescent="0.25">
      <c r="I12614"/>
      <c r="J12614"/>
      <c r="K12614"/>
      <c r="L12614"/>
    </row>
    <row r="12615" spans="9:12" ht="15" x14ac:dyDescent="0.25">
      <c r="I12615"/>
      <c r="J12615"/>
      <c r="K12615"/>
      <c r="L12615"/>
    </row>
    <row r="12616" spans="9:12" ht="15" x14ac:dyDescent="0.25">
      <c r="I12616"/>
      <c r="J12616"/>
      <c r="K12616"/>
      <c r="L12616"/>
    </row>
    <row r="12617" spans="9:12" ht="15" x14ac:dyDescent="0.25">
      <c r="I12617"/>
      <c r="J12617"/>
      <c r="K12617"/>
      <c r="L12617"/>
    </row>
    <row r="12618" spans="9:12" ht="15" x14ac:dyDescent="0.25">
      <c r="I12618"/>
      <c r="J12618"/>
      <c r="K12618"/>
      <c r="L12618"/>
    </row>
    <row r="12619" spans="9:12" ht="15" x14ac:dyDescent="0.25">
      <c r="I12619"/>
      <c r="J12619"/>
      <c r="K12619"/>
      <c r="L12619"/>
    </row>
    <row r="12620" spans="9:12" ht="15" x14ac:dyDescent="0.25">
      <c r="I12620"/>
      <c r="J12620"/>
      <c r="K12620"/>
      <c r="L12620"/>
    </row>
    <row r="12621" spans="9:12" ht="15" x14ac:dyDescent="0.25">
      <c r="I12621"/>
      <c r="J12621"/>
      <c r="K12621"/>
      <c r="L12621"/>
    </row>
    <row r="12622" spans="9:12" ht="15" x14ac:dyDescent="0.25">
      <c r="I12622"/>
      <c r="J12622"/>
      <c r="K12622"/>
      <c r="L12622"/>
    </row>
    <row r="12623" spans="9:12" ht="15" x14ac:dyDescent="0.25">
      <c r="I12623"/>
      <c r="J12623"/>
      <c r="K12623"/>
      <c r="L12623"/>
    </row>
    <row r="12624" spans="9:12" ht="15" x14ac:dyDescent="0.25">
      <c r="I12624"/>
      <c r="J12624"/>
      <c r="K12624"/>
      <c r="L12624"/>
    </row>
    <row r="12625" spans="9:12" ht="15" x14ac:dyDescent="0.25">
      <c r="I12625"/>
      <c r="J12625"/>
      <c r="K12625"/>
      <c r="L12625"/>
    </row>
    <row r="12626" spans="9:12" ht="15" x14ac:dyDescent="0.25">
      <c r="I12626"/>
      <c r="J12626"/>
      <c r="K12626"/>
      <c r="L12626"/>
    </row>
    <row r="12627" spans="9:12" ht="15" x14ac:dyDescent="0.25">
      <c r="I12627"/>
      <c r="J12627"/>
      <c r="K12627"/>
      <c r="L12627"/>
    </row>
    <row r="12628" spans="9:12" ht="15" x14ac:dyDescent="0.25">
      <c r="I12628"/>
      <c r="J12628"/>
      <c r="K12628"/>
      <c r="L12628"/>
    </row>
    <row r="12629" spans="9:12" ht="15" x14ac:dyDescent="0.25">
      <c r="I12629"/>
      <c r="J12629"/>
      <c r="K12629"/>
      <c r="L12629"/>
    </row>
    <row r="12630" spans="9:12" ht="15" x14ac:dyDescent="0.25">
      <c r="I12630"/>
      <c r="J12630"/>
      <c r="K12630"/>
      <c r="L12630"/>
    </row>
    <row r="12631" spans="9:12" ht="15" x14ac:dyDescent="0.25">
      <c r="I12631"/>
      <c r="J12631"/>
      <c r="K12631"/>
      <c r="L12631"/>
    </row>
    <row r="12632" spans="9:12" ht="15" x14ac:dyDescent="0.25">
      <c r="I12632"/>
      <c r="J12632"/>
      <c r="K12632"/>
      <c r="L12632"/>
    </row>
    <row r="12633" spans="9:12" ht="15" x14ac:dyDescent="0.25">
      <c r="I12633"/>
      <c r="J12633"/>
      <c r="K12633"/>
      <c r="L12633"/>
    </row>
    <row r="12634" spans="9:12" ht="15" x14ac:dyDescent="0.25">
      <c r="I12634"/>
      <c r="J12634"/>
      <c r="K12634"/>
      <c r="L12634"/>
    </row>
    <row r="12635" spans="9:12" ht="15" x14ac:dyDescent="0.25">
      <c r="I12635"/>
      <c r="J12635"/>
      <c r="K12635"/>
      <c r="L12635"/>
    </row>
    <row r="12636" spans="9:12" ht="15" x14ac:dyDescent="0.25">
      <c r="I12636"/>
      <c r="J12636"/>
      <c r="K12636"/>
      <c r="L12636"/>
    </row>
    <row r="12637" spans="9:12" ht="15" x14ac:dyDescent="0.25">
      <c r="I12637"/>
      <c r="J12637"/>
      <c r="K12637"/>
      <c r="L12637"/>
    </row>
    <row r="12638" spans="9:12" ht="15" x14ac:dyDescent="0.25">
      <c r="I12638"/>
      <c r="J12638"/>
      <c r="K12638"/>
      <c r="L12638"/>
    </row>
    <row r="12639" spans="9:12" ht="15" x14ac:dyDescent="0.25">
      <c r="I12639"/>
      <c r="J12639"/>
      <c r="K12639"/>
      <c r="L12639"/>
    </row>
    <row r="12640" spans="9:12" ht="15" x14ac:dyDescent="0.25">
      <c r="I12640"/>
      <c r="J12640"/>
      <c r="K12640"/>
      <c r="L12640"/>
    </row>
    <row r="12641" spans="9:12" ht="15" x14ac:dyDescent="0.25">
      <c r="I12641"/>
      <c r="J12641"/>
      <c r="K12641"/>
      <c r="L12641"/>
    </row>
    <row r="12642" spans="9:12" ht="15" x14ac:dyDescent="0.25">
      <c r="I12642"/>
      <c r="J12642"/>
      <c r="K12642"/>
      <c r="L12642"/>
    </row>
    <row r="12643" spans="9:12" ht="15" x14ac:dyDescent="0.25">
      <c r="I12643"/>
      <c r="J12643"/>
      <c r="K12643"/>
      <c r="L12643"/>
    </row>
    <row r="12644" spans="9:12" ht="15" x14ac:dyDescent="0.25">
      <c r="I12644"/>
      <c r="J12644"/>
      <c r="K12644"/>
      <c r="L12644"/>
    </row>
    <row r="12645" spans="9:12" ht="15" x14ac:dyDescent="0.25">
      <c r="I12645"/>
      <c r="J12645"/>
      <c r="K12645"/>
      <c r="L12645"/>
    </row>
    <row r="12646" spans="9:12" ht="15" x14ac:dyDescent="0.25">
      <c r="I12646"/>
      <c r="J12646"/>
      <c r="K12646"/>
      <c r="L12646"/>
    </row>
    <row r="12647" spans="9:12" ht="15" x14ac:dyDescent="0.25">
      <c r="I12647"/>
      <c r="J12647"/>
      <c r="K12647"/>
      <c r="L12647"/>
    </row>
    <row r="12648" spans="9:12" ht="15" x14ac:dyDescent="0.25">
      <c r="I12648"/>
      <c r="J12648"/>
      <c r="K12648"/>
      <c r="L12648"/>
    </row>
    <row r="12649" spans="9:12" ht="15" x14ac:dyDescent="0.25">
      <c r="I12649"/>
      <c r="J12649"/>
      <c r="K12649"/>
      <c r="L12649"/>
    </row>
    <row r="12650" spans="9:12" ht="15" x14ac:dyDescent="0.25">
      <c r="I12650"/>
      <c r="J12650"/>
      <c r="K12650"/>
      <c r="L12650"/>
    </row>
    <row r="12651" spans="9:12" ht="15" x14ac:dyDescent="0.25">
      <c r="I12651"/>
      <c r="J12651"/>
      <c r="K12651"/>
      <c r="L12651"/>
    </row>
    <row r="12652" spans="9:12" ht="15" x14ac:dyDescent="0.25">
      <c r="I12652"/>
      <c r="J12652"/>
      <c r="K12652"/>
      <c r="L12652"/>
    </row>
    <row r="12653" spans="9:12" ht="15" x14ac:dyDescent="0.25">
      <c r="I12653"/>
      <c r="J12653"/>
      <c r="K12653"/>
      <c r="L12653"/>
    </row>
    <row r="12654" spans="9:12" ht="15" x14ac:dyDescent="0.25">
      <c r="I12654"/>
      <c r="J12654"/>
      <c r="K12654"/>
      <c r="L12654"/>
    </row>
    <row r="12655" spans="9:12" ht="15" x14ac:dyDescent="0.25">
      <c r="I12655"/>
      <c r="J12655"/>
      <c r="K12655"/>
      <c r="L12655"/>
    </row>
    <row r="12656" spans="9:12" ht="15" x14ac:dyDescent="0.25">
      <c r="I12656"/>
      <c r="J12656"/>
      <c r="K12656"/>
      <c r="L12656"/>
    </row>
    <row r="12657" spans="9:12" ht="15" x14ac:dyDescent="0.25">
      <c r="I12657"/>
      <c r="J12657"/>
      <c r="K12657"/>
      <c r="L12657"/>
    </row>
    <row r="12658" spans="9:12" ht="15" x14ac:dyDescent="0.25">
      <c r="I12658"/>
      <c r="J12658"/>
      <c r="K12658"/>
      <c r="L12658"/>
    </row>
    <row r="12659" spans="9:12" ht="15" x14ac:dyDescent="0.25">
      <c r="I12659"/>
      <c r="J12659"/>
      <c r="K12659"/>
      <c r="L12659"/>
    </row>
    <row r="12660" spans="9:12" ht="15" x14ac:dyDescent="0.25">
      <c r="I12660"/>
      <c r="J12660"/>
      <c r="K12660"/>
      <c r="L12660"/>
    </row>
    <row r="12661" spans="9:12" ht="15" x14ac:dyDescent="0.25">
      <c r="I12661"/>
      <c r="J12661"/>
      <c r="K12661"/>
      <c r="L12661"/>
    </row>
    <row r="12662" spans="9:12" ht="15" x14ac:dyDescent="0.25">
      <c r="I12662"/>
      <c r="J12662"/>
      <c r="K12662"/>
      <c r="L12662"/>
    </row>
    <row r="12663" spans="9:12" ht="15" x14ac:dyDescent="0.25">
      <c r="I12663"/>
      <c r="J12663"/>
      <c r="K12663"/>
      <c r="L12663"/>
    </row>
    <row r="12664" spans="9:12" ht="15" x14ac:dyDescent="0.25">
      <c r="I12664"/>
      <c r="J12664"/>
      <c r="K12664"/>
      <c r="L12664"/>
    </row>
    <row r="12665" spans="9:12" ht="15" x14ac:dyDescent="0.25">
      <c r="I12665"/>
      <c r="J12665"/>
      <c r="K12665"/>
      <c r="L12665"/>
    </row>
    <row r="12666" spans="9:12" ht="15" x14ac:dyDescent="0.25">
      <c r="I12666"/>
      <c r="J12666"/>
      <c r="K12666"/>
      <c r="L12666"/>
    </row>
    <row r="12667" spans="9:12" ht="15" x14ac:dyDescent="0.25">
      <c r="I12667"/>
      <c r="J12667"/>
      <c r="K12667"/>
      <c r="L12667"/>
    </row>
    <row r="12668" spans="9:12" ht="15" x14ac:dyDescent="0.25">
      <c r="I12668"/>
      <c r="J12668"/>
      <c r="K12668"/>
      <c r="L12668"/>
    </row>
    <row r="12669" spans="9:12" ht="15" x14ac:dyDescent="0.25">
      <c r="I12669"/>
      <c r="J12669"/>
      <c r="K12669"/>
      <c r="L12669"/>
    </row>
    <row r="12670" spans="9:12" ht="15" x14ac:dyDescent="0.25">
      <c r="I12670"/>
      <c r="J12670"/>
      <c r="K12670"/>
      <c r="L12670"/>
    </row>
    <row r="12671" spans="9:12" ht="15" x14ac:dyDescent="0.25">
      <c r="I12671"/>
      <c r="J12671"/>
      <c r="K12671"/>
      <c r="L12671"/>
    </row>
    <row r="12672" spans="9:12" ht="15" x14ac:dyDescent="0.25">
      <c r="I12672"/>
      <c r="J12672"/>
      <c r="K12672"/>
      <c r="L12672"/>
    </row>
    <row r="12673" spans="9:12" ht="15" x14ac:dyDescent="0.25">
      <c r="I12673"/>
      <c r="J12673"/>
      <c r="K12673"/>
      <c r="L12673"/>
    </row>
    <row r="12674" spans="9:12" ht="15" x14ac:dyDescent="0.25">
      <c r="I12674"/>
      <c r="J12674"/>
      <c r="K12674"/>
      <c r="L12674"/>
    </row>
    <row r="12675" spans="9:12" ht="15" x14ac:dyDescent="0.25">
      <c r="I12675"/>
      <c r="J12675"/>
      <c r="K12675"/>
      <c r="L12675"/>
    </row>
    <row r="12676" spans="9:12" ht="15" x14ac:dyDescent="0.25">
      <c r="I12676"/>
      <c r="J12676"/>
      <c r="K12676"/>
      <c r="L12676"/>
    </row>
    <row r="12677" spans="9:12" ht="15" x14ac:dyDescent="0.25">
      <c r="I12677"/>
      <c r="J12677"/>
      <c r="K12677"/>
      <c r="L12677"/>
    </row>
    <row r="12678" spans="9:12" ht="15" x14ac:dyDescent="0.25">
      <c r="I12678"/>
      <c r="J12678"/>
      <c r="K12678"/>
      <c r="L12678"/>
    </row>
    <row r="12679" spans="9:12" ht="15" x14ac:dyDescent="0.25">
      <c r="I12679"/>
      <c r="J12679"/>
      <c r="K12679"/>
      <c r="L12679"/>
    </row>
    <row r="12680" spans="9:12" ht="15" x14ac:dyDescent="0.25">
      <c r="I12680"/>
      <c r="J12680"/>
      <c r="K12680"/>
      <c r="L12680"/>
    </row>
    <row r="12681" spans="9:12" ht="15" x14ac:dyDescent="0.25">
      <c r="I12681"/>
      <c r="J12681"/>
      <c r="K12681"/>
      <c r="L12681"/>
    </row>
    <row r="12682" spans="9:12" ht="15" x14ac:dyDescent="0.25">
      <c r="I12682"/>
      <c r="J12682"/>
      <c r="K12682"/>
      <c r="L12682"/>
    </row>
    <row r="12683" spans="9:12" ht="15" x14ac:dyDescent="0.25">
      <c r="I12683"/>
      <c r="J12683"/>
      <c r="K12683"/>
      <c r="L12683"/>
    </row>
    <row r="12684" spans="9:12" ht="15" x14ac:dyDescent="0.25">
      <c r="I12684"/>
      <c r="J12684"/>
      <c r="K12684"/>
      <c r="L12684"/>
    </row>
    <row r="12685" spans="9:12" ht="15" x14ac:dyDescent="0.25">
      <c r="I12685"/>
      <c r="J12685"/>
      <c r="K12685"/>
      <c r="L12685"/>
    </row>
    <row r="12686" spans="9:12" ht="15" x14ac:dyDescent="0.25">
      <c r="I12686"/>
      <c r="J12686"/>
      <c r="K12686"/>
      <c r="L12686"/>
    </row>
    <row r="12687" spans="9:12" ht="15" x14ac:dyDescent="0.25">
      <c r="I12687"/>
      <c r="J12687"/>
      <c r="K12687"/>
      <c r="L12687"/>
    </row>
    <row r="12688" spans="9:12" ht="15" x14ac:dyDescent="0.25">
      <c r="I12688"/>
      <c r="J12688"/>
      <c r="K12688"/>
      <c r="L12688"/>
    </row>
    <row r="12689" spans="9:12" ht="15" x14ac:dyDescent="0.25">
      <c r="I12689"/>
      <c r="J12689"/>
      <c r="K12689"/>
      <c r="L12689"/>
    </row>
    <row r="12690" spans="9:12" ht="15" x14ac:dyDescent="0.25">
      <c r="I12690"/>
      <c r="J12690"/>
      <c r="K12690"/>
      <c r="L12690"/>
    </row>
    <row r="12691" spans="9:12" ht="15" x14ac:dyDescent="0.25">
      <c r="I12691"/>
      <c r="J12691"/>
      <c r="K12691"/>
      <c r="L12691"/>
    </row>
    <row r="12692" spans="9:12" ht="15" x14ac:dyDescent="0.25">
      <c r="I12692"/>
      <c r="J12692"/>
      <c r="K12692"/>
      <c r="L12692"/>
    </row>
    <row r="12693" spans="9:12" ht="15" x14ac:dyDescent="0.25">
      <c r="I12693"/>
      <c r="J12693"/>
      <c r="K12693"/>
      <c r="L12693"/>
    </row>
    <row r="12694" spans="9:12" ht="15" x14ac:dyDescent="0.25">
      <c r="I12694"/>
      <c r="J12694"/>
      <c r="K12694"/>
      <c r="L12694"/>
    </row>
    <row r="12695" spans="9:12" ht="15" x14ac:dyDescent="0.25">
      <c r="I12695"/>
      <c r="J12695"/>
      <c r="K12695"/>
      <c r="L12695"/>
    </row>
    <row r="12696" spans="9:12" ht="15" x14ac:dyDescent="0.25">
      <c r="I12696"/>
      <c r="J12696"/>
      <c r="K12696"/>
      <c r="L12696"/>
    </row>
    <row r="12697" spans="9:12" ht="15" x14ac:dyDescent="0.25">
      <c r="I12697"/>
      <c r="J12697"/>
      <c r="K12697"/>
      <c r="L12697"/>
    </row>
    <row r="12698" spans="9:12" ht="15" x14ac:dyDescent="0.25">
      <c r="I12698"/>
      <c r="J12698"/>
      <c r="K12698"/>
      <c r="L12698"/>
    </row>
    <row r="12699" spans="9:12" ht="15" x14ac:dyDescent="0.25">
      <c r="I12699"/>
      <c r="J12699"/>
      <c r="K12699"/>
      <c r="L12699"/>
    </row>
    <row r="12700" spans="9:12" ht="15" x14ac:dyDescent="0.25">
      <c r="I12700"/>
      <c r="J12700"/>
      <c r="K12700"/>
      <c r="L12700"/>
    </row>
    <row r="12701" spans="9:12" ht="15" x14ac:dyDescent="0.25">
      <c r="I12701"/>
      <c r="J12701"/>
      <c r="K12701"/>
      <c r="L12701"/>
    </row>
    <row r="12702" spans="9:12" ht="15" x14ac:dyDescent="0.25">
      <c r="I12702"/>
      <c r="J12702"/>
      <c r="K12702"/>
      <c r="L12702"/>
    </row>
    <row r="12703" spans="9:12" ht="15" x14ac:dyDescent="0.25">
      <c r="I12703"/>
      <c r="J12703"/>
      <c r="K12703"/>
      <c r="L12703"/>
    </row>
    <row r="12704" spans="9:12" ht="15" x14ac:dyDescent="0.25">
      <c r="I12704"/>
      <c r="J12704"/>
      <c r="K12704"/>
      <c r="L12704"/>
    </row>
    <row r="12705" spans="9:12" ht="15" x14ac:dyDescent="0.25">
      <c r="I12705"/>
      <c r="J12705"/>
      <c r="K12705"/>
      <c r="L12705"/>
    </row>
    <row r="12706" spans="9:12" ht="15" x14ac:dyDescent="0.25">
      <c r="I12706"/>
      <c r="J12706"/>
      <c r="K12706"/>
      <c r="L12706"/>
    </row>
    <row r="12707" spans="9:12" ht="15" x14ac:dyDescent="0.25">
      <c r="I12707"/>
      <c r="J12707"/>
      <c r="K12707"/>
      <c r="L12707"/>
    </row>
    <row r="12708" spans="9:12" ht="15" x14ac:dyDescent="0.25">
      <c r="I12708"/>
      <c r="J12708"/>
      <c r="K12708"/>
      <c r="L12708"/>
    </row>
    <row r="12709" spans="9:12" ht="15" x14ac:dyDescent="0.25">
      <c r="I12709"/>
      <c r="J12709"/>
      <c r="K12709"/>
      <c r="L12709"/>
    </row>
    <row r="12710" spans="9:12" ht="15" x14ac:dyDescent="0.25">
      <c r="I12710"/>
      <c r="J12710"/>
      <c r="K12710"/>
      <c r="L12710"/>
    </row>
    <row r="12711" spans="9:12" ht="15" x14ac:dyDescent="0.25">
      <c r="I12711"/>
      <c r="J12711"/>
      <c r="K12711"/>
      <c r="L12711"/>
    </row>
    <row r="12712" spans="9:12" ht="15" x14ac:dyDescent="0.25">
      <c r="I12712"/>
      <c r="J12712"/>
      <c r="K12712"/>
      <c r="L12712"/>
    </row>
    <row r="12713" spans="9:12" ht="15" x14ac:dyDescent="0.25">
      <c r="I12713"/>
      <c r="J12713"/>
      <c r="K12713"/>
      <c r="L12713"/>
    </row>
    <row r="12714" spans="9:12" ht="15" x14ac:dyDescent="0.25">
      <c r="I12714"/>
      <c r="J12714"/>
      <c r="K12714"/>
      <c r="L12714"/>
    </row>
    <row r="12715" spans="9:12" ht="15" x14ac:dyDescent="0.25">
      <c r="I12715"/>
      <c r="J12715"/>
      <c r="K12715"/>
      <c r="L12715"/>
    </row>
    <row r="12716" spans="9:12" ht="15" x14ac:dyDescent="0.25">
      <c r="I12716"/>
      <c r="J12716"/>
      <c r="K12716"/>
      <c r="L12716"/>
    </row>
    <row r="12717" spans="9:12" ht="15" x14ac:dyDescent="0.25">
      <c r="I12717"/>
      <c r="J12717"/>
      <c r="K12717"/>
      <c r="L12717"/>
    </row>
    <row r="12718" spans="9:12" ht="15" x14ac:dyDescent="0.25">
      <c r="I12718"/>
      <c r="J12718"/>
      <c r="K12718"/>
      <c r="L12718"/>
    </row>
    <row r="12719" spans="9:12" ht="15" x14ac:dyDescent="0.25">
      <c r="I12719"/>
      <c r="J12719"/>
      <c r="K12719"/>
      <c r="L12719"/>
    </row>
    <row r="12720" spans="9:12" ht="15" x14ac:dyDescent="0.25">
      <c r="I12720"/>
      <c r="J12720"/>
      <c r="K12720"/>
      <c r="L12720"/>
    </row>
    <row r="12721" spans="9:12" ht="15" x14ac:dyDescent="0.25">
      <c r="I12721"/>
      <c r="J12721"/>
      <c r="K12721"/>
      <c r="L12721"/>
    </row>
    <row r="12722" spans="9:12" ht="15" x14ac:dyDescent="0.25">
      <c r="I12722"/>
      <c r="J12722"/>
      <c r="K12722"/>
      <c r="L12722"/>
    </row>
    <row r="12723" spans="9:12" ht="15" x14ac:dyDescent="0.25">
      <c r="I12723"/>
      <c r="J12723"/>
      <c r="K12723"/>
      <c r="L12723"/>
    </row>
    <row r="12724" spans="9:12" ht="15" x14ac:dyDescent="0.25">
      <c r="I12724"/>
      <c r="J12724"/>
      <c r="K12724"/>
      <c r="L12724"/>
    </row>
    <row r="12725" spans="9:12" ht="15" x14ac:dyDescent="0.25">
      <c r="I12725"/>
      <c r="J12725"/>
      <c r="K12725"/>
      <c r="L12725"/>
    </row>
    <row r="12726" spans="9:12" ht="15" x14ac:dyDescent="0.25">
      <c r="I12726"/>
      <c r="J12726"/>
      <c r="K12726"/>
      <c r="L12726"/>
    </row>
    <row r="12727" spans="9:12" ht="15" x14ac:dyDescent="0.25">
      <c r="I12727"/>
      <c r="J12727"/>
      <c r="K12727"/>
      <c r="L12727"/>
    </row>
    <row r="12728" spans="9:12" ht="15" x14ac:dyDescent="0.25">
      <c r="I12728"/>
      <c r="J12728"/>
      <c r="K12728"/>
      <c r="L12728"/>
    </row>
    <row r="12729" spans="9:12" ht="15" x14ac:dyDescent="0.25">
      <c r="I12729"/>
      <c r="J12729"/>
      <c r="K12729"/>
      <c r="L12729"/>
    </row>
    <row r="12730" spans="9:12" ht="15" x14ac:dyDescent="0.25">
      <c r="I12730"/>
      <c r="J12730"/>
      <c r="K12730"/>
      <c r="L12730"/>
    </row>
    <row r="12731" spans="9:12" ht="15" x14ac:dyDescent="0.25">
      <c r="I12731"/>
      <c r="J12731"/>
      <c r="K12731"/>
      <c r="L12731"/>
    </row>
    <row r="12732" spans="9:12" ht="15" x14ac:dyDescent="0.25">
      <c r="I12732"/>
      <c r="J12732"/>
      <c r="K12732"/>
      <c r="L12732"/>
    </row>
    <row r="12733" spans="9:12" ht="15" x14ac:dyDescent="0.25">
      <c r="I12733"/>
      <c r="J12733"/>
      <c r="K12733"/>
      <c r="L12733"/>
    </row>
    <row r="12734" spans="9:12" ht="15" x14ac:dyDescent="0.25">
      <c r="I12734"/>
      <c r="J12734"/>
      <c r="K12734"/>
      <c r="L12734"/>
    </row>
    <row r="12735" spans="9:12" ht="15" x14ac:dyDescent="0.25">
      <c r="I12735"/>
      <c r="J12735"/>
      <c r="K12735"/>
      <c r="L12735"/>
    </row>
    <row r="12736" spans="9:12" ht="15" x14ac:dyDescent="0.25">
      <c r="I12736"/>
      <c r="J12736"/>
      <c r="K12736"/>
      <c r="L12736"/>
    </row>
    <row r="12737" spans="9:12" ht="15" x14ac:dyDescent="0.25">
      <c r="I12737"/>
      <c r="J12737"/>
      <c r="K12737"/>
      <c r="L12737"/>
    </row>
    <row r="12738" spans="9:12" ht="15" x14ac:dyDescent="0.25">
      <c r="I12738"/>
      <c r="J12738"/>
      <c r="K12738"/>
      <c r="L12738"/>
    </row>
    <row r="12739" spans="9:12" ht="15" x14ac:dyDescent="0.25">
      <c r="I12739"/>
      <c r="J12739"/>
      <c r="K12739"/>
      <c r="L12739"/>
    </row>
    <row r="12740" spans="9:12" ht="15" x14ac:dyDescent="0.25">
      <c r="I12740"/>
      <c r="J12740"/>
      <c r="K12740"/>
      <c r="L12740"/>
    </row>
    <row r="12741" spans="9:12" ht="15" x14ac:dyDescent="0.25">
      <c r="I12741"/>
      <c r="J12741"/>
      <c r="K12741"/>
      <c r="L12741"/>
    </row>
    <row r="12742" spans="9:12" ht="15" x14ac:dyDescent="0.25">
      <c r="I12742"/>
      <c r="J12742"/>
      <c r="K12742"/>
      <c r="L12742"/>
    </row>
    <row r="12743" spans="9:12" ht="15" x14ac:dyDescent="0.25">
      <c r="I12743"/>
      <c r="J12743"/>
      <c r="K12743"/>
      <c r="L12743"/>
    </row>
    <row r="12744" spans="9:12" ht="15" x14ac:dyDescent="0.25">
      <c r="I12744"/>
      <c r="J12744"/>
      <c r="K12744"/>
      <c r="L12744"/>
    </row>
    <row r="12745" spans="9:12" ht="15" x14ac:dyDescent="0.25">
      <c r="I12745"/>
      <c r="J12745"/>
      <c r="K12745"/>
      <c r="L12745"/>
    </row>
    <row r="12746" spans="9:12" ht="15" x14ac:dyDescent="0.25">
      <c r="I12746"/>
      <c r="J12746"/>
      <c r="K12746"/>
      <c r="L12746"/>
    </row>
    <row r="12747" spans="9:12" ht="15" x14ac:dyDescent="0.25">
      <c r="I12747"/>
      <c r="J12747"/>
      <c r="K12747"/>
      <c r="L12747"/>
    </row>
    <row r="12748" spans="9:12" ht="15" x14ac:dyDescent="0.25">
      <c r="I12748"/>
      <c r="J12748"/>
      <c r="K12748"/>
      <c r="L12748"/>
    </row>
    <row r="12749" spans="9:12" ht="15" x14ac:dyDescent="0.25">
      <c r="I12749"/>
      <c r="J12749"/>
      <c r="K12749"/>
      <c r="L12749"/>
    </row>
    <row r="12750" spans="9:12" ht="15" x14ac:dyDescent="0.25">
      <c r="I12750"/>
      <c r="J12750"/>
      <c r="K12750"/>
      <c r="L12750"/>
    </row>
    <row r="12751" spans="9:12" ht="15" x14ac:dyDescent="0.25">
      <c r="I12751"/>
      <c r="J12751"/>
      <c r="K12751"/>
      <c r="L12751"/>
    </row>
    <row r="12752" spans="9:12" ht="15" x14ac:dyDescent="0.25">
      <c r="I12752"/>
      <c r="J12752"/>
      <c r="K12752"/>
      <c r="L12752"/>
    </row>
    <row r="12753" spans="9:12" ht="15" x14ac:dyDescent="0.25">
      <c r="I12753"/>
      <c r="J12753"/>
      <c r="K12753"/>
      <c r="L12753"/>
    </row>
    <row r="12754" spans="9:12" ht="15" x14ac:dyDescent="0.25">
      <c r="I12754"/>
      <c r="J12754"/>
      <c r="K12754"/>
      <c r="L12754"/>
    </row>
    <row r="12755" spans="9:12" ht="15" x14ac:dyDescent="0.25">
      <c r="I12755"/>
      <c r="J12755"/>
      <c r="K12755"/>
      <c r="L12755"/>
    </row>
    <row r="12756" spans="9:12" ht="15" x14ac:dyDescent="0.25">
      <c r="I12756"/>
      <c r="J12756"/>
      <c r="K12756"/>
      <c r="L12756"/>
    </row>
    <row r="12757" spans="9:12" ht="15" x14ac:dyDescent="0.25">
      <c r="I12757"/>
      <c r="J12757"/>
      <c r="K12757"/>
      <c r="L12757"/>
    </row>
    <row r="12758" spans="9:12" ht="15" x14ac:dyDescent="0.25">
      <c r="I12758"/>
      <c r="J12758"/>
      <c r="K12758"/>
      <c r="L12758"/>
    </row>
    <row r="12759" spans="9:12" ht="15" x14ac:dyDescent="0.25">
      <c r="I12759"/>
      <c r="J12759"/>
      <c r="K12759"/>
      <c r="L12759"/>
    </row>
    <row r="12760" spans="9:12" ht="15" x14ac:dyDescent="0.25">
      <c r="I12760"/>
      <c r="J12760"/>
      <c r="K12760"/>
      <c r="L12760"/>
    </row>
    <row r="12761" spans="9:12" ht="15" x14ac:dyDescent="0.25">
      <c r="I12761"/>
      <c r="J12761"/>
      <c r="K12761"/>
      <c r="L12761"/>
    </row>
    <row r="12762" spans="9:12" ht="15" x14ac:dyDescent="0.25">
      <c r="I12762"/>
      <c r="J12762"/>
      <c r="K12762"/>
      <c r="L12762"/>
    </row>
    <row r="12763" spans="9:12" ht="15" x14ac:dyDescent="0.25">
      <c r="I12763"/>
      <c r="J12763"/>
      <c r="K12763"/>
      <c r="L12763"/>
    </row>
    <row r="12764" spans="9:12" ht="15" x14ac:dyDescent="0.25">
      <c r="I12764"/>
      <c r="J12764"/>
      <c r="K12764"/>
      <c r="L12764"/>
    </row>
    <row r="12765" spans="9:12" ht="15" x14ac:dyDescent="0.25">
      <c r="I12765"/>
      <c r="J12765"/>
      <c r="K12765"/>
      <c r="L12765"/>
    </row>
    <row r="12766" spans="9:12" ht="15" x14ac:dyDescent="0.25">
      <c r="I12766"/>
      <c r="J12766"/>
      <c r="K12766"/>
      <c r="L12766"/>
    </row>
    <row r="12767" spans="9:12" ht="15" x14ac:dyDescent="0.25">
      <c r="I12767"/>
      <c r="J12767"/>
      <c r="K12767"/>
      <c r="L12767"/>
    </row>
    <row r="12768" spans="9:12" ht="15" x14ac:dyDescent="0.25">
      <c r="I12768"/>
      <c r="J12768"/>
      <c r="K12768"/>
      <c r="L12768"/>
    </row>
    <row r="12769" spans="9:12" ht="15" x14ac:dyDescent="0.25">
      <c r="I12769"/>
      <c r="J12769"/>
      <c r="K12769"/>
      <c r="L12769"/>
    </row>
    <row r="12770" spans="9:12" ht="15" x14ac:dyDescent="0.25">
      <c r="I12770"/>
      <c r="J12770"/>
      <c r="K12770"/>
      <c r="L12770"/>
    </row>
    <row r="12771" spans="9:12" ht="15" x14ac:dyDescent="0.25">
      <c r="I12771"/>
      <c r="J12771"/>
      <c r="K12771"/>
      <c r="L12771"/>
    </row>
    <row r="12772" spans="9:12" ht="15" x14ac:dyDescent="0.25">
      <c r="I12772"/>
      <c r="J12772"/>
      <c r="K12772"/>
      <c r="L12772"/>
    </row>
    <row r="12773" spans="9:12" ht="15" x14ac:dyDescent="0.25">
      <c r="I12773"/>
      <c r="J12773"/>
      <c r="K12773"/>
      <c r="L12773"/>
    </row>
    <row r="12774" spans="9:12" ht="15" x14ac:dyDescent="0.25">
      <c r="I12774"/>
      <c r="J12774"/>
      <c r="K12774"/>
      <c r="L12774"/>
    </row>
    <row r="12775" spans="9:12" ht="15" x14ac:dyDescent="0.25">
      <c r="I12775"/>
      <c r="J12775"/>
      <c r="K12775"/>
      <c r="L12775"/>
    </row>
    <row r="12776" spans="9:12" ht="15" x14ac:dyDescent="0.25">
      <c r="I12776"/>
      <c r="J12776"/>
      <c r="K12776"/>
      <c r="L12776"/>
    </row>
    <row r="12777" spans="9:12" ht="15" x14ac:dyDescent="0.25">
      <c r="I12777"/>
      <c r="J12777"/>
      <c r="K12777"/>
      <c r="L12777"/>
    </row>
    <row r="12778" spans="9:12" ht="15" x14ac:dyDescent="0.25">
      <c r="I12778"/>
      <c r="J12778"/>
      <c r="K12778"/>
      <c r="L12778"/>
    </row>
    <row r="12779" spans="9:12" ht="15" x14ac:dyDescent="0.25">
      <c r="I12779"/>
      <c r="J12779"/>
      <c r="K12779"/>
      <c r="L12779"/>
    </row>
    <row r="12780" spans="9:12" ht="15" x14ac:dyDescent="0.25">
      <c r="I12780"/>
      <c r="J12780"/>
      <c r="K12780"/>
      <c r="L12780"/>
    </row>
    <row r="12781" spans="9:12" ht="15" x14ac:dyDescent="0.25">
      <c r="I12781"/>
      <c r="J12781"/>
      <c r="K12781"/>
      <c r="L12781"/>
    </row>
    <row r="12782" spans="9:12" ht="15" x14ac:dyDescent="0.25">
      <c r="I12782"/>
      <c r="J12782"/>
      <c r="K12782"/>
      <c r="L12782"/>
    </row>
    <row r="12783" spans="9:12" ht="15" x14ac:dyDescent="0.25">
      <c r="I12783"/>
      <c r="J12783"/>
      <c r="K12783"/>
      <c r="L12783"/>
    </row>
    <row r="12784" spans="9:12" ht="15" x14ac:dyDescent="0.25">
      <c r="I12784"/>
      <c r="J12784"/>
      <c r="K12784"/>
      <c r="L12784"/>
    </row>
    <row r="12785" spans="9:12" ht="15" x14ac:dyDescent="0.25">
      <c r="I12785"/>
      <c r="J12785"/>
      <c r="K12785"/>
      <c r="L12785"/>
    </row>
    <row r="12786" spans="9:12" ht="15" x14ac:dyDescent="0.25">
      <c r="I12786"/>
      <c r="J12786"/>
      <c r="K12786"/>
      <c r="L12786"/>
    </row>
    <row r="12787" spans="9:12" ht="15" x14ac:dyDescent="0.25">
      <c r="I12787"/>
      <c r="J12787"/>
      <c r="K12787"/>
      <c r="L12787"/>
    </row>
    <row r="12788" spans="9:12" ht="15" x14ac:dyDescent="0.25">
      <c r="I12788"/>
      <c r="J12788"/>
      <c r="K12788"/>
      <c r="L12788"/>
    </row>
    <row r="12789" spans="9:12" ht="15" x14ac:dyDescent="0.25">
      <c r="I12789"/>
      <c r="J12789"/>
      <c r="K12789"/>
      <c r="L12789"/>
    </row>
    <row r="12790" spans="9:12" ht="15" x14ac:dyDescent="0.25">
      <c r="I12790"/>
      <c r="J12790"/>
      <c r="K12790"/>
      <c r="L12790"/>
    </row>
    <row r="12791" spans="9:12" ht="15" x14ac:dyDescent="0.25">
      <c r="I12791"/>
      <c r="J12791"/>
      <c r="K12791"/>
      <c r="L12791"/>
    </row>
    <row r="12792" spans="9:12" ht="15" x14ac:dyDescent="0.25">
      <c r="I12792"/>
      <c r="J12792"/>
      <c r="K12792"/>
      <c r="L12792"/>
    </row>
    <row r="12793" spans="9:12" ht="15" x14ac:dyDescent="0.25">
      <c r="I12793"/>
      <c r="J12793"/>
      <c r="K12793"/>
      <c r="L12793"/>
    </row>
    <row r="12794" spans="9:12" ht="15" x14ac:dyDescent="0.25">
      <c r="I12794"/>
      <c r="J12794"/>
      <c r="K12794"/>
      <c r="L12794"/>
    </row>
    <row r="12795" spans="9:12" ht="15" x14ac:dyDescent="0.25">
      <c r="I12795"/>
      <c r="J12795"/>
      <c r="K12795"/>
      <c r="L12795"/>
    </row>
    <row r="12796" spans="9:12" ht="15" x14ac:dyDescent="0.25">
      <c r="I12796"/>
      <c r="J12796"/>
      <c r="K12796"/>
      <c r="L12796"/>
    </row>
    <row r="12797" spans="9:12" ht="15" x14ac:dyDescent="0.25">
      <c r="I12797"/>
      <c r="J12797"/>
      <c r="K12797"/>
      <c r="L12797"/>
    </row>
    <row r="12798" spans="9:12" ht="15" x14ac:dyDescent="0.25">
      <c r="I12798"/>
      <c r="J12798"/>
      <c r="K12798"/>
      <c r="L12798"/>
    </row>
    <row r="12799" spans="9:12" ht="15" x14ac:dyDescent="0.25">
      <c r="I12799"/>
      <c r="J12799"/>
      <c r="K12799"/>
      <c r="L12799"/>
    </row>
    <row r="12800" spans="9:12" ht="15" x14ac:dyDescent="0.25">
      <c r="I12800"/>
      <c r="J12800"/>
      <c r="K12800"/>
      <c r="L12800"/>
    </row>
    <row r="12801" spans="9:12" ht="15" x14ac:dyDescent="0.25">
      <c r="I12801"/>
      <c r="J12801"/>
      <c r="K12801"/>
      <c r="L12801"/>
    </row>
    <row r="12802" spans="9:12" ht="15" x14ac:dyDescent="0.25">
      <c r="I12802"/>
      <c r="J12802"/>
      <c r="K12802"/>
      <c r="L12802"/>
    </row>
    <row r="12803" spans="9:12" ht="15" x14ac:dyDescent="0.25">
      <c r="I12803"/>
      <c r="J12803"/>
      <c r="K12803"/>
      <c r="L12803"/>
    </row>
    <row r="12804" spans="9:12" ht="15" x14ac:dyDescent="0.25">
      <c r="I12804"/>
      <c r="J12804"/>
      <c r="K12804"/>
      <c r="L12804"/>
    </row>
    <row r="12805" spans="9:12" ht="15" x14ac:dyDescent="0.25">
      <c r="I12805"/>
      <c r="J12805"/>
      <c r="K12805"/>
      <c r="L12805"/>
    </row>
    <row r="12806" spans="9:12" ht="15" x14ac:dyDescent="0.25">
      <c r="I12806"/>
      <c r="J12806"/>
      <c r="K12806"/>
      <c r="L12806"/>
    </row>
    <row r="12807" spans="9:12" ht="15" x14ac:dyDescent="0.25">
      <c r="I12807"/>
      <c r="J12807"/>
      <c r="K12807"/>
      <c r="L12807"/>
    </row>
    <row r="12808" spans="9:12" ht="15" x14ac:dyDescent="0.25">
      <c r="I12808"/>
      <c r="J12808"/>
      <c r="K12808"/>
      <c r="L12808"/>
    </row>
    <row r="12809" spans="9:12" ht="15" x14ac:dyDescent="0.25">
      <c r="I12809"/>
      <c r="J12809"/>
      <c r="K12809"/>
      <c r="L12809"/>
    </row>
    <row r="12810" spans="9:12" ht="15" x14ac:dyDescent="0.25">
      <c r="I12810"/>
      <c r="J12810"/>
      <c r="K12810"/>
      <c r="L12810"/>
    </row>
    <row r="12811" spans="9:12" ht="15" x14ac:dyDescent="0.25">
      <c r="I12811"/>
      <c r="J12811"/>
      <c r="K12811"/>
      <c r="L12811"/>
    </row>
    <row r="12812" spans="9:12" ht="15" x14ac:dyDescent="0.25">
      <c r="I12812"/>
      <c r="J12812"/>
      <c r="K12812"/>
      <c r="L12812"/>
    </row>
    <row r="12813" spans="9:12" ht="15" x14ac:dyDescent="0.25">
      <c r="I12813"/>
      <c r="J12813"/>
      <c r="K12813"/>
      <c r="L12813"/>
    </row>
    <row r="12814" spans="9:12" ht="15" x14ac:dyDescent="0.25">
      <c r="I12814"/>
      <c r="J12814"/>
      <c r="K12814"/>
      <c r="L12814"/>
    </row>
    <row r="12815" spans="9:12" ht="15" x14ac:dyDescent="0.25">
      <c r="I12815"/>
      <c r="J12815"/>
      <c r="K12815"/>
      <c r="L12815"/>
    </row>
    <row r="12816" spans="9:12" ht="15" x14ac:dyDescent="0.25">
      <c r="I12816"/>
      <c r="J12816"/>
      <c r="K12816"/>
      <c r="L12816"/>
    </row>
    <row r="12817" spans="9:12" ht="15" x14ac:dyDescent="0.25">
      <c r="I12817"/>
      <c r="J12817"/>
      <c r="K12817"/>
      <c r="L12817"/>
    </row>
    <row r="12818" spans="9:12" ht="15" x14ac:dyDescent="0.25">
      <c r="I12818"/>
      <c r="J12818"/>
      <c r="K12818"/>
      <c r="L12818"/>
    </row>
    <row r="12819" spans="9:12" ht="15" x14ac:dyDescent="0.25">
      <c r="I12819"/>
      <c r="J12819"/>
      <c r="K12819"/>
      <c r="L12819"/>
    </row>
    <row r="12820" spans="9:12" ht="15" x14ac:dyDescent="0.25">
      <c r="I12820"/>
      <c r="J12820"/>
      <c r="K12820"/>
      <c r="L12820"/>
    </row>
    <row r="12821" spans="9:12" ht="15" x14ac:dyDescent="0.25">
      <c r="I12821"/>
      <c r="J12821"/>
      <c r="K12821"/>
      <c r="L12821"/>
    </row>
    <row r="12822" spans="9:12" ht="15" x14ac:dyDescent="0.25">
      <c r="I12822"/>
      <c r="J12822"/>
      <c r="K12822"/>
      <c r="L12822"/>
    </row>
    <row r="12823" spans="9:12" ht="15" x14ac:dyDescent="0.25">
      <c r="I12823"/>
      <c r="J12823"/>
      <c r="K12823"/>
      <c r="L12823"/>
    </row>
    <row r="12824" spans="9:12" ht="15" x14ac:dyDescent="0.25">
      <c r="I12824"/>
      <c r="J12824"/>
      <c r="K12824"/>
      <c r="L12824"/>
    </row>
    <row r="12825" spans="9:12" ht="15" x14ac:dyDescent="0.25">
      <c r="I12825"/>
      <c r="J12825"/>
      <c r="K12825"/>
      <c r="L12825"/>
    </row>
    <row r="12826" spans="9:12" ht="15" x14ac:dyDescent="0.25">
      <c r="I12826"/>
      <c r="J12826"/>
      <c r="K12826"/>
      <c r="L12826"/>
    </row>
    <row r="12827" spans="9:12" ht="15" x14ac:dyDescent="0.25">
      <c r="I12827"/>
      <c r="J12827"/>
      <c r="K12827"/>
      <c r="L12827"/>
    </row>
    <row r="12828" spans="9:12" ht="15" x14ac:dyDescent="0.25">
      <c r="I12828"/>
      <c r="J12828"/>
      <c r="K12828"/>
      <c r="L12828"/>
    </row>
    <row r="12829" spans="9:12" ht="15" x14ac:dyDescent="0.25">
      <c r="I12829"/>
      <c r="J12829"/>
      <c r="K12829"/>
      <c r="L12829"/>
    </row>
    <row r="12830" spans="9:12" ht="15" x14ac:dyDescent="0.25">
      <c r="I12830"/>
      <c r="J12830"/>
      <c r="K12830"/>
      <c r="L12830"/>
    </row>
    <row r="12831" spans="9:12" ht="15" x14ac:dyDescent="0.25">
      <c r="I12831"/>
      <c r="J12831"/>
      <c r="K12831"/>
      <c r="L12831"/>
    </row>
    <row r="12832" spans="9:12" ht="15" x14ac:dyDescent="0.25">
      <c r="I12832"/>
      <c r="J12832"/>
      <c r="K12832"/>
      <c r="L12832"/>
    </row>
    <row r="12833" spans="9:12" ht="15" x14ac:dyDescent="0.25">
      <c r="I12833"/>
      <c r="J12833"/>
      <c r="K12833"/>
      <c r="L12833"/>
    </row>
    <row r="12834" spans="9:12" ht="15" x14ac:dyDescent="0.25">
      <c r="I12834"/>
      <c r="J12834"/>
      <c r="K12834"/>
      <c r="L12834"/>
    </row>
    <row r="12835" spans="9:12" ht="15" x14ac:dyDescent="0.25">
      <c r="I12835"/>
      <c r="J12835"/>
      <c r="K12835"/>
      <c r="L12835"/>
    </row>
    <row r="12836" spans="9:12" ht="15" x14ac:dyDescent="0.25">
      <c r="I12836"/>
      <c r="J12836"/>
      <c r="K12836"/>
      <c r="L12836"/>
    </row>
    <row r="12837" spans="9:12" ht="15" x14ac:dyDescent="0.25">
      <c r="I12837"/>
      <c r="J12837"/>
      <c r="K12837"/>
      <c r="L12837"/>
    </row>
    <row r="12838" spans="9:12" ht="15" x14ac:dyDescent="0.25">
      <c r="I12838"/>
      <c r="J12838"/>
      <c r="K12838"/>
      <c r="L12838"/>
    </row>
    <row r="12839" spans="9:12" ht="15" x14ac:dyDescent="0.25">
      <c r="I12839"/>
      <c r="J12839"/>
      <c r="K12839"/>
      <c r="L12839"/>
    </row>
    <row r="12840" spans="9:12" ht="15" x14ac:dyDescent="0.25">
      <c r="I12840"/>
      <c r="J12840"/>
      <c r="K12840"/>
      <c r="L12840"/>
    </row>
    <row r="12841" spans="9:12" ht="15" x14ac:dyDescent="0.25">
      <c r="I12841"/>
      <c r="J12841"/>
      <c r="K12841"/>
      <c r="L12841"/>
    </row>
    <row r="12842" spans="9:12" ht="15" x14ac:dyDescent="0.25">
      <c r="I12842"/>
      <c r="J12842"/>
      <c r="K12842"/>
      <c r="L12842"/>
    </row>
    <row r="12843" spans="9:12" ht="15" x14ac:dyDescent="0.25">
      <c r="I12843"/>
      <c r="J12843"/>
      <c r="K12843"/>
      <c r="L12843"/>
    </row>
    <row r="12844" spans="9:12" ht="15" x14ac:dyDescent="0.25">
      <c r="I12844"/>
      <c r="J12844"/>
      <c r="K12844"/>
      <c r="L12844"/>
    </row>
    <row r="12845" spans="9:12" ht="15" x14ac:dyDescent="0.25">
      <c r="I12845"/>
      <c r="J12845"/>
      <c r="K12845"/>
      <c r="L12845"/>
    </row>
    <row r="12846" spans="9:12" ht="15" x14ac:dyDescent="0.25">
      <c r="I12846"/>
      <c r="J12846"/>
      <c r="K12846"/>
      <c r="L12846"/>
    </row>
    <row r="12847" spans="9:12" ht="15" x14ac:dyDescent="0.25">
      <c r="I12847"/>
      <c r="J12847"/>
      <c r="K12847"/>
      <c r="L12847"/>
    </row>
    <row r="12848" spans="9:12" ht="15" x14ac:dyDescent="0.25">
      <c r="I12848"/>
      <c r="J12848"/>
      <c r="K12848"/>
      <c r="L12848"/>
    </row>
    <row r="12849" spans="9:12" ht="15" x14ac:dyDescent="0.25">
      <c r="I12849"/>
      <c r="J12849"/>
      <c r="K12849"/>
      <c r="L12849"/>
    </row>
    <row r="12850" spans="9:12" ht="15" x14ac:dyDescent="0.25">
      <c r="I12850"/>
      <c r="J12850"/>
      <c r="K12850"/>
      <c r="L12850"/>
    </row>
    <row r="12851" spans="9:12" ht="15" x14ac:dyDescent="0.25">
      <c r="I12851"/>
      <c r="J12851"/>
      <c r="K12851"/>
      <c r="L12851"/>
    </row>
    <row r="12852" spans="9:12" ht="15" x14ac:dyDescent="0.25">
      <c r="I12852"/>
      <c r="J12852"/>
      <c r="K12852"/>
      <c r="L12852"/>
    </row>
    <row r="12853" spans="9:12" ht="15" x14ac:dyDescent="0.25">
      <c r="I12853"/>
      <c r="J12853"/>
      <c r="K12853"/>
      <c r="L12853"/>
    </row>
    <row r="12854" spans="9:12" ht="15" x14ac:dyDescent="0.25">
      <c r="I12854"/>
      <c r="J12854"/>
      <c r="K12854"/>
      <c r="L12854"/>
    </row>
    <row r="12855" spans="9:12" ht="15" x14ac:dyDescent="0.25">
      <c r="I12855"/>
      <c r="J12855"/>
      <c r="K12855"/>
      <c r="L12855"/>
    </row>
    <row r="12856" spans="9:12" ht="15" x14ac:dyDescent="0.25">
      <c r="I12856"/>
      <c r="J12856"/>
      <c r="K12856"/>
      <c r="L12856"/>
    </row>
    <row r="12857" spans="9:12" ht="15" x14ac:dyDescent="0.25">
      <c r="I12857"/>
      <c r="J12857"/>
      <c r="K12857"/>
      <c r="L12857"/>
    </row>
    <row r="12858" spans="9:12" ht="15" x14ac:dyDescent="0.25">
      <c r="I12858"/>
      <c r="J12858"/>
      <c r="K12858"/>
      <c r="L12858"/>
    </row>
    <row r="12859" spans="9:12" ht="15" x14ac:dyDescent="0.25">
      <c r="I12859"/>
      <c r="J12859"/>
      <c r="K12859"/>
      <c r="L12859"/>
    </row>
    <row r="12860" spans="9:12" ht="15" x14ac:dyDescent="0.25">
      <c r="I12860"/>
      <c r="J12860"/>
      <c r="K12860"/>
      <c r="L12860"/>
    </row>
    <row r="12861" spans="9:12" ht="15" x14ac:dyDescent="0.25">
      <c r="I12861"/>
      <c r="J12861"/>
      <c r="K12861"/>
      <c r="L12861"/>
    </row>
    <row r="12862" spans="9:12" ht="15" x14ac:dyDescent="0.25">
      <c r="I12862"/>
      <c r="J12862"/>
      <c r="K12862"/>
      <c r="L12862"/>
    </row>
    <row r="12863" spans="9:12" ht="15" x14ac:dyDescent="0.25">
      <c r="I12863"/>
      <c r="J12863"/>
      <c r="K12863"/>
      <c r="L12863"/>
    </row>
    <row r="12864" spans="9:12" ht="15" x14ac:dyDescent="0.25">
      <c r="I12864"/>
      <c r="J12864"/>
      <c r="K12864"/>
      <c r="L12864"/>
    </row>
    <row r="12865" spans="9:12" ht="15" x14ac:dyDescent="0.25">
      <c r="I12865"/>
      <c r="J12865"/>
      <c r="K12865"/>
      <c r="L12865"/>
    </row>
    <row r="12866" spans="9:12" ht="15" x14ac:dyDescent="0.25">
      <c r="I12866"/>
      <c r="J12866"/>
      <c r="K12866"/>
      <c r="L12866"/>
    </row>
    <row r="12867" spans="9:12" ht="15" x14ac:dyDescent="0.25">
      <c r="I12867"/>
      <c r="J12867"/>
      <c r="K12867"/>
      <c r="L12867"/>
    </row>
    <row r="12868" spans="9:12" ht="15" x14ac:dyDescent="0.25">
      <c r="I12868"/>
      <c r="J12868"/>
      <c r="K12868"/>
      <c r="L12868"/>
    </row>
    <row r="12869" spans="9:12" ht="15" x14ac:dyDescent="0.25">
      <c r="I12869"/>
      <c r="J12869"/>
      <c r="K12869"/>
      <c r="L12869"/>
    </row>
    <row r="12870" spans="9:12" ht="15" x14ac:dyDescent="0.25">
      <c r="I12870"/>
      <c r="J12870"/>
      <c r="K12870"/>
      <c r="L12870"/>
    </row>
    <row r="12871" spans="9:12" ht="15" x14ac:dyDescent="0.25">
      <c r="I12871"/>
      <c r="J12871"/>
      <c r="K12871"/>
      <c r="L12871"/>
    </row>
    <row r="12872" spans="9:12" ht="15" x14ac:dyDescent="0.25">
      <c r="I12872"/>
      <c r="J12872"/>
      <c r="K12872"/>
      <c r="L12872"/>
    </row>
    <row r="12873" spans="9:12" ht="15" x14ac:dyDescent="0.25">
      <c r="I12873"/>
      <c r="J12873"/>
      <c r="K12873"/>
      <c r="L12873"/>
    </row>
    <row r="12874" spans="9:12" ht="15" x14ac:dyDescent="0.25">
      <c r="I12874"/>
      <c r="J12874"/>
      <c r="K12874"/>
      <c r="L12874"/>
    </row>
    <row r="12875" spans="9:12" ht="15" x14ac:dyDescent="0.25">
      <c r="I12875"/>
      <c r="J12875"/>
      <c r="K12875"/>
      <c r="L12875"/>
    </row>
    <row r="12876" spans="9:12" ht="15" x14ac:dyDescent="0.25">
      <c r="I12876"/>
      <c r="J12876"/>
      <c r="K12876"/>
      <c r="L12876"/>
    </row>
    <row r="12877" spans="9:12" ht="15" x14ac:dyDescent="0.25">
      <c r="I12877"/>
      <c r="J12877"/>
      <c r="K12877"/>
      <c r="L12877"/>
    </row>
    <row r="12878" spans="9:12" ht="15" x14ac:dyDescent="0.25">
      <c r="I12878"/>
      <c r="J12878"/>
      <c r="K12878"/>
      <c r="L12878"/>
    </row>
    <row r="12879" spans="9:12" ht="15" x14ac:dyDescent="0.25">
      <c r="I12879"/>
      <c r="J12879"/>
      <c r="K12879"/>
      <c r="L12879"/>
    </row>
    <row r="12880" spans="9:12" ht="15" x14ac:dyDescent="0.25">
      <c r="I12880"/>
      <c r="J12880"/>
      <c r="K12880"/>
      <c r="L12880"/>
    </row>
    <row r="12881" spans="9:12" ht="15" x14ac:dyDescent="0.25">
      <c r="I12881"/>
      <c r="J12881"/>
      <c r="K12881"/>
      <c r="L12881"/>
    </row>
    <row r="12882" spans="9:12" ht="15" x14ac:dyDescent="0.25">
      <c r="I12882"/>
      <c r="J12882"/>
      <c r="K12882"/>
      <c r="L12882"/>
    </row>
    <row r="12883" spans="9:12" ht="15" x14ac:dyDescent="0.25">
      <c r="I12883"/>
      <c r="J12883"/>
      <c r="K12883"/>
      <c r="L12883"/>
    </row>
    <row r="12884" spans="9:12" ht="15" x14ac:dyDescent="0.25">
      <c r="I12884"/>
      <c r="J12884"/>
      <c r="K12884"/>
      <c r="L12884"/>
    </row>
    <row r="12885" spans="9:12" ht="15" x14ac:dyDescent="0.25">
      <c r="I12885"/>
      <c r="J12885"/>
      <c r="K12885"/>
      <c r="L12885"/>
    </row>
    <row r="12886" spans="9:12" ht="15" x14ac:dyDescent="0.25">
      <c r="I12886"/>
      <c r="J12886"/>
      <c r="K12886"/>
      <c r="L12886"/>
    </row>
    <row r="12887" spans="9:12" ht="15" x14ac:dyDescent="0.25">
      <c r="I12887"/>
      <c r="J12887"/>
      <c r="K12887"/>
      <c r="L12887"/>
    </row>
    <row r="12888" spans="9:12" ht="15" x14ac:dyDescent="0.25">
      <c r="I12888"/>
      <c r="J12888"/>
      <c r="K12888"/>
      <c r="L12888"/>
    </row>
    <row r="12889" spans="9:12" ht="15" x14ac:dyDescent="0.25">
      <c r="I12889"/>
      <c r="J12889"/>
      <c r="K12889"/>
      <c r="L12889"/>
    </row>
    <row r="12890" spans="9:12" ht="15" x14ac:dyDescent="0.25">
      <c r="I12890"/>
      <c r="J12890"/>
      <c r="K12890"/>
      <c r="L12890"/>
    </row>
    <row r="12891" spans="9:12" ht="15" x14ac:dyDescent="0.25">
      <c r="I12891"/>
      <c r="J12891"/>
      <c r="K12891"/>
      <c r="L12891"/>
    </row>
    <row r="12892" spans="9:12" ht="15" x14ac:dyDescent="0.25">
      <c r="I12892"/>
      <c r="J12892"/>
      <c r="K12892"/>
      <c r="L12892"/>
    </row>
    <row r="12893" spans="9:12" ht="15" x14ac:dyDescent="0.25">
      <c r="I12893"/>
      <c r="J12893"/>
      <c r="K12893"/>
      <c r="L12893"/>
    </row>
    <row r="12894" spans="9:12" ht="15" x14ac:dyDescent="0.25">
      <c r="I12894"/>
      <c r="J12894"/>
      <c r="K12894"/>
      <c r="L12894"/>
    </row>
    <row r="12895" spans="9:12" ht="15" x14ac:dyDescent="0.25">
      <c r="I12895"/>
      <c r="J12895"/>
      <c r="K12895"/>
      <c r="L12895"/>
    </row>
    <row r="12896" spans="9:12" ht="15" x14ac:dyDescent="0.25">
      <c r="I12896"/>
      <c r="J12896"/>
      <c r="K12896"/>
      <c r="L12896"/>
    </row>
    <row r="12897" spans="9:12" ht="15" x14ac:dyDescent="0.25">
      <c r="I12897"/>
      <c r="J12897"/>
      <c r="K12897"/>
      <c r="L12897"/>
    </row>
    <row r="12898" spans="9:12" ht="15" x14ac:dyDescent="0.25">
      <c r="I12898"/>
      <c r="J12898"/>
      <c r="K12898"/>
      <c r="L12898"/>
    </row>
    <row r="12899" spans="9:12" ht="15" x14ac:dyDescent="0.25">
      <c r="I12899"/>
      <c r="J12899"/>
      <c r="K12899"/>
      <c r="L12899"/>
    </row>
    <row r="12900" spans="9:12" ht="15" x14ac:dyDescent="0.25">
      <c r="I12900"/>
      <c r="J12900"/>
      <c r="K12900"/>
      <c r="L12900"/>
    </row>
    <row r="12901" spans="9:12" ht="15" x14ac:dyDescent="0.25">
      <c r="I12901"/>
      <c r="J12901"/>
      <c r="K12901"/>
      <c r="L12901"/>
    </row>
    <row r="12902" spans="9:12" ht="15" x14ac:dyDescent="0.25">
      <c r="I12902"/>
      <c r="J12902"/>
      <c r="K12902"/>
      <c r="L12902"/>
    </row>
    <row r="12903" spans="9:12" ht="15" x14ac:dyDescent="0.25">
      <c r="I12903"/>
      <c r="J12903"/>
      <c r="K12903"/>
      <c r="L12903"/>
    </row>
    <row r="12904" spans="9:12" ht="15" x14ac:dyDescent="0.25">
      <c r="I12904"/>
      <c r="J12904"/>
      <c r="K12904"/>
      <c r="L12904"/>
    </row>
    <row r="12905" spans="9:12" ht="15" x14ac:dyDescent="0.25">
      <c r="I12905"/>
      <c r="J12905"/>
      <c r="K12905"/>
      <c r="L12905"/>
    </row>
    <row r="12906" spans="9:12" ht="15" x14ac:dyDescent="0.25">
      <c r="I12906"/>
      <c r="J12906"/>
      <c r="K12906"/>
      <c r="L12906"/>
    </row>
    <row r="12907" spans="9:12" ht="15" x14ac:dyDescent="0.25">
      <c r="I12907"/>
      <c r="J12907"/>
      <c r="K12907"/>
      <c r="L12907"/>
    </row>
    <row r="12908" spans="9:12" ht="15" x14ac:dyDescent="0.25">
      <c r="I12908"/>
      <c r="J12908"/>
      <c r="K12908"/>
      <c r="L12908"/>
    </row>
    <row r="12909" spans="9:12" ht="15" x14ac:dyDescent="0.25">
      <c r="I12909"/>
      <c r="J12909"/>
      <c r="K12909"/>
      <c r="L12909"/>
    </row>
    <row r="12910" spans="9:12" ht="15" x14ac:dyDescent="0.25">
      <c r="I12910"/>
      <c r="J12910"/>
      <c r="K12910"/>
      <c r="L12910"/>
    </row>
    <row r="12911" spans="9:12" ht="15" x14ac:dyDescent="0.25">
      <c r="I12911"/>
      <c r="J12911"/>
      <c r="K12911"/>
      <c r="L12911"/>
    </row>
    <row r="12912" spans="9:12" ht="15" x14ac:dyDescent="0.25">
      <c r="I12912"/>
      <c r="J12912"/>
      <c r="K12912"/>
      <c r="L12912"/>
    </row>
    <row r="12913" spans="9:12" ht="15" x14ac:dyDescent="0.25">
      <c r="I12913"/>
      <c r="J12913"/>
      <c r="K12913"/>
      <c r="L12913"/>
    </row>
    <row r="12914" spans="9:12" ht="15" x14ac:dyDescent="0.25">
      <c r="I12914"/>
      <c r="J12914"/>
      <c r="K12914"/>
      <c r="L12914"/>
    </row>
    <row r="12915" spans="9:12" ht="15" x14ac:dyDescent="0.25">
      <c r="I12915"/>
      <c r="J12915"/>
      <c r="K12915"/>
      <c r="L12915"/>
    </row>
    <row r="12916" spans="9:12" ht="15" x14ac:dyDescent="0.25">
      <c r="I12916"/>
      <c r="J12916"/>
      <c r="K12916"/>
      <c r="L12916"/>
    </row>
    <row r="12917" spans="9:12" ht="15" x14ac:dyDescent="0.25">
      <c r="I12917"/>
      <c r="J12917"/>
      <c r="K12917"/>
      <c r="L12917"/>
    </row>
    <row r="12918" spans="9:12" ht="15" x14ac:dyDescent="0.25">
      <c r="I12918"/>
      <c r="J12918"/>
      <c r="K12918"/>
      <c r="L12918"/>
    </row>
    <row r="12919" spans="9:12" ht="15" x14ac:dyDescent="0.25">
      <c r="I12919"/>
      <c r="J12919"/>
      <c r="K12919"/>
      <c r="L12919"/>
    </row>
    <row r="12920" spans="9:12" ht="15" x14ac:dyDescent="0.25">
      <c r="I12920"/>
      <c r="J12920"/>
      <c r="K12920"/>
      <c r="L12920"/>
    </row>
    <row r="12921" spans="9:12" ht="15" x14ac:dyDescent="0.25">
      <c r="I12921"/>
      <c r="J12921"/>
      <c r="K12921"/>
      <c r="L12921"/>
    </row>
    <row r="12922" spans="9:12" ht="15" x14ac:dyDescent="0.25">
      <c r="I12922"/>
      <c r="J12922"/>
      <c r="K12922"/>
      <c r="L12922"/>
    </row>
    <row r="12923" spans="9:12" ht="15" x14ac:dyDescent="0.25">
      <c r="I12923"/>
      <c r="J12923"/>
      <c r="K12923"/>
      <c r="L12923"/>
    </row>
    <row r="12924" spans="9:12" ht="15" x14ac:dyDescent="0.25">
      <c r="I12924"/>
      <c r="J12924"/>
      <c r="K12924"/>
      <c r="L12924"/>
    </row>
    <row r="12925" spans="9:12" ht="15" x14ac:dyDescent="0.25">
      <c r="I12925"/>
      <c r="J12925"/>
      <c r="K12925"/>
      <c r="L12925"/>
    </row>
    <row r="12926" spans="9:12" ht="15" x14ac:dyDescent="0.25">
      <c r="I12926"/>
      <c r="J12926"/>
      <c r="K12926"/>
      <c r="L12926"/>
    </row>
    <row r="12927" spans="9:12" ht="15" x14ac:dyDescent="0.25">
      <c r="I12927"/>
      <c r="J12927"/>
      <c r="K12927"/>
      <c r="L12927"/>
    </row>
    <row r="12928" spans="9:12" ht="15" x14ac:dyDescent="0.25">
      <c r="I12928"/>
      <c r="J12928"/>
      <c r="K12928"/>
      <c r="L12928"/>
    </row>
    <row r="12929" spans="9:12" ht="15" x14ac:dyDescent="0.25">
      <c r="I12929"/>
      <c r="J12929"/>
      <c r="K12929"/>
      <c r="L12929"/>
    </row>
    <row r="12930" spans="9:12" ht="15" x14ac:dyDescent="0.25">
      <c r="I12930"/>
      <c r="J12930"/>
      <c r="K12930"/>
      <c r="L12930"/>
    </row>
    <row r="12931" spans="9:12" ht="15" x14ac:dyDescent="0.25">
      <c r="I12931"/>
      <c r="J12931"/>
      <c r="K12931"/>
      <c r="L12931"/>
    </row>
    <row r="12932" spans="9:12" ht="15" x14ac:dyDescent="0.25">
      <c r="I12932"/>
      <c r="J12932"/>
      <c r="K12932"/>
      <c r="L12932"/>
    </row>
    <row r="12933" spans="9:12" ht="15" x14ac:dyDescent="0.25">
      <c r="I12933"/>
      <c r="J12933"/>
      <c r="K12933"/>
      <c r="L12933"/>
    </row>
    <row r="12934" spans="9:12" ht="15" x14ac:dyDescent="0.25">
      <c r="I12934"/>
      <c r="J12934"/>
      <c r="K12934"/>
      <c r="L12934"/>
    </row>
    <row r="12935" spans="9:12" ht="15" x14ac:dyDescent="0.25">
      <c r="I12935"/>
      <c r="J12935"/>
      <c r="K12935"/>
      <c r="L12935"/>
    </row>
    <row r="12936" spans="9:12" ht="15" x14ac:dyDescent="0.25">
      <c r="I12936"/>
      <c r="J12936"/>
      <c r="K12936"/>
      <c r="L12936"/>
    </row>
    <row r="12937" spans="9:12" ht="15" x14ac:dyDescent="0.25">
      <c r="I12937"/>
      <c r="J12937"/>
      <c r="K12937"/>
      <c r="L12937"/>
    </row>
    <row r="12938" spans="9:12" ht="15" x14ac:dyDescent="0.25">
      <c r="I12938"/>
      <c r="J12938"/>
      <c r="K12938"/>
      <c r="L12938"/>
    </row>
    <row r="12939" spans="9:12" ht="15" x14ac:dyDescent="0.25">
      <c r="I12939"/>
      <c r="J12939"/>
      <c r="K12939"/>
      <c r="L12939"/>
    </row>
    <row r="12940" spans="9:12" ht="15" x14ac:dyDescent="0.25">
      <c r="I12940"/>
      <c r="J12940"/>
      <c r="K12940"/>
      <c r="L12940"/>
    </row>
    <row r="12941" spans="9:12" ht="15" x14ac:dyDescent="0.25">
      <c r="I12941"/>
      <c r="J12941"/>
      <c r="K12941"/>
      <c r="L12941"/>
    </row>
    <row r="12942" spans="9:12" ht="15" x14ac:dyDescent="0.25">
      <c r="I12942"/>
      <c r="J12942"/>
      <c r="K12942"/>
      <c r="L12942"/>
    </row>
    <row r="12943" spans="9:12" ht="15" x14ac:dyDescent="0.25">
      <c r="I12943"/>
      <c r="J12943"/>
      <c r="K12943"/>
      <c r="L12943"/>
    </row>
    <row r="12944" spans="9:12" ht="15" x14ac:dyDescent="0.25">
      <c r="I12944"/>
      <c r="J12944"/>
      <c r="K12944"/>
      <c r="L12944"/>
    </row>
    <row r="12945" spans="9:12" ht="15" x14ac:dyDescent="0.25">
      <c r="I12945"/>
      <c r="J12945"/>
      <c r="K12945"/>
      <c r="L12945"/>
    </row>
    <row r="12946" spans="9:12" ht="15" x14ac:dyDescent="0.25">
      <c r="I12946"/>
      <c r="J12946"/>
      <c r="K12946"/>
      <c r="L12946"/>
    </row>
    <row r="12947" spans="9:12" ht="15" x14ac:dyDescent="0.25">
      <c r="I12947"/>
      <c r="J12947"/>
      <c r="K12947"/>
      <c r="L12947"/>
    </row>
    <row r="12948" spans="9:12" ht="15" x14ac:dyDescent="0.25">
      <c r="I12948"/>
      <c r="J12948"/>
      <c r="K12948"/>
      <c r="L12948"/>
    </row>
    <row r="12949" spans="9:12" ht="15" x14ac:dyDescent="0.25">
      <c r="I12949"/>
      <c r="J12949"/>
      <c r="K12949"/>
      <c r="L12949"/>
    </row>
    <row r="12950" spans="9:12" ht="15" x14ac:dyDescent="0.25">
      <c r="I12950"/>
      <c r="J12950"/>
      <c r="K12950"/>
      <c r="L12950"/>
    </row>
    <row r="12951" spans="9:12" ht="15" x14ac:dyDescent="0.25">
      <c r="I12951"/>
      <c r="J12951"/>
      <c r="K12951"/>
      <c r="L12951"/>
    </row>
    <row r="12952" spans="9:12" ht="15" x14ac:dyDescent="0.25">
      <c r="I12952"/>
      <c r="J12952"/>
      <c r="K12952"/>
      <c r="L12952"/>
    </row>
    <row r="12953" spans="9:12" ht="15" x14ac:dyDescent="0.25">
      <c r="I12953"/>
      <c r="J12953"/>
      <c r="K12953"/>
      <c r="L12953"/>
    </row>
    <row r="12954" spans="9:12" ht="15" x14ac:dyDescent="0.25">
      <c r="I12954"/>
      <c r="J12954"/>
      <c r="K12954"/>
      <c r="L12954"/>
    </row>
    <row r="12955" spans="9:12" ht="15" x14ac:dyDescent="0.25">
      <c r="I12955"/>
      <c r="J12955"/>
      <c r="K12955"/>
      <c r="L12955"/>
    </row>
    <row r="12956" spans="9:12" ht="15" x14ac:dyDescent="0.25">
      <c r="I12956"/>
      <c r="J12956"/>
      <c r="K12956"/>
      <c r="L12956"/>
    </row>
    <row r="12957" spans="9:12" ht="15" x14ac:dyDescent="0.25">
      <c r="I12957"/>
      <c r="J12957"/>
      <c r="K12957"/>
      <c r="L12957"/>
    </row>
    <row r="12958" spans="9:12" ht="15" x14ac:dyDescent="0.25">
      <c r="I12958"/>
      <c r="J12958"/>
      <c r="K12958"/>
      <c r="L12958"/>
    </row>
    <row r="12959" spans="9:12" ht="15" x14ac:dyDescent="0.25">
      <c r="I12959"/>
      <c r="J12959"/>
      <c r="K12959"/>
      <c r="L12959"/>
    </row>
    <row r="12960" spans="9:12" ht="15" x14ac:dyDescent="0.25">
      <c r="I12960"/>
      <c r="J12960"/>
      <c r="K12960"/>
      <c r="L12960"/>
    </row>
    <row r="12961" spans="9:12" ht="15" x14ac:dyDescent="0.25">
      <c r="I12961"/>
      <c r="J12961"/>
      <c r="K12961"/>
      <c r="L12961"/>
    </row>
    <row r="12962" spans="9:12" ht="15" x14ac:dyDescent="0.25">
      <c r="I12962"/>
      <c r="J12962"/>
      <c r="K12962"/>
      <c r="L12962"/>
    </row>
    <row r="12963" spans="9:12" ht="15" x14ac:dyDescent="0.25">
      <c r="I12963"/>
      <c r="J12963"/>
      <c r="K12963"/>
      <c r="L12963"/>
    </row>
    <row r="12964" spans="9:12" ht="15" x14ac:dyDescent="0.25">
      <c r="I12964"/>
      <c r="J12964"/>
      <c r="K12964"/>
      <c r="L12964"/>
    </row>
    <row r="12965" spans="9:12" ht="15" x14ac:dyDescent="0.25">
      <c r="I12965"/>
      <c r="J12965"/>
      <c r="K12965"/>
      <c r="L12965"/>
    </row>
    <row r="12966" spans="9:12" ht="15" x14ac:dyDescent="0.25">
      <c r="I12966"/>
      <c r="J12966"/>
      <c r="K12966"/>
      <c r="L12966"/>
    </row>
    <row r="12967" spans="9:12" ht="15" x14ac:dyDescent="0.25">
      <c r="I12967"/>
      <c r="J12967"/>
      <c r="K12967"/>
      <c r="L12967"/>
    </row>
    <row r="12968" spans="9:12" ht="15" x14ac:dyDescent="0.25">
      <c r="I12968"/>
      <c r="J12968"/>
      <c r="K12968"/>
      <c r="L12968"/>
    </row>
    <row r="12969" spans="9:12" ht="15" x14ac:dyDescent="0.25">
      <c r="I12969"/>
      <c r="J12969"/>
      <c r="K12969"/>
      <c r="L12969"/>
    </row>
    <row r="12970" spans="9:12" ht="15" x14ac:dyDescent="0.25">
      <c r="I12970"/>
      <c r="J12970"/>
      <c r="K12970"/>
      <c r="L12970"/>
    </row>
    <row r="12971" spans="9:12" ht="15" x14ac:dyDescent="0.25">
      <c r="I12971"/>
      <c r="J12971"/>
      <c r="K12971"/>
      <c r="L12971"/>
    </row>
    <row r="12972" spans="9:12" ht="15" x14ac:dyDescent="0.25">
      <c r="I12972"/>
      <c r="J12972"/>
      <c r="K12972"/>
      <c r="L12972"/>
    </row>
    <row r="12973" spans="9:12" ht="15" x14ac:dyDescent="0.25">
      <c r="I12973"/>
      <c r="J12973"/>
      <c r="K12973"/>
      <c r="L12973"/>
    </row>
    <row r="12974" spans="9:12" ht="15" x14ac:dyDescent="0.25">
      <c r="I12974"/>
      <c r="J12974"/>
      <c r="K12974"/>
      <c r="L12974"/>
    </row>
    <row r="12975" spans="9:12" ht="15" x14ac:dyDescent="0.25">
      <c r="I12975"/>
      <c r="J12975"/>
      <c r="K12975"/>
      <c r="L12975"/>
    </row>
    <row r="12976" spans="9:12" ht="15" x14ac:dyDescent="0.25">
      <c r="I12976"/>
      <c r="J12976"/>
      <c r="K12976"/>
      <c r="L12976"/>
    </row>
    <row r="12977" spans="9:12" ht="15" x14ac:dyDescent="0.25">
      <c r="I12977"/>
      <c r="J12977"/>
      <c r="K12977"/>
      <c r="L12977"/>
    </row>
    <row r="12978" spans="9:12" ht="15" x14ac:dyDescent="0.25">
      <c r="I12978"/>
      <c r="J12978"/>
      <c r="K12978"/>
      <c r="L12978"/>
    </row>
    <row r="12979" spans="9:12" ht="15" x14ac:dyDescent="0.25">
      <c r="I12979"/>
      <c r="J12979"/>
      <c r="K12979"/>
      <c r="L12979"/>
    </row>
    <row r="12980" spans="9:12" ht="15" x14ac:dyDescent="0.25">
      <c r="I12980"/>
      <c r="J12980"/>
      <c r="K12980"/>
      <c r="L12980"/>
    </row>
    <row r="12981" spans="9:12" ht="15" x14ac:dyDescent="0.25">
      <c r="I12981"/>
      <c r="J12981"/>
      <c r="K12981"/>
      <c r="L12981"/>
    </row>
    <row r="12982" spans="9:12" ht="15" x14ac:dyDescent="0.25">
      <c r="I12982"/>
      <c r="J12982"/>
      <c r="K12982"/>
      <c r="L12982"/>
    </row>
    <row r="12983" spans="9:12" ht="15" x14ac:dyDescent="0.25">
      <c r="I12983"/>
      <c r="J12983"/>
      <c r="K12983"/>
      <c r="L12983"/>
    </row>
    <row r="12984" spans="9:12" ht="15" x14ac:dyDescent="0.25">
      <c r="I12984"/>
      <c r="J12984"/>
      <c r="K12984"/>
      <c r="L12984"/>
    </row>
    <row r="12985" spans="9:12" ht="15" x14ac:dyDescent="0.25">
      <c r="I12985"/>
      <c r="J12985"/>
      <c r="K12985"/>
      <c r="L12985"/>
    </row>
    <row r="12986" spans="9:12" ht="15" x14ac:dyDescent="0.25">
      <c r="I12986"/>
      <c r="J12986"/>
      <c r="K12986"/>
      <c r="L12986"/>
    </row>
    <row r="12987" spans="9:12" ht="15" x14ac:dyDescent="0.25">
      <c r="I12987"/>
      <c r="J12987"/>
      <c r="K12987"/>
      <c r="L12987"/>
    </row>
    <row r="12988" spans="9:12" ht="15" x14ac:dyDescent="0.25">
      <c r="I12988"/>
      <c r="J12988"/>
      <c r="K12988"/>
      <c r="L12988"/>
    </row>
    <row r="12989" spans="9:12" ht="15" x14ac:dyDescent="0.25">
      <c r="I12989"/>
      <c r="J12989"/>
      <c r="K12989"/>
      <c r="L12989"/>
    </row>
    <row r="12990" spans="9:12" ht="15" x14ac:dyDescent="0.25">
      <c r="I12990"/>
      <c r="J12990"/>
      <c r="K12990"/>
      <c r="L12990"/>
    </row>
    <row r="12991" spans="9:12" ht="15" x14ac:dyDescent="0.25">
      <c r="I12991"/>
      <c r="J12991"/>
      <c r="K12991"/>
      <c r="L12991"/>
    </row>
    <row r="12992" spans="9:12" ht="15" x14ac:dyDescent="0.25">
      <c r="I12992"/>
      <c r="J12992"/>
      <c r="K12992"/>
      <c r="L12992"/>
    </row>
    <row r="12993" spans="9:12" ht="15" x14ac:dyDescent="0.25">
      <c r="I12993"/>
      <c r="J12993"/>
      <c r="K12993"/>
      <c r="L12993"/>
    </row>
    <row r="12994" spans="9:12" ht="15" x14ac:dyDescent="0.25">
      <c r="I12994"/>
      <c r="J12994"/>
      <c r="K12994"/>
      <c r="L12994"/>
    </row>
    <row r="12995" spans="9:12" ht="15" x14ac:dyDescent="0.25">
      <c r="I12995"/>
      <c r="J12995"/>
      <c r="K12995"/>
      <c r="L12995"/>
    </row>
    <row r="12996" spans="9:12" ht="15" x14ac:dyDescent="0.25">
      <c r="I12996"/>
      <c r="J12996"/>
      <c r="K12996"/>
      <c r="L12996"/>
    </row>
    <row r="12997" spans="9:12" ht="15" x14ac:dyDescent="0.25">
      <c r="I12997"/>
      <c r="J12997"/>
      <c r="K12997"/>
      <c r="L12997"/>
    </row>
    <row r="12998" spans="9:12" ht="15" x14ac:dyDescent="0.25">
      <c r="I12998"/>
      <c r="J12998"/>
      <c r="K12998"/>
      <c r="L12998"/>
    </row>
    <row r="12999" spans="9:12" ht="15" x14ac:dyDescent="0.25">
      <c r="I12999"/>
      <c r="J12999"/>
      <c r="K12999"/>
      <c r="L12999"/>
    </row>
    <row r="13000" spans="9:12" ht="15" x14ac:dyDescent="0.25">
      <c r="I13000"/>
      <c r="J13000"/>
      <c r="K13000"/>
      <c r="L13000"/>
    </row>
    <row r="13001" spans="9:12" ht="15" x14ac:dyDescent="0.25">
      <c r="I13001"/>
      <c r="J13001"/>
      <c r="K13001"/>
      <c r="L13001"/>
    </row>
    <row r="13002" spans="9:12" ht="15" x14ac:dyDescent="0.25">
      <c r="I13002"/>
      <c r="J13002"/>
      <c r="K13002"/>
      <c r="L13002"/>
    </row>
    <row r="13003" spans="9:12" ht="15" x14ac:dyDescent="0.25">
      <c r="I13003"/>
      <c r="J13003"/>
      <c r="K13003"/>
      <c r="L13003"/>
    </row>
    <row r="13004" spans="9:12" ht="15" x14ac:dyDescent="0.25">
      <c r="I13004"/>
      <c r="J13004"/>
      <c r="K13004"/>
      <c r="L13004"/>
    </row>
    <row r="13005" spans="9:12" ht="15" x14ac:dyDescent="0.25">
      <c r="I13005"/>
      <c r="J13005"/>
      <c r="K13005"/>
      <c r="L13005"/>
    </row>
    <row r="13006" spans="9:12" ht="15" x14ac:dyDescent="0.25">
      <c r="I13006"/>
      <c r="J13006"/>
      <c r="K13006"/>
      <c r="L13006"/>
    </row>
    <row r="13007" spans="9:12" ht="15" x14ac:dyDescent="0.25">
      <c r="I13007"/>
      <c r="J13007"/>
      <c r="K13007"/>
      <c r="L13007"/>
    </row>
    <row r="13008" spans="9:12" ht="15" x14ac:dyDescent="0.25">
      <c r="I13008"/>
      <c r="J13008"/>
      <c r="K13008"/>
      <c r="L13008"/>
    </row>
    <row r="13009" spans="9:12" ht="15" x14ac:dyDescent="0.25">
      <c r="I13009"/>
      <c r="J13009"/>
      <c r="K13009"/>
      <c r="L13009"/>
    </row>
    <row r="13010" spans="9:12" ht="15" x14ac:dyDescent="0.25">
      <c r="I13010"/>
      <c r="J13010"/>
      <c r="K13010"/>
      <c r="L13010"/>
    </row>
    <row r="13011" spans="9:12" ht="15" x14ac:dyDescent="0.25">
      <c r="I13011"/>
      <c r="J13011"/>
      <c r="K13011"/>
      <c r="L13011"/>
    </row>
    <row r="13012" spans="9:12" ht="15" x14ac:dyDescent="0.25">
      <c r="I13012"/>
      <c r="J13012"/>
      <c r="K13012"/>
      <c r="L13012"/>
    </row>
    <row r="13013" spans="9:12" ht="15" x14ac:dyDescent="0.25">
      <c r="I13013"/>
      <c r="J13013"/>
      <c r="K13013"/>
      <c r="L13013"/>
    </row>
    <row r="13014" spans="9:12" ht="15" x14ac:dyDescent="0.25">
      <c r="I13014"/>
      <c r="J13014"/>
      <c r="K13014"/>
      <c r="L13014"/>
    </row>
    <row r="13015" spans="9:12" ht="15" x14ac:dyDescent="0.25">
      <c r="I13015"/>
      <c r="J13015"/>
      <c r="K13015"/>
      <c r="L13015"/>
    </row>
    <row r="13016" spans="9:12" ht="15" x14ac:dyDescent="0.25">
      <c r="I13016"/>
      <c r="J13016"/>
      <c r="K13016"/>
      <c r="L13016"/>
    </row>
    <row r="13017" spans="9:12" ht="15" x14ac:dyDescent="0.25">
      <c r="I13017"/>
      <c r="J13017"/>
      <c r="K13017"/>
      <c r="L13017"/>
    </row>
    <row r="13018" spans="9:12" ht="15" x14ac:dyDescent="0.25">
      <c r="I13018"/>
      <c r="J13018"/>
      <c r="K13018"/>
      <c r="L13018"/>
    </row>
    <row r="13019" spans="9:12" ht="15" x14ac:dyDescent="0.25">
      <c r="I13019"/>
      <c r="J13019"/>
      <c r="K13019"/>
      <c r="L13019"/>
    </row>
    <row r="13020" spans="9:12" ht="15" x14ac:dyDescent="0.25">
      <c r="I13020"/>
      <c r="J13020"/>
      <c r="K13020"/>
      <c r="L13020"/>
    </row>
    <row r="13021" spans="9:12" ht="15" x14ac:dyDescent="0.25">
      <c r="I13021"/>
      <c r="J13021"/>
      <c r="K13021"/>
      <c r="L13021"/>
    </row>
    <row r="13022" spans="9:12" ht="15" x14ac:dyDescent="0.25">
      <c r="I13022"/>
      <c r="J13022"/>
      <c r="K13022"/>
      <c r="L13022"/>
    </row>
    <row r="13023" spans="9:12" ht="15" x14ac:dyDescent="0.25">
      <c r="I13023"/>
      <c r="J13023"/>
      <c r="K13023"/>
      <c r="L13023"/>
    </row>
    <row r="13024" spans="9:12" ht="15" x14ac:dyDescent="0.25">
      <c r="I13024"/>
      <c r="J13024"/>
      <c r="K13024"/>
      <c r="L13024"/>
    </row>
    <row r="13025" spans="9:12" ht="15" x14ac:dyDescent="0.25">
      <c r="I13025"/>
      <c r="J13025"/>
      <c r="K13025"/>
      <c r="L13025"/>
    </row>
    <row r="13026" spans="9:12" ht="15" x14ac:dyDescent="0.25">
      <c r="I13026"/>
      <c r="J13026"/>
      <c r="K13026"/>
      <c r="L13026"/>
    </row>
    <row r="13027" spans="9:12" ht="15" x14ac:dyDescent="0.25">
      <c r="I13027"/>
      <c r="J13027"/>
      <c r="K13027"/>
      <c r="L13027"/>
    </row>
    <row r="13028" spans="9:12" ht="15" x14ac:dyDescent="0.25">
      <c r="I13028"/>
      <c r="J13028"/>
      <c r="K13028"/>
      <c r="L13028"/>
    </row>
    <row r="13029" spans="9:12" ht="15" x14ac:dyDescent="0.25">
      <c r="I13029"/>
      <c r="J13029"/>
      <c r="K13029"/>
      <c r="L13029"/>
    </row>
    <row r="13030" spans="9:12" ht="15" x14ac:dyDescent="0.25">
      <c r="I13030"/>
      <c r="J13030"/>
      <c r="K13030"/>
      <c r="L13030"/>
    </row>
    <row r="13031" spans="9:12" ht="15" x14ac:dyDescent="0.25">
      <c r="I13031"/>
      <c r="J13031"/>
      <c r="K13031"/>
      <c r="L13031"/>
    </row>
    <row r="13032" spans="9:12" ht="15" x14ac:dyDescent="0.25">
      <c r="I13032"/>
      <c r="J13032"/>
      <c r="K13032"/>
      <c r="L13032"/>
    </row>
    <row r="13033" spans="9:12" ht="15" x14ac:dyDescent="0.25">
      <c r="I13033"/>
      <c r="J13033"/>
      <c r="K13033"/>
      <c r="L13033"/>
    </row>
    <row r="13034" spans="9:12" ht="15" x14ac:dyDescent="0.25">
      <c r="I13034"/>
      <c r="J13034"/>
      <c r="K13034"/>
      <c r="L13034"/>
    </row>
    <row r="13035" spans="9:12" ht="15" x14ac:dyDescent="0.25">
      <c r="I13035"/>
      <c r="J13035"/>
      <c r="K13035"/>
      <c r="L13035"/>
    </row>
    <row r="13036" spans="9:12" ht="15" x14ac:dyDescent="0.25">
      <c r="I13036"/>
      <c r="J13036"/>
      <c r="K13036"/>
      <c r="L13036"/>
    </row>
    <row r="13037" spans="9:12" ht="15" x14ac:dyDescent="0.25">
      <c r="I13037"/>
      <c r="J13037"/>
      <c r="K13037"/>
      <c r="L13037"/>
    </row>
    <row r="13038" spans="9:12" ht="15" x14ac:dyDescent="0.25">
      <c r="I13038"/>
      <c r="J13038"/>
      <c r="K13038"/>
      <c r="L13038"/>
    </row>
    <row r="13039" spans="9:12" ht="15" x14ac:dyDescent="0.25">
      <c r="I13039"/>
      <c r="J13039"/>
      <c r="K13039"/>
      <c r="L13039"/>
    </row>
    <row r="13040" spans="9:12" ht="15" x14ac:dyDescent="0.25">
      <c r="I13040"/>
      <c r="J13040"/>
      <c r="K13040"/>
      <c r="L13040"/>
    </row>
    <row r="13041" spans="9:12" ht="15" x14ac:dyDescent="0.25">
      <c r="I13041"/>
      <c r="J13041"/>
      <c r="K13041"/>
      <c r="L13041"/>
    </row>
    <row r="13042" spans="9:12" ht="15" x14ac:dyDescent="0.25">
      <c r="I13042"/>
      <c r="J13042"/>
      <c r="K13042"/>
      <c r="L13042"/>
    </row>
    <row r="13043" spans="9:12" ht="15" x14ac:dyDescent="0.25">
      <c r="I13043"/>
      <c r="J13043"/>
      <c r="K13043"/>
      <c r="L13043"/>
    </row>
    <row r="13044" spans="9:12" ht="15" x14ac:dyDescent="0.25">
      <c r="I13044"/>
      <c r="J13044"/>
      <c r="K13044"/>
      <c r="L13044"/>
    </row>
    <row r="13045" spans="9:12" ht="15" x14ac:dyDescent="0.25">
      <c r="I13045"/>
      <c r="J13045"/>
      <c r="K13045"/>
      <c r="L13045"/>
    </row>
    <row r="13046" spans="9:12" ht="15" x14ac:dyDescent="0.25">
      <c r="I13046"/>
      <c r="J13046"/>
      <c r="K13046"/>
      <c r="L13046"/>
    </row>
    <row r="13047" spans="9:12" ht="15" x14ac:dyDescent="0.25">
      <c r="I13047"/>
      <c r="J13047"/>
      <c r="K13047"/>
      <c r="L13047"/>
    </row>
    <row r="13048" spans="9:12" ht="15" x14ac:dyDescent="0.25">
      <c r="I13048"/>
      <c r="J13048"/>
      <c r="K13048"/>
      <c r="L13048"/>
    </row>
    <row r="13049" spans="9:12" ht="15" x14ac:dyDescent="0.25">
      <c r="I13049"/>
      <c r="J13049"/>
      <c r="K13049"/>
      <c r="L13049"/>
    </row>
    <row r="13050" spans="9:12" ht="15" x14ac:dyDescent="0.25">
      <c r="I13050"/>
      <c r="J13050"/>
      <c r="K13050"/>
      <c r="L13050"/>
    </row>
    <row r="13051" spans="9:12" ht="15" x14ac:dyDescent="0.25">
      <c r="I13051"/>
      <c r="J13051"/>
      <c r="K13051"/>
      <c r="L13051"/>
    </row>
    <row r="13052" spans="9:12" ht="15" x14ac:dyDescent="0.25">
      <c r="I13052"/>
      <c r="J13052"/>
      <c r="K13052"/>
      <c r="L13052"/>
    </row>
    <row r="13053" spans="9:12" ht="15" x14ac:dyDescent="0.25">
      <c r="I13053"/>
      <c r="J13053"/>
      <c r="K13053"/>
      <c r="L13053"/>
    </row>
    <row r="13054" spans="9:12" ht="15" x14ac:dyDescent="0.25">
      <c r="I13054"/>
      <c r="J13054"/>
      <c r="K13054"/>
      <c r="L13054"/>
    </row>
    <row r="13055" spans="9:12" ht="15" x14ac:dyDescent="0.25">
      <c r="I13055"/>
      <c r="J13055"/>
      <c r="K13055"/>
      <c r="L13055"/>
    </row>
    <row r="13056" spans="9:12" ht="15" x14ac:dyDescent="0.25">
      <c r="I13056"/>
      <c r="J13056"/>
      <c r="K13056"/>
      <c r="L13056"/>
    </row>
    <row r="13057" spans="9:12" ht="15" x14ac:dyDescent="0.25">
      <c r="I13057"/>
      <c r="J13057"/>
      <c r="K13057"/>
      <c r="L13057"/>
    </row>
    <row r="13058" spans="9:12" ht="15" x14ac:dyDescent="0.25">
      <c r="I13058"/>
      <c r="J13058"/>
      <c r="K13058"/>
      <c r="L13058"/>
    </row>
    <row r="13059" spans="9:12" ht="15" x14ac:dyDescent="0.25">
      <c r="I13059"/>
      <c r="J13059"/>
      <c r="K13059"/>
      <c r="L13059"/>
    </row>
    <row r="13060" spans="9:12" ht="15" x14ac:dyDescent="0.25">
      <c r="I13060"/>
      <c r="J13060"/>
      <c r="K13060"/>
      <c r="L13060"/>
    </row>
    <row r="13061" spans="9:12" ht="15" x14ac:dyDescent="0.25">
      <c r="I13061"/>
      <c r="J13061"/>
      <c r="K13061"/>
      <c r="L13061"/>
    </row>
    <row r="13062" spans="9:12" ht="15" x14ac:dyDescent="0.25">
      <c r="I13062"/>
      <c r="J13062"/>
      <c r="K13062"/>
      <c r="L13062"/>
    </row>
    <row r="13063" spans="9:12" ht="15" x14ac:dyDescent="0.25">
      <c r="I13063"/>
      <c r="J13063"/>
      <c r="K13063"/>
      <c r="L13063"/>
    </row>
    <row r="13064" spans="9:12" ht="15" x14ac:dyDescent="0.25">
      <c r="I13064"/>
      <c r="J13064"/>
      <c r="K13064"/>
      <c r="L13064"/>
    </row>
    <row r="13065" spans="9:12" ht="15" x14ac:dyDescent="0.25">
      <c r="I13065"/>
      <c r="J13065"/>
      <c r="K13065"/>
      <c r="L13065"/>
    </row>
    <row r="13066" spans="9:12" ht="15" x14ac:dyDescent="0.25">
      <c r="I13066"/>
      <c r="J13066"/>
      <c r="K13066"/>
      <c r="L13066"/>
    </row>
    <row r="13067" spans="9:12" ht="15" x14ac:dyDescent="0.25">
      <c r="I13067"/>
      <c r="J13067"/>
      <c r="K13067"/>
      <c r="L13067"/>
    </row>
    <row r="13068" spans="9:12" ht="15" x14ac:dyDescent="0.25">
      <c r="I13068"/>
      <c r="J13068"/>
      <c r="K13068"/>
      <c r="L13068"/>
    </row>
    <row r="13069" spans="9:12" ht="15" x14ac:dyDescent="0.25">
      <c r="I13069"/>
      <c r="J13069"/>
      <c r="K13069"/>
      <c r="L13069"/>
    </row>
    <row r="13070" spans="9:12" ht="15" x14ac:dyDescent="0.25">
      <c r="I13070"/>
      <c r="J13070"/>
      <c r="K13070"/>
      <c r="L13070"/>
    </row>
    <row r="13071" spans="9:12" ht="15" x14ac:dyDescent="0.25">
      <c r="I13071"/>
      <c r="J13071"/>
      <c r="K13071"/>
      <c r="L13071"/>
    </row>
    <row r="13072" spans="9:12" ht="15" x14ac:dyDescent="0.25">
      <c r="I13072"/>
      <c r="J13072"/>
      <c r="K13072"/>
      <c r="L13072"/>
    </row>
    <row r="13073" spans="9:12" ht="15" x14ac:dyDescent="0.25">
      <c r="I13073"/>
      <c r="J13073"/>
      <c r="K13073"/>
      <c r="L13073"/>
    </row>
    <row r="13074" spans="9:12" ht="15" x14ac:dyDescent="0.25">
      <c r="I13074"/>
      <c r="J13074"/>
      <c r="K13074"/>
      <c r="L13074"/>
    </row>
    <row r="13075" spans="9:12" ht="15" x14ac:dyDescent="0.25">
      <c r="I13075"/>
      <c r="J13075"/>
      <c r="K13075"/>
      <c r="L13075"/>
    </row>
    <row r="13076" spans="9:12" ht="15" x14ac:dyDescent="0.25">
      <c r="I13076"/>
      <c r="J13076"/>
      <c r="K13076"/>
      <c r="L13076"/>
    </row>
    <row r="13077" spans="9:12" ht="15" x14ac:dyDescent="0.25">
      <c r="I13077"/>
      <c r="J13077"/>
      <c r="K13077"/>
      <c r="L13077"/>
    </row>
    <row r="13078" spans="9:12" ht="15" x14ac:dyDescent="0.25">
      <c r="I13078"/>
      <c r="J13078"/>
      <c r="K13078"/>
      <c r="L13078"/>
    </row>
    <row r="13079" spans="9:12" ht="15" x14ac:dyDescent="0.25">
      <c r="I13079"/>
      <c r="J13079"/>
      <c r="K13079"/>
      <c r="L13079"/>
    </row>
    <row r="13080" spans="9:12" ht="15" x14ac:dyDescent="0.25">
      <c r="I13080"/>
      <c r="J13080"/>
      <c r="K13080"/>
      <c r="L13080"/>
    </row>
    <row r="13081" spans="9:12" ht="15" x14ac:dyDescent="0.25">
      <c r="I13081"/>
      <c r="J13081"/>
      <c r="K13081"/>
      <c r="L13081"/>
    </row>
    <row r="13082" spans="9:12" ht="15" x14ac:dyDescent="0.25">
      <c r="I13082"/>
      <c r="J13082"/>
      <c r="K13082"/>
      <c r="L13082"/>
    </row>
    <row r="13083" spans="9:12" ht="15" x14ac:dyDescent="0.25">
      <c r="I13083"/>
      <c r="J13083"/>
      <c r="K13083"/>
      <c r="L13083"/>
    </row>
    <row r="13084" spans="9:12" ht="15" x14ac:dyDescent="0.25">
      <c r="I13084"/>
      <c r="J13084"/>
      <c r="K13084"/>
      <c r="L13084"/>
    </row>
    <row r="13085" spans="9:12" ht="15" x14ac:dyDescent="0.25">
      <c r="I13085"/>
      <c r="J13085"/>
      <c r="K13085"/>
      <c r="L13085"/>
    </row>
    <row r="13086" spans="9:12" ht="15" x14ac:dyDescent="0.25">
      <c r="I13086"/>
      <c r="J13086"/>
      <c r="K13086"/>
      <c r="L13086"/>
    </row>
    <row r="13087" spans="9:12" ht="15" x14ac:dyDescent="0.25">
      <c r="I13087"/>
      <c r="J13087"/>
      <c r="K13087"/>
      <c r="L13087"/>
    </row>
    <row r="13088" spans="9:12" ht="15" x14ac:dyDescent="0.25">
      <c r="I13088"/>
      <c r="J13088"/>
      <c r="K13088"/>
      <c r="L13088"/>
    </row>
    <row r="13089" spans="9:12" ht="15" x14ac:dyDescent="0.25">
      <c r="I13089"/>
      <c r="J13089"/>
      <c r="K13089"/>
      <c r="L13089"/>
    </row>
    <row r="13090" spans="9:12" ht="15" x14ac:dyDescent="0.25">
      <c r="I13090"/>
      <c r="J13090"/>
      <c r="K13090"/>
      <c r="L13090"/>
    </row>
    <row r="13091" spans="9:12" ht="15" x14ac:dyDescent="0.25">
      <c r="I13091"/>
      <c r="J13091"/>
      <c r="K13091"/>
      <c r="L13091"/>
    </row>
    <row r="13092" spans="9:12" ht="15" x14ac:dyDescent="0.25">
      <c r="I13092"/>
      <c r="J13092"/>
      <c r="K13092"/>
      <c r="L13092"/>
    </row>
    <row r="13093" spans="9:12" ht="15" x14ac:dyDescent="0.25">
      <c r="I13093"/>
      <c r="J13093"/>
      <c r="K13093"/>
      <c r="L13093"/>
    </row>
    <row r="13094" spans="9:12" ht="15" x14ac:dyDescent="0.25">
      <c r="I13094"/>
      <c r="J13094"/>
      <c r="K13094"/>
      <c r="L13094"/>
    </row>
    <row r="13095" spans="9:12" ht="15" x14ac:dyDescent="0.25">
      <c r="I13095"/>
      <c r="J13095"/>
      <c r="K13095"/>
      <c r="L13095"/>
    </row>
    <row r="13096" spans="9:12" ht="15" x14ac:dyDescent="0.25">
      <c r="I13096"/>
      <c r="J13096"/>
      <c r="K13096"/>
      <c r="L13096"/>
    </row>
    <row r="13097" spans="9:12" ht="15" x14ac:dyDescent="0.25">
      <c r="I13097"/>
      <c r="J13097"/>
      <c r="K13097"/>
      <c r="L13097"/>
    </row>
    <row r="13098" spans="9:12" ht="15" x14ac:dyDescent="0.25">
      <c r="I13098"/>
      <c r="J13098"/>
      <c r="K13098"/>
      <c r="L13098"/>
    </row>
    <row r="13099" spans="9:12" ht="15" x14ac:dyDescent="0.25">
      <c r="I13099"/>
      <c r="J13099"/>
      <c r="K13099"/>
      <c r="L13099"/>
    </row>
    <row r="13100" spans="9:12" ht="15" x14ac:dyDescent="0.25">
      <c r="I13100"/>
      <c r="J13100"/>
      <c r="K13100"/>
      <c r="L13100"/>
    </row>
    <row r="13101" spans="9:12" ht="15" x14ac:dyDescent="0.25">
      <c r="I13101"/>
      <c r="J13101"/>
      <c r="K13101"/>
      <c r="L13101"/>
    </row>
    <row r="13102" spans="9:12" ht="15" x14ac:dyDescent="0.25">
      <c r="I13102"/>
      <c r="J13102"/>
      <c r="K13102"/>
      <c r="L13102"/>
    </row>
    <row r="13103" spans="9:12" ht="15" x14ac:dyDescent="0.25">
      <c r="I13103"/>
      <c r="J13103"/>
      <c r="K13103"/>
      <c r="L13103"/>
    </row>
    <row r="13104" spans="9:12" ht="15" x14ac:dyDescent="0.25">
      <c r="I13104"/>
      <c r="J13104"/>
      <c r="K13104"/>
      <c r="L13104"/>
    </row>
    <row r="13105" spans="9:12" ht="15" x14ac:dyDescent="0.25">
      <c r="I13105"/>
      <c r="J13105"/>
      <c r="K13105"/>
      <c r="L13105"/>
    </row>
    <row r="13106" spans="9:12" ht="15" x14ac:dyDescent="0.25">
      <c r="I13106"/>
      <c r="J13106"/>
      <c r="K13106"/>
      <c r="L13106"/>
    </row>
    <row r="13107" spans="9:12" ht="15" x14ac:dyDescent="0.25">
      <c r="I13107"/>
      <c r="J13107"/>
      <c r="K13107"/>
      <c r="L13107"/>
    </row>
    <row r="13108" spans="9:12" ht="15" x14ac:dyDescent="0.25">
      <c r="I13108"/>
      <c r="J13108"/>
      <c r="K13108"/>
      <c r="L13108"/>
    </row>
    <row r="13109" spans="9:12" ht="15" x14ac:dyDescent="0.25">
      <c r="I13109"/>
      <c r="J13109"/>
      <c r="K13109"/>
      <c r="L13109"/>
    </row>
    <row r="13110" spans="9:12" ht="15" x14ac:dyDescent="0.25">
      <c r="I13110"/>
      <c r="J13110"/>
      <c r="K13110"/>
      <c r="L13110"/>
    </row>
    <row r="13111" spans="9:12" ht="15" x14ac:dyDescent="0.25">
      <c r="I13111"/>
      <c r="J13111"/>
      <c r="K13111"/>
      <c r="L13111"/>
    </row>
    <row r="13112" spans="9:12" ht="15" x14ac:dyDescent="0.25">
      <c r="I13112"/>
      <c r="J13112"/>
      <c r="K13112"/>
      <c r="L13112"/>
    </row>
    <row r="13113" spans="9:12" ht="15" x14ac:dyDescent="0.25">
      <c r="I13113"/>
      <c r="J13113"/>
      <c r="K13113"/>
      <c r="L13113"/>
    </row>
    <row r="13114" spans="9:12" ht="15" x14ac:dyDescent="0.25">
      <c r="I13114"/>
      <c r="J13114"/>
      <c r="K13114"/>
      <c r="L13114"/>
    </row>
    <row r="13115" spans="9:12" ht="15" x14ac:dyDescent="0.25">
      <c r="I13115"/>
      <c r="J13115"/>
      <c r="K13115"/>
      <c r="L13115"/>
    </row>
    <row r="13116" spans="9:12" ht="15" x14ac:dyDescent="0.25">
      <c r="I13116"/>
      <c r="J13116"/>
      <c r="K13116"/>
      <c r="L13116"/>
    </row>
    <row r="13117" spans="9:12" ht="15" x14ac:dyDescent="0.25">
      <c r="I13117"/>
      <c r="J13117"/>
      <c r="K13117"/>
      <c r="L13117"/>
    </row>
    <row r="13118" spans="9:12" ht="15" x14ac:dyDescent="0.25">
      <c r="I13118"/>
      <c r="J13118"/>
      <c r="K13118"/>
      <c r="L13118"/>
    </row>
    <row r="13119" spans="9:12" ht="15" x14ac:dyDescent="0.25">
      <c r="I13119"/>
      <c r="J13119"/>
      <c r="K13119"/>
      <c r="L13119"/>
    </row>
    <row r="13120" spans="9:12" ht="15" x14ac:dyDescent="0.25">
      <c r="I13120"/>
      <c r="J13120"/>
      <c r="K13120"/>
      <c r="L13120"/>
    </row>
    <row r="13121" spans="9:12" ht="15" x14ac:dyDescent="0.25">
      <c r="I13121"/>
      <c r="J13121"/>
      <c r="K13121"/>
      <c r="L13121"/>
    </row>
    <row r="13122" spans="9:12" ht="15" x14ac:dyDescent="0.25">
      <c r="I13122"/>
      <c r="J13122"/>
      <c r="K13122"/>
      <c r="L13122"/>
    </row>
    <row r="13123" spans="9:12" ht="15" x14ac:dyDescent="0.25">
      <c r="I13123"/>
      <c r="J13123"/>
      <c r="K13123"/>
      <c r="L13123"/>
    </row>
    <row r="13124" spans="9:12" ht="15" x14ac:dyDescent="0.25">
      <c r="I13124"/>
      <c r="J13124"/>
      <c r="K13124"/>
      <c r="L13124"/>
    </row>
    <row r="13125" spans="9:12" ht="15" x14ac:dyDescent="0.25">
      <c r="I13125"/>
      <c r="J13125"/>
      <c r="K13125"/>
      <c r="L13125"/>
    </row>
    <row r="13126" spans="9:12" ht="15" x14ac:dyDescent="0.25">
      <c r="I13126"/>
      <c r="J13126"/>
      <c r="K13126"/>
      <c r="L13126"/>
    </row>
    <row r="13127" spans="9:12" ht="15" x14ac:dyDescent="0.25">
      <c r="I13127"/>
      <c r="J13127"/>
      <c r="K13127"/>
      <c r="L13127"/>
    </row>
    <row r="13128" spans="9:12" ht="15" x14ac:dyDescent="0.25">
      <c r="I13128"/>
      <c r="J13128"/>
      <c r="K13128"/>
      <c r="L13128"/>
    </row>
    <row r="13129" spans="9:12" ht="15" x14ac:dyDescent="0.25">
      <c r="I13129"/>
      <c r="J13129"/>
      <c r="K13129"/>
      <c r="L13129"/>
    </row>
    <row r="13130" spans="9:12" ht="15" x14ac:dyDescent="0.25">
      <c r="I13130"/>
      <c r="J13130"/>
      <c r="K13130"/>
      <c r="L13130"/>
    </row>
    <row r="13131" spans="9:12" ht="15" x14ac:dyDescent="0.25">
      <c r="I13131"/>
      <c r="J13131"/>
      <c r="K13131"/>
      <c r="L13131"/>
    </row>
    <row r="13132" spans="9:12" ht="15" x14ac:dyDescent="0.25">
      <c r="I13132"/>
      <c r="J13132"/>
      <c r="K13132"/>
      <c r="L13132"/>
    </row>
    <row r="13133" spans="9:12" ht="15" x14ac:dyDescent="0.25">
      <c r="I13133"/>
      <c r="J13133"/>
      <c r="K13133"/>
      <c r="L13133"/>
    </row>
    <row r="13134" spans="9:12" ht="15" x14ac:dyDescent="0.25">
      <c r="I13134"/>
      <c r="J13134"/>
      <c r="K13134"/>
      <c r="L13134"/>
    </row>
    <row r="13135" spans="9:12" ht="15" x14ac:dyDescent="0.25">
      <c r="I13135"/>
      <c r="J13135"/>
      <c r="K13135"/>
      <c r="L13135"/>
    </row>
    <row r="13136" spans="9:12" ht="15" x14ac:dyDescent="0.25">
      <c r="I13136"/>
      <c r="J13136"/>
      <c r="K13136"/>
      <c r="L13136"/>
    </row>
    <row r="13137" spans="9:12" ht="15" x14ac:dyDescent="0.25">
      <c r="I13137"/>
      <c r="J13137"/>
      <c r="K13137"/>
      <c r="L13137"/>
    </row>
    <row r="13138" spans="9:12" ht="15" x14ac:dyDescent="0.25">
      <c r="I13138"/>
      <c r="J13138"/>
      <c r="K13138"/>
      <c r="L13138"/>
    </row>
    <row r="13139" spans="9:12" ht="15" x14ac:dyDescent="0.25">
      <c r="I13139"/>
      <c r="J13139"/>
      <c r="K13139"/>
      <c r="L13139"/>
    </row>
    <row r="13140" spans="9:12" ht="15" x14ac:dyDescent="0.25">
      <c r="I13140"/>
      <c r="J13140"/>
      <c r="K13140"/>
      <c r="L13140"/>
    </row>
    <row r="13141" spans="9:12" ht="15" x14ac:dyDescent="0.25">
      <c r="I13141"/>
      <c r="J13141"/>
      <c r="K13141"/>
      <c r="L13141"/>
    </row>
    <row r="13142" spans="9:12" ht="15" x14ac:dyDescent="0.25">
      <c r="I13142"/>
      <c r="J13142"/>
      <c r="K13142"/>
      <c r="L13142"/>
    </row>
    <row r="13143" spans="9:12" ht="15" x14ac:dyDescent="0.25">
      <c r="I13143"/>
      <c r="J13143"/>
      <c r="K13143"/>
      <c r="L13143"/>
    </row>
    <row r="13144" spans="9:12" ht="15" x14ac:dyDescent="0.25">
      <c r="I13144"/>
      <c r="J13144"/>
      <c r="K13144"/>
      <c r="L13144"/>
    </row>
    <row r="13145" spans="9:12" ht="15" x14ac:dyDescent="0.25">
      <c r="I13145"/>
      <c r="J13145"/>
      <c r="K13145"/>
      <c r="L13145"/>
    </row>
    <row r="13146" spans="9:12" ht="15" x14ac:dyDescent="0.25">
      <c r="I13146"/>
      <c r="J13146"/>
      <c r="K13146"/>
      <c r="L13146"/>
    </row>
    <row r="13147" spans="9:12" ht="15" x14ac:dyDescent="0.25">
      <c r="I13147"/>
      <c r="J13147"/>
      <c r="K13147"/>
      <c r="L13147"/>
    </row>
    <row r="13148" spans="9:12" ht="15" x14ac:dyDescent="0.25">
      <c r="I13148"/>
      <c r="J13148"/>
      <c r="K13148"/>
      <c r="L13148"/>
    </row>
    <row r="13149" spans="9:12" ht="15" x14ac:dyDescent="0.25">
      <c r="I13149"/>
      <c r="J13149"/>
      <c r="K13149"/>
      <c r="L13149"/>
    </row>
    <row r="13150" spans="9:12" ht="15" x14ac:dyDescent="0.25">
      <c r="I13150"/>
      <c r="J13150"/>
      <c r="K13150"/>
      <c r="L13150"/>
    </row>
    <row r="13151" spans="9:12" ht="15" x14ac:dyDescent="0.25">
      <c r="I13151"/>
      <c r="J13151"/>
      <c r="K13151"/>
      <c r="L13151"/>
    </row>
    <row r="13152" spans="9:12" ht="15" x14ac:dyDescent="0.25">
      <c r="I13152"/>
      <c r="J13152"/>
      <c r="K13152"/>
      <c r="L13152"/>
    </row>
    <row r="13153" spans="9:12" ht="15" x14ac:dyDescent="0.25">
      <c r="I13153"/>
      <c r="J13153"/>
      <c r="K13153"/>
      <c r="L13153"/>
    </row>
    <row r="13154" spans="9:12" ht="15" x14ac:dyDescent="0.25">
      <c r="I13154"/>
      <c r="J13154"/>
      <c r="K13154"/>
      <c r="L13154"/>
    </row>
    <row r="13155" spans="9:12" ht="15" x14ac:dyDescent="0.25">
      <c r="I13155"/>
      <c r="J13155"/>
      <c r="K13155"/>
      <c r="L13155"/>
    </row>
    <row r="13156" spans="9:12" ht="15" x14ac:dyDescent="0.25">
      <c r="I13156"/>
      <c r="J13156"/>
      <c r="K13156"/>
      <c r="L13156"/>
    </row>
    <row r="13157" spans="9:12" ht="15" x14ac:dyDescent="0.25">
      <c r="I13157"/>
      <c r="J13157"/>
      <c r="K13157"/>
      <c r="L13157"/>
    </row>
    <row r="13158" spans="9:12" ht="15" x14ac:dyDescent="0.25">
      <c r="I13158"/>
      <c r="J13158"/>
      <c r="K13158"/>
      <c r="L13158"/>
    </row>
    <row r="13159" spans="9:12" ht="15" x14ac:dyDescent="0.25">
      <c r="I13159"/>
      <c r="J13159"/>
      <c r="K13159"/>
      <c r="L13159"/>
    </row>
    <row r="13160" spans="9:12" ht="15" x14ac:dyDescent="0.25">
      <c r="I13160"/>
      <c r="J13160"/>
      <c r="K13160"/>
      <c r="L13160"/>
    </row>
    <row r="13161" spans="9:12" ht="15" x14ac:dyDescent="0.25">
      <c r="I13161"/>
      <c r="J13161"/>
      <c r="K13161"/>
      <c r="L13161"/>
    </row>
    <row r="13162" spans="9:12" ht="15" x14ac:dyDescent="0.25">
      <c r="I13162"/>
      <c r="J13162"/>
      <c r="K13162"/>
      <c r="L13162"/>
    </row>
    <row r="13163" spans="9:12" ht="15" x14ac:dyDescent="0.25">
      <c r="I13163"/>
      <c r="J13163"/>
      <c r="K13163"/>
      <c r="L13163"/>
    </row>
    <row r="13164" spans="9:12" ht="15" x14ac:dyDescent="0.25">
      <c r="I13164"/>
      <c r="J13164"/>
      <c r="K13164"/>
      <c r="L13164"/>
    </row>
    <row r="13165" spans="9:12" ht="15" x14ac:dyDescent="0.25">
      <c r="I13165"/>
      <c r="J13165"/>
      <c r="K13165"/>
      <c r="L13165"/>
    </row>
    <row r="13166" spans="9:12" ht="15" x14ac:dyDescent="0.25">
      <c r="I13166"/>
      <c r="J13166"/>
      <c r="K13166"/>
      <c r="L13166"/>
    </row>
    <row r="13167" spans="9:12" ht="15" x14ac:dyDescent="0.25">
      <c r="I13167"/>
      <c r="J13167"/>
      <c r="K13167"/>
      <c r="L13167"/>
    </row>
    <row r="13168" spans="9:12" ht="15" x14ac:dyDescent="0.25">
      <c r="I13168"/>
      <c r="J13168"/>
      <c r="K13168"/>
      <c r="L13168"/>
    </row>
    <row r="13169" spans="9:12" ht="15" x14ac:dyDescent="0.25">
      <c r="I13169"/>
      <c r="J13169"/>
      <c r="K13169"/>
      <c r="L13169"/>
    </row>
    <row r="13170" spans="9:12" ht="15" x14ac:dyDescent="0.25">
      <c r="I13170"/>
      <c r="J13170"/>
      <c r="K13170"/>
      <c r="L13170"/>
    </row>
    <row r="13171" spans="9:12" ht="15" x14ac:dyDescent="0.25">
      <c r="I13171"/>
      <c r="J13171"/>
      <c r="K13171"/>
      <c r="L13171"/>
    </row>
    <row r="13172" spans="9:12" ht="15" x14ac:dyDescent="0.25">
      <c r="I13172"/>
      <c r="J13172"/>
      <c r="K13172"/>
      <c r="L13172"/>
    </row>
    <row r="13173" spans="9:12" ht="15" x14ac:dyDescent="0.25">
      <c r="I13173"/>
      <c r="J13173"/>
      <c r="K13173"/>
      <c r="L13173"/>
    </row>
    <row r="13174" spans="9:12" ht="15" x14ac:dyDescent="0.25">
      <c r="I13174"/>
      <c r="J13174"/>
      <c r="K13174"/>
      <c r="L13174"/>
    </row>
    <row r="13175" spans="9:12" ht="15" x14ac:dyDescent="0.25">
      <c r="I13175"/>
      <c r="J13175"/>
      <c r="K13175"/>
      <c r="L13175"/>
    </row>
    <row r="13176" spans="9:12" ht="15" x14ac:dyDescent="0.25">
      <c r="I13176"/>
      <c r="J13176"/>
      <c r="K13176"/>
      <c r="L13176"/>
    </row>
    <row r="13177" spans="9:12" ht="15" x14ac:dyDescent="0.25">
      <c r="I13177"/>
      <c r="J13177"/>
      <c r="K13177"/>
      <c r="L13177"/>
    </row>
    <row r="13178" spans="9:12" ht="15" x14ac:dyDescent="0.25">
      <c r="I13178"/>
      <c r="J13178"/>
      <c r="K13178"/>
      <c r="L13178"/>
    </row>
    <row r="13179" spans="9:12" ht="15" x14ac:dyDescent="0.25">
      <c r="I13179"/>
      <c r="J13179"/>
      <c r="K13179"/>
      <c r="L13179"/>
    </row>
    <row r="13180" spans="9:12" ht="15" x14ac:dyDescent="0.25">
      <c r="I13180"/>
      <c r="J13180"/>
      <c r="K13180"/>
      <c r="L13180"/>
    </row>
    <row r="13181" spans="9:12" ht="15" x14ac:dyDescent="0.25">
      <c r="I13181"/>
      <c r="J13181"/>
      <c r="K13181"/>
      <c r="L13181"/>
    </row>
    <row r="13182" spans="9:12" ht="15" x14ac:dyDescent="0.25">
      <c r="I13182"/>
      <c r="J13182"/>
      <c r="K13182"/>
      <c r="L13182"/>
    </row>
    <row r="13183" spans="9:12" ht="15" x14ac:dyDescent="0.25">
      <c r="I13183"/>
      <c r="J13183"/>
      <c r="K13183"/>
      <c r="L13183"/>
    </row>
    <row r="13184" spans="9:12" ht="15" x14ac:dyDescent="0.25">
      <c r="I13184"/>
      <c r="J13184"/>
      <c r="K13184"/>
      <c r="L13184"/>
    </row>
    <row r="13185" spans="9:12" ht="15" x14ac:dyDescent="0.25">
      <c r="I13185"/>
      <c r="J13185"/>
      <c r="K13185"/>
      <c r="L13185"/>
    </row>
    <row r="13186" spans="9:12" ht="15" x14ac:dyDescent="0.25">
      <c r="I13186"/>
      <c r="J13186"/>
      <c r="K13186"/>
      <c r="L13186"/>
    </row>
    <row r="13187" spans="9:12" ht="15" x14ac:dyDescent="0.25">
      <c r="I13187"/>
      <c r="J13187"/>
      <c r="K13187"/>
      <c r="L13187"/>
    </row>
    <row r="13188" spans="9:12" ht="15" x14ac:dyDescent="0.25">
      <c r="I13188"/>
      <c r="J13188"/>
      <c r="K13188"/>
      <c r="L13188"/>
    </row>
    <row r="13189" spans="9:12" ht="15" x14ac:dyDescent="0.25">
      <c r="I13189"/>
      <c r="J13189"/>
      <c r="K13189"/>
      <c r="L13189"/>
    </row>
    <row r="13190" spans="9:12" ht="15" x14ac:dyDescent="0.25">
      <c r="I13190"/>
      <c r="J13190"/>
      <c r="K13190"/>
      <c r="L13190"/>
    </row>
    <row r="13191" spans="9:12" ht="15" x14ac:dyDescent="0.25">
      <c r="I13191"/>
      <c r="J13191"/>
      <c r="K13191"/>
      <c r="L13191"/>
    </row>
    <row r="13192" spans="9:12" ht="15" x14ac:dyDescent="0.25">
      <c r="I13192"/>
      <c r="J13192"/>
      <c r="K13192"/>
      <c r="L13192"/>
    </row>
    <row r="13193" spans="9:12" ht="15" x14ac:dyDescent="0.25">
      <c r="I13193"/>
      <c r="J13193"/>
      <c r="K13193"/>
      <c r="L13193"/>
    </row>
    <row r="13194" spans="9:12" ht="15" x14ac:dyDescent="0.25">
      <c r="I13194"/>
      <c r="J13194"/>
      <c r="K13194"/>
      <c r="L13194"/>
    </row>
    <row r="13195" spans="9:12" ht="15" x14ac:dyDescent="0.25">
      <c r="I13195"/>
      <c r="J13195"/>
      <c r="K13195"/>
      <c r="L13195"/>
    </row>
    <row r="13196" spans="9:12" ht="15" x14ac:dyDescent="0.25">
      <c r="I13196"/>
      <c r="J13196"/>
      <c r="K13196"/>
      <c r="L13196"/>
    </row>
    <row r="13197" spans="9:12" ht="15" x14ac:dyDescent="0.25">
      <c r="I13197"/>
      <c r="J13197"/>
      <c r="K13197"/>
      <c r="L13197"/>
    </row>
    <row r="13198" spans="9:12" ht="15" x14ac:dyDescent="0.25">
      <c r="I13198"/>
      <c r="J13198"/>
      <c r="K13198"/>
      <c r="L13198"/>
    </row>
    <row r="13199" spans="9:12" ht="15" x14ac:dyDescent="0.25">
      <c r="I13199"/>
      <c r="J13199"/>
      <c r="K13199"/>
      <c r="L13199"/>
    </row>
    <row r="13200" spans="9:12" ht="15" x14ac:dyDescent="0.25">
      <c r="I13200"/>
      <c r="J13200"/>
      <c r="K13200"/>
      <c r="L13200"/>
    </row>
    <row r="13201" spans="9:12" ht="15" x14ac:dyDescent="0.25">
      <c r="I13201"/>
      <c r="J13201"/>
      <c r="K13201"/>
      <c r="L13201"/>
    </row>
    <row r="13202" spans="9:12" ht="15" x14ac:dyDescent="0.25">
      <c r="I13202"/>
      <c r="J13202"/>
      <c r="K13202"/>
      <c r="L13202"/>
    </row>
    <row r="13203" spans="9:12" ht="15" x14ac:dyDescent="0.25">
      <c r="I13203"/>
      <c r="J13203"/>
      <c r="K13203"/>
      <c r="L13203"/>
    </row>
    <row r="13204" spans="9:12" ht="15" x14ac:dyDescent="0.25">
      <c r="I13204"/>
      <c r="J13204"/>
      <c r="K13204"/>
      <c r="L13204"/>
    </row>
    <row r="13205" spans="9:12" ht="15" x14ac:dyDescent="0.25">
      <c r="I13205"/>
      <c r="J13205"/>
      <c r="K13205"/>
      <c r="L13205"/>
    </row>
    <row r="13206" spans="9:12" ht="15" x14ac:dyDescent="0.25">
      <c r="I13206"/>
      <c r="J13206"/>
      <c r="K13206"/>
      <c r="L13206"/>
    </row>
    <row r="13207" spans="9:12" ht="15" x14ac:dyDescent="0.25">
      <c r="I13207"/>
      <c r="J13207"/>
      <c r="K13207"/>
      <c r="L13207"/>
    </row>
    <row r="13208" spans="9:12" ht="15" x14ac:dyDescent="0.25">
      <c r="I13208"/>
      <c r="J13208"/>
      <c r="K13208"/>
      <c r="L13208"/>
    </row>
    <row r="13209" spans="9:12" ht="15" x14ac:dyDescent="0.25">
      <c r="I13209"/>
      <c r="J13209"/>
      <c r="K13209"/>
      <c r="L13209"/>
    </row>
    <row r="13210" spans="9:12" ht="15" x14ac:dyDescent="0.25">
      <c r="I13210"/>
      <c r="J13210"/>
      <c r="K13210"/>
      <c r="L13210"/>
    </row>
    <row r="13211" spans="9:12" ht="15" x14ac:dyDescent="0.25">
      <c r="I13211"/>
      <c r="J13211"/>
      <c r="K13211"/>
      <c r="L13211"/>
    </row>
    <row r="13212" spans="9:12" ht="15" x14ac:dyDescent="0.25">
      <c r="I13212"/>
      <c r="J13212"/>
      <c r="K13212"/>
      <c r="L13212"/>
    </row>
    <row r="13213" spans="9:12" ht="15" x14ac:dyDescent="0.25">
      <c r="I13213"/>
      <c r="J13213"/>
      <c r="K13213"/>
      <c r="L13213"/>
    </row>
    <row r="13214" spans="9:12" ht="15" x14ac:dyDescent="0.25">
      <c r="I13214"/>
      <c r="J13214"/>
      <c r="K13214"/>
      <c r="L13214"/>
    </row>
    <row r="13215" spans="9:12" ht="15" x14ac:dyDescent="0.25">
      <c r="I13215"/>
      <c r="J13215"/>
      <c r="K13215"/>
      <c r="L13215"/>
    </row>
    <row r="13216" spans="9:12" ht="15" x14ac:dyDescent="0.25">
      <c r="I13216"/>
      <c r="J13216"/>
      <c r="K13216"/>
      <c r="L13216"/>
    </row>
    <row r="13217" spans="9:12" ht="15" x14ac:dyDescent="0.25">
      <c r="I13217"/>
      <c r="J13217"/>
      <c r="K13217"/>
      <c r="L13217"/>
    </row>
    <row r="13218" spans="9:12" ht="15" x14ac:dyDescent="0.25">
      <c r="I13218"/>
      <c r="J13218"/>
      <c r="K13218"/>
      <c r="L13218"/>
    </row>
    <row r="13219" spans="9:12" ht="15" x14ac:dyDescent="0.25">
      <c r="I13219"/>
      <c r="J13219"/>
      <c r="K13219"/>
      <c r="L13219"/>
    </row>
    <row r="13220" spans="9:12" ht="15" x14ac:dyDescent="0.25">
      <c r="I13220"/>
      <c r="J13220"/>
      <c r="K13220"/>
      <c r="L13220"/>
    </row>
    <row r="13221" spans="9:12" ht="15" x14ac:dyDescent="0.25">
      <c r="I13221"/>
      <c r="J13221"/>
      <c r="K13221"/>
      <c r="L13221"/>
    </row>
    <row r="13222" spans="9:12" ht="15" x14ac:dyDescent="0.25">
      <c r="I13222"/>
      <c r="J13222"/>
      <c r="K13222"/>
      <c r="L13222"/>
    </row>
    <row r="13223" spans="9:12" ht="15" x14ac:dyDescent="0.25">
      <c r="I13223"/>
      <c r="J13223"/>
      <c r="K13223"/>
      <c r="L13223"/>
    </row>
    <row r="13224" spans="9:12" ht="15" x14ac:dyDescent="0.25">
      <c r="I13224"/>
      <c r="J13224"/>
      <c r="K13224"/>
      <c r="L13224"/>
    </row>
    <row r="13225" spans="9:12" ht="15" x14ac:dyDescent="0.25">
      <c r="I13225"/>
      <c r="J13225"/>
      <c r="K13225"/>
      <c r="L13225"/>
    </row>
    <row r="13226" spans="9:12" ht="15" x14ac:dyDescent="0.25">
      <c r="I13226"/>
      <c r="J13226"/>
      <c r="K13226"/>
      <c r="L13226"/>
    </row>
    <row r="13227" spans="9:12" ht="15" x14ac:dyDescent="0.25">
      <c r="I13227"/>
      <c r="J13227"/>
      <c r="K13227"/>
      <c r="L13227"/>
    </row>
    <row r="13228" spans="9:12" ht="15" x14ac:dyDescent="0.25">
      <c r="I13228"/>
      <c r="J13228"/>
      <c r="K13228"/>
      <c r="L13228"/>
    </row>
    <row r="13229" spans="9:12" ht="15" x14ac:dyDescent="0.25">
      <c r="I13229"/>
      <c r="J13229"/>
      <c r="K13229"/>
      <c r="L13229"/>
    </row>
    <row r="13230" spans="9:12" ht="15" x14ac:dyDescent="0.25">
      <c r="I13230"/>
      <c r="J13230"/>
      <c r="K13230"/>
      <c r="L13230"/>
    </row>
    <row r="13231" spans="9:12" ht="15" x14ac:dyDescent="0.25">
      <c r="I13231"/>
      <c r="J13231"/>
      <c r="K13231"/>
      <c r="L13231"/>
    </row>
    <row r="13232" spans="9:12" ht="15" x14ac:dyDescent="0.25">
      <c r="I13232"/>
      <c r="J13232"/>
      <c r="K13232"/>
      <c r="L13232"/>
    </row>
    <row r="13233" spans="9:12" ht="15" x14ac:dyDescent="0.25">
      <c r="I13233"/>
      <c r="J13233"/>
      <c r="K13233"/>
      <c r="L13233"/>
    </row>
    <row r="13234" spans="9:12" ht="15" x14ac:dyDescent="0.25">
      <c r="I13234"/>
      <c r="J13234"/>
      <c r="K13234"/>
      <c r="L13234"/>
    </row>
    <row r="13235" spans="9:12" ht="15" x14ac:dyDescent="0.25">
      <c r="I13235"/>
      <c r="J13235"/>
      <c r="K13235"/>
      <c r="L13235"/>
    </row>
    <row r="13236" spans="9:12" ht="15" x14ac:dyDescent="0.25">
      <c r="I13236"/>
      <c r="J13236"/>
      <c r="K13236"/>
      <c r="L13236"/>
    </row>
    <row r="13237" spans="9:12" ht="15" x14ac:dyDescent="0.25">
      <c r="I13237"/>
      <c r="J13237"/>
      <c r="K13237"/>
      <c r="L13237"/>
    </row>
    <row r="13238" spans="9:12" ht="15" x14ac:dyDescent="0.25">
      <c r="I13238"/>
      <c r="J13238"/>
      <c r="K13238"/>
      <c r="L13238"/>
    </row>
    <row r="13239" spans="9:12" ht="15" x14ac:dyDescent="0.25">
      <c r="I13239"/>
      <c r="J13239"/>
      <c r="K13239"/>
      <c r="L13239"/>
    </row>
    <row r="13240" spans="9:12" ht="15" x14ac:dyDescent="0.25">
      <c r="I13240"/>
      <c r="J13240"/>
      <c r="K13240"/>
      <c r="L13240"/>
    </row>
    <row r="13241" spans="9:12" ht="15" x14ac:dyDescent="0.25">
      <c r="I13241"/>
      <c r="J13241"/>
      <c r="K13241"/>
      <c r="L13241"/>
    </row>
    <row r="13242" spans="9:12" ht="15" x14ac:dyDescent="0.25">
      <c r="I13242"/>
      <c r="J13242"/>
      <c r="K13242"/>
      <c r="L13242"/>
    </row>
    <row r="13243" spans="9:12" ht="15" x14ac:dyDescent="0.25">
      <c r="I13243"/>
      <c r="J13243"/>
      <c r="K13243"/>
      <c r="L13243"/>
    </row>
    <row r="13244" spans="9:12" ht="15" x14ac:dyDescent="0.25">
      <c r="I13244"/>
      <c r="J13244"/>
      <c r="K13244"/>
      <c r="L13244"/>
    </row>
    <row r="13245" spans="9:12" ht="15" x14ac:dyDescent="0.25">
      <c r="I13245"/>
      <c r="J13245"/>
      <c r="K13245"/>
      <c r="L13245"/>
    </row>
    <row r="13246" spans="9:12" ht="15" x14ac:dyDescent="0.25">
      <c r="I13246"/>
      <c r="J13246"/>
      <c r="K13246"/>
      <c r="L13246"/>
    </row>
    <row r="13247" spans="9:12" ht="15" x14ac:dyDescent="0.25">
      <c r="I13247"/>
      <c r="J13247"/>
      <c r="K13247"/>
      <c r="L13247"/>
    </row>
    <row r="13248" spans="9:12" ht="15" x14ac:dyDescent="0.25">
      <c r="I13248"/>
      <c r="J13248"/>
      <c r="K13248"/>
      <c r="L13248"/>
    </row>
    <row r="13249" spans="9:12" ht="15" x14ac:dyDescent="0.25">
      <c r="I13249"/>
      <c r="J13249"/>
      <c r="K13249"/>
      <c r="L13249"/>
    </row>
    <row r="13250" spans="9:12" ht="15" x14ac:dyDescent="0.25">
      <c r="I13250"/>
      <c r="J13250"/>
      <c r="K13250"/>
      <c r="L13250"/>
    </row>
    <row r="13251" spans="9:12" ht="15" x14ac:dyDescent="0.25">
      <c r="I13251"/>
      <c r="J13251"/>
      <c r="K13251"/>
      <c r="L13251"/>
    </row>
    <row r="13252" spans="9:12" ht="15" x14ac:dyDescent="0.25">
      <c r="I13252"/>
      <c r="J13252"/>
      <c r="K13252"/>
      <c r="L13252"/>
    </row>
    <row r="13253" spans="9:12" ht="15" x14ac:dyDescent="0.25">
      <c r="I13253"/>
      <c r="J13253"/>
      <c r="K13253"/>
      <c r="L13253"/>
    </row>
    <row r="13254" spans="9:12" ht="15" x14ac:dyDescent="0.25">
      <c r="I13254"/>
      <c r="J13254"/>
      <c r="K13254"/>
      <c r="L13254"/>
    </row>
    <row r="13255" spans="9:12" ht="15" x14ac:dyDescent="0.25">
      <c r="I13255"/>
      <c r="J13255"/>
      <c r="K13255"/>
      <c r="L13255"/>
    </row>
    <row r="13256" spans="9:12" ht="15" x14ac:dyDescent="0.25">
      <c r="I13256"/>
      <c r="J13256"/>
      <c r="K13256"/>
      <c r="L13256"/>
    </row>
    <row r="13257" spans="9:12" ht="15" x14ac:dyDescent="0.25">
      <c r="I13257"/>
      <c r="J13257"/>
      <c r="K13257"/>
      <c r="L13257"/>
    </row>
    <row r="13258" spans="9:12" ht="15" x14ac:dyDescent="0.25">
      <c r="I13258"/>
      <c r="J13258"/>
      <c r="K13258"/>
      <c r="L13258"/>
    </row>
    <row r="13259" spans="9:12" ht="15" x14ac:dyDescent="0.25">
      <c r="I13259"/>
      <c r="J13259"/>
      <c r="K13259"/>
      <c r="L13259"/>
    </row>
    <row r="13260" spans="9:12" ht="15" x14ac:dyDescent="0.25">
      <c r="I13260"/>
      <c r="J13260"/>
      <c r="K13260"/>
      <c r="L13260"/>
    </row>
    <row r="13261" spans="9:12" ht="15" x14ac:dyDescent="0.25">
      <c r="I13261"/>
      <c r="J13261"/>
      <c r="K13261"/>
      <c r="L13261"/>
    </row>
    <row r="13262" spans="9:12" ht="15" x14ac:dyDescent="0.25">
      <c r="I13262"/>
      <c r="J13262"/>
      <c r="K13262"/>
      <c r="L13262"/>
    </row>
    <row r="13263" spans="9:12" ht="15" x14ac:dyDescent="0.25">
      <c r="I13263"/>
      <c r="J13263"/>
      <c r="K13263"/>
      <c r="L13263"/>
    </row>
    <row r="13264" spans="9:12" ht="15" x14ac:dyDescent="0.25">
      <c r="I13264"/>
      <c r="J13264"/>
      <c r="K13264"/>
      <c r="L13264"/>
    </row>
    <row r="13265" spans="9:12" ht="15" x14ac:dyDescent="0.25">
      <c r="I13265"/>
      <c r="J13265"/>
      <c r="K13265"/>
      <c r="L13265"/>
    </row>
    <row r="13266" spans="9:12" ht="15" x14ac:dyDescent="0.25">
      <c r="I13266"/>
      <c r="J13266"/>
      <c r="K13266"/>
      <c r="L13266"/>
    </row>
    <row r="13267" spans="9:12" ht="15" x14ac:dyDescent="0.25">
      <c r="I13267"/>
      <c r="J13267"/>
      <c r="K13267"/>
      <c r="L13267"/>
    </row>
    <row r="13268" spans="9:12" ht="15" x14ac:dyDescent="0.25">
      <c r="I13268"/>
      <c r="J13268"/>
      <c r="K13268"/>
      <c r="L13268"/>
    </row>
    <row r="13269" spans="9:12" ht="15" x14ac:dyDescent="0.25">
      <c r="I13269"/>
      <c r="J13269"/>
      <c r="K13269"/>
      <c r="L13269"/>
    </row>
    <row r="13270" spans="9:12" ht="15" x14ac:dyDescent="0.25">
      <c r="I13270"/>
      <c r="J13270"/>
      <c r="K13270"/>
      <c r="L13270"/>
    </row>
    <row r="13271" spans="9:12" ht="15" x14ac:dyDescent="0.25">
      <c r="I13271"/>
      <c r="J13271"/>
      <c r="K13271"/>
      <c r="L13271"/>
    </row>
    <row r="13272" spans="9:12" ht="15" x14ac:dyDescent="0.25">
      <c r="I13272"/>
      <c r="J13272"/>
      <c r="K13272"/>
      <c r="L13272"/>
    </row>
    <row r="13273" spans="9:12" ht="15" x14ac:dyDescent="0.25">
      <c r="I13273"/>
      <c r="J13273"/>
      <c r="K13273"/>
      <c r="L13273"/>
    </row>
    <row r="13274" spans="9:12" ht="15" x14ac:dyDescent="0.25">
      <c r="I13274"/>
      <c r="J13274"/>
      <c r="K13274"/>
      <c r="L13274"/>
    </row>
    <row r="13275" spans="9:12" ht="15" x14ac:dyDescent="0.25">
      <c r="I13275"/>
      <c r="J13275"/>
      <c r="K13275"/>
      <c r="L13275"/>
    </row>
    <row r="13276" spans="9:12" ht="15" x14ac:dyDescent="0.25">
      <c r="I13276"/>
      <c r="J13276"/>
      <c r="K13276"/>
      <c r="L13276"/>
    </row>
    <row r="13277" spans="9:12" ht="15" x14ac:dyDescent="0.25">
      <c r="I13277"/>
      <c r="J13277"/>
      <c r="K13277"/>
      <c r="L13277"/>
    </row>
    <row r="13278" spans="9:12" ht="15" x14ac:dyDescent="0.25">
      <c r="I13278"/>
      <c r="J13278"/>
      <c r="K13278"/>
      <c r="L13278"/>
    </row>
    <row r="13279" spans="9:12" ht="15" x14ac:dyDescent="0.25">
      <c r="I13279"/>
      <c r="J13279"/>
      <c r="K13279"/>
      <c r="L13279"/>
    </row>
    <row r="13280" spans="9:12" ht="15" x14ac:dyDescent="0.25">
      <c r="I13280"/>
      <c r="J13280"/>
      <c r="K13280"/>
      <c r="L13280"/>
    </row>
    <row r="13281" spans="9:12" ht="15" x14ac:dyDescent="0.25">
      <c r="I13281"/>
      <c r="J13281"/>
      <c r="K13281"/>
      <c r="L13281"/>
    </row>
    <row r="13282" spans="9:12" ht="15" x14ac:dyDescent="0.25">
      <c r="I13282"/>
      <c r="J13282"/>
      <c r="K13282"/>
      <c r="L13282"/>
    </row>
    <row r="13283" spans="9:12" ht="15" x14ac:dyDescent="0.25">
      <c r="I13283"/>
      <c r="J13283"/>
      <c r="K13283"/>
      <c r="L13283"/>
    </row>
    <row r="13284" spans="9:12" ht="15" x14ac:dyDescent="0.25">
      <c r="I13284"/>
      <c r="J13284"/>
      <c r="K13284"/>
      <c r="L13284"/>
    </row>
    <row r="13285" spans="9:12" ht="15" x14ac:dyDescent="0.25">
      <c r="I13285"/>
      <c r="J13285"/>
      <c r="K13285"/>
      <c r="L13285"/>
    </row>
    <row r="13286" spans="9:12" ht="15" x14ac:dyDescent="0.25">
      <c r="I13286"/>
      <c r="J13286"/>
      <c r="K13286"/>
      <c r="L13286"/>
    </row>
    <row r="13287" spans="9:12" ht="15" x14ac:dyDescent="0.25">
      <c r="I13287"/>
      <c r="J13287"/>
      <c r="K13287"/>
      <c r="L13287"/>
    </row>
    <row r="13288" spans="9:12" ht="15" x14ac:dyDescent="0.25">
      <c r="I13288"/>
      <c r="J13288"/>
      <c r="K13288"/>
      <c r="L13288"/>
    </row>
    <row r="13289" spans="9:12" ht="15" x14ac:dyDescent="0.25">
      <c r="I13289"/>
      <c r="J13289"/>
      <c r="K13289"/>
      <c r="L13289"/>
    </row>
    <row r="13290" spans="9:12" ht="15" x14ac:dyDescent="0.25">
      <c r="I13290"/>
      <c r="J13290"/>
      <c r="K13290"/>
      <c r="L13290"/>
    </row>
    <row r="13291" spans="9:12" ht="15" x14ac:dyDescent="0.25">
      <c r="I13291"/>
      <c r="J13291"/>
      <c r="K13291"/>
      <c r="L13291"/>
    </row>
    <row r="13292" spans="9:12" ht="15" x14ac:dyDescent="0.25">
      <c r="I13292"/>
      <c r="J13292"/>
      <c r="K13292"/>
      <c r="L13292"/>
    </row>
    <row r="13293" spans="9:12" ht="15" x14ac:dyDescent="0.25">
      <c r="I13293"/>
      <c r="J13293"/>
      <c r="K13293"/>
      <c r="L13293"/>
    </row>
    <row r="13294" spans="9:12" ht="15" x14ac:dyDescent="0.25">
      <c r="I13294"/>
      <c r="J13294"/>
      <c r="K13294"/>
      <c r="L13294"/>
    </row>
    <row r="13295" spans="9:12" ht="15" x14ac:dyDescent="0.25">
      <c r="I13295"/>
      <c r="J13295"/>
      <c r="K13295"/>
      <c r="L13295"/>
    </row>
    <row r="13296" spans="9:12" ht="15" x14ac:dyDescent="0.25">
      <c r="I13296"/>
      <c r="J13296"/>
      <c r="K13296"/>
      <c r="L13296"/>
    </row>
    <row r="13297" spans="9:12" ht="15" x14ac:dyDescent="0.25">
      <c r="I13297"/>
      <c r="J13297"/>
      <c r="K13297"/>
      <c r="L13297"/>
    </row>
    <row r="13298" spans="9:12" ht="15" x14ac:dyDescent="0.25">
      <c r="I13298"/>
      <c r="J13298"/>
      <c r="K13298"/>
      <c r="L13298"/>
    </row>
    <row r="13299" spans="9:12" ht="15" x14ac:dyDescent="0.25">
      <c r="I13299"/>
      <c r="J13299"/>
      <c r="K13299"/>
      <c r="L13299"/>
    </row>
    <row r="13300" spans="9:12" ht="15" x14ac:dyDescent="0.25">
      <c r="I13300"/>
      <c r="J13300"/>
      <c r="K13300"/>
      <c r="L13300"/>
    </row>
    <row r="13301" spans="9:12" ht="15" x14ac:dyDescent="0.25">
      <c r="I13301"/>
      <c r="J13301"/>
      <c r="K13301"/>
      <c r="L13301"/>
    </row>
    <row r="13302" spans="9:12" ht="15" x14ac:dyDescent="0.25">
      <c r="I13302"/>
      <c r="J13302"/>
      <c r="K13302"/>
      <c r="L13302"/>
    </row>
    <row r="13303" spans="9:12" ht="15" x14ac:dyDescent="0.25">
      <c r="I13303"/>
      <c r="J13303"/>
      <c r="K13303"/>
      <c r="L13303"/>
    </row>
    <row r="13304" spans="9:12" ht="15" x14ac:dyDescent="0.25">
      <c r="I13304"/>
      <c r="J13304"/>
      <c r="K13304"/>
      <c r="L13304"/>
    </row>
    <row r="13305" spans="9:12" ht="15" x14ac:dyDescent="0.25">
      <c r="I13305"/>
      <c r="J13305"/>
      <c r="K13305"/>
      <c r="L13305"/>
    </row>
    <row r="13306" spans="9:12" ht="15" x14ac:dyDescent="0.25">
      <c r="I13306"/>
      <c r="J13306"/>
      <c r="K13306"/>
      <c r="L13306"/>
    </row>
    <row r="13307" spans="9:12" ht="15" x14ac:dyDescent="0.25">
      <c r="I13307"/>
      <c r="J13307"/>
      <c r="K13307"/>
      <c r="L13307"/>
    </row>
    <row r="13308" spans="9:12" ht="15" x14ac:dyDescent="0.25">
      <c r="I13308"/>
      <c r="J13308"/>
      <c r="K13308"/>
      <c r="L13308"/>
    </row>
    <row r="13309" spans="9:12" ht="15" x14ac:dyDescent="0.25">
      <c r="I13309"/>
      <c r="J13309"/>
      <c r="K13309"/>
      <c r="L13309"/>
    </row>
    <row r="13310" spans="9:12" ht="15" x14ac:dyDescent="0.25">
      <c r="I13310"/>
      <c r="J13310"/>
      <c r="K13310"/>
      <c r="L13310"/>
    </row>
    <row r="13311" spans="9:12" ht="15" x14ac:dyDescent="0.25">
      <c r="I13311"/>
      <c r="J13311"/>
      <c r="K13311"/>
      <c r="L13311"/>
    </row>
    <row r="13312" spans="9:12" ht="15" x14ac:dyDescent="0.25">
      <c r="I13312"/>
      <c r="J13312"/>
      <c r="K13312"/>
      <c r="L13312"/>
    </row>
    <row r="13313" spans="9:12" ht="15" x14ac:dyDescent="0.25">
      <c r="I13313"/>
      <c r="J13313"/>
      <c r="K13313"/>
      <c r="L13313"/>
    </row>
    <row r="13314" spans="9:12" ht="15" x14ac:dyDescent="0.25">
      <c r="I13314"/>
      <c r="J13314"/>
      <c r="K13314"/>
      <c r="L13314"/>
    </row>
    <row r="13315" spans="9:12" ht="15" x14ac:dyDescent="0.25">
      <c r="I13315"/>
      <c r="J13315"/>
      <c r="K13315"/>
      <c r="L13315"/>
    </row>
    <row r="13316" spans="9:12" ht="15" x14ac:dyDescent="0.25">
      <c r="I13316"/>
      <c r="J13316"/>
      <c r="K13316"/>
      <c r="L13316"/>
    </row>
    <row r="13317" spans="9:12" ht="15" x14ac:dyDescent="0.25">
      <c r="I13317"/>
      <c r="J13317"/>
      <c r="K13317"/>
      <c r="L13317"/>
    </row>
    <row r="13318" spans="9:12" ht="15" x14ac:dyDescent="0.25">
      <c r="I13318"/>
      <c r="J13318"/>
      <c r="K13318"/>
      <c r="L13318"/>
    </row>
    <row r="13319" spans="9:12" ht="15" x14ac:dyDescent="0.25">
      <c r="I13319"/>
      <c r="J13319"/>
      <c r="K13319"/>
      <c r="L13319"/>
    </row>
    <row r="13320" spans="9:12" ht="15" x14ac:dyDescent="0.25">
      <c r="I13320"/>
      <c r="J13320"/>
      <c r="K13320"/>
      <c r="L13320"/>
    </row>
    <row r="13321" spans="9:12" ht="15" x14ac:dyDescent="0.25">
      <c r="I13321"/>
      <c r="J13321"/>
      <c r="K13321"/>
      <c r="L13321"/>
    </row>
    <row r="13322" spans="9:12" ht="15" x14ac:dyDescent="0.25">
      <c r="I13322"/>
      <c r="J13322"/>
      <c r="K13322"/>
      <c r="L13322"/>
    </row>
    <row r="13323" spans="9:12" ht="15" x14ac:dyDescent="0.25">
      <c r="I13323"/>
      <c r="J13323"/>
      <c r="K13323"/>
      <c r="L13323"/>
    </row>
    <row r="13324" spans="9:12" ht="15" x14ac:dyDescent="0.25">
      <c r="I13324"/>
      <c r="J13324"/>
      <c r="K13324"/>
      <c r="L13324"/>
    </row>
    <row r="13325" spans="9:12" ht="15" x14ac:dyDescent="0.25">
      <c r="I13325"/>
      <c r="J13325"/>
      <c r="K13325"/>
      <c r="L13325"/>
    </row>
    <row r="13326" spans="9:12" ht="15" x14ac:dyDescent="0.25">
      <c r="I13326"/>
      <c r="J13326"/>
      <c r="K13326"/>
      <c r="L13326"/>
    </row>
    <row r="13327" spans="9:12" ht="15" x14ac:dyDescent="0.25">
      <c r="I13327"/>
      <c r="J13327"/>
      <c r="K13327"/>
      <c r="L13327"/>
    </row>
    <row r="13328" spans="9:12" ht="15" x14ac:dyDescent="0.25">
      <c r="I13328"/>
      <c r="J13328"/>
      <c r="K13328"/>
      <c r="L13328"/>
    </row>
    <row r="13329" spans="9:12" ht="15" x14ac:dyDescent="0.25">
      <c r="I13329"/>
      <c r="J13329"/>
      <c r="K13329"/>
      <c r="L13329"/>
    </row>
    <row r="13330" spans="9:12" ht="15" x14ac:dyDescent="0.25">
      <c r="I13330"/>
      <c r="J13330"/>
      <c r="K13330"/>
      <c r="L13330"/>
    </row>
    <row r="13331" spans="9:12" ht="15" x14ac:dyDescent="0.25">
      <c r="I13331"/>
      <c r="J13331"/>
      <c r="K13331"/>
      <c r="L13331"/>
    </row>
    <row r="13332" spans="9:12" ht="15" x14ac:dyDescent="0.25">
      <c r="I13332"/>
      <c r="J13332"/>
      <c r="K13332"/>
      <c r="L13332"/>
    </row>
    <row r="13333" spans="9:12" ht="15" x14ac:dyDescent="0.25">
      <c r="I13333"/>
      <c r="J13333"/>
      <c r="K13333"/>
      <c r="L13333"/>
    </row>
    <row r="13334" spans="9:12" ht="15" x14ac:dyDescent="0.25">
      <c r="I13334"/>
      <c r="J13334"/>
      <c r="K13334"/>
      <c r="L13334"/>
    </row>
    <row r="13335" spans="9:12" ht="15" x14ac:dyDescent="0.25">
      <c r="I13335"/>
      <c r="J13335"/>
      <c r="K13335"/>
      <c r="L13335"/>
    </row>
    <row r="13336" spans="9:12" ht="15" x14ac:dyDescent="0.25">
      <c r="I13336"/>
      <c r="J13336"/>
      <c r="K13336"/>
      <c r="L13336"/>
    </row>
    <row r="13337" spans="9:12" ht="15" x14ac:dyDescent="0.25">
      <c r="I13337"/>
      <c r="J13337"/>
      <c r="K13337"/>
      <c r="L13337"/>
    </row>
    <row r="13338" spans="9:12" ht="15" x14ac:dyDescent="0.25">
      <c r="I13338"/>
      <c r="J13338"/>
      <c r="K13338"/>
      <c r="L13338"/>
    </row>
    <row r="13339" spans="9:12" ht="15" x14ac:dyDescent="0.25">
      <c r="I13339"/>
      <c r="J13339"/>
      <c r="K13339"/>
      <c r="L13339"/>
    </row>
    <row r="13340" spans="9:12" ht="15" x14ac:dyDescent="0.25">
      <c r="I13340"/>
      <c r="J13340"/>
      <c r="K13340"/>
      <c r="L13340"/>
    </row>
    <row r="13341" spans="9:12" ht="15" x14ac:dyDescent="0.25">
      <c r="I13341"/>
      <c r="J13341"/>
      <c r="K13341"/>
      <c r="L13341"/>
    </row>
    <row r="13342" spans="9:12" ht="15" x14ac:dyDescent="0.25">
      <c r="I13342"/>
      <c r="J13342"/>
      <c r="K13342"/>
      <c r="L13342"/>
    </row>
    <row r="13343" spans="9:12" ht="15" x14ac:dyDescent="0.25">
      <c r="I13343"/>
      <c r="J13343"/>
      <c r="K13343"/>
      <c r="L13343"/>
    </row>
    <row r="13344" spans="9:12" ht="15" x14ac:dyDescent="0.25">
      <c r="I13344"/>
      <c r="J13344"/>
      <c r="K13344"/>
      <c r="L13344"/>
    </row>
    <row r="13345" spans="9:12" ht="15" x14ac:dyDescent="0.25">
      <c r="I13345"/>
      <c r="J13345"/>
      <c r="K13345"/>
      <c r="L13345"/>
    </row>
    <row r="13346" spans="9:12" ht="15" x14ac:dyDescent="0.25">
      <c r="I13346"/>
      <c r="J13346"/>
      <c r="K13346"/>
      <c r="L13346"/>
    </row>
    <row r="13347" spans="9:12" ht="15" x14ac:dyDescent="0.25">
      <c r="I13347"/>
      <c r="J13347"/>
      <c r="K13347"/>
      <c r="L13347"/>
    </row>
    <row r="13348" spans="9:12" ht="15" x14ac:dyDescent="0.25">
      <c r="I13348"/>
      <c r="J13348"/>
      <c r="K13348"/>
      <c r="L13348"/>
    </row>
    <row r="13349" spans="9:12" ht="15" x14ac:dyDescent="0.25">
      <c r="I13349"/>
      <c r="J13349"/>
      <c r="K13349"/>
      <c r="L13349"/>
    </row>
    <row r="13350" spans="9:12" ht="15" x14ac:dyDescent="0.25">
      <c r="I13350"/>
      <c r="J13350"/>
      <c r="K13350"/>
      <c r="L13350"/>
    </row>
    <row r="13351" spans="9:12" ht="15" x14ac:dyDescent="0.25">
      <c r="I13351"/>
      <c r="J13351"/>
      <c r="K13351"/>
      <c r="L13351"/>
    </row>
    <row r="13352" spans="9:12" ht="15" x14ac:dyDescent="0.25">
      <c r="I13352"/>
      <c r="J13352"/>
      <c r="K13352"/>
      <c r="L13352"/>
    </row>
    <row r="13353" spans="9:12" ht="15" x14ac:dyDescent="0.25">
      <c r="I13353"/>
      <c r="J13353"/>
      <c r="K13353"/>
      <c r="L13353"/>
    </row>
    <row r="13354" spans="9:12" ht="15" x14ac:dyDescent="0.25">
      <c r="I13354"/>
      <c r="J13354"/>
      <c r="K13354"/>
      <c r="L13354"/>
    </row>
    <row r="13355" spans="9:12" ht="15" x14ac:dyDescent="0.25">
      <c r="I13355"/>
      <c r="J13355"/>
      <c r="K13355"/>
      <c r="L13355"/>
    </row>
    <row r="13356" spans="9:12" ht="15" x14ac:dyDescent="0.25">
      <c r="I13356"/>
      <c r="J13356"/>
      <c r="K13356"/>
      <c r="L13356"/>
    </row>
    <row r="13357" spans="9:12" ht="15" x14ac:dyDescent="0.25">
      <c r="I13357"/>
      <c r="J13357"/>
      <c r="K13357"/>
      <c r="L13357"/>
    </row>
    <row r="13358" spans="9:12" ht="15" x14ac:dyDescent="0.25">
      <c r="I13358"/>
      <c r="J13358"/>
      <c r="K13358"/>
      <c r="L13358"/>
    </row>
    <row r="13359" spans="9:12" ht="15" x14ac:dyDescent="0.25">
      <c r="I13359"/>
      <c r="J13359"/>
      <c r="K13359"/>
      <c r="L13359"/>
    </row>
    <row r="13360" spans="9:12" ht="15" x14ac:dyDescent="0.25">
      <c r="I13360"/>
      <c r="J13360"/>
      <c r="K13360"/>
      <c r="L13360"/>
    </row>
    <row r="13361" spans="9:12" ht="15" x14ac:dyDescent="0.25">
      <c r="I13361"/>
      <c r="J13361"/>
      <c r="K13361"/>
      <c r="L13361"/>
    </row>
    <row r="13362" spans="9:12" ht="15" x14ac:dyDescent="0.25">
      <c r="I13362"/>
      <c r="J13362"/>
      <c r="K13362"/>
      <c r="L13362"/>
    </row>
    <row r="13363" spans="9:12" ht="15" x14ac:dyDescent="0.25">
      <c r="I13363"/>
      <c r="J13363"/>
      <c r="K13363"/>
      <c r="L13363"/>
    </row>
    <row r="13364" spans="9:12" ht="15" x14ac:dyDescent="0.25">
      <c r="I13364"/>
      <c r="J13364"/>
      <c r="K13364"/>
      <c r="L13364"/>
    </row>
    <row r="13365" spans="9:12" ht="15" x14ac:dyDescent="0.25">
      <c r="I13365"/>
      <c r="J13365"/>
      <c r="K13365"/>
      <c r="L13365"/>
    </row>
    <row r="13366" spans="9:12" ht="15" x14ac:dyDescent="0.25">
      <c r="I13366"/>
      <c r="J13366"/>
      <c r="K13366"/>
      <c r="L13366"/>
    </row>
    <row r="13367" spans="9:12" ht="15" x14ac:dyDescent="0.25">
      <c r="I13367"/>
      <c r="J13367"/>
      <c r="K13367"/>
      <c r="L13367"/>
    </row>
    <row r="13368" spans="9:12" ht="15" x14ac:dyDescent="0.25">
      <c r="I13368"/>
      <c r="J13368"/>
      <c r="K13368"/>
      <c r="L13368"/>
    </row>
    <row r="13369" spans="9:12" ht="15" x14ac:dyDescent="0.25">
      <c r="I13369"/>
      <c r="J13369"/>
      <c r="K13369"/>
      <c r="L13369"/>
    </row>
    <row r="13370" spans="9:12" ht="15" x14ac:dyDescent="0.25">
      <c r="I13370"/>
      <c r="J13370"/>
      <c r="K13370"/>
      <c r="L13370"/>
    </row>
    <row r="13371" spans="9:12" ht="15" x14ac:dyDescent="0.25">
      <c r="I13371"/>
      <c r="J13371"/>
      <c r="K13371"/>
      <c r="L13371"/>
    </row>
    <row r="13372" spans="9:12" ht="15" x14ac:dyDescent="0.25">
      <c r="I13372"/>
      <c r="J13372"/>
      <c r="K13372"/>
      <c r="L13372"/>
    </row>
    <row r="13373" spans="9:12" ht="15" x14ac:dyDescent="0.25">
      <c r="I13373"/>
      <c r="J13373"/>
      <c r="K13373"/>
      <c r="L13373"/>
    </row>
    <row r="13374" spans="9:12" ht="15" x14ac:dyDescent="0.25">
      <c r="I13374"/>
      <c r="J13374"/>
      <c r="K13374"/>
      <c r="L13374"/>
    </row>
    <row r="13375" spans="9:12" ht="15" x14ac:dyDescent="0.25">
      <c r="I13375"/>
      <c r="J13375"/>
      <c r="K13375"/>
      <c r="L13375"/>
    </row>
    <row r="13376" spans="9:12" ht="15" x14ac:dyDescent="0.25">
      <c r="I13376"/>
      <c r="J13376"/>
      <c r="K13376"/>
      <c r="L13376"/>
    </row>
    <row r="13377" spans="9:12" ht="15" x14ac:dyDescent="0.25">
      <c r="I13377"/>
      <c r="J13377"/>
      <c r="K13377"/>
      <c r="L13377"/>
    </row>
    <row r="13378" spans="9:12" ht="15" x14ac:dyDescent="0.25">
      <c r="I13378"/>
      <c r="J13378"/>
      <c r="K13378"/>
      <c r="L13378"/>
    </row>
    <row r="13379" spans="9:12" ht="15" x14ac:dyDescent="0.25">
      <c r="I13379"/>
      <c r="J13379"/>
      <c r="K13379"/>
      <c r="L13379"/>
    </row>
    <row r="13380" spans="9:12" ht="15" x14ac:dyDescent="0.25">
      <c r="I13380"/>
      <c r="J13380"/>
      <c r="K13380"/>
      <c r="L13380"/>
    </row>
    <row r="13381" spans="9:12" ht="15" x14ac:dyDescent="0.25">
      <c r="I13381"/>
      <c r="J13381"/>
      <c r="K13381"/>
      <c r="L13381"/>
    </row>
    <row r="13382" spans="9:12" ht="15" x14ac:dyDescent="0.25">
      <c r="I13382"/>
      <c r="J13382"/>
      <c r="K13382"/>
      <c r="L13382"/>
    </row>
    <row r="13383" spans="9:12" ht="15" x14ac:dyDescent="0.25">
      <c r="I13383"/>
      <c r="J13383"/>
      <c r="K13383"/>
      <c r="L13383"/>
    </row>
    <row r="13384" spans="9:12" ht="15" x14ac:dyDescent="0.25">
      <c r="I13384"/>
      <c r="J13384"/>
      <c r="K13384"/>
      <c r="L13384"/>
    </row>
    <row r="13385" spans="9:12" ht="15" x14ac:dyDescent="0.25">
      <c r="I13385"/>
      <c r="J13385"/>
      <c r="K13385"/>
      <c r="L13385"/>
    </row>
    <row r="13386" spans="9:12" ht="15" x14ac:dyDescent="0.25">
      <c r="I13386"/>
      <c r="J13386"/>
      <c r="K13386"/>
      <c r="L13386"/>
    </row>
    <row r="13387" spans="9:12" ht="15" x14ac:dyDescent="0.25">
      <c r="I13387"/>
      <c r="J13387"/>
      <c r="K13387"/>
      <c r="L13387"/>
    </row>
    <row r="13388" spans="9:12" ht="15" x14ac:dyDescent="0.25">
      <c r="I13388"/>
      <c r="J13388"/>
      <c r="K13388"/>
      <c r="L13388"/>
    </row>
    <row r="13389" spans="9:12" ht="15" x14ac:dyDescent="0.25">
      <c r="I13389"/>
      <c r="J13389"/>
      <c r="K13389"/>
      <c r="L13389"/>
    </row>
    <row r="13390" spans="9:12" ht="15" x14ac:dyDescent="0.25">
      <c r="I13390"/>
      <c r="J13390"/>
      <c r="K13390"/>
      <c r="L13390"/>
    </row>
    <row r="13391" spans="9:12" ht="15" x14ac:dyDescent="0.25">
      <c r="I13391"/>
      <c r="J13391"/>
      <c r="K13391"/>
      <c r="L13391"/>
    </row>
    <row r="13392" spans="9:12" ht="15" x14ac:dyDescent="0.25">
      <c r="I13392"/>
      <c r="J13392"/>
      <c r="K13392"/>
      <c r="L13392"/>
    </row>
    <row r="13393" spans="9:12" ht="15" x14ac:dyDescent="0.25">
      <c r="I13393"/>
      <c r="J13393"/>
      <c r="K13393"/>
      <c r="L13393"/>
    </row>
    <row r="13394" spans="9:12" ht="15" x14ac:dyDescent="0.25">
      <c r="I13394"/>
      <c r="J13394"/>
      <c r="K13394"/>
      <c r="L13394"/>
    </row>
    <row r="13395" spans="9:12" ht="15" x14ac:dyDescent="0.25">
      <c r="I13395"/>
      <c r="J13395"/>
      <c r="K13395"/>
      <c r="L13395"/>
    </row>
    <row r="13396" spans="9:12" ht="15" x14ac:dyDescent="0.25">
      <c r="I13396"/>
      <c r="J13396"/>
      <c r="K13396"/>
      <c r="L13396"/>
    </row>
    <row r="13397" spans="9:12" ht="15" x14ac:dyDescent="0.25">
      <c r="I13397"/>
      <c r="J13397"/>
      <c r="K13397"/>
      <c r="L13397"/>
    </row>
    <row r="13398" spans="9:12" ht="15" x14ac:dyDescent="0.25">
      <c r="I13398"/>
      <c r="J13398"/>
      <c r="K13398"/>
      <c r="L13398"/>
    </row>
    <row r="13399" spans="9:12" ht="15" x14ac:dyDescent="0.25">
      <c r="I13399"/>
      <c r="J13399"/>
      <c r="K13399"/>
      <c r="L13399"/>
    </row>
    <row r="13400" spans="9:12" ht="15" x14ac:dyDescent="0.25">
      <c r="I13400"/>
      <c r="J13400"/>
      <c r="K13400"/>
      <c r="L13400"/>
    </row>
    <row r="13401" spans="9:12" ht="15" x14ac:dyDescent="0.25">
      <c r="I13401"/>
      <c r="J13401"/>
      <c r="K13401"/>
      <c r="L13401"/>
    </row>
    <row r="13402" spans="9:12" ht="15" x14ac:dyDescent="0.25">
      <c r="I13402"/>
      <c r="J13402"/>
      <c r="K13402"/>
      <c r="L13402"/>
    </row>
    <row r="13403" spans="9:12" ht="15" x14ac:dyDescent="0.25">
      <c r="I13403"/>
      <c r="J13403"/>
      <c r="K13403"/>
      <c r="L13403"/>
    </row>
    <row r="13404" spans="9:12" ht="15" x14ac:dyDescent="0.25">
      <c r="I13404"/>
      <c r="J13404"/>
      <c r="K13404"/>
      <c r="L13404"/>
    </row>
    <row r="13405" spans="9:12" ht="15" x14ac:dyDescent="0.25">
      <c r="I13405"/>
      <c r="J13405"/>
      <c r="K13405"/>
      <c r="L13405"/>
    </row>
    <row r="13406" spans="9:12" ht="15" x14ac:dyDescent="0.25">
      <c r="I13406"/>
      <c r="J13406"/>
      <c r="K13406"/>
      <c r="L13406"/>
    </row>
    <row r="13407" spans="9:12" ht="15" x14ac:dyDescent="0.25">
      <c r="I13407"/>
      <c r="J13407"/>
      <c r="K13407"/>
      <c r="L13407"/>
    </row>
    <row r="13408" spans="9:12" ht="15" x14ac:dyDescent="0.25">
      <c r="I13408"/>
      <c r="J13408"/>
      <c r="K13408"/>
      <c r="L13408"/>
    </row>
    <row r="13409" spans="9:12" ht="15" x14ac:dyDescent="0.25">
      <c r="I13409"/>
      <c r="J13409"/>
      <c r="K13409"/>
      <c r="L13409"/>
    </row>
    <row r="13410" spans="9:12" ht="15" x14ac:dyDescent="0.25">
      <c r="I13410"/>
      <c r="J13410"/>
      <c r="K13410"/>
      <c r="L13410"/>
    </row>
    <row r="13411" spans="9:12" ht="15" x14ac:dyDescent="0.25">
      <c r="I13411"/>
      <c r="J13411"/>
      <c r="K13411"/>
      <c r="L13411"/>
    </row>
    <row r="13412" spans="9:12" ht="15" x14ac:dyDescent="0.25">
      <c r="I13412"/>
      <c r="J13412"/>
      <c r="K13412"/>
      <c r="L13412"/>
    </row>
    <row r="13413" spans="9:12" ht="15" x14ac:dyDescent="0.25">
      <c r="I13413"/>
      <c r="J13413"/>
      <c r="K13413"/>
      <c r="L13413"/>
    </row>
    <row r="13414" spans="9:12" ht="15" x14ac:dyDescent="0.25">
      <c r="I13414"/>
      <c r="J13414"/>
      <c r="K13414"/>
      <c r="L13414"/>
    </row>
    <row r="13415" spans="9:12" ht="15" x14ac:dyDescent="0.25">
      <c r="I13415"/>
      <c r="J13415"/>
      <c r="K13415"/>
      <c r="L13415"/>
    </row>
    <row r="13416" spans="9:12" ht="15" x14ac:dyDescent="0.25">
      <c r="I13416"/>
      <c r="J13416"/>
      <c r="K13416"/>
      <c r="L13416"/>
    </row>
    <row r="13417" spans="9:12" ht="15" x14ac:dyDescent="0.25">
      <c r="I13417"/>
      <c r="J13417"/>
      <c r="K13417"/>
      <c r="L13417"/>
    </row>
    <row r="13418" spans="9:12" ht="15" x14ac:dyDescent="0.25">
      <c r="I13418"/>
      <c r="J13418"/>
      <c r="K13418"/>
      <c r="L13418"/>
    </row>
    <row r="13419" spans="9:12" ht="15" x14ac:dyDescent="0.25">
      <c r="I13419"/>
      <c r="J13419"/>
      <c r="K13419"/>
      <c r="L13419"/>
    </row>
    <row r="13420" spans="9:12" ht="15" x14ac:dyDescent="0.25">
      <c r="I13420"/>
      <c r="J13420"/>
      <c r="K13420"/>
      <c r="L13420"/>
    </row>
    <row r="13421" spans="9:12" ht="15" x14ac:dyDescent="0.25">
      <c r="I13421"/>
      <c r="J13421"/>
      <c r="K13421"/>
      <c r="L13421"/>
    </row>
    <row r="13422" spans="9:12" ht="15" x14ac:dyDescent="0.25">
      <c r="I13422"/>
      <c r="J13422"/>
      <c r="K13422"/>
      <c r="L13422"/>
    </row>
    <row r="13423" spans="9:12" ht="15" x14ac:dyDescent="0.25">
      <c r="I13423"/>
      <c r="J13423"/>
      <c r="K13423"/>
      <c r="L13423"/>
    </row>
    <row r="13424" spans="9:12" ht="15" x14ac:dyDescent="0.25">
      <c r="I13424"/>
      <c r="J13424"/>
      <c r="K13424"/>
      <c r="L13424"/>
    </row>
    <row r="13425" spans="9:12" ht="15" x14ac:dyDescent="0.25">
      <c r="I13425"/>
      <c r="J13425"/>
      <c r="K13425"/>
      <c r="L13425"/>
    </row>
    <row r="13426" spans="9:12" ht="15" x14ac:dyDescent="0.25">
      <c r="I13426"/>
      <c r="J13426"/>
      <c r="K13426"/>
      <c r="L13426"/>
    </row>
    <row r="13427" spans="9:12" ht="15" x14ac:dyDescent="0.25">
      <c r="I13427"/>
      <c r="J13427"/>
      <c r="K13427"/>
      <c r="L13427"/>
    </row>
    <row r="13428" spans="9:12" ht="15" x14ac:dyDescent="0.25">
      <c r="I13428"/>
      <c r="J13428"/>
      <c r="K13428"/>
      <c r="L13428"/>
    </row>
    <row r="13429" spans="9:12" ht="15" x14ac:dyDescent="0.25">
      <c r="I13429"/>
      <c r="J13429"/>
      <c r="K13429"/>
      <c r="L13429"/>
    </row>
    <row r="13430" spans="9:12" ht="15" x14ac:dyDescent="0.25">
      <c r="I13430"/>
      <c r="J13430"/>
      <c r="K13430"/>
      <c r="L13430"/>
    </row>
    <row r="13431" spans="9:12" ht="15" x14ac:dyDescent="0.25">
      <c r="I13431"/>
      <c r="J13431"/>
      <c r="K13431"/>
      <c r="L13431"/>
    </row>
    <row r="13432" spans="9:12" ht="15" x14ac:dyDescent="0.25">
      <c r="I13432"/>
      <c r="J13432"/>
      <c r="K13432"/>
      <c r="L13432"/>
    </row>
    <row r="13433" spans="9:12" ht="15" x14ac:dyDescent="0.25">
      <c r="I13433"/>
      <c r="J13433"/>
      <c r="K13433"/>
      <c r="L13433"/>
    </row>
    <row r="13434" spans="9:12" ht="15" x14ac:dyDescent="0.25">
      <c r="I13434"/>
      <c r="J13434"/>
      <c r="K13434"/>
      <c r="L13434"/>
    </row>
    <row r="13435" spans="9:12" ht="15" x14ac:dyDescent="0.25">
      <c r="I13435"/>
      <c r="J13435"/>
      <c r="K13435"/>
      <c r="L13435"/>
    </row>
    <row r="13436" spans="9:12" ht="15" x14ac:dyDescent="0.25">
      <c r="I13436"/>
      <c r="J13436"/>
      <c r="K13436"/>
      <c r="L13436"/>
    </row>
    <row r="13437" spans="9:12" ht="15" x14ac:dyDescent="0.25">
      <c r="I13437"/>
      <c r="J13437"/>
      <c r="K13437"/>
      <c r="L13437"/>
    </row>
    <row r="13438" spans="9:12" ht="15" x14ac:dyDescent="0.25">
      <c r="I13438"/>
      <c r="J13438"/>
      <c r="K13438"/>
      <c r="L13438"/>
    </row>
    <row r="13439" spans="9:12" ht="15" x14ac:dyDescent="0.25">
      <c r="I13439"/>
      <c r="J13439"/>
      <c r="K13439"/>
      <c r="L13439"/>
    </row>
    <row r="13440" spans="9:12" ht="15" x14ac:dyDescent="0.25">
      <c r="I13440"/>
      <c r="J13440"/>
      <c r="K13440"/>
      <c r="L13440"/>
    </row>
    <row r="13441" spans="9:12" ht="15" x14ac:dyDescent="0.25">
      <c r="I13441"/>
      <c r="J13441"/>
      <c r="K13441"/>
      <c r="L13441"/>
    </row>
    <row r="13442" spans="9:12" ht="15" x14ac:dyDescent="0.25">
      <c r="I13442"/>
      <c r="J13442"/>
      <c r="K13442"/>
      <c r="L13442"/>
    </row>
    <row r="13443" spans="9:12" ht="15" x14ac:dyDescent="0.25">
      <c r="I13443"/>
      <c r="J13443"/>
      <c r="K13443"/>
      <c r="L13443"/>
    </row>
    <row r="13444" spans="9:12" ht="15" x14ac:dyDescent="0.25">
      <c r="I13444"/>
      <c r="J13444"/>
      <c r="K13444"/>
      <c r="L13444"/>
    </row>
    <row r="13445" spans="9:12" ht="15" x14ac:dyDescent="0.25">
      <c r="I13445"/>
      <c r="J13445"/>
      <c r="K13445"/>
      <c r="L13445"/>
    </row>
    <row r="13446" spans="9:12" ht="15" x14ac:dyDescent="0.25">
      <c r="I13446"/>
      <c r="J13446"/>
      <c r="K13446"/>
      <c r="L13446"/>
    </row>
    <row r="13447" spans="9:12" ht="15" x14ac:dyDescent="0.25">
      <c r="I13447"/>
      <c r="J13447"/>
      <c r="K13447"/>
      <c r="L13447"/>
    </row>
    <row r="13448" spans="9:12" ht="15" x14ac:dyDescent="0.25">
      <c r="I13448"/>
      <c r="J13448"/>
      <c r="K13448"/>
      <c r="L13448"/>
    </row>
    <row r="13449" spans="9:12" ht="15" x14ac:dyDescent="0.25">
      <c r="I13449"/>
      <c r="J13449"/>
      <c r="K13449"/>
      <c r="L13449"/>
    </row>
    <row r="13450" spans="9:12" ht="15" x14ac:dyDescent="0.25">
      <c r="I13450"/>
      <c r="J13450"/>
      <c r="K13450"/>
      <c r="L13450"/>
    </row>
    <row r="13451" spans="9:12" ht="15" x14ac:dyDescent="0.25">
      <c r="I13451"/>
      <c r="J13451"/>
      <c r="K13451"/>
      <c r="L13451"/>
    </row>
    <row r="13452" spans="9:12" ht="15" x14ac:dyDescent="0.25">
      <c r="I13452"/>
      <c r="J13452"/>
      <c r="K13452"/>
      <c r="L13452"/>
    </row>
    <row r="13453" spans="9:12" ht="15" x14ac:dyDescent="0.25">
      <c r="I13453"/>
      <c r="J13453"/>
      <c r="K13453"/>
      <c r="L13453"/>
    </row>
    <row r="13454" spans="9:12" ht="15" x14ac:dyDescent="0.25">
      <c r="I13454"/>
      <c r="J13454"/>
      <c r="K13454"/>
      <c r="L13454"/>
    </row>
    <row r="13455" spans="9:12" ht="15" x14ac:dyDescent="0.25">
      <c r="I13455"/>
      <c r="J13455"/>
      <c r="K13455"/>
      <c r="L13455"/>
    </row>
    <row r="13456" spans="9:12" ht="15" x14ac:dyDescent="0.25">
      <c r="I13456"/>
      <c r="J13456"/>
      <c r="K13456"/>
      <c r="L13456"/>
    </row>
    <row r="13457" spans="9:12" ht="15" x14ac:dyDescent="0.25">
      <c r="I13457"/>
      <c r="J13457"/>
      <c r="K13457"/>
      <c r="L13457"/>
    </row>
    <row r="13458" spans="9:12" ht="15" x14ac:dyDescent="0.25">
      <c r="I13458"/>
      <c r="J13458"/>
      <c r="K13458"/>
      <c r="L13458"/>
    </row>
    <row r="13459" spans="9:12" ht="15" x14ac:dyDescent="0.25">
      <c r="I13459"/>
      <c r="J13459"/>
      <c r="K13459"/>
      <c r="L13459"/>
    </row>
    <row r="13460" spans="9:12" ht="15" x14ac:dyDescent="0.25">
      <c r="I13460"/>
      <c r="J13460"/>
      <c r="K13460"/>
      <c r="L13460"/>
    </row>
    <row r="13461" spans="9:12" ht="15" x14ac:dyDescent="0.25">
      <c r="I13461"/>
      <c r="J13461"/>
      <c r="K13461"/>
      <c r="L13461"/>
    </row>
    <row r="13462" spans="9:12" ht="15" x14ac:dyDescent="0.25">
      <c r="I13462"/>
      <c r="J13462"/>
      <c r="K13462"/>
      <c r="L13462"/>
    </row>
    <row r="13463" spans="9:12" ht="15" x14ac:dyDescent="0.25">
      <c r="I13463"/>
      <c r="J13463"/>
      <c r="K13463"/>
      <c r="L13463"/>
    </row>
    <row r="13464" spans="9:12" ht="15" x14ac:dyDescent="0.25">
      <c r="I13464"/>
      <c r="J13464"/>
      <c r="K13464"/>
      <c r="L13464"/>
    </row>
    <row r="13465" spans="9:12" ht="15" x14ac:dyDescent="0.25">
      <c r="I13465"/>
      <c r="J13465"/>
      <c r="K13465"/>
      <c r="L13465"/>
    </row>
    <row r="13466" spans="9:12" ht="15" x14ac:dyDescent="0.25">
      <c r="I13466"/>
      <c r="J13466"/>
      <c r="K13466"/>
      <c r="L13466"/>
    </row>
    <row r="13467" spans="9:12" ht="15" x14ac:dyDescent="0.25">
      <c r="I13467"/>
      <c r="J13467"/>
      <c r="K13467"/>
      <c r="L13467"/>
    </row>
    <row r="13468" spans="9:12" ht="15" x14ac:dyDescent="0.25">
      <c r="I13468"/>
      <c r="J13468"/>
      <c r="K13468"/>
      <c r="L13468"/>
    </row>
    <row r="13469" spans="9:12" ht="15" x14ac:dyDescent="0.25">
      <c r="I13469"/>
      <c r="J13469"/>
      <c r="K13469"/>
      <c r="L13469"/>
    </row>
    <row r="13470" spans="9:12" ht="15" x14ac:dyDescent="0.25">
      <c r="I13470"/>
      <c r="J13470"/>
      <c r="K13470"/>
      <c r="L13470"/>
    </row>
    <row r="13471" spans="9:12" ht="15" x14ac:dyDescent="0.25">
      <c r="I13471"/>
      <c r="J13471"/>
      <c r="K13471"/>
      <c r="L13471"/>
    </row>
    <row r="13472" spans="9:12" ht="15" x14ac:dyDescent="0.25">
      <c r="I13472"/>
      <c r="J13472"/>
      <c r="K13472"/>
      <c r="L13472"/>
    </row>
    <row r="13473" spans="9:12" ht="15" x14ac:dyDescent="0.25">
      <c r="I13473"/>
      <c r="J13473"/>
      <c r="K13473"/>
      <c r="L13473"/>
    </row>
    <row r="13474" spans="9:12" ht="15" x14ac:dyDescent="0.25">
      <c r="I13474"/>
      <c r="J13474"/>
      <c r="K13474"/>
      <c r="L13474"/>
    </row>
    <row r="13475" spans="9:12" ht="15" x14ac:dyDescent="0.25">
      <c r="I13475"/>
      <c r="J13475"/>
      <c r="K13475"/>
      <c r="L13475"/>
    </row>
    <row r="13476" spans="9:12" ht="15" x14ac:dyDescent="0.25">
      <c r="I13476"/>
      <c r="J13476"/>
      <c r="K13476"/>
      <c r="L13476"/>
    </row>
    <row r="13477" spans="9:12" ht="15" x14ac:dyDescent="0.25">
      <c r="I13477"/>
      <c r="J13477"/>
      <c r="K13477"/>
      <c r="L13477"/>
    </row>
    <row r="13478" spans="9:12" ht="15" x14ac:dyDescent="0.25">
      <c r="I13478"/>
      <c r="J13478"/>
      <c r="K13478"/>
      <c r="L13478"/>
    </row>
    <row r="13479" spans="9:12" ht="15" x14ac:dyDescent="0.25">
      <c r="I13479"/>
      <c r="J13479"/>
      <c r="K13479"/>
      <c r="L13479"/>
    </row>
    <row r="13480" spans="9:12" ht="15" x14ac:dyDescent="0.25">
      <c r="I13480"/>
      <c r="J13480"/>
      <c r="K13480"/>
      <c r="L13480"/>
    </row>
    <row r="13481" spans="9:12" ht="15" x14ac:dyDescent="0.25">
      <c r="I13481"/>
      <c r="J13481"/>
      <c r="K13481"/>
      <c r="L13481"/>
    </row>
    <row r="13482" spans="9:12" ht="15" x14ac:dyDescent="0.25">
      <c r="I13482"/>
      <c r="J13482"/>
      <c r="K13482"/>
      <c r="L13482"/>
    </row>
    <row r="13483" spans="9:12" ht="15" x14ac:dyDescent="0.25">
      <c r="I13483"/>
      <c r="J13483"/>
      <c r="K13483"/>
      <c r="L13483"/>
    </row>
    <row r="13484" spans="9:12" ht="15" x14ac:dyDescent="0.25">
      <c r="I13484"/>
      <c r="J13484"/>
      <c r="K13484"/>
      <c r="L13484"/>
    </row>
    <row r="13485" spans="9:12" ht="15" x14ac:dyDescent="0.25">
      <c r="I13485"/>
      <c r="J13485"/>
      <c r="K13485"/>
      <c r="L13485"/>
    </row>
    <row r="13486" spans="9:12" ht="15" x14ac:dyDescent="0.25">
      <c r="I13486"/>
      <c r="J13486"/>
      <c r="K13486"/>
      <c r="L13486"/>
    </row>
    <row r="13487" spans="9:12" ht="15" x14ac:dyDescent="0.25">
      <c r="I13487"/>
      <c r="J13487"/>
      <c r="K13487"/>
      <c r="L13487"/>
    </row>
    <row r="13488" spans="9:12" ht="15" x14ac:dyDescent="0.25">
      <c r="I13488"/>
      <c r="J13488"/>
      <c r="K13488"/>
      <c r="L13488"/>
    </row>
    <row r="13489" spans="9:12" ht="15" x14ac:dyDescent="0.25">
      <c r="I13489"/>
      <c r="J13489"/>
      <c r="K13489"/>
      <c r="L13489"/>
    </row>
    <row r="13490" spans="9:12" ht="15" x14ac:dyDescent="0.25">
      <c r="I13490"/>
      <c r="J13490"/>
      <c r="K13490"/>
      <c r="L13490"/>
    </row>
    <row r="13491" spans="9:12" ht="15" x14ac:dyDescent="0.25">
      <c r="I13491"/>
      <c r="J13491"/>
      <c r="K13491"/>
      <c r="L13491"/>
    </row>
    <row r="13492" spans="9:12" ht="15" x14ac:dyDescent="0.25">
      <c r="I13492"/>
      <c r="J13492"/>
      <c r="K13492"/>
      <c r="L13492"/>
    </row>
    <row r="13493" spans="9:12" ht="15" x14ac:dyDescent="0.25">
      <c r="I13493"/>
      <c r="J13493"/>
      <c r="K13493"/>
      <c r="L13493"/>
    </row>
    <row r="13494" spans="9:12" ht="15" x14ac:dyDescent="0.25">
      <c r="I13494"/>
      <c r="J13494"/>
      <c r="K13494"/>
      <c r="L13494"/>
    </row>
    <row r="13495" spans="9:12" ht="15" x14ac:dyDescent="0.25">
      <c r="I13495"/>
      <c r="J13495"/>
      <c r="K13495"/>
      <c r="L13495"/>
    </row>
    <row r="13496" spans="9:12" ht="15" x14ac:dyDescent="0.25">
      <c r="I13496"/>
      <c r="J13496"/>
      <c r="K13496"/>
      <c r="L13496"/>
    </row>
    <row r="13497" spans="9:12" ht="15" x14ac:dyDescent="0.25">
      <c r="I13497"/>
      <c r="J13497"/>
      <c r="K13497"/>
      <c r="L13497"/>
    </row>
    <row r="13498" spans="9:12" ht="15" x14ac:dyDescent="0.25">
      <c r="I13498"/>
      <c r="J13498"/>
      <c r="K13498"/>
      <c r="L13498"/>
    </row>
    <row r="13499" spans="9:12" ht="15" x14ac:dyDescent="0.25">
      <c r="I13499"/>
      <c r="J13499"/>
      <c r="K13499"/>
      <c r="L13499"/>
    </row>
    <row r="13500" spans="9:12" ht="15" x14ac:dyDescent="0.25">
      <c r="I13500"/>
      <c r="J13500"/>
      <c r="K13500"/>
      <c r="L13500"/>
    </row>
    <row r="13501" spans="9:12" ht="15" x14ac:dyDescent="0.25">
      <c r="I13501"/>
      <c r="J13501"/>
      <c r="K13501"/>
      <c r="L13501"/>
    </row>
    <row r="13502" spans="9:12" ht="15" x14ac:dyDescent="0.25">
      <c r="I13502"/>
      <c r="J13502"/>
      <c r="K13502"/>
      <c r="L13502"/>
    </row>
    <row r="13503" spans="9:12" ht="15" x14ac:dyDescent="0.25">
      <c r="I13503"/>
      <c r="J13503"/>
      <c r="K13503"/>
      <c r="L13503"/>
    </row>
    <row r="13504" spans="9:12" ht="15" x14ac:dyDescent="0.25">
      <c r="I13504"/>
      <c r="J13504"/>
      <c r="K13504"/>
      <c r="L13504"/>
    </row>
    <row r="13505" spans="9:12" ht="15" x14ac:dyDescent="0.25">
      <c r="I13505"/>
      <c r="J13505"/>
      <c r="K13505"/>
      <c r="L13505"/>
    </row>
    <row r="13506" spans="9:12" ht="15" x14ac:dyDescent="0.25">
      <c r="I13506"/>
      <c r="J13506"/>
      <c r="K13506"/>
      <c r="L13506"/>
    </row>
    <row r="13507" spans="9:12" ht="15" x14ac:dyDescent="0.25">
      <c r="I13507"/>
      <c r="J13507"/>
      <c r="K13507"/>
      <c r="L13507"/>
    </row>
    <row r="13508" spans="9:12" ht="15" x14ac:dyDescent="0.25">
      <c r="I13508"/>
      <c r="J13508"/>
      <c r="K13508"/>
      <c r="L13508"/>
    </row>
    <row r="13509" spans="9:12" ht="15" x14ac:dyDescent="0.25">
      <c r="I13509"/>
      <c r="J13509"/>
      <c r="K13509"/>
      <c r="L13509"/>
    </row>
    <row r="13510" spans="9:12" ht="15" x14ac:dyDescent="0.25">
      <c r="I13510"/>
      <c r="J13510"/>
      <c r="K13510"/>
      <c r="L13510"/>
    </row>
    <row r="13511" spans="9:12" ht="15" x14ac:dyDescent="0.25">
      <c r="I13511"/>
      <c r="J13511"/>
      <c r="K13511"/>
      <c r="L13511"/>
    </row>
    <row r="13512" spans="9:12" ht="15" x14ac:dyDescent="0.25">
      <c r="I13512"/>
      <c r="J13512"/>
      <c r="K13512"/>
      <c r="L13512"/>
    </row>
    <row r="13513" spans="9:12" ht="15" x14ac:dyDescent="0.25">
      <c r="I13513"/>
      <c r="J13513"/>
      <c r="K13513"/>
      <c r="L13513"/>
    </row>
    <row r="13514" spans="9:12" ht="15" x14ac:dyDescent="0.25">
      <c r="I13514"/>
      <c r="J13514"/>
      <c r="K13514"/>
      <c r="L13514"/>
    </row>
    <row r="13515" spans="9:12" ht="15" x14ac:dyDescent="0.25">
      <c r="I13515"/>
      <c r="J13515"/>
      <c r="K13515"/>
      <c r="L13515"/>
    </row>
    <row r="13516" spans="9:12" ht="15" x14ac:dyDescent="0.25">
      <c r="I13516"/>
      <c r="J13516"/>
      <c r="K13516"/>
      <c r="L13516"/>
    </row>
    <row r="13517" spans="9:12" ht="15" x14ac:dyDescent="0.25">
      <c r="I13517"/>
      <c r="J13517"/>
      <c r="K13517"/>
      <c r="L13517"/>
    </row>
    <row r="13518" spans="9:12" ht="15" x14ac:dyDescent="0.25">
      <c r="I13518"/>
      <c r="J13518"/>
      <c r="K13518"/>
      <c r="L13518"/>
    </row>
    <row r="13519" spans="9:12" ht="15" x14ac:dyDescent="0.25">
      <c r="I13519"/>
      <c r="J13519"/>
      <c r="K13519"/>
      <c r="L13519"/>
    </row>
    <row r="13520" spans="9:12" ht="15" x14ac:dyDescent="0.25">
      <c r="I13520"/>
      <c r="J13520"/>
      <c r="K13520"/>
      <c r="L13520"/>
    </row>
    <row r="13521" spans="9:12" ht="15" x14ac:dyDescent="0.25">
      <c r="I13521"/>
      <c r="J13521"/>
      <c r="K13521"/>
      <c r="L13521"/>
    </row>
    <row r="13522" spans="9:12" ht="15" x14ac:dyDescent="0.25">
      <c r="I13522"/>
      <c r="J13522"/>
      <c r="K13522"/>
      <c r="L13522"/>
    </row>
    <row r="13523" spans="9:12" ht="15" x14ac:dyDescent="0.25">
      <c r="I13523"/>
      <c r="J13523"/>
      <c r="K13523"/>
      <c r="L13523"/>
    </row>
    <row r="13524" spans="9:12" ht="15" x14ac:dyDescent="0.25">
      <c r="I13524"/>
      <c r="J13524"/>
      <c r="K13524"/>
      <c r="L13524"/>
    </row>
    <row r="13525" spans="9:12" ht="15" x14ac:dyDescent="0.25">
      <c r="I13525"/>
      <c r="J13525"/>
      <c r="K13525"/>
      <c r="L13525"/>
    </row>
    <row r="13526" spans="9:12" ht="15" x14ac:dyDescent="0.25">
      <c r="I13526"/>
      <c r="J13526"/>
      <c r="K13526"/>
      <c r="L13526"/>
    </row>
    <row r="13527" spans="9:12" ht="15" x14ac:dyDescent="0.25">
      <c r="I13527"/>
      <c r="J13527"/>
      <c r="K13527"/>
      <c r="L13527"/>
    </row>
    <row r="13528" spans="9:12" ht="15" x14ac:dyDescent="0.25">
      <c r="I13528"/>
      <c r="J13528"/>
      <c r="K13528"/>
      <c r="L13528"/>
    </row>
    <row r="13529" spans="9:12" ht="15" x14ac:dyDescent="0.25">
      <c r="I13529"/>
      <c r="J13529"/>
      <c r="K13529"/>
      <c r="L13529"/>
    </row>
    <row r="13530" spans="9:12" ht="15" x14ac:dyDescent="0.25">
      <c r="I13530"/>
      <c r="J13530"/>
      <c r="K13530"/>
      <c r="L13530"/>
    </row>
    <row r="13531" spans="9:12" ht="15" x14ac:dyDescent="0.25">
      <c r="I13531"/>
      <c r="J13531"/>
      <c r="K13531"/>
      <c r="L13531"/>
    </row>
    <row r="13532" spans="9:12" ht="15" x14ac:dyDescent="0.25">
      <c r="I13532"/>
      <c r="J13532"/>
      <c r="K13532"/>
      <c r="L13532"/>
    </row>
    <row r="13533" spans="9:12" ht="15" x14ac:dyDescent="0.25">
      <c r="I13533"/>
      <c r="J13533"/>
      <c r="K13533"/>
      <c r="L13533"/>
    </row>
    <row r="13534" spans="9:12" ht="15" x14ac:dyDescent="0.25">
      <c r="I13534"/>
      <c r="J13534"/>
      <c r="K13534"/>
      <c r="L13534"/>
    </row>
    <row r="13535" spans="9:12" ht="15" x14ac:dyDescent="0.25">
      <c r="I13535"/>
      <c r="J13535"/>
      <c r="K13535"/>
      <c r="L13535"/>
    </row>
    <row r="13536" spans="9:12" ht="15" x14ac:dyDescent="0.25">
      <c r="I13536"/>
      <c r="J13536"/>
      <c r="K13536"/>
      <c r="L13536"/>
    </row>
    <row r="13537" spans="9:12" ht="15" x14ac:dyDescent="0.25">
      <c r="I13537"/>
      <c r="J13537"/>
      <c r="K13537"/>
      <c r="L13537"/>
    </row>
    <row r="13538" spans="9:12" ht="15" x14ac:dyDescent="0.25">
      <c r="I13538"/>
      <c r="J13538"/>
      <c r="K13538"/>
      <c r="L13538"/>
    </row>
    <row r="13539" spans="9:12" ht="15" x14ac:dyDescent="0.25">
      <c r="I13539"/>
      <c r="J13539"/>
      <c r="K13539"/>
      <c r="L13539"/>
    </row>
    <row r="13540" spans="9:12" ht="15" x14ac:dyDescent="0.25">
      <c r="I13540"/>
      <c r="J13540"/>
      <c r="K13540"/>
      <c r="L13540"/>
    </row>
    <row r="13541" spans="9:12" ht="15" x14ac:dyDescent="0.25">
      <c r="I13541"/>
      <c r="J13541"/>
      <c r="K13541"/>
      <c r="L13541"/>
    </row>
    <row r="13542" spans="9:12" ht="15" x14ac:dyDescent="0.25">
      <c r="I13542"/>
      <c r="J13542"/>
      <c r="K13542"/>
      <c r="L13542"/>
    </row>
    <row r="13543" spans="9:12" ht="15" x14ac:dyDescent="0.25">
      <c r="I13543"/>
      <c r="J13543"/>
      <c r="K13543"/>
      <c r="L13543"/>
    </row>
    <row r="13544" spans="9:12" ht="15" x14ac:dyDescent="0.25">
      <c r="I13544"/>
      <c r="J13544"/>
      <c r="K13544"/>
      <c r="L13544"/>
    </row>
    <row r="13545" spans="9:12" ht="15" x14ac:dyDescent="0.25">
      <c r="I13545"/>
      <c r="J13545"/>
      <c r="K13545"/>
      <c r="L13545"/>
    </row>
    <row r="13546" spans="9:12" ht="15" x14ac:dyDescent="0.25">
      <c r="I13546"/>
      <c r="J13546"/>
      <c r="K13546"/>
      <c r="L13546"/>
    </row>
    <row r="13547" spans="9:12" ht="15" x14ac:dyDescent="0.25">
      <c r="I13547"/>
      <c r="J13547"/>
      <c r="K13547"/>
      <c r="L13547"/>
    </row>
    <row r="13548" spans="9:12" ht="15" x14ac:dyDescent="0.25">
      <c r="I13548"/>
      <c r="J13548"/>
      <c r="K13548"/>
      <c r="L13548"/>
    </row>
    <row r="13549" spans="9:12" ht="15" x14ac:dyDescent="0.25">
      <c r="I13549"/>
      <c r="J13549"/>
      <c r="K13549"/>
      <c r="L13549"/>
    </row>
    <row r="13550" spans="9:12" ht="15" x14ac:dyDescent="0.25">
      <c r="I13550"/>
      <c r="J13550"/>
      <c r="K13550"/>
      <c r="L13550"/>
    </row>
    <row r="13551" spans="9:12" ht="15" x14ac:dyDescent="0.25">
      <c r="I13551"/>
      <c r="J13551"/>
      <c r="K13551"/>
      <c r="L13551"/>
    </row>
    <row r="13552" spans="9:12" ht="15" x14ac:dyDescent="0.25">
      <c r="I13552"/>
      <c r="J13552"/>
      <c r="K13552"/>
      <c r="L13552"/>
    </row>
    <row r="13553" spans="9:12" ht="15" x14ac:dyDescent="0.25">
      <c r="I13553"/>
      <c r="J13553"/>
      <c r="K13553"/>
      <c r="L13553"/>
    </row>
    <row r="13554" spans="9:12" ht="15" x14ac:dyDescent="0.25">
      <c r="I13554"/>
      <c r="J13554"/>
      <c r="K13554"/>
      <c r="L13554"/>
    </row>
    <row r="13555" spans="9:12" ht="15" x14ac:dyDescent="0.25">
      <c r="I13555"/>
      <c r="J13555"/>
      <c r="K13555"/>
      <c r="L13555"/>
    </row>
    <row r="13556" spans="9:12" ht="15" x14ac:dyDescent="0.25">
      <c r="I13556"/>
      <c r="J13556"/>
      <c r="K13556"/>
      <c r="L13556"/>
    </row>
    <row r="13557" spans="9:12" ht="15" x14ac:dyDescent="0.25">
      <c r="I13557"/>
      <c r="J13557"/>
      <c r="K13557"/>
      <c r="L13557"/>
    </row>
    <row r="13558" spans="9:12" ht="15" x14ac:dyDescent="0.25">
      <c r="I13558"/>
      <c r="J13558"/>
      <c r="K13558"/>
      <c r="L13558"/>
    </row>
    <row r="13559" spans="9:12" ht="15" x14ac:dyDescent="0.25">
      <c r="I13559"/>
      <c r="J13559"/>
      <c r="K13559"/>
      <c r="L13559"/>
    </row>
    <row r="13560" spans="9:12" ht="15" x14ac:dyDescent="0.25">
      <c r="I13560"/>
      <c r="J13560"/>
      <c r="K13560"/>
      <c r="L13560"/>
    </row>
    <row r="13561" spans="9:12" ht="15" x14ac:dyDescent="0.25">
      <c r="I13561"/>
      <c r="J13561"/>
      <c r="K13561"/>
      <c r="L13561"/>
    </row>
    <row r="13562" spans="9:12" ht="15" x14ac:dyDescent="0.25">
      <c r="I13562"/>
      <c r="J13562"/>
      <c r="K13562"/>
      <c r="L13562"/>
    </row>
    <row r="13563" spans="9:12" ht="15" x14ac:dyDescent="0.25">
      <c r="I13563"/>
      <c r="J13563"/>
      <c r="K13563"/>
      <c r="L13563"/>
    </row>
    <row r="13564" spans="9:12" ht="15" x14ac:dyDescent="0.25">
      <c r="I13564"/>
      <c r="J13564"/>
      <c r="K13564"/>
      <c r="L13564"/>
    </row>
    <row r="13565" spans="9:12" ht="15" x14ac:dyDescent="0.25">
      <c r="I13565"/>
      <c r="J13565"/>
      <c r="K13565"/>
      <c r="L13565"/>
    </row>
    <row r="13566" spans="9:12" ht="15" x14ac:dyDescent="0.25">
      <c r="I13566"/>
      <c r="J13566"/>
      <c r="K13566"/>
      <c r="L13566"/>
    </row>
    <row r="13567" spans="9:12" ht="15" x14ac:dyDescent="0.25">
      <c r="I13567"/>
      <c r="J13567"/>
      <c r="K13567"/>
      <c r="L13567"/>
    </row>
    <row r="13568" spans="9:12" ht="15" x14ac:dyDescent="0.25">
      <c r="I13568"/>
      <c r="J13568"/>
      <c r="K13568"/>
      <c r="L13568"/>
    </row>
    <row r="13569" spans="9:12" ht="15" x14ac:dyDescent="0.25">
      <c r="I13569"/>
      <c r="J13569"/>
      <c r="K13569"/>
      <c r="L13569"/>
    </row>
    <row r="13570" spans="9:12" ht="15" x14ac:dyDescent="0.25">
      <c r="I13570"/>
      <c r="J13570"/>
      <c r="K13570"/>
      <c r="L13570"/>
    </row>
    <row r="13571" spans="9:12" ht="15" x14ac:dyDescent="0.25">
      <c r="I13571"/>
      <c r="J13571"/>
      <c r="K13571"/>
      <c r="L13571"/>
    </row>
    <row r="13572" spans="9:12" ht="15" x14ac:dyDescent="0.25">
      <c r="I13572"/>
      <c r="J13572"/>
      <c r="K13572"/>
      <c r="L13572"/>
    </row>
    <row r="13573" spans="9:12" ht="15" x14ac:dyDescent="0.25">
      <c r="I13573"/>
      <c r="J13573"/>
      <c r="K13573"/>
      <c r="L13573"/>
    </row>
    <row r="13574" spans="9:12" ht="15" x14ac:dyDescent="0.25">
      <c r="I13574"/>
      <c r="J13574"/>
      <c r="K13574"/>
      <c r="L13574"/>
    </row>
    <row r="13575" spans="9:12" ht="15" x14ac:dyDescent="0.25">
      <c r="I13575"/>
      <c r="J13575"/>
      <c r="K13575"/>
      <c r="L13575"/>
    </row>
    <row r="13576" spans="9:12" ht="15" x14ac:dyDescent="0.25">
      <c r="I13576"/>
      <c r="J13576"/>
      <c r="K13576"/>
      <c r="L13576"/>
    </row>
    <row r="13577" spans="9:12" ht="15" x14ac:dyDescent="0.25">
      <c r="I13577"/>
      <c r="J13577"/>
      <c r="K13577"/>
      <c r="L13577"/>
    </row>
    <row r="13578" spans="9:12" ht="15" x14ac:dyDescent="0.25">
      <c r="I13578"/>
      <c r="J13578"/>
      <c r="K13578"/>
      <c r="L13578"/>
    </row>
    <row r="13579" spans="9:12" ht="15" x14ac:dyDescent="0.25">
      <c r="I13579"/>
      <c r="J13579"/>
      <c r="K13579"/>
      <c r="L13579"/>
    </row>
    <row r="13580" spans="9:12" ht="15" x14ac:dyDescent="0.25">
      <c r="I13580"/>
      <c r="J13580"/>
      <c r="K13580"/>
      <c r="L13580"/>
    </row>
    <row r="13581" spans="9:12" ht="15" x14ac:dyDescent="0.25">
      <c r="I13581"/>
      <c r="J13581"/>
      <c r="K13581"/>
      <c r="L13581"/>
    </row>
    <row r="13582" spans="9:12" ht="15" x14ac:dyDescent="0.25">
      <c r="I13582"/>
      <c r="J13582"/>
      <c r="K13582"/>
      <c r="L13582"/>
    </row>
    <row r="13583" spans="9:12" ht="15" x14ac:dyDescent="0.25">
      <c r="I13583"/>
      <c r="J13583"/>
      <c r="K13583"/>
      <c r="L13583"/>
    </row>
    <row r="13584" spans="9:12" ht="15" x14ac:dyDescent="0.25">
      <c r="I13584"/>
      <c r="J13584"/>
      <c r="K13584"/>
      <c r="L13584"/>
    </row>
    <row r="13585" spans="9:12" ht="15" x14ac:dyDescent="0.25">
      <c r="I13585"/>
      <c r="J13585"/>
      <c r="K13585"/>
      <c r="L13585"/>
    </row>
    <row r="13586" spans="9:12" ht="15" x14ac:dyDescent="0.25">
      <c r="I13586"/>
      <c r="J13586"/>
      <c r="K13586"/>
      <c r="L13586"/>
    </row>
    <row r="13587" spans="9:12" ht="15" x14ac:dyDescent="0.25">
      <c r="I13587"/>
      <c r="J13587"/>
      <c r="K13587"/>
      <c r="L13587"/>
    </row>
    <row r="13588" spans="9:12" ht="15" x14ac:dyDescent="0.25">
      <c r="I13588"/>
      <c r="J13588"/>
      <c r="K13588"/>
      <c r="L13588"/>
    </row>
    <row r="13589" spans="9:12" ht="15" x14ac:dyDescent="0.25">
      <c r="I13589"/>
      <c r="J13589"/>
      <c r="K13589"/>
      <c r="L13589"/>
    </row>
    <row r="13590" spans="9:12" ht="15" x14ac:dyDescent="0.25">
      <c r="I13590"/>
      <c r="J13590"/>
      <c r="K13590"/>
      <c r="L13590"/>
    </row>
    <row r="13591" spans="9:12" ht="15" x14ac:dyDescent="0.25">
      <c r="I13591"/>
      <c r="J13591"/>
      <c r="K13591"/>
      <c r="L13591"/>
    </row>
    <row r="13592" spans="9:12" ht="15" x14ac:dyDescent="0.25">
      <c r="I13592"/>
      <c r="J13592"/>
      <c r="K13592"/>
      <c r="L13592"/>
    </row>
    <row r="13593" spans="9:12" ht="15" x14ac:dyDescent="0.25">
      <c r="I13593"/>
      <c r="J13593"/>
      <c r="K13593"/>
      <c r="L13593"/>
    </row>
    <row r="13594" spans="9:12" ht="15" x14ac:dyDescent="0.25">
      <c r="I13594"/>
      <c r="J13594"/>
      <c r="K13594"/>
      <c r="L13594"/>
    </row>
    <row r="13595" spans="9:12" ht="15" x14ac:dyDescent="0.25">
      <c r="I13595"/>
      <c r="J13595"/>
      <c r="K13595"/>
      <c r="L13595"/>
    </row>
    <row r="13596" spans="9:12" ht="15" x14ac:dyDescent="0.25">
      <c r="I13596"/>
      <c r="J13596"/>
      <c r="K13596"/>
      <c r="L13596"/>
    </row>
    <row r="13597" spans="9:12" ht="15" x14ac:dyDescent="0.25">
      <c r="I13597"/>
      <c r="J13597"/>
      <c r="K13597"/>
      <c r="L13597"/>
    </row>
    <row r="13598" spans="9:12" ht="15" x14ac:dyDescent="0.25">
      <c r="I13598"/>
      <c r="J13598"/>
      <c r="K13598"/>
      <c r="L13598"/>
    </row>
    <row r="13599" spans="9:12" ht="15" x14ac:dyDescent="0.25">
      <c r="I13599"/>
      <c r="J13599"/>
      <c r="K13599"/>
      <c r="L13599"/>
    </row>
    <row r="13600" spans="9:12" ht="15" x14ac:dyDescent="0.25">
      <c r="I13600"/>
      <c r="J13600"/>
      <c r="K13600"/>
      <c r="L13600"/>
    </row>
    <row r="13601" spans="9:12" ht="15" x14ac:dyDescent="0.25">
      <c r="I13601"/>
      <c r="J13601"/>
      <c r="K13601"/>
      <c r="L13601"/>
    </row>
    <row r="13602" spans="9:12" ht="15" x14ac:dyDescent="0.25">
      <c r="I13602"/>
      <c r="J13602"/>
      <c r="K13602"/>
      <c r="L13602"/>
    </row>
    <row r="13603" spans="9:12" ht="15" x14ac:dyDescent="0.25">
      <c r="I13603"/>
      <c r="J13603"/>
      <c r="K13603"/>
      <c r="L13603"/>
    </row>
    <row r="13604" spans="9:12" ht="15" x14ac:dyDescent="0.25">
      <c r="I13604"/>
      <c r="J13604"/>
      <c r="K13604"/>
      <c r="L13604"/>
    </row>
    <row r="13605" spans="9:12" ht="15" x14ac:dyDescent="0.25">
      <c r="I13605"/>
      <c r="J13605"/>
      <c r="K13605"/>
      <c r="L13605"/>
    </row>
    <row r="13606" spans="9:12" ht="15" x14ac:dyDescent="0.25">
      <c r="I13606"/>
      <c r="J13606"/>
      <c r="K13606"/>
      <c r="L13606"/>
    </row>
    <row r="13607" spans="9:12" ht="15" x14ac:dyDescent="0.25">
      <c r="I13607"/>
      <c r="J13607"/>
      <c r="K13607"/>
      <c r="L13607"/>
    </row>
    <row r="13608" spans="9:12" ht="15" x14ac:dyDescent="0.25">
      <c r="I13608"/>
      <c r="J13608"/>
      <c r="K13608"/>
      <c r="L13608"/>
    </row>
    <row r="13609" spans="9:12" ht="15" x14ac:dyDescent="0.25">
      <c r="I13609"/>
      <c r="J13609"/>
      <c r="K13609"/>
      <c r="L13609"/>
    </row>
    <row r="13610" spans="9:12" ht="15" x14ac:dyDescent="0.25">
      <c r="I13610"/>
      <c r="J13610"/>
      <c r="K13610"/>
      <c r="L13610"/>
    </row>
    <row r="13611" spans="9:12" ht="15" x14ac:dyDescent="0.25">
      <c r="I13611"/>
      <c r="J13611"/>
      <c r="K13611"/>
      <c r="L13611"/>
    </row>
    <row r="13612" spans="9:12" ht="15" x14ac:dyDescent="0.25">
      <c r="I13612"/>
      <c r="J13612"/>
      <c r="K13612"/>
      <c r="L13612"/>
    </row>
    <row r="13613" spans="9:12" ht="15" x14ac:dyDescent="0.25">
      <c r="I13613"/>
      <c r="J13613"/>
      <c r="K13613"/>
      <c r="L13613"/>
    </row>
    <row r="13614" spans="9:12" ht="15" x14ac:dyDescent="0.25">
      <c r="I13614"/>
      <c r="J13614"/>
      <c r="K13614"/>
      <c r="L13614"/>
    </row>
    <row r="13615" spans="9:12" ht="15" x14ac:dyDescent="0.25">
      <c r="I13615"/>
      <c r="J13615"/>
      <c r="K13615"/>
      <c r="L13615"/>
    </row>
    <row r="13616" spans="9:12" ht="15" x14ac:dyDescent="0.25">
      <c r="I13616"/>
      <c r="J13616"/>
      <c r="K13616"/>
      <c r="L13616"/>
    </row>
    <row r="13617" spans="9:12" ht="15" x14ac:dyDescent="0.25">
      <c r="I13617"/>
      <c r="J13617"/>
      <c r="K13617"/>
      <c r="L13617"/>
    </row>
    <row r="13618" spans="9:12" ht="15" x14ac:dyDescent="0.25">
      <c r="I13618"/>
      <c r="J13618"/>
      <c r="K13618"/>
      <c r="L13618"/>
    </row>
    <row r="13619" spans="9:12" ht="15" x14ac:dyDescent="0.25">
      <c r="I13619"/>
      <c r="J13619"/>
      <c r="K13619"/>
      <c r="L13619"/>
    </row>
    <row r="13620" spans="9:12" ht="15" x14ac:dyDescent="0.25">
      <c r="I13620"/>
      <c r="J13620"/>
      <c r="K13620"/>
      <c r="L13620"/>
    </row>
    <row r="13621" spans="9:12" ht="15" x14ac:dyDescent="0.25">
      <c r="I13621"/>
      <c r="J13621"/>
      <c r="K13621"/>
      <c r="L13621"/>
    </row>
    <row r="13622" spans="9:12" ht="15" x14ac:dyDescent="0.25">
      <c r="I13622"/>
      <c r="J13622"/>
      <c r="K13622"/>
      <c r="L13622"/>
    </row>
    <row r="13623" spans="9:12" ht="15" x14ac:dyDescent="0.25">
      <c r="I13623"/>
      <c r="J13623"/>
      <c r="K13623"/>
      <c r="L13623"/>
    </row>
    <row r="13624" spans="9:12" ht="15" x14ac:dyDescent="0.25">
      <c r="I13624"/>
      <c r="J13624"/>
      <c r="K13624"/>
      <c r="L13624"/>
    </row>
    <row r="13625" spans="9:12" ht="15" x14ac:dyDescent="0.25">
      <c r="I13625"/>
      <c r="J13625"/>
      <c r="K13625"/>
      <c r="L13625"/>
    </row>
    <row r="13626" spans="9:12" ht="15" x14ac:dyDescent="0.25">
      <c r="I13626"/>
      <c r="J13626"/>
      <c r="K13626"/>
      <c r="L13626"/>
    </row>
    <row r="13627" spans="9:12" ht="15" x14ac:dyDescent="0.25">
      <c r="I13627"/>
      <c r="J13627"/>
      <c r="K13627"/>
      <c r="L13627"/>
    </row>
    <row r="13628" spans="9:12" ht="15" x14ac:dyDescent="0.25">
      <c r="I13628"/>
      <c r="J13628"/>
      <c r="K13628"/>
      <c r="L13628"/>
    </row>
    <row r="13629" spans="9:12" ht="15" x14ac:dyDescent="0.25">
      <c r="I13629"/>
      <c r="J13629"/>
      <c r="K13629"/>
      <c r="L13629"/>
    </row>
    <row r="13630" spans="9:12" ht="15" x14ac:dyDescent="0.25">
      <c r="I13630"/>
      <c r="J13630"/>
      <c r="K13630"/>
      <c r="L13630"/>
    </row>
    <row r="13631" spans="9:12" ht="15" x14ac:dyDescent="0.25">
      <c r="I13631"/>
      <c r="J13631"/>
      <c r="K13631"/>
      <c r="L13631"/>
    </row>
    <row r="13632" spans="9:12" ht="15" x14ac:dyDescent="0.25">
      <c r="I13632"/>
      <c r="J13632"/>
      <c r="K13632"/>
      <c r="L13632"/>
    </row>
    <row r="13633" spans="9:12" ht="15" x14ac:dyDescent="0.25">
      <c r="I13633"/>
      <c r="J13633"/>
      <c r="K13633"/>
      <c r="L13633"/>
    </row>
    <row r="13634" spans="9:12" ht="15" x14ac:dyDescent="0.25">
      <c r="I13634"/>
      <c r="J13634"/>
      <c r="K13634"/>
      <c r="L13634"/>
    </row>
    <row r="13635" spans="9:12" ht="15" x14ac:dyDescent="0.25">
      <c r="I13635"/>
      <c r="J13635"/>
      <c r="K13635"/>
      <c r="L13635"/>
    </row>
    <row r="13636" spans="9:12" ht="15" x14ac:dyDescent="0.25">
      <c r="I13636"/>
      <c r="J13636"/>
      <c r="K13636"/>
      <c r="L13636"/>
    </row>
    <row r="13637" spans="9:12" ht="15" x14ac:dyDescent="0.25">
      <c r="I13637"/>
      <c r="J13637"/>
      <c r="K13637"/>
      <c r="L13637"/>
    </row>
    <row r="13638" spans="9:12" ht="15" x14ac:dyDescent="0.25">
      <c r="I13638"/>
      <c r="J13638"/>
      <c r="K13638"/>
      <c r="L13638"/>
    </row>
    <row r="13639" spans="9:12" ht="15" x14ac:dyDescent="0.25">
      <c r="I13639"/>
      <c r="J13639"/>
      <c r="K13639"/>
      <c r="L13639"/>
    </row>
    <row r="13640" spans="9:12" ht="15" x14ac:dyDescent="0.25">
      <c r="I13640"/>
      <c r="J13640"/>
      <c r="K13640"/>
      <c r="L13640"/>
    </row>
    <row r="13641" spans="9:12" ht="15" x14ac:dyDescent="0.25">
      <c r="I13641"/>
      <c r="J13641"/>
      <c r="K13641"/>
      <c r="L13641"/>
    </row>
    <row r="13642" spans="9:12" ht="15" x14ac:dyDescent="0.25">
      <c r="I13642"/>
      <c r="J13642"/>
      <c r="K13642"/>
      <c r="L13642"/>
    </row>
    <row r="13643" spans="9:12" ht="15" x14ac:dyDescent="0.25">
      <c r="I13643"/>
      <c r="J13643"/>
      <c r="K13643"/>
      <c r="L13643"/>
    </row>
    <row r="13644" spans="9:12" ht="15" x14ac:dyDescent="0.25">
      <c r="I13644"/>
      <c r="J13644"/>
      <c r="K13644"/>
      <c r="L13644"/>
    </row>
    <row r="13645" spans="9:12" ht="15" x14ac:dyDescent="0.25">
      <c r="I13645"/>
      <c r="J13645"/>
      <c r="K13645"/>
      <c r="L13645"/>
    </row>
    <row r="13646" spans="9:12" ht="15" x14ac:dyDescent="0.25">
      <c r="I13646"/>
      <c r="J13646"/>
      <c r="K13646"/>
      <c r="L13646"/>
    </row>
    <row r="13647" spans="9:12" ht="15" x14ac:dyDescent="0.25">
      <c r="I13647"/>
      <c r="J13647"/>
      <c r="K13647"/>
      <c r="L13647"/>
    </row>
    <row r="13648" spans="9:12" ht="15" x14ac:dyDescent="0.25">
      <c r="I13648"/>
      <c r="J13648"/>
      <c r="K13648"/>
      <c r="L13648"/>
    </row>
    <row r="13649" spans="9:12" ht="15" x14ac:dyDescent="0.25">
      <c r="I13649"/>
      <c r="J13649"/>
      <c r="K13649"/>
      <c r="L13649"/>
    </row>
    <row r="13650" spans="9:12" ht="15" x14ac:dyDescent="0.25">
      <c r="I13650"/>
      <c r="J13650"/>
      <c r="K13650"/>
      <c r="L13650"/>
    </row>
    <row r="13651" spans="9:12" ht="15" x14ac:dyDescent="0.25">
      <c r="I13651"/>
      <c r="J13651"/>
      <c r="K13651"/>
      <c r="L13651"/>
    </row>
    <row r="13652" spans="9:12" ht="15" x14ac:dyDescent="0.25">
      <c r="I13652"/>
      <c r="J13652"/>
      <c r="K13652"/>
      <c r="L13652"/>
    </row>
    <row r="13653" spans="9:12" ht="15" x14ac:dyDescent="0.25">
      <c r="I13653"/>
      <c r="J13653"/>
      <c r="K13653"/>
      <c r="L13653"/>
    </row>
    <row r="13654" spans="9:12" ht="15" x14ac:dyDescent="0.25">
      <c r="I13654"/>
      <c r="J13654"/>
      <c r="K13654"/>
      <c r="L13654"/>
    </row>
    <row r="13655" spans="9:12" ht="15" x14ac:dyDescent="0.25">
      <c r="I13655"/>
      <c r="J13655"/>
      <c r="K13655"/>
      <c r="L13655"/>
    </row>
    <row r="13656" spans="9:12" ht="15" x14ac:dyDescent="0.25">
      <c r="I13656"/>
      <c r="J13656"/>
      <c r="K13656"/>
      <c r="L13656"/>
    </row>
    <row r="13657" spans="9:12" ht="15" x14ac:dyDescent="0.25">
      <c r="I13657"/>
      <c r="J13657"/>
      <c r="K13657"/>
      <c r="L13657"/>
    </row>
    <row r="13658" spans="9:12" ht="15" x14ac:dyDescent="0.25">
      <c r="I13658"/>
      <c r="J13658"/>
      <c r="K13658"/>
      <c r="L13658"/>
    </row>
    <row r="13659" spans="9:12" ht="15" x14ac:dyDescent="0.25">
      <c r="I13659"/>
      <c r="J13659"/>
      <c r="K13659"/>
      <c r="L13659"/>
    </row>
    <row r="13660" spans="9:12" ht="15" x14ac:dyDescent="0.25">
      <c r="I13660"/>
      <c r="J13660"/>
      <c r="K13660"/>
      <c r="L13660"/>
    </row>
    <row r="13661" spans="9:12" ht="15" x14ac:dyDescent="0.25">
      <c r="I13661"/>
      <c r="J13661"/>
      <c r="K13661"/>
      <c r="L13661"/>
    </row>
    <row r="13662" spans="9:12" ht="15" x14ac:dyDescent="0.25">
      <c r="I13662"/>
      <c r="J13662"/>
      <c r="K13662"/>
      <c r="L13662"/>
    </row>
    <row r="13663" spans="9:12" ht="15" x14ac:dyDescent="0.25">
      <c r="I13663"/>
      <c r="J13663"/>
      <c r="K13663"/>
      <c r="L13663"/>
    </row>
    <row r="13664" spans="9:12" ht="15" x14ac:dyDescent="0.25">
      <c r="I13664"/>
      <c r="J13664"/>
      <c r="K13664"/>
      <c r="L13664"/>
    </row>
    <row r="13665" spans="9:12" ht="15" x14ac:dyDescent="0.25">
      <c r="I13665"/>
      <c r="J13665"/>
      <c r="K13665"/>
      <c r="L13665"/>
    </row>
    <row r="13666" spans="9:12" ht="15" x14ac:dyDescent="0.25">
      <c r="I13666"/>
      <c r="J13666"/>
      <c r="K13666"/>
      <c r="L13666"/>
    </row>
    <row r="13667" spans="9:12" ht="15" x14ac:dyDescent="0.25">
      <c r="I13667"/>
      <c r="J13667"/>
      <c r="K13667"/>
      <c r="L13667"/>
    </row>
    <row r="13668" spans="9:12" ht="15" x14ac:dyDescent="0.25">
      <c r="I13668"/>
      <c r="J13668"/>
      <c r="K13668"/>
      <c r="L13668"/>
    </row>
    <row r="13669" spans="9:12" ht="15" x14ac:dyDescent="0.25">
      <c r="I13669"/>
      <c r="J13669"/>
      <c r="K13669"/>
      <c r="L13669"/>
    </row>
    <row r="13670" spans="9:12" ht="15" x14ac:dyDescent="0.25">
      <c r="I13670"/>
      <c r="J13670"/>
      <c r="K13670"/>
      <c r="L13670"/>
    </row>
    <row r="13671" spans="9:12" ht="15" x14ac:dyDescent="0.25">
      <c r="I13671"/>
      <c r="J13671"/>
      <c r="K13671"/>
      <c r="L13671"/>
    </row>
    <row r="13672" spans="9:12" ht="15" x14ac:dyDescent="0.25">
      <c r="I13672"/>
      <c r="J13672"/>
      <c r="K13672"/>
      <c r="L13672"/>
    </row>
    <row r="13673" spans="9:12" ht="15" x14ac:dyDescent="0.25">
      <c r="I13673"/>
      <c r="J13673"/>
      <c r="K13673"/>
      <c r="L13673"/>
    </row>
    <row r="13674" spans="9:12" ht="15" x14ac:dyDescent="0.25">
      <c r="I13674"/>
      <c r="J13674"/>
      <c r="K13674"/>
      <c r="L13674"/>
    </row>
    <row r="13675" spans="9:12" ht="15" x14ac:dyDescent="0.25">
      <c r="I13675"/>
      <c r="J13675"/>
      <c r="K13675"/>
      <c r="L13675"/>
    </row>
    <row r="13676" spans="9:12" ht="15" x14ac:dyDescent="0.25">
      <c r="I13676"/>
      <c r="J13676"/>
      <c r="K13676"/>
      <c r="L13676"/>
    </row>
    <row r="13677" spans="9:12" ht="15" x14ac:dyDescent="0.25">
      <c r="I13677"/>
      <c r="J13677"/>
      <c r="K13677"/>
      <c r="L13677"/>
    </row>
    <row r="13678" spans="9:12" ht="15" x14ac:dyDescent="0.25">
      <c r="I13678"/>
      <c r="J13678"/>
      <c r="K13678"/>
      <c r="L13678"/>
    </row>
    <row r="13679" spans="9:12" ht="15" x14ac:dyDescent="0.25">
      <c r="I13679"/>
      <c r="J13679"/>
      <c r="K13679"/>
      <c r="L13679"/>
    </row>
    <row r="13680" spans="9:12" ht="15" x14ac:dyDescent="0.25">
      <c r="I13680"/>
      <c r="J13680"/>
      <c r="K13680"/>
      <c r="L13680"/>
    </row>
    <row r="13681" spans="9:12" ht="15" x14ac:dyDescent="0.25">
      <c r="I13681"/>
      <c r="J13681"/>
      <c r="K13681"/>
      <c r="L13681"/>
    </row>
    <row r="13682" spans="9:12" ht="15" x14ac:dyDescent="0.25">
      <c r="I13682"/>
      <c r="J13682"/>
      <c r="K13682"/>
      <c r="L13682"/>
    </row>
    <row r="13683" spans="9:12" ht="15" x14ac:dyDescent="0.25">
      <c r="I13683"/>
      <c r="J13683"/>
      <c r="K13683"/>
      <c r="L13683"/>
    </row>
    <row r="13684" spans="9:12" ht="15" x14ac:dyDescent="0.25">
      <c r="I13684"/>
      <c r="J13684"/>
      <c r="K13684"/>
      <c r="L13684"/>
    </row>
    <row r="13685" spans="9:12" ht="15" x14ac:dyDescent="0.25">
      <c r="I13685"/>
      <c r="J13685"/>
      <c r="K13685"/>
      <c r="L13685"/>
    </row>
    <row r="13686" spans="9:12" ht="15" x14ac:dyDescent="0.25">
      <c r="I13686"/>
      <c r="J13686"/>
      <c r="K13686"/>
      <c r="L13686"/>
    </row>
    <row r="13687" spans="9:12" ht="15" x14ac:dyDescent="0.25">
      <c r="I13687"/>
      <c r="J13687"/>
      <c r="K13687"/>
      <c r="L13687"/>
    </row>
    <row r="13688" spans="9:12" ht="15" x14ac:dyDescent="0.25">
      <c r="I13688"/>
      <c r="J13688"/>
      <c r="K13688"/>
      <c r="L13688"/>
    </row>
    <row r="13689" spans="9:12" ht="15" x14ac:dyDescent="0.25">
      <c r="I13689"/>
      <c r="J13689"/>
      <c r="K13689"/>
      <c r="L13689"/>
    </row>
    <row r="13690" spans="9:12" ht="15" x14ac:dyDescent="0.25">
      <c r="I13690"/>
      <c r="J13690"/>
      <c r="K13690"/>
      <c r="L13690"/>
    </row>
    <row r="13691" spans="9:12" ht="15" x14ac:dyDescent="0.25">
      <c r="I13691"/>
      <c r="J13691"/>
      <c r="K13691"/>
      <c r="L13691"/>
    </row>
    <row r="13692" spans="9:12" ht="15" x14ac:dyDescent="0.25">
      <c r="I13692"/>
      <c r="J13692"/>
      <c r="K13692"/>
      <c r="L13692"/>
    </row>
    <row r="13693" spans="9:12" ht="15" x14ac:dyDescent="0.25">
      <c r="I13693"/>
      <c r="J13693"/>
      <c r="K13693"/>
      <c r="L13693"/>
    </row>
    <row r="13694" spans="9:12" ht="15" x14ac:dyDescent="0.25">
      <c r="I13694"/>
      <c r="J13694"/>
      <c r="K13694"/>
      <c r="L13694"/>
    </row>
    <row r="13695" spans="9:12" ht="15" x14ac:dyDescent="0.25">
      <c r="I13695"/>
      <c r="J13695"/>
      <c r="K13695"/>
      <c r="L13695"/>
    </row>
    <row r="13696" spans="9:12" ht="15" x14ac:dyDescent="0.25">
      <c r="I13696"/>
      <c r="J13696"/>
      <c r="K13696"/>
      <c r="L13696"/>
    </row>
    <row r="13697" spans="9:12" ht="15" x14ac:dyDescent="0.25">
      <c r="I13697"/>
      <c r="J13697"/>
      <c r="K13697"/>
      <c r="L13697"/>
    </row>
    <row r="13698" spans="9:12" ht="15" x14ac:dyDescent="0.25">
      <c r="I13698"/>
      <c r="J13698"/>
      <c r="K13698"/>
      <c r="L13698"/>
    </row>
    <row r="13699" spans="9:12" ht="15" x14ac:dyDescent="0.25">
      <c r="I13699"/>
      <c r="J13699"/>
      <c r="K13699"/>
      <c r="L13699"/>
    </row>
    <row r="13700" spans="9:12" ht="15" x14ac:dyDescent="0.25">
      <c r="I13700"/>
      <c r="J13700"/>
      <c r="K13700"/>
      <c r="L13700"/>
    </row>
    <row r="13701" spans="9:12" ht="15" x14ac:dyDescent="0.25">
      <c r="I13701"/>
      <c r="J13701"/>
      <c r="K13701"/>
      <c r="L13701"/>
    </row>
    <row r="13702" spans="9:12" ht="15" x14ac:dyDescent="0.25">
      <c r="I13702"/>
      <c r="J13702"/>
      <c r="K13702"/>
      <c r="L13702"/>
    </row>
    <row r="13703" spans="9:12" ht="15" x14ac:dyDescent="0.25">
      <c r="I13703"/>
      <c r="J13703"/>
      <c r="K13703"/>
      <c r="L13703"/>
    </row>
    <row r="13704" spans="9:12" ht="15" x14ac:dyDescent="0.25">
      <c r="I13704"/>
      <c r="J13704"/>
      <c r="K13704"/>
      <c r="L13704"/>
    </row>
    <row r="13705" spans="9:12" ht="15" x14ac:dyDescent="0.25">
      <c r="I13705"/>
      <c r="J13705"/>
      <c r="K13705"/>
      <c r="L13705"/>
    </row>
    <row r="13706" spans="9:12" ht="15" x14ac:dyDescent="0.25">
      <c r="I13706"/>
      <c r="J13706"/>
      <c r="K13706"/>
      <c r="L13706"/>
    </row>
    <row r="13707" spans="9:12" ht="15" x14ac:dyDescent="0.25">
      <c r="I13707"/>
      <c r="J13707"/>
      <c r="K13707"/>
      <c r="L13707"/>
    </row>
    <row r="13708" spans="9:12" ht="15" x14ac:dyDescent="0.25">
      <c r="I13708"/>
      <c r="J13708"/>
      <c r="K13708"/>
      <c r="L13708"/>
    </row>
    <row r="13709" spans="9:12" ht="15" x14ac:dyDescent="0.25">
      <c r="I13709"/>
      <c r="J13709"/>
      <c r="K13709"/>
      <c r="L13709"/>
    </row>
    <row r="13710" spans="9:12" ht="15" x14ac:dyDescent="0.25">
      <c r="I13710"/>
      <c r="J13710"/>
      <c r="K13710"/>
      <c r="L13710"/>
    </row>
    <row r="13711" spans="9:12" ht="15" x14ac:dyDescent="0.25">
      <c r="I13711"/>
      <c r="J13711"/>
      <c r="K13711"/>
      <c r="L13711"/>
    </row>
    <row r="13712" spans="9:12" ht="15" x14ac:dyDescent="0.25">
      <c r="I13712"/>
      <c r="J13712"/>
      <c r="K13712"/>
      <c r="L13712"/>
    </row>
    <row r="13713" spans="9:12" ht="15" x14ac:dyDescent="0.25">
      <c r="I13713"/>
      <c r="J13713"/>
      <c r="K13713"/>
      <c r="L13713"/>
    </row>
    <row r="13714" spans="9:12" ht="15" x14ac:dyDescent="0.25">
      <c r="I13714"/>
      <c r="J13714"/>
      <c r="K13714"/>
      <c r="L13714"/>
    </row>
    <row r="13715" spans="9:12" ht="15" x14ac:dyDescent="0.25">
      <c r="I13715"/>
      <c r="J13715"/>
      <c r="K13715"/>
      <c r="L13715"/>
    </row>
    <row r="13716" spans="9:12" ht="15" x14ac:dyDescent="0.25">
      <c r="I13716"/>
      <c r="J13716"/>
      <c r="K13716"/>
      <c r="L13716"/>
    </row>
    <row r="13717" spans="9:12" ht="15" x14ac:dyDescent="0.25">
      <c r="I13717"/>
      <c r="J13717"/>
      <c r="K13717"/>
      <c r="L13717"/>
    </row>
    <row r="13718" spans="9:12" ht="15" x14ac:dyDescent="0.25">
      <c r="I13718"/>
      <c r="J13718"/>
      <c r="K13718"/>
      <c r="L13718"/>
    </row>
    <row r="13719" spans="9:12" ht="15" x14ac:dyDescent="0.25">
      <c r="I13719"/>
      <c r="J13719"/>
      <c r="K13719"/>
      <c r="L13719"/>
    </row>
    <row r="13720" spans="9:12" ht="15" x14ac:dyDescent="0.25">
      <c r="I13720"/>
      <c r="J13720"/>
      <c r="K13720"/>
      <c r="L13720"/>
    </row>
    <row r="13721" spans="9:12" ht="15" x14ac:dyDescent="0.25">
      <c r="I13721"/>
      <c r="J13721"/>
      <c r="K13721"/>
      <c r="L13721"/>
    </row>
    <row r="13722" spans="9:12" ht="15" x14ac:dyDescent="0.25">
      <c r="I13722"/>
      <c r="J13722"/>
      <c r="K13722"/>
      <c r="L13722"/>
    </row>
    <row r="13723" spans="9:12" ht="15" x14ac:dyDescent="0.25">
      <c r="I13723"/>
      <c r="J13723"/>
      <c r="K13723"/>
      <c r="L13723"/>
    </row>
    <row r="13724" spans="9:12" ht="15" x14ac:dyDescent="0.25">
      <c r="I13724"/>
      <c r="J13724"/>
      <c r="K13724"/>
      <c r="L13724"/>
    </row>
    <row r="13725" spans="9:12" ht="15" x14ac:dyDescent="0.25">
      <c r="I13725"/>
      <c r="J13725"/>
      <c r="K13725"/>
      <c r="L13725"/>
    </row>
    <row r="13726" spans="9:12" ht="15" x14ac:dyDescent="0.25">
      <c r="I13726"/>
      <c r="J13726"/>
      <c r="K13726"/>
      <c r="L13726"/>
    </row>
    <row r="13727" spans="9:12" ht="15" x14ac:dyDescent="0.25">
      <c r="I13727"/>
      <c r="J13727"/>
      <c r="K13727"/>
      <c r="L13727"/>
    </row>
    <row r="13728" spans="9:12" ht="15" x14ac:dyDescent="0.25">
      <c r="I13728"/>
      <c r="J13728"/>
      <c r="K13728"/>
      <c r="L13728"/>
    </row>
    <row r="13729" spans="9:12" ht="15" x14ac:dyDescent="0.25">
      <c r="I13729"/>
      <c r="J13729"/>
      <c r="K13729"/>
      <c r="L13729"/>
    </row>
    <row r="13730" spans="9:12" ht="15" x14ac:dyDescent="0.25">
      <c r="I13730"/>
      <c r="J13730"/>
      <c r="K13730"/>
      <c r="L13730"/>
    </row>
    <row r="13731" spans="9:12" ht="15" x14ac:dyDescent="0.25">
      <c r="I13731"/>
      <c r="J13731"/>
      <c r="K13731"/>
      <c r="L13731"/>
    </row>
    <row r="13732" spans="9:12" ht="15" x14ac:dyDescent="0.25">
      <c r="I13732"/>
      <c r="J13732"/>
      <c r="K13732"/>
      <c r="L13732"/>
    </row>
    <row r="13733" spans="9:12" ht="15" x14ac:dyDescent="0.25">
      <c r="I13733"/>
      <c r="J13733"/>
      <c r="K13733"/>
      <c r="L13733"/>
    </row>
    <row r="13734" spans="9:12" ht="15" x14ac:dyDescent="0.25">
      <c r="I13734"/>
      <c r="J13734"/>
      <c r="K13734"/>
      <c r="L13734"/>
    </row>
    <row r="13735" spans="9:12" ht="15" x14ac:dyDescent="0.25">
      <c r="I13735"/>
      <c r="J13735"/>
      <c r="K13735"/>
      <c r="L13735"/>
    </row>
    <row r="13736" spans="9:12" ht="15" x14ac:dyDescent="0.25">
      <c r="I13736"/>
      <c r="J13736"/>
      <c r="K13736"/>
      <c r="L13736"/>
    </row>
    <row r="13737" spans="9:12" ht="15" x14ac:dyDescent="0.25">
      <c r="I13737"/>
      <c r="J13737"/>
      <c r="K13737"/>
      <c r="L13737"/>
    </row>
    <row r="13738" spans="9:12" ht="15" x14ac:dyDescent="0.25">
      <c r="I13738"/>
      <c r="J13738"/>
      <c r="K13738"/>
      <c r="L13738"/>
    </row>
    <row r="13739" spans="9:12" ht="15" x14ac:dyDescent="0.25">
      <c r="I13739"/>
      <c r="J13739"/>
      <c r="K13739"/>
      <c r="L13739"/>
    </row>
    <row r="13740" spans="9:12" ht="15" x14ac:dyDescent="0.25">
      <c r="I13740"/>
      <c r="J13740"/>
      <c r="K13740"/>
      <c r="L13740"/>
    </row>
    <row r="13741" spans="9:12" ht="15" x14ac:dyDescent="0.25">
      <c r="I13741"/>
      <c r="J13741"/>
      <c r="K13741"/>
      <c r="L13741"/>
    </row>
    <row r="13742" spans="9:12" ht="15" x14ac:dyDescent="0.25">
      <c r="I13742"/>
      <c r="J13742"/>
      <c r="K13742"/>
      <c r="L13742"/>
    </row>
    <row r="13743" spans="9:12" ht="15" x14ac:dyDescent="0.25">
      <c r="I13743"/>
      <c r="J13743"/>
      <c r="K13743"/>
      <c r="L13743"/>
    </row>
    <row r="13744" spans="9:12" ht="15" x14ac:dyDescent="0.25">
      <c r="I13744"/>
      <c r="J13744"/>
      <c r="K13744"/>
      <c r="L13744"/>
    </row>
    <row r="13745" spans="9:12" ht="15" x14ac:dyDescent="0.25">
      <c r="I13745"/>
      <c r="J13745"/>
      <c r="K13745"/>
      <c r="L13745"/>
    </row>
    <row r="13746" spans="9:12" ht="15" x14ac:dyDescent="0.25">
      <c r="I13746"/>
      <c r="J13746"/>
      <c r="K13746"/>
      <c r="L13746"/>
    </row>
    <row r="13747" spans="9:12" ht="15" x14ac:dyDescent="0.25">
      <c r="I13747"/>
      <c r="J13747"/>
      <c r="K13747"/>
      <c r="L13747"/>
    </row>
    <row r="13748" spans="9:12" ht="15" x14ac:dyDescent="0.25">
      <c r="I13748"/>
      <c r="J13748"/>
      <c r="K13748"/>
      <c r="L13748"/>
    </row>
    <row r="13749" spans="9:12" ht="15" x14ac:dyDescent="0.25">
      <c r="I13749"/>
      <c r="J13749"/>
      <c r="K13749"/>
      <c r="L13749"/>
    </row>
    <row r="13750" spans="9:12" ht="15" x14ac:dyDescent="0.25">
      <c r="I13750"/>
      <c r="J13750"/>
      <c r="K13750"/>
      <c r="L13750"/>
    </row>
    <row r="13751" spans="9:12" ht="15" x14ac:dyDescent="0.25">
      <c r="I13751"/>
      <c r="J13751"/>
      <c r="K13751"/>
      <c r="L13751"/>
    </row>
    <row r="13752" spans="9:12" ht="15" x14ac:dyDescent="0.25">
      <c r="I13752"/>
      <c r="J13752"/>
      <c r="K13752"/>
      <c r="L13752"/>
    </row>
    <row r="13753" spans="9:12" ht="15" x14ac:dyDescent="0.25">
      <c r="I13753"/>
      <c r="J13753"/>
      <c r="K13753"/>
      <c r="L13753"/>
    </row>
    <row r="13754" spans="9:12" ht="15" x14ac:dyDescent="0.25">
      <c r="I13754"/>
      <c r="J13754"/>
      <c r="K13754"/>
      <c r="L13754"/>
    </row>
    <row r="13755" spans="9:12" ht="15" x14ac:dyDescent="0.25">
      <c r="I13755"/>
      <c r="J13755"/>
      <c r="K13755"/>
      <c r="L13755"/>
    </row>
    <row r="13756" spans="9:12" ht="15" x14ac:dyDescent="0.25">
      <c r="I13756"/>
      <c r="J13756"/>
      <c r="K13756"/>
      <c r="L13756"/>
    </row>
    <row r="13757" spans="9:12" ht="15" x14ac:dyDescent="0.25">
      <c r="I13757"/>
      <c r="J13757"/>
      <c r="K13757"/>
      <c r="L13757"/>
    </row>
    <row r="13758" spans="9:12" ht="15" x14ac:dyDescent="0.25">
      <c r="I13758"/>
      <c r="J13758"/>
      <c r="K13758"/>
      <c r="L13758"/>
    </row>
    <row r="13759" spans="9:12" ht="15" x14ac:dyDescent="0.25">
      <c r="I13759"/>
      <c r="J13759"/>
      <c r="K13759"/>
      <c r="L13759"/>
    </row>
    <row r="13760" spans="9:12" ht="15" x14ac:dyDescent="0.25">
      <c r="I13760"/>
      <c r="J13760"/>
      <c r="K13760"/>
      <c r="L13760"/>
    </row>
    <row r="13761" spans="9:12" ht="15" x14ac:dyDescent="0.25">
      <c r="I13761"/>
      <c r="J13761"/>
      <c r="K13761"/>
      <c r="L13761"/>
    </row>
    <row r="13762" spans="9:12" ht="15" x14ac:dyDescent="0.25">
      <c r="I13762"/>
      <c r="J13762"/>
      <c r="K13762"/>
      <c r="L13762"/>
    </row>
    <row r="13763" spans="9:12" ht="15" x14ac:dyDescent="0.25">
      <c r="I13763"/>
      <c r="J13763"/>
      <c r="K13763"/>
      <c r="L13763"/>
    </row>
    <row r="13764" spans="9:12" ht="15" x14ac:dyDescent="0.25">
      <c r="I13764"/>
      <c r="J13764"/>
      <c r="K13764"/>
      <c r="L13764"/>
    </row>
    <row r="13765" spans="9:12" ht="15" x14ac:dyDescent="0.25">
      <c r="I13765"/>
      <c r="J13765"/>
      <c r="K13765"/>
      <c r="L13765"/>
    </row>
    <row r="13766" spans="9:12" ht="15" x14ac:dyDescent="0.25">
      <c r="I13766"/>
      <c r="J13766"/>
      <c r="K13766"/>
      <c r="L13766"/>
    </row>
    <row r="13767" spans="9:12" ht="15" x14ac:dyDescent="0.25">
      <c r="I13767"/>
      <c r="J13767"/>
      <c r="K13767"/>
      <c r="L13767"/>
    </row>
    <row r="13768" spans="9:12" ht="15" x14ac:dyDescent="0.25">
      <c r="I13768"/>
      <c r="J13768"/>
      <c r="K13768"/>
      <c r="L13768"/>
    </row>
    <row r="13769" spans="9:12" ht="15" x14ac:dyDescent="0.25">
      <c r="I13769"/>
      <c r="J13769"/>
      <c r="K13769"/>
      <c r="L13769"/>
    </row>
    <row r="13770" spans="9:12" ht="15" x14ac:dyDescent="0.25">
      <c r="I13770"/>
      <c r="J13770"/>
      <c r="K13770"/>
      <c r="L13770"/>
    </row>
    <row r="13771" spans="9:12" ht="15" x14ac:dyDescent="0.25">
      <c r="I13771"/>
      <c r="J13771"/>
      <c r="K13771"/>
      <c r="L13771"/>
    </row>
    <row r="13772" spans="9:12" ht="15" x14ac:dyDescent="0.25">
      <c r="I13772"/>
      <c r="J13772"/>
      <c r="K13772"/>
      <c r="L13772"/>
    </row>
    <row r="13773" spans="9:12" ht="15" x14ac:dyDescent="0.25">
      <c r="I13773"/>
      <c r="J13773"/>
      <c r="K13773"/>
      <c r="L13773"/>
    </row>
    <row r="13774" spans="9:12" ht="15" x14ac:dyDescent="0.25">
      <c r="I13774"/>
      <c r="J13774"/>
      <c r="K13774"/>
      <c r="L13774"/>
    </row>
    <row r="13775" spans="9:12" ht="15" x14ac:dyDescent="0.25">
      <c r="I13775"/>
      <c r="J13775"/>
      <c r="K13775"/>
      <c r="L13775"/>
    </row>
    <row r="13776" spans="9:12" ht="15" x14ac:dyDescent="0.25">
      <c r="I13776"/>
      <c r="J13776"/>
      <c r="K13776"/>
      <c r="L13776"/>
    </row>
    <row r="13777" spans="9:12" ht="15" x14ac:dyDescent="0.25">
      <c r="I13777"/>
      <c r="J13777"/>
      <c r="K13777"/>
      <c r="L13777"/>
    </row>
    <row r="13778" spans="9:12" ht="15" x14ac:dyDescent="0.25">
      <c r="I13778"/>
      <c r="J13778"/>
      <c r="K13778"/>
      <c r="L13778"/>
    </row>
    <row r="13779" spans="9:12" ht="15" x14ac:dyDescent="0.25">
      <c r="I13779"/>
      <c r="J13779"/>
      <c r="K13779"/>
      <c r="L13779"/>
    </row>
    <row r="13780" spans="9:12" ht="15" x14ac:dyDescent="0.25">
      <c r="I13780"/>
      <c r="J13780"/>
      <c r="K13780"/>
      <c r="L13780"/>
    </row>
    <row r="13781" spans="9:12" ht="15" x14ac:dyDescent="0.25">
      <c r="I13781"/>
      <c r="J13781"/>
      <c r="K13781"/>
      <c r="L13781"/>
    </row>
    <row r="13782" spans="9:12" ht="15" x14ac:dyDescent="0.25">
      <c r="I13782"/>
      <c r="J13782"/>
      <c r="K13782"/>
      <c r="L13782"/>
    </row>
    <row r="13783" spans="9:12" ht="15" x14ac:dyDescent="0.25">
      <c r="I13783"/>
      <c r="J13783"/>
      <c r="K13783"/>
      <c r="L13783"/>
    </row>
    <row r="13784" spans="9:12" ht="15" x14ac:dyDescent="0.25">
      <c r="I13784"/>
      <c r="J13784"/>
      <c r="K13784"/>
      <c r="L13784"/>
    </row>
    <row r="13785" spans="9:12" ht="15" x14ac:dyDescent="0.25">
      <c r="I13785"/>
      <c r="J13785"/>
      <c r="K13785"/>
      <c r="L13785"/>
    </row>
    <row r="13786" spans="9:12" ht="15" x14ac:dyDescent="0.25">
      <c r="I13786"/>
      <c r="J13786"/>
      <c r="K13786"/>
      <c r="L13786"/>
    </row>
    <row r="13787" spans="9:12" ht="15" x14ac:dyDescent="0.25">
      <c r="I13787"/>
      <c r="J13787"/>
      <c r="K13787"/>
      <c r="L13787"/>
    </row>
    <row r="13788" spans="9:12" ht="15" x14ac:dyDescent="0.25">
      <c r="I13788"/>
      <c r="J13788"/>
      <c r="K13788"/>
      <c r="L13788"/>
    </row>
    <row r="13789" spans="9:12" ht="15" x14ac:dyDescent="0.25">
      <c r="I13789"/>
      <c r="J13789"/>
      <c r="K13789"/>
      <c r="L13789"/>
    </row>
    <row r="13790" spans="9:12" ht="15" x14ac:dyDescent="0.25">
      <c r="I13790"/>
      <c r="J13790"/>
      <c r="K13790"/>
      <c r="L13790"/>
    </row>
    <row r="13791" spans="9:12" ht="15" x14ac:dyDescent="0.25">
      <c r="I13791"/>
      <c r="J13791"/>
      <c r="K13791"/>
      <c r="L13791"/>
    </row>
    <row r="13792" spans="9:12" ht="15" x14ac:dyDescent="0.25">
      <c r="I13792"/>
      <c r="J13792"/>
      <c r="K13792"/>
      <c r="L13792"/>
    </row>
    <row r="13793" spans="9:12" ht="15" x14ac:dyDescent="0.25">
      <c r="I13793"/>
      <c r="J13793"/>
      <c r="K13793"/>
      <c r="L13793"/>
    </row>
    <row r="13794" spans="9:12" ht="15" x14ac:dyDescent="0.25">
      <c r="I13794"/>
      <c r="J13794"/>
      <c r="K13794"/>
      <c r="L13794"/>
    </row>
    <row r="13795" spans="9:12" ht="15" x14ac:dyDescent="0.25">
      <c r="I13795"/>
      <c r="J13795"/>
      <c r="K13795"/>
      <c r="L13795"/>
    </row>
    <row r="13796" spans="9:12" ht="15" x14ac:dyDescent="0.25">
      <c r="I13796"/>
      <c r="J13796"/>
      <c r="K13796"/>
      <c r="L13796"/>
    </row>
    <row r="13797" spans="9:12" ht="15" x14ac:dyDescent="0.25">
      <c r="I13797"/>
      <c r="J13797"/>
      <c r="K13797"/>
      <c r="L13797"/>
    </row>
    <row r="13798" spans="9:12" ht="15" x14ac:dyDescent="0.25">
      <c r="I13798"/>
      <c r="J13798"/>
      <c r="K13798"/>
      <c r="L13798"/>
    </row>
    <row r="13799" spans="9:12" ht="15" x14ac:dyDescent="0.25">
      <c r="I13799"/>
      <c r="J13799"/>
      <c r="K13799"/>
      <c r="L13799"/>
    </row>
    <row r="13800" spans="9:12" ht="15" x14ac:dyDescent="0.25">
      <c r="I13800"/>
      <c r="J13800"/>
      <c r="K13800"/>
      <c r="L13800"/>
    </row>
    <row r="13801" spans="9:12" ht="15" x14ac:dyDescent="0.25">
      <c r="I13801"/>
      <c r="J13801"/>
      <c r="K13801"/>
      <c r="L13801"/>
    </row>
    <row r="13802" spans="9:12" ht="15" x14ac:dyDescent="0.25">
      <c r="I13802"/>
      <c r="J13802"/>
      <c r="K13802"/>
      <c r="L13802"/>
    </row>
    <row r="13803" spans="9:12" ht="15" x14ac:dyDescent="0.25">
      <c r="I13803"/>
      <c r="J13803"/>
      <c r="K13803"/>
      <c r="L13803"/>
    </row>
    <row r="13804" spans="9:12" ht="15" x14ac:dyDescent="0.25">
      <c r="I13804"/>
      <c r="J13804"/>
      <c r="K13804"/>
      <c r="L13804"/>
    </row>
    <row r="13805" spans="9:12" ht="15" x14ac:dyDescent="0.25">
      <c r="I13805"/>
      <c r="J13805"/>
      <c r="K13805"/>
      <c r="L13805"/>
    </row>
    <row r="13806" spans="9:12" ht="15" x14ac:dyDescent="0.25">
      <c r="I13806"/>
      <c r="J13806"/>
      <c r="K13806"/>
      <c r="L13806"/>
    </row>
    <row r="13807" spans="9:12" ht="15" x14ac:dyDescent="0.25">
      <c r="I13807"/>
      <c r="J13807"/>
      <c r="K13807"/>
      <c r="L13807"/>
    </row>
    <row r="13808" spans="9:12" ht="15" x14ac:dyDescent="0.25">
      <c r="I13808"/>
      <c r="J13808"/>
      <c r="K13808"/>
      <c r="L13808"/>
    </row>
    <row r="13809" spans="9:12" ht="15" x14ac:dyDescent="0.25">
      <c r="I13809"/>
      <c r="J13809"/>
      <c r="K13809"/>
      <c r="L13809"/>
    </row>
    <row r="13810" spans="9:12" ht="15" x14ac:dyDescent="0.25">
      <c r="I13810"/>
      <c r="J13810"/>
      <c r="K13810"/>
      <c r="L13810"/>
    </row>
    <row r="13811" spans="9:12" ht="15" x14ac:dyDescent="0.25">
      <c r="I13811"/>
      <c r="J13811"/>
      <c r="K13811"/>
      <c r="L13811"/>
    </row>
    <row r="13812" spans="9:12" ht="15" x14ac:dyDescent="0.25">
      <c r="I13812"/>
      <c r="J13812"/>
      <c r="K13812"/>
      <c r="L13812"/>
    </row>
    <row r="13813" spans="9:12" ht="15" x14ac:dyDescent="0.25">
      <c r="I13813"/>
      <c r="J13813"/>
      <c r="K13813"/>
      <c r="L13813"/>
    </row>
    <row r="13814" spans="9:12" ht="15" x14ac:dyDescent="0.25">
      <c r="I13814"/>
      <c r="J13814"/>
      <c r="K13814"/>
      <c r="L13814"/>
    </row>
    <row r="13815" spans="9:12" ht="15" x14ac:dyDescent="0.25">
      <c r="I13815"/>
      <c r="J13815"/>
      <c r="K13815"/>
      <c r="L13815"/>
    </row>
    <row r="13816" spans="9:12" ht="15" x14ac:dyDescent="0.25">
      <c r="I13816"/>
      <c r="J13816"/>
      <c r="K13816"/>
      <c r="L13816"/>
    </row>
    <row r="13817" spans="9:12" ht="15" x14ac:dyDescent="0.25">
      <c r="I13817"/>
      <c r="J13817"/>
      <c r="K13817"/>
      <c r="L13817"/>
    </row>
    <row r="13818" spans="9:12" ht="15" x14ac:dyDescent="0.25">
      <c r="I13818"/>
      <c r="J13818"/>
      <c r="K13818"/>
      <c r="L13818"/>
    </row>
    <row r="13819" spans="9:12" ht="15" x14ac:dyDescent="0.25">
      <c r="I13819"/>
      <c r="J13819"/>
      <c r="K13819"/>
      <c r="L13819"/>
    </row>
    <row r="13820" spans="9:12" ht="15" x14ac:dyDescent="0.25">
      <c r="I13820"/>
      <c r="J13820"/>
      <c r="K13820"/>
      <c r="L13820"/>
    </row>
    <row r="13821" spans="9:12" ht="15" x14ac:dyDescent="0.25">
      <c r="I13821"/>
      <c r="J13821"/>
      <c r="K13821"/>
      <c r="L13821"/>
    </row>
    <row r="13822" spans="9:12" ht="15" x14ac:dyDescent="0.25">
      <c r="I13822"/>
      <c r="J13822"/>
      <c r="K13822"/>
      <c r="L13822"/>
    </row>
    <row r="13823" spans="9:12" ht="15" x14ac:dyDescent="0.25">
      <c r="I13823"/>
      <c r="J13823"/>
      <c r="K13823"/>
      <c r="L13823"/>
    </row>
    <row r="13824" spans="9:12" ht="15" x14ac:dyDescent="0.25">
      <c r="I13824"/>
      <c r="J13824"/>
      <c r="K13824"/>
      <c r="L13824"/>
    </row>
    <row r="13825" spans="9:12" ht="15" x14ac:dyDescent="0.25">
      <c r="I13825"/>
      <c r="J13825"/>
      <c r="K13825"/>
      <c r="L13825"/>
    </row>
    <row r="13826" spans="9:12" ht="15" x14ac:dyDescent="0.25">
      <c r="I13826"/>
      <c r="J13826"/>
      <c r="K13826"/>
      <c r="L13826"/>
    </row>
    <row r="13827" spans="9:12" ht="15" x14ac:dyDescent="0.25">
      <c r="I13827"/>
      <c r="J13827"/>
      <c r="K13827"/>
      <c r="L13827"/>
    </row>
    <row r="13828" spans="9:12" ht="15" x14ac:dyDescent="0.25">
      <c r="I13828"/>
      <c r="J13828"/>
      <c r="K13828"/>
      <c r="L13828"/>
    </row>
    <row r="13829" spans="9:12" ht="15" x14ac:dyDescent="0.25">
      <c r="I13829"/>
      <c r="J13829"/>
      <c r="K13829"/>
      <c r="L13829"/>
    </row>
    <row r="13830" spans="9:12" ht="15" x14ac:dyDescent="0.25">
      <c r="I13830"/>
      <c r="J13830"/>
      <c r="K13830"/>
      <c r="L13830"/>
    </row>
    <row r="13831" spans="9:12" ht="15" x14ac:dyDescent="0.25">
      <c r="I13831"/>
      <c r="J13831"/>
      <c r="K13831"/>
      <c r="L13831"/>
    </row>
    <row r="13832" spans="9:12" ht="15" x14ac:dyDescent="0.25">
      <c r="I13832"/>
      <c r="J13832"/>
      <c r="K13832"/>
      <c r="L13832"/>
    </row>
    <row r="13833" spans="9:12" ht="15" x14ac:dyDescent="0.25">
      <c r="I13833"/>
      <c r="J13833"/>
      <c r="K13833"/>
      <c r="L13833"/>
    </row>
    <row r="13834" spans="9:12" ht="15" x14ac:dyDescent="0.25">
      <c r="I13834"/>
      <c r="J13834"/>
      <c r="K13834"/>
      <c r="L13834"/>
    </row>
    <row r="13835" spans="9:12" ht="15" x14ac:dyDescent="0.25">
      <c r="I13835"/>
      <c r="J13835"/>
      <c r="K13835"/>
      <c r="L13835"/>
    </row>
    <row r="13836" spans="9:12" ht="15" x14ac:dyDescent="0.25">
      <c r="I13836"/>
      <c r="J13836"/>
      <c r="K13836"/>
      <c r="L13836"/>
    </row>
    <row r="13837" spans="9:12" ht="15" x14ac:dyDescent="0.25">
      <c r="I13837"/>
      <c r="J13837"/>
      <c r="K13837"/>
      <c r="L13837"/>
    </row>
    <row r="13838" spans="9:12" ht="15" x14ac:dyDescent="0.25">
      <c r="I13838"/>
      <c r="J13838"/>
      <c r="K13838"/>
      <c r="L13838"/>
    </row>
    <row r="13839" spans="9:12" ht="15" x14ac:dyDescent="0.25">
      <c r="I13839"/>
      <c r="J13839"/>
      <c r="K13839"/>
      <c r="L13839"/>
    </row>
    <row r="13840" spans="9:12" ht="15" x14ac:dyDescent="0.25">
      <c r="I13840"/>
      <c r="J13840"/>
      <c r="K13840"/>
      <c r="L13840"/>
    </row>
    <row r="13841" spans="9:12" ht="15" x14ac:dyDescent="0.25">
      <c r="I13841"/>
      <c r="J13841"/>
      <c r="K13841"/>
      <c r="L13841"/>
    </row>
    <row r="13842" spans="9:12" ht="15" x14ac:dyDescent="0.25">
      <c r="I13842"/>
      <c r="J13842"/>
      <c r="K13842"/>
      <c r="L13842"/>
    </row>
    <row r="13843" spans="9:12" ht="15" x14ac:dyDescent="0.25">
      <c r="I13843"/>
      <c r="J13843"/>
      <c r="K13843"/>
      <c r="L13843"/>
    </row>
    <row r="13844" spans="9:12" ht="15" x14ac:dyDescent="0.25">
      <c r="I13844"/>
      <c r="J13844"/>
      <c r="K13844"/>
      <c r="L13844"/>
    </row>
    <row r="13845" spans="9:12" ht="15" x14ac:dyDescent="0.25">
      <c r="I13845"/>
      <c r="J13845"/>
      <c r="K13845"/>
      <c r="L13845"/>
    </row>
    <row r="13846" spans="9:12" ht="15" x14ac:dyDescent="0.25">
      <c r="I13846"/>
      <c r="J13846"/>
      <c r="K13846"/>
      <c r="L13846"/>
    </row>
    <row r="13847" spans="9:12" ht="15" x14ac:dyDescent="0.25">
      <c r="I13847"/>
      <c r="J13847"/>
      <c r="K13847"/>
      <c r="L13847"/>
    </row>
    <row r="13848" spans="9:12" ht="15" x14ac:dyDescent="0.25">
      <c r="I13848"/>
      <c r="J13848"/>
      <c r="K13848"/>
      <c r="L13848"/>
    </row>
    <row r="13849" spans="9:12" ht="15" x14ac:dyDescent="0.25">
      <c r="I13849"/>
      <c r="J13849"/>
      <c r="K13849"/>
      <c r="L13849"/>
    </row>
    <row r="13850" spans="9:12" ht="15" x14ac:dyDescent="0.25">
      <c r="I13850"/>
      <c r="J13850"/>
      <c r="K13850"/>
      <c r="L13850"/>
    </row>
    <row r="13851" spans="9:12" ht="15" x14ac:dyDescent="0.25">
      <c r="I13851"/>
      <c r="J13851"/>
      <c r="K13851"/>
      <c r="L13851"/>
    </row>
    <row r="13852" spans="9:12" ht="15" x14ac:dyDescent="0.25">
      <c r="I13852"/>
      <c r="J13852"/>
      <c r="K13852"/>
      <c r="L13852"/>
    </row>
    <row r="13853" spans="9:12" ht="15" x14ac:dyDescent="0.25">
      <c r="I13853"/>
      <c r="J13853"/>
      <c r="K13853"/>
      <c r="L13853"/>
    </row>
    <row r="13854" spans="9:12" ht="15" x14ac:dyDescent="0.25">
      <c r="I13854"/>
      <c r="J13854"/>
      <c r="K13854"/>
      <c r="L13854"/>
    </row>
    <row r="13855" spans="9:12" ht="15" x14ac:dyDescent="0.25">
      <c r="I13855"/>
      <c r="J13855"/>
      <c r="K13855"/>
      <c r="L13855"/>
    </row>
    <row r="13856" spans="9:12" ht="15" x14ac:dyDescent="0.25">
      <c r="I13856"/>
      <c r="J13856"/>
      <c r="K13856"/>
      <c r="L13856"/>
    </row>
    <row r="13857" spans="9:12" ht="15" x14ac:dyDescent="0.25">
      <c r="I13857"/>
      <c r="J13857"/>
      <c r="K13857"/>
      <c r="L13857"/>
    </row>
    <row r="13858" spans="9:12" ht="15" x14ac:dyDescent="0.25">
      <c r="I13858"/>
      <c r="J13858"/>
      <c r="K13858"/>
      <c r="L13858"/>
    </row>
    <row r="13859" spans="9:12" ht="15" x14ac:dyDescent="0.25">
      <c r="I13859"/>
      <c r="J13859"/>
      <c r="K13859"/>
      <c r="L13859"/>
    </row>
    <row r="13860" spans="9:12" ht="15" x14ac:dyDescent="0.25">
      <c r="I13860"/>
      <c r="J13860"/>
      <c r="K13860"/>
      <c r="L13860"/>
    </row>
    <row r="13861" spans="9:12" ht="15" x14ac:dyDescent="0.25">
      <c r="I13861"/>
      <c r="J13861"/>
      <c r="K13861"/>
      <c r="L13861"/>
    </row>
    <row r="13862" spans="9:12" ht="15" x14ac:dyDescent="0.25">
      <c r="I13862"/>
      <c r="J13862"/>
      <c r="K13862"/>
      <c r="L13862"/>
    </row>
    <row r="13863" spans="9:12" ht="15" x14ac:dyDescent="0.25">
      <c r="I13863"/>
      <c r="J13863"/>
      <c r="K13863"/>
      <c r="L13863"/>
    </row>
    <row r="13864" spans="9:12" ht="15" x14ac:dyDescent="0.25">
      <c r="I13864"/>
      <c r="J13864"/>
      <c r="K13864"/>
      <c r="L13864"/>
    </row>
    <row r="13865" spans="9:12" ht="15" x14ac:dyDescent="0.25">
      <c r="I13865"/>
      <c r="J13865"/>
      <c r="K13865"/>
      <c r="L13865"/>
    </row>
    <row r="13866" spans="9:12" ht="15" x14ac:dyDescent="0.25">
      <c r="I13866"/>
      <c r="J13866"/>
      <c r="K13866"/>
      <c r="L13866"/>
    </row>
    <row r="13867" spans="9:12" ht="15" x14ac:dyDescent="0.25">
      <c r="I13867"/>
      <c r="J13867"/>
      <c r="K13867"/>
      <c r="L13867"/>
    </row>
    <row r="13868" spans="9:12" ht="15" x14ac:dyDescent="0.25">
      <c r="I13868"/>
      <c r="J13868"/>
      <c r="K13868"/>
      <c r="L13868"/>
    </row>
    <row r="13869" spans="9:12" ht="15" x14ac:dyDescent="0.25">
      <c r="I13869"/>
      <c r="J13869"/>
      <c r="K13869"/>
      <c r="L13869"/>
    </row>
    <row r="13870" spans="9:12" ht="15" x14ac:dyDescent="0.25">
      <c r="I13870"/>
      <c r="J13870"/>
      <c r="K13870"/>
      <c r="L13870"/>
    </row>
    <row r="13871" spans="9:12" ht="15" x14ac:dyDescent="0.25">
      <c r="I13871"/>
      <c r="J13871"/>
      <c r="K13871"/>
      <c r="L13871"/>
    </row>
    <row r="13872" spans="9:12" ht="15" x14ac:dyDescent="0.25">
      <c r="I13872"/>
      <c r="J13872"/>
      <c r="K13872"/>
      <c r="L13872"/>
    </row>
    <row r="13873" spans="9:12" ht="15" x14ac:dyDescent="0.25">
      <c r="I13873"/>
      <c r="J13873"/>
      <c r="K13873"/>
      <c r="L13873"/>
    </row>
    <row r="13874" spans="9:12" ht="15" x14ac:dyDescent="0.25">
      <c r="I13874"/>
      <c r="J13874"/>
      <c r="K13874"/>
      <c r="L13874"/>
    </row>
    <row r="13875" spans="9:12" ht="15" x14ac:dyDescent="0.25">
      <c r="I13875"/>
      <c r="J13875"/>
      <c r="K13875"/>
      <c r="L13875"/>
    </row>
    <row r="13876" spans="9:12" ht="15" x14ac:dyDescent="0.25">
      <c r="I13876"/>
      <c r="J13876"/>
      <c r="K13876"/>
      <c r="L13876"/>
    </row>
    <row r="13877" spans="9:12" ht="15" x14ac:dyDescent="0.25">
      <c r="I13877"/>
      <c r="J13877"/>
      <c r="K13877"/>
      <c r="L13877"/>
    </row>
    <row r="13878" spans="9:12" ht="15" x14ac:dyDescent="0.25">
      <c r="I13878"/>
      <c r="J13878"/>
      <c r="K13878"/>
      <c r="L13878"/>
    </row>
    <row r="13879" spans="9:12" ht="15" x14ac:dyDescent="0.25">
      <c r="I13879"/>
      <c r="J13879"/>
      <c r="K13879"/>
      <c r="L13879"/>
    </row>
    <row r="13880" spans="9:12" ht="15" x14ac:dyDescent="0.25">
      <c r="I13880"/>
      <c r="J13880"/>
      <c r="K13880"/>
      <c r="L13880"/>
    </row>
    <row r="13881" spans="9:12" ht="15" x14ac:dyDescent="0.25">
      <c r="I13881"/>
      <c r="J13881"/>
      <c r="K13881"/>
      <c r="L13881"/>
    </row>
    <row r="13882" spans="9:12" ht="15" x14ac:dyDescent="0.25">
      <c r="I13882"/>
      <c r="J13882"/>
      <c r="K13882"/>
      <c r="L13882"/>
    </row>
    <row r="13883" spans="9:12" ht="15" x14ac:dyDescent="0.25">
      <c r="I13883"/>
      <c r="J13883"/>
      <c r="K13883"/>
      <c r="L13883"/>
    </row>
    <row r="13884" spans="9:12" ht="15" x14ac:dyDescent="0.25">
      <c r="I13884"/>
      <c r="J13884"/>
      <c r="K13884"/>
      <c r="L13884"/>
    </row>
    <row r="13885" spans="9:12" ht="15" x14ac:dyDescent="0.25">
      <c r="I13885"/>
      <c r="J13885"/>
      <c r="K13885"/>
      <c r="L13885"/>
    </row>
    <row r="13886" spans="9:12" ht="15" x14ac:dyDescent="0.25">
      <c r="I13886"/>
      <c r="J13886"/>
      <c r="K13886"/>
      <c r="L13886"/>
    </row>
    <row r="13887" spans="9:12" ht="15" x14ac:dyDescent="0.25">
      <c r="I13887"/>
      <c r="J13887"/>
      <c r="K13887"/>
      <c r="L13887"/>
    </row>
    <row r="13888" spans="9:12" ht="15" x14ac:dyDescent="0.25">
      <c r="I13888"/>
      <c r="J13888"/>
      <c r="K13888"/>
      <c r="L13888"/>
    </row>
    <row r="13889" spans="9:12" ht="15" x14ac:dyDescent="0.25">
      <c r="I13889"/>
      <c r="J13889"/>
      <c r="K13889"/>
      <c r="L13889"/>
    </row>
    <row r="13890" spans="9:12" ht="15" x14ac:dyDescent="0.25">
      <c r="I13890"/>
      <c r="J13890"/>
      <c r="K13890"/>
      <c r="L13890"/>
    </row>
    <row r="13891" spans="9:12" ht="15" x14ac:dyDescent="0.25">
      <c r="I13891"/>
      <c r="J13891"/>
      <c r="K13891"/>
      <c r="L13891"/>
    </row>
    <row r="13892" spans="9:12" ht="15" x14ac:dyDescent="0.25">
      <c r="I13892"/>
      <c r="J13892"/>
      <c r="K13892"/>
      <c r="L13892"/>
    </row>
    <row r="13893" spans="9:12" ht="15" x14ac:dyDescent="0.25">
      <c r="I13893"/>
      <c r="J13893"/>
      <c r="K13893"/>
      <c r="L13893"/>
    </row>
    <row r="13894" spans="9:12" ht="15" x14ac:dyDescent="0.25">
      <c r="I13894"/>
      <c r="J13894"/>
      <c r="K13894"/>
      <c r="L13894"/>
    </row>
    <row r="13895" spans="9:12" ht="15" x14ac:dyDescent="0.25">
      <c r="I13895"/>
      <c r="J13895"/>
      <c r="K13895"/>
      <c r="L13895"/>
    </row>
    <row r="13896" spans="9:12" ht="15" x14ac:dyDescent="0.25">
      <c r="I13896"/>
      <c r="J13896"/>
      <c r="K13896"/>
      <c r="L13896"/>
    </row>
    <row r="13897" spans="9:12" ht="15" x14ac:dyDescent="0.25">
      <c r="I13897"/>
      <c r="J13897"/>
      <c r="K13897"/>
      <c r="L13897"/>
    </row>
    <row r="13898" spans="9:12" ht="15" x14ac:dyDescent="0.25">
      <c r="I13898"/>
      <c r="J13898"/>
      <c r="K13898"/>
      <c r="L13898"/>
    </row>
    <row r="13899" spans="9:12" ht="15" x14ac:dyDescent="0.25">
      <c r="I13899"/>
      <c r="J13899"/>
      <c r="K13899"/>
      <c r="L13899"/>
    </row>
    <row r="13900" spans="9:12" ht="15" x14ac:dyDescent="0.25">
      <c r="I13900"/>
      <c r="J13900"/>
      <c r="K13900"/>
      <c r="L13900"/>
    </row>
    <row r="13901" spans="9:12" ht="15" x14ac:dyDescent="0.25">
      <c r="I13901"/>
      <c r="J13901"/>
      <c r="K13901"/>
      <c r="L13901"/>
    </row>
    <row r="13902" spans="9:12" ht="15" x14ac:dyDescent="0.25">
      <c r="I13902"/>
      <c r="J13902"/>
      <c r="K13902"/>
      <c r="L13902"/>
    </row>
    <row r="13903" spans="9:12" ht="15" x14ac:dyDescent="0.25">
      <c r="I13903"/>
      <c r="J13903"/>
      <c r="K13903"/>
      <c r="L13903"/>
    </row>
    <row r="13904" spans="9:12" ht="15" x14ac:dyDescent="0.25">
      <c r="I13904"/>
      <c r="J13904"/>
      <c r="K13904"/>
      <c r="L13904"/>
    </row>
    <row r="13905" spans="9:12" ht="15" x14ac:dyDescent="0.25">
      <c r="I13905"/>
      <c r="J13905"/>
      <c r="K13905"/>
      <c r="L13905"/>
    </row>
    <row r="13906" spans="9:12" ht="15" x14ac:dyDescent="0.25">
      <c r="I13906"/>
      <c r="J13906"/>
      <c r="K13906"/>
      <c r="L13906"/>
    </row>
    <row r="13907" spans="9:12" ht="15" x14ac:dyDescent="0.25">
      <c r="I13907"/>
      <c r="J13907"/>
      <c r="K13907"/>
      <c r="L13907"/>
    </row>
    <row r="13908" spans="9:12" ht="15" x14ac:dyDescent="0.25">
      <c r="I13908"/>
      <c r="J13908"/>
      <c r="K13908"/>
      <c r="L13908"/>
    </row>
    <row r="13909" spans="9:12" ht="15" x14ac:dyDescent="0.25">
      <c r="I13909"/>
      <c r="J13909"/>
      <c r="K13909"/>
      <c r="L13909"/>
    </row>
    <row r="13910" spans="9:12" ht="15" x14ac:dyDescent="0.25">
      <c r="I13910"/>
      <c r="J13910"/>
      <c r="K13910"/>
      <c r="L13910"/>
    </row>
    <row r="13911" spans="9:12" ht="15" x14ac:dyDescent="0.25">
      <c r="I13911"/>
      <c r="J13911"/>
      <c r="K13911"/>
      <c r="L13911"/>
    </row>
    <row r="13912" spans="9:12" ht="15" x14ac:dyDescent="0.25">
      <c r="I13912"/>
      <c r="J13912"/>
      <c r="K13912"/>
      <c r="L13912"/>
    </row>
    <row r="13913" spans="9:12" ht="15" x14ac:dyDescent="0.25">
      <c r="I13913"/>
      <c r="J13913"/>
      <c r="K13913"/>
      <c r="L13913"/>
    </row>
    <row r="13914" spans="9:12" ht="15" x14ac:dyDescent="0.25">
      <c r="I13914"/>
      <c r="J13914"/>
      <c r="K13914"/>
      <c r="L13914"/>
    </row>
    <row r="13915" spans="9:12" ht="15" x14ac:dyDescent="0.25">
      <c r="I13915"/>
      <c r="J13915"/>
      <c r="K13915"/>
      <c r="L13915"/>
    </row>
    <row r="13916" spans="9:12" ht="15" x14ac:dyDescent="0.25">
      <c r="I13916"/>
      <c r="J13916"/>
      <c r="K13916"/>
      <c r="L13916"/>
    </row>
    <row r="13917" spans="9:12" ht="15" x14ac:dyDescent="0.25">
      <c r="I13917"/>
      <c r="J13917"/>
      <c r="K13917"/>
      <c r="L13917"/>
    </row>
    <row r="13918" spans="9:12" ht="15" x14ac:dyDescent="0.25">
      <c r="I13918"/>
      <c r="J13918"/>
      <c r="K13918"/>
      <c r="L13918"/>
    </row>
    <row r="13919" spans="9:12" ht="15" x14ac:dyDescent="0.25">
      <c r="I13919"/>
      <c r="J13919"/>
      <c r="K13919"/>
      <c r="L13919"/>
    </row>
    <row r="13920" spans="9:12" ht="15" x14ac:dyDescent="0.25">
      <c r="I13920"/>
      <c r="J13920"/>
      <c r="K13920"/>
      <c r="L13920"/>
    </row>
    <row r="13921" spans="9:12" ht="15" x14ac:dyDescent="0.25">
      <c r="I13921"/>
      <c r="J13921"/>
      <c r="K13921"/>
      <c r="L13921"/>
    </row>
    <row r="13922" spans="9:12" ht="15" x14ac:dyDescent="0.25">
      <c r="I13922"/>
      <c r="J13922"/>
      <c r="K13922"/>
      <c r="L13922"/>
    </row>
    <row r="13923" spans="9:12" ht="15" x14ac:dyDescent="0.25">
      <c r="I13923"/>
      <c r="J13923"/>
      <c r="K13923"/>
      <c r="L13923"/>
    </row>
    <row r="13924" spans="9:12" ht="15" x14ac:dyDescent="0.25">
      <c r="I13924"/>
      <c r="J13924"/>
      <c r="K13924"/>
      <c r="L13924"/>
    </row>
    <row r="13925" spans="9:12" ht="15" x14ac:dyDescent="0.25">
      <c r="I13925"/>
      <c r="J13925"/>
      <c r="K13925"/>
      <c r="L13925"/>
    </row>
    <row r="13926" spans="9:12" ht="15" x14ac:dyDescent="0.25">
      <c r="I13926"/>
      <c r="J13926"/>
      <c r="K13926"/>
      <c r="L13926"/>
    </row>
    <row r="13927" spans="9:12" ht="15" x14ac:dyDescent="0.25">
      <c r="I13927"/>
      <c r="J13927"/>
      <c r="K13927"/>
      <c r="L13927"/>
    </row>
    <row r="13928" spans="9:12" ht="15" x14ac:dyDescent="0.25">
      <c r="I13928"/>
      <c r="J13928"/>
      <c r="K13928"/>
      <c r="L13928"/>
    </row>
    <row r="13929" spans="9:12" ht="15" x14ac:dyDescent="0.25">
      <c r="I13929"/>
      <c r="J13929"/>
      <c r="K13929"/>
      <c r="L13929"/>
    </row>
    <row r="13930" spans="9:12" ht="15" x14ac:dyDescent="0.25">
      <c r="I13930"/>
      <c r="J13930"/>
      <c r="K13930"/>
      <c r="L13930"/>
    </row>
    <row r="13931" spans="9:12" ht="15" x14ac:dyDescent="0.25">
      <c r="I13931"/>
      <c r="J13931"/>
      <c r="K13931"/>
      <c r="L13931"/>
    </row>
    <row r="13932" spans="9:12" ht="15" x14ac:dyDescent="0.25">
      <c r="I13932"/>
      <c r="J13932"/>
      <c r="K13932"/>
      <c r="L13932"/>
    </row>
    <row r="13933" spans="9:12" ht="15" x14ac:dyDescent="0.25">
      <c r="I13933"/>
      <c r="J13933"/>
      <c r="K13933"/>
      <c r="L13933"/>
    </row>
    <row r="13934" spans="9:12" ht="15" x14ac:dyDescent="0.25">
      <c r="I13934"/>
      <c r="J13934"/>
      <c r="K13934"/>
      <c r="L13934"/>
    </row>
    <row r="13935" spans="9:12" ht="15" x14ac:dyDescent="0.25">
      <c r="I13935"/>
      <c r="J13935"/>
      <c r="K13935"/>
      <c r="L13935"/>
    </row>
    <row r="13936" spans="9:12" ht="15" x14ac:dyDescent="0.25">
      <c r="I13936"/>
      <c r="J13936"/>
      <c r="K13936"/>
      <c r="L13936"/>
    </row>
    <row r="13937" spans="9:12" ht="15" x14ac:dyDescent="0.25">
      <c r="I13937"/>
      <c r="J13937"/>
      <c r="K13937"/>
      <c r="L13937"/>
    </row>
    <row r="13938" spans="9:12" ht="15" x14ac:dyDescent="0.25">
      <c r="I13938"/>
      <c r="J13938"/>
      <c r="K13938"/>
      <c r="L13938"/>
    </row>
    <row r="13939" spans="9:12" ht="15" x14ac:dyDescent="0.25">
      <c r="I13939"/>
      <c r="J13939"/>
      <c r="K13939"/>
      <c r="L13939"/>
    </row>
    <row r="13940" spans="9:12" ht="15" x14ac:dyDescent="0.25">
      <c r="I13940"/>
      <c r="J13940"/>
      <c r="K13940"/>
      <c r="L13940"/>
    </row>
    <row r="13941" spans="9:12" ht="15" x14ac:dyDescent="0.25">
      <c r="I13941"/>
      <c r="J13941"/>
      <c r="K13941"/>
      <c r="L13941"/>
    </row>
    <row r="13942" spans="9:12" ht="15" x14ac:dyDescent="0.25">
      <c r="I13942"/>
      <c r="J13942"/>
      <c r="K13942"/>
      <c r="L13942"/>
    </row>
    <row r="13943" spans="9:12" ht="15" x14ac:dyDescent="0.25">
      <c r="I13943"/>
      <c r="J13943"/>
      <c r="K13943"/>
      <c r="L13943"/>
    </row>
    <row r="13944" spans="9:12" ht="15" x14ac:dyDescent="0.25">
      <c r="I13944"/>
      <c r="J13944"/>
      <c r="K13944"/>
      <c r="L13944"/>
    </row>
    <row r="13945" spans="9:12" ht="15" x14ac:dyDescent="0.25">
      <c r="I13945"/>
      <c r="J13945"/>
      <c r="K13945"/>
      <c r="L13945"/>
    </row>
    <row r="13946" spans="9:12" ht="15" x14ac:dyDescent="0.25">
      <c r="I13946"/>
      <c r="J13946"/>
      <c r="K13946"/>
      <c r="L13946"/>
    </row>
    <row r="13947" spans="9:12" ht="15" x14ac:dyDescent="0.25">
      <c r="I13947"/>
      <c r="J13947"/>
      <c r="K13947"/>
      <c r="L13947"/>
    </row>
    <row r="13948" spans="9:12" ht="15" x14ac:dyDescent="0.25">
      <c r="I13948"/>
      <c r="J13948"/>
      <c r="K13948"/>
      <c r="L13948"/>
    </row>
    <row r="13949" spans="9:12" ht="15" x14ac:dyDescent="0.25">
      <c r="I13949"/>
      <c r="J13949"/>
      <c r="K13949"/>
      <c r="L13949"/>
    </row>
    <row r="13950" spans="9:12" ht="15" x14ac:dyDescent="0.25">
      <c r="I13950"/>
      <c r="J13950"/>
      <c r="K13950"/>
      <c r="L13950"/>
    </row>
    <row r="13951" spans="9:12" ht="15" x14ac:dyDescent="0.25">
      <c r="I13951"/>
      <c r="J13951"/>
      <c r="K13951"/>
      <c r="L13951"/>
    </row>
    <row r="13952" spans="9:12" ht="15" x14ac:dyDescent="0.25">
      <c r="I13952"/>
      <c r="J13952"/>
      <c r="K13952"/>
      <c r="L13952"/>
    </row>
    <row r="13953" spans="9:12" ht="15" x14ac:dyDescent="0.25">
      <c r="I13953"/>
      <c r="J13953"/>
      <c r="K13953"/>
      <c r="L13953"/>
    </row>
    <row r="13954" spans="9:12" ht="15" x14ac:dyDescent="0.25">
      <c r="I13954"/>
      <c r="J13954"/>
      <c r="K13954"/>
      <c r="L13954"/>
    </row>
    <row r="13955" spans="9:12" ht="15" x14ac:dyDescent="0.25">
      <c r="I13955"/>
      <c r="J13955"/>
      <c r="K13955"/>
      <c r="L13955"/>
    </row>
    <row r="13956" spans="9:12" ht="15" x14ac:dyDescent="0.25">
      <c r="I13956"/>
      <c r="J13956"/>
      <c r="K13956"/>
      <c r="L13956"/>
    </row>
    <row r="13957" spans="9:12" ht="15" x14ac:dyDescent="0.25">
      <c r="I13957"/>
      <c r="J13957"/>
      <c r="K13957"/>
      <c r="L13957"/>
    </row>
    <row r="13958" spans="9:12" ht="15" x14ac:dyDescent="0.25">
      <c r="I13958"/>
      <c r="J13958"/>
      <c r="K13958"/>
      <c r="L13958"/>
    </row>
    <row r="13959" spans="9:12" ht="15" x14ac:dyDescent="0.25">
      <c r="I13959"/>
      <c r="J13959"/>
      <c r="K13959"/>
      <c r="L13959"/>
    </row>
    <row r="13960" spans="9:12" ht="15" x14ac:dyDescent="0.25">
      <c r="I13960"/>
      <c r="J13960"/>
      <c r="K13960"/>
      <c r="L13960"/>
    </row>
    <row r="13961" spans="9:12" ht="15" x14ac:dyDescent="0.25">
      <c r="I13961"/>
      <c r="J13961"/>
      <c r="K13961"/>
      <c r="L13961"/>
    </row>
    <row r="13962" spans="9:12" ht="15" x14ac:dyDescent="0.25">
      <c r="I13962"/>
      <c r="J13962"/>
      <c r="K13962"/>
      <c r="L13962"/>
    </row>
    <row r="13963" spans="9:12" ht="15" x14ac:dyDescent="0.25">
      <c r="I13963"/>
      <c r="J13963"/>
      <c r="K13963"/>
      <c r="L13963"/>
    </row>
    <row r="13964" spans="9:12" ht="15" x14ac:dyDescent="0.25">
      <c r="I13964"/>
      <c r="J13964"/>
      <c r="K13964"/>
      <c r="L13964"/>
    </row>
    <row r="13965" spans="9:12" ht="15" x14ac:dyDescent="0.25">
      <c r="I13965"/>
      <c r="J13965"/>
      <c r="K13965"/>
      <c r="L13965"/>
    </row>
    <row r="13966" spans="9:12" ht="15" x14ac:dyDescent="0.25">
      <c r="I13966"/>
      <c r="J13966"/>
      <c r="K13966"/>
      <c r="L13966"/>
    </row>
    <row r="13967" spans="9:12" ht="15" x14ac:dyDescent="0.25">
      <c r="I13967"/>
      <c r="J13967"/>
      <c r="K13967"/>
      <c r="L13967"/>
    </row>
    <row r="13968" spans="9:12" ht="15" x14ac:dyDescent="0.25">
      <c r="I13968"/>
      <c r="J13968"/>
      <c r="K13968"/>
      <c r="L13968"/>
    </row>
    <row r="13969" spans="9:12" ht="15" x14ac:dyDescent="0.25">
      <c r="I13969"/>
      <c r="J13969"/>
      <c r="K13969"/>
      <c r="L13969"/>
    </row>
    <row r="13970" spans="9:12" ht="15" x14ac:dyDescent="0.25">
      <c r="I13970"/>
      <c r="J13970"/>
      <c r="K13970"/>
      <c r="L13970"/>
    </row>
    <row r="13971" spans="9:12" ht="15" x14ac:dyDescent="0.25">
      <c r="I13971"/>
      <c r="J13971"/>
      <c r="K13971"/>
      <c r="L13971"/>
    </row>
    <row r="13972" spans="9:12" ht="15" x14ac:dyDescent="0.25">
      <c r="I13972"/>
      <c r="J13972"/>
      <c r="K13972"/>
      <c r="L13972"/>
    </row>
    <row r="13973" spans="9:12" ht="15" x14ac:dyDescent="0.25">
      <c r="I13973"/>
      <c r="J13973"/>
      <c r="K13973"/>
      <c r="L13973"/>
    </row>
    <row r="13974" spans="9:12" ht="15" x14ac:dyDescent="0.25">
      <c r="I13974"/>
      <c r="J13974"/>
      <c r="K13974"/>
      <c r="L13974"/>
    </row>
    <row r="13975" spans="9:12" ht="15" x14ac:dyDescent="0.25">
      <c r="I13975"/>
      <c r="J13975"/>
      <c r="K13975"/>
      <c r="L13975"/>
    </row>
    <row r="13976" spans="9:12" ht="15" x14ac:dyDescent="0.25">
      <c r="I13976"/>
      <c r="J13976"/>
      <c r="K13976"/>
      <c r="L13976"/>
    </row>
    <row r="13977" spans="9:12" ht="15" x14ac:dyDescent="0.25">
      <c r="I13977"/>
      <c r="J13977"/>
      <c r="K13977"/>
      <c r="L13977"/>
    </row>
    <row r="13978" spans="9:12" ht="15" x14ac:dyDescent="0.25">
      <c r="I13978"/>
      <c r="J13978"/>
      <c r="K13978"/>
      <c r="L13978"/>
    </row>
    <row r="13979" spans="9:12" ht="15" x14ac:dyDescent="0.25">
      <c r="I13979"/>
      <c r="J13979"/>
      <c r="K13979"/>
      <c r="L13979"/>
    </row>
    <row r="13980" spans="9:12" ht="15" x14ac:dyDescent="0.25">
      <c r="I13980"/>
      <c r="J13980"/>
      <c r="K13980"/>
      <c r="L13980"/>
    </row>
    <row r="13981" spans="9:12" ht="15" x14ac:dyDescent="0.25">
      <c r="I13981"/>
      <c r="J13981"/>
      <c r="K13981"/>
      <c r="L13981"/>
    </row>
    <row r="13982" spans="9:12" ht="15" x14ac:dyDescent="0.25">
      <c r="I13982"/>
      <c r="J13982"/>
      <c r="K13982"/>
      <c r="L13982"/>
    </row>
    <row r="13983" spans="9:12" ht="15" x14ac:dyDescent="0.25">
      <c r="I13983"/>
      <c r="J13983"/>
      <c r="K13983"/>
      <c r="L13983"/>
    </row>
    <row r="13984" spans="9:12" ht="15" x14ac:dyDescent="0.25">
      <c r="I13984"/>
      <c r="J13984"/>
      <c r="K13984"/>
      <c r="L13984"/>
    </row>
    <row r="13985" spans="9:12" ht="15" x14ac:dyDescent="0.25">
      <c r="I13985"/>
      <c r="J13985"/>
      <c r="K13985"/>
      <c r="L13985"/>
    </row>
    <row r="13986" spans="9:12" ht="15" x14ac:dyDescent="0.25">
      <c r="I13986"/>
      <c r="J13986"/>
      <c r="K13986"/>
      <c r="L13986"/>
    </row>
    <row r="13987" spans="9:12" ht="15" x14ac:dyDescent="0.25">
      <c r="I13987"/>
      <c r="J13987"/>
      <c r="K13987"/>
      <c r="L13987"/>
    </row>
    <row r="13988" spans="9:12" ht="15" x14ac:dyDescent="0.25">
      <c r="I13988"/>
      <c r="J13988"/>
      <c r="K13988"/>
      <c r="L13988"/>
    </row>
    <row r="13989" spans="9:12" ht="15" x14ac:dyDescent="0.25">
      <c r="I13989"/>
      <c r="J13989"/>
      <c r="K13989"/>
      <c r="L13989"/>
    </row>
    <row r="13990" spans="9:12" ht="15" x14ac:dyDescent="0.25">
      <c r="I13990"/>
      <c r="J13990"/>
      <c r="K13990"/>
      <c r="L13990"/>
    </row>
    <row r="13991" spans="9:12" ht="15" x14ac:dyDescent="0.25">
      <c r="I13991"/>
      <c r="J13991"/>
      <c r="K13991"/>
      <c r="L13991"/>
    </row>
    <row r="13992" spans="9:12" ht="15" x14ac:dyDescent="0.25">
      <c r="I13992"/>
      <c r="J13992"/>
      <c r="K13992"/>
      <c r="L13992"/>
    </row>
    <row r="13993" spans="9:12" ht="15" x14ac:dyDescent="0.25">
      <c r="I13993"/>
      <c r="J13993"/>
      <c r="K13993"/>
      <c r="L13993"/>
    </row>
    <row r="13994" spans="9:12" ht="15" x14ac:dyDescent="0.25">
      <c r="I13994"/>
      <c r="J13994"/>
      <c r="K13994"/>
      <c r="L13994"/>
    </row>
    <row r="13995" spans="9:12" ht="15" x14ac:dyDescent="0.25">
      <c r="I13995"/>
      <c r="J13995"/>
      <c r="K13995"/>
      <c r="L13995"/>
    </row>
    <row r="13996" spans="9:12" ht="15" x14ac:dyDescent="0.25">
      <c r="I13996"/>
      <c r="J13996"/>
      <c r="K13996"/>
      <c r="L13996"/>
    </row>
    <row r="13997" spans="9:12" ht="15" x14ac:dyDescent="0.25">
      <c r="I13997"/>
      <c r="J13997"/>
      <c r="K13997"/>
      <c r="L13997"/>
    </row>
    <row r="13998" spans="9:12" ht="15" x14ac:dyDescent="0.25">
      <c r="I13998"/>
      <c r="J13998"/>
      <c r="K13998"/>
      <c r="L13998"/>
    </row>
    <row r="13999" spans="9:12" ht="15" x14ac:dyDescent="0.25">
      <c r="I13999"/>
      <c r="J13999"/>
      <c r="K13999"/>
      <c r="L13999"/>
    </row>
    <row r="14000" spans="9:12" ht="15" x14ac:dyDescent="0.25">
      <c r="I14000"/>
      <c r="J14000"/>
      <c r="K14000"/>
      <c r="L14000"/>
    </row>
    <row r="14001" spans="9:12" ht="15" x14ac:dyDescent="0.25">
      <c r="I14001"/>
      <c r="J14001"/>
      <c r="K14001"/>
      <c r="L14001"/>
    </row>
    <row r="14002" spans="9:12" ht="15" x14ac:dyDescent="0.25">
      <c r="I14002"/>
      <c r="J14002"/>
      <c r="K14002"/>
      <c r="L14002"/>
    </row>
    <row r="14003" spans="9:12" ht="15" x14ac:dyDescent="0.25">
      <c r="I14003"/>
      <c r="J14003"/>
      <c r="K14003"/>
      <c r="L14003"/>
    </row>
    <row r="14004" spans="9:12" ht="15" x14ac:dyDescent="0.25">
      <c r="I14004"/>
      <c r="J14004"/>
      <c r="K14004"/>
      <c r="L14004"/>
    </row>
    <row r="14005" spans="9:12" ht="15" x14ac:dyDescent="0.25">
      <c r="I14005"/>
      <c r="J14005"/>
      <c r="K14005"/>
      <c r="L14005"/>
    </row>
    <row r="14006" spans="9:12" ht="15" x14ac:dyDescent="0.25">
      <c r="I14006"/>
      <c r="J14006"/>
      <c r="K14006"/>
      <c r="L14006"/>
    </row>
    <row r="14007" spans="9:12" ht="15" x14ac:dyDescent="0.25">
      <c r="I14007"/>
      <c r="J14007"/>
      <c r="K14007"/>
      <c r="L14007"/>
    </row>
    <row r="14008" spans="9:12" ht="15" x14ac:dyDescent="0.25">
      <c r="I14008"/>
      <c r="J14008"/>
      <c r="K14008"/>
      <c r="L14008"/>
    </row>
    <row r="14009" spans="9:12" ht="15" x14ac:dyDescent="0.25">
      <c r="I14009"/>
      <c r="J14009"/>
      <c r="K14009"/>
      <c r="L14009"/>
    </row>
    <row r="14010" spans="9:12" ht="15" x14ac:dyDescent="0.25">
      <c r="I14010"/>
      <c r="J14010"/>
      <c r="K14010"/>
      <c r="L14010"/>
    </row>
    <row r="14011" spans="9:12" ht="15" x14ac:dyDescent="0.25">
      <c r="I14011"/>
      <c r="J14011"/>
      <c r="K14011"/>
      <c r="L14011"/>
    </row>
    <row r="14012" spans="9:12" ht="15" x14ac:dyDescent="0.25">
      <c r="I14012"/>
      <c r="J14012"/>
      <c r="K14012"/>
      <c r="L14012"/>
    </row>
    <row r="14013" spans="9:12" ht="15" x14ac:dyDescent="0.25">
      <c r="I14013"/>
      <c r="J14013"/>
      <c r="K14013"/>
      <c r="L14013"/>
    </row>
    <row r="14014" spans="9:12" ht="15" x14ac:dyDescent="0.25">
      <c r="I14014"/>
      <c r="J14014"/>
      <c r="K14014"/>
      <c r="L14014"/>
    </row>
    <row r="14015" spans="9:12" ht="15" x14ac:dyDescent="0.25">
      <c r="I14015"/>
      <c r="J14015"/>
      <c r="K14015"/>
      <c r="L14015"/>
    </row>
    <row r="14016" spans="9:12" ht="15" x14ac:dyDescent="0.25">
      <c r="I14016"/>
      <c r="J14016"/>
      <c r="K14016"/>
      <c r="L14016"/>
    </row>
    <row r="14017" spans="9:12" ht="15" x14ac:dyDescent="0.25">
      <c r="I14017"/>
      <c r="J14017"/>
      <c r="K14017"/>
      <c r="L14017"/>
    </row>
    <row r="14018" spans="9:12" ht="15" x14ac:dyDescent="0.25">
      <c r="I14018"/>
      <c r="J14018"/>
      <c r="K14018"/>
      <c r="L14018"/>
    </row>
    <row r="14019" spans="9:12" ht="15" x14ac:dyDescent="0.25">
      <c r="I14019"/>
      <c r="J14019"/>
      <c r="K14019"/>
      <c r="L14019"/>
    </row>
    <row r="14020" spans="9:12" ht="15" x14ac:dyDescent="0.25">
      <c r="I14020"/>
      <c r="J14020"/>
      <c r="K14020"/>
      <c r="L14020"/>
    </row>
    <row r="14021" spans="9:12" ht="15" x14ac:dyDescent="0.25">
      <c r="I14021"/>
      <c r="J14021"/>
      <c r="K14021"/>
      <c r="L14021"/>
    </row>
    <row r="14022" spans="9:12" ht="15" x14ac:dyDescent="0.25">
      <c r="I14022"/>
      <c r="J14022"/>
      <c r="K14022"/>
      <c r="L14022"/>
    </row>
    <row r="14023" spans="9:12" ht="15" x14ac:dyDescent="0.25">
      <c r="I14023"/>
      <c r="J14023"/>
      <c r="K14023"/>
      <c r="L14023"/>
    </row>
    <row r="14024" spans="9:12" ht="15" x14ac:dyDescent="0.25">
      <c r="I14024"/>
      <c r="J14024"/>
      <c r="K14024"/>
      <c r="L14024"/>
    </row>
    <row r="14025" spans="9:12" ht="15" x14ac:dyDescent="0.25">
      <c r="I14025"/>
      <c r="J14025"/>
      <c r="K14025"/>
      <c r="L14025"/>
    </row>
    <row r="14026" spans="9:12" ht="15" x14ac:dyDescent="0.25">
      <c r="I14026"/>
      <c r="J14026"/>
      <c r="K14026"/>
      <c r="L14026"/>
    </row>
    <row r="14027" spans="9:12" ht="15" x14ac:dyDescent="0.25">
      <c r="I14027"/>
      <c r="J14027"/>
      <c r="K14027"/>
      <c r="L14027"/>
    </row>
    <row r="14028" spans="9:12" ht="15" x14ac:dyDescent="0.25">
      <c r="I14028"/>
      <c r="J14028"/>
      <c r="K14028"/>
      <c r="L14028"/>
    </row>
    <row r="14029" spans="9:12" ht="15" x14ac:dyDescent="0.25">
      <c r="I14029"/>
      <c r="J14029"/>
      <c r="K14029"/>
      <c r="L14029"/>
    </row>
    <row r="14030" spans="9:12" ht="15" x14ac:dyDescent="0.25">
      <c r="I14030"/>
      <c r="J14030"/>
      <c r="K14030"/>
      <c r="L14030"/>
    </row>
    <row r="14031" spans="9:12" ht="15" x14ac:dyDescent="0.25">
      <c r="I14031"/>
      <c r="J14031"/>
      <c r="K14031"/>
      <c r="L14031"/>
    </row>
    <row r="14032" spans="9:12" ht="15" x14ac:dyDescent="0.25">
      <c r="I14032"/>
      <c r="J14032"/>
      <c r="K14032"/>
      <c r="L14032"/>
    </row>
    <row r="14033" spans="9:12" ht="15" x14ac:dyDescent="0.25">
      <c r="I14033"/>
      <c r="J14033"/>
      <c r="K14033"/>
      <c r="L14033"/>
    </row>
    <row r="14034" spans="9:12" ht="15" x14ac:dyDescent="0.25">
      <c r="I14034"/>
      <c r="J14034"/>
      <c r="K14034"/>
      <c r="L14034"/>
    </row>
    <row r="14035" spans="9:12" ht="15" x14ac:dyDescent="0.25">
      <c r="I14035"/>
      <c r="J14035"/>
      <c r="K14035"/>
      <c r="L14035"/>
    </row>
    <row r="14036" spans="9:12" ht="15" x14ac:dyDescent="0.25">
      <c r="I14036"/>
      <c r="J14036"/>
      <c r="K14036"/>
      <c r="L14036"/>
    </row>
    <row r="14037" spans="9:12" ht="15" x14ac:dyDescent="0.25">
      <c r="I14037"/>
      <c r="J14037"/>
      <c r="K14037"/>
      <c r="L14037"/>
    </row>
    <row r="14038" spans="9:12" ht="15" x14ac:dyDescent="0.25">
      <c r="I14038"/>
      <c r="J14038"/>
      <c r="K14038"/>
      <c r="L14038"/>
    </row>
    <row r="14039" spans="9:12" ht="15" x14ac:dyDescent="0.25">
      <c r="I14039"/>
      <c r="J14039"/>
      <c r="K14039"/>
      <c r="L14039"/>
    </row>
    <row r="14040" spans="9:12" ht="15" x14ac:dyDescent="0.25">
      <c r="I14040"/>
      <c r="J14040"/>
      <c r="K14040"/>
      <c r="L14040"/>
    </row>
    <row r="14041" spans="9:12" ht="15" x14ac:dyDescent="0.25">
      <c r="I14041"/>
      <c r="J14041"/>
      <c r="K14041"/>
      <c r="L14041"/>
    </row>
    <row r="14042" spans="9:12" ht="15" x14ac:dyDescent="0.25">
      <c r="I14042"/>
      <c r="J14042"/>
      <c r="K14042"/>
      <c r="L14042"/>
    </row>
    <row r="14043" spans="9:12" ht="15" x14ac:dyDescent="0.25">
      <c r="I14043"/>
      <c r="J14043"/>
      <c r="K14043"/>
      <c r="L14043"/>
    </row>
    <row r="14044" spans="9:12" ht="15" x14ac:dyDescent="0.25">
      <c r="I14044"/>
      <c r="J14044"/>
      <c r="K14044"/>
      <c r="L14044"/>
    </row>
    <row r="14045" spans="9:12" ht="15" x14ac:dyDescent="0.25">
      <c r="I14045"/>
      <c r="J14045"/>
      <c r="K14045"/>
      <c r="L14045"/>
    </row>
    <row r="14046" spans="9:12" ht="15" x14ac:dyDescent="0.25">
      <c r="I14046"/>
      <c r="J14046"/>
      <c r="K14046"/>
      <c r="L14046"/>
    </row>
    <row r="14047" spans="9:12" ht="15" x14ac:dyDescent="0.25">
      <c r="I14047"/>
      <c r="J14047"/>
      <c r="K14047"/>
      <c r="L14047"/>
    </row>
    <row r="14048" spans="9:12" ht="15" x14ac:dyDescent="0.25">
      <c r="I14048"/>
      <c r="J14048"/>
      <c r="K14048"/>
      <c r="L14048"/>
    </row>
    <row r="14049" spans="9:12" ht="15" x14ac:dyDescent="0.25">
      <c r="I14049"/>
      <c r="J14049"/>
      <c r="K14049"/>
      <c r="L14049"/>
    </row>
    <row r="14050" spans="9:12" ht="15" x14ac:dyDescent="0.25">
      <c r="I14050"/>
      <c r="J14050"/>
      <c r="K14050"/>
      <c r="L14050"/>
    </row>
    <row r="14051" spans="9:12" ht="15" x14ac:dyDescent="0.25">
      <c r="I14051"/>
      <c r="J14051"/>
      <c r="K14051"/>
      <c r="L14051"/>
    </row>
    <row r="14052" spans="9:12" ht="15" x14ac:dyDescent="0.25">
      <c r="I14052"/>
      <c r="J14052"/>
      <c r="K14052"/>
      <c r="L14052"/>
    </row>
    <row r="14053" spans="9:12" ht="15" x14ac:dyDescent="0.25">
      <c r="I14053"/>
      <c r="J14053"/>
      <c r="K14053"/>
      <c r="L14053"/>
    </row>
    <row r="14054" spans="9:12" ht="15" x14ac:dyDescent="0.25">
      <c r="I14054"/>
      <c r="J14054"/>
      <c r="K14054"/>
      <c r="L14054"/>
    </row>
    <row r="14055" spans="9:12" ht="15" x14ac:dyDescent="0.25">
      <c r="I14055"/>
      <c r="J14055"/>
      <c r="K14055"/>
      <c r="L14055"/>
    </row>
    <row r="14056" spans="9:12" ht="15" x14ac:dyDescent="0.25">
      <c r="I14056"/>
      <c r="J14056"/>
      <c r="K14056"/>
      <c r="L14056"/>
    </row>
    <row r="14057" spans="9:12" ht="15" x14ac:dyDescent="0.25">
      <c r="I14057"/>
      <c r="J14057"/>
      <c r="K14057"/>
      <c r="L14057"/>
    </row>
    <row r="14058" spans="9:12" ht="15" x14ac:dyDescent="0.25">
      <c r="I14058"/>
      <c r="J14058"/>
      <c r="K14058"/>
      <c r="L14058"/>
    </row>
    <row r="14059" spans="9:12" ht="15" x14ac:dyDescent="0.25">
      <c r="I14059"/>
      <c r="J14059"/>
      <c r="K14059"/>
      <c r="L14059"/>
    </row>
    <row r="14060" spans="9:12" ht="15" x14ac:dyDescent="0.25">
      <c r="I14060"/>
      <c r="J14060"/>
      <c r="K14060"/>
      <c r="L14060"/>
    </row>
    <row r="14061" spans="9:12" ht="15" x14ac:dyDescent="0.25">
      <c r="I14061"/>
      <c r="J14061"/>
      <c r="K14061"/>
      <c r="L14061"/>
    </row>
    <row r="14062" spans="9:12" ht="15" x14ac:dyDescent="0.25">
      <c r="I14062"/>
      <c r="J14062"/>
      <c r="K14062"/>
      <c r="L14062"/>
    </row>
    <row r="14063" spans="9:12" ht="15" x14ac:dyDescent="0.25">
      <c r="I14063"/>
      <c r="J14063"/>
      <c r="K14063"/>
      <c r="L14063"/>
    </row>
    <row r="14064" spans="9:12" ht="15" x14ac:dyDescent="0.25">
      <c r="I14064"/>
      <c r="J14064"/>
      <c r="K14064"/>
      <c r="L14064"/>
    </row>
    <row r="14065" spans="9:12" ht="15" x14ac:dyDescent="0.25">
      <c r="I14065"/>
      <c r="J14065"/>
      <c r="K14065"/>
      <c r="L14065"/>
    </row>
    <row r="14066" spans="9:12" ht="15" x14ac:dyDescent="0.25">
      <c r="I14066"/>
      <c r="J14066"/>
      <c r="K14066"/>
      <c r="L14066"/>
    </row>
    <row r="14067" spans="9:12" ht="15" x14ac:dyDescent="0.25">
      <c r="I14067"/>
      <c r="J14067"/>
      <c r="K14067"/>
      <c r="L14067"/>
    </row>
    <row r="14068" spans="9:12" ht="15" x14ac:dyDescent="0.25">
      <c r="I14068"/>
      <c r="J14068"/>
      <c r="K14068"/>
      <c r="L14068"/>
    </row>
    <row r="14069" spans="9:12" ht="15" x14ac:dyDescent="0.25">
      <c r="I14069"/>
      <c r="J14069"/>
      <c r="K14069"/>
      <c r="L14069"/>
    </row>
    <row r="14070" spans="9:12" ht="15" x14ac:dyDescent="0.25">
      <c r="I14070"/>
      <c r="J14070"/>
      <c r="K14070"/>
      <c r="L14070"/>
    </row>
    <row r="14071" spans="9:12" ht="15" x14ac:dyDescent="0.25">
      <c r="I14071"/>
      <c r="J14071"/>
      <c r="K14071"/>
      <c r="L14071"/>
    </row>
    <row r="14072" spans="9:12" ht="15" x14ac:dyDescent="0.25">
      <c r="I14072"/>
      <c r="J14072"/>
      <c r="K14072"/>
      <c r="L14072"/>
    </row>
    <row r="14073" spans="9:12" ht="15" x14ac:dyDescent="0.25">
      <c r="I14073"/>
      <c r="J14073"/>
      <c r="K14073"/>
      <c r="L14073"/>
    </row>
    <row r="14074" spans="9:12" ht="15" x14ac:dyDescent="0.25">
      <c r="I14074"/>
      <c r="J14074"/>
      <c r="K14074"/>
      <c r="L14074"/>
    </row>
    <row r="14075" spans="9:12" ht="15" x14ac:dyDescent="0.25">
      <c r="I14075"/>
      <c r="J14075"/>
      <c r="K14075"/>
      <c r="L14075"/>
    </row>
    <row r="14076" spans="9:12" ht="15" x14ac:dyDescent="0.25">
      <c r="I14076"/>
      <c r="J14076"/>
      <c r="K14076"/>
      <c r="L14076"/>
    </row>
    <row r="14077" spans="9:12" ht="15" x14ac:dyDescent="0.25">
      <c r="I14077"/>
      <c r="J14077"/>
      <c r="K14077"/>
      <c r="L14077"/>
    </row>
    <row r="14078" spans="9:12" ht="15" x14ac:dyDescent="0.25">
      <c r="I14078"/>
      <c r="J14078"/>
      <c r="K14078"/>
      <c r="L14078"/>
    </row>
    <row r="14079" spans="9:12" ht="15" x14ac:dyDescent="0.25">
      <c r="I14079"/>
      <c r="J14079"/>
      <c r="K14079"/>
      <c r="L14079"/>
    </row>
    <row r="14080" spans="9:12" ht="15" x14ac:dyDescent="0.25">
      <c r="I14080"/>
      <c r="J14080"/>
      <c r="K14080"/>
      <c r="L14080"/>
    </row>
    <row r="14081" spans="9:12" ht="15" x14ac:dyDescent="0.25">
      <c r="I14081"/>
      <c r="J14081"/>
      <c r="K14081"/>
      <c r="L14081"/>
    </row>
    <row r="14082" spans="9:12" ht="15" x14ac:dyDescent="0.25">
      <c r="I14082"/>
      <c r="J14082"/>
      <c r="K14082"/>
      <c r="L14082"/>
    </row>
    <row r="14083" spans="9:12" ht="15" x14ac:dyDescent="0.25">
      <c r="I14083"/>
      <c r="J14083"/>
      <c r="K14083"/>
      <c r="L14083"/>
    </row>
    <row r="14084" spans="9:12" ht="15" x14ac:dyDescent="0.25">
      <c r="I14084"/>
      <c r="J14084"/>
      <c r="K14084"/>
      <c r="L14084"/>
    </row>
    <row r="14085" spans="9:12" ht="15" x14ac:dyDescent="0.25">
      <c r="I14085"/>
      <c r="J14085"/>
      <c r="K14085"/>
      <c r="L14085"/>
    </row>
    <row r="14086" spans="9:12" ht="15" x14ac:dyDescent="0.25">
      <c r="I14086"/>
      <c r="J14086"/>
      <c r="K14086"/>
      <c r="L14086"/>
    </row>
    <row r="14087" spans="9:12" ht="15" x14ac:dyDescent="0.25">
      <c r="I14087"/>
      <c r="J14087"/>
      <c r="K14087"/>
      <c r="L14087"/>
    </row>
    <row r="14088" spans="9:12" ht="15" x14ac:dyDescent="0.25">
      <c r="I14088"/>
      <c r="J14088"/>
      <c r="K14088"/>
      <c r="L14088"/>
    </row>
    <row r="14089" spans="9:12" ht="15" x14ac:dyDescent="0.25">
      <c r="I14089"/>
      <c r="J14089"/>
      <c r="K14089"/>
      <c r="L14089"/>
    </row>
    <row r="14090" spans="9:12" ht="15" x14ac:dyDescent="0.25">
      <c r="I14090"/>
      <c r="J14090"/>
      <c r="K14090"/>
      <c r="L14090"/>
    </row>
    <row r="14091" spans="9:12" ht="15" x14ac:dyDescent="0.25">
      <c r="I14091"/>
      <c r="J14091"/>
      <c r="K14091"/>
      <c r="L14091"/>
    </row>
    <row r="14092" spans="9:12" ht="15" x14ac:dyDescent="0.25">
      <c r="I14092"/>
      <c r="J14092"/>
      <c r="K14092"/>
      <c r="L14092"/>
    </row>
    <row r="14093" spans="9:12" ht="15" x14ac:dyDescent="0.25">
      <c r="I14093"/>
      <c r="J14093"/>
      <c r="K14093"/>
      <c r="L14093"/>
    </row>
    <row r="14094" spans="9:12" ht="15" x14ac:dyDescent="0.25">
      <c r="I14094"/>
      <c r="J14094"/>
      <c r="K14094"/>
      <c r="L14094"/>
    </row>
    <row r="14095" spans="9:12" ht="15" x14ac:dyDescent="0.25">
      <c r="I14095"/>
      <c r="J14095"/>
      <c r="K14095"/>
      <c r="L14095"/>
    </row>
    <row r="14096" spans="9:12" ht="15" x14ac:dyDescent="0.25">
      <c r="I14096"/>
      <c r="J14096"/>
      <c r="K14096"/>
      <c r="L14096"/>
    </row>
    <row r="14097" spans="9:12" ht="15" x14ac:dyDescent="0.25">
      <c r="I14097"/>
      <c r="J14097"/>
      <c r="K14097"/>
      <c r="L14097"/>
    </row>
    <row r="14098" spans="9:12" ht="15" x14ac:dyDescent="0.25">
      <c r="I14098"/>
      <c r="J14098"/>
      <c r="K14098"/>
      <c r="L14098"/>
    </row>
    <row r="14099" spans="9:12" ht="15" x14ac:dyDescent="0.25">
      <c r="I14099"/>
      <c r="J14099"/>
      <c r="K14099"/>
      <c r="L14099"/>
    </row>
    <row r="14100" spans="9:12" ht="15" x14ac:dyDescent="0.25">
      <c r="I14100"/>
      <c r="J14100"/>
      <c r="K14100"/>
      <c r="L14100"/>
    </row>
    <row r="14101" spans="9:12" ht="15" x14ac:dyDescent="0.25">
      <c r="I14101"/>
      <c r="J14101"/>
      <c r="K14101"/>
      <c r="L14101"/>
    </row>
    <row r="14102" spans="9:12" ht="15" x14ac:dyDescent="0.25">
      <c r="I14102"/>
      <c r="J14102"/>
      <c r="K14102"/>
      <c r="L14102"/>
    </row>
    <row r="14103" spans="9:12" ht="15" x14ac:dyDescent="0.25">
      <c r="I14103"/>
      <c r="J14103"/>
      <c r="K14103"/>
      <c r="L14103"/>
    </row>
    <row r="14104" spans="9:12" ht="15" x14ac:dyDescent="0.25">
      <c r="I14104"/>
      <c r="J14104"/>
      <c r="K14104"/>
      <c r="L14104"/>
    </row>
    <row r="14105" spans="9:12" ht="15" x14ac:dyDescent="0.25">
      <c r="I14105"/>
      <c r="J14105"/>
      <c r="K14105"/>
      <c r="L14105"/>
    </row>
    <row r="14106" spans="9:12" ht="15" x14ac:dyDescent="0.25">
      <c r="I14106"/>
      <c r="J14106"/>
      <c r="K14106"/>
      <c r="L14106"/>
    </row>
    <row r="14107" spans="9:12" ht="15" x14ac:dyDescent="0.25">
      <c r="I14107"/>
      <c r="J14107"/>
      <c r="K14107"/>
      <c r="L14107"/>
    </row>
    <row r="14108" spans="9:12" ht="15" x14ac:dyDescent="0.25">
      <c r="I14108"/>
      <c r="J14108"/>
      <c r="K14108"/>
      <c r="L14108"/>
    </row>
    <row r="14109" spans="9:12" ht="15" x14ac:dyDescent="0.25">
      <c r="I14109"/>
      <c r="J14109"/>
      <c r="K14109"/>
      <c r="L14109"/>
    </row>
    <row r="14110" spans="9:12" ht="15" x14ac:dyDescent="0.25">
      <c r="I14110"/>
      <c r="J14110"/>
      <c r="K14110"/>
      <c r="L14110"/>
    </row>
    <row r="14111" spans="9:12" ht="15" x14ac:dyDescent="0.25">
      <c r="I14111"/>
      <c r="J14111"/>
      <c r="K14111"/>
      <c r="L14111"/>
    </row>
    <row r="14112" spans="9:12" ht="15" x14ac:dyDescent="0.25">
      <c r="I14112"/>
      <c r="J14112"/>
      <c r="K14112"/>
      <c r="L14112"/>
    </row>
    <row r="14113" spans="9:12" ht="15" x14ac:dyDescent="0.25">
      <c r="I14113"/>
      <c r="J14113"/>
      <c r="K14113"/>
      <c r="L14113"/>
    </row>
    <row r="14114" spans="9:12" ht="15" x14ac:dyDescent="0.25">
      <c r="I14114"/>
      <c r="J14114"/>
      <c r="K14114"/>
      <c r="L14114"/>
    </row>
    <row r="14115" spans="9:12" ht="15" x14ac:dyDescent="0.25">
      <c r="I14115"/>
      <c r="J14115"/>
      <c r="K14115"/>
      <c r="L14115"/>
    </row>
    <row r="14116" spans="9:12" ht="15" x14ac:dyDescent="0.25">
      <c r="I14116"/>
      <c r="J14116"/>
      <c r="K14116"/>
      <c r="L14116"/>
    </row>
    <row r="14117" spans="9:12" ht="15" x14ac:dyDescent="0.25">
      <c r="I14117"/>
      <c r="J14117"/>
      <c r="K14117"/>
      <c r="L14117"/>
    </row>
    <row r="14118" spans="9:12" ht="15" x14ac:dyDescent="0.25">
      <c r="I14118"/>
      <c r="J14118"/>
      <c r="K14118"/>
      <c r="L14118"/>
    </row>
    <row r="14119" spans="9:12" ht="15" x14ac:dyDescent="0.25">
      <c r="I14119"/>
      <c r="J14119"/>
      <c r="K14119"/>
      <c r="L14119"/>
    </row>
    <row r="14120" spans="9:12" ht="15" x14ac:dyDescent="0.25">
      <c r="I14120"/>
      <c r="J14120"/>
      <c r="K14120"/>
      <c r="L14120"/>
    </row>
    <row r="14121" spans="9:12" ht="15" x14ac:dyDescent="0.25">
      <c r="I14121"/>
      <c r="J14121"/>
      <c r="K14121"/>
      <c r="L14121"/>
    </row>
    <row r="14122" spans="9:12" ht="15" x14ac:dyDescent="0.25">
      <c r="I14122"/>
      <c r="J14122"/>
      <c r="K14122"/>
      <c r="L14122"/>
    </row>
    <row r="14123" spans="9:12" ht="15" x14ac:dyDescent="0.25">
      <c r="I14123"/>
      <c r="J14123"/>
      <c r="K14123"/>
      <c r="L14123"/>
    </row>
    <row r="14124" spans="9:12" ht="15" x14ac:dyDescent="0.25">
      <c r="I14124"/>
      <c r="J14124"/>
      <c r="K14124"/>
      <c r="L14124"/>
    </row>
    <row r="14125" spans="9:12" ht="15" x14ac:dyDescent="0.25">
      <c r="I14125"/>
      <c r="J14125"/>
      <c r="K14125"/>
      <c r="L14125"/>
    </row>
    <row r="14126" spans="9:12" ht="15" x14ac:dyDescent="0.25">
      <c r="I14126"/>
      <c r="J14126"/>
      <c r="K14126"/>
      <c r="L14126"/>
    </row>
    <row r="14127" spans="9:12" ht="15" x14ac:dyDescent="0.25">
      <c r="I14127"/>
      <c r="J14127"/>
      <c r="K14127"/>
      <c r="L14127"/>
    </row>
    <row r="14128" spans="9:12" ht="15" x14ac:dyDescent="0.25">
      <c r="I14128"/>
      <c r="J14128"/>
      <c r="K14128"/>
      <c r="L14128"/>
    </row>
    <row r="14129" spans="9:12" ht="15" x14ac:dyDescent="0.25">
      <c r="I14129"/>
      <c r="J14129"/>
      <c r="K14129"/>
      <c r="L14129"/>
    </row>
    <row r="14130" spans="9:12" ht="15" x14ac:dyDescent="0.25">
      <c r="I14130"/>
      <c r="J14130"/>
      <c r="K14130"/>
      <c r="L14130"/>
    </row>
    <row r="14131" spans="9:12" ht="15" x14ac:dyDescent="0.25">
      <c r="I14131"/>
      <c r="J14131"/>
      <c r="K14131"/>
      <c r="L14131"/>
    </row>
    <row r="14132" spans="9:12" ht="15" x14ac:dyDescent="0.25">
      <c r="I14132"/>
      <c r="J14132"/>
      <c r="K14132"/>
      <c r="L14132"/>
    </row>
    <row r="14133" spans="9:12" ht="15" x14ac:dyDescent="0.25">
      <c r="I14133"/>
      <c r="J14133"/>
      <c r="K14133"/>
      <c r="L14133"/>
    </row>
    <row r="14134" spans="9:12" ht="15" x14ac:dyDescent="0.25">
      <c r="I14134"/>
      <c r="J14134"/>
      <c r="K14134"/>
      <c r="L14134"/>
    </row>
    <row r="14135" spans="9:12" ht="15" x14ac:dyDescent="0.25">
      <c r="I14135"/>
      <c r="J14135"/>
      <c r="K14135"/>
      <c r="L14135"/>
    </row>
    <row r="14136" spans="9:12" ht="15" x14ac:dyDescent="0.25">
      <c r="I14136"/>
      <c r="J14136"/>
      <c r="K14136"/>
      <c r="L14136"/>
    </row>
    <row r="14137" spans="9:12" ht="15" x14ac:dyDescent="0.25">
      <c r="I14137"/>
      <c r="J14137"/>
      <c r="K14137"/>
      <c r="L14137"/>
    </row>
    <row r="14138" spans="9:12" ht="15" x14ac:dyDescent="0.25">
      <c r="I14138"/>
      <c r="J14138"/>
      <c r="K14138"/>
      <c r="L14138"/>
    </row>
    <row r="14139" spans="9:12" ht="15" x14ac:dyDescent="0.25">
      <c r="I14139"/>
      <c r="J14139"/>
      <c r="K14139"/>
      <c r="L14139"/>
    </row>
    <row r="14140" spans="9:12" ht="15" x14ac:dyDescent="0.25">
      <c r="I14140"/>
      <c r="J14140"/>
      <c r="K14140"/>
      <c r="L14140"/>
    </row>
    <row r="14141" spans="9:12" ht="15" x14ac:dyDescent="0.25">
      <c r="I14141"/>
      <c r="J14141"/>
      <c r="K14141"/>
      <c r="L14141"/>
    </row>
    <row r="14142" spans="9:12" ht="15" x14ac:dyDescent="0.25">
      <c r="I14142"/>
      <c r="J14142"/>
      <c r="K14142"/>
      <c r="L14142"/>
    </row>
    <row r="14143" spans="9:12" ht="15" x14ac:dyDescent="0.25">
      <c r="I14143"/>
      <c r="J14143"/>
      <c r="K14143"/>
      <c r="L14143"/>
    </row>
    <row r="14144" spans="9:12" ht="15" x14ac:dyDescent="0.25">
      <c r="I14144"/>
      <c r="J14144"/>
      <c r="K14144"/>
      <c r="L14144"/>
    </row>
    <row r="14145" spans="9:12" ht="15" x14ac:dyDescent="0.25">
      <c r="I14145"/>
      <c r="J14145"/>
      <c r="K14145"/>
      <c r="L14145"/>
    </row>
    <row r="14146" spans="9:12" ht="15" x14ac:dyDescent="0.25">
      <c r="I14146"/>
      <c r="J14146"/>
      <c r="K14146"/>
      <c r="L14146"/>
    </row>
    <row r="14147" spans="9:12" ht="15" x14ac:dyDescent="0.25">
      <c r="I14147"/>
      <c r="J14147"/>
      <c r="K14147"/>
      <c r="L14147"/>
    </row>
    <row r="14148" spans="9:12" ht="15" x14ac:dyDescent="0.25">
      <c r="I14148"/>
      <c r="J14148"/>
      <c r="K14148"/>
      <c r="L14148"/>
    </row>
    <row r="14149" spans="9:12" ht="15" x14ac:dyDescent="0.25">
      <c r="I14149"/>
      <c r="J14149"/>
      <c r="K14149"/>
      <c r="L14149"/>
    </row>
    <row r="14150" spans="9:12" ht="15" x14ac:dyDescent="0.25">
      <c r="I14150"/>
      <c r="J14150"/>
      <c r="K14150"/>
      <c r="L14150"/>
    </row>
    <row r="14151" spans="9:12" ht="15" x14ac:dyDescent="0.25">
      <c r="I14151"/>
      <c r="J14151"/>
      <c r="K14151"/>
      <c r="L14151"/>
    </row>
    <row r="14152" spans="9:12" ht="15" x14ac:dyDescent="0.25">
      <c r="I14152"/>
      <c r="J14152"/>
      <c r="K14152"/>
      <c r="L14152"/>
    </row>
    <row r="14153" spans="9:12" ht="15" x14ac:dyDescent="0.25">
      <c r="I14153"/>
      <c r="J14153"/>
      <c r="K14153"/>
      <c r="L14153"/>
    </row>
    <row r="14154" spans="9:12" ht="15" x14ac:dyDescent="0.25">
      <c r="I14154"/>
      <c r="J14154"/>
      <c r="K14154"/>
      <c r="L14154"/>
    </row>
    <row r="14155" spans="9:12" ht="15" x14ac:dyDescent="0.25">
      <c r="I14155"/>
      <c r="J14155"/>
      <c r="K14155"/>
      <c r="L14155"/>
    </row>
    <row r="14156" spans="9:12" ht="15" x14ac:dyDescent="0.25">
      <c r="I14156"/>
      <c r="J14156"/>
      <c r="K14156"/>
      <c r="L14156"/>
    </row>
    <row r="14157" spans="9:12" ht="15" x14ac:dyDescent="0.25">
      <c r="I14157"/>
      <c r="J14157"/>
      <c r="K14157"/>
      <c r="L14157"/>
    </row>
    <row r="14158" spans="9:12" ht="15" x14ac:dyDescent="0.25">
      <c r="I14158"/>
      <c r="J14158"/>
      <c r="K14158"/>
      <c r="L14158"/>
    </row>
    <row r="14159" spans="9:12" ht="15" x14ac:dyDescent="0.25">
      <c r="I14159"/>
      <c r="J14159"/>
      <c r="K14159"/>
      <c r="L14159"/>
    </row>
    <row r="14160" spans="9:12" ht="15" x14ac:dyDescent="0.25">
      <c r="I14160"/>
      <c r="J14160"/>
      <c r="K14160"/>
      <c r="L14160"/>
    </row>
    <row r="14161" spans="9:12" ht="15" x14ac:dyDescent="0.25">
      <c r="I14161"/>
      <c r="J14161"/>
      <c r="K14161"/>
      <c r="L14161"/>
    </row>
    <row r="14162" spans="9:12" ht="15" x14ac:dyDescent="0.25">
      <c r="I14162"/>
      <c r="J14162"/>
      <c r="K14162"/>
      <c r="L14162"/>
    </row>
    <row r="14163" spans="9:12" ht="15" x14ac:dyDescent="0.25">
      <c r="I14163"/>
      <c r="J14163"/>
      <c r="K14163"/>
      <c r="L14163"/>
    </row>
    <row r="14164" spans="9:12" ht="15" x14ac:dyDescent="0.25">
      <c r="I14164"/>
      <c r="J14164"/>
      <c r="K14164"/>
      <c r="L14164"/>
    </row>
    <row r="14165" spans="9:12" ht="15" x14ac:dyDescent="0.25">
      <c r="I14165"/>
      <c r="J14165"/>
      <c r="K14165"/>
      <c r="L14165"/>
    </row>
    <row r="14166" spans="9:12" ht="15" x14ac:dyDescent="0.25">
      <c r="I14166"/>
      <c r="J14166"/>
      <c r="K14166"/>
      <c r="L14166"/>
    </row>
    <row r="14167" spans="9:12" ht="15" x14ac:dyDescent="0.25">
      <c r="I14167"/>
      <c r="J14167"/>
      <c r="K14167"/>
      <c r="L14167"/>
    </row>
    <row r="14168" spans="9:12" ht="15" x14ac:dyDescent="0.25">
      <c r="I14168"/>
      <c r="J14168"/>
      <c r="K14168"/>
      <c r="L14168"/>
    </row>
    <row r="14169" spans="9:12" ht="15" x14ac:dyDescent="0.25">
      <c r="I14169"/>
      <c r="J14169"/>
      <c r="K14169"/>
      <c r="L14169"/>
    </row>
    <row r="14170" spans="9:12" ht="15" x14ac:dyDescent="0.25">
      <c r="I14170"/>
      <c r="J14170"/>
      <c r="K14170"/>
      <c r="L14170"/>
    </row>
    <row r="14171" spans="9:12" ht="15" x14ac:dyDescent="0.25">
      <c r="I14171"/>
      <c r="J14171"/>
      <c r="K14171"/>
      <c r="L14171"/>
    </row>
    <row r="14172" spans="9:12" ht="15" x14ac:dyDescent="0.25">
      <c r="I14172"/>
      <c r="J14172"/>
      <c r="K14172"/>
      <c r="L14172"/>
    </row>
    <row r="14173" spans="9:12" ht="15" x14ac:dyDescent="0.25">
      <c r="I14173"/>
      <c r="J14173"/>
      <c r="K14173"/>
      <c r="L14173"/>
    </row>
    <row r="14174" spans="9:12" ht="15" x14ac:dyDescent="0.25">
      <c r="I14174"/>
      <c r="J14174"/>
      <c r="K14174"/>
      <c r="L14174"/>
    </row>
    <row r="14175" spans="9:12" ht="15" x14ac:dyDescent="0.25">
      <c r="I14175"/>
      <c r="J14175"/>
      <c r="K14175"/>
      <c r="L14175"/>
    </row>
    <row r="14176" spans="9:12" ht="15" x14ac:dyDescent="0.25">
      <c r="I14176"/>
      <c r="J14176"/>
      <c r="K14176"/>
      <c r="L14176"/>
    </row>
    <row r="14177" spans="9:12" ht="15" x14ac:dyDescent="0.25">
      <c r="I14177"/>
      <c r="J14177"/>
      <c r="K14177"/>
      <c r="L14177"/>
    </row>
    <row r="14178" spans="9:12" ht="15" x14ac:dyDescent="0.25">
      <c r="I14178"/>
      <c r="J14178"/>
      <c r="K14178"/>
      <c r="L14178"/>
    </row>
    <row r="14179" spans="9:12" ht="15" x14ac:dyDescent="0.25">
      <c r="I14179"/>
      <c r="J14179"/>
      <c r="K14179"/>
      <c r="L14179"/>
    </row>
    <row r="14180" spans="9:12" ht="15" x14ac:dyDescent="0.25">
      <c r="I14180"/>
      <c r="J14180"/>
      <c r="K14180"/>
      <c r="L14180"/>
    </row>
    <row r="14181" spans="9:12" ht="15" x14ac:dyDescent="0.25">
      <c r="I14181"/>
      <c r="J14181"/>
      <c r="K14181"/>
      <c r="L14181"/>
    </row>
    <row r="14182" spans="9:12" ht="15" x14ac:dyDescent="0.25">
      <c r="I14182"/>
      <c r="J14182"/>
      <c r="K14182"/>
      <c r="L14182"/>
    </row>
    <row r="14183" spans="9:12" ht="15" x14ac:dyDescent="0.25">
      <c r="I14183"/>
      <c r="J14183"/>
      <c r="K14183"/>
      <c r="L14183"/>
    </row>
    <row r="14184" spans="9:12" ht="15" x14ac:dyDescent="0.25">
      <c r="I14184"/>
      <c r="J14184"/>
      <c r="K14184"/>
      <c r="L14184"/>
    </row>
    <row r="14185" spans="9:12" ht="15" x14ac:dyDescent="0.25">
      <c r="I14185"/>
      <c r="J14185"/>
      <c r="K14185"/>
      <c r="L14185"/>
    </row>
    <row r="14186" spans="9:12" ht="15" x14ac:dyDescent="0.25">
      <c r="I14186"/>
      <c r="J14186"/>
      <c r="K14186"/>
      <c r="L14186"/>
    </row>
    <row r="14187" spans="9:12" ht="15" x14ac:dyDescent="0.25">
      <c r="I14187"/>
      <c r="J14187"/>
      <c r="K14187"/>
      <c r="L14187"/>
    </row>
    <row r="14188" spans="9:12" ht="15" x14ac:dyDescent="0.25">
      <c r="I14188"/>
      <c r="J14188"/>
      <c r="K14188"/>
      <c r="L14188"/>
    </row>
    <row r="14189" spans="9:12" ht="15" x14ac:dyDescent="0.25">
      <c r="I14189"/>
      <c r="J14189"/>
      <c r="K14189"/>
      <c r="L14189"/>
    </row>
    <row r="14190" spans="9:12" ht="15" x14ac:dyDescent="0.25">
      <c r="I14190"/>
      <c r="J14190"/>
      <c r="K14190"/>
      <c r="L14190"/>
    </row>
    <row r="14191" spans="9:12" ht="15" x14ac:dyDescent="0.25">
      <c r="I14191"/>
      <c r="J14191"/>
      <c r="K14191"/>
      <c r="L14191"/>
    </row>
    <row r="14192" spans="9:12" ht="15" x14ac:dyDescent="0.25">
      <c r="I14192"/>
      <c r="J14192"/>
      <c r="K14192"/>
      <c r="L14192"/>
    </row>
    <row r="14193" spans="9:12" ht="15" x14ac:dyDescent="0.25">
      <c r="I14193"/>
      <c r="J14193"/>
      <c r="K14193"/>
      <c r="L14193"/>
    </row>
    <row r="14194" spans="9:12" ht="15" x14ac:dyDescent="0.25">
      <c r="I14194"/>
      <c r="J14194"/>
      <c r="K14194"/>
      <c r="L14194"/>
    </row>
    <row r="14195" spans="9:12" ht="15" x14ac:dyDescent="0.25">
      <c r="I14195"/>
      <c r="J14195"/>
      <c r="K14195"/>
      <c r="L14195"/>
    </row>
    <row r="14196" spans="9:12" ht="15" x14ac:dyDescent="0.25">
      <c r="I14196"/>
      <c r="J14196"/>
      <c r="K14196"/>
      <c r="L14196"/>
    </row>
    <row r="14197" spans="9:12" ht="15" x14ac:dyDescent="0.25">
      <c r="I14197"/>
      <c r="J14197"/>
      <c r="K14197"/>
      <c r="L14197"/>
    </row>
    <row r="14198" spans="9:12" ht="15" x14ac:dyDescent="0.25">
      <c r="I14198"/>
      <c r="J14198"/>
      <c r="K14198"/>
      <c r="L14198"/>
    </row>
    <row r="14199" spans="9:12" ht="15" x14ac:dyDescent="0.25">
      <c r="I14199"/>
      <c r="J14199"/>
      <c r="K14199"/>
      <c r="L14199"/>
    </row>
    <row r="14200" spans="9:12" ht="15" x14ac:dyDescent="0.25">
      <c r="I14200"/>
      <c r="J14200"/>
      <c r="K14200"/>
      <c r="L14200"/>
    </row>
    <row r="14201" spans="9:12" ht="15" x14ac:dyDescent="0.25">
      <c r="I14201"/>
      <c r="J14201"/>
      <c r="K14201"/>
      <c r="L14201"/>
    </row>
    <row r="14202" spans="9:12" ht="15" x14ac:dyDescent="0.25">
      <c r="I14202"/>
      <c r="J14202"/>
      <c r="K14202"/>
      <c r="L14202"/>
    </row>
    <row r="14203" spans="9:12" ht="15" x14ac:dyDescent="0.25">
      <c r="I14203"/>
      <c r="J14203"/>
      <c r="K14203"/>
      <c r="L14203"/>
    </row>
    <row r="14204" spans="9:12" ht="15" x14ac:dyDescent="0.25">
      <c r="I14204"/>
      <c r="J14204"/>
      <c r="K14204"/>
      <c r="L14204"/>
    </row>
    <row r="14205" spans="9:12" ht="15" x14ac:dyDescent="0.25">
      <c r="I14205"/>
      <c r="J14205"/>
      <c r="K14205"/>
      <c r="L14205"/>
    </row>
    <row r="14206" spans="9:12" ht="15" x14ac:dyDescent="0.25">
      <c r="I14206"/>
      <c r="J14206"/>
      <c r="K14206"/>
      <c r="L14206"/>
    </row>
    <row r="14207" spans="9:12" ht="15" x14ac:dyDescent="0.25">
      <c r="I14207"/>
      <c r="J14207"/>
      <c r="K14207"/>
      <c r="L14207"/>
    </row>
    <row r="14208" spans="9:12" ht="15" x14ac:dyDescent="0.25">
      <c r="I14208"/>
      <c r="J14208"/>
      <c r="K14208"/>
      <c r="L14208"/>
    </row>
    <row r="14209" spans="9:12" ht="15" x14ac:dyDescent="0.25">
      <c r="I14209"/>
      <c r="J14209"/>
      <c r="K14209"/>
      <c r="L14209"/>
    </row>
    <row r="14210" spans="9:12" ht="15" x14ac:dyDescent="0.25">
      <c r="I14210"/>
      <c r="J14210"/>
      <c r="K14210"/>
      <c r="L14210"/>
    </row>
    <row r="14211" spans="9:12" ht="15" x14ac:dyDescent="0.25">
      <c r="I14211"/>
      <c r="J14211"/>
      <c r="K14211"/>
      <c r="L14211"/>
    </row>
    <row r="14212" spans="9:12" ht="15" x14ac:dyDescent="0.25">
      <c r="I14212"/>
      <c r="J14212"/>
      <c r="K14212"/>
      <c r="L14212"/>
    </row>
    <row r="14213" spans="9:12" ht="15" x14ac:dyDescent="0.25">
      <c r="I14213"/>
      <c r="J14213"/>
      <c r="K14213"/>
      <c r="L14213"/>
    </row>
    <row r="14214" spans="9:12" ht="15" x14ac:dyDescent="0.25">
      <c r="I14214"/>
      <c r="J14214"/>
      <c r="K14214"/>
      <c r="L14214"/>
    </row>
    <row r="14215" spans="9:12" ht="15" x14ac:dyDescent="0.25">
      <c r="I14215"/>
      <c r="J14215"/>
      <c r="K14215"/>
      <c r="L14215"/>
    </row>
    <row r="14216" spans="9:12" ht="15" x14ac:dyDescent="0.25">
      <c r="I14216"/>
      <c r="J14216"/>
      <c r="K14216"/>
      <c r="L14216"/>
    </row>
    <row r="14217" spans="9:12" ht="15" x14ac:dyDescent="0.25">
      <c r="I14217"/>
      <c r="J14217"/>
      <c r="K14217"/>
      <c r="L14217"/>
    </row>
    <row r="14218" spans="9:12" ht="15" x14ac:dyDescent="0.25">
      <c r="I14218"/>
      <c r="J14218"/>
      <c r="K14218"/>
      <c r="L14218"/>
    </row>
    <row r="14219" spans="9:12" ht="15" x14ac:dyDescent="0.25">
      <c r="I14219"/>
      <c r="J14219"/>
      <c r="K14219"/>
      <c r="L14219"/>
    </row>
    <row r="14220" spans="9:12" ht="15" x14ac:dyDescent="0.25">
      <c r="I14220"/>
      <c r="J14220"/>
      <c r="K14220"/>
      <c r="L14220"/>
    </row>
    <row r="14221" spans="9:12" ht="15" x14ac:dyDescent="0.25">
      <c r="I14221"/>
      <c r="J14221"/>
      <c r="K14221"/>
      <c r="L14221"/>
    </row>
    <row r="14222" spans="9:12" ht="15" x14ac:dyDescent="0.25">
      <c r="I14222"/>
      <c r="J14222"/>
      <c r="K14222"/>
      <c r="L14222"/>
    </row>
    <row r="14223" spans="9:12" ht="15" x14ac:dyDescent="0.25">
      <c r="I14223"/>
      <c r="J14223"/>
      <c r="K14223"/>
      <c r="L14223"/>
    </row>
    <row r="14224" spans="9:12" ht="15" x14ac:dyDescent="0.25">
      <c r="I14224"/>
      <c r="J14224"/>
      <c r="K14224"/>
      <c r="L14224"/>
    </row>
    <row r="14225" spans="9:12" ht="15" x14ac:dyDescent="0.25">
      <c r="I14225"/>
      <c r="J14225"/>
      <c r="K14225"/>
      <c r="L14225"/>
    </row>
    <row r="14226" spans="9:12" ht="15" x14ac:dyDescent="0.25">
      <c r="I14226"/>
      <c r="J14226"/>
      <c r="K14226"/>
      <c r="L14226"/>
    </row>
    <row r="14227" spans="9:12" ht="15" x14ac:dyDescent="0.25">
      <c r="I14227"/>
      <c r="J14227"/>
      <c r="K14227"/>
      <c r="L14227"/>
    </row>
    <row r="14228" spans="9:12" ht="15" x14ac:dyDescent="0.25">
      <c r="I14228"/>
      <c r="J14228"/>
      <c r="K14228"/>
      <c r="L14228"/>
    </row>
    <row r="14229" spans="9:12" ht="15" x14ac:dyDescent="0.25">
      <c r="I14229"/>
      <c r="J14229"/>
      <c r="K14229"/>
      <c r="L14229"/>
    </row>
    <row r="14230" spans="9:12" ht="15" x14ac:dyDescent="0.25">
      <c r="I14230"/>
      <c r="J14230"/>
      <c r="K14230"/>
      <c r="L14230"/>
    </row>
    <row r="14231" spans="9:12" ht="15" x14ac:dyDescent="0.25">
      <c r="I14231"/>
      <c r="J14231"/>
      <c r="K14231"/>
      <c r="L14231"/>
    </row>
    <row r="14232" spans="9:12" ht="15" x14ac:dyDescent="0.25">
      <c r="I14232"/>
      <c r="J14232"/>
      <c r="K14232"/>
      <c r="L14232"/>
    </row>
    <row r="14233" spans="9:12" ht="15" x14ac:dyDescent="0.25">
      <c r="I14233"/>
      <c r="J14233"/>
      <c r="K14233"/>
      <c r="L14233"/>
    </row>
    <row r="14234" spans="9:12" ht="15" x14ac:dyDescent="0.25">
      <c r="I14234"/>
      <c r="J14234"/>
      <c r="K14234"/>
      <c r="L14234"/>
    </row>
    <row r="14235" spans="9:12" ht="15" x14ac:dyDescent="0.25">
      <c r="I14235"/>
      <c r="J14235"/>
      <c r="K14235"/>
      <c r="L14235"/>
    </row>
    <row r="14236" spans="9:12" ht="15" x14ac:dyDescent="0.25">
      <c r="I14236"/>
      <c r="J14236"/>
      <c r="K14236"/>
      <c r="L14236"/>
    </row>
    <row r="14237" spans="9:12" ht="15" x14ac:dyDescent="0.25">
      <c r="I14237"/>
      <c r="J14237"/>
      <c r="K14237"/>
      <c r="L14237"/>
    </row>
    <row r="14238" spans="9:12" ht="15" x14ac:dyDescent="0.25">
      <c r="I14238"/>
      <c r="J14238"/>
      <c r="K14238"/>
      <c r="L14238"/>
    </row>
    <row r="14239" spans="9:12" ht="15" x14ac:dyDescent="0.25">
      <c r="I14239"/>
      <c r="J14239"/>
      <c r="K14239"/>
      <c r="L14239"/>
    </row>
    <row r="14240" spans="9:12" ht="15" x14ac:dyDescent="0.25">
      <c r="I14240"/>
      <c r="J14240"/>
      <c r="K14240"/>
      <c r="L14240"/>
    </row>
    <row r="14241" spans="9:12" ht="15" x14ac:dyDescent="0.25">
      <c r="I14241"/>
      <c r="J14241"/>
      <c r="K14241"/>
      <c r="L14241"/>
    </row>
    <row r="14242" spans="9:12" ht="15" x14ac:dyDescent="0.25">
      <c r="I14242"/>
      <c r="J14242"/>
      <c r="K14242"/>
      <c r="L14242"/>
    </row>
    <row r="14243" spans="9:12" ht="15" x14ac:dyDescent="0.25">
      <c r="I14243"/>
      <c r="J14243"/>
      <c r="K14243"/>
      <c r="L14243"/>
    </row>
    <row r="14244" spans="9:12" ht="15" x14ac:dyDescent="0.25">
      <c r="I14244"/>
      <c r="J14244"/>
      <c r="K14244"/>
      <c r="L14244"/>
    </row>
    <row r="14245" spans="9:12" ht="15" x14ac:dyDescent="0.25">
      <c r="I14245"/>
      <c r="J14245"/>
      <c r="K14245"/>
      <c r="L14245"/>
    </row>
    <row r="14246" spans="9:12" ht="15" x14ac:dyDescent="0.25">
      <c r="I14246"/>
      <c r="J14246"/>
      <c r="K14246"/>
      <c r="L14246"/>
    </row>
    <row r="14247" spans="9:12" ht="15" x14ac:dyDescent="0.25">
      <c r="I14247"/>
      <c r="J14247"/>
      <c r="K14247"/>
      <c r="L14247"/>
    </row>
    <row r="14248" spans="9:12" ht="15" x14ac:dyDescent="0.25">
      <c r="I14248"/>
      <c r="J14248"/>
      <c r="K14248"/>
      <c r="L14248"/>
    </row>
    <row r="14249" spans="9:12" ht="15" x14ac:dyDescent="0.25">
      <c r="I14249"/>
      <c r="J14249"/>
      <c r="K14249"/>
      <c r="L14249"/>
    </row>
    <row r="14250" spans="9:12" ht="15" x14ac:dyDescent="0.25">
      <c r="I14250"/>
      <c r="J14250"/>
      <c r="K14250"/>
      <c r="L14250"/>
    </row>
    <row r="14251" spans="9:12" ht="15" x14ac:dyDescent="0.25">
      <c r="I14251"/>
      <c r="J14251"/>
      <c r="K14251"/>
      <c r="L14251"/>
    </row>
    <row r="14252" spans="9:12" ht="15" x14ac:dyDescent="0.25">
      <c r="I14252"/>
      <c r="J14252"/>
      <c r="K14252"/>
      <c r="L14252"/>
    </row>
    <row r="14253" spans="9:12" ht="15" x14ac:dyDescent="0.25">
      <c r="I14253"/>
      <c r="J14253"/>
      <c r="K14253"/>
      <c r="L14253"/>
    </row>
    <row r="14254" spans="9:12" ht="15" x14ac:dyDescent="0.25">
      <c r="I14254"/>
      <c r="J14254"/>
      <c r="K14254"/>
      <c r="L14254"/>
    </row>
    <row r="14255" spans="9:12" ht="15" x14ac:dyDescent="0.25">
      <c r="I14255"/>
      <c r="J14255"/>
      <c r="K14255"/>
      <c r="L14255"/>
    </row>
    <row r="14256" spans="9:12" ht="15" x14ac:dyDescent="0.25">
      <c r="I14256"/>
      <c r="J14256"/>
      <c r="K14256"/>
      <c r="L14256"/>
    </row>
    <row r="14257" spans="9:12" ht="15" x14ac:dyDescent="0.25">
      <c r="I14257"/>
      <c r="J14257"/>
      <c r="K14257"/>
      <c r="L14257"/>
    </row>
    <row r="14258" spans="9:12" ht="15" x14ac:dyDescent="0.25">
      <c r="I14258"/>
      <c r="J14258"/>
      <c r="K14258"/>
      <c r="L14258"/>
    </row>
    <row r="14259" spans="9:12" ht="15" x14ac:dyDescent="0.25">
      <c r="I14259"/>
      <c r="J14259"/>
      <c r="K14259"/>
      <c r="L14259"/>
    </row>
    <row r="14260" spans="9:12" ht="15" x14ac:dyDescent="0.25">
      <c r="I14260"/>
      <c r="J14260"/>
      <c r="K14260"/>
      <c r="L14260"/>
    </row>
    <row r="14261" spans="9:12" ht="15" x14ac:dyDescent="0.25">
      <c r="I14261"/>
      <c r="J14261"/>
      <c r="K14261"/>
      <c r="L14261"/>
    </row>
    <row r="14262" spans="9:12" ht="15" x14ac:dyDescent="0.25">
      <c r="I14262"/>
      <c r="J14262"/>
      <c r="K14262"/>
      <c r="L14262"/>
    </row>
    <row r="14263" spans="9:12" ht="15" x14ac:dyDescent="0.25">
      <c r="I14263"/>
      <c r="J14263"/>
      <c r="K14263"/>
      <c r="L14263"/>
    </row>
    <row r="14264" spans="9:12" ht="15" x14ac:dyDescent="0.25">
      <c r="I14264"/>
      <c r="J14264"/>
      <c r="K14264"/>
      <c r="L14264"/>
    </row>
    <row r="14265" spans="9:12" ht="15" x14ac:dyDescent="0.25">
      <c r="I14265"/>
      <c r="J14265"/>
      <c r="K14265"/>
      <c r="L14265"/>
    </row>
    <row r="14266" spans="9:12" ht="15" x14ac:dyDescent="0.25">
      <c r="I14266"/>
      <c r="J14266"/>
      <c r="K14266"/>
      <c r="L14266"/>
    </row>
    <row r="14267" spans="9:12" ht="15" x14ac:dyDescent="0.25">
      <c r="I14267"/>
      <c r="J14267"/>
      <c r="K14267"/>
      <c r="L14267"/>
    </row>
    <row r="14268" spans="9:12" ht="15" x14ac:dyDescent="0.25">
      <c r="I14268"/>
      <c r="J14268"/>
      <c r="K14268"/>
      <c r="L14268"/>
    </row>
    <row r="14269" spans="9:12" ht="15" x14ac:dyDescent="0.25">
      <c r="I14269"/>
      <c r="J14269"/>
      <c r="K14269"/>
      <c r="L14269"/>
    </row>
    <row r="14270" spans="9:12" ht="15" x14ac:dyDescent="0.25">
      <c r="I14270"/>
      <c r="J14270"/>
      <c r="K14270"/>
      <c r="L14270"/>
    </row>
    <row r="14271" spans="9:12" ht="15" x14ac:dyDescent="0.25">
      <c r="I14271"/>
      <c r="J14271"/>
      <c r="K14271"/>
      <c r="L14271"/>
    </row>
    <row r="14272" spans="9:12" ht="15" x14ac:dyDescent="0.25">
      <c r="I14272"/>
      <c r="J14272"/>
      <c r="K14272"/>
      <c r="L14272"/>
    </row>
    <row r="14273" spans="9:12" ht="15" x14ac:dyDescent="0.25">
      <c r="I14273"/>
      <c r="J14273"/>
      <c r="K14273"/>
      <c r="L14273"/>
    </row>
    <row r="14274" spans="9:12" ht="15" x14ac:dyDescent="0.25">
      <c r="I14274"/>
      <c r="J14274"/>
      <c r="K14274"/>
      <c r="L14274"/>
    </row>
    <row r="14275" spans="9:12" ht="15" x14ac:dyDescent="0.25">
      <c r="I14275"/>
      <c r="J14275"/>
      <c r="K14275"/>
      <c r="L14275"/>
    </row>
    <row r="14276" spans="9:12" ht="15" x14ac:dyDescent="0.25">
      <c r="I14276"/>
      <c r="J14276"/>
      <c r="K14276"/>
      <c r="L14276"/>
    </row>
    <row r="14277" spans="9:12" ht="15" x14ac:dyDescent="0.25">
      <c r="I14277"/>
      <c r="J14277"/>
      <c r="K14277"/>
      <c r="L14277"/>
    </row>
    <row r="14278" spans="9:12" ht="15" x14ac:dyDescent="0.25">
      <c r="I14278"/>
      <c r="J14278"/>
      <c r="K14278"/>
      <c r="L14278"/>
    </row>
    <row r="14279" spans="9:12" ht="15" x14ac:dyDescent="0.25">
      <c r="I14279"/>
      <c r="J14279"/>
      <c r="K14279"/>
      <c r="L14279"/>
    </row>
    <row r="14280" spans="9:12" ht="15" x14ac:dyDescent="0.25">
      <c r="I14280"/>
      <c r="J14280"/>
      <c r="K14280"/>
      <c r="L14280"/>
    </row>
    <row r="14281" spans="9:12" ht="15" x14ac:dyDescent="0.25">
      <c r="I14281"/>
      <c r="J14281"/>
      <c r="K14281"/>
      <c r="L14281"/>
    </row>
    <row r="14282" spans="9:12" ht="15" x14ac:dyDescent="0.25">
      <c r="I14282"/>
      <c r="J14282"/>
      <c r="K14282"/>
      <c r="L14282"/>
    </row>
    <row r="14283" spans="9:12" ht="15" x14ac:dyDescent="0.25">
      <c r="I14283"/>
      <c r="J14283"/>
      <c r="K14283"/>
      <c r="L14283"/>
    </row>
    <row r="14284" spans="9:12" ht="15" x14ac:dyDescent="0.25">
      <c r="I14284"/>
      <c r="J14284"/>
      <c r="K14284"/>
      <c r="L14284"/>
    </row>
    <row r="14285" spans="9:12" ht="15" x14ac:dyDescent="0.25">
      <c r="I14285"/>
      <c r="J14285"/>
      <c r="K14285"/>
      <c r="L14285"/>
    </row>
    <row r="14286" spans="9:12" ht="15" x14ac:dyDescent="0.25">
      <c r="I14286"/>
      <c r="J14286"/>
      <c r="K14286"/>
      <c r="L14286"/>
    </row>
    <row r="14287" spans="9:12" ht="15" x14ac:dyDescent="0.25">
      <c r="I14287"/>
      <c r="J14287"/>
      <c r="K14287"/>
      <c r="L14287"/>
    </row>
    <row r="14288" spans="9:12" ht="15" x14ac:dyDescent="0.25">
      <c r="I14288"/>
      <c r="J14288"/>
      <c r="K14288"/>
      <c r="L14288"/>
    </row>
    <row r="14289" spans="9:12" ht="15" x14ac:dyDescent="0.25">
      <c r="I14289"/>
      <c r="J14289"/>
      <c r="K14289"/>
      <c r="L14289"/>
    </row>
    <row r="14290" spans="9:12" ht="15" x14ac:dyDescent="0.25">
      <c r="I14290"/>
      <c r="J14290"/>
      <c r="K14290"/>
      <c r="L14290"/>
    </row>
    <row r="14291" spans="9:12" ht="15" x14ac:dyDescent="0.25">
      <c r="I14291"/>
      <c r="J14291"/>
      <c r="K14291"/>
      <c r="L14291"/>
    </row>
    <row r="14292" spans="9:12" ht="15" x14ac:dyDescent="0.25">
      <c r="I14292"/>
      <c r="J14292"/>
      <c r="K14292"/>
      <c r="L14292"/>
    </row>
    <row r="14293" spans="9:12" ht="15" x14ac:dyDescent="0.25">
      <c r="I14293"/>
      <c r="J14293"/>
      <c r="K14293"/>
      <c r="L14293"/>
    </row>
    <row r="14294" spans="9:12" ht="15" x14ac:dyDescent="0.25">
      <c r="I14294"/>
      <c r="J14294"/>
      <c r="K14294"/>
      <c r="L14294"/>
    </row>
    <row r="14295" spans="9:12" ht="15" x14ac:dyDescent="0.25">
      <c r="I14295"/>
      <c r="J14295"/>
      <c r="K14295"/>
      <c r="L14295"/>
    </row>
    <row r="14296" spans="9:12" ht="15" x14ac:dyDescent="0.25">
      <c r="I14296"/>
      <c r="J14296"/>
      <c r="K14296"/>
      <c r="L14296"/>
    </row>
    <row r="14297" spans="9:12" ht="15" x14ac:dyDescent="0.25">
      <c r="I14297"/>
      <c r="J14297"/>
      <c r="K14297"/>
      <c r="L14297"/>
    </row>
    <row r="14298" spans="9:12" ht="15" x14ac:dyDescent="0.25">
      <c r="I14298"/>
      <c r="J14298"/>
      <c r="K14298"/>
      <c r="L14298"/>
    </row>
    <row r="14299" spans="9:12" ht="15" x14ac:dyDescent="0.25">
      <c r="I14299"/>
      <c r="J14299"/>
      <c r="K14299"/>
      <c r="L14299"/>
    </row>
    <row r="14300" spans="9:12" ht="15" x14ac:dyDescent="0.25">
      <c r="I14300"/>
      <c r="J14300"/>
      <c r="K14300"/>
      <c r="L14300"/>
    </row>
    <row r="14301" spans="9:12" ht="15" x14ac:dyDescent="0.25">
      <c r="I14301"/>
      <c r="J14301"/>
      <c r="K14301"/>
      <c r="L14301"/>
    </row>
    <row r="14302" spans="9:12" ht="15" x14ac:dyDescent="0.25">
      <c r="I14302"/>
      <c r="J14302"/>
      <c r="K14302"/>
      <c r="L14302"/>
    </row>
    <row r="14303" spans="9:12" ht="15" x14ac:dyDescent="0.25">
      <c r="I14303"/>
      <c r="J14303"/>
      <c r="K14303"/>
      <c r="L14303"/>
    </row>
    <row r="14304" spans="9:12" ht="15" x14ac:dyDescent="0.25">
      <c r="I14304"/>
      <c r="J14304"/>
      <c r="K14304"/>
      <c r="L14304"/>
    </row>
    <row r="14305" spans="9:12" ht="15" x14ac:dyDescent="0.25">
      <c r="I14305"/>
      <c r="J14305"/>
      <c r="K14305"/>
      <c r="L14305"/>
    </row>
    <row r="14306" spans="9:12" ht="15" x14ac:dyDescent="0.25">
      <c r="I14306"/>
      <c r="J14306"/>
      <c r="K14306"/>
      <c r="L14306"/>
    </row>
    <row r="14307" spans="9:12" ht="15" x14ac:dyDescent="0.25">
      <c r="I14307"/>
      <c r="J14307"/>
      <c r="K14307"/>
      <c r="L14307"/>
    </row>
    <row r="14308" spans="9:12" ht="15" x14ac:dyDescent="0.25">
      <c r="I14308"/>
      <c r="J14308"/>
      <c r="K14308"/>
      <c r="L14308"/>
    </row>
    <row r="14309" spans="9:12" ht="15" x14ac:dyDescent="0.25">
      <c r="I14309"/>
      <c r="J14309"/>
      <c r="K14309"/>
      <c r="L14309"/>
    </row>
    <row r="14310" spans="9:12" ht="15" x14ac:dyDescent="0.25">
      <c r="I14310"/>
      <c r="J14310"/>
      <c r="K14310"/>
      <c r="L14310"/>
    </row>
    <row r="14311" spans="9:12" ht="15" x14ac:dyDescent="0.25">
      <c r="I14311"/>
      <c r="J14311"/>
      <c r="K14311"/>
      <c r="L14311"/>
    </row>
    <row r="14312" spans="9:12" ht="15" x14ac:dyDescent="0.25">
      <c r="I14312"/>
      <c r="J14312"/>
      <c r="K14312"/>
      <c r="L14312"/>
    </row>
    <row r="14313" spans="9:12" ht="15" x14ac:dyDescent="0.25">
      <c r="I14313"/>
      <c r="J14313"/>
      <c r="K14313"/>
      <c r="L14313"/>
    </row>
    <row r="14314" spans="9:12" ht="15" x14ac:dyDescent="0.25">
      <c r="I14314"/>
      <c r="J14314"/>
      <c r="K14314"/>
      <c r="L14314"/>
    </row>
    <row r="14315" spans="9:12" ht="15" x14ac:dyDescent="0.25">
      <c r="I14315"/>
      <c r="J14315"/>
      <c r="K14315"/>
      <c r="L14315"/>
    </row>
    <row r="14316" spans="9:12" ht="15" x14ac:dyDescent="0.25">
      <c r="I14316"/>
      <c r="J14316"/>
      <c r="K14316"/>
      <c r="L14316"/>
    </row>
    <row r="14317" spans="9:12" ht="15" x14ac:dyDescent="0.25">
      <c r="I14317"/>
      <c r="J14317"/>
      <c r="K14317"/>
      <c r="L14317"/>
    </row>
    <row r="14318" spans="9:12" ht="15" x14ac:dyDescent="0.25">
      <c r="I14318"/>
      <c r="J14318"/>
      <c r="K14318"/>
      <c r="L14318"/>
    </row>
    <row r="14319" spans="9:12" ht="15" x14ac:dyDescent="0.25">
      <c r="I14319"/>
      <c r="J14319"/>
      <c r="K14319"/>
      <c r="L14319"/>
    </row>
    <row r="14320" spans="9:12" ht="15" x14ac:dyDescent="0.25">
      <c r="I14320"/>
      <c r="J14320"/>
      <c r="K14320"/>
      <c r="L14320"/>
    </row>
    <row r="14321" spans="9:12" ht="15" x14ac:dyDescent="0.25">
      <c r="I14321"/>
      <c r="J14321"/>
      <c r="K14321"/>
      <c r="L14321"/>
    </row>
    <row r="14322" spans="9:12" ht="15" x14ac:dyDescent="0.25">
      <c r="I14322"/>
      <c r="J14322"/>
      <c r="K14322"/>
      <c r="L14322"/>
    </row>
    <row r="14323" spans="9:12" ht="15" x14ac:dyDescent="0.25">
      <c r="I14323"/>
      <c r="J14323"/>
      <c r="K14323"/>
      <c r="L14323"/>
    </row>
    <row r="14324" spans="9:12" ht="15" x14ac:dyDescent="0.25">
      <c r="I14324"/>
      <c r="J14324"/>
      <c r="K14324"/>
      <c r="L14324"/>
    </row>
    <row r="14325" spans="9:12" ht="15" x14ac:dyDescent="0.25">
      <c r="I14325"/>
      <c r="J14325"/>
      <c r="K14325"/>
      <c r="L14325"/>
    </row>
    <row r="14326" spans="9:12" ht="15" x14ac:dyDescent="0.25">
      <c r="I14326"/>
      <c r="J14326"/>
      <c r="K14326"/>
      <c r="L14326"/>
    </row>
    <row r="14327" spans="9:12" ht="15" x14ac:dyDescent="0.25">
      <c r="I14327"/>
      <c r="J14327"/>
      <c r="K14327"/>
      <c r="L14327"/>
    </row>
    <row r="14328" spans="9:12" ht="15" x14ac:dyDescent="0.25">
      <c r="I14328"/>
      <c r="J14328"/>
      <c r="K14328"/>
      <c r="L14328"/>
    </row>
    <row r="14329" spans="9:12" ht="15" x14ac:dyDescent="0.25">
      <c r="I14329"/>
      <c r="J14329"/>
      <c r="K14329"/>
      <c r="L14329"/>
    </row>
    <row r="14330" spans="9:12" ht="15" x14ac:dyDescent="0.25">
      <c r="I14330"/>
      <c r="J14330"/>
      <c r="K14330"/>
      <c r="L14330"/>
    </row>
    <row r="14331" spans="9:12" ht="15" x14ac:dyDescent="0.25">
      <c r="I14331"/>
      <c r="J14331"/>
      <c r="K14331"/>
      <c r="L14331"/>
    </row>
    <row r="14332" spans="9:12" ht="15" x14ac:dyDescent="0.25">
      <c r="I14332"/>
      <c r="J14332"/>
      <c r="K14332"/>
      <c r="L14332"/>
    </row>
    <row r="14333" spans="9:12" ht="15" x14ac:dyDescent="0.25">
      <c r="I14333"/>
      <c r="J14333"/>
      <c r="K14333"/>
      <c r="L14333"/>
    </row>
    <row r="14334" spans="9:12" ht="15" x14ac:dyDescent="0.25">
      <c r="I14334"/>
      <c r="J14334"/>
      <c r="K14334"/>
      <c r="L14334"/>
    </row>
    <row r="14335" spans="9:12" ht="15" x14ac:dyDescent="0.25">
      <c r="I14335"/>
      <c r="J14335"/>
      <c r="K14335"/>
      <c r="L14335"/>
    </row>
    <row r="14336" spans="9:12" ht="15" x14ac:dyDescent="0.25">
      <c r="I14336"/>
      <c r="J14336"/>
      <c r="K14336"/>
      <c r="L14336"/>
    </row>
    <row r="14337" spans="9:12" ht="15" x14ac:dyDescent="0.25">
      <c r="I14337"/>
      <c r="J14337"/>
      <c r="K14337"/>
      <c r="L14337"/>
    </row>
    <row r="14338" spans="9:12" ht="15" x14ac:dyDescent="0.25">
      <c r="I14338"/>
      <c r="J14338"/>
      <c r="K14338"/>
      <c r="L14338"/>
    </row>
    <row r="14339" spans="9:12" ht="15" x14ac:dyDescent="0.25">
      <c r="I14339"/>
      <c r="J14339"/>
      <c r="K14339"/>
      <c r="L14339"/>
    </row>
    <row r="14340" spans="9:12" ht="15" x14ac:dyDescent="0.25">
      <c r="I14340"/>
      <c r="J14340"/>
      <c r="K14340"/>
      <c r="L14340"/>
    </row>
    <row r="14341" spans="9:12" ht="15" x14ac:dyDescent="0.25">
      <c r="I14341"/>
      <c r="J14341"/>
      <c r="K14341"/>
      <c r="L14341"/>
    </row>
    <row r="14342" spans="9:12" ht="15" x14ac:dyDescent="0.25">
      <c r="I14342"/>
      <c r="J14342"/>
      <c r="K14342"/>
      <c r="L14342"/>
    </row>
    <row r="14343" spans="9:12" ht="15" x14ac:dyDescent="0.25">
      <c r="I14343"/>
      <c r="J14343"/>
      <c r="K14343"/>
      <c r="L14343"/>
    </row>
    <row r="14344" spans="9:12" ht="15" x14ac:dyDescent="0.25">
      <c r="I14344"/>
      <c r="J14344"/>
      <c r="K14344"/>
      <c r="L14344"/>
    </row>
    <row r="14345" spans="9:12" ht="15" x14ac:dyDescent="0.25">
      <c r="I14345"/>
      <c r="J14345"/>
      <c r="K14345"/>
      <c r="L14345"/>
    </row>
    <row r="14346" spans="9:12" ht="15" x14ac:dyDescent="0.25">
      <c r="I14346"/>
      <c r="J14346"/>
      <c r="K14346"/>
      <c r="L14346"/>
    </row>
    <row r="14347" spans="9:12" ht="15" x14ac:dyDescent="0.25">
      <c r="I14347"/>
      <c r="J14347"/>
      <c r="K14347"/>
      <c r="L14347"/>
    </row>
    <row r="14348" spans="9:12" ht="15" x14ac:dyDescent="0.25">
      <c r="I14348"/>
      <c r="J14348"/>
      <c r="K14348"/>
      <c r="L14348"/>
    </row>
    <row r="14349" spans="9:12" ht="15" x14ac:dyDescent="0.25">
      <c r="I14349"/>
      <c r="J14349"/>
      <c r="K14349"/>
      <c r="L14349"/>
    </row>
    <row r="14350" spans="9:12" ht="15" x14ac:dyDescent="0.25">
      <c r="I14350"/>
      <c r="J14350"/>
      <c r="K14350"/>
      <c r="L14350"/>
    </row>
    <row r="14351" spans="9:12" ht="15" x14ac:dyDescent="0.25">
      <c r="I14351"/>
      <c r="J14351"/>
      <c r="K14351"/>
      <c r="L14351"/>
    </row>
    <row r="14352" spans="9:12" ht="15" x14ac:dyDescent="0.25">
      <c r="I14352"/>
      <c r="J14352"/>
      <c r="K14352"/>
      <c r="L14352"/>
    </row>
    <row r="14353" spans="9:12" ht="15" x14ac:dyDescent="0.25">
      <c r="I14353"/>
      <c r="J14353"/>
      <c r="K14353"/>
      <c r="L14353"/>
    </row>
    <row r="14354" spans="9:12" ht="15" x14ac:dyDescent="0.25">
      <c r="I14354"/>
      <c r="J14354"/>
      <c r="K14354"/>
      <c r="L14354"/>
    </row>
    <row r="14355" spans="9:12" ht="15" x14ac:dyDescent="0.25">
      <c r="I14355"/>
      <c r="J14355"/>
      <c r="K14355"/>
      <c r="L14355"/>
    </row>
    <row r="14356" spans="9:12" ht="15" x14ac:dyDescent="0.25">
      <c r="I14356"/>
      <c r="J14356"/>
      <c r="K14356"/>
      <c r="L14356"/>
    </row>
    <row r="14357" spans="9:12" ht="15" x14ac:dyDescent="0.25">
      <c r="I14357"/>
      <c r="J14357"/>
      <c r="K14357"/>
      <c r="L14357"/>
    </row>
    <row r="14358" spans="9:12" ht="15" x14ac:dyDescent="0.25">
      <c r="I14358"/>
      <c r="J14358"/>
      <c r="K14358"/>
      <c r="L14358"/>
    </row>
    <row r="14359" spans="9:12" ht="15" x14ac:dyDescent="0.25">
      <c r="I14359"/>
      <c r="J14359"/>
      <c r="K14359"/>
      <c r="L14359"/>
    </row>
    <row r="14360" spans="9:12" ht="15" x14ac:dyDescent="0.25">
      <c r="I14360"/>
      <c r="J14360"/>
      <c r="K14360"/>
      <c r="L14360"/>
    </row>
    <row r="14361" spans="9:12" ht="15" x14ac:dyDescent="0.25">
      <c r="I14361"/>
      <c r="J14361"/>
      <c r="K14361"/>
      <c r="L14361"/>
    </row>
    <row r="14362" spans="9:12" ht="15" x14ac:dyDescent="0.25">
      <c r="I14362"/>
      <c r="J14362"/>
      <c r="K14362"/>
      <c r="L14362"/>
    </row>
    <row r="14363" spans="9:12" ht="15" x14ac:dyDescent="0.25">
      <c r="I14363"/>
      <c r="J14363"/>
      <c r="K14363"/>
      <c r="L14363"/>
    </row>
    <row r="14364" spans="9:12" ht="15" x14ac:dyDescent="0.25">
      <c r="I14364"/>
      <c r="J14364"/>
      <c r="K14364"/>
      <c r="L14364"/>
    </row>
    <row r="14365" spans="9:12" ht="15" x14ac:dyDescent="0.25">
      <c r="I14365"/>
      <c r="J14365"/>
      <c r="K14365"/>
      <c r="L14365"/>
    </row>
    <row r="14366" spans="9:12" ht="15" x14ac:dyDescent="0.25">
      <c r="I14366"/>
      <c r="J14366"/>
      <c r="K14366"/>
      <c r="L14366"/>
    </row>
    <row r="14367" spans="9:12" ht="15" x14ac:dyDescent="0.25">
      <c r="I14367"/>
      <c r="J14367"/>
      <c r="K14367"/>
      <c r="L14367"/>
    </row>
    <row r="14368" spans="9:12" ht="15" x14ac:dyDescent="0.25">
      <c r="I14368"/>
      <c r="J14368"/>
      <c r="K14368"/>
      <c r="L14368"/>
    </row>
    <row r="14369" spans="9:12" ht="15" x14ac:dyDescent="0.25">
      <c r="I14369"/>
      <c r="J14369"/>
      <c r="K14369"/>
      <c r="L14369"/>
    </row>
    <row r="14370" spans="9:12" ht="15" x14ac:dyDescent="0.25">
      <c r="I14370"/>
      <c r="J14370"/>
      <c r="K14370"/>
      <c r="L14370"/>
    </row>
    <row r="14371" spans="9:12" ht="15" x14ac:dyDescent="0.25">
      <c r="I14371"/>
      <c r="J14371"/>
      <c r="K14371"/>
      <c r="L14371"/>
    </row>
    <row r="14372" spans="9:12" ht="15" x14ac:dyDescent="0.25">
      <c r="I14372"/>
      <c r="J14372"/>
      <c r="K14372"/>
      <c r="L14372"/>
    </row>
    <row r="14373" spans="9:12" ht="15" x14ac:dyDescent="0.25">
      <c r="I14373"/>
      <c r="J14373"/>
      <c r="K14373"/>
      <c r="L14373"/>
    </row>
    <row r="14374" spans="9:12" ht="15" x14ac:dyDescent="0.25">
      <c r="I14374"/>
      <c r="J14374"/>
      <c r="K14374"/>
      <c r="L14374"/>
    </row>
    <row r="14375" spans="9:12" ht="15" x14ac:dyDescent="0.25">
      <c r="I14375"/>
      <c r="J14375"/>
      <c r="K14375"/>
      <c r="L14375"/>
    </row>
    <row r="14376" spans="9:12" ht="15" x14ac:dyDescent="0.25">
      <c r="I14376"/>
      <c r="J14376"/>
      <c r="K14376"/>
      <c r="L14376"/>
    </row>
    <row r="14377" spans="9:12" ht="15" x14ac:dyDescent="0.25">
      <c r="I14377"/>
      <c r="J14377"/>
      <c r="K14377"/>
      <c r="L14377"/>
    </row>
    <row r="14378" spans="9:12" ht="15" x14ac:dyDescent="0.25">
      <c r="I14378"/>
      <c r="J14378"/>
      <c r="K14378"/>
      <c r="L14378"/>
    </row>
    <row r="14379" spans="9:12" ht="15" x14ac:dyDescent="0.25">
      <c r="I14379"/>
      <c r="J14379"/>
      <c r="K14379"/>
      <c r="L14379"/>
    </row>
    <row r="14380" spans="9:12" ht="15" x14ac:dyDescent="0.25">
      <c r="I14380"/>
      <c r="J14380"/>
      <c r="K14380"/>
      <c r="L14380"/>
    </row>
    <row r="14381" spans="9:12" ht="15" x14ac:dyDescent="0.25">
      <c r="I14381"/>
      <c r="J14381"/>
      <c r="K14381"/>
      <c r="L14381"/>
    </row>
    <row r="14382" spans="9:12" ht="15" x14ac:dyDescent="0.25">
      <c r="I14382"/>
      <c r="J14382"/>
      <c r="K14382"/>
      <c r="L14382"/>
    </row>
    <row r="14383" spans="9:12" ht="15" x14ac:dyDescent="0.25">
      <c r="I14383"/>
      <c r="J14383"/>
      <c r="K14383"/>
      <c r="L14383"/>
    </row>
    <row r="14384" spans="9:12" ht="15" x14ac:dyDescent="0.25">
      <c r="I14384"/>
      <c r="J14384"/>
      <c r="K14384"/>
      <c r="L14384"/>
    </row>
    <row r="14385" spans="9:12" ht="15" x14ac:dyDescent="0.25">
      <c r="I14385"/>
      <c r="J14385"/>
      <c r="K14385"/>
      <c r="L14385"/>
    </row>
    <row r="14386" spans="9:12" ht="15" x14ac:dyDescent="0.25">
      <c r="I14386"/>
      <c r="J14386"/>
      <c r="K14386"/>
      <c r="L14386"/>
    </row>
    <row r="14387" spans="9:12" ht="15" x14ac:dyDescent="0.25">
      <c r="I14387"/>
      <c r="J14387"/>
      <c r="K14387"/>
      <c r="L14387"/>
    </row>
    <row r="14388" spans="9:12" ht="15" x14ac:dyDescent="0.25">
      <c r="I14388"/>
      <c r="J14388"/>
      <c r="K14388"/>
      <c r="L14388"/>
    </row>
    <row r="14389" spans="9:12" ht="15" x14ac:dyDescent="0.25">
      <c r="I14389"/>
      <c r="J14389"/>
      <c r="K14389"/>
      <c r="L14389"/>
    </row>
    <row r="14390" spans="9:12" ht="15" x14ac:dyDescent="0.25">
      <c r="I14390"/>
      <c r="J14390"/>
      <c r="K14390"/>
      <c r="L14390"/>
    </row>
    <row r="14391" spans="9:12" ht="15" x14ac:dyDescent="0.25">
      <c r="I14391"/>
      <c r="J14391"/>
      <c r="K14391"/>
      <c r="L14391"/>
    </row>
    <row r="14392" spans="9:12" ht="15" x14ac:dyDescent="0.25">
      <c r="I14392"/>
      <c r="J14392"/>
      <c r="K14392"/>
      <c r="L14392"/>
    </row>
    <row r="14393" spans="9:12" ht="15" x14ac:dyDescent="0.25">
      <c r="I14393"/>
      <c r="J14393"/>
      <c r="K14393"/>
      <c r="L14393"/>
    </row>
    <row r="14394" spans="9:12" ht="15" x14ac:dyDescent="0.25">
      <c r="I14394"/>
      <c r="J14394"/>
      <c r="K14394"/>
      <c r="L14394"/>
    </row>
    <row r="14395" spans="9:12" ht="15" x14ac:dyDescent="0.25">
      <c r="I14395"/>
      <c r="J14395"/>
      <c r="K14395"/>
      <c r="L14395"/>
    </row>
    <row r="14396" spans="9:12" ht="15" x14ac:dyDescent="0.25">
      <c r="I14396"/>
      <c r="J14396"/>
      <c r="K14396"/>
      <c r="L14396"/>
    </row>
    <row r="14397" spans="9:12" ht="15" x14ac:dyDescent="0.25">
      <c r="I14397"/>
      <c r="J14397"/>
      <c r="K14397"/>
      <c r="L14397"/>
    </row>
    <row r="14398" spans="9:12" ht="15" x14ac:dyDescent="0.25">
      <c r="I14398"/>
      <c r="J14398"/>
      <c r="K14398"/>
      <c r="L14398"/>
    </row>
    <row r="14399" spans="9:12" ht="15" x14ac:dyDescent="0.25">
      <c r="I14399"/>
      <c r="J14399"/>
      <c r="K14399"/>
      <c r="L14399"/>
    </row>
    <row r="14400" spans="9:12" ht="15" x14ac:dyDescent="0.25">
      <c r="I14400"/>
      <c r="J14400"/>
      <c r="K14400"/>
      <c r="L14400"/>
    </row>
    <row r="14401" spans="9:12" ht="15" x14ac:dyDescent="0.25">
      <c r="I14401"/>
      <c r="J14401"/>
      <c r="K14401"/>
      <c r="L14401"/>
    </row>
    <row r="14402" spans="9:12" ht="15" x14ac:dyDescent="0.25">
      <c r="I14402"/>
      <c r="J14402"/>
      <c r="K14402"/>
      <c r="L14402"/>
    </row>
    <row r="14403" spans="9:12" ht="15" x14ac:dyDescent="0.25">
      <c r="I14403"/>
      <c r="J14403"/>
      <c r="K14403"/>
      <c r="L14403"/>
    </row>
    <row r="14404" spans="9:12" ht="15" x14ac:dyDescent="0.25">
      <c r="I14404"/>
      <c r="J14404"/>
      <c r="K14404"/>
      <c r="L14404"/>
    </row>
    <row r="14405" spans="9:12" ht="15" x14ac:dyDescent="0.25">
      <c r="I14405"/>
      <c r="J14405"/>
      <c r="K14405"/>
      <c r="L14405"/>
    </row>
    <row r="14406" spans="9:12" ht="15" x14ac:dyDescent="0.25">
      <c r="I14406"/>
      <c r="J14406"/>
      <c r="K14406"/>
      <c r="L14406"/>
    </row>
    <row r="14407" spans="9:12" ht="15" x14ac:dyDescent="0.25">
      <c r="I14407"/>
      <c r="J14407"/>
      <c r="K14407"/>
      <c r="L14407"/>
    </row>
    <row r="14408" spans="9:12" ht="15" x14ac:dyDescent="0.25">
      <c r="I14408"/>
      <c r="J14408"/>
      <c r="K14408"/>
      <c r="L14408"/>
    </row>
    <row r="14409" spans="9:12" ht="15" x14ac:dyDescent="0.25">
      <c r="I14409"/>
      <c r="J14409"/>
      <c r="K14409"/>
      <c r="L14409"/>
    </row>
    <row r="14410" spans="9:12" ht="15" x14ac:dyDescent="0.25">
      <c r="I14410"/>
      <c r="J14410"/>
      <c r="K14410"/>
      <c r="L14410"/>
    </row>
    <row r="14411" spans="9:12" ht="15" x14ac:dyDescent="0.25">
      <c r="I14411"/>
      <c r="J14411"/>
      <c r="K14411"/>
      <c r="L14411"/>
    </row>
    <row r="14412" spans="9:12" ht="15" x14ac:dyDescent="0.25">
      <c r="I14412"/>
      <c r="J14412"/>
      <c r="K14412"/>
      <c r="L14412"/>
    </row>
    <row r="14413" spans="9:12" ht="15" x14ac:dyDescent="0.25">
      <c r="I14413"/>
      <c r="J14413"/>
      <c r="K14413"/>
      <c r="L14413"/>
    </row>
    <row r="14414" spans="9:12" ht="15" x14ac:dyDescent="0.25">
      <c r="I14414"/>
      <c r="J14414"/>
      <c r="K14414"/>
      <c r="L14414"/>
    </row>
    <row r="14415" spans="9:12" ht="15" x14ac:dyDescent="0.25">
      <c r="I14415"/>
      <c r="J14415"/>
      <c r="K14415"/>
      <c r="L14415"/>
    </row>
    <row r="14416" spans="9:12" ht="15" x14ac:dyDescent="0.25">
      <c r="I14416"/>
      <c r="J14416"/>
      <c r="K14416"/>
      <c r="L14416"/>
    </row>
    <row r="14417" spans="9:12" ht="15" x14ac:dyDescent="0.25">
      <c r="I14417"/>
      <c r="J14417"/>
      <c r="K14417"/>
      <c r="L14417"/>
    </row>
    <row r="14418" spans="9:12" ht="15" x14ac:dyDescent="0.25">
      <c r="I14418"/>
      <c r="J14418"/>
      <c r="K14418"/>
      <c r="L14418"/>
    </row>
    <row r="14419" spans="9:12" ht="15" x14ac:dyDescent="0.25">
      <c r="I14419"/>
      <c r="J14419"/>
      <c r="K14419"/>
      <c r="L14419"/>
    </row>
    <row r="14420" spans="9:12" ht="15" x14ac:dyDescent="0.25">
      <c r="I14420"/>
      <c r="J14420"/>
      <c r="K14420"/>
      <c r="L14420"/>
    </row>
    <row r="14421" spans="9:12" ht="15" x14ac:dyDescent="0.25">
      <c r="I14421"/>
      <c r="J14421"/>
      <c r="K14421"/>
      <c r="L14421"/>
    </row>
    <row r="14422" spans="9:12" ht="15" x14ac:dyDescent="0.25">
      <c r="I14422"/>
      <c r="J14422"/>
      <c r="K14422"/>
      <c r="L14422"/>
    </row>
    <row r="14423" spans="9:12" ht="15" x14ac:dyDescent="0.25">
      <c r="I14423"/>
      <c r="J14423"/>
      <c r="K14423"/>
      <c r="L14423"/>
    </row>
    <row r="14424" spans="9:12" ht="15" x14ac:dyDescent="0.25">
      <c r="I14424"/>
      <c r="J14424"/>
      <c r="K14424"/>
      <c r="L14424"/>
    </row>
    <row r="14425" spans="9:12" ht="15" x14ac:dyDescent="0.25">
      <c r="I14425"/>
      <c r="J14425"/>
      <c r="K14425"/>
      <c r="L14425"/>
    </row>
    <row r="14426" spans="9:12" ht="15" x14ac:dyDescent="0.25">
      <c r="I14426"/>
      <c r="J14426"/>
      <c r="K14426"/>
      <c r="L14426"/>
    </row>
    <row r="14427" spans="9:12" ht="15" x14ac:dyDescent="0.25">
      <c r="I14427"/>
      <c r="J14427"/>
      <c r="K14427"/>
      <c r="L14427"/>
    </row>
    <row r="14428" spans="9:12" ht="15" x14ac:dyDescent="0.25">
      <c r="I14428"/>
      <c r="J14428"/>
      <c r="K14428"/>
      <c r="L14428"/>
    </row>
    <row r="14429" spans="9:12" ht="15" x14ac:dyDescent="0.25">
      <c r="I14429"/>
      <c r="J14429"/>
      <c r="K14429"/>
      <c r="L14429"/>
    </row>
    <row r="14430" spans="9:12" ht="15" x14ac:dyDescent="0.25">
      <c r="I14430"/>
      <c r="J14430"/>
      <c r="K14430"/>
      <c r="L14430"/>
    </row>
    <row r="14431" spans="9:12" ht="15" x14ac:dyDescent="0.25">
      <c r="I14431"/>
      <c r="J14431"/>
      <c r="K14431"/>
      <c r="L14431"/>
    </row>
    <row r="14432" spans="9:12" ht="15" x14ac:dyDescent="0.25">
      <c r="I14432"/>
      <c r="J14432"/>
      <c r="K14432"/>
      <c r="L14432"/>
    </row>
    <row r="14433" spans="9:12" ht="15" x14ac:dyDescent="0.25">
      <c r="I14433"/>
      <c r="J14433"/>
      <c r="K14433"/>
      <c r="L14433"/>
    </row>
    <row r="14434" spans="9:12" ht="15" x14ac:dyDescent="0.25">
      <c r="I14434"/>
      <c r="J14434"/>
      <c r="K14434"/>
      <c r="L14434"/>
    </row>
    <row r="14435" spans="9:12" ht="15" x14ac:dyDescent="0.25">
      <c r="I14435"/>
      <c r="J14435"/>
      <c r="K14435"/>
      <c r="L14435"/>
    </row>
    <row r="14436" spans="9:12" ht="15" x14ac:dyDescent="0.25">
      <c r="I14436"/>
      <c r="J14436"/>
      <c r="K14436"/>
      <c r="L14436"/>
    </row>
    <row r="14437" spans="9:12" ht="15" x14ac:dyDescent="0.25">
      <c r="I14437"/>
      <c r="J14437"/>
      <c r="K14437"/>
      <c r="L14437"/>
    </row>
    <row r="14438" spans="9:12" ht="15" x14ac:dyDescent="0.25">
      <c r="I14438"/>
      <c r="J14438"/>
      <c r="K14438"/>
      <c r="L14438"/>
    </row>
    <row r="14439" spans="9:12" ht="15" x14ac:dyDescent="0.25">
      <c r="I14439"/>
      <c r="J14439"/>
      <c r="K14439"/>
      <c r="L14439"/>
    </row>
    <row r="14440" spans="9:12" ht="15" x14ac:dyDescent="0.25">
      <c r="I14440"/>
      <c r="J14440"/>
      <c r="K14440"/>
      <c r="L14440"/>
    </row>
    <row r="14441" spans="9:12" ht="15" x14ac:dyDescent="0.25">
      <c r="I14441"/>
      <c r="J14441"/>
      <c r="K14441"/>
      <c r="L14441"/>
    </row>
    <row r="14442" spans="9:12" ht="15" x14ac:dyDescent="0.25">
      <c r="I14442"/>
      <c r="J14442"/>
      <c r="K14442"/>
      <c r="L14442"/>
    </row>
    <row r="14443" spans="9:12" ht="15" x14ac:dyDescent="0.25">
      <c r="I14443"/>
      <c r="J14443"/>
      <c r="K14443"/>
      <c r="L14443"/>
    </row>
    <row r="14444" spans="9:12" ht="15" x14ac:dyDescent="0.25">
      <c r="I14444"/>
      <c r="J14444"/>
      <c r="K14444"/>
      <c r="L14444"/>
    </row>
    <row r="14445" spans="9:12" ht="15" x14ac:dyDescent="0.25">
      <c r="I14445"/>
      <c r="J14445"/>
      <c r="K14445"/>
      <c r="L14445"/>
    </row>
    <row r="14446" spans="9:12" ht="15" x14ac:dyDescent="0.25">
      <c r="I14446"/>
      <c r="J14446"/>
      <c r="K14446"/>
      <c r="L14446"/>
    </row>
    <row r="14447" spans="9:12" ht="15" x14ac:dyDescent="0.25">
      <c r="I14447"/>
      <c r="J14447"/>
      <c r="K14447"/>
      <c r="L14447"/>
    </row>
    <row r="14448" spans="9:12" ht="15" x14ac:dyDescent="0.25">
      <c r="I14448"/>
      <c r="J14448"/>
      <c r="K14448"/>
      <c r="L14448"/>
    </row>
    <row r="14449" spans="9:12" ht="15" x14ac:dyDescent="0.25">
      <c r="I14449"/>
      <c r="J14449"/>
      <c r="K14449"/>
      <c r="L14449"/>
    </row>
    <row r="14450" spans="9:12" ht="15" x14ac:dyDescent="0.25">
      <c r="I14450"/>
      <c r="J14450"/>
      <c r="K14450"/>
      <c r="L14450"/>
    </row>
    <row r="14451" spans="9:12" ht="15" x14ac:dyDescent="0.25">
      <c r="I14451"/>
      <c r="J14451"/>
      <c r="K14451"/>
      <c r="L14451"/>
    </row>
    <row r="14452" spans="9:12" ht="15" x14ac:dyDescent="0.25">
      <c r="I14452"/>
      <c r="J14452"/>
      <c r="K14452"/>
      <c r="L14452"/>
    </row>
    <row r="14453" spans="9:12" ht="15" x14ac:dyDescent="0.25">
      <c r="I14453"/>
      <c r="J14453"/>
      <c r="K14453"/>
      <c r="L14453"/>
    </row>
    <row r="14454" spans="9:12" ht="15" x14ac:dyDescent="0.25">
      <c r="I14454"/>
      <c r="J14454"/>
      <c r="K14454"/>
      <c r="L14454"/>
    </row>
    <row r="14455" spans="9:12" ht="15" x14ac:dyDescent="0.25">
      <c r="I14455"/>
      <c r="J14455"/>
      <c r="K14455"/>
      <c r="L14455"/>
    </row>
    <row r="14456" spans="9:12" ht="15" x14ac:dyDescent="0.25">
      <c r="I14456"/>
      <c r="J14456"/>
      <c r="K14456"/>
      <c r="L14456"/>
    </row>
    <row r="14457" spans="9:12" ht="15" x14ac:dyDescent="0.25">
      <c r="I14457"/>
      <c r="J14457"/>
      <c r="K14457"/>
      <c r="L14457"/>
    </row>
    <row r="14458" spans="9:12" ht="15" x14ac:dyDescent="0.25">
      <c r="I14458"/>
      <c r="J14458"/>
      <c r="K14458"/>
      <c r="L14458"/>
    </row>
    <row r="14459" spans="9:12" ht="15" x14ac:dyDescent="0.25">
      <c r="I14459"/>
      <c r="J14459"/>
      <c r="K14459"/>
      <c r="L14459"/>
    </row>
    <row r="14460" spans="9:12" ht="15" x14ac:dyDescent="0.25">
      <c r="I14460"/>
      <c r="J14460"/>
      <c r="K14460"/>
      <c r="L14460"/>
    </row>
    <row r="14461" spans="9:12" ht="15" x14ac:dyDescent="0.25">
      <c r="I14461"/>
      <c r="J14461"/>
      <c r="K14461"/>
      <c r="L14461"/>
    </row>
    <row r="14462" spans="9:12" ht="15" x14ac:dyDescent="0.25">
      <c r="I14462"/>
      <c r="J14462"/>
      <c r="K14462"/>
      <c r="L14462"/>
    </row>
    <row r="14463" spans="9:12" ht="15" x14ac:dyDescent="0.25">
      <c r="I14463"/>
      <c r="J14463"/>
      <c r="K14463"/>
      <c r="L14463"/>
    </row>
    <row r="14464" spans="9:12" ht="15" x14ac:dyDescent="0.25">
      <c r="I14464"/>
      <c r="J14464"/>
      <c r="K14464"/>
      <c r="L14464"/>
    </row>
    <row r="14465" spans="9:12" ht="15" x14ac:dyDescent="0.25">
      <c r="I14465"/>
      <c r="J14465"/>
      <c r="K14465"/>
      <c r="L14465"/>
    </row>
    <row r="14466" spans="9:12" ht="15" x14ac:dyDescent="0.25">
      <c r="I14466"/>
      <c r="J14466"/>
      <c r="K14466"/>
      <c r="L14466"/>
    </row>
    <row r="14467" spans="9:12" ht="15" x14ac:dyDescent="0.25">
      <c r="I14467"/>
      <c r="J14467"/>
      <c r="K14467"/>
      <c r="L14467"/>
    </row>
    <row r="14468" spans="9:12" ht="15" x14ac:dyDescent="0.25">
      <c r="I14468"/>
      <c r="J14468"/>
      <c r="K14468"/>
      <c r="L14468"/>
    </row>
    <row r="14469" spans="9:12" ht="15" x14ac:dyDescent="0.25">
      <c r="I14469"/>
      <c r="J14469"/>
      <c r="K14469"/>
      <c r="L14469"/>
    </row>
    <row r="14470" spans="9:12" ht="15" x14ac:dyDescent="0.25">
      <c r="I14470"/>
      <c r="J14470"/>
      <c r="K14470"/>
      <c r="L14470"/>
    </row>
    <row r="14471" spans="9:12" ht="15" x14ac:dyDescent="0.25">
      <c r="I14471"/>
      <c r="J14471"/>
      <c r="K14471"/>
      <c r="L14471"/>
    </row>
    <row r="14472" spans="9:12" ht="15" x14ac:dyDescent="0.25">
      <c r="I14472"/>
      <c r="J14472"/>
      <c r="K14472"/>
      <c r="L14472"/>
    </row>
    <row r="14473" spans="9:12" ht="15" x14ac:dyDescent="0.25">
      <c r="I14473"/>
      <c r="J14473"/>
      <c r="K14473"/>
      <c r="L14473"/>
    </row>
    <row r="14474" spans="9:12" ht="15" x14ac:dyDescent="0.25">
      <c r="I14474"/>
      <c r="J14474"/>
      <c r="K14474"/>
      <c r="L14474"/>
    </row>
    <row r="14475" spans="9:12" ht="15" x14ac:dyDescent="0.25">
      <c r="I14475"/>
      <c r="J14475"/>
      <c r="K14475"/>
      <c r="L14475"/>
    </row>
    <row r="14476" spans="9:12" ht="15" x14ac:dyDescent="0.25">
      <c r="I14476"/>
      <c r="J14476"/>
      <c r="K14476"/>
      <c r="L14476"/>
    </row>
    <row r="14477" spans="9:12" ht="15" x14ac:dyDescent="0.25">
      <c r="I14477"/>
      <c r="J14477"/>
      <c r="K14477"/>
      <c r="L14477"/>
    </row>
    <row r="14478" spans="9:12" ht="15" x14ac:dyDescent="0.25">
      <c r="I14478"/>
      <c r="J14478"/>
      <c r="K14478"/>
      <c r="L14478"/>
    </row>
    <row r="14479" spans="9:12" ht="15" x14ac:dyDescent="0.25">
      <c r="I14479"/>
      <c r="J14479"/>
      <c r="K14479"/>
      <c r="L14479"/>
    </row>
    <row r="14480" spans="9:12" ht="15" x14ac:dyDescent="0.25">
      <c r="I14480"/>
      <c r="J14480"/>
      <c r="K14480"/>
      <c r="L14480"/>
    </row>
    <row r="14481" spans="9:12" ht="15" x14ac:dyDescent="0.25">
      <c r="I14481"/>
      <c r="J14481"/>
      <c r="K14481"/>
      <c r="L14481"/>
    </row>
    <row r="14482" spans="9:12" ht="15" x14ac:dyDescent="0.25">
      <c r="I14482"/>
      <c r="J14482"/>
      <c r="K14482"/>
      <c r="L14482"/>
    </row>
    <row r="14483" spans="9:12" ht="15" x14ac:dyDescent="0.25">
      <c r="I14483"/>
      <c r="J14483"/>
      <c r="K14483"/>
      <c r="L14483"/>
    </row>
    <row r="14484" spans="9:12" ht="15" x14ac:dyDescent="0.25">
      <c r="I14484"/>
      <c r="J14484"/>
      <c r="K14484"/>
      <c r="L14484"/>
    </row>
    <row r="14485" spans="9:12" ht="15" x14ac:dyDescent="0.25">
      <c r="I14485"/>
      <c r="J14485"/>
      <c r="K14485"/>
      <c r="L14485"/>
    </row>
    <row r="14486" spans="9:12" ht="15" x14ac:dyDescent="0.25">
      <c r="I14486"/>
      <c r="J14486"/>
      <c r="K14486"/>
      <c r="L14486"/>
    </row>
    <row r="14487" spans="9:12" ht="15" x14ac:dyDescent="0.25">
      <c r="I14487"/>
      <c r="J14487"/>
      <c r="K14487"/>
      <c r="L14487"/>
    </row>
    <row r="14488" spans="9:12" ht="15" x14ac:dyDescent="0.25">
      <c r="I14488"/>
      <c r="J14488"/>
      <c r="K14488"/>
      <c r="L14488"/>
    </row>
    <row r="14489" spans="9:12" ht="15" x14ac:dyDescent="0.25">
      <c r="I14489"/>
      <c r="J14489"/>
      <c r="K14489"/>
      <c r="L14489"/>
    </row>
    <row r="14490" spans="9:12" ht="15" x14ac:dyDescent="0.25">
      <c r="I14490"/>
      <c r="J14490"/>
      <c r="K14490"/>
      <c r="L14490"/>
    </row>
    <row r="14491" spans="9:12" ht="15" x14ac:dyDescent="0.25">
      <c r="I14491"/>
      <c r="J14491"/>
      <c r="K14491"/>
      <c r="L14491"/>
    </row>
    <row r="14492" spans="9:12" ht="15" x14ac:dyDescent="0.25">
      <c r="I14492"/>
      <c r="J14492"/>
      <c r="K14492"/>
      <c r="L14492"/>
    </row>
    <row r="14493" spans="9:12" ht="15" x14ac:dyDescent="0.25">
      <c r="I14493"/>
      <c r="J14493"/>
      <c r="K14493"/>
      <c r="L14493"/>
    </row>
    <row r="14494" spans="9:12" ht="15" x14ac:dyDescent="0.25">
      <c r="I14494"/>
      <c r="J14494"/>
      <c r="K14494"/>
      <c r="L14494"/>
    </row>
    <row r="14495" spans="9:12" ht="15" x14ac:dyDescent="0.25">
      <c r="I14495"/>
      <c r="J14495"/>
      <c r="K14495"/>
      <c r="L14495"/>
    </row>
    <row r="14496" spans="9:12" ht="15" x14ac:dyDescent="0.25">
      <c r="I14496"/>
      <c r="J14496"/>
      <c r="K14496"/>
      <c r="L14496"/>
    </row>
    <row r="14497" spans="9:12" ht="15" x14ac:dyDescent="0.25">
      <c r="I14497"/>
      <c r="J14497"/>
      <c r="K14497"/>
      <c r="L14497"/>
    </row>
    <row r="14498" spans="9:12" ht="15" x14ac:dyDescent="0.25">
      <c r="I14498"/>
      <c r="J14498"/>
      <c r="K14498"/>
      <c r="L14498"/>
    </row>
    <row r="14499" spans="9:12" ht="15" x14ac:dyDescent="0.25">
      <c r="I14499"/>
      <c r="J14499"/>
      <c r="K14499"/>
      <c r="L14499"/>
    </row>
    <row r="14500" spans="9:12" ht="15" x14ac:dyDescent="0.25">
      <c r="I14500"/>
      <c r="J14500"/>
      <c r="K14500"/>
      <c r="L14500"/>
    </row>
    <row r="14501" spans="9:12" ht="15" x14ac:dyDescent="0.25">
      <c r="I14501"/>
      <c r="J14501"/>
      <c r="K14501"/>
      <c r="L14501"/>
    </row>
    <row r="14502" spans="9:12" ht="15" x14ac:dyDescent="0.25">
      <c r="I14502"/>
      <c r="J14502"/>
      <c r="K14502"/>
      <c r="L14502"/>
    </row>
    <row r="14503" spans="9:12" ht="15" x14ac:dyDescent="0.25">
      <c r="I14503"/>
      <c r="J14503"/>
      <c r="K14503"/>
      <c r="L14503"/>
    </row>
    <row r="14504" spans="9:12" ht="15" x14ac:dyDescent="0.25">
      <c r="I14504"/>
      <c r="J14504"/>
      <c r="K14504"/>
      <c r="L14504"/>
    </row>
    <row r="14505" spans="9:12" ht="15" x14ac:dyDescent="0.25">
      <c r="I14505"/>
      <c r="J14505"/>
      <c r="K14505"/>
      <c r="L14505"/>
    </row>
    <row r="14506" spans="9:12" ht="15" x14ac:dyDescent="0.25">
      <c r="I14506"/>
      <c r="J14506"/>
      <c r="K14506"/>
      <c r="L14506"/>
    </row>
    <row r="14507" spans="9:12" ht="15" x14ac:dyDescent="0.25">
      <c r="I14507"/>
      <c r="J14507"/>
      <c r="K14507"/>
      <c r="L14507"/>
    </row>
    <row r="14508" spans="9:12" ht="15" x14ac:dyDescent="0.25">
      <c r="I14508"/>
      <c r="J14508"/>
      <c r="K14508"/>
      <c r="L14508"/>
    </row>
    <row r="14509" spans="9:12" ht="15" x14ac:dyDescent="0.25">
      <c r="I14509"/>
      <c r="J14509"/>
      <c r="K14509"/>
      <c r="L14509"/>
    </row>
    <row r="14510" spans="9:12" ht="15" x14ac:dyDescent="0.25">
      <c r="I14510"/>
      <c r="J14510"/>
      <c r="K14510"/>
      <c r="L14510"/>
    </row>
    <row r="14511" spans="9:12" ht="15" x14ac:dyDescent="0.25">
      <c r="I14511"/>
      <c r="J14511"/>
      <c r="K14511"/>
      <c r="L14511"/>
    </row>
    <row r="14512" spans="9:12" ht="15" x14ac:dyDescent="0.25">
      <c r="I14512"/>
      <c r="J14512"/>
      <c r="K14512"/>
      <c r="L14512"/>
    </row>
    <row r="14513" spans="9:12" ht="15" x14ac:dyDescent="0.25">
      <c r="I14513"/>
      <c r="J14513"/>
      <c r="K14513"/>
      <c r="L14513"/>
    </row>
    <row r="14514" spans="9:12" ht="15" x14ac:dyDescent="0.25">
      <c r="I14514"/>
      <c r="J14514"/>
      <c r="K14514"/>
      <c r="L14514"/>
    </row>
    <row r="14515" spans="9:12" ht="15" x14ac:dyDescent="0.25">
      <c r="I14515"/>
      <c r="J14515"/>
      <c r="K14515"/>
      <c r="L14515"/>
    </row>
    <row r="14516" spans="9:12" ht="15" x14ac:dyDescent="0.25">
      <c r="I14516"/>
      <c r="J14516"/>
      <c r="K14516"/>
      <c r="L14516"/>
    </row>
    <row r="14517" spans="9:12" ht="15" x14ac:dyDescent="0.25">
      <c r="I14517"/>
      <c r="J14517"/>
      <c r="K14517"/>
      <c r="L14517"/>
    </row>
    <row r="14518" spans="9:12" ht="15" x14ac:dyDescent="0.25">
      <c r="I14518"/>
      <c r="J14518"/>
      <c r="K14518"/>
      <c r="L14518"/>
    </row>
    <row r="14519" spans="9:12" ht="15" x14ac:dyDescent="0.25">
      <c r="I14519"/>
      <c r="J14519"/>
      <c r="K14519"/>
      <c r="L14519"/>
    </row>
    <row r="14520" spans="9:12" ht="15" x14ac:dyDescent="0.25">
      <c r="I14520"/>
      <c r="J14520"/>
      <c r="K14520"/>
      <c r="L14520"/>
    </row>
    <row r="14521" spans="9:12" ht="15" x14ac:dyDescent="0.25">
      <c r="I14521"/>
      <c r="J14521"/>
      <c r="K14521"/>
      <c r="L14521"/>
    </row>
    <row r="14522" spans="9:12" ht="15" x14ac:dyDescent="0.25">
      <c r="I14522"/>
      <c r="J14522"/>
      <c r="K14522"/>
      <c r="L14522"/>
    </row>
    <row r="14523" spans="9:12" ht="15" x14ac:dyDescent="0.25">
      <c r="I14523"/>
      <c r="J14523"/>
      <c r="K14523"/>
      <c r="L14523"/>
    </row>
    <row r="14524" spans="9:12" ht="15" x14ac:dyDescent="0.25">
      <c r="I14524"/>
      <c r="J14524"/>
      <c r="K14524"/>
      <c r="L14524"/>
    </row>
    <row r="14525" spans="9:12" ht="15" x14ac:dyDescent="0.25">
      <c r="I14525"/>
      <c r="J14525"/>
      <c r="K14525"/>
      <c r="L14525"/>
    </row>
    <row r="14526" spans="9:12" ht="15" x14ac:dyDescent="0.25">
      <c r="I14526"/>
      <c r="J14526"/>
      <c r="K14526"/>
      <c r="L14526"/>
    </row>
    <row r="14527" spans="9:12" ht="15" x14ac:dyDescent="0.25">
      <c r="I14527"/>
      <c r="J14527"/>
      <c r="K14527"/>
      <c r="L14527"/>
    </row>
    <row r="14528" spans="9:12" ht="15" x14ac:dyDescent="0.25">
      <c r="I14528"/>
      <c r="J14528"/>
      <c r="K14528"/>
      <c r="L14528"/>
    </row>
    <row r="14529" spans="9:12" ht="15" x14ac:dyDescent="0.25">
      <c r="I14529"/>
      <c r="J14529"/>
      <c r="K14529"/>
      <c r="L14529"/>
    </row>
    <row r="14530" spans="9:12" ht="15" x14ac:dyDescent="0.25">
      <c r="I14530"/>
      <c r="J14530"/>
      <c r="K14530"/>
      <c r="L14530"/>
    </row>
    <row r="14531" spans="9:12" ht="15" x14ac:dyDescent="0.25">
      <c r="I14531"/>
      <c r="J14531"/>
      <c r="K14531"/>
      <c r="L14531"/>
    </row>
    <row r="14532" spans="9:12" ht="15" x14ac:dyDescent="0.25">
      <c r="I14532"/>
      <c r="J14532"/>
      <c r="K14532"/>
      <c r="L14532"/>
    </row>
    <row r="14533" spans="9:12" ht="15" x14ac:dyDescent="0.25">
      <c r="I14533"/>
      <c r="J14533"/>
      <c r="K14533"/>
      <c r="L14533"/>
    </row>
    <row r="14534" spans="9:12" ht="15" x14ac:dyDescent="0.25">
      <c r="I14534"/>
      <c r="J14534"/>
      <c r="K14534"/>
      <c r="L14534"/>
    </row>
    <row r="14535" spans="9:12" ht="15" x14ac:dyDescent="0.25">
      <c r="I14535"/>
      <c r="J14535"/>
      <c r="K14535"/>
      <c r="L14535"/>
    </row>
    <row r="14536" spans="9:12" ht="15" x14ac:dyDescent="0.25">
      <c r="I14536"/>
      <c r="J14536"/>
      <c r="K14536"/>
      <c r="L14536"/>
    </row>
    <row r="14537" spans="9:12" ht="15" x14ac:dyDescent="0.25">
      <c r="I14537"/>
      <c r="J14537"/>
      <c r="K14537"/>
      <c r="L14537"/>
    </row>
    <row r="14538" spans="9:12" ht="15" x14ac:dyDescent="0.25">
      <c r="I14538"/>
      <c r="J14538"/>
      <c r="K14538"/>
      <c r="L14538"/>
    </row>
    <row r="14539" spans="9:12" ht="15" x14ac:dyDescent="0.25">
      <c r="I14539"/>
      <c r="J14539"/>
      <c r="K14539"/>
      <c r="L14539"/>
    </row>
    <row r="14540" spans="9:12" ht="15" x14ac:dyDescent="0.25">
      <c r="I14540"/>
      <c r="J14540"/>
      <c r="K14540"/>
      <c r="L14540"/>
    </row>
    <row r="14541" spans="9:12" ht="15" x14ac:dyDescent="0.25">
      <c r="I14541"/>
      <c r="J14541"/>
      <c r="K14541"/>
      <c r="L14541"/>
    </row>
    <row r="14542" spans="9:12" ht="15" x14ac:dyDescent="0.25">
      <c r="I14542"/>
      <c r="J14542"/>
      <c r="K14542"/>
      <c r="L14542"/>
    </row>
    <row r="14543" spans="9:12" ht="15" x14ac:dyDescent="0.25">
      <c r="I14543"/>
      <c r="J14543"/>
      <c r="K14543"/>
      <c r="L14543"/>
    </row>
    <row r="14544" spans="9:12" ht="15" x14ac:dyDescent="0.25">
      <c r="I14544"/>
      <c r="J14544"/>
      <c r="K14544"/>
      <c r="L14544"/>
    </row>
    <row r="14545" spans="9:12" ht="15" x14ac:dyDescent="0.25">
      <c r="I14545"/>
      <c r="J14545"/>
      <c r="K14545"/>
      <c r="L14545"/>
    </row>
    <row r="14546" spans="9:12" ht="15" x14ac:dyDescent="0.25">
      <c r="I14546"/>
      <c r="J14546"/>
      <c r="K14546"/>
      <c r="L14546"/>
    </row>
    <row r="14547" spans="9:12" ht="15" x14ac:dyDescent="0.25">
      <c r="I14547"/>
      <c r="J14547"/>
      <c r="K14547"/>
      <c r="L14547"/>
    </row>
    <row r="14548" spans="9:12" ht="15" x14ac:dyDescent="0.25">
      <c r="I14548"/>
      <c r="J14548"/>
      <c r="K14548"/>
      <c r="L14548"/>
    </row>
    <row r="14549" spans="9:12" ht="15" x14ac:dyDescent="0.25">
      <c r="I14549"/>
      <c r="J14549"/>
      <c r="K14549"/>
      <c r="L14549"/>
    </row>
    <row r="14550" spans="9:12" ht="15" x14ac:dyDescent="0.25">
      <c r="I14550"/>
      <c r="J14550"/>
      <c r="K14550"/>
      <c r="L14550"/>
    </row>
    <row r="14551" spans="9:12" ht="15" x14ac:dyDescent="0.25">
      <c r="I14551"/>
      <c r="J14551"/>
      <c r="K14551"/>
      <c r="L14551"/>
    </row>
    <row r="14552" spans="9:12" ht="15" x14ac:dyDescent="0.25">
      <c r="I14552"/>
      <c r="J14552"/>
      <c r="K14552"/>
      <c r="L14552"/>
    </row>
    <row r="14553" spans="9:12" ht="15" x14ac:dyDescent="0.25">
      <c r="I14553"/>
      <c r="J14553"/>
      <c r="K14553"/>
      <c r="L14553"/>
    </row>
    <row r="14554" spans="9:12" ht="15" x14ac:dyDescent="0.25">
      <c r="I14554"/>
      <c r="J14554"/>
      <c r="K14554"/>
      <c r="L14554"/>
    </row>
    <row r="14555" spans="9:12" ht="15" x14ac:dyDescent="0.25">
      <c r="I14555"/>
      <c r="J14555"/>
      <c r="K14555"/>
      <c r="L14555"/>
    </row>
    <row r="14556" spans="9:12" ht="15" x14ac:dyDescent="0.25">
      <c r="I14556"/>
      <c r="J14556"/>
      <c r="K14556"/>
      <c r="L14556"/>
    </row>
    <row r="14557" spans="9:12" ht="15" x14ac:dyDescent="0.25">
      <c r="I14557"/>
      <c r="J14557"/>
      <c r="K14557"/>
      <c r="L14557"/>
    </row>
    <row r="14558" spans="9:12" ht="15" x14ac:dyDescent="0.25">
      <c r="I14558"/>
      <c r="J14558"/>
      <c r="K14558"/>
      <c r="L14558"/>
    </row>
    <row r="14559" spans="9:12" ht="15" x14ac:dyDescent="0.25">
      <c r="I14559"/>
      <c r="J14559"/>
      <c r="K14559"/>
      <c r="L14559"/>
    </row>
    <row r="14560" spans="9:12" ht="15" x14ac:dyDescent="0.25">
      <c r="I14560"/>
      <c r="J14560"/>
      <c r="K14560"/>
      <c r="L14560"/>
    </row>
    <row r="14561" spans="9:12" ht="15" x14ac:dyDescent="0.25">
      <c r="I14561"/>
      <c r="J14561"/>
      <c r="K14561"/>
      <c r="L14561"/>
    </row>
    <row r="14562" spans="9:12" ht="15" x14ac:dyDescent="0.25">
      <c r="I14562"/>
      <c r="J14562"/>
      <c r="K14562"/>
      <c r="L14562"/>
    </row>
    <row r="14563" spans="9:12" ht="15" x14ac:dyDescent="0.25">
      <c r="I14563"/>
      <c r="J14563"/>
      <c r="K14563"/>
      <c r="L14563"/>
    </row>
    <row r="14564" spans="9:12" ht="15" x14ac:dyDescent="0.25">
      <c r="I14564"/>
      <c r="J14564"/>
      <c r="K14564"/>
      <c r="L14564"/>
    </row>
    <row r="14565" spans="9:12" ht="15" x14ac:dyDescent="0.25">
      <c r="I14565"/>
      <c r="J14565"/>
      <c r="K14565"/>
      <c r="L14565"/>
    </row>
    <row r="14566" spans="9:12" ht="15" x14ac:dyDescent="0.25">
      <c r="I14566"/>
      <c r="J14566"/>
      <c r="K14566"/>
      <c r="L14566"/>
    </row>
    <row r="14567" spans="9:12" ht="15" x14ac:dyDescent="0.25">
      <c r="I14567"/>
      <c r="J14567"/>
      <c r="K14567"/>
      <c r="L14567"/>
    </row>
    <row r="14568" spans="9:12" ht="15" x14ac:dyDescent="0.25">
      <c r="I14568"/>
      <c r="J14568"/>
      <c r="K14568"/>
      <c r="L14568"/>
    </row>
    <row r="14569" spans="9:12" ht="15" x14ac:dyDescent="0.25">
      <c r="I14569"/>
      <c r="J14569"/>
      <c r="K14569"/>
      <c r="L14569"/>
    </row>
    <row r="14570" spans="9:12" ht="15" x14ac:dyDescent="0.25">
      <c r="I14570"/>
      <c r="J14570"/>
      <c r="K14570"/>
      <c r="L14570"/>
    </row>
    <row r="14571" spans="9:12" ht="15" x14ac:dyDescent="0.25">
      <c r="I14571"/>
      <c r="J14571"/>
      <c r="K14571"/>
      <c r="L14571"/>
    </row>
    <row r="14572" spans="9:12" ht="15" x14ac:dyDescent="0.25">
      <c r="I14572"/>
      <c r="J14572"/>
      <c r="K14572"/>
      <c r="L14572"/>
    </row>
    <row r="14573" spans="9:12" ht="15" x14ac:dyDescent="0.25">
      <c r="I14573"/>
      <c r="J14573"/>
      <c r="K14573"/>
      <c r="L14573"/>
    </row>
    <row r="14574" spans="9:12" ht="15" x14ac:dyDescent="0.25">
      <c r="I14574"/>
      <c r="J14574"/>
      <c r="K14574"/>
      <c r="L14574"/>
    </row>
    <row r="14575" spans="9:12" ht="15" x14ac:dyDescent="0.25">
      <c r="I14575"/>
      <c r="J14575"/>
      <c r="K14575"/>
      <c r="L14575"/>
    </row>
    <row r="14576" spans="9:12" ht="15" x14ac:dyDescent="0.25">
      <c r="I14576"/>
      <c r="J14576"/>
      <c r="K14576"/>
      <c r="L14576"/>
    </row>
    <row r="14577" spans="9:12" ht="15" x14ac:dyDescent="0.25">
      <c r="I14577"/>
      <c r="J14577"/>
      <c r="K14577"/>
      <c r="L14577"/>
    </row>
    <row r="14578" spans="9:12" ht="15" x14ac:dyDescent="0.25">
      <c r="I14578"/>
      <c r="J14578"/>
      <c r="K14578"/>
      <c r="L14578"/>
    </row>
    <row r="14579" spans="9:12" ht="15" x14ac:dyDescent="0.25">
      <c r="I14579"/>
      <c r="J14579"/>
      <c r="K14579"/>
      <c r="L14579"/>
    </row>
    <row r="14580" spans="9:12" ht="15" x14ac:dyDescent="0.25">
      <c r="I14580"/>
      <c r="J14580"/>
      <c r="K14580"/>
      <c r="L14580"/>
    </row>
    <row r="14581" spans="9:12" ht="15" x14ac:dyDescent="0.25">
      <c r="I14581"/>
      <c r="J14581"/>
      <c r="K14581"/>
      <c r="L14581"/>
    </row>
    <row r="14582" spans="9:12" ht="15" x14ac:dyDescent="0.25">
      <c r="I14582"/>
      <c r="J14582"/>
      <c r="K14582"/>
      <c r="L14582"/>
    </row>
    <row r="14583" spans="9:12" ht="15" x14ac:dyDescent="0.25">
      <c r="I14583"/>
      <c r="J14583"/>
      <c r="K14583"/>
      <c r="L14583"/>
    </row>
    <row r="14584" spans="9:12" ht="15" x14ac:dyDescent="0.25">
      <c r="I14584"/>
      <c r="J14584"/>
      <c r="K14584"/>
      <c r="L14584"/>
    </row>
    <row r="14585" spans="9:12" ht="15" x14ac:dyDescent="0.25">
      <c r="I14585"/>
      <c r="J14585"/>
      <c r="K14585"/>
      <c r="L14585"/>
    </row>
    <row r="14586" spans="9:12" ht="15" x14ac:dyDescent="0.25">
      <c r="I14586"/>
      <c r="J14586"/>
      <c r="K14586"/>
      <c r="L14586"/>
    </row>
    <row r="14587" spans="9:12" ht="15" x14ac:dyDescent="0.25">
      <c r="I14587"/>
      <c r="J14587"/>
      <c r="K14587"/>
      <c r="L14587"/>
    </row>
    <row r="14588" spans="9:12" ht="15" x14ac:dyDescent="0.25">
      <c r="I14588"/>
      <c r="J14588"/>
      <c r="K14588"/>
      <c r="L14588"/>
    </row>
    <row r="14589" spans="9:12" ht="15" x14ac:dyDescent="0.25">
      <c r="I14589"/>
      <c r="J14589"/>
      <c r="K14589"/>
      <c r="L14589"/>
    </row>
    <row r="14590" spans="9:12" ht="15" x14ac:dyDescent="0.25">
      <c r="I14590"/>
      <c r="J14590"/>
      <c r="K14590"/>
      <c r="L14590"/>
    </row>
    <row r="14591" spans="9:12" ht="15" x14ac:dyDescent="0.25">
      <c r="I14591"/>
      <c r="J14591"/>
      <c r="K14591"/>
      <c r="L14591"/>
    </row>
    <row r="14592" spans="9:12" ht="15" x14ac:dyDescent="0.25">
      <c r="I14592"/>
      <c r="J14592"/>
      <c r="K14592"/>
      <c r="L14592"/>
    </row>
    <row r="14593" spans="9:12" ht="15" x14ac:dyDescent="0.25">
      <c r="I14593"/>
      <c r="J14593"/>
      <c r="K14593"/>
      <c r="L14593"/>
    </row>
    <row r="14594" spans="9:12" ht="15" x14ac:dyDescent="0.25">
      <c r="I14594"/>
      <c r="J14594"/>
      <c r="K14594"/>
      <c r="L14594"/>
    </row>
    <row r="14595" spans="9:12" ht="15" x14ac:dyDescent="0.25">
      <c r="I14595"/>
      <c r="J14595"/>
      <c r="K14595"/>
      <c r="L14595"/>
    </row>
    <row r="14596" spans="9:12" ht="15" x14ac:dyDescent="0.25">
      <c r="I14596"/>
      <c r="J14596"/>
      <c r="K14596"/>
      <c r="L14596"/>
    </row>
    <row r="14597" spans="9:12" ht="15" x14ac:dyDescent="0.25">
      <c r="I14597"/>
      <c r="J14597"/>
      <c r="K14597"/>
      <c r="L14597"/>
    </row>
    <row r="14598" spans="9:12" ht="15" x14ac:dyDescent="0.25">
      <c r="I14598"/>
      <c r="J14598"/>
      <c r="K14598"/>
      <c r="L14598"/>
    </row>
    <row r="14599" spans="9:12" ht="15" x14ac:dyDescent="0.25">
      <c r="I14599"/>
      <c r="J14599"/>
      <c r="K14599"/>
      <c r="L14599"/>
    </row>
    <row r="14600" spans="9:12" ht="15" x14ac:dyDescent="0.25">
      <c r="I14600"/>
      <c r="J14600"/>
      <c r="K14600"/>
      <c r="L14600"/>
    </row>
    <row r="14601" spans="9:12" ht="15" x14ac:dyDescent="0.25">
      <c r="I14601"/>
      <c r="J14601"/>
      <c r="K14601"/>
      <c r="L14601"/>
    </row>
    <row r="14602" spans="9:12" ht="15" x14ac:dyDescent="0.25">
      <c r="I14602"/>
      <c r="J14602"/>
      <c r="K14602"/>
      <c r="L14602"/>
    </row>
    <row r="14603" spans="9:12" ht="15" x14ac:dyDescent="0.25">
      <c r="I14603"/>
      <c r="J14603"/>
      <c r="K14603"/>
      <c r="L14603"/>
    </row>
    <row r="14604" spans="9:12" ht="15" x14ac:dyDescent="0.25">
      <c r="I14604"/>
      <c r="J14604"/>
      <c r="K14604"/>
      <c r="L14604"/>
    </row>
    <row r="14605" spans="9:12" ht="15" x14ac:dyDescent="0.25">
      <c r="I14605"/>
      <c r="J14605"/>
      <c r="K14605"/>
      <c r="L14605"/>
    </row>
    <row r="14606" spans="9:12" ht="15" x14ac:dyDescent="0.25">
      <c r="I14606"/>
      <c r="J14606"/>
      <c r="K14606"/>
      <c r="L14606"/>
    </row>
    <row r="14607" spans="9:12" ht="15" x14ac:dyDescent="0.25">
      <c r="I14607"/>
      <c r="J14607"/>
      <c r="K14607"/>
      <c r="L14607"/>
    </row>
    <row r="14608" spans="9:12" ht="15" x14ac:dyDescent="0.25">
      <c r="I14608"/>
      <c r="J14608"/>
      <c r="K14608"/>
      <c r="L14608"/>
    </row>
    <row r="14609" spans="9:12" ht="15" x14ac:dyDescent="0.25">
      <c r="I14609"/>
      <c r="J14609"/>
      <c r="K14609"/>
      <c r="L14609"/>
    </row>
    <row r="14610" spans="9:12" ht="15" x14ac:dyDescent="0.25">
      <c r="I14610"/>
      <c r="J14610"/>
      <c r="K14610"/>
      <c r="L14610"/>
    </row>
    <row r="14611" spans="9:12" ht="15" x14ac:dyDescent="0.25">
      <c r="I14611"/>
      <c r="J14611"/>
      <c r="K14611"/>
      <c r="L14611"/>
    </row>
    <row r="14612" spans="9:12" ht="15" x14ac:dyDescent="0.25">
      <c r="I14612"/>
      <c r="J14612"/>
      <c r="K14612"/>
      <c r="L14612"/>
    </row>
    <row r="14613" spans="9:12" ht="15" x14ac:dyDescent="0.25">
      <c r="I14613"/>
      <c r="J14613"/>
      <c r="K14613"/>
      <c r="L14613"/>
    </row>
    <row r="14614" spans="9:12" ht="15" x14ac:dyDescent="0.25">
      <c r="I14614"/>
      <c r="J14614"/>
      <c r="K14614"/>
      <c r="L14614"/>
    </row>
    <row r="14615" spans="9:12" ht="15" x14ac:dyDescent="0.25">
      <c r="I14615"/>
      <c r="J14615"/>
      <c r="K14615"/>
      <c r="L14615"/>
    </row>
    <row r="14616" spans="9:12" ht="15" x14ac:dyDescent="0.25">
      <c r="I14616"/>
      <c r="J14616"/>
      <c r="K14616"/>
      <c r="L14616"/>
    </row>
    <row r="14617" spans="9:12" ht="15" x14ac:dyDescent="0.25">
      <c r="I14617"/>
      <c r="J14617"/>
      <c r="K14617"/>
      <c r="L14617"/>
    </row>
    <row r="14618" spans="9:12" ht="15" x14ac:dyDescent="0.25">
      <c r="I14618"/>
      <c r="J14618"/>
      <c r="K14618"/>
      <c r="L14618"/>
    </row>
    <row r="14619" spans="9:12" ht="15" x14ac:dyDescent="0.25">
      <c r="I14619"/>
      <c r="J14619"/>
      <c r="K14619"/>
      <c r="L14619"/>
    </row>
    <row r="14620" spans="9:12" ht="15" x14ac:dyDescent="0.25">
      <c r="I14620"/>
      <c r="J14620"/>
      <c r="K14620"/>
      <c r="L14620"/>
    </row>
    <row r="14621" spans="9:12" ht="15" x14ac:dyDescent="0.25">
      <c r="I14621"/>
      <c r="J14621"/>
      <c r="K14621"/>
      <c r="L14621"/>
    </row>
    <row r="14622" spans="9:12" ht="15" x14ac:dyDescent="0.25">
      <c r="I14622"/>
      <c r="J14622"/>
      <c r="K14622"/>
      <c r="L14622"/>
    </row>
    <row r="14623" spans="9:12" ht="15" x14ac:dyDescent="0.25">
      <c r="I14623"/>
      <c r="J14623"/>
      <c r="K14623"/>
      <c r="L14623"/>
    </row>
    <row r="14624" spans="9:12" ht="15" x14ac:dyDescent="0.25">
      <c r="I14624"/>
      <c r="J14624"/>
      <c r="K14624"/>
      <c r="L14624"/>
    </row>
    <row r="14625" spans="9:12" ht="15" x14ac:dyDescent="0.25">
      <c r="I14625"/>
      <c r="J14625"/>
      <c r="K14625"/>
      <c r="L14625"/>
    </row>
    <row r="14626" spans="9:12" ht="15" x14ac:dyDescent="0.25">
      <c r="I14626"/>
      <c r="J14626"/>
      <c r="K14626"/>
      <c r="L14626"/>
    </row>
    <row r="14627" spans="9:12" ht="15" x14ac:dyDescent="0.25">
      <c r="I14627"/>
      <c r="J14627"/>
      <c r="K14627"/>
      <c r="L14627"/>
    </row>
    <row r="14628" spans="9:12" ht="15" x14ac:dyDescent="0.25">
      <c r="I14628"/>
      <c r="J14628"/>
      <c r="K14628"/>
      <c r="L14628"/>
    </row>
    <row r="14629" spans="9:12" ht="15" x14ac:dyDescent="0.25">
      <c r="I14629"/>
      <c r="J14629"/>
      <c r="K14629"/>
      <c r="L14629"/>
    </row>
    <row r="14630" spans="9:12" ht="15" x14ac:dyDescent="0.25">
      <c r="I14630"/>
      <c r="J14630"/>
      <c r="K14630"/>
      <c r="L14630"/>
    </row>
    <row r="14631" spans="9:12" ht="15" x14ac:dyDescent="0.25">
      <c r="I14631"/>
      <c r="J14631"/>
      <c r="K14631"/>
      <c r="L14631"/>
    </row>
    <row r="14632" spans="9:12" ht="15" x14ac:dyDescent="0.25">
      <c r="I14632"/>
      <c r="J14632"/>
      <c r="K14632"/>
      <c r="L14632"/>
    </row>
    <row r="14633" spans="9:12" ht="15" x14ac:dyDescent="0.25">
      <c r="I14633"/>
      <c r="J14633"/>
      <c r="K14633"/>
      <c r="L14633"/>
    </row>
    <row r="14634" spans="9:12" ht="15" x14ac:dyDescent="0.25">
      <c r="I14634"/>
      <c r="J14634"/>
      <c r="K14634"/>
      <c r="L14634"/>
    </row>
    <row r="14635" spans="9:12" ht="15" x14ac:dyDescent="0.25">
      <c r="I14635"/>
      <c r="J14635"/>
      <c r="K14635"/>
      <c r="L14635"/>
    </row>
    <row r="14636" spans="9:12" ht="15" x14ac:dyDescent="0.25">
      <c r="I14636"/>
      <c r="J14636"/>
      <c r="K14636"/>
      <c r="L14636"/>
    </row>
    <row r="14637" spans="9:12" ht="15" x14ac:dyDescent="0.25">
      <c r="I14637"/>
      <c r="J14637"/>
      <c r="K14637"/>
      <c r="L14637"/>
    </row>
    <row r="14638" spans="9:12" ht="15" x14ac:dyDescent="0.25">
      <c r="I14638"/>
      <c r="J14638"/>
      <c r="K14638"/>
      <c r="L14638"/>
    </row>
    <row r="14639" spans="9:12" ht="15" x14ac:dyDescent="0.25">
      <c r="I14639"/>
      <c r="J14639"/>
      <c r="K14639"/>
      <c r="L14639"/>
    </row>
    <row r="14640" spans="9:12" ht="15" x14ac:dyDescent="0.25">
      <c r="I14640"/>
      <c r="J14640"/>
      <c r="K14640"/>
      <c r="L14640"/>
    </row>
    <row r="14641" spans="9:12" ht="15" x14ac:dyDescent="0.25">
      <c r="I14641"/>
      <c r="J14641"/>
      <c r="K14641"/>
      <c r="L14641"/>
    </row>
    <row r="14642" spans="9:12" ht="15" x14ac:dyDescent="0.25">
      <c r="I14642"/>
      <c r="J14642"/>
      <c r="K14642"/>
      <c r="L14642"/>
    </row>
    <row r="14643" spans="9:12" ht="15" x14ac:dyDescent="0.25">
      <c r="I14643"/>
      <c r="J14643"/>
      <c r="K14643"/>
      <c r="L14643"/>
    </row>
    <row r="14644" spans="9:12" ht="15" x14ac:dyDescent="0.25">
      <c r="I14644"/>
      <c r="J14644"/>
      <c r="K14644"/>
      <c r="L14644"/>
    </row>
    <row r="14645" spans="9:12" ht="15" x14ac:dyDescent="0.25">
      <c r="I14645"/>
      <c r="J14645"/>
      <c r="K14645"/>
      <c r="L14645"/>
    </row>
    <row r="14646" spans="9:12" ht="15" x14ac:dyDescent="0.25">
      <c r="I14646"/>
      <c r="J14646"/>
      <c r="K14646"/>
      <c r="L14646"/>
    </row>
    <row r="14647" spans="9:12" ht="15" x14ac:dyDescent="0.25">
      <c r="I14647"/>
      <c r="J14647"/>
      <c r="K14647"/>
      <c r="L14647"/>
    </row>
    <row r="14648" spans="9:12" ht="15" x14ac:dyDescent="0.25">
      <c r="I14648"/>
      <c r="J14648"/>
      <c r="K14648"/>
      <c r="L14648"/>
    </row>
    <row r="14649" spans="9:12" ht="15" x14ac:dyDescent="0.25">
      <c r="I14649"/>
      <c r="J14649"/>
      <c r="K14649"/>
      <c r="L14649"/>
    </row>
    <row r="14650" spans="9:12" ht="15" x14ac:dyDescent="0.25">
      <c r="I14650"/>
      <c r="J14650"/>
      <c r="K14650"/>
      <c r="L14650"/>
    </row>
    <row r="14651" spans="9:12" ht="15" x14ac:dyDescent="0.25">
      <c r="I14651"/>
      <c r="J14651"/>
      <c r="K14651"/>
      <c r="L14651"/>
    </row>
    <row r="14652" spans="9:12" ht="15" x14ac:dyDescent="0.25">
      <c r="I14652"/>
      <c r="J14652"/>
      <c r="K14652"/>
      <c r="L14652"/>
    </row>
    <row r="14653" spans="9:12" ht="15" x14ac:dyDescent="0.25">
      <c r="I14653"/>
      <c r="J14653"/>
      <c r="K14653"/>
      <c r="L14653"/>
    </row>
    <row r="14654" spans="9:12" ht="15" x14ac:dyDescent="0.25">
      <c r="I14654"/>
      <c r="J14654"/>
      <c r="K14654"/>
      <c r="L14654"/>
    </row>
    <row r="14655" spans="9:12" ht="15" x14ac:dyDescent="0.25">
      <c r="I14655"/>
      <c r="J14655"/>
      <c r="K14655"/>
      <c r="L14655"/>
    </row>
    <row r="14656" spans="9:12" ht="15" x14ac:dyDescent="0.25">
      <c r="I14656"/>
      <c r="J14656"/>
      <c r="K14656"/>
      <c r="L14656"/>
    </row>
    <row r="14657" spans="9:12" ht="15" x14ac:dyDescent="0.25">
      <c r="I14657"/>
      <c r="J14657"/>
      <c r="K14657"/>
      <c r="L14657"/>
    </row>
    <row r="14658" spans="9:12" ht="15" x14ac:dyDescent="0.25">
      <c r="I14658"/>
      <c r="J14658"/>
      <c r="K14658"/>
      <c r="L14658"/>
    </row>
    <row r="14659" spans="9:12" ht="15" x14ac:dyDescent="0.25">
      <c r="I14659"/>
      <c r="J14659"/>
      <c r="K14659"/>
      <c r="L14659"/>
    </row>
    <row r="14660" spans="9:12" ht="15" x14ac:dyDescent="0.25">
      <c r="I14660"/>
      <c r="J14660"/>
      <c r="K14660"/>
      <c r="L14660"/>
    </row>
    <row r="14661" spans="9:12" ht="15" x14ac:dyDescent="0.25">
      <c r="I14661"/>
      <c r="J14661"/>
      <c r="K14661"/>
      <c r="L14661"/>
    </row>
    <row r="14662" spans="9:12" ht="15" x14ac:dyDescent="0.25">
      <c r="I14662"/>
      <c r="J14662"/>
      <c r="K14662"/>
      <c r="L14662"/>
    </row>
    <row r="14663" spans="9:12" ht="15" x14ac:dyDescent="0.25">
      <c r="I14663"/>
      <c r="J14663"/>
      <c r="K14663"/>
      <c r="L14663"/>
    </row>
    <row r="14664" spans="9:12" ht="15" x14ac:dyDescent="0.25">
      <c r="I14664"/>
      <c r="J14664"/>
      <c r="K14664"/>
      <c r="L14664"/>
    </row>
    <row r="14665" spans="9:12" ht="15" x14ac:dyDescent="0.25">
      <c r="I14665"/>
      <c r="J14665"/>
      <c r="K14665"/>
      <c r="L14665"/>
    </row>
    <row r="14666" spans="9:12" ht="15" x14ac:dyDescent="0.25">
      <c r="I14666"/>
      <c r="J14666"/>
      <c r="K14666"/>
      <c r="L14666"/>
    </row>
    <row r="14667" spans="9:12" ht="15" x14ac:dyDescent="0.25">
      <c r="I14667"/>
      <c r="J14667"/>
      <c r="K14667"/>
      <c r="L14667"/>
    </row>
    <row r="14668" spans="9:12" ht="15" x14ac:dyDescent="0.25">
      <c r="I14668"/>
      <c r="J14668"/>
      <c r="K14668"/>
      <c r="L14668"/>
    </row>
    <row r="14669" spans="9:12" ht="15" x14ac:dyDescent="0.25">
      <c r="I14669"/>
      <c r="J14669"/>
      <c r="K14669"/>
      <c r="L14669"/>
    </row>
    <row r="14670" spans="9:12" ht="15" x14ac:dyDescent="0.25">
      <c r="I14670"/>
      <c r="J14670"/>
      <c r="K14670"/>
      <c r="L14670"/>
    </row>
    <row r="14671" spans="9:12" ht="15" x14ac:dyDescent="0.25">
      <c r="I14671"/>
      <c r="J14671"/>
      <c r="K14671"/>
      <c r="L14671"/>
    </row>
    <row r="14672" spans="9:12" ht="15" x14ac:dyDescent="0.25">
      <c r="I14672"/>
      <c r="J14672"/>
      <c r="K14672"/>
      <c r="L14672"/>
    </row>
    <row r="14673" spans="9:12" ht="15" x14ac:dyDescent="0.25">
      <c r="I14673"/>
      <c r="J14673"/>
      <c r="K14673"/>
      <c r="L14673"/>
    </row>
    <row r="14674" spans="9:12" ht="15" x14ac:dyDescent="0.25">
      <c r="I14674"/>
      <c r="J14674"/>
      <c r="K14674"/>
      <c r="L14674"/>
    </row>
    <row r="14675" spans="9:12" ht="15" x14ac:dyDescent="0.25">
      <c r="I14675"/>
      <c r="J14675"/>
      <c r="K14675"/>
      <c r="L14675"/>
    </row>
    <row r="14676" spans="9:12" ht="15" x14ac:dyDescent="0.25">
      <c r="I14676"/>
      <c r="J14676"/>
      <c r="K14676"/>
      <c r="L14676"/>
    </row>
    <row r="14677" spans="9:12" ht="15" x14ac:dyDescent="0.25">
      <c r="I14677"/>
      <c r="J14677"/>
      <c r="K14677"/>
      <c r="L14677"/>
    </row>
    <row r="14678" spans="9:12" ht="15" x14ac:dyDescent="0.25">
      <c r="I14678"/>
      <c r="J14678"/>
      <c r="K14678"/>
      <c r="L14678"/>
    </row>
    <row r="14679" spans="9:12" ht="15" x14ac:dyDescent="0.25">
      <c r="I14679"/>
      <c r="J14679"/>
      <c r="K14679"/>
      <c r="L14679"/>
    </row>
    <row r="14680" spans="9:12" ht="15" x14ac:dyDescent="0.25">
      <c r="I14680"/>
      <c r="J14680"/>
      <c r="K14680"/>
      <c r="L14680"/>
    </row>
    <row r="14681" spans="9:12" ht="15" x14ac:dyDescent="0.25">
      <c r="I14681"/>
      <c r="J14681"/>
      <c r="K14681"/>
      <c r="L14681"/>
    </row>
    <row r="14682" spans="9:12" ht="15" x14ac:dyDescent="0.25">
      <c r="I14682"/>
      <c r="J14682"/>
      <c r="K14682"/>
      <c r="L14682"/>
    </row>
    <row r="14683" spans="9:12" ht="15" x14ac:dyDescent="0.25">
      <c r="I14683"/>
      <c r="J14683"/>
      <c r="K14683"/>
      <c r="L14683"/>
    </row>
    <row r="14684" spans="9:12" ht="15" x14ac:dyDescent="0.25">
      <c r="I14684"/>
      <c r="J14684"/>
      <c r="K14684"/>
      <c r="L14684"/>
    </row>
    <row r="14685" spans="9:12" ht="15" x14ac:dyDescent="0.25">
      <c r="I14685"/>
      <c r="J14685"/>
      <c r="K14685"/>
      <c r="L14685"/>
    </row>
    <row r="14686" spans="9:12" ht="15" x14ac:dyDescent="0.25">
      <c r="I14686"/>
      <c r="J14686"/>
      <c r="K14686"/>
      <c r="L14686"/>
    </row>
    <row r="14687" spans="9:12" ht="15" x14ac:dyDescent="0.25">
      <c r="I14687"/>
      <c r="J14687"/>
      <c r="K14687"/>
      <c r="L14687"/>
    </row>
    <row r="14688" spans="9:12" ht="15" x14ac:dyDescent="0.25">
      <c r="I14688"/>
      <c r="J14688"/>
      <c r="K14688"/>
      <c r="L14688"/>
    </row>
    <row r="14689" spans="9:12" ht="15" x14ac:dyDescent="0.25">
      <c r="I14689"/>
      <c r="J14689"/>
      <c r="K14689"/>
      <c r="L14689"/>
    </row>
    <row r="14690" spans="9:12" ht="15" x14ac:dyDescent="0.25">
      <c r="I14690"/>
      <c r="J14690"/>
      <c r="K14690"/>
      <c r="L14690"/>
    </row>
    <row r="14691" spans="9:12" ht="15" x14ac:dyDescent="0.25">
      <c r="I14691"/>
      <c r="J14691"/>
      <c r="K14691"/>
      <c r="L14691"/>
    </row>
    <row r="14692" spans="9:12" ht="15" x14ac:dyDescent="0.25">
      <c r="I14692"/>
      <c r="J14692"/>
      <c r="K14692"/>
      <c r="L14692"/>
    </row>
    <row r="14693" spans="9:12" ht="15" x14ac:dyDescent="0.25">
      <c r="I14693"/>
      <c r="J14693"/>
      <c r="K14693"/>
      <c r="L14693"/>
    </row>
    <row r="14694" spans="9:12" ht="15" x14ac:dyDescent="0.25">
      <c r="I14694"/>
      <c r="J14694"/>
      <c r="K14694"/>
      <c r="L14694"/>
    </row>
    <row r="14695" spans="9:12" ht="15" x14ac:dyDescent="0.25">
      <c r="I14695"/>
      <c r="J14695"/>
      <c r="K14695"/>
      <c r="L14695"/>
    </row>
    <row r="14696" spans="9:12" ht="15" x14ac:dyDescent="0.25">
      <c r="I14696"/>
      <c r="J14696"/>
      <c r="K14696"/>
      <c r="L14696"/>
    </row>
    <row r="14697" spans="9:12" ht="15" x14ac:dyDescent="0.25">
      <c r="I14697"/>
      <c r="J14697"/>
      <c r="K14697"/>
      <c r="L14697"/>
    </row>
    <row r="14698" spans="9:12" ht="15" x14ac:dyDescent="0.25">
      <c r="I14698"/>
      <c r="J14698"/>
      <c r="K14698"/>
      <c r="L14698"/>
    </row>
    <row r="14699" spans="9:12" ht="15" x14ac:dyDescent="0.25">
      <c r="I14699"/>
      <c r="J14699"/>
      <c r="K14699"/>
      <c r="L14699"/>
    </row>
    <row r="14700" spans="9:12" ht="15" x14ac:dyDescent="0.25">
      <c r="I14700"/>
      <c r="J14700"/>
      <c r="K14700"/>
      <c r="L14700"/>
    </row>
    <row r="14701" spans="9:12" ht="15" x14ac:dyDescent="0.25">
      <c r="I14701"/>
      <c r="J14701"/>
      <c r="K14701"/>
      <c r="L14701"/>
    </row>
    <row r="14702" spans="9:12" ht="15" x14ac:dyDescent="0.25">
      <c r="I14702"/>
      <c r="J14702"/>
      <c r="K14702"/>
      <c r="L14702"/>
    </row>
    <row r="14703" spans="9:12" ht="15" x14ac:dyDescent="0.25">
      <c r="I14703"/>
      <c r="J14703"/>
      <c r="K14703"/>
      <c r="L14703"/>
    </row>
    <row r="14704" spans="9:12" ht="15" x14ac:dyDescent="0.25">
      <c r="I14704"/>
      <c r="J14704"/>
      <c r="K14704"/>
      <c r="L14704"/>
    </row>
    <row r="14705" spans="9:12" ht="15" x14ac:dyDescent="0.25">
      <c r="I14705"/>
      <c r="J14705"/>
      <c r="K14705"/>
      <c r="L14705"/>
    </row>
    <row r="14706" spans="9:12" ht="15" x14ac:dyDescent="0.25">
      <c r="I14706"/>
      <c r="J14706"/>
      <c r="K14706"/>
      <c r="L14706"/>
    </row>
    <row r="14707" spans="9:12" ht="15" x14ac:dyDescent="0.25">
      <c r="I14707"/>
      <c r="J14707"/>
      <c r="K14707"/>
      <c r="L14707"/>
    </row>
    <row r="14708" spans="9:12" ht="15" x14ac:dyDescent="0.25">
      <c r="I14708"/>
      <c r="J14708"/>
      <c r="K14708"/>
      <c r="L14708"/>
    </row>
    <row r="14709" spans="9:12" ht="15" x14ac:dyDescent="0.25">
      <c r="I14709"/>
      <c r="J14709"/>
      <c r="K14709"/>
      <c r="L14709"/>
    </row>
    <row r="14710" spans="9:12" ht="15" x14ac:dyDescent="0.25">
      <c r="I14710"/>
      <c r="J14710"/>
      <c r="K14710"/>
      <c r="L14710"/>
    </row>
    <row r="14711" spans="9:12" ht="15" x14ac:dyDescent="0.25">
      <c r="I14711"/>
      <c r="J14711"/>
      <c r="K14711"/>
      <c r="L14711"/>
    </row>
    <row r="14712" spans="9:12" ht="15" x14ac:dyDescent="0.25">
      <c r="I14712"/>
      <c r="J14712"/>
      <c r="K14712"/>
      <c r="L14712"/>
    </row>
    <row r="14713" spans="9:12" ht="15" x14ac:dyDescent="0.25">
      <c r="I14713"/>
      <c r="J14713"/>
      <c r="K14713"/>
      <c r="L14713"/>
    </row>
    <row r="14714" spans="9:12" ht="15" x14ac:dyDescent="0.25">
      <c r="I14714"/>
      <c r="J14714"/>
      <c r="K14714"/>
      <c r="L14714"/>
    </row>
    <row r="14715" spans="9:12" ht="15" x14ac:dyDescent="0.25">
      <c r="I14715"/>
      <c r="J14715"/>
      <c r="K14715"/>
      <c r="L14715"/>
    </row>
    <row r="14716" spans="9:12" ht="15" x14ac:dyDescent="0.25">
      <c r="I14716"/>
      <c r="J14716"/>
      <c r="K14716"/>
      <c r="L14716"/>
    </row>
    <row r="14717" spans="9:12" ht="15" x14ac:dyDescent="0.25">
      <c r="I14717"/>
      <c r="J14717"/>
      <c r="K14717"/>
      <c r="L14717"/>
    </row>
    <row r="14718" spans="9:12" ht="15" x14ac:dyDescent="0.25">
      <c r="I14718"/>
      <c r="J14718"/>
      <c r="K14718"/>
      <c r="L14718"/>
    </row>
    <row r="14719" spans="9:12" ht="15" x14ac:dyDescent="0.25">
      <c r="I14719"/>
      <c r="J14719"/>
      <c r="K14719"/>
      <c r="L14719"/>
    </row>
    <row r="14720" spans="9:12" ht="15" x14ac:dyDescent="0.25">
      <c r="I14720"/>
      <c r="J14720"/>
      <c r="K14720"/>
      <c r="L14720"/>
    </row>
    <row r="14721" spans="9:12" ht="15" x14ac:dyDescent="0.25">
      <c r="I14721"/>
      <c r="J14721"/>
      <c r="K14721"/>
      <c r="L14721"/>
    </row>
    <row r="14722" spans="9:12" ht="15" x14ac:dyDescent="0.25">
      <c r="I14722"/>
      <c r="J14722"/>
      <c r="K14722"/>
      <c r="L14722"/>
    </row>
    <row r="14723" spans="9:12" ht="15" x14ac:dyDescent="0.25">
      <c r="I14723"/>
      <c r="J14723"/>
      <c r="K14723"/>
      <c r="L14723"/>
    </row>
    <row r="14724" spans="9:12" ht="15" x14ac:dyDescent="0.25">
      <c r="I14724"/>
      <c r="J14724"/>
      <c r="K14724"/>
      <c r="L14724"/>
    </row>
    <row r="14725" spans="9:12" ht="15" x14ac:dyDescent="0.25">
      <c r="I14725"/>
      <c r="J14725"/>
      <c r="K14725"/>
      <c r="L14725"/>
    </row>
    <row r="14726" spans="9:12" ht="15" x14ac:dyDescent="0.25">
      <c r="I14726"/>
      <c r="J14726"/>
      <c r="K14726"/>
      <c r="L14726"/>
    </row>
    <row r="14727" spans="9:12" ht="15" x14ac:dyDescent="0.25">
      <c r="I14727"/>
      <c r="J14727"/>
      <c r="K14727"/>
      <c r="L14727"/>
    </row>
    <row r="14728" spans="9:12" ht="15" x14ac:dyDescent="0.25">
      <c r="I14728"/>
      <c r="J14728"/>
      <c r="K14728"/>
      <c r="L14728"/>
    </row>
    <row r="14729" spans="9:12" ht="15" x14ac:dyDescent="0.25">
      <c r="I14729"/>
      <c r="J14729"/>
      <c r="K14729"/>
      <c r="L14729"/>
    </row>
    <row r="14730" spans="9:12" ht="15" x14ac:dyDescent="0.25">
      <c r="I14730"/>
      <c r="J14730"/>
      <c r="K14730"/>
      <c r="L14730"/>
    </row>
    <row r="14731" spans="9:12" ht="15" x14ac:dyDescent="0.25">
      <c r="I14731"/>
      <c r="J14731"/>
      <c r="K14731"/>
      <c r="L14731"/>
    </row>
    <row r="14732" spans="9:12" ht="15" x14ac:dyDescent="0.25">
      <c r="I14732"/>
      <c r="J14732"/>
      <c r="K14732"/>
      <c r="L14732"/>
    </row>
    <row r="14733" spans="9:12" ht="15" x14ac:dyDescent="0.25">
      <c r="I14733"/>
      <c r="J14733"/>
      <c r="K14733"/>
      <c r="L14733"/>
    </row>
    <row r="14734" spans="9:12" ht="15" x14ac:dyDescent="0.25">
      <c r="I14734"/>
      <c r="J14734"/>
      <c r="K14734"/>
      <c r="L14734"/>
    </row>
    <row r="14735" spans="9:12" ht="15" x14ac:dyDescent="0.25">
      <c r="I14735"/>
      <c r="J14735"/>
      <c r="K14735"/>
      <c r="L14735"/>
    </row>
    <row r="14736" spans="9:12" ht="15" x14ac:dyDescent="0.25">
      <c r="I14736"/>
      <c r="J14736"/>
      <c r="K14736"/>
      <c r="L14736"/>
    </row>
    <row r="14737" spans="9:12" ht="15" x14ac:dyDescent="0.25">
      <c r="I14737"/>
      <c r="J14737"/>
      <c r="K14737"/>
      <c r="L14737"/>
    </row>
    <row r="14738" spans="9:12" ht="15" x14ac:dyDescent="0.25">
      <c r="I14738"/>
      <c r="J14738"/>
      <c r="K14738"/>
      <c r="L14738"/>
    </row>
    <row r="14739" spans="9:12" ht="15" x14ac:dyDescent="0.25">
      <c r="I14739"/>
      <c r="J14739"/>
      <c r="K14739"/>
      <c r="L14739"/>
    </row>
    <row r="14740" spans="9:12" ht="15" x14ac:dyDescent="0.25">
      <c r="I14740"/>
      <c r="J14740"/>
      <c r="K14740"/>
      <c r="L14740"/>
    </row>
    <row r="14741" spans="9:12" ht="15" x14ac:dyDescent="0.25">
      <c r="I14741"/>
      <c r="J14741"/>
      <c r="K14741"/>
      <c r="L14741"/>
    </row>
    <row r="14742" spans="9:12" ht="15" x14ac:dyDescent="0.25">
      <c r="I14742"/>
      <c r="J14742"/>
      <c r="K14742"/>
      <c r="L14742"/>
    </row>
    <row r="14743" spans="9:12" ht="15" x14ac:dyDescent="0.25">
      <c r="I14743"/>
      <c r="J14743"/>
      <c r="K14743"/>
      <c r="L14743"/>
    </row>
    <row r="14744" spans="9:12" ht="15" x14ac:dyDescent="0.25">
      <c r="I14744"/>
      <c r="J14744"/>
      <c r="K14744"/>
      <c r="L14744"/>
    </row>
    <row r="14745" spans="9:12" ht="15" x14ac:dyDescent="0.25">
      <c r="I14745"/>
      <c r="J14745"/>
      <c r="K14745"/>
      <c r="L14745"/>
    </row>
    <row r="14746" spans="9:12" ht="15" x14ac:dyDescent="0.25">
      <c r="I14746"/>
      <c r="J14746"/>
      <c r="K14746"/>
      <c r="L14746"/>
    </row>
    <row r="14747" spans="9:12" ht="15" x14ac:dyDescent="0.25">
      <c r="I14747"/>
      <c r="J14747"/>
      <c r="K14747"/>
      <c r="L14747"/>
    </row>
    <row r="14748" spans="9:12" ht="15" x14ac:dyDescent="0.25">
      <c r="I14748"/>
      <c r="J14748"/>
      <c r="K14748"/>
      <c r="L14748"/>
    </row>
    <row r="14749" spans="9:12" ht="15" x14ac:dyDescent="0.25">
      <c r="I14749"/>
      <c r="J14749"/>
      <c r="K14749"/>
      <c r="L14749"/>
    </row>
    <row r="14750" spans="9:12" ht="15" x14ac:dyDescent="0.25">
      <c r="I14750"/>
      <c r="J14750"/>
      <c r="K14750"/>
      <c r="L14750"/>
    </row>
    <row r="14751" spans="9:12" ht="15" x14ac:dyDescent="0.25">
      <c r="I14751"/>
      <c r="J14751"/>
      <c r="K14751"/>
      <c r="L14751"/>
    </row>
    <row r="14752" spans="9:12" ht="15" x14ac:dyDescent="0.25">
      <c r="I14752"/>
      <c r="J14752"/>
      <c r="K14752"/>
      <c r="L14752"/>
    </row>
    <row r="14753" spans="9:12" ht="15" x14ac:dyDescent="0.25">
      <c r="I14753"/>
      <c r="J14753"/>
      <c r="K14753"/>
      <c r="L14753"/>
    </row>
    <row r="14754" spans="9:12" ht="15" x14ac:dyDescent="0.25">
      <c r="I14754"/>
      <c r="J14754"/>
      <c r="K14754"/>
      <c r="L14754"/>
    </row>
    <row r="14755" spans="9:12" ht="15" x14ac:dyDescent="0.25">
      <c r="I14755"/>
      <c r="J14755"/>
      <c r="K14755"/>
      <c r="L14755"/>
    </row>
    <row r="14756" spans="9:12" ht="15" x14ac:dyDescent="0.25">
      <c r="I14756"/>
      <c r="J14756"/>
      <c r="K14756"/>
      <c r="L14756"/>
    </row>
    <row r="14757" spans="9:12" ht="15" x14ac:dyDescent="0.25">
      <c r="I14757"/>
      <c r="J14757"/>
      <c r="K14757"/>
      <c r="L14757"/>
    </row>
    <row r="14758" spans="9:12" ht="15" x14ac:dyDescent="0.25">
      <c r="I14758"/>
      <c r="J14758"/>
      <c r="K14758"/>
      <c r="L14758"/>
    </row>
    <row r="14759" spans="9:12" ht="15" x14ac:dyDescent="0.25">
      <c r="I14759"/>
      <c r="J14759"/>
      <c r="K14759"/>
      <c r="L14759"/>
    </row>
    <row r="14760" spans="9:12" ht="15" x14ac:dyDescent="0.25">
      <c r="I14760"/>
      <c r="J14760"/>
      <c r="K14760"/>
      <c r="L14760"/>
    </row>
    <row r="14761" spans="9:12" ht="15" x14ac:dyDescent="0.25">
      <c r="I14761"/>
      <c r="J14761"/>
      <c r="K14761"/>
      <c r="L14761"/>
    </row>
    <row r="14762" spans="9:12" ht="15" x14ac:dyDescent="0.25">
      <c r="I14762"/>
      <c r="J14762"/>
      <c r="K14762"/>
      <c r="L14762"/>
    </row>
    <row r="14763" spans="9:12" ht="15" x14ac:dyDescent="0.25">
      <c r="I14763"/>
      <c r="J14763"/>
      <c r="K14763"/>
      <c r="L14763"/>
    </row>
    <row r="14764" spans="9:12" ht="15" x14ac:dyDescent="0.25">
      <c r="I14764"/>
      <c r="J14764"/>
      <c r="K14764"/>
      <c r="L14764"/>
    </row>
    <row r="14765" spans="9:12" ht="15" x14ac:dyDescent="0.25">
      <c r="I14765"/>
      <c r="J14765"/>
      <c r="K14765"/>
      <c r="L14765"/>
    </row>
    <row r="14766" spans="9:12" ht="15" x14ac:dyDescent="0.25">
      <c r="I14766"/>
      <c r="J14766"/>
      <c r="K14766"/>
      <c r="L14766"/>
    </row>
    <row r="14767" spans="9:12" ht="15" x14ac:dyDescent="0.25">
      <c r="I14767"/>
      <c r="J14767"/>
      <c r="K14767"/>
      <c r="L14767"/>
    </row>
    <row r="14768" spans="9:12" ht="15" x14ac:dyDescent="0.25">
      <c r="I14768"/>
      <c r="J14768"/>
      <c r="K14768"/>
      <c r="L14768"/>
    </row>
    <row r="14769" spans="9:12" ht="15" x14ac:dyDescent="0.25">
      <c r="I14769"/>
      <c r="J14769"/>
      <c r="K14769"/>
      <c r="L14769"/>
    </row>
    <row r="14770" spans="9:12" ht="15" x14ac:dyDescent="0.25">
      <c r="I14770"/>
      <c r="J14770"/>
      <c r="K14770"/>
      <c r="L14770"/>
    </row>
    <row r="14771" spans="9:12" ht="15" x14ac:dyDescent="0.25">
      <c r="I14771"/>
      <c r="J14771"/>
      <c r="K14771"/>
      <c r="L14771"/>
    </row>
    <row r="14772" spans="9:12" ht="15" x14ac:dyDescent="0.25">
      <c r="I14772"/>
      <c r="J14772"/>
      <c r="K14772"/>
      <c r="L14772"/>
    </row>
    <row r="14773" spans="9:12" ht="15" x14ac:dyDescent="0.25">
      <c r="I14773"/>
      <c r="J14773"/>
      <c r="K14773"/>
      <c r="L14773"/>
    </row>
    <row r="14774" spans="9:12" ht="15" x14ac:dyDescent="0.25">
      <c r="I14774"/>
      <c r="J14774"/>
      <c r="K14774"/>
      <c r="L14774"/>
    </row>
    <row r="14775" spans="9:12" ht="15" x14ac:dyDescent="0.25">
      <c r="I14775"/>
      <c r="J14775"/>
      <c r="K14775"/>
      <c r="L14775"/>
    </row>
    <row r="14776" spans="9:12" ht="15" x14ac:dyDescent="0.25">
      <c r="I14776"/>
      <c r="J14776"/>
      <c r="K14776"/>
      <c r="L14776"/>
    </row>
    <row r="14777" spans="9:12" ht="15" x14ac:dyDescent="0.25">
      <c r="I14777"/>
      <c r="J14777"/>
      <c r="K14777"/>
      <c r="L14777"/>
    </row>
    <row r="14778" spans="9:12" ht="15" x14ac:dyDescent="0.25">
      <c r="I14778"/>
      <c r="J14778"/>
      <c r="K14778"/>
      <c r="L14778"/>
    </row>
    <row r="14779" spans="9:12" ht="15" x14ac:dyDescent="0.25">
      <c r="I14779"/>
      <c r="J14779"/>
      <c r="K14779"/>
      <c r="L14779"/>
    </row>
    <row r="14780" spans="9:12" ht="15" x14ac:dyDescent="0.25">
      <c r="I14780"/>
      <c r="J14780"/>
      <c r="K14780"/>
      <c r="L14780"/>
    </row>
    <row r="14781" spans="9:12" ht="15" x14ac:dyDescent="0.25">
      <c r="I14781"/>
      <c r="J14781"/>
      <c r="K14781"/>
      <c r="L14781"/>
    </row>
    <row r="14782" spans="9:12" ht="15" x14ac:dyDescent="0.25">
      <c r="I14782"/>
      <c r="J14782"/>
      <c r="K14782"/>
      <c r="L14782"/>
    </row>
    <row r="14783" spans="9:12" ht="15" x14ac:dyDescent="0.25">
      <c r="I14783"/>
      <c r="J14783"/>
      <c r="K14783"/>
      <c r="L14783"/>
    </row>
    <row r="14784" spans="9:12" ht="15" x14ac:dyDescent="0.25">
      <c r="I14784"/>
      <c r="J14784"/>
      <c r="K14784"/>
      <c r="L14784"/>
    </row>
    <row r="14785" spans="9:12" ht="15" x14ac:dyDescent="0.25">
      <c r="I14785"/>
      <c r="J14785"/>
      <c r="K14785"/>
      <c r="L14785"/>
    </row>
    <row r="14786" spans="9:12" ht="15" x14ac:dyDescent="0.25">
      <c r="I14786"/>
      <c r="J14786"/>
      <c r="K14786"/>
      <c r="L14786"/>
    </row>
    <row r="14787" spans="9:12" ht="15" x14ac:dyDescent="0.25">
      <c r="I14787"/>
      <c r="J14787"/>
      <c r="K14787"/>
      <c r="L14787"/>
    </row>
    <row r="14788" spans="9:12" ht="15" x14ac:dyDescent="0.25">
      <c r="I14788"/>
      <c r="J14788"/>
      <c r="K14788"/>
      <c r="L14788"/>
    </row>
    <row r="14789" spans="9:12" ht="15" x14ac:dyDescent="0.25">
      <c r="I14789"/>
      <c r="J14789"/>
      <c r="K14789"/>
      <c r="L14789"/>
    </row>
    <row r="14790" spans="9:12" ht="15" x14ac:dyDescent="0.25">
      <c r="I14790"/>
      <c r="J14790"/>
      <c r="K14790"/>
      <c r="L14790"/>
    </row>
    <row r="14791" spans="9:12" ht="15" x14ac:dyDescent="0.25">
      <c r="I14791"/>
      <c r="J14791"/>
      <c r="K14791"/>
      <c r="L14791"/>
    </row>
    <row r="14792" spans="9:12" ht="15" x14ac:dyDescent="0.25">
      <c r="I14792"/>
      <c r="J14792"/>
      <c r="K14792"/>
      <c r="L14792"/>
    </row>
    <row r="14793" spans="9:12" ht="15" x14ac:dyDescent="0.25">
      <c r="I14793"/>
      <c r="J14793"/>
      <c r="K14793"/>
      <c r="L14793"/>
    </row>
    <row r="14794" spans="9:12" ht="15" x14ac:dyDescent="0.25">
      <c r="I14794"/>
      <c r="J14794"/>
      <c r="K14794"/>
      <c r="L14794"/>
    </row>
    <row r="14795" spans="9:12" ht="15" x14ac:dyDescent="0.25">
      <c r="I14795"/>
      <c r="J14795"/>
      <c r="K14795"/>
      <c r="L14795"/>
    </row>
    <row r="14796" spans="9:12" ht="15" x14ac:dyDescent="0.25">
      <c r="I14796"/>
      <c r="J14796"/>
      <c r="K14796"/>
      <c r="L14796"/>
    </row>
    <row r="14797" spans="9:12" ht="15" x14ac:dyDescent="0.25">
      <c r="I14797"/>
      <c r="J14797"/>
      <c r="K14797"/>
      <c r="L14797"/>
    </row>
    <row r="14798" spans="9:12" ht="15" x14ac:dyDescent="0.25">
      <c r="I14798"/>
      <c r="J14798"/>
      <c r="K14798"/>
      <c r="L14798"/>
    </row>
    <row r="14799" spans="9:12" ht="15" x14ac:dyDescent="0.25">
      <c r="I14799"/>
      <c r="J14799"/>
      <c r="K14799"/>
      <c r="L14799"/>
    </row>
    <row r="14800" spans="9:12" ht="15" x14ac:dyDescent="0.25">
      <c r="I14800"/>
      <c r="J14800"/>
      <c r="K14800"/>
      <c r="L14800"/>
    </row>
    <row r="14801" spans="9:12" ht="15" x14ac:dyDescent="0.25">
      <c r="I14801"/>
      <c r="J14801"/>
      <c r="K14801"/>
      <c r="L14801"/>
    </row>
    <row r="14802" spans="9:12" ht="15" x14ac:dyDescent="0.25">
      <c r="I14802"/>
      <c r="J14802"/>
      <c r="K14802"/>
      <c r="L14802"/>
    </row>
    <row r="14803" spans="9:12" ht="15" x14ac:dyDescent="0.25">
      <c r="I14803"/>
      <c r="J14803"/>
      <c r="K14803"/>
      <c r="L14803"/>
    </row>
    <row r="14804" spans="9:12" ht="15" x14ac:dyDescent="0.25">
      <c r="I14804"/>
      <c r="J14804"/>
      <c r="K14804"/>
      <c r="L14804"/>
    </row>
    <row r="14805" spans="9:12" ht="15" x14ac:dyDescent="0.25">
      <c r="I14805"/>
      <c r="J14805"/>
      <c r="K14805"/>
      <c r="L14805"/>
    </row>
    <row r="14806" spans="9:12" ht="15" x14ac:dyDescent="0.25">
      <c r="I14806"/>
      <c r="J14806"/>
      <c r="K14806"/>
      <c r="L14806"/>
    </row>
    <row r="14807" spans="9:12" ht="15" x14ac:dyDescent="0.25">
      <c r="I14807"/>
      <c r="J14807"/>
      <c r="K14807"/>
      <c r="L14807"/>
    </row>
    <row r="14808" spans="9:12" ht="15" x14ac:dyDescent="0.25">
      <c r="I14808"/>
      <c r="J14808"/>
      <c r="K14808"/>
      <c r="L14808"/>
    </row>
    <row r="14809" spans="9:12" ht="15" x14ac:dyDescent="0.25">
      <c r="I14809"/>
      <c r="J14809"/>
      <c r="K14809"/>
      <c r="L14809"/>
    </row>
    <row r="14810" spans="9:12" ht="15" x14ac:dyDescent="0.25">
      <c r="I14810"/>
      <c r="J14810"/>
      <c r="K14810"/>
      <c r="L14810"/>
    </row>
    <row r="14811" spans="9:12" ht="15" x14ac:dyDescent="0.25">
      <c r="I14811"/>
      <c r="J14811"/>
      <c r="K14811"/>
      <c r="L14811"/>
    </row>
    <row r="14812" spans="9:12" ht="15" x14ac:dyDescent="0.25">
      <c r="I14812"/>
      <c r="J14812"/>
      <c r="K14812"/>
      <c r="L14812"/>
    </row>
    <row r="14813" spans="9:12" ht="15" x14ac:dyDescent="0.25">
      <c r="I14813"/>
      <c r="J14813"/>
      <c r="K14813"/>
      <c r="L14813"/>
    </row>
    <row r="14814" spans="9:12" ht="15" x14ac:dyDescent="0.25">
      <c r="I14814"/>
      <c r="J14814"/>
      <c r="K14814"/>
      <c r="L14814"/>
    </row>
    <row r="14815" spans="9:12" ht="15" x14ac:dyDescent="0.25">
      <c r="I14815"/>
      <c r="J14815"/>
      <c r="K14815"/>
      <c r="L14815"/>
    </row>
    <row r="14816" spans="9:12" ht="15" x14ac:dyDescent="0.25">
      <c r="I14816"/>
      <c r="J14816"/>
      <c r="K14816"/>
      <c r="L14816"/>
    </row>
    <row r="14817" spans="9:12" ht="15" x14ac:dyDescent="0.25">
      <c r="I14817"/>
      <c r="J14817"/>
      <c r="K14817"/>
      <c r="L14817"/>
    </row>
    <row r="14818" spans="9:12" ht="15" x14ac:dyDescent="0.25">
      <c r="I14818"/>
      <c r="J14818"/>
      <c r="K14818"/>
      <c r="L14818"/>
    </row>
    <row r="14819" spans="9:12" ht="15" x14ac:dyDescent="0.25">
      <c r="I14819"/>
      <c r="J14819"/>
      <c r="K14819"/>
      <c r="L14819"/>
    </row>
    <row r="14820" spans="9:12" ht="15" x14ac:dyDescent="0.25">
      <c r="I14820"/>
      <c r="J14820"/>
      <c r="K14820"/>
      <c r="L14820"/>
    </row>
    <row r="14821" spans="9:12" ht="15" x14ac:dyDescent="0.25">
      <c r="I14821"/>
      <c r="J14821"/>
      <c r="K14821"/>
      <c r="L14821"/>
    </row>
    <row r="14822" spans="9:12" ht="15" x14ac:dyDescent="0.25">
      <c r="I14822"/>
      <c r="J14822"/>
      <c r="K14822"/>
      <c r="L14822"/>
    </row>
    <row r="14823" spans="9:12" ht="15" x14ac:dyDescent="0.25">
      <c r="I14823"/>
      <c r="J14823"/>
      <c r="K14823"/>
      <c r="L14823"/>
    </row>
    <row r="14824" spans="9:12" ht="15" x14ac:dyDescent="0.25">
      <c r="I14824"/>
      <c r="J14824"/>
      <c r="K14824"/>
      <c r="L14824"/>
    </row>
    <row r="14825" spans="9:12" ht="15" x14ac:dyDescent="0.25">
      <c r="I14825"/>
      <c r="J14825"/>
      <c r="K14825"/>
      <c r="L14825"/>
    </row>
    <row r="14826" spans="9:12" ht="15" x14ac:dyDescent="0.25">
      <c r="I14826"/>
      <c r="J14826"/>
      <c r="K14826"/>
      <c r="L14826"/>
    </row>
    <row r="14827" spans="9:12" ht="15" x14ac:dyDescent="0.25">
      <c r="I14827"/>
      <c r="J14827"/>
      <c r="K14827"/>
      <c r="L14827"/>
    </row>
    <row r="14828" spans="9:12" ht="15" x14ac:dyDescent="0.25">
      <c r="I14828"/>
      <c r="J14828"/>
      <c r="K14828"/>
      <c r="L14828"/>
    </row>
    <row r="14829" spans="9:12" ht="15" x14ac:dyDescent="0.25">
      <c r="I14829"/>
      <c r="J14829"/>
      <c r="K14829"/>
      <c r="L14829"/>
    </row>
    <row r="14830" spans="9:12" ht="15" x14ac:dyDescent="0.25">
      <c r="I14830"/>
      <c r="J14830"/>
      <c r="K14830"/>
      <c r="L14830"/>
    </row>
    <row r="14831" spans="9:12" ht="15" x14ac:dyDescent="0.25">
      <c r="I14831"/>
      <c r="J14831"/>
      <c r="K14831"/>
      <c r="L14831"/>
    </row>
    <row r="14832" spans="9:12" ht="15" x14ac:dyDescent="0.25">
      <c r="I14832"/>
      <c r="J14832"/>
      <c r="K14832"/>
      <c r="L14832"/>
    </row>
    <row r="14833" spans="9:12" ht="15" x14ac:dyDescent="0.25">
      <c r="I14833"/>
      <c r="J14833"/>
      <c r="K14833"/>
      <c r="L14833"/>
    </row>
    <row r="14834" spans="9:12" ht="15" x14ac:dyDescent="0.25">
      <c r="I14834"/>
      <c r="J14834"/>
      <c r="K14834"/>
      <c r="L14834"/>
    </row>
    <row r="14835" spans="9:12" ht="15" x14ac:dyDescent="0.25">
      <c r="I14835"/>
      <c r="J14835"/>
      <c r="K14835"/>
      <c r="L14835"/>
    </row>
    <row r="14836" spans="9:12" ht="15" x14ac:dyDescent="0.25">
      <c r="I14836"/>
      <c r="J14836"/>
      <c r="K14836"/>
      <c r="L14836"/>
    </row>
    <row r="14837" spans="9:12" ht="15" x14ac:dyDescent="0.25">
      <c r="I14837"/>
      <c r="J14837"/>
      <c r="K14837"/>
      <c r="L14837"/>
    </row>
    <row r="14838" spans="9:12" ht="15" x14ac:dyDescent="0.25">
      <c r="I14838"/>
      <c r="J14838"/>
      <c r="K14838"/>
      <c r="L14838"/>
    </row>
    <row r="14839" spans="9:12" ht="15" x14ac:dyDescent="0.25">
      <c r="I14839"/>
      <c r="J14839"/>
      <c r="K14839"/>
      <c r="L14839"/>
    </row>
    <row r="14840" spans="9:12" ht="15" x14ac:dyDescent="0.25">
      <c r="I14840"/>
      <c r="J14840"/>
      <c r="K14840"/>
      <c r="L14840"/>
    </row>
    <row r="14841" spans="9:12" ht="15" x14ac:dyDescent="0.25">
      <c r="I14841"/>
      <c r="J14841"/>
      <c r="K14841"/>
      <c r="L14841"/>
    </row>
    <row r="14842" spans="9:12" ht="15" x14ac:dyDescent="0.25">
      <c r="I14842"/>
      <c r="J14842"/>
      <c r="K14842"/>
      <c r="L14842"/>
    </row>
    <row r="14843" spans="9:12" ht="15" x14ac:dyDescent="0.25">
      <c r="I14843"/>
      <c r="J14843"/>
      <c r="K14843"/>
      <c r="L14843"/>
    </row>
    <row r="14844" spans="9:12" ht="15" x14ac:dyDescent="0.25">
      <c r="I14844"/>
      <c r="J14844"/>
      <c r="K14844"/>
      <c r="L14844"/>
    </row>
    <row r="14845" spans="9:12" ht="15" x14ac:dyDescent="0.25">
      <c r="I14845"/>
      <c r="J14845"/>
      <c r="K14845"/>
      <c r="L14845"/>
    </row>
    <row r="14846" spans="9:12" ht="15" x14ac:dyDescent="0.25">
      <c r="I14846"/>
      <c r="J14846"/>
      <c r="K14846"/>
      <c r="L14846"/>
    </row>
    <row r="14847" spans="9:12" ht="15" x14ac:dyDescent="0.25">
      <c r="I14847"/>
      <c r="J14847"/>
      <c r="K14847"/>
      <c r="L14847"/>
    </row>
    <row r="14848" spans="9:12" ht="15" x14ac:dyDescent="0.25">
      <c r="I14848"/>
      <c r="J14848"/>
      <c r="K14848"/>
      <c r="L14848"/>
    </row>
    <row r="14849" spans="9:12" ht="15" x14ac:dyDescent="0.25">
      <c r="I14849"/>
      <c r="J14849"/>
      <c r="K14849"/>
      <c r="L14849"/>
    </row>
    <row r="14850" spans="9:12" ht="15" x14ac:dyDescent="0.25">
      <c r="I14850"/>
      <c r="J14850"/>
      <c r="K14850"/>
      <c r="L14850"/>
    </row>
    <row r="14851" spans="9:12" ht="15" x14ac:dyDescent="0.25">
      <c r="I14851"/>
      <c r="J14851"/>
      <c r="K14851"/>
      <c r="L14851"/>
    </row>
    <row r="14852" spans="9:12" ht="15" x14ac:dyDescent="0.25">
      <c r="I14852"/>
      <c r="J14852"/>
      <c r="K14852"/>
      <c r="L14852"/>
    </row>
    <row r="14853" spans="9:12" ht="15" x14ac:dyDescent="0.25">
      <c r="I14853"/>
      <c r="J14853"/>
      <c r="K14853"/>
      <c r="L14853"/>
    </row>
    <row r="14854" spans="9:12" ht="15" x14ac:dyDescent="0.25">
      <c r="I14854"/>
      <c r="J14854"/>
      <c r="K14854"/>
      <c r="L14854"/>
    </row>
    <row r="14855" spans="9:12" ht="15" x14ac:dyDescent="0.25">
      <c r="I14855"/>
      <c r="J14855"/>
      <c r="K14855"/>
      <c r="L14855"/>
    </row>
    <row r="14856" spans="9:12" ht="15" x14ac:dyDescent="0.25">
      <c r="I14856"/>
      <c r="J14856"/>
      <c r="K14856"/>
      <c r="L14856"/>
    </row>
    <row r="14857" spans="9:12" ht="15" x14ac:dyDescent="0.25">
      <c r="I14857"/>
      <c r="J14857"/>
      <c r="K14857"/>
      <c r="L14857"/>
    </row>
    <row r="14858" spans="9:12" ht="15" x14ac:dyDescent="0.25">
      <c r="I14858"/>
      <c r="J14858"/>
      <c r="K14858"/>
      <c r="L14858"/>
    </row>
    <row r="14859" spans="9:12" ht="15" x14ac:dyDescent="0.25">
      <c r="I14859"/>
      <c r="J14859"/>
      <c r="K14859"/>
      <c r="L14859"/>
    </row>
    <row r="14860" spans="9:12" ht="15" x14ac:dyDescent="0.25">
      <c r="I14860"/>
      <c r="J14860"/>
      <c r="K14860"/>
      <c r="L14860"/>
    </row>
    <row r="14861" spans="9:12" ht="15" x14ac:dyDescent="0.25">
      <c r="I14861"/>
      <c r="J14861"/>
      <c r="K14861"/>
      <c r="L14861"/>
    </row>
    <row r="14862" spans="9:12" ht="15" x14ac:dyDescent="0.25">
      <c r="I14862"/>
      <c r="J14862"/>
      <c r="K14862"/>
      <c r="L14862"/>
    </row>
    <row r="14863" spans="9:12" ht="15" x14ac:dyDescent="0.25">
      <c r="I14863"/>
      <c r="J14863"/>
      <c r="K14863"/>
      <c r="L14863"/>
    </row>
    <row r="14864" spans="9:12" ht="15" x14ac:dyDescent="0.25">
      <c r="I14864"/>
      <c r="J14864"/>
      <c r="K14864"/>
      <c r="L14864"/>
    </row>
    <row r="14865" spans="9:12" ht="15" x14ac:dyDescent="0.25">
      <c r="I14865"/>
      <c r="J14865"/>
      <c r="K14865"/>
      <c r="L14865"/>
    </row>
    <row r="14866" spans="9:12" ht="15" x14ac:dyDescent="0.25">
      <c r="I14866"/>
      <c r="J14866"/>
      <c r="K14866"/>
      <c r="L14866"/>
    </row>
    <row r="14867" spans="9:12" ht="15" x14ac:dyDescent="0.25">
      <c r="I14867"/>
      <c r="J14867"/>
      <c r="K14867"/>
      <c r="L14867"/>
    </row>
    <row r="14868" spans="9:12" ht="15" x14ac:dyDescent="0.25">
      <c r="I14868"/>
      <c r="J14868"/>
      <c r="K14868"/>
      <c r="L14868"/>
    </row>
    <row r="14869" spans="9:12" ht="15" x14ac:dyDescent="0.25">
      <c r="I14869"/>
      <c r="J14869"/>
      <c r="K14869"/>
      <c r="L14869"/>
    </row>
    <row r="14870" spans="9:12" ht="15" x14ac:dyDescent="0.25">
      <c r="I14870"/>
      <c r="J14870"/>
      <c r="K14870"/>
      <c r="L14870"/>
    </row>
    <row r="14871" spans="9:12" ht="15" x14ac:dyDescent="0.25">
      <c r="I14871"/>
      <c r="J14871"/>
      <c r="K14871"/>
      <c r="L14871"/>
    </row>
    <row r="14872" spans="9:12" ht="15" x14ac:dyDescent="0.25">
      <c r="I14872"/>
      <c r="J14872"/>
      <c r="K14872"/>
      <c r="L14872"/>
    </row>
    <row r="14873" spans="9:12" ht="15" x14ac:dyDescent="0.25">
      <c r="I14873"/>
      <c r="J14873"/>
      <c r="K14873"/>
      <c r="L14873"/>
    </row>
    <row r="14874" spans="9:12" ht="15" x14ac:dyDescent="0.25">
      <c r="I14874"/>
      <c r="J14874"/>
      <c r="K14874"/>
      <c r="L14874"/>
    </row>
    <row r="14875" spans="9:12" ht="15" x14ac:dyDescent="0.25">
      <c r="I14875"/>
      <c r="J14875"/>
      <c r="K14875"/>
      <c r="L14875"/>
    </row>
    <row r="14876" spans="9:12" ht="15" x14ac:dyDescent="0.25">
      <c r="I14876"/>
      <c r="J14876"/>
      <c r="K14876"/>
      <c r="L14876"/>
    </row>
    <row r="14877" spans="9:12" ht="15" x14ac:dyDescent="0.25">
      <c r="I14877"/>
      <c r="J14877"/>
      <c r="K14877"/>
      <c r="L14877"/>
    </row>
    <row r="14878" spans="9:12" ht="15" x14ac:dyDescent="0.25">
      <c r="I14878"/>
      <c r="J14878"/>
      <c r="K14878"/>
      <c r="L14878"/>
    </row>
    <row r="14879" spans="9:12" ht="15" x14ac:dyDescent="0.25">
      <c r="I14879"/>
      <c r="J14879"/>
      <c r="K14879"/>
      <c r="L14879"/>
    </row>
    <row r="14880" spans="9:12" ht="15" x14ac:dyDescent="0.25">
      <c r="I14880"/>
      <c r="J14880"/>
      <c r="K14880"/>
      <c r="L14880"/>
    </row>
    <row r="14881" spans="9:12" ht="15" x14ac:dyDescent="0.25">
      <c r="I14881"/>
      <c r="J14881"/>
      <c r="K14881"/>
      <c r="L14881"/>
    </row>
    <row r="14882" spans="9:12" ht="15" x14ac:dyDescent="0.25">
      <c r="I14882"/>
      <c r="J14882"/>
      <c r="K14882"/>
      <c r="L14882"/>
    </row>
    <row r="14883" spans="9:12" ht="15" x14ac:dyDescent="0.25">
      <c r="I14883"/>
      <c r="J14883"/>
      <c r="K14883"/>
      <c r="L14883"/>
    </row>
    <row r="14884" spans="9:12" ht="15" x14ac:dyDescent="0.25">
      <c r="I14884"/>
      <c r="J14884"/>
      <c r="K14884"/>
      <c r="L14884"/>
    </row>
    <row r="14885" spans="9:12" ht="15" x14ac:dyDescent="0.25">
      <c r="I14885"/>
      <c r="J14885"/>
      <c r="K14885"/>
      <c r="L14885"/>
    </row>
    <row r="14886" spans="9:12" ht="15" x14ac:dyDescent="0.25">
      <c r="I14886"/>
      <c r="J14886"/>
      <c r="K14886"/>
      <c r="L14886"/>
    </row>
    <row r="14887" spans="9:12" ht="15" x14ac:dyDescent="0.25">
      <c r="I14887"/>
      <c r="J14887"/>
      <c r="K14887"/>
      <c r="L14887"/>
    </row>
    <row r="14888" spans="9:12" ht="15" x14ac:dyDescent="0.25">
      <c r="I14888"/>
      <c r="J14888"/>
      <c r="K14888"/>
      <c r="L14888"/>
    </row>
    <row r="14889" spans="9:12" ht="15" x14ac:dyDescent="0.25">
      <c r="I14889"/>
      <c r="J14889"/>
      <c r="K14889"/>
      <c r="L14889"/>
    </row>
    <row r="14890" spans="9:12" ht="15" x14ac:dyDescent="0.25">
      <c r="I14890"/>
      <c r="J14890"/>
      <c r="K14890"/>
      <c r="L14890"/>
    </row>
    <row r="14891" spans="9:12" ht="15" x14ac:dyDescent="0.25">
      <c r="I14891"/>
      <c r="J14891"/>
      <c r="K14891"/>
      <c r="L14891"/>
    </row>
    <row r="14892" spans="9:12" ht="15" x14ac:dyDescent="0.25">
      <c r="I14892"/>
      <c r="J14892"/>
      <c r="K14892"/>
      <c r="L14892"/>
    </row>
    <row r="14893" spans="9:12" ht="15" x14ac:dyDescent="0.25">
      <c r="I14893"/>
      <c r="J14893"/>
      <c r="K14893"/>
      <c r="L14893"/>
    </row>
    <row r="14894" spans="9:12" ht="15" x14ac:dyDescent="0.25">
      <c r="I14894"/>
      <c r="J14894"/>
      <c r="K14894"/>
      <c r="L14894"/>
    </row>
    <row r="14895" spans="9:12" ht="15" x14ac:dyDescent="0.25">
      <c r="I14895"/>
      <c r="J14895"/>
      <c r="K14895"/>
      <c r="L14895"/>
    </row>
    <row r="14896" spans="9:12" ht="15" x14ac:dyDescent="0.25">
      <c r="I14896"/>
      <c r="J14896"/>
      <c r="K14896"/>
      <c r="L14896"/>
    </row>
    <row r="14897" spans="9:12" ht="15" x14ac:dyDescent="0.25">
      <c r="I14897"/>
      <c r="J14897"/>
      <c r="K14897"/>
      <c r="L14897"/>
    </row>
    <row r="14898" spans="9:12" ht="15" x14ac:dyDescent="0.25">
      <c r="I14898"/>
      <c r="J14898"/>
      <c r="K14898"/>
      <c r="L14898"/>
    </row>
    <row r="14899" spans="9:12" ht="15" x14ac:dyDescent="0.25">
      <c r="I14899"/>
      <c r="J14899"/>
      <c r="K14899"/>
      <c r="L14899"/>
    </row>
    <row r="14900" spans="9:12" ht="15" x14ac:dyDescent="0.25">
      <c r="I14900"/>
      <c r="J14900"/>
      <c r="K14900"/>
      <c r="L14900"/>
    </row>
    <row r="14901" spans="9:12" ht="15" x14ac:dyDescent="0.25">
      <c r="I14901"/>
      <c r="J14901"/>
      <c r="K14901"/>
      <c r="L14901"/>
    </row>
    <row r="14902" spans="9:12" ht="15" x14ac:dyDescent="0.25">
      <c r="I14902"/>
      <c r="J14902"/>
      <c r="K14902"/>
      <c r="L14902"/>
    </row>
    <row r="14903" spans="9:12" ht="15" x14ac:dyDescent="0.25">
      <c r="I14903"/>
      <c r="J14903"/>
      <c r="K14903"/>
      <c r="L14903"/>
    </row>
    <row r="14904" spans="9:12" ht="15" x14ac:dyDescent="0.25">
      <c r="I14904"/>
      <c r="J14904"/>
      <c r="K14904"/>
      <c r="L14904"/>
    </row>
    <row r="14905" spans="9:12" ht="15" x14ac:dyDescent="0.25">
      <c r="I14905"/>
      <c r="J14905"/>
      <c r="K14905"/>
      <c r="L14905"/>
    </row>
    <row r="14906" spans="9:12" ht="15" x14ac:dyDescent="0.25">
      <c r="I14906"/>
      <c r="J14906"/>
      <c r="K14906"/>
      <c r="L14906"/>
    </row>
    <row r="14907" spans="9:12" ht="15" x14ac:dyDescent="0.25">
      <c r="I14907"/>
      <c r="J14907"/>
      <c r="K14907"/>
      <c r="L14907"/>
    </row>
    <row r="14908" spans="9:12" ht="15" x14ac:dyDescent="0.25">
      <c r="I14908"/>
      <c r="J14908"/>
      <c r="K14908"/>
      <c r="L14908"/>
    </row>
    <row r="14909" spans="9:12" ht="15" x14ac:dyDescent="0.25">
      <c r="I14909"/>
      <c r="J14909"/>
      <c r="K14909"/>
      <c r="L14909"/>
    </row>
    <row r="14910" spans="9:12" ht="15" x14ac:dyDescent="0.25">
      <c r="I14910"/>
      <c r="J14910"/>
      <c r="K14910"/>
      <c r="L14910"/>
    </row>
    <row r="14911" spans="9:12" ht="15" x14ac:dyDescent="0.25">
      <c r="I14911"/>
      <c r="J14911"/>
      <c r="K14911"/>
      <c r="L14911"/>
    </row>
    <row r="14912" spans="9:12" ht="15" x14ac:dyDescent="0.25">
      <c r="I14912"/>
      <c r="J14912"/>
      <c r="K14912"/>
      <c r="L14912"/>
    </row>
    <row r="14913" spans="9:12" ht="15" x14ac:dyDescent="0.25">
      <c r="I14913"/>
      <c r="J14913"/>
      <c r="K14913"/>
      <c r="L14913"/>
    </row>
    <row r="14914" spans="9:12" ht="15" x14ac:dyDescent="0.25">
      <c r="I14914"/>
      <c r="J14914"/>
      <c r="K14914"/>
      <c r="L14914"/>
    </row>
    <row r="14915" spans="9:12" ht="15" x14ac:dyDescent="0.25">
      <c r="I14915"/>
      <c r="J14915"/>
      <c r="K14915"/>
      <c r="L14915"/>
    </row>
    <row r="14916" spans="9:12" ht="15" x14ac:dyDescent="0.25">
      <c r="I14916"/>
      <c r="J14916"/>
      <c r="K14916"/>
      <c r="L14916"/>
    </row>
    <row r="14917" spans="9:12" ht="15" x14ac:dyDescent="0.25">
      <c r="I14917"/>
      <c r="J14917"/>
      <c r="K14917"/>
      <c r="L14917"/>
    </row>
    <row r="14918" spans="9:12" ht="15" x14ac:dyDescent="0.25">
      <c r="I14918"/>
      <c r="J14918"/>
      <c r="K14918"/>
      <c r="L14918"/>
    </row>
    <row r="14919" spans="9:12" ht="15" x14ac:dyDescent="0.25">
      <c r="I14919"/>
      <c r="J14919"/>
      <c r="K14919"/>
      <c r="L14919"/>
    </row>
    <row r="14920" spans="9:12" ht="15" x14ac:dyDescent="0.25">
      <c r="I14920"/>
      <c r="J14920"/>
      <c r="K14920"/>
      <c r="L14920"/>
    </row>
    <row r="14921" spans="9:12" ht="15" x14ac:dyDescent="0.25">
      <c r="I14921"/>
      <c r="J14921"/>
      <c r="K14921"/>
      <c r="L14921"/>
    </row>
    <row r="14922" spans="9:12" ht="15" x14ac:dyDescent="0.25">
      <c r="I14922"/>
      <c r="J14922"/>
      <c r="K14922"/>
      <c r="L14922"/>
    </row>
    <row r="14923" spans="9:12" ht="15" x14ac:dyDescent="0.25">
      <c r="I14923"/>
      <c r="J14923"/>
      <c r="K14923"/>
      <c r="L14923"/>
    </row>
    <row r="14924" spans="9:12" ht="15" x14ac:dyDescent="0.25">
      <c r="I14924"/>
      <c r="J14924"/>
      <c r="K14924"/>
      <c r="L14924"/>
    </row>
    <row r="14925" spans="9:12" ht="15" x14ac:dyDescent="0.25">
      <c r="I14925"/>
      <c r="J14925"/>
      <c r="K14925"/>
      <c r="L14925"/>
    </row>
    <row r="14926" spans="9:12" ht="15" x14ac:dyDescent="0.25">
      <c r="I14926"/>
      <c r="J14926"/>
      <c r="K14926"/>
      <c r="L14926"/>
    </row>
    <row r="14927" spans="9:12" ht="15" x14ac:dyDescent="0.25">
      <c r="I14927"/>
      <c r="J14927"/>
      <c r="K14927"/>
      <c r="L14927"/>
    </row>
    <row r="14928" spans="9:12" ht="15" x14ac:dyDescent="0.25">
      <c r="I14928"/>
      <c r="J14928"/>
      <c r="K14928"/>
      <c r="L14928"/>
    </row>
    <row r="14929" spans="9:12" ht="15" x14ac:dyDescent="0.25">
      <c r="I14929"/>
      <c r="J14929"/>
      <c r="K14929"/>
      <c r="L14929"/>
    </row>
    <row r="14930" spans="9:12" ht="15" x14ac:dyDescent="0.25">
      <c r="I14930"/>
      <c r="J14930"/>
      <c r="K14930"/>
      <c r="L14930"/>
    </row>
    <row r="14931" spans="9:12" ht="15" x14ac:dyDescent="0.25">
      <c r="I14931"/>
      <c r="J14931"/>
      <c r="K14931"/>
      <c r="L14931"/>
    </row>
    <row r="14932" spans="9:12" ht="15" x14ac:dyDescent="0.25">
      <c r="I14932"/>
      <c r="J14932"/>
      <c r="K14932"/>
      <c r="L14932"/>
    </row>
    <row r="14933" spans="9:12" ht="15" x14ac:dyDescent="0.25">
      <c r="I14933"/>
      <c r="J14933"/>
      <c r="K14933"/>
      <c r="L14933"/>
    </row>
    <row r="14934" spans="9:12" ht="15" x14ac:dyDescent="0.25">
      <c r="I14934"/>
      <c r="J14934"/>
      <c r="K14934"/>
      <c r="L14934"/>
    </row>
    <row r="14935" spans="9:12" ht="15" x14ac:dyDescent="0.25">
      <c r="I14935"/>
      <c r="J14935"/>
      <c r="K14935"/>
      <c r="L14935"/>
    </row>
    <row r="14936" spans="9:12" ht="15" x14ac:dyDescent="0.25">
      <c r="I14936"/>
      <c r="J14936"/>
      <c r="K14936"/>
      <c r="L14936"/>
    </row>
    <row r="14937" spans="9:12" ht="15" x14ac:dyDescent="0.25">
      <c r="I14937"/>
      <c r="J14937"/>
      <c r="K14937"/>
      <c r="L14937"/>
    </row>
    <row r="14938" spans="9:12" ht="15" x14ac:dyDescent="0.25">
      <c r="I14938"/>
      <c r="J14938"/>
      <c r="K14938"/>
      <c r="L14938"/>
    </row>
    <row r="14939" spans="9:12" ht="15" x14ac:dyDescent="0.25">
      <c r="I14939"/>
      <c r="J14939"/>
      <c r="K14939"/>
      <c r="L14939"/>
    </row>
    <row r="14940" spans="9:12" ht="15" x14ac:dyDescent="0.25">
      <c r="I14940"/>
      <c r="J14940"/>
      <c r="K14940"/>
      <c r="L14940"/>
    </row>
    <row r="14941" spans="9:12" ht="15" x14ac:dyDescent="0.25">
      <c r="I14941"/>
      <c r="J14941"/>
      <c r="K14941"/>
      <c r="L14941"/>
    </row>
    <row r="14942" spans="9:12" ht="15" x14ac:dyDescent="0.25">
      <c r="I14942"/>
      <c r="J14942"/>
      <c r="K14942"/>
      <c r="L14942"/>
    </row>
    <row r="14943" spans="9:12" ht="15" x14ac:dyDescent="0.25">
      <c r="I14943"/>
      <c r="J14943"/>
      <c r="K14943"/>
      <c r="L14943"/>
    </row>
    <row r="14944" spans="9:12" ht="15" x14ac:dyDescent="0.25">
      <c r="I14944"/>
      <c r="J14944"/>
      <c r="K14944"/>
      <c r="L14944"/>
    </row>
    <row r="14945" spans="9:12" ht="15" x14ac:dyDescent="0.25">
      <c r="I14945"/>
      <c r="J14945"/>
      <c r="K14945"/>
      <c r="L14945"/>
    </row>
    <row r="14946" spans="9:12" ht="15" x14ac:dyDescent="0.25">
      <c r="I14946"/>
      <c r="J14946"/>
      <c r="K14946"/>
      <c r="L14946"/>
    </row>
    <row r="14947" spans="9:12" ht="15" x14ac:dyDescent="0.25">
      <c r="I14947"/>
      <c r="J14947"/>
      <c r="K14947"/>
      <c r="L14947"/>
    </row>
    <row r="14948" spans="9:12" ht="15" x14ac:dyDescent="0.25">
      <c r="I14948"/>
      <c r="J14948"/>
      <c r="K14948"/>
      <c r="L14948"/>
    </row>
    <row r="14949" spans="9:12" ht="15" x14ac:dyDescent="0.25">
      <c r="I14949"/>
      <c r="J14949"/>
      <c r="K14949"/>
      <c r="L14949"/>
    </row>
    <row r="14950" spans="9:12" ht="15" x14ac:dyDescent="0.25">
      <c r="I14950"/>
      <c r="J14950"/>
      <c r="K14950"/>
      <c r="L14950"/>
    </row>
    <row r="14951" spans="9:12" ht="15" x14ac:dyDescent="0.25">
      <c r="I14951"/>
      <c r="J14951"/>
      <c r="K14951"/>
      <c r="L14951"/>
    </row>
    <row r="14952" spans="9:12" ht="15" x14ac:dyDescent="0.25">
      <c r="I14952"/>
      <c r="J14952"/>
      <c r="K14952"/>
      <c r="L14952"/>
    </row>
    <row r="14953" spans="9:12" ht="15" x14ac:dyDescent="0.25">
      <c r="I14953"/>
      <c r="J14953"/>
      <c r="K14953"/>
      <c r="L14953"/>
    </row>
    <row r="14954" spans="9:12" ht="15" x14ac:dyDescent="0.25">
      <c r="I14954"/>
      <c r="J14954"/>
      <c r="K14954"/>
      <c r="L14954"/>
    </row>
    <row r="14955" spans="9:12" ht="15" x14ac:dyDescent="0.25">
      <c r="I14955"/>
      <c r="J14955"/>
      <c r="K14955"/>
      <c r="L14955"/>
    </row>
    <row r="14956" spans="9:12" ht="15" x14ac:dyDescent="0.25">
      <c r="I14956"/>
      <c r="J14956"/>
      <c r="K14956"/>
      <c r="L14956"/>
    </row>
    <row r="14957" spans="9:12" ht="15" x14ac:dyDescent="0.25">
      <c r="I14957"/>
      <c r="J14957"/>
      <c r="K14957"/>
      <c r="L14957"/>
    </row>
    <row r="14958" spans="9:12" ht="15" x14ac:dyDescent="0.25">
      <c r="I14958"/>
      <c r="J14958"/>
      <c r="K14958"/>
      <c r="L14958"/>
    </row>
    <row r="14959" spans="9:12" ht="15" x14ac:dyDescent="0.25">
      <c r="I14959"/>
      <c r="J14959"/>
      <c r="K14959"/>
      <c r="L14959"/>
    </row>
    <row r="14960" spans="9:12" ht="15" x14ac:dyDescent="0.25">
      <c r="I14960"/>
      <c r="J14960"/>
      <c r="K14960"/>
      <c r="L14960"/>
    </row>
    <row r="14961" spans="9:12" ht="15" x14ac:dyDescent="0.25">
      <c r="I14961"/>
      <c r="J14961"/>
      <c r="K14961"/>
      <c r="L14961"/>
    </row>
    <row r="14962" spans="9:12" ht="15" x14ac:dyDescent="0.25">
      <c r="I14962"/>
      <c r="J14962"/>
      <c r="K14962"/>
      <c r="L14962"/>
    </row>
    <row r="14963" spans="9:12" ht="15" x14ac:dyDescent="0.25">
      <c r="I14963"/>
      <c r="J14963"/>
      <c r="K14963"/>
      <c r="L14963"/>
    </row>
    <row r="14964" spans="9:12" ht="15" x14ac:dyDescent="0.25">
      <c r="I14964"/>
      <c r="J14964"/>
      <c r="K14964"/>
      <c r="L14964"/>
    </row>
    <row r="14965" spans="9:12" ht="15" x14ac:dyDescent="0.25">
      <c r="I14965"/>
      <c r="J14965"/>
      <c r="K14965"/>
      <c r="L14965"/>
    </row>
    <row r="14966" spans="9:12" ht="15" x14ac:dyDescent="0.25">
      <c r="I14966"/>
      <c r="J14966"/>
      <c r="K14966"/>
      <c r="L14966"/>
    </row>
    <row r="14967" spans="9:12" ht="15" x14ac:dyDescent="0.25">
      <c r="I14967"/>
      <c r="J14967"/>
      <c r="K14967"/>
      <c r="L14967"/>
    </row>
    <row r="14968" spans="9:12" ht="15" x14ac:dyDescent="0.25">
      <c r="I14968"/>
      <c r="J14968"/>
      <c r="K14968"/>
      <c r="L14968"/>
    </row>
    <row r="14969" spans="9:12" ht="15" x14ac:dyDescent="0.25">
      <c r="I14969"/>
      <c r="J14969"/>
      <c r="K14969"/>
      <c r="L14969"/>
    </row>
    <row r="14970" spans="9:12" ht="15" x14ac:dyDescent="0.25">
      <c r="I14970"/>
      <c r="J14970"/>
      <c r="K14970"/>
      <c r="L14970"/>
    </row>
    <row r="14971" spans="9:12" ht="15" x14ac:dyDescent="0.25">
      <c r="I14971"/>
      <c r="J14971"/>
      <c r="K14971"/>
      <c r="L14971"/>
    </row>
    <row r="14972" spans="9:12" ht="15" x14ac:dyDescent="0.25">
      <c r="I14972"/>
      <c r="J14972"/>
      <c r="K14972"/>
      <c r="L14972"/>
    </row>
    <row r="14973" spans="9:12" ht="15" x14ac:dyDescent="0.25">
      <c r="I14973"/>
      <c r="J14973"/>
      <c r="K14973"/>
      <c r="L14973"/>
    </row>
    <row r="14974" spans="9:12" ht="15" x14ac:dyDescent="0.25">
      <c r="I14974"/>
      <c r="J14974"/>
      <c r="K14974"/>
      <c r="L14974"/>
    </row>
    <row r="14975" spans="9:12" ht="15" x14ac:dyDescent="0.25">
      <c r="I14975"/>
      <c r="J14975"/>
      <c r="K14975"/>
      <c r="L14975"/>
    </row>
    <row r="14976" spans="9:12" ht="15" x14ac:dyDescent="0.25">
      <c r="I14976"/>
      <c r="J14976"/>
      <c r="K14976"/>
      <c r="L14976"/>
    </row>
    <row r="14977" spans="9:12" ht="15" x14ac:dyDescent="0.25">
      <c r="I14977"/>
      <c r="J14977"/>
      <c r="K14977"/>
      <c r="L14977"/>
    </row>
    <row r="14978" spans="9:12" ht="15" x14ac:dyDescent="0.25">
      <c r="I14978"/>
      <c r="J14978"/>
      <c r="K14978"/>
      <c r="L14978"/>
    </row>
    <row r="14979" spans="9:12" ht="15" x14ac:dyDescent="0.25">
      <c r="I14979"/>
      <c r="J14979"/>
      <c r="K14979"/>
      <c r="L14979"/>
    </row>
    <row r="14980" spans="9:12" ht="15" x14ac:dyDescent="0.25">
      <c r="I14980"/>
      <c r="J14980"/>
      <c r="K14980"/>
      <c r="L14980"/>
    </row>
    <row r="14981" spans="9:12" ht="15" x14ac:dyDescent="0.25">
      <c r="I14981"/>
      <c r="J14981"/>
      <c r="K14981"/>
      <c r="L14981"/>
    </row>
    <row r="14982" spans="9:12" ht="15" x14ac:dyDescent="0.25">
      <c r="I14982"/>
      <c r="J14982"/>
      <c r="K14982"/>
      <c r="L14982"/>
    </row>
    <row r="14983" spans="9:12" ht="15" x14ac:dyDescent="0.25">
      <c r="I14983"/>
      <c r="J14983"/>
      <c r="K14983"/>
      <c r="L14983"/>
    </row>
    <row r="14984" spans="9:12" ht="15" x14ac:dyDescent="0.25">
      <c r="I14984"/>
      <c r="J14984"/>
      <c r="K14984"/>
      <c r="L14984"/>
    </row>
    <row r="14985" spans="9:12" ht="15" x14ac:dyDescent="0.25">
      <c r="I14985"/>
      <c r="J14985"/>
      <c r="K14985"/>
      <c r="L14985"/>
    </row>
    <row r="14986" spans="9:12" ht="15" x14ac:dyDescent="0.25">
      <c r="I14986"/>
      <c r="J14986"/>
      <c r="K14986"/>
      <c r="L14986"/>
    </row>
    <row r="14987" spans="9:12" ht="15" x14ac:dyDescent="0.25">
      <c r="I14987"/>
      <c r="J14987"/>
      <c r="K14987"/>
      <c r="L14987"/>
    </row>
    <row r="14988" spans="9:12" ht="15" x14ac:dyDescent="0.25">
      <c r="I14988"/>
      <c r="J14988"/>
      <c r="K14988"/>
      <c r="L14988"/>
    </row>
    <row r="14989" spans="9:12" ht="15" x14ac:dyDescent="0.25">
      <c r="I14989"/>
      <c r="J14989"/>
      <c r="K14989"/>
      <c r="L14989"/>
    </row>
    <row r="14990" spans="9:12" ht="15" x14ac:dyDescent="0.25">
      <c r="I14990"/>
      <c r="J14990"/>
      <c r="K14990"/>
      <c r="L14990"/>
    </row>
    <row r="14991" spans="9:12" ht="15" x14ac:dyDescent="0.25">
      <c r="I14991"/>
      <c r="J14991"/>
      <c r="K14991"/>
      <c r="L14991"/>
    </row>
    <row r="14992" spans="9:12" ht="15" x14ac:dyDescent="0.25">
      <c r="I14992"/>
      <c r="J14992"/>
      <c r="K14992"/>
      <c r="L14992"/>
    </row>
    <row r="14993" spans="9:12" ht="15" x14ac:dyDescent="0.25">
      <c r="I14993"/>
      <c r="J14993"/>
      <c r="K14993"/>
      <c r="L14993"/>
    </row>
    <row r="14994" spans="9:12" ht="15" x14ac:dyDescent="0.25">
      <c r="I14994"/>
      <c r="J14994"/>
      <c r="K14994"/>
      <c r="L14994"/>
    </row>
    <row r="14995" spans="9:12" ht="15" x14ac:dyDescent="0.25">
      <c r="I14995"/>
      <c r="J14995"/>
      <c r="K14995"/>
      <c r="L14995"/>
    </row>
    <row r="14996" spans="9:12" ht="15" x14ac:dyDescent="0.25">
      <c r="I14996"/>
      <c r="J14996"/>
      <c r="K14996"/>
      <c r="L14996"/>
    </row>
    <row r="14997" spans="9:12" ht="15" x14ac:dyDescent="0.25">
      <c r="I14997"/>
      <c r="J14997"/>
      <c r="K14997"/>
      <c r="L14997"/>
    </row>
    <row r="14998" spans="9:12" ht="15" x14ac:dyDescent="0.25">
      <c r="I14998"/>
      <c r="J14998"/>
      <c r="K14998"/>
      <c r="L14998"/>
    </row>
    <row r="14999" spans="9:12" ht="15" x14ac:dyDescent="0.25">
      <c r="I14999"/>
      <c r="J14999"/>
      <c r="K14999"/>
      <c r="L14999"/>
    </row>
    <row r="15000" spans="9:12" ht="15" x14ac:dyDescent="0.25">
      <c r="I15000"/>
      <c r="J15000"/>
      <c r="K15000"/>
      <c r="L15000"/>
    </row>
    <row r="15001" spans="9:12" ht="15" x14ac:dyDescent="0.25">
      <c r="I15001"/>
      <c r="J15001"/>
      <c r="K15001"/>
      <c r="L15001"/>
    </row>
    <row r="15002" spans="9:12" ht="15" x14ac:dyDescent="0.25">
      <c r="I15002"/>
      <c r="J15002"/>
      <c r="K15002"/>
      <c r="L15002"/>
    </row>
    <row r="15003" spans="9:12" ht="15" x14ac:dyDescent="0.25">
      <c r="I15003"/>
      <c r="J15003"/>
      <c r="K15003"/>
      <c r="L15003"/>
    </row>
    <row r="15004" spans="9:12" ht="15" x14ac:dyDescent="0.25">
      <c r="I15004"/>
      <c r="J15004"/>
      <c r="K15004"/>
      <c r="L15004"/>
    </row>
    <row r="15005" spans="9:12" ht="15" x14ac:dyDescent="0.25">
      <c r="I15005"/>
      <c r="J15005"/>
      <c r="K15005"/>
      <c r="L15005"/>
    </row>
    <row r="15006" spans="9:12" ht="15" x14ac:dyDescent="0.25">
      <c r="I15006"/>
      <c r="J15006"/>
      <c r="K15006"/>
      <c r="L15006"/>
    </row>
    <row r="15007" spans="9:12" ht="15" x14ac:dyDescent="0.25">
      <c r="I15007"/>
      <c r="J15007"/>
      <c r="K15007"/>
      <c r="L15007"/>
    </row>
    <row r="15008" spans="9:12" ht="15" x14ac:dyDescent="0.25">
      <c r="I15008"/>
      <c r="J15008"/>
      <c r="K15008"/>
      <c r="L15008"/>
    </row>
    <row r="15009" spans="9:12" ht="15" x14ac:dyDescent="0.25">
      <c r="I15009"/>
      <c r="J15009"/>
      <c r="K15009"/>
      <c r="L15009"/>
    </row>
    <row r="15010" spans="9:12" ht="15" x14ac:dyDescent="0.25">
      <c r="I15010"/>
      <c r="J15010"/>
      <c r="K15010"/>
      <c r="L15010"/>
    </row>
    <row r="15011" spans="9:12" ht="15" x14ac:dyDescent="0.25">
      <c r="I15011"/>
      <c r="J15011"/>
      <c r="K15011"/>
      <c r="L15011"/>
    </row>
    <row r="15012" spans="9:12" ht="15" x14ac:dyDescent="0.25">
      <c r="I15012"/>
      <c r="J15012"/>
      <c r="K15012"/>
      <c r="L15012"/>
    </row>
    <row r="15013" spans="9:12" ht="15" x14ac:dyDescent="0.25">
      <c r="I15013"/>
      <c r="J15013"/>
      <c r="K15013"/>
      <c r="L15013"/>
    </row>
    <row r="15014" spans="9:12" ht="15" x14ac:dyDescent="0.25">
      <c r="I15014"/>
      <c r="J15014"/>
      <c r="K15014"/>
      <c r="L15014"/>
    </row>
    <row r="15015" spans="9:12" ht="15" x14ac:dyDescent="0.25">
      <c r="I15015"/>
      <c r="J15015"/>
      <c r="K15015"/>
      <c r="L15015"/>
    </row>
    <row r="15016" spans="9:12" ht="15" x14ac:dyDescent="0.25">
      <c r="I15016"/>
      <c r="J15016"/>
      <c r="K15016"/>
      <c r="L15016"/>
    </row>
    <row r="15017" spans="9:12" ht="15" x14ac:dyDescent="0.25">
      <c r="I15017"/>
      <c r="J15017"/>
      <c r="K15017"/>
      <c r="L15017"/>
    </row>
    <row r="15018" spans="9:12" ht="15" x14ac:dyDescent="0.25">
      <c r="I15018"/>
      <c r="J15018"/>
      <c r="K15018"/>
      <c r="L15018"/>
    </row>
    <row r="15019" spans="9:12" ht="15" x14ac:dyDescent="0.25">
      <c r="I15019"/>
      <c r="J15019"/>
      <c r="K15019"/>
      <c r="L15019"/>
    </row>
    <row r="15020" spans="9:12" ht="15" x14ac:dyDescent="0.25">
      <c r="I15020"/>
      <c r="J15020"/>
      <c r="K15020"/>
      <c r="L15020"/>
    </row>
    <row r="15021" spans="9:12" ht="15" x14ac:dyDescent="0.25">
      <c r="I15021"/>
      <c r="J15021"/>
      <c r="K15021"/>
      <c r="L15021"/>
    </row>
    <row r="15022" spans="9:12" ht="15" x14ac:dyDescent="0.25">
      <c r="I15022"/>
      <c r="J15022"/>
      <c r="K15022"/>
      <c r="L15022"/>
    </row>
    <row r="15023" spans="9:12" ht="15" x14ac:dyDescent="0.25">
      <c r="I15023"/>
      <c r="J15023"/>
      <c r="K15023"/>
      <c r="L15023"/>
    </row>
    <row r="15024" spans="9:12" ht="15" x14ac:dyDescent="0.25">
      <c r="I15024"/>
      <c r="J15024"/>
      <c r="K15024"/>
      <c r="L15024"/>
    </row>
    <row r="15025" spans="9:12" ht="15" x14ac:dyDescent="0.25">
      <c r="I15025"/>
      <c r="J15025"/>
      <c r="K15025"/>
      <c r="L15025"/>
    </row>
    <row r="15026" spans="9:12" ht="15" x14ac:dyDescent="0.25">
      <c r="I15026"/>
      <c r="J15026"/>
      <c r="K15026"/>
      <c r="L15026"/>
    </row>
    <row r="15027" spans="9:12" ht="15" x14ac:dyDescent="0.25">
      <c r="I15027"/>
      <c r="J15027"/>
      <c r="K15027"/>
      <c r="L15027"/>
    </row>
    <row r="15028" spans="9:12" ht="15" x14ac:dyDescent="0.25">
      <c r="I15028"/>
      <c r="J15028"/>
      <c r="K15028"/>
      <c r="L15028"/>
    </row>
    <row r="15029" spans="9:12" ht="15" x14ac:dyDescent="0.25">
      <c r="I15029"/>
      <c r="J15029"/>
      <c r="K15029"/>
      <c r="L15029"/>
    </row>
    <row r="15030" spans="9:12" ht="15" x14ac:dyDescent="0.25">
      <c r="I15030"/>
      <c r="J15030"/>
      <c r="K15030"/>
      <c r="L15030"/>
    </row>
    <row r="15031" spans="9:12" ht="15" x14ac:dyDescent="0.25">
      <c r="I15031"/>
      <c r="J15031"/>
      <c r="K15031"/>
      <c r="L15031"/>
    </row>
    <row r="15032" spans="9:12" ht="15" x14ac:dyDescent="0.25">
      <c r="I15032"/>
      <c r="J15032"/>
      <c r="K15032"/>
      <c r="L15032"/>
    </row>
    <row r="15033" spans="9:12" ht="15" x14ac:dyDescent="0.25">
      <c r="I15033"/>
      <c r="J15033"/>
      <c r="K15033"/>
      <c r="L15033"/>
    </row>
    <row r="15034" spans="9:12" ht="15" x14ac:dyDescent="0.25">
      <c r="I15034"/>
      <c r="J15034"/>
      <c r="K15034"/>
      <c r="L15034"/>
    </row>
    <row r="15035" spans="9:12" ht="15" x14ac:dyDescent="0.25">
      <c r="I15035"/>
      <c r="J15035"/>
      <c r="K15035"/>
      <c r="L15035"/>
    </row>
    <row r="15036" spans="9:12" ht="15" x14ac:dyDescent="0.25">
      <c r="I15036"/>
      <c r="J15036"/>
      <c r="K15036"/>
      <c r="L15036"/>
    </row>
    <row r="15037" spans="9:12" ht="15" x14ac:dyDescent="0.25">
      <c r="I15037"/>
      <c r="J15037"/>
      <c r="K15037"/>
      <c r="L15037"/>
    </row>
    <row r="15038" spans="9:12" ht="15" x14ac:dyDescent="0.25">
      <c r="I15038"/>
      <c r="J15038"/>
      <c r="K15038"/>
      <c r="L15038"/>
    </row>
    <row r="15039" spans="9:12" ht="15" x14ac:dyDescent="0.25">
      <c r="I15039"/>
      <c r="J15039"/>
      <c r="K15039"/>
      <c r="L15039"/>
    </row>
    <row r="15040" spans="9:12" ht="15" x14ac:dyDescent="0.25">
      <c r="I15040"/>
      <c r="J15040"/>
      <c r="K15040"/>
      <c r="L15040"/>
    </row>
    <row r="15041" spans="9:12" ht="15" x14ac:dyDescent="0.25">
      <c r="I15041"/>
      <c r="J15041"/>
      <c r="K15041"/>
      <c r="L15041"/>
    </row>
    <row r="15042" spans="9:12" ht="15" x14ac:dyDescent="0.25">
      <c r="I15042"/>
      <c r="J15042"/>
      <c r="K15042"/>
      <c r="L15042"/>
    </row>
    <row r="15043" spans="9:12" ht="15" x14ac:dyDescent="0.25">
      <c r="I15043"/>
      <c r="J15043"/>
      <c r="K15043"/>
      <c r="L15043"/>
    </row>
    <row r="15044" spans="9:12" ht="15" x14ac:dyDescent="0.25">
      <c r="I15044"/>
      <c r="J15044"/>
      <c r="K15044"/>
      <c r="L15044"/>
    </row>
    <row r="15045" spans="9:12" ht="15" x14ac:dyDescent="0.25">
      <c r="I15045"/>
      <c r="J15045"/>
      <c r="K15045"/>
      <c r="L15045"/>
    </row>
    <row r="15046" spans="9:12" ht="15" x14ac:dyDescent="0.25">
      <c r="I15046"/>
      <c r="J15046"/>
      <c r="K15046"/>
      <c r="L15046"/>
    </row>
    <row r="15047" spans="9:12" ht="15" x14ac:dyDescent="0.25">
      <c r="I15047"/>
      <c r="J15047"/>
      <c r="K15047"/>
      <c r="L15047"/>
    </row>
    <row r="15048" spans="9:12" ht="15" x14ac:dyDescent="0.25">
      <c r="I15048"/>
      <c r="J15048"/>
      <c r="K15048"/>
      <c r="L15048"/>
    </row>
    <row r="15049" spans="9:12" ht="15" x14ac:dyDescent="0.25">
      <c r="I15049"/>
      <c r="J15049"/>
      <c r="K15049"/>
      <c r="L15049"/>
    </row>
    <row r="15050" spans="9:12" ht="15" x14ac:dyDescent="0.25">
      <c r="I15050"/>
      <c r="J15050"/>
      <c r="K15050"/>
      <c r="L15050"/>
    </row>
    <row r="15051" spans="9:12" ht="15" x14ac:dyDescent="0.25">
      <c r="I15051"/>
      <c r="J15051"/>
      <c r="K15051"/>
      <c r="L15051"/>
    </row>
    <row r="15052" spans="9:12" ht="15" x14ac:dyDescent="0.25">
      <c r="I15052"/>
      <c r="J15052"/>
      <c r="K15052"/>
      <c r="L15052"/>
    </row>
    <row r="15053" spans="9:12" ht="15" x14ac:dyDescent="0.25">
      <c r="I15053"/>
      <c r="J15053"/>
      <c r="K15053"/>
      <c r="L15053"/>
    </row>
    <row r="15054" spans="9:12" ht="15" x14ac:dyDescent="0.25">
      <c r="I15054"/>
      <c r="J15054"/>
      <c r="K15054"/>
      <c r="L15054"/>
    </row>
    <row r="15055" spans="9:12" ht="15" x14ac:dyDescent="0.25">
      <c r="I15055"/>
      <c r="J15055"/>
      <c r="K15055"/>
      <c r="L15055"/>
    </row>
    <row r="15056" spans="9:12" ht="15" x14ac:dyDescent="0.25">
      <c r="I15056"/>
      <c r="J15056"/>
      <c r="K15056"/>
      <c r="L15056"/>
    </row>
    <row r="15057" spans="9:12" ht="15" x14ac:dyDescent="0.25">
      <c r="I15057"/>
      <c r="J15057"/>
      <c r="K15057"/>
      <c r="L15057"/>
    </row>
    <row r="15058" spans="9:12" ht="15" x14ac:dyDescent="0.25">
      <c r="I15058"/>
      <c r="J15058"/>
      <c r="K15058"/>
      <c r="L15058"/>
    </row>
    <row r="15059" spans="9:12" ht="15" x14ac:dyDescent="0.25">
      <c r="I15059"/>
      <c r="J15059"/>
      <c r="K15059"/>
      <c r="L15059"/>
    </row>
    <row r="15060" spans="9:12" ht="15" x14ac:dyDescent="0.25">
      <c r="I15060"/>
      <c r="J15060"/>
      <c r="K15060"/>
      <c r="L15060"/>
    </row>
    <row r="15061" spans="9:12" ht="15" x14ac:dyDescent="0.25">
      <c r="I15061"/>
      <c r="J15061"/>
      <c r="K15061"/>
      <c r="L15061"/>
    </row>
    <row r="15062" spans="9:12" ht="15" x14ac:dyDescent="0.25">
      <c r="I15062"/>
      <c r="J15062"/>
      <c r="K15062"/>
      <c r="L15062"/>
    </row>
    <row r="15063" spans="9:12" ht="15" x14ac:dyDescent="0.25">
      <c r="I15063"/>
      <c r="J15063"/>
      <c r="K15063"/>
      <c r="L15063"/>
    </row>
    <row r="15064" spans="9:12" ht="15" x14ac:dyDescent="0.25">
      <c r="I15064"/>
      <c r="J15064"/>
      <c r="K15064"/>
      <c r="L15064"/>
    </row>
    <row r="15065" spans="9:12" ht="15" x14ac:dyDescent="0.25">
      <c r="I15065"/>
      <c r="J15065"/>
      <c r="K15065"/>
      <c r="L15065"/>
    </row>
    <row r="15066" spans="9:12" ht="15" x14ac:dyDescent="0.25">
      <c r="I15066"/>
      <c r="J15066"/>
      <c r="K15066"/>
      <c r="L15066"/>
    </row>
    <row r="15067" spans="9:12" ht="15" x14ac:dyDescent="0.25">
      <c r="I15067"/>
      <c r="J15067"/>
      <c r="K15067"/>
      <c r="L15067"/>
    </row>
    <row r="15068" spans="9:12" ht="15" x14ac:dyDescent="0.25">
      <c r="I15068"/>
      <c r="J15068"/>
      <c r="K15068"/>
      <c r="L15068"/>
    </row>
    <row r="15069" spans="9:12" ht="15" x14ac:dyDescent="0.25">
      <c r="I15069"/>
      <c r="J15069"/>
      <c r="K15069"/>
      <c r="L15069"/>
    </row>
    <row r="15070" spans="9:12" ht="15" x14ac:dyDescent="0.25">
      <c r="I15070"/>
      <c r="J15070"/>
      <c r="K15070"/>
      <c r="L15070"/>
    </row>
    <row r="15071" spans="9:12" ht="15" x14ac:dyDescent="0.25">
      <c r="I15071"/>
      <c r="J15071"/>
      <c r="K15071"/>
      <c r="L15071"/>
    </row>
    <row r="15072" spans="9:12" ht="15" x14ac:dyDescent="0.25">
      <c r="I15072"/>
      <c r="J15072"/>
      <c r="K15072"/>
      <c r="L15072"/>
    </row>
    <row r="15073" spans="9:12" ht="15" x14ac:dyDescent="0.25">
      <c r="I15073"/>
      <c r="J15073"/>
      <c r="K15073"/>
      <c r="L15073"/>
    </row>
    <row r="15074" spans="9:12" ht="15" x14ac:dyDescent="0.25">
      <c r="I15074"/>
      <c r="J15074"/>
      <c r="K15074"/>
      <c r="L15074"/>
    </row>
    <row r="15075" spans="9:12" ht="15" x14ac:dyDescent="0.25">
      <c r="I15075"/>
      <c r="J15075"/>
      <c r="K15075"/>
      <c r="L15075"/>
    </row>
    <row r="15076" spans="9:12" ht="15" x14ac:dyDescent="0.25">
      <c r="I15076"/>
      <c r="J15076"/>
      <c r="K15076"/>
      <c r="L15076"/>
    </row>
    <row r="15077" spans="9:12" ht="15" x14ac:dyDescent="0.25">
      <c r="I15077"/>
      <c r="J15077"/>
      <c r="K15077"/>
      <c r="L15077"/>
    </row>
    <row r="15078" spans="9:12" ht="15" x14ac:dyDescent="0.25">
      <c r="I15078"/>
      <c r="J15078"/>
      <c r="K15078"/>
      <c r="L15078"/>
    </row>
    <row r="15079" spans="9:12" ht="15" x14ac:dyDescent="0.25">
      <c r="I15079"/>
      <c r="J15079"/>
      <c r="K15079"/>
      <c r="L15079"/>
    </row>
    <row r="15080" spans="9:12" ht="15" x14ac:dyDescent="0.25">
      <c r="I15080"/>
      <c r="J15080"/>
      <c r="K15080"/>
      <c r="L15080"/>
    </row>
    <row r="15081" spans="9:12" ht="15" x14ac:dyDescent="0.25">
      <c r="I15081"/>
      <c r="J15081"/>
      <c r="K15081"/>
      <c r="L15081"/>
    </row>
    <row r="15082" spans="9:12" ht="15" x14ac:dyDescent="0.25">
      <c r="I15082"/>
      <c r="J15082"/>
      <c r="K15082"/>
      <c r="L15082"/>
    </row>
    <row r="15083" spans="9:12" ht="15" x14ac:dyDescent="0.25">
      <c r="I15083"/>
      <c r="J15083"/>
      <c r="K15083"/>
      <c r="L15083"/>
    </row>
    <row r="15084" spans="9:12" ht="15" x14ac:dyDescent="0.25">
      <c r="I15084"/>
      <c r="J15084"/>
      <c r="K15084"/>
      <c r="L15084"/>
    </row>
    <row r="15085" spans="9:12" ht="15" x14ac:dyDescent="0.25">
      <c r="I15085"/>
      <c r="J15085"/>
      <c r="K15085"/>
      <c r="L15085"/>
    </row>
    <row r="15086" spans="9:12" ht="15" x14ac:dyDescent="0.25">
      <c r="I15086"/>
      <c r="J15086"/>
      <c r="K15086"/>
      <c r="L15086"/>
    </row>
    <row r="15087" spans="9:12" ht="15" x14ac:dyDescent="0.25">
      <c r="I15087"/>
      <c r="J15087"/>
      <c r="K15087"/>
      <c r="L15087"/>
    </row>
    <row r="15088" spans="9:12" ht="15" x14ac:dyDescent="0.25">
      <c r="I15088"/>
      <c r="J15088"/>
      <c r="K15088"/>
      <c r="L15088"/>
    </row>
    <row r="15089" spans="9:12" ht="15" x14ac:dyDescent="0.25">
      <c r="I15089"/>
      <c r="J15089"/>
      <c r="K15089"/>
      <c r="L15089"/>
    </row>
    <row r="15090" spans="9:12" ht="15" x14ac:dyDescent="0.25">
      <c r="I15090"/>
      <c r="J15090"/>
      <c r="K15090"/>
      <c r="L15090"/>
    </row>
    <row r="15091" spans="9:12" ht="15" x14ac:dyDescent="0.25">
      <c r="I15091"/>
      <c r="J15091"/>
      <c r="K15091"/>
      <c r="L15091"/>
    </row>
    <row r="15092" spans="9:12" ht="15" x14ac:dyDescent="0.25">
      <c r="I15092"/>
      <c r="J15092"/>
      <c r="K15092"/>
      <c r="L15092"/>
    </row>
    <row r="15093" spans="9:12" ht="15" x14ac:dyDescent="0.25">
      <c r="I15093"/>
      <c r="J15093"/>
      <c r="K15093"/>
      <c r="L15093"/>
    </row>
    <row r="15094" spans="9:12" ht="15" x14ac:dyDescent="0.25">
      <c r="I15094"/>
      <c r="J15094"/>
      <c r="K15094"/>
      <c r="L15094"/>
    </row>
    <row r="15095" spans="9:12" ht="15" x14ac:dyDescent="0.25">
      <c r="I15095"/>
      <c r="J15095"/>
      <c r="K15095"/>
      <c r="L15095"/>
    </row>
    <row r="15096" spans="9:12" ht="15" x14ac:dyDescent="0.25">
      <c r="I15096"/>
      <c r="J15096"/>
      <c r="K15096"/>
      <c r="L15096"/>
    </row>
    <row r="15097" spans="9:12" ht="15" x14ac:dyDescent="0.25">
      <c r="I15097"/>
      <c r="J15097"/>
      <c r="K15097"/>
      <c r="L15097"/>
    </row>
    <row r="15098" spans="9:12" ht="15" x14ac:dyDescent="0.25">
      <c r="I15098"/>
      <c r="J15098"/>
      <c r="K15098"/>
      <c r="L15098"/>
    </row>
    <row r="15099" spans="9:12" ht="15" x14ac:dyDescent="0.25">
      <c r="I15099"/>
      <c r="J15099"/>
      <c r="K15099"/>
      <c r="L15099"/>
    </row>
    <row r="15100" spans="9:12" ht="15" x14ac:dyDescent="0.25">
      <c r="I15100"/>
      <c r="J15100"/>
      <c r="K15100"/>
      <c r="L15100"/>
    </row>
    <row r="15101" spans="9:12" ht="15" x14ac:dyDescent="0.25">
      <c r="I15101"/>
      <c r="J15101"/>
      <c r="K15101"/>
      <c r="L15101"/>
    </row>
    <row r="15102" spans="9:12" ht="15" x14ac:dyDescent="0.25">
      <c r="I15102"/>
      <c r="J15102"/>
      <c r="K15102"/>
      <c r="L15102"/>
    </row>
    <row r="15103" spans="9:12" ht="15" x14ac:dyDescent="0.25">
      <c r="I15103"/>
      <c r="J15103"/>
      <c r="K15103"/>
      <c r="L15103"/>
    </row>
    <row r="15104" spans="9:12" ht="15" x14ac:dyDescent="0.25">
      <c r="I15104"/>
      <c r="J15104"/>
      <c r="K15104"/>
      <c r="L15104"/>
    </row>
    <row r="15105" spans="9:12" ht="15" x14ac:dyDescent="0.25">
      <c r="I15105"/>
      <c r="J15105"/>
      <c r="K15105"/>
      <c r="L15105"/>
    </row>
    <row r="15106" spans="9:12" ht="15" x14ac:dyDescent="0.25">
      <c r="I15106"/>
      <c r="J15106"/>
      <c r="K15106"/>
      <c r="L15106"/>
    </row>
    <row r="15107" spans="9:12" ht="15" x14ac:dyDescent="0.25">
      <c r="I15107"/>
      <c r="J15107"/>
      <c r="K15107"/>
      <c r="L15107"/>
    </row>
    <row r="15108" spans="9:12" ht="15" x14ac:dyDescent="0.25">
      <c r="I15108"/>
      <c r="J15108"/>
      <c r="K15108"/>
      <c r="L15108"/>
    </row>
    <row r="15109" spans="9:12" ht="15" x14ac:dyDescent="0.25">
      <c r="I15109"/>
      <c r="J15109"/>
      <c r="K15109"/>
      <c r="L15109"/>
    </row>
    <row r="15110" spans="9:12" ht="15" x14ac:dyDescent="0.25">
      <c r="I15110"/>
      <c r="J15110"/>
      <c r="K15110"/>
      <c r="L15110"/>
    </row>
    <row r="15111" spans="9:12" ht="15" x14ac:dyDescent="0.25">
      <c r="I15111"/>
      <c r="J15111"/>
      <c r="K15111"/>
      <c r="L15111"/>
    </row>
    <row r="15112" spans="9:12" ht="15" x14ac:dyDescent="0.25">
      <c r="I15112"/>
      <c r="J15112"/>
      <c r="K15112"/>
      <c r="L15112"/>
    </row>
    <row r="15113" spans="9:12" ht="15" x14ac:dyDescent="0.25">
      <c r="I15113"/>
      <c r="J15113"/>
      <c r="K15113"/>
      <c r="L15113"/>
    </row>
    <row r="15114" spans="9:12" ht="15" x14ac:dyDescent="0.25">
      <c r="I15114"/>
      <c r="J15114"/>
      <c r="K15114"/>
      <c r="L15114"/>
    </row>
    <row r="15115" spans="9:12" ht="15" x14ac:dyDescent="0.25">
      <c r="I15115"/>
      <c r="J15115"/>
      <c r="K15115"/>
      <c r="L15115"/>
    </row>
    <row r="15116" spans="9:12" ht="15" x14ac:dyDescent="0.25">
      <c r="I15116"/>
      <c r="J15116"/>
      <c r="K15116"/>
      <c r="L15116"/>
    </row>
    <row r="15117" spans="9:12" ht="15" x14ac:dyDescent="0.25">
      <c r="I15117"/>
      <c r="J15117"/>
      <c r="K15117"/>
      <c r="L15117"/>
    </row>
    <row r="15118" spans="9:12" ht="15" x14ac:dyDescent="0.25">
      <c r="I15118"/>
      <c r="J15118"/>
      <c r="K15118"/>
      <c r="L15118"/>
    </row>
    <row r="15119" spans="9:12" ht="15" x14ac:dyDescent="0.25">
      <c r="I15119"/>
      <c r="J15119"/>
      <c r="K15119"/>
      <c r="L15119"/>
    </row>
    <row r="15120" spans="9:12" ht="15" x14ac:dyDescent="0.25">
      <c r="I15120"/>
      <c r="J15120"/>
      <c r="K15120"/>
      <c r="L15120"/>
    </row>
    <row r="15121" spans="9:12" ht="15" x14ac:dyDescent="0.25">
      <c r="I15121"/>
      <c r="J15121"/>
      <c r="K15121"/>
      <c r="L15121"/>
    </row>
    <row r="15122" spans="9:12" ht="15" x14ac:dyDescent="0.25">
      <c r="I15122"/>
      <c r="J15122"/>
      <c r="K15122"/>
      <c r="L15122"/>
    </row>
    <row r="15123" spans="9:12" ht="15" x14ac:dyDescent="0.25">
      <c r="I15123"/>
      <c r="J15123"/>
      <c r="K15123"/>
      <c r="L15123"/>
    </row>
    <row r="15124" spans="9:12" ht="15" x14ac:dyDescent="0.25">
      <c r="I15124"/>
      <c r="J15124"/>
      <c r="K15124"/>
      <c r="L15124"/>
    </row>
    <row r="15125" spans="9:12" ht="15" x14ac:dyDescent="0.25">
      <c r="I15125"/>
      <c r="J15125"/>
      <c r="K15125"/>
      <c r="L15125"/>
    </row>
    <row r="15126" spans="9:12" ht="15" x14ac:dyDescent="0.25">
      <c r="I15126"/>
      <c r="J15126"/>
      <c r="K15126"/>
      <c r="L15126"/>
    </row>
    <row r="15127" spans="9:12" ht="15" x14ac:dyDescent="0.25">
      <c r="I15127"/>
      <c r="J15127"/>
      <c r="K15127"/>
      <c r="L15127"/>
    </row>
    <row r="15128" spans="9:12" ht="15" x14ac:dyDescent="0.25">
      <c r="I15128"/>
      <c r="J15128"/>
      <c r="K15128"/>
      <c r="L15128"/>
    </row>
    <row r="15129" spans="9:12" ht="15" x14ac:dyDescent="0.25">
      <c r="I15129"/>
      <c r="J15129"/>
      <c r="K15129"/>
      <c r="L15129"/>
    </row>
    <row r="15130" spans="9:12" ht="15" x14ac:dyDescent="0.25">
      <c r="I15130"/>
      <c r="J15130"/>
      <c r="K15130"/>
      <c r="L15130"/>
    </row>
    <row r="15131" spans="9:12" ht="15" x14ac:dyDescent="0.25">
      <c r="I15131"/>
      <c r="J15131"/>
      <c r="K15131"/>
      <c r="L15131"/>
    </row>
    <row r="15132" spans="9:12" ht="15" x14ac:dyDescent="0.25">
      <c r="I15132"/>
      <c r="J15132"/>
      <c r="K15132"/>
      <c r="L15132"/>
    </row>
    <row r="15133" spans="9:12" ht="15" x14ac:dyDescent="0.25">
      <c r="I15133"/>
      <c r="J15133"/>
      <c r="K15133"/>
      <c r="L15133"/>
    </row>
    <row r="15134" spans="9:12" ht="15" x14ac:dyDescent="0.25">
      <c r="I15134"/>
      <c r="J15134"/>
      <c r="K15134"/>
      <c r="L15134"/>
    </row>
    <row r="15135" spans="9:12" ht="15" x14ac:dyDescent="0.25">
      <c r="I15135"/>
      <c r="J15135"/>
      <c r="K15135"/>
      <c r="L15135"/>
    </row>
    <row r="15136" spans="9:12" ht="15" x14ac:dyDescent="0.25">
      <c r="I15136"/>
      <c r="J15136"/>
      <c r="K15136"/>
      <c r="L15136"/>
    </row>
    <row r="15137" spans="9:12" ht="15" x14ac:dyDescent="0.25">
      <c r="I15137"/>
      <c r="J15137"/>
      <c r="K15137"/>
      <c r="L15137"/>
    </row>
    <row r="15138" spans="9:12" ht="15" x14ac:dyDescent="0.25">
      <c r="I15138"/>
      <c r="J15138"/>
      <c r="K15138"/>
      <c r="L15138"/>
    </row>
    <row r="15139" spans="9:12" ht="15" x14ac:dyDescent="0.25">
      <c r="I15139"/>
      <c r="J15139"/>
      <c r="K15139"/>
      <c r="L15139"/>
    </row>
    <row r="15140" spans="9:12" ht="15" x14ac:dyDescent="0.25">
      <c r="I15140"/>
      <c r="J15140"/>
      <c r="K15140"/>
      <c r="L15140"/>
    </row>
    <row r="15141" spans="9:12" ht="15" x14ac:dyDescent="0.25">
      <c r="I15141"/>
      <c r="J15141"/>
      <c r="K15141"/>
      <c r="L15141"/>
    </row>
    <row r="15142" spans="9:12" ht="15" x14ac:dyDescent="0.25">
      <c r="I15142"/>
      <c r="J15142"/>
      <c r="K15142"/>
      <c r="L15142"/>
    </row>
    <row r="15143" spans="9:12" ht="15" x14ac:dyDescent="0.25">
      <c r="I15143"/>
      <c r="J15143"/>
      <c r="K15143"/>
      <c r="L15143"/>
    </row>
    <row r="15144" spans="9:12" ht="15" x14ac:dyDescent="0.25">
      <c r="I15144"/>
      <c r="J15144"/>
      <c r="K15144"/>
      <c r="L15144"/>
    </row>
    <row r="15145" spans="9:12" ht="15" x14ac:dyDescent="0.25">
      <c r="I15145"/>
      <c r="J15145"/>
      <c r="K15145"/>
      <c r="L15145"/>
    </row>
    <row r="15146" spans="9:12" ht="15" x14ac:dyDescent="0.25">
      <c r="I15146"/>
      <c r="J15146"/>
      <c r="K15146"/>
      <c r="L15146"/>
    </row>
    <row r="15147" spans="9:12" ht="15" x14ac:dyDescent="0.25">
      <c r="I15147"/>
      <c r="J15147"/>
      <c r="K15147"/>
      <c r="L15147"/>
    </row>
    <row r="15148" spans="9:12" ht="15" x14ac:dyDescent="0.25">
      <c r="I15148"/>
      <c r="J15148"/>
      <c r="K15148"/>
      <c r="L15148"/>
    </row>
    <row r="15149" spans="9:12" ht="15" x14ac:dyDescent="0.25">
      <c r="I15149"/>
      <c r="J15149"/>
      <c r="K15149"/>
      <c r="L15149"/>
    </row>
    <row r="15150" spans="9:12" ht="15" x14ac:dyDescent="0.25">
      <c r="I15150"/>
      <c r="J15150"/>
      <c r="K15150"/>
      <c r="L15150"/>
    </row>
    <row r="15151" spans="9:12" ht="15" x14ac:dyDescent="0.25">
      <c r="I15151"/>
      <c r="J15151"/>
      <c r="K15151"/>
      <c r="L15151"/>
    </row>
    <row r="15152" spans="9:12" ht="15" x14ac:dyDescent="0.25">
      <c r="I15152"/>
      <c r="J15152"/>
      <c r="K15152"/>
      <c r="L15152"/>
    </row>
    <row r="15153" spans="9:12" ht="15" x14ac:dyDescent="0.25">
      <c r="I15153"/>
      <c r="J15153"/>
      <c r="K15153"/>
      <c r="L15153"/>
    </row>
    <row r="15154" spans="9:12" ht="15" x14ac:dyDescent="0.25">
      <c r="I15154"/>
      <c r="J15154"/>
      <c r="K15154"/>
      <c r="L15154"/>
    </row>
    <row r="15155" spans="9:12" ht="15" x14ac:dyDescent="0.25">
      <c r="I15155"/>
      <c r="J15155"/>
      <c r="K15155"/>
      <c r="L15155"/>
    </row>
    <row r="15156" spans="9:12" ht="15" x14ac:dyDescent="0.25">
      <c r="I15156"/>
      <c r="J15156"/>
      <c r="K15156"/>
      <c r="L15156"/>
    </row>
    <row r="15157" spans="9:12" ht="15" x14ac:dyDescent="0.25">
      <c r="I15157"/>
      <c r="J15157"/>
      <c r="K15157"/>
      <c r="L15157"/>
    </row>
    <row r="15158" spans="9:12" ht="15" x14ac:dyDescent="0.25">
      <c r="I15158"/>
      <c r="J15158"/>
      <c r="K15158"/>
      <c r="L15158"/>
    </row>
    <row r="15159" spans="9:12" ht="15" x14ac:dyDescent="0.25">
      <c r="I15159"/>
      <c r="J15159"/>
      <c r="K15159"/>
      <c r="L15159"/>
    </row>
    <row r="15160" spans="9:12" ht="15" x14ac:dyDescent="0.25">
      <c r="I15160"/>
      <c r="J15160"/>
      <c r="K15160"/>
      <c r="L15160"/>
    </row>
    <row r="15161" spans="9:12" ht="15" x14ac:dyDescent="0.25">
      <c r="I15161"/>
      <c r="J15161"/>
      <c r="K15161"/>
      <c r="L15161"/>
    </row>
    <row r="15162" spans="9:12" ht="15" x14ac:dyDescent="0.25">
      <c r="I15162"/>
      <c r="J15162"/>
      <c r="K15162"/>
      <c r="L15162"/>
    </row>
    <row r="15163" spans="9:12" ht="15" x14ac:dyDescent="0.25">
      <c r="I15163"/>
      <c r="J15163"/>
      <c r="K15163"/>
      <c r="L15163"/>
    </row>
    <row r="15164" spans="9:12" ht="15" x14ac:dyDescent="0.25">
      <c r="I15164"/>
      <c r="J15164"/>
      <c r="K15164"/>
      <c r="L15164"/>
    </row>
    <row r="15165" spans="9:12" ht="15" x14ac:dyDescent="0.25">
      <c r="I15165"/>
      <c r="J15165"/>
      <c r="K15165"/>
      <c r="L15165"/>
    </row>
    <row r="15166" spans="9:12" ht="15" x14ac:dyDescent="0.25">
      <c r="I15166"/>
      <c r="J15166"/>
      <c r="K15166"/>
      <c r="L15166"/>
    </row>
    <row r="15167" spans="9:12" ht="15" x14ac:dyDescent="0.25">
      <c r="I15167"/>
      <c r="J15167"/>
      <c r="K15167"/>
      <c r="L15167"/>
    </row>
    <row r="15168" spans="9:12" ht="15" x14ac:dyDescent="0.25">
      <c r="I15168"/>
      <c r="J15168"/>
      <c r="K15168"/>
      <c r="L15168"/>
    </row>
    <row r="15169" spans="9:12" ht="15" x14ac:dyDescent="0.25">
      <c r="I15169"/>
      <c r="J15169"/>
      <c r="K15169"/>
      <c r="L15169"/>
    </row>
    <row r="15170" spans="9:12" ht="15" x14ac:dyDescent="0.25">
      <c r="I15170"/>
      <c r="J15170"/>
      <c r="K15170"/>
      <c r="L15170"/>
    </row>
    <row r="15171" spans="9:12" ht="15" x14ac:dyDescent="0.25">
      <c r="I15171"/>
      <c r="J15171"/>
      <c r="K15171"/>
      <c r="L15171"/>
    </row>
    <row r="15172" spans="9:12" ht="15" x14ac:dyDescent="0.25">
      <c r="I15172"/>
      <c r="J15172"/>
      <c r="K15172"/>
      <c r="L15172"/>
    </row>
    <row r="15173" spans="9:12" ht="15" x14ac:dyDescent="0.25">
      <c r="I15173"/>
      <c r="J15173"/>
      <c r="K15173"/>
      <c r="L15173"/>
    </row>
    <row r="15174" spans="9:12" ht="15" x14ac:dyDescent="0.25">
      <c r="I15174"/>
      <c r="J15174"/>
      <c r="K15174"/>
      <c r="L15174"/>
    </row>
    <row r="15175" spans="9:12" ht="15" x14ac:dyDescent="0.25">
      <c r="I15175"/>
      <c r="J15175"/>
      <c r="K15175"/>
      <c r="L15175"/>
    </row>
    <row r="15176" spans="9:12" ht="15" x14ac:dyDescent="0.25">
      <c r="I15176"/>
      <c r="J15176"/>
      <c r="K15176"/>
      <c r="L15176"/>
    </row>
    <row r="15177" spans="9:12" ht="15" x14ac:dyDescent="0.25">
      <c r="I15177"/>
      <c r="J15177"/>
      <c r="K15177"/>
      <c r="L15177"/>
    </row>
    <row r="15178" spans="9:12" ht="15" x14ac:dyDescent="0.25">
      <c r="I15178"/>
      <c r="J15178"/>
      <c r="K15178"/>
      <c r="L15178"/>
    </row>
    <row r="15179" spans="9:12" ht="15" x14ac:dyDescent="0.25">
      <c r="I15179"/>
      <c r="J15179"/>
      <c r="K15179"/>
      <c r="L15179"/>
    </row>
    <row r="15180" spans="9:12" ht="15" x14ac:dyDescent="0.25">
      <c r="I15180"/>
      <c r="J15180"/>
      <c r="K15180"/>
      <c r="L15180"/>
    </row>
    <row r="15181" spans="9:12" ht="15" x14ac:dyDescent="0.25">
      <c r="I15181"/>
      <c r="J15181"/>
      <c r="K15181"/>
      <c r="L15181"/>
    </row>
    <row r="15182" spans="9:12" ht="15" x14ac:dyDescent="0.25">
      <c r="I15182"/>
      <c r="J15182"/>
      <c r="K15182"/>
      <c r="L15182"/>
    </row>
    <row r="15183" spans="9:12" ht="15" x14ac:dyDescent="0.25">
      <c r="I15183"/>
      <c r="J15183"/>
      <c r="K15183"/>
      <c r="L15183"/>
    </row>
    <row r="15184" spans="9:12" ht="15" x14ac:dyDescent="0.25">
      <c r="I15184"/>
      <c r="J15184"/>
      <c r="K15184"/>
      <c r="L15184"/>
    </row>
    <row r="15185" spans="9:12" ht="15" x14ac:dyDescent="0.25">
      <c r="I15185"/>
      <c r="J15185"/>
      <c r="K15185"/>
      <c r="L15185"/>
    </row>
    <row r="15186" spans="9:12" ht="15" x14ac:dyDescent="0.25">
      <c r="I15186"/>
      <c r="J15186"/>
      <c r="K15186"/>
      <c r="L15186"/>
    </row>
    <row r="15187" spans="9:12" ht="15" x14ac:dyDescent="0.25">
      <c r="I15187"/>
      <c r="J15187"/>
      <c r="K15187"/>
      <c r="L15187"/>
    </row>
    <row r="15188" spans="9:12" ht="15" x14ac:dyDescent="0.25">
      <c r="I15188"/>
      <c r="J15188"/>
      <c r="K15188"/>
      <c r="L15188"/>
    </row>
    <row r="15189" spans="9:12" ht="15" x14ac:dyDescent="0.25">
      <c r="I15189"/>
      <c r="J15189"/>
      <c r="K15189"/>
      <c r="L15189"/>
    </row>
    <row r="15190" spans="9:12" ht="15" x14ac:dyDescent="0.25">
      <c r="I15190"/>
      <c r="J15190"/>
      <c r="K15190"/>
      <c r="L15190"/>
    </row>
    <row r="15191" spans="9:12" ht="15" x14ac:dyDescent="0.25">
      <c r="I15191"/>
      <c r="J15191"/>
      <c r="K15191"/>
      <c r="L15191"/>
    </row>
    <row r="15192" spans="9:12" ht="15" x14ac:dyDescent="0.25">
      <c r="I15192"/>
      <c r="J15192"/>
      <c r="K15192"/>
      <c r="L15192"/>
    </row>
    <row r="15193" spans="9:12" ht="15" x14ac:dyDescent="0.25">
      <c r="I15193"/>
      <c r="J15193"/>
      <c r="K15193"/>
      <c r="L15193"/>
    </row>
    <row r="15194" spans="9:12" ht="15" x14ac:dyDescent="0.25">
      <c r="I15194"/>
      <c r="J15194"/>
      <c r="K15194"/>
      <c r="L15194"/>
    </row>
    <row r="15195" spans="9:12" ht="15" x14ac:dyDescent="0.25">
      <c r="I15195"/>
      <c r="J15195"/>
      <c r="K15195"/>
      <c r="L15195"/>
    </row>
    <row r="15196" spans="9:12" ht="15" x14ac:dyDescent="0.25">
      <c r="I15196"/>
      <c r="J15196"/>
      <c r="K15196"/>
      <c r="L15196"/>
    </row>
    <row r="15197" spans="9:12" ht="15" x14ac:dyDescent="0.25">
      <c r="I15197"/>
      <c r="J15197"/>
      <c r="K15197"/>
      <c r="L15197"/>
    </row>
    <row r="15198" spans="9:12" ht="15" x14ac:dyDescent="0.25">
      <c r="I15198"/>
      <c r="J15198"/>
      <c r="K15198"/>
      <c r="L15198"/>
    </row>
    <row r="15199" spans="9:12" ht="15" x14ac:dyDescent="0.25">
      <c r="I15199"/>
      <c r="J15199"/>
      <c r="K15199"/>
      <c r="L15199"/>
    </row>
    <row r="15200" spans="9:12" ht="15" x14ac:dyDescent="0.25">
      <c r="I15200"/>
      <c r="J15200"/>
      <c r="K15200"/>
      <c r="L15200"/>
    </row>
    <row r="15201" spans="9:12" ht="15" x14ac:dyDescent="0.25">
      <c r="I15201"/>
      <c r="J15201"/>
      <c r="K15201"/>
      <c r="L15201"/>
    </row>
    <row r="15202" spans="9:12" ht="15" x14ac:dyDescent="0.25">
      <c r="I15202"/>
      <c r="J15202"/>
      <c r="K15202"/>
      <c r="L15202"/>
    </row>
    <row r="15203" spans="9:12" ht="15" x14ac:dyDescent="0.25">
      <c r="I15203"/>
      <c r="J15203"/>
      <c r="K15203"/>
      <c r="L15203"/>
    </row>
    <row r="15204" spans="9:12" ht="15" x14ac:dyDescent="0.25">
      <c r="I15204"/>
      <c r="J15204"/>
      <c r="K15204"/>
      <c r="L15204"/>
    </row>
    <row r="15205" spans="9:12" ht="15" x14ac:dyDescent="0.25">
      <c r="I15205"/>
      <c r="J15205"/>
      <c r="K15205"/>
      <c r="L15205"/>
    </row>
    <row r="15206" spans="9:12" ht="15" x14ac:dyDescent="0.25">
      <c r="I15206"/>
      <c r="J15206"/>
      <c r="K15206"/>
      <c r="L15206"/>
    </row>
    <row r="15207" spans="9:12" ht="15" x14ac:dyDescent="0.25">
      <c r="I15207"/>
      <c r="J15207"/>
      <c r="K15207"/>
      <c r="L15207"/>
    </row>
    <row r="15208" spans="9:12" ht="15" x14ac:dyDescent="0.25">
      <c r="I15208"/>
      <c r="J15208"/>
      <c r="K15208"/>
      <c r="L15208"/>
    </row>
    <row r="15209" spans="9:12" ht="15" x14ac:dyDescent="0.25">
      <c r="I15209"/>
      <c r="J15209"/>
      <c r="K15209"/>
      <c r="L15209"/>
    </row>
    <row r="15210" spans="9:12" ht="15" x14ac:dyDescent="0.25">
      <c r="I15210"/>
      <c r="J15210"/>
      <c r="K15210"/>
      <c r="L15210"/>
    </row>
    <row r="15211" spans="9:12" ht="15" x14ac:dyDescent="0.25">
      <c r="I15211"/>
      <c r="J15211"/>
      <c r="K15211"/>
      <c r="L15211"/>
    </row>
    <row r="15212" spans="9:12" ht="15" x14ac:dyDescent="0.25">
      <c r="I15212"/>
      <c r="J15212"/>
      <c r="K15212"/>
      <c r="L15212"/>
    </row>
    <row r="15213" spans="9:12" ht="15" x14ac:dyDescent="0.25">
      <c r="I15213"/>
      <c r="J15213"/>
      <c r="K15213"/>
      <c r="L15213"/>
    </row>
    <row r="15214" spans="9:12" ht="15" x14ac:dyDescent="0.25">
      <c r="I15214"/>
      <c r="J15214"/>
      <c r="K15214"/>
      <c r="L15214"/>
    </row>
    <row r="15215" spans="9:12" ht="15" x14ac:dyDescent="0.25">
      <c r="I15215"/>
      <c r="J15215"/>
      <c r="K15215"/>
      <c r="L15215"/>
    </row>
    <row r="15216" spans="9:12" ht="15" x14ac:dyDescent="0.25">
      <c r="I15216"/>
      <c r="J15216"/>
      <c r="K15216"/>
      <c r="L15216"/>
    </row>
    <row r="15217" spans="9:12" ht="15" x14ac:dyDescent="0.25">
      <c r="I15217"/>
      <c r="J15217"/>
      <c r="K15217"/>
      <c r="L15217"/>
    </row>
    <row r="15218" spans="9:12" ht="15" x14ac:dyDescent="0.25">
      <c r="I15218"/>
      <c r="J15218"/>
      <c r="K15218"/>
      <c r="L15218"/>
    </row>
    <row r="15219" spans="9:12" ht="15" x14ac:dyDescent="0.25">
      <c r="I15219"/>
      <c r="J15219"/>
      <c r="K15219"/>
      <c r="L15219"/>
    </row>
    <row r="15220" spans="9:12" ht="15" x14ac:dyDescent="0.25">
      <c r="I15220"/>
      <c r="J15220"/>
      <c r="K15220"/>
      <c r="L15220"/>
    </row>
    <row r="15221" spans="9:12" ht="15" x14ac:dyDescent="0.25">
      <c r="I15221"/>
      <c r="J15221"/>
      <c r="K15221"/>
      <c r="L15221"/>
    </row>
    <row r="15222" spans="9:12" ht="15" x14ac:dyDescent="0.25">
      <c r="I15222"/>
      <c r="J15222"/>
      <c r="K15222"/>
      <c r="L15222"/>
    </row>
    <row r="15223" spans="9:12" ht="15" x14ac:dyDescent="0.25">
      <c r="I15223"/>
      <c r="J15223"/>
      <c r="K15223"/>
      <c r="L15223"/>
    </row>
    <row r="15224" spans="9:12" ht="15" x14ac:dyDescent="0.25">
      <c r="I15224"/>
      <c r="J15224"/>
      <c r="K15224"/>
      <c r="L15224"/>
    </row>
    <row r="15225" spans="9:12" ht="15" x14ac:dyDescent="0.25">
      <c r="I15225"/>
      <c r="J15225"/>
      <c r="K15225"/>
      <c r="L15225"/>
    </row>
    <row r="15226" spans="9:12" ht="15" x14ac:dyDescent="0.25">
      <c r="I15226"/>
      <c r="J15226"/>
      <c r="K15226"/>
      <c r="L15226"/>
    </row>
    <row r="15227" spans="9:12" ht="15" x14ac:dyDescent="0.25">
      <c r="I15227"/>
      <c r="J15227"/>
      <c r="K15227"/>
      <c r="L15227"/>
    </row>
    <row r="15228" spans="9:12" ht="15" x14ac:dyDescent="0.25">
      <c r="I15228"/>
      <c r="J15228"/>
      <c r="K15228"/>
      <c r="L15228"/>
    </row>
    <row r="15229" spans="9:12" ht="15" x14ac:dyDescent="0.25">
      <c r="I15229"/>
      <c r="J15229"/>
      <c r="K15229"/>
      <c r="L15229"/>
    </row>
    <row r="15230" spans="9:12" ht="15" x14ac:dyDescent="0.25">
      <c r="I15230"/>
      <c r="J15230"/>
      <c r="K15230"/>
      <c r="L15230"/>
    </row>
    <row r="15231" spans="9:12" ht="15" x14ac:dyDescent="0.25">
      <c r="I15231"/>
      <c r="J15231"/>
      <c r="K15231"/>
      <c r="L15231"/>
    </row>
    <row r="15232" spans="9:12" ht="15" x14ac:dyDescent="0.25">
      <c r="I15232"/>
      <c r="J15232"/>
      <c r="K15232"/>
      <c r="L15232"/>
    </row>
    <row r="15233" spans="9:12" ht="15" x14ac:dyDescent="0.25">
      <c r="I15233"/>
      <c r="J15233"/>
      <c r="K15233"/>
      <c r="L15233"/>
    </row>
    <row r="15234" spans="9:12" ht="15" x14ac:dyDescent="0.25">
      <c r="I15234"/>
      <c r="J15234"/>
      <c r="K15234"/>
      <c r="L15234"/>
    </row>
    <row r="15235" spans="9:12" ht="15" x14ac:dyDescent="0.25">
      <c r="I15235"/>
      <c r="J15235"/>
      <c r="K15235"/>
      <c r="L15235"/>
    </row>
    <row r="15236" spans="9:12" ht="15" x14ac:dyDescent="0.25">
      <c r="I15236"/>
      <c r="J15236"/>
      <c r="K15236"/>
      <c r="L15236"/>
    </row>
    <row r="15237" spans="9:12" ht="15" x14ac:dyDescent="0.25">
      <c r="I15237"/>
      <c r="J15237"/>
      <c r="K15237"/>
      <c r="L15237"/>
    </row>
    <row r="15238" spans="9:12" ht="15" x14ac:dyDescent="0.25">
      <c r="I15238"/>
      <c r="J15238"/>
      <c r="K15238"/>
      <c r="L15238"/>
    </row>
    <row r="15239" spans="9:12" ht="15" x14ac:dyDescent="0.25">
      <c r="I15239"/>
      <c r="J15239"/>
      <c r="K15239"/>
      <c r="L15239"/>
    </row>
    <row r="15240" spans="9:12" ht="15" x14ac:dyDescent="0.25">
      <c r="I15240"/>
      <c r="J15240"/>
      <c r="K15240"/>
      <c r="L15240"/>
    </row>
    <row r="15241" spans="9:12" ht="15" x14ac:dyDescent="0.25">
      <c r="I15241"/>
      <c r="J15241"/>
      <c r="K15241"/>
      <c r="L15241"/>
    </row>
    <row r="15242" spans="9:12" ht="15" x14ac:dyDescent="0.25">
      <c r="I15242"/>
      <c r="J15242"/>
      <c r="K15242"/>
      <c r="L15242"/>
    </row>
    <row r="15243" spans="9:12" ht="15" x14ac:dyDescent="0.25">
      <c r="I15243"/>
      <c r="J15243"/>
      <c r="K15243"/>
      <c r="L15243"/>
    </row>
    <row r="15244" spans="9:12" ht="15" x14ac:dyDescent="0.25">
      <c r="I15244"/>
      <c r="J15244"/>
      <c r="K15244"/>
      <c r="L15244"/>
    </row>
    <row r="15245" spans="9:12" ht="15" x14ac:dyDescent="0.25">
      <c r="I15245"/>
      <c r="J15245"/>
      <c r="K15245"/>
      <c r="L15245"/>
    </row>
    <row r="15246" spans="9:12" ht="15" x14ac:dyDescent="0.25">
      <c r="I15246"/>
      <c r="J15246"/>
      <c r="K15246"/>
      <c r="L15246"/>
    </row>
    <row r="15247" spans="9:12" ht="15" x14ac:dyDescent="0.25">
      <c r="I15247"/>
      <c r="J15247"/>
      <c r="K15247"/>
      <c r="L15247"/>
    </row>
    <row r="15248" spans="9:12" ht="15" x14ac:dyDescent="0.25">
      <c r="I15248"/>
      <c r="J15248"/>
      <c r="K15248"/>
      <c r="L15248"/>
    </row>
    <row r="15249" spans="9:12" ht="15" x14ac:dyDescent="0.25">
      <c r="I15249"/>
      <c r="J15249"/>
      <c r="K15249"/>
      <c r="L15249"/>
    </row>
    <row r="15250" spans="9:12" ht="15" x14ac:dyDescent="0.25">
      <c r="I15250"/>
      <c r="J15250"/>
      <c r="K15250"/>
      <c r="L15250"/>
    </row>
    <row r="15251" spans="9:12" ht="15" x14ac:dyDescent="0.25">
      <c r="I15251"/>
      <c r="J15251"/>
      <c r="K15251"/>
      <c r="L15251"/>
    </row>
    <row r="15252" spans="9:12" ht="15" x14ac:dyDescent="0.25">
      <c r="I15252"/>
      <c r="J15252"/>
      <c r="K15252"/>
      <c r="L15252"/>
    </row>
    <row r="15253" spans="9:12" ht="15" x14ac:dyDescent="0.25">
      <c r="I15253"/>
      <c r="J15253"/>
      <c r="K15253"/>
      <c r="L15253"/>
    </row>
    <row r="15254" spans="9:12" ht="15" x14ac:dyDescent="0.25">
      <c r="I15254"/>
      <c r="J15254"/>
      <c r="K15254"/>
      <c r="L15254"/>
    </row>
    <row r="15255" spans="9:12" ht="15" x14ac:dyDescent="0.25">
      <c r="I15255"/>
      <c r="J15255"/>
      <c r="K15255"/>
      <c r="L15255"/>
    </row>
    <row r="15256" spans="9:12" ht="15" x14ac:dyDescent="0.25">
      <c r="I15256"/>
      <c r="J15256"/>
      <c r="K15256"/>
      <c r="L15256"/>
    </row>
    <row r="15257" spans="9:12" ht="15" x14ac:dyDescent="0.25">
      <c r="I15257"/>
      <c r="J15257"/>
      <c r="K15257"/>
      <c r="L15257"/>
    </row>
    <row r="15258" spans="9:12" ht="15" x14ac:dyDescent="0.25">
      <c r="I15258"/>
      <c r="J15258"/>
      <c r="K15258"/>
      <c r="L15258"/>
    </row>
    <row r="15259" spans="9:12" ht="15" x14ac:dyDescent="0.25">
      <c r="I15259"/>
      <c r="J15259"/>
      <c r="K15259"/>
      <c r="L15259"/>
    </row>
    <row r="15260" spans="9:12" ht="15" x14ac:dyDescent="0.25">
      <c r="I15260"/>
      <c r="J15260"/>
      <c r="K15260"/>
      <c r="L15260"/>
    </row>
    <row r="15261" spans="9:12" ht="15" x14ac:dyDescent="0.25">
      <c r="I15261"/>
      <c r="J15261"/>
      <c r="K15261"/>
      <c r="L15261"/>
    </row>
    <row r="15262" spans="9:12" ht="15" x14ac:dyDescent="0.25">
      <c r="I15262"/>
      <c r="J15262"/>
      <c r="K15262"/>
      <c r="L15262"/>
    </row>
    <row r="15263" spans="9:12" ht="15" x14ac:dyDescent="0.25">
      <c r="I15263"/>
      <c r="J15263"/>
      <c r="K15263"/>
      <c r="L15263"/>
    </row>
    <row r="15264" spans="9:12" ht="15" x14ac:dyDescent="0.25">
      <c r="I15264"/>
      <c r="J15264"/>
      <c r="K15264"/>
      <c r="L15264"/>
    </row>
    <row r="15265" spans="9:12" ht="15" x14ac:dyDescent="0.25">
      <c r="I15265"/>
      <c r="J15265"/>
      <c r="K15265"/>
      <c r="L15265"/>
    </row>
    <row r="15266" spans="9:12" ht="15" x14ac:dyDescent="0.25">
      <c r="I15266"/>
      <c r="J15266"/>
      <c r="K15266"/>
      <c r="L15266"/>
    </row>
    <row r="15267" spans="9:12" ht="15" x14ac:dyDescent="0.25">
      <c r="I15267"/>
      <c r="J15267"/>
      <c r="K15267"/>
      <c r="L15267"/>
    </row>
    <row r="15268" spans="9:12" ht="15" x14ac:dyDescent="0.25">
      <c r="I15268"/>
      <c r="J15268"/>
      <c r="K15268"/>
      <c r="L15268"/>
    </row>
    <row r="15269" spans="9:12" ht="15" x14ac:dyDescent="0.25">
      <c r="I15269"/>
      <c r="J15269"/>
      <c r="K15269"/>
      <c r="L15269"/>
    </row>
    <row r="15270" spans="9:12" ht="15" x14ac:dyDescent="0.25">
      <c r="I15270"/>
      <c r="J15270"/>
      <c r="K15270"/>
      <c r="L15270"/>
    </row>
    <row r="15271" spans="9:12" ht="15" x14ac:dyDescent="0.25">
      <c r="I15271"/>
      <c r="J15271"/>
      <c r="K15271"/>
      <c r="L15271"/>
    </row>
    <row r="15272" spans="9:12" ht="15" x14ac:dyDescent="0.25">
      <c r="I15272"/>
      <c r="J15272"/>
      <c r="K15272"/>
      <c r="L15272"/>
    </row>
    <row r="15273" spans="9:12" ht="15" x14ac:dyDescent="0.25">
      <c r="I15273"/>
      <c r="J15273"/>
      <c r="K15273"/>
      <c r="L15273"/>
    </row>
    <row r="15274" spans="9:12" ht="15" x14ac:dyDescent="0.25">
      <c r="I15274"/>
      <c r="J15274"/>
      <c r="K15274"/>
      <c r="L15274"/>
    </row>
    <row r="15275" spans="9:12" ht="15" x14ac:dyDescent="0.25">
      <c r="I15275"/>
      <c r="J15275"/>
      <c r="K15275"/>
      <c r="L15275"/>
    </row>
    <row r="15276" spans="9:12" ht="15" x14ac:dyDescent="0.25">
      <c r="I15276"/>
      <c r="J15276"/>
      <c r="K15276"/>
      <c r="L15276"/>
    </row>
    <row r="15277" spans="9:12" ht="15" x14ac:dyDescent="0.25">
      <c r="I15277"/>
      <c r="J15277"/>
      <c r="K15277"/>
      <c r="L15277"/>
    </row>
    <row r="15278" spans="9:12" ht="15" x14ac:dyDescent="0.25">
      <c r="I15278"/>
      <c r="J15278"/>
      <c r="K15278"/>
      <c r="L15278"/>
    </row>
    <row r="15279" spans="9:12" ht="15" x14ac:dyDescent="0.25">
      <c r="I15279"/>
      <c r="J15279"/>
      <c r="K15279"/>
      <c r="L15279"/>
    </row>
    <row r="15280" spans="9:12" ht="15" x14ac:dyDescent="0.25">
      <c r="I15280"/>
      <c r="J15280"/>
      <c r="K15280"/>
      <c r="L15280"/>
    </row>
    <row r="15281" spans="9:12" ht="15" x14ac:dyDescent="0.25">
      <c r="I15281"/>
      <c r="J15281"/>
      <c r="K15281"/>
      <c r="L15281"/>
    </row>
    <row r="15282" spans="9:12" ht="15" x14ac:dyDescent="0.25">
      <c r="I15282"/>
      <c r="J15282"/>
      <c r="K15282"/>
      <c r="L15282"/>
    </row>
    <row r="15283" spans="9:12" ht="15" x14ac:dyDescent="0.25">
      <c r="I15283"/>
      <c r="J15283"/>
      <c r="K15283"/>
      <c r="L15283"/>
    </row>
    <row r="15284" spans="9:12" ht="15" x14ac:dyDescent="0.25">
      <c r="I15284"/>
      <c r="J15284"/>
      <c r="K15284"/>
      <c r="L15284"/>
    </row>
    <row r="15285" spans="9:12" ht="15" x14ac:dyDescent="0.25">
      <c r="I15285"/>
      <c r="J15285"/>
      <c r="K15285"/>
      <c r="L15285"/>
    </row>
    <row r="15286" spans="9:12" ht="15" x14ac:dyDescent="0.25">
      <c r="I15286"/>
      <c r="J15286"/>
      <c r="K15286"/>
      <c r="L15286"/>
    </row>
    <row r="15287" spans="9:12" ht="15" x14ac:dyDescent="0.25">
      <c r="I15287"/>
      <c r="J15287"/>
      <c r="K15287"/>
      <c r="L15287"/>
    </row>
    <row r="15288" spans="9:12" ht="15" x14ac:dyDescent="0.25">
      <c r="I15288"/>
      <c r="J15288"/>
      <c r="K15288"/>
      <c r="L15288"/>
    </row>
    <row r="15289" spans="9:12" ht="15" x14ac:dyDescent="0.25">
      <c r="I15289"/>
      <c r="J15289"/>
      <c r="K15289"/>
      <c r="L15289"/>
    </row>
    <row r="15290" spans="9:12" ht="15" x14ac:dyDescent="0.25">
      <c r="I15290"/>
      <c r="J15290"/>
      <c r="K15290"/>
      <c r="L15290"/>
    </row>
    <row r="15291" spans="9:12" ht="15" x14ac:dyDescent="0.25">
      <c r="I15291"/>
      <c r="J15291"/>
      <c r="K15291"/>
      <c r="L15291"/>
    </row>
    <row r="15292" spans="9:12" ht="15" x14ac:dyDescent="0.25">
      <c r="I15292"/>
      <c r="J15292"/>
      <c r="K15292"/>
      <c r="L15292"/>
    </row>
    <row r="15293" spans="9:12" ht="15" x14ac:dyDescent="0.25">
      <c r="I15293"/>
      <c r="J15293"/>
      <c r="K15293"/>
      <c r="L15293"/>
    </row>
    <row r="15294" spans="9:12" ht="15" x14ac:dyDescent="0.25">
      <c r="I15294"/>
      <c r="J15294"/>
      <c r="K15294"/>
      <c r="L15294"/>
    </row>
    <row r="15295" spans="9:12" ht="15" x14ac:dyDescent="0.25">
      <c r="I15295"/>
      <c r="J15295"/>
      <c r="K15295"/>
      <c r="L15295"/>
    </row>
    <row r="15296" spans="9:12" ht="15" x14ac:dyDescent="0.25">
      <c r="I15296"/>
      <c r="J15296"/>
      <c r="K15296"/>
      <c r="L15296"/>
    </row>
    <row r="15297" spans="9:12" ht="15" x14ac:dyDescent="0.25">
      <c r="I15297"/>
      <c r="J15297"/>
      <c r="K15297"/>
      <c r="L15297"/>
    </row>
    <row r="15298" spans="9:12" ht="15" x14ac:dyDescent="0.25">
      <c r="I15298"/>
      <c r="J15298"/>
      <c r="K15298"/>
      <c r="L15298"/>
    </row>
    <row r="15299" spans="9:12" ht="15" x14ac:dyDescent="0.25">
      <c r="I15299"/>
      <c r="J15299"/>
      <c r="K15299"/>
      <c r="L15299"/>
    </row>
    <row r="15300" spans="9:12" ht="15" x14ac:dyDescent="0.25">
      <c r="I15300"/>
      <c r="J15300"/>
      <c r="K15300"/>
      <c r="L15300"/>
    </row>
    <row r="15301" spans="9:12" ht="15" x14ac:dyDescent="0.25">
      <c r="I15301"/>
      <c r="J15301"/>
      <c r="K15301"/>
      <c r="L15301"/>
    </row>
    <row r="15302" spans="9:12" ht="15" x14ac:dyDescent="0.25">
      <c r="I15302"/>
      <c r="J15302"/>
      <c r="K15302"/>
      <c r="L15302"/>
    </row>
    <row r="15303" spans="9:12" ht="15" x14ac:dyDescent="0.25">
      <c r="I15303"/>
      <c r="J15303"/>
      <c r="K15303"/>
      <c r="L15303"/>
    </row>
    <row r="15304" spans="9:12" ht="15" x14ac:dyDescent="0.25">
      <c r="I15304"/>
      <c r="J15304"/>
      <c r="K15304"/>
      <c r="L15304"/>
    </row>
    <row r="15305" spans="9:12" ht="15" x14ac:dyDescent="0.25">
      <c r="I15305"/>
      <c r="J15305"/>
      <c r="K15305"/>
      <c r="L15305"/>
    </row>
    <row r="15306" spans="9:12" ht="15" x14ac:dyDescent="0.25">
      <c r="I15306"/>
      <c r="J15306"/>
      <c r="K15306"/>
      <c r="L15306"/>
    </row>
    <row r="15307" spans="9:12" ht="15" x14ac:dyDescent="0.25">
      <c r="I15307"/>
      <c r="J15307"/>
      <c r="K15307"/>
      <c r="L15307"/>
    </row>
    <row r="15308" spans="9:12" ht="15" x14ac:dyDescent="0.25">
      <c r="I15308"/>
      <c r="J15308"/>
      <c r="K15308"/>
      <c r="L15308"/>
    </row>
    <row r="15309" spans="9:12" ht="15" x14ac:dyDescent="0.25">
      <c r="I15309"/>
      <c r="J15309"/>
      <c r="K15309"/>
      <c r="L15309"/>
    </row>
    <row r="15310" spans="9:12" ht="15" x14ac:dyDescent="0.25">
      <c r="I15310"/>
      <c r="J15310"/>
      <c r="K15310"/>
      <c r="L15310"/>
    </row>
    <row r="15311" spans="9:12" ht="15" x14ac:dyDescent="0.25">
      <c r="I15311"/>
      <c r="J15311"/>
      <c r="K15311"/>
      <c r="L15311"/>
    </row>
    <row r="15312" spans="9:12" ht="15" x14ac:dyDescent="0.25">
      <c r="I15312"/>
      <c r="J15312"/>
      <c r="K15312"/>
      <c r="L15312"/>
    </row>
    <row r="15313" spans="9:12" ht="15" x14ac:dyDescent="0.25">
      <c r="I15313"/>
      <c r="J15313"/>
      <c r="K15313"/>
      <c r="L15313"/>
    </row>
    <row r="15314" spans="9:12" ht="15" x14ac:dyDescent="0.25">
      <c r="I15314"/>
      <c r="J15314"/>
      <c r="K15314"/>
      <c r="L15314"/>
    </row>
    <row r="15315" spans="9:12" ht="15" x14ac:dyDescent="0.25">
      <c r="I15315"/>
      <c r="J15315"/>
      <c r="K15315"/>
      <c r="L15315"/>
    </row>
    <row r="15316" spans="9:12" ht="15" x14ac:dyDescent="0.25">
      <c r="I15316"/>
      <c r="J15316"/>
      <c r="K15316"/>
      <c r="L15316"/>
    </row>
    <row r="15317" spans="9:12" ht="15" x14ac:dyDescent="0.25">
      <c r="I15317"/>
      <c r="J15317"/>
      <c r="K15317"/>
      <c r="L15317"/>
    </row>
    <row r="15318" spans="9:12" ht="15" x14ac:dyDescent="0.25">
      <c r="I15318"/>
      <c r="J15318"/>
      <c r="K15318"/>
      <c r="L15318"/>
    </row>
    <row r="15319" spans="9:12" ht="15" x14ac:dyDescent="0.25">
      <c r="I15319"/>
      <c r="J15319"/>
      <c r="K15319"/>
      <c r="L15319"/>
    </row>
    <row r="15320" spans="9:12" ht="15" x14ac:dyDescent="0.25">
      <c r="I15320"/>
      <c r="J15320"/>
      <c r="K15320"/>
      <c r="L15320"/>
    </row>
    <row r="15321" spans="9:12" ht="15" x14ac:dyDescent="0.25">
      <c r="I15321"/>
      <c r="J15321"/>
      <c r="K15321"/>
      <c r="L15321"/>
    </row>
    <row r="15322" spans="9:12" ht="15" x14ac:dyDescent="0.25">
      <c r="I15322"/>
      <c r="J15322"/>
      <c r="K15322"/>
      <c r="L15322"/>
    </row>
    <row r="15323" spans="9:12" ht="15" x14ac:dyDescent="0.25">
      <c r="I15323"/>
      <c r="J15323"/>
      <c r="K15323"/>
      <c r="L15323"/>
    </row>
    <row r="15324" spans="9:12" ht="15" x14ac:dyDescent="0.25">
      <c r="I15324"/>
      <c r="J15324"/>
      <c r="K15324"/>
      <c r="L15324"/>
    </row>
    <row r="15325" spans="9:12" ht="15" x14ac:dyDescent="0.25">
      <c r="I15325"/>
      <c r="J15325"/>
      <c r="K15325"/>
      <c r="L15325"/>
    </row>
    <row r="15326" spans="9:12" ht="15" x14ac:dyDescent="0.25">
      <c r="I15326"/>
      <c r="J15326"/>
      <c r="K15326"/>
      <c r="L15326"/>
    </row>
    <row r="15327" spans="9:12" ht="15" x14ac:dyDescent="0.25">
      <c r="I15327"/>
      <c r="J15327"/>
      <c r="K15327"/>
      <c r="L15327"/>
    </row>
    <row r="15328" spans="9:12" ht="15" x14ac:dyDescent="0.25">
      <c r="I15328"/>
      <c r="J15328"/>
      <c r="K15328"/>
      <c r="L15328"/>
    </row>
    <row r="15329" spans="9:12" ht="15" x14ac:dyDescent="0.25">
      <c r="I15329"/>
      <c r="J15329"/>
      <c r="K15329"/>
      <c r="L15329"/>
    </row>
    <row r="15330" spans="9:12" ht="15" x14ac:dyDescent="0.25">
      <c r="I15330"/>
      <c r="J15330"/>
      <c r="K15330"/>
      <c r="L15330"/>
    </row>
    <row r="15331" spans="9:12" ht="15" x14ac:dyDescent="0.25">
      <c r="I15331"/>
      <c r="J15331"/>
      <c r="K15331"/>
      <c r="L15331"/>
    </row>
    <row r="15332" spans="9:12" ht="15" x14ac:dyDescent="0.25">
      <c r="I15332"/>
      <c r="J15332"/>
      <c r="K15332"/>
      <c r="L15332"/>
    </row>
    <row r="15333" spans="9:12" ht="15" x14ac:dyDescent="0.25">
      <c r="I15333"/>
      <c r="J15333"/>
      <c r="K15333"/>
      <c r="L15333"/>
    </row>
    <row r="15334" spans="9:12" ht="15" x14ac:dyDescent="0.25">
      <c r="I15334"/>
      <c r="J15334"/>
      <c r="K15334"/>
      <c r="L15334"/>
    </row>
    <row r="15335" spans="9:12" ht="15" x14ac:dyDescent="0.25">
      <c r="I15335"/>
      <c r="J15335"/>
      <c r="K15335"/>
      <c r="L15335"/>
    </row>
    <row r="15336" spans="9:12" ht="15" x14ac:dyDescent="0.25">
      <c r="I15336"/>
      <c r="J15336"/>
      <c r="K15336"/>
      <c r="L15336"/>
    </row>
    <row r="15337" spans="9:12" ht="15" x14ac:dyDescent="0.25">
      <c r="I15337"/>
      <c r="J15337"/>
      <c r="K15337"/>
      <c r="L15337"/>
    </row>
    <row r="15338" spans="9:12" ht="15" x14ac:dyDescent="0.25">
      <c r="I15338"/>
      <c r="J15338"/>
      <c r="K15338"/>
      <c r="L15338"/>
    </row>
    <row r="15339" spans="9:12" ht="15" x14ac:dyDescent="0.25">
      <c r="I15339"/>
      <c r="J15339"/>
      <c r="K15339"/>
      <c r="L15339"/>
    </row>
    <row r="15340" spans="9:12" ht="15" x14ac:dyDescent="0.25">
      <c r="I15340"/>
      <c r="J15340"/>
      <c r="K15340"/>
      <c r="L15340"/>
    </row>
    <row r="15341" spans="9:12" ht="15" x14ac:dyDescent="0.25">
      <c r="I15341"/>
      <c r="J15341"/>
      <c r="K15341"/>
      <c r="L15341"/>
    </row>
    <row r="15342" spans="9:12" ht="15" x14ac:dyDescent="0.25">
      <c r="I15342"/>
      <c r="J15342"/>
      <c r="K15342"/>
      <c r="L15342"/>
    </row>
    <row r="15343" spans="9:12" ht="15" x14ac:dyDescent="0.25">
      <c r="I15343"/>
      <c r="J15343"/>
      <c r="K15343"/>
      <c r="L15343"/>
    </row>
    <row r="15344" spans="9:12" ht="15" x14ac:dyDescent="0.25">
      <c r="I15344"/>
      <c r="J15344"/>
      <c r="K15344"/>
      <c r="L15344"/>
    </row>
    <row r="15345" spans="9:12" ht="15" x14ac:dyDescent="0.25">
      <c r="I15345"/>
      <c r="J15345"/>
      <c r="K15345"/>
      <c r="L15345"/>
    </row>
    <row r="15346" spans="9:12" ht="15" x14ac:dyDescent="0.25">
      <c r="I15346"/>
      <c r="J15346"/>
      <c r="K15346"/>
      <c r="L15346"/>
    </row>
    <row r="15347" spans="9:12" ht="15" x14ac:dyDescent="0.25">
      <c r="I15347"/>
      <c r="J15347"/>
      <c r="K15347"/>
      <c r="L15347"/>
    </row>
    <row r="15348" spans="9:12" ht="15" x14ac:dyDescent="0.25">
      <c r="I15348"/>
      <c r="J15348"/>
      <c r="K15348"/>
      <c r="L15348"/>
    </row>
    <row r="15349" spans="9:12" ht="15" x14ac:dyDescent="0.25">
      <c r="I15349"/>
      <c r="J15349"/>
      <c r="K15349"/>
      <c r="L15349"/>
    </row>
    <row r="15350" spans="9:12" ht="15" x14ac:dyDescent="0.25">
      <c r="I15350"/>
      <c r="J15350"/>
      <c r="K15350"/>
      <c r="L15350"/>
    </row>
    <row r="15351" spans="9:12" ht="15" x14ac:dyDescent="0.25">
      <c r="I15351"/>
      <c r="J15351"/>
      <c r="K15351"/>
      <c r="L15351"/>
    </row>
    <row r="15352" spans="9:12" ht="15" x14ac:dyDescent="0.25">
      <c r="I15352"/>
      <c r="J15352"/>
      <c r="K15352"/>
      <c r="L15352"/>
    </row>
    <row r="15353" spans="9:12" ht="15" x14ac:dyDescent="0.25">
      <c r="I15353"/>
      <c r="J15353"/>
      <c r="K15353"/>
      <c r="L15353"/>
    </row>
    <row r="15354" spans="9:12" ht="15" x14ac:dyDescent="0.25">
      <c r="I15354"/>
      <c r="J15354"/>
      <c r="K15354"/>
      <c r="L15354"/>
    </row>
    <row r="15355" spans="9:12" ht="15" x14ac:dyDescent="0.25">
      <c r="I15355"/>
      <c r="J15355"/>
      <c r="K15355"/>
      <c r="L15355"/>
    </row>
    <row r="15356" spans="9:12" ht="15" x14ac:dyDescent="0.25">
      <c r="I15356"/>
      <c r="J15356"/>
      <c r="K15356"/>
      <c r="L15356"/>
    </row>
    <row r="15357" spans="9:12" ht="15" x14ac:dyDescent="0.25">
      <c r="I15357"/>
      <c r="J15357"/>
      <c r="K15357"/>
      <c r="L15357"/>
    </row>
    <row r="15358" spans="9:12" ht="15" x14ac:dyDescent="0.25">
      <c r="I15358"/>
      <c r="J15358"/>
      <c r="K15358"/>
      <c r="L15358"/>
    </row>
    <row r="15359" spans="9:12" ht="15" x14ac:dyDescent="0.25">
      <c r="I15359"/>
      <c r="J15359"/>
      <c r="K15359"/>
      <c r="L15359"/>
    </row>
    <row r="15360" spans="9:12" ht="15" x14ac:dyDescent="0.25">
      <c r="I15360"/>
      <c r="J15360"/>
      <c r="K15360"/>
      <c r="L15360"/>
    </row>
    <row r="15361" spans="9:12" ht="15" x14ac:dyDescent="0.25">
      <c r="I15361"/>
      <c r="J15361"/>
      <c r="K15361"/>
      <c r="L15361"/>
    </row>
    <row r="15362" spans="9:12" ht="15" x14ac:dyDescent="0.25">
      <c r="I15362"/>
      <c r="J15362"/>
      <c r="K15362"/>
      <c r="L15362"/>
    </row>
    <row r="15363" spans="9:12" ht="15" x14ac:dyDescent="0.25">
      <c r="I15363"/>
      <c r="J15363"/>
      <c r="K15363"/>
      <c r="L15363"/>
    </row>
    <row r="15364" spans="9:12" ht="15" x14ac:dyDescent="0.25">
      <c r="I15364"/>
      <c r="J15364"/>
      <c r="K15364"/>
      <c r="L15364"/>
    </row>
    <row r="15365" spans="9:12" ht="15" x14ac:dyDescent="0.25">
      <c r="I15365"/>
      <c r="J15365"/>
      <c r="K15365"/>
      <c r="L15365"/>
    </row>
    <row r="15366" spans="9:12" ht="15" x14ac:dyDescent="0.25">
      <c r="I15366"/>
      <c r="J15366"/>
      <c r="K15366"/>
      <c r="L15366"/>
    </row>
    <row r="15367" spans="9:12" ht="15" x14ac:dyDescent="0.25">
      <c r="I15367"/>
      <c r="J15367"/>
      <c r="K15367"/>
      <c r="L15367"/>
    </row>
    <row r="15368" spans="9:12" ht="15" x14ac:dyDescent="0.25">
      <c r="I15368"/>
      <c r="J15368"/>
      <c r="K15368"/>
      <c r="L15368"/>
    </row>
    <row r="15369" spans="9:12" ht="15" x14ac:dyDescent="0.25">
      <c r="I15369"/>
      <c r="J15369"/>
      <c r="K15369"/>
      <c r="L15369"/>
    </row>
    <row r="15370" spans="9:12" ht="15" x14ac:dyDescent="0.25">
      <c r="I15370"/>
      <c r="J15370"/>
      <c r="K15370"/>
      <c r="L15370"/>
    </row>
    <row r="15371" spans="9:12" ht="15" x14ac:dyDescent="0.25">
      <c r="I15371"/>
      <c r="J15371"/>
      <c r="K15371"/>
      <c r="L15371"/>
    </row>
    <row r="15372" spans="9:12" ht="15" x14ac:dyDescent="0.25">
      <c r="I15372"/>
      <c r="J15372"/>
      <c r="K15372"/>
      <c r="L15372"/>
    </row>
    <row r="15373" spans="9:12" ht="15" x14ac:dyDescent="0.25">
      <c r="I15373"/>
      <c r="J15373"/>
      <c r="K15373"/>
      <c r="L15373"/>
    </row>
    <row r="15374" spans="9:12" ht="15" x14ac:dyDescent="0.25">
      <c r="I15374"/>
      <c r="J15374"/>
      <c r="K15374"/>
      <c r="L15374"/>
    </row>
    <row r="15375" spans="9:12" ht="15" x14ac:dyDescent="0.25">
      <c r="I15375"/>
      <c r="J15375"/>
      <c r="K15375"/>
      <c r="L15375"/>
    </row>
    <row r="15376" spans="9:12" ht="15" x14ac:dyDescent="0.25">
      <c r="I15376"/>
      <c r="J15376"/>
      <c r="K15376"/>
      <c r="L15376"/>
    </row>
    <row r="15377" spans="9:12" ht="15" x14ac:dyDescent="0.25">
      <c r="I15377"/>
      <c r="J15377"/>
      <c r="K15377"/>
      <c r="L15377"/>
    </row>
    <row r="15378" spans="9:12" ht="15" x14ac:dyDescent="0.25">
      <c r="I15378"/>
      <c r="J15378"/>
      <c r="K15378"/>
      <c r="L15378"/>
    </row>
    <row r="15379" spans="9:12" ht="15" x14ac:dyDescent="0.25">
      <c r="I15379"/>
      <c r="J15379"/>
      <c r="K15379"/>
      <c r="L15379"/>
    </row>
    <row r="15380" spans="9:12" ht="15" x14ac:dyDescent="0.25">
      <c r="I15380"/>
      <c r="J15380"/>
      <c r="K15380"/>
      <c r="L15380"/>
    </row>
    <row r="15381" spans="9:12" ht="15" x14ac:dyDescent="0.25">
      <c r="I15381"/>
      <c r="J15381"/>
      <c r="K15381"/>
      <c r="L15381"/>
    </row>
    <row r="15382" spans="9:12" ht="15" x14ac:dyDescent="0.25">
      <c r="I15382"/>
      <c r="J15382"/>
      <c r="K15382"/>
      <c r="L15382"/>
    </row>
    <row r="15383" spans="9:12" ht="15" x14ac:dyDescent="0.25">
      <c r="I15383"/>
      <c r="J15383"/>
      <c r="K15383"/>
      <c r="L15383"/>
    </row>
    <row r="15384" spans="9:12" ht="15" x14ac:dyDescent="0.25">
      <c r="I15384"/>
      <c r="J15384"/>
      <c r="K15384"/>
      <c r="L15384"/>
    </row>
    <row r="15385" spans="9:12" ht="15" x14ac:dyDescent="0.25">
      <c r="I15385"/>
      <c r="J15385"/>
      <c r="K15385"/>
      <c r="L15385"/>
    </row>
    <row r="15386" spans="9:12" ht="15" x14ac:dyDescent="0.25">
      <c r="I15386"/>
      <c r="J15386"/>
      <c r="K15386"/>
      <c r="L15386"/>
    </row>
    <row r="15387" spans="9:12" ht="15" x14ac:dyDescent="0.25">
      <c r="I15387"/>
      <c r="J15387"/>
      <c r="K15387"/>
      <c r="L15387"/>
    </row>
    <row r="15388" spans="9:12" ht="15" x14ac:dyDescent="0.25">
      <c r="I15388"/>
      <c r="J15388"/>
      <c r="K15388"/>
      <c r="L15388"/>
    </row>
    <row r="15389" spans="9:12" ht="15" x14ac:dyDescent="0.25">
      <c r="I15389"/>
      <c r="J15389"/>
      <c r="K15389"/>
      <c r="L15389"/>
    </row>
    <row r="15390" spans="9:12" ht="15" x14ac:dyDescent="0.25">
      <c r="I15390"/>
      <c r="J15390"/>
      <c r="K15390"/>
      <c r="L15390"/>
    </row>
    <row r="15391" spans="9:12" ht="15" x14ac:dyDescent="0.25">
      <c r="I15391"/>
      <c r="J15391"/>
      <c r="K15391"/>
      <c r="L15391"/>
    </row>
    <row r="15392" spans="9:12" ht="15" x14ac:dyDescent="0.25">
      <c r="I15392"/>
      <c r="J15392"/>
      <c r="K15392"/>
      <c r="L15392"/>
    </row>
    <row r="15393" spans="9:12" ht="15" x14ac:dyDescent="0.25">
      <c r="I15393"/>
      <c r="J15393"/>
      <c r="K15393"/>
      <c r="L15393"/>
    </row>
    <row r="15394" spans="9:12" ht="15" x14ac:dyDescent="0.25">
      <c r="I15394"/>
      <c r="J15394"/>
      <c r="K15394"/>
      <c r="L15394"/>
    </row>
    <row r="15395" spans="9:12" ht="15" x14ac:dyDescent="0.25">
      <c r="I15395"/>
      <c r="J15395"/>
      <c r="K15395"/>
      <c r="L15395"/>
    </row>
    <row r="15396" spans="9:12" ht="15" x14ac:dyDescent="0.25">
      <c r="I15396"/>
      <c r="J15396"/>
      <c r="K15396"/>
      <c r="L15396"/>
    </row>
    <row r="15397" spans="9:12" ht="15" x14ac:dyDescent="0.25">
      <c r="I15397"/>
      <c r="J15397"/>
      <c r="K15397"/>
      <c r="L15397"/>
    </row>
    <row r="15398" spans="9:12" ht="15" x14ac:dyDescent="0.25">
      <c r="I15398"/>
      <c r="J15398"/>
      <c r="K15398"/>
      <c r="L15398"/>
    </row>
    <row r="15399" spans="9:12" ht="15" x14ac:dyDescent="0.25">
      <c r="I15399"/>
      <c r="J15399"/>
      <c r="K15399"/>
      <c r="L15399"/>
    </row>
    <row r="15400" spans="9:12" ht="15" x14ac:dyDescent="0.25">
      <c r="I15400"/>
      <c r="J15400"/>
      <c r="K15400"/>
      <c r="L15400"/>
    </row>
    <row r="15401" spans="9:12" ht="15" x14ac:dyDescent="0.25">
      <c r="I15401"/>
      <c r="J15401"/>
      <c r="K15401"/>
      <c r="L15401"/>
    </row>
    <row r="15402" spans="9:12" ht="15" x14ac:dyDescent="0.25">
      <c r="I15402"/>
      <c r="J15402"/>
      <c r="K15402"/>
      <c r="L15402"/>
    </row>
    <row r="15403" spans="9:12" ht="15" x14ac:dyDescent="0.25">
      <c r="I15403"/>
      <c r="J15403"/>
      <c r="K15403"/>
      <c r="L15403"/>
    </row>
    <row r="15404" spans="9:12" ht="15" x14ac:dyDescent="0.25">
      <c r="I15404"/>
      <c r="J15404"/>
      <c r="K15404"/>
      <c r="L15404"/>
    </row>
    <row r="15405" spans="9:12" ht="15" x14ac:dyDescent="0.25">
      <c r="I15405"/>
      <c r="J15405"/>
      <c r="K15405"/>
      <c r="L15405"/>
    </row>
    <row r="15406" spans="9:12" ht="15" x14ac:dyDescent="0.25">
      <c r="I15406"/>
      <c r="J15406"/>
      <c r="K15406"/>
      <c r="L15406"/>
    </row>
    <row r="15407" spans="9:12" ht="15" x14ac:dyDescent="0.25">
      <c r="I15407"/>
      <c r="J15407"/>
      <c r="K15407"/>
      <c r="L15407"/>
    </row>
    <row r="15408" spans="9:12" ht="15" x14ac:dyDescent="0.25">
      <c r="I15408"/>
      <c r="J15408"/>
      <c r="K15408"/>
      <c r="L15408"/>
    </row>
    <row r="15409" spans="9:12" ht="15" x14ac:dyDescent="0.25">
      <c r="I15409"/>
      <c r="J15409"/>
      <c r="K15409"/>
      <c r="L15409"/>
    </row>
    <row r="15410" spans="9:12" ht="15" x14ac:dyDescent="0.25">
      <c r="I15410"/>
      <c r="J15410"/>
      <c r="K15410"/>
      <c r="L15410"/>
    </row>
    <row r="15411" spans="9:12" ht="15" x14ac:dyDescent="0.25">
      <c r="I15411"/>
      <c r="J15411"/>
      <c r="K15411"/>
      <c r="L15411"/>
    </row>
    <row r="15412" spans="9:12" ht="15" x14ac:dyDescent="0.25">
      <c r="I15412"/>
      <c r="J15412"/>
      <c r="K15412"/>
      <c r="L15412"/>
    </row>
    <row r="15413" spans="9:12" ht="15" x14ac:dyDescent="0.25">
      <c r="I15413"/>
      <c r="J15413"/>
      <c r="K15413"/>
      <c r="L15413"/>
    </row>
    <row r="15414" spans="9:12" ht="15" x14ac:dyDescent="0.25">
      <c r="I15414"/>
      <c r="J15414"/>
      <c r="K15414"/>
      <c r="L15414"/>
    </row>
    <row r="15415" spans="9:12" ht="15" x14ac:dyDescent="0.25">
      <c r="I15415"/>
      <c r="J15415"/>
      <c r="K15415"/>
      <c r="L15415"/>
    </row>
    <row r="15416" spans="9:12" ht="15" x14ac:dyDescent="0.25">
      <c r="I15416"/>
      <c r="J15416"/>
      <c r="K15416"/>
      <c r="L15416"/>
    </row>
    <row r="15417" spans="9:12" ht="15" x14ac:dyDescent="0.25">
      <c r="I15417"/>
      <c r="J15417"/>
      <c r="K15417"/>
      <c r="L15417"/>
    </row>
    <row r="15418" spans="9:12" ht="15" x14ac:dyDescent="0.25">
      <c r="I15418"/>
      <c r="J15418"/>
      <c r="K15418"/>
      <c r="L15418"/>
    </row>
    <row r="15419" spans="9:12" ht="15" x14ac:dyDescent="0.25">
      <c r="I15419"/>
      <c r="J15419"/>
      <c r="K15419"/>
      <c r="L15419"/>
    </row>
    <row r="15420" spans="9:12" ht="15" x14ac:dyDescent="0.25">
      <c r="I15420"/>
      <c r="J15420"/>
      <c r="K15420"/>
      <c r="L15420"/>
    </row>
    <row r="15421" spans="9:12" ht="15" x14ac:dyDescent="0.25">
      <c r="I15421"/>
      <c r="J15421"/>
      <c r="K15421"/>
      <c r="L15421"/>
    </row>
    <row r="15422" spans="9:12" ht="15" x14ac:dyDescent="0.25">
      <c r="I15422"/>
      <c r="J15422"/>
      <c r="K15422"/>
      <c r="L15422"/>
    </row>
    <row r="15423" spans="9:12" ht="15" x14ac:dyDescent="0.25">
      <c r="I15423"/>
      <c r="J15423"/>
      <c r="K15423"/>
      <c r="L15423"/>
    </row>
    <row r="15424" spans="9:12" ht="15" x14ac:dyDescent="0.25">
      <c r="I15424"/>
      <c r="J15424"/>
      <c r="K15424"/>
      <c r="L15424"/>
    </row>
    <row r="15425" spans="9:12" ht="15" x14ac:dyDescent="0.25">
      <c r="I15425"/>
      <c r="J15425"/>
      <c r="K15425"/>
      <c r="L15425"/>
    </row>
    <row r="15426" spans="9:12" ht="15" x14ac:dyDescent="0.25">
      <c r="I15426"/>
      <c r="J15426"/>
      <c r="K15426"/>
      <c r="L15426"/>
    </row>
    <row r="15427" spans="9:12" ht="15" x14ac:dyDescent="0.25">
      <c r="I15427"/>
      <c r="J15427"/>
      <c r="K15427"/>
      <c r="L15427"/>
    </row>
    <row r="15428" spans="9:12" ht="15" x14ac:dyDescent="0.25">
      <c r="I15428"/>
      <c r="J15428"/>
      <c r="K15428"/>
      <c r="L15428"/>
    </row>
    <row r="15429" spans="9:12" ht="15" x14ac:dyDescent="0.25">
      <c r="I15429"/>
      <c r="J15429"/>
      <c r="K15429"/>
      <c r="L15429"/>
    </row>
    <row r="15430" spans="9:12" ht="15" x14ac:dyDescent="0.25">
      <c r="I15430"/>
      <c r="J15430"/>
      <c r="K15430"/>
      <c r="L15430"/>
    </row>
    <row r="15431" spans="9:12" ht="15" x14ac:dyDescent="0.25">
      <c r="I15431"/>
      <c r="J15431"/>
      <c r="K15431"/>
      <c r="L15431"/>
    </row>
    <row r="15432" spans="9:12" ht="15" x14ac:dyDescent="0.25">
      <c r="I15432"/>
      <c r="J15432"/>
      <c r="K15432"/>
      <c r="L15432"/>
    </row>
    <row r="15433" spans="9:12" ht="15" x14ac:dyDescent="0.25">
      <c r="I15433"/>
      <c r="J15433"/>
      <c r="K15433"/>
      <c r="L15433"/>
    </row>
    <row r="15434" spans="9:12" ht="15" x14ac:dyDescent="0.25">
      <c r="I15434"/>
      <c r="J15434"/>
      <c r="K15434"/>
      <c r="L15434"/>
    </row>
    <row r="15435" spans="9:12" ht="15" x14ac:dyDescent="0.25">
      <c r="I15435"/>
      <c r="J15435"/>
      <c r="K15435"/>
      <c r="L15435"/>
    </row>
    <row r="15436" spans="9:12" ht="15" x14ac:dyDescent="0.25">
      <c r="I15436"/>
      <c r="J15436"/>
      <c r="K15436"/>
      <c r="L15436"/>
    </row>
    <row r="15437" spans="9:12" ht="15" x14ac:dyDescent="0.25">
      <c r="I15437"/>
      <c r="J15437"/>
      <c r="K15437"/>
      <c r="L15437"/>
    </row>
    <row r="15438" spans="9:12" ht="15" x14ac:dyDescent="0.25">
      <c r="I15438"/>
      <c r="J15438"/>
      <c r="K15438"/>
      <c r="L15438"/>
    </row>
    <row r="15439" spans="9:12" ht="15" x14ac:dyDescent="0.25">
      <c r="I15439"/>
      <c r="J15439"/>
      <c r="K15439"/>
      <c r="L15439"/>
    </row>
    <row r="15440" spans="9:12" ht="15" x14ac:dyDescent="0.25">
      <c r="I15440"/>
      <c r="J15440"/>
      <c r="K15440"/>
      <c r="L15440"/>
    </row>
    <row r="15441" spans="9:12" ht="15" x14ac:dyDescent="0.25">
      <c r="I15441"/>
      <c r="J15441"/>
      <c r="K15441"/>
      <c r="L15441"/>
    </row>
    <row r="15442" spans="9:12" ht="15" x14ac:dyDescent="0.25">
      <c r="I15442"/>
      <c r="J15442"/>
      <c r="K15442"/>
      <c r="L15442"/>
    </row>
    <row r="15443" spans="9:12" ht="15" x14ac:dyDescent="0.25">
      <c r="I15443"/>
      <c r="J15443"/>
      <c r="K15443"/>
      <c r="L15443"/>
    </row>
    <row r="15444" spans="9:12" ht="15" x14ac:dyDescent="0.25">
      <c r="I15444"/>
      <c r="J15444"/>
      <c r="K15444"/>
      <c r="L15444"/>
    </row>
    <row r="15445" spans="9:12" ht="15" x14ac:dyDescent="0.25">
      <c r="I15445"/>
      <c r="J15445"/>
      <c r="K15445"/>
      <c r="L15445"/>
    </row>
    <row r="15446" spans="9:12" ht="15" x14ac:dyDescent="0.25">
      <c r="I15446"/>
      <c r="J15446"/>
      <c r="K15446"/>
      <c r="L15446"/>
    </row>
    <row r="15447" spans="9:12" ht="15" x14ac:dyDescent="0.25">
      <c r="I15447"/>
      <c r="J15447"/>
      <c r="K15447"/>
      <c r="L15447"/>
    </row>
    <row r="15448" spans="9:12" ht="15" x14ac:dyDescent="0.25">
      <c r="I15448"/>
      <c r="J15448"/>
      <c r="K15448"/>
      <c r="L15448"/>
    </row>
    <row r="15449" spans="9:12" ht="15" x14ac:dyDescent="0.25">
      <c r="I15449"/>
      <c r="J15449"/>
      <c r="K15449"/>
      <c r="L15449"/>
    </row>
    <row r="15450" spans="9:12" ht="15" x14ac:dyDescent="0.25">
      <c r="I15450"/>
      <c r="J15450"/>
      <c r="K15450"/>
      <c r="L15450"/>
    </row>
    <row r="15451" spans="9:12" ht="15" x14ac:dyDescent="0.25">
      <c r="I15451"/>
      <c r="J15451"/>
      <c r="K15451"/>
      <c r="L15451"/>
    </row>
    <row r="15452" spans="9:12" ht="15" x14ac:dyDescent="0.25">
      <c r="I15452"/>
      <c r="J15452"/>
      <c r="K15452"/>
      <c r="L15452"/>
    </row>
    <row r="15453" spans="9:12" ht="15" x14ac:dyDescent="0.25">
      <c r="I15453"/>
      <c r="J15453"/>
      <c r="K15453"/>
      <c r="L15453"/>
    </row>
    <row r="15454" spans="9:12" ht="15" x14ac:dyDescent="0.25">
      <c r="I15454"/>
      <c r="J15454"/>
      <c r="K15454"/>
      <c r="L15454"/>
    </row>
    <row r="15455" spans="9:12" ht="15" x14ac:dyDescent="0.25">
      <c r="I15455"/>
      <c r="J15455"/>
      <c r="K15455"/>
      <c r="L15455"/>
    </row>
    <row r="15456" spans="9:12" ht="15" x14ac:dyDescent="0.25">
      <c r="I15456"/>
      <c r="J15456"/>
      <c r="K15456"/>
      <c r="L15456"/>
    </row>
    <row r="15457" spans="9:12" ht="15" x14ac:dyDescent="0.25">
      <c r="I15457"/>
      <c r="J15457"/>
      <c r="K15457"/>
      <c r="L15457"/>
    </row>
    <row r="15458" spans="9:12" ht="15" x14ac:dyDescent="0.25">
      <c r="I15458"/>
      <c r="J15458"/>
      <c r="K15458"/>
      <c r="L15458"/>
    </row>
    <row r="15459" spans="9:12" ht="15" x14ac:dyDescent="0.25">
      <c r="I15459"/>
      <c r="J15459"/>
      <c r="K15459"/>
      <c r="L15459"/>
    </row>
    <row r="15460" spans="9:12" ht="15" x14ac:dyDescent="0.25">
      <c r="I15460"/>
      <c r="J15460"/>
      <c r="K15460"/>
      <c r="L15460"/>
    </row>
    <row r="15461" spans="9:12" ht="15" x14ac:dyDescent="0.25">
      <c r="I15461"/>
      <c r="J15461"/>
      <c r="K15461"/>
      <c r="L15461"/>
    </row>
    <row r="15462" spans="9:12" ht="15" x14ac:dyDescent="0.25">
      <c r="I15462"/>
      <c r="J15462"/>
      <c r="K15462"/>
      <c r="L15462"/>
    </row>
    <row r="15463" spans="9:12" ht="15" x14ac:dyDescent="0.25">
      <c r="I15463"/>
      <c r="J15463"/>
      <c r="K15463"/>
      <c r="L15463"/>
    </row>
    <row r="15464" spans="9:12" ht="15" x14ac:dyDescent="0.25">
      <c r="I15464"/>
      <c r="J15464"/>
      <c r="K15464"/>
      <c r="L15464"/>
    </row>
    <row r="15465" spans="9:12" ht="15" x14ac:dyDescent="0.25">
      <c r="I15465"/>
      <c r="J15465"/>
      <c r="K15465"/>
      <c r="L15465"/>
    </row>
    <row r="15466" spans="9:12" ht="15" x14ac:dyDescent="0.25">
      <c r="I15466"/>
      <c r="J15466"/>
      <c r="K15466"/>
      <c r="L15466"/>
    </row>
    <row r="15467" spans="9:12" ht="15" x14ac:dyDescent="0.25">
      <c r="I15467"/>
      <c r="J15467"/>
      <c r="K15467"/>
      <c r="L15467"/>
    </row>
    <row r="15468" spans="9:12" ht="15" x14ac:dyDescent="0.25">
      <c r="I15468"/>
      <c r="J15468"/>
      <c r="K15468"/>
      <c r="L15468"/>
    </row>
    <row r="15469" spans="9:12" ht="15" x14ac:dyDescent="0.25">
      <c r="I15469"/>
      <c r="J15469"/>
      <c r="K15469"/>
      <c r="L15469"/>
    </row>
    <row r="15470" spans="9:12" ht="15" x14ac:dyDescent="0.25">
      <c r="I15470"/>
      <c r="J15470"/>
      <c r="K15470"/>
      <c r="L15470"/>
    </row>
    <row r="15471" spans="9:12" ht="15" x14ac:dyDescent="0.25">
      <c r="I15471"/>
      <c r="J15471"/>
      <c r="K15471"/>
      <c r="L15471"/>
    </row>
    <row r="15472" spans="9:12" ht="15" x14ac:dyDescent="0.25">
      <c r="I15472"/>
      <c r="J15472"/>
      <c r="K15472"/>
      <c r="L15472"/>
    </row>
    <row r="15473" spans="9:12" ht="15" x14ac:dyDescent="0.25">
      <c r="I15473"/>
      <c r="J15473"/>
      <c r="K15473"/>
      <c r="L15473"/>
    </row>
    <row r="15474" spans="9:12" ht="15" x14ac:dyDescent="0.25">
      <c r="I15474"/>
      <c r="J15474"/>
      <c r="K15474"/>
      <c r="L15474"/>
    </row>
    <row r="15475" spans="9:12" ht="15" x14ac:dyDescent="0.25">
      <c r="I15475"/>
      <c r="J15475"/>
      <c r="K15475"/>
      <c r="L15475"/>
    </row>
    <row r="15476" spans="9:12" ht="15" x14ac:dyDescent="0.25">
      <c r="I15476"/>
      <c r="J15476"/>
      <c r="K15476"/>
      <c r="L15476"/>
    </row>
    <row r="15477" spans="9:12" ht="15" x14ac:dyDescent="0.25">
      <c r="I15477"/>
      <c r="J15477"/>
      <c r="K15477"/>
      <c r="L15477"/>
    </row>
    <row r="15478" spans="9:12" ht="15" x14ac:dyDescent="0.25">
      <c r="I15478"/>
      <c r="J15478"/>
      <c r="K15478"/>
      <c r="L15478"/>
    </row>
    <row r="15479" spans="9:12" ht="15" x14ac:dyDescent="0.25">
      <c r="I15479"/>
      <c r="J15479"/>
      <c r="K15479"/>
      <c r="L15479"/>
    </row>
    <row r="15480" spans="9:12" ht="15" x14ac:dyDescent="0.25">
      <c r="I15480"/>
      <c r="J15480"/>
      <c r="K15480"/>
      <c r="L15480"/>
    </row>
    <row r="15481" spans="9:12" ht="15" x14ac:dyDescent="0.25">
      <c r="I15481"/>
      <c r="J15481"/>
      <c r="K15481"/>
      <c r="L15481"/>
    </row>
    <row r="15482" spans="9:12" ht="15" x14ac:dyDescent="0.25">
      <c r="I15482"/>
      <c r="J15482"/>
      <c r="K15482"/>
      <c r="L15482"/>
    </row>
    <row r="15483" spans="9:12" ht="15" x14ac:dyDescent="0.25">
      <c r="I15483"/>
      <c r="J15483"/>
      <c r="K15483"/>
      <c r="L15483"/>
    </row>
    <row r="15484" spans="9:12" ht="15" x14ac:dyDescent="0.25">
      <c r="I15484"/>
      <c r="J15484"/>
      <c r="K15484"/>
      <c r="L15484"/>
    </row>
    <row r="15485" spans="9:12" ht="15" x14ac:dyDescent="0.25">
      <c r="I15485"/>
      <c r="J15485"/>
      <c r="K15485"/>
      <c r="L15485"/>
    </row>
    <row r="15486" spans="9:12" ht="15" x14ac:dyDescent="0.25">
      <c r="I15486"/>
      <c r="J15486"/>
      <c r="K15486"/>
      <c r="L15486"/>
    </row>
    <row r="15487" spans="9:12" ht="15" x14ac:dyDescent="0.25">
      <c r="I15487"/>
      <c r="J15487"/>
      <c r="K15487"/>
      <c r="L15487"/>
    </row>
    <row r="15488" spans="9:12" ht="15" x14ac:dyDescent="0.25">
      <c r="I15488"/>
      <c r="J15488"/>
      <c r="K15488"/>
      <c r="L15488"/>
    </row>
    <row r="15489" spans="9:12" ht="15" x14ac:dyDescent="0.25">
      <c r="I15489"/>
      <c r="J15489"/>
      <c r="K15489"/>
      <c r="L15489"/>
    </row>
    <row r="15490" spans="9:12" ht="15" x14ac:dyDescent="0.25">
      <c r="I15490"/>
      <c r="J15490"/>
      <c r="K15490"/>
      <c r="L15490"/>
    </row>
    <row r="15491" spans="9:12" ht="15" x14ac:dyDescent="0.25">
      <c r="I15491"/>
      <c r="J15491"/>
      <c r="K15491"/>
      <c r="L15491"/>
    </row>
    <row r="15492" spans="9:12" ht="15" x14ac:dyDescent="0.25">
      <c r="I15492"/>
      <c r="J15492"/>
      <c r="K15492"/>
      <c r="L15492"/>
    </row>
    <row r="15493" spans="9:12" ht="15" x14ac:dyDescent="0.25">
      <c r="I15493"/>
      <c r="J15493"/>
      <c r="K15493"/>
      <c r="L15493"/>
    </row>
    <row r="15494" spans="9:12" ht="15" x14ac:dyDescent="0.25">
      <c r="I15494"/>
      <c r="J15494"/>
      <c r="K15494"/>
      <c r="L15494"/>
    </row>
    <row r="15495" spans="9:12" ht="15" x14ac:dyDescent="0.25">
      <c r="I15495"/>
      <c r="J15495"/>
      <c r="K15495"/>
      <c r="L15495"/>
    </row>
    <row r="15496" spans="9:12" ht="15" x14ac:dyDescent="0.25">
      <c r="I15496"/>
      <c r="J15496"/>
      <c r="K15496"/>
      <c r="L15496"/>
    </row>
    <row r="15497" spans="9:12" ht="15" x14ac:dyDescent="0.25">
      <c r="I15497"/>
      <c r="J15497"/>
      <c r="K15497"/>
      <c r="L15497"/>
    </row>
    <row r="15498" spans="9:12" ht="15" x14ac:dyDescent="0.25">
      <c r="I15498"/>
      <c r="J15498"/>
      <c r="K15498"/>
      <c r="L15498"/>
    </row>
    <row r="15499" spans="9:12" ht="15" x14ac:dyDescent="0.25">
      <c r="I15499"/>
      <c r="J15499"/>
      <c r="K15499"/>
      <c r="L15499"/>
    </row>
    <row r="15500" spans="9:12" ht="15" x14ac:dyDescent="0.25">
      <c r="I15500"/>
      <c r="J15500"/>
      <c r="K15500"/>
      <c r="L15500"/>
    </row>
    <row r="15501" spans="9:12" ht="15" x14ac:dyDescent="0.25">
      <c r="I15501"/>
      <c r="J15501"/>
      <c r="K15501"/>
      <c r="L15501"/>
    </row>
    <row r="15502" spans="9:12" ht="15" x14ac:dyDescent="0.25">
      <c r="I15502"/>
      <c r="J15502"/>
      <c r="K15502"/>
      <c r="L15502"/>
    </row>
    <row r="15503" spans="9:12" ht="15" x14ac:dyDescent="0.25">
      <c r="I15503"/>
      <c r="J15503"/>
      <c r="K15503"/>
      <c r="L15503"/>
    </row>
    <row r="15504" spans="9:12" ht="15" x14ac:dyDescent="0.25">
      <c r="I15504"/>
      <c r="J15504"/>
      <c r="K15504"/>
      <c r="L15504"/>
    </row>
    <row r="15505" spans="9:12" ht="15" x14ac:dyDescent="0.25">
      <c r="I15505"/>
      <c r="J15505"/>
      <c r="K15505"/>
      <c r="L15505"/>
    </row>
    <row r="15506" spans="9:12" ht="15" x14ac:dyDescent="0.25">
      <c r="I15506"/>
      <c r="J15506"/>
      <c r="K15506"/>
      <c r="L15506"/>
    </row>
    <row r="15507" spans="9:12" ht="15" x14ac:dyDescent="0.25">
      <c r="I15507"/>
      <c r="J15507"/>
      <c r="K15507"/>
      <c r="L15507"/>
    </row>
    <row r="15508" spans="9:12" ht="15" x14ac:dyDescent="0.25">
      <c r="I15508"/>
      <c r="J15508"/>
      <c r="K15508"/>
      <c r="L15508"/>
    </row>
    <row r="15509" spans="9:12" ht="15" x14ac:dyDescent="0.25">
      <c r="I15509"/>
      <c r="J15509"/>
      <c r="K15509"/>
      <c r="L15509"/>
    </row>
    <row r="15510" spans="9:12" ht="15" x14ac:dyDescent="0.25">
      <c r="I15510"/>
      <c r="J15510"/>
      <c r="K15510"/>
      <c r="L15510"/>
    </row>
    <row r="15511" spans="9:12" ht="15" x14ac:dyDescent="0.25">
      <c r="I15511"/>
      <c r="J15511"/>
      <c r="K15511"/>
      <c r="L15511"/>
    </row>
    <row r="15512" spans="9:12" ht="15" x14ac:dyDescent="0.25">
      <c r="I15512"/>
      <c r="J15512"/>
      <c r="K15512"/>
      <c r="L15512"/>
    </row>
    <row r="15513" spans="9:12" ht="15" x14ac:dyDescent="0.25">
      <c r="I15513"/>
      <c r="J15513"/>
      <c r="K15513"/>
      <c r="L15513"/>
    </row>
    <row r="15514" spans="9:12" ht="15" x14ac:dyDescent="0.25">
      <c r="I15514"/>
      <c r="J15514"/>
      <c r="K15514"/>
      <c r="L15514"/>
    </row>
    <row r="15515" spans="9:12" ht="15" x14ac:dyDescent="0.25">
      <c r="I15515"/>
      <c r="J15515"/>
      <c r="K15515"/>
      <c r="L15515"/>
    </row>
    <row r="15516" spans="9:12" ht="15" x14ac:dyDescent="0.25">
      <c r="I15516"/>
      <c r="J15516"/>
      <c r="K15516"/>
      <c r="L15516"/>
    </row>
    <row r="15517" spans="9:12" ht="15" x14ac:dyDescent="0.25">
      <c r="I15517"/>
      <c r="J15517"/>
      <c r="K15517"/>
      <c r="L15517"/>
    </row>
    <row r="15518" spans="9:12" ht="15" x14ac:dyDescent="0.25">
      <c r="I15518"/>
      <c r="J15518"/>
      <c r="K15518"/>
      <c r="L15518"/>
    </row>
    <row r="15519" spans="9:12" ht="15" x14ac:dyDescent="0.25">
      <c r="I15519"/>
      <c r="J15519"/>
      <c r="K15519"/>
      <c r="L15519"/>
    </row>
    <row r="15520" spans="9:12" ht="15" x14ac:dyDescent="0.25">
      <c r="I15520"/>
      <c r="J15520"/>
      <c r="K15520"/>
      <c r="L15520"/>
    </row>
    <row r="15521" spans="9:12" ht="15" x14ac:dyDescent="0.25">
      <c r="I15521"/>
      <c r="J15521"/>
      <c r="K15521"/>
      <c r="L15521"/>
    </row>
    <row r="15522" spans="9:12" ht="15" x14ac:dyDescent="0.25">
      <c r="I15522"/>
      <c r="J15522"/>
      <c r="K15522"/>
      <c r="L15522"/>
    </row>
    <row r="15523" spans="9:12" ht="15" x14ac:dyDescent="0.25">
      <c r="I15523"/>
      <c r="J15523"/>
      <c r="K15523"/>
      <c r="L15523"/>
    </row>
    <row r="15524" spans="9:12" ht="15" x14ac:dyDescent="0.25">
      <c r="I15524"/>
      <c r="J15524"/>
      <c r="K15524"/>
      <c r="L15524"/>
    </row>
    <row r="15525" spans="9:12" ht="15" x14ac:dyDescent="0.25">
      <c r="I15525"/>
      <c r="J15525"/>
      <c r="K15525"/>
      <c r="L15525"/>
    </row>
    <row r="15526" spans="9:12" ht="15" x14ac:dyDescent="0.25">
      <c r="I15526"/>
      <c r="J15526"/>
      <c r="K15526"/>
      <c r="L15526"/>
    </row>
    <row r="15527" spans="9:12" ht="15" x14ac:dyDescent="0.25">
      <c r="I15527"/>
      <c r="J15527"/>
      <c r="K15527"/>
      <c r="L15527"/>
    </row>
    <row r="15528" spans="9:12" ht="15" x14ac:dyDescent="0.25">
      <c r="I15528"/>
      <c r="J15528"/>
      <c r="K15528"/>
      <c r="L15528"/>
    </row>
    <row r="15529" spans="9:12" ht="15" x14ac:dyDescent="0.25">
      <c r="I15529"/>
      <c r="J15529"/>
      <c r="K15529"/>
      <c r="L15529"/>
    </row>
    <row r="15530" spans="9:12" ht="15" x14ac:dyDescent="0.25">
      <c r="I15530"/>
      <c r="J15530"/>
      <c r="K15530"/>
      <c r="L15530"/>
    </row>
    <row r="15531" spans="9:12" ht="15" x14ac:dyDescent="0.25">
      <c r="I15531"/>
      <c r="J15531"/>
      <c r="K15531"/>
      <c r="L15531"/>
    </row>
    <row r="15532" spans="9:12" ht="15" x14ac:dyDescent="0.25">
      <c r="I15532"/>
      <c r="J15532"/>
      <c r="K15532"/>
      <c r="L15532"/>
    </row>
    <row r="15533" spans="9:12" ht="15" x14ac:dyDescent="0.25">
      <c r="I15533"/>
      <c r="J15533"/>
      <c r="K15533"/>
      <c r="L15533"/>
    </row>
    <row r="15534" spans="9:12" ht="15" x14ac:dyDescent="0.25">
      <c r="I15534"/>
      <c r="J15534"/>
      <c r="K15534"/>
      <c r="L15534"/>
    </row>
    <row r="15535" spans="9:12" ht="15" x14ac:dyDescent="0.25">
      <c r="I15535"/>
      <c r="J15535"/>
      <c r="K15535"/>
      <c r="L15535"/>
    </row>
    <row r="15536" spans="9:12" ht="15" x14ac:dyDescent="0.25">
      <c r="I15536"/>
      <c r="J15536"/>
      <c r="K15536"/>
      <c r="L15536"/>
    </row>
    <row r="15537" spans="9:12" ht="15" x14ac:dyDescent="0.25">
      <c r="I15537"/>
      <c r="J15537"/>
      <c r="K15537"/>
      <c r="L15537"/>
    </row>
    <row r="15538" spans="9:12" ht="15" x14ac:dyDescent="0.25">
      <c r="I15538"/>
      <c r="J15538"/>
      <c r="K15538"/>
      <c r="L15538"/>
    </row>
    <row r="15539" spans="9:12" ht="15" x14ac:dyDescent="0.25">
      <c r="I15539"/>
      <c r="J15539"/>
      <c r="K15539"/>
      <c r="L15539"/>
    </row>
    <row r="15540" spans="9:12" ht="15" x14ac:dyDescent="0.25">
      <c r="I15540"/>
      <c r="J15540"/>
      <c r="K15540"/>
      <c r="L15540"/>
    </row>
    <row r="15541" spans="9:12" ht="15" x14ac:dyDescent="0.25">
      <c r="I15541"/>
      <c r="J15541"/>
      <c r="K15541"/>
      <c r="L15541"/>
    </row>
    <row r="15542" spans="9:12" ht="15" x14ac:dyDescent="0.25">
      <c r="I15542"/>
      <c r="J15542"/>
      <c r="K15542"/>
      <c r="L15542"/>
    </row>
    <row r="15543" spans="9:12" ht="15" x14ac:dyDescent="0.25">
      <c r="I15543"/>
      <c r="J15543"/>
      <c r="K15543"/>
      <c r="L15543"/>
    </row>
    <row r="15544" spans="9:12" ht="15" x14ac:dyDescent="0.25">
      <c r="I15544"/>
      <c r="J15544"/>
      <c r="K15544"/>
      <c r="L15544"/>
    </row>
    <row r="15545" spans="9:12" ht="15" x14ac:dyDescent="0.25">
      <c r="I15545"/>
      <c r="J15545"/>
      <c r="K15545"/>
      <c r="L15545"/>
    </row>
    <row r="15546" spans="9:12" ht="15" x14ac:dyDescent="0.25">
      <c r="I15546"/>
      <c r="J15546"/>
      <c r="K15546"/>
      <c r="L15546"/>
    </row>
    <row r="15547" spans="9:12" ht="15" x14ac:dyDescent="0.25">
      <c r="I15547"/>
      <c r="J15547"/>
      <c r="K15547"/>
      <c r="L15547"/>
    </row>
    <row r="15548" spans="9:12" ht="15" x14ac:dyDescent="0.25">
      <c r="I15548"/>
      <c r="J15548"/>
      <c r="K15548"/>
      <c r="L15548"/>
    </row>
    <row r="15549" spans="9:12" ht="15" x14ac:dyDescent="0.25">
      <c r="I15549"/>
      <c r="J15549"/>
      <c r="K15549"/>
      <c r="L15549"/>
    </row>
    <row r="15550" spans="9:12" ht="15" x14ac:dyDescent="0.25">
      <c r="I15550"/>
      <c r="J15550"/>
      <c r="K15550"/>
      <c r="L15550"/>
    </row>
    <row r="15551" spans="9:12" ht="15" x14ac:dyDescent="0.25">
      <c r="I15551"/>
      <c r="J15551"/>
      <c r="K15551"/>
      <c r="L15551"/>
    </row>
    <row r="15552" spans="9:12" ht="15" x14ac:dyDescent="0.25">
      <c r="I15552"/>
      <c r="J15552"/>
      <c r="K15552"/>
      <c r="L15552"/>
    </row>
    <row r="15553" spans="9:12" ht="15" x14ac:dyDescent="0.25">
      <c r="I15553"/>
      <c r="J15553"/>
      <c r="K15553"/>
      <c r="L15553"/>
    </row>
    <row r="15554" spans="9:12" ht="15" x14ac:dyDescent="0.25">
      <c r="I15554"/>
      <c r="J15554"/>
      <c r="K15554"/>
      <c r="L15554"/>
    </row>
    <row r="15555" spans="9:12" ht="15" x14ac:dyDescent="0.25">
      <c r="I15555"/>
      <c r="J15555"/>
      <c r="K15555"/>
      <c r="L15555"/>
    </row>
    <row r="15556" spans="9:12" ht="15" x14ac:dyDescent="0.25">
      <c r="I15556"/>
      <c r="J15556"/>
      <c r="K15556"/>
      <c r="L15556"/>
    </row>
    <row r="15557" spans="9:12" ht="15" x14ac:dyDescent="0.25">
      <c r="I15557"/>
      <c r="J15557"/>
      <c r="K15557"/>
      <c r="L15557"/>
    </row>
    <row r="15558" spans="9:12" ht="15" x14ac:dyDescent="0.25">
      <c r="I15558"/>
      <c r="J15558"/>
      <c r="K15558"/>
      <c r="L15558"/>
    </row>
    <row r="15559" spans="9:12" ht="15" x14ac:dyDescent="0.25">
      <c r="I15559"/>
      <c r="J15559"/>
      <c r="K15559"/>
      <c r="L15559"/>
    </row>
    <row r="15560" spans="9:12" ht="15" x14ac:dyDescent="0.25">
      <c r="I15560"/>
      <c r="J15560"/>
      <c r="K15560"/>
      <c r="L15560"/>
    </row>
    <row r="15561" spans="9:12" ht="15" x14ac:dyDescent="0.25">
      <c r="I15561"/>
      <c r="J15561"/>
      <c r="K15561"/>
      <c r="L15561"/>
    </row>
    <row r="15562" spans="9:12" ht="15" x14ac:dyDescent="0.25">
      <c r="I15562"/>
      <c r="J15562"/>
      <c r="K15562"/>
      <c r="L15562"/>
    </row>
    <row r="15563" spans="9:12" ht="15" x14ac:dyDescent="0.25">
      <c r="I15563"/>
      <c r="J15563"/>
      <c r="K15563"/>
      <c r="L15563"/>
    </row>
    <row r="15564" spans="9:12" ht="15" x14ac:dyDescent="0.25">
      <c r="I15564"/>
      <c r="J15564"/>
      <c r="K15564"/>
      <c r="L15564"/>
    </row>
    <row r="15565" spans="9:12" ht="15" x14ac:dyDescent="0.25">
      <c r="I15565"/>
      <c r="J15565"/>
      <c r="K15565"/>
      <c r="L15565"/>
    </row>
    <row r="15566" spans="9:12" ht="15" x14ac:dyDescent="0.25">
      <c r="I15566"/>
      <c r="J15566"/>
      <c r="K15566"/>
      <c r="L15566"/>
    </row>
    <row r="15567" spans="9:12" ht="15" x14ac:dyDescent="0.25">
      <c r="I15567"/>
      <c r="J15567"/>
      <c r="K15567"/>
      <c r="L15567"/>
    </row>
    <row r="15568" spans="9:12" ht="15" x14ac:dyDescent="0.25">
      <c r="I15568"/>
      <c r="J15568"/>
      <c r="K15568"/>
      <c r="L15568"/>
    </row>
    <row r="15569" spans="9:12" ht="15" x14ac:dyDescent="0.25">
      <c r="I15569"/>
      <c r="J15569"/>
      <c r="K15569"/>
      <c r="L15569"/>
    </row>
    <row r="15570" spans="9:12" ht="15" x14ac:dyDescent="0.25">
      <c r="I15570"/>
      <c r="J15570"/>
      <c r="K15570"/>
      <c r="L15570"/>
    </row>
    <row r="15571" spans="9:12" ht="15" x14ac:dyDescent="0.25">
      <c r="I15571"/>
      <c r="J15571"/>
      <c r="K15571"/>
      <c r="L15571"/>
    </row>
    <row r="15572" spans="9:12" ht="15" x14ac:dyDescent="0.25">
      <c r="I15572"/>
      <c r="J15572"/>
      <c r="K15572"/>
      <c r="L15572"/>
    </row>
    <row r="15573" spans="9:12" ht="15" x14ac:dyDescent="0.25">
      <c r="I15573"/>
      <c r="J15573"/>
      <c r="K15573"/>
      <c r="L15573"/>
    </row>
    <row r="15574" spans="9:12" ht="15" x14ac:dyDescent="0.25">
      <c r="I15574"/>
      <c r="J15574"/>
      <c r="K15574"/>
      <c r="L15574"/>
    </row>
    <row r="15575" spans="9:12" ht="15" x14ac:dyDescent="0.25">
      <c r="I15575"/>
      <c r="J15575"/>
      <c r="K15575"/>
      <c r="L15575"/>
    </row>
    <row r="15576" spans="9:12" ht="15" x14ac:dyDescent="0.25">
      <c r="I15576"/>
      <c r="J15576"/>
      <c r="K15576"/>
      <c r="L15576"/>
    </row>
    <row r="15577" spans="9:12" ht="15" x14ac:dyDescent="0.25">
      <c r="I15577"/>
      <c r="J15577"/>
      <c r="K15577"/>
      <c r="L15577"/>
    </row>
    <row r="15578" spans="9:12" ht="15" x14ac:dyDescent="0.25">
      <c r="I15578"/>
      <c r="J15578"/>
      <c r="K15578"/>
      <c r="L15578"/>
    </row>
    <row r="15579" spans="9:12" ht="15" x14ac:dyDescent="0.25">
      <c r="I15579"/>
      <c r="J15579"/>
      <c r="K15579"/>
      <c r="L15579"/>
    </row>
    <row r="15580" spans="9:12" ht="15" x14ac:dyDescent="0.25">
      <c r="I15580"/>
      <c r="J15580"/>
      <c r="K15580"/>
      <c r="L15580"/>
    </row>
    <row r="15581" spans="9:12" ht="15" x14ac:dyDescent="0.25">
      <c r="I15581"/>
      <c r="J15581"/>
      <c r="K15581"/>
      <c r="L15581"/>
    </row>
    <row r="15582" spans="9:12" ht="15" x14ac:dyDescent="0.25">
      <c r="I15582"/>
      <c r="J15582"/>
      <c r="K15582"/>
      <c r="L15582"/>
    </row>
    <row r="15583" spans="9:12" ht="15" x14ac:dyDescent="0.25">
      <c r="I15583"/>
      <c r="J15583"/>
      <c r="K15583"/>
      <c r="L15583"/>
    </row>
    <row r="15584" spans="9:12" ht="15" x14ac:dyDescent="0.25">
      <c r="I15584"/>
      <c r="J15584"/>
      <c r="K15584"/>
      <c r="L15584"/>
    </row>
    <row r="15585" spans="9:12" ht="15" x14ac:dyDescent="0.25">
      <c r="I15585"/>
      <c r="J15585"/>
      <c r="K15585"/>
      <c r="L15585"/>
    </row>
    <row r="15586" spans="9:12" ht="15" x14ac:dyDescent="0.25">
      <c r="I15586"/>
      <c r="J15586"/>
      <c r="K15586"/>
      <c r="L15586"/>
    </row>
    <row r="15587" spans="9:12" ht="15" x14ac:dyDescent="0.25">
      <c r="I15587"/>
      <c r="J15587"/>
      <c r="K15587"/>
      <c r="L15587"/>
    </row>
    <row r="15588" spans="9:12" ht="15" x14ac:dyDescent="0.25">
      <c r="I15588"/>
      <c r="J15588"/>
      <c r="K15588"/>
      <c r="L15588"/>
    </row>
    <row r="15589" spans="9:12" ht="15" x14ac:dyDescent="0.25">
      <c r="I15589"/>
      <c r="J15589"/>
      <c r="K15589"/>
      <c r="L15589"/>
    </row>
    <row r="15590" spans="9:12" ht="15" x14ac:dyDescent="0.25">
      <c r="I15590"/>
      <c r="J15590"/>
      <c r="K15590"/>
      <c r="L15590"/>
    </row>
    <row r="15591" spans="9:12" ht="15" x14ac:dyDescent="0.25">
      <c r="I15591"/>
      <c r="J15591"/>
      <c r="K15591"/>
      <c r="L15591"/>
    </row>
    <row r="15592" spans="9:12" ht="15" x14ac:dyDescent="0.25">
      <c r="I15592"/>
      <c r="J15592"/>
      <c r="K15592"/>
      <c r="L15592"/>
    </row>
    <row r="15593" spans="9:12" ht="15" x14ac:dyDescent="0.25">
      <c r="I15593"/>
      <c r="J15593"/>
      <c r="K15593"/>
      <c r="L15593"/>
    </row>
    <row r="15594" spans="9:12" ht="15" x14ac:dyDescent="0.25">
      <c r="I15594"/>
      <c r="J15594"/>
      <c r="K15594"/>
      <c r="L15594"/>
    </row>
    <row r="15595" spans="9:12" ht="15" x14ac:dyDescent="0.25">
      <c r="I15595"/>
      <c r="J15595"/>
      <c r="K15595"/>
      <c r="L15595"/>
    </row>
    <row r="15596" spans="9:12" ht="15" x14ac:dyDescent="0.25">
      <c r="I15596"/>
      <c r="J15596"/>
      <c r="K15596"/>
      <c r="L15596"/>
    </row>
    <row r="15597" spans="9:12" ht="15" x14ac:dyDescent="0.25">
      <c r="I15597"/>
      <c r="J15597"/>
      <c r="K15597"/>
      <c r="L15597"/>
    </row>
    <row r="15598" spans="9:12" ht="15" x14ac:dyDescent="0.25">
      <c r="I15598"/>
      <c r="J15598"/>
      <c r="K15598"/>
      <c r="L15598"/>
    </row>
    <row r="15599" spans="9:12" ht="15" x14ac:dyDescent="0.25">
      <c r="I15599"/>
      <c r="J15599"/>
      <c r="K15599"/>
      <c r="L15599"/>
    </row>
    <row r="15600" spans="9:12" ht="15" x14ac:dyDescent="0.25">
      <c r="I15600"/>
      <c r="J15600"/>
      <c r="K15600"/>
      <c r="L15600"/>
    </row>
    <row r="15601" spans="9:12" ht="15" x14ac:dyDescent="0.25">
      <c r="I15601"/>
      <c r="J15601"/>
      <c r="K15601"/>
      <c r="L15601"/>
    </row>
    <row r="15602" spans="9:12" ht="15" x14ac:dyDescent="0.25">
      <c r="I15602"/>
      <c r="J15602"/>
      <c r="K15602"/>
      <c r="L15602"/>
    </row>
    <row r="15603" spans="9:12" ht="15" x14ac:dyDescent="0.25">
      <c r="I15603"/>
      <c r="J15603"/>
      <c r="K15603"/>
      <c r="L15603"/>
    </row>
    <row r="15604" spans="9:12" ht="15" x14ac:dyDescent="0.25">
      <c r="I15604"/>
      <c r="J15604"/>
      <c r="K15604"/>
      <c r="L15604"/>
    </row>
    <row r="15605" spans="9:12" ht="15" x14ac:dyDescent="0.25">
      <c r="I15605"/>
      <c r="J15605"/>
      <c r="K15605"/>
      <c r="L15605"/>
    </row>
    <row r="15606" spans="9:12" ht="15" x14ac:dyDescent="0.25">
      <c r="I15606"/>
      <c r="J15606"/>
      <c r="K15606"/>
      <c r="L15606"/>
    </row>
    <row r="15607" spans="9:12" ht="15" x14ac:dyDescent="0.25">
      <c r="I15607"/>
      <c r="J15607"/>
      <c r="K15607"/>
      <c r="L15607"/>
    </row>
    <row r="15608" spans="9:12" ht="15" x14ac:dyDescent="0.25">
      <c r="I15608"/>
      <c r="J15608"/>
      <c r="K15608"/>
      <c r="L15608"/>
    </row>
    <row r="15609" spans="9:12" ht="15" x14ac:dyDescent="0.25">
      <c r="I15609"/>
      <c r="J15609"/>
      <c r="K15609"/>
      <c r="L15609"/>
    </row>
    <row r="15610" spans="9:12" ht="15" x14ac:dyDescent="0.25">
      <c r="I15610"/>
      <c r="J15610"/>
      <c r="K15610"/>
      <c r="L15610"/>
    </row>
    <row r="15611" spans="9:12" ht="15" x14ac:dyDescent="0.25">
      <c r="I15611"/>
      <c r="J15611"/>
      <c r="K15611"/>
      <c r="L15611"/>
    </row>
    <row r="15612" spans="9:12" ht="15" x14ac:dyDescent="0.25">
      <c r="I15612"/>
      <c r="J15612"/>
      <c r="K15612"/>
      <c r="L15612"/>
    </row>
    <row r="15613" spans="9:12" ht="15" x14ac:dyDescent="0.25">
      <c r="I15613"/>
      <c r="J15613"/>
      <c r="K15613"/>
      <c r="L15613"/>
    </row>
    <row r="15614" spans="9:12" ht="15" x14ac:dyDescent="0.25">
      <c r="I15614"/>
      <c r="J15614"/>
      <c r="K15614"/>
      <c r="L15614"/>
    </row>
    <row r="15615" spans="9:12" ht="15" x14ac:dyDescent="0.25">
      <c r="I15615"/>
      <c r="J15615"/>
      <c r="K15615"/>
      <c r="L15615"/>
    </row>
    <row r="15616" spans="9:12" ht="15" x14ac:dyDescent="0.25">
      <c r="I15616"/>
      <c r="J15616"/>
      <c r="K15616"/>
      <c r="L15616"/>
    </row>
    <row r="15617" spans="9:12" ht="15" x14ac:dyDescent="0.25">
      <c r="I15617"/>
      <c r="J15617"/>
      <c r="K15617"/>
      <c r="L15617"/>
    </row>
    <row r="15618" spans="9:12" ht="15" x14ac:dyDescent="0.25">
      <c r="I15618"/>
      <c r="J15618"/>
      <c r="K15618"/>
      <c r="L15618"/>
    </row>
    <row r="15619" spans="9:12" ht="15" x14ac:dyDescent="0.25">
      <c r="I15619"/>
      <c r="J15619"/>
      <c r="K15619"/>
      <c r="L15619"/>
    </row>
    <row r="15620" spans="9:12" ht="15" x14ac:dyDescent="0.25">
      <c r="I15620"/>
      <c r="J15620"/>
      <c r="K15620"/>
      <c r="L15620"/>
    </row>
    <row r="15621" spans="9:12" ht="15" x14ac:dyDescent="0.25">
      <c r="I15621"/>
      <c r="J15621"/>
      <c r="K15621"/>
      <c r="L15621"/>
    </row>
    <row r="15622" spans="9:12" ht="15" x14ac:dyDescent="0.25">
      <c r="I15622"/>
      <c r="J15622"/>
      <c r="K15622"/>
      <c r="L15622"/>
    </row>
    <row r="15623" spans="9:12" ht="15" x14ac:dyDescent="0.25">
      <c r="I15623"/>
      <c r="J15623"/>
      <c r="K15623"/>
      <c r="L15623"/>
    </row>
    <row r="15624" spans="9:12" ht="15" x14ac:dyDescent="0.25">
      <c r="I15624"/>
      <c r="J15624"/>
      <c r="K15624"/>
      <c r="L15624"/>
    </row>
    <row r="15625" spans="9:12" ht="15" x14ac:dyDescent="0.25">
      <c r="I15625"/>
      <c r="J15625"/>
      <c r="K15625"/>
      <c r="L15625"/>
    </row>
    <row r="15626" spans="9:12" ht="15" x14ac:dyDescent="0.25">
      <c r="I15626"/>
      <c r="J15626"/>
      <c r="K15626"/>
      <c r="L15626"/>
    </row>
    <row r="15627" spans="9:12" ht="15" x14ac:dyDescent="0.25">
      <c r="I15627"/>
      <c r="J15627"/>
      <c r="K15627"/>
      <c r="L15627"/>
    </row>
    <row r="15628" spans="9:12" ht="15" x14ac:dyDescent="0.25">
      <c r="I15628"/>
      <c r="J15628"/>
      <c r="K15628"/>
      <c r="L15628"/>
    </row>
    <row r="15629" spans="9:12" ht="15" x14ac:dyDescent="0.25">
      <c r="I15629"/>
      <c r="J15629"/>
      <c r="K15629"/>
      <c r="L15629"/>
    </row>
    <row r="15630" spans="9:12" ht="15" x14ac:dyDescent="0.25">
      <c r="I15630"/>
      <c r="J15630"/>
      <c r="K15630"/>
      <c r="L15630"/>
    </row>
    <row r="15631" spans="9:12" ht="15" x14ac:dyDescent="0.25">
      <c r="I15631"/>
      <c r="J15631"/>
      <c r="K15631"/>
      <c r="L15631"/>
    </row>
    <row r="15632" spans="9:12" ht="15" x14ac:dyDescent="0.25">
      <c r="I15632"/>
      <c r="J15632"/>
      <c r="K15632"/>
      <c r="L15632"/>
    </row>
    <row r="15633" spans="9:12" ht="15" x14ac:dyDescent="0.25">
      <c r="I15633"/>
      <c r="J15633"/>
      <c r="K15633"/>
      <c r="L15633"/>
    </row>
    <row r="15634" spans="9:12" ht="15" x14ac:dyDescent="0.25">
      <c r="I15634"/>
      <c r="J15634"/>
      <c r="K15634"/>
      <c r="L15634"/>
    </row>
    <row r="15635" spans="9:12" ht="15" x14ac:dyDescent="0.25">
      <c r="I15635"/>
      <c r="J15635"/>
      <c r="K15635"/>
      <c r="L15635"/>
    </row>
    <row r="15636" spans="9:12" ht="15" x14ac:dyDescent="0.25">
      <c r="I15636"/>
      <c r="J15636"/>
      <c r="K15636"/>
      <c r="L15636"/>
    </row>
    <row r="15637" spans="9:12" ht="15" x14ac:dyDescent="0.25">
      <c r="I15637"/>
      <c r="J15637"/>
      <c r="K15637"/>
      <c r="L15637"/>
    </row>
    <row r="15638" spans="9:12" ht="15" x14ac:dyDescent="0.25">
      <c r="I15638"/>
      <c r="J15638"/>
      <c r="K15638"/>
      <c r="L15638"/>
    </row>
    <row r="15639" spans="9:12" ht="15" x14ac:dyDescent="0.25">
      <c r="I15639"/>
      <c r="J15639"/>
      <c r="K15639"/>
      <c r="L15639"/>
    </row>
    <row r="15640" spans="9:12" ht="15" x14ac:dyDescent="0.25">
      <c r="I15640"/>
      <c r="J15640"/>
      <c r="K15640"/>
      <c r="L15640"/>
    </row>
    <row r="15641" spans="9:12" ht="15" x14ac:dyDescent="0.25">
      <c r="I15641"/>
      <c r="J15641"/>
      <c r="K15641"/>
      <c r="L15641"/>
    </row>
    <row r="15642" spans="9:12" ht="15" x14ac:dyDescent="0.25">
      <c r="I15642"/>
      <c r="J15642"/>
      <c r="K15642"/>
      <c r="L15642"/>
    </row>
    <row r="15643" spans="9:12" ht="15" x14ac:dyDescent="0.25">
      <c r="I15643"/>
      <c r="J15643"/>
      <c r="K15643"/>
      <c r="L15643"/>
    </row>
    <row r="15644" spans="9:12" ht="15" x14ac:dyDescent="0.25">
      <c r="I15644"/>
      <c r="J15644"/>
      <c r="K15644"/>
      <c r="L15644"/>
    </row>
    <row r="15645" spans="9:12" ht="15" x14ac:dyDescent="0.25">
      <c r="I15645"/>
      <c r="J15645"/>
      <c r="K15645"/>
      <c r="L15645"/>
    </row>
    <row r="15646" spans="9:12" ht="15" x14ac:dyDescent="0.25">
      <c r="I15646"/>
      <c r="J15646"/>
      <c r="K15646"/>
      <c r="L15646"/>
    </row>
    <row r="15647" spans="9:12" ht="15" x14ac:dyDescent="0.25">
      <c r="I15647"/>
      <c r="J15647"/>
      <c r="K15647"/>
      <c r="L15647"/>
    </row>
    <row r="15648" spans="9:12" ht="15" x14ac:dyDescent="0.25">
      <c r="I15648"/>
      <c r="J15648"/>
      <c r="K15648"/>
      <c r="L15648"/>
    </row>
    <row r="15649" spans="9:12" ht="15" x14ac:dyDescent="0.25">
      <c r="I15649"/>
      <c r="J15649"/>
      <c r="K15649"/>
      <c r="L15649"/>
    </row>
    <row r="15650" spans="9:12" ht="15" x14ac:dyDescent="0.25">
      <c r="I15650"/>
      <c r="J15650"/>
      <c r="K15650"/>
      <c r="L15650"/>
    </row>
    <row r="15651" spans="9:12" ht="15" x14ac:dyDescent="0.25">
      <c r="I15651"/>
      <c r="J15651"/>
      <c r="K15651"/>
      <c r="L15651"/>
    </row>
    <row r="15652" spans="9:12" ht="15" x14ac:dyDescent="0.25">
      <c r="I15652"/>
      <c r="J15652"/>
      <c r="K15652"/>
      <c r="L15652"/>
    </row>
    <row r="15653" spans="9:12" ht="15" x14ac:dyDescent="0.25">
      <c r="I15653"/>
      <c r="J15653"/>
      <c r="K15653"/>
      <c r="L15653"/>
    </row>
    <row r="15654" spans="9:12" ht="15" x14ac:dyDescent="0.25">
      <c r="I15654"/>
      <c r="J15654"/>
      <c r="K15654"/>
      <c r="L15654"/>
    </row>
    <row r="15655" spans="9:12" ht="15" x14ac:dyDescent="0.25">
      <c r="I15655"/>
      <c r="J15655"/>
      <c r="K15655"/>
      <c r="L15655"/>
    </row>
    <row r="15656" spans="9:12" ht="15" x14ac:dyDescent="0.25">
      <c r="I15656"/>
      <c r="J15656"/>
      <c r="K15656"/>
      <c r="L15656"/>
    </row>
    <row r="15657" spans="9:12" ht="15" x14ac:dyDescent="0.25">
      <c r="I15657"/>
      <c r="J15657"/>
      <c r="K15657"/>
      <c r="L15657"/>
    </row>
    <row r="15658" spans="9:12" ht="15" x14ac:dyDescent="0.25">
      <c r="I15658"/>
      <c r="J15658"/>
      <c r="K15658"/>
      <c r="L15658"/>
    </row>
    <row r="15659" spans="9:12" ht="15" x14ac:dyDescent="0.25">
      <c r="I15659"/>
      <c r="J15659"/>
      <c r="K15659"/>
      <c r="L15659"/>
    </row>
    <row r="15660" spans="9:12" ht="15" x14ac:dyDescent="0.25">
      <c r="I15660"/>
      <c r="J15660"/>
      <c r="K15660"/>
      <c r="L15660"/>
    </row>
    <row r="15661" spans="9:12" ht="15" x14ac:dyDescent="0.25">
      <c r="I15661"/>
      <c r="J15661"/>
      <c r="K15661"/>
      <c r="L15661"/>
    </row>
    <row r="15662" spans="9:12" ht="15" x14ac:dyDescent="0.25">
      <c r="I15662"/>
      <c r="J15662"/>
      <c r="K15662"/>
      <c r="L15662"/>
    </row>
    <row r="15663" spans="9:12" ht="15" x14ac:dyDescent="0.25">
      <c r="I15663"/>
      <c r="J15663"/>
      <c r="K15663"/>
      <c r="L15663"/>
    </row>
    <row r="15664" spans="9:12" ht="15" x14ac:dyDescent="0.25">
      <c r="I15664"/>
      <c r="J15664"/>
      <c r="K15664"/>
      <c r="L15664"/>
    </row>
    <row r="15665" spans="9:12" ht="15" x14ac:dyDescent="0.25">
      <c r="I15665"/>
      <c r="J15665"/>
      <c r="K15665"/>
      <c r="L15665"/>
    </row>
    <row r="15666" spans="9:12" ht="15" x14ac:dyDescent="0.25">
      <c r="I15666"/>
      <c r="J15666"/>
      <c r="K15666"/>
      <c r="L15666"/>
    </row>
    <row r="15667" spans="9:12" ht="15" x14ac:dyDescent="0.25">
      <c r="I15667"/>
      <c r="J15667"/>
      <c r="K15667"/>
      <c r="L15667"/>
    </row>
    <row r="15668" spans="9:12" ht="15" x14ac:dyDescent="0.25">
      <c r="I15668"/>
      <c r="J15668"/>
      <c r="K15668"/>
      <c r="L15668"/>
    </row>
    <row r="15669" spans="9:12" ht="15" x14ac:dyDescent="0.25">
      <c r="I15669"/>
      <c r="J15669"/>
      <c r="K15669"/>
      <c r="L15669"/>
    </row>
    <row r="15670" spans="9:12" ht="15" x14ac:dyDescent="0.25">
      <c r="I15670"/>
      <c r="J15670"/>
      <c r="K15670"/>
      <c r="L15670"/>
    </row>
    <row r="15671" spans="9:12" ht="15" x14ac:dyDescent="0.25">
      <c r="I15671"/>
      <c r="J15671"/>
      <c r="K15671"/>
      <c r="L15671"/>
    </row>
    <row r="15672" spans="9:12" ht="15" x14ac:dyDescent="0.25">
      <c r="I15672"/>
      <c r="J15672"/>
      <c r="K15672"/>
      <c r="L15672"/>
    </row>
    <row r="15673" spans="9:12" ht="15" x14ac:dyDescent="0.25">
      <c r="I15673"/>
      <c r="J15673"/>
      <c r="K15673"/>
      <c r="L15673"/>
    </row>
    <row r="15674" spans="9:12" ht="15" x14ac:dyDescent="0.25">
      <c r="I15674"/>
      <c r="J15674"/>
      <c r="K15674"/>
      <c r="L15674"/>
    </row>
    <row r="15675" spans="9:12" ht="15" x14ac:dyDescent="0.25">
      <c r="I15675"/>
      <c r="J15675"/>
      <c r="K15675"/>
      <c r="L15675"/>
    </row>
    <row r="15676" spans="9:12" ht="15" x14ac:dyDescent="0.25">
      <c r="I15676"/>
      <c r="J15676"/>
      <c r="K15676"/>
      <c r="L15676"/>
    </row>
    <row r="15677" spans="9:12" ht="15" x14ac:dyDescent="0.25">
      <c r="I15677"/>
      <c r="J15677"/>
      <c r="K15677"/>
      <c r="L15677"/>
    </row>
    <row r="15678" spans="9:12" ht="15" x14ac:dyDescent="0.25">
      <c r="I15678"/>
      <c r="J15678"/>
      <c r="K15678"/>
      <c r="L15678"/>
    </row>
    <row r="15679" spans="9:12" ht="15" x14ac:dyDescent="0.25">
      <c r="I15679"/>
      <c r="J15679"/>
      <c r="K15679"/>
      <c r="L15679"/>
    </row>
    <row r="15680" spans="9:12" ht="15" x14ac:dyDescent="0.25">
      <c r="I15680"/>
      <c r="J15680"/>
      <c r="K15680"/>
      <c r="L15680"/>
    </row>
    <row r="15681" spans="9:12" ht="15" x14ac:dyDescent="0.25">
      <c r="I15681"/>
      <c r="J15681"/>
      <c r="K15681"/>
      <c r="L15681"/>
    </row>
    <row r="15682" spans="9:12" ht="15" x14ac:dyDescent="0.25">
      <c r="I15682"/>
      <c r="J15682"/>
      <c r="K15682"/>
      <c r="L15682"/>
    </row>
    <row r="15683" spans="9:12" ht="15" x14ac:dyDescent="0.25">
      <c r="I15683"/>
      <c r="J15683"/>
      <c r="K15683"/>
      <c r="L15683"/>
    </row>
    <row r="15684" spans="9:12" ht="15" x14ac:dyDescent="0.25">
      <c r="I15684"/>
      <c r="J15684"/>
      <c r="K15684"/>
      <c r="L15684"/>
    </row>
    <row r="15685" spans="9:12" ht="15" x14ac:dyDescent="0.25">
      <c r="I15685"/>
      <c r="J15685"/>
      <c r="K15685"/>
      <c r="L15685"/>
    </row>
    <row r="15686" spans="9:12" ht="15" x14ac:dyDescent="0.25">
      <c r="I15686"/>
      <c r="J15686"/>
      <c r="K15686"/>
      <c r="L15686"/>
    </row>
    <row r="15687" spans="9:12" ht="15" x14ac:dyDescent="0.25">
      <c r="I15687"/>
      <c r="J15687"/>
      <c r="K15687"/>
      <c r="L15687"/>
    </row>
    <row r="15688" spans="9:12" ht="15" x14ac:dyDescent="0.25">
      <c r="I15688"/>
      <c r="J15688"/>
      <c r="K15688"/>
      <c r="L15688"/>
    </row>
    <row r="15689" spans="9:12" ht="15" x14ac:dyDescent="0.25">
      <c r="I15689"/>
      <c r="J15689"/>
      <c r="K15689"/>
      <c r="L15689"/>
    </row>
    <row r="15690" spans="9:12" ht="15" x14ac:dyDescent="0.25">
      <c r="I15690"/>
      <c r="J15690"/>
      <c r="K15690"/>
      <c r="L15690"/>
    </row>
    <row r="15691" spans="9:12" ht="15" x14ac:dyDescent="0.25">
      <c r="I15691"/>
      <c r="J15691"/>
      <c r="K15691"/>
      <c r="L15691"/>
    </row>
    <row r="15692" spans="9:12" ht="15" x14ac:dyDescent="0.25">
      <c r="I15692"/>
      <c r="J15692"/>
      <c r="K15692"/>
      <c r="L15692"/>
    </row>
    <row r="15693" spans="9:12" ht="15" x14ac:dyDescent="0.25">
      <c r="I15693"/>
      <c r="J15693"/>
      <c r="K15693"/>
      <c r="L15693"/>
    </row>
    <row r="15694" spans="9:12" ht="15" x14ac:dyDescent="0.25">
      <c r="I15694"/>
      <c r="J15694"/>
      <c r="K15694"/>
      <c r="L15694"/>
    </row>
    <row r="15695" spans="9:12" ht="15" x14ac:dyDescent="0.25">
      <c r="I15695"/>
      <c r="J15695"/>
      <c r="K15695"/>
      <c r="L15695"/>
    </row>
    <row r="15696" spans="9:12" ht="15" x14ac:dyDescent="0.25">
      <c r="I15696"/>
      <c r="J15696"/>
      <c r="K15696"/>
      <c r="L15696"/>
    </row>
    <row r="15697" spans="9:12" ht="15" x14ac:dyDescent="0.25">
      <c r="I15697"/>
      <c r="J15697"/>
      <c r="K15697"/>
      <c r="L15697"/>
    </row>
    <row r="15698" spans="9:12" ht="15" x14ac:dyDescent="0.25">
      <c r="I15698"/>
      <c r="J15698"/>
      <c r="K15698"/>
      <c r="L15698"/>
    </row>
    <row r="15699" spans="9:12" ht="15" x14ac:dyDescent="0.25">
      <c r="I15699"/>
      <c r="J15699"/>
      <c r="K15699"/>
      <c r="L15699"/>
    </row>
    <row r="15700" spans="9:12" ht="15" x14ac:dyDescent="0.25">
      <c r="I15700"/>
      <c r="J15700"/>
      <c r="K15700"/>
      <c r="L15700"/>
    </row>
    <row r="15701" spans="9:12" ht="15" x14ac:dyDescent="0.25">
      <c r="I15701"/>
      <c r="J15701"/>
      <c r="K15701"/>
      <c r="L15701"/>
    </row>
    <row r="15702" spans="9:12" ht="15" x14ac:dyDescent="0.25">
      <c r="I15702"/>
      <c r="J15702"/>
      <c r="K15702"/>
      <c r="L15702"/>
    </row>
    <row r="15703" spans="9:12" ht="15" x14ac:dyDescent="0.25">
      <c r="I15703"/>
      <c r="J15703"/>
      <c r="K15703"/>
      <c r="L15703"/>
    </row>
    <row r="15704" spans="9:12" ht="15" x14ac:dyDescent="0.25">
      <c r="I15704"/>
      <c r="J15704"/>
      <c r="K15704"/>
      <c r="L15704"/>
    </row>
    <row r="15705" spans="9:12" ht="15" x14ac:dyDescent="0.25">
      <c r="I15705"/>
      <c r="J15705"/>
      <c r="K15705"/>
      <c r="L15705"/>
    </row>
    <row r="15706" spans="9:12" ht="15" x14ac:dyDescent="0.25">
      <c r="I15706"/>
      <c r="J15706"/>
      <c r="K15706"/>
      <c r="L15706"/>
    </row>
    <row r="15707" spans="9:12" ht="15" x14ac:dyDescent="0.25">
      <c r="I15707"/>
      <c r="J15707"/>
      <c r="K15707"/>
      <c r="L15707"/>
    </row>
    <row r="15708" spans="9:12" ht="15" x14ac:dyDescent="0.25">
      <c r="I15708"/>
      <c r="J15708"/>
      <c r="K15708"/>
      <c r="L15708"/>
    </row>
    <row r="15709" spans="9:12" ht="15" x14ac:dyDescent="0.25">
      <c r="I15709"/>
      <c r="J15709"/>
      <c r="K15709"/>
      <c r="L15709"/>
    </row>
    <row r="15710" spans="9:12" ht="15" x14ac:dyDescent="0.25">
      <c r="I15710"/>
      <c r="J15710"/>
      <c r="K15710"/>
      <c r="L15710"/>
    </row>
    <row r="15711" spans="9:12" ht="15" x14ac:dyDescent="0.25">
      <c r="I15711"/>
      <c r="J15711"/>
      <c r="K15711"/>
      <c r="L15711"/>
    </row>
    <row r="15712" spans="9:12" ht="15" x14ac:dyDescent="0.25">
      <c r="I15712"/>
      <c r="J15712"/>
      <c r="K15712"/>
      <c r="L15712"/>
    </row>
    <row r="15713" spans="9:12" ht="15" x14ac:dyDescent="0.25">
      <c r="I15713"/>
      <c r="J15713"/>
      <c r="K15713"/>
      <c r="L15713"/>
    </row>
    <row r="15714" spans="9:12" ht="15" x14ac:dyDescent="0.25">
      <c r="I15714"/>
      <c r="J15714"/>
      <c r="K15714"/>
      <c r="L15714"/>
    </row>
    <row r="15715" spans="9:12" ht="15" x14ac:dyDescent="0.25">
      <c r="I15715"/>
      <c r="J15715"/>
      <c r="K15715"/>
      <c r="L15715"/>
    </row>
    <row r="15716" spans="9:12" ht="15" x14ac:dyDescent="0.25">
      <c r="I15716"/>
      <c r="J15716"/>
      <c r="K15716"/>
      <c r="L15716"/>
    </row>
    <row r="15717" spans="9:12" ht="15" x14ac:dyDescent="0.25">
      <c r="I15717"/>
      <c r="J15717"/>
      <c r="K15717"/>
      <c r="L15717"/>
    </row>
    <row r="15718" spans="9:12" ht="15" x14ac:dyDescent="0.25">
      <c r="I15718"/>
      <c r="J15718"/>
      <c r="K15718"/>
      <c r="L15718"/>
    </row>
    <row r="15719" spans="9:12" ht="15" x14ac:dyDescent="0.25">
      <c r="I15719"/>
      <c r="J15719"/>
      <c r="K15719"/>
      <c r="L15719"/>
    </row>
    <row r="15720" spans="9:12" ht="15" x14ac:dyDescent="0.25">
      <c r="I15720"/>
      <c r="J15720"/>
      <c r="K15720"/>
      <c r="L15720"/>
    </row>
    <row r="15721" spans="9:12" ht="15" x14ac:dyDescent="0.25">
      <c r="I15721"/>
      <c r="J15721"/>
      <c r="K15721"/>
      <c r="L15721"/>
    </row>
    <row r="15722" spans="9:12" ht="15" x14ac:dyDescent="0.25">
      <c r="I15722"/>
      <c r="J15722"/>
      <c r="K15722"/>
      <c r="L15722"/>
    </row>
    <row r="15723" spans="9:12" ht="15" x14ac:dyDescent="0.25">
      <c r="I15723"/>
      <c r="J15723"/>
      <c r="K15723"/>
      <c r="L15723"/>
    </row>
    <row r="15724" spans="9:12" ht="15" x14ac:dyDescent="0.25">
      <c r="I15724"/>
      <c r="J15724"/>
      <c r="K15724"/>
      <c r="L15724"/>
    </row>
    <row r="15725" spans="9:12" ht="15" x14ac:dyDescent="0.25">
      <c r="I15725"/>
      <c r="J15725"/>
      <c r="K15725"/>
      <c r="L15725"/>
    </row>
    <row r="15726" spans="9:12" ht="15" x14ac:dyDescent="0.25">
      <c r="I15726"/>
      <c r="J15726"/>
      <c r="K15726"/>
      <c r="L15726"/>
    </row>
    <row r="15727" spans="9:12" ht="15" x14ac:dyDescent="0.25">
      <c r="I15727"/>
      <c r="J15727"/>
      <c r="K15727"/>
      <c r="L15727"/>
    </row>
    <row r="15728" spans="9:12" ht="15" x14ac:dyDescent="0.25">
      <c r="I15728"/>
      <c r="J15728"/>
      <c r="K15728"/>
      <c r="L15728"/>
    </row>
    <row r="15729" spans="9:12" ht="15" x14ac:dyDescent="0.25">
      <c r="I15729"/>
      <c r="J15729"/>
      <c r="K15729"/>
      <c r="L15729"/>
    </row>
    <row r="15730" spans="9:12" ht="15" x14ac:dyDescent="0.25">
      <c r="I15730"/>
      <c r="J15730"/>
      <c r="K15730"/>
      <c r="L15730"/>
    </row>
    <row r="15731" spans="9:12" ht="15" x14ac:dyDescent="0.25">
      <c r="I15731"/>
      <c r="J15731"/>
      <c r="K15731"/>
      <c r="L15731"/>
    </row>
    <row r="15732" spans="9:12" ht="15" x14ac:dyDescent="0.25">
      <c r="I15732"/>
      <c r="J15732"/>
      <c r="K15732"/>
      <c r="L15732"/>
    </row>
    <row r="15733" spans="9:12" ht="15" x14ac:dyDescent="0.25">
      <c r="I15733"/>
      <c r="J15733"/>
      <c r="K15733"/>
      <c r="L15733"/>
    </row>
    <row r="15734" spans="9:12" ht="15" x14ac:dyDescent="0.25">
      <c r="I15734"/>
      <c r="J15734"/>
      <c r="K15734"/>
      <c r="L15734"/>
    </row>
    <row r="15735" spans="9:12" ht="15" x14ac:dyDescent="0.25">
      <c r="I15735"/>
      <c r="J15735"/>
      <c r="K15735"/>
      <c r="L15735"/>
    </row>
    <row r="15736" spans="9:12" ht="15" x14ac:dyDescent="0.25">
      <c r="I15736"/>
      <c r="J15736"/>
      <c r="K15736"/>
      <c r="L15736"/>
    </row>
    <row r="15737" spans="9:12" ht="15" x14ac:dyDescent="0.25">
      <c r="I15737"/>
      <c r="J15737"/>
      <c r="K15737"/>
      <c r="L15737"/>
    </row>
    <row r="15738" spans="9:12" ht="15" x14ac:dyDescent="0.25">
      <c r="I15738"/>
      <c r="J15738"/>
      <c r="K15738"/>
      <c r="L15738"/>
    </row>
    <row r="15739" spans="9:12" ht="15" x14ac:dyDescent="0.25">
      <c r="I15739"/>
      <c r="J15739"/>
      <c r="K15739"/>
      <c r="L15739"/>
    </row>
    <row r="15740" spans="9:12" ht="15" x14ac:dyDescent="0.25">
      <c r="I15740"/>
      <c r="J15740"/>
      <c r="K15740"/>
      <c r="L15740"/>
    </row>
    <row r="15741" spans="9:12" ht="15" x14ac:dyDescent="0.25">
      <c r="I15741"/>
      <c r="J15741"/>
      <c r="K15741"/>
      <c r="L15741"/>
    </row>
    <row r="15742" spans="9:12" ht="15" x14ac:dyDescent="0.25">
      <c r="I15742"/>
      <c r="J15742"/>
      <c r="K15742"/>
      <c r="L15742"/>
    </row>
    <row r="15743" spans="9:12" ht="15" x14ac:dyDescent="0.25">
      <c r="I15743"/>
      <c r="J15743"/>
      <c r="K15743"/>
      <c r="L15743"/>
    </row>
    <row r="15744" spans="9:12" ht="15" x14ac:dyDescent="0.25">
      <c r="I15744"/>
      <c r="J15744"/>
      <c r="K15744"/>
      <c r="L15744"/>
    </row>
    <row r="15745" spans="9:12" ht="15" x14ac:dyDescent="0.25">
      <c r="I15745"/>
      <c r="J15745"/>
      <c r="K15745"/>
      <c r="L15745"/>
    </row>
    <row r="15746" spans="9:12" ht="15" x14ac:dyDescent="0.25">
      <c r="I15746"/>
      <c r="J15746"/>
      <c r="K15746"/>
      <c r="L15746"/>
    </row>
    <row r="15747" spans="9:12" ht="15" x14ac:dyDescent="0.25">
      <c r="I15747"/>
      <c r="J15747"/>
      <c r="K15747"/>
      <c r="L15747"/>
    </row>
    <row r="15748" spans="9:12" ht="15" x14ac:dyDescent="0.25">
      <c r="I15748"/>
      <c r="J15748"/>
      <c r="K15748"/>
      <c r="L15748"/>
    </row>
    <row r="15749" spans="9:12" ht="15" x14ac:dyDescent="0.25">
      <c r="I15749"/>
      <c r="J15749"/>
      <c r="K15749"/>
      <c r="L15749"/>
    </row>
    <row r="15750" spans="9:12" ht="15" x14ac:dyDescent="0.25">
      <c r="I15750"/>
      <c r="J15750"/>
      <c r="K15750"/>
      <c r="L15750"/>
    </row>
    <row r="15751" spans="9:12" ht="15" x14ac:dyDescent="0.25">
      <c r="I15751"/>
      <c r="J15751"/>
      <c r="K15751"/>
      <c r="L15751"/>
    </row>
    <row r="15752" spans="9:12" ht="15" x14ac:dyDescent="0.25">
      <c r="I15752"/>
      <c r="J15752"/>
      <c r="K15752"/>
      <c r="L15752"/>
    </row>
    <row r="15753" spans="9:12" ht="15" x14ac:dyDescent="0.25">
      <c r="I15753"/>
      <c r="J15753"/>
      <c r="K15753"/>
      <c r="L15753"/>
    </row>
    <row r="15754" spans="9:12" ht="15" x14ac:dyDescent="0.25">
      <c r="I15754"/>
      <c r="J15754"/>
      <c r="K15754"/>
      <c r="L15754"/>
    </row>
    <row r="15755" spans="9:12" ht="15" x14ac:dyDescent="0.25">
      <c r="I15755"/>
      <c r="J15755"/>
      <c r="K15755"/>
      <c r="L15755"/>
    </row>
    <row r="15756" spans="9:12" ht="15" x14ac:dyDescent="0.25">
      <c r="I15756"/>
      <c r="J15756"/>
      <c r="K15756"/>
      <c r="L15756"/>
    </row>
    <row r="15757" spans="9:12" ht="15" x14ac:dyDescent="0.25">
      <c r="I15757"/>
      <c r="J15757"/>
      <c r="K15757"/>
      <c r="L15757"/>
    </row>
    <row r="15758" spans="9:12" ht="15" x14ac:dyDescent="0.25">
      <c r="I15758"/>
      <c r="J15758"/>
      <c r="K15758"/>
      <c r="L15758"/>
    </row>
    <row r="15759" spans="9:12" ht="15" x14ac:dyDescent="0.25">
      <c r="I15759"/>
      <c r="J15759"/>
      <c r="K15759"/>
      <c r="L15759"/>
    </row>
    <row r="15760" spans="9:12" ht="15" x14ac:dyDescent="0.25">
      <c r="I15760"/>
      <c r="J15760"/>
      <c r="K15760"/>
      <c r="L15760"/>
    </row>
    <row r="15761" spans="9:12" ht="15" x14ac:dyDescent="0.25">
      <c r="I15761"/>
      <c r="J15761"/>
      <c r="K15761"/>
      <c r="L15761"/>
    </row>
    <row r="15762" spans="9:12" ht="15" x14ac:dyDescent="0.25">
      <c r="I15762"/>
      <c r="J15762"/>
      <c r="K15762"/>
      <c r="L15762"/>
    </row>
    <row r="15763" spans="9:12" ht="15" x14ac:dyDescent="0.25">
      <c r="I15763"/>
      <c r="J15763"/>
      <c r="K15763"/>
      <c r="L15763"/>
    </row>
    <row r="15764" spans="9:12" ht="15" x14ac:dyDescent="0.25">
      <c r="I15764"/>
      <c r="J15764"/>
      <c r="K15764"/>
      <c r="L15764"/>
    </row>
    <row r="15765" spans="9:12" ht="15" x14ac:dyDescent="0.25">
      <c r="I15765"/>
      <c r="J15765"/>
      <c r="K15765"/>
      <c r="L15765"/>
    </row>
    <row r="15766" spans="9:12" ht="15" x14ac:dyDescent="0.25">
      <c r="I15766"/>
      <c r="J15766"/>
      <c r="K15766"/>
      <c r="L15766"/>
    </row>
    <row r="15767" spans="9:12" ht="15" x14ac:dyDescent="0.25">
      <c r="I15767"/>
      <c r="J15767"/>
      <c r="K15767"/>
      <c r="L15767"/>
    </row>
    <row r="15768" spans="9:12" ht="15" x14ac:dyDescent="0.25">
      <c r="I15768"/>
      <c r="J15768"/>
      <c r="K15768"/>
      <c r="L15768"/>
    </row>
    <row r="15769" spans="9:12" ht="15" x14ac:dyDescent="0.25">
      <c r="I15769"/>
      <c r="J15769"/>
      <c r="K15769"/>
      <c r="L15769"/>
    </row>
    <row r="15770" spans="9:12" ht="15" x14ac:dyDescent="0.25">
      <c r="I15770"/>
      <c r="J15770"/>
      <c r="K15770"/>
      <c r="L15770"/>
    </row>
    <row r="15771" spans="9:12" ht="15" x14ac:dyDescent="0.25">
      <c r="I15771"/>
      <c r="J15771"/>
      <c r="K15771"/>
      <c r="L15771"/>
    </row>
    <row r="15772" spans="9:12" ht="15" x14ac:dyDescent="0.25">
      <c r="I15772"/>
      <c r="J15772"/>
      <c r="K15772"/>
      <c r="L15772"/>
    </row>
    <row r="15773" spans="9:12" ht="15" x14ac:dyDescent="0.25">
      <c r="I15773"/>
      <c r="J15773"/>
      <c r="K15773"/>
      <c r="L15773"/>
    </row>
    <row r="15774" spans="9:12" ht="15" x14ac:dyDescent="0.25">
      <c r="I15774"/>
      <c r="J15774"/>
      <c r="K15774"/>
      <c r="L15774"/>
    </row>
    <row r="15775" spans="9:12" ht="15" x14ac:dyDescent="0.25">
      <c r="I15775"/>
      <c r="J15775"/>
      <c r="K15775"/>
      <c r="L15775"/>
    </row>
    <row r="15776" spans="9:12" ht="15" x14ac:dyDescent="0.25">
      <c r="I15776"/>
      <c r="J15776"/>
      <c r="K15776"/>
      <c r="L15776"/>
    </row>
    <row r="15777" spans="9:12" ht="15" x14ac:dyDescent="0.25">
      <c r="I15777"/>
      <c r="J15777"/>
      <c r="K15777"/>
      <c r="L15777"/>
    </row>
    <row r="15778" spans="9:12" ht="15" x14ac:dyDescent="0.25">
      <c r="I15778"/>
      <c r="J15778"/>
      <c r="K15778"/>
      <c r="L15778"/>
    </row>
    <row r="15779" spans="9:12" ht="15" x14ac:dyDescent="0.25">
      <c r="I15779"/>
      <c r="J15779"/>
      <c r="K15779"/>
      <c r="L15779"/>
    </row>
    <row r="15780" spans="9:12" ht="15" x14ac:dyDescent="0.25">
      <c r="I15780"/>
      <c r="J15780"/>
      <c r="K15780"/>
      <c r="L15780"/>
    </row>
    <row r="15781" spans="9:12" ht="15" x14ac:dyDescent="0.25">
      <c r="I15781"/>
      <c r="J15781"/>
      <c r="K15781"/>
      <c r="L15781"/>
    </row>
    <row r="15782" spans="9:12" ht="15" x14ac:dyDescent="0.25">
      <c r="I15782"/>
      <c r="J15782"/>
      <c r="K15782"/>
      <c r="L15782"/>
    </row>
    <row r="15783" spans="9:12" ht="15" x14ac:dyDescent="0.25">
      <c r="I15783"/>
      <c r="J15783"/>
      <c r="K15783"/>
      <c r="L15783"/>
    </row>
    <row r="15784" spans="9:12" ht="15" x14ac:dyDescent="0.25">
      <c r="I15784"/>
      <c r="J15784"/>
      <c r="K15784"/>
      <c r="L15784"/>
    </row>
    <row r="15785" spans="9:12" ht="15" x14ac:dyDescent="0.25">
      <c r="I15785"/>
      <c r="J15785"/>
      <c r="K15785"/>
      <c r="L15785"/>
    </row>
    <row r="15786" spans="9:12" ht="15" x14ac:dyDescent="0.25">
      <c r="I15786"/>
      <c r="J15786"/>
      <c r="K15786"/>
      <c r="L15786"/>
    </row>
    <row r="15787" spans="9:12" ht="15" x14ac:dyDescent="0.25">
      <c r="I15787"/>
      <c r="J15787"/>
      <c r="K15787"/>
      <c r="L15787"/>
    </row>
    <row r="15788" spans="9:12" ht="15" x14ac:dyDescent="0.25">
      <c r="I15788"/>
      <c r="J15788"/>
      <c r="K15788"/>
      <c r="L15788"/>
    </row>
    <row r="15789" spans="9:12" ht="15" x14ac:dyDescent="0.25">
      <c r="I15789"/>
      <c r="J15789"/>
      <c r="K15789"/>
      <c r="L15789"/>
    </row>
    <row r="15790" spans="9:12" ht="15" x14ac:dyDescent="0.25">
      <c r="I15790"/>
      <c r="J15790"/>
      <c r="K15790"/>
      <c r="L15790"/>
    </row>
    <row r="15791" spans="9:12" ht="15" x14ac:dyDescent="0.25">
      <c r="I15791"/>
      <c r="J15791"/>
      <c r="K15791"/>
      <c r="L15791"/>
    </row>
    <row r="15792" spans="9:12" ht="15" x14ac:dyDescent="0.25">
      <c r="I15792"/>
      <c r="J15792"/>
      <c r="K15792"/>
      <c r="L15792"/>
    </row>
    <row r="15793" spans="9:12" ht="15" x14ac:dyDescent="0.25">
      <c r="I15793"/>
      <c r="J15793"/>
      <c r="K15793"/>
      <c r="L15793"/>
    </row>
    <row r="15794" spans="9:12" ht="15" x14ac:dyDescent="0.25">
      <c r="I15794"/>
      <c r="J15794"/>
      <c r="K15794"/>
      <c r="L15794"/>
    </row>
    <row r="15795" spans="9:12" ht="15" x14ac:dyDescent="0.25">
      <c r="I15795"/>
      <c r="J15795"/>
      <c r="K15795"/>
      <c r="L15795"/>
    </row>
    <row r="15796" spans="9:12" ht="15" x14ac:dyDescent="0.25">
      <c r="I15796"/>
      <c r="J15796"/>
      <c r="K15796"/>
      <c r="L15796"/>
    </row>
    <row r="15797" spans="9:12" ht="15" x14ac:dyDescent="0.25">
      <c r="I15797"/>
      <c r="J15797"/>
      <c r="K15797"/>
      <c r="L15797"/>
    </row>
    <row r="15798" spans="9:12" ht="15" x14ac:dyDescent="0.25">
      <c r="I15798"/>
      <c r="J15798"/>
      <c r="K15798"/>
      <c r="L15798"/>
    </row>
    <row r="15799" spans="9:12" ht="15" x14ac:dyDescent="0.25">
      <c r="I15799"/>
      <c r="J15799"/>
      <c r="K15799"/>
      <c r="L15799"/>
    </row>
    <row r="15800" spans="9:12" ht="15" x14ac:dyDescent="0.25">
      <c r="I15800"/>
      <c r="J15800"/>
      <c r="K15800"/>
      <c r="L15800"/>
    </row>
    <row r="15801" spans="9:12" ht="15" x14ac:dyDescent="0.25">
      <c r="I15801"/>
      <c r="J15801"/>
      <c r="K15801"/>
      <c r="L15801"/>
    </row>
    <row r="15802" spans="9:12" ht="15" x14ac:dyDescent="0.25">
      <c r="I15802"/>
      <c r="J15802"/>
      <c r="K15802"/>
      <c r="L15802"/>
    </row>
    <row r="15803" spans="9:12" ht="15" x14ac:dyDescent="0.25">
      <c r="I15803"/>
      <c r="J15803"/>
      <c r="K15803"/>
      <c r="L15803"/>
    </row>
    <row r="15804" spans="9:12" ht="15" x14ac:dyDescent="0.25">
      <c r="I15804"/>
      <c r="J15804"/>
      <c r="K15804"/>
      <c r="L15804"/>
    </row>
    <row r="15805" spans="9:12" ht="15" x14ac:dyDescent="0.25">
      <c r="I15805"/>
      <c r="J15805"/>
      <c r="K15805"/>
      <c r="L15805"/>
    </row>
    <row r="15806" spans="9:12" ht="15" x14ac:dyDescent="0.25">
      <c r="I15806"/>
      <c r="J15806"/>
      <c r="K15806"/>
      <c r="L15806"/>
    </row>
    <row r="15807" spans="9:12" ht="15" x14ac:dyDescent="0.25">
      <c r="I15807"/>
      <c r="J15807"/>
      <c r="K15807"/>
      <c r="L15807"/>
    </row>
    <row r="15808" spans="9:12" ht="15" x14ac:dyDescent="0.25">
      <c r="I15808"/>
      <c r="J15808"/>
      <c r="K15808"/>
      <c r="L15808"/>
    </row>
    <row r="15809" spans="9:12" ht="15" x14ac:dyDescent="0.25">
      <c r="I15809"/>
      <c r="J15809"/>
      <c r="K15809"/>
      <c r="L15809"/>
    </row>
    <row r="15810" spans="9:12" ht="15" x14ac:dyDescent="0.25">
      <c r="I15810"/>
      <c r="J15810"/>
      <c r="K15810"/>
      <c r="L15810"/>
    </row>
    <row r="15811" spans="9:12" ht="15" x14ac:dyDescent="0.25">
      <c r="I15811"/>
      <c r="J15811"/>
      <c r="K15811"/>
      <c r="L15811"/>
    </row>
    <row r="15812" spans="9:12" ht="15" x14ac:dyDescent="0.25">
      <c r="I15812"/>
      <c r="J15812"/>
      <c r="K15812"/>
      <c r="L15812"/>
    </row>
    <row r="15813" spans="9:12" ht="15" x14ac:dyDescent="0.25">
      <c r="I15813"/>
      <c r="J15813"/>
      <c r="K15813"/>
      <c r="L15813"/>
    </row>
    <row r="15814" spans="9:12" ht="15" x14ac:dyDescent="0.25">
      <c r="I15814"/>
      <c r="J15814"/>
      <c r="K15814"/>
      <c r="L15814"/>
    </row>
    <row r="15815" spans="9:12" ht="15" x14ac:dyDescent="0.25">
      <c r="I15815"/>
      <c r="J15815"/>
      <c r="K15815"/>
      <c r="L15815"/>
    </row>
    <row r="15816" spans="9:12" ht="15" x14ac:dyDescent="0.25">
      <c r="I15816"/>
      <c r="J15816"/>
      <c r="K15816"/>
      <c r="L15816"/>
    </row>
    <row r="15817" spans="9:12" ht="15" x14ac:dyDescent="0.25">
      <c r="I15817"/>
      <c r="J15817"/>
      <c r="K15817"/>
      <c r="L15817"/>
    </row>
    <row r="15818" spans="9:12" ht="15" x14ac:dyDescent="0.25">
      <c r="I15818"/>
      <c r="J15818"/>
      <c r="K15818"/>
      <c r="L15818"/>
    </row>
    <row r="15819" spans="9:12" ht="15" x14ac:dyDescent="0.25">
      <c r="I15819"/>
      <c r="J15819"/>
      <c r="K15819"/>
      <c r="L15819"/>
    </row>
    <row r="15820" spans="9:12" ht="15" x14ac:dyDescent="0.25">
      <c r="I15820"/>
      <c r="J15820"/>
      <c r="K15820"/>
      <c r="L15820"/>
    </row>
    <row r="15821" spans="9:12" ht="15" x14ac:dyDescent="0.25">
      <c r="I15821"/>
      <c r="J15821"/>
      <c r="K15821"/>
      <c r="L15821"/>
    </row>
    <row r="15822" spans="9:12" ht="15" x14ac:dyDescent="0.25">
      <c r="I15822"/>
      <c r="J15822"/>
      <c r="K15822"/>
      <c r="L15822"/>
    </row>
    <row r="15823" spans="9:12" ht="15" x14ac:dyDescent="0.25">
      <c r="I15823"/>
      <c r="J15823"/>
      <c r="K15823"/>
      <c r="L15823"/>
    </row>
    <row r="15824" spans="9:12" ht="15" x14ac:dyDescent="0.25">
      <c r="I15824"/>
      <c r="J15824"/>
      <c r="K15824"/>
      <c r="L15824"/>
    </row>
    <row r="15825" spans="9:12" ht="15" x14ac:dyDescent="0.25">
      <c r="I15825"/>
      <c r="J15825"/>
      <c r="K15825"/>
      <c r="L15825"/>
    </row>
    <row r="15826" spans="9:12" ht="15" x14ac:dyDescent="0.25">
      <c r="I15826"/>
      <c r="J15826"/>
      <c r="K15826"/>
      <c r="L15826"/>
    </row>
    <row r="15827" spans="9:12" ht="15" x14ac:dyDescent="0.25">
      <c r="I15827"/>
      <c r="J15827"/>
      <c r="K15827"/>
      <c r="L15827"/>
    </row>
    <row r="15828" spans="9:12" ht="15" x14ac:dyDescent="0.25">
      <c r="I15828"/>
      <c r="J15828"/>
      <c r="K15828"/>
      <c r="L15828"/>
    </row>
    <row r="15829" spans="9:12" ht="15" x14ac:dyDescent="0.25">
      <c r="I15829"/>
      <c r="J15829"/>
      <c r="K15829"/>
      <c r="L15829"/>
    </row>
    <row r="15830" spans="9:12" ht="15" x14ac:dyDescent="0.25">
      <c r="I15830"/>
      <c r="J15830"/>
      <c r="K15830"/>
      <c r="L15830"/>
    </row>
    <row r="15831" spans="9:12" ht="15" x14ac:dyDescent="0.25">
      <c r="I15831"/>
      <c r="J15831"/>
      <c r="K15831"/>
      <c r="L15831"/>
    </row>
    <row r="15832" spans="9:12" ht="15" x14ac:dyDescent="0.25">
      <c r="I15832"/>
      <c r="J15832"/>
      <c r="K15832"/>
      <c r="L15832"/>
    </row>
    <row r="15833" spans="9:12" ht="15" x14ac:dyDescent="0.25">
      <c r="I15833"/>
      <c r="J15833"/>
      <c r="K15833"/>
      <c r="L15833"/>
    </row>
    <row r="15834" spans="9:12" ht="15" x14ac:dyDescent="0.25">
      <c r="I15834"/>
      <c r="J15834"/>
      <c r="K15834"/>
      <c r="L15834"/>
    </row>
    <row r="15835" spans="9:12" ht="15" x14ac:dyDescent="0.25">
      <c r="I15835"/>
      <c r="J15835"/>
      <c r="K15835"/>
      <c r="L15835"/>
    </row>
    <row r="15836" spans="9:12" ht="15" x14ac:dyDescent="0.25">
      <c r="I15836"/>
      <c r="J15836"/>
      <c r="K15836"/>
      <c r="L15836"/>
    </row>
    <row r="15837" spans="9:12" ht="15" x14ac:dyDescent="0.25">
      <c r="I15837"/>
      <c r="J15837"/>
      <c r="K15837"/>
      <c r="L15837"/>
    </row>
    <row r="15838" spans="9:12" ht="15" x14ac:dyDescent="0.25">
      <c r="I15838"/>
      <c r="J15838"/>
      <c r="K15838"/>
      <c r="L15838"/>
    </row>
    <row r="15839" spans="9:12" ht="15" x14ac:dyDescent="0.25">
      <c r="I15839"/>
      <c r="J15839"/>
      <c r="K15839"/>
      <c r="L15839"/>
    </row>
    <row r="15840" spans="9:12" ht="15" x14ac:dyDescent="0.25">
      <c r="I15840"/>
      <c r="J15840"/>
      <c r="K15840"/>
      <c r="L15840"/>
    </row>
    <row r="15841" spans="9:12" ht="15" x14ac:dyDescent="0.25">
      <c r="I15841"/>
      <c r="J15841"/>
      <c r="K15841"/>
      <c r="L15841"/>
    </row>
    <row r="15842" spans="9:12" ht="15" x14ac:dyDescent="0.25">
      <c r="I15842"/>
      <c r="J15842"/>
      <c r="K15842"/>
      <c r="L15842"/>
    </row>
    <row r="15843" spans="9:12" ht="15" x14ac:dyDescent="0.25">
      <c r="I15843"/>
      <c r="J15843"/>
      <c r="K15843"/>
      <c r="L15843"/>
    </row>
    <row r="15844" spans="9:12" ht="15" x14ac:dyDescent="0.25">
      <c r="I15844"/>
      <c r="J15844"/>
      <c r="K15844"/>
      <c r="L15844"/>
    </row>
    <row r="15845" spans="9:12" ht="15" x14ac:dyDescent="0.25">
      <c r="I15845"/>
      <c r="J15845"/>
      <c r="K15845"/>
      <c r="L15845"/>
    </row>
    <row r="15846" spans="9:12" ht="15" x14ac:dyDescent="0.25">
      <c r="I15846"/>
      <c r="J15846"/>
      <c r="K15846"/>
      <c r="L15846"/>
    </row>
    <row r="15847" spans="9:12" ht="15" x14ac:dyDescent="0.25">
      <c r="I15847"/>
      <c r="J15847"/>
      <c r="K15847"/>
      <c r="L15847"/>
    </row>
    <row r="15848" spans="9:12" ht="15" x14ac:dyDescent="0.25">
      <c r="I15848"/>
      <c r="J15848"/>
      <c r="K15848"/>
      <c r="L15848"/>
    </row>
    <row r="15849" spans="9:12" ht="15" x14ac:dyDescent="0.25">
      <c r="I15849"/>
      <c r="J15849"/>
      <c r="K15849"/>
      <c r="L15849"/>
    </row>
    <row r="15850" spans="9:12" ht="15" x14ac:dyDescent="0.25">
      <c r="I15850"/>
      <c r="J15850"/>
      <c r="K15850"/>
      <c r="L15850"/>
    </row>
    <row r="15851" spans="9:12" ht="15" x14ac:dyDescent="0.25">
      <c r="I15851"/>
      <c r="J15851"/>
      <c r="K15851"/>
      <c r="L15851"/>
    </row>
    <row r="15852" spans="9:12" ht="15" x14ac:dyDescent="0.25">
      <c r="I15852"/>
      <c r="J15852"/>
      <c r="K15852"/>
      <c r="L15852"/>
    </row>
    <row r="15853" spans="9:12" ht="15" x14ac:dyDescent="0.25">
      <c r="I15853"/>
      <c r="J15853"/>
      <c r="K15853"/>
      <c r="L15853"/>
    </row>
    <row r="15854" spans="9:12" ht="15" x14ac:dyDescent="0.25">
      <c r="I15854"/>
      <c r="J15854"/>
      <c r="K15854"/>
      <c r="L15854"/>
    </row>
    <row r="15855" spans="9:12" ht="15" x14ac:dyDescent="0.25">
      <c r="I15855"/>
      <c r="J15855"/>
      <c r="K15855"/>
      <c r="L15855"/>
    </row>
    <row r="15856" spans="9:12" ht="15" x14ac:dyDescent="0.25">
      <c r="I15856"/>
      <c r="J15856"/>
      <c r="K15856"/>
      <c r="L15856"/>
    </row>
    <row r="15857" spans="9:12" ht="15" x14ac:dyDescent="0.25">
      <c r="I15857"/>
      <c r="J15857"/>
      <c r="K15857"/>
      <c r="L15857"/>
    </row>
    <row r="15858" spans="9:12" ht="15" x14ac:dyDescent="0.25">
      <c r="I15858"/>
      <c r="J15858"/>
      <c r="K15858"/>
      <c r="L15858"/>
    </row>
    <row r="15859" spans="9:12" ht="15" x14ac:dyDescent="0.25">
      <c r="I15859"/>
      <c r="J15859"/>
      <c r="K15859"/>
      <c r="L15859"/>
    </row>
    <row r="15860" spans="9:12" ht="15" x14ac:dyDescent="0.25">
      <c r="I15860"/>
      <c r="J15860"/>
      <c r="K15860"/>
      <c r="L15860"/>
    </row>
    <row r="15861" spans="9:12" ht="15" x14ac:dyDescent="0.25">
      <c r="I15861"/>
      <c r="J15861"/>
      <c r="K15861"/>
      <c r="L15861"/>
    </row>
    <row r="15862" spans="9:12" ht="15" x14ac:dyDescent="0.25">
      <c r="I15862"/>
      <c r="J15862"/>
      <c r="K15862"/>
      <c r="L15862"/>
    </row>
    <row r="15863" spans="9:12" ht="15" x14ac:dyDescent="0.25">
      <c r="I15863"/>
      <c r="J15863"/>
      <c r="K15863"/>
      <c r="L15863"/>
    </row>
    <row r="15864" spans="9:12" ht="15" x14ac:dyDescent="0.25">
      <c r="I15864"/>
      <c r="J15864"/>
      <c r="K15864"/>
      <c r="L15864"/>
    </row>
    <row r="15865" spans="9:12" ht="15" x14ac:dyDescent="0.25">
      <c r="I15865"/>
      <c r="J15865"/>
      <c r="K15865"/>
      <c r="L15865"/>
    </row>
    <row r="15866" spans="9:12" ht="15" x14ac:dyDescent="0.25">
      <c r="I15866"/>
      <c r="J15866"/>
      <c r="K15866"/>
      <c r="L15866"/>
    </row>
    <row r="15867" spans="9:12" ht="15" x14ac:dyDescent="0.25">
      <c r="I15867"/>
      <c r="J15867"/>
      <c r="K15867"/>
      <c r="L15867"/>
    </row>
    <row r="15868" spans="9:12" ht="15" x14ac:dyDescent="0.25">
      <c r="I15868"/>
      <c r="J15868"/>
      <c r="K15868"/>
      <c r="L15868"/>
    </row>
    <row r="15869" spans="9:12" ht="15" x14ac:dyDescent="0.25">
      <c r="I15869"/>
      <c r="J15869"/>
      <c r="K15869"/>
      <c r="L15869"/>
    </row>
    <row r="15870" spans="9:12" ht="15" x14ac:dyDescent="0.25">
      <c r="I15870"/>
      <c r="J15870"/>
      <c r="K15870"/>
      <c r="L15870"/>
    </row>
    <row r="15871" spans="9:12" ht="15" x14ac:dyDescent="0.25">
      <c r="I15871"/>
      <c r="J15871"/>
      <c r="K15871"/>
      <c r="L15871"/>
    </row>
    <row r="15872" spans="9:12" ht="15" x14ac:dyDescent="0.25">
      <c r="I15872"/>
      <c r="J15872"/>
      <c r="K15872"/>
      <c r="L15872"/>
    </row>
    <row r="15873" spans="9:12" ht="15" x14ac:dyDescent="0.25">
      <c r="I15873"/>
      <c r="J15873"/>
      <c r="K15873"/>
      <c r="L15873"/>
    </row>
    <row r="15874" spans="9:12" ht="15" x14ac:dyDescent="0.25">
      <c r="I15874"/>
      <c r="J15874"/>
      <c r="K15874"/>
      <c r="L15874"/>
    </row>
    <row r="15875" spans="9:12" ht="15" x14ac:dyDescent="0.25">
      <c r="I15875"/>
      <c r="J15875"/>
      <c r="K15875"/>
      <c r="L15875"/>
    </row>
    <row r="15876" spans="9:12" ht="15" x14ac:dyDescent="0.25">
      <c r="I15876"/>
      <c r="J15876"/>
      <c r="K15876"/>
      <c r="L15876"/>
    </row>
    <row r="15877" spans="9:12" ht="15" x14ac:dyDescent="0.25">
      <c r="I15877"/>
      <c r="J15877"/>
      <c r="K15877"/>
      <c r="L15877"/>
    </row>
    <row r="15878" spans="9:12" ht="15" x14ac:dyDescent="0.25">
      <c r="I15878"/>
      <c r="J15878"/>
      <c r="K15878"/>
      <c r="L15878"/>
    </row>
    <row r="15879" spans="9:12" ht="15" x14ac:dyDescent="0.25">
      <c r="I15879"/>
      <c r="J15879"/>
      <c r="K15879"/>
      <c r="L15879"/>
    </row>
    <row r="15880" spans="9:12" ht="15" x14ac:dyDescent="0.25">
      <c r="I15880"/>
      <c r="J15880"/>
      <c r="K15880"/>
      <c r="L15880"/>
    </row>
    <row r="15881" spans="9:12" ht="15" x14ac:dyDescent="0.25">
      <c r="I15881"/>
      <c r="J15881"/>
      <c r="K15881"/>
      <c r="L15881"/>
    </row>
    <row r="15882" spans="9:12" ht="15" x14ac:dyDescent="0.25">
      <c r="I15882"/>
      <c r="J15882"/>
      <c r="K15882"/>
      <c r="L15882"/>
    </row>
    <row r="15883" spans="9:12" ht="15" x14ac:dyDescent="0.25">
      <c r="I15883"/>
      <c r="J15883"/>
      <c r="K15883"/>
      <c r="L15883"/>
    </row>
    <row r="15884" spans="9:12" ht="15" x14ac:dyDescent="0.25">
      <c r="I15884"/>
      <c r="J15884"/>
      <c r="K15884"/>
      <c r="L15884"/>
    </row>
    <row r="15885" spans="9:12" ht="15" x14ac:dyDescent="0.25">
      <c r="I15885"/>
      <c r="J15885"/>
      <c r="K15885"/>
      <c r="L15885"/>
    </row>
    <row r="15886" spans="9:12" ht="15" x14ac:dyDescent="0.25">
      <c r="I15886"/>
      <c r="J15886"/>
      <c r="K15886"/>
      <c r="L15886"/>
    </row>
    <row r="15887" spans="9:12" ht="15" x14ac:dyDescent="0.25">
      <c r="I15887"/>
      <c r="J15887"/>
      <c r="K15887"/>
      <c r="L15887"/>
    </row>
    <row r="15888" spans="9:12" ht="15" x14ac:dyDescent="0.25">
      <c r="I15888"/>
      <c r="J15888"/>
      <c r="K15888"/>
      <c r="L15888"/>
    </row>
    <row r="15889" spans="9:12" ht="15" x14ac:dyDescent="0.25">
      <c r="I15889"/>
      <c r="J15889"/>
      <c r="K15889"/>
      <c r="L15889"/>
    </row>
    <row r="15890" spans="9:12" ht="15" x14ac:dyDescent="0.25">
      <c r="I15890"/>
      <c r="J15890"/>
      <c r="K15890"/>
      <c r="L15890"/>
    </row>
    <row r="15891" spans="9:12" ht="15" x14ac:dyDescent="0.25">
      <c r="I15891"/>
      <c r="J15891"/>
      <c r="K15891"/>
      <c r="L15891"/>
    </row>
    <row r="15892" spans="9:12" ht="15" x14ac:dyDescent="0.25">
      <c r="I15892"/>
      <c r="J15892"/>
      <c r="K15892"/>
      <c r="L15892"/>
    </row>
    <row r="15893" spans="9:12" ht="15" x14ac:dyDescent="0.25">
      <c r="I15893"/>
      <c r="J15893"/>
      <c r="K15893"/>
      <c r="L15893"/>
    </row>
    <row r="15894" spans="9:12" ht="15" x14ac:dyDescent="0.25">
      <c r="I15894"/>
      <c r="J15894"/>
      <c r="K15894"/>
      <c r="L15894"/>
    </row>
    <row r="15895" spans="9:12" ht="15" x14ac:dyDescent="0.25">
      <c r="I15895"/>
      <c r="J15895"/>
      <c r="K15895"/>
      <c r="L15895"/>
    </row>
    <row r="15896" spans="9:12" ht="15" x14ac:dyDescent="0.25">
      <c r="I15896"/>
      <c r="J15896"/>
      <c r="K15896"/>
      <c r="L15896"/>
    </row>
    <row r="15897" spans="9:12" ht="15" x14ac:dyDescent="0.25">
      <c r="I15897"/>
      <c r="J15897"/>
      <c r="K15897"/>
      <c r="L15897"/>
    </row>
    <row r="15898" spans="9:12" ht="15" x14ac:dyDescent="0.25">
      <c r="I15898"/>
      <c r="J15898"/>
      <c r="K15898"/>
      <c r="L15898"/>
    </row>
    <row r="15899" spans="9:12" ht="15" x14ac:dyDescent="0.25">
      <c r="I15899"/>
      <c r="J15899"/>
      <c r="K15899"/>
      <c r="L15899"/>
    </row>
    <row r="15900" spans="9:12" ht="15" x14ac:dyDescent="0.25">
      <c r="I15900"/>
      <c r="J15900"/>
      <c r="K15900"/>
      <c r="L15900"/>
    </row>
    <row r="15901" spans="9:12" ht="15" x14ac:dyDescent="0.25">
      <c r="I15901"/>
      <c r="J15901"/>
      <c r="K15901"/>
      <c r="L15901"/>
    </row>
    <row r="15902" spans="9:12" ht="15" x14ac:dyDescent="0.25">
      <c r="I15902"/>
      <c r="J15902"/>
      <c r="K15902"/>
      <c r="L15902"/>
    </row>
    <row r="15903" spans="9:12" ht="15" x14ac:dyDescent="0.25">
      <c r="I15903"/>
      <c r="J15903"/>
      <c r="K15903"/>
      <c r="L15903"/>
    </row>
    <row r="15904" spans="9:12" ht="15" x14ac:dyDescent="0.25">
      <c r="I15904"/>
      <c r="J15904"/>
      <c r="K15904"/>
      <c r="L15904"/>
    </row>
    <row r="15905" spans="9:12" ht="15" x14ac:dyDescent="0.25">
      <c r="I15905"/>
      <c r="J15905"/>
      <c r="K15905"/>
      <c r="L15905"/>
    </row>
    <row r="15906" spans="9:12" ht="15" x14ac:dyDescent="0.25">
      <c r="I15906"/>
      <c r="J15906"/>
      <c r="K15906"/>
      <c r="L15906"/>
    </row>
    <row r="15907" spans="9:12" ht="15" x14ac:dyDescent="0.25">
      <c r="I15907"/>
      <c r="J15907"/>
      <c r="K15907"/>
      <c r="L15907"/>
    </row>
    <row r="15908" spans="9:12" ht="15" x14ac:dyDescent="0.25">
      <c r="I15908"/>
      <c r="J15908"/>
      <c r="K15908"/>
      <c r="L15908"/>
    </row>
    <row r="15909" spans="9:12" ht="15" x14ac:dyDescent="0.25">
      <c r="I15909"/>
      <c r="J15909"/>
      <c r="K15909"/>
      <c r="L15909"/>
    </row>
    <row r="15910" spans="9:12" ht="15" x14ac:dyDescent="0.25">
      <c r="I15910"/>
      <c r="J15910"/>
      <c r="K15910"/>
      <c r="L15910"/>
    </row>
    <row r="15911" spans="9:12" ht="15" x14ac:dyDescent="0.25">
      <c r="I15911"/>
      <c r="J15911"/>
      <c r="K15911"/>
      <c r="L15911"/>
    </row>
    <row r="15912" spans="9:12" ht="15" x14ac:dyDescent="0.25">
      <c r="I15912"/>
      <c r="J15912"/>
      <c r="K15912"/>
      <c r="L15912"/>
    </row>
    <row r="15913" spans="9:12" ht="15" x14ac:dyDescent="0.25">
      <c r="I15913"/>
      <c r="J15913"/>
      <c r="K15913"/>
      <c r="L15913"/>
    </row>
    <row r="15914" spans="9:12" ht="15" x14ac:dyDescent="0.25">
      <c r="I15914"/>
      <c r="J15914"/>
      <c r="K15914"/>
      <c r="L15914"/>
    </row>
    <row r="15915" spans="9:12" ht="15" x14ac:dyDescent="0.25">
      <c r="I15915"/>
      <c r="J15915"/>
      <c r="K15915"/>
      <c r="L15915"/>
    </row>
    <row r="15916" spans="9:12" ht="15" x14ac:dyDescent="0.25">
      <c r="I15916"/>
      <c r="J15916"/>
      <c r="K15916"/>
      <c r="L15916"/>
    </row>
    <row r="15917" spans="9:12" ht="15" x14ac:dyDescent="0.25">
      <c r="I15917"/>
      <c r="J15917"/>
      <c r="K15917"/>
      <c r="L15917"/>
    </row>
    <row r="15918" spans="9:12" ht="15" x14ac:dyDescent="0.25">
      <c r="I15918"/>
      <c r="J15918"/>
      <c r="K15918"/>
      <c r="L15918"/>
    </row>
    <row r="15919" spans="9:12" ht="15" x14ac:dyDescent="0.25">
      <c r="I15919"/>
      <c r="J15919"/>
      <c r="K15919"/>
      <c r="L15919"/>
    </row>
    <row r="15920" spans="9:12" ht="15" x14ac:dyDescent="0.25">
      <c r="I15920"/>
      <c r="J15920"/>
      <c r="K15920"/>
      <c r="L15920"/>
    </row>
    <row r="15921" spans="9:12" ht="15" x14ac:dyDescent="0.25">
      <c r="I15921"/>
      <c r="J15921"/>
      <c r="K15921"/>
      <c r="L15921"/>
    </row>
    <row r="15922" spans="9:12" ht="15" x14ac:dyDescent="0.25">
      <c r="I15922"/>
      <c r="J15922"/>
      <c r="K15922"/>
      <c r="L15922"/>
    </row>
    <row r="15923" spans="9:12" ht="15" x14ac:dyDescent="0.25">
      <c r="I15923"/>
      <c r="J15923"/>
      <c r="K15923"/>
      <c r="L15923"/>
    </row>
    <row r="15924" spans="9:12" ht="15" x14ac:dyDescent="0.25">
      <c r="I15924"/>
      <c r="J15924"/>
      <c r="K15924"/>
      <c r="L15924"/>
    </row>
    <row r="15925" spans="9:12" ht="15" x14ac:dyDescent="0.25">
      <c r="I15925"/>
      <c r="J15925"/>
      <c r="K15925"/>
      <c r="L15925"/>
    </row>
    <row r="15926" spans="9:12" ht="15" x14ac:dyDescent="0.25">
      <c r="I15926"/>
      <c r="J15926"/>
      <c r="K15926"/>
      <c r="L15926"/>
    </row>
    <row r="15927" spans="9:12" ht="15" x14ac:dyDescent="0.25">
      <c r="I15927"/>
      <c r="J15927"/>
      <c r="K15927"/>
      <c r="L15927"/>
    </row>
    <row r="15928" spans="9:12" ht="15" x14ac:dyDescent="0.25">
      <c r="I15928"/>
      <c r="J15928"/>
      <c r="K15928"/>
      <c r="L15928"/>
    </row>
    <row r="15929" spans="9:12" ht="15" x14ac:dyDescent="0.25">
      <c r="I15929"/>
      <c r="J15929"/>
      <c r="K15929"/>
      <c r="L15929"/>
    </row>
    <row r="15930" spans="9:12" ht="15" x14ac:dyDescent="0.25">
      <c r="I15930"/>
      <c r="J15930"/>
      <c r="K15930"/>
      <c r="L15930"/>
    </row>
    <row r="15931" spans="9:12" ht="15" x14ac:dyDescent="0.25">
      <c r="I15931"/>
      <c r="J15931"/>
      <c r="K15931"/>
      <c r="L15931"/>
    </row>
    <row r="15932" spans="9:12" ht="15" x14ac:dyDescent="0.25">
      <c r="I15932"/>
      <c r="J15932"/>
      <c r="K15932"/>
      <c r="L15932"/>
    </row>
    <row r="15933" spans="9:12" ht="15" x14ac:dyDescent="0.25">
      <c r="I15933"/>
      <c r="J15933"/>
      <c r="K15933"/>
      <c r="L15933"/>
    </row>
    <row r="15934" spans="9:12" ht="15" x14ac:dyDescent="0.25">
      <c r="I15934"/>
      <c r="J15934"/>
      <c r="K15934"/>
      <c r="L15934"/>
    </row>
    <row r="15935" spans="9:12" ht="15" x14ac:dyDescent="0.25">
      <c r="I15935"/>
      <c r="J15935"/>
      <c r="K15935"/>
      <c r="L15935"/>
    </row>
    <row r="15936" spans="9:12" ht="15" x14ac:dyDescent="0.25">
      <c r="I15936"/>
      <c r="J15936"/>
      <c r="K15936"/>
      <c r="L15936"/>
    </row>
    <row r="15937" spans="9:12" ht="15" x14ac:dyDescent="0.25">
      <c r="I15937"/>
      <c r="J15937"/>
      <c r="K15937"/>
      <c r="L15937"/>
    </row>
    <row r="15938" spans="9:12" ht="15" x14ac:dyDescent="0.25">
      <c r="I15938"/>
      <c r="J15938"/>
      <c r="K15938"/>
      <c r="L15938"/>
    </row>
    <row r="15939" spans="9:12" ht="15" x14ac:dyDescent="0.25">
      <c r="I15939"/>
      <c r="J15939"/>
      <c r="K15939"/>
      <c r="L15939"/>
    </row>
    <row r="15940" spans="9:12" ht="15" x14ac:dyDescent="0.25">
      <c r="I15940"/>
      <c r="J15940"/>
      <c r="K15940"/>
      <c r="L15940"/>
    </row>
    <row r="15941" spans="9:12" ht="15" x14ac:dyDescent="0.25">
      <c r="I15941"/>
      <c r="J15941"/>
      <c r="K15941"/>
      <c r="L15941"/>
    </row>
    <row r="15942" spans="9:12" ht="15" x14ac:dyDescent="0.25">
      <c r="I15942"/>
      <c r="J15942"/>
      <c r="K15942"/>
      <c r="L15942"/>
    </row>
    <row r="15943" spans="9:12" ht="15" x14ac:dyDescent="0.25">
      <c r="I15943"/>
      <c r="J15943"/>
      <c r="K15943"/>
      <c r="L15943"/>
    </row>
    <row r="15944" spans="9:12" ht="15" x14ac:dyDescent="0.25">
      <c r="I15944"/>
      <c r="J15944"/>
      <c r="K15944"/>
      <c r="L15944"/>
    </row>
    <row r="15945" spans="9:12" ht="15" x14ac:dyDescent="0.25">
      <c r="I15945"/>
      <c r="J15945"/>
      <c r="K15945"/>
      <c r="L15945"/>
    </row>
    <row r="15946" spans="9:12" ht="15" x14ac:dyDescent="0.25">
      <c r="I15946"/>
      <c r="J15946"/>
      <c r="K15946"/>
      <c r="L15946"/>
    </row>
    <row r="15947" spans="9:12" ht="15" x14ac:dyDescent="0.25">
      <c r="I15947"/>
      <c r="J15947"/>
      <c r="K15947"/>
      <c r="L15947"/>
    </row>
    <row r="15948" spans="9:12" ht="15" x14ac:dyDescent="0.25">
      <c r="I15948"/>
      <c r="J15948"/>
      <c r="K15948"/>
      <c r="L15948"/>
    </row>
    <row r="15949" spans="9:12" ht="15" x14ac:dyDescent="0.25">
      <c r="I15949"/>
      <c r="J15949"/>
      <c r="K15949"/>
      <c r="L15949"/>
    </row>
    <row r="15950" spans="9:12" ht="15" x14ac:dyDescent="0.25">
      <c r="I15950"/>
      <c r="J15950"/>
      <c r="K15950"/>
      <c r="L15950"/>
    </row>
    <row r="15951" spans="9:12" ht="15" x14ac:dyDescent="0.25">
      <c r="I15951"/>
      <c r="J15951"/>
      <c r="K15951"/>
      <c r="L15951"/>
    </row>
    <row r="15952" spans="9:12" ht="15" x14ac:dyDescent="0.25">
      <c r="I15952"/>
      <c r="J15952"/>
      <c r="K15952"/>
      <c r="L15952"/>
    </row>
    <row r="15953" spans="9:12" ht="15" x14ac:dyDescent="0.25">
      <c r="I15953"/>
      <c r="J15953"/>
      <c r="K15953"/>
      <c r="L15953"/>
    </row>
    <row r="15954" spans="9:12" ht="15" x14ac:dyDescent="0.25">
      <c r="I15954"/>
      <c r="J15954"/>
      <c r="K15954"/>
      <c r="L15954"/>
    </row>
    <row r="15955" spans="9:12" ht="15" x14ac:dyDescent="0.25">
      <c r="I15955"/>
      <c r="J15955"/>
      <c r="K15955"/>
      <c r="L15955"/>
    </row>
    <row r="15956" spans="9:12" ht="15" x14ac:dyDescent="0.25">
      <c r="I15956"/>
      <c r="J15956"/>
      <c r="K15956"/>
      <c r="L15956"/>
    </row>
    <row r="15957" spans="9:12" ht="15" x14ac:dyDescent="0.25">
      <c r="I15957"/>
      <c r="J15957"/>
      <c r="K15957"/>
      <c r="L15957"/>
    </row>
    <row r="15958" spans="9:12" ht="15" x14ac:dyDescent="0.25">
      <c r="I15958"/>
      <c r="J15958"/>
      <c r="K15958"/>
      <c r="L15958"/>
    </row>
    <row r="15959" spans="9:12" ht="15" x14ac:dyDescent="0.25">
      <c r="I15959"/>
      <c r="J15959"/>
      <c r="K15959"/>
      <c r="L15959"/>
    </row>
    <row r="15960" spans="9:12" ht="15" x14ac:dyDescent="0.25">
      <c r="I15960"/>
      <c r="J15960"/>
      <c r="K15960"/>
      <c r="L15960"/>
    </row>
    <row r="15961" spans="9:12" ht="15" x14ac:dyDescent="0.25">
      <c r="I15961"/>
      <c r="J15961"/>
      <c r="K15961"/>
      <c r="L15961"/>
    </row>
    <row r="15962" spans="9:12" ht="15" x14ac:dyDescent="0.25">
      <c r="I15962"/>
      <c r="J15962"/>
      <c r="K15962"/>
      <c r="L15962"/>
    </row>
    <row r="15963" spans="9:12" ht="15" x14ac:dyDescent="0.25">
      <c r="I15963"/>
      <c r="J15963"/>
      <c r="K15963"/>
      <c r="L15963"/>
    </row>
    <row r="15964" spans="9:12" ht="15" x14ac:dyDescent="0.25">
      <c r="I15964"/>
      <c r="J15964"/>
      <c r="K15964"/>
      <c r="L15964"/>
    </row>
    <row r="15965" spans="9:12" ht="15" x14ac:dyDescent="0.25">
      <c r="I15965"/>
      <c r="J15965"/>
      <c r="K15965"/>
      <c r="L15965"/>
    </row>
    <row r="15966" spans="9:12" ht="15" x14ac:dyDescent="0.25">
      <c r="I15966"/>
      <c r="J15966"/>
      <c r="K15966"/>
      <c r="L15966"/>
    </row>
    <row r="15967" spans="9:12" ht="15" x14ac:dyDescent="0.25">
      <c r="I15967"/>
      <c r="J15967"/>
      <c r="K15967"/>
      <c r="L15967"/>
    </row>
    <row r="15968" spans="9:12" ht="15" x14ac:dyDescent="0.25">
      <c r="I15968"/>
      <c r="J15968"/>
      <c r="K15968"/>
      <c r="L15968"/>
    </row>
    <row r="15969" spans="9:12" ht="15" x14ac:dyDescent="0.25">
      <c r="I15969"/>
      <c r="J15969"/>
      <c r="K15969"/>
      <c r="L15969"/>
    </row>
    <row r="15970" spans="9:12" ht="15" x14ac:dyDescent="0.25">
      <c r="I15970"/>
      <c r="J15970"/>
      <c r="K15970"/>
      <c r="L15970"/>
    </row>
    <row r="15971" spans="9:12" ht="15" x14ac:dyDescent="0.25">
      <c r="I15971"/>
      <c r="J15971"/>
      <c r="K15971"/>
      <c r="L15971"/>
    </row>
    <row r="15972" spans="9:12" ht="15" x14ac:dyDescent="0.25">
      <c r="I15972"/>
      <c r="J15972"/>
      <c r="K15972"/>
      <c r="L15972"/>
    </row>
    <row r="15973" spans="9:12" ht="15" x14ac:dyDescent="0.25">
      <c r="I15973"/>
      <c r="J15973"/>
      <c r="K15973"/>
      <c r="L15973"/>
    </row>
    <row r="15974" spans="9:12" ht="15" x14ac:dyDescent="0.25">
      <c r="I15974"/>
      <c r="J15974"/>
      <c r="K15974"/>
      <c r="L15974"/>
    </row>
    <row r="15975" spans="9:12" ht="15" x14ac:dyDescent="0.25">
      <c r="I15975"/>
      <c r="J15975"/>
      <c r="K15975"/>
      <c r="L15975"/>
    </row>
    <row r="15976" spans="9:12" ht="15" x14ac:dyDescent="0.25">
      <c r="I15976"/>
      <c r="J15976"/>
      <c r="K15976"/>
      <c r="L15976"/>
    </row>
    <row r="15977" spans="9:12" ht="15" x14ac:dyDescent="0.25">
      <c r="I15977"/>
      <c r="J15977"/>
      <c r="K15977"/>
      <c r="L15977"/>
    </row>
    <row r="15978" spans="9:12" ht="15" x14ac:dyDescent="0.25">
      <c r="I15978"/>
      <c r="J15978"/>
      <c r="K15978"/>
      <c r="L15978"/>
    </row>
    <row r="15979" spans="9:12" ht="15" x14ac:dyDescent="0.25">
      <c r="I15979"/>
      <c r="J15979"/>
      <c r="K15979"/>
      <c r="L15979"/>
    </row>
    <row r="15980" spans="9:12" ht="15" x14ac:dyDescent="0.25">
      <c r="I15980"/>
      <c r="J15980"/>
      <c r="K15980"/>
      <c r="L15980"/>
    </row>
    <row r="15981" spans="9:12" ht="15" x14ac:dyDescent="0.25">
      <c r="I15981"/>
      <c r="J15981"/>
      <c r="K15981"/>
      <c r="L15981"/>
    </row>
    <row r="15982" spans="9:12" ht="15" x14ac:dyDescent="0.25">
      <c r="I15982"/>
      <c r="J15982"/>
      <c r="K15982"/>
      <c r="L15982"/>
    </row>
    <row r="15983" spans="9:12" ht="15" x14ac:dyDescent="0.25">
      <c r="I15983"/>
      <c r="J15983"/>
      <c r="K15983"/>
      <c r="L15983"/>
    </row>
    <row r="15984" spans="9:12" ht="15" x14ac:dyDescent="0.25">
      <c r="I15984"/>
      <c r="J15984"/>
      <c r="K15984"/>
      <c r="L15984"/>
    </row>
    <row r="15985" spans="9:12" ht="15" x14ac:dyDescent="0.25">
      <c r="I15985"/>
      <c r="J15985"/>
      <c r="K15985"/>
      <c r="L15985"/>
    </row>
    <row r="15986" spans="9:12" ht="15" x14ac:dyDescent="0.25">
      <c r="I15986"/>
      <c r="J15986"/>
      <c r="K15986"/>
      <c r="L15986"/>
    </row>
    <row r="15987" spans="9:12" ht="15" x14ac:dyDescent="0.25">
      <c r="I15987"/>
      <c r="J15987"/>
      <c r="K15987"/>
      <c r="L15987"/>
    </row>
    <row r="15988" spans="9:12" ht="15" x14ac:dyDescent="0.25">
      <c r="I15988"/>
      <c r="J15988"/>
      <c r="K15988"/>
      <c r="L15988"/>
    </row>
    <row r="15989" spans="9:12" ht="15" x14ac:dyDescent="0.25">
      <c r="I15989"/>
      <c r="J15989"/>
      <c r="K15989"/>
      <c r="L15989"/>
    </row>
    <row r="15990" spans="9:12" ht="15" x14ac:dyDescent="0.25">
      <c r="I15990"/>
      <c r="J15990"/>
      <c r="K15990"/>
      <c r="L15990"/>
    </row>
    <row r="15991" spans="9:12" ht="15" x14ac:dyDescent="0.25">
      <c r="I15991"/>
      <c r="J15991"/>
      <c r="K15991"/>
      <c r="L15991"/>
    </row>
    <row r="15992" spans="9:12" ht="15" x14ac:dyDescent="0.25">
      <c r="I15992"/>
      <c r="J15992"/>
      <c r="K15992"/>
      <c r="L15992"/>
    </row>
    <row r="15993" spans="9:12" ht="15" x14ac:dyDescent="0.25">
      <c r="I15993"/>
      <c r="J15993"/>
      <c r="K15993"/>
      <c r="L15993"/>
    </row>
    <row r="15994" spans="9:12" ht="15" x14ac:dyDescent="0.25">
      <c r="I15994"/>
      <c r="J15994"/>
      <c r="K15994"/>
      <c r="L15994"/>
    </row>
    <row r="15995" spans="9:12" ht="15" x14ac:dyDescent="0.25">
      <c r="I15995"/>
      <c r="J15995"/>
      <c r="K15995"/>
      <c r="L15995"/>
    </row>
    <row r="15996" spans="9:12" ht="15" x14ac:dyDescent="0.25">
      <c r="I15996"/>
      <c r="J15996"/>
      <c r="K15996"/>
      <c r="L15996"/>
    </row>
    <row r="15997" spans="9:12" ht="15" x14ac:dyDescent="0.25">
      <c r="I15997"/>
      <c r="J15997"/>
      <c r="K15997"/>
      <c r="L15997"/>
    </row>
    <row r="15998" spans="9:12" ht="15" x14ac:dyDescent="0.25">
      <c r="I15998"/>
      <c r="J15998"/>
      <c r="K15998"/>
      <c r="L15998"/>
    </row>
    <row r="15999" spans="9:12" ht="15" x14ac:dyDescent="0.25">
      <c r="I15999"/>
      <c r="J15999"/>
      <c r="K15999"/>
      <c r="L15999"/>
    </row>
    <row r="16000" spans="9:12" ht="15" x14ac:dyDescent="0.25">
      <c r="I16000"/>
      <c r="J16000"/>
      <c r="K16000"/>
      <c r="L16000"/>
    </row>
    <row r="16001" spans="9:12" ht="15" x14ac:dyDescent="0.25">
      <c r="I16001"/>
      <c r="J16001"/>
      <c r="K16001"/>
      <c r="L16001"/>
    </row>
    <row r="16002" spans="9:12" ht="15" x14ac:dyDescent="0.25">
      <c r="I16002"/>
      <c r="J16002"/>
      <c r="K16002"/>
      <c r="L16002"/>
    </row>
    <row r="16003" spans="9:12" ht="15" x14ac:dyDescent="0.25">
      <c r="I16003"/>
      <c r="J16003"/>
      <c r="K16003"/>
      <c r="L16003"/>
    </row>
    <row r="16004" spans="9:12" ht="15" x14ac:dyDescent="0.25">
      <c r="I16004"/>
      <c r="J16004"/>
      <c r="K16004"/>
      <c r="L16004"/>
    </row>
    <row r="16005" spans="9:12" ht="15" x14ac:dyDescent="0.25">
      <c r="I16005"/>
      <c r="J16005"/>
      <c r="K16005"/>
      <c r="L16005"/>
    </row>
    <row r="16006" spans="9:12" ht="15" x14ac:dyDescent="0.25">
      <c r="I16006"/>
      <c r="J16006"/>
      <c r="K16006"/>
      <c r="L16006"/>
    </row>
    <row r="16007" spans="9:12" ht="15" x14ac:dyDescent="0.25">
      <c r="I16007"/>
      <c r="J16007"/>
      <c r="K16007"/>
      <c r="L16007"/>
    </row>
    <row r="16008" spans="9:12" ht="15" x14ac:dyDescent="0.25">
      <c r="I16008"/>
      <c r="J16008"/>
      <c r="K16008"/>
      <c r="L16008"/>
    </row>
    <row r="16009" spans="9:12" ht="15" x14ac:dyDescent="0.25">
      <c r="I16009"/>
      <c r="J16009"/>
      <c r="K16009"/>
      <c r="L16009"/>
    </row>
    <row r="16010" spans="9:12" ht="15" x14ac:dyDescent="0.25">
      <c r="I16010"/>
      <c r="J16010"/>
      <c r="K16010"/>
      <c r="L16010"/>
    </row>
    <row r="16011" spans="9:12" ht="15" x14ac:dyDescent="0.25">
      <c r="I16011"/>
      <c r="J16011"/>
      <c r="K16011"/>
      <c r="L16011"/>
    </row>
    <row r="16012" spans="9:12" ht="15" x14ac:dyDescent="0.25">
      <c r="I16012"/>
      <c r="J16012"/>
      <c r="K16012"/>
      <c r="L16012"/>
    </row>
    <row r="16013" spans="9:12" ht="15" x14ac:dyDescent="0.25">
      <c r="I16013"/>
      <c r="J16013"/>
      <c r="K16013"/>
      <c r="L16013"/>
    </row>
    <row r="16014" spans="9:12" ht="15" x14ac:dyDescent="0.25">
      <c r="I16014"/>
      <c r="J16014"/>
      <c r="K16014"/>
      <c r="L16014"/>
    </row>
    <row r="16015" spans="9:12" ht="15" x14ac:dyDescent="0.25">
      <c r="I16015"/>
      <c r="J16015"/>
      <c r="K16015"/>
      <c r="L16015"/>
    </row>
    <row r="16016" spans="9:12" ht="15" x14ac:dyDescent="0.25">
      <c r="I16016"/>
      <c r="J16016"/>
      <c r="K16016"/>
      <c r="L16016"/>
    </row>
    <row r="16017" spans="9:12" ht="15" x14ac:dyDescent="0.25">
      <c r="I16017"/>
      <c r="J16017"/>
      <c r="K16017"/>
      <c r="L16017"/>
    </row>
    <row r="16018" spans="9:12" ht="15" x14ac:dyDescent="0.25">
      <c r="I16018"/>
      <c r="J16018"/>
      <c r="K16018"/>
      <c r="L16018"/>
    </row>
    <row r="16019" spans="9:12" ht="15" x14ac:dyDescent="0.25">
      <c r="I16019"/>
      <c r="J16019"/>
      <c r="K16019"/>
      <c r="L16019"/>
    </row>
    <row r="16020" spans="9:12" ht="15" x14ac:dyDescent="0.25">
      <c r="I16020"/>
      <c r="J16020"/>
      <c r="K16020"/>
      <c r="L16020"/>
    </row>
    <row r="16021" spans="9:12" ht="15" x14ac:dyDescent="0.25">
      <c r="I16021"/>
      <c r="J16021"/>
      <c r="K16021"/>
      <c r="L16021"/>
    </row>
    <row r="16022" spans="9:12" ht="15" x14ac:dyDescent="0.25">
      <c r="I16022"/>
      <c r="J16022"/>
      <c r="K16022"/>
      <c r="L16022"/>
    </row>
    <row r="16023" spans="9:12" ht="15" x14ac:dyDescent="0.25">
      <c r="I16023"/>
      <c r="J16023"/>
      <c r="K16023"/>
      <c r="L16023"/>
    </row>
    <row r="16024" spans="9:12" ht="15" x14ac:dyDescent="0.25">
      <c r="I16024"/>
      <c r="J16024"/>
      <c r="K16024"/>
      <c r="L16024"/>
    </row>
    <row r="16025" spans="9:12" ht="15" x14ac:dyDescent="0.25">
      <c r="I16025"/>
      <c r="J16025"/>
      <c r="K16025"/>
      <c r="L16025"/>
    </row>
    <row r="16026" spans="9:12" ht="15" x14ac:dyDescent="0.25">
      <c r="I16026"/>
      <c r="J16026"/>
      <c r="K16026"/>
      <c r="L16026"/>
    </row>
    <row r="16027" spans="9:12" ht="15" x14ac:dyDescent="0.25">
      <c r="I16027"/>
      <c r="J16027"/>
      <c r="K16027"/>
      <c r="L16027"/>
    </row>
    <row r="16028" spans="9:12" ht="15" x14ac:dyDescent="0.25">
      <c r="I16028"/>
      <c r="J16028"/>
      <c r="K16028"/>
      <c r="L16028"/>
    </row>
    <row r="16029" spans="9:12" ht="15" x14ac:dyDescent="0.25">
      <c r="I16029"/>
      <c r="J16029"/>
      <c r="K16029"/>
      <c r="L16029"/>
    </row>
    <row r="16030" spans="9:12" ht="15" x14ac:dyDescent="0.25">
      <c r="I16030"/>
      <c r="J16030"/>
      <c r="K16030"/>
      <c r="L16030"/>
    </row>
    <row r="16031" spans="9:12" ht="15" x14ac:dyDescent="0.25">
      <c r="I16031"/>
      <c r="J16031"/>
      <c r="K16031"/>
      <c r="L16031"/>
    </row>
    <row r="16032" spans="9:12" ht="15" x14ac:dyDescent="0.25">
      <c r="I16032"/>
      <c r="J16032"/>
      <c r="K16032"/>
      <c r="L16032"/>
    </row>
    <row r="16033" spans="9:12" ht="15" x14ac:dyDescent="0.25">
      <c r="I16033"/>
      <c r="J16033"/>
      <c r="K16033"/>
      <c r="L16033"/>
    </row>
    <row r="16034" spans="9:12" ht="15" x14ac:dyDescent="0.25">
      <c r="I16034"/>
      <c r="J16034"/>
      <c r="K16034"/>
      <c r="L16034"/>
    </row>
    <row r="16035" spans="9:12" ht="15" x14ac:dyDescent="0.25">
      <c r="I16035"/>
      <c r="J16035"/>
      <c r="K16035"/>
      <c r="L16035"/>
    </row>
    <row r="16036" spans="9:12" ht="15" x14ac:dyDescent="0.25">
      <c r="I16036"/>
      <c r="J16036"/>
      <c r="K16036"/>
      <c r="L16036"/>
    </row>
    <row r="16037" spans="9:12" ht="15" x14ac:dyDescent="0.25">
      <c r="I16037"/>
      <c r="J16037"/>
      <c r="K16037"/>
      <c r="L16037"/>
    </row>
    <row r="16038" spans="9:12" ht="15" x14ac:dyDescent="0.25">
      <c r="I16038"/>
      <c r="J16038"/>
      <c r="K16038"/>
      <c r="L16038"/>
    </row>
    <row r="16039" spans="9:12" ht="15" x14ac:dyDescent="0.25">
      <c r="I16039"/>
      <c r="J16039"/>
      <c r="K16039"/>
      <c r="L16039"/>
    </row>
    <row r="16040" spans="9:12" ht="15" x14ac:dyDescent="0.25">
      <c r="I16040"/>
      <c r="J16040"/>
      <c r="K16040"/>
      <c r="L16040"/>
    </row>
    <row r="16041" spans="9:12" ht="15" x14ac:dyDescent="0.25">
      <c r="I16041"/>
      <c r="J16041"/>
      <c r="K16041"/>
      <c r="L16041"/>
    </row>
    <row r="16042" spans="9:12" ht="15" x14ac:dyDescent="0.25">
      <c r="I16042"/>
      <c r="J16042"/>
      <c r="K16042"/>
      <c r="L16042"/>
    </row>
    <row r="16043" spans="9:12" ht="15" x14ac:dyDescent="0.25">
      <c r="I16043"/>
      <c r="J16043"/>
      <c r="K16043"/>
      <c r="L16043"/>
    </row>
    <row r="16044" spans="9:12" ht="15" x14ac:dyDescent="0.25">
      <c r="I16044"/>
      <c r="J16044"/>
      <c r="K16044"/>
      <c r="L16044"/>
    </row>
    <row r="16045" spans="9:12" ht="15" x14ac:dyDescent="0.25">
      <c r="I16045"/>
      <c r="J16045"/>
      <c r="K16045"/>
      <c r="L16045"/>
    </row>
    <row r="16046" spans="9:12" ht="15" x14ac:dyDescent="0.25">
      <c r="I16046"/>
      <c r="J16046"/>
      <c r="K16046"/>
      <c r="L16046"/>
    </row>
    <row r="16047" spans="9:12" ht="15" x14ac:dyDescent="0.25">
      <c r="I16047"/>
      <c r="J16047"/>
      <c r="K16047"/>
      <c r="L16047"/>
    </row>
    <row r="16048" spans="9:12" ht="15" x14ac:dyDescent="0.25">
      <c r="I16048"/>
      <c r="J16048"/>
      <c r="K16048"/>
      <c r="L16048"/>
    </row>
    <row r="16049" spans="9:12" ht="15" x14ac:dyDescent="0.25">
      <c r="I16049"/>
      <c r="J16049"/>
      <c r="K16049"/>
      <c r="L16049"/>
    </row>
    <row r="16050" spans="9:12" ht="15" x14ac:dyDescent="0.25">
      <c r="I16050"/>
      <c r="J16050"/>
      <c r="K16050"/>
      <c r="L16050"/>
    </row>
    <row r="16051" spans="9:12" ht="15" x14ac:dyDescent="0.25">
      <c r="I16051"/>
      <c r="J16051"/>
      <c r="K16051"/>
      <c r="L16051"/>
    </row>
    <row r="16052" spans="9:12" ht="15" x14ac:dyDescent="0.25">
      <c r="I16052"/>
      <c r="J16052"/>
      <c r="K16052"/>
      <c r="L16052"/>
    </row>
    <row r="16053" spans="9:12" ht="15" x14ac:dyDescent="0.25">
      <c r="I16053"/>
      <c r="J16053"/>
      <c r="K16053"/>
      <c r="L16053"/>
    </row>
    <row r="16054" spans="9:12" ht="15" x14ac:dyDescent="0.25">
      <c r="I16054"/>
      <c r="J16054"/>
      <c r="K16054"/>
      <c r="L16054"/>
    </row>
    <row r="16055" spans="9:12" ht="15" x14ac:dyDescent="0.25">
      <c r="I16055"/>
      <c r="J16055"/>
      <c r="K16055"/>
      <c r="L16055"/>
    </row>
    <row r="16056" spans="9:12" ht="15" x14ac:dyDescent="0.25">
      <c r="I16056"/>
      <c r="J16056"/>
      <c r="K16056"/>
      <c r="L16056"/>
    </row>
    <row r="16057" spans="9:12" ht="15" x14ac:dyDescent="0.25">
      <c r="I16057"/>
      <c r="J16057"/>
      <c r="K16057"/>
      <c r="L16057"/>
    </row>
    <row r="16058" spans="9:12" ht="15" x14ac:dyDescent="0.25">
      <c r="I16058"/>
      <c r="J16058"/>
      <c r="K16058"/>
      <c r="L16058"/>
    </row>
    <row r="16059" spans="9:12" ht="15" x14ac:dyDescent="0.25">
      <c r="I16059"/>
      <c r="J16059"/>
      <c r="K16059"/>
      <c r="L16059"/>
    </row>
    <row r="16060" spans="9:12" ht="15" x14ac:dyDescent="0.25">
      <c r="I16060"/>
      <c r="J16060"/>
      <c r="K16060"/>
      <c r="L16060"/>
    </row>
    <row r="16061" spans="9:12" ht="15" x14ac:dyDescent="0.25">
      <c r="I16061"/>
      <c r="J16061"/>
      <c r="K16061"/>
      <c r="L16061"/>
    </row>
    <row r="16062" spans="9:12" ht="15" x14ac:dyDescent="0.25">
      <c r="I16062"/>
      <c r="J16062"/>
      <c r="K16062"/>
      <c r="L16062"/>
    </row>
    <row r="16063" spans="9:12" ht="15" x14ac:dyDescent="0.25">
      <c r="I16063"/>
      <c r="J16063"/>
      <c r="K16063"/>
      <c r="L16063"/>
    </row>
    <row r="16064" spans="9:12" ht="15" x14ac:dyDescent="0.25">
      <c r="I16064"/>
      <c r="J16064"/>
      <c r="K16064"/>
      <c r="L16064"/>
    </row>
    <row r="16065" spans="9:12" ht="15" x14ac:dyDescent="0.25">
      <c r="I16065"/>
      <c r="J16065"/>
      <c r="K16065"/>
      <c r="L16065"/>
    </row>
    <row r="16066" spans="9:12" ht="15" x14ac:dyDescent="0.25">
      <c r="I16066"/>
      <c r="J16066"/>
      <c r="K16066"/>
      <c r="L16066"/>
    </row>
    <row r="16067" spans="9:12" ht="15" x14ac:dyDescent="0.25">
      <c r="I16067"/>
      <c r="J16067"/>
      <c r="K16067"/>
      <c r="L16067"/>
    </row>
    <row r="16068" spans="9:12" ht="15" x14ac:dyDescent="0.25">
      <c r="I16068"/>
      <c r="J16068"/>
      <c r="K16068"/>
      <c r="L16068"/>
    </row>
    <row r="16069" spans="9:12" ht="15" x14ac:dyDescent="0.25">
      <c r="I16069"/>
      <c r="J16069"/>
      <c r="K16069"/>
      <c r="L16069"/>
    </row>
    <row r="16070" spans="9:12" ht="15" x14ac:dyDescent="0.25">
      <c r="I16070"/>
      <c r="J16070"/>
      <c r="K16070"/>
      <c r="L16070"/>
    </row>
    <row r="16071" spans="9:12" ht="15" x14ac:dyDescent="0.25">
      <c r="I16071"/>
      <c r="J16071"/>
      <c r="K16071"/>
      <c r="L16071"/>
    </row>
    <row r="16072" spans="9:12" ht="15" x14ac:dyDescent="0.25">
      <c r="I16072"/>
      <c r="J16072"/>
      <c r="K16072"/>
      <c r="L16072"/>
    </row>
    <row r="16073" spans="9:12" ht="15" x14ac:dyDescent="0.25">
      <c r="I16073"/>
      <c r="J16073"/>
      <c r="K16073"/>
      <c r="L16073"/>
    </row>
    <row r="16074" spans="9:12" ht="15" x14ac:dyDescent="0.25">
      <c r="I16074"/>
      <c r="J16074"/>
      <c r="K16074"/>
      <c r="L16074"/>
    </row>
    <row r="16075" spans="9:12" ht="15" x14ac:dyDescent="0.25">
      <c r="I16075"/>
      <c r="J16075"/>
      <c r="K16075"/>
      <c r="L16075"/>
    </row>
    <row r="16076" spans="9:12" ht="15" x14ac:dyDescent="0.25">
      <c r="I16076"/>
      <c r="J16076"/>
      <c r="K16076"/>
      <c r="L16076"/>
    </row>
    <row r="16077" spans="9:12" ht="15" x14ac:dyDescent="0.25">
      <c r="I16077"/>
      <c r="J16077"/>
      <c r="K16077"/>
      <c r="L16077"/>
    </row>
    <row r="16078" spans="9:12" ht="15" x14ac:dyDescent="0.25">
      <c r="I16078"/>
      <c r="J16078"/>
      <c r="K16078"/>
      <c r="L16078"/>
    </row>
    <row r="16079" spans="9:12" ht="15" x14ac:dyDescent="0.25">
      <c r="I16079"/>
      <c r="J16079"/>
      <c r="K16079"/>
      <c r="L16079"/>
    </row>
    <row r="16080" spans="9:12" ht="15" x14ac:dyDescent="0.25">
      <c r="I16080"/>
      <c r="J16080"/>
      <c r="K16080"/>
      <c r="L16080"/>
    </row>
    <row r="16081" spans="9:12" ht="15" x14ac:dyDescent="0.25">
      <c r="I16081"/>
      <c r="J16081"/>
      <c r="K16081"/>
      <c r="L16081"/>
    </row>
    <row r="16082" spans="9:12" ht="15" x14ac:dyDescent="0.25">
      <c r="I16082"/>
      <c r="J16082"/>
      <c r="K16082"/>
      <c r="L16082"/>
    </row>
    <row r="16083" spans="9:12" ht="15" x14ac:dyDescent="0.25">
      <c r="I16083"/>
      <c r="J16083"/>
      <c r="K16083"/>
      <c r="L16083"/>
    </row>
    <row r="16084" spans="9:12" ht="15" x14ac:dyDescent="0.25">
      <c r="I16084"/>
      <c r="J16084"/>
      <c r="K16084"/>
      <c r="L16084"/>
    </row>
    <row r="16085" spans="9:12" ht="15" x14ac:dyDescent="0.25">
      <c r="I16085"/>
      <c r="J16085"/>
      <c r="K16085"/>
      <c r="L16085"/>
    </row>
    <row r="16086" spans="9:12" ht="15" x14ac:dyDescent="0.25">
      <c r="I16086"/>
      <c r="J16086"/>
      <c r="K16086"/>
      <c r="L16086"/>
    </row>
    <row r="16087" spans="9:12" ht="15" x14ac:dyDescent="0.25">
      <c r="I16087"/>
      <c r="J16087"/>
      <c r="K16087"/>
      <c r="L16087"/>
    </row>
    <row r="16088" spans="9:12" ht="15" x14ac:dyDescent="0.25">
      <c r="I16088"/>
      <c r="J16088"/>
      <c r="K16088"/>
      <c r="L16088"/>
    </row>
    <row r="16089" spans="9:12" ht="15" x14ac:dyDescent="0.25">
      <c r="I16089"/>
      <c r="J16089"/>
      <c r="K16089"/>
      <c r="L16089"/>
    </row>
    <row r="16090" spans="9:12" ht="15" x14ac:dyDescent="0.25">
      <c r="I16090"/>
      <c r="J16090"/>
      <c r="K16090"/>
      <c r="L16090"/>
    </row>
    <row r="16091" spans="9:12" ht="15" x14ac:dyDescent="0.25">
      <c r="I16091"/>
      <c r="J16091"/>
      <c r="K16091"/>
      <c r="L16091"/>
    </row>
    <row r="16092" spans="9:12" ht="15" x14ac:dyDescent="0.25">
      <c r="I16092"/>
      <c r="J16092"/>
      <c r="K16092"/>
      <c r="L16092"/>
    </row>
    <row r="16093" spans="9:12" ht="15" x14ac:dyDescent="0.25">
      <c r="I16093"/>
      <c r="J16093"/>
      <c r="K16093"/>
      <c r="L16093"/>
    </row>
    <row r="16094" spans="9:12" ht="15" x14ac:dyDescent="0.25">
      <c r="I16094"/>
      <c r="J16094"/>
      <c r="K16094"/>
      <c r="L16094"/>
    </row>
    <row r="16095" spans="9:12" ht="15" x14ac:dyDescent="0.25">
      <c r="I16095"/>
      <c r="J16095"/>
      <c r="K16095"/>
      <c r="L16095"/>
    </row>
    <row r="16096" spans="9:12" ht="15" x14ac:dyDescent="0.25">
      <c r="I16096"/>
      <c r="J16096"/>
      <c r="K16096"/>
      <c r="L16096"/>
    </row>
    <row r="16097" spans="9:12" ht="15" x14ac:dyDescent="0.25">
      <c r="I16097"/>
      <c r="J16097"/>
      <c r="K16097"/>
      <c r="L16097"/>
    </row>
    <row r="16098" spans="9:12" ht="15" x14ac:dyDescent="0.25">
      <c r="I16098"/>
      <c r="J16098"/>
      <c r="K16098"/>
      <c r="L16098"/>
    </row>
    <row r="16099" spans="9:12" ht="15" x14ac:dyDescent="0.25">
      <c r="I16099"/>
      <c r="J16099"/>
      <c r="K16099"/>
      <c r="L16099"/>
    </row>
    <row r="16100" spans="9:12" ht="15" x14ac:dyDescent="0.25">
      <c r="I16100"/>
      <c r="J16100"/>
      <c r="K16100"/>
      <c r="L16100"/>
    </row>
    <row r="16101" spans="9:12" ht="15" x14ac:dyDescent="0.25">
      <c r="I16101"/>
      <c r="J16101"/>
      <c r="K16101"/>
      <c r="L16101"/>
    </row>
    <row r="16102" spans="9:12" ht="15" x14ac:dyDescent="0.25">
      <c r="I16102"/>
      <c r="J16102"/>
      <c r="K16102"/>
      <c r="L16102"/>
    </row>
    <row r="16103" spans="9:12" ht="15" x14ac:dyDescent="0.25">
      <c r="I16103"/>
      <c r="J16103"/>
      <c r="K16103"/>
      <c r="L16103"/>
    </row>
    <row r="16104" spans="9:12" ht="15" x14ac:dyDescent="0.25">
      <c r="I16104"/>
      <c r="J16104"/>
      <c r="K16104"/>
      <c r="L16104"/>
    </row>
    <row r="16105" spans="9:12" ht="15" x14ac:dyDescent="0.25">
      <c r="I16105"/>
      <c r="J16105"/>
      <c r="K16105"/>
      <c r="L16105"/>
    </row>
    <row r="16106" spans="9:12" ht="15" x14ac:dyDescent="0.25">
      <c r="I16106"/>
      <c r="J16106"/>
      <c r="K16106"/>
      <c r="L16106"/>
    </row>
    <row r="16107" spans="9:12" ht="15" x14ac:dyDescent="0.25">
      <c r="I16107"/>
      <c r="J16107"/>
      <c r="K16107"/>
      <c r="L16107"/>
    </row>
    <row r="16108" spans="9:12" ht="15" x14ac:dyDescent="0.25">
      <c r="I16108"/>
      <c r="J16108"/>
      <c r="K16108"/>
      <c r="L16108"/>
    </row>
    <row r="16109" spans="9:12" ht="15" x14ac:dyDescent="0.25">
      <c r="I16109"/>
      <c r="J16109"/>
      <c r="K16109"/>
      <c r="L16109"/>
    </row>
    <row r="16110" spans="9:12" ht="15" x14ac:dyDescent="0.25">
      <c r="I16110"/>
      <c r="J16110"/>
      <c r="K16110"/>
      <c r="L16110"/>
    </row>
    <row r="16111" spans="9:12" ht="15" x14ac:dyDescent="0.25">
      <c r="I16111"/>
      <c r="J16111"/>
      <c r="K16111"/>
      <c r="L16111"/>
    </row>
    <row r="16112" spans="9:12" ht="15" x14ac:dyDescent="0.25">
      <c r="I16112"/>
      <c r="J16112"/>
      <c r="K16112"/>
      <c r="L16112"/>
    </row>
    <row r="16113" spans="9:12" ht="15" x14ac:dyDescent="0.25">
      <c r="I16113"/>
      <c r="J16113"/>
      <c r="K16113"/>
      <c r="L16113"/>
    </row>
    <row r="16114" spans="9:12" ht="15" x14ac:dyDescent="0.25">
      <c r="I16114"/>
      <c r="J16114"/>
      <c r="K16114"/>
      <c r="L16114"/>
    </row>
    <row r="16115" spans="9:12" ht="15" x14ac:dyDescent="0.25">
      <c r="I16115"/>
      <c r="J16115"/>
      <c r="K16115"/>
      <c r="L16115"/>
    </row>
    <row r="16116" spans="9:12" ht="15" x14ac:dyDescent="0.25">
      <c r="I16116"/>
      <c r="J16116"/>
      <c r="K16116"/>
      <c r="L16116"/>
    </row>
    <row r="16117" spans="9:12" ht="15" x14ac:dyDescent="0.25">
      <c r="I16117"/>
      <c r="J16117"/>
      <c r="K16117"/>
      <c r="L16117"/>
    </row>
    <row r="16118" spans="9:12" ht="15" x14ac:dyDescent="0.25">
      <c r="I16118"/>
      <c r="J16118"/>
      <c r="K16118"/>
      <c r="L16118"/>
    </row>
    <row r="16119" spans="9:12" ht="15" x14ac:dyDescent="0.25">
      <c r="I16119"/>
      <c r="J16119"/>
      <c r="K16119"/>
      <c r="L16119"/>
    </row>
    <row r="16120" spans="9:12" ht="15" x14ac:dyDescent="0.25">
      <c r="I16120"/>
      <c r="J16120"/>
      <c r="K16120"/>
      <c r="L16120"/>
    </row>
    <row r="16121" spans="9:12" ht="15" x14ac:dyDescent="0.25">
      <c r="I16121"/>
      <c r="J16121"/>
      <c r="K16121"/>
      <c r="L16121"/>
    </row>
    <row r="16122" spans="9:12" ht="15" x14ac:dyDescent="0.25">
      <c r="I16122"/>
      <c r="J16122"/>
      <c r="K16122"/>
      <c r="L16122"/>
    </row>
    <row r="16123" spans="9:12" ht="15" x14ac:dyDescent="0.25">
      <c r="I16123"/>
      <c r="J16123"/>
      <c r="K16123"/>
      <c r="L16123"/>
    </row>
    <row r="16124" spans="9:12" ht="15" x14ac:dyDescent="0.25">
      <c r="I16124"/>
      <c r="J16124"/>
      <c r="K16124"/>
      <c r="L16124"/>
    </row>
    <row r="16125" spans="9:12" ht="15" x14ac:dyDescent="0.25">
      <c r="I16125"/>
      <c r="J16125"/>
      <c r="K16125"/>
      <c r="L16125"/>
    </row>
    <row r="16126" spans="9:12" ht="15" x14ac:dyDescent="0.25">
      <c r="I16126"/>
      <c r="J16126"/>
      <c r="K16126"/>
      <c r="L16126"/>
    </row>
    <row r="16127" spans="9:12" ht="15" x14ac:dyDescent="0.25">
      <c r="I16127"/>
      <c r="J16127"/>
      <c r="K16127"/>
      <c r="L16127"/>
    </row>
    <row r="16128" spans="9:12" ht="15" x14ac:dyDescent="0.25">
      <c r="I16128"/>
      <c r="J16128"/>
      <c r="K16128"/>
      <c r="L16128"/>
    </row>
    <row r="16129" spans="9:12" ht="15" x14ac:dyDescent="0.25">
      <c r="I16129"/>
      <c r="J16129"/>
      <c r="K16129"/>
      <c r="L16129"/>
    </row>
    <row r="16130" spans="9:12" ht="15" x14ac:dyDescent="0.25">
      <c r="I16130"/>
      <c r="J16130"/>
      <c r="K16130"/>
      <c r="L16130"/>
    </row>
    <row r="16131" spans="9:12" ht="15" x14ac:dyDescent="0.25">
      <c r="I16131"/>
      <c r="J16131"/>
      <c r="K16131"/>
      <c r="L16131"/>
    </row>
    <row r="16132" spans="9:12" ht="15" x14ac:dyDescent="0.25">
      <c r="I16132"/>
      <c r="J16132"/>
      <c r="K16132"/>
      <c r="L16132"/>
    </row>
    <row r="16133" spans="9:12" ht="15" x14ac:dyDescent="0.25">
      <c r="I16133"/>
      <c r="J16133"/>
      <c r="K16133"/>
      <c r="L16133"/>
    </row>
    <row r="16134" spans="9:12" ht="15" x14ac:dyDescent="0.25">
      <c r="I16134"/>
      <c r="J16134"/>
      <c r="K16134"/>
      <c r="L16134"/>
    </row>
    <row r="16135" spans="9:12" ht="15" x14ac:dyDescent="0.25">
      <c r="I16135"/>
      <c r="J16135"/>
      <c r="K16135"/>
      <c r="L16135"/>
    </row>
    <row r="16136" spans="9:12" ht="15" x14ac:dyDescent="0.25">
      <c r="I16136"/>
      <c r="J16136"/>
      <c r="K16136"/>
      <c r="L16136"/>
    </row>
    <row r="16137" spans="9:12" ht="15" x14ac:dyDescent="0.25">
      <c r="I16137"/>
      <c r="J16137"/>
      <c r="K16137"/>
      <c r="L16137"/>
    </row>
    <row r="16138" spans="9:12" ht="15" x14ac:dyDescent="0.25">
      <c r="I16138"/>
      <c r="J16138"/>
      <c r="K16138"/>
      <c r="L16138"/>
    </row>
    <row r="16139" spans="9:12" ht="15" x14ac:dyDescent="0.25">
      <c r="I16139"/>
      <c r="J16139"/>
      <c r="K16139"/>
      <c r="L16139"/>
    </row>
    <row r="16140" spans="9:12" ht="15" x14ac:dyDescent="0.25">
      <c r="I16140"/>
      <c r="J16140"/>
      <c r="K16140"/>
      <c r="L16140"/>
    </row>
    <row r="16141" spans="9:12" ht="15" x14ac:dyDescent="0.25">
      <c r="I16141"/>
      <c r="J16141"/>
      <c r="K16141"/>
      <c r="L16141"/>
    </row>
    <row r="16142" spans="9:12" ht="15" x14ac:dyDescent="0.25">
      <c r="I16142"/>
      <c r="J16142"/>
      <c r="K16142"/>
      <c r="L16142"/>
    </row>
    <row r="16143" spans="9:12" ht="15" x14ac:dyDescent="0.25">
      <c r="I16143"/>
      <c r="J16143"/>
      <c r="K16143"/>
      <c r="L16143"/>
    </row>
    <row r="16144" spans="9:12" ht="15" x14ac:dyDescent="0.25">
      <c r="I16144"/>
      <c r="J16144"/>
      <c r="K16144"/>
      <c r="L16144"/>
    </row>
    <row r="16145" spans="9:12" ht="15" x14ac:dyDescent="0.25">
      <c r="I16145"/>
      <c r="J16145"/>
      <c r="K16145"/>
      <c r="L16145"/>
    </row>
    <row r="16146" spans="9:12" ht="15" x14ac:dyDescent="0.25">
      <c r="I16146"/>
      <c r="J16146"/>
      <c r="K16146"/>
      <c r="L16146"/>
    </row>
    <row r="16147" spans="9:12" ht="15" x14ac:dyDescent="0.25">
      <c r="I16147"/>
      <c r="J16147"/>
      <c r="K16147"/>
      <c r="L16147"/>
    </row>
    <row r="16148" spans="9:12" ht="15" x14ac:dyDescent="0.25">
      <c r="I16148"/>
      <c r="J16148"/>
      <c r="K16148"/>
      <c r="L16148"/>
    </row>
    <row r="16149" spans="9:12" ht="15" x14ac:dyDescent="0.25">
      <c r="I16149"/>
      <c r="J16149"/>
      <c r="K16149"/>
      <c r="L16149"/>
    </row>
    <row r="16150" spans="9:12" ht="15" x14ac:dyDescent="0.25">
      <c r="I16150"/>
      <c r="J16150"/>
      <c r="K16150"/>
      <c r="L16150"/>
    </row>
    <row r="16151" spans="9:12" ht="15" x14ac:dyDescent="0.25">
      <c r="I16151"/>
      <c r="J16151"/>
      <c r="K16151"/>
      <c r="L16151"/>
    </row>
    <row r="16152" spans="9:12" ht="15" x14ac:dyDescent="0.25">
      <c r="I16152"/>
      <c r="J16152"/>
      <c r="K16152"/>
      <c r="L16152"/>
    </row>
    <row r="16153" spans="9:12" ht="15" x14ac:dyDescent="0.25">
      <c r="I16153"/>
      <c r="J16153"/>
      <c r="K16153"/>
      <c r="L16153"/>
    </row>
    <row r="16154" spans="9:12" ht="15" x14ac:dyDescent="0.25">
      <c r="I16154"/>
      <c r="J16154"/>
      <c r="K16154"/>
      <c r="L16154"/>
    </row>
    <row r="16155" spans="9:12" ht="15" x14ac:dyDescent="0.25">
      <c r="I16155"/>
      <c r="J16155"/>
      <c r="K16155"/>
      <c r="L16155"/>
    </row>
    <row r="16156" spans="9:12" ht="15" x14ac:dyDescent="0.25">
      <c r="I16156"/>
      <c r="J16156"/>
      <c r="K16156"/>
      <c r="L16156"/>
    </row>
    <row r="16157" spans="9:12" ht="15" x14ac:dyDescent="0.25">
      <c r="I16157"/>
      <c r="J16157"/>
      <c r="K16157"/>
      <c r="L16157"/>
    </row>
    <row r="16158" spans="9:12" ht="15" x14ac:dyDescent="0.25">
      <c r="I16158"/>
      <c r="J16158"/>
      <c r="K16158"/>
      <c r="L16158"/>
    </row>
    <row r="16159" spans="9:12" ht="15" x14ac:dyDescent="0.25">
      <c r="I16159"/>
      <c r="J16159"/>
      <c r="K16159"/>
      <c r="L16159"/>
    </row>
    <row r="16160" spans="9:12" ht="15" x14ac:dyDescent="0.25">
      <c r="I16160"/>
      <c r="J16160"/>
      <c r="K16160"/>
      <c r="L16160"/>
    </row>
    <row r="16161" spans="9:12" ht="15" x14ac:dyDescent="0.25">
      <c r="I16161"/>
      <c r="J16161"/>
      <c r="K16161"/>
      <c r="L16161"/>
    </row>
    <row r="16162" spans="9:12" ht="15" x14ac:dyDescent="0.25">
      <c r="I16162"/>
      <c r="J16162"/>
      <c r="K16162"/>
      <c r="L16162"/>
    </row>
    <row r="16163" spans="9:12" ht="15" x14ac:dyDescent="0.25">
      <c r="I16163"/>
      <c r="J16163"/>
      <c r="K16163"/>
      <c r="L16163"/>
    </row>
    <row r="16164" spans="9:12" ht="15" x14ac:dyDescent="0.25">
      <c r="I16164"/>
      <c r="J16164"/>
      <c r="K16164"/>
      <c r="L16164"/>
    </row>
    <row r="16165" spans="9:12" ht="15" x14ac:dyDescent="0.25">
      <c r="I16165"/>
      <c r="J16165"/>
      <c r="K16165"/>
      <c r="L16165"/>
    </row>
    <row r="16166" spans="9:12" ht="15" x14ac:dyDescent="0.25">
      <c r="I16166"/>
      <c r="J16166"/>
      <c r="K16166"/>
      <c r="L16166"/>
    </row>
    <row r="16167" spans="9:12" ht="15" x14ac:dyDescent="0.25">
      <c r="I16167"/>
      <c r="J16167"/>
      <c r="K16167"/>
      <c r="L16167"/>
    </row>
    <row r="16168" spans="9:12" ht="15" x14ac:dyDescent="0.25">
      <c r="I16168"/>
      <c r="J16168"/>
      <c r="K16168"/>
      <c r="L16168"/>
    </row>
    <row r="16169" spans="9:12" ht="15" x14ac:dyDescent="0.25">
      <c r="I16169"/>
      <c r="J16169"/>
      <c r="K16169"/>
      <c r="L16169"/>
    </row>
    <row r="16170" spans="9:12" ht="15" x14ac:dyDescent="0.25">
      <c r="I16170"/>
      <c r="J16170"/>
      <c r="K16170"/>
      <c r="L16170"/>
    </row>
    <row r="16171" spans="9:12" ht="15" x14ac:dyDescent="0.25">
      <c r="I16171"/>
      <c r="J16171"/>
      <c r="K16171"/>
      <c r="L16171"/>
    </row>
    <row r="16172" spans="9:12" ht="15" x14ac:dyDescent="0.25">
      <c r="I16172"/>
      <c r="J16172"/>
      <c r="K16172"/>
      <c r="L16172"/>
    </row>
    <row r="16173" spans="9:12" ht="15" x14ac:dyDescent="0.25">
      <c r="I16173"/>
      <c r="J16173"/>
      <c r="K16173"/>
      <c r="L16173"/>
    </row>
    <row r="16174" spans="9:12" ht="15" x14ac:dyDescent="0.25">
      <c r="I16174"/>
      <c r="J16174"/>
      <c r="K16174"/>
      <c r="L16174"/>
    </row>
    <row r="16175" spans="9:12" ht="15" x14ac:dyDescent="0.25">
      <c r="I16175"/>
      <c r="J16175"/>
      <c r="K16175"/>
      <c r="L16175"/>
    </row>
    <row r="16176" spans="9:12" ht="15" x14ac:dyDescent="0.25">
      <c r="I16176"/>
      <c r="J16176"/>
      <c r="K16176"/>
      <c r="L16176"/>
    </row>
    <row r="16177" spans="9:12" ht="15" x14ac:dyDescent="0.25">
      <c r="I16177"/>
      <c r="J16177"/>
      <c r="K16177"/>
      <c r="L16177"/>
    </row>
    <row r="16178" spans="9:12" ht="15" x14ac:dyDescent="0.25">
      <c r="I16178"/>
      <c r="J16178"/>
      <c r="K16178"/>
      <c r="L16178"/>
    </row>
    <row r="16179" spans="9:12" ht="15" x14ac:dyDescent="0.25">
      <c r="I16179"/>
      <c r="J16179"/>
      <c r="K16179"/>
      <c r="L16179"/>
    </row>
    <row r="16180" spans="9:12" ht="15" x14ac:dyDescent="0.25">
      <c r="I16180"/>
      <c r="J16180"/>
      <c r="K16180"/>
      <c r="L16180"/>
    </row>
    <row r="16181" spans="9:12" ht="15" x14ac:dyDescent="0.25">
      <c r="I16181"/>
      <c r="J16181"/>
      <c r="K16181"/>
      <c r="L16181"/>
    </row>
    <row r="16182" spans="9:12" ht="15" x14ac:dyDescent="0.25">
      <c r="I16182"/>
      <c r="J16182"/>
      <c r="K16182"/>
      <c r="L16182"/>
    </row>
    <row r="16183" spans="9:12" ht="15" x14ac:dyDescent="0.25">
      <c r="I16183"/>
      <c r="J16183"/>
      <c r="K16183"/>
      <c r="L16183"/>
    </row>
    <row r="16184" spans="9:12" ht="15" x14ac:dyDescent="0.25">
      <c r="I16184"/>
      <c r="J16184"/>
      <c r="K16184"/>
      <c r="L16184"/>
    </row>
    <row r="16185" spans="9:12" ht="15" x14ac:dyDescent="0.25">
      <c r="I16185"/>
      <c r="J16185"/>
      <c r="K16185"/>
      <c r="L16185"/>
    </row>
    <row r="16186" spans="9:12" ht="15" x14ac:dyDescent="0.25">
      <c r="I16186"/>
      <c r="J16186"/>
      <c r="K16186"/>
      <c r="L16186"/>
    </row>
    <row r="16187" spans="9:12" ht="15" x14ac:dyDescent="0.25">
      <c r="I16187"/>
      <c r="J16187"/>
      <c r="K16187"/>
      <c r="L16187"/>
    </row>
    <row r="16188" spans="9:12" ht="15" x14ac:dyDescent="0.25">
      <c r="I16188"/>
      <c r="J16188"/>
      <c r="K16188"/>
      <c r="L16188"/>
    </row>
    <row r="16189" spans="9:12" ht="15" x14ac:dyDescent="0.25">
      <c r="I16189"/>
      <c r="J16189"/>
      <c r="K16189"/>
      <c r="L16189"/>
    </row>
    <row r="16190" spans="9:12" ht="15" x14ac:dyDescent="0.25">
      <c r="I16190"/>
      <c r="J16190"/>
      <c r="K16190"/>
      <c r="L16190"/>
    </row>
    <row r="16191" spans="9:12" ht="15" x14ac:dyDescent="0.25">
      <c r="I16191"/>
      <c r="J16191"/>
      <c r="K16191"/>
      <c r="L16191"/>
    </row>
    <row r="16192" spans="9:12" ht="15" x14ac:dyDescent="0.25">
      <c r="I16192"/>
      <c r="J16192"/>
      <c r="K16192"/>
      <c r="L16192"/>
    </row>
    <row r="16193" spans="9:12" ht="15" x14ac:dyDescent="0.25">
      <c r="I16193"/>
      <c r="J16193"/>
      <c r="K16193"/>
      <c r="L16193"/>
    </row>
    <row r="16194" spans="9:12" ht="15" x14ac:dyDescent="0.25">
      <c r="I16194"/>
      <c r="J16194"/>
      <c r="K16194"/>
      <c r="L16194"/>
    </row>
    <row r="16195" spans="9:12" ht="15" x14ac:dyDescent="0.25">
      <c r="I16195"/>
      <c r="J16195"/>
      <c r="K16195"/>
      <c r="L16195"/>
    </row>
    <row r="16196" spans="9:12" ht="15" x14ac:dyDescent="0.25">
      <c r="I16196"/>
      <c r="J16196"/>
      <c r="K16196"/>
      <c r="L16196"/>
    </row>
    <row r="16197" spans="9:12" ht="15" x14ac:dyDescent="0.25">
      <c r="I16197"/>
      <c r="J16197"/>
      <c r="K16197"/>
      <c r="L16197"/>
    </row>
    <row r="16198" spans="9:12" ht="15" x14ac:dyDescent="0.25">
      <c r="I16198"/>
      <c r="J16198"/>
      <c r="K16198"/>
      <c r="L16198"/>
    </row>
    <row r="16199" spans="9:12" ht="15" x14ac:dyDescent="0.25">
      <c r="I16199"/>
      <c r="J16199"/>
      <c r="K16199"/>
      <c r="L16199"/>
    </row>
    <row r="16200" spans="9:12" ht="15" x14ac:dyDescent="0.25">
      <c r="I16200"/>
      <c r="J16200"/>
      <c r="K16200"/>
      <c r="L16200"/>
    </row>
    <row r="16201" spans="9:12" ht="15" x14ac:dyDescent="0.25">
      <c r="I16201"/>
      <c r="J16201"/>
      <c r="K16201"/>
      <c r="L16201"/>
    </row>
    <row r="16202" spans="9:12" ht="15" x14ac:dyDescent="0.25">
      <c r="I16202"/>
      <c r="J16202"/>
      <c r="K16202"/>
      <c r="L16202"/>
    </row>
    <row r="16203" spans="9:12" ht="15" x14ac:dyDescent="0.25">
      <c r="I16203"/>
      <c r="J16203"/>
      <c r="K16203"/>
      <c r="L16203"/>
    </row>
    <row r="16204" spans="9:12" ht="15" x14ac:dyDescent="0.25">
      <c r="I16204"/>
      <c r="J16204"/>
      <c r="K16204"/>
      <c r="L16204"/>
    </row>
    <row r="16205" spans="9:12" ht="15" x14ac:dyDescent="0.25">
      <c r="I16205"/>
      <c r="J16205"/>
      <c r="K16205"/>
      <c r="L16205"/>
    </row>
    <row r="16206" spans="9:12" ht="15" x14ac:dyDescent="0.25">
      <c r="I16206"/>
      <c r="J16206"/>
      <c r="K16206"/>
      <c r="L16206"/>
    </row>
    <row r="16207" spans="9:12" ht="15" x14ac:dyDescent="0.25">
      <c r="I16207"/>
      <c r="J16207"/>
      <c r="K16207"/>
      <c r="L16207"/>
    </row>
    <row r="16208" spans="9:12" ht="15" x14ac:dyDescent="0.25">
      <c r="I16208"/>
      <c r="J16208"/>
      <c r="K16208"/>
      <c r="L16208"/>
    </row>
    <row r="16209" spans="9:12" ht="15" x14ac:dyDescent="0.25">
      <c r="I16209"/>
      <c r="J16209"/>
      <c r="K16209"/>
      <c r="L16209"/>
    </row>
    <row r="16210" spans="9:12" ht="15" x14ac:dyDescent="0.25">
      <c r="I16210"/>
      <c r="J16210"/>
      <c r="K16210"/>
      <c r="L16210"/>
    </row>
    <row r="16211" spans="9:12" ht="15" x14ac:dyDescent="0.25">
      <c r="I16211"/>
      <c r="J16211"/>
      <c r="K16211"/>
      <c r="L16211"/>
    </row>
    <row r="16212" spans="9:12" ht="15" x14ac:dyDescent="0.25">
      <c r="I16212"/>
      <c r="J16212"/>
      <c r="K16212"/>
      <c r="L16212"/>
    </row>
    <row r="16213" spans="9:12" ht="15" x14ac:dyDescent="0.25">
      <c r="I16213"/>
      <c r="J16213"/>
      <c r="K16213"/>
      <c r="L16213"/>
    </row>
    <row r="16214" spans="9:12" ht="15" x14ac:dyDescent="0.25">
      <c r="I16214"/>
      <c r="J16214"/>
      <c r="K16214"/>
      <c r="L16214"/>
    </row>
    <row r="16215" spans="9:12" ht="15" x14ac:dyDescent="0.25">
      <c r="I16215"/>
      <c r="J16215"/>
      <c r="K16215"/>
      <c r="L16215"/>
    </row>
    <row r="16216" spans="9:12" ht="15" x14ac:dyDescent="0.25">
      <c r="I16216"/>
      <c r="J16216"/>
      <c r="K16216"/>
      <c r="L16216"/>
    </row>
    <row r="16217" spans="9:12" ht="15" x14ac:dyDescent="0.25">
      <c r="I16217"/>
      <c r="J16217"/>
      <c r="K16217"/>
      <c r="L16217"/>
    </row>
    <row r="16218" spans="9:12" ht="15" x14ac:dyDescent="0.25">
      <c r="I16218"/>
      <c r="J16218"/>
      <c r="K16218"/>
      <c r="L16218"/>
    </row>
    <row r="16219" spans="9:12" ht="15" x14ac:dyDescent="0.25">
      <c r="I16219"/>
      <c r="J16219"/>
      <c r="K16219"/>
      <c r="L16219"/>
    </row>
    <row r="16220" spans="9:12" ht="15" x14ac:dyDescent="0.25">
      <c r="I16220"/>
      <c r="J16220"/>
      <c r="K16220"/>
      <c r="L16220"/>
    </row>
    <row r="16221" spans="9:12" ht="15" x14ac:dyDescent="0.25">
      <c r="I16221"/>
      <c r="J16221"/>
      <c r="K16221"/>
      <c r="L16221"/>
    </row>
    <row r="16222" spans="9:12" ht="15" x14ac:dyDescent="0.25">
      <c r="I16222"/>
      <c r="J16222"/>
      <c r="K16222"/>
      <c r="L16222"/>
    </row>
    <row r="16223" spans="9:12" ht="15" x14ac:dyDescent="0.25">
      <c r="I16223"/>
      <c r="J16223"/>
      <c r="K16223"/>
      <c r="L16223"/>
    </row>
    <row r="16224" spans="9:12" ht="15" x14ac:dyDescent="0.25">
      <c r="I16224"/>
      <c r="J16224"/>
      <c r="K16224"/>
      <c r="L16224"/>
    </row>
    <row r="16225" spans="9:12" ht="15" x14ac:dyDescent="0.25">
      <c r="I16225"/>
      <c r="J16225"/>
      <c r="K16225"/>
      <c r="L16225"/>
    </row>
    <row r="16226" spans="9:12" ht="15" x14ac:dyDescent="0.25">
      <c r="I16226"/>
      <c r="J16226"/>
      <c r="K16226"/>
      <c r="L16226"/>
    </row>
    <row r="16227" spans="9:12" ht="15" x14ac:dyDescent="0.25">
      <c r="I16227"/>
      <c r="J16227"/>
      <c r="K16227"/>
      <c r="L16227"/>
    </row>
    <row r="16228" spans="9:12" ht="15" x14ac:dyDescent="0.25">
      <c r="I16228"/>
      <c r="J16228"/>
      <c r="K16228"/>
      <c r="L16228"/>
    </row>
    <row r="16229" spans="9:12" ht="15" x14ac:dyDescent="0.25">
      <c r="I16229"/>
      <c r="J16229"/>
      <c r="K16229"/>
      <c r="L16229"/>
    </row>
    <row r="16230" spans="9:12" ht="15" x14ac:dyDescent="0.25">
      <c r="I16230"/>
      <c r="J16230"/>
      <c r="K16230"/>
      <c r="L16230"/>
    </row>
    <row r="16231" spans="9:12" ht="15" x14ac:dyDescent="0.25">
      <c r="I16231"/>
      <c r="J16231"/>
      <c r="K16231"/>
      <c r="L16231"/>
    </row>
    <row r="16232" spans="9:12" ht="15" x14ac:dyDescent="0.25">
      <c r="I16232"/>
      <c r="J16232"/>
      <c r="K16232"/>
      <c r="L16232"/>
    </row>
    <row r="16233" spans="9:12" ht="15" x14ac:dyDescent="0.25">
      <c r="I16233"/>
      <c r="J16233"/>
      <c r="K16233"/>
      <c r="L16233"/>
    </row>
    <row r="16234" spans="9:12" ht="15" x14ac:dyDescent="0.25">
      <c r="I16234"/>
      <c r="J16234"/>
      <c r="K16234"/>
      <c r="L16234"/>
    </row>
    <row r="16235" spans="9:12" ht="15" x14ac:dyDescent="0.25">
      <c r="I16235"/>
      <c r="J16235"/>
      <c r="K16235"/>
      <c r="L16235"/>
    </row>
    <row r="16236" spans="9:12" ht="15" x14ac:dyDescent="0.25">
      <c r="I16236"/>
      <c r="J16236"/>
      <c r="K16236"/>
      <c r="L16236"/>
    </row>
    <row r="16237" spans="9:12" ht="15" x14ac:dyDescent="0.25">
      <c r="I16237"/>
      <c r="J16237"/>
      <c r="K16237"/>
      <c r="L16237"/>
    </row>
    <row r="16238" spans="9:12" ht="15" x14ac:dyDescent="0.25">
      <c r="I16238"/>
      <c r="J16238"/>
      <c r="K16238"/>
      <c r="L16238"/>
    </row>
    <row r="16239" spans="9:12" ht="15" x14ac:dyDescent="0.25">
      <c r="I16239"/>
      <c r="J16239"/>
      <c r="K16239"/>
      <c r="L16239"/>
    </row>
    <row r="16240" spans="9:12" ht="15" x14ac:dyDescent="0.25">
      <c r="I16240"/>
      <c r="J16240"/>
      <c r="K16240"/>
      <c r="L16240"/>
    </row>
    <row r="16241" spans="9:12" ht="15" x14ac:dyDescent="0.25">
      <c r="I16241"/>
      <c r="J16241"/>
      <c r="K16241"/>
      <c r="L16241"/>
    </row>
    <row r="16242" spans="9:12" ht="15" x14ac:dyDescent="0.25">
      <c r="I16242"/>
      <c r="J16242"/>
      <c r="K16242"/>
      <c r="L16242"/>
    </row>
    <row r="16243" spans="9:12" ht="15" x14ac:dyDescent="0.25">
      <c r="I16243"/>
      <c r="J16243"/>
      <c r="K16243"/>
      <c r="L16243"/>
    </row>
    <row r="16244" spans="9:12" ht="15" x14ac:dyDescent="0.25">
      <c r="I16244"/>
      <c r="J16244"/>
      <c r="K16244"/>
      <c r="L16244"/>
    </row>
    <row r="16245" spans="9:12" ht="15" x14ac:dyDescent="0.25">
      <c r="I16245"/>
      <c r="J16245"/>
      <c r="K16245"/>
      <c r="L16245"/>
    </row>
    <row r="16246" spans="9:12" ht="15" x14ac:dyDescent="0.25">
      <c r="I16246"/>
      <c r="J16246"/>
      <c r="K16246"/>
      <c r="L16246"/>
    </row>
    <row r="16247" spans="9:12" ht="15" x14ac:dyDescent="0.25">
      <c r="I16247"/>
      <c r="J16247"/>
      <c r="K16247"/>
      <c r="L16247"/>
    </row>
    <row r="16248" spans="9:12" ht="15" x14ac:dyDescent="0.25">
      <c r="I16248"/>
      <c r="J16248"/>
      <c r="K16248"/>
      <c r="L16248"/>
    </row>
    <row r="16249" spans="9:12" ht="15" x14ac:dyDescent="0.25">
      <c r="I16249"/>
      <c r="J16249"/>
      <c r="K16249"/>
      <c r="L16249"/>
    </row>
    <row r="16250" spans="9:12" ht="15" x14ac:dyDescent="0.25">
      <c r="I16250"/>
      <c r="J16250"/>
      <c r="K16250"/>
      <c r="L16250"/>
    </row>
    <row r="16251" spans="9:12" ht="15" x14ac:dyDescent="0.25">
      <c r="I16251"/>
      <c r="J16251"/>
      <c r="K16251"/>
      <c r="L16251"/>
    </row>
    <row r="16252" spans="9:12" ht="15" x14ac:dyDescent="0.25">
      <c r="I16252"/>
      <c r="J16252"/>
      <c r="K16252"/>
      <c r="L16252"/>
    </row>
    <row r="16253" spans="9:12" ht="15" x14ac:dyDescent="0.25">
      <c r="I16253"/>
      <c r="J16253"/>
      <c r="K16253"/>
      <c r="L16253"/>
    </row>
    <row r="16254" spans="9:12" ht="15" x14ac:dyDescent="0.25">
      <c r="I16254"/>
      <c r="J16254"/>
      <c r="K16254"/>
      <c r="L16254"/>
    </row>
    <row r="16255" spans="9:12" ht="15" x14ac:dyDescent="0.25">
      <c r="I16255"/>
      <c r="J16255"/>
      <c r="K16255"/>
      <c r="L16255"/>
    </row>
    <row r="16256" spans="9:12" ht="15" x14ac:dyDescent="0.25">
      <c r="I16256"/>
      <c r="J16256"/>
      <c r="K16256"/>
      <c r="L16256"/>
    </row>
    <row r="16257" spans="9:12" ht="15" x14ac:dyDescent="0.25">
      <c r="I16257"/>
      <c r="J16257"/>
      <c r="K16257"/>
      <c r="L16257"/>
    </row>
    <row r="16258" spans="9:12" ht="15" x14ac:dyDescent="0.25">
      <c r="I16258"/>
      <c r="J16258"/>
      <c r="K16258"/>
      <c r="L16258"/>
    </row>
    <row r="16259" spans="9:12" ht="15" x14ac:dyDescent="0.25">
      <c r="I16259"/>
      <c r="J16259"/>
      <c r="K16259"/>
      <c r="L16259"/>
    </row>
    <row r="16260" spans="9:12" ht="15" x14ac:dyDescent="0.25">
      <c r="I16260"/>
      <c r="J16260"/>
      <c r="K16260"/>
      <c r="L16260"/>
    </row>
    <row r="16261" spans="9:12" ht="15" x14ac:dyDescent="0.25">
      <c r="I16261"/>
      <c r="J16261"/>
      <c r="K16261"/>
      <c r="L16261"/>
    </row>
    <row r="16262" spans="9:12" ht="15" x14ac:dyDescent="0.25">
      <c r="I16262"/>
      <c r="J16262"/>
      <c r="K16262"/>
      <c r="L16262"/>
    </row>
    <row r="16263" spans="9:12" ht="15" x14ac:dyDescent="0.25">
      <c r="I16263"/>
      <c r="J16263"/>
      <c r="K16263"/>
      <c r="L16263"/>
    </row>
    <row r="16264" spans="9:12" ht="15" x14ac:dyDescent="0.25">
      <c r="I16264"/>
      <c r="J16264"/>
      <c r="K16264"/>
      <c r="L16264"/>
    </row>
    <row r="16265" spans="9:12" ht="15" x14ac:dyDescent="0.25">
      <c r="I16265"/>
      <c r="J16265"/>
      <c r="K16265"/>
      <c r="L16265"/>
    </row>
    <row r="16266" spans="9:12" ht="15" x14ac:dyDescent="0.25">
      <c r="I16266"/>
      <c r="J16266"/>
      <c r="K16266"/>
      <c r="L16266"/>
    </row>
    <row r="16267" spans="9:12" ht="15" x14ac:dyDescent="0.25">
      <c r="I16267"/>
      <c r="J16267"/>
      <c r="K16267"/>
      <c r="L16267"/>
    </row>
    <row r="16268" spans="9:12" ht="15" x14ac:dyDescent="0.25">
      <c r="I16268"/>
      <c r="J16268"/>
      <c r="K16268"/>
      <c r="L16268"/>
    </row>
    <row r="16269" spans="9:12" ht="15" x14ac:dyDescent="0.25">
      <c r="I16269"/>
      <c r="J16269"/>
      <c r="K16269"/>
      <c r="L16269"/>
    </row>
    <row r="16270" spans="9:12" ht="15" x14ac:dyDescent="0.25">
      <c r="I16270"/>
      <c r="J16270"/>
      <c r="K16270"/>
      <c r="L16270"/>
    </row>
    <row r="16271" spans="9:12" ht="15" x14ac:dyDescent="0.25">
      <c r="I16271"/>
      <c r="J16271"/>
      <c r="K16271"/>
      <c r="L16271"/>
    </row>
    <row r="16272" spans="9:12" ht="15" x14ac:dyDescent="0.25">
      <c r="I16272"/>
      <c r="J16272"/>
      <c r="K16272"/>
      <c r="L16272"/>
    </row>
    <row r="16273" spans="9:12" ht="15" x14ac:dyDescent="0.25">
      <c r="I16273"/>
      <c r="J16273"/>
      <c r="K16273"/>
      <c r="L16273"/>
    </row>
    <row r="16274" spans="9:12" ht="15" x14ac:dyDescent="0.25">
      <c r="I16274"/>
      <c r="J16274"/>
      <c r="K16274"/>
      <c r="L16274"/>
    </row>
    <row r="16275" spans="9:12" ht="15" x14ac:dyDescent="0.25">
      <c r="I16275"/>
      <c r="J16275"/>
      <c r="K16275"/>
      <c r="L16275"/>
    </row>
    <row r="16276" spans="9:12" ht="15" x14ac:dyDescent="0.25">
      <c r="I16276"/>
      <c r="J16276"/>
      <c r="K16276"/>
      <c r="L16276"/>
    </row>
    <row r="16277" spans="9:12" ht="15" x14ac:dyDescent="0.25">
      <c r="I16277"/>
      <c r="J16277"/>
      <c r="K16277"/>
      <c r="L16277"/>
    </row>
    <row r="16278" spans="9:12" ht="15" x14ac:dyDescent="0.25">
      <c r="I16278"/>
      <c r="J16278"/>
      <c r="K16278"/>
      <c r="L16278"/>
    </row>
    <row r="16279" spans="9:12" ht="15" x14ac:dyDescent="0.25">
      <c r="I16279"/>
      <c r="J16279"/>
      <c r="K16279"/>
      <c r="L16279"/>
    </row>
    <row r="16280" spans="9:12" ht="15" x14ac:dyDescent="0.25">
      <c r="I16280"/>
      <c r="J16280"/>
      <c r="K16280"/>
      <c r="L16280"/>
    </row>
    <row r="16281" spans="9:12" ht="15" x14ac:dyDescent="0.25">
      <c r="I16281"/>
      <c r="J16281"/>
      <c r="K16281"/>
      <c r="L16281"/>
    </row>
    <row r="16282" spans="9:12" ht="15" x14ac:dyDescent="0.25">
      <c r="I16282"/>
      <c r="J16282"/>
      <c r="K16282"/>
      <c r="L16282"/>
    </row>
    <row r="16283" spans="9:12" ht="15" x14ac:dyDescent="0.25">
      <c r="I16283"/>
      <c r="J16283"/>
      <c r="K16283"/>
      <c r="L16283"/>
    </row>
    <row r="16284" spans="9:12" ht="15" x14ac:dyDescent="0.25">
      <c r="I16284"/>
      <c r="J16284"/>
      <c r="K16284"/>
      <c r="L16284"/>
    </row>
    <row r="16285" spans="9:12" ht="15" x14ac:dyDescent="0.25">
      <c r="I16285"/>
      <c r="J16285"/>
      <c r="K16285"/>
      <c r="L16285"/>
    </row>
    <row r="16286" spans="9:12" ht="15" x14ac:dyDescent="0.25">
      <c r="I16286"/>
      <c r="J16286"/>
      <c r="K16286"/>
      <c r="L16286"/>
    </row>
    <row r="16287" spans="9:12" ht="15" x14ac:dyDescent="0.25">
      <c r="I16287"/>
      <c r="J16287"/>
      <c r="K16287"/>
      <c r="L16287"/>
    </row>
    <row r="16288" spans="9:12" ht="15" x14ac:dyDescent="0.25">
      <c r="I16288"/>
      <c r="J16288"/>
      <c r="K16288"/>
      <c r="L16288"/>
    </row>
    <row r="16289" spans="9:12" ht="15" x14ac:dyDescent="0.25">
      <c r="I16289"/>
      <c r="J16289"/>
      <c r="K16289"/>
      <c r="L16289"/>
    </row>
    <row r="16290" spans="9:12" ht="15" x14ac:dyDescent="0.25">
      <c r="I16290"/>
      <c r="J16290"/>
      <c r="K16290"/>
      <c r="L16290"/>
    </row>
    <row r="16291" spans="9:12" ht="15" x14ac:dyDescent="0.25">
      <c r="I16291"/>
      <c r="J16291"/>
      <c r="K16291"/>
      <c r="L16291"/>
    </row>
    <row r="16292" spans="9:12" ht="15" x14ac:dyDescent="0.25">
      <c r="I16292"/>
      <c r="J16292"/>
      <c r="K16292"/>
      <c r="L16292"/>
    </row>
    <row r="16293" spans="9:12" ht="15" x14ac:dyDescent="0.25">
      <c r="I16293"/>
      <c r="J16293"/>
      <c r="K16293"/>
      <c r="L16293"/>
    </row>
    <row r="16294" spans="9:12" ht="15" x14ac:dyDescent="0.25">
      <c r="I16294"/>
      <c r="J16294"/>
      <c r="K16294"/>
      <c r="L16294"/>
    </row>
    <row r="16295" spans="9:12" ht="15" x14ac:dyDescent="0.25">
      <c r="I16295"/>
      <c r="J16295"/>
      <c r="K16295"/>
      <c r="L16295"/>
    </row>
    <row r="16296" spans="9:12" ht="15" x14ac:dyDescent="0.25">
      <c r="I16296"/>
      <c r="J16296"/>
      <c r="K16296"/>
      <c r="L16296"/>
    </row>
    <row r="16297" spans="9:12" ht="15" x14ac:dyDescent="0.25">
      <c r="I16297"/>
      <c r="J16297"/>
      <c r="K16297"/>
      <c r="L16297"/>
    </row>
    <row r="16298" spans="9:12" ht="15" x14ac:dyDescent="0.25">
      <c r="I16298"/>
      <c r="J16298"/>
      <c r="K16298"/>
      <c r="L16298"/>
    </row>
    <row r="16299" spans="9:12" ht="15" x14ac:dyDescent="0.25">
      <c r="I16299"/>
      <c r="J16299"/>
      <c r="K16299"/>
      <c r="L16299"/>
    </row>
    <row r="16300" spans="9:12" ht="15" x14ac:dyDescent="0.25">
      <c r="I16300"/>
      <c r="J16300"/>
      <c r="K16300"/>
      <c r="L16300"/>
    </row>
    <row r="16301" spans="9:12" ht="15" x14ac:dyDescent="0.25">
      <c r="I16301"/>
      <c r="J16301"/>
      <c r="K16301"/>
      <c r="L16301"/>
    </row>
    <row r="16302" spans="9:12" ht="15" x14ac:dyDescent="0.25">
      <c r="I16302"/>
      <c r="J16302"/>
      <c r="K16302"/>
      <c r="L16302"/>
    </row>
    <row r="16303" spans="9:12" ht="15" x14ac:dyDescent="0.25">
      <c r="I16303"/>
      <c r="J16303"/>
      <c r="K16303"/>
      <c r="L16303"/>
    </row>
    <row r="16304" spans="9:12" ht="15" x14ac:dyDescent="0.25">
      <c r="I16304"/>
      <c r="J16304"/>
      <c r="K16304"/>
      <c r="L16304"/>
    </row>
    <row r="16305" spans="9:12" ht="15" x14ac:dyDescent="0.25">
      <c r="I16305"/>
      <c r="J16305"/>
      <c r="K16305"/>
      <c r="L16305"/>
    </row>
    <row r="16306" spans="9:12" ht="15" x14ac:dyDescent="0.25">
      <c r="I16306"/>
      <c r="J16306"/>
      <c r="K16306"/>
      <c r="L16306"/>
    </row>
    <row r="16307" spans="9:12" ht="15" x14ac:dyDescent="0.25">
      <c r="I16307"/>
      <c r="J16307"/>
      <c r="K16307"/>
      <c r="L16307"/>
    </row>
    <row r="16308" spans="9:12" ht="15" x14ac:dyDescent="0.25">
      <c r="I16308"/>
      <c r="J16308"/>
      <c r="K16308"/>
      <c r="L16308"/>
    </row>
    <row r="16309" spans="9:12" ht="15" x14ac:dyDescent="0.25">
      <c r="I16309"/>
      <c r="J16309"/>
      <c r="K16309"/>
      <c r="L16309"/>
    </row>
    <row r="16310" spans="9:12" ht="15" x14ac:dyDescent="0.25">
      <c r="I16310"/>
      <c r="J16310"/>
      <c r="K16310"/>
      <c r="L16310"/>
    </row>
    <row r="16311" spans="9:12" ht="15" x14ac:dyDescent="0.25">
      <c r="I16311"/>
      <c r="J16311"/>
      <c r="K16311"/>
      <c r="L16311"/>
    </row>
    <row r="16312" spans="9:12" ht="15" x14ac:dyDescent="0.25">
      <c r="I16312"/>
      <c r="J16312"/>
      <c r="K16312"/>
      <c r="L16312"/>
    </row>
    <row r="16313" spans="9:12" ht="15" x14ac:dyDescent="0.25">
      <c r="I16313"/>
      <c r="J16313"/>
      <c r="K16313"/>
      <c r="L16313"/>
    </row>
    <row r="16314" spans="9:12" ht="15" x14ac:dyDescent="0.25">
      <c r="I16314"/>
      <c r="J16314"/>
      <c r="K16314"/>
      <c r="L16314"/>
    </row>
    <row r="16315" spans="9:12" ht="15" x14ac:dyDescent="0.25">
      <c r="I16315"/>
      <c r="J16315"/>
      <c r="K16315"/>
      <c r="L16315"/>
    </row>
    <row r="16316" spans="9:12" ht="15" x14ac:dyDescent="0.25">
      <c r="I16316"/>
      <c r="J16316"/>
      <c r="K16316"/>
      <c r="L16316"/>
    </row>
    <row r="16317" spans="9:12" ht="15" x14ac:dyDescent="0.25">
      <c r="I16317"/>
      <c r="J16317"/>
      <c r="K16317"/>
      <c r="L16317"/>
    </row>
    <row r="16318" spans="9:12" ht="15" x14ac:dyDescent="0.25">
      <c r="I16318"/>
      <c r="J16318"/>
      <c r="K16318"/>
      <c r="L16318"/>
    </row>
    <row r="16319" spans="9:12" ht="15" x14ac:dyDescent="0.25">
      <c r="I16319"/>
      <c r="J16319"/>
      <c r="K16319"/>
      <c r="L16319"/>
    </row>
    <row r="16320" spans="9:12" ht="15" x14ac:dyDescent="0.25">
      <c r="I16320"/>
      <c r="J16320"/>
      <c r="K16320"/>
      <c r="L16320"/>
    </row>
    <row r="16321" spans="9:12" ht="15" x14ac:dyDescent="0.25">
      <c r="I16321"/>
      <c r="J16321"/>
      <c r="K16321"/>
      <c r="L16321"/>
    </row>
    <row r="16322" spans="9:12" ht="15" x14ac:dyDescent="0.25">
      <c r="I16322"/>
      <c r="J16322"/>
      <c r="K16322"/>
      <c r="L16322"/>
    </row>
    <row r="16323" spans="9:12" ht="15" x14ac:dyDescent="0.25">
      <c r="I16323"/>
      <c r="J16323"/>
      <c r="K16323"/>
      <c r="L16323"/>
    </row>
    <row r="16324" spans="9:12" ht="15" x14ac:dyDescent="0.25">
      <c r="I16324"/>
      <c r="J16324"/>
      <c r="K16324"/>
      <c r="L16324"/>
    </row>
    <row r="16325" spans="9:12" ht="15" x14ac:dyDescent="0.25">
      <c r="I16325"/>
      <c r="J16325"/>
      <c r="K16325"/>
      <c r="L16325"/>
    </row>
    <row r="16326" spans="9:12" ht="15" x14ac:dyDescent="0.25">
      <c r="I16326"/>
      <c r="J16326"/>
      <c r="K16326"/>
      <c r="L16326"/>
    </row>
    <row r="16327" spans="9:12" ht="15" x14ac:dyDescent="0.25">
      <c r="I16327"/>
      <c r="J16327"/>
      <c r="K16327"/>
      <c r="L16327"/>
    </row>
    <row r="16328" spans="9:12" ht="15" x14ac:dyDescent="0.25">
      <c r="I16328"/>
      <c r="J16328"/>
      <c r="K16328"/>
      <c r="L16328"/>
    </row>
    <row r="16329" spans="9:12" ht="15" x14ac:dyDescent="0.25">
      <c r="I16329"/>
      <c r="J16329"/>
      <c r="K16329"/>
      <c r="L16329"/>
    </row>
    <row r="16330" spans="9:12" ht="15" x14ac:dyDescent="0.25">
      <c r="I16330"/>
      <c r="J16330"/>
      <c r="K16330"/>
      <c r="L16330"/>
    </row>
    <row r="16331" spans="9:12" ht="15" x14ac:dyDescent="0.25">
      <c r="I16331"/>
      <c r="J16331"/>
      <c r="K16331"/>
      <c r="L16331"/>
    </row>
    <row r="16332" spans="9:12" ht="15" x14ac:dyDescent="0.25">
      <c r="I16332"/>
      <c r="J16332"/>
      <c r="K16332"/>
      <c r="L16332"/>
    </row>
    <row r="16333" spans="9:12" ht="15" x14ac:dyDescent="0.25">
      <c r="I16333"/>
      <c r="J16333"/>
      <c r="K16333"/>
      <c r="L16333"/>
    </row>
    <row r="16334" spans="9:12" ht="15" x14ac:dyDescent="0.25">
      <c r="I16334"/>
      <c r="J16334"/>
      <c r="K16334"/>
      <c r="L16334"/>
    </row>
    <row r="16335" spans="9:12" ht="15" x14ac:dyDescent="0.25">
      <c r="I16335"/>
      <c r="J16335"/>
      <c r="K16335"/>
      <c r="L16335"/>
    </row>
    <row r="16336" spans="9:12" ht="15" x14ac:dyDescent="0.25">
      <c r="I16336"/>
      <c r="J16336"/>
      <c r="K16336"/>
      <c r="L16336"/>
    </row>
    <row r="16337" spans="9:12" ht="15" x14ac:dyDescent="0.25">
      <c r="I16337"/>
      <c r="J16337"/>
      <c r="K16337"/>
      <c r="L16337"/>
    </row>
    <row r="16338" spans="9:12" ht="15" x14ac:dyDescent="0.25">
      <c r="I16338"/>
      <c r="J16338"/>
      <c r="K16338"/>
      <c r="L16338"/>
    </row>
    <row r="16339" spans="9:12" ht="15" x14ac:dyDescent="0.25">
      <c r="I16339"/>
      <c r="J16339"/>
      <c r="K16339"/>
      <c r="L16339"/>
    </row>
    <row r="16340" spans="9:12" ht="15" x14ac:dyDescent="0.25">
      <c r="I16340"/>
      <c r="J16340"/>
      <c r="K16340"/>
      <c r="L16340"/>
    </row>
    <row r="16341" spans="9:12" ht="15" x14ac:dyDescent="0.25">
      <c r="I16341"/>
      <c r="J16341"/>
      <c r="K16341"/>
      <c r="L16341"/>
    </row>
    <row r="16342" spans="9:12" ht="15" x14ac:dyDescent="0.25">
      <c r="I16342"/>
      <c r="J16342"/>
      <c r="K16342"/>
      <c r="L16342"/>
    </row>
    <row r="16343" spans="9:12" ht="15" x14ac:dyDescent="0.25">
      <c r="I16343"/>
      <c r="J16343"/>
      <c r="K16343"/>
      <c r="L16343"/>
    </row>
    <row r="16344" spans="9:12" ht="15" x14ac:dyDescent="0.25">
      <c r="I16344"/>
      <c r="J16344"/>
      <c r="K16344"/>
      <c r="L16344"/>
    </row>
    <row r="16345" spans="9:12" ht="15" x14ac:dyDescent="0.25">
      <c r="I16345"/>
      <c r="J16345"/>
      <c r="K16345"/>
      <c r="L16345"/>
    </row>
    <row r="16346" spans="9:12" ht="15" x14ac:dyDescent="0.25">
      <c r="I16346"/>
      <c r="J16346"/>
      <c r="K16346"/>
      <c r="L16346"/>
    </row>
    <row r="16347" spans="9:12" ht="15" x14ac:dyDescent="0.25">
      <c r="I16347"/>
      <c r="J16347"/>
      <c r="K16347"/>
      <c r="L16347"/>
    </row>
    <row r="16348" spans="9:12" ht="15" x14ac:dyDescent="0.25">
      <c r="I16348"/>
      <c r="J16348"/>
      <c r="K16348"/>
      <c r="L16348"/>
    </row>
    <row r="16349" spans="9:12" ht="15" x14ac:dyDescent="0.25">
      <c r="I16349"/>
      <c r="J16349"/>
      <c r="K16349"/>
      <c r="L16349"/>
    </row>
    <row r="16350" spans="9:12" ht="15" x14ac:dyDescent="0.25">
      <c r="I16350"/>
      <c r="J16350"/>
      <c r="K16350"/>
      <c r="L16350"/>
    </row>
    <row r="16351" spans="9:12" ht="15" x14ac:dyDescent="0.25">
      <c r="I16351"/>
      <c r="J16351"/>
      <c r="K16351"/>
      <c r="L16351"/>
    </row>
    <row r="16352" spans="9:12" ht="15" x14ac:dyDescent="0.25">
      <c r="I16352"/>
      <c r="J16352"/>
      <c r="K16352"/>
      <c r="L16352"/>
    </row>
    <row r="16353" spans="9:12" ht="15" x14ac:dyDescent="0.25">
      <c r="I16353"/>
      <c r="J16353"/>
      <c r="K16353"/>
      <c r="L16353"/>
    </row>
    <row r="16354" spans="9:12" ht="15" x14ac:dyDescent="0.25">
      <c r="I16354"/>
      <c r="J16354"/>
      <c r="K16354"/>
      <c r="L16354"/>
    </row>
    <row r="16355" spans="9:12" ht="15" x14ac:dyDescent="0.25">
      <c r="I16355"/>
      <c r="J16355"/>
      <c r="K16355"/>
      <c r="L16355"/>
    </row>
    <row r="16356" spans="9:12" ht="15" x14ac:dyDescent="0.25">
      <c r="I16356"/>
      <c r="J16356"/>
      <c r="K16356"/>
      <c r="L16356"/>
    </row>
    <row r="16357" spans="9:12" ht="15" x14ac:dyDescent="0.25">
      <c r="I16357"/>
      <c r="J16357"/>
      <c r="K16357"/>
      <c r="L16357"/>
    </row>
    <row r="16358" spans="9:12" ht="15" x14ac:dyDescent="0.25">
      <c r="I16358"/>
      <c r="J16358"/>
      <c r="K16358"/>
      <c r="L16358"/>
    </row>
    <row r="16359" spans="9:12" ht="15" x14ac:dyDescent="0.25">
      <c r="I16359"/>
      <c r="J16359"/>
      <c r="K16359"/>
      <c r="L16359"/>
    </row>
    <row r="16360" spans="9:12" ht="15" x14ac:dyDescent="0.25">
      <c r="I16360"/>
      <c r="J16360"/>
      <c r="K16360"/>
      <c r="L16360"/>
    </row>
    <row r="16361" spans="9:12" ht="15" x14ac:dyDescent="0.25">
      <c r="I16361"/>
      <c r="J16361"/>
      <c r="K16361"/>
      <c r="L16361"/>
    </row>
    <row r="16362" spans="9:12" ht="15" x14ac:dyDescent="0.25">
      <c r="I16362"/>
      <c r="J16362"/>
      <c r="K16362"/>
      <c r="L16362"/>
    </row>
    <row r="16363" spans="9:12" ht="15" x14ac:dyDescent="0.25">
      <c r="I16363"/>
      <c r="J16363"/>
      <c r="K16363"/>
      <c r="L16363"/>
    </row>
    <row r="16364" spans="9:12" ht="15" x14ac:dyDescent="0.25">
      <c r="I16364"/>
      <c r="J16364"/>
      <c r="K16364"/>
      <c r="L16364"/>
    </row>
    <row r="16365" spans="9:12" ht="15" x14ac:dyDescent="0.25">
      <c r="I16365"/>
      <c r="J16365"/>
      <c r="K16365"/>
      <c r="L16365"/>
    </row>
    <row r="16366" spans="9:12" ht="15" x14ac:dyDescent="0.25">
      <c r="I16366"/>
      <c r="J16366"/>
      <c r="K16366"/>
      <c r="L16366"/>
    </row>
    <row r="16367" spans="9:12" ht="15" x14ac:dyDescent="0.25">
      <c r="I16367"/>
      <c r="J16367"/>
      <c r="K16367"/>
      <c r="L16367"/>
    </row>
    <row r="16368" spans="9:12" ht="15" x14ac:dyDescent="0.25">
      <c r="I16368"/>
      <c r="J16368"/>
      <c r="K16368"/>
      <c r="L16368"/>
    </row>
    <row r="16369" spans="9:12" ht="15" x14ac:dyDescent="0.25">
      <c r="I16369"/>
      <c r="J16369"/>
      <c r="K16369"/>
      <c r="L16369"/>
    </row>
    <row r="16370" spans="9:12" ht="15" x14ac:dyDescent="0.25">
      <c r="I16370"/>
      <c r="J16370"/>
      <c r="K16370"/>
      <c r="L16370"/>
    </row>
    <row r="16371" spans="9:12" ht="15" x14ac:dyDescent="0.25">
      <c r="I16371"/>
      <c r="J16371"/>
      <c r="K16371"/>
      <c r="L16371"/>
    </row>
    <row r="16372" spans="9:12" ht="15" x14ac:dyDescent="0.25">
      <c r="I16372"/>
      <c r="J16372"/>
      <c r="K16372"/>
      <c r="L16372"/>
    </row>
    <row r="16373" spans="9:12" ht="15" x14ac:dyDescent="0.25">
      <c r="I16373"/>
      <c r="J16373"/>
      <c r="K16373"/>
      <c r="L16373"/>
    </row>
    <row r="16374" spans="9:12" ht="15" x14ac:dyDescent="0.25">
      <c r="I16374"/>
      <c r="J16374"/>
      <c r="K16374"/>
      <c r="L16374"/>
    </row>
    <row r="16375" spans="9:12" ht="15" x14ac:dyDescent="0.25">
      <c r="I16375"/>
      <c r="J16375"/>
      <c r="K16375"/>
      <c r="L16375"/>
    </row>
    <row r="16376" spans="9:12" ht="15" x14ac:dyDescent="0.25">
      <c r="I16376"/>
      <c r="J16376"/>
      <c r="K16376"/>
      <c r="L16376"/>
    </row>
    <row r="16377" spans="9:12" ht="15" x14ac:dyDescent="0.25">
      <c r="I16377"/>
      <c r="J16377"/>
      <c r="K16377"/>
      <c r="L16377"/>
    </row>
    <row r="16378" spans="9:12" ht="15" x14ac:dyDescent="0.25">
      <c r="I16378"/>
      <c r="J16378"/>
      <c r="K16378"/>
      <c r="L16378"/>
    </row>
    <row r="16379" spans="9:12" ht="15" x14ac:dyDescent="0.25">
      <c r="I16379"/>
      <c r="J16379"/>
      <c r="K16379"/>
      <c r="L16379"/>
    </row>
    <row r="16380" spans="9:12" ht="15" x14ac:dyDescent="0.25">
      <c r="I16380"/>
      <c r="J16380"/>
      <c r="K16380"/>
      <c r="L16380"/>
    </row>
    <row r="16381" spans="9:12" ht="15" x14ac:dyDescent="0.25">
      <c r="I16381"/>
      <c r="J16381"/>
      <c r="K16381"/>
      <c r="L16381"/>
    </row>
    <row r="16382" spans="9:12" ht="15" x14ac:dyDescent="0.25">
      <c r="I16382"/>
      <c r="J16382"/>
      <c r="K16382"/>
      <c r="L16382"/>
    </row>
    <row r="16383" spans="9:12" ht="15" x14ac:dyDescent="0.25">
      <c r="I16383"/>
      <c r="J16383"/>
      <c r="K16383"/>
      <c r="L16383"/>
    </row>
    <row r="16384" spans="9:12" ht="15" x14ac:dyDescent="0.25">
      <c r="I16384"/>
      <c r="J16384"/>
      <c r="K16384"/>
      <c r="L16384"/>
    </row>
    <row r="16385" spans="9:12" ht="15" x14ac:dyDescent="0.25">
      <c r="I16385"/>
      <c r="J16385"/>
      <c r="K16385"/>
      <c r="L16385"/>
    </row>
    <row r="16386" spans="9:12" ht="15" x14ac:dyDescent="0.25">
      <c r="I16386"/>
      <c r="J16386"/>
      <c r="K16386"/>
      <c r="L16386"/>
    </row>
    <row r="16387" spans="9:12" ht="15" x14ac:dyDescent="0.25">
      <c r="I16387"/>
      <c r="J16387"/>
      <c r="K16387"/>
      <c r="L16387"/>
    </row>
    <row r="16388" spans="9:12" ht="15" x14ac:dyDescent="0.25">
      <c r="I16388"/>
      <c r="J16388"/>
      <c r="K16388"/>
      <c r="L16388"/>
    </row>
    <row r="16389" spans="9:12" ht="15" x14ac:dyDescent="0.25">
      <c r="I16389"/>
      <c r="J16389"/>
      <c r="K16389"/>
      <c r="L16389"/>
    </row>
    <row r="16390" spans="9:12" ht="15" x14ac:dyDescent="0.25">
      <c r="I16390"/>
      <c r="J16390"/>
      <c r="K16390"/>
      <c r="L16390"/>
    </row>
    <row r="16391" spans="9:12" ht="15" x14ac:dyDescent="0.25">
      <c r="I16391"/>
      <c r="J16391"/>
      <c r="K16391"/>
      <c r="L16391"/>
    </row>
    <row r="16392" spans="9:12" ht="15" x14ac:dyDescent="0.25">
      <c r="I16392"/>
      <c r="J16392"/>
      <c r="K16392"/>
      <c r="L16392"/>
    </row>
    <row r="16393" spans="9:12" ht="15" x14ac:dyDescent="0.25">
      <c r="I16393"/>
      <c r="J16393"/>
      <c r="K16393"/>
      <c r="L16393"/>
    </row>
    <row r="16394" spans="9:12" ht="15" x14ac:dyDescent="0.25">
      <c r="I16394"/>
      <c r="J16394"/>
      <c r="K16394"/>
      <c r="L16394"/>
    </row>
    <row r="16395" spans="9:12" ht="15" x14ac:dyDescent="0.25">
      <c r="I16395"/>
      <c r="J16395"/>
      <c r="K16395"/>
      <c r="L16395"/>
    </row>
    <row r="16396" spans="9:12" ht="15" x14ac:dyDescent="0.25">
      <c r="I16396"/>
      <c r="J16396"/>
      <c r="K16396"/>
      <c r="L16396"/>
    </row>
    <row r="16397" spans="9:12" ht="15" x14ac:dyDescent="0.25">
      <c r="I16397"/>
      <c r="J16397"/>
      <c r="K16397"/>
      <c r="L16397"/>
    </row>
    <row r="16398" spans="9:12" ht="15" x14ac:dyDescent="0.25">
      <c r="I16398"/>
      <c r="J16398"/>
      <c r="K16398"/>
      <c r="L16398"/>
    </row>
    <row r="16399" spans="9:12" ht="15" x14ac:dyDescent="0.25">
      <c r="I16399"/>
      <c r="J16399"/>
      <c r="K16399"/>
      <c r="L16399"/>
    </row>
    <row r="16400" spans="9:12" ht="15" x14ac:dyDescent="0.25">
      <c r="I16400"/>
      <c r="J16400"/>
      <c r="K16400"/>
      <c r="L16400"/>
    </row>
    <row r="16401" spans="9:12" ht="15" x14ac:dyDescent="0.25">
      <c r="I16401"/>
      <c r="J16401"/>
      <c r="K16401"/>
      <c r="L16401"/>
    </row>
    <row r="16402" spans="9:12" ht="15" x14ac:dyDescent="0.25">
      <c r="I16402"/>
      <c r="J16402"/>
      <c r="K16402"/>
      <c r="L16402"/>
    </row>
    <row r="16403" spans="9:12" ht="15" x14ac:dyDescent="0.25">
      <c r="I16403"/>
      <c r="J16403"/>
      <c r="K16403"/>
      <c r="L16403"/>
    </row>
    <row r="16404" spans="9:12" ht="15" x14ac:dyDescent="0.25">
      <c r="I16404"/>
      <c r="J16404"/>
      <c r="K16404"/>
      <c r="L16404"/>
    </row>
    <row r="16405" spans="9:12" ht="15" x14ac:dyDescent="0.25">
      <c r="I16405"/>
      <c r="J16405"/>
      <c r="K16405"/>
      <c r="L16405"/>
    </row>
    <row r="16406" spans="9:12" ht="15" x14ac:dyDescent="0.25">
      <c r="I16406"/>
      <c r="J16406"/>
      <c r="K16406"/>
      <c r="L16406"/>
    </row>
    <row r="16407" spans="9:12" ht="15" x14ac:dyDescent="0.25">
      <c r="I16407"/>
      <c r="J16407"/>
      <c r="K16407"/>
      <c r="L16407"/>
    </row>
    <row r="16408" spans="9:12" ht="15" x14ac:dyDescent="0.25">
      <c r="I16408"/>
      <c r="J16408"/>
      <c r="K16408"/>
      <c r="L16408"/>
    </row>
    <row r="16409" spans="9:12" ht="15" x14ac:dyDescent="0.25">
      <c r="I16409"/>
      <c r="J16409"/>
      <c r="K16409"/>
      <c r="L16409"/>
    </row>
    <row r="16410" spans="9:12" ht="15" x14ac:dyDescent="0.25">
      <c r="I16410"/>
      <c r="J16410"/>
      <c r="K16410"/>
      <c r="L16410"/>
    </row>
    <row r="16411" spans="9:12" ht="15" x14ac:dyDescent="0.25">
      <c r="I16411"/>
      <c r="J16411"/>
      <c r="K16411"/>
      <c r="L16411"/>
    </row>
    <row r="16412" spans="9:12" ht="15" x14ac:dyDescent="0.25">
      <c r="I16412"/>
      <c r="J16412"/>
      <c r="K16412"/>
      <c r="L16412"/>
    </row>
    <row r="16413" spans="9:12" ht="15" x14ac:dyDescent="0.25">
      <c r="I16413"/>
      <c r="J16413"/>
      <c r="K16413"/>
      <c r="L16413"/>
    </row>
    <row r="16414" spans="9:12" ht="15" x14ac:dyDescent="0.25">
      <c r="I16414"/>
      <c r="J16414"/>
      <c r="K16414"/>
      <c r="L16414"/>
    </row>
    <row r="16415" spans="9:12" ht="15" x14ac:dyDescent="0.25">
      <c r="I16415"/>
      <c r="J16415"/>
      <c r="K16415"/>
      <c r="L16415"/>
    </row>
    <row r="16416" spans="9:12" ht="15" x14ac:dyDescent="0.25">
      <c r="I16416"/>
      <c r="J16416"/>
      <c r="K16416"/>
      <c r="L16416"/>
    </row>
    <row r="16417" spans="9:12" ht="15" x14ac:dyDescent="0.25">
      <c r="I16417"/>
      <c r="J16417"/>
      <c r="K16417"/>
      <c r="L16417"/>
    </row>
    <row r="16418" spans="9:12" ht="15" x14ac:dyDescent="0.25">
      <c r="I16418"/>
      <c r="J16418"/>
      <c r="K16418"/>
      <c r="L16418"/>
    </row>
    <row r="16419" spans="9:12" ht="15" x14ac:dyDescent="0.25">
      <c r="I16419"/>
      <c r="J16419"/>
      <c r="K16419"/>
      <c r="L16419"/>
    </row>
    <row r="16420" spans="9:12" ht="15" x14ac:dyDescent="0.25">
      <c r="I16420"/>
      <c r="J16420"/>
      <c r="K16420"/>
      <c r="L16420"/>
    </row>
    <row r="16421" spans="9:12" ht="15" x14ac:dyDescent="0.25">
      <c r="I16421"/>
      <c r="J16421"/>
      <c r="K16421"/>
      <c r="L16421"/>
    </row>
    <row r="16422" spans="9:12" ht="15" x14ac:dyDescent="0.25">
      <c r="I16422"/>
      <c r="J16422"/>
      <c r="K16422"/>
      <c r="L16422"/>
    </row>
    <row r="16423" spans="9:12" ht="15" x14ac:dyDescent="0.25">
      <c r="I16423"/>
      <c r="J16423"/>
      <c r="K16423"/>
      <c r="L16423"/>
    </row>
    <row r="16424" spans="9:12" ht="15" x14ac:dyDescent="0.25">
      <c r="I16424"/>
      <c r="J16424"/>
      <c r="K16424"/>
      <c r="L16424"/>
    </row>
    <row r="16425" spans="9:12" ht="15" x14ac:dyDescent="0.25">
      <c r="I16425"/>
      <c r="J16425"/>
      <c r="K16425"/>
      <c r="L16425"/>
    </row>
    <row r="16426" spans="9:12" ht="15" x14ac:dyDescent="0.25">
      <c r="I16426"/>
      <c r="J16426"/>
      <c r="K16426"/>
      <c r="L16426"/>
    </row>
    <row r="16427" spans="9:12" ht="15" x14ac:dyDescent="0.25">
      <c r="I16427"/>
      <c r="J16427"/>
      <c r="K16427"/>
      <c r="L16427"/>
    </row>
    <row r="16428" spans="9:12" ht="15" x14ac:dyDescent="0.25">
      <c r="I16428"/>
      <c r="J16428"/>
      <c r="K16428"/>
      <c r="L16428"/>
    </row>
    <row r="16429" spans="9:12" ht="15" x14ac:dyDescent="0.25">
      <c r="I16429"/>
      <c r="J16429"/>
      <c r="K16429"/>
      <c r="L16429"/>
    </row>
    <row r="16430" spans="9:12" ht="15" x14ac:dyDescent="0.25">
      <c r="I16430"/>
      <c r="J16430"/>
      <c r="K16430"/>
      <c r="L16430"/>
    </row>
    <row r="16431" spans="9:12" ht="15" x14ac:dyDescent="0.25">
      <c r="I16431"/>
      <c r="J16431"/>
      <c r="K16431"/>
      <c r="L16431"/>
    </row>
    <row r="16432" spans="9:12" ht="15" x14ac:dyDescent="0.25">
      <c r="I16432"/>
      <c r="J16432"/>
      <c r="K16432"/>
      <c r="L16432"/>
    </row>
    <row r="16433" spans="9:12" ht="15" x14ac:dyDescent="0.25">
      <c r="I16433"/>
      <c r="J16433"/>
      <c r="K16433"/>
      <c r="L16433"/>
    </row>
    <row r="16434" spans="9:12" ht="15" x14ac:dyDescent="0.25">
      <c r="I16434"/>
      <c r="J16434"/>
      <c r="K16434"/>
      <c r="L16434"/>
    </row>
    <row r="16435" spans="9:12" ht="15" x14ac:dyDescent="0.25">
      <c r="I16435"/>
      <c r="J16435"/>
      <c r="K16435"/>
      <c r="L16435"/>
    </row>
    <row r="16436" spans="9:12" ht="15" x14ac:dyDescent="0.25">
      <c r="I16436"/>
      <c r="J16436"/>
      <c r="K16436"/>
      <c r="L16436"/>
    </row>
    <row r="16437" spans="9:12" ht="15" x14ac:dyDescent="0.25">
      <c r="I16437"/>
      <c r="J16437"/>
      <c r="K16437"/>
      <c r="L16437"/>
    </row>
    <row r="16438" spans="9:12" ht="15" x14ac:dyDescent="0.25">
      <c r="I16438"/>
      <c r="J16438"/>
      <c r="K16438"/>
      <c r="L16438"/>
    </row>
    <row r="16439" spans="9:12" ht="15" x14ac:dyDescent="0.25">
      <c r="I16439"/>
      <c r="J16439"/>
      <c r="K16439"/>
      <c r="L16439"/>
    </row>
    <row r="16440" spans="9:12" ht="15" x14ac:dyDescent="0.25">
      <c r="I16440"/>
      <c r="J16440"/>
      <c r="K16440"/>
      <c r="L16440"/>
    </row>
    <row r="16441" spans="9:12" ht="15" x14ac:dyDescent="0.25">
      <c r="I16441"/>
      <c r="J16441"/>
      <c r="K16441"/>
      <c r="L16441"/>
    </row>
    <row r="16442" spans="9:12" ht="15" x14ac:dyDescent="0.25">
      <c r="I16442"/>
      <c r="J16442"/>
      <c r="K16442"/>
      <c r="L16442"/>
    </row>
    <row r="16443" spans="9:12" ht="15" x14ac:dyDescent="0.25">
      <c r="I16443"/>
      <c r="J16443"/>
      <c r="K16443"/>
      <c r="L16443"/>
    </row>
    <row r="16444" spans="9:12" ht="15" x14ac:dyDescent="0.25">
      <c r="I16444"/>
      <c r="J16444"/>
      <c r="K16444"/>
      <c r="L16444"/>
    </row>
    <row r="16445" spans="9:12" ht="15" x14ac:dyDescent="0.25">
      <c r="I16445"/>
      <c r="J16445"/>
      <c r="K16445"/>
      <c r="L16445"/>
    </row>
    <row r="16446" spans="9:12" ht="15" x14ac:dyDescent="0.25">
      <c r="I16446"/>
      <c r="J16446"/>
      <c r="K16446"/>
      <c r="L16446"/>
    </row>
    <row r="16447" spans="9:12" ht="15" x14ac:dyDescent="0.25">
      <c r="I16447"/>
      <c r="J16447"/>
      <c r="K16447"/>
      <c r="L16447"/>
    </row>
    <row r="16448" spans="9:12" ht="15" x14ac:dyDescent="0.25">
      <c r="I16448"/>
      <c r="J16448"/>
      <c r="K16448"/>
      <c r="L16448"/>
    </row>
    <row r="16449" spans="9:12" ht="15" x14ac:dyDescent="0.25">
      <c r="I16449"/>
      <c r="J16449"/>
      <c r="K16449"/>
      <c r="L16449"/>
    </row>
    <row r="16450" spans="9:12" ht="15" x14ac:dyDescent="0.25">
      <c r="I16450"/>
      <c r="J16450"/>
      <c r="K16450"/>
      <c r="L16450"/>
    </row>
    <row r="16451" spans="9:12" ht="15" x14ac:dyDescent="0.25">
      <c r="I16451"/>
      <c r="J16451"/>
      <c r="K16451"/>
      <c r="L16451"/>
    </row>
    <row r="16452" spans="9:12" ht="15" x14ac:dyDescent="0.25">
      <c r="I16452"/>
      <c r="J16452"/>
      <c r="K16452"/>
      <c r="L16452"/>
    </row>
    <row r="16453" spans="9:12" ht="15" x14ac:dyDescent="0.25">
      <c r="I16453"/>
      <c r="J16453"/>
      <c r="K16453"/>
      <c r="L16453"/>
    </row>
    <row r="16454" spans="9:12" ht="15" x14ac:dyDescent="0.25">
      <c r="I16454"/>
      <c r="J16454"/>
      <c r="K16454"/>
      <c r="L16454"/>
    </row>
    <row r="16455" spans="9:12" ht="15" x14ac:dyDescent="0.25">
      <c r="I16455"/>
      <c r="J16455"/>
      <c r="K16455"/>
      <c r="L16455"/>
    </row>
    <row r="16456" spans="9:12" ht="15" x14ac:dyDescent="0.25">
      <c r="I16456"/>
      <c r="J16456"/>
      <c r="K16456"/>
      <c r="L16456"/>
    </row>
    <row r="16457" spans="9:12" ht="15" x14ac:dyDescent="0.25">
      <c r="I16457"/>
      <c r="J16457"/>
      <c r="K16457"/>
      <c r="L16457"/>
    </row>
    <row r="16458" spans="9:12" ht="15" x14ac:dyDescent="0.25">
      <c r="I16458"/>
      <c r="J16458"/>
      <c r="K16458"/>
      <c r="L16458"/>
    </row>
    <row r="16459" spans="9:12" ht="15" x14ac:dyDescent="0.25">
      <c r="I16459"/>
      <c r="J16459"/>
      <c r="K16459"/>
      <c r="L16459"/>
    </row>
    <row r="16460" spans="9:12" ht="15" x14ac:dyDescent="0.25">
      <c r="I16460"/>
      <c r="J16460"/>
      <c r="K16460"/>
      <c r="L16460"/>
    </row>
    <row r="16461" spans="9:12" ht="15" x14ac:dyDescent="0.25">
      <c r="I16461"/>
      <c r="J16461"/>
      <c r="K16461"/>
      <c r="L16461"/>
    </row>
    <row r="16462" spans="9:12" ht="15" x14ac:dyDescent="0.25">
      <c r="I16462"/>
      <c r="J16462"/>
      <c r="K16462"/>
      <c r="L16462"/>
    </row>
    <row r="16463" spans="9:12" ht="15" x14ac:dyDescent="0.25">
      <c r="I16463"/>
      <c r="J16463"/>
      <c r="K16463"/>
      <c r="L16463"/>
    </row>
    <row r="16464" spans="9:12" ht="15" x14ac:dyDescent="0.25">
      <c r="I16464"/>
      <c r="J16464"/>
      <c r="K16464"/>
      <c r="L16464"/>
    </row>
    <row r="16465" spans="9:12" ht="15" x14ac:dyDescent="0.25">
      <c r="I16465"/>
      <c r="J16465"/>
      <c r="K16465"/>
      <c r="L16465"/>
    </row>
    <row r="16466" spans="9:12" ht="15" x14ac:dyDescent="0.25">
      <c r="I16466"/>
      <c r="J16466"/>
      <c r="K16466"/>
      <c r="L16466"/>
    </row>
    <row r="16467" spans="9:12" ht="15" x14ac:dyDescent="0.25">
      <c r="I16467"/>
      <c r="J16467"/>
      <c r="K16467"/>
      <c r="L16467"/>
    </row>
    <row r="16468" spans="9:12" ht="15" x14ac:dyDescent="0.25">
      <c r="I16468"/>
      <c r="J16468"/>
      <c r="K16468"/>
      <c r="L16468"/>
    </row>
    <row r="16469" spans="9:12" ht="15" x14ac:dyDescent="0.25">
      <c r="I16469"/>
      <c r="J16469"/>
      <c r="K16469"/>
      <c r="L16469"/>
    </row>
    <row r="16470" spans="9:12" ht="15" x14ac:dyDescent="0.25">
      <c r="I16470"/>
      <c r="J16470"/>
      <c r="K16470"/>
      <c r="L16470"/>
    </row>
    <row r="16471" spans="9:12" ht="15" x14ac:dyDescent="0.25">
      <c r="I16471"/>
      <c r="J16471"/>
      <c r="K16471"/>
      <c r="L16471"/>
    </row>
    <row r="16472" spans="9:12" ht="15" x14ac:dyDescent="0.25">
      <c r="I16472"/>
      <c r="J16472"/>
      <c r="K16472"/>
      <c r="L16472"/>
    </row>
    <row r="16473" spans="9:12" ht="15" x14ac:dyDescent="0.25">
      <c r="I16473"/>
      <c r="J16473"/>
      <c r="K16473"/>
      <c r="L16473"/>
    </row>
    <row r="16474" spans="9:12" ht="15" x14ac:dyDescent="0.25">
      <c r="I16474"/>
      <c r="J16474"/>
      <c r="K16474"/>
      <c r="L16474"/>
    </row>
    <row r="16475" spans="9:12" ht="15" x14ac:dyDescent="0.25">
      <c r="I16475"/>
      <c r="J16475"/>
      <c r="K16475"/>
      <c r="L16475"/>
    </row>
    <row r="16476" spans="9:12" ht="15" x14ac:dyDescent="0.25">
      <c r="I16476"/>
      <c r="J16476"/>
      <c r="K16476"/>
      <c r="L16476"/>
    </row>
    <row r="16477" spans="9:12" ht="15" x14ac:dyDescent="0.25">
      <c r="I16477"/>
      <c r="J16477"/>
      <c r="K16477"/>
      <c r="L16477"/>
    </row>
    <row r="16478" spans="9:12" ht="15" x14ac:dyDescent="0.25">
      <c r="I16478"/>
      <c r="J16478"/>
      <c r="K16478"/>
      <c r="L16478"/>
    </row>
    <row r="16479" spans="9:12" ht="15" x14ac:dyDescent="0.25">
      <c r="I16479"/>
      <c r="J16479"/>
      <c r="K16479"/>
      <c r="L16479"/>
    </row>
    <row r="16480" spans="9:12" ht="15" x14ac:dyDescent="0.25">
      <c r="I16480"/>
      <c r="J16480"/>
      <c r="K16480"/>
      <c r="L16480"/>
    </row>
    <row r="16481" spans="9:12" ht="15" x14ac:dyDescent="0.25">
      <c r="I16481"/>
      <c r="J16481"/>
      <c r="K16481"/>
      <c r="L16481"/>
    </row>
    <row r="16482" spans="9:12" ht="15" x14ac:dyDescent="0.25">
      <c r="I16482"/>
      <c r="J16482"/>
      <c r="K16482"/>
      <c r="L16482"/>
    </row>
    <row r="16483" spans="9:12" ht="15" x14ac:dyDescent="0.25">
      <c r="I16483"/>
      <c r="J16483"/>
      <c r="K16483"/>
      <c r="L16483"/>
    </row>
    <row r="16484" spans="9:12" ht="15" x14ac:dyDescent="0.25">
      <c r="I16484"/>
      <c r="J16484"/>
      <c r="K16484"/>
      <c r="L16484"/>
    </row>
    <row r="16485" spans="9:12" ht="15" x14ac:dyDescent="0.25">
      <c r="I16485"/>
      <c r="J16485"/>
      <c r="K16485"/>
      <c r="L16485"/>
    </row>
    <row r="16486" spans="9:12" ht="15" x14ac:dyDescent="0.25">
      <c r="I16486"/>
      <c r="J16486"/>
      <c r="K16486"/>
      <c r="L16486"/>
    </row>
    <row r="16487" spans="9:12" ht="15" x14ac:dyDescent="0.25">
      <c r="I16487"/>
      <c r="J16487"/>
      <c r="K16487"/>
      <c r="L16487"/>
    </row>
    <row r="16488" spans="9:12" ht="15" x14ac:dyDescent="0.25">
      <c r="I16488"/>
      <c r="J16488"/>
      <c r="K16488"/>
      <c r="L16488"/>
    </row>
    <row r="16489" spans="9:12" ht="15" x14ac:dyDescent="0.25">
      <c r="I16489"/>
      <c r="J16489"/>
      <c r="K16489"/>
      <c r="L16489"/>
    </row>
    <row r="16490" spans="9:12" ht="15" x14ac:dyDescent="0.25">
      <c r="I16490"/>
      <c r="J16490"/>
      <c r="K16490"/>
      <c r="L16490"/>
    </row>
    <row r="16491" spans="9:12" ht="15" x14ac:dyDescent="0.25">
      <c r="I16491"/>
      <c r="J16491"/>
      <c r="K16491"/>
      <c r="L16491"/>
    </row>
    <row r="16492" spans="9:12" ht="15" x14ac:dyDescent="0.25">
      <c r="I16492"/>
      <c r="J16492"/>
      <c r="K16492"/>
      <c r="L16492"/>
    </row>
    <row r="16493" spans="9:12" ht="15" x14ac:dyDescent="0.25">
      <c r="I16493"/>
      <c r="J16493"/>
      <c r="K16493"/>
      <c r="L16493"/>
    </row>
    <row r="16494" spans="9:12" ht="15" x14ac:dyDescent="0.25">
      <c r="I16494"/>
      <c r="J16494"/>
      <c r="K16494"/>
      <c r="L16494"/>
    </row>
    <row r="16495" spans="9:12" ht="15" x14ac:dyDescent="0.25">
      <c r="I16495"/>
      <c r="J16495"/>
      <c r="K16495"/>
      <c r="L16495"/>
    </row>
    <row r="16496" spans="9:12" ht="15" x14ac:dyDescent="0.25">
      <c r="I16496"/>
      <c r="J16496"/>
      <c r="K16496"/>
      <c r="L16496"/>
    </row>
    <row r="16497" spans="9:12" ht="15" x14ac:dyDescent="0.25">
      <c r="I16497"/>
      <c r="J16497"/>
      <c r="K16497"/>
      <c r="L16497"/>
    </row>
    <row r="16498" spans="9:12" ht="15" x14ac:dyDescent="0.25">
      <c r="I16498"/>
      <c r="J16498"/>
      <c r="K16498"/>
      <c r="L16498"/>
    </row>
    <row r="16499" spans="9:12" ht="15" x14ac:dyDescent="0.25">
      <c r="I16499"/>
      <c r="J16499"/>
      <c r="K16499"/>
      <c r="L16499"/>
    </row>
    <row r="16500" spans="9:12" ht="15" x14ac:dyDescent="0.25">
      <c r="I16500"/>
      <c r="J16500"/>
      <c r="K16500"/>
      <c r="L16500"/>
    </row>
    <row r="16501" spans="9:12" ht="15" x14ac:dyDescent="0.25">
      <c r="I16501"/>
      <c r="J16501"/>
      <c r="K16501"/>
      <c r="L16501"/>
    </row>
    <row r="16502" spans="9:12" ht="15" x14ac:dyDescent="0.25">
      <c r="I16502"/>
      <c r="J16502"/>
      <c r="K16502"/>
      <c r="L16502"/>
    </row>
    <row r="16503" spans="9:12" ht="15" x14ac:dyDescent="0.25">
      <c r="I16503"/>
      <c r="J16503"/>
      <c r="K16503"/>
      <c r="L16503"/>
    </row>
    <row r="16504" spans="9:12" ht="15" x14ac:dyDescent="0.25">
      <c r="I16504"/>
      <c r="J16504"/>
      <c r="K16504"/>
      <c r="L16504"/>
    </row>
    <row r="16505" spans="9:12" ht="15" x14ac:dyDescent="0.25">
      <c r="I16505"/>
      <c r="J16505"/>
      <c r="K16505"/>
      <c r="L16505"/>
    </row>
    <row r="16506" spans="9:12" ht="15" x14ac:dyDescent="0.25">
      <c r="I16506"/>
      <c r="J16506"/>
      <c r="K16506"/>
      <c r="L16506"/>
    </row>
    <row r="16507" spans="9:12" ht="15" x14ac:dyDescent="0.25">
      <c r="I16507"/>
      <c r="J16507"/>
      <c r="K16507"/>
      <c r="L16507"/>
    </row>
    <row r="16508" spans="9:12" ht="15" x14ac:dyDescent="0.25">
      <c r="I16508"/>
      <c r="J16508"/>
      <c r="K16508"/>
      <c r="L16508"/>
    </row>
    <row r="16509" spans="9:12" ht="15" x14ac:dyDescent="0.25">
      <c r="I16509"/>
      <c r="J16509"/>
      <c r="K16509"/>
      <c r="L16509"/>
    </row>
    <row r="16510" spans="9:12" ht="15" x14ac:dyDescent="0.25">
      <c r="I16510"/>
      <c r="J16510"/>
      <c r="K16510"/>
      <c r="L16510"/>
    </row>
    <row r="16511" spans="9:12" ht="15" x14ac:dyDescent="0.25">
      <c r="I16511"/>
      <c r="J16511"/>
      <c r="K16511"/>
      <c r="L16511"/>
    </row>
    <row r="16512" spans="9:12" ht="15" x14ac:dyDescent="0.25">
      <c r="I16512"/>
      <c r="J16512"/>
      <c r="K16512"/>
      <c r="L16512"/>
    </row>
    <row r="16513" spans="9:12" ht="15" x14ac:dyDescent="0.25">
      <c r="I16513"/>
      <c r="J16513"/>
      <c r="K16513"/>
      <c r="L16513"/>
    </row>
    <row r="16514" spans="9:12" ht="15" x14ac:dyDescent="0.25">
      <c r="I16514"/>
      <c r="J16514"/>
      <c r="K16514"/>
      <c r="L16514"/>
    </row>
    <row r="16515" spans="9:12" ht="15" x14ac:dyDescent="0.25">
      <c r="I16515"/>
      <c r="J16515"/>
      <c r="K16515"/>
      <c r="L16515"/>
    </row>
    <row r="16516" spans="9:12" ht="15" x14ac:dyDescent="0.25">
      <c r="I16516"/>
      <c r="J16516"/>
      <c r="K16516"/>
      <c r="L16516"/>
    </row>
    <row r="16517" spans="9:12" ht="15" x14ac:dyDescent="0.25">
      <c r="I16517"/>
      <c r="J16517"/>
      <c r="K16517"/>
      <c r="L16517"/>
    </row>
    <row r="16518" spans="9:12" ht="15" x14ac:dyDescent="0.25">
      <c r="I16518"/>
      <c r="J16518"/>
      <c r="K16518"/>
      <c r="L16518"/>
    </row>
    <row r="16519" spans="9:12" ht="15" x14ac:dyDescent="0.25">
      <c r="I16519"/>
      <c r="J16519"/>
      <c r="K16519"/>
      <c r="L16519"/>
    </row>
    <row r="16520" spans="9:12" ht="15" x14ac:dyDescent="0.25">
      <c r="I16520"/>
      <c r="J16520"/>
      <c r="K16520"/>
      <c r="L16520"/>
    </row>
    <row r="16521" spans="9:12" ht="15" x14ac:dyDescent="0.25">
      <c r="I16521"/>
      <c r="J16521"/>
      <c r="K16521"/>
      <c r="L16521"/>
    </row>
    <row r="16522" spans="9:12" ht="15" x14ac:dyDescent="0.25">
      <c r="I16522"/>
      <c r="J16522"/>
      <c r="K16522"/>
      <c r="L16522"/>
    </row>
    <row r="16523" spans="9:12" ht="15" x14ac:dyDescent="0.25">
      <c r="I16523"/>
      <c r="J16523"/>
      <c r="K16523"/>
      <c r="L16523"/>
    </row>
    <row r="16524" spans="9:12" ht="15" x14ac:dyDescent="0.25">
      <c r="I16524"/>
      <c r="J16524"/>
      <c r="K16524"/>
      <c r="L16524"/>
    </row>
    <row r="16525" spans="9:12" ht="15" x14ac:dyDescent="0.25">
      <c r="I16525"/>
      <c r="J16525"/>
      <c r="K16525"/>
      <c r="L16525"/>
    </row>
    <row r="16526" spans="9:12" ht="15" x14ac:dyDescent="0.25">
      <c r="I16526"/>
      <c r="J16526"/>
      <c r="K16526"/>
      <c r="L16526"/>
    </row>
    <row r="16527" spans="9:12" ht="15" x14ac:dyDescent="0.25">
      <c r="I16527"/>
      <c r="J16527"/>
      <c r="K16527"/>
      <c r="L16527"/>
    </row>
    <row r="16528" spans="9:12" ht="15" x14ac:dyDescent="0.25">
      <c r="I16528"/>
      <c r="J16528"/>
      <c r="K16528"/>
      <c r="L16528"/>
    </row>
    <row r="16529" spans="9:12" ht="15" x14ac:dyDescent="0.25">
      <c r="I16529"/>
      <c r="J16529"/>
      <c r="K16529"/>
      <c r="L16529"/>
    </row>
    <row r="16530" spans="9:12" ht="15" x14ac:dyDescent="0.25">
      <c r="I16530"/>
      <c r="J16530"/>
      <c r="K16530"/>
      <c r="L16530"/>
    </row>
    <row r="16531" spans="9:12" ht="15" x14ac:dyDescent="0.25">
      <c r="I16531"/>
      <c r="J16531"/>
      <c r="K16531"/>
      <c r="L16531"/>
    </row>
    <row r="16532" spans="9:12" ht="15" x14ac:dyDescent="0.25">
      <c r="I16532"/>
      <c r="J16532"/>
      <c r="K16532"/>
      <c r="L16532"/>
    </row>
    <row r="16533" spans="9:12" ht="15" x14ac:dyDescent="0.25">
      <c r="I16533"/>
      <c r="J16533"/>
      <c r="K16533"/>
      <c r="L16533"/>
    </row>
    <row r="16534" spans="9:12" ht="15" x14ac:dyDescent="0.25">
      <c r="I16534"/>
      <c r="J16534"/>
      <c r="K16534"/>
      <c r="L16534"/>
    </row>
    <row r="16535" spans="9:12" ht="15" x14ac:dyDescent="0.25">
      <c r="I16535"/>
      <c r="J16535"/>
      <c r="K16535"/>
      <c r="L16535"/>
    </row>
    <row r="16536" spans="9:12" ht="15" x14ac:dyDescent="0.25">
      <c r="I16536"/>
      <c r="J16536"/>
      <c r="K16536"/>
      <c r="L16536"/>
    </row>
    <row r="16537" spans="9:12" ht="15" x14ac:dyDescent="0.25">
      <c r="I16537"/>
      <c r="J16537"/>
      <c r="K16537"/>
      <c r="L16537"/>
    </row>
    <row r="16538" spans="9:12" ht="15" x14ac:dyDescent="0.25">
      <c r="I16538"/>
      <c r="J16538"/>
      <c r="K16538"/>
      <c r="L16538"/>
    </row>
    <row r="16539" spans="9:12" ht="15" x14ac:dyDescent="0.25">
      <c r="I16539"/>
      <c r="J16539"/>
      <c r="K16539"/>
      <c r="L16539"/>
    </row>
    <row r="16540" spans="9:12" ht="15" x14ac:dyDescent="0.25">
      <c r="I16540"/>
      <c r="J16540"/>
      <c r="K16540"/>
      <c r="L16540"/>
    </row>
    <row r="16541" spans="9:12" ht="15" x14ac:dyDescent="0.25">
      <c r="I16541"/>
      <c r="J16541"/>
      <c r="K16541"/>
      <c r="L16541"/>
    </row>
    <row r="16542" spans="9:12" ht="15" x14ac:dyDescent="0.25">
      <c r="I16542"/>
      <c r="J16542"/>
      <c r="K16542"/>
      <c r="L16542"/>
    </row>
    <row r="16543" spans="9:12" ht="15" x14ac:dyDescent="0.25">
      <c r="I16543"/>
      <c r="J16543"/>
      <c r="K16543"/>
      <c r="L16543"/>
    </row>
    <row r="16544" spans="9:12" ht="15" x14ac:dyDescent="0.25">
      <c r="I16544"/>
      <c r="J16544"/>
      <c r="K16544"/>
      <c r="L16544"/>
    </row>
    <row r="16545" spans="9:12" ht="15" x14ac:dyDescent="0.25">
      <c r="I16545"/>
      <c r="J16545"/>
      <c r="K16545"/>
      <c r="L16545"/>
    </row>
    <row r="16546" spans="9:12" ht="15" x14ac:dyDescent="0.25">
      <c r="I16546"/>
      <c r="J16546"/>
      <c r="K16546"/>
      <c r="L16546"/>
    </row>
    <row r="16547" spans="9:12" ht="15" x14ac:dyDescent="0.25">
      <c r="I16547"/>
      <c r="J16547"/>
      <c r="K16547"/>
      <c r="L16547"/>
    </row>
    <row r="16548" spans="9:12" ht="15" x14ac:dyDescent="0.25">
      <c r="I16548"/>
      <c r="J16548"/>
      <c r="K16548"/>
      <c r="L16548"/>
    </row>
    <row r="16549" spans="9:12" ht="15" x14ac:dyDescent="0.25">
      <c r="I16549"/>
      <c r="J16549"/>
      <c r="K16549"/>
      <c r="L16549"/>
    </row>
    <row r="16550" spans="9:12" ht="15" x14ac:dyDescent="0.25">
      <c r="I16550"/>
      <c r="J16550"/>
      <c r="K16550"/>
      <c r="L16550"/>
    </row>
    <row r="16551" spans="9:12" ht="15" x14ac:dyDescent="0.25">
      <c r="I16551"/>
      <c r="J16551"/>
      <c r="K16551"/>
      <c r="L16551"/>
    </row>
    <row r="16552" spans="9:12" ht="15" x14ac:dyDescent="0.25">
      <c r="I16552"/>
      <c r="J16552"/>
      <c r="K16552"/>
      <c r="L16552"/>
    </row>
    <row r="16553" spans="9:12" ht="15" x14ac:dyDescent="0.25">
      <c r="I16553"/>
      <c r="J16553"/>
      <c r="K16553"/>
      <c r="L16553"/>
    </row>
    <row r="16554" spans="9:12" ht="15" x14ac:dyDescent="0.25">
      <c r="I16554"/>
      <c r="J16554"/>
      <c r="K16554"/>
      <c r="L16554"/>
    </row>
    <row r="16555" spans="9:12" ht="15" x14ac:dyDescent="0.25">
      <c r="I16555"/>
      <c r="J16555"/>
      <c r="K16555"/>
      <c r="L16555"/>
    </row>
    <row r="16556" spans="9:12" ht="15" x14ac:dyDescent="0.25">
      <c r="I16556"/>
      <c r="J16556"/>
      <c r="K16556"/>
      <c r="L16556"/>
    </row>
    <row r="16557" spans="9:12" ht="15" x14ac:dyDescent="0.25">
      <c r="I16557"/>
      <c r="J16557"/>
      <c r="K16557"/>
      <c r="L16557"/>
    </row>
    <row r="16558" spans="9:12" ht="15" x14ac:dyDescent="0.25">
      <c r="I16558"/>
      <c r="J16558"/>
      <c r="K16558"/>
      <c r="L16558"/>
    </row>
    <row r="16559" spans="9:12" ht="15" x14ac:dyDescent="0.25">
      <c r="I16559"/>
      <c r="J16559"/>
      <c r="K16559"/>
      <c r="L16559"/>
    </row>
    <row r="16560" spans="9:12" ht="15" x14ac:dyDescent="0.25">
      <c r="I16560"/>
      <c r="J16560"/>
      <c r="K16560"/>
      <c r="L16560"/>
    </row>
    <row r="16561" spans="9:12" ht="15" x14ac:dyDescent="0.25">
      <c r="I16561"/>
      <c r="J16561"/>
      <c r="K16561"/>
      <c r="L16561"/>
    </row>
    <row r="16562" spans="9:12" ht="15" x14ac:dyDescent="0.25">
      <c r="I16562"/>
      <c r="J16562"/>
      <c r="K16562"/>
      <c r="L16562"/>
    </row>
    <row r="16563" spans="9:12" ht="15" x14ac:dyDescent="0.25">
      <c r="I16563"/>
      <c r="J16563"/>
      <c r="K16563"/>
      <c r="L16563"/>
    </row>
    <row r="16564" spans="9:12" ht="15" x14ac:dyDescent="0.25">
      <c r="I16564"/>
      <c r="J16564"/>
      <c r="K16564"/>
      <c r="L16564"/>
    </row>
    <row r="16565" spans="9:12" ht="15" x14ac:dyDescent="0.25">
      <c r="I16565"/>
      <c r="J16565"/>
      <c r="K16565"/>
      <c r="L16565"/>
    </row>
    <row r="16566" spans="9:12" ht="15" x14ac:dyDescent="0.25">
      <c r="I16566"/>
      <c r="J16566"/>
      <c r="K16566"/>
      <c r="L16566"/>
    </row>
    <row r="16567" spans="9:12" ht="15" x14ac:dyDescent="0.25">
      <c r="I16567"/>
      <c r="J16567"/>
      <c r="K16567"/>
      <c r="L16567"/>
    </row>
    <row r="16568" spans="9:12" ht="15" x14ac:dyDescent="0.25">
      <c r="I16568"/>
      <c r="J16568"/>
      <c r="K16568"/>
      <c r="L16568"/>
    </row>
    <row r="16569" spans="9:12" ht="15" x14ac:dyDescent="0.25">
      <c r="I16569"/>
      <c r="J16569"/>
      <c r="K16569"/>
      <c r="L16569"/>
    </row>
    <row r="16570" spans="9:12" ht="15" x14ac:dyDescent="0.25">
      <c r="I16570"/>
      <c r="J16570"/>
      <c r="K16570"/>
      <c r="L16570"/>
    </row>
    <row r="16571" spans="9:12" ht="15" x14ac:dyDescent="0.25">
      <c r="I16571"/>
      <c r="J16571"/>
      <c r="K16571"/>
      <c r="L16571"/>
    </row>
    <row r="16572" spans="9:12" ht="15" x14ac:dyDescent="0.25">
      <c r="I16572"/>
      <c r="J16572"/>
      <c r="K16572"/>
      <c r="L16572"/>
    </row>
    <row r="16573" spans="9:12" ht="15" x14ac:dyDescent="0.25">
      <c r="I16573"/>
      <c r="J16573"/>
      <c r="K16573"/>
      <c r="L16573"/>
    </row>
    <row r="16574" spans="9:12" ht="15" x14ac:dyDescent="0.25">
      <c r="I16574"/>
      <c r="J16574"/>
      <c r="K16574"/>
      <c r="L16574"/>
    </row>
    <row r="16575" spans="9:12" ht="15" x14ac:dyDescent="0.25">
      <c r="I16575"/>
      <c r="J16575"/>
      <c r="K16575"/>
      <c r="L16575"/>
    </row>
    <row r="16576" spans="9:12" ht="15" x14ac:dyDescent="0.25">
      <c r="I16576"/>
      <c r="J16576"/>
      <c r="K16576"/>
      <c r="L16576"/>
    </row>
    <row r="16577" spans="9:12" ht="15" x14ac:dyDescent="0.25">
      <c r="I16577"/>
      <c r="J16577"/>
      <c r="K16577"/>
      <c r="L16577"/>
    </row>
    <row r="16578" spans="9:12" ht="15" x14ac:dyDescent="0.25">
      <c r="I16578"/>
      <c r="J16578"/>
      <c r="K16578"/>
      <c r="L16578"/>
    </row>
    <row r="16579" spans="9:12" ht="15" x14ac:dyDescent="0.25">
      <c r="I16579"/>
      <c r="J16579"/>
      <c r="K16579"/>
      <c r="L16579"/>
    </row>
    <row r="16580" spans="9:12" ht="15" x14ac:dyDescent="0.25">
      <c r="I16580"/>
      <c r="J16580"/>
      <c r="K16580"/>
      <c r="L16580"/>
    </row>
    <row r="16581" spans="9:12" ht="15" x14ac:dyDescent="0.25">
      <c r="I16581"/>
      <c r="J16581"/>
      <c r="K16581"/>
      <c r="L16581"/>
    </row>
    <row r="16582" spans="9:12" ht="15" x14ac:dyDescent="0.25">
      <c r="I16582"/>
      <c r="J16582"/>
      <c r="K16582"/>
      <c r="L16582"/>
    </row>
    <row r="16583" spans="9:12" ht="15" x14ac:dyDescent="0.25">
      <c r="I16583"/>
      <c r="J16583"/>
      <c r="K16583"/>
      <c r="L16583"/>
    </row>
    <row r="16584" spans="9:12" ht="15" x14ac:dyDescent="0.25">
      <c r="I16584"/>
      <c r="J16584"/>
      <c r="K16584"/>
      <c r="L16584"/>
    </row>
    <row r="16585" spans="9:12" ht="15" x14ac:dyDescent="0.25">
      <c r="I16585"/>
      <c r="J16585"/>
      <c r="K16585"/>
      <c r="L16585"/>
    </row>
    <row r="16586" spans="9:12" ht="15" x14ac:dyDescent="0.25">
      <c r="I16586"/>
      <c r="J16586"/>
      <c r="K16586"/>
      <c r="L16586"/>
    </row>
    <row r="16587" spans="9:12" ht="15" x14ac:dyDescent="0.25">
      <c r="I16587"/>
      <c r="J16587"/>
      <c r="K16587"/>
      <c r="L16587"/>
    </row>
    <row r="16588" spans="9:12" ht="15" x14ac:dyDescent="0.25">
      <c r="I16588"/>
      <c r="J16588"/>
      <c r="K16588"/>
      <c r="L16588"/>
    </row>
    <row r="16589" spans="9:12" ht="15" x14ac:dyDescent="0.25">
      <c r="I16589"/>
      <c r="J16589"/>
      <c r="K16589"/>
      <c r="L16589"/>
    </row>
    <row r="16590" spans="9:12" ht="15" x14ac:dyDescent="0.25">
      <c r="I16590"/>
      <c r="J16590"/>
      <c r="K16590"/>
      <c r="L16590"/>
    </row>
    <row r="16591" spans="9:12" ht="15" x14ac:dyDescent="0.25">
      <c r="I16591"/>
      <c r="J16591"/>
      <c r="K16591"/>
      <c r="L16591"/>
    </row>
    <row r="16592" spans="9:12" ht="15" x14ac:dyDescent="0.25">
      <c r="I16592"/>
      <c r="J16592"/>
      <c r="K16592"/>
      <c r="L16592"/>
    </row>
    <row r="16593" spans="9:12" ht="15" x14ac:dyDescent="0.25">
      <c r="I16593"/>
      <c r="J16593"/>
      <c r="K16593"/>
      <c r="L16593"/>
    </row>
    <row r="16594" spans="9:12" ht="15" x14ac:dyDescent="0.25">
      <c r="I16594"/>
      <c r="J16594"/>
      <c r="K16594"/>
      <c r="L16594"/>
    </row>
    <row r="16595" spans="9:12" ht="15" x14ac:dyDescent="0.25">
      <c r="I16595"/>
      <c r="J16595"/>
      <c r="K16595"/>
      <c r="L16595"/>
    </row>
    <row r="16596" spans="9:12" ht="15" x14ac:dyDescent="0.25">
      <c r="I16596"/>
      <c r="J16596"/>
      <c r="K16596"/>
      <c r="L16596"/>
    </row>
    <row r="16597" spans="9:12" ht="15" x14ac:dyDescent="0.25">
      <c r="I16597"/>
      <c r="J16597"/>
      <c r="K16597"/>
      <c r="L16597"/>
    </row>
    <row r="16598" spans="9:12" ht="15" x14ac:dyDescent="0.25">
      <c r="I16598"/>
      <c r="J16598"/>
      <c r="K16598"/>
      <c r="L16598"/>
    </row>
    <row r="16599" spans="9:12" ht="15" x14ac:dyDescent="0.25">
      <c r="I16599"/>
      <c r="J16599"/>
      <c r="K16599"/>
      <c r="L16599"/>
    </row>
    <row r="16600" spans="9:12" ht="15" x14ac:dyDescent="0.25">
      <c r="I16600"/>
      <c r="J16600"/>
      <c r="K16600"/>
      <c r="L16600"/>
    </row>
    <row r="16601" spans="9:12" ht="15" x14ac:dyDescent="0.25">
      <c r="I16601"/>
      <c r="J16601"/>
      <c r="K16601"/>
      <c r="L16601"/>
    </row>
    <row r="16602" spans="9:12" ht="15" x14ac:dyDescent="0.25">
      <c r="I16602"/>
      <c r="J16602"/>
      <c r="K16602"/>
      <c r="L16602"/>
    </row>
    <row r="16603" spans="9:12" ht="15" x14ac:dyDescent="0.25">
      <c r="I16603"/>
      <c r="J16603"/>
      <c r="K16603"/>
      <c r="L16603"/>
    </row>
    <row r="16604" spans="9:12" ht="15" x14ac:dyDescent="0.25">
      <c r="I16604"/>
      <c r="J16604"/>
      <c r="K16604"/>
      <c r="L16604"/>
    </row>
    <row r="16605" spans="9:12" ht="15" x14ac:dyDescent="0.25">
      <c r="I16605"/>
      <c r="J16605"/>
      <c r="K16605"/>
      <c r="L16605"/>
    </row>
    <row r="16606" spans="9:12" ht="15" x14ac:dyDescent="0.25">
      <c r="I16606"/>
      <c r="J16606"/>
      <c r="K16606"/>
      <c r="L16606"/>
    </row>
    <row r="16607" spans="9:12" ht="15" x14ac:dyDescent="0.25">
      <c r="I16607"/>
      <c r="J16607"/>
      <c r="K16607"/>
      <c r="L16607"/>
    </row>
    <row r="16608" spans="9:12" ht="15" x14ac:dyDescent="0.25">
      <c r="I16608"/>
      <c r="J16608"/>
      <c r="K16608"/>
      <c r="L16608"/>
    </row>
    <row r="16609" spans="9:12" ht="15" x14ac:dyDescent="0.25">
      <c r="I16609"/>
      <c r="J16609"/>
      <c r="K16609"/>
      <c r="L16609"/>
    </row>
    <row r="16610" spans="9:12" ht="15" x14ac:dyDescent="0.25">
      <c r="I16610"/>
      <c r="J16610"/>
      <c r="K16610"/>
      <c r="L16610"/>
    </row>
    <row r="16611" spans="9:12" ht="15" x14ac:dyDescent="0.25">
      <c r="I16611"/>
      <c r="J16611"/>
      <c r="K16611"/>
      <c r="L16611"/>
    </row>
    <row r="16612" spans="9:12" ht="15" x14ac:dyDescent="0.25">
      <c r="I16612"/>
      <c r="J16612"/>
      <c r="K16612"/>
      <c r="L16612"/>
    </row>
    <row r="16613" spans="9:12" ht="15" x14ac:dyDescent="0.25">
      <c r="I16613"/>
      <c r="J16613"/>
      <c r="K16613"/>
      <c r="L16613"/>
    </row>
    <row r="16614" spans="9:12" ht="15" x14ac:dyDescent="0.25">
      <c r="I16614"/>
      <c r="J16614"/>
      <c r="K16614"/>
      <c r="L16614"/>
    </row>
    <row r="16615" spans="9:12" ht="15" x14ac:dyDescent="0.25">
      <c r="I16615"/>
      <c r="J16615"/>
      <c r="K16615"/>
      <c r="L16615"/>
    </row>
    <row r="16616" spans="9:12" ht="15" x14ac:dyDescent="0.25">
      <c r="I16616"/>
      <c r="J16616"/>
      <c r="K16616"/>
      <c r="L16616"/>
    </row>
    <row r="16617" spans="9:12" ht="15" x14ac:dyDescent="0.25">
      <c r="I16617"/>
      <c r="J16617"/>
      <c r="K16617"/>
      <c r="L16617"/>
    </row>
    <row r="16618" spans="9:12" ht="15" x14ac:dyDescent="0.25">
      <c r="I16618"/>
      <c r="J16618"/>
      <c r="K16618"/>
      <c r="L16618"/>
    </row>
    <row r="16619" spans="9:12" ht="15" x14ac:dyDescent="0.25">
      <c r="I16619"/>
      <c r="J16619"/>
      <c r="K16619"/>
      <c r="L16619"/>
    </row>
    <row r="16620" spans="9:12" ht="15" x14ac:dyDescent="0.25">
      <c r="I16620"/>
      <c r="J16620"/>
      <c r="K16620"/>
      <c r="L16620"/>
    </row>
    <row r="16621" spans="9:12" ht="15" x14ac:dyDescent="0.25">
      <c r="I16621"/>
      <c r="J16621"/>
      <c r="K16621"/>
      <c r="L16621"/>
    </row>
    <row r="16622" spans="9:12" ht="15" x14ac:dyDescent="0.25">
      <c r="I16622"/>
      <c r="J16622"/>
      <c r="K16622"/>
      <c r="L16622"/>
    </row>
    <row r="16623" spans="9:12" ht="15" x14ac:dyDescent="0.25">
      <c r="I16623"/>
      <c r="J16623"/>
      <c r="K16623"/>
      <c r="L16623"/>
    </row>
    <row r="16624" spans="9:12" ht="15" x14ac:dyDescent="0.25">
      <c r="I16624"/>
      <c r="J16624"/>
      <c r="K16624"/>
      <c r="L16624"/>
    </row>
    <row r="16625" spans="9:12" ht="15" x14ac:dyDescent="0.25">
      <c r="I16625"/>
      <c r="J16625"/>
      <c r="K16625"/>
      <c r="L16625"/>
    </row>
    <row r="16626" spans="9:12" ht="15" x14ac:dyDescent="0.25">
      <c r="I16626"/>
      <c r="J16626"/>
      <c r="K16626"/>
      <c r="L16626"/>
    </row>
    <row r="16627" spans="9:12" ht="15" x14ac:dyDescent="0.25">
      <c r="I16627"/>
      <c r="J16627"/>
      <c r="K16627"/>
      <c r="L16627"/>
    </row>
    <row r="16628" spans="9:12" ht="15" x14ac:dyDescent="0.25">
      <c r="I16628"/>
      <c r="J16628"/>
      <c r="K16628"/>
      <c r="L16628"/>
    </row>
    <row r="16629" spans="9:12" ht="15" x14ac:dyDescent="0.25">
      <c r="I16629"/>
      <c r="J16629"/>
      <c r="K16629"/>
      <c r="L16629"/>
    </row>
    <row r="16630" spans="9:12" ht="15" x14ac:dyDescent="0.25">
      <c r="I16630"/>
      <c r="J16630"/>
      <c r="K16630"/>
      <c r="L16630"/>
    </row>
    <row r="16631" spans="9:12" ht="15" x14ac:dyDescent="0.25">
      <c r="I16631"/>
      <c r="J16631"/>
      <c r="K16631"/>
      <c r="L16631"/>
    </row>
    <row r="16632" spans="9:12" ht="15" x14ac:dyDescent="0.25">
      <c r="I16632"/>
      <c r="J16632"/>
      <c r="K16632"/>
      <c r="L16632"/>
    </row>
    <row r="16633" spans="9:12" ht="15" x14ac:dyDescent="0.25">
      <c r="I16633"/>
      <c r="J16633"/>
      <c r="K16633"/>
      <c r="L16633"/>
    </row>
    <row r="16634" spans="9:12" ht="15" x14ac:dyDescent="0.25">
      <c r="I16634"/>
      <c r="J16634"/>
      <c r="K16634"/>
      <c r="L16634"/>
    </row>
    <row r="16635" spans="9:12" ht="15" x14ac:dyDescent="0.25">
      <c r="I16635"/>
      <c r="J16635"/>
      <c r="K16635"/>
      <c r="L16635"/>
    </row>
    <row r="16636" spans="9:12" ht="15" x14ac:dyDescent="0.25">
      <c r="I16636"/>
      <c r="J16636"/>
      <c r="K16636"/>
      <c r="L16636"/>
    </row>
    <row r="16637" spans="9:12" ht="15" x14ac:dyDescent="0.25">
      <c r="I16637"/>
      <c r="J16637"/>
      <c r="K16637"/>
      <c r="L16637"/>
    </row>
    <row r="16638" spans="9:12" ht="15" x14ac:dyDescent="0.25">
      <c r="I16638"/>
      <c r="J16638"/>
      <c r="K16638"/>
      <c r="L16638"/>
    </row>
    <row r="16639" spans="9:12" ht="15" x14ac:dyDescent="0.25">
      <c r="I16639"/>
      <c r="J16639"/>
      <c r="K16639"/>
      <c r="L16639"/>
    </row>
    <row r="16640" spans="9:12" ht="15" x14ac:dyDescent="0.25">
      <c r="I16640"/>
      <c r="J16640"/>
      <c r="K16640"/>
      <c r="L16640"/>
    </row>
    <row r="16641" spans="9:12" ht="15" x14ac:dyDescent="0.25">
      <c r="I16641"/>
      <c r="J16641"/>
      <c r="K16641"/>
      <c r="L16641"/>
    </row>
    <row r="16642" spans="9:12" ht="15" x14ac:dyDescent="0.25">
      <c r="I16642"/>
      <c r="J16642"/>
      <c r="K16642"/>
      <c r="L16642"/>
    </row>
    <row r="16643" spans="9:12" ht="15" x14ac:dyDescent="0.25">
      <c r="I16643"/>
      <c r="J16643"/>
      <c r="K16643"/>
      <c r="L16643"/>
    </row>
    <row r="16644" spans="9:12" ht="15" x14ac:dyDescent="0.25">
      <c r="I16644"/>
      <c r="J16644"/>
      <c r="K16644"/>
      <c r="L16644"/>
    </row>
    <row r="16645" spans="9:12" ht="15" x14ac:dyDescent="0.25">
      <c r="I16645"/>
      <c r="J16645"/>
      <c r="K16645"/>
      <c r="L16645"/>
    </row>
    <row r="16646" spans="9:12" ht="15" x14ac:dyDescent="0.25">
      <c r="I16646"/>
      <c r="J16646"/>
      <c r="K16646"/>
      <c r="L16646"/>
    </row>
    <row r="16647" spans="9:12" ht="15" x14ac:dyDescent="0.25">
      <c r="I16647"/>
      <c r="J16647"/>
      <c r="K16647"/>
      <c r="L16647"/>
    </row>
    <row r="16648" spans="9:12" ht="15" x14ac:dyDescent="0.25">
      <c r="I16648"/>
      <c r="J16648"/>
      <c r="K16648"/>
      <c r="L16648"/>
    </row>
    <row r="16649" spans="9:12" ht="15" x14ac:dyDescent="0.25">
      <c r="I16649"/>
      <c r="J16649"/>
      <c r="K16649"/>
      <c r="L16649"/>
    </row>
    <row r="16650" spans="9:12" ht="15" x14ac:dyDescent="0.25">
      <c r="I16650"/>
      <c r="J16650"/>
      <c r="K16650"/>
      <c r="L16650"/>
    </row>
    <row r="16651" spans="9:12" ht="15" x14ac:dyDescent="0.25">
      <c r="I16651"/>
      <c r="J16651"/>
      <c r="K16651"/>
      <c r="L16651"/>
    </row>
    <row r="16652" spans="9:12" ht="15" x14ac:dyDescent="0.25">
      <c r="I16652"/>
      <c r="J16652"/>
      <c r="K16652"/>
      <c r="L16652"/>
    </row>
    <row r="16653" spans="9:12" ht="15" x14ac:dyDescent="0.25">
      <c r="I16653"/>
      <c r="J16653"/>
      <c r="K16653"/>
      <c r="L16653"/>
    </row>
    <row r="16654" spans="9:12" ht="15" x14ac:dyDescent="0.25">
      <c r="I16654"/>
      <c r="J16654"/>
      <c r="K16654"/>
      <c r="L16654"/>
    </row>
    <row r="16655" spans="9:12" ht="15" x14ac:dyDescent="0.25">
      <c r="I16655"/>
      <c r="J16655"/>
      <c r="K16655"/>
      <c r="L16655"/>
    </row>
    <row r="16656" spans="9:12" ht="15" x14ac:dyDescent="0.25">
      <c r="I16656"/>
      <c r="J16656"/>
      <c r="K16656"/>
      <c r="L16656"/>
    </row>
    <row r="16657" spans="9:12" ht="15" x14ac:dyDescent="0.25">
      <c r="I16657"/>
      <c r="J16657"/>
      <c r="K16657"/>
      <c r="L16657"/>
    </row>
    <row r="16658" spans="9:12" ht="15" x14ac:dyDescent="0.25">
      <c r="I16658"/>
      <c r="J16658"/>
      <c r="K16658"/>
      <c r="L16658"/>
    </row>
    <row r="16659" spans="9:12" ht="15" x14ac:dyDescent="0.25">
      <c r="I16659"/>
      <c r="J16659"/>
      <c r="K16659"/>
      <c r="L16659"/>
    </row>
    <row r="16660" spans="9:12" ht="15" x14ac:dyDescent="0.25">
      <c r="I16660"/>
      <c r="J16660"/>
      <c r="K16660"/>
      <c r="L16660"/>
    </row>
    <row r="16661" spans="9:12" ht="15" x14ac:dyDescent="0.25">
      <c r="I16661"/>
      <c r="J16661"/>
      <c r="K16661"/>
      <c r="L16661"/>
    </row>
    <row r="16662" spans="9:12" ht="15" x14ac:dyDescent="0.25">
      <c r="I16662"/>
      <c r="J16662"/>
      <c r="K16662"/>
      <c r="L16662"/>
    </row>
    <row r="16663" spans="9:12" ht="15" x14ac:dyDescent="0.25">
      <c r="I16663"/>
      <c r="J16663"/>
      <c r="K16663"/>
      <c r="L16663"/>
    </row>
    <row r="16664" spans="9:12" ht="15" x14ac:dyDescent="0.25">
      <c r="I16664"/>
      <c r="J16664"/>
      <c r="K16664"/>
      <c r="L16664"/>
    </row>
    <row r="16665" spans="9:12" ht="15" x14ac:dyDescent="0.25">
      <c r="I16665"/>
      <c r="J16665"/>
      <c r="K16665"/>
      <c r="L16665"/>
    </row>
    <row r="16666" spans="9:12" ht="15" x14ac:dyDescent="0.25">
      <c r="I16666"/>
      <c r="J16666"/>
      <c r="K16666"/>
      <c r="L16666"/>
    </row>
    <row r="16667" spans="9:12" ht="15" x14ac:dyDescent="0.25">
      <c r="I16667"/>
      <c r="J16667"/>
      <c r="K16667"/>
      <c r="L16667"/>
    </row>
    <row r="16668" spans="9:12" ht="15" x14ac:dyDescent="0.25">
      <c r="I16668"/>
      <c r="J16668"/>
      <c r="K16668"/>
      <c r="L16668"/>
    </row>
    <row r="16669" spans="9:12" ht="15" x14ac:dyDescent="0.25">
      <c r="I16669"/>
      <c r="J16669"/>
      <c r="K16669"/>
      <c r="L16669"/>
    </row>
    <row r="16670" spans="9:12" ht="15" x14ac:dyDescent="0.25">
      <c r="I16670"/>
      <c r="J16670"/>
      <c r="K16670"/>
      <c r="L16670"/>
    </row>
    <row r="16671" spans="9:12" ht="15" x14ac:dyDescent="0.25">
      <c r="I16671"/>
      <c r="J16671"/>
      <c r="K16671"/>
      <c r="L16671"/>
    </row>
    <row r="16672" spans="9:12" ht="15" x14ac:dyDescent="0.25">
      <c r="I16672"/>
      <c r="J16672"/>
      <c r="K16672"/>
      <c r="L16672"/>
    </row>
    <row r="16673" spans="9:12" ht="15" x14ac:dyDescent="0.25">
      <c r="I16673"/>
      <c r="J16673"/>
      <c r="K16673"/>
      <c r="L16673"/>
    </row>
    <row r="16674" spans="9:12" ht="15" x14ac:dyDescent="0.25">
      <c r="I16674"/>
      <c r="J16674"/>
      <c r="K16674"/>
      <c r="L16674"/>
    </row>
    <row r="16675" spans="9:12" ht="15" x14ac:dyDescent="0.25">
      <c r="I16675"/>
      <c r="J16675"/>
      <c r="K16675"/>
      <c r="L16675"/>
    </row>
    <row r="16676" spans="9:12" ht="15" x14ac:dyDescent="0.25">
      <c r="I16676"/>
      <c r="J16676"/>
      <c r="K16676"/>
      <c r="L16676"/>
    </row>
    <row r="16677" spans="9:12" ht="15" x14ac:dyDescent="0.25">
      <c r="I16677"/>
      <c r="J16677"/>
      <c r="K16677"/>
      <c r="L16677"/>
    </row>
    <row r="16678" spans="9:12" ht="15" x14ac:dyDescent="0.25">
      <c r="I16678"/>
      <c r="J16678"/>
      <c r="K16678"/>
      <c r="L16678"/>
    </row>
    <row r="16679" spans="9:12" ht="15" x14ac:dyDescent="0.25">
      <c r="I16679"/>
      <c r="J16679"/>
      <c r="K16679"/>
      <c r="L16679"/>
    </row>
    <row r="16680" spans="9:12" ht="15" x14ac:dyDescent="0.25">
      <c r="I16680"/>
      <c r="J16680"/>
      <c r="K16680"/>
      <c r="L16680"/>
    </row>
    <row r="16681" spans="9:12" ht="15" x14ac:dyDescent="0.25">
      <c r="I16681"/>
      <c r="J16681"/>
      <c r="K16681"/>
      <c r="L16681"/>
    </row>
    <row r="16682" spans="9:12" ht="15" x14ac:dyDescent="0.25">
      <c r="I16682"/>
      <c r="J16682"/>
      <c r="K16682"/>
      <c r="L16682"/>
    </row>
    <row r="16683" spans="9:12" ht="15" x14ac:dyDescent="0.25">
      <c r="I16683"/>
      <c r="J16683"/>
      <c r="K16683"/>
      <c r="L16683"/>
    </row>
    <row r="16684" spans="9:12" ht="15" x14ac:dyDescent="0.25">
      <c r="I16684"/>
      <c r="J16684"/>
      <c r="K16684"/>
      <c r="L16684"/>
    </row>
    <row r="16685" spans="9:12" ht="15" x14ac:dyDescent="0.25">
      <c r="I16685"/>
      <c r="J16685"/>
      <c r="K16685"/>
      <c r="L16685"/>
    </row>
    <row r="16686" spans="9:12" ht="15" x14ac:dyDescent="0.25">
      <c r="I16686"/>
      <c r="J16686"/>
      <c r="K16686"/>
      <c r="L16686"/>
    </row>
    <row r="16687" spans="9:12" ht="15" x14ac:dyDescent="0.25">
      <c r="I16687"/>
      <c r="J16687"/>
      <c r="K16687"/>
      <c r="L16687"/>
    </row>
    <row r="16688" spans="9:12" ht="15" x14ac:dyDescent="0.25">
      <c r="I16688"/>
      <c r="J16688"/>
      <c r="K16688"/>
      <c r="L16688"/>
    </row>
    <row r="16689" spans="9:12" ht="15" x14ac:dyDescent="0.25">
      <c r="I16689"/>
      <c r="J16689"/>
      <c r="K16689"/>
      <c r="L16689"/>
    </row>
    <row r="16690" spans="9:12" ht="15" x14ac:dyDescent="0.25">
      <c r="I16690"/>
      <c r="J16690"/>
      <c r="K16690"/>
      <c r="L16690"/>
    </row>
    <row r="16691" spans="9:12" ht="15" x14ac:dyDescent="0.25">
      <c r="I16691"/>
      <c r="J16691"/>
      <c r="K16691"/>
      <c r="L16691"/>
    </row>
    <row r="16692" spans="9:12" ht="15" x14ac:dyDescent="0.25">
      <c r="I16692"/>
      <c r="J16692"/>
      <c r="K16692"/>
      <c r="L16692"/>
    </row>
    <row r="16693" spans="9:12" ht="15" x14ac:dyDescent="0.25">
      <c r="I16693"/>
      <c r="J16693"/>
      <c r="K16693"/>
      <c r="L16693"/>
    </row>
    <row r="16694" spans="9:12" ht="15" x14ac:dyDescent="0.25">
      <c r="I16694"/>
      <c r="J16694"/>
      <c r="K16694"/>
      <c r="L16694"/>
    </row>
    <row r="16695" spans="9:12" ht="15" x14ac:dyDescent="0.25">
      <c r="I16695"/>
      <c r="J16695"/>
      <c r="K16695"/>
      <c r="L16695"/>
    </row>
    <row r="16696" spans="9:12" ht="15" x14ac:dyDescent="0.25">
      <c r="I16696"/>
      <c r="J16696"/>
      <c r="K16696"/>
      <c r="L16696"/>
    </row>
    <row r="16697" spans="9:12" ht="15" x14ac:dyDescent="0.25">
      <c r="I16697"/>
      <c r="J16697"/>
      <c r="K16697"/>
      <c r="L16697"/>
    </row>
    <row r="16698" spans="9:12" ht="15" x14ac:dyDescent="0.25">
      <c r="I16698"/>
      <c r="J16698"/>
      <c r="K16698"/>
      <c r="L16698"/>
    </row>
    <row r="16699" spans="9:12" ht="15" x14ac:dyDescent="0.25">
      <c r="I16699"/>
      <c r="J16699"/>
      <c r="K16699"/>
      <c r="L16699"/>
    </row>
    <row r="16700" spans="9:12" ht="15" x14ac:dyDescent="0.25">
      <c r="I16700"/>
      <c r="J16700"/>
      <c r="K16700"/>
      <c r="L16700"/>
    </row>
    <row r="16701" spans="9:12" ht="15" x14ac:dyDescent="0.25">
      <c r="I16701"/>
      <c r="J16701"/>
      <c r="K16701"/>
      <c r="L16701"/>
    </row>
    <row r="16702" spans="9:12" ht="15" x14ac:dyDescent="0.25">
      <c r="I16702"/>
      <c r="J16702"/>
      <c r="K16702"/>
      <c r="L16702"/>
    </row>
    <row r="16703" spans="9:12" ht="15" x14ac:dyDescent="0.25">
      <c r="I16703"/>
      <c r="J16703"/>
      <c r="K16703"/>
      <c r="L16703"/>
    </row>
    <row r="16704" spans="9:12" ht="15" x14ac:dyDescent="0.25">
      <c r="I16704"/>
      <c r="J16704"/>
      <c r="K16704"/>
      <c r="L16704"/>
    </row>
    <row r="16705" spans="9:12" ht="15" x14ac:dyDescent="0.25">
      <c r="I16705"/>
      <c r="J16705"/>
      <c r="K16705"/>
      <c r="L16705"/>
    </row>
    <row r="16706" spans="9:12" ht="15" x14ac:dyDescent="0.25">
      <c r="I16706"/>
      <c r="J16706"/>
      <c r="K16706"/>
      <c r="L16706"/>
    </row>
    <row r="16707" spans="9:12" ht="15" x14ac:dyDescent="0.25">
      <c r="I16707"/>
      <c r="J16707"/>
      <c r="K16707"/>
      <c r="L16707"/>
    </row>
    <row r="16708" spans="9:12" ht="15" x14ac:dyDescent="0.25">
      <c r="I16708"/>
      <c r="J16708"/>
      <c r="K16708"/>
      <c r="L16708"/>
    </row>
    <row r="16709" spans="9:12" ht="15" x14ac:dyDescent="0.25">
      <c r="I16709"/>
      <c r="J16709"/>
      <c r="K16709"/>
      <c r="L16709"/>
    </row>
    <row r="16710" spans="9:12" ht="15" x14ac:dyDescent="0.25">
      <c r="I16710"/>
      <c r="J16710"/>
      <c r="K16710"/>
      <c r="L16710"/>
    </row>
    <row r="16711" spans="9:12" ht="15" x14ac:dyDescent="0.25">
      <c r="I16711"/>
      <c r="J16711"/>
      <c r="K16711"/>
      <c r="L16711"/>
    </row>
    <row r="16712" spans="9:12" ht="15" x14ac:dyDescent="0.25">
      <c r="I16712"/>
      <c r="J16712"/>
      <c r="K16712"/>
      <c r="L16712"/>
    </row>
    <row r="16713" spans="9:12" ht="15" x14ac:dyDescent="0.25">
      <c r="I16713"/>
      <c r="J16713"/>
      <c r="K16713"/>
      <c r="L16713"/>
    </row>
    <row r="16714" spans="9:12" ht="15" x14ac:dyDescent="0.25">
      <c r="I16714"/>
      <c r="J16714"/>
      <c r="K16714"/>
      <c r="L16714"/>
    </row>
    <row r="16715" spans="9:12" ht="15" x14ac:dyDescent="0.25">
      <c r="I16715"/>
      <c r="J16715"/>
      <c r="K16715"/>
      <c r="L16715"/>
    </row>
    <row r="16716" spans="9:12" ht="15" x14ac:dyDescent="0.25">
      <c r="I16716"/>
      <c r="J16716"/>
      <c r="K16716"/>
      <c r="L16716"/>
    </row>
    <row r="16717" spans="9:12" ht="15" x14ac:dyDescent="0.25">
      <c r="I16717"/>
      <c r="J16717"/>
      <c r="K16717"/>
      <c r="L16717"/>
    </row>
    <row r="16718" spans="9:12" ht="15" x14ac:dyDescent="0.25">
      <c r="I16718"/>
      <c r="J16718"/>
      <c r="K16718"/>
      <c r="L16718"/>
    </row>
    <row r="16719" spans="9:12" ht="15" x14ac:dyDescent="0.25">
      <c r="I16719"/>
      <c r="J16719"/>
      <c r="K16719"/>
      <c r="L16719"/>
    </row>
    <row r="16720" spans="9:12" ht="15" x14ac:dyDescent="0.25">
      <c r="I16720"/>
      <c r="J16720"/>
      <c r="K16720"/>
      <c r="L16720"/>
    </row>
    <row r="16721" spans="9:12" ht="15" x14ac:dyDescent="0.25">
      <c r="I16721"/>
      <c r="J16721"/>
      <c r="K16721"/>
      <c r="L16721"/>
    </row>
    <row r="16722" spans="9:12" ht="15" x14ac:dyDescent="0.25">
      <c r="I16722"/>
      <c r="J16722"/>
      <c r="K16722"/>
      <c r="L16722"/>
    </row>
    <row r="16723" spans="9:12" ht="15" x14ac:dyDescent="0.25">
      <c r="I16723"/>
      <c r="J16723"/>
      <c r="K16723"/>
      <c r="L16723"/>
    </row>
    <row r="16724" spans="9:12" ht="15" x14ac:dyDescent="0.25">
      <c r="I16724"/>
      <c r="J16724"/>
      <c r="K16724"/>
      <c r="L16724"/>
    </row>
    <row r="16725" spans="9:12" ht="15" x14ac:dyDescent="0.25">
      <c r="I16725"/>
      <c r="J16725"/>
      <c r="K16725"/>
      <c r="L16725"/>
    </row>
    <row r="16726" spans="9:12" ht="15" x14ac:dyDescent="0.25">
      <c r="I16726"/>
      <c r="J16726"/>
      <c r="K16726"/>
      <c r="L16726"/>
    </row>
    <row r="16727" spans="9:12" ht="15" x14ac:dyDescent="0.25">
      <c r="I16727"/>
      <c r="J16727"/>
      <c r="K16727"/>
      <c r="L16727"/>
    </row>
    <row r="16728" spans="9:12" ht="15" x14ac:dyDescent="0.25">
      <c r="I16728"/>
      <c r="J16728"/>
      <c r="K16728"/>
      <c r="L16728"/>
    </row>
    <row r="16729" spans="9:12" ht="15" x14ac:dyDescent="0.25">
      <c r="I16729"/>
      <c r="J16729"/>
      <c r="K16729"/>
      <c r="L16729"/>
    </row>
    <row r="16730" spans="9:12" ht="15" x14ac:dyDescent="0.25">
      <c r="I16730"/>
      <c r="J16730"/>
      <c r="K16730"/>
      <c r="L16730"/>
    </row>
    <row r="16731" spans="9:12" ht="15" x14ac:dyDescent="0.25">
      <c r="I16731"/>
      <c r="J16731"/>
      <c r="K16731"/>
      <c r="L16731"/>
    </row>
    <row r="16732" spans="9:12" ht="15" x14ac:dyDescent="0.25">
      <c r="I16732"/>
      <c r="J16732"/>
      <c r="K16732"/>
      <c r="L16732"/>
    </row>
    <row r="16733" spans="9:12" ht="15" x14ac:dyDescent="0.25">
      <c r="I16733"/>
      <c r="J16733"/>
      <c r="K16733"/>
      <c r="L16733"/>
    </row>
    <row r="16734" spans="9:12" ht="15" x14ac:dyDescent="0.25">
      <c r="I16734"/>
      <c r="J16734"/>
      <c r="K16734"/>
      <c r="L16734"/>
    </row>
    <row r="16735" spans="9:12" ht="15" x14ac:dyDescent="0.25">
      <c r="I16735"/>
      <c r="J16735"/>
      <c r="K16735"/>
      <c r="L16735"/>
    </row>
    <row r="16736" spans="9:12" ht="15" x14ac:dyDescent="0.25">
      <c r="I16736"/>
      <c r="J16736"/>
      <c r="K16736"/>
      <c r="L16736"/>
    </row>
    <row r="16737" spans="9:12" ht="15" x14ac:dyDescent="0.25">
      <c r="I16737"/>
      <c r="J16737"/>
      <c r="K16737"/>
      <c r="L16737"/>
    </row>
    <row r="16738" spans="9:12" ht="15" x14ac:dyDescent="0.25">
      <c r="I16738"/>
      <c r="J16738"/>
      <c r="K16738"/>
      <c r="L16738"/>
    </row>
    <row r="16739" spans="9:12" ht="15" x14ac:dyDescent="0.25">
      <c r="I16739"/>
      <c r="J16739"/>
      <c r="K16739"/>
      <c r="L16739"/>
    </row>
    <row r="16740" spans="9:12" ht="15" x14ac:dyDescent="0.25">
      <c r="I16740"/>
      <c r="J16740"/>
      <c r="K16740"/>
      <c r="L16740"/>
    </row>
    <row r="16741" spans="9:12" ht="15" x14ac:dyDescent="0.25">
      <c r="I16741"/>
      <c r="J16741"/>
      <c r="K16741"/>
      <c r="L16741"/>
    </row>
    <row r="16742" spans="9:12" ht="15" x14ac:dyDescent="0.25">
      <c r="I16742"/>
      <c r="J16742"/>
      <c r="K16742"/>
      <c r="L16742"/>
    </row>
    <row r="16743" spans="9:12" ht="15" x14ac:dyDescent="0.25">
      <c r="I16743"/>
      <c r="J16743"/>
      <c r="K16743"/>
      <c r="L16743"/>
    </row>
    <row r="16744" spans="9:12" ht="15" x14ac:dyDescent="0.25">
      <c r="I16744"/>
      <c r="J16744"/>
      <c r="K16744"/>
      <c r="L16744"/>
    </row>
    <row r="16745" spans="9:12" ht="15" x14ac:dyDescent="0.25">
      <c r="I16745"/>
      <c r="J16745"/>
      <c r="K16745"/>
      <c r="L16745"/>
    </row>
    <row r="16746" spans="9:12" ht="15" x14ac:dyDescent="0.25">
      <c r="I16746"/>
      <c r="J16746"/>
      <c r="K16746"/>
      <c r="L16746"/>
    </row>
    <row r="16747" spans="9:12" ht="15" x14ac:dyDescent="0.25">
      <c r="I16747"/>
      <c r="J16747"/>
      <c r="K16747"/>
      <c r="L16747"/>
    </row>
    <row r="16748" spans="9:12" ht="15" x14ac:dyDescent="0.25">
      <c r="I16748"/>
      <c r="J16748"/>
      <c r="K16748"/>
      <c r="L16748"/>
    </row>
    <row r="16749" spans="9:12" ht="15" x14ac:dyDescent="0.25">
      <c r="I16749"/>
      <c r="J16749"/>
      <c r="K16749"/>
      <c r="L16749"/>
    </row>
    <row r="16750" spans="9:12" ht="15" x14ac:dyDescent="0.25">
      <c r="I16750"/>
      <c r="J16750"/>
      <c r="K16750"/>
      <c r="L16750"/>
    </row>
    <row r="16751" spans="9:12" ht="15" x14ac:dyDescent="0.25">
      <c r="I16751"/>
      <c r="J16751"/>
      <c r="K16751"/>
      <c r="L16751"/>
    </row>
    <row r="16752" spans="9:12" ht="15" x14ac:dyDescent="0.25">
      <c r="I16752"/>
      <c r="J16752"/>
      <c r="K16752"/>
      <c r="L16752"/>
    </row>
    <row r="16753" spans="9:12" ht="15" x14ac:dyDescent="0.25">
      <c r="I16753"/>
      <c r="J16753"/>
      <c r="K16753"/>
      <c r="L16753"/>
    </row>
    <row r="16754" spans="9:12" ht="15" x14ac:dyDescent="0.25">
      <c r="I16754"/>
      <c r="J16754"/>
      <c r="K16754"/>
      <c r="L16754"/>
    </row>
    <row r="16755" spans="9:12" ht="15" x14ac:dyDescent="0.25">
      <c r="I16755"/>
      <c r="J16755"/>
      <c r="K16755"/>
      <c r="L16755"/>
    </row>
    <row r="16756" spans="9:12" ht="15" x14ac:dyDescent="0.25">
      <c r="I16756"/>
      <c r="J16756"/>
      <c r="K16756"/>
      <c r="L16756"/>
    </row>
    <row r="16757" spans="9:12" ht="15" x14ac:dyDescent="0.25">
      <c r="I16757"/>
      <c r="J16757"/>
      <c r="K16757"/>
      <c r="L16757"/>
    </row>
    <row r="16758" spans="9:12" ht="15" x14ac:dyDescent="0.25">
      <c r="I16758"/>
      <c r="J16758"/>
      <c r="K16758"/>
      <c r="L16758"/>
    </row>
    <row r="16759" spans="9:12" ht="15" x14ac:dyDescent="0.25">
      <c r="I16759"/>
      <c r="J16759"/>
      <c r="K16759"/>
      <c r="L16759"/>
    </row>
    <row r="16760" spans="9:12" ht="15" x14ac:dyDescent="0.25">
      <c r="I16760"/>
      <c r="J16760"/>
      <c r="K16760"/>
      <c r="L16760"/>
    </row>
    <row r="16761" spans="9:12" ht="15" x14ac:dyDescent="0.25">
      <c r="I16761"/>
      <c r="J16761"/>
      <c r="K16761"/>
      <c r="L16761"/>
    </row>
    <row r="16762" spans="9:12" ht="15" x14ac:dyDescent="0.25">
      <c r="I16762"/>
      <c r="J16762"/>
      <c r="K16762"/>
      <c r="L16762"/>
    </row>
    <row r="16763" spans="9:12" ht="15" x14ac:dyDescent="0.25">
      <c r="I16763"/>
      <c r="J16763"/>
      <c r="K16763"/>
      <c r="L16763"/>
    </row>
    <row r="16764" spans="9:12" ht="15" x14ac:dyDescent="0.25">
      <c r="I16764"/>
      <c r="J16764"/>
      <c r="K16764"/>
      <c r="L16764"/>
    </row>
    <row r="16765" spans="9:12" ht="15" x14ac:dyDescent="0.25">
      <c r="I16765"/>
      <c r="J16765"/>
      <c r="K16765"/>
      <c r="L16765"/>
    </row>
    <row r="16766" spans="9:12" ht="15" x14ac:dyDescent="0.25">
      <c r="I16766"/>
      <c r="J16766"/>
      <c r="K16766"/>
      <c r="L16766"/>
    </row>
    <row r="16767" spans="9:12" ht="15" x14ac:dyDescent="0.25">
      <c r="I16767"/>
      <c r="J16767"/>
      <c r="K16767"/>
      <c r="L16767"/>
    </row>
    <row r="16768" spans="9:12" ht="15" x14ac:dyDescent="0.25">
      <c r="I16768"/>
      <c r="J16768"/>
      <c r="K16768"/>
      <c r="L16768"/>
    </row>
    <row r="16769" spans="9:12" ht="15" x14ac:dyDescent="0.25">
      <c r="I16769"/>
      <c r="J16769"/>
      <c r="K16769"/>
      <c r="L16769"/>
    </row>
    <row r="16770" spans="9:12" ht="15" x14ac:dyDescent="0.25">
      <c r="I16770"/>
      <c r="J16770"/>
      <c r="K16770"/>
      <c r="L16770"/>
    </row>
    <row r="16771" spans="9:12" ht="15" x14ac:dyDescent="0.25">
      <c r="I16771"/>
      <c r="J16771"/>
      <c r="K16771"/>
      <c r="L16771"/>
    </row>
    <row r="16772" spans="9:12" ht="15" x14ac:dyDescent="0.25">
      <c r="I16772"/>
      <c r="J16772"/>
      <c r="K16772"/>
      <c r="L16772"/>
    </row>
    <row r="16773" spans="9:12" ht="15" x14ac:dyDescent="0.25">
      <c r="I16773"/>
      <c r="J16773"/>
      <c r="K16773"/>
      <c r="L16773"/>
    </row>
    <row r="16774" spans="9:12" ht="15" x14ac:dyDescent="0.25">
      <c r="I16774"/>
      <c r="J16774"/>
      <c r="K16774"/>
      <c r="L16774"/>
    </row>
    <row r="16775" spans="9:12" ht="15" x14ac:dyDescent="0.25">
      <c r="I16775"/>
      <c r="J16775"/>
      <c r="K16775"/>
      <c r="L16775"/>
    </row>
    <row r="16776" spans="9:12" ht="15" x14ac:dyDescent="0.25">
      <c r="I16776"/>
      <c r="J16776"/>
      <c r="K16776"/>
      <c r="L16776"/>
    </row>
    <row r="16777" spans="9:12" ht="15" x14ac:dyDescent="0.25">
      <c r="I16777"/>
      <c r="J16777"/>
      <c r="K16777"/>
      <c r="L16777"/>
    </row>
    <row r="16778" spans="9:12" ht="15" x14ac:dyDescent="0.25">
      <c r="I16778"/>
      <c r="J16778"/>
      <c r="K16778"/>
      <c r="L16778"/>
    </row>
    <row r="16779" spans="9:12" ht="15" x14ac:dyDescent="0.25">
      <c r="I16779"/>
      <c r="J16779"/>
      <c r="K16779"/>
      <c r="L16779"/>
    </row>
    <row r="16780" spans="9:12" ht="15" x14ac:dyDescent="0.25">
      <c r="I16780"/>
      <c r="J16780"/>
      <c r="K16780"/>
      <c r="L16780"/>
    </row>
    <row r="16781" spans="9:12" ht="15" x14ac:dyDescent="0.25">
      <c r="I16781"/>
      <c r="J16781"/>
      <c r="K16781"/>
      <c r="L16781"/>
    </row>
    <row r="16782" spans="9:12" ht="15" x14ac:dyDescent="0.25">
      <c r="I16782"/>
      <c r="J16782"/>
      <c r="K16782"/>
      <c r="L16782"/>
    </row>
    <row r="16783" spans="9:12" ht="15" x14ac:dyDescent="0.25">
      <c r="I16783"/>
      <c r="J16783"/>
      <c r="K16783"/>
      <c r="L16783"/>
    </row>
    <row r="16784" spans="9:12" ht="15" x14ac:dyDescent="0.25">
      <c r="I16784"/>
      <c r="J16784"/>
      <c r="K16784"/>
      <c r="L16784"/>
    </row>
    <row r="16785" spans="9:12" ht="15" x14ac:dyDescent="0.25">
      <c r="I16785"/>
      <c r="J16785"/>
      <c r="K16785"/>
      <c r="L16785"/>
    </row>
    <row r="16786" spans="9:12" ht="15" x14ac:dyDescent="0.25">
      <c r="I16786"/>
      <c r="J16786"/>
      <c r="K16786"/>
      <c r="L16786"/>
    </row>
    <row r="16787" spans="9:12" ht="15" x14ac:dyDescent="0.25">
      <c r="I16787"/>
      <c r="J16787"/>
      <c r="K16787"/>
      <c r="L16787"/>
    </row>
    <row r="16788" spans="9:12" ht="15" x14ac:dyDescent="0.25">
      <c r="I16788"/>
      <c r="J16788"/>
      <c r="K16788"/>
      <c r="L16788"/>
    </row>
    <row r="16789" spans="9:12" ht="15" x14ac:dyDescent="0.25">
      <c r="I16789"/>
      <c r="J16789"/>
      <c r="K16789"/>
      <c r="L16789"/>
    </row>
    <row r="16790" spans="9:12" ht="15" x14ac:dyDescent="0.25">
      <c r="I16790"/>
      <c r="J16790"/>
      <c r="K16790"/>
      <c r="L16790"/>
    </row>
    <row r="16791" spans="9:12" ht="15" x14ac:dyDescent="0.25">
      <c r="I16791"/>
      <c r="J16791"/>
      <c r="K16791"/>
      <c r="L16791"/>
    </row>
    <row r="16792" spans="9:12" ht="15" x14ac:dyDescent="0.25">
      <c r="I16792"/>
      <c r="J16792"/>
      <c r="K16792"/>
      <c r="L16792"/>
    </row>
    <row r="16793" spans="9:12" ht="15" x14ac:dyDescent="0.25">
      <c r="I16793"/>
      <c r="J16793"/>
      <c r="K16793"/>
      <c r="L16793"/>
    </row>
    <row r="16794" spans="9:12" ht="15" x14ac:dyDescent="0.25">
      <c r="I16794"/>
      <c r="J16794"/>
      <c r="K16794"/>
      <c r="L16794"/>
    </row>
    <row r="16795" spans="9:12" ht="15" x14ac:dyDescent="0.25">
      <c r="I16795"/>
      <c r="J16795"/>
      <c r="K16795"/>
      <c r="L16795"/>
    </row>
    <row r="16796" spans="9:12" ht="15" x14ac:dyDescent="0.25">
      <c r="I16796"/>
      <c r="J16796"/>
      <c r="K16796"/>
      <c r="L16796"/>
    </row>
    <row r="16797" spans="9:12" ht="15" x14ac:dyDescent="0.25">
      <c r="I16797"/>
      <c r="J16797"/>
      <c r="K16797"/>
      <c r="L16797"/>
    </row>
    <row r="16798" spans="9:12" ht="15" x14ac:dyDescent="0.25">
      <c r="I16798"/>
      <c r="J16798"/>
      <c r="K16798"/>
      <c r="L16798"/>
    </row>
    <row r="16799" spans="9:12" ht="15" x14ac:dyDescent="0.25">
      <c r="I16799"/>
      <c r="J16799"/>
      <c r="K16799"/>
      <c r="L16799"/>
    </row>
    <row r="16800" spans="9:12" ht="15" x14ac:dyDescent="0.25">
      <c r="I16800"/>
      <c r="J16800"/>
      <c r="K16800"/>
      <c r="L16800"/>
    </row>
    <row r="16801" spans="9:12" ht="15" x14ac:dyDescent="0.25">
      <c r="I16801"/>
      <c r="J16801"/>
      <c r="K16801"/>
      <c r="L16801"/>
    </row>
    <row r="16802" spans="9:12" ht="15" x14ac:dyDescent="0.25">
      <c r="I16802"/>
      <c r="J16802"/>
      <c r="K16802"/>
      <c r="L16802"/>
    </row>
    <row r="16803" spans="9:12" ht="15" x14ac:dyDescent="0.25">
      <c r="I16803"/>
      <c r="J16803"/>
      <c r="K16803"/>
      <c r="L16803"/>
    </row>
    <row r="16804" spans="9:12" ht="15" x14ac:dyDescent="0.25">
      <c r="I16804"/>
      <c r="J16804"/>
      <c r="K16804"/>
      <c r="L16804"/>
    </row>
    <row r="16805" spans="9:12" ht="15" x14ac:dyDescent="0.25">
      <c r="I16805"/>
      <c r="J16805"/>
      <c r="K16805"/>
      <c r="L16805"/>
    </row>
    <row r="16806" spans="9:12" ht="15" x14ac:dyDescent="0.25">
      <c r="I16806"/>
      <c r="J16806"/>
      <c r="K16806"/>
      <c r="L16806"/>
    </row>
    <row r="16807" spans="9:12" ht="15" x14ac:dyDescent="0.25">
      <c r="I16807"/>
      <c r="J16807"/>
      <c r="K16807"/>
      <c r="L16807"/>
    </row>
    <row r="16808" spans="9:12" ht="15" x14ac:dyDescent="0.25">
      <c r="I16808"/>
      <c r="J16808"/>
      <c r="K16808"/>
      <c r="L16808"/>
    </row>
    <row r="16809" spans="9:12" ht="15" x14ac:dyDescent="0.25">
      <c r="I16809"/>
      <c r="J16809"/>
      <c r="K16809"/>
      <c r="L16809"/>
    </row>
    <row r="16810" spans="9:12" ht="15" x14ac:dyDescent="0.25">
      <c r="I16810"/>
      <c r="J16810"/>
      <c r="K16810"/>
      <c r="L16810"/>
    </row>
    <row r="16811" spans="9:12" ht="15" x14ac:dyDescent="0.25">
      <c r="I16811"/>
      <c r="J16811"/>
      <c r="K16811"/>
      <c r="L16811"/>
    </row>
    <row r="16812" spans="9:12" ht="15" x14ac:dyDescent="0.25">
      <c r="I16812"/>
      <c r="J16812"/>
      <c r="K16812"/>
      <c r="L16812"/>
    </row>
    <row r="16813" spans="9:12" ht="15" x14ac:dyDescent="0.25">
      <c r="I16813"/>
      <c r="J16813"/>
      <c r="K16813"/>
      <c r="L16813"/>
    </row>
    <row r="16814" spans="9:12" ht="15" x14ac:dyDescent="0.25">
      <c r="I16814"/>
      <c r="J16814"/>
      <c r="K16814"/>
      <c r="L16814"/>
    </row>
    <row r="16815" spans="9:12" ht="15" x14ac:dyDescent="0.25">
      <c r="I16815"/>
      <c r="J16815"/>
      <c r="K16815"/>
      <c r="L16815"/>
    </row>
    <row r="16816" spans="9:12" ht="15" x14ac:dyDescent="0.25">
      <c r="I16816"/>
      <c r="J16816"/>
      <c r="K16816"/>
      <c r="L16816"/>
    </row>
    <row r="16817" spans="9:12" ht="15" x14ac:dyDescent="0.25">
      <c r="I16817"/>
      <c r="J16817"/>
      <c r="K16817"/>
      <c r="L16817"/>
    </row>
    <row r="16818" spans="9:12" ht="15" x14ac:dyDescent="0.25">
      <c r="I16818"/>
      <c r="J16818"/>
      <c r="K16818"/>
      <c r="L16818"/>
    </row>
    <row r="16819" spans="9:12" ht="15" x14ac:dyDescent="0.25">
      <c r="I16819"/>
      <c r="J16819"/>
      <c r="K16819"/>
      <c r="L16819"/>
    </row>
    <row r="16820" spans="9:12" ht="15" x14ac:dyDescent="0.25">
      <c r="I16820"/>
      <c r="J16820"/>
      <c r="K16820"/>
      <c r="L16820"/>
    </row>
    <row r="16821" spans="9:12" ht="15" x14ac:dyDescent="0.25">
      <c r="I16821"/>
      <c r="J16821"/>
      <c r="K16821"/>
      <c r="L16821"/>
    </row>
    <row r="16822" spans="9:12" ht="15" x14ac:dyDescent="0.25">
      <c r="I16822"/>
      <c r="J16822"/>
      <c r="K16822"/>
      <c r="L16822"/>
    </row>
    <row r="16823" spans="9:12" ht="15" x14ac:dyDescent="0.25">
      <c r="I16823"/>
      <c r="J16823"/>
      <c r="K16823"/>
      <c r="L16823"/>
    </row>
    <row r="16824" spans="9:12" ht="15" x14ac:dyDescent="0.25">
      <c r="I16824"/>
      <c r="J16824"/>
      <c r="K16824"/>
      <c r="L16824"/>
    </row>
    <row r="16825" spans="9:12" ht="15" x14ac:dyDescent="0.25">
      <c r="I16825"/>
      <c r="J16825"/>
      <c r="K16825"/>
      <c r="L16825"/>
    </row>
    <row r="16826" spans="9:12" ht="15" x14ac:dyDescent="0.25">
      <c r="I16826"/>
      <c r="J16826"/>
      <c r="K16826"/>
      <c r="L16826"/>
    </row>
    <row r="16827" spans="9:12" ht="15" x14ac:dyDescent="0.25">
      <c r="I16827"/>
      <c r="J16827"/>
      <c r="K16827"/>
      <c r="L16827"/>
    </row>
    <row r="16828" spans="9:12" ht="15" x14ac:dyDescent="0.25">
      <c r="I16828"/>
      <c r="J16828"/>
      <c r="K16828"/>
      <c r="L16828"/>
    </row>
    <row r="16829" spans="9:12" ht="15" x14ac:dyDescent="0.25">
      <c r="I16829"/>
      <c r="J16829"/>
      <c r="K16829"/>
      <c r="L16829"/>
    </row>
    <row r="16830" spans="9:12" ht="15" x14ac:dyDescent="0.25">
      <c r="I16830"/>
      <c r="J16830"/>
      <c r="K16830"/>
      <c r="L16830"/>
    </row>
    <row r="16831" spans="9:12" ht="15" x14ac:dyDescent="0.25">
      <c r="I16831"/>
      <c r="J16831"/>
      <c r="K16831"/>
      <c r="L16831"/>
    </row>
    <row r="16832" spans="9:12" ht="15" x14ac:dyDescent="0.25">
      <c r="I16832"/>
      <c r="J16832"/>
      <c r="K16832"/>
      <c r="L16832"/>
    </row>
    <row r="16833" spans="9:12" ht="15" x14ac:dyDescent="0.25">
      <c r="I16833"/>
      <c r="J16833"/>
      <c r="K16833"/>
      <c r="L16833"/>
    </row>
    <row r="16834" spans="9:12" ht="15" x14ac:dyDescent="0.25">
      <c r="I16834"/>
      <c r="J16834"/>
      <c r="K16834"/>
      <c r="L16834"/>
    </row>
    <row r="16835" spans="9:12" ht="15" x14ac:dyDescent="0.25">
      <c r="I16835"/>
      <c r="J16835"/>
      <c r="K16835"/>
      <c r="L16835"/>
    </row>
    <row r="16836" spans="9:12" ht="15" x14ac:dyDescent="0.25">
      <c r="I16836"/>
      <c r="J16836"/>
      <c r="K16836"/>
      <c r="L16836"/>
    </row>
    <row r="16837" spans="9:12" ht="15" x14ac:dyDescent="0.25">
      <c r="I16837"/>
      <c r="J16837"/>
      <c r="K16837"/>
      <c r="L16837"/>
    </row>
    <row r="16838" spans="9:12" ht="15" x14ac:dyDescent="0.25">
      <c r="I16838"/>
      <c r="J16838"/>
      <c r="K16838"/>
      <c r="L16838"/>
    </row>
    <row r="16839" spans="9:12" ht="15" x14ac:dyDescent="0.25">
      <c r="I16839"/>
      <c r="J16839"/>
      <c r="K16839"/>
      <c r="L16839"/>
    </row>
    <row r="16840" spans="9:12" ht="15" x14ac:dyDescent="0.25">
      <c r="I16840"/>
      <c r="J16840"/>
      <c r="K16840"/>
      <c r="L16840"/>
    </row>
    <row r="16841" spans="9:12" ht="15" x14ac:dyDescent="0.25">
      <c r="I16841"/>
      <c r="J16841"/>
      <c r="K16841"/>
      <c r="L16841"/>
    </row>
    <row r="16842" spans="9:12" ht="15" x14ac:dyDescent="0.25">
      <c r="I16842"/>
      <c r="J16842"/>
      <c r="K16842"/>
      <c r="L16842"/>
    </row>
    <row r="16843" spans="9:12" ht="15" x14ac:dyDescent="0.25">
      <c r="I16843"/>
      <c r="J16843"/>
      <c r="K16843"/>
      <c r="L16843"/>
    </row>
    <row r="16844" spans="9:12" ht="15" x14ac:dyDescent="0.25">
      <c r="I16844"/>
      <c r="J16844"/>
      <c r="K16844"/>
      <c r="L16844"/>
    </row>
    <row r="16845" spans="9:12" ht="15" x14ac:dyDescent="0.25">
      <c r="I16845"/>
      <c r="J16845"/>
      <c r="K16845"/>
      <c r="L16845"/>
    </row>
    <row r="16846" spans="9:12" ht="15" x14ac:dyDescent="0.25">
      <c r="I16846"/>
      <c r="J16846"/>
      <c r="K16846"/>
      <c r="L16846"/>
    </row>
    <row r="16847" spans="9:12" ht="15" x14ac:dyDescent="0.25">
      <c r="I16847"/>
      <c r="J16847"/>
      <c r="K16847"/>
      <c r="L16847"/>
    </row>
    <row r="16848" spans="9:12" ht="15" x14ac:dyDescent="0.25">
      <c r="I16848"/>
      <c r="J16848"/>
      <c r="K16848"/>
      <c r="L16848"/>
    </row>
    <row r="16849" spans="9:12" ht="15" x14ac:dyDescent="0.25">
      <c r="I16849"/>
      <c r="J16849"/>
      <c r="K16849"/>
      <c r="L16849"/>
    </row>
    <row r="16850" spans="9:12" ht="15" x14ac:dyDescent="0.25">
      <c r="I16850"/>
      <c r="J16850"/>
      <c r="K16850"/>
      <c r="L16850"/>
    </row>
    <row r="16851" spans="9:12" ht="15" x14ac:dyDescent="0.25">
      <c r="I16851"/>
      <c r="J16851"/>
      <c r="K16851"/>
      <c r="L16851"/>
    </row>
    <row r="16852" spans="9:12" ht="15" x14ac:dyDescent="0.25">
      <c r="I16852"/>
      <c r="J16852"/>
      <c r="K16852"/>
      <c r="L16852"/>
    </row>
    <row r="16853" spans="9:12" ht="15" x14ac:dyDescent="0.25">
      <c r="I16853"/>
      <c r="J16853"/>
      <c r="K16853"/>
      <c r="L16853"/>
    </row>
    <row r="16854" spans="9:12" ht="15" x14ac:dyDescent="0.25">
      <c r="I16854"/>
      <c r="J16854"/>
      <c r="K16854"/>
      <c r="L16854"/>
    </row>
    <row r="16855" spans="9:12" ht="15" x14ac:dyDescent="0.25">
      <c r="I16855"/>
      <c r="J16855"/>
      <c r="K16855"/>
      <c r="L16855"/>
    </row>
    <row r="16856" spans="9:12" ht="15" x14ac:dyDescent="0.25">
      <c r="I16856"/>
      <c r="J16856"/>
      <c r="K16856"/>
      <c r="L16856"/>
    </row>
    <row r="16857" spans="9:12" ht="15" x14ac:dyDescent="0.25">
      <c r="I16857"/>
      <c r="J16857"/>
      <c r="K16857"/>
      <c r="L16857"/>
    </row>
    <row r="16858" spans="9:12" ht="15" x14ac:dyDescent="0.25">
      <c r="I16858"/>
      <c r="J16858"/>
      <c r="K16858"/>
      <c r="L16858"/>
    </row>
    <row r="16859" spans="9:12" ht="15" x14ac:dyDescent="0.25">
      <c r="I16859"/>
      <c r="J16859"/>
      <c r="K16859"/>
      <c r="L16859"/>
    </row>
    <row r="16860" spans="9:12" ht="15" x14ac:dyDescent="0.25">
      <c r="I16860"/>
      <c r="J16860"/>
      <c r="K16860"/>
      <c r="L16860"/>
    </row>
    <row r="16861" spans="9:12" ht="15" x14ac:dyDescent="0.25">
      <c r="I16861"/>
      <c r="J16861"/>
      <c r="K16861"/>
      <c r="L16861"/>
    </row>
    <row r="16862" spans="9:12" ht="15" x14ac:dyDescent="0.25">
      <c r="I16862"/>
      <c r="J16862"/>
      <c r="K16862"/>
      <c r="L16862"/>
    </row>
    <row r="16863" spans="9:12" ht="15" x14ac:dyDescent="0.25">
      <c r="I16863"/>
      <c r="J16863"/>
      <c r="K16863"/>
      <c r="L16863"/>
    </row>
    <row r="16864" spans="9:12" ht="15" x14ac:dyDescent="0.25">
      <c r="I16864"/>
      <c r="J16864"/>
      <c r="K16864"/>
      <c r="L16864"/>
    </row>
    <row r="16865" spans="9:12" ht="15" x14ac:dyDescent="0.25">
      <c r="I16865"/>
      <c r="J16865"/>
      <c r="K16865"/>
      <c r="L16865"/>
    </row>
    <row r="16866" spans="9:12" ht="15" x14ac:dyDescent="0.25">
      <c r="I16866"/>
      <c r="J16866"/>
      <c r="K16866"/>
      <c r="L16866"/>
    </row>
    <row r="16867" spans="9:12" ht="15" x14ac:dyDescent="0.25">
      <c r="I16867"/>
      <c r="J16867"/>
      <c r="K16867"/>
      <c r="L16867"/>
    </row>
    <row r="16868" spans="9:12" ht="15" x14ac:dyDescent="0.25">
      <c r="I16868"/>
      <c r="J16868"/>
      <c r="K16868"/>
      <c r="L16868"/>
    </row>
    <row r="16869" spans="9:12" ht="15" x14ac:dyDescent="0.25">
      <c r="I16869"/>
      <c r="J16869"/>
      <c r="K16869"/>
      <c r="L16869"/>
    </row>
    <row r="16870" spans="9:12" ht="15" x14ac:dyDescent="0.25">
      <c r="I16870"/>
      <c r="J16870"/>
      <c r="K16870"/>
      <c r="L16870"/>
    </row>
    <row r="16871" spans="9:12" ht="15" x14ac:dyDescent="0.25">
      <c r="I16871"/>
      <c r="J16871"/>
      <c r="K16871"/>
      <c r="L16871"/>
    </row>
    <row r="16872" spans="9:12" ht="15" x14ac:dyDescent="0.25">
      <c r="I16872"/>
      <c r="J16872"/>
      <c r="K16872"/>
      <c r="L16872"/>
    </row>
    <row r="16873" spans="9:12" ht="15" x14ac:dyDescent="0.25">
      <c r="I16873"/>
      <c r="J16873"/>
      <c r="K16873"/>
      <c r="L16873"/>
    </row>
    <row r="16874" spans="9:12" ht="15" x14ac:dyDescent="0.25">
      <c r="I16874"/>
      <c r="J16874"/>
      <c r="K16874"/>
      <c r="L16874"/>
    </row>
    <row r="16875" spans="9:12" ht="15" x14ac:dyDescent="0.25">
      <c r="I16875"/>
      <c r="J16875"/>
      <c r="K16875"/>
      <c r="L16875"/>
    </row>
    <row r="16876" spans="9:12" ht="15" x14ac:dyDescent="0.25">
      <c r="I16876"/>
      <c r="J16876"/>
      <c r="K16876"/>
      <c r="L16876"/>
    </row>
    <row r="16877" spans="9:12" ht="15" x14ac:dyDescent="0.25">
      <c r="I16877"/>
      <c r="J16877"/>
      <c r="K16877"/>
      <c r="L16877"/>
    </row>
    <row r="16878" spans="9:12" ht="15" x14ac:dyDescent="0.25">
      <c r="I16878"/>
      <c r="J16878"/>
      <c r="K16878"/>
      <c r="L16878"/>
    </row>
    <row r="16879" spans="9:12" ht="15" x14ac:dyDescent="0.25">
      <c r="I16879"/>
      <c r="J16879"/>
      <c r="K16879"/>
      <c r="L16879"/>
    </row>
    <row r="16880" spans="9:12" ht="15" x14ac:dyDescent="0.25">
      <c r="I16880"/>
      <c r="J16880"/>
      <c r="K16880"/>
      <c r="L16880"/>
    </row>
    <row r="16881" spans="9:12" ht="15" x14ac:dyDescent="0.25">
      <c r="I16881"/>
      <c r="J16881"/>
      <c r="K16881"/>
      <c r="L16881"/>
    </row>
    <row r="16882" spans="9:12" ht="15" x14ac:dyDescent="0.25">
      <c r="I16882"/>
      <c r="J16882"/>
      <c r="K16882"/>
      <c r="L16882"/>
    </row>
    <row r="16883" spans="9:12" ht="15" x14ac:dyDescent="0.25">
      <c r="I16883"/>
      <c r="J16883"/>
      <c r="K16883"/>
      <c r="L16883"/>
    </row>
    <row r="16884" spans="9:12" ht="15" x14ac:dyDescent="0.25">
      <c r="I16884"/>
      <c r="J16884"/>
      <c r="K16884"/>
      <c r="L16884"/>
    </row>
    <row r="16885" spans="9:12" ht="15" x14ac:dyDescent="0.25">
      <c r="I16885"/>
      <c r="J16885"/>
      <c r="K16885"/>
      <c r="L16885"/>
    </row>
    <row r="16886" spans="9:12" ht="15" x14ac:dyDescent="0.25">
      <c r="I16886"/>
      <c r="J16886"/>
      <c r="K16886"/>
      <c r="L16886"/>
    </row>
    <row r="16887" spans="9:12" ht="15" x14ac:dyDescent="0.25">
      <c r="I16887"/>
      <c r="J16887"/>
      <c r="K16887"/>
      <c r="L16887"/>
    </row>
    <row r="16888" spans="9:12" ht="15" x14ac:dyDescent="0.25">
      <c r="I16888"/>
      <c r="J16888"/>
      <c r="K16888"/>
      <c r="L16888"/>
    </row>
    <row r="16889" spans="9:12" ht="15" x14ac:dyDescent="0.25">
      <c r="I16889"/>
      <c r="J16889"/>
      <c r="K16889"/>
      <c r="L16889"/>
    </row>
    <row r="16890" spans="9:12" ht="15" x14ac:dyDescent="0.25">
      <c r="I16890"/>
      <c r="J16890"/>
      <c r="K16890"/>
      <c r="L16890"/>
    </row>
    <row r="16891" spans="9:12" ht="15" x14ac:dyDescent="0.25">
      <c r="I16891"/>
      <c r="J16891"/>
      <c r="K16891"/>
      <c r="L16891"/>
    </row>
    <row r="16892" spans="9:12" ht="15" x14ac:dyDescent="0.25">
      <c r="I16892"/>
      <c r="J16892"/>
      <c r="K16892"/>
      <c r="L16892"/>
    </row>
    <row r="16893" spans="9:12" ht="15" x14ac:dyDescent="0.25">
      <c r="I16893"/>
      <c r="J16893"/>
      <c r="K16893"/>
      <c r="L16893"/>
    </row>
    <row r="16894" spans="9:12" ht="15" x14ac:dyDescent="0.25">
      <c r="I16894"/>
      <c r="J16894"/>
      <c r="K16894"/>
      <c r="L16894"/>
    </row>
    <row r="16895" spans="9:12" ht="15" x14ac:dyDescent="0.25">
      <c r="I16895"/>
      <c r="J16895"/>
      <c r="K16895"/>
      <c r="L16895"/>
    </row>
    <row r="16896" spans="9:12" ht="15" x14ac:dyDescent="0.25">
      <c r="I16896"/>
      <c r="J16896"/>
      <c r="K16896"/>
      <c r="L16896"/>
    </row>
    <row r="16897" spans="9:12" ht="15" x14ac:dyDescent="0.25">
      <c r="I16897"/>
      <c r="J16897"/>
      <c r="K16897"/>
      <c r="L16897"/>
    </row>
    <row r="16898" spans="9:12" ht="15" x14ac:dyDescent="0.25">
      <c r="I16898"/>
      <c r="J16898"/>
      <c r="K16898"/>
      <c r="L16898"/>
    </row>
    <row r="16899" spans="9:12" ht="15" x14ac:dyDescent="0.25">
      <c r="I16899"/>
      <c r="J16899"/>
      <c r="K16899"/>
      <c r="L16899"/>
    </row>
    <row r="16900" spans="9:12" ht="15" x14ac:dyDescent="0.25">
      <c r="I16900"/>
      <c r="J16900"/>
      <c r="K16900"/>
      <c r="L16900"/>
    </row>
    <row r="16901" spans="9:12" ht="15" x14ac:dyDescent="0.25">
      <c r="I16901"/>
      <c r="J16901"/>
      <c r="K16901"/>
      <c r="L16901"/>
    </row>
    <row r="16902" spans="9:12" ht="15" x14ac:dyDescent="0.25">
      <c r="I16902"/>
      <c r="J16902"/>
      <c r="K16902"/>
      <c r="L16902"/>
    </row>
    <row r="16903" spans="9:12" ht="15" x14ac:dyDescent="0.25">
      <c r="I16903"/>
      <c r="J16903"/>
      <c r="K16903"/>
      <c r="L16903"/>
    </row>
    <row r="16904" spans="9:12" ht="15" x14ac:dyDescent="0.25">
      <c r="I16904"/>
      <c r="J16904"/>
      <c r="K16904"/>
      <c r="L16904"/>
    </row>
    <row r="16905" spans="9:12" ht="15" x14ac:dyDescent="0.25">
      <c r="I16905"/>
      <c r="J16905"/>
      <c r="K16905"/>
      <c r="L16905"/>
    </row>
    <row r="16906" spans="9:12" ht="15" x14ac:dyDescent="0.25">
      <c r="I16906"/>
      <c r="J16906"/>
      <c r="K16906"/>
      <c r="L16906"/>
    </row>
    <row r="16907" spans="9:12" ht="15" x14ac:dyDescent="0.25">
      <c r="I16907"/>
      <c r="J16907"/>
      <c r="K16907"/>
      <c r="L16907"/>
    </row>
    <row r="16908" spans="9:12" ht="15" x14ac:dyDescent="0.25">
      <c r="I16908"/>
      <c r="J16908"/>
      <c r="K16908"/>
      <c r="L16908"/>
    </row>
    <row r="16909" spans="9:12" ht="15" x14ac:dyDescent="0.25">
      <c r="I16909"/>
      <c r="J16909"/>
      <c r="K16909"/>
      <c r="L16909"/>
    </row>
    <row r="16910" spans="9:12" ht="15" x14ac:dyDescent="0.25">
      <c r="I16910"/>
      <c r="J16910"/>
      <c r="K16910"/>
      <c r="L16910"/>
    </row>
    <row r="16911" spans="9:12" ht="15" x14ac:dyDescent="0.25">
      <c r="I16911"/>
      <c r="J16911"/>
      <c r="K16911"/>
      <c r="L16911"/>
    </row>
    <row r="16912" spans="9:12" ht="15" x14ac:dyDescent="0.25">
      <c r="I16912"/>
      <c r="J16912"/>
      <c r="K16912"/>
      <c r="L16912"/>
    </row>
    <row r="16913" spans="9:12" ht="15" x14ac:dyDescent="0.25">
      <c r="I16913"/>
      <c r="J16913"/>
      <c r="K16913"/>
      <c r="L16913"/>
    </row>
    <row r="16914" spans="9:12" ht="15" x14ac:dyDescent="0.25">
      <c r="I16914"/>
      <c r="J16914"/>
      <c r="K16914"/>
      <c r="L16914"/>
    </row>
    <row r="16915" spans="9:12" ht="15" x14ac:dyDescent="0.25">
      <c r="I16915"/>
      <c r="J16915"/>
      <c r="K16915"/>
      <c r="L16915"/>
    </row>
    <row r="16916" spans="9:12" ht="15" x14ac:dyDescent="0.25">
      <c r="I16916"/>
      <c r="J16916"/>
      <c r="K16916"/>
      <c r="L16916"/>
    </row>
    <row r="16917" spans="9:12" ht="15" x14ac:dyDescent="0.25">
      <c r="I16917"/>
      <c r="J16917"/>
      <c r="K16917"/>
      <c r="L16917"/>
    </row>
    <row r="16918" spans="9:12" ht="15" x14ac:dyDescent="0.25">
      <c r="I16918"/>
      <c r="J16918"/>
      <c r="K16918"/>
      <c r="L16918"/>
    </row>
    <row r="16919" spans="9:12" ht="15" x14ac:dyDescent="0.25">
      <c r="I16919"/>
      <c r="J16919"/>
      <c r="K16919"/>
      <c r="L16919"/>
    </row>
    <row r="16920" spans="9:12" ht="15" x14ac:dyDescent="0.25">
      <c r="I16920"/>
      <c r="J16920"/>
      <c r="K16920"/>
      <c r="L16920"/>
    </row>
    <row r="16921" spans="9:12" ht="15" x14ac:dyDescent="0.25">
      <c r="I16921"/>
      <c r="J16921"/>
      <c r="K16921"/>
      <c r="L16921"/>
    </row>
    <row r="16922" spans="9:12" ht="15" x14ac:dyDescent="0.25">
      <c r="I16922"/>
      <c r="J16922"/>
      <c r="K16922"/>
      <c r="L16922"/>
    </row>
    <row r="16923" spans="9:12" ht="15" x14ac:dyDescent="0.25">
      <c r="I16923"/>
      <c r="J16923"/>
      <c r="K16923"/>
      <c r="L16923"/>
    </row>
    <row r="16924" spans="9:12" ht="15" x14ac:dyDescent="0.25">
      <c r="I16924"/>
      <c r="J16924"/>
      <c r="K16924"/>
      <c r="L16924"/>
    </row>
    <row r="16925" spans="9:12" ht="15" x14ac:dyDescent="0.25">
      <c r="I16925"/>
      <c r="J16925"/>
      <c r="K16925"/>
      <c r="L16925"/>
    </row>
    <row r="16926" spans="9:12" ht="15" x14ac:dyDescent="0.25">
      <c r="I16926"/>
      <c r="J16926"/>
      <c r="K16926"/>
      <c r="L16926"/>
    </row>
    <row r="16927" spans="9:12" ht="15" x14ac:dyDescent="0.25">
      <c r="I16927"/>
      <c r="J16927"/>
      <c r="K16927"/>
      <c r="L16927"/>
    </row>
    <row r="16928" spans="9:12" ht="15" x14ac:dyDescent="0.25">
      <c r="I16928"/>
      <c r="J16928"/>
      <c r="K16928"/>
      <c r="L16928"/>
    </row>
    <row r="16929" spans="9:12" ht="15" x14ac:dyDescent="0.25">
      <c r="I16929"/>
      <c r="J16929"/>
      <c r="K16929"/>
      <c r="L16929"/>
    </row>
    <row r="16930" spans="9:12" ht="15" x14ac:dyDescent="0.25">
      <c r="I16930"/>
      <c r="J16930"/>
      <c r="K16930"/>
      <c r="L16930"/>
    </row>
    <row r="16931" spans="9:12" ht="15" x14ac:dyDescent="0.25">
      <c r="I16931"/>
      <c r="J16931"/>
      <c r="K16931"/>
      <c r="L16931"/>
    </row>
    <row r="16932" spans="9:12" ht="15" x14ac:dyDescent="0.25">
      <c r="I16932"/>
      <c r="J16932"/>
      <c r="K16932"/>
      <c r="L16932"/>
    </row>
    <row r="16933" spans="9:12" ht="15" x14ac:dyDescent="0.25">
      <c r="I16933"/>
      <c r="J16933"/>
      <c r="K16933"/>
      <c r="L16933"/>
    </row>
    <row r="16934" spans="9:12" ht="15" x14ac:dyDescent="0.25">
      <c r="I16934"/>
      <c r="J16934"/>
      <c r="K16934"/>
      <c r="L16934"/>
    </row>
    <row r="16935" spans="9:12" ht="15" x14ac:dyDescent="0.25">
      <c r="I16935"/>
      <c r="J16935"/>
      <c r="K16935"/>
      <c r="L16935"/>
    </row>
    <row r="16936" spans="9:12" ht="15" x14ac:dyDescent="0.25">
      <c r="I16936"/>
      <c r="J16936"/>
      <c r="K16936"/>
      <c r="L16936"/>
    </row>
    <row r="16937" spans="9:12" ht="15" x14ac:dyDescent="0.25">
      <c r="I16937"/>
      <c r="J16937"/>
      <c r="K16937"/>
      <c r="L16937"/>
    </row>
    <row r="16938" spans="9:12" ht="15" x14ac:dyDescent="0.25">
      <c r="I16938"/>
      <c r="J16938"/>
      <c r="K16938"/>
      <c r="L16938"/>
    </row>
    <row r="16939" spans="9:12" ht="15" x14ac:dyDescent="0.25">
      <c r="I16939"/>
      <c r="J16939"/>
      <c r="K16939"/>
      <c r="L16939"/>
    </row>
    <row r="16940" spans="9:12" ht="15" x14ac:dyDescent="0.25">
      <c r="I16940"/>
      <c r="J16940"/>
      <c r="K16940"/>
      <c r="L16940"/>
    </row>
    <row r="16941" spans="9:12" ht="15" x14ac:dyDescent="0.25">
      <c r="I16941"/>
      <c r="J16941"/>
      <c r="K16941"/>
      <c r="L16941"/>
    </row>
    <row r="16942" spans="9:12" ht="15" x14ac:dyDescent="0.25">
      <c r="I16942"/>
      <c r="J16942"/>
      <c r="K16942"/>
      <c r="L16942"/>
    </row>
    <row r="16943" spans="9:12" ht="15" x14ac:dyDescent="0.25">
      <c r="I16943"/>
      <c r="J16943"/>
      <c r="K16943"/>
      <c r="L16943"/>
    </row>
    <row r="16944" spans="9:12" ht="15" x14ac:dyDescent="0.25">
      <c r="I16944"/>
      <c r="J16944"/>
      <c r="K16944"/>
      <c r="L16944"/>
    </row>
    <row r="16945" spans="9:12" ht="15" x14ac:dyDescent="0.25">
      <c r="I16945"/>
      <c r="J16945"/>
      <c r="K16945"/>
      <c r="L16945"/>
    </row>
    <row r="16946" spans="9:12" ht="15" x14ac:dyDescent="0.25">
      <c r="I16946"/>
      <c r="J16946"/>
      <c r="K16946"/>
      <c r="L16946"/>
    </row>
    <row r="16947" spans="9:12" ht="15" x14ac:dyDescent="0.25">
      <c r="I16947"/>
      <c r="J16947"/>
      <c r="K16947"/>
      <c r="L16947"/>
    </row>
    <row r="16948" spans="9:12" ht="15" x14ac:dyDescent="0.25">
      <c r="I16948"/>
      <c r="J16948"/>
      <c r="K16948"/>
      <c r="L16948"/>
    </row>
    <row r="16949" spans="9:12" ht="15" x14ac:dyDescent="0.25">
      <c r="I16949"/>
      <c r="J16949"/>
      <c r="K16949"/>
      <c r="L16949"/>
    </row>
    <row r="16950" spans="9:12" ht="15" x14ac:dyDescent="0.25">
      <c r="I16950"/>
      <c r="J16950"/>
      <c r="K16950"/>
      <c r="L16950"/>
    </row>
    <row r="16951" spans="9:12" ht="15" x14ac:dyDescent="0.25">
      <c r="I16951"/>
      <c r="J16951"/>
      <c r="K16951"/>
      <c r="L16951"/>
    </row>
    <row r="16952" spans="9:12" ht="15" x14ac:dyDescent="0.25">
      <c r="I16952"/>
      <c r="J16952"/>
      <c r="K16952"/>
      <c r="L16952"/>
    </row>
    <row r="16953" spans="9:12" ht="15" x14ac:dyDescent="0.25">
      <c r="I16953"/>
      <c r="J16953"/>
      <c r="K16953"/>
      <c r="L16953"/>
    </row>
    <row r="16954" spans="9:12" ht="15" x14ac:dyDescent="0.25">
      <c r="I16954"/>
      <c r="J16954"/>
      <c r="K16954"/>
      <c r="L16954"/>
    </row>
    <row r="16955" spans="9:12" ht="15" x14ac:dyDescent="0.25">
      <c r="I16955"/>
      <c r="J16955"/>
      <c r="K16955"/>
      <c r="L16955"/>
    </row>
    <row r="16956" spans="9:12" ht="15" x14ac:dyDescent="0.25">
      <c r="I16956"/>
      <c r="J16956"/>
      <c r="K16956"/>
      <c r="L16956"/>
    </row>
    <row r="16957" spans="9:12" ht="15" x14ac:dyDescent="0.25">
      <c r="I16957"/>
      <c r="J16957"/>
      <c r="K16957"/>
      <c r="L16957"/>
    </row>
    <row r="16958" spans="9:12" ht="15" x14ac:dyDescent="0.25">
      <c r="I16958"/>
      <c r="J16958"/>
      <c r="K16958"/>
      <c r="L16958"/>
    </row>
    <row r="16959" spans="9:12" ht="15" x14ac:dyDescent="0.25">
      <c r="I16959"/>
      <c r="J16959"/>
      <c r="K16959"/>
      <c r="L16959"/>
    </row>
    <row r="16960" spans="9:12" ht="15" x14ac:dyDescent="0.25">
      <c r="I16960"/>
      <c r="J16960"/>
      <c r="K16960"/>
      <c r="L16960"/>
    </row>
    <row r="16961" spans="9:12" ht="15" x14ac:dyDescent="0.25">
      <c r="I16961"/>
      <c r="J16961"/>
      <c r="K16961"/>
      <c r="L16961"/>
    </row>
    <row r="16962" spans="9:12" ht="15" x14ac:dyDescent="0.25">
      <c r="I16962"/>
      <c r="J16962"/>
      <c r="K16962"/>
      <c r="L16962"/>
    </row>
    <row r="16963" spans="9:12" ht="15" x14ac:dyDescent="0.25">
      <c r="I16963"/>
      <c r="J16963"/>
      <c r="K16963"/>
      <c r="L16963"/>
    </row>
    <row r="16964" spans="9:12" ht="15" x14ac:dyDescent="0.25">
      <c r="I16964"/>
      <c r="J16964"/>
      <c r="K16964"/>
      <c r="L16964"/>
    </row>
    <row r="16965" spans="9:12" ht="15" x14ac:dyDescent="0.25">
      <c r="I16965"/>
      <c r="J16965"/>
      <c r="K16965"/>
      <c r="L16965"/>
    </row>
    <row r="16966" spans="9:12" ht="15" x14ac:dyDescent="0.25">
      <c r="I16966"/>
      <c r="J16966"/>
      <c r="K16966"/>
      <c r="L16966"/>
    </row>
    <row r="16967" spans="9:12" ht="15" x14ac:dyDescent="0.25">
      <c r="I16967"/>
      <c r="J16967"/>
      <c r="K16967"/>
      <c r="L16967"/>
    </row>
    <row r="16968" spans="9:12" ht="15" x14ac:dyDescent="0.25">
      <c r="I16968"/>
      <c r="J16968"/>
      <c r="K16968"/>
      <c r="L16968"/>
    </row>
    <row r="16969" spans="9:12" ht="15" x14ac:dyDescent="0.25">
      <c r="I16969"/>
      <c r="J16969"/>
      <c r="K16969"/>
      <c r="L16969"/>
    </row>
    <row r="16970" spans="9:12" ht="15" x14ac:dyDescent="0.25">
      <c r="I16970"/>
      <c r="J16970"/>
      <c r="K16970"/>
      <c r="L16970"/>
    </row>
    <row r="16971" spans="9:12" ht="15" x14ac:dyDescent="0.25">
      <c r="I16971"/>
      <c r="J16971"/>
      <c r="K16971"/>
      <c r="L16971"/>
    </row>
    <row r="16972" spans="9:12" ht="15" x14ac:dyDescent="0.25">
      <c r="I16972"/>
      <c r="J16972"/>
      <c r="K16972"/>
      <c r="L16972"/>
    </row>
    <row r="16973" spans="9:12" ht="15" x14ac:dyDescent="0.25">
      <c r="I16973"/>
      <c r="J16973"/>
      <c r="K16973"/>
      <c r="L16973"/>
    </row>
    <row r="16974" spans="9:12" ht="15" x14ac:dyDescent="0.25">
      <c r="I16974"/>
      <c r="J16974"/>
      <c r="K16974"/>
      <c r="L16974"/>
    </row>
    <row r="16975" spans="9:12" ht="15" x14ac:dyDescent="0.25">
      <c r="I16975"/>
      <c r="J16975"/>
      <c r="K16975"/>
      <c r="L16975"/>
    </row>
    <row r="16976" spans="9:12" ht="15" x14ac:dyDescent="0.25">
      <c r="I16976"/>
      <c r="J16976"/>
      <c r="K16976"/>
      <c r="L16976"/>
    </row>
    <row r="16977" spans="9:12" ht="15" x14ac:dyDescent="0.25">
      <c r="I16977"/>
      <c r="J16977"/>
      <c r="K16977"/>
      <c r="L16977"/>
    </row>
    <row r="16978" spans="9:12" ht="15" x14ac:dyDescent="0.25">
      <c r="I16978"/>
      <c r="J16978"/>
      <c r="K16978"/>
      <c r="L16978"/>
    </row>
    <row r="16979" spans="9:12" ht="15" x14ac:dyDescent="0.25">
      <c r="I16979"/>
      <c r="J16979"/>
      <c r="K16979"/>
      <c r="L16979"/>
    </row>
    <row r="16980" spans="9:12" ht="15" x14ac:dyDescent="0.25">
      <c r="I16980"/>
      <c r="J16980"/>
      <c r="K16980"/>
      <c r="L16980"/>
    </row>
    <row r="16981" spans="9:12" ht="15" x14ac:dyDescent="0.25">
      <c r="I16981"/>
      <c r="J16981"/>
      <c r="K16981"/>
      <c r="L16981"/>
    </row>
    <row r="16982" spans="9:12" ht="15" x14ac:dyDescent="0.25">
      <c r="I16982"/>
      <c r="J16982"/>
      <c r="K16982"/>
      <c r="L16982"/>
    </row>
    <row r="16983" spans="9:12" ht="15" x14ac:dyDescent="0.25">
      <c r="I16983"/>
      <c r="J16983"/>
      <c r="K16983"/>
      <c r="L16983"/>
    </row>
    <row r="16984" spans="9:12" ht="15" x14ac:dyDescent="0.25">
      <c r="I16984"/>
      <c r="J16984"/>
      <c r="K16984"/>
      <c r="L16984"/>
    </row>
    <row r="16985" spans="9:12" ht="15" x14ac:dyDescent="0.25">
      <c r="I16985"/>
      <c r="J16985"/>
      <c r="K16985"/>
      <c r="L16985"/>
    </row>
    <row r="16986" spans="9:12" ht="15" x14ac:dyDescent="0.25">
      <c r="I16986"/>
      <c r="J16986"/>
      <c r="K16986"/>
      <c r="L16986"/>
    </row>
    <row r="16987" spans="9:12" ht="15" x14ac:dyDescent="0.25">
      <c r="I16987"/>
      <c r="J16987"/>
      <c r="K16987"/>
      <c r="L16987"/>
    </row>
    <row r="16988" spans="9:12" ht="15" x14ac:dyDescent="0.25">
      <c r="I16988"/>
      <c r="J16988"/>
      <c r="K16988"/>
      <c r="L16988"/>
    </row>
    <row r="16989" spans="9:12" ht="15" x14ac:dyDescent="0.25">
      <c r="I16989"/>
      <c r="J16989"/>
      <c r="K16989"/>
      <c r="L16989"/>
    </row>
    <row r="16990" spans="9:12" ht="15" x14ac:dyDescent="0.25">
      <c r="I16990"/>
      <c r="J16990"/>
      <c r="K16990"/>
      <c r="L16990"/>
    </row>
    <row r="16991" spans="9:12" ht="15" x14ac:dyDescent="0.25">
      <c r="I16991"/>
      <c r="J16991"/>
      <c r="K16991"/>
      <c r="L16991"/>
    </row>
    <row r="16992" spans="9:12" ht="15" x14ac:dyDescent="0.25">
      <c r="I16992"/>
      <c r="J16992"/>
      <c r="K16992"/>
      <c r="L16992"/>
    </row>
    <row r="16993" spans="9:12" ht="15" x14ac:dyDescent="0.25">
      <c r="I16993"/>
      <c r="J16993"/>
      <c r="K16993"/>
      <c r="L16993"/>
    </row>
    <row r="16994" spans="9:12" ht="15" x14ac:dyDescent="0.25">
      <c r="I16994"/>
      <c r="J16994"/>
      <c r="K16994"/>
      <c r="L16994"/>
    </row>
    <row r="16995" spans="9:12" ht="15" x14ac:dyDescent="0.25">
      <c r="I16995"/>
      <c r="J16995"/>
      <c r="K16995"/>
      <c r="L16995"/>
    </row>
    <row r="16996" spans="9:12" ht="15" x14ac:dyDescent="0.25">
      <c r="I16996"/>
      <c r="J16996"/>
      <c r="K16996"/>
      <c r="L16996"/>
    </row>
    <row r="16997" spans="9:12" ht="15" x14ac:dyDescent="0.25">
      <c r="I16997"/>
      <c r="J16997"/>
      <c r="K16997"/>
      <c r="L16997"/>
    </row>
    <row r="16998" spans="9:12" ht="15" x14ac:dyDescent="0.25">
      <c r="I16998"/>
      <c r="J16998"/>
      <c r="K16998"/>
      <c r="L16998"/>
    </row>
    <row r="16999" spans="9:12" ht="15" x14ac:dyDescent="0.25">
      <c r="I16999"/>
      <c r="J16999"/>
      <c r="K16999"/>
      <c r="L16999"/>
    </row>
    <row r="17000" spans="9:12" ht="15" x14ac:dyDescent="0.25">
      <c r="I17000"/>
      <c r="J17000"/>
      <c r="K17000"/>
      <c r="L17000"/>
    </row>
    <row r="17001" spans="9:12" ht="15" x14ac:dyDescent="0.25">
      <c r="I17001"/>
      <c r="J17001"/>
      <c r="K17001"/>
      <c r="L17001"/>
    </row>
    <row r="17002" spans="9:12" ht="15" x14ac:dyDescent="0.25">
      <c r="I17002"/>
      <c r="J17002"/>
      <c r="K17002"/>
      <c r="L17002"/>
    </row>
    <row r="17003" spans="9:12" ht="15" x14ac:dyDescent="0.25">
      <c r="I17003"/>
      <c r="J17003"/>
      <c r="K17003"/>
      <c r="L17003"/>
    </row>
    <row r="17004" spans="9:12" ht="15" x14ac:dyDescent="0.25">
      <c r="I17004"/>
      <c r="J17004"/>
      <c r="K17004"/>
      <c r="L17004"/>
    </row>
    <row r="17005" spans="9:12" ht="15" x14ac:dyDescent="0.25">
      <c r="I17005"/>
      <c r="J17005"/>
      <c r="K17005"/>
      <c r="L17005"/>
    </row>
    <row r="17006" spans="9:12" ht="15" x14ac:dyDescent="0.25">
      <c r="I17006"/>
      <c r="J17006"/>
      <c r="K17006"/>
      <c r="L17006"/>
    </row>
    <row r="17007" spans="9:12" ht="15" x14ac:dyDescent="0.25">
      <c r="I17007"/>
      <c r="J17007"/>
      <c r="K17007"/>
      <c r="L17007"/>
    </row>
    <row r="17008" spans="9:12" ht="15" x14ac:dyDescent="0.25">
      <c r="I17008"/>
      <c r="J17008"/>
      <c r="K17008"/>
      <c r="L17008"/>
    </row>
    <row r="17009" spans="9:12" ht="15" x14ac:dyDescent="0.25">
      <c r="I17009"/>
      <c r="J17009"/>
      <c r="K17009"/>
      <c r="L17009"/>
    </row>
    <row r="17010" spans="9:12" ht="15" x14ac:dyDescent="0.25">
      <c r="I17010"/>
      <c r="J17010"/>
      <c r="K17010"/>
      <c r="L17010"/>
    </row>
    <row r="17011" spans="9:12" ht="15" x14ac:dyDescent="0.25">
      <c r="I17011"/>
      <c r="J17011"/>
      <c r="K17011"/>
      <c r="L17011"/>
    </row>
    <row r="17012" spans="9:12" ht="15" x14ac:dyDescent="0.25">
      <c r="I17012"/>
      <c r="J17012"/>
      <c r="K17012"/>
      <c r="L17012"/>
    </row>
    <row r="17013" spans="9:12" ht="15" x14ac:dyDescent="0.25">
      <c r="I17013"/>
      <c r="J17013"/>
      <c r="K17013"/>
      <c r="L17013"/>
    </row>
    <row r="17014" spans="9:12" ht="15" x14ac:dyDescent="0.25">
      <c r="I17014"/>
      <c r="J17014"/>
      <c r="K17014"/>
      <c r="L17014"/>
    </row>
    <row r="17015" spans="9:12" ht="15" x14ac:dyDescent="0.25">
      <c r="I17015"/>
      <c r="J17015"/>
      <c r="K17015"/>
      <c r="L17015"/>
    </row>
    <row r="17016" spans="9:12" ht="15" x14ac:dyDescent="0.25">
      <c r="I17016"/>
      <c r="J17016"/>
      <c r="K17016"/>
      <c r="L17016"/>
    </row>
    <row r="17017" spans="9:12" ht="15" x14ac:dyDescent="0.25">
      <c r="I17017"/>
      <c r="J17017"/>
      <c r="K17017"/>
      <c r="L17017"/>
    </row>
    <row r="17018" spans="9:12" ht="15" x14ac:dyDescent="0.25">
      <c r="I17018"/>
      <c r="J17018"/>
      <c r="K17018"/>
      <c r="L17018"/>
    </row>
    <row r="17019" spans="9:12" ht="15" x14ac:dyDescent="0.25">
      <c r="I17019"/>
      <c r="J17019"/>
      <c r="K17019"/>
      <c r="L17019"/>
    </row>
    <row r="17020" spans="9:12" ht="15" x14ac:dyDescent="0.25">
      <c r="I17020"/>
      <c r="J17020"/>
      <c r="K17020"/>
      <c r="L17020"/>
    </row>
    <row r="17021" spans="9:12" ht="15" x14ac:dyDescent="0.25">
      <c r="I17021"/>
      <c r="J17021"/>
      <c r="K17021"/>
      <c r="L17021"/>
    </row>
    <row r="17022" spans="9:12" ht="15" x14ac:dyDescent="0.25">
      <c r="I17022"/>
      <c r="J17022"/>
      <c r="K17022"/>
      <c r="L17022"/>
    </row>
    <row r="17023" spans="9:12" ht="15" x14ac:dyDescent="0.25">
      <c r="I17023"/>
      <c r="J17023"/>
      <c r="K17023"/>
      <c r="L17023"/>
    </row>
    <row r="17024" spans="9:12" ht="15" x14ac:dyDescent="0.25">
      <c r="I17024"/>
      <c r="J17024"/>
      <c r="K17024"/>
      <c r="L17024"/>
    </row>
    <row r="17025" spans="9:12" ht="15" x14ac:dyDescent="0.25">
      <c r="I17025"/>
      <c r="J17025"/>
      <c r="K17025"/>
      <c r="L17025"/>
    </row>
    <row r="17026" spans="9:12" ht="15" x14ac:dyDescent="0.25">
      <c r="I17026"/>
      <c r="J17026"/>
      <c r="K17026"/>
      <c r="L17026"/>
    </row>
    <row r="17027" spans="9:12" ht="15" x14ac:dyDescent="0.25">
      <c r="I17027"/>
      <c r="J17027"/>
      <c r="K17027"/>
      <c r="L17027"/>
    </row>
    <row r="17028" spans="9:12" ht="15" x14ac:dyDescent="0.25">
      <c r="I17028"/>
      <c r="J17028"/>
      <c r="K17028"/>
      <c r="L17028"/>
    </row>
    <row r="17029" spans="9:12" ht="15" x14ac:dyDescent="0.25">
      <c r="I17029"/>
      <c r="J17029"/>
      <c r="K17029"/>
      <c r="L17029"/>
    </row>
    <row r="17030" spans="9:12" ht="15" x14ac:dyDescent="0.25">
      <c r="I17030"/>
      <c r="J17030"/>
      <c r="K17030"/>
      <c r="L17030"/>
    </row>
    <row r="17031" spans="9:12" ht="15" x14ac:dyDescent="0.25">
      <c r="I17031"/>
      <c r="J17031"/>
      <c r="K17031"/>
      <c r="L17031"/>
    </row>
    <row r="17032" spans="9:12" ht="15" x14ac:dyDescent="0.25">
      <c r="I17032"/>
      <c r="J17032"/>
      <c r="K17032"/>
      <c r="L17032"/>
    </row>
    <row r="17033" spans="9:12" ht="15" x14ac:dyDescent="0.25">
      <c r="I17033"/>
      <c r="J17033"/>
      <c r="K17033"/>
      <c r="L17033"/>
    </row>
    <row r="17034" spans="9:12" ht="15" x14ac:dyDescent="0.25">
      <c r="I17034"/>
      <c r="J17034"/>
      <c r="K17034"/>
      <c r="L17034"/>
    </row>
    <row r="17035" spans="9:12" ht="15" x14ac:dyDescent="0.25">
      <c r="I17035"/>
      <c r="J17035"/>
      <c r="K17035"/>
      <c r="L17035"/>
    </row>
    <row r="17036" spans="9:12" ht="15" x14ac:dyDescent="0.25">
      <c r="I17036"/>
      <c r="J17036"/>
      <c r="K17036"/>
      <c r="L17036"/>
    </row>
    <row r="17037" spans="9:12" ht="15" x14ac:dyDescent="0.25">
      <c r="I17037"/>
      <c r="J17037"/>
      <c r="K17037"/>
      <c r="L17037"/>
    </row>
    <row r="17038" spans="9:12" ht="15" x14ac:dyDescent="0.25">
      <c r="I17038"/>
      <c r="J17038"/>
      <c r="K17038"/>
      <c r="L17038"/>
    </row>
    <row r="17039" spans="9:12" ht="15" x14ac:dyDescent="0.25">
      <c r="I17039"/>
      <c r="J17039"/>
      <c r="K17039"/>
      <c r="L17039"/>
    </row>
    <row r="17040" spans="9:12" ht="15" x14ac:dyDescent="0.25">
      <c r="I17040"/>
      <c r="J17040"/>
      <c r="K17040"/>
      <c r="L17040"/>
    </row>
    <row r="17041" spans="9:12" ht="15" x14ac:dyDescent="0.25">
      <c r="I17041"/>
      <c r="J17041"/>
      <c r="K17041"/>
      <c r="L17041"/>
    </row>
    <row r="17042" spans="9:12" ht="15" x14ac:dyDescent="0.25">
      <c r="I17042"/>
      <c r="J17042"/>
      <c r="K17042"/>
      <c r="L17042"/>
    </row>
    <row r="17043" spans="9:12" ht="15" x14ac:dyDescent="0.25">
      <c r="I17043"/>
      <c r="J17043"/>
      <c r="K17043"/>
      <c r="L17043"/>
    </row>
    <row r="17044" spans="9:12" ht="15" x14ac:dyDescent="0.25">
      <c r="I17044"/>
      <c r="J17044"/>
      <c r="K17044"/>
      <c r="L17044"/>
    </row>
    <row r="17045" spans="9:12" ht="15" x14ac:dyDescent="0.25">
      <c r="I17045"/>
      <c r="J17045"/>
      <c r="K17045"/>
      <c r="L17045"/>
    </row>
    <row r="17046" spans="9:12" ht="15" x14ac:dyDescent="0.25">
      <c r="I17046"/>
      <c r="J17046"/>
      <c r="K17046"/>
      <c r="L17046"/>
    </row>
    <row r="17047" spans="9:12" ht="15" x14ac:dyDescent="0.25">
      <c r="I17047"/>
      <c r="J17047"/>
      <c r="K17047"/>
      <c r="L17047"/>
    </row>
    <row r="17048" spans="9:12" ht="15" x14ac:dyDescent="0.25">
      <c r="I17048"/>
      <c r="J17048"/>
      <c r="K17048"/>
      <c r="L17048"/>
    </row>
    <row r="17049" spans="9:12" ht="15" x14ac:dyDescent="0.25">
      <c r="I17049"/>
      <c r="J17049"/>
      <c r="K17049"/>
      <c r="L17049"/>
    </row>
    <row r="17050" spans="9:12" ht="15" x14ac:dyDescent="0.25">
      <c r="I17050"/>
      <c r="J17050"/>
      <c r="K17050"/>
      <c r="L17050"/>
    </row>
    <row r="17051" spans="9:12" ht="15" x14ac:dyDescent="0.25">
      <c r="I17051"/>
      <c r="J17051"/>
      <c r="K17051"/>
      <c r="L17051"/>
    </row>
    <row r="17052" spans="9:12" ht="15" x14ac:dyDescent="0.25">
      <c r="I17052"/>
      <c r="J17052"/>
      <c r="K17052"/>
      <c r="L17052"/>
    </row>
    <row r="17053" spans="9:12" ht="15" x14ac:dyDescent="0.25">
      <c r="I17053"/>
      <c r="J17053"/>
      <c r="K17053"/>
      <c r="L17053"/>
    </row>
    <row r="17054" spans="9:12" ht="15" x14ac:dyDescent="0.25">
      <c r="I17054"/>
      <c r="J17054"/>
      <c r="K17054"/>
      <c r="L17054"/>
    </row>
    <row r="17055" spans="9:12" ht="15" x14ac:dyDescent="0.25">
      <c r="I17055"/>
      <c r="J17055"/>
      <c r="K17055"/>
      <c r="L17055"/>
    </row>
    <row r="17056" spans="9:12" ht="15" x14ac:dyDescent="0.25">
      <c r="I17056"/>
      <c r="J17056"/>
      <c r="K17056"/>
      <c r="L17056"/>
    </row>
    <row r="17057" spans="9:12" ht="15" x14ac:dyDescent="0.25">
      <c r="I17057"/>
      <c r="J17057"/>
      <c r="K17057"/>
      <c r="L17057"/>
    </row>
    <row r="17058" spans="9:12" ht="15" x14ac:dyDescent="0.25">
      <c r="I17058"/>
      <c r="J17058"/>
      <c r="K17058"/>
      <c r="L17058"/>
    </row>
    <row r="17059" spans="9:12" ht="15" x14ac:dyDescent="0.25">
      <c r="I17059"/>
      <c r="J17059"/>
      <c r="K17059"/>
      <c r="L17059"/>
    </row>
    <row r="17060" spans="9:12" ht="15" x14ac:dyDescent="0.25">
      <c r="I17060"/>
      <c r="J17060"/>
      <c r="K17060"/>
      <c r="L17060"/>
    </row>
    <row r="17061" spans="9:12" ht="15" x14ac:dyDescent="0.25">
      <c r="I17061"/>
      <c r="J17061"/>
      <c r="K17061"/>
      <c r="L17061"/>
    </row>
    <row r="17062" spans="9:12" ht="15" x14ac:dyDescent="0.25">
      <c r="I17062"/>
      <c r="J17062"/>
      <c r="K17062"/>
      <c r="L17062"/>
    </row>
    <row r="17063" spans="9:12" ht="15" x14ac:dyDescent="0.25">
      <c r="I17063"/>
      <c r="J17063"/>
      <c r="K17063"/>
      <c r="L17063"/>
    </row>
    <row r="17064" spans="9:12" ht="15" x14ac:dyDescent="0.25">
      <c r="I17064"/>
      <c r="J17064"/>
      <c r="K17064"/>
      <c r="L17064"/>
    </row>
    <row r="17065" spans="9:12" ht="15" x14ac:dyDescent="0.25">
      <c r="I17065"/>
      <c r="J17065"/>
      <c r="K17065"/>
      <c r="L17065"/>
    </row>
    <row r="17066" spans="9:12" ht="15" x14ac:dyDescent="0.25">
      <c r="I17066"/>
      <c r="J17066"/>
      <c r="K17066"/>
      <c r="L17066"/>
    </row>
    <row r="17067" spans="9:12" ht="15" x14ac:dyDescent="0.25">
      <c r="I17067"/>
      <c r="J17067"/>
      <c r="K17067"/>
      <c r="L17067"/>
    </row>
    <row r="17068" spans="9:12" ht="15" x14ac:dyDescent="0.25">
      <c r="I17068"/>
      <c r="J17068"/>
      <c r="K17068"/>
      <c r="L17068"/>
    </row>
    <row r="17069" spans="9:12" ht="15" x14ac:dyDescent="0.25">
      <c r="I17069"/>
      <c r="J17069"/>
      <c r="K17069"/>
      <c r="L17069"/>
    </row>
    <row r="17070" spans="9:12" ht="15" x14ac:dyDescent="0.25">
      <c r="I17070"/>
      <c r="J17070"/>
      <c r="K17070"/>
      <c r="L17070"/>
    </row>
    <row r="17071" spans="9:12" ht="15" x14ac:dyDescent="0.25">
      <c r="I17071"/>
      <c r="J17071"/>
      <c r="K17071"/>
      <c r="L17071"/>
    </row>
    <row r="17072" spans="9:12" ht="15" x14ac:dyDescent="0.25">
      <c r="I17072"/>
      <c r="J17072"/>
      <c r="K17072"/>
      <c r="L17072"/>
    </row>
    <row r="17073" spans="9:12" ht="15" x14ac:dyDescent="0.25">
      <c r="I17073"/>
      <c r="J17073"/>
      <c r="K17073"/>
      <c r="L17073"/>
    </row>
    <row r="17074" spans="9:12" ht="15" x14ac:dyDescent="0.25">
      <c r="I17074"/>
      <c r="J17074"/>
      <c r="K17074"/>
      <c r="L17074"/>
    </row>
    <row r="17075" spans="9:12" ht="15" x14ac:dyDescent="0.25">
      <c r="I17075"/>
      <c r="J17075"/>
      <c r="K17075"/>
      <c r="L17075"/>
    </row>
    <row r="17076" spans="9:12" ht="15" x14ac:dyDescent="0.25">
      <c r="I17076"/>
      <c r="J17076"/>
      <c r="K17076"/>
      <c r="L17076"/>
    </row>
    <row r="17077" spans="9:12" ht="15" x14ac:dyDescent="0.25">
      <c r="I17077"/>
      <c r="J17077"/>
      <c r="K17077"/>
      <c r="L17077"/>
    </row>
    <row r="17078" spans="9:12" ht="15" x14ac:dyDescent="0.25">
      <c r="I17078"/>
      <c r="J17078"/>
      <c r="K17078"/>
      <c r="L17078"/>
    </row>
    <row r="17079" spans="9:12" ht="15" x14ac:dyDescent="0.25">
      <c r="I17079"/>
      <c r="J17079"/>
      <c r="K17079"/>
      <c r="L17079"/>
    </row>
    <row r="17080" spans="9:12" ht="15" x14ac:dyDescent="0.25">
      <c r="I17080"/>
      <c r="J17080"/>
      <c r="K17080"/>
      <c r="L17080"/>
    </row>
    <row r="17081" spans="9:12" ht="15" x14ac:dyDescent="0.25">
      <c r="I17081"/>
      <c r="J17081"/>
      <c r="K17081"/>
      <c r="L17081"/>
    </row>
    <row r="17082" spans="9:12" ht="15" x14ac:dyDescent="0.25">
      <c r="I17082"/>
      <c r="J17082"/>
      <c r="K17082"/>
      <c r="L17082"/>
    </row>
    <row r="17083" spans="9:12" ht="15" x14ac:dyDescent="0.25">
      <c r="I17083"/>
      <c r="J17083"/>
      <c r="K17083"/>
      <c r="L17083"/>
    </row>
    <row r="17084" spans="9:12" ht="15" x14ac:dyDescent="0.25">
      <c r="I17084"/>
      <c r="J17084"/>
      <c r="K17084"/>
      <c r="L17084"/>
    </row>
    <row r="17085" spans="9:12" ht="15" x14ac:dyDescent="0.25">
      <c r="I17085"/>
      <c r="J17085"/>
      <c r="K17085"/>
      <c r="L17085"/>
    </row>
    <row r="17086" spans="9:12" ht="15" x14ac:dyDescent="0.25">
      <c r="I17086"/>
      <c r="J17086"/>
      <c r="K17086"/>
      <c r="L17086"/>
    </row>
    <row r="17087" spans="9:12" ht="15" x14ac:dyDescent="0.25">
      <c r="I17087"/>
      <c r="J17087"/>
      <c r="K17087"/>
      <c r="L17087"/>
    </row>
    <row r="17088" spans="9:12" ht="15" x14ac:dyDescent="0.25">
      <c r="I17088"/>
      <c r="J17088"/>
      <c r="K17088"/>
      <c r="L17088"/>
    </row>
    <row r="17089" spans="9:12" ht="15" x14ac:dyDescent="0.25">
      <c r="I17089"/>
      <c r="J17089"/>
      <c r="K17089"/>
      <c r="L17089"/>
    </row>
    <row r="17090" spans="9:12" ht="15" x14ac:dyDescent="0.25">
      <c r="I17090"/>
      <c r="J17090"/>
      <c r="K17090"/>
      <c r="L17090"/>
    </row>
    <row r="17091" spans="9:12" ht="15" x14ac:dyDescent="0.25">
      <c r="I17091"/>
      <c r="J17091"/>
      <c r="K17091"/>
      <c r="L17091"/>
    </row>
    <row r="17092" spans="9:12" ht="15" x14ac:dyDescent="0.25">
      <c r="I17092"/>
      <c r="J17092"/>
      <c r="K17092"/>
      <c r="L17092"/>
    </row>
    <row r="17093" spans="9:12" ht="15" x14ac:dyDescent="0.25">
      <c r="I17093"/>
      <c r="J17093"/>
      <c r="K17093"/>
      <c r="L17093"/>
    </row>
    <row r="17094" spans="9:12" ht="15" x14ac:dyDescent="0.25">
      <c r="I17094"/>
      <c r="J17094"/>
      <c r="K17094"/>
      <c r="L17094"/>
    </row>
    <row r="17095" spans="9:12" ht="15" x14ac:dyDescent="0.25">
      <c r="I17095"/>
      <c r="J17095"/>
      <c r="K17095"/>
      <c r="L17095"/>
    </row>
    <row r="17096" spans="9:12" ht="15" x14ac:dyDescent="0.25">
      <c r="I17096"/>
      <c r="J17096"/>
      <c r="K17096"/>
      <c r="L17096"/>
    </row>
    <row r="17097" spans="9:12" ht="15" x14ac:dyDescent="0.25">
      <c r="I17097"/>
      <c r="J17097"/>
      <c r="K17097"/>
      <c r="L17097"/>
    </row>
    <row r="17098" spans="9:12" ht="15" x14ac:dyDescent="0.25">
      <c r="I17098"/>
      <c r="J17098"/>
      <c r="K17098"/>
      <c r="L17098"/>
    </row>
    <row r="17099" spans="9:12" ht="15" x14ac:dyDescent="0.25">
      <c r="I17099"/>
      <c r="J17099"/>
      <c r="K17099"/>
      <c r="L17099"/>
    </row>
    <row r="17100" spans="9:12" ht="15" x14ac:dyDescent="0.25">
      <c r="I17100"/>
      <c r="J17100"/>
      <c r="K17100"/>
      <c r="L17100"/>
    </row>
    <row r="17101" spans="9:12" ht="15" x14ac:dyDescent="0.25">
      <c r="I17101"/>
      <c r="J17101"/>
      <c r="K17101"/>
      <c r="L17101"/>
    </row>
    <row r="17102" spans="9:12" ht="15" x14ac:dyDescent="0.25">
      <c r="I17102"/>
      <c r="J17102"/>
      <c r="K17102"/>
      <c r="L17102"/>
    </row>
    <row r="17103" spans="9:12" ht="15" x14ac:dyDescent="0.25">
      <c r="I17103"/>
      <c r="J17103"/>
      <c r="K17103"/>
      <c r="L17103"/>
    </row>
    <row r="17104" spans="9:12" ht="15" x14ac:dyDescent="0.25">
      <c r="I17104"/>
      <c r="J17104"/>
      <c r="K17104"/>
      <c r="L17104"/>
    </row>
    <row r="17105" spans="9:12" ht="15" x14ac:dyDescent="0.25">
      <c r="I17105"/>
      <c r="J17105"/>
      <c r="K17105"/>
      <c r="L17105"/>
    </row>
    <row r="17106" spans="9:12" ht="15" x14ac:dyDescent="0.25">
      <c r="I17106"/>
      <c r="J17106"/>
      <c r="K17106"/>
      <c r="L17106"/>
    </row>
    <row r="17107" spans="9:12" ht="15" x14ac:dyDescent="0.25">
      <c r="I17107"/>
      <c r="J17107"/>
      <c r="K17107"/>
      <c r="L17107"/>
    </row>
    <row r="17108" spans="9:12" ht="15" x14ac:dyDescent="0.25">
      <c r="I17108"/>
      <c r="J17108"/>
      <c r="K17108"/>
      <c r="L17108"/>
    </row>
    <row r="17109" spans="9:12" ht="15" x14ac:dyDescent="0.25">
      <c r="I17109"/>
      <c r="J17109"/>
      <c r="K17109"/>
      <c r="L17109"/>
    </row>
    <row r="17110" spans="9:12" ht="15" x14ac:dyDescent="0.25">
      <c r="I17110"/>
      <c r="J17110"/>
      <c r="K17110"/>
      <c r="L17110"/>
    </row>
    <row r="17111" spans="9:12" ht="15" x14ac:dyDescent="0.25">
      <c r="I17111"/>
      <c r="J17111"/>
      <c r="K17111"/>
      <c r="L17111"/>
    </row>
    <row r="17112" spans="9:12" ht="15" x14ac:dyDescent="0.25">
      <c r="I17112"/>
      <c r="J17112"/>
      <c r="K17112"/>
      <c r="L17112"/>
    </row>
    <row r="17113" spans="9:12" ht="15" x14ac:dyDescent="0.25">
      <c r="I17113"/>
      <c r="J17113"/>
      <c r="K17113"/>
      <c r="L17113"/>
    </row>
    <row r="17114" spans="9:12" ht="15" x14ac:dyDescent="0.25">
      <c r="I17114"/>
      <c r="J17114"/>
      <c r="K17114"/>
      <c r="L17114"/>
    </row>
    <row r="17115" spans="9:12" ht="15" x14ac:dyDescent="0.25">
      <c r="I17115"/>
      <c r="J17115"/>
      <c r="K17115"/>
      <c r="L17115"/>
    </row>
    <row r="17116" spans="9:12" ht="15" x14ac:dyDescent="0.25">
      <c r="I17116"/>
      <c r="J17116"/>
      <c r="K17116"/>
      <c r="L17116"/>
    </row>
    <row r="17117" spans="9:12" ht="15" x14ac:dyDescent="0.25">
      <c r="I17117"/>
      <c r="J17117"/>
      <c r="K17117"/>
      <c r="L17117"/>
    </row>
    <row r="17118" spans="9:12" ht="15" x14ac:dyDescent="0.25">
      <c r="I17118"/>
      <c r="J17118"/>
      <c r="K17118"/>
      <c r="L17118"/>
    </row>
    <row r="17119" spans="9:12" ht="15" x14ac:dyDescent="0.25">
      <c r="I17119"/>
      <c r="J17119"/>
      <c r="K17119"/>
      <c r="L17119"/>
    </row>
    <row r="17120" spans="9:12" ht="15" x14ac:dyDescent="0.25">
      <c r="I17120"/>
      <c r="J17120"/>
      <c r="K17120"/>
      <c r="L17120"/>
    </row>
    <row r="17121" spans="9:12" ht="15" x14ac:dyDescent="0.25">
      <c r="I17121"/>
      <c r="J17121"/>
      <c r="K17121"/>
      <c r="L17121"/>
    </row>
    <row r="17122" spans="9:12" ht="15" x14ac:dyDescent="0.25">
      <c r="I17122"/>
      <c r="J17122"/>
      <c r="K17122"/>
      <c r="L17122"/>
    </row>
    <row r="17123" spans="9:12" ht="15" x14ac:dyDescent="0.25">
      <c r="I17123"/>
      <c r="J17123"/>
      <c r="K17123"/>
      <c r="L17123"/>
    </row>
    <row r="17124" spans="9:12" ht="15" x14ac:dyDescent="0.25">
      <c r="I17124"/>
      <c r="J17124"/>
      <c r="K17124"/>
      <c r="L17124"/>
    </row>
    <row r="17125" spans="9:12" ht="15" x14ac:dyDescent="0.25">
      <c r="I17125"/>
      <c r="J17125"/>
      <c r="K17125"/>
      <c r="L17125"/>
    </row>
    <row r="17126" spans="9:12" ht="15" x14ac:dyDescent="0.25">
      <c r="I17126"/>
      <c r="J17126"/>
      <c r="K17126"/>
      <c r="L17126"/>
    </row>
    <row r="17127" spans="9:12" ht="15" x14ac:dyDescent="0.25">
      <c r="I17127"/>
      <c r="J17127"/>
      <c r="K17127"/>
      <c r="L17127"/>
    </row>
    <row r="17128" spans="9:12" ht="15" x14ac:dyDescent="0.25">
      <c r="I17128"/>
      <c r="J17128"/>
      <c r="K17128"/>
      <c r="L17128"/>
    </row>
    <row r="17129" spans="9:12" ht="15" x14ac:dyDescent="0.25">
      <c r="I17129"/>
      <c r="J17129"/>
      <c r="K17129"/>
      <c r="L17129"/>
    </row>
    <row r="17130" spans="9:12" ht="15" x14ac:dyDescent="0.25">
      <c r="I17130"/>
      <c r="J17130"/>
      <c r="K17130"/>
      <c r="L17130"/>
    </row>
    <row r="17131" spans="9:12" ht="15" x14ac:dyDescent="0.25">
      <c r="I17131"/>
      <c r="J17131"/>
      <c r="K17131"/>
      <c r="L17131"/>
    </row>
    <row r="17132" spans="9:12" ht="15" x14ac:dyDescent="0.25">
      <c r="I17132"/>
      <c r="J17132"/>
      <c r="K17132"/>
      <c r="L17132"/>
    </row>
    <row r="17133" spans="9:12" ht="15" x14ac:dyDescent="0.25">
      <c r="I17133"/>
      <c r="J17133"/>
      <c r="K17133"/>
      <c r="L17133"/>
    </row>
    <row r="17134" spans="9:12" ht="15" x14ac:dyDescent="0.25">
      <c r="I17134"/>
      <c r="J17134"/>
      <c r="K17134"/>
      <c r="L17134"/>
    </row>
    <row r="17135" spans="9:12" ht="15" x14ac:dyDescent="0.25">
      <c r="I17135"/>
      <c r="J17135"/>
      <c r="K17135"/>
      <c r="L17135"/>
    </row>
    <row r="17136" spans="9:12" ht="15" x14ac:dyDescent="0.25">
      <c r="I17136"/>
      <c r="J17136"/>
      <c r="K17136"/>
      <c r="L17136"/>
    </row>
    <row r="17137" spans="9:12" ht="15" x14ac:dyDescent="0.25">
      <c r="I17137"/>
      <c r="J17137"/>
      <c r="K17137"/>
      <c r="L17137"/>
    </row>
    <row r="17138" spans="9:12" ht="15" x14ac:dyDescent="0.25">
      <c r="I17138"/>
      <c r="J17138"/>
      <c r="K17138"/>
      <c r="L17138"/>
    </row>
    <row r="17139" spans="9:12" ht="15" x14ac:dyDescent="0.25">
      <c r="I17139"/>
      <c r="J17139"/>
      <c r="K17139"/>
      <c r="L17139"/>
    </row>
    <row r="17140" spans="9:12" ht="15" x14ac:dyDescent="0.25">
      <c r="I17140"/>
      <c r="J17140"/>
      <c r="K17140"/>
      <c r="L17140"/>
    </row>
    <row r="17141" spans="9:12" ht="15" x14ac:dyDescent="0.25">
      <c r="I17141"/>
      <c r="J17141"/>
      <c r="K17141"/>
      <c r="L17141"/>
    </row>
    <row r="17142" spans="9:12" ht="15" x14ac:dyDescent="0.25">
      <c r="I17142"/>
      <c r="J17142"/>
      <c r="K17142"/>
      <c r="L17142"/>
    </row>
    <row r="17143" spans="9:12" ht="15" x14ac:dyDescent="0.25">
      <c r="I17143"/>
      <c r="J17143"/>
      <c r="K17143"/>
      <c r="L17143"/>
    </row>
    <row r="17144" spans="9:12" ht="15" x14ac:dyDescent="0.25">
      <c r="I17144"/>
      <c r="J17144"/>
      <c r="K17144"/>
      <c r="L17144"/>
    </row>
    <row r="17145" spans="9:12" ht="15" x14ac:dyDescent="0.25">
      <c r="I17145"/>
      <c r="J17145"/>
      <c r="K17145"/>
      <c r="L17145"/>
    </row>
    <row r="17146" spans="9:12" ht="15" x14ac:dyDescent="0.25">
      <c r="I17146"/>
      <c r="J17146"/>
      <c r="K17146"/>
      <c r="L17146"/>
    </row>
    <row r="17147" spans="9:12" ht="15" x14ac:dyDescent="0.25">
      <c r="I17147"/>
      <c r="J17147"/>
      <c r="K17147"/>
      <c r="L17147"/>
    </row>
    <row r="17148" spans="9:12" ht="15" x14ac:dyDescent="0.25">
      <c r="I17148"/>
      <c r="J17148"/>
      <c r="K17148"/>
      <c r="L17148"/>
    </row>
    <row r="17149" spans="9:12" ht="15" x14ac:dyDescent="0.25">
      <c r="I17149"/>
      <c r="J17149"/>
      <c r="K17149"/>
      <c r="L17149"/>
    </row>
    <row r="17150" spans="9:12" ht="15" x14ac:dyDescent="0.25">
      <c r="I17150"/>
      <c r="J17150"/>
      <c r="K17150"/>
      <c r="L17150"/>
    </row>
    <row r="17151" spans="9:12" ht="15" x14ac:dyDescent="0.25">
      <c r="I17151"/>
      <c r="J17151"/>
      <c r="K17151"/>
      <c r="L17151"/>
    </row>
    <row r="17152" spans="9:12" ht="15" x14ac:dyDescent="0.25">
      <c r="I17152"/>
      <c r="J17152"/>
      <c r="K17152"/>
      <c r="L17152"/>
    </row>
    <row r="17153" spans="9:12" ht="15" x14ac:dyDescent="0.25">
      <c r="I17153"/>
      <c r="J17153"/>
      <c r="K17153"/>
      <c r="L17153"/>
    </row>
    <row r="17154" spans="9:12" ht="15" x14ac:dyDescent="0.25">
      <c r="I17154"/>
      <c r="J17154"/>
      <c r="K17154"/>
      <c r="L17154"/>
    </row>
    <row r="17155" spans="9:12" ht="15" x14ac:dyDescent="0.25">
      <c r="I17155"/>
      <c r="J17155"/>
      <c r="K17155"/>
      <c r="L17155"/>
    </row>
    <row r="17156" spans="9:12" ht="15" x14ac:dyDescent="0.25">
      <c r="I17156"/>
      <c r="J17156"/>
      <c r="K17156"/>
      <c r="L17156"/>
    </row>
    <row r="17157" spans="9:12" ht="15" x14ac:dyDescent="0.25">
      <c r="I17157"/>
      <c r="J17157"/>
      <c r="K17157"/>
      <c r="L17157"/>
    </row>
    <row r="17158" spans="9:12" ht="15" x14ac:dyDescent="0.25">
      <c r="I17158"/>
      <c r="J17158"/>
      <c r="K17158"/>
      <c r="L17158"/>
    </row>
    <row r="17159" spans="9:12" ht="15" x14ac:dyDescent="0.25">
      <c r="I17159"/>
      <c r="J17159"/>
      <c r="K17159"/>
      <c r="L17159"/>
    </row>
    <row r="17160" spans="9:12" ht="15" x14ac:dyDescent="0.25">
      <c r="I17160"/>
      <c r="J17160"/>
      <c r="K17160"/>
      <c r="L17160"/>
    </row>
    <row r="17161" spans="9:12" ht="15" x14ac:dyDescent="0.25">
      <c r="I17161"/>
      <c r="J17161"/>
      <c r="K17161"/>
      <c r="L17161"/>
    </row>
    <row r="17162" spans="9:12" ht="15" x14ac:dyDescent="0.25">
      <c r="I17162"/>
      <c r="J17162"/>
      <c r="K17162"/>
      <c r="L17162"/>
    </row>
    <row r="17163" spans="9:12" ht="15" x14ac:dyDescent="0.25">
      <c r="I17163"/>
      <c r="J17163"/>
      <c r="K17163"/>
      <c r="L17163"/>
    </row>
    <row r="17164" spans="9:12" ht="15" x14ac:dyDescent="0.25">
      <c r="I17164"/>
      <c r="J17164"/>
      <c r="K17164"/>
      <c r="L17164"/>
    </row>
    <row r="17165" spans="9:12" ht="15" x14ac:dyDescent="0.25">
      <c r="I17165"/>
      <c r="J17165"/>
      <c r="K17165"/>
      <c r="L17165"/>
    </row>
    <row r="17166" spans="9:12" ht="15" x14ac:dyDescent="0.25">
      <c r="I17166"/>
      <c r="J17166"/>
      <c r="K17166"/>
      <c r="L17166"/>
    </row>
    <row r="17167" spans="9:12" ht="15" x14ac:dyDescent="0.25">
      <c r="I17167"/>
      <c r="J17167"/>
      <c r="K17167"/>
      <c r="L17167"/>
    </row>
    <row r="17168" spans="9:12" ht="15" x14ac:dyDescent="0.25">
      <c r="I17168"/>
      <c r="J17168"/>
      <c r="K17168"/>
      <c r="L17168"/>
    </row>
    <row r="17169" spans="9:12" ht="15" x14ac:dyDescent="0.25">
      <c r="I17169"/>
      <c r="J17169"/>
      <c r="K17169"/>
      <c r="L17169"/>
    </row>
    <row r="17170" spans="9:12" ht="15" x14ac:dyDescent="0.25">
      <c r="I17170"/>
      <c r="J17170"/>
      <c r="K17170"/>
      <c r="L17170"/>
    </row>
    <row r="17171" spans="9:12" ht="15" x14ac:dyDescent="0.25">
      <c r="I17171"/>
      <c r="J17171"/>
      <c r="K17171"/>
      <c r="L17171"/>
    </row>
    <row r="17172" spans="9:12" ht="15" x14ac:dyDescent="0.25">
      <c r="I17172"/>
      <c r="J17172"/>
      <c r="K17172"/>
      <c r="L17172"/>
    </row>
    <row r="17173" spans="9:12" ht="15" x14ac:dyDescent="0.25">
      <c r="I17173"/>
      <c r="J17173"/>
      <c r="K17173"/>
      <c r="L17173"/>
    </row>
    <row r="17174" spans="9:12" ht="15" x14ac:dyDescent="0.25">
      <c r="I17174"/>
      <c r="J17174"/>
      <c r="K17174"/>
      <c r="L17174"/>
    </row>
    <row r="17175" spans="9:12" ht="15" x14ac:dyDescent="0.25">
      <c r="I17175"/>
      <c r="J17175"/>
      <c r="K17175"/>
      <c r="L17175"/>
    </row>
    <row r="17176" spans="9:12" ht="15" x14ac:dyDescent="0.25">
      <c r="I17176"/>
      <c r="J17176"/>
      <c r="K17176"/>
      <c r="L17176"/>
    </row>
    <row r="17177" spans="9:12" ht="15" x14ac:dyDescent="0.25">
      <c r="I17177"/>
      <c r="J17177"/>
      <c r="K17177"/>
      <c r="L17177"/>
    </row>
    <row r="17178" spans="9:12" ht="15" x14ac:dyDescent="0.25">
      <c r="I17178"/>
      <c r="J17178"/>
      <c r="K17178"/>
      <c r="L17178"/>
    </row>
    <row r="17179" spans="9:12" ht="15" x14ac:dyDescent="0.25">
      <c r="I17179"/>
      <c r="J17179"/>
      <c r="K17179"/>
      <c r="L17179"/>
    </row>
    <row r="17180" spans="9:12" ht="15" x14ac:dyDescent="0.25">
      <c r="I17180"/>
      <c r="J17180"/>
      <c r="K17180"/>
      <c r="L17180"/>
    </row>
    <row r="17181" spans="9:12" ht="15" x14ac:dyDescent="0.25">
      <c r="I17181"/>
      <c r="J17181"/>
      <c r="K17181"/>
      <c r="L17181"/>
    </row>
    <row r="17182" spans="9:12" ht="15" x14ac:dyDescent="0.25">
      <c r="I17182"/>
      <c r="J17182"/>
      <c r="K17182"/>
      <c r="L17182"/>
    </row>
    <row r="17183" spans="9:12" ht="15" x14ac:dyDescent="0.25">
      <c r="I17183"/>
      <c r="J17183"/>
      <c r="K17183"/>
      <c r="L17183"/>
    </row>
    <row r="17184" spans="9:12" ht="15" x14ac:dyDescent="0.25">
      <c r="I17184"/>
      <c r="J17184"/>
      <c r="K17184"/>
      <c r="L17184"/>
    </row>
    <row r="17185" spans="9:12" ht="15" x14ac:dyDescent="0.25">
      <c r="I17185"/>
      <c r="J17185"/>
      <c r="K17185"/>
      <c r="L17185"/>
    </row>
    <row r="17186" spans="9:12" ht="15" x14ac:dyDescent="0.25">
      <c r="I17186"/>
      <c r="J17186"/>
      <c r="K17186"/>
      <c r="L17186"/>
    </row>
    <row r="17187" spans="9:12" ht="15" x14ac:dyDescent="0.25">
      <c r="I17187"/>
      <c r="J17187"/>
      <c r="K17187"/>
      <c r="L17187"/>
    </row>
    <row r="17188" spans="9:12" ht="15" x14ac:dyDescent="0.25">
      <c r="I17188"/>
      <c r="J17188"/>
      <c r="K17188"/>
      <c r="L17188"/>
    </row>
    <row r="17189" spans="9:12" ht="15" x14ac:dyDescent="0.25">
      <c r="I17189"/>
      <c r="J17189"/>
      <c r="K17189"/>
      <c r="L17189"/>
    </row>
    <row r="17190" spans="9:12" ht="15" x14ac:dyDescent="0.25">
      <c r="I17190"/>
      <c r="J17190"/>
      <c r="K17190"/>
      <c r="L17190"/>
    </row>
    <row r="17191" spans="9:12" ht="15" x14ac:dyDescent="0.25">
      <c r="I17191"/>
      <c r="J17191"/>
      <c r="K17191"/>
      <c r="L17191"/>
    </row>
    <row r="17192" spans="9:12" ht="15" x14ac:dyDescent="0.25">
      <c r="I17192"/>
      <c r="J17192"/>
      <c r="K17192"/>
      <c r="L17192"/>
    </row>
    <row r="17193" spans="9:12" ht="15" x14ac:dyDescent="0.25">
      <c r="I17193"/>
      <c r="J17193"/>
      <c r="K17193"/>
      <c r="L17193"/>
    </row>
    <row r="17194" spans="9:12" ht="15" x14ac:dyDescent="0.25">
      <c r="I17194"/>
      <c r="J17194"/>
      <c r="K17194"/>
      <c r="L17194"/>
    </row>
    <row r="17195" spans="9:12" ht="15" x14ac:dyDescent="0.25">
      <c r="I17195"/>
      <c r="J17195"/>
      <c r="K17195"/>
      <c r="L17195"/>
    </row>
    <row r="17196" spans="9:12" ht="15" x14ac:dyDescent="0.25">
      <c r="I17196"/>
      <c r="J17196"/>
      <c r="K17196"/>
      <c r="L17196"/>
    </row>
    <row r="17197" spans="9:12" ht="15" x14ac:dyDescent="0.25">
      <c r="I17197"/>
      <c r="J17197"/>
      <c r="K17197"/>
      <c r="L17197"/>
    </row>
    <row r="17198" spans="9:12" ht="15" x14ac:dyDescent="0.25">
      <c r="I17198"/>
      <c r="J17198"/>
      <c r="K17198"/>
      <c r="L17198"/>
    </row>
    <row r="17199" spans="9:12" ht="15" x14ac:dyDescent="0.25">
      <c r="I17199"/>
      <c r="J17199"/>
      <c r="K17199"/>
      <c r="L17199"/>
    </row>
    <row r="17200" spans="9:12" ht="15" x14ac:dyDescent="0.25">
      <c r="I17200"/>
      <c r="J17200"/>
      <c r="K17200"/>
      <c r="L17200"/>
    </row>
    <row r="17201" spans="9:12" ht="15" x14ac:dyDescent="0.25">
      <c r="I17201"/>
      <c r="J17201"/>
      <c r="K17201"/>
      <c r="L17201"/>
    </row>
    <row r="17202" spans="9:12" ht="15" x14ac:dyDescent="0.25">
      <c r="I17202"/>
      <c r="J17202"/>
      <c r="K17202"/>
      <c r="L17202"/>
    </row>
    <row r="17203" spans="9:12" ht="15" x14ac:dyDescent="0.25">
      <c r="I17203"/>
      <c r="J17203"/>
      <c r="K17203"/>
      <c r="L17203"/>
    </row>
    <row r="17204" spans="9:12" ht="15" x14ac:dyDescent="0.25">
      <c r="I17204"/>
      <c r="J17204"/>
      <c r="K17204"/>
      <c r="L17204"/>
    </row>
    <row r="17205" spans="9:12" ht="15" x14ac:dyDescent="0.25">
      <c r="I17205"/>
      <c r="J17205"/>
      <c r="K17205"/>
      <c r="L17205"/>
    </row>
    <row r="17206" spans="9:12" ht="15" x14ac:dyDescent="0.25">
      <c r="I17206"/>
      <c r="J17206"/>
      <c r="K17206"/>
      <c r="L17206"/>
    </row>
    <row r="17207" spans="9:12" ht="15" x14ac:dyDescent="0.25">
      <c r="I17207"/>
      <c r="J17207"/>
      <c r="K17207"/>
      <c r="L17207"/>
    </row>
    <row r="17208" spans="9:12" ht="15" x14ac:dyDescent="0.25">
      <c r="I17208"/>
      <c r="J17208"/>
      <c r="K17208"/>
      <c r="L17208"/>
    </row>
    <row r="17209" spans="9:12" ht="15" x14ac:dyDescent="0.25">
      <c r="I17209"/>
      <c r="J17209"/>
      <c r="K17209"/>
      <c r="L17209"/>
    </row>
    <row r="17210" spans="9:12" ht="15" x14ac:dyDescent="0.25">
      <c r="I17210"/>
      <c r="J17210"/>
      <c r="K17210"/>
      <c r="L17210"/>
    </row>
    <row r="17211" spans="9:12" ht="15" x14ac:dyDescent="0.25">
      <c r="I17211"/>
      <c r="J17211"/>
      <c r="K17211"/>
      <c r="L17211"/>
    </row>
    <row r="17212" spans="9:12" ht="15" x14ac:dyDescent="0.25">
      <c r="I17212"/>
      <c r="J17212"/>
      <c r="K17212"/>
      <c r="L17212"/>
    </row>
    <row r="17213" spans="9:12" ht="15" x14ac:dyDescent="0.25">
      <c r="I17213"/>
      <c r="J17213"/>
      <c r="K17213"/>
      <c r="L17213"/>
    </row>
    <row r="17214" spans="9:12" ht="15" x14ac:dyDescent="0.25">
      <c r="I17214"/>
      <c r="J17214"/>
      <c r="K17214"/>
      <c r="L17214"/>
    </row>
    <row r="17215" spans="9:12" ht="15" x14ac:dyDescent="0.25">
      <c r="I17215"/>
      <c r="J17215"/>
      <c r="K17215"/>
      <c r="L17215"/>
    </row>
    <row r="17216" spans="9:12" ht="15" x14ac:dyDescent="0.25">
      <c r="I17216"/>
      <c r="J17216"/>
      <c r="K17216"/>
      <c r="L17216"/>
    </row>
    <row r="17217" spans="9:12" ht="15" x14ac:dyDescent="0.25">
      <c r="I17217"/>
      <c r="J17217"/>
      <c r="K17217"/>
      <c r="L17217"/>
    </row>
    <row r="17218" spans="9:12" ht="15" x14ac:dyDescent="0.25">
      <c r="I17218"/>
      <c r="J17218"/>
      <c r="K17218"/>
      <c r="L17218"/>
    </row>
    <row r="17219" spans="9:12" ht="15" x14ac:dyDescent="0.25">
      <c r="I17219"/>
      <c r="J17219"/>
      <c r="K17219"/>
      <c r="L17219"/>
    </row>
    <row r="17220" spans="9:12" ht="15" x14ac:dyDescent="0.25">
      <c r="I17220"/>
      <c r="J17220"/>
      <c r="K17220"/>
      <c r="L17220"/>
    </row>
    <row r="17221" spans="9:12" ht="15" x14ac:dyDescent="0.25">
      <c r="I17221"/>
      <c r="J17221"/>
      <c r="K17221"/>
      <c r="L17221"/>
    </row>
    <row r="17222" spans="9:12" ht="15" x14ac:dyDescent="0.25">
      <c r="I17222"/>
      <c r="J17222"/>
      <c r="K17222"/>
      <c r="L17222"/>
    </row>
    <row r="17223" spans="9:12" ht="15" x14ac:dyDescent="0.25">
      <c r="I17223"/>
      <c r="J17223"/>
      <c r="K17223"/>
      <c r="L17223"/>
    </row>
    <row r="17224" spans="9:12" ht="15" x14ac:dyDescent="0.25">
      <c r="I17224"/>
      <c r="J17224"/>
      <c r="K17224"/>
      <c r="L17224"/>
    </row>
    <row r="17225" spans="9:12" ht="15" x14ac:dyDescent="0.25">
      <c r="I17225"/>
      <c r="J17225"/>
      <c r="K17225"/>
      <c r="L17225"/>
    </row>
    <row r="17226" spans="9:12" ht="15" x14ac:dyDescent="0.25">
      <c r="I17226"/>
      <c r="J17226"/>
      <c r="K17226"/>
      <c r="L17226"/>
    </row>
    <row r="17227" spans="9:12" ht="15" x14ac:dyDescent="0.25">
      <c r="I17227"/>
      <c r="J17227"/>
      <c r="K17227"/>
      <c r="L17227"/>
    </row>
    <row r="17228" spans="9:12" ht="15" x14ac:dyDescent="0.25">
      <c r="I17228"/>
      <c r="J17228"/>
      <c r="K17228"/>
      <c r="L17228"/>
    </row>
    <row r="17229" spans="9:12" ht="15" x14ac:dyDescent="0.25">
      <c r="I17229"/>
      <c r="J17229"/>
      <c r="K17229"/>
      <c r="L17229"/>
    </row>
    <row r="17230" spans="9:12" ht="15" x14ac:dyDescent="0.25">
      <c r="I17230"/>
      <c r="J17230"/>
      <c r="K17230"/>
      <c r="L17230"/>
    </row>
    <row r="17231" spans="9:12" ht="15" x14ac:dyDescent="0.25">
      <c r="I17231"/>
      <c r="J17231"/>
      <c r="K17231"/>
      <c r="L17231"/>
    </row>
    <row r="17232" spans="9:12" ht="15" x14ac:dyDescent="0.25">
      <c r="I17232"/>
      <c r="J17232"/>
      <c r="K17232"/>
      <c r="L17232"/>
    </row>
    <row r="17233" spans="9:12" ht="15" x14ac:dyDescent="0.25">
      <c r="I17233"/>
      <c r="J17233"/>
      <c r="K17233"/>
      <c r="L17233"/>
    </row>
    <row r="17234" spans="9:12" ht="15" x14ac:dyDescent="0.25">
      <c r="I17234"/>
      <c r="J17234"/>
      <c r="K17234"/>
      <c r="L17234"/>
    </row>
    <row r="17235" spans="9:12" ht="15" x14ac:dyDescent="0.25">
      <c r="I17235"/>
      <c r="J17235"/>
      <c r="K17235"/>
      <c r="L17235"/>
    </row>
    <row r="17236" spans="9:12" ht="15" x14ac:dyDescent="0.25">
      <c r="I17236"/>
      <c r="J17236"/>
      <c r="K17236"/>
      <c r="L17236"/>
    </row>
    <row r="17237" spans="9:12" ht="15" x14ac:dyDescent="0.25">
      <c r="I17237"/>
      <c r="J17237"/>
      <c r="K17237"/>
      <c r="L17237"/>
    </row>
    <row r="17238" spans="9:12" ht="15" x14ac:dyDescent="0.25">
      <c r="I17238"/>
      <c r="J17238"/>
      <c r="K17238"/>
      <c r="L17238"/>
    </row>
    <row r="17239" spans="9:12" ht="15" x14ac:dyDescent="0.25">
      <c r="I17239"/>
      <c r="J17239"/>
      <c r="K17239"/>
      <c r="L17239"/>
    </row>
    <row r="17240" spans="9:12" ht="15" x14ac:dyDescent="0.25">
      <c r="I17240"/>
      <c r="J17240"/>
      <c r="K17240"/>
      <c r="L17240"/>
    </row>
    <row r="17241" spans="9:12" ht="15" x14ac:dyDescent="0.25">
      <c r="I17241"/>
      <c r="J17241"/>
      <c r="K17241"/>
      <c r="L17241"/>
    </row>
    <row r="17242" spans="9:12" ht="15" x14ac:dyDescent="0.25">
      <c r="I17242"/>
      <c r="J17242"/>
      <c r="K17242"/>
      <c r="L17242"/>
    </row>
    <row r="17243" spans="9:12" ht="15" x14ac:dyDescent="0.25">
      <c r="I17243"/>
      <c r="J17243"/>
      <c r="K17243"/>
      <c r="L17243"/>
    </row>
    <row r="17244" spans="9:12" ht="15" x14ac:dyDescent="0.25">
      <c r="I17244"/>
      <c r="J17244"/>
      <c r="K17244"/>
      <c r="L17244"/>
    </row>
    <row r="17245" spans="9:12" ht="15" x14ac:dyDescent="0.25">
      <c r="I17245"/>
      <c r="J17245"/>
      <c r="K17245"/>
      <c r="L17245"/>
    </row>
    <row r="17246" spans="9:12" ht="15" x14ac:dyDescent="0.25">
      <c r="I17246"/>
      <c r="J17246"/>
      <c r="K17246"/>
      <c r="L17246"/>
    </row>
    <row r="17247" spans="9:12" ht="15" x14ac:dyDescent="0.25">
      <c r="I17247"/>
      <c r="J17247"/>
      <c r="K17247"/>
      <c r="L17247"/>
    </row>
    <row r="17248" spans="9:12" ht="15" x14ac:dyDescent="0.25">
      <c r="I17248"/>
      <c r="J17248"/>
      <c r="K17248"/>
      <c r="L17248"/>
    </row>
    <row r="17249" spans="9:12" ht="15" x14ac:dyDescent="0.25">
      <c r="I17249"/>
      <c r="J17249"/>
      <c r="K17249"/>
      <c r="L17249"/>
    </row>
    <row r="17250" spans="9:12" ht="15" x14ac:dyDescent="0.25">
      <c r="I17250"/>
      <c r="J17250"/>
      <c r="K17250"/>
      <c r="L17250"/>
    </row>
    <row r="17251" spans="9:12" ht="15" x14ac:dyDescent="0.25">
      <c r="I17251"/>
      <c r="J17251"/>
      <c r="K17251"/>
      <c r="L17251"/>
    </row>
    <row r="17252" spans="9:12" ht="15" x14ac:dyDescent="0.25">
      <c r="I17252"/>
      <c r="J17252"/>
      <c r="K17252"/>
      <c r="L17252"/>
    </row>
    <row r="17253" spans="9:12" ht="15" x14ac:dyDescent="0.25">
      <c r="I17253"/>
      <c r="J17253"/>
      <c r="K17253"/>
      <c r="L17253"/>
    </row>
    <row r="17254" spans="9:12" ht="15" x14ac:dyDescent="0.25">
      <c r="I17254"/>
      <c r="J17254"/>
      <c r="K17254"/>
      <c r="L17254"/>
    </row>
    <row r="17255" spans="9:12" ht="15" x14ac:dyDescent="0.25">
      <c r="I17255"/>
      <c r="J17255"/>
      <c r="K17255"/>
      <c r="L17255"/>
    </row>
    <row r="17256" spans="9:12" ht="15" x14ac:dyDescent="0.25">
      <c r="I17256"/>
      <c r="J17256"/>
      <c r="K17256"/>
      <c r="L17256"/>
    </row>
    <row r="17257" spans="9:12" ht="15" x14ac:dyDescent="0.25">
      <c r="I17257"/>
      <c r="J17257"/>
      <c r="K17257"/>
      <c r="L17257"/>
    </row>
    <row r="17258" spans="9:12" ht="15" x14ac:dyDescent="0.25">
      <c r="I17258"/>
      <c r="J17258"/>
      <c r="K17258"/>
      <c r="L17258"/>
    </row>
    <row r="17259" spans="9:12" ht="15" x14ac:dyDescent="0.25">
      <c r="I17259"/>
      <c r="J17259"/>
      <c r="K17259"/>
      <c r="L17259"/>
    </row>
    <row r="17260" spans="9:12" ht="15" x14ac:dyDescent="0.25">
      <c r="I17260"/>
      <c r="J17260"/>
      <c r="K17260"/>
      <c r="L17260"/>
    </row>
    <row r="17261" spans="9:12" ht="15" x14ac:dyDescent="0.25">
      <c r="I17261"/>
      <c r="J17261"/>
      <c r="K17261"/>
      <c r="L17261"/>
    </row>
    <row r="17262" spans="9:12" ht="15" x14ac:dyDescent="0.25">
      <c r="I17262"/>
      <c r="J17262"/>
      <c r="K17262"/>
      <c r="L17262"/>
    </row>
    <row r="17263" spans="9:12" ht="15" x14ac:dyDescent="0.25">
      <c r="I17263"/>
      <c r="J17263"/>
      <c r="K17263"/>
      <c r="L17263"/>
    </row>
    <row r="17264" spans="9:12" ht="15" x14ac:dyDescent="0.25">
      <c r="I17264"/>
      <c r="J17264"/>
      <c r="K17264"/>
      <c r="L17264"/>
    </row>
    <row r="17265" spans="9:12" ht="15" x14ac:dyDescent="0.25">
      <c r="I17265"/>
      <c r="J17265"/>
      <c r="K17265"/>
      <c r="L17265"/>
    </row>
    <row r="17266" spans="9:12" ht="15" x14ac:dyDescent="0.25">
      <c r="I17266"/>
      <c r="J17266"/>
      <c r="K17266"/>
      <c r="L17266"/>
    </row>
    <row r="17267" spans="9:12" ht="15" x14ac:dyDescent="0.25">
      <c r="I17267"/>
      <c r="J17267"/>
      <c r="K17267"/>
      <c r="L17267"/>
    </row>
    <row r="17268" spans="9:12" ht="15" x14ac:dyDescent="0.25">
      <c r="I17268"/>
      <c r="J17268"/>
      <c r="K17268"/>
      <c r="L17268"/>
    </row>
    <row r="17269" spans="9:12" ht="15" x14ac:dyDescent="0.25">
      <c r="I17269"/>
      <c r="J17269"/>
      <c r="K17269"/>
      <c r="L17269"/>
    </row>
    <row r="17270" spans="9:12" ht="15" x14ac:dyDescent="0.25">
      <c r="I17270"/>
      <c r="J17270"/>
      <c r="K17270"/>
      <c r="L17270"/>
    </row>
    <row r="17271" spans="9:12" ht="15" x14ac:dyDescent="0.25">
      <c r="I17271"/>
      <c r="J17271"/>
      <c r="K17271"/>
      <c r="L17271"/>
    </row>
    <row r="17272" spans="9:12" ht="15" x14ac:dyDescent="0.25">
      <c r="I17272"/>
      <c r="J17272"/>
      <c r="K17272"/>
      <c r="L17272"/>
    </row>
    <row r="17273" spans="9:12" ht="15" x14ac:dyDescent="0.25">
      <c r="I17273"/>
      <c r="J17273"/>
      <c r="K17273"/>
      <c r="L17273"/>
    </row>
    <row r="17274" spans="9:12" ht="15" x14ac:dyDescent="0.25">
      <c r="I17274"/>
      <c r="J17274"/>
      <c r="K17274"/>
      <c r="L17274"/>
    </row>
    <row r="17275" spans="9:12" ht="15" x14ac:dyDescent="0.25">
      <c r="I17275"/>
      <c r="J17275"/>
      <c r="K17275"/>
      <c r="L17275"/>
    </row>
    <row r="17276" spans="9:12" ht="15" x14ac:dyDescent="0.25">
      <c r="I17276"/>
      <c r="J17276"/>
      <c r="K17276"/>
      <c r="L17276"/>
    </row>
    <row r="17277" spans="9:12" ht="15" x14ac:dyDescent="0.25">
      <c r="I17277"/>
      <c r="J17277"/>
      <c r="K17277"/>
      <c r="L17277"/>
    </row>
    <row r="17278" spans="9:12" ht="15" x14ac:dyDescent="0.25">
      <c r="I17278"/>
      <c r="J17278"/>
      <c r="K17278"/>
      <c r="L17278"/>
    </row>
    <row r="17279" spans="9:12" ht="15" x14ac:dyDescent="0.25">
      <c r="I17279"/>
      <c r="J17279"/>
      <c r="K17279"/>
      <c r="L17279"/>
    </row>
    <row r="17280" spans="9:12" ht="15" x14ac:dyDescent="0.25">
      <c r="I17280"/>
      <c r="J17280"/>
      <c r="K17280"/>
      <c r="L17280"/>
    </row>
    <row r="17281" spans="9:12" ht="15" x14ac:dyDescent="0.25">
      <c r="I17281"/>
      <c r="J17281"/>
      <c r="K17281"/>
      <c r="L17281"/>
    </row>
    <row r="17282" spans="9:12" ht="15" x14ac:dyDescent="0.25">
      <c r="I17282"/>
      <c r="J17282"/>
      <c r="K17282"/>
      <c r="L17282"/>
    </row>
    <row r="17283" spans="9:12" ht="15" x14ac:dyDescent="0.25">
      <c r="I17283"/>
      <c r="J17283"/>
      <c r="K17283"/>
      <c r="L17283"/>
    </row>
    <row r="17284" spans="9:12" ht="15" x14ac:dyDescent="0.25">
      <c r="I17284"/>
      <c r="J17284"/>
      <c r="K17284"/>
      <c r="L17284"/>
    </row>
    <row r="17285" spans="9:12" ht="15" x14ac:dyDescent="0.25">
      <c r="I17285"/>
      <c r="J17285"/>
      <c r="K17285"/>
      <c r="L17285"/>
    </row>
    <row r="17286" spans="9:12" ht="15" x14ac:dyDescent="0.25">
      <c r="I17286"/>
      <c r="J17286"/>
      <c r="K17286"/>
      <c r="L17286"/>
    </row>
    <row r="17287" spans="9:12" ht="15" x14ac:dyDescent="0.25">
      <c r="I17287"/>
      <c r="J17287"/>
      <c r="K17287"/>
      <c r="L17287"/>
    </row>
    <row r="17288" spans="9:12" ht="15" x14ac:dyDescent="0.25">
      <c r="I17288"/>
      <c r="J17288"/>
      <c r="K17288"/>
      <c r="L17288"/>
    </row>
    <row r="17289" spans="9:12" ht="15" x14ac:dyDescent="0.25">
      <c r="I17289"/>
      <c r="J17289"/>
      <c r="K17289"/>
      <c r="L17289"/>
    </row>
    <row r="17290" spans="9:12" ht="15" x14ac:dyDescent="0.25">
      <c r="I17290"/>
      <c r="J17290"/>
      <c r="K17290"/>
      <c r="L17290"/>
    </row>
    <row r="17291" spans="9:12" ht="15" x14ac:dyDescent="0.25">
      <c r="I17291"/>
      <c r="J17291"/>
      <c r="K17291"/>
      <c r="L17291"/>
    </row>
    <row r="17292" spans="9:12" ht="15" x14ac:dyDescent="0.25">
      <c r="I17292"/>
      <c r="J17292"/>
      <c r="K17292"/>
      <c r="L17292"/>
    </row>
    <row r="17293" spans="9:12" ht="15" x14ac:dyDescent="0.25">
      <c r="I17293"/>
      <c r="J17293"/>
      <c r="K17293"/>
      <c r="L17293"/>
    </row>
    <row r="17294" spans="9:12" ht="15" x14ac:dyDescent="0.25">
      <c r="I17294"/>
      <c r="J17294"/>
      <c r="K17294"/>
      <c r="L17294"/>
    </row>
    <row r="17295" spans="9:12" ht="15" x14ac:dyDescent="0.25">
      <c r="I17295"/>
      <c r="J17295"/>
      <c r="K17295"/>
      <c r="L17295"/>
    </row>
    <row r="17296" spans="9:12" ht="15" x14ac:dyDescent="0.25">
      <c r="I17296"/>
      <c r="J17296"/>
      <c r="K17296"/>
      <c r="L17296"/>
    </row>
    <row r="17297" spans="9:12" ht="15" x14ac:dyDescent="0.25">
      <c r="I17297"/>
      <c r="J17297"/>
      <c r="K17297"/>
      <c r="L17297"/>
    </row>
    <row r="17298" spans="9:12" ht="15" x14ac:dyDescent="0.25">
      <c r="I17298"/>
      <c r="J17298"/>
      <c r="K17298"/>
      <c r="L17298"/>
    </row>
    <row r="17299" spans="9:12" ht="15" x14ac:dyDescent="0.25">
      <c r="I17299"/>
      <c r="J17299"/>
      <c r="K17299"/>
      <c r="L17299"/>
    </row>
    <row r="17300" spans="9:12" ht="15" x14ac:dyDescent="0.25">
      <c r="I17300"/>
      <c r="J17300"/>
      <c r="K17300"/>
      <c r="L17300"/>
    </row>
    <row r="17301" spans="9:12" ht="15" x14ac:dyDescent="0.25">
      <c r="I17301"/>
      <c r="J17301"/>
      <c r="K17301"/>
      <c r="L17301"/>
    </row>
    <row r="17302" spans="9:12" ht="15" x14ac:dyDescent="0.25">
      <c r="I17302"/>
      <c r="J17302"/>
      <c r="K17302"/>
      <c r="L17302"/>
    </row>
    <row r="17303" spans="9:12" ht="15" x14ac:dyDescent="0.25">
      <c r="I17303"/>
      <c r="J17303"/>
      <c r="K17303"/>
      <c r="L17303"/>
    </row>
    <row r="17304" spans="9:12" ht="15" x14ac:dyDescent="0.25">
      <c r="I17304"/>
      <c r="J17304"/>
      <c r="K17304"/>
      <c r="L17304"/>
    </row>
    <row r="17305" spans="9:12" ht="15" x14ac:dyDescent="0.25">
      <c r="I17305"/>
      <c r="J17305"/>
      <c r="K17305"/>
      <c r="L17305"/>
    </row>
    <row r="17306" spans="9:12" ht="15" x14ac:dyDescent="0.25">
      <c r="I17306"/>
      <c r="J17306"/>
      <c r="K17306"/>
      <c r="L17306"/>
    </row>
    <row r="17307" spans="9:12" ht="15" x14ac:dyDescent="0.25">
      <c r="I17307"/>
      <c r="J17307"/>
      <c r="K17307"/>
      <c r="L17307"/>
    </row>
    <row r="17308" spans="9:12" ht="15" x14ac:dyDescent="0.25">
      <c r="I17308"/>
      <c r="J17308"/>
      <c r="K17308"/>
      <c r="L17308"/>
    </row>
    <row r="17309" spans="9:12" ht="15" x14ac:dyDescent="0.25">
      <c r="I17309"/>
      <c r="J17309"/>
      <c r="K17309"/>
      <c r="L17309"/>
    </row>
    <row r="17310" spans="9:12" ht="15" x14ac:dyDescent="0.25">
      <c r="I17310"/>
      <c r="J17310"/>
      <c r="K17310"/>
      <c r="L17310"/>
    </row>
    <row r="17311" spans="9:12" ht="15" x14ac:dyDescent="0.25">
      <c r="I17311"/>
      <c r="J17311"/>
      <c r="K17311"/>
      <c r="L17311"/>
    </row>
    <row r="17312" spans="9:12" ht="15" x14ac:dyDescent="0.25">
      <c r="I17312"/>
      <c r="J17312"/>
      <c r="K17312"/>
      <c r="L17312"/>
    </row>
    <row r="17313" spans="9:12" ht="15" x14ac:dyDescent="0.25">
      <c r="I17313"/>
      <c r="J17313"/>
      <c r="K17313"/>
      <c r="L17313"/>
    </row>
    <row r="17314" spans="9:12" ht="15" x14ac:dyDescent="0.25">
      <c r="I17314"/>
      <c r="J17314"/>
      <c r="K17314"/>
      <c r="L17314"/>
    </row>
    <row r="17315" spans="9:12" ht="15" x14ac:dyDescent="0.25">
      <c r="I17315"/>
      <c r="J17315"/>
      <c r="K17315"/>
      <c r="L17315"/>
    </row>
    <row r="17316" spans="9:12" ht="15" x14ac:dyDescent="0.25">
      <c r="I17316"/>
      <c r="J17316"/>
      <c r="K17316"/>
      <c r="L17316"/>
    </row>
    <row r="17317" spans="9:12" ht="15" x14ac:dyDescent="0.25">
      <c r="I17317"/>
      <c r="J17317"/>
      <c r="K17317"/>
      <c r="L17317"/>
    </row>
    <row r="17318" spans="9:12" ht="15" x14ac:dyDescent="0.25">
      <c r="I17318"/>
      <c r="J17318"/>
      <c r="K17318"/>
      <c r="L17318"/>
    </row>
    <row r="17319" spans="9:12" ht="15" x14ac:dyDescent="0.25">
      <c r="I17319"/>
      <c r="J17319"/>
      <c r="K17319"/>
      <c r="L17319"/>
    </row>
    <row r="17320" spans="9:12" ht="15" x14ac:dyDescent="0.25">
      <c r="I17320"/>
      <c r="J17320"/>
      <c r="K17320"/>
      <c r="L17320"/>
    </row>
    <row r="17321" spans="9:12" ht="15" x14ac:dyDescent="0.25">
      <c r="I17321"/>
      <c r="J17321"/>
      <c r="K17321"/>
      <c r="L17321"/>
    </row>
    <row r="17322" spans="9:12" ht="15" x14ac:dyDescent="0.25">
      <c r="I17322"/>
      <c r="J17322"/>
      <c r="K17322"/>
      <c r="L17322"/>
    </row>
    <row r="17323" spans="9:12" ht="15" x14ac:dyDescent="0.25">
      <c r="I17323"/>
      <c r="J17323"/>
      <c r="K17323"/>
      <c r="L17323"/>
    </row>
    <row r="17324" spans="9:12" ht="15" x14ac:dyDescent="0.25">
      <c r="I17324"/>
      <c r="J17324"/>
      <c r="K17324"/>
      <c r="L17324"/>
    </row>
    <row r="17325" spans="9:12" ht="15" x14ac:dyDescent="0.25">
      <c r="I17325"/>
      <c r="J17325"/>
      <c r="K17325"/>
      <c r="L17325"/>
    </row>
    <row r="17326" spans="9:12" ht="15" x14ac:dyDescent="0.25">
      <c r="I17326"/>
      <c r="J17326"/>
      <c r="K17326"/>
      <c r="L17326"/>
    </row>
    <row r="17327" spans="9:12" ht="15" x14ac:dyDescent="0.25">
      <c r="I17327"/>
      <c r="J17327"/>
      <c r="K17327"/>
      <c r="L17327"/>
    </row>
    <row r="17328" spans="9:12" ht="15" x14ac:dyDescent="0.25">
      <c r="I17328"/>
      <c r="J17328"/>
      <c r="K17328"/>
      <c r="L17328"/>
    </row>
    <row r="17329" spans="9:12" ht="15" x14ac:dyDescent="0.25">
      <c r="I17329"/>
      <c r="J17329"/>
      <c r="K17329"/>
      <c r="L17329"/>
    </row>
    <row r="17330" spans="9:12" ht="15" x14ac:dyDescent="0.25">
      <c r="I17330"/>
      <c r="J17330"/>
      <c r="K17330"/>
      <c r="L17330"/>
    </row>
    <row r="17331" spans="9:12" ht="15" x14ac:dyDescent="0.25">
      <c r="I17331"/>
      <c r="J17331"/>
      <c r="K17331"/>
      <c r="L17331"/>
    </row>
    <row r="17332" spans="9:12" ht="15" x14ac:dyDescent="0.25">
      <c r="I17332"/>
      <c r="J17332"/>
      <c r="K17332"/>
      <c r="L17332"/>
    </row>
    <row r="17333" spans="9:12" ht="15" x14ac:dyDescent="0.25">
      <c r="I17333"/>
      <c r="J17333"/>
      <c r="K17333"/>
      <c r="L17333"/>
    </row>
    <row r="17334" spans="9:12" ht="15" x14ac:dyDescent="0.25">
      <c r="I17334"/>
      <c r="J17334"/>
      <c r="K17334"/>
      <c r="L17334"/>
    </row>
    <row r="17335" spans="9:12" ht="15" x14ac:dyDescent="0.25">
      <c r="I17335"/>
      <c r="J17335"/>
      <c r="K17335"/>
      <c r="L17335"/>
    </row>
    <row r="17336" spans="9:12" ht="15" x14ac:dyDescent="0.25">
      <c r="I17336"/>
      <c r="J17336"/>
      <c r="K17336"/>
      <c r="L17336"/>
    </row>
    <row r="17337" spans="9:12" ht="15" x14ac:dyDescent="0.25">
      <c r="I17337"/>
      <c r="J17337"/>
      <c r="K17337"/>
      <c r="L17337"/>
    </row>
    <row r="17338" spans="9:12" ht="15" x14ac:dyDescent="0.25">
      <c r="I17338"/>
      <c r="J17338"/>
      <c r="K17338"/>
      <c r="L17338"/>
    </row>
    <row r="17339" spans="9:12" ht="15" x14ac:dyDescent="0.25">
      <c r="I17339"/>
      <c r="J17339"/>
      <c r="K17339"/>
      <c r="L17339"/>
    </row>
    <row r="17340" spans="9:12" ht="15" x14ac:dyDescent="0.25">
      <c r="I17340"/>
      <c r="J17340"/>
      <c r="K17340"/>
      <c r="L17340"/>
    </row>
    <row r="17341" spans="9:12" ht="15" x14ac:dyDescent="0.25">
      <c r="I17341"/>
      <c r="J17341"/>
      <c r="K17341"/>
      <c r="L17341"/>
    </row>
    <row r="17342" spans="9:12" ht="15" x14ac:dyDescent="0.25">
      <c r="I17342"/>
      <c r="J17342"/>
      <c r="K17342"/>
      <c r="L17342"/>
    </row>
    <row r="17343" spans="9:12" ht="15" x14ac:dyDescent="0.25">
      <c r="I17343"/>
      <c r="J17343"/>
      <c r="K17343"/>
      <c r="L17343"/>
    </row>
    <row r="17344" spans="9:12" ht="15" x14ac:dyDescent="0.25">
      <c r="I17344"/>
      <c r="J17344"/>
      <c r="K17344"/>
      <c r="L17344"/>
    </row>
    <row r="17345" spans="9:12" ht="15" x14ac:dyDescent="0.25">
      <c r="I17345"/>
      <c r="J17345"/>
      <c r="K17345"/>
      <c r="L17345"/>
    </row>
    <row r="17346" spans="9:12" ht="15" x14ac:dyDescent="0.25">
      <c r="I17346"/>
      <c r="J17346"/>
      <c r="K17346"/>
      <c r="L17346"/>
    </row>
    <row r="17347" spans="9:12" ht="15" x14ac:dyDescent="0.25">
      <c r="I17347"/>
      <c r="J17347"/>
      <c r="K17347"/>
      <c r="L17347"/>
    </row>
    <row r="17348" spans="9:12" ht="15" x14ac:dyDescent="0.25">
      <c r="I17348"/>
      <c r="J17348"/>
      <c r="K17348"/>
      <c r="L17348"/>
    </row>
    <row r="17349" spans="9:12" ht="15" x14ac:dyDescent="0.25">
      <c r="I17349"/>
      <c r="J17349"/>
      <c r="K17349"/>
      <c r="L17349"/>
    </row>
    <row r="17350" spans="9:12" ht="15" x14ac:dyDescent="0.25">
      <c r="I17350"/>
      <c r="J17350"/>
      <c r="K17350"/>
      <c r="L17350"/>
    </row>
    <row r="17351" spans="9:12" ht="15" x14ac:dyDescent="0.25">
      <c r="I17351"/>
      <c r="J17351"/>
      <c r="K17351"/>
      <c r="L17351"/>
    </row>
    <row r="17352" spans="9:12" ht="15" x14ac:dyDescent="0.25">
      <c r="I17352"/>
      <c r="J17352"/>
      <c r="K17352"/>
      <c r="L17352"/>
    </row>
    <row r="17353" spans="9:12" ht="15" x14ac:dyDescent="0.25">
      <c r="I17353"/>
      <c r="J17353"/>
      <c r="K17353"/>
      <c r="L17353"/>
    </row>
    <row r="17354" spans="9:12" ht="15" x14ac:dyDescent="0.25">
      <c r="I17354"/>
      <c r="J17354"/>
      <c r="K17354"/>
      <c r="L17354"/>
    </row>
    <row r="17355" spans="9:12" ht="15" x14ac:dyDescent="0.25">
      <c r="I17355"/>
      <c r="J17355"/>
      <c r="K17355"/>
      <c r="L17355"/>
    </row>
    <row r="17356" spans="9:12" ht="15" x14ac:dyDescent="0.25">
      <c r="I17356"/>
      <c r="J17356"/>
      <c r="K17356"/>
      <c r="L17356"/>
    </row>
    <row r="17357" spans="9:12" ht="15" x14ac:dyDescent="0.25">
      <c r="I17357"/>
      <c r="J17357"/>
      <c r="K17357"/>
      <c r="L17357"/>
    </row>
    <row r="17358" spans="9:12" ht="15" x14ac:dyDescent="0.25">
      <c r="I17358"/>
      <c r="J17358"/>
      <c r="K17358"/>
      <c r="L17358"/>
    </row>
    <row r="17359" spans="9:12" ht="15" x14ac:dyDescent="0.25">
      <c r="I17359"/>
      <c r="J17359"/>
      <c r="K17359"/>
      <c r="L17359"/>
    </row>
    <row r="17360" spans="9:12" ht="15" x14ac:dyDescent="0.25">
      <c r="I17360"/>
      <c r="J17360"/>
      <c r="K17360"/>
      <c r="L17360"/>
    </row>
    <row r="17361" spans="9:12" ht="15" x14ac:dyDescent="0.25">
      <c r="I17361"/>
      <c r="J17361"/>
      <c r="K17361"/>
      <c r="L17361"/>
    </row>
    <row r="17362" spans="9:12" ht="15" x14ac:dyDescent="0.25">
      <c r="I17362"/>
      <c r="J17362"/>
      <c r="K17362"/>
      <c r="L17362"/>
    </row>
    <row r="17363" spans="9:12" ht="15" x14ac:dyDescent="0.25">
      <c r="I17363"/>
      <c r="J17363"/>
      <c r="K17363"/>
      <c r="L17363"/>
    </row>
    <row r="17364" spans="9:12" ht="15" x14ac:dyDescent="0.25">
      <c r="I17364"/>
      <c r="J17364"/>
      <c r="K17364"/>
      <c r="L17364"/>
    </row>
    <row r="17365" spans="9:12" ht="15" x14ac:dyDescent="0.25">
      <c r="I17365"/>
      <c r="J17365"/>
      <c r="K17365"/>
      <c r="L17365"/>
    </row>
    <row r="17366" spans="9:12" ht="15" x14ac:dyDescent="0.25">
      <c r="I17366"/>
      <c r="J17366"/>
      <c r="K17366"/>
      <c r="L17366"/>
    </row>
    <row r="17367" spans="9:12" ht="15" x14ac:dyDescent="0.25">
      <c r="I17367"/>
      <c r="J17367"/>
      <c r="K17367"/>
      <c r="L17367"/>
    </row>
    <row r="17368" spans="9:12" ht="15" x14ac:dyDescent="0.25">
      <c r="I17368"/>
      <c r="J17368"/>
      <c r="K17368"/>
      <c r="L17368"/>
    </row>
    <row r="17369" spans="9:12" ht="15" x14ac:dyDescent="0.25">
      <c r="I17369"/>
      <c r="J17369"/>
      <c r="K17369"/>
      <c r="L17369"/>
    </row>
    <row r="17370" spans="9:12" ht="15" x14ac:dyDescent="0.25">
      <c r="I17370"/>
      <c r="J17370"/>
      <c r="K17370"/>
      <c r="L17370"/>
    </row>
    <row r="17371" spans="9:12" ht="15" x14ac:dyDescent="0.25">
      <c r="I17371"/>
      <c r="J17371"/>
      <c r="K17371"/>
      <c r="L17371"/>
    </row>
    <row r="17372" spans="9:12" ht="15" x14ac:dyDescent="0.25">
      <c r="I17372"/>
      <c r="J17372"/>
      <c r="K17372"/>
      <c r="L17372"/>
    </row>
    <row r="17373" spans="9:12" ht="15" x14ac:dyDescent="0.25">
      <c r="I17373"/>
      <c r="J17373"/>
      <c r="K17373"/>
      <c r="L17373"/>
    </row>
    <row r="17374" spans="9:12" ht="15" x14ac:dyDescent="0.25">
      <c r="I17374"/>
      <c r="J17374"/>
      <c r="K17374"/>
      <c r="L17374"/>
    </row>
    <row r="17375" spans="9:12" ht="15" x14ac:dyDescent="0.25">
      <c r="I17375"/>
      <c r="J17375"/>
      <c r="K17375"/>
      <c r="L17375"/>
    </row>
    <row r="17376" spans="9:12" ht="15" x14ac:dyDescent="0.25">
      <c r="I17376"/>
      <c r="J17376"/>
      <c r="K17376"/>
      <c r="L17376"/>
    </row>
    <row r="17377" spans="9:12" ht="15" x14ac:dyDescent="0.25">
      <c r="I17377"/>
      <c r="J17377"/>
      <c r="K17377"/>
      <c r="L17377"/>
    </row>
    <row r="17378" spans="9:12" ht="15" x14ac:dyDescent="0.25">
      <c r="I17378"/>
      <c r="J17378"/>
      <c r="K17378"/>
      <c r="L17378"/>
    </row>
    <row r="17379" spans="9:12" ht="15" x14ac:dyDescent="0.25">
      <c r="I17379"/>
      <c r="J17379"/>
      <c r="K17379"/>
      <c r="L17379"/>
    </row>
    <row r="17380" spans="9:12" ht="15" x14ac:dyDescent="0.25">
      <c r="I17380"/>
      <c r="J17380"/>
      <c r="K17380"/>
      <c r="L17380"/>
    </row>
    <row r="17381" spans="9:12" ht="15" x14ac:dyDescent="0.25">
      <c r="I17381"/>
      <c r="J17381"/>
      <c r="K17381"/>
      <c r="L17381"/>
    </row>
    <row r="17382" spans="9:12" ht="15" x14ac:dyDescent="0.25">
      <c r="I17382"/>
      <c r="J17382"/>
      <c r="K17382"/>
      <c r="L17382"/>
    </row>
    <row r="17383" spans="9:12" ht="15" x14ac:dyDescent="0.25">
      <c r="I17383"/>
      <c r="J17383"/>
      <c r="K17383"/>
      <c r="L17383"/>
    </row>
    <row r="17384" spans="9:12" ht="15" x14ac:dyDescent="0.25">
      <c r="I17384"/>
      <c r="J17384"/>
      <c r="K17384"/>
      <c r="L17384"/>
    </row>
    <row r="17385" spans="9:12" ht="15" x14ac:dyDescent="0.25">
      <c r="I17385"/>
      <c r="J17385"/>
      <c r="K17385"/>
      <c r="L17385"/>
    </row>
    <row r="17386" spans="9:12" ht="15" x14ac:dyDescent="0.25">
      <c r="I17386"/>
      <c r="J17386"/>
      <c r="K17386"/>
      <c r="L17386"/>
    </row>
    <row r="17387" spans="9:12" ht="15" x14ac:dyDescent="0.25">
      <c r="I17387"/>
      <c r="J17387"/>
      <c r="K17387"/>
      <c r="L17387"/>
    </row>
    <row r="17388" spans="9:12" ht="15" x14ac:dyDescent="0.25">
      <c r="I17388"/>
      <c r="J17388"/>
      <c r="K17388"/>
      <c r="L17388"/>
    </row>
    <row r="17389" spans="9:12" ht="15" x14ac:dyDescent="0.25">
      <c r="I17389"/>
      <c r="J17389"/>
      <c r="K17389"/>
      <c r="L17389"/>
    </row>
    <row r="17390" spans="9:12" ht="15" x14ac:dyDescent="0.25">
      <c r="I17390"/>
      <c r="J17390"/>
      <c r="K17390"/>
      <c r="L17390"/>
    </row>
    <row r="17391" spans="9:12" ht="15" x14ac:dyDescent="0.25">
      <c r="I17391"/>
      <c r="J17391"/>
      <c r="K17391"/>
      <c r="L17391"/>
    </row>
    <row r="17392" spans="9:12" ht="15" x14ac:dyDescent="0.25">
      <c r="I17392"/>
      <c r="J17392"/>
      <c r="K17392"/>
      <c r="L17392"/>
    </row>
    <row r="17393" spans="9:12" ht="15" x14ac:dyDescent="0.25">
      <c r="I17393"/>
      <c r="J17393"/>
      <c r="K17393"/>
      <c r="L17393"/>
    </row>
    <row r="17394" spans="9:12" ht="15" x14ac:dyDescent="0.25">
      <c r="I17394"/>
      <c r="J17394"/>
      <c r="K17394"/>
      <c r="L17394"/>
    </row>
    <row r="17395" spans="9:12" ht="15" x14ac:dyDescent="0.25">
      <c r="I17395"/>
      <c r="J17395"/>
      <c r="K17395"/>
      <c r="L17395"/>
    </row>
    <row r="17396" spans="9:12" ht="15" x14ac:dyDescent="0.25">
      <c r="I17396"/>
      <c r="J17396"/>
      <c r="K17396"/>
      <c r="L17396"/>
    </row>
    <row r="17397" spans="9:12" ht="15" x14ac:dyDescent="0.25">
      <c r="I17397"/>
      <c r="J17397"/>
      <c r="K17397"/>
      <c r="L17397"/>
    </row>
    <row r="17398" spans="9:12" ht="15" x14ac:dyDescent="0.25">
      <c r="I17398"/>
      <c r="J17398"/>
      <c r="K17398"/>
      <c r="L17398"/>
    </row>
    <row r="17399" spans="9:12" ht="15" x14ac:dyDescent="0.25">
      <c r="I17399"/>
      <c r="J17399"/>
      <c r="K17399"/>
      <c r="L17399"/>
    </row>
    <row r="17400" spans="9:12" ht="15" x14ac:dyDescent="0.25">
      <c r="I17400"/>
      <c r="J17400"/>
      <c r="K17400"/>
      <c r="L17400"/>
    </row>
    <row r="17401" spans="9:12" ht="15" x14ac:dyDescent="0.25">
      <c r="I17401"/>
      <c r="J17401"/>
      <c r="K17401"/>
      <c r="L17401"/>
    </row>
    <row r="17402" spans="9:12" ht="15" x14ac:dyDescent="0.25">
      <c r="I17402"/>
      <c r="J17402"/>
      <c r="K17402"/>
      <c r="L17402"/>
    </row>
    <row r="17403" spans="9:12" ht="15" x14ac:dyDescent="0.25">
      <c r="I17403"/>
      <c r="J17403"/>
      <c r="K17403"/>
      <c r="L17403"/>
    </row>
    <row r="17404" spans="9:12" ht="15" x14ac:dyDescent="0.25">
      <c r="I17404"/>
      <c r="J17404"/>
      <c r="K17404"/>
      <c r="L17404"/>
    </row>
    <row r="17405" spans="9:12" ht="15" x14ac:dyDescent="0.25">
      <c r="I17405"/>
      <c r="J17405"/>
      <c r="K17405"/>
      <c r="L17405"/>
    </row>
    <row r="17406" spans="9:12" ht="15" x14ac:dyDescent="0.25">
      <c r="I17406"/>
      <c r="J17406"/>
      <c r="K17406"/>
      <c r="L17406"/>
    </row>
    <row r="17407" spans="9:12" ht="15" x14ac:dyDescent="0.25">
      <c r="I17407"/>
      <c r="J17407"/>
      <c r="K17407"/>
      <c r="L17407"/>
    </row>
    <row r="17408" spans="9:12" ht="15" x14ac:dyDescent="0.25">
      <c r="I17408"/>
      <c r="J17408"/>
      <c r="K17408"/>
      <c r="L17408"/>
    </row>
    <row r="17409" spans="9:12" ht="15" x14ac:dyDescent="0.25">
      <c r="I17409"/>
      <c r="J17409"/>
      <c r="K17409"/>
      <c r="L17409"/>
    </row>
    <row r="17410" spans="9:12" ht="15" x14ac:dyDescent="0.25">
      <c r="I17410"/>
      <c r="J17410"/>
      <c r="K17410"/>
      <c r="L17410"/>
    </row>
    <row r="17411" spans="9:12" ht="15" x14ac:dyDescent="0.25">
      <c r="I17411"/>
      <c r="J17411"/>
      <c r="K17411"/>
      <c r="L17411"/>
    </row>
    <row r="17412" spans="9:12" ht="15" x14ac:dyDescent="0.25">
      <c r="I17412"/>
      <c r="J17412"/>
      <c r="K17412"/>
      <c r="L17412"/>
    </row>
    <row r="17413" spans="9:12" ht="15" x14ac:dyDescent="0.25">
      <c r="I17413"/>
      <c r="J17413"/>
      <c r="K17413"/>
      <c r="L17413"/>
    </row>
    <row r="17414" spans="9:12" ht="15" x14ac:dyDescent="0.25">
      <c r="I17414"/>
      <c r="J17414"/>
      <c r="K17414"/>
      <c r="L17414"/>
    </row>
    <row r="17415" spans="9:12" ht="15" x14ac:dyDescent="0.25">
      <c r="I17415"/>
      <c r="J17415"/>
      <c r="K17415"/>
      <c r="L17415"/>
    </row>
    <row r="17416" spans="9:12" ht="15" x14ac:dyDescent="0.25">
      <c r="I17416"/>
      <c r="J17416"/>
      <c r="K17416"/>
      <c r="L17416"/>
    </row>
    <row r="17417" spans="9:12" ht="15" x14ac:dyDescent="0.25">
      <c r="I17417"/>
      <c r="J17417"/>
      <c r="K17417"/>
      <c r="L17417"/>
    </row>
    <row r="17418" spans="9:12" ht="15" x14ac:dyDescent="0.25">
      <c r="I17418"/>
      <c r="J17418"/>
      <c r="K17418"/>
      <c r="L17418"/>
    </row>
    <row r="17419" spans="9:12" ht="15" x14ac:dyDescent="0.25">
      <c r="I17419"/>
      <c r="J17419"/>
      <c r="K17419"/>
      <c r="L17419"/>
    </row>
    <row r="17420" spans="9:12" ht="15" x14ac:dyDescent="0.25">
      <c r="I17420"/>
      <c r="J17420"/>
      <c r="K17420"/>
      <c r="L17420"/>
    </row>
    <row r="17421" spans="9:12" ht="15" x14ac:dyDescent="0.25">
      <c r="I17421"/>
      <c r="J17421"/>
      <c r="K17421"/>
      <c r="L17421"/>
    </row>
    <row r="17422" spans="9:12" ht="15" x14ac:dyDescent="0.25">
      <c r="I17422"/>
      <c r="J17422"/>
      <c r="K17422"/>
      <c r="L17422"/>
    </row>
    <row r="17423" spans="9:12" ht="15" x14ac:dyDescent="0.25">
      <c r="I17423"/>
      <c r="J17423"/>
      <c r="K17423"/>
      <c r="L17423"/>
    </row>
    <row r="17424" spans="9:12" ht="15" x14ac:dyDescent="0.25">
      <c r="I17424"/>
      <c r="J17424"/>
      <c r="K17424"/>
      <c r="L17424"/>
    </row>
    <row r="17425" spans="9:12" ht="15" x14ac:dyDescent="0.25">
      <c r="I17425"/>
      <c r="J17425"/>
      <c r="K17425"/>
      <c r="L17425"/>
    </row>
    <row r="17426" spans="9:12" ht="15" x14ac:dyDescent="0.25">
      <c r="I17426"/>
      <c r="J17426"/>
      <c r="K17426"/>
      <c r="L17426"/>
    </row>
    <row r="17427" spans="9:12" ht="15" x14ac:dyDescent="0.25">
      <c r="I17427"/>
      <c r="J17427"/>
      <c r="K17427"/>
      <c r="L17427"/>
    </row>
    <row r="17428" spans="9:12" ht="15" x14ac:dyDescent="0.25">
      <c r="I17428"/>
      <c r="J17428"/>
      <c r="K17428"/>
      <c r="L17428"/>
    </row>
    <row r="17429" spans="9:12" ht="15" x14ac:dyDescent="0.25">
      <c r="I17429"/>
      <c r="J17429"/>
      <c r="K17429"/>
      <c r="L17429"/>
    </row>
    <row r="17430" spans="9:12" ht="15" x14ac:dyDescent="0.25">
      <c r="I17430"/>
      <c r="J17430"/>
      <c r="K17430"/>
      <c r="L17430"/>
    </row>
    <row r="17431" spans="9:12" ht="15" x14ac:dyDescent="0.25">
      <c r="I17431"/>
      <c r="J17431"/>
      <c r="K17431"/>
      <c r="L17431"/>
    </row>
    <row r="17432" spans="9:12" ht="15" x14ac:dyDescent="0.25">
      <c r="I17432"/>
      <c r="J17432"/>
      <c r="K17432"/>
      <c r="L17432"/>
    </row>
    <row r="17433" spans="9:12" ht="15" x14ac:dyDescent="0.25">
      <c r="I17433"/>
      <c r="J17433"/>
      <c r="K17433"/>
      <c r="L17433"/>
    </row>
    <row r="17434" spans="9:12" ht="15" x14ac:dyDescent="0.25">
      <c r="I17434"/>
      <c r="J17434"/>
      <c r="K17434"/>
      <c r="L17434"/>
    </row>
    <row r="17435" spans="9:12" ht="15" x14ac:dyDescent="0.25">
      <c r="I17435"/>
      <c r="J17435"/>
      <c r="K17435"/>
      <c r="L17435"/>
    </row>
    <row r="17436" spans="9:12" ht="15" x14ac:dyDescent="0.25">
      <c r="I17436"/>
      <c r="J17436"/>
      <c r="K17436"/>
      <c r="L17436"/>
    </row>
    <row r="17437" spans="9:12" ht="15" x14ac:dyDescent="0.25">
      <c r="I17437"/>
      <c r="J17437"/>
      <c r="K17437"/>
      <c r="L17437"/>
    </row>
    <row r="17438" spans="9:12" ht="15" x14ac:dyDescent="0.25">
      <c r="I17438"/>
      <c r="J17438"/>
      <c r="K17438"/>
      <c r="L17438"/>
    </row>
    <row r="17439" spans="9:12" ht="15" x14ac:dyDescent="0.25">
      <c r="I17439"/>
      <c r="J17439"/>
      <c r="K17439"/>
      <c r="L17439"/>
    </row>
    <row r="17440" spans="9:12" ht="15" x14ac:dyDescent="0.25">
      <c r="I17440"/>
      <c r="J17440"/>
      <c r="K17440"/>
      <c r="L17440"/>
    </row>
    <row r="17441" spans="9:12" ht="15" x14ac:dyDescent="0.25">
      <c r="I17441"/>
      <c r="J17441"/>
      <c r="K17441"/>
      <c r="L17441"/>
    </row>
    <row r="17442" spans="9:12" ht="15" x14ac:dyDescent="0.25">
      <c r="I17442"/>
      <c r="J17442"/>
      <c r="K17442"/>
      <c r="L17442"/>
    </row>
    <row r="17443" spans="9:12" ht="15" x14ac:dyDescent="0.25">
      <c r="I17443"/>
      <c r="J17443"/>
      <c r="K17443"/>
      <c r="L17443"/>
    </row>
    <row r="17444" spans="9:12" ht="15" x14ac:dyDescent="0.25">
      <c r="I17444"/>
      <c r="J17444"/>
      <c r="K17444"/>
      <c r="L17444"/>
    </row>
    <row r="17445" spans="9:12" ht="15" x14ac:dyDescent="0.25">
      <c r="I17445"/>
      <c r="J17445"/>
      <c r="K17445"/>
      <c r="L17445"/>
    </row>
    <row r="17446" spans="9:12" ht="15" x14ac:dyDescent="0.25">
      <c r="I17446"/>
      <c r="J17446"/>
      <c r="K17446"/>
      <c r="L17446"/>
    </row>
    <row r="17447" spans="9:12" ht="15" x14ac:dyDescent="0.25">
      <c r="I17447"/>
      <c r="J17447"/>
      <c r="K17447"/>
      <c r="L17447"/>
    </row>
    <row r="17448" spans="9:12" ht="15" x14ac:dyDescent="0.25">
      <c r="I17448"/>
      <c r="J17448"/>
      <c r="K17448"/>
      <c r="L17448"/>
    </row>
    <row r="17449" spans="9:12" ht="15" x14ac:dyDescent="0.25">
      <c r="I17449"/>
      <c r="J17449"/>
      <c r="K17449"/>
      <c r="L17449"/>
    </row>
    <row r="17450" spans="9:12" ht="15" x14ac:dyDescent="0.25">
      <c r="I17450"/>
      <c r="J17450"/>
      <c r="K17450"/>
      <c r="L17450"/>
    </row>
    <row r="17451" spans="9:12" ht="15" x14ac:dyDescent="0.25">
      <c r="I17451"/>
      <c r="J17451"/>
      <c r="K17451"/>
      <c r="L17451"/>
    </row>
    <row r="17452" spans="9:12" ht="15" x14ac:dyDescent="0.25">
      <c r="I17452"/>
      <c r="J17452"/>
      <c r="K17452"/>
      <c r="L17452"/>
    </row>
    <row r="17453" spans="9:12" ht="15" x14ac:dyDescent="0.25">
      <c r="I17453"/>
      <c r="J17453"/>
      <c r="K17453"/>
      <c r="L17453"/>
    </row>
    <row r="17454" spans="9:12" ht="15" x14ac:dyDescent="0.25">
      <c r="I17454"/>
      <c r="J17454"/>
      <c r="K17454"/>
      <c r="L17454"/>
    </row>
    <row r="17455" spans="9:12" ht="15" x14ac:dyDescent="0.25">
      <c r="I17455"/>
      <c r="J17455"/>
      <c r="K17455"/>
      <c r="L17455"/>
    </row>
    <row r="17456" spans="9:12" ht="15" x14ac:dyDescent="0.25">
      <c r="I17456"/>
      <c r="J17456"/>
      <c r="K17456"/>
      <c r="L17456"/>
    </row>
    <row r="17457" spans="9:12" ht="15" x14ac:dyDescent="0.25">
      <c r="I17457"/>
      <c r="J17457"/>
      <c r="K17457"/>
      <c r="L17457"/>
    </row>
    <row r="17458" spans="9:12" ht="15" x14ac:dyDescent="0.25">
      <c r="I17458"/>
      <c r="J17458"/>
      <c r="K17458"/>
      <c r="L17458"/>
    </row>
    <row r="17459" spans="9:12" ht="15" x14ac:dyDescent="0.25">
      <c r="I17459"/>
      <c r="J17459"/>
      <c r="K17459"/>
      <c r="L17459"/>
    </row>
    <row r="17460" spans="9:12" ht="15" x14ac:dyDescent="0.25">
      <c r="I17460"/>
      <c r="J17460"/>
      <c r="K17460"/>
      <c r="L17460"/>
    </row>
    <row r="17461" spans="9:12" ht="15" x14ac:dyDescent="0.25">
      <c r="I17461"/>
      <c r="J17461"/>
      <c r="K17461"/>
      <c r="L17461"/>
    </row>
    <row r="17462" spans="9:12" ht="15" x14ac:dyDescent="0.25">
      <c r="I17462"/>
      <c r="J17462"/>
      <c r="K17462"/>
      <c r="L17462"/>
    </row>
    <row r="17463" spans="9:12" ht="15" x14ac:dyDescent="0.25">
      <c r="I17463"/>
      <c r="J17463"/>
      <c r="K17463"/>
      <c r="L17463"/>
    </row>
    <row r="17464" spans="9:12" ht="15" x14ac:dyDescent="0.25">
      <c r="I17464"/>
      <c r="J17464"/>
      <c r="K17464"/>
      <c r="L17464"/>
    </row>
    <row r="17465" spans="9:12" ht="15" x14ac:dyDescent="0.25">
      <c r="I17465"/>
      <c r="J17465"/>
      <c r="K17465"/>
      <c r="L17465"/>
    </row>
    <row r="17466" spans="9:12" ht="15" x14ac:dyDescent="0.25">
      <c r="I17466"/>
      <c r="J17466"/>
      <c r="K17466"/>
      <c r="L17466"/>
    </row>
    <row r="17467" spans="9:12" ht="15" x14ac:dyDescent="0.25">
      <c r="I17467"/>
      <c r="J17467"/>
      <c r="K17467"/>
      <c r="L17467"/>
    </row>
    <row r="17468" spans="9:12" ht="15" x14ac:dyDescent="0.25">
      <c r="I17468"/>
      <c r="J17468"/>
      <c r="K17468"/>
      <c r="L17468"/>
    </row>
    <row r="17469" spans="9:12" ht="15" x14ac:dyDescent="0.25">
      <c r="I17469"/>
      <c r="J17469"/>
      <c r="K17469"/>
      <c r="L17469"/>
    </row>
    <row r="17470" spans="9:12" ht="15" x14ac:dyDescent="0.25">
      <c r="I17470"/>
      <c r="J17470"/>
      <c r="K17470"/>
      <c r="L17470"/>
    </row>
    <row r="17471" spans="9:12" ht="15" x14ac:dyDescent="0.25">
      <c r="I17471"/>
      <c r="J17471"/>
      <c r="K17471"/>
      <c r="L17471"/>
    </row>
    <row r="17472" spans="9:12" ht="15" x14ac:dyDescent="0.25">
      <c r="I17472"/>
      <c r="J17472"/>
      <c r="K17472"/>
      <c r="L17472"/>
    </row>
    <row r="17473" spans="9:12" ht="15" x14ac:dyDescent="0.25">
      <c r="I17473"/>
      <c r="J17473"/>
      <c r="K17473"/>
      <c r="L17473"/>
    </row>
    <row r="17474" spans="9:12" ht="15" x14ac:dyDescent="0.25">
      <c r="I17474"/>
      <c r="J17474"/>
      <c r="K17474"/>
      <c r="L17474"/>
    </row>
    <row r="17475" spans="9:12" ht="15" x14ac:dyDescent="0.25">
      <c r="I17475"/>
      <c r="J17475"/>
      <c r="K17475"/>
      <c r="L17475"/>
    </row>
    <row r="17476" spans="9:12" ht="15" x14ac:dyDescent="0.25">
      <c r="I17476"/>
      <c r="J17476"/>
      <c r="K17476"/>
      <c r="L17476"/>
    </row>
    <row r="17477" spans="9:12" ht="15" x14ac:dyDescent="0.25">
      <c r="I17477"/>
      <c r="J17477"/>
      <c r="K17477"/>
      <c r="L17477"/>
    </row>
    <row r="17478" spans="9:12" ht="15" x14ac:dyDescent="0.25">
      <c r="I17478"/>
      <c r="J17478"/>
      <c r="K17478"/>
      <c r="L17478"/>
    </row>
    <row r="17479" spans="9:12" ht="15" x14ac:dyDescent="0.25">
      <c r="I17479"/>
      <c r="J17479"/>
      <c r="K17479"/>
      <c r="L17479"/>
    </row>
    <row r="17480" spans="9:12" ht="15" x14ac:dyDescent="0.25">
      <c r="I17480"/>
      <c r="J17480"/>
      <c r="K17480"/>
      <c r="L17480"/>
    </row>
    <row r="17481" spans="9:12" ht="15" x14ac:dyDescent="0.25">
      <c r="I17481"/>
      <c r="J17481"/>
      <c r="K17481"/>
      <c r="L17481"/>
    </row>
    <row r="17482" spans="9:12" ht="15" x14ac:dyDescent="0.25">
      <c r="I17482"/>
      <c r="J17482"/>
      <c r="K17482"/>
      <c r="L17482"/>
    </row>
    <row r="17483" spans="9:12" ht="15" x14ac:dyDescent="0.25">
      <c r="I17483"/>
      <c r="J17483"/>
      <c r="K17483"/>
      <c r="L17483"/>
    </row>
    <row r="17484" spans="9:12" ht="15" x14ac:dyDescent="0.25">
      <c r="I17484"/>
      <c r="J17484"/>
      <c r="K17484"/>
      <c r="L17484"/>
    </row>
    <row r="17485" spans="9:12" ht="15" x14ac:dyDescent="0.25">
      <c r="I17485"/>
      <c r="J17485"/>
      <c r="K17485"/>
      <c r="L17485"/>
    </row>
    <row r="17486" spans="9:12" ht="15" x14ac:dyDescent="0.25">
      <c r="I17486"/>
      <c r="J17486"/>
      <c r="K17486"/>
      <c r="L17486"/>
    </row>
    <row r="17487" spans="9:12" ht="15" x14ac:dyDescent="0.25">
      <c r="I17487"/>
      <c r="J17487"/>
      <c r="K17487"/>
      <c r="L17487"/>
    </row>
    <row r="17488" spans="9:12" ht="15" x14ac:dyDescent="0.25">
      <c r="I17488"/>
      <c r="J17488"/>
      <c r="K17488"/>
      <c r="L17488"/>
    </row>
    <row r="17489" spans="9:12" ht="15" x14ac:dyDescent="0.25">
      <c r="I17489"/>
      <c r="J17489"/>
      <c r="K17489"/>
      <c r="L17489"/>
    </row>
    <row r="17490" spans="9:12" ht="15" x14ac:dyDescent="0.25">
      <c r="I17490"/>
      <c r="J17490"/>
      <c r="K17490"/>
      <c r="L17490"/>
    </row>
    <row r="17491" spans="9:12" ht="15" x14ac:dyDescent="0.25">
      <c r="I17491"/>
      <c r="J17491"/>
      <c r="K17491"/>
      <c r="L17491"/>
    </row>
    <row r="17492" spans="9:12" ht="15" x14ac:dyDescent="0.25">
      <c r="I17492"/>
      <c r="J17492"/>
      <c r="K17492"/>
      <c r="L17492"/>
    </row>
    <row r="17493" spans="9:12" ht="15" x14ac:dyDescent="0.25">
      <c r="I17493"/>
      <c r="J17493"/>
      <c r="K17493"/>
      <c r="L17493"/>
    </row>
    <row r="17494" spans="9:12" ht="15" x14ac:dyDescent="0.25">
      <c r="I17494"/>
      <c r="J17494"/>
      <c r="K17494"/>
      <c r="L17494"/>
    </row>
    <row r="17495" spans="9:12" ht="15" x14ac:dyDescent="0.25">
      <c r="I17495"/>
      <c r="J17495"/>
      <c r="K17495"/>
      <c r="L17495"/>
    </row>
    <row r="17496" spans="9:12" ht="15" x14ac:dyDescent="0.25">
      <c r="I17496"/>
      <c r="J17496"/>
      <c r="K17496"/>
      <c r="L17496"/>
    </row>
    <row r="17497" spans="9:12" ht="15" x14ac:dyDescent="0.25">
      <c r="I17497"/>
      <c r="J17497"/>
      <c r="K17497"/>
      <c r="L17497"/>
    </row>
    <row r="17498" spans="9:12" ht="15" x14ac:dyDescent="0.25">
      <c r="I17498"/>
      <c r="J17498"/>
      <c r="K17498"/>
      <c r="L17498"/>
    </row>
    <row r="17499" spans="9:12" ht="15" x14ac:dyDescent="0.25">
      <c r="I17499"/>
      <c r="J17499"/>
      <c r="K17499"/>
      <c r="L17499"/>
    </row>
    <row r="17500" spans="9:12" ht="15" x14ac:dyDescent="0.25">
      <c r="I17500"/>
      <c r="J17500"/>
      <c r="K17500"/>
      <c r="L17500"/>
    </row>
    <row r="17501" spans="9:12" ht="15" x14ac:dyDescent="0.25">
      <c r="I17501"/>
      <c r="J17501"/>
      <c r="K17501"/>
      <c r="L17501"/>
    </row>
    <row r="17502" spans="9:12" ht="15" x14ac:dyDescent="0.25">
      <c r="I17502"/>
      <c r="J17502"/>
      <c r="K17502"/>
      <c r="L17502"/>
    </row>
    <row r="17503" spans="9:12" ht="15" x14ac:dyDescent="0.25">
      <c r="I17503"/>
      <c r="J17503"/>
      <c r="K17503"/>
      <c r="L17503"/>
    </row>
    <row r="17504" spans="9:12" ht="15" x14ac:dyDescent="0.25">
      <c r="I17504"/>
      <c r="J17504"/>
      <c r="K17504"/>
      <c r="L17504"/>
    </row>
    <row r="17505" spans="9:12" ht="15" x14ac:dyDescent="0.25">
      <c r="I17505"/>
      <c r="J17505"/>
      <c r="K17505"/>
      <c r="L17505"/>
    </row>
    <row r="17506" spans="9:12" ht="15" x14ac:dyDescent="0.25">
      <c r="I17506"/>
      <c r="J17506"/>
      <c r="K17506"/>
      <c r="L17506"/>
    </row>
    <row r="17507" spans="9:12" ht="15" x14ac:dyDescent="0.25">
      <c r="I17507"/>
      <c r="J17507"/>
      <c r="K17507"/>
      <c r="L17507"/>
    </row>
    <row r="17508" spans="9:12" ht="15" x14ac:dyDescent="0.25">
      <c r="I17508"/>
      <c r="J17508"/>
      <c r="K17508"/>
      <c r="L17508"/>
    </row>
    <row r="17509" spans="9:12" ht="15" x14ac:dyDescent="0.25">
      <c r="I17509"/>
      <c r="J17509"/>
      <c r="K17509"/>
      <c r="L17509"/>
    </row>
    <row r="17510" spans="9:12" ht="15" x14ac:dyDescent="0.25">
      <c r="I17510"/>
      <c r="J17510"/>
      <c r="K17510"/>
      <c r="L17510"/>
    </row>
    <row r="17511" spans="9:12" ht="15" x14ac:dyDescent="0.25">
      <c r="I17511"/>
      <c r="J17511"/>
      <c r="K17511"/>
      <c r="L17511"/>
    </row>
    <row r="17512" spans="9:12" ht="15" x14ac:dyDescent="0.25">
      <c r="I17512"/>
      <c r="J17512"/>
      <c r="K17512"/>
      <c r="L17512"/>
    </row>
    <row r="17513" spans="9:12" ht="15" x14ac:dyDescent="0.25">
      <c r="I17513"/>
      <c r="J17513"/>
      <c r="K17513"/>
      <c r="L17513"/>
    </row>
    <row r="17514" spans="9:12" ht="15" x14ac:dyDescent="0.25">
      <c r="I17514"/>
      <c r="J17514"/>
      <c r="K17514"/>
      <c r="L17514"/>
    </row>
    <row r="17515" spans="9:12" ht="15" x14ac:dyDescent="0.25">
      <c r="I17515"/>
      <c r="J17515"/>
      <c r="K17515"/>
      <c r="L17515"/>
    </row>
    <row r="17516" spans="9:12" ht="15" x14ac:dyDescent="0.25">
      <c r="I17516"/>
      <c r="J17516"/>
      <c r="K17516"/>
      <c r="L17516"/>
    </row>
    <row r="17517" spans="9:12" ht="15" x14ac:dyDescent="0.25">
      <c r="I17517"/>
      <c r="J17517"/>
      <c r="K17517"/>
      <c r="L17517"/>
    </row>
    <row r="17518" spans="9:12" ht="15" x14ac:dyDescent="0.25">
      <c r="I17518"/>
      <c r="J17518"/>
      <c r="K17518"/>
      <c r="L17518"/>
    </row>
    <row r="17519" spans="9:12" ht="15" x14ac:dyDescent="0.25">
      <c r="I17519"/>
      <c r="J17519"/>
      <c r="K17519"/>
      <c r="L17519"/>
    </row>
    <row r="17520" spans="9:12" ht="15" x14ac:dyDescent="0.25">
      <c r="I17520"/>
      <c r="J17520"/>
      <c r="K17520"/>
      <c r="L17520"/>
    </row>
    <row r="17521" spans="9:12" ht="15" x14ac:dyDescent="0.25">
      <c r="I17521"/>
      <c r="J17521"/>
      <c r="K17521"/>
      <c r="L17521"/>
    </row>
    <row r="17522" spans="9:12" ht="15" x14ac:dyDescent="0.25">
      <c r="I17522"/>
      <c r="J17522"/>
      <c r="K17522"/>
      <c r="L17522"/>
    </row>
    <row r="17523" spans="9:12" ht="15" x14ac:dyDescent="0.25">
      <c r="I17523"/>
      <c r="J17523"/>
      <c r="K17523"/>
      <c r="L17523"/>
    </row>
    <row r="17524" spans="9:12" ht="15" x14ac:dyDescent="0.25">
      <c r="I17524"/>
      <c r="J17524"/>
      <c r="K17524"/>
      <c r="L17524"/>
    </row>
    <row r="17525" spans="9:12" ht="15" x14ac:dyDescent="0.25">
      <c r="I17525"/>
      <c r="J17525"/>
      <c r="K17525"/>
      <c r="L17525"/>
    </row>
    <row r="17526" spans="9:12" ht="15" x14ac:dyDescent="0.25">
      <c r="I17526"/>
      <c r="J17526"/>
      <c r="K17526"/>
      <c r="L17526"/>
    </row>
    <row r="17527" spans="9:12" ht="15" x14ac:dyDescent="0.25">
      <c r="I17527"/>
      <c r="J17527"/>
      <c r="K17527"/>
      <c r="L17527"/>
    </row>
    <row r="17528" spans="9:12" ht="15" x14ac:dyDescent="0.25">
      <c r="I17528"/>
      <c r="J17528"/>
      <c r="K17528"/>
      <c r="L17528"/>
    </row>
    <row r="17529" spans="9:12" ht="15" x14ac:dyDescent="0.25">
      <c r="I17529"/>
      <c r="J17529"/>
      <c r="K17529"/>
      <c r="L17529"/>
    </row>
    <row r="17530" spans="9:12" ht="15" x14ac:dyDescent="0.25">
      <c r="I17530"/>
      <c r="J17530"/>
      <c r="K17530"/>
      <c r="L17530"/>
    </row>
    <row r="17531" spans="9:12" ht="15" x14ac:dyDescent="0.25">
      <c r="I17531"/>
      <c r="J17531"/>
      <c r="K17531"/>
      <c r="L17531"/>
    </row>
    <row r="17532" spans="9:12" ht="15" x14ac:dyDescent="0.25">
      <c r="I17532"/>
      <c r="J17532"/>
      <c r="K17532"/>
      <c r="L17532"/>
    </row>
    <row r="17533" spans="9:12" ht="15" x14ac:dyDescent="0.25">
      <c r="I17533"/>
      <c r="J17533"/>
      <c r="K17533"/>
      <c r="L17533"/>
    </row>
    <row r="17534" spans="9:12" ht="15" x14ac:dyDescent="0.25">
      <c r="I17534"/>
      <c r="J17534"/>
      <c r="K17534"/>
      <c r="L17534"/>
    </row>
    <row r="17535" spans="9:12" ht="15" x14ac:dyDescent="0.25">
      <c r="I17535"/>
      <c r="J17535"/>
      <c r="K17535"/>
      <c r="L17535"/>
    </row>
    <row r="17536" spans="9:12" ht="15" x14ac:dyDescent="0.25">
      <c r="I17536"/>
      <c r="J17536"/>
      <c r="K17536"/>
      <c r="L17536"/>
    </row>
    <row r="17537" spans="9:12" ht="15" x14ac:dyDescent="0.25">
      <c r="I17537"/>
      <c r="J17537"/>
      <c r="K17537"/>
      <c r="L17537"/>
    </row>
    <row r="17538" spans="9:12" ht="15" x14ac:dyDescent="0.25">
      <c r="I17538"/>
      <c r="J17538"/>
      <c r="K17538"/>
      <c r="L17538"/>
    </row>
    <row r="17539" spans="9:12" ht="15" x14ac:dyDescent="0.25">
      <c r="I17539"/>
      <c r="J17539"/>
      <c r="K17539"/>
      <c r="L17539"/>
    </row>
    <row r="17540" spans="9:12" ht="15" x14ac:dyDescent="0.25">
      <c r="I17540"/>
      <c r="J17540"/>
      <c r="K17540"/>
      <c r="L17540"/>
    </row>
    <row r="17541" spans="9:12" ht="15" x14ac:dyDescent="0.25">
      <c r="I17541"/>
      <c r="J17541"/>
      <c r="K17541"/>
      <c r="L17541"/>
    </row>
    <row r="17542" spans="9:12" ht="15" x14ac:dyDescent="0.25">
      <c r="I17542"/>
      <c r="J17542"/>
      <c r="K17542"/>
      <c r="L17542"/>
    </row>
    <row r="17543" spans="9:12" ht="15" x14ac:dyDescent="0.25">
      <c r="I17543"/>
      <c r="J17543"/>
      <c r="K17543"/>
      <c r="L17543"/>
    </row>
    <row r="17544" spans="9:12" ht="15" x14ac:dyDescent="0.25">
      <c r="I17544"/>
      <c r="J17544"/>
      <c r="K17544"/>
      <c r="L17544"/>
    </row>
    <row r="17545" spans="9:12" ht="15" x14ac:dyDescent="0.25">
      <c r="I17545"/>
      <c r="J17545"/>
      <c r="K17545"/>
      <c r="L17545"/>
    </row>
    <row r="17546" spans="9:12" ht="15" x14ac:dyDescent="0.25">
      <c r="I17546"/>
      <c r="J17546"/>
      <c r="K17546"/>
      <c r="L17546"/>
    </row>
    <row r="17547" spans="9:12" ht="15" x14ac:dyDescent="0.25">
      <c r="I17547"/>
      <c r="J17547"/>
      <c r="K17547"/>
      <c r="L17547"/>
    </row>
    <row r="17548" spans="9:12" ht="15" x14ac:dyDescent="0.25">
      <c r="I17548"/>
      <c r="J17548"/>
      <c r="K17548"/>
      <c r="L17548"/>
    </row>
    <row r="17549" spans="9:12" ht="15" x14ac:dyDescent="0.25">
      <c r="I17549"/>
      <c r="J17549"/>
      <c r="K17549"/>
      <c r="L17549"/>
    </row>
    <row r="17550" spans="9:12" ht="15" x14ac:dyDescent="0.25">
      <c r="I17550"/>
      <c r="J17550"/>
      <c r="K17550"/>
      <c r="L17550"/>
    </row>
    <row r="17551" spans="9:12" ht="15" x14ac:dyDescent="0.25">
      <c r="I17551"/>
      <c r="J17551"/>
      <c r="K17551"/>
      <c r="L17551"/>
    </row>
    <row r="17552" spans="9:12" ht="15" x14ac:dyDescent="0.25">
      <c r="I17552"/>
      <c r="J17552"/>
      <c r="K17552"/>
      <c r="L17552"/>
    </row>
    <row r="17553" spans="9:12" ht="15" x14ac:dyDescent="0.25">
      <c r="I17553"/>
      <c r="J17553"/>
      <c r="K17553"/>
      <c r="L17553"/>
    </row>
    <row r="17554" spans="9:12" ht="15" x14ac:dyDescent="0.25">
      <c r="I17554"/>
      <c r="J17554"/>
      <c r="K17554"/>
      <c r="L17554"/>
    </row>
    <row r="17555" spans="9:12" ht="15" x14ac:dyDescent="0.25">
      <c r="I17555"/>
      <c r="J17555"/>
      <c r="K17555"/>
      <c r="L17555"/>
    </row>
    <row r="17556" spans="9:12" ht="15" x14ac:dyDescent="0.25">
      <c r="I17556"/>
      <c r="J17556"/>
      <c r="K17556"/>
      <c r="L17556"/>
    </row>
    <row r="17557" spans="9:12" ht="15" x14ac:dyDescent="0.25">
      <c r="I17557"/>
      <c r="J17557"/>
      <c r="K17557"/>
      <c r="L17557"/>
    </row>
    <row r="17558" spans="9:12" ht="15" x14ac:dyDescent="0.25">
      <c r="I17558"/>
      <c r="J17558"/>
      <c r="K17558"/>
      <c r="L17558"/>
    </row>
    <row r="17559" spans="9:12" ht="15" x14ac:dyDescent="0.25">
      <c r="I17559"/>
      <c r="J17559"/>
      <c r="K17559"/>
      <c r="L17559"/>
    </row>
    <row r="17560" spans="9:12" ht="15" x14ac:dyDescent="0.25">
      <c r="I17560"/>
      <c r="J17560"/>
      <c r="K17560"/>
      <c r="L17560"/>
    </row>
    <row r="17561" spans="9:12" ht="15" x14ac:dyDescent="0.25">
      <c r="I17561"/>
      <c r="J17561"/>
      <c r="K17561"/>
      <c r="L17561"/>
    </row>
    <row r="17562" spans="9:12" ht="15" x14ac:dyDescent="0.25">
      <c r="I17562"/>
      <c r="J17562"/>
      <c r="K17562"/>
      <c r="L17562"/>
    </row>
    <row r="17563" spans="9:12" ht="15" x14ac:dyDescent="0.25">
      <c r="I17563"/>
      <c r="J17563"/>
      <c r="K17563"/>
      <c r="L17563"/>
    </row>
    <row r="17564" spans="9:12" ht="15" x14ac:dyDescent="0.25">
      <c r="I17564"/>
      <c r="J17564"/>
      <c r="K17564"/>
      <c r="L17564"/>
    </row>
    <row r="17565" spans="9:12" ht="15" x14ac:dyDescent="0.25">
      <c r="I17565"/>
      <c r="J17565"/>
      <c r="K17565"/>
      <c r="L17565"/>
    </row>
    <row r="17566" spans="9:12" ht="15" x14ac:dyDescent="0.25">
      <c r="I17566"/>
      <c r="J17566"/>
      <c r="K17566"/>
      <c r="L17566"/>
    </row>
    <row r="17567" spans="9:12" ht="15" x14ac:dyDescent="0.25">
      <c r="I17567"/>
      <c r="J17567"/>
      <c r="K17567"/>
      <c r="L17567"/>
    </row>
    <row r="17568" spans="9:12" ht="15" x14ac:dyDescent="0.25">
      <c r="I17568"/>
      <c r="J17568"/>
      <c r="K17568"/>
      <c r="L17568"/>
    </row>
    <row r="17569" spans="9:12" ht="15" x14ac:dyDescent="0.25">
      <c r="I17569"/>
      <c r="J17569"/>
      <c r="K17569"/>
      <c r="L17569"/>
    </row>
    <row r="17570" spans="9:12" ht="15" x14ac:dyDescent="0.25">
      <c r="I17570"/>
      <c r="J17570"/>
      <c r="K17570"/>
      <c r="L17570"/>
    </row>
    <row r="17571" spans="9:12" ht="15" x14ac:dyDescent="0.25">
      <c r="I17571"/>
      <c r="J17571"/>
      <c r="K17571"/>
      <c r="L17571"/>
    </row>
    <row r="17572" spans="9:12" ht="15" x14ac:dyDescent="0.25">
      <c r="I17572"/>
      <c r="J17572"/>
      <c r="K17572"/>
      <c r="L17572"/>
    </row>
    <row r="17573" spans="9:12" ht="15" x14ac:dyDescent="0.25">
      <c r="I17573"/>
      <c r="J17573"/>
      <c r="K17573"/>
      <c r="L17573"/>
    </row>
    <row r="17574" spans="9:12" ht="15" x14ac:dyDescent="0.25">
      <c r="I17574"/>
      <c r="J17574"/>
      <c r="K17574"/>
      <c r="L17574"/>
    </row>
    <row r="17575" spans="9:12" ht="15" x14ac:dyDescent="0.25">
      <c r="I17575"/>
      <c r="J17575"/>
      <c r="K17575"/>
      <c r="L17575"/>
    </row>
    <row r="17576" spans="9:12" ht="15" x14ac:dyDescent="0.25">
      <c r="I17576"/>
      <c r="J17576"/>
      <c r="K17576"/>
      <c r="L17576"/>
    </row>
    <row r="17577" spans="9:12" ht="15" x14ac:dyDescent="0.25">
      <c r="I17577"/>
      <c r="J17577"/>
      <c r="K17577"/>
      <c r="L17577"/>
    </row>
    <row r="17578" spans="9:12" ht="15" x14ac:dyDescent="0.25">
      <c r="I17578"/>
      <c r="J17578"/>
      <c r="K17578"/>
      <c r="L17578"/>
    </row>
    <row r="17579" spans="9:12" ht="15" x14ac:dyDescent="0.25">
      <c r="I17579"/>
      <c r="J17579"/>
      <c r="K17579"/>
      <c r="L17579"/>
    </row>
    <row r="17580" spans="9:12" ht="15" x14ac:dyDescent="0.25">
      <c r="I17580"/>
      <c r="J17580"/>
      <c r="K17580"/>
      <c r="L17580"/>
    </row>
    <row r="17581" spans="9:12" ht="15" x14ac:dyDescent="0.25">
      <c r="I17581"/>
      <c r="J17581"/>
      <c r="K17581"/>
      <c r="L17581"/>
    </row>
    <row r="17582" spans="9:12" ht="15" x14ac:dyDescent="0.25">
      <c r="I17582"/>
      <c r="J17582"/>
      <c r="K17582"/>
      <c r="L17582"/>
    </row>
    <row r="17583" spans="9:12" ht="15" x14ac:dyDescent="0.25">
      <c r="I17583"/>
      <c r="J17583"/>
      <c r="K17583"/>
      <c r="L17583"/>
    </row>
    <row r="17584" spans="9:12" ht="15" x14ac:dyDescent="0.25">
      <c r="I17584"/>
      <c r="J17584"/>
      <c r="K17584"/>
      <c r="L17584"/>
    </row>
    <row r="17585" spans="9:12" ht="15" x14ac:dyDescent="0.25">
      <c r="I17585"/>
      <c r="J17585"/>
      <c r="K17585"/>
      <c r="L17585"/>
    </row>
    <row r="17586" spans="9:12" ht="15" x14ac:dyDescent="0.25">
      <c r="I17586"/>
      <c r="J17586"/>
      <c r="K17586"/>
      <c r="L17586"/>
    </row>
    <row r="17587" spans="9:12" ht="15" x14ac:dyDescent="0.25">
      <c r="I17587"/>
      <c r="J17587"/>
      <c r="K17587"/>
      <c r="L17587"/>
    </row>
    <row r="17588" spans="9:12" ht="15" x14ac:dyDescent="0.25">
      <c r="I17588"/>
      <c r="J17588"/>
      <c r="K17588"/>
      <c r="L17588"/>
    </row>
    <row r="17589" spans="9:12" ht="15" x14ac:dyDescent="0.25">
      <c r="I17589"/>
      <c r="J17589"/>
      <c r="K17589"/>
      <c r="L17589"/>
    </row>
    <row r="17590" spans="9:12" ht="15" x14ac:dyDescent="0.25">
      <c r="I17590"/>
      <c r="J17590"/>
      <c r="K17590"/>
      <c r="L17590"/>
    </row>
    <row r="17591" spans="9:12" ht="15" x14ac:dyDescent="0.25">
      <c r="I17591"/>
      <c r="J17591"/>
      <c r="K17591"/>
      <c r="L17591"/>
    </row>
    <row r="17592" spans="9:12" ht="15" x14ac:dyDescent="0.25">
      <c r="I17592"/>
      <c r="J17592"/>
      <c r="K17592"/>
      <c r="L17592"/>
    </row>
    <row r="17593" spans="9:12" ht="15" x14ac:dyDescent="0.25">
      <c r="I17593"/>
      <c r="J17593"/>
      <c r="K17593"/>
      <c r="L17593"/>
    </row>
    <row r="17594" spans="9:12" ht="15" x14ac:dyDescent="0.25">
      <c r="I17594"/>
      <c r="J17594"/>
      <c r="K17594"/>
      <c r="L17594"/>
    </row>
    <row r="17595" spans="9:12" ht="15" x14ac:dyDescent="0.25">
      <c r="I17595"/>
      <c r="J17595"/>
      <c r="K17595"/>
      <c r="L17595"/>
    </row>
    <row r="17596" spans="9:12" ht="15" x14ac:dyDescent="0.25">
      <c r="I17596"/>
      <c r="J17596"/>
      <c r="K17596"/>
      <c r="L17596"/>
    </row>
    <row r="17597" spans="9:12" ht="15" x14ac:dyDescent="0.25">
      <c r="I17597"/>
      <c r="J17597"/>
      <c r="K17597"/>
      <c r="L17597"/>
    </row>
    <row r="17598" spans="9:12" ht="15" x14ac:dyDescent="0.25">
      <c r="I17598"/>
      <c r="J17598"/>
      <c r="K17598"/>
      <c r="L17598"/>
    </row>
    <row r="17599" spans="9:12" ht="15" x14ac:dyDescent="0.25">
      <c r="I17599"/>
      <c r="J17599"/>
      <c r="K17599"/>
      <c r="L17599"/>
    </row>
    <row r="17600" spans="9:12" ht="15" x14ac:dyDescent="0.25">
      <c r="I17600"/>
      <c r="J17600"/>
      <c r="K17600"/>
      <c r="L17600"/>
    </row>
    <row r="17601" spans="9:12" ht="15" x14ac:dyDescent="0.25">
      <c r="I17601"/>
      <c r="J17601"/>
      <c r="K17601"/>
      <c r="L17601"/>
    </row>
    <row r="17602" spans="9:12" ht="15" x14ac:dyDescent="0.25">
      <c r="I17602"/>
      <c r="J17602"/>
      <c r="K17602"/>
      <c r="L17602"/>
    </row>
    <row r="17603" spans="9:12" ht="15" x14ac:dyDescent="0.25">
      <c r="I17603"/>
      <c r="J17603"/>
      <c r="K17603"/>
      <c r="L17603"/>
    </row>
    <row r="17604" spans="9:12" ht="15" x14ac:dyDescent="0.25">
      <c r="I17604"/>
      <c r="J17604"/>
      <c r="K17604"/>
      <c r="L17604"/>
    </row>
    <row r="17605" spans="9:12" ht="15" x14ac:dyDescent="0.25">
      <c r="I17605"/>
      <c r="J17605"/>
      <c r="K17605"/>
      <c r="L17605"/>
    </row>
    <row r="17606" spans="9:12" ht="15" x14ac:dyDescent="0.25">
      <c r="I17606"/>
      <c r="J17606"/>
      <c r="K17606"/>
      <c r="L17606"/>
    </row>
    <row r="17607" spans="9:12" ht="15" x14ac:dyDescent="0.25">
      <c r="I17607"/>
      <c r="J17607"/>
      <c r="K17607"/>
      <c r="L17607"/>
    </row>
    <row r="17608" spans="9:12" ht="15" x14ac:dyDescent="0.25">
      <c r="I17608"/>
      <c r="J17608"/>
      <c r="K17608"/>
      <c r="L17608"/>
    </row>
    <row r="17609" spans="9:12" ht="15" x14ac:dyDescent="0.25">
      <c r="I17609"/>
      <c r="J17609"/>
      <c r="K17609"/>
      <c r="L17609"/>
    </row>
    <row r="17610" spans="9:12" ht="15" x14ac:dyDescent="0.25">
      <c r="I17610"/>
      <c r="J17610"/>
      <c r="K17610"/>
      <c r="L17610"/>
    </row>
    <row r="17611" spans="9:12" ht="15" x14ac:dyDescent="0.25">
      <c r="I17611"/>
      <c r="J17611"/>
      <c r="K17611"/>
      <c r="L17611"/>
    </row>
    <row r="17612" spans="9:12" ht="15" x14ac:dyDescent="0.25">
      <c r="I17612"/>
      <c r="J17612"/>
      <c r="K17612"/>
      <c r="L17612"/>
    </row>
    <row r="17613" spans="9:12" ht="15" x14ac:dyDescent="0.25">
      <c r="I17613"/>
      <c r="J17613"/>
      <c r="K17613"/>
      <c r="L17613"/>
    </row>
    <row r="17614" spans="9:12" ht="15" x14ac:dyDescent="0.25">
      <c r="I17614"/>
      <c r="J17614"/>
      <c r="K17614"/>
      <c r="L17614"/>
    </row>
    <row r="17615" spans="9:12" ht="15" x14ac:dyDescent="0.25">
      <c r="I17615"/>
      <c r="J17615"/>
      <c r="K17615"/>
      <c r="L17615"/>
    </row>
    <row r="17616" spans="9:12" ht="15" x14ac:dyDescent="0.25">
      <c r="I17616"/>
      <c r="J17616"/>
      <c r="K17616"/>
      <c r="L17616"/>
    </row>
    <row r="17617" spans="9:12" ht="15" x14ac:dyDescent="0.25">
      <c r="I17617"/>
      <c r="J17617"/>
      <c r="K17617"/>
      <c r="L17617"/>
    </row>
    <row r="17618" spans="9:12" ht="15" x14ac:dyDescent="0.25">
      <c r="I17618"/>
      <c r="J17618"/>
      <c r="K17618"/>
      <c r="L17618"/>
    </row>
    <row r="17619" spans="9:12" ht="15" x14ac:dyDescent="0.25">
      <c r="I17619"/>
      <c r="J17619"/>
      <c r="K17619"/>
      <c r="L17619"/>
    </row>
    <row r="17620" spans="9:12" ht="15" x14ac:dyDescent="0.25">
      <c r="I17620"/>
      <c r="J17620"/>
      <c r="K17620"/>
      <c r="L17620"/>
    </row>
    <row r="17621" spans="9:12" ht="15" x14ac:dyDescent="0.25">
      <c r="I17621"/>
      <c r="J17621"/>
      <c r="K17621"/>
      <c r="L17621"/>
    </row>
    <row r="17622" spans="9:12" ht="15" x14ac:dyDescent="0.25">
      <c r="I17622"/>
      <c r="J17622"/>
      <c r="K17622"/>
      <c r="L17622"/>
    </row>
    <row r="17623" spans="9:12" ht="15" x14ac:dyDescent="0.25">
      <c r="I17623"/>
      <c r="J17623"/>
      <c r="K17623"/>
      <c r="L17623"/>
    </row>
    <row r="17624" spans="9:12" ht="15" x14ac:dyDescent="0.25">
      <c r="I17624"/>
      <c r="J17624"/>
      <c r="K17624"/>
      <c r="L17624"/>
    </row>
    <row r="17625" spans="9:12" ht="15" x14ac:dyDescent="0.25">
      <c r="I17625"/>
      <c r="J17625"/>
      <c r="K17625"/>
      <c r="L17625"/>
    </row>
    <row r="17626" spans="9:12" ht="15" x14ac:dyDescent="0.25">
      <c r="I17626"/>
      <c r="J17626"/>
      <c r="K17626"/>
      <c r="L17626"/>
    </row>
    <row r="17627" spans="9:12" ht="15" x14ac:dyDescent="0.25">
      <c r="I17627"/>
      <c r="J17627"/>
      <c r="K17627"/>
      <c r="L17627"/>
    </row>
    <row r="17628" spans="9:12" ht="15" x14ac:dyDescent="0.25">
      <c r="I17628"/>
      <c r="J17628"/>
      <c r="K17628"/>
      <c r="L17628"/>
    </row>
    <row r="17629" spans="9:12" ht="15" x14ac:dyDescent="0.25">
      <c r="I17629"/>
      <c r="J17629"/>
      <c r="K17629"/>
      <c r="L17629"/>
    </row>
    <row r="17630" spans="9:12" ht="15" x14ac:dyDescent="0.25">
      <c r="I17630"/>
      <c r="J17630"/>
      <c r="K17630"/>
      <c r="L17630"/>
    </row>
    <row r="17631" spans="9:12" ht="15" x14ac:dyDescent="0.25">
      <c r="I17631"/>
      <c r="J17631"/>
      <c r="K17631"/>
      <c r="L17631"/>
    </row>
    <row r="17632" spans="9:12" ht="15" x14ac:dyDescent="0.25">
      <c r="I17632"/>
      <c r="J17632"/>
      <c r="K17632"/>
      <c r="L17632"/>
    </row>
    <row r="17633" spans="9:12" ht="15" x14ac:dyDescent="0.25">
      <c r="I17633"/>
      <c r="J17633"/>
      <c r="K17633"/>
      <c r="L17633"/>
    </row>
    <row r="17634" spans="9:12" ht="15" x14ac:dyDescent="0.25">
      <c r="I17634"/>
      <c r="J17634"/>
      <c r="K17634"/>
      <c r="L17634"/>
    </row>
    <row r="17635" spans="9:12" ht="15" x14ac:dyDescent="0.25">
      <c r="I17635"/>
      <c r="J17635"/>
      <c r="K17635"/>
      <c r="L17635"/>
    </row>
    <row r="17636" spans="9:12" ht="15" x14ac:dyDescent="0.25">
      <c r="I17636"/>
      <c r="J17636"/>
      <c r="K17636"/>
      <c r="L17636"/>
    </row>
    <row r="17637" spans="9:12" ht="15" x14ac:dyDescent="0.25">
      <c r="I17637"/>
      <c r="J17637"/>
      <c r="K17637"/>
      <c r="L17637"/>
    </row>
    <row r="17638" spans="9:12" ht="15" x14ac:dyDescent="0.25">
      <c r="I17638"/>
      <c r="J17638"/>
      <c r="K17638"/>
      <c r="L17638"/>
    </row>
    <row r="17639" spans="9:12" ht="15" x14ac:dyDescent="0.25">
      <c r="I17639"/>
      <c r="J17639"/>
      <c r="K17639"/>
      <c r="L17639"/>
    </row>
    <row r="17640" spans="9:12" ht="15" x14ac:dyDescent="0.25">
      <c r="I17640"/>
      <c r="J17640"/>
      <c r="K17640"/>
      <c r="L17640"/>
    </row>
    <row r="17641" spans="9:12" ht="15" x14ac:dyDescent="0.25">
      <c r="I17641"/>
      <c r="J17641"/>
      <c r="K17641"/>
      <c r="L17641"/>
    </row>
    <row r="17642" spans="9:12" ht="15" x14ac:dyDescent="0.25">
      <c r="I17642"/>
      <c r="J17642"/>
      <c r="K17642"/>
      <c r="L17642"/>
    </row>
    <row r="17643" spans="9:12" ht="15" x14ac:dyDescent="0.25">
      <c r="I17643"/>
      <c r="J17643"/>
      <c r="K17643"/>
      <c r="L17643"/>
    </row>
    <row r="17644" spans="9:12" ht="15" x14ac:dyDescent="0.25">
      <c r="I17644"/>
      <c r="J17644"/>
      <c r="K17644"/>
      <c r="L17644"/>
    </row>
    <row r="17645" spans="9:12" ht="15" x14ac:dyDescent="0.25">
      <c r="I17645"/>
      <c r="J17645"/>
      <c r="K17645"/>
      <c r="L17645"/>
    </row>
    <row r="17646" spans="9:12" ht="15" x14ac:dyDescent="0.25">
      <c r="I17646"/>
      <c r="J17646"/>
      <c r="K17646"/>
      <c r="L17646"/>
    </row>
    <row r="17647" spans="9:12" ht="15" x14ac:dyDescent="0.25">
      <c r="I17647"/>
      <c r="J17647"/>
      <c r="K17647"/>
      <c r="L17647"/>
    </row>
    <row r="17648" spans="9:12" ht="15" x14ac:dyDescent="0.25">
      <c r="I17648"/>
      <c r="J17648"/>
      <c r="K17648"/>
      <c r="L17648"/>
    </row>
    <row r="17649" spans="9:12" ht="15" x14ac:dyDescent="0.25">
      <c r="I17649"/>
      <c r="J17649"/>
      <c r="K17649"/>
      <c r="L17649"/>
    </row>
    <row r="17650" spans="9:12" ht="15" x14ac:dyDescent="0.25">
      <c r="I17650"/>
      <c r="J17650"/>
      <c r="K17650"/>
      <c r="L17650"/>
    </row>
    <row r="17651" spans="9:12" ht="15" x14ac:dyDescent="0.25">
      <c r="I17651"/>
      <c r="J17651"/>
      <c r="K17651"/>
      <c r="L17651"/>
    </row>
    <row r="17652" spans="9:12" ht="15" x14ac:dyDescent="0.25">
      <c r="I17652"/>
      <c r="J17652"/>
      <c r="K17652"/>
      <c r="L17652"/>
    </row>
    <row r="17653" spans="9:12" ht="15" x14ac:dyDescent="0.25">
      <c r="I17653"/>
      <c r="J17653"/>
      <c r="K17653"/>
      <c r="L17653"/>
    </row>
    <row r="17654" spans="9:12" ht="15" x14ac:dyDescent="0.25">
      <c r="I17654"/>
      <c r="J17654"/>
      <c r="K17654"/>
      <c r="L17654"/>
    </row>
    <row r="17655" spans="9:12" ht="15" x14ac:dyDescent="0.25">
      <c r="I17655"/>
      <c r="J17655"/>
      <c r="K17655"/>
      <c r="L17655"/>
    </row>
    <row r="17656" spans="9:12" ht="15" x14ac:dyDescent="0.25">
      <c r="I17656"/>
      <c r="J17656"/>
      <c r="K17656"/>
      <c r="L17656"/>
    </row>
    <row r="17657" spans="9:12" ht="15" x14ac:dyDescent="0.25">
      <c r="I17657"/>
      <c r="J17657"/>
      <c r="K17657"/>
      <c r="L17657"/>
    </row>
    <row r="17658" spans="9:12" ht="15" x14ac:dyDescent="0.25">
      <c r="I17658"/>
      <c r="J17658"/>
      <c r="K17658"/>
      <c r="L17658"/>
    </row>
    <row r="17659" spans="9:12" ht="15" x14ac:dyDescent="0.25">
      <c r="I17659"/>
      <c r="J17659"/>
      <c r="K17659"/>
      <c r="L17659"/>
    </row>
    <row r="17660" spans="9:12" ht="15" x14ac:dyDescent="0.25">
      <c r="I17660"/>
      <c r="J17660"/>
      <c r="K17660"/>
      <c r="L17660"/>
    </row>
    <row r="17661" spans="9:12" ht="15" x14ac:dyDescent="0.25">
      <c r="I17661"/>
      <c r="J17661"/>
      <c r="K17661"/>
      <c r="L17661"/>
    </row>
    <row r="17662" spans="9:12" ht="15" x14ac:dyDescent="0.25">
      <c r="I17662"/>
      <c r="J17662"/>
      <c r="K17662"/>
      <c r="L17662"/>
    </row>
    <row r="17663" spans="9:12" ht="15" x14ac:dyDescent="0.25">
      <c r="I17663"/>
      <c r="J17663"/>
      <c r="K17663"/>
      <c r="L17663"/>
    </row>
    <row r="17664" spans="9:12" ht="15" x14ac:dyDescent="0.25">
      <c r="I17664"/>
      <c r="J17664"/>
      <c r="K17664"/>
      <c r="L17664"/>
    </row>
    <row r="17665" spans="9:12" ht="15" x14ac:dyDescent="0.25">
      <c r="I17665"/>
      <c r="J17665"/>
      <c r="K17665"/>
      <c r="L17665"/>
    </row>
    <row r="17666" spans="9:12" ht="15" x14ac:dyDescent="0.25">
      <c r="I17666"/>
      <c r="J17666"/>
      <c r="K17666"/>
      <c r="L17666"/>
    </row>
    <row r="17667" spans="9:12" ht="15" x14ac:dyDescent="0.25">
      <c r="I17667"/>
      <c r="J17667"/>
      <c r="K17667"/>
      <c r="L17667"/>
    </row>
    <row r="17668" spans="9:12" ht="15" x14ac:dyDescent="0.25">
      <c r="I17668"/>
      <c r="J17668"/>
      <c r="K17668"/>
      <c r="L17668"/>
    </row>
    <row r="17669" spans="9:12" ht="15" x14ac:dyDescent="0.25">
      <c r="I17669"/>
      <c r="J17669"/>
      <c r="K17669"/>
      <c r="L17669"/>
    </row>
    <row r="17670" spans="9:12" ht="15" x14ac:dyDescent="0.25">
      <c r="I17670"/>
      <c r="J17670"/>
      <c r="K17670"/>
      <c r="L17670"/>
    </row>
    <row r="17671" spans="9:12" ht="15" x14ac:dyDescent="0.25">
      <c r="I17671"/>
      <c r="J17671"/>
      <c r="K17671"/>
      <c r="L17671"/>
    </row>
    <row r="17672" spans="9:12" ht="15" x14ac:dyDescent="0.25">
      <c r="I17672"/>
      <c r="J17672"/>
      <c r="K17672"/>
      <c r="L17672"/>
    </row>
    <row r="17673" spans="9:12" ht="15" x14ac:dyDescent="0.25">
      <c r="I17673"/>
      <c r="J17673"/>
      <c r="K17673"/>
      <c r="L17673"/>
    </row>
    <row r="17674" spans="9:12" ht="15" x14ac:dyDescent="0.25">
      <c r="I17674"/>
      <c r="J17674"/>
      <c r="K17674"/>
      <c r="L17674"/>
    </row>
    <row r="17675" spans="9:12" ht="15" x14ac:dyDescent="0.25">
      <c r="I17675"/>
      <c r="J17675"/>
      <c r="K17675"/>
      <c r="L17675"/>
    </row>
    <row r="17676" spans="9:12" ht="15" x14ac:dyDescent="0.25">
      <c r="I17676"/>
      <c r="J17676"/>
      <c r="K17676"/>
      <c r="L17676"/>
    </row>
    <row r="17677" spans="9:12" ht="15" x14ac:dyDescent="0.25">
      <c r="I17677"/>
      <c r="J17677"/>
      <c r="K17677"/>
      <c r="L17677"/>
    </row>
    <row r="17678" spans="9:12" ht="15" x14ac:dyDescent="0.25">
      <c r="I17678"/>
      <c r="J17678"/>
      <c r="K17678"/>
      <c r="L17678"/>
    </row>
    <row r="17679" spans="9:12" ht="15" x14ac:dyDescent="0.25">
      <c r="I17679"/>
      <c r="J17679"/>
      <c r="K17679"/>
      <c r="L17679"/>
    </row>
    <row r="17680" spans="9:12" ht="15" x14ac:dyDescent="0.25">
      <c r="I17680"/>
      <c r="J17680"/>
      <c r="K17680"/>
      <c r="L17680"/>
    </row>
    <row r="17681" spans="9:12" ht="15" x14ac:dyDescent="0.25">
      <c r="I17681"/>
      <c r="J17681"/>
      <c r="K17681"/>
      <c r="L17681"/>
    </row>
    <row r="17682" spans="9:12" ht="15" x14ac:dyDescent="0.25">
      <c r="I17682"/>
      <c r="J17682"/>
      <c r="K17682"/>
      <c r="L17682"/>
    </row>
    <row r="17683" spans="9:12" ht="15" x14ac:dyDescent="0.25">
      <c r="I17683"/>
      <c r="J17683"/>
      <c r="K17683"/>
      <c r="L17683"/>
    </row>
    <row r="17684" spans="9:12" ht="15" x14ac:dyDescent="0.25">
      <c r="I17684"/>
      <c r="J17684"/>
      <c r="K17684"/>
      <c r="L17684"/>
    </row>
    <row r="17685" spans="9:12" ht="15" x14ac:dyDescent="0.25">
      <c r="I17685"/>
      <c r="J17685"/>
      <c r="K17685"/>
      <c r="L17685"/>
    </row>
    <row r="17686" spans="9:12" ht="15" x14ac:dyDescent="0.25">
      <c r="I17686"/>
      <c r="J17686"/>
      <c r="K17686"/>
      <c r="L17686"/>
    </row>
    <row r="17687" spans="9:12" ht="15" x14ac:dyDescent="0.25">
      <c r="I17687"/>
      <c r="J17687"/>
      <c r="K17687"/>
      <c r="L17687"/>
    </row>
    <row r="17688" spans="9:12" ht="15" x14ac:dyDescent="0.25">
      <c r="I17688"/>
      <c r="J17688"/>
      <c r="K17688"/>
      <c r="L17688"/>
    </row>
    <row r="17689" spans="9:12" ht="15" x14ac:dyDescent="0.25">
      <c r="I17689"/>
      <c r="J17689"/>
      <c r="K17689"/>
      <c r="L17689"/>
    </row>
    <row r="17690" spans="9:12" ht="15" x14ac:dyDescent="0.25">
      <c r="I17690"/>
      <c r="J17690"/>
      <c r="K17690"/>
      <c r="L17690"/>
    </row>
    <row r="17691" spans="9:12" ht="15" x14ac:dyDescent="0.25">
      <c r="I17691"/>
      <c r="J17691"/>
      <c r="K17691"/>
      <c r="L17691"/>
    </row>
    <row r="17692" spans="9:12" ht="15" x14ac:dyDescent="0.25">
      <c r="I17692"/>
      <c r="J17692"/>
      <c r="K17692"/>
      <c r="L17692"/>
    </row>
    <row r="17693" spans="9:12" ht="15" x14ac:dyDescent="0.25">
      <c r="I17693"/>
      <c r="J17693"/>
      <c r="K17693"/>
      <c r="L17693"/>
    </row>
    <row r="17694" spans="9:12" ht="15" x14ac:dyDescent="0.25">
      <c r="I17694"/>
      <c r="J17694"/>
      <c r="K17694"/>
      <c r="L17694"/>
    </row>
    <row r="17695" spans="9:12" ht="15" x14ac:dyDescent="0.25">
      <c r="I17695"/>
      <c r="J17695"/>
      <c r="K17695"/>
      <c r="L17695"/>
    </row>
    <row r="17696" spans="9:12" ht="15" x14ac:dyDescent="0.25">
      <c r="I17696"/>
      <c r="J17696"/>
      <c r="K17696"/>
      <c r="L17696"/>
    </row>
    <row r="17697" spans="9:12" ht="15" x14ac:dyDescent="0.25">
      <c r="I17697"/>
      <c r="J17697"/>
      <c r="K17697"/>
      <c r="L17697"/>
    </row>
    <row r="17698" spans="9:12" ht="15" x14ac:dyDescent="0.25">
      <c r="I17698"/>
      <c r="J17698"/>
      <c r="K17698"/>
      <c r="L17698"/>
    </row>
    <row r="17699" spans="9:12" ht="15" x14ac:dyDescent="0.25">
      <c r="I17699"/>
      <c r="J17699"/>
      <c r="K17699"/>
      <c r="L17699"/>
    </row>
    <row r="17700" spans="9:12" ht="15" x14ac:dyDescent="0.25">
      <c r="I17700"/>
      <c r="J17700"/>
      <c r="K17700"/>
      <c r="L17700"/>
    </row>
    <row r="17701" spans="9:12" ht="15" x14ac:dyDescent="0.25">
      <c r="I17701"/>
      <c r="J17701"/>
      <c r="K17701"/>
      <c r="L17701"/>
    </row>
    <row r="17702" spans="9:12" ht="15" x14ac:dyDescent="0.25">
      <c r="I17702"/>
      <c r="J17702"/>
      <c r="K17702"/>
      <c r="L17702"/>
    </row>
    <row r="17703" spans="9:12" ht="15" x14ac:dyDescent="0.25">
      <c r="I17703"/>
      <c r="J17703"/>
      <c r="K17703"/>
      <c r="L17703"/>
    </row>
    <row r="17704" spans="9:12" ht="15" x14ac:dyDescent="0.25">
      <c r="I17704"/>
      <c r="J17704"/>
      <c r="K17704"/>
      <c r="L17704"/>
    </row>
    <row r="17705" spans="9:12" ht="15" x14ac:dyDescent="0.25">
      <c r="I17705"/>
      <c r="J17705"/>
      <c r="K17705"/>
      <c r="L17705"/>
    </row>
    <row r="17706" spans="9:12" ht="15" x14ac:dyDescent="0.25">
      <c r="I17706"/>
      <c r="J17706"/>
      <c r="K17706"/>
      <c r="L17706"/>
    </row>
    <row r="17707" spans="9:12" ht="15" x14ac:dyDescent="0.25">
      <c r="I17707"/>
      <c r="J17707"/>
      <c r="K17707"/>
      <c r="L17707"/>
    </row>
    <row r="17708" spans="9:12" ht="15" x14ac:dyDescent="0.25">
      <c r="I17708"/>
      <c r="J17708"/>
      <c r="K17708"/>
      <c r="L17708"/>
    </row>
    <row r="17709" spans="9:12" ht="15" x14ac:dyDescent="0.25">
      <c r="I17709"/>
      <c r="J17709"/>
      <c r="K17709"/>
      <c r="L17709"/>
    </row>
    <row r="17710" spans="9:12" ht="15" x14ac:dyDescent="0.25">
      <c r="I17710"/>
      <c r="J17710"/>
      <c r="K17710"/>
      <c r="L17710"/>
    </row>
    <row r="17711" spans="9:12" ht="15" x14ac:dyDescent="0.25">
      <c r="I17711"/>
      <c r="J17711"/>
      <c r="K17711"/>
      <c r="L17711"/>
    </row>
    <row r="17712" spans="9:12" ht="15" x14ac:dyDescent="0.25">
      <c r="I17712"/>
      <c r="J17712"/>
      <c r="K17712"/>
      <c r="L17712"/>
    </row>
    <row r="17713" spans="9:12" ht="15" x14ac:dyDescent="0.25">
      <c r="I17713"/>
      <c r="J17713"/>
      <c r="K17713"/>
      <c r="L17713"/>
    </row>
    <row r="17714" spans="9:12" ht="15" x14ac:dyDescent="0.25">
      <c r="I17714"/>
      <c r="J17714"/>
      <c r="K17714"/>
      <c r="L17714"/>
    </row>
    <row r="17715" spans="9:12" ht="15" x14ac:dyDescent="0.25">
      <c r="I17715"/>
      <c r="J17715"/>
      <c r="K17715"/>
      <c r="L17715"/>
    </row>
    <row r="17716" spans="9:12" ht="15" x14ac:dyDescent="0.25">
      <c r="I17716"/>
      <c r="J17716"/>
      <c r="K17716"/>
      <c r="L17716"/>
    </row>
    <row r="17717" spans="9:12" ht="15" x14ac:dyDescent="0.25">
      <c r="I17717"/>
      <c r="J17717"/>
      <c r="K17717"/>
      <c r="L17717"/>
    </row>
    <row r="17718" spans="9:12" ht="15" x14ac:dyDescent="0.25">
      <c r="I17718"/>
      <c r="J17718"/>
      <c r="K17718"/>
      <c r="L17718"/>
    </row>
    <row r="17719" spans="9:12" ht="15" x14ac:dyDescent="0.25">
      <c r="I17719"/>
      <c r="J17719"/>
      <c r="K17719"/>
      <c r="L17719"/>
    </row>
    <row r="17720" spans="9:12" ht="15" x14ac:dyDescent="0.25">
      <c r="I17720"/>
      <c r="J17720"/>
      <c r="K17720"/>
      <c r="L17720"/>
    </row>
    <row r="17721" spans="9:12" ht="15" x14ac:dyDescent="0.25">
      <c r="I17721"/>
      <c r="J17721"/>
      <c r="K17721"/>
      <c r="L17721"/>
    </row>
    <row r="17722" spans="9:12" ht="15" x14ac:dyDescent="0.25">
      <c r="I17722"/>
      <c r="J17722"/>
      <c r="K17722"/>
      <c r="L17722"/>
    </row>
    <row r="17723" spans="9:12" ht="15" x14ac:dyDescent="0.25">
      <c r="I17723"/>
      <c r="J17723"/>
      <c r="K17723"/>
      <c r="L17723"/>
    </row>
    <row r="17724" spans="9:12" ht="15" x14ac:dyDescent="0.25">
      <c r="I17724"/>
      <c r="J17724"/>
      <c r="K17724"/>
      <c r="L17724"/>
    </row>
    <row r="17725" spans="9:12" ht="15" x14ac:dyDescent="0.25">
      <c r="I17725"/>
      <c r="J17725"/>
      <c r="K17725"/>
      <c r="L17725"/>
    </row>
    <row r="17726" spans="9:12" ht="15" x14ac:dyDescent="0.25">
      <c r="I17726"/>
      <c r="J17726"/>
      <c r="K17726"/>
      <c r="L17726"/>
    </row>
    <row r="17727" spans="9:12" ht="15" x14ac:dyDescent="0.25">
      <c r="I17727"/>
      <c r="J17727"/>
      <c r="K17727"/>
      <c r="L17727"/>
    </row>
    <row r="17728" spans="9:12" ht="15" x14ac:dyDescent="0.25">
      <c r="I17728"/>
      <c r="J17728"/>
      <c r="K17728"/>
      <c r="L17728"/>
    </row>
    <row r="17729" spans="9:12" ht="15" x14ac:dyDescent="0.25">
      <c r="I17729"/>
      <c r="J17729"/>
      <c r="K17729"/>
      <c r="L17729"/>
    </row>
    <row r="17730" spans="9:12" ht="15" x14ac:dyDescent="0.25">
      <c r="I17730"/>
      <c r="J17730"/>
      <c r="K17730"/>
      <c r="L17730"/>
    </row>
    <row r="17731" spans="9:12" ht="15" x14ac:dyDescent="0.25">
      <c r="I17731"/>
      <c r="J17731"/>
      <c r="K17731"/>
      <c r="L17731"/>
    </row>
    <row r="17732" spans="9:12" ht="15" x14ac:dyDescent="0.25">
      <c r="I17732"/>
      <c r="J17732"/>
      <c r="K17732"/>
      <c r="L17732"/>
    </row>
    <row r="17733" spans="9:12" ht="15" x14ac:dyDescent="0.25">
      <c r="I17733"/>
      <c r="J17733"/>
      <c r="K17733"/>
      <c r="L17733"/>
    </row>
    <row r="17734" spans="9:12" ht="15" x14ac:dyDescent="0.25">
      <c r="I17734"/>
      <c r="J17734"/>
      <c r="K17734"/>
      <c r="L17734"/>
    </row>
    <row r="17735" spans="9:12" ht="15" x14ac:dyDescent="0.25">
      <c r="I17735"/>
      <c r="J17735"/>
      <c r="K17735"/>
      <c r="L17735"/>
    </row>
    <row r="17736" spans="9:12" ht="15" x14ac:dyDescent="0.25">
      <c r="I17736"/>
      <c r="J17736"/>
      <c r="K17736"/>
      <c r="L17736"/>
    </row>
    <row r="17737" spans="9:12" ht="15" x14ac:dyDescent="0.25">
      <c r="I17737"/>
      <c r="J17737"/>
      <c r="K17737"/>
      <c r="L17737"/>
    </row>
    <row r="17738" spans="9:12" ht="15" x14ac:dyDescent="0.25">
      <c r="I17738"/>
      <c r="J17738"/>
      <c r="K17738"/>
      <c r="L17738"/>
    </row>
    <row r="17739" spans="9:12" ht="15" x14ac:dyDescent="0.25">
      <c r="I17739"/>
      <c r="J17739"/>
      <c r="K17739"/>
      <c r="L17739"/>
    </row>
    <row r="17740" spans="9:12" ht="15" x14ac:dyDescent="0.25">
      <c r="I17740"/>
      <c r="J17740"/>
      <c r="K17740"/>
      <c r="L17740"/>
    </row>
    <row r="17741" spans="9:12" ht="15" x14ac:dyDescent="0.25">
      <c r="I17741"/>
      <c r="J17741"/>
      <c r="K17741"/>
      <c r="L17741"/>
    </row>
    <row r="17742" spans="9:12" ht="15" x14ac:dyDescent="0.25">
      <c r="I17742"/>
      <c r="J17742"/>
      <c r="K17742"/>
      <c r="L17742"/>
    </row>
    <row r="17743" spans="9:12" ht="15" x14ac:dyDescent="0.25">
      <c r="I17743"/>
      <c r="J17743"/>
      <c r="K17743"/>
      <c r="L17743"/>
    </row>
    <row r="17744" spans="9:12" ht="15" x14ac:dyDescent="0.25">
      <c r="I17744"/>
      <c r="J17744"/>
      <c r="K17744"/>
      <c r="L17744"/>
    </row>
    <row r="17745" spans="9:12" ht="15" x14ac:dyDescent="0.25">
      <c r="I17745"/>
      <c r="J17745"/>
      <c r="K17745"/>
      <c r="L17745"/>
    </row>
    <row r="17746" spans="9:12" ht="15" x14ac:dyDescent="0.25">
      <c r="I17746"/>
      <c r="J17746"/>
      <c r="K17746"/>
      <c r="L17746"/>
    </row>
    <row r="17747" spans="9:12" ht="15" x14ac:dyDescent="0.25">
      <c r="I17747"/>
      <c r="J17747"/>
      <c r="K17747"/>
      <c r="L17747"/>
    </row>
    <row r="17748" spans="9:12" ht="15" x14ac:dyDescent="0.25">
      <c r="I17748"/>
      <c r="J17748"/>
      <c r="K17748"/>
      <c r="L17748"/>
    </row>
    <row r="17749" spans="9:12" ht="15" x14ac:dyDescent="0.25">
      <c r="I17749"/>
      <c r="J17749"/>
      <c r="K17749"/>
      <c r="L17749"/>
    </row>
    <row r="17750" spans="9:12" ht="15" x14ac:dyDescent="0.25">
      <c r="I17750"/>
      <c r="J17750"/>
      <c r="K17750"/>
      <c r="L17750"/>
    </row>
    <row r="17751" spans="9:12" ht="15" x14ac:dyDescent="0.25">
      <c r="I17751"/>
      <c r="J17751"/>
      <c r="K17751"/>
      <c r="L17751"/>
    </row>
    <row r="17752" spans="9:12" ht="15" x14ac:dyDescent="0.25">
      <c r="I17752"/>
      <c r="J17752"/>
      <c r="K17752"/>
      <c r="L17752"/>
    </row>
    <row r="17753" spans="9:12" ht="15" x14ac:dyDescent="0.25">
      <c r="I17753"/>
      <c r="J17753"/>
      <c r="K17753"/>
      <c r="L17753"/>
    </row>
    <row r="17754" spans="9:12" ht="15" x14ac:dyDescent="0.25">
      <c r="I17754"/>
      <c r="J17754"/>
      <c r="K17754"/>
      <c r="L17754"/>
    </row>
    <row r="17755" spans="9:12" ht="15" x14ac:dyDescent="0.25">
      <c r="I17755"/>
      <c r="J17755"/>
      <c r="K17755"/>
      <c r="L17755"/>
    </row>
    <row r="17756" spans="9:12" ht="15" x14ac:dyDescent="0.25">
      <c r="I17756"/>
      <c r="J17756"/>
      <c r="K17756"/>
      <c r="L17756"/>
    </row>
    <row r="17757" spans="9:12" ht="15" x14ac:dyDescent="0.25">
      <c r="I17757"/>
      <c r="J17757"/>
      <c r="K17757"/>
      <c r="L17757"/>
    </row>
    <row r="17758" spans="9:12" ht="15" x14ac:dyDescent="0.25">
      <c r="I17758"/>
      <c r="J17758"/>
      <c r="K17758"/>
      <c r="L17758"/>
    </row>
    <row r="17759" spans="9:12" ht="15" x14ac:dyDescent="0.25">
      <c r="I17759"/>
      <c r="J17759"/>
      <c r="K17759"/>
      <c r="L17759"/>
    </row>
    <row r="17760" spans="9:12" ht="15" x14ac:dyDescent="0.25">
      <c r="I17760"/>
      <c r="J17760"/>
      <c r="K17760"/>
      <c r="L17760"/>
    </row>
    <row r="17761" spans="9:12" ht="15" x14ac:dyDescent="0.25">
      <c r="I17761"/>
      <c r="J17761"/>
      <c r="K17761"/>
      <c r="L17761"/>
    </row>
    <row r="17762" spans="9:12" ht="15" x14ac:dyDescent="0.25">
      <c r="I17762"/>
      <c r="J17762"/>
      <c r="K17762"/>
      <c r="L17762"/>
    </row>
    <row r="17763" spans="9:12" ht="15" x14ac:dyDescent="0.25">
      <c r="I17763"/>
      <c r="J17763"/>
      <c r="K17763"/>
      <c r="L17763"/>
    </row>
    <row r="17764" spans="9:12" ht="15" x14ac:dyDescent="0.25">
      <c r="I17764"/>
      <c r="J17764"/>
      <c r="K17764"/>
      <c r="L17764"/>
    </row>
    <row r="17765" spans="9:12" ht="15" x14ac:dyDescent="0.25">
      <c r="I17765"/>
      <c r="J17765"/>
      <c r="K17765"/>
      <c r="L17765"/>
    </row>
    <row r="17766" spans="9:12" ht="15" x14ac:dyDescent="0.25">
      <c r="I17766"/>
      <c r="J17766"/>
      <c r="K17766"/>
      <c r="L17766"/>
    </row>
    <row r="17767" spans="9:12" ht="15" x14ac:dyDescent="0.25">
      <c r="I17767"/>
      <c r="J17767"/>
      <c r="K17767"/>
      <c r="L17767"/>
    </row>
    <row r="17768" spans="9:12" ht="15" x14ac:dyDescent="0.25">
      <c r="I17768"/>
      <c r="J17768"/>
      <c r="K17768"/>
      <c r="L17768"/>
    </row>
    <row r="17769" spans="9:12" ht="15" x14ac:dyDescent="0.25">
      <c r="I17769"/>
      <c r="J17769"/>
      <c r="K17769"/>
      <c r="L17769"/>
    </row>
    <row r="17770" spans="9:12" ht="15" x14ac:dyDescent="0.25">
      <c r="I17770"/>
      <c r="J17770"/>
      <c r="K17770"/>
      <c r="L17770"/>
    </row>
    <row r="17771" spans="9:12" ht="15" x14ac:dyDescent="0.25">
      <c r="I17771"/>
      <c r="J17771"/>
      <c r="K17771"/>
      <c r="L17771"/>
    </row>
    <row r="17772" spans="9:12" ht="15" x14ac:dyDescent="0.25">
      <c r="I17772"/>
      <c r="J17772"/>
      <c r="K17772"/>
      <c r="L17772"/>
    </row>
    <row r="17773" spans="9:12" ht="15" x14ac:dyDescent="0.25">
      <c r="I17773"/>
      <c r="J17773"/>
      <c r="K17773"/>
      <c r="L17773"/>
    </row>
    <row r="17774" spans="9:12" ht="15" x14ac:dyDescent="0.25">
      <c r="I17774"/>
      <c r="J17774"/>
      <c r="K17774"/>
      <c r="L17774"/>
    </row>
    <row r="17775" spans="9:12" ht="15" x14ac:dyDescent="0.25">
      <c r="I17775"/>
      <c r="J17775"/>
      <c r="K17775"/>
      <c r="L17775"/>
    </row>
    <row r="17776" spans="9:12" ht="15" x14ac:dyDescent="0.25">
      <c r="I17776"/>
      <c r="J17776"/>
      <c r="K17776"/>
      <c r="L17776"/>
    </row>
    <row r="17777" spans="9:12" ht="15" x14ac:dyDescent="0.25">
      <c r="I17777"/>
      <c r="J17777"/>
      <c r="K17777"/>
      <c r="L17777"/>
    </row>
    <row r="17778" spans="9:12" ht="15" x14ac:dyDescent="0.25">
      <c r="I17778"/>
      <c r="J17778"/>
      <c r="K17778"/>
      <c r="L17778"/>
    </row>
    <row r="17779" spans="9:12" ht="15" x14ac:dyDescent="0.25">
      <c r="I17779"/>
      <c r="J17779"/>
      <c r="K17779"/>
      <c r="L17779"/>
    </row>
    <row r="17780" spans="9:12" ht="15" x14ac:dyDescent="0.25">
      <c r="I17780"/>
      <c r="J17780"/>
      <c r="K17780"/>
      <c r="L17780"/>
    </row>
    <row r="17781" spans="9:12" ht="15" x14ac:dyDescent="0.25">
      <c r="I17781"/>
      <c r="J17781"/>
      <c r="K17781"/>
      <c r="L17781"/>
    </row>
    <row r="17782" spans="9:12" ht="15" x14ac:dyDescent="0.25">
      <c r="I17782"/>
      <c r="J17782"/>
      <c r="K17782"/>
      <c r="L17782"/>
    </row>
    <row r="17783" spans="9:12" ht="15" x14ac:dyDescent="0.25">
      <c r="I17783"/>
      <c r="J17783"/>
      <c r="K17783"/>
      <c r="L17783"/>
    </row>
    <row r="17784" spans="9:12" ht="15" x14ac:dyDescent="0.25">
      <c r="I17784"/>
      <c r="J17784"/>
      <c r="K17784"/>
      <c r="L17784"/>
    </row>
    <row r="17785" spans="9:12" ht="15" x14ac:dyDescent="0.25">
      <c r="I17785"/>
      <c r="J17785"/>
      <c r="K17785"/>
      <c r="L17785"/>
    </row>
    <row r="17786" spans="9:12" ht="15" x14ac:dyDescent="0.25">
      <c r="I17786"/>
      <c r="J17786"/>
      <c r="K17786"/>
      <c r="L17786"/>
    </row>
    <row r="17787" spans="9:12" ht="15" x14ac:dyDescent="0.25">
      <c r="I17787"/>
      <c r="J17787"/>
      <c r="K17787"/>
      <c r="L17787"/>
    </row>
    <row r="17788" spans="9:12" ht="15" x14ac:dyDescent="0.25">
      <c r="I17788"/>
      <c r="J17788"/>
      <c r="K17788"/>
      <c r="L17788"/>
    </row>
    <row r="17789" spans="9:12" ht="15" x14ac:dyDescent="0.25">
      <c r="I17789"/>
      <c r="J17789"/>
      <c r="K17789"/>
      <c r="L17789"/>
    </row>
    <row r="17790" spans="9:12" ht="15" x14ac:dyDescent="0.25">
      <c r="I17790"/>
      <c r="J17790"/>
      <c r="K17790"/>
      <c r="L17790"/>
    </row>
    <row r="17791" spans="9:12" ht="15" x14ac:dyDescent="0.25">
      <c r="I17791"/>
      <c r="J17791"/>
      <c r="K17791"/>
      <c r="L17791"/>
    </row>
    <row r="17792" spans="9:12" ht="15" x14ac:dyDescent="0.25">
      <c r="I17792"/>
      <c r="J17792"/>
      <c r="K17792"/>
      <c r="L17792"/>
    </row>
    <row r="17793" spans="9:12" ht="15" x14ac:dyDescent="0.25">
      <c r="I17793"/>
      <c r="J17793"/>
      <c r="K17793"/>
      <c r="L17793"/>
    </row>
    <row r="17794" spans="9:12" ht="15" x14ac:dyDescent="0.25">
      <c r="I17794"/>
      <c r="J17794"/>
      <c r="K17794"/>
      <c r="L17794"/>
    </row>
    <row r="17795" spans="9:12" ht="15" x14ac:dyDescent="0.25">
      <c r="I17795"/>
      <c r="J17795"/>
      <c r="K17795"/>
      <c r="L17795"/>
    </row>
    <row r="17796" spans="9:12" ht="15" x14ac:dyDescent="0.25">
      <c r="I17796"/>
      <c r="J17796"/>
      <c r="K17796"/>
      <c r="L17796"/>
    </row>
    <row r="17797" spans="9:12" ht="15" x14ac:dyDescent="0.25">
      <c r="I17797"/>
      <c r="J17797"/>
      <c r="K17797"/>
      <c r="L17797"/>
    </row>
    <row r="17798" spans="9:12" ht="15" x14ac:dyDescent="0.25">
      <c r="I17798"/>
      <c r="J17798"/>
      <c r="K17798"/>
      <c r="L17798"/>
    </row>
    <row r="17799" spans="9:12" ht="15" x14ac:dyDescent="0.25">
      <c r="I17799"/>
      <c r="J17799"/>
      <c r="K17799"/>
      <c r="L17799"/>
    </row>
    <row r="17800" spans="9:12" ht="15" x14ac:dyDescent="0.25">
      <c r="I17800"/>
      <c r="J17800"/>
      <c r="K17800"/>
      <c r="L17800"/>
    </row>
    <row r="17801" spans="9:12" ht="15" x14ac:dyDescent="0.25">
      <c r="I17801"/>
      <c r="J17801"/>
      <c r="K17801"/>
      <c r="L17801"/>
    </row>
    <row r="17802" spans="9:12" ht="15" x14ac:dyDescent="0.25">
      <c r="I17802"/>
      <c r="J17802"/>
      <c r="K17802"/>
      <c r="L17802"/>
    </row>
    <row r="17803" spans="9:12" ht="15" x14ac:dyDescent="0.25">
      <c r="I17803"/>
      <c r="J17803"/>
      <c r="K17803"/>
      <c r="L17803"/>
    </row>
    <row r="17804" spans="9:12" ht="15" x14ac:dyDescent="0.25">
      <c r="I17804"/>
      <c r="J17804"/>
      <c r="K17804"/>
      <c r="L17804"/>
    </row>
    <row r="17805" spans="9:12" ht="15" x14ac:dyDescent="0.25">
      <c r="I17805"/>
      <c r="J17805"/>
      <c r="K17805"/>
      <c r="L17805"/>
    </row>
    <row r="17806" spans="9:12" ht="15" x14ac:dyDescent="0.25">
      <c r="I17806"/>
      <c r="J17806"/>
      <c r="K17806"/>
      <c r="L17806"/>
    </row>
    <row r="17807" spans="9:12" ht="15" x14ac:dyDescent="0.25">
      <c r="I17807"/>
      <c r="J17807"/>
      <c r="K17807"/>
      <c r="L17807"/>
    </row>
    <row r="17808" spans="9:12" ht="15" x14ac:dyDescent="0.25">
      <c r="I17808"/>
      <c r="J17808"/>
      <c r="K17808"/>
      <c r="L17808"/>
    </row>
    <row r="17809" spans="9:12" ht="15" x14ac:dyDescent="0.25">
      <c r="I17809"/>
      <c r="J17809"/>
      <c r="K17809"/>
      <c r="L17809"/>
    </row>
    <row r="17810" spans="9:12" ht="15" x14ac:dyDescent="0.25">
      <c r="I17810"/>
      <c r="J17810"/>
      <c r="K17810"/>
      <c r="L17810"/>
    </row>
    <row r="17811" spans="9:12" ht="15" x14ac:dyDescent="0.25">
      <c r="I17811"/>
      <c r="J17811"/>
      <c r="K17811"/>
      <c r="L17811"/>
    </row>
    <row r="17812" spans="9:12" ht="15" x14ac:dyDescent="0.25">
      <c r="I17812"/>
      <c r="J17812"/>
      <c r="K17812"/>
      <c r="L17812"/>
    </row>
    <row r="17813" spans="9:12" ht="15" x14ac:dyDescent="0.25">
      <c r="I17813"/>
      <c r="J17813"/>
      <c r="K17813"/>
      <c r="L17813"/>
    </row>
    <row r="17814" spans="9:12" ht="15" x14ac:dyDescent="0.25">
      <c r="I17814"/>
      <c r="J17814"/>
      <c r="K17814"/>
      <c r="L17814"/>
    </row>
    <row r="17815" spans="9:12" ht="15" x14ac:dyDescent="0.25">
      <c r="I17815"/>
      <c r="J17815"/>
      <c r="K17815"/>
      <c r="L17815"/>
    </row>
    <row r="17816" spans="9:12" ht="15" x14ac:dyDescent="0.25">
      <c r="I17816"/>
      <c r="J17816"/>
      <c r="K17816"/>
      <c r="L17816"/>
    </row>
    <row r="17817" spans="9:12" ht="15" x14ac:dyDescent="0.25">
      <c r="I17817"/>
      <c r="J17817"/>
      <c r="K17817"/>
      <c r="L17817"/>
    </row>
    <row r="17818" spans="9:12" ht="15" x14ac:dyDescent="0.25">
      <c r="I17818"/>
      <c r="J17818"/>
      <c r="K17818"/>
      <c r="L17818"/>
    </row>
    <row r="17819" spans="9:12" ht="15" x14ac:dyDescent="0.25">
      <c r="I17819"/>
      <c r="J17819"/>
      <c r="K17819"/>
      <c r="L17819"/>
    </row>
    <row r="17820" spans="9:12" ht="15" x14ac:dyDescent="0.25">
      <c r="I17820"/>
      <c r="J17820"/>
      <c r="K17820"/>
      <c r="L17820"/>
    </row>
    <row r="17821" spans="9:12" ht="15" x14ac:dyDescent="0.25">
      <c r="I17821"/>
      <c r="J17821"/>
      <c r="K17821"/>
      <c r="L17821"/>
    </row>
    <row r="17822" spans="9:12" ht="15" x14ac:dyDescent="0.25">
      <c r="I17822"/>
      <c r="J17822"/>
      <c r="K17822"/>
      <c r="L17822"/>
    </row>
    <row r="17823" spans="9:12" ht="15" x14ac:dyDescent="0.25">
      <c r="I17823"/>
      <c r="J17823"/>
      <c r="K17823"/>
      <c r="L17823"/>
    </row>
    <row r="17824" spans="9:12" ht="15" x14ac:dyDescent="0.25">
      <c r="I17824"/>
      <c r="J17824"/>
      <c r="K17824"/>
      <c r="L17824"/>
    </row>
    <row r="17825" spans="9:12" ht="15" x14ac:dyDescent="0.25">
      <c r="I17825"/>
      <c r="J17825"/>
      <c r="K17825"/>
      <c r="L17825"/>
    </row>
    <row r="17826" spans="9:12" ht="15" x14ac:dyDescent="0.25">
      <c r="I17826"/>
      <c r="J17826"/>
      <c r="K17826"/>
      <c r="L17826"/>
    </row>
    <row r="17827" spans="9:12" ht="15" x14ac:dyDescent="0.25">
      <c r="I17827"/>
      <c r="J17827"/>
      <c r="K17827"/>
      <c r="L17827"/>
    </row>
    <row r="17828" spans="9:12" ht="15" x14ac:dyDescent="0.25">
      <c r="I17828"/>
      <c r="J17828"/>
      <c r="K17828"/>
      <c r="L17828"/>
    </row>
    <row r="17829" spans="9:12" ht="15" x14ac:dyDescent="0.25">
      <c r="I17829"/>
      <c r="J17829"/>
      <c r="K17829"/>
      <c r="L17829"/>
    </row>
    <row r="17830" spans="9:12" ht="15" x14ac:dyDescent="0.25">
      <c r="I17830"/>
      <c r="J17830"/>
      <c r="K17830"/>
      <c r="L17830"/>
    </row>
    <row r="17831" spans="9:12" ht="15" x14ac:dyDescent="0.25">
      <c r="I17831"/>
      <c r="J17831"/>
      <c r="K17831"/>
      <c r="L17831"/>
    </row>
    <row r="17832" spans="9:12" ht="15" x14ac:dyDescent="0.25">
      <c r="I17832"/>
      <c r="J17832"/>
      <c r="K17832"/>
      <c r="L17832"/>
    </row>
    <row r="17833" spans="9:12" ht="15" x14ac:dyDescent="0.25">
      <c r="I17833"/>
      <c r="J17833"/>
      <c r="K17833"/>
      <c r="L17833"/>
    </row>
    <row r="17834" spans="9:12" ht="15" x14ac:dyDescent="0.25">
      <c r="I17834"/>
      <c r="J17834"/>
      <c r="K17834"/>
      <c r="L17834"/>
    </row>
    <row r="17835" spans="9:12" ht="15" x14ac:dyDescent="0.25">
      <c r="I17835"/>
      <c r="J17835"/>
      <c r="K17835"/>
      <c r="L17835"/>
    </row>
    <row r="17836" spans="9:12" ht="15" x14ac:dyDescent="0.25">
      <c r="I17836"/>
      <c r="J17836"/>
      <c r="K17836"/>
      <c r="L17836"/>
    </row>
    <row r="17837" spans="9:12" ht="15" x14ac:dyDescent="0.25">
      <c r="I17837"/>
      <c r="J17837"/>
      <c r="K17837"/>
      <c r="L17837"/>
    </row>
    <row r="17838" spans="9:12" ht="15" x14ac:dyDescent="0.25">
      <c r="I17838"/>
      <c r="J17838"/>
      <c r="K17838"/>
      <c r="L17838"/>
    </row>
    <row r="17839" spans="9:12" ht="15" x14ac:dyDescent="0.25">
      <c r="I17839"/>
      <c r="J17839"/>
      <c r="K17839"/>
      <c r="L17839"/>
    </row>
    <row r="17840" spans="9:12" ht="15" x14ac:dyDescent="0.25">
      <c r="I17840"/>
      <c r="J17840"/>
      <c r="K17840"/>
      <c r="L17840"/>
    </row>
    <row r="17841" spans="9:12" ht="15" x14ac:dyDescent="0.25">
      <c r="I17841"/>
      <c r="J17841"/>
      <c r="K17841"/>
      <c r="L17841"/>
    </row>
    <row r="17842" spans="9:12" ht="15" x14ac:dyDescent="0.25">
      <c r="I17842"/>
      <c r="J17842"/>
      <c r="K17842"/>
      <c r="L17842"/>
    </row>
    <row r="17843" spans="9:12" ht="15" x14ac:dyDescent="0.25">
      <c r="I17843"/>
      <c r="J17843"/>
      <c r="K17843"/>
      <c r="L17843"/>
    </row>
    <row r="17844" spans="9:12" ht="15" x14ac:dyDescent="0.25">
      <c r="I17844"/>
      <c r="J17844"/>
      <c r="K17844"/>
      <c r="L17844"/>
    </row>
    <row r="17845" spans="9:12" ht="15" x14ac:dyDescent="0.25">
      <c r="I17845"/>
      <c r="J17845"/>
      <c r="K17845"/>
      <c r="L17845"/>
    </row>
    <row r="17846" spans="9:12" ht="15" x14ac:dyDescent="0.25">
      <c r="I17846"/>
      <c r="J17846"/>
      <c r="K17846"/>
      <c r="L17846"/>
    </row>
    <row r="17847" spans="9:12" ht="15" x14ac:dyDescent="0.25">
      <c r="I17847"/>
      <c r="J17847"/>
      <c r="K17847"/>
      <c r="L17847"/>
    </row>
    <row r="17848" spans="9:12" ht="15" x14ac:dyDescent="0.25">
      <c r="I17848"/>
      <c r="J17848"/>
      <c r="K17848"/>
      <c r="L17848"/>
    </row>
    <row r="17849" spans="9:12" ht="15" x14ac:dyDescent="0.25">
      <c r="I17849"/>
      <c r="J17849"/>
      <c r="K17849"/>
      <c r="L17849"/>
    </row>
    <row r="17850" spans="9:12" ht="15" x14ac:dyDescent="0.25">
      <c r="I17850"/>
      <c r="J17850"/>
      <c r="K17850"/>
      <c r="L17850"/>
    </row>
    <row r="17851" spans="9:12" ht="15" x14ac:dyDescent="0.25">
      <c r="I17851"/>
      <c r="J17851"/>
      <c r="K17851"/>
      <c r="L17851"/>
    </row>
    <row r="17852" spans="9:12" ht="15" x14ac:dyDescent="0.25">
      <c r="I17852"/>
      <c r="J17852"/>
      <c r="K17852"/>
      <c r="L17852"/>
    </row>
    <row r="17853" spans="9:12" ht="15" x14ac:dyDescent="0.25">
      <c r="I17853"/>
      <c r="J17853"/>
      <c r="K17853"/>
      <c r="L17853"/>
    </row>
    <row r="17854" spans="9:12" ht="15" x14ac:dyDescent="0.25">
      <c r="I17854"/>
      <c r="J17854"/>
      <c r="K17854"/>
      <c r="L17854"/>
    </row>
    <row r="17855" spans="9:12" ht="15" x14ac:dyDescent="0.25">
      <c r="I17855"/>
      <c r="J17855"/>
      <c r="K17855"/>
      <c r="L17855"/>
    </row>
    <row r="17856" spans="9:12" ht="15" x14ac:dyDescent="0.25">
      <c r="I17856"/>
      <c r="J17856"/>
      <c r="K17856"/>
      <c r="L17856"/>
    </row>
    <row r="17857" spans="9:12" ht="15" x14ac:dyDescent="0.25">
      <c r="I17857"/>
      <c r="J17857"/>
      <c r="K17857"/>
      <c r="L17857"/>
    </row>
    <row r="17858" spans="9:12" ht="15" x14ac:dyDescent="0.25">
      <c r="I17858"/>
      <c r="J17858"/>
      <c r="K17858"/>
      <c r="L17858"/>
    </row>
    <row r="17859" spans="9:12" ht="15" x14ac:dyDescent="0.25">
      <c r="I17859"/>
      <c r="J17859"/>
      <c r="K17859"/>
      <c r="L17859"/>
    </row>
    <row r="17860" spans="9:12" ht="15" x14ac:dyDescent="0.25">
      <c r="I17860"/>
      <c r="J17860"/>
      <c r="K17860"/>
      <c r="L17860"/>
    </row>
    <row r="17861" spans="9:12" ht="15" x14ac:dyDescent="0.25">
      <c r="I17861"/>
      <c r="J17861"/>
      <c r="K17861"/>
      <c r="L17861"/>
    </row>
    <row r="17862" spans="9:12" ht="15" x14ac:dyDescent="0.25">
      <c r="I17862"/>
      <c r="J17862"/>
      <c r="K17862"/>
      <c r="L17862"/>
    </row>
    <row r="17863" spans="9:12" ht="15" x14ac:dyDescent="0.25">
      <c r="I17863"/>
      <c r="J17863"/>
      <c r="K17863"/>
      <c r="L17863"/>
    </row>
    <row r="17864" spans="9:12" ht="15" x14ac:dyDescent="0.25">
      <c r="I17864"/>
      <c r="J17864"/>
      <c r="K17864"/>
      <c r="L17864"/>
    </row>
    <row r="17865" spans="9:12" ht="15" x14ac:dyDescent="0.25">
      <c r="I17865"/>
      <c r="J17865"/>
      <c r="K17865"/>
      <c r="L17865"/>
    </row>
    <row r="17866" spans="9:12" ht="15" x14ac:dyDescent="0.25">
      <c r="I17866"/>
      <c r="J17866"/>
      <c r="K17866"/>
      <c r="L17866"/>
    </row>
    <row r="17867" spans="9:12" ht="15" x14ac:dyDescent="0.25">
      <c r="I17867"/>
      <c r="J17867"/>
      <c r="K17867"/>
      <c r="L17867"/>
    </row>
    <row r="17868" spans="9:12" ht="15" x14ac:dyDescent="0.25">
      <c r="I17868"/>
      <c r="J17868"/>
      <c r="K17868"/>
      <c r="L17868"/>
    </row>
    <row r="17869" spans="9:12" ht="15" x14ac:dyDescent="0.25">
      <c r="I17869"/>
      <c r="J17869"/>
      <c r="K17869"/>
      <c r="L17869"/>
    </row>
    <row r="17870" spans="9:12" ht="15" x14ac:dyDescent="0.25">
      <c r="I17870"/>
      <c r="J17870"/>
      <c r="K17870"/>
      <c r="L17870"/>
    </row>
    <row r="17871" spans="9:12" ht="15" x14ac:dyDescent="0.25">
      <c r="I17871"/>
      <c r="J17871"/>
      <c r="K17871"/>
      <c r="L17871"/>
    </row>
    <row r="17872" spans="9:12" ht="15" x14ac:dyDescent="0.25">
      <c r="I17872"/>
      <c r="J17872"/>
      <c r="K17872"/>
      <c r="L17872"/>
    </row>
    <row r="17873" spans="9:12" ht="15" x14ac:dyDescent="0.25">
      <c r="I17873"/>
      <c r="J17873"/>
      <c r="K17873"/>
      <c r="L17873"/>
    </row>
    <row r="17874" spans="9:12" ht="15" x14ac:dyDescent="0.25">
      <c r="I17874"/>
      <c r="J17874"/>
      <c r="K17874"/>
      <c r="L17874"/>
    </row>
    <row r="17875" spans="9:12" ht="15" x14ac:dyDescent="0.25">
      <c r="I17875"/>
      <c r="J17875"/>
      <c r="K17875"/>
      <c r="L17875"/>
    </row>
    <row r="17876" spans="9:12" ht="15" x14ac:dyDescent="0.25">
      <c r="I17876"/>
      <c r="J17876"/>
      <c r="K17876"/>
      <c r="L17876"/>
    </row>
    <row r="17877" spans="9:12" ht="15" x14ac:dyDescent="0.25">
      <c r="I17877"/>
      <c r="J17877"/>
      <c r="K17877"/>
      <c r="L17877"/>
    </row>
    <row r="17878" spans="9:12" ht="15" x14ac:dyDescent="0.25">
      <c r="I17878"/>
      <c r="J17878"/>
      <c r="K17878"/>
      <c r="L17878"/>
    </row>
    <row r="17879" spans="9:12" ht="15" x14ac:dyDescent="0.25">
      <c r="I17879"/>
      <c r="J17879"/>
      <c r="K17879"/>
      <c r="L17879"/>
    </row>
    <row r="17880" spans="9:12" ht="15" x14ac:dyDescent="0.25">
      <c r="I17880"/>
      <c r="J17880"/>
      <c r="K17880"/>
      <c r="L17880"/>
    </row>
    <row r="17881" spans="9:12" ht="15" x14ac:dyDescent="0.25">
      <c r="I17881"/>
      <c r="J17881"/>
      <c r="K17881"/>
      <c r="L17881"/>
    </row>
    <row r="17882" spans="9:12" ht="15" x14ac:dyDescent="0.25">
      <c r="I17882"/>
      <c r="J17882"/>
      <c r="K17882"/>
      <c r="L17882"/>
    </row>
    <row r="17883" spans="9:12" ht="15" x14ac:dyDescent="0.25">
      <c r="I17883"/>
      <c r="J17883"/>
      <c r="K17883"/>
      <c r="L17883"/>
    </row>
    <row r="17884" spans="9:12" ht="15" x14ac:dyDescent="0.25">
      <c r="I17884"/>
      <c r="J17884"/>
      <c r="K17884"/>
      <c r="L17884"/>
    </row>
    <row r="17885" spans="9:12" ht="15" x14ac:dyDescent="0.25">
      <c r="I17885"/>
      <c r="J17885"/>
      <c r="K17885"/>
      <c r="L17885"/>
    </row>
    <row r="17886" spans="9:12" ht="15" x14ac:dyDescent="0.25">
      <c r="I17886"/>
      <c r="J17886"/>
      <c r="K17886"/>
      <c r="L17886"/>
    </row>
    <row r="17887" spans="9:12" ht="15" x14ac:dyDescent="0.25">
      <c r="I17887"/>
      <c r="J17887"/>
      <c r="K17887"/>
      <c r="L17887"/>
    </row>
    <row r="17888" spans="9:12" ht="15" x14ac:dyDescent="0.25">
      <c r="I17888"/>
      <c r="J17888"/>
      <c r="K17888"/>
      <c r="L17888"/>
    </row>
    <row r="17889" spans="9:12" ht="15" x14ac:dyDescent="0.25">
      <c r="I17889"/>
      <c r="J17889"/>
      <c r="K17889"/>
      <c r="L17889"/>
    </row>
    <row r="17890" spans="9:12" ht="15" x14ac:dyDescent="0.25">
      <c r="I17890"/>
      <c r="J17890"/>
      <c r="K17890"/>
      <c r="L17890"/>
    </row>
    <row r="17891" spans="9:12" ht="15" x14ac:dyDescent="0.25">
      <c r="I17891"/>
      <c r="J17891"/>
      <c r="K17891"/>
      <c r="L17891"/>
    </row>
    <row r="17892" spans="9:12" ht="15" x14ac:dyDescent="0.25">
      <c r="I17892"/>
      <c r="J17892"/>
      <c r="K17892"/>
      <c r="L17892"/>
    </row>
    <row r="17893" spans="9:12" ht="15" x14ac:dyDescent="0.25">
      <c r="I17893"/>
      <c r="J17893"/>
      <c r="K17893"/>
      <c r="L17893"/>
    </row>
    <row r="17894" spans="9:12" ht="15" x14ac:dyDescent="0.25">
      <c r="I17894"/>
      <c r="J17894"/>
      <c r="K17894"/>
      <c r="L17894"/>
    </row>
    <row r="17895" spans="9:12" ht="15" x14ac:dyDescent="0.25">
      <c r="I17895"/>
      <c r="J17895"/>
      <c r="K17895"/>
      <c r="L17895"/>
    </row>
    <row r="17896" spans="9:12" ht="15" x14ac:dyDescent="0.25">
      <c r="I17896"/>
      <c r="J17896"/>
      <c r="K17896"/>
      <c r="L17896"/>
    </row>
    <row r="17897" spans="9:12" ht="15" x14ac:dyDescent="0.25">
      <c r="I17897"/>
      <c r="J17897"/>
      <c r="K17897"/>
      <c r="L17897"/>
    </row>
    <row r="17898" spans="9:12" ht="15" x14ac:dyDescent="0.25">
      <c r="I17898"/>
      <c r="J17898"/>
      <c r="K17898"/>
      <c r="L17898"/>
    </row>
    <row r="17899" spans="9:12" ht="15" x14ac:dyDescent="0.25">
      <c r="I17899"/>
      <c r="J17899"/>
      <c r="K17899"/>
      <c r="L17899"/>
    </row>
    <row r="17900" spans="9:12" ht="15" x14ac:dyDescent="0.25">
      <c r="I17900"/>
      <c r="J17900"/>
      <c r="K17900"/>
      <c r="L17900"/>
    </row>
    <row r="17901" spans="9:12" ht="15" x14ac:dyDescent="0.25">
      <c r="I17901"/>
      <c r="J17901"/>
      <c r="K17901"/>
      <c r="L17901"/>
    </row>
    <row r="17902" spans="9:12" ht="15" x14ac:dyDescent="0.25">
      <c r="I17902"/>
      <c r="J17902"/>
      <c r="K17902"/>
      <c r="L17902"/>
    </row>
    <row r="17903" spans="9:12" ht="15" x14ac:dyDescent="0.25">
      <c r="I17903"/>
      <c r="J17903"/>
      <c r="K17903"/>
      <c r="L17903"/>
    </row>
    <row r="17904" spans="9:12" ht="15" x14ac:dyDescent="0.25">
      <c r="I17904"/>
      <c r="J17904"/>
      <c r="K17904"/>
      <c r="L17904"/>
    </row>
    <row r="17905" spans="9:12" ht="15" x14ac:dyDescent="0.25">
      <c r="I17905"/>
      <c r="J17905"/>
      <c r="K17905"/>
      <c r="L17905"/>
    </row>
    <row r="17906" spans="9:12" ht="15" x14ac:dyDescent="0.25">
      <c r="I17906"/>
      <c r="J17906"/>
      <c r="K17906"/>
      <c r="L17906"/>
    </row>
    <row r="17907" spans="9:12" ht="15" x14ac:dyDescent="0.25">
      <c r="I17907"/>
      <c r="J17907"/>
      <c r="K17907"/>
      <c r="L17907"/>
    </row>
    <row r="17908" spans="9:12" ht="15" x14ac:dyDescent="0.25">
      <c r="I17908"/>
      <c r="J17908"/>
      <c r="K17908"/>
      <c r="L17908"/>
    </row>
    <row r="17909" spans="9:12" ht="15" x14ac:dyDescent="0.25">
      <c r="I17909"/>
      <c r="J17909"/>
      <c r="K17909"/>
      <c r="L17909"/>
    </row>
    <row r="17910" spans="9:12" ht="15" x14ac:dyDescent="0.25">
      <c r="I17910"/>
      <c r="J17910"/>
      <c r="K17910"/>
      <c r="L17910"/>
    </row>
    <row r="17911" spans="9:12" ht="15" x14ac:dyDescent="0.25">
      <c r="I17911"/>
      <c r="J17911"/>
      <c r="K17911"/>
      <c r="L17911"/>
    </row>
    <row r="17912" spans="9:12" ht="15" x14ac:dyDescent="0.25">
      <c r="I17912"/>
      <c r="J17912"/>
      <c r="K17912"/>
      <c r="L17912"/>
    </row>
    <row r="17913" spans="9:12" ht="15" x14ac:dyDescent="0.25">
      <c r="I17913"/>
      <c r="J17913"/>
      <c r="K17913"/>
      <c r="L17913"/>
    </row>
    <row r="17914" spans="9:12" ht="15" x14ac:dyDescent="0.25">
      <c r="I17914"/>
      <c r="J17914"/>
      <c r="K17914"/>
      <c r="L17914"/>
    </row>
    <row r="17915" spans="9:12" ht="15" x14ac:dyDescent="0.25">
      <c r="I17915"/>
      <c r="J17915"/>
      <c r="K17915"/>
      <c r="L17915"/>
    </row>
    <row r="17916" spans="9:12" ht="15" x14ac:dyDescent="0.25">
      <c r="I17916"/>
      <c r="J17916"/>
      <c r="K17916"/>
      <c r="L17916"/>
    </row>
    <row r="17917" spans="9:12" ht="15" x14ac:dyDescent="0.25">
      <c r="I17917"/>
      <c r="J17917"/>
      <c r="K17917"/>
      <c r="L17917"/>
    </row>
    <row r="17918" spans="9:12" ht="15" x14ac:dyDescent="0.25">
      <c r="I17918"/>
      <c r="J17918"/>
      <c r="K17918"/>
      <c r="L17918"/>
    </row>
    <row r="17919" spans="9:12" ht="15" x14ac:dyDescent="0.25">
      <c r="I17919"/>
      <c r="J17919"/>
      <c r="K17919"/>
      <c r="L17919"/>
    </row>
    <row r="17920" spans="9:12" ht="15" x14ac:dyDescent="0.25">
      <c r="I17920"/>
      <c r="J17920"/>
      <c r="K17920"/>
      <c r="L17920"/>
    </row>
    <row r="17921" spans="9:12" ht="15" x14ac:dyDescent="0.25">
      <c r="I17921"/>
      <c r="J17921"/>
      <c r="K17921"/>
      <c r="L17921"/>
    </row>
    <row r="17922" spans="9:12" ht="15" x14ac:dyDescent="0.25">
      <c r="I17922"/>
      <c r="J17922"/>
      <c r="K17922"/>
      <c r="L17922"/>
    </row>
    <row r="17923" spans="9:12" ht="15" x14ac:dyDescent="0.25">
      <c r="I17923"/>
      <c r="J17923"/>
      <c r="K17923"/>
      <c r="L17923"/>
    </row>
    <row r="17924" spans="9:12" ht="15" x14ac:dyDescent="0.25">
      <c r="I17924"/>
      <c r="J17924"/>
      <c r="K17924"/>
      <c r="L17924"/>
    </row>
    <row r="17925" spans="9:12" ht="15" x14ac:dyDescent="0.25">
      <c r="I17925"/>
      <c r="J17925"/>
      <c r="K17925"/>
      <c r="L17925"/>
    </row>
    <row r="17926" spans="9:12" ht="15" x14ac:dyDescent="0.25">
      <c r="I17926"/>
      <c r="J17926"/>
      <c r="K17926"/>
      <c r="L17926"/>
    </row>
    <row r="17927" spans="9:12" ht="15" x14ac:dyDescent="0.25">
      <c r="I17927"/>
      <c r="J17927"/>
      <c r="K17927"/>
      <c r="L17927"/>
    </row>
    <row r="17928" spans="9:12" ht="15" x14ac:dyDescent="0.25">
      <c r="I17928"/>
      <c r="J17928"/>
      <c r="K17928"/>
      <c r="L17928"/>
    </row>
    <row r="17929" spans="9:12" ht="15" x14ac:dyDescent="0.25">
      <c r="I17929"/>
      <c r="J17929"/>
      <c r="K17929"/>
      <c r="L17929"/>
    </row>
    <row r="17930" spans="9:12" ht="15" x14ac:dyDescent="0.25">
      <c r="I17930"/>
      <c r="J17930"/>
      <c r="K17930"/>
      <c r="L17930"/>
    </row>
    <row r="17931" spans="9:12" ht="15" x14ac:dyDescent="0.25">
      <c r="I17931"/>
      <c r="J17931"/>
      <c r="K17931"/>
      <c r="L17931"/>
    </row>
    <row r="17932" spans="9:12" ht="15" x14ac:dyDescent="0.25">
      <c r="I17932"/>
      <c r="J17932"/>
      <c r="K17932"/>
      <c r="L17932"/>
    </row>
    <row r="17933" spans="9:12" ht="15" x14ac:dyDescent="0.25">
      <c r="I17933"/>
      <c r="J17933"/>
      <c r="K17933"/>
      <c r="L17933"/>
    </row>
    <row r="17934" spans="9:12" ht="15" x14ac:dyDescent="0.25">
      <c r="I17934"/>
      <c r="J17934"/>
      <c r="K17934"/>
      <c r="L17934"/>
    </row>
    <row r="17935" spans="9:12" ht="15" x14ac:dyDescent="0.25">
      <c r="I17935"/>
      <c r="J17935"/>
      <c r="K17935"/>
      <c r="L17935"/>
    </row>
    <row r="17936" spans="9:12" ht="15" x14ac:dyDescent="0.25">
      <c r="I17936"/>
      <c r="J17936"/>
      <c r="K17936"/>
      <c r="L17936"/>
    </row>
    <row r="17937" spans="9:12" ht="15" x14ac:dyDescent="0.25">
      <c r="I17937"/>
      <c r="J17937"/>
      <c r="K17937"/>
      <c r="L17937"/>
    </row>
    <row r="17938" spans="9:12" ht="15" x14ac:dyDescent="0.25">
      <c r="I17938"/>
      <c r="J17938"/>
      <c r="K17938"/>
      <c r="L17938"/>
    </row>
    <row r="17939" spans="9:12" ht="15" x14ac:dyDescent="0.25">
      <c r="I17939"/>
      <c r="J17939"/>
      <c r="K17939"/>
      <c r="L17939"/>
    </row>
    <row r="17940" spans="9:12" ht="15" x14ac:dyDescent="0.25">
      <c r="I17940"/>
      <c r="J17940"/>
      <c r="K17940"/>
      <c r="L17940"/>
    </row>
    <row r="17941" spans="9:12" ht="15" x14ac:dyDescent="0.25">
      <c r="I17941"/>
      <c r="J17941"/>
      <c r="K17941"/>
      <c r="L17941"/>
    </row>
    <row r="17942" spans="9:12" ht="15" x14ac:dyDescent="0.25">
      <c r="I17942"/>
      <c r="J17942"/>
      <c r="K17942"/>
      <c r="L17942"/>
    </row>
    <row r="17943" spans="9:12" ht="15" x14ac:dyDescent="0.25">
      <c r="I17943"/>
      <c r="J17943"/>
      <c r="K17943"/>
      <c r="L17943"/>
    </row>
    <row r="17944" spans="9:12" ht="15" x14ac:dyDescent="0.25">
      <c r="I17944"/>
      <c r="J17944"/>
      <c r="K17944"/>
      <c r="L17944"/>
    </row>
    <row r="17945" spans="9:12" ht="15" x14ac:dyDescent="0.25">
      <c r="I17945"/>
      <c r="J17945"/>
      <c r="K17945"/>
      <c r="L17945"/>
    </row>
    <row r="17946" spans="9:12" ht="15" x14ac:dyDescent="0.25">
      <c r="I17946"/>
      <c r="J17946"/>
      <c r="K17946"/>
      <c r="L17946"/>
    </row>
    <row r="17947" spans="9:12" ht="15" x14ac:dyDescent="0.25">
      <c r="I17947"/>
      <c r="J17947"/>
      <c r="K17947"/>
      <c r="L17947"/>
    </row>
    <row r="17948" spans="9:12" ht="15" x14ac:dyDescent="0.25">
      <c r="I17948"/>
      <c r="J17948"/>
      <c r="K17948"/>
      <c r="L17948"/>
    </row>
    <row r="17949" spans="9:12" ht="15" x14ac:dyDescent="0.25">
      <c r="I17949"/>
      <c r="J17949"/>
      <c r="K17949"/>
      <c r="L17949"/>
    </row>
    <row r="17950" spans="9:12" ht="15" x14ac:dyDescent="0.25">
      <c r="I17950"/>
      <c r="J17950"/>
      <c r="K17950"/>
      <c r="L17950"/>
    </row>
    <row r="17951" spans="9:12" ht="15" x14ac:dyDescent="0.25">
      <c r="I17951"/>
      <c r="J17951"/>
      <c r="K17951"/>
      <c r="L17951"/>
    </row>
    <row r="17952" spans="9:12" ht="15" x14ac:dyDescent="0.25">
      <c r="I17952"/>
      <c r="J17952"/>
      <c r="K17952"/>
      <c r="L17952"/>
    </row>
    <row r="17953" spans="9:12" ht="15" x14ac:dyDescent="0.25">
      <c r="I17953"/>
      <c r="J17953"/>
      <c r="K17953"/>
      <c r="L17953"/>
    </row>
    <row r="17954" spans="9:12" ht="15" x14ac:dyDescent="0.25">
      <c r="I17954"/>
      <c r="J17954"/>
      <c r="K17954"/>
      <c r="L17954"/>
    </row>
    <row r="17955" spans="9:12" ht="15" x14ac:dyDescent="0.25">
      <c r="I17955"/>
      <c r="J17955"/>
      <c r="K17955"/>
      <c r="L17955"/>
    </row>
    <row r="17956" spans="9:12" ht="15" x14ac:dyDescent="0.25">
      <c r="I17956"/>
      <c r="J17956"/>
      <c r="K17956"/>
      <c r="L17956"/>
    </row>
    <row r="17957" spans="9:12" ht="15" x14ac:dyDescent="0.25">
      <c r="I17957"/>
      <c r="J17957"/>
      <c r="K17957"/>
      <c r="L17957"/>
    </row>
    <row r="17958" spans="9:12" ht="15" x14ac:dyDescent="0.25">
      <c r="I17958"/>
      <c r="J17958"/>
      <c r="K17958"/>
      <c r="L17958"/>
    </row>
    <row r="17959" spans="9:12" ht="15" x14ac:dyDescent="0.25">
      <c r="I17959"/>
      <c r="J17959"/>
      <c r="K17959"/>
      <c r="L17959"/>
    </row>
    <row r="17960" spans="9:12" ht="15" x14ac:dyDescent="0.25">
      <c r="I17960"/>
      <c r="J17960"/>
      <c r="K17960"/>
      <c r="L17960"/>
    </row>
    <row r="17961" spans="9:12" ht="15" x14ac:dyDescent="0.25">
      <c r="I17961"/>
      <c r="J17961"/>
      <c r="K17961"/>
      <c r="L17961"/>
    </row>
    <row r="17962" spans="9:12" ht="15" x14ac:dyDescent="0.25">
      <c r="I17962"/>
      <c r="J17962"/>
      <c r="K17962"/>
      <c r="L17962"/>
    </row>
    <row r="17963" spans="9:12" ht="15" x14ac:dyDescent="0.25">
      <c r="I17963"/>
      <c r="J17963"/>
      <c r="K17963"/>
      <c r="L17963"/>
    </row>
    <row r="17964" spans="9:12" ht="15" x14ac:dyDescent="0.25">
      <c r="I17964"/>
      <c r="J17964"/>
      <c r="K17964"/>
      <c r="L17964"/>
    </row>
    <row r="17965" spans="9:12" ht="15" x14ac:dyDescent="0.25">
      <c r="I17965"/>
      <c r="J17965"/>
      <c r="K17965"/>
      <c r="L17965"/>
    </row>
    <row r="17966" spans="9:12" ht="15" x14ac:dyDescent="0.25">
      <c r="I17966"/>
      <c r="J17966"/>
      <c r="K17966"/>
      <c r="L17966"/>
    </row>
    <row r="17967" spans="9:12" ht="15" x14ac:dyDescent="0.25">
      <c r="I17967"/>
      <c r="J17967"/>
      <c r="K17967"/>
      <c r="L17967"/>
    </row>
    <row r="17968" spans="9:12" ht="15" x14ac:dyDescent="0.25">
      <c r="I17968"/>
      <c r="J17968"/>
      <c r="K17968"/>
      <c r="L17968"/>
    </row>
    <row r="17969" spans="9:12" ht="15" x14ac:dyDescent="0.25">
      <c r="I17969"/>
      <c r="J17969"/>
      <c r="K17969"/>
      <c r="L17969"/>
    </row>
    <row r="17970" spans="9:12" ht="15" x14ac:dyDescent="0.25">
      <c r="I17970"/>
      <c r="J17970"/>
      <c r="K17970"/>
      <c r="L17970"/>
    </row>
    <row r="17971" spans="9:12" ht="15" x14ac:dyDescent="0.25">
      <c r="I17971"/>
      <c r="J17971"/>
      <c r="K17971"/>
      <c r="L17971"/>
    </row>
    <row r="17972" spans="9:12" ht="15" x14ac:dyDescent="0.25">
      <c r="I17972"/>
      <c r="J17972"/>
      <c r="K17972"/>
      <c r="L17972"/>
    </row>
    <row r="17973" spans="9:12" ht="15" x14ac:dyDescent="0.25">
      <c r="I17973"/>
      <c r="J17973"/>
      <c r="K17973"/>
      <c r="L17973"/>
    </row>
    <row r="17974" spans="9:12" ht="15" x14ac:dyDescent="0.25">
      <c r="I17974"/>
      <c r="J17974"/>
      <c r="K17974"/>
      <c r="L17974"/>
    </row>
    <row r="17975" spans="9:12" ht="15" x14ac:dyDescent="0.25">
      <c r="I17975"/>
      <c r="J17975"/>
      <c r="K17975"/>
      <c r="L17975"/>
    </row>
    <row r="17976" spans="9:12" ht="15" x14ac:dyDescent="0.25">
      <c r="I17976"/>
      <c r="J17976"/>
      <c r="K17976"/>
      <c r="L17976"/>
    </row>
    <row r="17977" spans="9:12" ht="15" x14ac:dyDescent="0.25">
      <c r="I17977"/>
      <c r="J17977"/>
      <c r="K17977"/>
      <c r="L17977"/>
    </row>
    <row r="17978" spans="9:12" ht="15" x14ac:dyDescent="0.25">
      <c r="I17978"/>
      <c r="J17978"/>
      <c r="K17978"/>
      <c r="L17978"/>
    </row>
    <row r="17979" spans="9:12" ht="15" x14ac:dyDescent="0.25">
      <c r="I17979"/>
      <c r="J17979"/>
      <c r="K17979"/>
      <c r="L17979"/>
    </row>
    <row r="17980" spans="9:12" ht="15" x14ac:dyDescent="0.25">
      <c r="I17980"/>
      <c r="J17980"/>
      <c r="K17980"/>
      <c r="L17980"/>
    </row>
    <row r="17981" spans="9:12" ht="15" x14ac:dyDescent="0.25">
      <c r="I17981"/>
      <c r="J17981"/>
      <c r="K17981"/>
      <c r="L17981"/>
    </row>
    <row r="17982" spans="9:12" ht="15" x14ac:dyDescent="0.25">
      <c r="I17982"/>
      <c r="J17982"/>
      <c r="K17982"/>
      <c r="L17982"/>
    </row>
    <row r="17983" spans="9:12" ht="15" x14ac:dyDescent="0.25">
      <c r="I17983"/>
      <c r="J17983"/>
      <c r="K17983"/>
      <c r="L17983"/>
    </row>
    <row r="17984" spans="9:12" ht="15" x14ac:dyDescent="0.25">
      <c r="I17984"/>
      <c r="J17984"/>
      <c r="K17984"/>
      <c r="L17984"/>
    </row>
    <row r="17985" spans="9:12" ht="15" x14ac:dyDescent="0.25">
      <c r="I17985"/>
      <c r="J17985"/>
      <c r="K17985"/>
      <c r="L17985"/>
    </row>
    <row r="17986" spans="9:12" ht="15" x14ac:dyDescent="0.25">
      <c r="I17986"/>
      <c r="J17986"/>
      <c r="K17986"/>
      <c r="L17986"/>
    </row>
    <row r="17987" spans="9:12" ht="15" x14ac:dyDescent="0.25">
      <c r="I17987"/>
      <c r="J17987"/>
      <c r="K17987"/>
      <c r="L17987"/>
    </row>
    <row r="17988" spans="9:12" ht="15" x14ac:dyDescent="0.25">
      <c r="I17988"/>
      <c r="J17988"/>
      <c r="K17988"/>
      <c r="L17988"/>
    </row>
    <row r="17989" spans="9:12" ht="15" x14ac:dyDescent="0.25">
      <c r="I17989"/>
      <c r="J17989"/>
      <c r="K17989"/>
      <c r="L17989"/>
    </row>
    <row r="17990" spans="9:12" ht="15" x14ac:dyDescent="0.25">
      <c r="I17990"/>
      <c r="J17990"/>
      <c r="K17990"/>
      <c r="L17990"/>
    </row>
    <row r="17991" spans="9:12" ht="15" x14ac:dyDescent="0.25">
      <c r="I17991"/>
      <c r="J17991"/>
      <c r="K17991"/>
      <c r="L17991"/>
    </row>
    <row r="17992" spans="9:12" ht="15" x14ac:dyDescent="0.25">
      <c r="I17992"/>
      <c r="J17992"/>
      <c r="K17992"/>
      <c r="L17992"/>
    </row>
    <row r="17993" spans="9:12" ht="15" x14ac:dyDescent="0.25">
      <c r="I17993"/>
      <c r="J17993"/>
      <c r="K17993"/>
      <c r="L17993"/>
    </row>
    <row r="17994" spans="9:12" ht="15" x14ac:dyDescent="0.25">
      <c r="I17994"/>
      <c r="J17994"/>
      <c r="K17994"/>
      <c r="L17994"/>
    </row>
    <row r="17995" spans="9:12" ht="15" x14ac:dyDescent="0.25">
      <c r="I17995"/>
      <c r="J17995"/>
      <c r="K17995"/>
      <c r="L17995"/>
    </row>
    <row r="17996" spans="9:12" ht="15" x14ac:dyDescent="0.25">
      <c r="I17996"/>
      <c r="J17996"/>
      <c r="K17996"/>
      <c r="L17996"/>
    </row>
    <row r="17997" spans="9:12" ht="15" x14ac:dyDescent="0.25">
      <c r="I17997"/>
      <c r="J17997"/>
      <c r="K17997"/>
      <c r="L17997"/>
    </row>
    <row r="17998" spans="9:12" ht="15" x14ac:dyDescent="0.25">
      <c r="I17998"/>
      <c r="J17998"/>
      <c r="K17998"/>
      <c r="L17998"/>
    </row>
    <row r="17999" spans="9:12" ht="15" x14ac:dyDescent="0.25">
      <c r="I17999"/>
      <c r="J17999"/>
      <c r="K17999"/>
      <c r="L17999"/>
    </row>
    <row r="18000" spans="9:12" ht="15" x14ac:dyDescent="0.25">
      <c r="I18000"/>
      <c r="J18000"/>
      <c r="K18000"/>
      <c r="L18000"/>
    </row>
    <row r="18001" spans="9:12" ht="15" x14ac:dyDescent="0.25">
      <c r="I18001"/>
      <c r="J18001"/>
      <c r="K18001"/>
      <c r="L18001"/>
    </row>
    <row r="18002" spans="9:12" ht="15" x14ac:dyDescent="0.25">
      <c r="I18002"/>
      <c r="J18002"/>
      <c r="K18002"/>
      <c r="L18002"/>
    </row>
    <row r="18003" spans="9:12" ht="15" x14ac:dyDescent="0.25">
      <c r="I18003"/>
      <c r="J18003"/>
      <c r="K18003"/>
      <c r="L18003"/>
    </row>
    <row r="18004" spans="9:12" ht="15" x14ac:dyDescent="0.25">
      <c r="I18004"/>
      <c r="J18004"/>
      <c r="K18004"/>
      <c r="L18004"/>
    </row>
    <row r="18005" spans="9:12" ht="15" x14ac:dyDescent="0.25">
      <c r="I18005"/>
      <c r="J18005"/>
      <c r="K18005"/>
      <c r="L18005"/>
    </row>
    <row r="18006" spans="9:12" ht="15" x14ac:dyDescent="0.25">
      <c r="I18006"/>
      <c r="J18006"/>
      <c r="K18006"/>
      <c r="L18006"/>
    </row>
    <row r="18007" spans="9:12" ht="15" x14ac:dyDescent="0.25">
      <c r="I18007"/>
      <c r="J18007"/>
      <c r="K18007"/>
      <c r="L18007"/>
    </row>
    <row r="18008" spans="9:12" ht="15" x14ac:dyDescent="0.25">
      <c r="I18008"/>
      <c r="J18008"/>
      <c r="K18008"/>
      <c r="L18008"/>
    </row>
    <row r="18009" spans="9:12" ht="15" x14ac:dyDescent="0.25">
      <c r="I18009"/>
      <c r="J18009"/>
      <c r="K18009"/>
      <c r="L18009"/>
    </row>
    <row r="18010" spans="9:12" ht="15" x14ac:dyDescent="0.25">
      <c r="I18010"/>
      <c r="J18010"/>
      <c r="K18010"/>
      <c r="L18010"/>
    </row>
    <row r="18011" spans="9:12" ht="15" x14ac:dyDescent="0.25">
      <c r="I18011"/>
      <c r="J18011"/>
      <c r="K18011"/>
      <c r="L18011"/>
    </row>
    <row r="18012" spans="9:12" ht="15" x14ac:dyDescent="0.25">
      <c r="I18012"/>
      <c r="J18012"/>
      <c r="K18012"/>
      <c r="L18012"/>
    </row>
    <row r="18013" spans="9:12" ht="15" x14ac:dyDescent="0.25">
      <c r="I18013"/>
      <c r="J18013"/>
      <c r="K18013"/>
      <c r="L18013"/>
    </row>
    <row r="18014" spans="9:12" ht="15" x14ac:dyDescent="0.25">
      <c r="I18014"/>
      <c r="J18014"/>
      <c r="K18014"/>
      <c r="L18014"/>
    </row>
    <row r="18015" spans="9:12" ht="15" x14ac:dyDescent="0.25">
      <c r="I18015"/>
      <c r="J18015"/>
      <c r="K18015"/>
      <c r="L18015"/>
    </row>
    <row r="18016" spans="9:12" ht="15" x14ac:dyDescent="0.25">
      <c r="I18016"/>
      <c r="J18016"/>
      <c r="K18016"/>
      <c r="L18016"/>
    </row>
    <row r="18017" spans="9:12" ht="15" x14ac:dyDescent="0.25">
      <c r="I18017"/>
      <c r="J18017"/>
      <c r="K18017"/>
      <c r="L18017"/>
    </row>
    <row r="18018" spans="9:12" ht="15" x14ac:dyDescent="0.25">
      <c r="I18018"/>
      <c r="J18018"/>
      <c r="K18018"/>
      <c r="L18018"/>
    </row>
    <row r="18019" spans="9:12" ht="15" x14ac:dyDescent="0.25">
      <c r="I18019"/>
      <c r="J18019"/>
      <c r="K18019"/>
      <c r="L18019"/>
    </row>
    <row r="18020" spans="9:12" ht="15" x14ac:dyDescent="0.25">
      <c r="I18020"/>
      <c r="J18020"/>
      <c r="K18020"/>
      <c r="L18020"/>
    </row>
    <row r="18021" spans="9:12" ht="15" x14ac:dyDescent="0.25">
      <c r="I18021"/>
      <c r="J18021"/>
      <c r="K18021"/>
      <c r="L18021"/>
    </row>
    <row r="18022" spans="9:12" ht="15" x14ac:dyDescent="0.25">
      <c r="I18022"/>
      <c r="J18022"/>
      <c r="K18022"/>
      <c r="L18022"/>
    </row>
    <row r="18023" spans="9:12" ht="15" x14ac:dyDescent="0.25">
      <c r="I18023"/>
      <c r="J18023"/>
      <c r="K18023"/>
      <c r="L18023"/>
    </row>
    <row r="18024" spans="9:12" ht="15" x14ac:dyDescent="0.25">
      <c r="I18024"/>
      <c r="J18024"/>
      <c r="K18024"/>
      <c r="L18024"/>
    </row>
    <row r="18025" spans="9:12" ht="15" x14ac:dyDescent="0.25">
      <c r="I18025"/>
      <c r="J18025"/>
      <c r="K18025"/>
      <c r="L18025"/>
    </row>
    <row r="18026" spans="9:12" ht="15" x14ac:dyDescent="0.25">
      <c r="I18026"/>
      <c r="J18026"/>
      <c r="K18026"/>
      <c r="L18026"/>
    </row>
    <row r="18027" spans="9:12" ht="15" x14ac:dyDescent="0.25">
      <c r="I18027"/>
      <c r="J18027"/>
      <c r="K18027"/>
      <c r="L18027"/>
    </row>
    <row r="18028" spans="9:12" ht="15" x14ac:dyDescent="0.25">
      <c r="I18028"/>
      <c r="J18028"/>
      <c r="K18028"/>
      <c r="L18028"/>
    </row>
    <row r="18029" spans="9:12" ht="15" x14ac:dyDescent="0.25">
      <c r="I18029"/>
      <c r="J18029"/>
      <c r="K18029"/>
      <c r="L18029"/>
    </row>
    <row r="18030" spans="9:12" ht="15" x14ac:dyDescent="0.25">
      <c r="I18030"/>
      <c r="J18030"/>
      <c r="K18030"/>
      <c r="L18030"/>
    </row>
    <row r="18031" spans="9:12" ht="15" x14ac:dyDescent="0.25">
      <c r="I18031"/>
      <c r="J18031"/>
      <c r="K18031"/>
      <c r="L18031"/>
    </row>
    <row r="18032" spans="9:12" ht="15" x14ac:dyDescent="0.25">
      <c r="I18032"/>
      <c r="J18032"/>
      <c r="K18032"/>
      <c r="L18032"/>
    </row>
    <row r="18033" spans="9:12" ht="15" x14ac:dyDescent="0.25">
      <c r="I18033"/>
      <c r="J18033"/>
      <c r="K18033"/>
      <c r="L18033"/>
    </row>
    <row r="18034" spans="9:12" ht="15" x14ac:dyDescent="0.25">
      <c r="I18034"/>
      <c r="J18034"/>
      <c r="K18034"/>
      <c r="L18034"/>
    </row>
    <row r="18035" spans="9:12" ht="15" x14ac:dyDescent="0.25">
      <c r="I18035"/>
      <c r="J18035"/>
      <c r="K18035"/>
      <c r="L18035"/>
    </row>
    <row r="18036" spans="9:12" ht="15" x14ac:dyDescent="0.25">
      <c r="I18036"/>
      <c r="J18036"/>
      <c r="K18036"/>
      <c r="L18036"/>
    </row>
    <row r="18037" spans="9:12" ht="15" x14ac:dyDescent="0.25">
      <c r="I18037"/>
      <c r="J18037"/>
      <c r="K18037"/>
      <c r="L18037"/>
    </row>
    <row r="18038" spans="9:12" ht="15" x14ac:dyDescent="0.25">
      <c r="I18038"/>
      <c r="J18038"/>
      <c r="K18038"/>
      <c r="L18038"/>
    </row>
    <row r="18039" spans="9:12" ht="15" x14ac:dyDescent="0.25">
      <c r="I18039"/>
      <c r="J18039"/>
      <c r="K18039"/>
      <c r="L18039"/>
    </row>
    <row r="18040" spans="9:12" ht="15" x14ac:dyDescent="0.25">
      <c r="I18040"/>
      <c r="J18040"/>
      <c r="K18040"/>
      <c r="L18040"/>
    </row>
    <row r="18041" spans="9:12" ht="15" x14ac:dyDescent="0.25">
      <c r="I18041"/>
      <c r="J18041"/>
      <c r="K18041"/>
      <c r="L18041"/>
    </row>
    <row r="18042" spans="9:12" ht="15" x14ac:dyDescent="0.25">
      <c r="I18042"/>
      <c r="J18042"/>
      <c r="K18042"/>
      <c r="L18042"/>
    </row>
    <row r="18043" spans="9:12" ht="15" x14ac:dyDescent="0.25">
      <c r="I18043"/>
      <c r="J18043"/>
      <c r="K18043"/>
      <c r="L18043"/>
    </row>
    <row r="18044" spans="9:12" ht="15" x14ac:dyDescent="0.25">
      <c r="I18044"/>
      <c r="J18044"/>
      <c r="K18044"/>
      <c r="L18044"/>
    </row>
    <row r="18045" spans="9:12" ht="15" x14ac:dyDescent="0.25">
      <c r="I18045"/>
      <c r="J18045"/>
      <c r="K18045"/>
      <c r="L18045"/>
    </row>
    <row r="18046" spans="9:12" ht="15" x14ac:dyDescent="0.25">
      <c r="I18046"/>
      <c r="J18046"/>
      <c r="K18046"/>
      <c r="L18046"/>
    </row>
    <row r="18047" spans="9:12" ht="15" x14ac:dyDescent="0.25">
      <c r="I18047"/>
      <c r="J18047"/>
      <c r="K18047"/>
      <c r="L18047"/>
    </row>
    <row r="18048" spans="9:12" ht="15" x14ac:dyDescent="0.25">
      <c r="I18048"/>
      <c r="J18048"/>
      <c r="K18048"/>
      <c r="L18048"/>
    </row>
    <row r="18049" spans="9:12" ht="15" x14ac:dyDescent="0.25">
      <c r="I18049"/>
      <c r="J18049"/>
      <c r="K18049"/>
      <c r="L18049"/>
    </row>
    <row r="18050" spans="9:12" ht="15" x14ac:dyDescent="0.25">
      <c r="I18050"/>
      <c r="J18050"/>
      <c r="K18050"/>
      <c r="L18050"/>
    </row>
    <row r="18051" spans="9:12" ht="15" x14ac:dyDescent="0.25">
      <c r="I18051"/>
      <c r="J18051"/>
      <c r="K18051"/>
      <c r="L18051"/>
    </row>
    <row r="18052" spans="9:12" ht="15" x14ac:dyDescent="0.25">
      <c r="I18052"/>
      <c r="J18052"/>
      <c r="K18052"/>
      <c r="L18052"/>
    </row>
    <row r="18053" spans="9:12" ht="15" x14ac:dyDescent="0.25">
      <c r="I18053"/>
      <c r="J18053"/>
      <c r="K18053"/>
      <c r="L18053"/>
    </row>
    <row r="18054" spans="9:12" ht="15" x14ac:dyDescent="0.25">
      <c r="I18054"/>
      <c r="J18054"/>
      <c r="K18054"/>
      <c r="L18054"/>
    </row>
    <row r="18055" spans="9:12" ht="15" x14ac:dyDescent="0.25">
      <c r="I18055"/>
      <c r="J18055"/>
      <c r="K18055"/>
      <c r="L18055"/>
    </row>
    <row r="18056" spans="9:12" ht="15" x14ac:dyDescent="0.25">
      <c r="I18056"/>
      <c r="J18056"/>
      <c r="K18056"/>
      <c r="L18056"/>
    </row>
    <row r="18057" spans="9:12" ht="15" x14ac:dyDescent="0.25">
      <c r="I18057"/>
      <c r="J18057"/>
      <c r="K18057"/>
      <c r="L18057"/>
    </row>
    <row r="18058" spans="9:12" ht="15" x14ac:dyDescent="0.25">
      <c r="I18058"/>
      <c r="J18058"/>
      <c r="K18058"/>
      <c r="L18058"/>
    </row>
    <row r="18059" spans="9:12" ht="15" x14ac:dyDescent="0.25">
      <c r="I18059"/>
      <c r="J18059"/>
      <c r="K18059"/>
      <c r="L18059"/>
    </row>
    <row r="18060" spans="9:12" ht="15" x14ac:dyDescent="0.25">
      <c r="I18060"/>
      <c r="J18060"/>
      <c r="K18060"/>
      <c r="L18060"/>
    </row>
    <row r="18061" spans="9:12" ht="15" x14ac:dyDescent="0.25">
      <c r="I18061"/>
      <c r="J18061"/>
      <c r="K18061"/>
      <c r="L18061"/>
    </row>
    <row r="18062" spans="9:12" ht="15" x14ac:dyDescent="0.25">
      <c r="I18062"/>
      <c r="J18062"/>
      <c r="K18062"/>
      <c r="L18062"/>
    </row>
    <row r="18063" spans="9:12" ht="15" x14ac:dyDescent="0.25">
      <c r="I18063"/>
      <c r="J18063"/>
      <c r="K18063"/>
      <c r="L18063"/>
    </row>
    <row r="18064" spans="9:12" ht="15" x14ac:dyDescent="0.25">
      <c r="I18064"/>
      <c r="J18064"/>
      <c r="K18064"/>
      <c r="L18064"/>
    </row>
    <row r="18065" spans="9:12" ht="15" x14ac:dyDescent="0.25">
      <c r="I18065"/>
      <c r="J18065"/>
      <c r="K18065"/>
      <c r="L18065"/>
    </row>
    <row r="18066" spans="9:12" ht="15" x14ac:dyDescent="0.25">
      <c r="I18066"/>
      <c r="J18066"/>
      <c r="K18066"/>
      <c r="L18066"/>
    </row>
    <row r="18067" spans="9:12" ht="15" x14ac:dyDescent="0.25">
      <c r="I18067"/>
      <c r="J18067"/>
      <c r="K18067"/>
      <c r="L18067"/>
    </row>
    <row r="18068" spans="9:12" ht="15" x14ac:dyDescent="0.25">
      <c r="I18068"/>
      <c r="J18068"/>
      <c r="K18068"/>
      <c r="L18068"/>
    </row>
    <row r="18069" spans="9:12" ht="15" x14ac:dyDescent="0.25">
      <c r="I18069"/>
      <c r="J18069"/>
      <c r="K18069"/>
      <c r="L18069"/>
    </row>
    <row r="18070" spans="9:12" ht="15" x14ac:dyDescent="0.25">
      <c r="I18070"/>
      <c r="J18070"/>
      <c r="K18070"/>
      <c r="L18070"/>
    </row>
    <row r="18071" spans="9:12" ht="15" x14ac:dyDescent="0.25">
      <c r="I18071"/>
      <c r="J18071"/>
      <c r="K18071"/>
      <c r="L18071"/>
    </row>
    <row r="18072" spans="9:12" ht="15" x14ac:dyDescent="0.25">
      <c r="I18072"/>
      <c r="J18072"/>
      <c r="K18072"/>
      <c r="L18072"/>
    </row>
    <row r="18073" spans="9:12" ht="15" x14ac:dyDescent="0.25">
      <c r="I18073"/>
      <c r="J18073"/>
      <c r="K18073"/>
      <c r="L18073"/>
    </row>
    <row r="18074" spans="9:12" ht="15" x14ac:dyDescent="0.25">
      <c r="I18074"/>
      <c r="J18074"/>
      <c r="K18074"/>
      <c r="L18074"/>
    </row>
    <row r="18075" spans="9:12" ht="15" x14ac:dyDescent="0.25">
      <c r="I18075"/>
      <c r="J18075"/>
      <c r="K18075"/>
      <c r="L18075"/>
    </row>
    <row r="18076" spans="9:12" ht="15" x14ac:dyDescent="0.25">
      <c r="I18076"/>
      <c r="J18076"/>
      <c r="K18076"/>
      <c r="L18076"/>
    </row>
    <row r="18077" spans="9:12" ht="15" x14ac:dyDescent="0.25">
      <c r="I18077"/>
      <c r="J18077"/>
      <c r="K18077"/>
      <c r="L18077"/>
    </row>
    <row r="18078" spans="9:12" ht="15" x14ac:dyDescent="0.25">
      <c r="I18078"/>
      <c r="J18078"/>
      <c r="K18078"/>
      <c r="L18078"/>
    </row>
    <row r="18079" spans="9:12" ht="15" x14ac:dyDescent="0.25">
      <c r="I18079"/>
      <c r="J18079"/>
      <c r="K18079"/>
      <c r="L18079"/>
    </row>
    <row r="18080" spans="9:12" ht="15" x14ac:dyDescent="0.25">
      <c r="I18080"/>
      <c r="J18080"/>
      <c r="K18080"/>
      <c r="L18080"/>
    </row>
    <row r="18081" spans="9:12" ht="15" x14ac:dyDescent="0.25">
      <c r="I18081"/>
      <c r="J18081"/>
      <c r="K18081"/>
      <c r="L18081"/>
    </row>
    <row r="18082" spans="9:12" ht="15" x14ac:dyDescent="0.25">
      <c r="I18082"/>
      <c r="J18082"/>
      <c r="K18082"/>
      <c r="L18082"/>
    </row>
    <row r="18083" spans="9:12" ht="15" x14ac:dyDescent="0.25">
      <c r="I18083"/>
      <c r="J18083"/>
      <c r="K18083"/>
      <c r="L18083"/>
    </row>
    <row r="18084" spans="9:12" ht="15" x14ac:dyDescent="0.25">
      <c r="I18084"/>
      <c r="J18084"/>
      <c r="K18084"/>
      <c r="L18084"/>
    </row>
    <row r="18085" spans="9:12" ht="15" x14ac:dyDescent="0.25">
      <c r="I18085"/>
      <c r="J18085"/>
      <c r="K18085"/>
      <c r="L18085"/>
    </row>
    <row r="18086" spans="9:12" ht="15" x14ac:dyDescent="0.25">
      <c r="I18086"/>
      <c r="J18086"/>
      <c r="K18086"/>
      <c r="L18086"/>
    </row>
    <row r="18087" spans="9:12" ht="15" x14ac:dyDescent="0.25">
      <c r="I18087"/>
      <c r="J18087"/>
      <c r="K18087"/>
      <c r="L18087"/>
    </row>
    <row r="18088" spans="9:12" ht="15" x14ac:dyDescent="0.25">
      <c r="I18088"/>
      <c r="J18088"/>
      <c r="K18088"/>
      <c r="L18088"/>
    </row>
    <row r="18089" spans="9:12" ht="15" x14ac:dyDescent="0.25">
      <c r="I18089"/>
      <c r="J18089"/>
      <c r="K18089"/>
      <c r="L18089"/>
    </row>
    <row r="18090" spans="9:12" ht="15" x14ac:dyDescent="0.25">
      <c r="I18090"/>
      <c r="J18090"/>
      <c r="K18090"/>
      <c r="L18090"/>
    </row>
    <row r="18091" spans="9:12" ht="15" x14ac:dyDescent="0.25">
      <c r="I18091"/>
      <c r="J18091"/>
      <c r="K18091"/>
      <c r="L18091"/>
    </row>
    <row r="18092" spans="9:12" ht="15" x14ac:dyDescent="0.25">
      <c r="I18092"/>
      <c r="J18092"/>
      <c r="K18092"/>
      <c r="L18092"/>
    </row>
    <row r="18093" spans="9:12" ht="15" x14ac:dyDescent="0.25">
      <c r="I18093"/>
      <c r="J18093"/>
      <c r="K18093"/>
      <c r="L18093"/>
    </row>
    <row r="18094" spans="9:12" ht="15" x14ac:dyDescent="0.25">
      <c r="I18094"/>
      <c r="J18094"/>
      <c r="K18094"/>
      <c r="L18094"/>
    </row>
    <row r="18095" spans="9:12" ht="15" x14ac:dyDescent="0.25">
      <c r="I18095"/>
      <c r="J18095"/>
      <c r="K18095"/>
      <c r="L18095"/>
    </row>
    <row r="18096" spans="9:12" ht="15" x14ac:dyDescent="0.25">
      <c r="I18096"/>
      <c r="J18096"/>
      <c r="K18096"/>
      <c r="L18096"/>
    </row>
    <row r="18097" spans="9:12" ht="15" x14ac:dyDescent="0.25">
      <c r="I18097"/>
      <c r="J18097"/>
      <c r="K18097"/>
      <c r="L18097"/>
    </row>
    <row r="18098" spans="9:12" ht="15" x14ac:dyDescent="0.25">
      <c r="I18098"/>
      <c r="J18098"/>
      <c r="K18098"/>
      <c r="L18098"/>
    </row>
    <row r="18099" spans="9:12" ht="15" x14ac:dyDescent="0.25">
      <c r="I18099"/>
      <c r="J18099"/>
      <c r="K18099"/>
      <c r="L18099"/>
    </row>
    <row r="18100" spans="9:12" ht="15" x14ac:dyDescent="0.25">
      <c r="I18100"/>
      <c r="J18100"/>
      <c r="K18100"/>
      <c r="L18100"/>
    </row>
    <row r="18101" spans="9:12" ht="15" x14ac:dyDescent="0.25">
      <c r="I18101"/>
      <c r="J18101"/>
      <c r="K18101"/>
      <c r="L18101"/>
    </row>
    <row r="18102" spans="9:12" ht="15" x14ac:dyDescent="0.25">
      <c r="I18102"/>
      <c r="J18102"/>
      <c r="K18102"/>
      <c r="L18102"/>
    </row>
    <row r="18103" spans="9:12" ht="15" x14ac:dyDescent="0.25">
      <c r="I18103"/>
      <c r="J18103"/>
      <c r="K18103"/>
      <c r="L18103"/>
    </row>
    <row r="18104" spans="9:12" ht="15" x14ac:dyDescent="0.25">
      <c r="I18104"/>
      <c r="J18104"/>
      <c r="K18104"/>
      <c r="L18104"/>
    </row>
    <row r="18105" spans="9:12" ht="15" x14ac:dyDescent="0.25">
      <c r="I18105"/>
      <c r="J18105"/>
      <c r="K18105"/>
      <c r="L18105"/>
    </row>
    <row r="18106" spans="9:12" ht="15" x14ac:dyDescent="0.25">
      <c r="I18106"/>
      <c r="J18106"/>
      <c r="K18106"/>
      <c r="L18106"/>
    </row>
    <row r="18107" spans="9:12" ht="15" x14ac:dyDescent="0.25">
      <c r="I18107"/>
      <c r="J18107"/>
      <c r="K18107"/>
      <c r="L18107"/>
    </row>
    <row r="18108" spans="9:12" ht="15" x14ac:dyDescent="0.25">
      <c r="I18108"/>
      <c r="J18108"/>
      <c r="K18108"/>
      <c r="L18108"/>
    </row>
    <row r="18109" spans="9:12" ht="15" x14ac:dyDescent="0.25">
      <c r="I18109"/>
      <c r="J18109"/>
      <c r="K18109"/>
      <c r="L18109"/>
    </row>
    <row r="18110" spans="9:12" ht="15" x14ac:dyDescent="0.25">
      <c r="I18110"/>
      <c r="J18110"/>
      <c r="K18110"/>
      <c r="L18110"/>
    </row>
    <row r="18111" spans="9:12" ht="15" x14ac:dyDescent="0.25">
      <c r="I18111"/>
      <c r="J18111"/>
      <c r="K18111"/>
      <c r="L18111"/>
    </row>
    <row r="18112" spans="9:12" ht="15" x14ac:dyDescent="0.25">
      <c r="I18112"/>
      <c r="J18112"/>
      <c r="K18112"/>
      <c r="L18112"/>
    </row>
    <row r="18113" spans="9:12" ht="15" x14ac:dyDescent="0.25">
      <c r="I18113"/>
      <c r="J18113"/>
      <c r="K18113"/>
      <c r="L18113"/>
    </row>
    <row r="18114" spans="9:12" ht="15" x14ac:dyDescent="0.25">
      <c r="I18114"/>
      <c r="J18114"/>
      <c r="K18114"/>
      <c r="L18114"/>
    </row>
    <row r="18115" spans="9:12" ht="15" x14ac:dyDescent="0.25">
      <c r="I18115"/>
      <c r="J18115"/>
      <c r="K18115"/>
      <c r="L18115"/>
    </row>
    <row r="18116" spans="9:12" ht="15" x14ac:dyDescent="0.25">
      <c r="I18116"/>
      <c r="J18116"/>
      <c r="K18116"/>
      <c r="L18116"/>
    </row>
    <row r="18117" spans="9:12" ht="15" x14ac:dyDescent="0.25">
      <c r="I18117"/>
      <c r="J18117"/>
      <c r="K18117"/>
      <c r="L18117"/>
    </row>
    <row r="18118" spans="9:12" ht="15" x14ac:dyDescent="0.25">
      <c r="I18118"/>
      <c r="J18118"/>
      <c r="K18118"/>
      <c r="L18118"/>
    </row>
    <row r="18119" spans="9:12" ht="15" x14ac:dyDescent="0.25">
      <c r="I18119"/>
      <c r="J18119"/>
      <c r="K18119"/>
      <c r="L18119"/>
    </row>
    <row r="18120" spans="9:12" ht="15" x14ac:dyDescent="0.25">
      <c r="I18120"/>
      <c r="J18120"/>
      <c r="K18120"/>
      <c r="L18120"/>
    </row>
    <row r="18121" spans="9:12" ht="15" x14ac:dyDescent="0.25">
      <c r="I18121"/>
      <c r="J18121"/>
      <c r="K18121"/>
      <c r="L18121"/>
    </row>
    <row r="18122" spans="9:12" ht="15" x14ac:dyDescent="0.25">
      <c r="I18122"/>
      <c r="J18122"/>
      <c r="K18122"/>
      <c r="L18122"/>
    </row>
    <row r="18123" spans="9:12" ht="15" x14ac:dyDescent="0.25">
      <c r="I18123"/>
      <c r="J18123"/>
      <c r="K18123"/>
      <c r="L18123"/>
    </row>
    <row r="18124" spans="9:12" ht="15" x14ac:dyDescent="0.25">
      <c r="I18124"/>
      <c r="J18124"/>
      <c r="K18124"/>
      <c r="L18124"/>
    </row>
    <row r="18125" spans="9:12" ht="15" x14ac:dyDescent="0.25">
      <c r="I18125"/>
      <c r="J18125"/>
      <c r="K18125"/>
      <c r="L18125"/>
    </row>
    <row r="18126" spans="9:12" ht="15" x14ac:dyDescent="0.25">
      <c r="I18126"/>
      <c r="J18126"/>
      <c r="K18126"/>
      <c r="L18126"/>
    </row>
    <row r="18127" spans="9:12" ht="15" x14ac:dyDescent="0.25">
      <c r="I18127"/>
      <c r="J18127"/>
      <c r="K18127"/>
      <c r="L18127"/>
    </row>
    <row r="18128" spans="9:12" ht="15" x14ac:dyDescent="0.25">
      <c r="I18128"/>
      <c r="J18128"/>
      <c r="K18128"/>
      <c r="L18128"/>
    </row>
    <row r="18129" spans="9:12" ht="15" x14ac:dyDescent="0.25">
      <c r="I18129"/>
      <c r="J18129"/>
      <c r="K18129"/>
      <c r="L18129"/>
    </row>
    <row r="18130" spans="9:12" ht="15" x14ac:dyDescent="0.25">
      <c r="I18130"/>
      <c r="J18130"/>
      <c r="K18130"/>
      <c r="L18130"/>
    </row>
    <row r="18131" spans="9:12" ht="15" x14ac:dyDescent="0.25">
      <c r="I18131"/>
      <c r="J18131"/>
      <c r="K18131"/>
      <c r="L18131"/>
    </row>
    <row r="18132" spans="9:12" ht="15" x14ac:dyDescent="0.25">
      <c r="I18132"/>
      <c r="J18132"/>
      <c r="K18132"/>
      <c r="L18132"/>
    </row>
    <row r="18133" spans="9:12" ht="15" x14ac:dyDescent="0.25">
      <c r="I18133"/>
      <c r="J18133"/>
      <c r="K18133"/>
      <c r="L18133"/>
    </row>
    <row r="18134" spans="9:12" ht="15" x14ac:dyDescent="0.25">
      <c r="I18134"/>
      <c r="J18134"/>
      <c r="K18134"/>
      <c r="L18134"/>
    </row>
    <row r="18135" spans="9:12" ht="15" x14ac:dyDescent="0.25">
      <c r="I18135"/>
      <c r="J18135"/>
      <c r="K18135"/>
      <c r="L18135"/>
    </row>
    <row r="18136" spans="9:12" ht="15" x14ac:dyDescent="0.25">
      <c r="I18136"/>
      <c r="J18136"/>
      <c r="K18136"/>
      <c r="L18136"/>
    </row>
    <row r="18137" spans="9:12" ht="15" x14ac:dyDescent="0.25">
      <c r="I18137"/>
      <c r="J18137"/>
      <c r="K18137"/>
      <c r="L18137"/>
    </row>
    <row r="18138" spans="9:12" ht="15" x14ac:dyDescent="0.25">
      <c r="I18138"/>
      <c r="J18138"/>
      <c r="K18138"/>
      <c r="L18138"/>
    </row>
    <row r="18139" spans="9:12" ht="15" x14ac:dyDescent="0.25">
      <c r="I18139"/>
      <c r="J18139"/>
      <c r="K18139"/>
      <c r="L18139"/>
    </row>
    <row r="18140" spans="9:12" ht="15" x14ac:dyDescent="0.25">
      <c r="I18140"/>
      <c r="J18140"/>
      <c r="K18140"/>
      <c r="L18140"/>
    </row>
    <row r="18141" spans="9:12" ht="15" x14ac:dyDescent="0.25">
      <c r="I18141"/>
      <c r="J18141"/>
      <c r="K18141"/>
      <c r="L18141"/>
    </row>
    <row r="18142" spans="9:12" ht="15" x14ac:dyDescent="0.25">
      <c r="I18142"/>
      <c r="J18142"/>
      <c r="K18142"/>
      <c r="L18142"/>
    </row>
    <row r="18143" spans="9:12" ht="15" x14ac:dyDescent="0.25">
      <c r="I18143"/>
      <c r="J18143"/>
      <c r="K18143"/>
      <c r="L18143"/>
    </row>
    <row r="18144" spans="9:12" ht="15" x14ac:dyDescent="0.25">
      <c r="I18144"/>
      <c r="J18144"/>
      <c r="K18144"/>
      <c r="L18144"/>
    </row>
    <row r="18145" spans="9:12" ht="15" x14ac:dyDescent="0.25">
      <c r="I18145"/>
      <c r="J18145"/>
      <c r="K18145"/>
      <c r="L18145"/>
    </row>
    <row r="18146" spans="9:12" ht="15" x14ac:dyDescent="0.25">
      <c r="I18146"/>
      <c r="J18146"/>
      <c r="K18146"/>
      <c r="L18146"/>
    </row>
    <row r="18147" spans="9:12" ht="15" x14ac:dyDescent="0.25">
      <c r="I18147"/>
      <c r="J18147"/>
      <c r="K18147"/>
      <c r="L18147"/>
    </row>
    <row r="18148" spans="9:12" ht="15" x14ac:dyDescent="0.25">
      <c r="I18148"/>
      <c r="J18148"/>
      <c r="K18148"/>
      <c r="L18148"/>
    </row>
    <row r="18149" spans="9:12" ht="15" x14ac:dyDescent="0.25">
      <c r="I18149"/>
      <c r="J18149"/>
      <c r="K18149"/>
      <c r="L18149"/>
    </row>
    <row r="18150" spans="9:12" ht="15" x14ac:dyDescent="0.25">
      <c r="I18150"/>
      <c r="J18150"/>
      <c r="K18150"/>
      <c r="L18150"/>
    </row>
    <row r="18151" spans="9:12" ht="15" x14ac:dyDescent="0.25">
      <c r="I18151"/>
      <c r="J18151"/>
      <c r="K18151"/>
      <c r="L18151"/>
    </row>
    <row r="18152" spans="9:12" ht="15" x14ac:dyDescent="0.25">
      <c r="I18152"/>
      <c r="J18152"/>
      <c r="K18152"/>
      <c r="L18152"/>
    </row>
    <row r="18153" spans="9:12" ht="15" x14ac:dyDescent="0.25">
      <c r="I18153"/>
      <c r="J18153"/>
      <c r="K18153"/>
      <c r="L18153"/>
    </row>
    <row r="18154" spans="9:12" ht="15" x14ac:dyDescent="0.25">
      <c r="I18154"/>
      <c r="J18154"/>
      <c r="K18154"/>
      <c r="L18154"/>
    </row>
    <row r="18155" spans="9:12" ht="15" x14ac:dyDescent="0.25">
      <c r="I18155"/>
      <c r="J18155"/>
      <c r="K18155"/>
      <c r="L18155"/>
    </row>
    <row r="18156" spans="9:12" ht="15" x14ac:dyDescent="0.25">
      <c r="I18156"/>
      <c r="J18156"/>
      <c r="K18156"/>
      <c r="L18156"/>
    </row>
    <row r="18157" spans="9:12" ht="15" x14ac:dyDescent="0.25">
      <c r="I18157"/>
      <c r="J18157"/>
      <c r="K18157"/>
      <c r="L18157"/>
    </row>
    <row r="18158" spans="9:12" ht="15" x14ac:dyDescent="0.25">
      <c r="I18158"/>
      <c r="J18158"/>
      <c r="K18158"/>
      <c r="L18158"/>
    </row>
    <row r="18159" spans="9:12" ht="15" x14ac:dyDescent="0.25">
      <c r="I18159"/>
      <c r="J18159"/>
      <c r="K18159"/>
      <c r="L18159"/>
    </row>
    <row r="18160" spans="9:12" ht="15" x14ac:dyDescent="0.25">
      <c r="I18160"/>
      <c r="J18160"/>
      <c r="K18160"/>
      <c r="L18160"/>
    </row>
    <row r="18161" spans="9:12" ht="15" x14ac:dyDescent="0.25">
      <c r="I18161"/>
      <c r="J18161"/>
      <c r="K18161"/>
      <c r="L18161"/>
    </row>
    <row r="18162" spans="9:12" ht="15" x14ac:dyDescent="0.25">
      <c r="I18162"/>
      <c r="J18162"/>
      <c r="K18162"/>
      <c r="L18162"/>
    </row>
    <row r="18163" spans="9:12" ht="15" x14ac:dyDescent="0.25">
      <c r="I18163"/>
      <c r="J18163"/>
      <c r="K18163"/>
      <c r="L18163"/>
    </row>
    <row r="18164" spans="9:12" ht="15" x14ac:dyDescent="0.25">
      <c r="I18164"/>
      <c r="J18164"/>
      <c r="K18164"/>
      <c r="L18164"/>
    </row>
    <row r="18165" spans="9:12" ht="15" x14ac:dyDescent="0.25">
      <c r="I18165"/>
      <c r="J18165"/>
      <c r="K18165"/>
      <c r="L18165"/>
    </row>
    <row r="18166" spans="9:12" ht="15" x14ac:dyDescent="0.25">
      <c r="I18166"/>
      <c r="J18166"/>
      <c r="K18166"/>
      <c r="L18166"/>
    </row>
    <row r="18167" spans="9:12" ht="15" x14ac:dyDescent="0.25">
      <c r="I18167"/>
      <c r="J18167"/>
      <c r="K18167"/>
      <c r="L18167"/>
    </row>
    <row r="18168" spans="9:12" ht="15" x14ac:dyDescent="0.25">
      <c r="I18168"/>
      <c r="J18168"/>
      <c r="K18168"/>
      <c r="L18168"/>
    </row>
    <row r="18169" spans="9:12" ht="15" x14ac:dyDescent="0.25">
      <c r="I18169"/>
      <c r="J18169"/>
      <c r="K18169"/>
      <c r="L18169"/>
    </row>
    <row r="18170" spans="9:12" ht="15" x14ac:dyDescent="0.25">
      <c r="I18170"/>
      <c r="J18170"/>
      <c r="K18170"/>
      <c r="L18170"/>
    </row>
    <row r="18171" spans="9:12" ht="15" x14ac:dyDescent="0.25">
      <c r="I18171"/>
      <c r="J18171"/>
      <c r="K18171"/>
      <c r="L18171"/>
    </row>
    <row r="18172" spans="9:12" ht="15" x14ac:dyDescent="0.25">
      <c r="I18172"/>
      <c r="J18172"/>
      <c r="K18172"/>
      <c r="L18172"/>
    </row>
    <row r="18173" spans="9:12" ht="15" x14ac:dyDescent="0.25">
      <c r="I18173"/>
      <c r="J18173"/>
      <c r="K18173"/>
      <c r="L18173"/>
    </row>
    <row r="18174" spans="9:12" ht="15" x14ac:dyDescent="0.25">
      <c r="I18174"/>
      <c r="J18174"/>
      <c r="K18174"/>
      <c r="L18174"/>
    </row>
    <row r="18175" spans="9:12" ht="15" x14ac:dyDescent="0.25">
      <c r="I18175"/>
      <c r="J18175"/>
      <c r="K18175"/>
      <c r="L18175"/>
    </row>
    <row r="18176" spans="9:12" ht="15" x14ac:dyDescent="0.25">
      <c r="I18176"/>
      <c r="J18176"/>
      <c r="K18176"/>
      <c r="L18176"/>
    </row>
    <row r="18177" spans="9:12" ht="15" x14ac:dyDescent="0.25">
      <c r="I18177"/>
      <c r="J18177"/>
      <c r="K18177"/>
      <c r="L18177"/>
    </row>
    <row r="18178" spans="9:12" ht="15" x14ac:dyDescent="0.25">
      <c r="I18178"/>
      <c r="J18178"/>
      <c r="K18178"/>
      <c r="L18178"/>
    </row>
    <row r="18179" spans="9:12" ht="15" x14ac:dyDescent="0.25">
      <c r="I18179"/>
      <c r="J18179"/>
      <c r="K18179"/>
      <c r="L18179"/>
    </row>
    <row r="18180" spans="9:12" ht="15" x14ac:dyDescent="0.25">
      <c r="I18180"/>
      <c r="J18180"/>
      <c r="K18180"/>
      <c r="L18180"/>
    </row>
    <row r="18181" spans="9:12" ht="15" x14ac:dyDescent="0.25">
      <c r="I18181"/>
      <c r="J18181"/>
      <c r="K18181"/>
      <c r="L18181"/>
    </row>
    <row r="18182" spans="9:12" ht="15" x14ac:dyDescent="0.25">
      <c r="I18182"/>
      <c r="J18182"/>
      <c r="K18182"/>
      <c r="L18182"/>
    </row>
    <row r="18183" spans="9:12" ht="15" x14ac:dyDescent="0.25">
      <c r="I18183"/>
      <c r="J18183"/>
      <c r="K18183"/>
      <c r="L18183"/>
    </row>
    <row r="18184" spans="9:12" ht="15" x14ac:dyDescent="0.25">
      <c r="I18184"/>
      <c r="J18184"/>
      <c r="K18184"/>
      <c r="L18184"/>
    </row>
    <row r="18185" spans="9:12" ht="15" x14ac:dyDescent="0.25">
      <c r="I18185"/>
      <c r="J18185"/>
      <c r="K18185"/>
      <c r="L18185"/>
    </row>
    <row r="18186" spans="9:12" ht="15" x14ac:dyDescent="0.25">
      <c r="I18186"/>
      <c r="J18186"/>
      <c r="K18186"/>
      <c r="L18186"/>
    </row>
    <row r="18187" spans="9:12" ht="15" x14ac:dyDescent="0.25">
      <c r="I18187"/>
      <c r="J18187"/>
      <c r="K18187"/>
      <c r="L18187"/>
    </row>
    <row r="18188" spans="9:12" ht="15" x14ac:dyDescent="0.25">
      <c r="I18188"/>
      <c r="J18188"/>
      <c r="K18188"/>
      <c r="L18188"/>
    </row>
    <row r="18189" spans="9:12" ht="15" x14ac:dyDescent="0.25">
      <c r="I18189"/>
      <c r="J18189"/>
      <c r="K18189"/>
      <c r="L18189"/>
    </row>
    <row r="18190" spans="9:12" ht="15" x14ac:dyDescent="0.25">
      <c r="I18190"/>
      <c r="J18190"/>
      <c r="K18190"/>
      <c r="L18190"/>
    </row>
    <row r="18191" spans="9:12" ht="15" x14ac:dyDescent="0.25">
      <c r="I18191"/>
      <c r="J18191"/>
      <c r="K18191"/>
      <c r="L18191"/>
    </row>
    <row r="18192" spans="9:12" ht="15" x14ac:dyDescent="0.25">
      <c r="I18192"/>
      <c r="J18192"/>
      <c r="K18192"/>
      <c r="L18192"/>
    </row>
    <row r="18193" spans="9:12" ht="15" x14ac:dyDescent="0.25">
      <c r="I18193"/>
      <c r="J18193"/>
      <c r="K18193"/>
      <c r="L18193"/>
    </row>
    <row r="18194" spans="9:12" ht="15" x14ac:dyDescent="0.25">
      <c r="I18194"/>
      <c r="J18194"/>
      <c r="K18194"/>
      <c r="L18194"/>
    </row>
    <row r="18195" spans="9:12" ht="15" x14ac:dyDescent="0.25">
      <c r="I18195"/>
      <c r="J18195"/>
      <c r="K18195"/>
      <c r="L18195"/>
    </row>
    <row r="18196" spans="9:12" ht="15" x14ac:dyDescent="0.25">
      <c r="I18196"/>
      <c r="J18196"/>
      <c r="K18196"/>
      <c r="L18196"/>
    </row>
    <row r="18197" spans="9:12" ht="15" x14ac:dyDescent="0.25">
      <c r="I18197"/>
      <c r="J18197"/>
      <c r="K18197"/>
      <c r="L18197"/>
    </row>
    <row r="18198" spans="9:12" ht="15" x14ac:dyDescent="0.25">
      <c r="I18198"/>
      <c r="J18198"/>
      <c r="K18198"/>
      <c r="L18198"/>
    </row>
    <row r="18199" spans="9:12" ht="15" x14ac:dyDescent="0.25">
      <c r="I18199"/>
      <c r="J18199"/>
      <c r="K18199"/>
      <c r="L18199"/>
    </row>
    <row r="18200" spans="9:12" ht="15" x14ac:dyDescent="0.25">
      <c r="I18200"/>
      <c r="J18200"/>
      <c r="K18200"/>
      <c r="L18200"/>
    </row>
    <row r="18201" spans="9:12" ht="15" x14ac:dyDescent="0.25">
      <c r="I18201"/>
      <c r="J18201"/>
      <c r="K18201"/>
      <c r="L18201"/>
    </row>
    <row r="18202" spans="9:12" ht="15" x14ac:dyDescent="0.25">
      <c r="I18202"/>
      <c r="J18202"/>
      <c r="K18202"/>
      <c r="L18202"/>
    </row>
    <row r="18203" spans="9:12" ht="15" x14ac:dyDescent="0.25">
      <c r="I18203"/>
      <c r="J18203"/>
      <c r="K18203"/>
      <c r="L18203"/>
    </row>
    <row r="18204" spans="9:12" ht="15" x14ac:dyDescent="0.25">
      <c r="I18204"/>
      <c r="J18204"/>
      <c r="K18204"/>
      <c r="L18204"/>
    </row>
    <row r="18205" spans="9:12" ht="15" x14ac:dyDescent="0.25">
      <c r="I18205"/>
      <c r="J18205"/>
      <c r="K18205"/>
      <c r="L18205"/>
    </row>
    <row r="18206" spans="9:12" ht="15" x14ac:dyDescent="0.25">
      <c r="I18206"/>
      <c r="J18206"/>
      <c r="K18206"/>
      <c r="L18206"/>
    </row>
    <row r="18207" spans="9:12" ht="15" x14ac:dyDescent="0.25">
      <c r="I18207"/>
      <c r="J18207"/>
      <c r="K18207"/>
      <c r="L18207"/>
    </row>
    <row r="18208" spans="9:12" ht="15" x14ac:dyDescent="0.25">
      <c r="I18208"/>
      <c r="J18208"/>
      <c r="K18208"/>
      <c r="L18208"/>
    </row>
    <row r="18209" spans="9:12" ht="15" x14ac:dyDescent="0.25">
      <c r="I18209"/>
      <c r="J18209"/>
      <c r="K18209"/>
      <c r="L18209"/>
    </row>
    <row r="18210" spans="9:12" ht="15" x14ac:dyDescent="0.25">
      <c r="I18210"/>
      <c r="J18210"/>
      <c r="K18210"/>
      <c r="L18210"/>
    </row>
    <row r="18211" spans="9:12" ht="15" x14ac:dyDescent="0.25">
      <c r="I18211"/>
      <c r="J18211"/>
      <c r="K18211"/>
      <c r="L18211"/>
    </row>
    <row r="18212" spans="9:12" ht="15" x14ac:dyDescent="0.25">
      <c r="I18212"/>
      <c r="J18212"/>
      <c r="K18212"/>
      <c r="L18212"/>
    </row>
    <row r="18213" spans="9:12" ht="15" x14ac:dyDescent="0.25">
      <c r="I18213"/>
      <c r="J18213"/>
      <c r="K18213"/>
      <c r="L18213"/>
    </row>
    <row r="18214" spans="9:12" ht="15" x14ac:dyDescent="0.25">
      <c r="I18214"/>
      <c r="J18214"/>
      <c r="K18214"/>
      <c r="L18214"/>
    </row>
    <row r="18215" spans="9:12" ht="15" x14ac:dyDescent="0.25">
      <c r="I18215"/>
      <c r="J18215"/>
      <c r="K18215"/>
      <c r="L18215"/>
    </row>
    <row r="18216" spans="9:12" ht="15" x14ac:dyDescent="0.25">
      <c r="I18216"/>
      <c r="J18216"/>
      <c r="K18216"/>
      <c r="L18216"/>
    </row>
    <row r="18217" spans="9:12" ht="15" x14ac:dyDescent="0.25">
      <c r="I18217"/>
      <c r="J18217"/>
      <c r="K18217"/>
      <c r="L18217"/>
    </row>
    <row r="18218" spans="9:12" ht="15" x14ac:dyDescent="0.25">
      <c r="I18218"/>
      <c r="J18218"/>
      <c r="K18218"/>
      <c r="L18218"/>
    </row>
    <row r="18219" spans="9:12" ht="15" x14ac:dyDescent="0.25">
      <c r="I18219"/>
      <c r="J18219"/>
      <c r="K18219"/>
      <c r="L18219"/>
    </row>
    <row r="18220" spans="9:12" ht="15" x14ac:dyDescent="0.25">
      <c r="I18220"/>
      <c r="J18220"/>
      <c r="K18220"/>
      <c r="L18220"/>
    </row>
    <row r="18221" spans="9:12" ht="15" x14ac:dyDescent="0.25">
      <c r="I18221"/>
      <c r="J18221"/>
      <c r="K18221"/>
      <c r="L18221"/>
    </row>
    <row r="18222" spans="9:12" ht="15" x14ac:dyDescent="0.25">
      <c r="I18222"/>
      <c r="J18222"/>
      <c r="K18222"/>
      <c r="L18222"/>
    </row>
    <row r="18223" spans="9:12" ht="15" x14ac:dyDescent="0.25">
      <c r="I18223"/>
      <c r="J18223"/>
      <c r="K18223"/>
      <c r="L18223"/>
    </row>
    <row r="18224" spans="9:12" ht="15" x14ac:dyDescent="0.25">
      <c r="I18224"/>
      <c r="J18224"/>
      <c r="K18224"/>
      <c r="L18224"/>
    </row>
    <row r="18225" spans="9:12" ht="15" x14ac:dyDescent="0.25">
      <c r="I18225"/>
      <c r="J18225"/>
      <c r="K18225"/>
      <c r="L18225"/>
    </row>
    <row r="18226" spans="9:12" ht="15" x14ac:dyDescent="0.25">
      <c r="I18226"/>
      <c r="J18226"/>
      <c r="K18226"/>
      <c r="L18226"/>
    </row>
    <row r="18227" spans="9:12" ht="15" x14ac:dyDescent="0.25">
      <c r="I18227"/>
      <c r="J18227"/>
      <c r="K18227"/>
      <c r="L18227"/>
    </row>
    <row r="18228" spans="9:12" ht="15" x14ac:dyDescent="0.25">
      <c r="I18228"/>
      <c r="J18228"/>
      <c r="K18228"/>
      <c r="L18228"/>
    </row>
    <row r="18229" spans="9:12" ht="15" x14ac:dyDescent="0.25">
      <c r="I18229"/>
      <c r="J18229"/>
      <c r="K18229"/>
      <c r="L18229"/>
    </row>
    <row r="18230" spans="9:12" ht="15" x14ac:dyDescent="0.25">
      <c r="I18230"/>
      <c r="J18230"/>
      <c r="K18230"/>
      <c r="L18230"/>
    </row>
    <row r="18231" spans="9:12" ht="15" x14ac:dyDescent="0.25">
      <c r="I18231"/>
      <c r="J18231"/>
      <c r="K18231"/>
      <c r="L18231"/>
    </row>
    <row r="18232" spans="9:12" ht="15" x14ac:dyDescent="0.25">
      <c r="I18232"/>
      <c r="J18232"/>
      <c r="K18232"/>
      <c r="L18232"/>
    </row>
    <row r="18233" spans="9:12" ht="15" x14ac:dyDescent="0.25">
      <c r="I18233"/>
      <c r="J18233"/>
      <c r="K18233"/>
      <c r="L18233"/>
    </row>
    <row r="18234" spans="9:12" ht="15" x14ac:dyDescent="0.25">
      <c r="I18234"/>
      <c r="J18234"/>
      <c r="K18234"/>
      <c r="L18234"/>
    </row>
    <row r="18235" spans="9:12" ht="15" x14ac:dyDescent="0.25">
      <c r="I18235"/>
      <c r="J18235"/>
      <c r="K18235"/>
      <c r="L18235"/>
    </row>
    <row r="18236" spans="9:12" ht="15" x14ac:dyDescent="0.25">
      <c r="I18236"/>
      <c r="J18236"/>
      <c r="K18236"/>
      <c r="L18236"/>
    </row>
    <row r="18237" spans="9:12" ht="15" x14ac:dyDescent="0.25">
      <c r="I18237"/>
      <c r="J18237"/>
      <c r="K18237"/>
      <c r="L18237"/>
    </row>
    <row r="18238" spans="9:12" ht="15" x14ac:dyDescent="0.25">
      <c r="I18238"/>
      <c r="J18238"/>
      <c r="K18238"/>
      <c r="L18238"/>
    </row>
    <row r="18239" spans="9:12" ht="15" x14ac:dyDescent="0.25">
      <c r="I18239"/>
      <c r="J18239"/>
      <c r="K18239"/>
      <c r="L18239"/>
    </row>
    <row r="18240" spans="9:12" ht="15" x14ac:dyDescent="0.25">
      <c r="I18240"/>
      <c r="J18240"/>
      <c r="K18240"/>
      <c r="L18240"/>
    </row>
    <row r="18241" spans="9:12" ht="15" x14ac:dyDescent="0.25">
      <c r="I18241"/>
      <c r="J18241"/>
      <c r="K18241"/>
      <c r="L18241"/>
    </row>
    <row r="18242" spans="9:12" ht="15" x14ac:dyDescent="0.25">
      <c r="I18242"/>
      <c r="J18242"/>
      <c r="K18242"/>
      <c r="L18242"/>
    </row>
    <row r="18243" spans="9:12" ht="15" x14ac:dyDescent="0.25">
      <c r="I18243"/>
      <c r="J18243"/>
      <c r="K18243"/>
      <c r="L18243"/>
    </row>
    <row r="18244" spans="9:12" ht="15" x14ac:dyDescent="0.25">
      <c r="I18244"/>
      <c r="J18244"/>
      <c r="K18244"/>
      <c r="L18244"/>
    </row>
    <row r="18245" spans="9:12" ht="15" x14ac:dyDescent="0.25">
      <c r="I18245"/>
      <c r="J18245"/>
      <c r="K18245"/>
      <c r="L18245"/>
    </row>
    <row r="18246" spans="9:12" ht="15" x14ac:dyDescent="0.25">
      <c r="I18246"/>
      <c r="J18246"/>
      <c r="K18246"/>
      <c r="L18246"/>
    </row>
    <row r="18247" spans="9:12" ht="15" x14ac:dyDescent="0.25">
      <c r="I18247"/>
      <c r="J18247"/>
      <c r="K18247"/>
      <c r="L18247"/>
    </row>
    <row r="18248" spans="9:12" ht="15" x14ac:dyDescent="0.25">
      <c r="I18248"/>
      <c r="J18248"/>
      <c r="K18248"/>
      <c r="L18248"/>
    </row>
    <row r="18249" spans="9:12" ht="15" x14ac:dyDescent="0.25">
      <c r="I18249"/>
      <c r="J18249"/>
      <c r="K18249"/>
      <c r="L18249"/>
    </row>
    <row r="18250" spans="9:12" ht="15" x14ac:dyDescent="0.25">
      <c r="I18250"/>
      <c r="J18250"/>
      <c r="K18250"/>
      <c r="L18250"/>
    </row>
    <row r="18251" spans="9:12" ht="15" x14ac:dyDescent="0.25">
      <c r="I18251"/>
      <c r="J18251"/>
      <c r="K18251"/>
      <c r="L18251"/>
    </row>
    <row r="18252" spans="9:12" ht="15" x14ac:dyDescent="0.25">
      <c r="I18252"/>
      <c r="J18252"/>
      <c r="K18252"/>
      <c r="L18252"/>
    </row>
    <row r="18253" spans="9:12" ht="15" x14ac:dyDescent="0.25">
      <c r="I18253"/>
      <c r="J18253"/>
      <c r="K18253"/>
      <c r="L18253"/>
    </row>
    <row r="18254" spans="9:12" ht="15" x14ac:dyDescent="0.25">
      <c r="I18254"/>
      <c r="J18254"/>
      <c r="K18254"/>
      <c r="L18254"/>
    </row>
    <row r="18255" spans="9:12" ht="15" x14ac:dyDescent="0.25">
      <c r="I18255"/>
      <c r="J18255"/>
      <c r="K18255"/>
      <c r="L18255"/>
    </row>
    <row r="18256" spans="9:12" ht="15" x14ac:dyDescent="0.25">
      <c r="I18256"/>
      <c r="J18256"/>
      <c r="K18256"/>
      <c r="L18256"/>
    </row>
    <row r="18257" spans="9:12" ht="15" x14ac:dyDescent="0.25">
      <c r="I18257"/>
      <c r="J18257"/>
      <c r="K18257"/>
      <c r="L18257"/>
    </row>
    <row r="18258" spans="9:12" ht="15" x14ac:dyDescent="0.25">
      <c r="I18258"/>
      <c r="J18258"/>
      <c r="K18258"/>
      <c r="L18258"/>
    </row>
    <row r="18259" spans="9:12" ht="15" x14ac:dyDescent="0.25">
      <c r="I18259"/>
      <c r="J18259"/>
      <c r="K18259"/>
      <c r="L18259"/>
    </row>
    <row r="18260" spans="9:12" ht="15" x14ac:dyDescent="0.25">
      <c r="I18260"/>
      <c r="J18260"/>
      <c r="K18260"/>
      <c r="L18260"/>
    </row>
    <row r="18261" spans="9:12" ht="15" x14ac:dyDescent="0.25">
      <c r="I18261"/>
      <c r="J18261"/>
      <c r="K18261"/>
      <c r="L18261"/>
    </row>
    <row r="18262" spans="9:12" ht="15" x14ac:dyDescent="0.25">
      <c r="I18262"/>
      <c r="J18262"/>
      <c r="K18262"/>
      <c r="L18262"/>
    </row>
    <row r="18263" spans="9:12" ht="15" x14ac:dyDescent="0.25">
      <c r="I18263"/>
      <c r="J18263"/>
      <c r="K18263"/>
      <c r="L18263"/>
    </row>
    <row r="18264" spans="9:12" ht="15" x14ac:dyDescent="0.25">
      <c r="I18264"/>
      <c r="J18264"/>
      <c r="K18264"/>
      <c r="L18264"/>
    </row>
    <row r="18265" spans="9:12" ht="15" x14ac:dyDescent="0.25">
      <c r="I18265"/>
      <c r="J18265"/>
      <c r="K18265"/>
      <c r="L18265"/>
    </row>
    <row r="18266" spans="9:12" ht="15" x14ac:dyDescent="0.25">
      <c r="I18266"/>
      <c r="J18266"/>
      <c r="K18266"/>
      <c r="L18266"/>
    </row>
    <row r="18267" spans="9:12" ht="15" x14ac:dyDescent="0.25">
      <c r="I18267"/>
      <c r="J18267"/>
      <c r="K18267"/>
      <c r="L18267"/>
    </row>
    <row r="18268" spans="9:12" ht="15" x14ac:dyDescent="0.25">
      <c r="I18268"/>
      <c r="J18268"/>
      <c r="K18268"/>
      <c r="L18268"/>
    </row>
    <row r="18269" spans="9:12" ht="15" x14ac:dyDescent="0.25">
      <c r="I18269"/>
      <c r="J18269"/>
      <c r="K18269"/>
      <c r="L18269"/>
    </row>
    <row r="18270" spans="9:12" ht="15" x14ac:dyDescent="0.25">
      <c r="I18270"/>
      <c r="J18270"/>
      <c r="K18270"/>
      <c r="L18270"/>
    </row>
    <row r="18271" spans="9:12" ht="15" x14ac:dyDescent="0.25">
      <c r="I18271"/>
      <c r="J18271"/>
      <c r="K18271"/>
      <c r="L18271"/>
    </row>
    <row r="18272" spans="9:12" ht="15" x14ac:dyDescent="0.25">
      <c r="I18272"/>
      <c r="J18272"/>
      <c r="K18272"/>
      <c r="L18272"/>
    </row>
    <row r="18273" spans="9:12" ht="15" x14ac:dyDescent="0.25">
      <c r="I18273"/>
      <c r="J18273"/>
      <c r="K18273"/>
      <c r="L18273"/>
    </row>
    <row r="18274" spans="9:12" ht="15" x14ac:dyDescent="0.25">
      <c r="I18274"/>
      <c r="J18274"/>
      <c r="K18274"/>
      <c r="L18274"/>
    </row>
    <row r="18275" spans="9:12" ht="15" x14ac:dyDescent="0.25">
      <c r="I18275"/>
      <c r="J18275"/>
      <c r="K18275"/>
      <c r="L18275"/>
    </row>
    <row r="18276" spans="9:12" ht="15" x14ac:dyDescent="0.25">
      <c r="I18276"/>
      <c r="J18276"/>
      <c r="K18276"/>
      <c r="L18276"/>
    </row>
    <row r="18277" spans="9:12" ht="15" x14ac:dyDescent="0.25">
      <c r="I18277"/>
      <c r="J18277"/>
      <c r="K18277"/>
      <c r="L18277"/>
    </row>
    <row r="18278" spans="9:12" ht="15" x14ac:dyDescent="0.25">
      <c r="I18278"/>
      <c r="J18278"/>
      <c r="K18278"/>
      <c r="L18278"/>
    </row>
    <row r="18279" spans="9:12" ht="15" x14ac:dyDescent="0.25">
      <c r="I18279"/>
      <c r="J18279"/>
      <c r="K18279"/>
      <c r="L18279"/>
    </row>
    <row r="18280" spans="9:12" ht="15" x14ac:dyDescent="0.25">
      <c r="I18280"/>
      <c r="J18280"/>
      <c r="K18280"/>
      <c r="L18280"/>
    </row>
    <row r="18281" spans="9:12" ht="15" x14ac:dyDescent="0.25">
      <c r="I18281"/>
      <c r="J18281"/>
      <c r="K18281"/>
      <c r="L18281"/>
    </row>
    <row r="18282" spans="9:12" ht="15" x14ac:dyDescent="0.25">
      <c r="I18282"/>
      <c r="J18282"/>
      <c r="K18282"/>
      <c r="L18282"/>
    </row>
    <row r="18283" spans="9:12" ht="15" x14ac:dyDescent="0.25">
      <c r="I18283"/>
      <c r="J18283"/>
      <c r="K18283"/>
      <c r="L18283"/>
    </row>
    <row r="18284" spans="9:12" ht="15" x14ac:dyDescent="0.25">
      <c r="I18284"/>
      <c r="J18284"/>
      <c r="K18284"/>
      <c r="L18284"/>
    </row>
    <row r="18285" spans="9:12" ht="15" x14ac:dyDescent="0.25">
      <c r="I18285"/>
      <c r="J18285"/>
      <c r="K18285"/>
      <c r="L18285"/>
    </row>
    <row r="18286" spans="9:12" ht="15" x14ac:dyDescent="0.25">
      <c r="I18286"/>
      <c r="J18286"/>
      <c r="K18286"/>
      <c r="L18286"/>
    </row>
    <row r="18287" spans="9:12" ht="15" x14ac:dyDescent="0.25">
      <c r="I18287"/>
      <c r="J18287"/>
      <c r="K18287"/>
      <c r="L18287"/>
    </row>
    <row r="18288" spans="9:12" ht="15" x14ac:dyDescent="0.25">
      <c r="I18288"/>
      <c r="J18288"/>
      <c r="K18288"/>
      <c r="L18288"/>
    </row>
    <row r="18289" spans="9:12" ht="15" x14ac:dyDescent="0.25">
      <c r="I18289"/>
      <c r="J18289"/>
      <c r="K18289"/>
      <c r="L18289"/>
    </row>
    <row r="18290" spans="9:12" ht="15" x14ac:dyDescent="0.25">
      <c r="I18290"/>
      <c r="J18290"/>
      <c r="K18290"/>
      <c r="L18290"/>
    </row>
    <row r="18291" spans="9:12" ht="15" x14ac:dyDescent="0.25">
      <c r="I18291"/>
      <c r="J18291"/>
      <c r="K18291"/>
      <c r="L18291"/>
    </row>
    <row r="18292" spans="9:12" ht="15" x14ac:dyDescent="0.25">
      <c r="I18292"/>
      <c r="J18292"/>
      <c r="K18292"/>
      <c r="L18292"/>
    </row>
    <row r="18293" spans="9:12" ht="15" x14ac:dyDescent="0.25">
      <c r="I18293"/>
      <c r="J18293"/>
      <c r="K18293"/>
      <c r="L18293"/>
    </row>
    <row r="18294" spans="9:12" ht="15" x14ac:dyDescent="0.25">
      <c r="I18294"/>
      <c r="J18294"/>
      <c r="K18294"/>
      <c r="L18294"/>
    </row>
    <row r="18295" spans="9:12" ht="15" x14ac:dyDescent="0.25">
      <c r="I18295"/>
      <c r="J18295"/>
      <c r="K18295"/>
      <c r="L18295"/>
    </row>
    <row r="18296" spans="9:12" ht="15" x14ac:dyDescent="0.25">
      <c r="I18296"/>
      <c r="J18296"/>
      <c r="K18296"/>
      <c r="L18296"/>
    </row>
    <row r="18297" spans="9:12" ht="15" x14ac:dyDescent="0.25">
      <c r="I18297"/>
      <c r="J18297"/>
      <c r="K18297"/>
      <c r="L18297"/>
    </row>
    <row r="18298" spans="9:12" ht="15" x14ac:dyDescent="0.25">
      <c r="I18298"/>
      <c r="J18298"/>
      <c r="K18298"/>
      <c r="L18298"/>
    </row>
    <row r="18299" spans="9:12" ht="15" x14ac:dyDescent="0.25">
      <c r="I18299"/>
      <c r="J18299"/>
      <c r="K18299"/>
      <c r="L18299"/>
    </row>
    <row r="18300" spans="9:12" ht="15" x14ac:dyDescent="0.25">
      <c r="I18300"/>
      <c r="J18300"/>
      <c r="K18300"/>
      <c r="L18300"/>
    </row>
    <row r="18301" spans="9:12" ht="15" x14ac:dyDescent="0.25">
      <c r="I18301"/>
      <c r="J18301"/>
      <c r="K18301"/>
      <c r="L18301"/>
    </row>
    <row r="18302" spans="9:12" ht="15" x14ac:dyDescent="0.25">
      <c r="I18302"/>
      <c r="J18302"/>
      <c r="K18302"/>
      <c r="L18302"/>
    </row>
    <row r="18303" spans="9:12" ht="15" x14ac:dyDescent="0.25">
      <c r="I18303"/>
      <c r="J18303"/>
      <c r="K18303"/>
      <c r="L18303"/>
    </row>
    <row r="18304" spans="9:12" ht="15" x14ac:dyDescent="0.25">
      <c r="I18304"/>
      <c r="J18304"/>
      <c r="K18304"/>
      <c r="L18304"/>
    </row>
    <row r="18305" spans="9:12" ht="15" x14ac:dyDescent="0.25">
      <c r="I18305"/>
      <c r="J18305"/>
      <c r="K18305"/>
      <c r="L18305"/>
    </row>
    <row r="18306" spans="9:12" ht="15" x14ac:dyDescent="0.25">
      <c r="I18306"/>
      <c r="J18306"/>
      <c r="K18306"/>
      <c r="L18306"/>
    </row>
    <row r="18307" spans="9:12" ht="15" x14ac:dyDescent="0.25">
      <c r="I18307"/>
      <c r="J18307"/>
      <c r="K18307"/>
      <c r="L18307"/>
    </row>
    <row r="18308" spans="9:12" ht="15" x14ac:dyDescent="0.25">
      <c r="I18308"/>
      <c r="J18308"/>
      <c r="K18308"/>
      <c r="L18308"/>
    </row>
    <row r="18309" spans="9:12" ht="15" x14ac:dyDescent="0.25">
      <c r="I18309"/>
      <c r="J18309"/>
      <c r="K18309"/>
      <c r="L18309"/>
    </row>
    <row r="18310" spans="9:12" ht="15" x14ac:dyDescent="0.25">
      <c r="I18310"/>
      <c r="J18310"/>
      <c r="K18310"/>
      <c r="L18310"/>
    </row>
    <row r="18311" spans="9:12" ht="15" x14ac:dyDescent="0.25">
      <c r="I18311"/>
      <c r="J18311"/>
      <c r="K18311"/>
      <c r="L18311"/>
    </row>
    <row r="18312" spans="9:12" ht="15" x14ac:dyDescent="0.25">
      <c r="I18312"/>
      <c r="J18312"/>
      <c r="K18312"/>
      <c r="L18312"/>
    </row>
    <row r="18313" spans="9:12" ht="15" x14ac:dyDescent="0.25">
      <c r="I18313"/>
      <c r="J18313"/>
      <c r="K18313"/>
      <c r="L18313"/>
    </row>
    <row r="18314" spans="9:12" ht="15" x14ac:dyDescent="0.25">
      <c r="I18314"/>
      <c r="J18314"/>
      <c r="K18314"/>
      <c r="L18314"/>
    </row>
    <row r="18315" spans="9:12" ht="15" x14ac:dyDescent="0.25">
      <c r="I18315"/>
      <c r="J18315"/>
      <c r="K18315"/>
      <c r="L18315"/>
    </row>
    <row r="18316" spans="9:12" ht="15" x14ac:dyDescent="0.25">
      <c r="I18316"/>
      <c r="J18316"/>
      <c r="K18316"/>
      <c r="L18316"/>
    </row>
    <row r="18317" spans="9:12" ht="15" x14ac:dyDescent="0.25">
      <c r="I18317"/>
      <c r="J18317"/>
      <c r="K18317"/>
      <c r="L18317"/>
    </row>
    <row r="18318" spans="9:12" ht="15" x14ac:dyDescent="0.25">
      <c r="I18318"/>
      <c r="J18318"/>
      <c r="K18318"/>
      <c r="L18318"/>
    </row>
    <row r="18319" spans="9:12" ht="15" x14ac:dyDescent="0.25">
      <c r="I18319"/>
      <c r="J18319"/>
      <c r="K18319"/>
      <c r="L18319"/>
    </row>
    <row r="18320" spans="9:12" ht="15" x14ac:dyDescent="0.25">
      <c r="I18320"/>
      <c r="J18320"/>
      <c r="K18320"/>
      <c r="L18320"/>
    </row>
    <row r="18321" spans="9:12" ht="15" x14ac:dyDescent="0.25">
      <c r="I18321"/>
      <c r="J18321"/>
      <c r="K18321"/>
      <c r="L18321"/>
    </row>
    <row r="18322" spans="9:12" ht="15" x14ac:dyDescent="0.25">
      <c r="I18322"/>
      <c r="J18322"/>
      <c r="K18322"/>
      <c r="L18322"/>
    </row>
    <row r="18323" spans="9:12" ht="15" x14ac:dyDescent="0.25">
      <c r="I18323"/>
      <c r="J18323"/>
      <c r="K18323"/>
      <c r="L18323"/>
    </row>
    <row r="18324" spans="9:12" ht="15" x14ac:dyDescent="0.25">
      <c r="I18324"/>
      <c r="J18324"/>
      <c r="K18324"/>
      <c r="L18324"/>
    </row>
    <row r="18325" spans="9:12" ht="15" x14ac:dyDescent="0.25">
      <c r="I18325"/>
      <c r="J18325"/>
      <c r="K18325"/>
      <c r="L18325"/>
    </row>
    <row r="18326" spans="9:12" ht="15" x14ac:dyDescent="0.25">
      <c r="I18326"/>
      <c r="J18326"/>
      <c r="K18326"/>
      <c r="L18326"/>
    </row>
    <row r="18327" spans="9:12" ht="15" x14ac:dyDescent="0.25">
      <c r="I18327"/>
      <c r="J18327"/>
      <c r="K18327"/>
      <c r="L18327"/>
    </row>
    <row r="18328" spans="9:12" ht="15" x14ac:dyDescent="0.25">
      <c r="I18328"/>
      <c r="J18328"/>
      <c r="K18328"/>
      <c r="L18328"/>
    </row>
    <row r="18329" spans="9:12" ht="15" x14ac:dyDescent="0.25">
      <c r="I18329"/>
      <c r="J18329"/>
      <c r="K18329"/>
      <c r="L18329"/>
    </row>
    <row r="18330" spans="9:12" ht="15" x14ac:dyDescent="0.25">
      <c r="I18330"/>
      <c r="J18330"/>
      <c r="K18330"/>
      <c r="L18330"/>
    </row>
    <row r="18331" spans="9:12" ht="15" x14ac:dyDescent="0.25">
      <c r="I18331"/>
      <c r="J18331"/>
      <c r="K18331"/>
      <c r="L18331"/>
    </row>
    <row r="18332" spans="9:12" ht="15" x14ac:dyDescent="0.25">
      <c r="I18332"/>
      <c r="J18332"/>
      <c r="K18332"/>
      <c r="L18332"/>
    </row>
    <row r="18333" spans="9:12" ht="15" x14ac:dyDescent="0.25">
      <c r="I18333"/>
      <c r="J18333"/>
      <c r="K18333"/>
      <c r="L18333"/>
    </row>
    <row r="18334" spans="9:12" ht="15" x14ac:dyDescent="0.25">
      <c r="I18334"/>
      <c r="J18334"/>
      <c r="K18334"/>
      <c r="L18334"/>
    </row>
    <row r="18335" spans="9:12" ht="15" x14ac:dyDescent="0.25">
      <c r="I18335"/>
      <c r="J18335"/>
      <c r="K18335"/>
      <c r="L18335"/>
    </row>
    <row r="18336" spans="9:12" ht="15" x14ac:dyDescent="0.25">
      <c r="I18336"/>
      <c r="J18336"/>
      <c r="K18336"/>
      <c r="L18336"/>
    </row>
    <row r="18337" spans="9:12" ht="15" x14ac:dyDescent="0.25">
      <c r="I18337"/>
      <c r="J18337"/>
      <c r="K18337"/>
      <c r="L18337"/>
    </row>
    <row r="18338" spans="9:12" ht="15" x14ac:dyDescent="0.25">
      <c r="I18338"/>
      <c r="J18338"/>
      <c r="K18338"/>
      <c r="L18338"/>
    </row>
    <row r="18339" spans="9:12" ht="15" x14ac:dyDescent="0.25">
      <c r="I18339"/>
      <c r="J18339"/>
      <c r="K18339"/>
      <c r="L18339"/>
    </row>
    <row r="18340" spans="9:12" ht="15" x14ac:dyDescent="0.25">
      <c r="I18340"/>
      <c r="J18340"/>
      <c r="K18340"/>
      <c r="L18340"/>
    </row>
    <row r="18341" spans="9:12" ht="15" x14ac:dyDescent="0.25">
      <c r="I18341"/>
      <c r="J18341"/>
      <c r="K18341"/>
      <c r="L18341"/>
    </row>
    <row r="18342" spans="9:12" ht="15" x14ac:dyDescent="0.25">
      <c r="I18342"/>
      <c r="J18342"/>
      <c r="K18342"/>
      <c r="L18342"/>
    </row>
    <row r="18343" spans="9:12" ht="15" x14ac:dyDescent="0.25">
      <c r="I18343"/>
      <c r="J18343"/>
      <c r="K18343"/>
      <c r="L18343"/>
    </row>
    <row r="18344" spans="9:12" ht="15" x14ac:dyDescent="0.25">
      <c r="I18344"/>
      <c r="J18344"/>
      <c r="K18344"/>
      <c r="L18344"/>
    </row>
    <row r="18345" spans="9:12" ht="15" x14ac:dyDescent="0.25">
      <c r="I18345"/>
      <c r="J18345"/>
      <c r="K18345"/>
      <c r="L18345"/>
    </row>
    <row r="18346" spans="9:12" ht="15" x14ac:dyDescent="0.25">
      <c r="I18346"/>
      <c r="J18346"/>
      <c r="K18346"/>
      <c r="L18346"/>
    </row>
    <row r="18347" spans="9:12" ht="15" x14ac:dyDescent="0.25">
      <c r="I18347"/>
      <c r="J18347"/>
      <c r="K18347"/>
      <c r="L18347"/>
    </row>
    <row r="18348" spans="9:12" ht="15" x14ac:dyDescent="0.25">
      <c r="I18348"/>
      <c r="J18348"/>
      <c r="K18348"/>
      <c r="L18348"/>
    </row>
    <row r="18349" spans="9:12" ht="15" x14ac:dyDescent="0.25">
      <c r="I18349"/>
      <c r="J18349"/>
      <c r="K18349"/>
      <c r="L18349"/>
    </row>
    <row r="18350" spans="9:12" ht="15" x14ac:dyDescent="0.25">
      <c r="I18350"/>
      <c r="J18350"/>
      <c r="K18350"/>
      <c r="L18350"/>
    </row>
    <row r="18351" spans="9:12" ht="15" x14ac:dyDescent="0.25">
      <c r="I18351"/>
      <c r="J18351"/>
      <c r="K18351"/>
      <c r="L18351"/>
    </row>
    <row r="18352" spans="9:12" ht="15" x14ac:dyDescent="0.25">
      <c r="I18352"/>
      <c r="J18352"/>
      <c r="K18352"/>
      <c r="L18352"/>
    </row>
    <row r="18353" spans="9:12" ht="15" x14ac:dyDescent="0.25">
      <c r="I18353"/>
      <c r="J18353"/>
      <c r="K18353"/>
      <c r="L18353"/>
    </row>
    <row r="18354" spans="9:12" ht="15" x14ac:dyDescent="0.25">
      <c r="I18354"/>
      <c r="J18354"/>
      <c r="K18354"/>
      <c r="L18354"/>
    </row>
    <row r="18355" spans="9:12" ht="15" x14ac:dyDescent="0.25">
      <c r="I18355"/>
      <c r="J18355"/>
      <c r="K18355"/>
      <c r="L18355"/>
    </row>
    <row r="18356" spans="9:12" ht="15" x14ac:dyDescent="0.25">
      <c r="I18356"/>
      <c r="J18356"/>
      <c r="K18356"/>
      <c r="L18356"/>
    </row>
    <row r="18357" spans="9:12" ht="15" x14ac:dyDescent="0.25">
      <c r="I18357"/>
      <c r="J18357"/>
      <c r="K18357"/>
      <c r="L18357"/>
    </row>
    <row r="18358" spans="9:12" ht="15" x14ac:dyDescent="0.25">
      <c r="I18358"/>
      <c r="J18358"/>
      <c r="K18358"/>
      <c r="L18358"/>
    </row>
    <row r="18359" spans="9:12" ht="15" x14ac:dyDescent="0.25">
      <c r="I18359"/>
      <c r="J18359"/>
      <c r="K18359"/>
      <c r="L18359"/>
    </row>
    <row r="18360" spans="9:12" ht="15" x14ac:dyDescent="0.25">
      <c r="I18360"/>
      <c r="J18360"/>
      <c r="K18360"/>
      <c r="L18360"/>
    </row>
    <row r="18361" spans="9:12" ht="15" x14ac:dyDescent="0.25">
      <c r="I18361"/>
      <c r="J18361"/>
      <c r="K18361"/>
      <c r="L18361"/>
    </row>
    <row r="18362" spans="9:12" ht="15" x14ac:dyDescent="0.25">
      <c r="I18362"/>
      <c r="J18362"/>
      <c r="K18362"/>
      <c r="L18362"/>
    </row>
    <row r="18363" spans="9:12" ht="15" x14ac:dyDescent="0.25">
      <c r="I18363"/>
      <c r="J18363"/>
      <c r="K18363"/>
      <c r="L18363"/>
    </row>
    <row r="18364" spans="9:12" ht="15" x14ac:dyDescent="0.25">
      <c r="I18364"/>
      <c r="J18364"/>
      <c r="K18364"/>
      <c r="L18364"/>
    </row>
    <row r="18365" spans="9:12" ht="15" x14ac:dyDescent="0.25">
      <c r="I18365"/>
      <c r="J18365"/>
      <c r="K18365"/>
      <c r="L18365"/>
    </row>
    <row r="18366" spans="9:12" ht="15" x14ac:dyDescent="0.25">
      <c r="I18366"/>
      <c r="J18366"/>
      <c r="K18366"/>
      <c r="L18366"/>
    </row>
    <row r="18367" spans="9:12" ht="15" x14ac:dyDescent="0.25">
      <c r="I18367"/>
      <c r="J18367"/>
      <c r="K18367"/>
      <c r="L18367"/>
    </row>
    <row r="18368" spans="9:12" ht="15" x14ac:dyDescent="0.25">
      <c r="I18368"/>
      <c r="J18368"/>
      <c r="K18368"/>
      <c r="L18368"/>
    </row>
    <row r="18369" spans="9:12" ht="15" x14ac:dyDescent="0.25">
      <c r="I18369"/>
      <c r="J18369"/>
      <c r="K18369"/>
      <c r="L18369"/>
    </row>
    <row r="18370" spans="9:12" ht="15" x14ac:dyDescent="0.25">
      <c r="I18370"/>
      <c r="J18370"/>
      <c r="K18370"/>
      <c r="L18370"/>
    </row>
    <row r="18371" spans="9:12" ht="15" x14ac:dyDescent="0.25">
      <c r="I18371"/>
      <c r="J18371"/>
      <c r="K18371"/>
      <c r="L18371"/>
    </row>
    <row r="18372" spans="9:12" ht="15" x14ac:dyDescent="0.25">
      <c r="I18372"/>
      <c r="J18372"/>
      <c r="K18372"/>
      <c r="L18372"/>
    </row>
    <row r="18373" spans="9:12" ht="15" x14ac:dyDescent="0.25">
      <c r="I18373"/>
      <c r="J18373"/>
      <c r="K18373"/>
      <c r="L18373"/>
    </row>
    <row r="18374" spans="9:12" ht="15" x14ac:dyDescent="0.25">
      <c r="I18374"/>
      <c r="J18374"/>
      <c r="K18374"/>
      <c r="L18374"/>
    </row>
    <row r="18375" spans="9:12" ht="15" x14ac:dyDescent="0.25">
      <c r="I18375"/>
      <c r="J18375"/>
      <c r="K18375"/>
      <c r="L18375"/>
    </row>
    <row r="18376" spans="9:12" ht="15" x14ac:dyDescent="0.25">
      <c r="I18376"/>
      <c r="J18376"/>
      <c r="K18376"/>
      <c r="L18376"/>
    </row>
    <row r="18377" spans="9:12" ht="15" x14ac:dyDescent="0.25">
      <c r="I18377"/>
      <c r="J18377"/>
      <c r="K18377"/>
      <c r="L18377"/>
    </row>
    <row r="18378" spans="9:12" ht="15" x14ac:dyDescent="0.25">
      <c r="I18378"/>
      <c r="J18378"/>
      <c r="K18378"/>
      <c r="L18378"/>
    </row>
    <row r="18379" spans="9:12" ht="15" x14ac:dyDescent="0.25">
      <c r="I18379"/>
      <c r="J18379"/>
      <c r="K18379"/>
      <c r="L18379"/>
    </row>
    <row r="18380" spans="9:12" ht="15" x14ac:dyDescent="0.25">
      <c r="I18380"/>
      <c r="J18380"/>
      <c r="K18380"/>
      <c r="L18380"/>
    </row>
    <row r="18381" spans="9:12" ht="15" x14ac:dyDescent="0.25">
      <c r="I18381"/>
      <c r="J18381"/>
      <c r="K18381"/>
      <c r="L18381"/>
    </row>
    <row r="18382" spans="9:12" ht="15" x14ac:dyDescent="0.25">
      <c r="I18382"/>
      <c r="J18382"/>
      <c r="K18382"/>
      <c r="L18382"/>
    </row>
    <row r="18383" spans="9:12" ht="15" x14ac:dyDescent="0.25">
      <c r="I18383"/>
      <c r="J18383"/>
      <c r="K18383"/>
      <c r="L18383"/>
    </row>
    <row r="18384" spans="9:12" ht="15" x14ac:dyDescent="0.25">
      <c r="I18384"/>
      <c r="J18384"/>
      <c r="K18384"/>
      <c r="L18384"/>
    </row>
    <row r="18385" spans="9:12" ht="15" x14ac:dyDescent="0.25">
      <c r="I18385"/>
      <c r="J18385"/>
      <c r="K18385"/>
      <c r="L18385"/>
    </row>
    <row r="18386" spans="9:12" ht="15" x14ac:dyDescent="0.25">
      <c r="I18386"/>
      <c r="J18386"/>
      <c r="K18386"/>
      <c r="L18386"/>
    </row>
    <row r="18387" spans="9:12" ht="15" x14ac:dyDescent="0.25">
      <c r="I18387"/>
      <c r="J18387"/>
      <c r="K18387"/>
      <c r="L18387"/>
    </row>
    <row r="18388" spans="9:12" ht="15" x14ac:dyDescent="0.25">
      <c r="I18388"/>
      <c r="J18388"/>
      <c r="K18388"/>
      <c r="L18388"/>
    </row>
    <row r="18389" spans="9:12" ht="15" x14ac:dyDescent="0.25">
      <c r="I18389"/>
      <c r="J18389"/>
      <c r="K18389"/>
      <c r="L18389"/>
    </row>
    <row r="18390" spans="9:12" ht="15" x14ac:dyDescent="0.25">
      <c r="I18390"/>
      <c r="J18390"/>
      <c r="K18390"/>
      <c r="L18390"/>
    </row>
    <row r="18391" spans="9:12" ht="15" x14ac:dyDescent="0.25">
      <c r="I18391"/>
      <c r="J18391"/>
      <c r="K18391"/>
      <c r="L18391"/>
    </row>
    <row r="18392" spans="9:12" ht="15" x14ac:dyDescent="0.25">
      <c r="I18392"/>
      <c r="J18392"/>
      <c r="K18392"/>
      <c r="L18392"/>
    </row>
    <row r="18393" spans="9:12" ht="15" x14ac:dyDescent="0.25">
      <c r="I18393"/>
      <c r="J18393"/>
      <c r="K18393"/>
      <c r="L18393"/>
    </row>
    <row r="18394" spans="9:12" ht="15" x14ac:dyDescent="0.25">
      <c r="I18394"/>
      <c r="J18394"/>
      <c r="K18394"/>
      <c r="L18394"/>
    </row>
    <row r="18395" spans="9:12" ht="15" x14ac:dyDescent="0.25">
      <c r="I18395"/>
      <c r="J18395"/>
      <c r="K18395"/>
      <c r="L18395"/>
    </row>
    <row r="18396" spans="9:12" ht="15" x14ac:dyDescent="0.25">
      <c r="I18396"/>
      <c r="J18396"/>
      <c r="K18396"/>
      <c r="L18396"/>
    </row>
    <row r="18397" spans="9:12" ht="15" x14ac:dyDescent="0.25">
      <c r="I18397"/>
      <c r="J18397"/>
      <c r="K18397"/>
      <c r="L18397"/>
    </row>
    <row r="18398" spans="9:12" ht="15" x14ac:dyDescent="0.25">
      <c r="I18398"/>
      <c r="J18398"/>
      <c r="K18398"/>
      <c r="L18398"/>
    </row>
    <row r="18399" spans="9:12" ht="15" x14ac:dyDescent="0.25">
      <c r="I18399"/>
      <c r="J18399"/>
      <c r="K18399"/>
      <c r="L18399"/>
    </row>
    <row r="18400" spans="9:12" ht="15" x14ac:dyDescent="0.25">
      <c r="I18400"/>
      <c r="J18400"/>
      <c r="K18400"/>
      <c r="L18400"/>
    </row>
    <row r="18401" spans="9:12" ht="15" x14ac:dyDescent="0.25">
      <c r="I18401"/>
      <c r="J18401"/>
      <c r="K18401"/>
      <c r="L18401"/>
    </row>
    <row r="18402" spans="9:12" ht="15" x14ac:dyDescent="0.25">
      <c r="I18402"/>
      <c r="J18402"/>
      <c r="K18402"/>
      <c r="L18402"/>
    </row>
    <row r="18403" spans="9:12" ht="15" x14ac:dyDescent="0.25">
      <c r="I18403"/>
      <c r="J18403"/>
      <c r="K18403"/>
      <c r="L18403"/>
    </row>
    <row r="18404" spans="9:12" ht="15" x14ac:dyDescent="0.25">
      <c r="I18404"/>
      <c r="J18404"/>
      <c r="K18404"/>
      <c r="L18404"/>
    </row>
    <row r="18405" spans="9:12" ht="15" x14ac:dyDescent="0.25">
      <c r="I18405"/>
      <c r="J18405"/>
      <c r="K18405"/>
      <c r="L18405"/>
    </row>
    <row r="18406" spans="9:12" ht="15" x14ac:dyDescent="0.25">
      <c r="I18406"/>
      <c r="J18406"/>
      <c r="K18406"/>
      <c r="L18406"/>
    </row>
    <row r="18407" spans="9:12" ht="15" x14ac:dyDescent="0.25">
      <c r="I18407"/>
      <c r="J18407"/>
      <c r="K18407"/>
      <c r="L18407"/>
    </row>
    <row r="18408" spans="9:12" ht="15" x14ac:dyDescent="0.25">
      <c r="I18408"/>
      <c r="J18408"/>
      <c r="K18408"/>
      <c r="L18408"/>
    </row>
    <row r="18409" spans="9:12" ht="15" x14ac:dyDescent="0.25">
      <c r="I18409"/>
      <c r="J18409"/>
      <c r="K18409"/>
      <c r="L18409"/>
    </row>
    <row r="18410" spans="9:12" ht="15" x14ac:dyDescent="0.25">
      <c r="I18410"/>
      <c r="J18410"/>
      <c r="K18410"/>
      <c r="L18410"/>
    </row>
    <row r="18411" spans="9:12" ht="15" x14ac:dyDescent="0.25">
      <c r="I18411"/>
      <c r="J18411"/>
      <c r="K18411"/>
      <c r="L18411"/>
    </row>
    <row r="18412" spans="9:12" ht="15" x14ac:dyDescent="0.25">
      <c r="I18412"/>
      <c r="J18412"/>
      <c r="K18412"/>
      <c r="L18412"/>
    </row>
    <row r="18413" spans="9:12" ht="15" x14ac:dyDescent="0.25">
      <c r="I18413"/>
      <c r="J18413"/>
      <c r="K18413"/>
      <c r="L18413"/>
    </row>
    <row r="18414" spans="9:12" ht="15" x14ac:dyDescent="0.25">
      <c r="I18414"/>
      <c r="J18414"/>
      <c r="K18414"/>
      <c r="L18414"/>
    </row>
    <row r="18415" spans="9:12" ht="15" x14ac:dyDescent="0.25">
      <c r="I18415"/>
      <c r="J18415"/>
      <c r="K18415"/>
      <c r="L18415"/>
    </row>
    <row r="18416" spans="9:12" ht="15" x14ac:dyDescent="0.25">
      <c r="I18416"/>
      <c r="J18416"/>
      <c r="K18416"/>
      <c r="L18416"/>
    </row>
    <row r="18417" spans="9:12" ht="15" x14ac:dyDescent="0.25">
      <c r="I18417"/>
      <c r="J18417"/>
      <c r="K18417"/>
      <c r="L18417"/>
    </row>
    <row r="18418" spans="9:12" ht="15" x14ac:dyDescent="0.25">
      <c r="I18418"/>
      <c r="J18418"/>
      <c r="K18418"/>
      <c r="L18418"/>
    </row>
    <row r="18419" spans="9:12" ht="15" x14ac:dyDescent="0.25">
      <c r="I18419"/>
      <c r="J18419"/>
      <c r="K18419"/>
      <c r="L18419"/>
    </row>
    <row r="18420" spans="9:12" ht="15" x14ac:dyDescent="0.25">
      <c r="I18420"/>
      <c r="J18420"/>
      <c r="K18420"/>
      <c r="L18420"/>
    </row>
    <row r="18421" spans="9:12" ht="15" x14ac:dyDescent="0.25">
      <c r="I18421"/>
      <c r="J18421"/>
      <c r="K18421"/>
      <c r="L18421"/>
    </row>
    <row r="18422" spans="9:12" ht="15" x14ac:dyDescent="0.25">
      <c r="I18422"/>
      <c r="J18422"/>
      <c r="K18422"/>
      <c r="L18422"/>
    </row>
    <row r="18423" spans="9:12" ht="15" x14ac:dyDescent="0.25">
      <c r="I18423"/>
      <c r="J18423"/>
      <c r="K18423"/>
      <c r="L18423"/>
    </row>
    <row r="18424" spans="9:12" ht="15" x14ac:dyDescent="0.25">
      <c r="I18424"/>
      <c r="J18424"/>
      <c r="K18424"/>
      <c r="L18424"/>
    </row>
    <row r="18425" spans="9:12" ht="15" x14ac:dyDescent="0.25">
      <c r="I18425"/>
      <c r="J18425"/>
      <c r="K18425"/>
      <c r="L18425"/>
    </row>
    <row r="18426" spans="9:12" ht="15" x14ac:dyDescent="0.25">
      <c r="I18426"/>
      <c r="J18426"/>
      <c r="K18426"/>
      <c r="L18426"/>
    </row>
    <row r="18427" spans="9:12" ht="15" x14ac:dyDescent="0.25">
      <c r="I18427"/>
      <c r="J18427"/>
      <c r="K18427"/>
      <c r="L18427"/>
    </row>
    <row r="18428" spans="9:12" ht="15" x14ac:dyDescent="0.25">
      <c r="I18428"/>
      <c r="J18428"/>
      <c r="K18428"/>
      <c r="L18428"/>
    </row>
    <row r="18429" spans="9:12" ht="15" x14ac:dyDescent="0.25">
      <c r="I18429"/>
      <c r="J18429"/>
      <c r="K18429"/>
      <c r="L18429"/>
    </row>
    <row r="18430" spans="9:12" ht="15" x14ac:dyDescent="0.25">
      <c r="I18430"/>
      <c r="J18430"/>
      <c r="K18430"/>
      <c r="L18430"/>
    </row>
    <row r="18431" spans="9:12" ht="15" x14ac:dyDescent="0.25">
      <c r="I18431"/>
      <c r="J18431"/>
      <c r="K18431"/>
      <c r="L18431"/>
    </row>
    <row r="18432" spans="9:12" ht="15" x14ac:dyDescent="0.25">
      <c r="I18432"/>
      <c r="J18432"/>
      <c r="K18432"/>
      <c r="L18432"/>
    </row>
    <row r="18433" spans="9:12" ht="15" x14ac:dyDescent="0.25">
      <c r="I18433"/>
      <c r="J18433"/>
      <c r="K18433"/>
      <c r="L18433"/>
    </row>
    <row r="18434" spans="9:12" ht="15" x14ac:dyDescent="0.25">
      <c r="I18434"/>
      <c r="J18434"/>
      <c r="K18434"/>
      <c r="L18434"/>
    </row>
    <row r="18435" spans="9:12" ht="15" x14ac:dyDescent="0.25">
      <c r="I18435"/>
      <c r="J18435"/>
      <c r="K18435"/>
      <c r="L18435"/>
    </row>
    <row r="18436" spans="9:12" ht="15" x14ac:dyDescent="0.25">
      <c r="I18436"/>
      <c r="J18436"/>
      <c r="K18436"/>
      <c r="L18436"/>
    </row>
    <row r="18437" spans="9:12" ht="15" x14ac:dyDescent="0.25">
      <c r="I18437"/>
      <c r="J18437"/>
      <c r="K18437"/>
      <c r="L18437"/>
    </row>
    <row r="18438" spans="9:12" ht="15" x14ac:dyDescent="0.25">
      <c r="I18438"/>
      <c r="J18438"/>
      <c r="K18438"/>
      <c r="L18438"/>
    </row>
    <row r="18439" spans="9:12" ht="15" x14ac:dyDescent="0.25">
      <c r="I18439"/>
      <c r="J18439"/>
      <c r="K18439"/>
      <c r="L18439"/>
    </row>
    <row r="18440" spans="9:12" ht="15" x14ac:dyDescent="0.25">
      <c r="I18440"/>
      <c r="J18440"/>
      <c r="K18440"/>
      <c r="L18440"/>
    </row>
    <row r="18441" spans="9:12" ht="15" x14ac:dyDescent="0.25">
      <c r="I18441"/>
      <c r="J18441"/>
      <c r="K18441"/>
      <c r="L18441"/>
    </row>
    <row r="18442" spans="9:12" ht="15" x14ac:dyDescent="0.25">
      <c r="I18442"/>
      <c r="J18442"/>
      <c r="K18442"/>
      <c r="L18442"/>
    </row>
    <row r="18443" spans="9:12" ht="15" x14ac:dyDescent="0.25">
      <c r="I18443"/>
      <c r="J18443"/>
      <c r="K18443"/>
      <c r="L18443"/>
    </row>
    <row r="18444" spans="9:12" ht="15" x14ac:dyDescent="0.25">
      <c r="I18444"/>
      <c r="J18444"/>
      <c r="K18444"/>
      <c r="L18444"/>
    </row>
    <row r="18445" spans="9:12" ht="15" x14ac:dyDescent="0.25">
      <c r="I18445"/>
      <c r="J18445"/>
      <c r="K18445"/>
      <c r="L18445"/>
    </row>
    <row r="18446" spans="9:12" ht="15" x14ac:dyDescent="0.25">
      <c r="I18446"/>
      <c r="J18446"/>
      <c r="K18446"/>
      <c r="L18446"/>
    </row>
    <row r="18447" spans="9:12" ht="15" x14ac:dyDescent="0.25">
      <c r="I18447"/>
      <c r="J18447"/>
      <c r="K18447"/>
      <c r="L18447"/>
    </row>
    <row r="18448" spans="9:12" ht="15" x14ac:dyDescent="0.25">
      <c r="I18448"/>
      <c r="J18448"/>
      <c r="K18448"/>
      <c r="L18448"/>
    </row>
    <row r="18449" spans="9:12" ht="15" x14ac:dyDescent="0.25">
      <c r="I18449"/>
      <c r="J18449"/>
      <c r="K18449"/>
      <c r="L18449"/>
    </row>
    <row r="18450" spans="9:12" ht="15" x14ac:dyDescent="0.25">
      <c r="I18450"/>
      <c r="J18450"/>
      <c r="K18450"/>
      <c r="L18450"/>
    </row>
    <row r="18451" spans="9:12" ht="15" x14ac:dyDescent="0.25">
      <c r="I18451"/>
      <c r="J18451"/>
      <c r="K18451"/>
      <c r="L18451"/>
    </row>
    <row r="18452" spans="9:12" ht="15" x14ac:dyDescent="0.25">
      <c r="I18452"/>
      <c r="J18452"/>
      <c r="K18452"/>
      <c r="L18452"/>
    </row>
    <row r="18453" spans="9:12" ht="15" x14ac:dyDescent="0.25">
      <c r="I18453"/>
      <c r="J18453"/>
      <c r="K18453"/>
      <c r="L18453"/>
    </row>
    <row r="18454" spans="9:12" ht="15" x14ac:dyDescent="0.25">
      <c r="I18454"/>
      <c r="J18454"/>
      <c r="K18454"/>
      <c r="L18454"/>
    </row>
    <row r="18455" spans="9:12" ht="15" x14ac:dyDescent="0.25">
      <c r="I18455"/>
      <c r="J18455"/>
      <c r="K18455"/>
      <c r="L18455"/>
    </row>
    <row r="18456" spans="9:12" ht="15" x14ac:dyDescent="0.25">
      <c r="I18456"/>
      <c r="J18456"/>
      <c r="K18456"/>
      <c r="L18456"/>
    </row>
    <row r="18457" spans="9:12" ht="15" x14ac:dyDescent="0.25">
      <c r="I18457"/>
      <c r="J18457"/>
      <c r="K18457"/>
      <c r="L18457"/>
    </row>
    <row r="18458" spans="9:12" ht="15" x14ac:dyDescent="0.25">
      <c r="I18458"/>
      <c r="J18458"/>
      <c r="K18458"/>
      <c r="L18458"/>
    </row>
    <row r="18459" spans="9:12" ht="15" x14ac:dyDescent="0.25">
      <c r="I18459"/>
      <c r="J18459"/>
      <c r="K18459"/>
      <c r="L18459"/>
    </row>
    <row r="18460" spans="9:12" ht="15" x14ac:dyDescent="0.25">
      <c r="I18460"/>
      <c r="J18460"/>
      <c r="K18460"/>
      <c r="L18460"/>
    </row>
    <row r="18461" spans="9:12" ht="15" x14ac:dyDescent="0.25">
      <c r="I18461"/>
      <c r="J18461"/>
      <c r="K18461"/>
      <c r="L18461"/>
    </row>
    <row r="18462" spans="9:12" ht="15" x14ac:dyDescent="0.25">
      <c r="I18462"/>
      <c r="J18462"/>
      <c r="K18462"/>
      <c r="L18462"/>
    </row>
    <row r="18463" spans="9:12" ht="15" x14ac:dyDescent="0.25">
      <c r="I18463"/>
      <c r="J18463"/>
      <c r="K18463"/>
      <c r="L18463"/>
    </row>
    <row r="18464" spans="9:12" ht="15" x14ac:dyDescent="0.25">
      <c r="I18464"/>
      <c r="J18464"/>
      <c r="K18464"/>
      <c r="L18464"/>
    </row>
    <row r="18465" spans="9:12" ht="15" x14ac:dyDescent="0.25">
      <c r="I18465"/>
      <c r="J18465"/>
      <c r="K18465"/>
      <c r="L18465"/>
    </row>
    <row r="18466" spans="9:12" ht="15" x14ac:dyDescent="0.25">
      <c r="I18466"/>
      <c r="J18466"/>
      <c r="K18466"/>
      <c r="L18466"/>
    </row>
    <row r="18467" spans="9:12" ht="15" x14ac:dyDescent="0.25">
      <c r="I18467"/>
      <c r="J18467"/>
      <c r="K18467"/>
      <c r="L18467"/>
    </row>
    <row r="18468" spans="9:12" ht="15" x14ac:dyDescent="0.25">
      <c r="I18468"/>
      <c r="J18468"/>
      <c r="K18468"/>
      <c r="L18468"/>
    </row>
    <row r="18469" spans="9:12" ht="15" x14ac:dyDescent="0.25">
      <c r="I18469"/>
      <c r="J18469"/>
      <c r="K18469"/>
      <c r="L18469"/>
    </row>
    <row r="18470" spans="9:12" ht="15" x14ac:dyDescent="0.25">
      <c r="I18470"/>
      <c r="J18470"/>
      <c r="K18470"/>
      <c r="L18470"/>
    </row>
    <row r="18471" spans="9:12" ht="15" x14ac:dyDescent="0.25">
      <c r="I18471"/>
      <c r="J18471"/>
      <c r="K18471"/>
      <c r="L18471"/>
    </row>
    <row r="18472" spans="9:12" ht="15" x14ac:dyDescent="0.25">
      <c r="I18472"/>
      <c r="J18472"/>
      <c r="K18472"/>
      <c r="L18472"/>
    </row>
    <row r="18473" spans="9:12" ht="15" x14ac:dyDescent="0.25">
      <c r="I18473"/>
      <c r="J18473"/>
      <c r="K18473"/>
      <c r="L18473"/>
    </row>
    <row r="18474" spans="9:12" ht="15" x14ac:dyDescent="0.25">
      <c r="I18474"/>
      <c r="J18474"/>
      <c r="K18474"/>
      <c r="L18474"/>
    </row>
    <row r="18475" spans="9:12" ht="15" x14ac:dyDescent="0.25">
      <c r="I18475"/>
      <c r="J18475"/>
      <c r="K18475"/>
      <c r="L18475"/>
    </row>
    <row r="18476" spans="9:12" ht="15" x14ac:dyDescent="0.25">
      <c r="I18476"/>
      <c r="J18476"/>
      <c r="K18476"/>
      <c r="L18476"/>
    </row>
    <row r="18477" spans="9:12" ht="15" x14ac:dyDescent="0.25">
      <c r="I18477"/>
      <c r="J18477"/>
      <c r="K18477"/>
      <c r="L18477"/>
    </row>
    <row r="18478" spans="9:12" ht="15" x14ac:dyDescent="0.25">
      <c r="I18478"/>
      <c r="J18478"/>
      <c r="K18478"/>
      <c r="L18478"/>
    </row>
    <row r="18479" spans="9:12" ht="15" x14ac:dyDescent="0.25">
      <c r="I18479"/>
      <c r="J18479"/>
      <c r="K18479"/>
      <c r="L18479"/>
    </row>
    <row r="18480" spans="9:12" ht="15" x14ac:dyDescent="0.25">
      <c r="I18480"/>
      <c r="J18480"/>
      <c r="K18480"/>
      <c r="L18480"/>
    </row>
    <row r="18481" spans="9:12" ht="15" x14ac:dyDescent="0.25">
      <c r="I18481"/>
      <c r="J18481"/>
      <c r="K18481"/>
      <c r="L18481"/>
    </row>
    <row r="18482" spans="9:12" ht="15" x14ac:dyDescent="0.25">
      <c r="I18482"/>
      <c r="J18482"/>
      <c r="K18482"/>
      <c r="L18482"/>
    </row>
    <row r="18483" spans="9:12" ht="15" x14ac:dyDescent="0.25">
      <c r="I18483"/>
      <c r="J18483"/>
      <c r="K18483"/>
      <c r="L18483"/>
    </row>
    <row r="18484" spans="9:12" ht="15" x14ac:dyDescent="0.25">
      <c r="I18484"/>
      <c r="J18484"/>
      <c r="K18484"/>
      <c r="L18484"/>
    </row>
    <row r="18485" spans="9:12" ht="15" x14ac:dyDescent="0.25">
      <c r="I18485"/>
      <c r="J18485"/>
      <c r="K18485"/>
      <c r="L18485"/>
    </row>
    <row r="18486" spans="9:12" ht="15" x14ac:dyDescent="0.25">
      <c r="I18486"/>
      <c r="J18486"/>
      <c r="K18486"/>
      <c r="L18486"/>
    </row>
    <row r="18487" spans="9:12" ht="15" x14ac:dyDescent="0.25">
      <c r="I18487"/>
      <c r="J18487"/>
      <c r="K18487"/>
      <c r="L18487"/>
    </row>
    <row r="18488" spans="9:12" ht="15" x14ac:dyDescent="0.25">
      <c r="I18488"/>
      <c r="J18488"/>
      <c r="K18488"/>
      <c r="L18488"/>
    </row>
    <row r="18489" spans="9:12" ht="15" x14ac:dyDescent="0.25">
      <c r="I18489"/>
      <c r="J18489"/>
      <c r="K18489"/>
      <c r="L18489"/>
    </row>
    <row r="18490" spans="9:12" ht="15" x14ac:dyDescent="0.25">
      <c r="I18490"/>
      <c r="J18490"/>
      <c r="K18490"/>
      <c r="L18490"/>
    </row>
    <row r="18491" spans="9:12" ht="15" x14ac:dyDescent="0.25">
      <c r="I18491"/>
      <c r="J18491"/>
      <c r="K18491"/>
      <c r="L18491"/>
    </row>
    <row r="18492" spans="9:12" ht="15" x14ac:dyDescent="0.25">
      <c r="I18492"/>
      <c r="J18492"/>
      <c r="K18492"/>
      <c r="L18492"/>
    </row>
    <row r="18493" spans="9:12" ht="15" x14ac:dyDescent="0.25">
      <c r="I18493"/>
      <c r="J18493"/>
      <c r="K18493"/>
      <c r="L18493"/>
    </row>
    <row r="18494" spans="9:12" ht="15" x14ac:dyDescent="0.25">
      <c r="I18494"/>
      <c r="J18494"/>
      <c r="K18494"/>
      <c r="L18494"/>
    </row>
    <row r="18495" spans="9:12" ht="15" x14ac:dyDescent="0.25">
      <c r="I18495"/>
      <c r="J18495"/>
      <c r="K18495"/>
      <c r="L18495"/>
    </row>
    <row r="18496" spans="9:12" ht="15" x14ac:dyDescent="0.25">
      <c r="I18496"/>
      <c r="J18496"/>
      <c r="K18496"/>
      <c r="L18496"/>
    </row>
    <row r="18497" spans="9:12" ht="15" x14ac:dyDescent="0.25">
      <c r="I18497"/>
      <c r="J18497"/>
      <c r="K18497"/>
      <c r="L18497"/>
    </row>
    <row r="18498" spans="9:12" ht="15" x14ac:dyDescent="0.25">
      <c r="I18498"/>
      <c r="J18498"/>
      <c r="K18498"/>
      <c r="L18498"/>
    </row>
    <row r="18499" spans="9:12" ht="15" x14ac:dyDescent="0.25">
      <c r="I18499"/>
      <c r="J18499"/>
      <c r="K18499"/>
      <c r="L18499"/>
    </row>
    <row r="18500" spans="9:12" ht="15" x14ac:dyDescent="0.25">
      <c r="I18500"/>
      <c r="J18500"/>
      <c r="K18500"/>
      <c r="L18500"/>
    </row>
    <row r="18501" spans="9:12" ht="15" x14ac:dyDescent="0.25">
      <c r="I18501"/>
      <c r="J18501"/>
      <c r="K18501"/>
      <c r="L18501"/>
    </row>
    <row r="18502" spans="9:12" ht="15" x14ac:dyDescent="0.25">
      <c r="I18502"/>
      <c r="J18502"/>
      <c r="K18502"/>
      <c r="L18502"/>
    </row>
    <row r="18503" spans="9:12" ht="15" x14ac:dyDescent="0.25">
      <c r="I18503"/>
      <c r="J18503"/>
      <c r="K18503"/>
      <c r="L18503"/>
    </row>
    <row r="18504" spans="9:12" ht="15" x14ac:dyDescent="0.25">
      <c r="I18504"/>
      <c r="J18504"/>
      <c r="K18504"/>
      <c r="L18504"/>
    </row>
    <row r="18505" spans="9:12" ht="15" x14ac:dyDescent="0.25">
      <c r="I18505"/>
      <c r="J18505"/>
      <c r="K18505"/>
      <c r="L18505"/>
    </row>
    <row r="18506" spans="9:12" ht="15" x14ac:dyDescent="0.25">
      <c r="I18506"/>
      <c r="J18506"/>
      <c r="K18506"/>
      <c r="L18506"/>
    </row>
    <row r="18507" spans="9:12" ht="15" x14ac:dyDescent="0.25">
      <c r="I18507"/>
      <c r="J18507"/>
      <c r="K18507"/>
      <c r="L18507"/>
    </row>
    <row r="18508" spans="9:12" ht="15" x14ac:dyDescent="0.25">
      <c r="I18508"/>
      <c r="J18508"/>
      <c r="K18508"/>
      <c r="L18508"/>
    </row>
    <row r="18509" spans="9:12" ht="15" x14ac:dyDescent="0.25">
      <c r="I18509"/>
      <c r="J18509"/>
      <c r="K18509"/>
      <c r="L18509"/>
    </row>
    <row r="18510" spans="9:12" ht="15" x14ac:dyDescent="0.25">
      <c r="I18510"/>
      <c r="J18510"/>
      <c r="K18510"/>
      <c r="L18510"/>
    </row>
    <row r="18511" spans="9:12" ht="15" x14ac:dyDescent="0.25">
      <c r="I18511"/>
      <c r="J18511"/>
      <c r="K18511"/>
      <c r="L18511"/>
    </row>
    <row r="18512" spans="9:12" ht="15" x14ac:dyDescent="0.25">
      <c r="I18512"/>
      <c r="J18512"/>
      <c r="K18512"/>
      <c r="L18512"/>
    </row>
    <row r="18513" spans="9:12" ht="15" x14ac:dyDescent="0.25">
      <c r="I18513"/>
      <c r="J18513"/>
      <c r="K18513"/>
      <c r="L18513"/>
    </row>
    <row r="18514" spans="9:12" ht="15" x14ac:dyDescent="0.25">
      <c r="I18514"/>
      <c r="J18514"/>
      <c r="K18514"/>
      <c r="L18514"/>
    </row>
    <row r="18515" spans="9:12" ht="15" x14ac:dyDescent="0.25">
      <c r="I18515"/>
      <c r="J18515"/>
      <c r="K18515"/>
      <c r="L18515"/>
    </row>
    <row r="18516" spans="9:12" ht="15" x14ac:dyDescent="0.25">
      <c r="I18516"/>
      <c r="J18516"/>
      <c r="K18516"/>
      <c r="L18516"/>
    </row>
    <row r="18517" spans="9:12" ht="15" x14ac:dyDescent="0.25">
      <c r="I18517"/>
      <c r="J18517"/>
      <c r="K18517"/>
      <c r="L18517"/>
    </row>
    <row r="18518" spans="9:12" ht="15" x14ac:dyDescent="0.25">
      <c r="I18518"/>
      <c r="J18518"/>
      <c r="K18518"/>
      <c r="L18518"/>
    </row>
    <row r="18519" spans="9:12" ht="15" x14ac:dyDescent="0.25">
      <c r="I18519"/>
      <c r="J18519"/>
      <c r="K18519"/>
      <c r="L18519"/>
    </row>
    <row r="18520" spans="9:12" ht="15" x14ac:dyDescent="0.25">
      <c r="I18520"/>
      <c r="J18520"/>
      <c r="K18520"/>
      <c r="L18520"/>
    </row>
    <row r="18521" spans="9:12" ht="15" x14ac:dyDescent="0.25">
      <c r="I18521"/>
      <c r="J18521"/>
      <c r="K18521"/>
      <c r="L18521"/>
    </row>
    <row r="18522" spans="9:12" ht="15" x14ac:dyDescent="0.25">
      <c r="I18522"/>
      <c r="J18522"/>
      <c r="K18522"/>
      <c r="L18522"/>
    </row>
    <row r="18523" spans="9:12" ht="15" x14ac:dyDescent="0.25">
      <c r="I18523"/>
      <c r="J18523"/>
      <c r="K18523"/>
      <c r="L18523"/>
    </row>
    <row r="18524" spans="9:12" ht="15" x14ac:dyDescent="0.25">
      <c r="I18524"/>
      <c r="J18524"/>
      <c r="K18524"/>
      <c r="L18524"/>
    </row>
    <row r="18525" spans="9:12" ht="15" x14ac:dyDescent="0.25">
      <c r="I18525"/>
      <c r="J18525"/>
      <c r="K18525"/>
      <c r="L18525"/>
    </row>
    <row r="18526" spans="9:12" ht="15" x14ac:dyDescent="0.25">
      <c r="I18526"/>
      <c r="J18526"/>
      <c r="K18526"/>
      <c r="L18526"/>
    </row>
    <row r="18527" spans="9:12" ht="15" x14ac:dyDescent="0.25">
      <c r="I18527"/>
      <c r="J18527"/>
      <c r="K18527"/>
      <c r="L18527"/>
    </row>
    <row r="18528" spans="9:12" ht="15" x14ac:dyDescent="0.25">
      <c r="I18528"/>
      <c r="J18528"/>
      <c r="K18528"/>
      <c r="L18528"/>
    </row>
    <row r="18529" spans="9:12" ht="15" x14ac:dyDescent="0.25">
      <c r="I18529"/>
      <c r="J18529"/>
      <c r="K18529"/>
      <c r="L18529"/>
    </row>
    <row r="18530" spans="9:12" ht="15" x14ac:dyDescent="0.25">
      <c r="I18530"/>
      <c r="J18530"/>
      <c r="K18530"/>
      <c r="L18530"/>
    </row>
    <row r="18531" spans="9:12" ht="15" x14ac:dyDescent="0.25">
      <c r="I18531"/>
      <c r="J18531"/>
      <c r="K18531"/>
      <c r="L18531"/>
    </row>
    <row r="18532" spans="9:12" ht="15" x14ac:dyDescent="0.25">
      <c r="I18532"/>
      <c r="J18532"/>
      <c r="K18532"/>
      <c r="L18532"/>
    </row>
    <row r="18533" spans="9:12" ht="15" x14ac:dyDescent="0.25">
      <c r="I18533"/>
      <c r="J18533"/>
      <c r="K18533"/>
      <c r="L18533"/>
    </row>
    <row r="18534" spans="9:12" ht="15" x14ac:dyDescent="0.25">
      <c r="I18534"/>
      <c r="J18534"/>
      <c r="K18534"/>
      <c r="L18534"/>
    </row>
    <row r="18535" spans="9:12" ht="15" x14ac:dyDescent="0.25">
      <c r="I18535"/>
      <c r="J18535"/>
      <c r="K18535"/>
      <c r="L18535"/>
    </row>
    <row r="18536" spans="9:12" ht="15" x14ac:dyDescent="0.25">
      <c r="I18536"/>
      <c r="J18536"/>
      <c r="K18536"/>
      <c r="L18536"/>
    </row>
    <row r="18537" spans="9:12" ht="15" x14ac:dyDescent="0.25">
      <c r="I18537"/>
      <c r="J18537"/>
      <c r="K18537"/>
      <c r="L18537"/>
    </row>
    <row r="18538" spans="9:12" ht="15" x14ac:dyDescent="0.25">
      <c r="I18538"/>
      <c r="J18538"/>
      <c r="K18538"/>
      <c r="L18538"/>
    </row>
    <row r="18539" spans="9:12" ht="15" x14ac:dyDescent="0.25">
      <c r="I18539"/>
      <c r="J18539"/>
      <c r="K18539"/>
      <c r="L18539"/>
    </row>
    <row r="18540" spans="9:12" ht="15" x14ac:dyDescent="0.25">
      <c r="I18540"/>
      <c r="J18540"/>
      <c r="K18540"/>
      <c r="L18540"/>
    </row>
    <row r="18541" spans="9:12" ht="15" x14ac:dyDescent="0.25">
      <c r="I18541"/>
      <c r="J18541"/>
      <c r="K18541"/>
      <c r="L18541"/>
    </row>
    <row r="18542" spans="9:12" ht="15" x14ac:dyDescent="0.25">
      <c r="I18542"/>
      <c r="J18542"/>
      <c r="K18542"/>
      <c r="L18542"/>
    </row>
    <row r="18543" spans="9:12" ht="15" x14ac:dyDescent="0.25">
      <c r="I18543"/>
      <c r="J18543"/>
      <c r="K18543"/>
      <c r="L18543"/>
    </row>
    <row r="18544" spans="9:12" ht="15" x14ac:dyDescent="0.25">
      <c r="I18544"/>
      <c r="J18544"/>
      <c r="K18544"/>
      <c r="L18544"/>
    </row>
    <row r="18545" spans="9:12" ht="15" x14ac:dyDescent="0.25">
      <c r="I18545"/>
      <c r="J18545"/>
      <c r="K18545"/>
      <c r="L18545"/>
    </row>
    <row r="18546" spans="9:12" ht="15" x14ac:dyDescent="0.25">
      <c r="I18546"/>
      <c r="J18546"/>
      <c r="K18546"/>
      <c r="L18546"/>
    </row>
    <row r="18547" spans="9:12" ht="15" x14ac:dyDescent="0.25">
      <c r="I18547"/>
      <c r="J18547"/>
      <c r="K18547"/>
      <c r="L18547"/>
    </row>
    <row r="18548" spans="9:12" ht="15" x14ac:dyDescent="0.25">
      <c r="I18548"/>
      <c r="J18548"/>
      <c r="K18548"/>
      <c r="L18548"/>
    </row>
    <row r="18549" spans="9:12" ht="15" x14ac:dyDescent="0.25">
      <c r="I18549"/>
      <c r="J18549"/>
      <c r="K18549"/>
      <c r="L18549"/>
    </row>
    <row r="18550" spans="9:12" ht="15" x14ac:dyDescent="0.25">
      <c r="I18550"/>
      <c r="J18550"/>
      <c r="K18550"/>
      <c r="L18550"/>
    </row>
    <row r="18551" spans="9:12" ht="15" x14ac:dyDescent="0.25">
      <c r="I18551"/>
      <c r="J18551"/>
      <c r="K18551"/>
      <c r="L18551"/>
    </row>
    <row r="18552" spans="9:12" ht="15" x14ac:dyDescent="0.25">
      <c r="I18552"/>
      <c r="J18552"/>
      <c r="K18552"/>
      <c r="L18552"/>
    </row>
    <row r="18553" spans="9:12" ht="15" x14ac:dyDescent="0.25">
      <c r="I18553"/>
      <c r="J18553"/>
      <c r="K18553"/>
      <c r="L18553"/>
    </row>
    <row r="18554" spans="9:12" ht="15" x14ac:dyDescent="0.25">
      <c r="I18554"/>
      <c r="J18554"/>
      <c r="K18554"/>
      <c r="L18554"/>
    </row>
    <row r="18555" spans="9:12" ht="15" x14ac:dyDescent="0.25">
      <c r="I18555"/>
      <c r="J18555"/>
      <c r="K18555"/>
      <c r="L18555"/>
    </row>
    <row r="18556" spans="9:12" ht="15" x14ac:dyDescent="0.25">
      <c r="I18556"/>
      <c r="J18556"/>
      <c r="K18556"/>
      <c r="L18556"/>
    </row>
    <row r="18557" spans="9:12" ht="15" x14ac:dyDescent="0.25">
      <c r="I18557"/>
      <c r="J18557"/>
      <c r="K18557"/>
      <c r="L18557"/>
    </row>
    <row r="18558" spans="9:12" ht="15" x14ac:dyDescent="0.25">
      <c r="I18558"/>
      <c r="J18558"/>
      <c r="K18558"/>
      <c r="L18558"/>
    </row>
    <row r="18559" spans="9:12" ht="15" x14ac:dyDescent="0.25">
      <c r="I18559"/>
      <c r="J18559"/>
      <c r="K18559"/>
      <c r="L18559"/>
    </row>
    <row r="18560" spans="9:12" ht="15" x14ac:dyDescent="0.25">
      <c r="I18560"/>
      <c r="J18560"/>
      <c r="K18560"/>
      <c r="L18560"/>
    </row>
    <row r="18561" spans="9:12" ht="15" x14ac:dyDescent="0.25">
      <c r="I18561"/>
      <c r="J18561"/>
      <c r="K18561"/>
      <c r="L18561"/>
    </row>
    <row r="18562" spans="9:12" ht="15" x14ac:dyDescent="0.25">
      <c r="I18562"/>
      <c r="J18562"/>
      <c r="K18562"/>
      <c r="L18562"/>
    </row>
    <row r="18563" spans="9:12" ht="15" x14ac:dyDescent="0.25">
      <c r="I18563"/>
      <c r="J18563"/>
      <c r="K18563"/>
      <c r="L18563"/>
    </row>
    <row r="18564" spans="9:12" ht="15" x14ac:dyDescent="0.25">
      <c r="I18564"/>
      <c r="J18564"/>
      <c r="K18564"/>
      <c r="L18564"/>
    </row>
    <row r="18565" spans="9:12" ht="15" x14ac:dyDescent="0.25">
      <c r="I18565"/>
      <c r="J18565"/>
      <c r="K18565"/>
      <c r="L18565"/>
    </row>
    <row r="18566" spans="9:12" ht="15" x14ac:dyDescent="0.25">
      <c r="I18566"/>
      <c r="J18566"/>
      <c r="K18566"/>
      <c r="L18566"/>
    </row>
    <row r="18567" spans="9:12" ht="15" x14ac:dyDescent="0.25">
      <c r="I18567"/>
      <c r="J18567"/>
      <c r="K18567"/>
      <c r="L18567"/>
    </row>
    <row r="18568" spans="9:12" ht="15" x14ac:dyDescent="0.25">
      <c r="I18568"/>
      <c r="J18568"/>
      <c r="K18568"/>
      <c r="L18568"/>
    </row>
    <row r="18569" spans="9:12" ht="15" x14ac:dyDescent="0.25">
      <c r="I18569"/>
      <c r="J18569"/>
      <c r="K18569"/>
      <c r="L18569"/>
    </row>
    <row r="18570" spans="9:12" ht="15" x14ac:dyDescent="0.25">
      <c r="I18570"/>
      <c r="J18570"/>
      <c r="K18570"/>
      <c r="L18570"/>
    </row>
    <row r="18571" spans="9:12" ht="15" x14ac:dyDescent="0.25">
      <c r="I18571"/>
      <c r="J18571"/>
      <c r="K18571"/>
      <c r="L18571"/>
    </row>
    <row r="18572" spans="9:12" ht="15" x14ac:dyDescent="0.25">
      <c r="I18572"/>
      <c r="J18572"/>
      <c r="K18572"/>
      <c r="L18572"/>
    </row>
    <row r="18573" spans="9:12" ht="15" x14ac:dyDescent="0.25">
      <c r="I18573"/>
      <c r="J18573"/>
      <c r="K18573"/>
      <c r="L18573"/>
    </row>
    <row r="18574" spans="9:12" ht="15" x14ac:dyDescent="0.25">
      <c r="I18574"/>
      <c r="J18574"/>
      <c r="K18574"/>
      <c r="L18574"/>
    </row>
    <row r="18575" spans="9:12" ht="15" x14ac:dyDescent="0.25">
      <c r="I18575"/>
      <c r="J18575"/>
      <c r="K18575"/>
      <c r="L18575"/>
    </row>
    <row r="18576" spans="9:12" ht="15" x14ac:dyDescent="0.25">
      <c r="I18576"/>
      <c r="J18576"/>
      <c r="K18576"/>
      <c r="L18576"/>
    </row>
    <row r="18577" spans="9:12" ht="15" x14ac:dyDescent="0.25">
      <c r="I18577"/>
      <c r="J18577"/>
      <c r="K18577"/>
      <c r="L18577"/>
    </row>
    <row r="18578" spans="9:12" ht="15" x14ac:dyDescent="0.25">
      <c r="I18578"/>
      <c r="J18578"/>
      <c r="K18578"/>
      <c r="L18578"/>
    </row>
    <row r="18579" spans="9:12" ht="15" x14ac:dyDescent="0.25">
      <c r="I18579"/>
      <c r="J18579"/>
      <c r="K18579"/>
      <c r="L18579"/>
    </row>
    <row r="18580" spans="9:12" ht="15" x14ac:dyDescent="0.25">
      <c r="I18580"/>
      <c r="J18580"/>
      <c r="K18580"/>
      <c r="L18580"/>
    </row>
    <row r="18581" spans="9:12" ht="15" x14ac:dyDescent="0.25">
      <c r="I18581"/>
      <c r="J18581"/>
      <c r="K18581"/>
      <c r="L18581"/>
    </row>
    <row r="18582" spans="9:12" ht="15" x14ac:dyDescent="0.25">
      <c r="I18582"/>
      <c r="J18582"/>
      <c r="K18582"/>
      <c r="L18582"/>
    </row>
    <row r="18583" spans="9:12" ht="15" x14ac:dyDescent="0.25">
      <c r="I18583"/>
      <c r="J18583"/>
      <c r="K18583"/>
      <c r="L18583"/>
    </row>
    <row r="18584" spans="9:12" ht="15" x14ac:dyDescent="0.25">
      <c r="I18584"/>
      <c r="J18584"/>
      <c r="K18584"/>
      <c r="L18584"/>
    </row>
    <row r="18585" spans="9:12" ht="15" x14ac:dyDescent="0.25">
      <c r="I18585"/>
      <c r="J18585"/>
      <c r="K18585"/>
      <c r="L18585"/>
    </row>
    <row r="18586" spans="9:12" ht="15" x14ac:dyDescent="0.25">
      <c r="I18586"/>
      <c r="J18586"/>
      <c r="K18586"/>
      <c r="L18586"/>
    </row>
    <row r="18587" spans="9:12" ht="15" x14ac:dyDescent="0.25">
      <c r="I18587"/>
      <c r="J18587"/>
      <c r="K18587"/>
      <c r="L18587"/>
    </row>
    <row r="18588" spans="9:12" ht="15" x14ac:dyDescent="0.25">
      <c r="I18588"/>
      <c r="J18588"/>
      <c r="K18588"/>
      <c r="L18588"/>
    </row>
    <row r="18589" spans="9:12" ht="15" x14ac:dyDescent="0.25">
      <c r="I18589"/>
      <c r="J18589"/>
      <c r="K18589"/>
      <c r="L18589"/>
    </row>
    <row r="18590" spans="9:12" ht="15" x14ac:dyDescent="0.25">
      <c r="I18590"/>
      <c r="J18590"/>
      <c r="K18590"/>
      <c r="L18590"/>
    </row>
    <row r="18591" spans="9:12" ht="15" x14ac:dyDescent="0.25">
      <c r="I18591"/>
      <c r="J18591"/>
      <c r="K18591"/>
      <c r="L18591"/>
    </row>
    <row r="18592" spans="9:12" ht="15" x14ac:dyDescent="0.25">
      <c r="I18592"/>
      <c r="J18592"/>
      <c r="K18592"/>
      <c r="L18592"/>
    </row>
    <row r="18593" spans="9:12" ht="15" x14ac:dyDescent="0.25">
      <c r="I18593"/>
      <c r="J18593"/>
      <c r="K18593"/>
      <c r="L18593"/>
    </row>
    <row r="18594" spans="9:12" ht="15" x14ac:dyDescent="0.25">
      <c r="I18594"/>
      <c r="J18594"/>
      <c r="K18594"/>
      <c r="L18594"/>
    </row>
    <row r="18595" spans="9:12" ht="15" x14ac:dyDescent="0.25">
      <c r="I18595"/>
      <c r="J18595"/>
      <c r="K18595"/>
      <c r="L18595"/>
    </row>
    <row r="18596" spans="9:12" ht="15" x14ac:dyDescent="0.25">
      <c r="I18596"/>
      <c r="J18596"/>
      <c r="K18596"/>
      <c r="L18596"/>
    </row>
    <row r="18597" spans="9:12" ht="15" x14ac:dyDescent="0.25">
      <c r="I18597"/>
      <c r="J18597"/>
      <c r="K18597"/>
      <c r="L18597"/>
    </row>
    <row r="18598" spans="9:12" ht="15" x14ac:dyDescent="0.25">
      <c r="I18598"/>
      <c r="J18598"/>
      <c r="K18598"/>
      <c r="L18598"/>
    </row>
    <row r="18599" spans="9:12" ht="15" x14ac:dyDescent="0.25">
      <c r="I18599"/>
      <c r="J18599"/>
      <c r="K18599"/>
      <c r="L18599"/>
    </row>
    <row r="18600" spans="9:12" ht="15" x14ac:dyDescent="0.25">
      <c r="I18600"/>
      <c r="J18600"/>
      <c r="K18600"/>
      <c r="L18600"/>
    </row>
    <row r="18601" spans="9:12" ht="15" x14ac:dyDescent="0.25">
      <c r="I18601"/>
      <c r="J18601"/>
      <c r="K18601"/>
      <c r="L18601"/>
    </row>
    <row r="18602" spans="9:12" ht="15" x14ac:dyDescent="0.25">
      <c r="I18602"/>
      <c r="J18602"/>
      <c r="K18602"/>
      <c r="L18602"/>
    </row>
    <row r="18603" spans="9:12" ht="15" x14ac:dyDescent="0.25">
      <c r="I18603"/>
      <c r="J18603"/>
      <c r="K18603"/>
      <c r="L18603"/>
    </row>
    <row r="18604" spans="9:12" ht="15" x14ac:dyDescent="0.25">
      <c r="I18604"/>
      <c r="J18604"/>
      <c r="K18604"/>
      <c r="L18604"/>
    </row>
    <row r="18605" spans="9:12" ht="15" x14ac:dyDescent="0.25">
      <c r="I18605"/>
      <c r="J18605"/>
      <c r="K18605"/>
      <c r="L18605"/>
    </row>
    <row r="18606" spans="9:12" ht="15" x14ac:dyDescent="0.25">
      <c r="I18606"/>
      <c r="J18606"/>
      <c r="K18606"/>
      <c r="L18606"/>
    </row>
    <row r="18607" spans="9:12" ht="15" x14ac:dyDescent="0.25">
      <c r="I18607"/>
      <c r="J18607"/>
      <c r="K18607"/>
      <c r="L18607"/>
    </row>
    <row r="18608" spans="9:12" ht="15" x14ac:dyDescent="0.25">
      <c r="I18608"/>
      <c r="J18608"/>
      <c r="K18608"/>
      <c r="L18608"/>
    </row>
    <row r="18609" spans="9:12" ht="15" x14ac:dyDescent="0.25">
      <c r="I18609"/>
      <c r="J18609"/>
      <c r="K18609"/>
      <c r="L18609"/>
    </row>
    <row r="18610" spans="9:12" ht="15" x14ac:dyDescent="0.25">
      <c r="I18610"/>
      <c r="J18610"/>
      <c r="K18610"/>
      <c r="L18610"/>
    </row>
    <row r="18611" spans="9:12" ht="15" x14ac:dyDescent="0.25">
      <c r="I18611"/>
      <c r="J18611"/>
      <c r="K18611"/>
      <c r="L18611"/>
    </row>
    <row r="18612" spans="9:12" ht="15" x14ac:dyDescent="0.25">
      <c r="I18612"/>
      <c r="J18612"/>
      <c r="K18612"/>
      <c r="L18612"/>
    </row>
    <row r="18613" spans="9:12" ht="15" x14ac:dyDescent="0.25">
      <c r="I18613"/>
      <c r="J18613"/>
      <c r="K18613"/>
      <c r="L18613"/>
    </row>
    <row r="18614" spans="9:12" ht="15" x14ac:dyDescent="0.25">
      <c r="I18614"/>
      <c r="J18614"/>
      <c r="K18614"/>
      <c r="L18614"/>
    </row>
    <row r="18615" spans="9:12" ht="15" x14ac:dyDescent="0.25">
      <c r="I18615"/>
      <c r="J18615"/>
      <c r="K18615"/>
      <c r="L18615"/>
    </row>
    <row r="18616" spans="9:12" ht="15" x14ac:dyDescent="0.25">
      <c r="I18616"/>
      <c r="J18616"/>
      <c r="K18616"/>
      <c r="L18616"/>
    </row>
    <row r="18617" spans="9:12" ht="15" x14ac:dyDescent="0.25">
      <c r="I18617"/>
      <c r="J18617"/>
      <c r="K18617"/>
      <c r="L18617"/>
    </row>
    <row r="18618" spans="9:12" ht="15" x14ac:dyDescent="0.25">
      <c r="I18618"/>
      <c r="J18618"/>
      <c r="K18618"/>
      <c r="L18618"/>
    </row>
    <row r="18619" spans="9:12" ht="15" x14ac:dyDescent="0.25">
      <c r="I18619"/>
      <c r="J18619"/>
      <c r="K18619"/>
      <c r="L18619"/>
    </row>
    <row r="18620" spans="9:12" ht="15" x14ac:dyDescent="0.25">
      <c r="I18620"/>
      <c r="J18620"/>
      <c r="K18620"/>
      <c r="L18620"/>
    </row>
    <row r="18621" spans="9:12" ht="15" x14ac:dyDescent="0.25">
      <c r="I18621"/>
      <c r="J18621"/>
      <c r="K18621"/>
      <c r="L18621"/>
    </row>
    <row r="18622" spans="9:12" ht="15" x14ac:dyDescent="0.25">
      <c r="I18622"/>
      <c r="J18622"/>
      <c r="K18622"/>
      <c r="L18622"/>
    </row>
    <row r="18623" spans="9:12" ht="15" x14ac:dyDescent="0.25">
      <c r="I18623"/>
      <c r="J18623"/>
      <c r="K18623"/>
      <c r="L18623"/>
    </row>
    <row r="18624" spans="9:12" ht="15" x14ac:dyDescent="0.25">
      <c r="I18624"/>
      <c r="J18624"/>
      <c r="K18624"/>
      <c r="L18624"/>
    </row>
    <row r="18625" spans="9:12" ht="15" x14ac:dyDescent="0.25">
      <c r="I18625"/>
      <c r="J18625"/>
      <c r="K18625"/>
      <c r="L18625"/>
    </row>
    <row r="18626" spans="9:12" ht="15" x14ac:dyDescent="0.25">
      <c r="I18626"/>
      <c r="J18626"/>
      <c r="K18626"/>
      <c r="L18626"/>
    </row>
    <row r="18627" spans="9:12" ht="15" x14ac:dyDescent="0.25">
      <c r="I18627"/>
      <c r="J18627"/>
      <c r="K18627"/>
      <c r="L18627"/>
    </row>
    <row r="18628" spans="9:12" ht="15" x14ac:dyDescent="0.25">
      <c r="I18628"/>
      <c r="J18628"/>
      <c r="K18628"/>
      <c r="L18628"/>
    </row>
    <row r="18629" spans="9:12" ht="15" x14ac:dyDescent="0.25">
      <c r="I18629"/>
      <c r="J18629"/>
      <c r="K18629"/>
      <c r="L18629"/>
    </row>
    <row r="18630" spans="9:12" ht="15" x14ac:dyDescent="0.25">
      <c r="I18630"/>
      <c r="J18630"/>
      <c r="K18630"/>
      <c r="L18630"/>
    </row>
    <row r="18631" spans="9:12" ht="15" x14ac:dyDescent="0.25">
      <c r="I18631"/>
      <c r="J18631"/>
      <c r="K18631"/>
      <c r="L18631"/>
    </row>
    <row r="18632" spans="9:12" ht="15" x14ac:dyDescent="0.25">
      <c r="I18632"/>
      <c r="J18632"/>
      <c r="K18632"/>
      <c r="L18632"/>
    </row>
    <row r="18633" spans="9:12" ht="15" x14ac:dyDescent="0.25">
      <c r="I18633"/>
      <c r="J18633"/>
      <c r="K18633"/>
      <c r="L18633"/>
    </row>
    <row r="18634" spans="9:12" ht="15" x14ac:dyDescent="0.25">
      <c r="I18634"/>
      <c r="J18634"/>
      <c r="K18634"/>
      <c r="L18634"/>
    </row>
    <row r="18635" spans="9:12" ht="15" x14ac:dyDescent="0.25">
      <c r="I18635"/>
      <c r="J18635"/>
      <c r="K18635"/>
      <c r="L18635"/>
    </row>
    <row r="18636" spans="9:12" ht="15" x14ac:dyDescent="0.25">
      <c r="I18636"/>
      <c r="J18636"/>
      <c r="K18636"/>
      <c r="L18636"/>
    </row>
    <row r="18637" spans="9:12" ht="15" x14ac:dyDescent="0.25">
      <c r="I18637"/>
      <c r="J18637"/>
      <c r="K18637"/>
      <c r="L18637"/>
    </row>
    <row r="18638" spans="9:12" ht="15" x14ac:dyDescent="0.25">
      <c r="I18638"/>
      <c r="J18638"/>
      <c r="K18638"/>
      <c r="L18638"/>
    </row>
    <row r="18639" spans="9:12" ht="15" x14ac:dyDescent="0.25">
      <c r="I18639"/>
      <c r="J18639"/>
      <c r="K18639"/>
      <c r="L18639"/>
    </row>
    <row r="18640" spans="9:12" ht="15" x14ac:dyDescent="0.25">
      <c r="I18640"/>
      <c r="J18640"/>
      <c r="K18640"/>
      <c r="L18640"/>
    </row>
    <row r="18641" spans="9:12" ht="15" x14ac:dyDescent="0.25">
      <c r="I18641"/>
      <c r="J18641"/>
      <c r="K18641"/>
      <c r="L18641"/>
    </row>
    <row r="18642" spans="9:12" ht="15" x14ac:dyDescent="0.25">
      <c r="I18642"/>
      <c r="J18642"/>
      <c r="K18642"/>
      <c r="L18642"/>
    </row>
    <row r="18643" spans="9:12" ht="15" x14ac:dyDescent="0.25">
      <c r="I18643"/>
      <c r="J18643"/>
      <c r="K18643"/>
      <c r="L18643"/>
    </row>
    <row r="18644" spans="9:12" ht="15" x14ac:dyDescent="0.25">
      <c r="I18644"/>
      <c r="J18644"/>
      <c r="K18644"/>
      <c r="L18644"/>
    </row>
    <row r="18645" spans="9:12" ht="15" x14ac:dyDescent="0.25">
      <c r="I18645"/>
      <c r="J18645"/>
      <c r="K18645"/>
      <c r="L18645"/>
    </row>
    <row r="18646" spans="9:12" ht="15" x14ac:dyDescent="0.25">
      <c r="I18646"/>
      <c r="J18646"/>
      <c r="K18646"/>
      <c r="L18646"/>
    </row>
    <row r="18647" spans="9:12" ht="15" x14ac:dyDescent="0.25">
      <c r="I18647"/>
      <c r="J18647"/>
      <c r="K18647"/>
      <c r="L18647"/>
    </row>
    <row r="18648" spans="9:12" ht="15" x14ac:dyDescent="0.25">
      <c r="I18648"/>
      <c r="J18648"/>
      <c r="K18648"/>
      <c r="L18648"/>
    </row>
    <row r="18649" spans="9:12" ht="15" x14ac:dyDescent="0.25">
      <c r="I18649"/>
      <c r="J18649"/>
      <c r="K18649"/>
      <c r="L18649"/>
    </row>
    <row r="18650" spans="9:12" ht="15" x14ac:dyDescent="0.25">
      <c r="I18650"/>
      <c r="J18650"/>
      <c r="K18650"/>
      <c r="L18650"/>
    </row>
    <row r="18651" spans="9:12" ht="15" x14ac:dyDescent="0.25">
      <c r="I18651"/>
      <c r="J18651"/>
      <c r="K18651"/>
      <c r="L18651"/>
    </row>
    <row r="18652" spans="9:12" ht="15" x14ac:dyDescent="0.25">
      <c r="I18652"/>
      <c r="J18652"/>
      <c r="K18652"/>
      <c r="L18652"/>
    </row>
    <row r="18653" spans="9:12" ht="15" x14ac:dyDescent="0.25">
      <c r="I18653"/>
      <c r="J18653"/>
      <c r="K18653"/>
      <c r="L18653"/>
    </row>
    <row r="18654" spans="9:12" ht="15" x14ac:dyDescent="0.25">
      <c r="I18654"/>
      <c r="J18654"/>
      <c r="K18654"/>
      <c r="L18654"/>
    </row>
    <row r="18655" spans="9:12" ht="15" x14ac:dyDescent="0.25">
      <c r="I18655"/>
      <c r="J18655"/>
      <c r="K18655"/>
      <c r="L18655"/>
    </row>
    <row r="18656" spans="9:12" ht="15" x14ac:dyDescent="0.25">
      <c r="I18656"/>
      <c r="J18656"/>
      <c r="K18656"/>
      <c r="L18656"/>
    </row>
    <row r="18657" spans="9:12" ht="15" x14ac:dyDescent="0.25">
      <c r="I18657"/>
      <c r="J18657"/>
      <c r="K18657"/>
      <c r="L18657"/>
    </row>
    <row r="18658" spans="9:12" ht="15" x14ac:dyDescent="0.25">
      <c r="I18658"/>
      <c r="J18658"/>
      <c r="K18658"/>
      <c r="L18658"/>
    </row>
    <row r="18659" spans="9:12" ht="15" x14ac:dyDescent="0.25">
      <c r="I18659"/>
      <c r="J18659"/>
      <c r="K18659"/>
      <c r="L18659"/>
    </row>
    <row r="18660" spans="9:12" ht="15" x14ac:dyDescent="0.25">
      <c r="I18660"/>
      <c r="J18660"/>
      <c r="K18660"/>
      <c r="L18660"/>
    </row>
    <row r="18661" spans="9:12" ht="15" x14ac:dyDescent="0.25">
      <c r="I18661"/>
      <c r="J18661"/>
      <c r="K18661"/>
      <c r="L18661"/>
    </row>
    <row r="18662" spans="9:12" ht="15" x14ac:dyDescent="0.25">
      <c r="I18662"/>
      <c r="J18662"/>
      <c r="K18662"/>
      <c r="L18662"/>
    </row>
    <row r="18663" spans="9:12" ht="15" x14ac:dyDescent="0.25">
      <c r="I18663"/>
      <c r="J18663"/>
      <c r="K18663"/>
      <c r="L18663"/>
    </row>
    <row r="18664" spans="9:12" ht="15" x14ac:dyDescent="0.25">
      <c r="I18664"/>
      <c r="J18664"/>
      <c r="K18664"/>
      <c r="L18664"/>
    </row>
    <row r="18665" spans="9:12" ht="15" x14ac:dyDescent="0.25">
      <c r="I18665"/>
      <c r="J18665"/>
      <c r="K18665"/>
      <c r="L18665"/>
    </row>
    <row r="18666" spans="9:12" ht="15" x14ac:dyDescent="0.25">
      <c r="I18666"/>
      <c r="J18666"/>
      <c r="K18666"/>
      <c r="L18666"/>
    </row>
    <row r="18667" spans="9:12" ht="15" x14ac:dyDescent="0.25">
      <c r="I18667"/>
      <c r="J18667"/>
      <c r="K18667"/>
      <c r="L18667"/>
    </row>
    <row r="18668" spans="9:12" ht="15" x14ac:dyDescent="0.25">
      <c r="I18668"/>
      <c r="J18668"/>
      <c r="K18668"/>
      <c r="L18668"/>
    </row>
    <row r="18669" spans="9:12" ht="15" x14ac:dyDescent="0.25">
      <c r="I18669"/>
      <c r="J18669"/>
      <c r="K18669"/>
      <c r="L18669"/>
    </row>
    <row r="18670" spans="9:12" ht="15" x14ac:dyDescent="0.25">
      <c r="I18670"/>
      <c r="J18670"/>
      <c r="K18670"/>
      <c r="L18670"/>
    </row>
    <row r="18671" spans="9:12" ht="15" x14ac:dyDescent="0.25">
      <c r="I18671"/>
      <c r="J18671"/>
      <c r="K18671"/>
      <c r="L18671"/>
    </row>
    <row r="18672" spans="9:12" ht="15" x14ac:dyDescent="0.25">
      <c r="I18672"/>
      <c r="J18672"/>
      <c r="K18672"/>
      <c r="L18672"/>
    </row>
    <row r="18673" spans="9:12" ht="15" x14ac:dyDescent="0.25">
      <c r="I18673"/>
      <c r="J18673"/>
      <c r="K18673"/>
      <c r="L18673"/>
    </row>
    <row r="18674" spans="9:12" ht="15" x14ac:dyDescent="0.25">
      <c r="I18674"/>
      <c r="J18674"/>
      <c r="K18674"/>
      <c r="L18674"/>
    </row>
    <row r="18675" spans="9:12" ht="15" x14ac:dyDescent="0.25">
      <c r="I18675"/>
      <c r="J18675"/>
      <c r="K18675"/>
      <c r="L18675"/>
    </row>
    <row r="18676" spans="9:12" ht="15" x14ac:dyDescent="0.25">
      <c r="I18676"/>
      <c r="J18676"/>
      <c r="K18676"/>
      <c r="L18676"/>
    </row>
    <row r="18677" spans="9:12" ht="15" x14ac:dyDescent="0.25">
      <c r="I18677"/>
      <c r="J18677"/>
      <c r="K18677"/>
      <c r="L18677"/>
    </row>
    <row r="18678" spans="9:12" ht="15" x14ac:dyDescent="0.25">
      <c r="I18678"/>
      <c r="J18678"/>
      <c r="K18678"/>
      <c r="L18678"/>
    </row>
    <row r="18679" spans="9:12" ht="15" x14ac:dyDescent="0.25">
      <c r="I18679"/>
      <c r="J18679"/>
      <c r="K18679"/>
      <c r="L18679"/>
    </row>
    <row r="18680" spans="9:12" ht="15" x14ac:dyDescent="0.25">
      <c r="I18680"/>
      <c r="J18680"/>
      <c r="K18680"/>
      <c r="L18680"/>
    </row>
    <row r="18681" spans="9:12" ht="15" x14ac:dyDescent="0.25">
      <c r="I18681"/>
      <c r="J18681"/>
      <c r="K18681"/>
      <c r="L18681"/>
    </row>
    <row r="18682" spans="9:12" ht="15" x14ac:dyDescent="0.25">
      <c r="I18682"/>
      <c r="J18682"/>
      <c r="K18682"/>
      <c r="L18682"/>
    </row>
    <row r="18683" spans="9:12" ht="15" x14ac:dyDescent="0.25">
      <c r="I18683"/>
      <c r="J18683"/>
      <c r="K18683"/>
      <c r="L18683"/>
    </row>
    <row r="18684" spans="9:12" ht="15" x14ac:dyDescent="0.25">
      <c r="I18684"/>
      <c r="J18684"/>
      <c r="K18684"/>
      <c r="L18684"/>
    </row>
    <row r="18685" spans="9:12" ht="15" x14ac:dyDescent="0.25">
      <c r="I18685"/>
      <c r="J18685"/>
      <c r="K18685"/>
      <c r="L18685"/>
    </row>
    <row r="18686" spans="9:12" ht="15" x14ac:dyDescent="0.25">
      <c r="I18686"/>
      <c r="J18686"/>
      <c r="K18686"/>
      <c r="L18686"/>
    </row>
    <row r="18687" spans="9:12" ht="15" x14ac:dyDescent="0.25">
      <c r="I18687"/>
      <c r="J18687"/>
      <c r="K18687"/>
      <c r="L18687"/>
    </row>
    <row r="18688" spans="9:12" ht="15" x14ac:dyDescent="0.25">
      <c r="I18688"/>
      <c r="J18688"/>
      <c r="K18688"/>
      <c r="L18688"/>
    </row>
    <row r="18689" spans="9:12" ht="15" x14ac:dyDescent="0.25">
      <c r="I18689"/>
      <c r="J18689"/>
      <c r="K18689"/>
      <c r="L18689"/>
    </row>
    <row r="18690" spans="9:12" ht="15" x14ac:dyDescent="0.25">
      <c r="I18690"/>
      <c r="J18690"/>
      <c r="K18690"/>
      <c r="L18690"/>
    </row>
    <row r="18691" spans="9:12" ht="15" x14ac:dyDescent="0.25">
      <c r="I18691"/>
      <c r="J18691"/>
      <c r="K18691"/>
      <c r="L18691"/>
    </row>
    <row r="18692" spans="9:12" ht="15" x14ac:dyDescent="0.25">
      <c r="I18692"/>
      <c r="J18692"/>
      <c r="K18692"/>
      <c r="L18692"/>
    </row>
    <row r="18693" spans="9:12" ht="15" x14ac:dyDescent="0.25">
      <c r="I18693"/>
      <c r="J18693"/>
      <c r="K18693"/>
      <c r="L18693"/>
    </row>
    <row r="18694" spans="9:12" ht="15" x14ac:dyDescent="0.25">
      <c r="I18694"/>
      <c r="J18694"/>
      <c r="K18694"/>
      <c r="L18694"/>
    </row>
    <row r="18695" spans="9:12" ht="15" x14ac:dyDescent="0.25">
      <c r="I18695"/>
      <c r="J18695"/>
      <c r="K18695"/>
      <c r="L18695"/>
    </row>
    <row r="18696" spans="9:12" ht="15" x14ac:dyDescent="0.25">
      <c r="I18696"/>
      <c r="J18696"/>
      <c r="K18696"/>
      <c r="L18696"/>
    </row>
    <row r="18697" spans="9:12" ht="15" x14ac:dyDescent="0.25">
      <c r="I18697"/>
      <c r="J18697"/>
      <c r="K18697"/>
      <c r="L18697"/>
    </row>
    <row r="18698" spans="9:12" ht="15" x14ac:dyDescent="0.25">
      <c r="I18698"/>
      <c r="J18698"/>
      <c r="K18698"/>
      <c r="L18698"/>
    </row>
    <row r="18699" spans="9:12" ht="15" x14ac:dyDescent="0.25">
      <c r="I18699"/>
      <c r="J18699"/>
      <c r="K18699"/>
      <c r="L18699"/>
    </row>
    <row r="18700" spans="9:12" ht="15" x14ac:dyDescent="0.25">
      <c r="I18700"/>
      <c r="J18700"/>
      <c r="K18700"/>
      <c r="L18700"/>
    </row>
    <row r="18701" spans="9:12" ht="15" x14ac:dyDescent="0.25">
      <c r="I18701"/>
      <c r="J18701"/>
      <c r="K18701"/>
      <c r="L18701"/>
    </row>
    <row r="18702" spans="9:12" ht="15" x14ac:dyDescent="0.25">
      <c r="I18702"/>
      <c r="J18702"/>
      <c r="K18702"/>
      <c r="L18702"/>
    </row>
    <row r="18703" spans="9:12" ht="15" x14ac:dyDescent="0.25">
      <c r="I18703"/>
      <c r="J18703"/>
      <c r="K18703"/>
      <c r="L18703"/>
    </row>
    <row r="18704" spans="9:12" ht="15" x14ac:dyDescent="0.25">
      <c r="I18704"/>
      <c r="J18704"/>
      <c r="K18704"/>
      <c r="L18704"/>
    </row>
    <row r="18705" spans="9:12" ht="15" x14ac:dyDescent="0.25">
      <c r="I18705"/>
      <c r="J18705"/>
      <c r="K18705"/>
      <c r="L18705"/>
    </row>
    <row r="18706" spans="9:12" ht="15" x14ac:dyDescent="0.25">
      <c r="I18706"/>
      <c r="J18706"/>
      <c r="K18706"/>
      <c r="L18706"/>
    </row>
    <row r="18707" spans="9:12" ht="15" x14ac:dyDescent="0.25">
      <c r="I18707"/>
      <c r="J18707"/>
      <c r="K18707"/>
      <c r="L18707"/>
    </row>
    <row r="18708" spans="9:12" ht="15" x14ac:dyDescent="0.25">
      <c r="I18708"/>
      <c r="J18708"/>
      <c r="K18708"/>
      <c r="L18708"/>
    </row>
    <row r="18709" spans="9:12" ht="15" x14ac:dyDescent="0.25">
      <c r="I18709"/>
      <c r="J18709"/>
      <c r="K18709"/>
      <c r="L18709"/>
    </row>
    <row r="18710" spans="9:12" ht="15" x14ac:dyDescent="0.25">
      <c r="I18710"/>
      <c r="J18710"/>
      <c r="K18710"/>
      <c r="L18710"/>
    </row>
    <row r="18711" spans="9:12" ht="15" x14ac:dyDescent="0.25">
      <c r="I18711"/>
      <c r="J18711"/>
      <c r="K18711"/>
      <c r="L18711"/>
    </row>
    <row r="18712" spans="9:12" ht="15" x14ac:dyDescent="0.25">
      <c r="I18712"/>
      <c r="J18712"/>
      <c r="K18712"/>
      <c r="L18712"/>
    </row>
    <row r="18713" spans="9:12" ht="15" x14ac:dyDescent="0.25">
      <c r="I18713"/>
      <c r="J18713"/>
      <c r="K18713"/>
      <c r="L18713"/>
    </row>
    <row r="18714" spans="9:12" ht="15" x14ac:dyDescent="0.25">
      <c r="I18714"/>
      <c r="J18714"/>
      <c r="K18714"/>
      <c r="L18714"/>
    </row>
    <row r="18715" spans="9:12" ht="15" x14ac:dyDescent="0.25">
      <c r="I18715"/>
      <c r="J18715"/>
      <c r="K18715"/>
      <c r="L18715"/>
    </row>
    <row r="18716" spans="9:12" ht="15" x14ac:dyDescent="0.25">
      <c r="I18716"/>
      <c r="J18716"/>
      <c r="K18716"/>
      <c r="L18716"/>
    </row>
    <row r="18717" spans="9:12" ht="15" x14ac:dyDescent="0.25">
      <c r="I18717"/>
      <c r="J18717"/>
      <c r="K18717"/>
      <c r="L18717"/>
    </row>
    <row r="18718" spans="9:12" ht="15" x14ac:dyDescent="0.25">
      <c r="I18718"/>
      <c r="J18718"/>
      <c r="K18718"/>
      <c r="L18718"/>
    </row>
    <row r="18719" spans="9:12" ht="15" x14ac:dyDescent="0.25">
      <c r="I18719"/>
      <c r="J18719"/>
      <c r="K18719"/>
      <c r="L18719"/>
    </row>
    <row r="18720" spans="9:12" ht="15" x14ac:dyDescent="0.25">
      <c r="I18720"/>
      <c r="J18720"/>
      <c r="K18720"/>
      <c r="L18720"/>
    </row>
    <row r="18721" spans="9:12" ht="15" x14ac:dyDescent="0.25">
      <c r="I18721"/>
      <c r="J18721"/>
      <c r="K18721"/>
      <c r="L18721"/>
    </row>
    <row r="18722" spans="9:12" ht="15" x14ac:dyDescent="0.25">
      <c r="I18722"/>
      <c r="J18722"/>
      <c r="K18722"/>
      <c r="L18722"/>
    </row>
    <row r="18723" spans="9:12" ht="15" x14ac:dyDescent="0.25">
      <c r="I18723"/>
      <c r="J18723"/>
      <c r="K18723"/>
      <c r="L18723"/>
    </row>
    <row r="18724" spans="9:12" ht="15" x14ac:dyDescent="0.25">
      <c r="I18724"/>
      <c r="J18724"/>
      <c r="K18724"/>
      <c r="L18724"/>
    </row>
    <row r="18725" spans="9:12" ht="15" x14ac:dyDescent="0.25">
      <c r="I18725"/>
      <c r="J18725"/>
      <c r="K18725"/>
      <c r="L18725"/>
    </row>
    <row r="18726" spans="9:12" ht="15" x14ac:dyDescent="0.25">
      <c r="I18726"/>
      <c r="J18726"/>
      <c r="K18726"/>
      <c r="L18726"/>
    </row>
    <row r="18727" spans="9:12" ht="15" x14ac:dyDescent="0.25">
      <c r="I18727"/>
      <c r="J18727"/>
      <c r="K18727"/>
      <c r="L18727"/>
    </row>
    <row r="18728" spans="9:12" ht="15" x14ac:dyDescent="0.25">
      <c r="I18728"/>
      <c r="J18728"/>
      <c r="K18728"/>
      <c r="L18728"/>
    </row>
    <row r="18729" spans="9:12" ht="15" x14ac:dyDescent="0.25">
      <c r="I18729"/>
      <c r="J18729"/>
      <c r="K18729"/>
      <c r="L18729"/>
    </row>
    <row r="18730" spans="9:12" ht="15" x14ac:dyDescent="0.25">
      <c r="I18730"/>
      <c r="J18730"/>
      <c r="K18730"/>
      <c r="L18730"/>
    </row>
    <row r="18731" spans="9:12" ht="15" x14ac:dyDescent="0.25">
      <c r="I18731"/>
      <c r="J18731"/>
      <c r="K18731"/>
      <c r="L18731"/>
    </row>
    <row r="18732" spans="9:12" ht="15" x14ac:dyDescent="0.25">
      <c r="I18732"/>
      <c r="J18732"/>
      <c r="K18732"/>
      <c r="L18732"/>
    </row>
    <row r="18733" spans="9:12" ht="15" x14ac:dyDescent="0.25">
      <c r="I18733"/>
      <c r="J18733"/>
      <c r="K18733"/>
      <c r="L18733"/>
    </row>
    <row r="18734" spans="9:12" ht="15" x14ac:dyDescent="0.25">
      <c r="I18734"/>
      <c r="J18734"/>
      <c r="K18734"/>
      <c r="L18734"/>
    </row>
    <row r="18735" spans="9:12" ht="15" x14ac:dyDescent="0.25">
      <c r="I18735"/>
      <c r="J18735"/>
      <c r="K18735"/>
      <c r="L18735"/>
    </row>
    <row r="18736" spans="9:12" ht="15" x14ac:dyDescent="0.25">
      <c r="I18736"/>
      <c r="J18736"/>
      <c r="K18736"/>
      <c r="L18736"/>
    </row>
    <row r="18737" spans="9:12" ht="15" x14ac:dyDescent="0.25">
      <c r="I18737"/>
      <c r="J18737"/>
      <c r="K18737"/>
      <c r="L18737"/>
    </row>
    <row r="18738" spans="9:12" ht="15" x14ac:dyDescent="0.25">
      <c r="I18738"/>
      <c r="J18738"/>
      <c r="K18738"/>
      <c r="L18738"/>
    </row>
    <row r="18739" spans="9:12" ht="15" x14ac:dyDescent="0.25">
      <c r="I18739"/>
      <c r="J18739"/>
      <c r="K18739"/>
      <c r="L18739"/>
    </row>
    <row r="18740" spans="9:12" ht="15" x14ac:dyDescent="0.25">
      <c r="I18740"/>
      <c r="J18740"/>
      <c r="K18740"/>
      <c r="L18740"/>
    </row>
    <row r="18741" spans="9:12" ht="15" x14ac:dyDescent="0.25">
      <c r="I18741"/>
      <c r="J18741"/>
      <c r="K18741"/>
      <c r="L18741"/>
    </row>
    <row r="18742" spans="9:12" ht="15" x14ac:dyDescent="0.25">
      <c r="I18742"/>
      <c r="J18742"/>
      <c r="K18742"/>
      <c r="L18742"/>
    </row>
    <row r="18743" spans="9:12" ht="15" x14ac:dyDescent="0.25">
      <c r="I18743"/>
      <c r="J18743"/>
      <c r="K18743"/>
      <c r="L18743"/>
    </row>
    <row r="18744" spans="9:12" ht="15" x14ac:dyDescent="0.25">
      <c r="I18744"/>
      <c r="J18744"/>
      <c r="K18744"/>
      <c r="L18744"/>
    </row>
    <row r="18745" spans="9:12" ht="15" x14ac:dyDescent="0.25">
      <c r="I18745"/>
      <c r="J18745"/>
      <c r="K18745"/>
      <c r="L18745"/>
    </row>
    <row r="18746" spans="9:12" ht="15" x14ac:dyDescent="0.25">
      <c r="I18746"/>
      <c r="J18746"/>
      <c r="K18746"/>
      <c r="L18746"/>
    </row>
    <row r="18747" spans="9:12" ht="15" x14ac:dyDescent="0.25">
      <c r="I18747"/>
      <c r="J18747"/>
      <c r="K18747"/>
      <c r="L18747"/>
    </row>
    <row r="18748" spans="9:12" ht="15" x14ac:dyDescent="0.25">
      <c r="I18748"/>
      <c r="J18748"/>
      <c r="K18748"/>
      <c r="L18748"/>
    </row>
    <row r="18749" spans="9:12" ht="15" x14ac:dyDescent="0.25">
      <c r="I18749"/>
      <c r="J18749"/>
      <c r="K18749"/>
      <c r="L18749"/>
    </row>
    <row r="18750" spans="9:12" ht="15" x14ac:dyDescent="0.25">
      <c r="I18750"/>
      <c r="J18750"/>
      <c r="K18750"/>
      <c r="L18750"/>
    </row>
    <row r="18751" spans="9:12" ht="15" x14ac:dyDescent="0.25">
      <c r="I18751"/>
      <c r="J18751"/>
      <c r="K18751"/>
      <c r="L18751"/>
    </row>
    <row r="18752" spans="9:12" ht="15" x14ac:dyDescent="0.25">
      <c r="I18752"/>
      <c r="J18752"/>
      <c r="K18752"/>
      <c r="L18752"/>
    </row>
    <row r="18753" spans="9:12" ht="15" x14ac:dyDescent="0.25">
      <c r="I18753"/>
      <c r="J18753"/>
      <c r="K18753"/>
      <c r="L18753"/>
    </row>
    <row r="18754" spans="9:12" ht="15" x14ac:dyDescent="0.25">
      <c r="I18754"/>
      <c r="J18754"/>
      <c r="K18754"/>
      <c r="L18754"/>
    </row>
    <row r="18755" spans="9:12" ht="15" x14ac:dyDescent="0.25">
      <c r="I18755"/>
      <c r="J18755"/>
      <c r="K18755"/>
      <c r="L18755"/>
    </row>
    <row r="18756" spans="9:12" ht="15" x14ac:dyDescent="0.25">
      <c r="I18756"/>
      <c r="J18756"/>
      <c r="K18756"/>
      <c r="L18756"/>
    </row>
    <row r="18757" spans="9:12" ht="15" x14ac:dyDescent="0.25">
      <c r="I18757"/>
      <c r="J18757"/>
      <c r="K18757"/>
      <c r="L18757"/>
    </row>
    <row r="18758" spans="9:12" ht="15" x14ac:dyDescent="0.25">
      <c r="I18758"/>
      <c r="J18758"/>
      <c r="K18758"/>
      <c r="L18758"/>
    </row>
    <row r="18759" spans="9:12" ht="15" x14ac:dyDescent="0.25">
      <c r="I18759"/>
      <c r="J18759"/>
      <c r="K18759"/>
      <c r="L18759"/>
    </row>
    <row r="18760" spans="9:12" ht="15" x14ac:dyDescent="0.25">
      <c r="I18760"/>
      <c r="J18760"/>
      <c r="K18760"/>
      <c r="L18760"/>
    </row>
    <row r="18761" spans="9:12" ht="15" x14ac:dyDescent="0.25">
      <c r="I18761"/>
      <c r="J18761"/>
      <c r="K18761"/>
      <c r="L18761"/>
    </row>
    <row r="18762" spans="9:12" ht="15" x14ac:dyDescent="0.25">
      <c r="I18762"/>
      <c r="J18762"/>
      <c r="K18762"/>
      <c r="L18762"/>
    </row>
    <row r="18763" spans="9:12" ht="15" x14ac:dyDescent="0.25">
      <c r="I18763"/>
      <c r="J18763"/>
      <c r="K18763"/>
      <c r="L18763"/>
    </row>
    <row r="18764" spans="9:12" ht="15" x14ac:dyDescent="0.25">
      <c r="I18764"/>
      <c r="J18764"/>
      <c r="K18764"/>
      <c r="L18764"/>
    </row>
    <row r="18765" spans="9:12" ht="15" x14ac:dyDescent="0.25">
      <c r="I18765"/>
      <c r="J18765"/>
      <c r="K18765"/>
      <c r="L18765"/>
    </row>
    <row r="18766" spans="9:12" ht="15" x14ac:dyDescent="0.25">
      <c r="I18766"/>
      <c r="J18766"/>
      <c r="K18766"/>
      <c r="L18766"/>
    </row>
    <row r="18767" spans="9:12" ht="15" x14ac:dyDescent="0.25">
      <c r="I18767"/>
      <c r="J18767"/>
      <c r="K18767"/>
      <c r="L18767"/>
    </row>
    <row r="18768" spans="9:12" ht="15" x14ac:dyDescent="0.25">
      <c r="I18768"/>
      <c r="J18768"/>
      <c r="K18768"/>
      <c r="L18768"/>
    </row>
    <row r="18769" spans="9:12" ht="15" x14ac:dyDescent="0.25">
      <c r="I18769"/>
      <c r="J18769"/>
      <c r="K18769"/>
      <c r="L18769"/>
    </row>
    <row r="18770" spans="9:12" ht="15" x14ac:dyDescent="0.25">
      <c r="I18770"/>
      <c r="J18770"/>
      <c r="K18770"/>
      <c r="L18770"/>
    </row>
    <row r="18771" spans="9:12" ht="15" x14ac:dyDescent="0.25">
      <c r="I18771"/>
      <c r="J18771"/>
      <c r="K18771"/>
      <c r="L18771"/>
    </row>
    <row r="18772" spans="9:12" ht="15" x14ac:dyDescent="0.25">
      <c r="I18772"/>
      <c r="J18772"/>
      <c r="K18772"/>
      <c r="L18772"/>
    </row>
    <row r="18773" spans="9:12" ht="15" x14ac:dyDescent="0.25">
      <c r="I18773"/>
      <c r="J18773"/>
      <c r="K18773"/>
      <c r="L18773"/>
    </row>
    <row r="18774" spans="9:12" ht="15" x14ac:dyDescent="0.25">
      <c r="I18774"/>
      <c r="J18774"/>
      <c r="K18774"/>
      <c r="L18774"/>
    </row>
    <row r="18775" spans="9:12" ht="15" x14ac:dyDescent="0.25">
      <c r="I18775"/>
      <c r="J18775"/>
      <c r="K18775"/>
      <c r="L18775"/>
    </row>
    <row r="18776" spans="9:12" ht="15" x14ac:dyDescent="0.25">
      <c r="I18776"/>
      <c r="J18776"/>
      <c r="K18776"/>
      <c r="L18776"/>
    </row>
    <row r="18777" spans="9:12" ht="15" x14ac:dyDescent="0.25">
      <c r="I18777"/>
      <c r="J18777"/>
      <c r="K18777"/>
      <c r="L18777"/>
    </row>
    <row r="18778" spans="9:12" ht="15" x14ac:dyDescent="0.25">
      <c r="I18778"/>
      <c r="J18778"/>
      <c r="K18778"/>
      <c r="L18778"/>
    </row>
    <row r="18779" spans="9:12" ht="15" x14ac:dyDescent="0.25">
      <c r="I18779"/>
      <c r="J18779"/>
      <c r="K18779"/>
      <c r="L18779"/>
    </row>
    <row r="18780" spans="9:12" ht="15" x14ac:dyDescent="0.25">
      <c r="I18780"/>
      <c r="J18780"/>
      <c r="K18780"/>
      <c r="L18780"/>
    </row>
    <row r="18781" spans="9:12" ht="15" x14ac:dyDescent="0.25">
      <c r="I18781"/>
      <c r="J18781"/>
      <c r="K18781"/>
      <c r="L18781"/>
    </row>
    <row r="18782" spans="9:12" ht="15" x14ac:dyDescent="0.25">
      <c r="I18782"/>
      <c r="J18782"/>
      <c r="K18782"/>
      <c r="L18782"/>
    </row>
    <row r="18783" spans="9:12" ht="15" x14ac:dyDescent="0.25">
      <c r="I18783"/>
      <c r="J18783"/>
      <c r="K18783"/>
      <c r="L18783"/>
    </row>
    <row r="18784" spans="9:12" ht="15" x14ac:dyDescent="0.25">
      <c r="I18784"/>
      <c r="J18784"/>
      <c r="K18784"/>
      <c r="L18784"/>
    </row>
    <row r="18785" spans="9:12" ht="15" x14ac:dyDescent="0.25">
      <c r="I18785"/>
      <c r="J18785"/>
      <c r="K18785"/>
      <c r="L18785"/>
    </row>
    <row r="18786" spans="9:12" ht="15" x14ac:dyDescent="0.25">
      <c r="I18786"/>
      <c r="J18786"/>
      <c r="K18786"/>
      <c r="L18786"/>
    </row>
    <row r="18787" spans="9:12" ht="15" x14ac:dyDescent="0.25">
      <c r="I18787"/>
      <c r="J18787"/>
      <c r="K18787"/>
      <c r="L18787"/>
    </row>
    <row r="18788" spans="9:12" ht="15" x14ac:dyDescent="0.25">
      <c r="I18788"/>
      <c r="J18788"/>
      <c r="K18788"/>
      <c r="L18788"/>
    </row>
    <row r="18789" spans="9:12" ht="15" x14ac:dyDescent="0.25">
      <c r="I18789"/>
      <c r="J18789"/>
      <c r="K18789"/>
      <c r="L18789"/>
    </row>
    <row r="18790" spans="9:12" ht="15" x14ac:dyDescent="0.25">
      <c r="I18790"/>
      <c r="J18790"/>
      <c r="K18790"/>
      <c r="L18790"/>
    </row>
    <row r="18791" spans="9:12" ht="15" x14ac:dyDescent="0.25">
      <c r="I18791"/>
      <c r="J18791"/>
      <c r="K18791"/>
      <c r="L18791"/>
    </row>
    <row r="18792" spans="9:12" ht="15" x14ac:dyDescent="0.25">
      <c r="I18792"/>
      <c r="J18792"/>
      <c r="K18792"/>
      <c r="L18792"/>
    </row>
    <row r="18793" spans="9:12" ht="15" x14ac:dyDescent="0.25">
      <c r="I18793"/>
      <c r="J18793"/>
      <c r="K18793"/>
      <c r="L18793"/>
    </row>
    <row r="18794" spans="9:12" ht="15" x14ac:dyDescent="0.25">
      <c r="I18794"/>
      <c r="J18794"/>
      <c r="K18794"/>
      <c r="L18794"/>
    </row>
    <row r="18795" spans="9:12" ht="15" x14ac:dyDescent="0.25">
      <c r="I18795"/>
      <c r="J18795"/>
      <c r="K18795"/>
      <c r="L18795"/>
    </row>
    <row r="18796" spans="9:12" ht="15" x14ac:dyDescent="0.25">
      <c r="I18796"/>
      <c r="J18796"/>
      <c r="K18796"/>
      <c r="L18796"/>
    </row>
    <row r="18797" spans="9:12" ht="15" x14ac:dyDescent="0.25">
      <c r="I18797"/>
      <c r="J18797"/>
      <c r="K18797"/>
      <c r="L18797"/>
    </row>
    <row r="18798" spans="9:12" ht="15" x14ac:dyDescent="0.25">
      <c r="I18798"/>
      <c r="J18798"/>
      <c r="K18798"/>
      <c r="L18798"/>
    </row>
    <row r="18799" spans="9:12" ht="15" x14ac:dyDescent="0.25">
      <c r="I18799"/>
      <c r="J18799"/>
      <c r="K18799"/>
      <c r="L18799"/>
    </row>
    <row r="18800" spans="9:12" ht="15" x14ac:dyDescent="0.25">
      <c r="I18800"/>
      <c r="J18800"/>
      <c r="K18800"/>
      <c r="L18800"/>
    </row>
    <row r="18801" spans="9:12" ht="15" x14ac:dyDescent="0.25">
      <c r="I18801"/>
      <c r="J18801"/>
      <c r="K18801"/>
      <c r="L18801"/>
    </row>
    <row r="18802" spans="9:12" ht="15" x14ac:dyDescent="0.25">
      <c r="I18802"/>
      <c r="J18802"/>
      <c r="K18802"/>
      <c r="L18802"/>
    </row>
    <row r="18803" spans="9:12" ht="15" x14ac:dyDescent="0.25">
      <c r="I18803"/>
      <c r="J18803"/>
      <c r="K18803"/>
      <c r="L18803"/>
    </row>
    <row r="18804" spans="9:12" ht="15" x14ac:dyDescent="0.25">
      <c r="I18804"/>
      <c r="J18804"/>
      <c r="K18804"/>
      <c r="L18804"/>
    </row>
    <row r="18805" spans="9:12" ht="15" x14ac:dyDescent="0.25">
      <c r="I18805"/>
      <c r="J18805"/>
      <c r="K18805"/>
      <c r="L18805"/>
    </row>
    <row r="18806" spans="9:12" ht="15" x14ac:dyDescent="0.25">
      <c r="I18806"/>
      <c r="J18806"/>
      <c r="K18806"/>
      <c r="L18806"/>
    </row>
    <row r="18807" spans="9:12" ht="15" x14ac:dyDescent="0.25">
      <c r="I18807"/>
      <c r="J18807"/>
      <c r="K18807"/>
      <c r="L18807"/>
    </row>
    <row r="18808" spans="9:12" ht="15" x14ac:dyDescent="0.25">
      <c r="I18808"/>
      <c r="J18808"/>
      <c r="K18808"/>
      <c r="L18808"/>
    </row>
    <row r="18809" spans="9:12" ht="15" x14ac:dyDescent="0.25">
      <c r="I18809"/>
      <c r="J18809"/>
      <c r="K18809"/>
      <c r="L18809"/>
    </row>
    <row r="18810" spans="9:12" ht="15" x14ac:dyDescent="0.25">
      <c r="I18810"/>
      <c r="J18810"/>
      <c r="K18810"/>
      <c r="L18810"/>
    </row>
    <row r="18811" spans="9:12" ht="15" x14ac:dyDescent="0.25">
      <c r="I18811"/>
      <c r="J18811"/>
      <c r="K18811"/>
      <c r="L18811"/>
    </row>
    <row r="18812" spans="9:12" ht="15" x14ac:dyDescent="0.25">
      <c r="I18812"/>
      <c r="J18812"/>
      <c r="K18812"/>
      <c r="L18812"/>
    </row>
    <row r="18813" spans="9:12" ht="15" x14ac:dyDescent="0.25">
      <c r="I18813"/>
      <c r="J18813"/>
      <c r="K18813"/>
      <c r="L18813"/>
    </row>
    <row r="18814" spans="9:12" ht="15" x14ac:dyDescent="0.25">
      <c r="I18814"/>
      <c r="J18814"/>
      <c r="K18814"/>
      <c r="L18814"/>
    </row>
    <row r="18815" spans="9:12" ht="15" x14ac:dyDescent="0.25">
      <c r="I18815"/>
      <c r="J18815"/>
      <c r="K18815"/>
      <c r="L18815"/>
    </row>
    <row r="18816" spans="9:12" ht="15" x14ac:dyDescent="0.25">
      <c r="I18816"/>
      <c r="J18816"/>
      <c r="K18816"/>
      <c r="L18816"/>
    </row>
    <row r="18817" spans="9:12" ht="15" x14ac:dyDescent="0.25">
      <c r="I18817"/>
      <c r="J18817"/>
      <c r="K18817"/>
      <c r="L18817"/>
    </row>
    <row r="18818" spans="9:12" ht="15" x14ac:dyDescent="0.25">
      <c r="I18818"/>
      <c r="J18818"/>
      <c r="K18818"/>
      <c r="L18818"/>
    </row>
    <row r="18819" spans="9:12" ht="15" x14ac:dyDescent="0.25">
      <c r="I18819"/>
      <c r="J18819"/>
      <c r="K18819"/>
      <c r="L18819"/>
    </row>
    <row r="18820" spans="9:12" ht="15" x14ac:dyDescent="0.25">
      <c r="I18820"/>
      <c r="J18820"/>
      <c r="K18820"/>
      <c r="L18820"/>
    </row>
    <row r="18821" spans="9:12" ht="15" x14ac:dyDescent="0.25">
      <c r="I18821"/>
      <c r="J18821"/>
      <c r="K18821"/>
      <c r="L18821"/>
    </row>
    <row r="18822" spans="9:12" ht="15" x14ac:dyDescent="0.25">
      <c r="I18822"/>
      <c r="J18822"/>
      <c r="K18822"/>
      <c r="L18822"/>
    </row>
    <row r="18823" spans="9:12" ht="15" x14ac:dyDescent="0.25">
      <c r="I18823"/>
      <c r="J18823"/>
      <c r="K18823"/>
      <c r="L18823"/>
    </row>
    <row r="18824" spans="9:12" ht="15" x14ac:dyDescent="0.25">
      <c r="I18824"/>
      <c r="J18824"/>
      <c r="K18824"/>
      <c r="L18824"/>
    </row>
    <row r="18825" spans="9:12" ht="15" x14ac:dyDescent="0.25">
      <c r="I18825"/>
      <c r="J18825"/>
      <c r="K18825"/>
      <c r="L18825"/>
    </row>
    <row r="18826" spans="9:12" ht="15" x14ac:dyDescent="0.25">
      <c r="I18826"/>
      <c r="J18826"/>
      <c r="K18826"/>
      <c r="L18826"/>
    </row>
    <row r="18827" spans="9:12" ht="15" x14ac:dyDescent="0.25">
      <c r="I18827"/>
      <c r="J18827"/>
      <c r="K18827"/>
      <c r="L18827"/>
    </row>
    <row r="18828" spans="9:12" ht="15" x14ac:dyDescent="0.25">
      <c r="I18828"/>
      <c r="J18828"/>
      <c r="K18828"/>
      <c r="L18828"/>
    </row>
    <row r="18829" spans="9:12" ht="15" x14ac:dyDescent="0.25">
      <c r="I18829"/>
      <c r="J18829"/>
      <c r="K18829"/>
      <c r="L18829"/>
    </row>
    <row r="18830" spans="9:12" ht="15" x14ac:dyDescent="0.25">
      <c r="I18830"/>
      <c r="J18830"/>
      <c r="K18830"/>
      <c r="L18830"/>
    </row>
    <row r="18831" spans="9:12" ht="15" x14ac:dyDescent="0.25">
      <c r="I18831"/>
      <c r="J18831"/>
      <c r="K18831"/>
      <c r="L18831"/>
    </row>
    <row r="18832" spans="9:12" ht="15" x14ac:dyDescent="0.25">
      <c r="I18832"/>
      <c r="J18832"/>
      <c r="K18832"/>
      <c r="L18832"/>
    </row>
    <row r="18833" spans="9:12" ht="15" x14ac:dyDescent="0.25">
      <c r="I18833"/>
      <c r="J18833"/>
      <c r="K18833"/>
      <c r="L18833"/>
    </row>
    <row r="18834" spans="9:12" ht="15" x14ac:dyDescent="0.25">
      <c r="I18834"/>
      <c r="J18834"/>
      <c r="K18834"/>
      <c r="L18834"/>
    </row>
    <row r="18835" spans="9:12" ht="15" x14ac:dyDescent="0.25">
      <c r="I18835"/>
      <c r="J18835"/>
      <c r="K18835"/>
      <c r="L18835"/>
    </row>
    <row r="18836" spans="9:12" ht="15" x14ac:dyDescent="0.25">
      <c r="I18836"/>
      <c r="J18836"/>
      <c r="K18836"/>
      <c r="L18836"/>
    </row>
    <row r="18837" spans="9:12" ht="15" x14ac:dyDescent="0.25">
      <c r="I18837"/>
      <c r="J18837"/>
      <c r="K18837"/>
      <c r="L18837"/>
    </row>
    <row r="18838" spans="9:12" ht="15" x14ac:dyDescent="0.25">
      <c r="I18838"/>
      <c r="J18838"/>
      <c r="K18838"/>
      <c r="L18838"/>
    </row>
    <row r="18839" spans="9:12" ht="15" x14ac:dyDescent="0.25">
      <c r="I18839"/>
      <c r="J18839"/>
      <c r="K18839"/>
      <c r="L18839"/>
    </row>
    <row r="18840" spans="9:12" ht="15" x14ac:dyDescent="0.25">
      <c r="I18840"/>
      <c r="J18840"/>
      <c r="K18840"/>
      <c r="L18840"/>
    </row>
    <row r="18841" spans="9:12" ht="15" x14ac:dyDescent="0.25">
      <c r="I18841"/>
      <c r="J18841"/>
      <c r="K18841"/>
      <c r="L18841"/>
    </row>
    <row r="18842" spans="9:12" ht="15" x14ac:dyDescent="0.25">
      <c r="I18842"/>
      <c r="J18842"/>
      <c r="K18842"/>
      <c r="L18842"/>
    </row>
    <row r="18843" spans="9:12" ht="15" x14ac:dyDescent="0.25">
      <c r="I18843"/>
      <c r="J18843"/>
      <c r="K18843"/>
      <c r="L18843"/>
    </row>
    <row r="18844" spans="9:12" ht="15" x14ac:dyDescent="0.25">
      <c r="I18844"/>
      <c r="J18844"/>
      <c r="K18844"/>
      <c r="L18844"/>
    </row>
    <row r="18845" spans="9:12" ht="15" x14ac:dyDescent="0.25">
      <c r="I18845"/>
      <c r="J18845"/>
      <c r="K18845"/>
      <c r="L18845"/>
    </row>
    <row r="18846" spans="9:12" ht="15" x14ac:dyDescent="0.25">
      <c r="I18846"/>
      <c r="J18846"/>
      <c r="K18846"/>
      <c r="L18846"/>
    </row>
    <row r="18847" spans="9:12" ht="15" x14ac:dyDescent="0.25">
      <c r="I18847"/>
      <c r="J18847"/>
      <c r="K18847"/>
      <c r="L18847"/>
    </row>
    <row r="18848" spans="9:12" ht="15" x14ac:dyDescent="0.25">
      <c r="I18848"/>
      <c r="J18848"/>
      <c r="K18848"/>
      <c r="L18848"/>
    </row>
    <row r="18849" spans="9:12" ht="15" x14ac:dyDescent="0.25">
      <c r="I18849"/>
      <c r="J18849"/>
      <c r="K18849"/>
      <c r="L18849"/>
    </row>
    <row r="18850" spans="9:12" ht="15" x14ac:dyDescent="0.25">
      <c r="I18850"/>
      <c r="J18850"/>
      <c r="K18850"/>
      <c r="L18850"/>
    </row>
    <row r="18851" spans="9:12" ht="15" x14ac:dyDescent="0.25">
      <c r="I18851"/>
      <c r="J18851"/>
      <c r="K18851"/>
      <c r="L18851"/>
    </row>
    <row r="18852" spans="9:12" ht="15" x14ac:dyDescent="0.25">
      <c r="I18852"/>
      <c r="J18852"/>
      <c r="K18852"/>
      <c r="L18852"/>
    </row>
    <row r="18853" spans="9:12" ht="15" x14ac:dyDescent="0.25">
      <c r="I18853"/>
      <c r="J18853"/>
      <c r="K18853"/>
      <c r="L18853"/>
    </row>
    <row r="18854" spans="9:12" ht="15" x14ac:dyDescent="0.25">
      <c r="I18854"/>
      <c r="J18854"/>
      <c r="K18854"/>
      <c r="L18854"/>
    </row>
    <row r="18855" spans="9:12" ht="15" x14ac:dyDescent="0.25">
      <c r="I18855"/>
      <c r="J18855"/>
      <c r="K18855"/>
      <c r="L18855"/>
    </row>
    <row r="18856" spans="9:12" ht="15" x14ac:dyDescent="0.25">
      <c r="I18856"/>
      <c r="J18856"/>
      <c r="K18856"/>
      <c r="L18856"/>
    </row>
    <row r="18857" spans="9:12" ht="15" x14ac:dyDescent="0.25">
      <c r="I18857"/>
      <c r="J18857"/>
      <c r="K18857"/>
      <c r="L18857"/>
    </row>
    <row r="18858" spans="9:12" ht="15" x14ac:dyDescent="0.25">
      <c r="I18858"/>
      <c r="J18858"/>
      <c r="K18858"/>
      <c r="L18858"/>
    </row>
    <row r="18859" spans="9:12" ht="15" x14ac:dyDescent="0.25">
      <c r="I18859"/>
      <c r="J18859"/>
      <c r="K18859"/>
      <c r="L18859"/>
    </row>
    <row r="18860" spans="9:12" ht="15" x14ac:dyDescent="0.25">
      <c r="I18860"/>
      <c r="J18860"/>
      <c r="K18860"/>
      <c r="L18860"/>
    </row>
    <row r="18861" spans="9:12" ht="15" x14ac:dyDescent="0.25">
      <c r="I18861"/>
      <c r="J18861"/>
      <c r="K18861"/>
      <c r="L18861"/>
    </row>
    <row r="18862" spans="9:12" ht="15" x14ac:dyDescent="0.25">
      <c r="I18862"/>
      <c r="J18862"/>
      <c r="K18862"/>
      <c r="L18862"/>
    </row>
    <row r="18863" spans="9:12" ht="15" x14ac:dyDescent="0.25">
      <c r="I18863"/>
      <c r="J18863"/>
      <c r="K18863"/>
      <c r="L18863"/>
    </row>
    <row r="18864" spans="9:12" ht="15" x14ac:dyDescent="0.25">
      <c r="I18864"/>
      <c r="J18864"/>
      <c r="K18864"/>
      <c r="L18864"/>
    </row>
    <row r="18865" spans="9:12" ht="15" x14ac:dyDescent="0.25">
      <c r="I18865"/>
      <c r="J18865"/>
      <c r="K18865"/>
      <c r="L18865"/>
    </row>
    <row r="18866" spans="9:12" ht="15" x14ac:dyDescent="0.25">
      <c r="I18866"/>
      <c r="J18866"/>
      <c r="K18866"/>
      <c r="L18866"/>
    </row>
    <row r="18867" spans="9:12" ht="15" x14ac:dyDescent="0.25">
      <c r="I18867"/>
      <c r="J18867"/>
      <c r="K18867"/>
      <c r="L18867"/>
    </row>
    <row r="18868" spans="9:12" ht="15" x14ac:dyDescent="0.25">
      <c r="I18868"/>
      <c r="J18868"/>
      <c r="K18868"/>
      <c r="L18868"/>
    </row>
    <row r="18869" spans="9:12" ht="15" x14ac:dyDescent="0.25">
      <c r="I18869"/>
      <c r="J18869"/>
      <c r="K18869"/>
      <c r="L18869"/>
    </row>
    <row r="18870" spans="9:12" ht="15" x14ac:dyDescent="0.25">
      <c r="I18870"/>
      <c r="J18870"/>
      <c r="K18870"/>
      <c r="L18870"/>
    </row>
    <row r="18871" spans="9:12" ht="15" x14ac:dyDescent="0.25">
      <c r="I18871"/>
      <c r="J18871"/>
      <c r="K18871"/>
      <c r="L18871"/>
    </row>
    <row r="18872" spans="9:12" ht="15" x14ac:dyDescent="0.25">
      <c r="I18872"/>
      <c r="J18872"/>
      <c r="K18872"/>
      <c r="L18872"/>
    </row>
    <row r="18873" spans="9:12" ht="15" x14ac:dyDescent="0.25">
      <c r="I18873"/>
      <c r="J18873"/>
      <c r="K18873"/>
      <c r="L18873"/>
    </row>
    <row r="18874" spans="9:12" ht="15" x14ac:dyDescent="0.25">
      <c r="I18874"/>
      <c r="J18874"/>
      <c r="K18874"/>
      <c r="L18874"/>
    </row>
    <row r="18875" spans="9:12" ht="15" x14ac:dyDescent="0.25">
      <c r="I18875"/>
      <c r="J18875"/>
      <c r="K18875"/>
      <c r="L18875"/>
    </row>
    <row r="18876" spans="9:12" ht="15" x14ac:dyDescent="0.25">
      <c r="I18876"/>
      <c r="J18876"/>
      <c r="K18876"/>
      <c r="L18876"/>
    </row>
    <row r="18877" spans="9:12" ht="15" x14ac:dyDescent="0.25">
      <c r="I18877"/>
      <c r="J18877"/>
      <c r="K18877"/>
      <c r="L18877"/>
    </row>
    <row r="18878" spans="9:12" ht="15" x14ac:dyDescent="0.25">
      <c r="I18878"/>
      <c r="J18878"/>
      <c r="K18878"/>
      <c r="L18878"/>
    </row>
    <row r="18879" spans="9:12" ht="15" x14ac:dyDescent="0.25">
      <c r="I18879"/>
      <c r="J18879"/>
      <c r="K18879"/>
      <c r="L18879"/>
    </row>
    <row r="18880" spans="9:12" ht="15" x14ac:dyDescent="0.25">
      <c r="I18880"/>
      <c r="J18880"/>
      <c r="K18880"/>
      <c r="L18880"/>
    </row>
    <row r="18881" spans="9:12" ht="15" x14ac:dyDescent="0.25">
      <c r="I18881"/>
      <c r="J18881"/>
      <c r="K18881"/>
      <c r="L18881"/>
    </row>
    <row r="18882" spans="9:12" ht="15" x14ac:dyDescent="0.25">
      <c r="I18882"/>
      <c r="J18882"/>
      <c r="K18882"/>
      <c r="L18882"/>
    </row>
    <row r="18883" spans="9:12" ht="15" x14ac:dyDescent="0.25">
      <c r="I18883"/>
      <c r="J18883"/>
      <c r="K18883"/>
      <c r="L18883"/>
    </row>
    <row r="18884" spans="9:12" ht="15" x14ac:dyDescent="0.25">
      <c r="I18884"/>
      <c r="J18884"/>
      <c r="K18884"/>
      <c r="L18884"/>
    </row>
    <row r="18885" spans="9:12" ht="15" x14ac:dyDescent="0.25">
      <c r="I18885"/>
      <c r="J18885"/>
      <c r="K18885"/>
      <c r="L18885"/>
    </row>
    <row r="18886" spans="9:12" ht="15" x14ac:dyDescent="0.25">
      <c r="I18886"/>
      <c r="J18886"/>
      <c r="K18886"/>
      <c r="L18886"/>
    </row>
    <row r="18887" spans="9:12" ht="15" x14ac:dyDescent="0.25">
      <c r="I18887"/>
      <c r="J18887"/>
      <c r="K18887"/>
      <c r="L18887"/>
    </row>
    <row r="18888" spans="9:12" ht="15" x14ac:dyDescent="0.25">
      <c r="I18888"/>
      <c r="J18888"/>
      <c r="K18888"/>
      <c r="L18888"/>
    </row>
    <row r="18889" spans="9:12" ht="15" x14ac:dyDescent="0.25">
      <c r="I18889"/>
      <c r="J18889"/>
      <c r="K18889"/>
      <c r="L18889"/>
    </row>
    <row r="18890" spans="9:12" ht="15" x14ac:dyDescent="0.25">
      <c r="I18890"/>
      <c r="J18890"/>
      <c r="K18890"/>
      <c r="L18890"/>
    </row>
    <row r="18891" spans="9:12" ht="15" x14ac:dyDescent="0.25">
      <c r="I18891"/>
      <c r="J18891"/>
      <c r="K18891"/>
      <c r="L18891"/>
    </row>
    <row r="18892" spans="9:12" ht="15" x14ac:dyDescent="0.25">
      <c r="I18892"/>
      <c r="J18892"/>
      <c r="K18892"/>
      <c r="L18892"/>
    </row>
    <row r="18893" spans="9:12" ht="15" x14ac:dyDescent="0.25">
      <c r="I18893"/>
      <c r="J18893"/>
      <c r="K18893"/>
      <c r="L18893"/>
    </row>
    <row r="18894" spans="9:12" ht="15" x14ac:dyDescent="0.25">
      <c r="I18894"/>
      <c r="J18894"/>
      <c r="K18894"/>
      <c r="L18894"/>
    </row>
    <row r="18895" spans="9:12" ht="15" x14ac:dyDescent="0.25">
      <c r="I18895"/>
      <c r="J18895"/>
      <c r="K18895"/>
      <c r="L18895"/>
    </row>
    <row r="18896" spans="9:12" ht="15" x14ac:dyDescent="0.25">
      <c r="I18896"/>
      <c r="J18896"/>
      <c r="K18896"/>
      <c r="L18896"/>
    </row>
    <row r="18897" spans="9:12" ht="15" x14ac:dyDescent="0.25">
      <c r="I18897"/>
      <c r="J18897"/>
      <c r="K18897"/>
      <c r="L18897"/>
    </row>
    <row r="18898" spans="9:12" ht="15" x14ac:dyDescent="0.25">
      <c r="I18898"/>
      <c r="J18898"/>
      <c r="K18898"/>
      <c r="L18898"/>
    </row>
    <row r="18899" spans="9:12" ht="15" x14ac:dyDescent="0.25">
      <c r="I18899"/>
      <c r="J18899"/>
      <c r="K18899"/>
      <c r="L18899"/>
    </row>
    <row r="18900" spans="9:12" ht="15" x14ac:dyDescent="0.25">
      <c r="I18900"/>
      <c r="J18900"/>
      <c r="K18900"/>
      <c r="L18900"/>
    </row>
    <row r="18901" spans="9:12" ht="15" x14ac:dyDescent="0.25">
      <c r="I18901"/>
      <c r="J18901"/>
      <c r="K18901"/>
      <c r="L18901"/>
    </row>
    <row r="18902" spans="9:12" ht="15" x14ac:dyDescent="0.25">
      <c r="I18902"/>
      <c r="J18902"/>
      <c r="K18902"/>
      <c r="L18902"/>
    </row>
    <row r="18903" spans="9:12" ht="15" x14ac:dyDescent="0.25">
      <c r="I18903"/>
      <c r="J18903"/>
      <c r="K18903"/>
      <c r="L18903"/>
    </row>
    <row r="18904" spans="9:12" ht="15" x14ac:dyDescent="0.25">
      <c r="I18904"/>
      <c r="J18904"/>
      <c r="K18904"/>
      <c r="L18904"/>
    </row>
    <row r="18905" spans="9:12" ht="15" x14ac:dyDescent="0.25">
      <c r="I18905"/>
      <c r="J18905"/>
      <c r="K18905"/>
      <c r="L18905"/>
    </row>
    <row r="18906" spans="9:12" ht="15" x14ac:dyDescent="0.25">
      <c r="I18906"/>
      <c r="J18906"/>
      <c r="K18906"/>
      <c r="L18906"/>
    </row>
    <row r="18907" spans="9:12" ht="15" x14ac:dyDescent="0.25">
      <c r="I18907"/>
      <c r="J18907"/>
      <c r="K18907"/>
      <c r="L18907"/>
    </row>
    <row r="18908" spans="9:12" ht="15" x14ac:dyDescent="0.25">
      <c r="I18908"/>
      <c r="J18908"/>
      <c r="K18908"/>
      <c r="L18908"/>
    </row>
    <row r="18909" spans="9:12" ht="15" x14ac:dyDescent="0.25">
      <c r="I18909"/>
      <c r="J18909"/>
      <c r="K18909"/>
      <c r="L18909"/>
    </row>
    <row r="18910" spans="9:12" ht="15" x14ac:dyDescent="0.25">
      <c r="I18910"/>
      <c r="J18910"/>
      <c r="K18910"/>
      <c r="L18910"/>
    </row>
    <row r="18911" spans="9:12" ht="15" x14ac:dyDescent="0.25">
      <c r="I18911"/>
      <c r="J18911"/>
      <c r="K18911"/>
      <c r="L18911"/>
    </row>
    <row r="18912" spans="9:12" ht="15" x14ac:dyDescent="0.25">
      <c r="I18912"/>
      <c r="J18912"/>
      <c r="K18912"/>
      <c r="L18912"/>
    </row>
    <row r="18913" spans="9:12" ht="15" x14ac:dyDescent="0.25">
      <c r="I18913"/>
      <c r="J18913"/>
      <c r="K18913"/>
      <c r="L18913"/>
    </row>
    <row r="18914" spans="9:12" ht="15" x14ac:dyDescent="0.25">
      <c r="I18914"/>
      <c r="J18914"/>
      <c r="K18914"/>
      <c r="L18914"/>
    </row>
    <row r="18915" spans="9:12" ht="15" x14ac:dyDescent="0.25">
      <c r="I18915"/>
      <c r="J18915"/>
      <c r="K18915"/>
      <c r="L18915"/>
    </row>
    <row r="18916" spans="9:12" ht="15" x14ac:dyDescent="0.25">
      <c r="I18916"/>
      <c r="J18916"/>
      <c r="K18916"/>
      <c r="L18916"/>
    </row>
    <row r="18917" spans="9:12" ht="15" x14ac:dyDescent="0.25">
      <c r="I18917"/>
      <c r="J18917"/>
      <c r="K18917"/>
      <c r="L18917"/>
    </row>
    <row r="18918" spans="9:12" ht="15" x14ac:dyDescent="0.25">
      <c r="I18918"/>
      <c r="J18918"/>
      <c r="K18918"/>
      <c r="L18918"/>
    </row>
    <row r="18919" spans="9:12" ht="15" x14ac:dyDescent="0.25">
      <c r="I18919"/>
      <c r="J18919"/>
      <c r="K18919"/>
      <c r="L18919"/>
    </row>
    <row r="18920" spans="9:12" ht="15" x14ac:dyDescent="0.25">
      <c r="I18920"/>
      <c r="J18920"/>
      <c r="K18920"/>
      <c r="L18920"/>
    </row>
    <row r="18921" spans="9:12" ht="15" x14ac:dyDescent="0.25">
      <c r="I18921"/>
      <c r="J18921"/>
      <c r="K18921"/>
      <c r="L18921"/>
    </row>
    <row r="18922" spans="9:12" ht="15" x14ac:dyDescent="0.25">
      <c r="I18922"/>
      <c r="J18922"/>
      <c r="K18922"/>
      <c r="L18922"/>
    </row>
    <row r="18923" spans="9:12" ht="15" x14ac:dyDescent="0.25">
      <c r="I18923"/>
      <c r="J18923"/>
      <c r="K18923"/>
      <c r="L18923"/>
    </row>
    <row r="18924" spans="9:12" ht="15" x14ac:dyDescent="0.25">
      <c r="I18924"/>
      <c r="J18924"/>
      <c r="K18924"/>
      <c r="L18924"/>
    </row>
    <row r="18925" spans="9:12" ht="15" x14ac:dyDescent="0.25">
      <c r="I18925"/>
      <c r="J18925"/>
      <c r="K18925"/>
      <c r="L18925"/>
    </row>
    <row r="18926" spans="9:12" ht="15" x14ac:dyDescent="0.25">
      <c r="I18926"/>
      <c r="J18926"/>
      <c r="K18926"/>
      <c r="L18926"/>
    </row>
    <row r="18927" spans="9:12" ht="15" x14ac:dyDescent="0.25">
      <c r="I18927"/>
      <c r="J18927"/>
      <c r="K18927"/>
      <c r="L18927"/>
    </row>
    <row r="18928" spans="9:12" ht="15" x14ac:dyDescent="0.25">
      <c r="I18928"/>
      <c r="J18928"/>
      <c r="K18928"/>
      <c r="L18928"/>
    </row>
    <row r="18929" spans="9:12" ht="15" x14ac:dyDescent="0.25">
      <c r="I18929"/>
      <c r="J18929"/>
      <c r="K18929"/>
      <c r="L18929"/>
    </row>
    <row r="18930" spans="9:12" ht="15" x14ac:dyDescent="0.25">
      <c r="I18930"/>
      <c r="J18930"/>
      <c r="K18930"/>
      <c r="L18930"/>
    </row>
    <row r="18931" spans="9:12" ht="15" x14ac:dyDescent="0.25">
      <c r="I18931"/>
      <c r="J18931"/>
      <c r="K18931"/>
      <c r="L18931"/>
    </row>
    <row r="18932" spans="9:12" ht="15" x14ac:dyDescent="0.25">
      <c r="I18932"/>
      <c r="J18932"/>
      <c r="K18932"/>
      <c r="L18932"/>
    </row>
    <row r="18933" spans="9:12" ht="15" x14ac:dyDescent="0.25">
      <c r="I18933"/>
      <c r="J18933"/>
      <c r="K18933"/>
      <c r="L18933"/>
    </row>
    <row r="18934" spans="9:12" ht="15" x14ac:dyDescent="0.25">
      <c r="I18934"/>
      <c r="J18934"/>
      <c r="K18934"/>
      <c r="L18934"/>
    </row>
    <row r="18935" spans="9:12" ht="15" x14ac:dyDescent="0.25">
      <c r="I18935"/>
      <c r="J18935"/>
      <c r="K18935"/>
      <c r="L18935"/>
    </row>
    <row r="18936" spans="9:12" ht="15" x14ac:dyDescent="0.25">
      <c r="I18936"/>
      <c r="J18936"/>
      <c r="K18936"/>
      <c r="L18936"/>
    </row>
    <row r="18937" spans="9:12" ht="15" x14ac:dyDescent="0.25">
      <c r="I18937"/>
      <c r="J18937"/>
      <c r="K18937"/>
      <c r="L18937"/>
    </row>
    <row r="18938" spans="9:12" ht="15" x14ac:dyDescent="0.25">
      <c r="I18938"/>
      <c r="J18938"/>
      <c r="K18938"/>
      <c r="L18938"/>
    </row>
    <row r="18939" spans="9:12" ht="15" x14ac:dyDescent="0.25">
      <c r="I18939"/>
      <c r="J18939"/>
      <c r="K18939"/>
      <c r="L18939"/>
    </row>
    <row r="18940" spans="9:12" ht="15" x14ac:dyDescent="0.25">
      <c r="I18940"/>
      <c r="J18940"/>
      <c r="K18940"/>
      <c r="L18940"/>
    </row>
    <row r="18941" spans="9:12" ht="15" x14ac:dyDescent="0.25">
      <c r="I18941"/>
      <c r="J18941"/>
      <c r="K18941"/>
      <c r="L18941"/>
    </row>
    <row r="18942" spans="9:12" ht="15" x14ac:dyDescent="0.25">
      <c r="I18942"/>
      <c r="J18942"/>
      <c r="K18942"/>
      <c r="L18942"/>
    </row>
    <row r="18943" spans="9:12" ht="15" x14ac:dyDescent="0.25">
      <c r="I18943"/>
      <c r="J18943"/>
      <c r="K18943"/>
      <c r="L18943"/>
    </row>
    <row r="18944" spans="9:12" ht="15" x14ac:dyDescent="0.25">
      <c r="I18944"/>
      <c r="J18944"/>
      <c r="K18944"/>
      <c r="L18944"/>
    </row>
    <row r="18945" spans="9:12" ht="15" x14ac:dyDescent="0.25">
      <c r="I18945"/>
      <c r="J18945"/>
      <c r="K18945"/>
      <c r="L18945"/>
    </row>
    <row r="18946" spans="9:12" ht="15" x14ac:dyDescent="0.25">
      <c r="I18946"/>
      <c r="J18946"/>
      <c r="K18946"/>
      <c r="L18946"/>
    </row>
    <row r="18947" spans="9:12" ht="15" x14ac:dyDescent="0.25">
      <c r="I18947"/>
      <c r="J18947"/>
      <c r="K18947"/>
      <c r="L18947"/>
    </row>
    <row r="18948" spans="9:12" ht="15" x14ac:dyDescent="0.25">
      <c r="I18948"/>
      <c r="J18948"/>
      <c r="K18948"/>
      <c r="L18948"/>
    </row>
    <row r="18949" spans="9:12" ht="15" x14ac:dyDescent="0.25">
      <c r="I18949"/>
      <c r="J18949"/>
      <c r="K18949"/>
      <c r="L18949"/>
    </row>
    <row r="18950" spans="9:12" ht="15" x14ac:dyDescent="0.25">
      <c r="I18950"/>
      <c r="J18950"/>
      <c r="K18950"/>
      <c r="L18950"/>
    </row>
    <row r="18951" spans="9:12" ht="15" x14ac:dyDescent="0.25">
      <c r="I18951"/>
      <c r="J18951"/>
      <c r="K18951"/>
      <c r="L18951"/>
    </row>
    <row r="18952" spans="9:12" ht="15" x14ac:dyDescent="0.25">
      <c r="I18952"/>
      <c r="J18952"/>
      <c r="K18952"/>
      <c r="L18952"/>
    </row>
    <row r="18953" spans="9:12" ht="15" x14ac:dyDescent="0.25">
      <c r="I18953"/>
      <c r="J18953"/>
      <c r="K18953"/>
      <c r="L18953"/>
    </row>
    <row r="18954" spans="9:12" ht="15" x14ac:dyDescent="0.25">
      <c r="I18954"/>
      <c r="J18954"/>
      <c r="K18954"/>
      <c r="L18954"/>
    </row>
    <row r="18955" spans="9:12" ht="15" x14ac:dyDescent="0.25">
      <c r="I18955"/>
      <c r="J18955"/>
      <c r="K18955"/>
      <c r="L18955"/>
    </row>
    <row r="18956" spans="9:12" ht="15" x14ac:dyDescent="0.25">
      <c r="I18956"/>
      <c r="J18956"/>
      <c r="K18956"/>
      <c r="L18956"/>
    </row>
    <row r="18957" spans="9:12" ht="15" x14ac:dyDescent="0.25">
      <c r="I18957"/>
      <c r="J18957"/>
      <c r="K18957"/>
      <c r="L18957"/>
    </row>
    <row r="18958" spans="9:12" ht="15" x14ac:dyDescent="0.25">
      <c r="I18958"/>
      <c r="J18958"/>
      <c r="K18958"/>
      <c r="L18958"/>
    </row>
    <row r="18959" spans="9:12" ht="15" x14ac:dyDescent="0.25">
      <c r="I18959"/>
      <c r="J18959"/>
      <c r="K18959"/>
      <c r="L18959"/>
    </row>
    <row r="18960" spans="9:12" ht="15" x14ac:dyDescent="0.25">
      <c r="I18960"/>
      <c r="J18960"/>
      <c r="K18960"/>
      <c r="L18960"/>
    </row>
    <row r="18961" spans="9:12" ht="15" x14ac:dyDescent="0.25">
      <c r="I18961"/>
      <c r="J18961"/>
      <c r="K18961"/>
      <c r="L18961"/>
    </row>
    <row r="18962" spans="9:12" ht="15" x14ac:dyDescent="0.25">
      <c r="I18962"/>
      <c r="J18962"/>
      <c r="K18962"/>
      <c r="L18962"/>
    </row>
    <row r="18963" spans="9:12" ht="15" x14ac:dyDescent="0.25">
      <c r="I18963"/>
      <c r="J18963"/>
      <c r="K18963"/>
      <c r="L18963"/>
    </row>
    <row r="18964" spans="9:12" ht="15" x14ac:dyDescent="0.25">
      <c r="I18964"/>
      <c r="J18964"/>
      <c r="K18964"/>
      <c r="L18964"/>
    </row>
    <row r="18965" spans="9:12" ht="15" x14ac:dyDescent="0.25">
      <c r="I18965"/>
      <c r="J18965"/>
      <c r="K18965"/>
      <c r="L18965"/>
    </row>
    <row r="18966" spans="9:12" ht="15" x14ac:dyDescent="0.25">
      <c r="I18966"/>
      <c r="J18966"/>
      <c r="K18966"/>
      <c r="L18966"/>
    </row>
    <row r="18967" spans="9:12" ht="15" x14ac:dyDescent="0.25">
      <c r="I18967"/>
      <c r="J18967"/>
      <c r="K18967"/>
      <c r="L18967"/>
    </row>
    <row r="18968" spans="9:12" ht="15" x14ac:dyDescent="0.25">
      <c r="I18968"/>
      <c r="J18968"/>
      <c r="K18968"/>
      <c r="L18968"/>
    </row>
    <row r="18969" spans="9:12" ht="15" x14ac:dyDescent="0.25">
      <c r="I18969"/>
      <c r="J18969"/>
      <c r="K18969"/>
      <c r="L18969"/>
    </row>
    <row r="18970" spans="9:12" ht="15" x14ac:dyDescent="0.25">
      <c r="I18970"/>
      <c r="J18970"/>
      <c r="K18970"/>
      <c r="L18970"/>
    </row>
    <row r="18971" spans="9:12" ht="15" x14ac:dyDescent="0.25">
      <c r="I18971"/>
      <c r="J18971"/>
      <c r="K18971"/>
      <c r="L18971"/>
    </row>
    <row r="18972" spans="9:12" ht="15" x14ac:dyDescent="0.25">
      <c r="I18972"/>
      <c r="J18972"/>
      <c r="K18972"/>
      <c r="L18972"/>
    </row>
    <row r="18973" spans="9:12" ht="15" x14ac:dyDescent="0.25">
      <c r="I18973"/>
      <c r="J18973"/>
      <c r="K18973"/>
      <c r="L18973"/>
    </row>
    <row r="18974" spans="9:12" ht="15" x14ac:dyDescent="0.25">
      <c r="I18974"/>
      <c r="J18974"/>
      <c r="K18974"/>
      <c r="L18974"/>
    </row>
    <row r="18975" spans="9:12" ht="15" x14ac:dyDescent="0.25">
      <c r="I18975"/>
      <c r="J18975"/>
      <c r="K18975"/>
      <c r="L18975"/>
    </row>
    <row r="18976" spans="9:12" ht="15" x14ac:dyDescent="0.25">
      <c r="I18976"/>
      <c r="J18976"/>
      <c r="K18976"/>
      <c r="L18976"/>
    </row>
    <row r="18977" spans="9:12" ht="15" x14ac:dyDescent="0.25">
      <c r="I18977"/>
      <c r="J18977"/>
      <c r="K18977"/>
      <c r="L18977"/>
    </row>
    <row r="18978" spans="9:12" ht="15" x14ac:dyDescent="0.25">
      <c r="I18978"/>
      <c r="J18978"/>
      <c r="K18978"/>
      <c r="L18978"/>
    </row>
    <row r="18979" spans="9:12" ht="15" x14ac:dyDescent="0.25">
      <c r="I18979"/>
      <c r="J18979"/>
      <c r="K18979"/>
      <c r="L18979"/>
    </row>
    <row r="18980" spans="9:12" ht="15" x14ac:dyDescent="0.25">
      <c r="I18980"/>
      <c r="J18980"/>
      <c r="K18980"/>
      <c r="L18980"/>
    </row>
    <row r="18981" spans="9:12" ht="15" x14ac:dyDescent="0.25">
      <c r="I18981"/>
      <c r="J18981"/>
      <c r="K18981"/>
      <c r="L18981"/>
    </row>
    <row r="18982" spans="9:12" ht="15" x14ac:dyDescent="0.25">
      <c r="I18982"/>
      <c r="J18982"/>
      <c r="K18982"/>
      <c r="L18982"/>
    </row>
    <row r="18983" spans="9:12" ht="15" x14ac:dyDescent="0.25">
      <c r="I18983"/>
      <c r="J18983"/>
      <c r="K18983"/>
      <c r="L18983"/>
    </row>
    <row r="18984" spans="9:12" ht="15" x14ac:dyDescent="0.25">
      <c r="I18984"/>
      <c r="J18984"/>
      <c r="K18984"/>
      <c r="L18984"/>
    </row>
    <row r="18985" spans="9:12" ht="15" x14ac:dyDescent="0.25">
      <c r="I18985"/>
      <c r="J18985"/>
      <c r="K18985"/>
      <c r="L18985"/>
    </row>
    <row r="18986" spans="9:12" ht="15" x14ac:dyDescent="0.25">
      <c r="I18986"/>
      <c r="J18986"/>
      <c r="K18986"/>
      <c r="L18986"/>
    </row>
    <row r="18987" spans="9:12" ht="15" x14ac:dyDescent="0.25">
      <c r="I18987"/>
      <c r="J18987"/>
      <c r="K18987"/>
      <c r="L18987"/>
    </row>
    <row r="18988" spans="9:12" ht="15" x14ac:dyDescent="0.25">
      <c r="I18988"/>
      <c r="J18988"/>
      <c r="K18988"/>
      <c r="L18988"/>
    </row>
    <row r="18989" spans="9:12" ht="15" x14ac:dyDescent="0.25">
      <c r="I18989"/>
      <c r="J18989"/>
      <c r="K18989"/>
      <c r="L18989"/>
    </row>
    <row r="18990" spans="9:12" ht="15" x14ac:dyDescent="0.25">
      <c r="I18990"/>
      <c r="J18990"/>
      <c r="K18990"/>
      <c r="L18990"/>
    </row>
    <row r="18991" spans="9:12" ht="15" x14ac:dyDescent="0.25">
      <c r="I18991"/>
      <c r="J18991"/>
      <c r="K18991"/>
      <c r="L18991"/>
    </row>
    <row r="18992" spans="9:12" ht="15" x14ac:dyDescent="0.25">
      <c r="I18992"/>
      <c r="J18992"/>
      <c r="K18992"/>
      <c r="L18992"/>
    </row>
    <row r="18993" spans="9:12" ht="15" x14ac:dyDescent="0.25">
      <c r="I18993"/>
      <c r="J18993"/>
      <c r="K18993"/>
      <c r="L18993"/>
    </row>
    <row r="18994" spans="9:12" ht="15" x14ac:dyDescent="0.25">
      <c r="I18994"/>
      <c r="J18994"/>
      <c r="K18994"/>
      <c r="L18994"/>
    </row>
    <row r="18995" spans="9:12" ht="15" x14ac:dyDescent="0.25">
      <c r="I18995"/>
      <c r="J18995"/>
      <c r="K18995"/>
      <c r="L18995"/>
    </row>
    <row r="18996" spans="9:12" ht="15" x14ac:dyDescent="0.25">
      <c r="I18996"/>
      <c r="J18996"/>
      <c r="K18996"/>
      <c r="L18996"/>
    </row>
    <row r="18997" spans="9:12" ht="15" x14ac:dyDescent="0.25">
      <c r="I18997"/>
      <c r="J18997"/>
      <c r="K18997"/>
      <c r="L18997"/>
    </row>
    <row r="18998" spans="9:12" ht="15" x14ac:dyDescent="0.25">
      <c r="I18998"/>
      <c r="J18998"/>
      <c r="K18998"/>
      <c r="L18998"/>
    </row>
    <row r="18999" spans="9:12" ht="15" x14ac:dyDescent="0.25">
      <c r="I18999"/>
      <c r="J18999"/>
      <c r="K18999"/>
      <c r="L18999"/>
    </row>
    <row r="19000" spans="9:12" ht="15" x14ac:dyDescent="0.25">
      <c r="I19000"/>
      <c r="J19000"/>
      <c r="K19000"/>
      <c r="L19000"/>
    </row>
    <row r="19001" spans="9:12" ht="15" x14ac:dyDescent="0.25">
      <c r="I19001"/>
      <c r="J19001"/>
      <c r="K19001"/>
      <c r="L19001"/>
    </row>
    <row r="19002" spans="9:12" ht="15" x14ac:dyDescent="0.25">
      <c r="I19002"/>
      <c r="J19002"/>
      <c r="K19002"/>
      <c r="L19002"/>
    </row>
    <row r="19003" spans="9:12" ht="15" x14ac:dyDescent="0.25">
      <c r="I19003"/>
      <c r="J19003"/>
      <c r="K19003"/>
      <c r="L19003"/>
    </row>
    <row r="19004" spans="9:12" ht="15" x14ac:dyDescent="0.25">
      <c r="I19004"/>
      <c r="J19004"/>
      <c r="K19004"/>
      <c r="L19004"/>
    </row>
    <row r="19005" spans="9:12" ht="15" x14ac:dyDescent="0.25">
      <c r="I19005"/>
      <c r="J19005"/>
      <c r="K19005"/>
      <c r="L19005"/>
    </row>
    <row r="19006" spans="9:12" ht="15" x14ac:dyDescent="0.25">
      <c r="I19006"/>
      <c r="J19006"/>
      <c r="K19006"/>
      <c r="L19006"/>
    </row>
    <row r="19007" spans="9:12" ht="15" x14ac:dyDescent="0.25">
      <c r="I19007"/>
      <c r="J19007"/>
      <c r="K19007"/>
      <c r="L19007"/>
    </row>
    <row r="19008" spans="9:12" ht="15" x14ac:dyDescent="0.25">
      <c r="I19008"/>
      <c r="J19008"/>
      <c r="K19008"/>
      <c r="L19008"/>
    </row>
    <row r="19009" spans="9:12" ht="15" x14ac:dyDescent="0.25">
      <c r="I19009"/>
      <c r="J19009"/>
      <c r="K19009"/>
      <c r="L19009"/>
    </row>
    <row r="19010" spans="9:12" ht="15" x14ac:dyDescent="0.25">
      <c r="I19010"/>
      <c r="J19010"/>
      <c r="K19010"/>
      <c r="L19010"/>
    </row>
    <row r="19011" spans="9:12" ht="15" x14ac:dyDescent="0.25">
      <c r="I19011"/>
      <c r="J19011"/>
      <c r="K19011"/>
      <c r="L19011"/>
    </row>
    <row r="19012" spans="9:12" ht="15" x14ac:dyDescent="0.25">
      <c r="I19012"/>
      <c r="J19012"/>
      <c r="K19012"/>
      <c r="L19012"/>
    </row>
    <row r="19013" spans="9:12" ht="15" x14ac:dyDescent="0.25">
      <c r="I19013"/>
      <c r="J19013"/>
      <c r="K19013"/>
      <c r="L19013"/>
    </row>
    <row r="19014" spans="9:12" ht="15" x14ac:dyDescent="0.25">
      <c r="I19014"/>
      <c r="J19014"/>
      <c r="K19014"/>
      <c r="L19014"/>
    </row>
    <row r="19015" spans="9:12" ht="15" x14ac:dyDescent="0.25">
      <c r="I19015"/>
      <c r="J19015"/>
      <c r="K19015"/>
      <c r="L19015"/>
    </row>
    <row r="19016" spans="9:12" ht="15" x14ac:dyDescent="0.25">
      <c r="I19016"/>
      <c r="J19016"/>
      <c r="K19016"/>
      <c r="L19016"/>
    </row>
    <row r="19017" spans="9:12" ht="15" x14ac:dyDescent="0.25">
      <c r="I19017"/>
      <c r="J19017"/>
      <c r="K19017"/>
      <c r="L19017"/>
    </row>
    <row r="19018" spans="9:12" ht="15" x14ac:dyDescent="0.25">
      <c r="I19018"/>
      <c r="J19018"/>
      <c r="K19018"/>
      <c r="L19018"/>
    </row>
    <row r="19019" spans="9:12" ht="15" x14ac:dyDescent="0.25">
      <c r="I19019"/>
      <c r="J19019"/>
      <c r="K19019"/>
      <c r="L19019"/>
    </row>
    <row r="19020" spans="9:12" ht="15" x14ac:dyDescent="0.25">
      <c r="I19020"/>
      <c r="J19020"/>
      <c r="K19020"/>
      <c r="L19020"/>
    </row>
    <row r="19021" spans="9:12" ht="15" x14ac:dyDescent="0.25">
      <c r="I19021"/>
      <c r="J19021"/>
      <c r="K19021"/>
      <c r="L19021"/>
    </row>
    <row r="19022" spans="9:12" ht="15" x14ac:dyDescent="0.25">
      <c r="I19022"/>
      <c r="J19022"/>
      <c r="K19022"/>
      <c r="L19022"/>
    </row>
    <row r="19023" spans="9:12" ht="15" x14ac:dyDescent="0.25">
      <c r="I19023"/>
      <c r="J19023"/>
      <c r="K19023"/>
      <c r="L19023"/>
    </row>
    <row r="19024" spans="9:12" ht="15" x14ac:dyDescent="0.25">
      <c r="I19024"/>
      <c r="J19024"/>
      <c r="K19024"/>
      <c r="L19024"/>
    </row>
    <row r="19025" spans="9:12" ht="15" x14ac:dyDescent="0.25">
      <c r="I19025"/>
      <c r="J19025"/>
      <c r="K19025"/>
      <c r="L19025"/>
    </row>
    <row r="19026" spans="9:12" ht="15" x14ac:dyDescent="0.25">
      <c r="I19026"/>
      <c r="J19026"/>
      <c r="K19026"/>
      <c r="L19026"/>
    </row>
    <row r="19027" spans="9:12" ht="15" x14ac:dyDescent="0.25">
      <c r="I19027"/>
      <c r="J19027"/>
      <c r="K19027"/>
      <c r="L19027"/>
    </row>
    <row r="19028" spans="9:12" ht="15" x14ac:dyDescent="0.25">
      <c r="I19028"/>
      <c r="J19028"/>
      <c r="K19028"/>
      <c r="L19028"/>
    </row>
    <row r="19029" spans="9:12" ht="15" x14ac:dyDescent="0.25">
      <c r="I19029"/>
      <c r="J19029"/>
      <c r="K19029"/>
      <c r="L19029"/>
    </row>
    <row r="19030" spans="9:12" ht="15" x14ac:dyDescent="0.25">
      <c r="I19030"/>
      <c r="J19030"/>
      <c r="K19030"/>
      <c r="L19030"/>
    </row>
    <row r="19031" spans="9:12" ht="15" x14ac:dyDescent="0.25">
      <c r="I19031"/>
      <c r="J19031"/>
      <c r="K19031"/>
      <c r="L19031"/>
    </row>
    <row r="19032" spans="9:12" ht="15" x14ac:dyDescent="0.25">
      <c r="I19032"/>
      <c r="J19032"/>
      <c r="K19032"/>
      <c r="L19032"/>
    </row>
    <row r="19033" spans="9:12" ht="15" x14ac:dyDescent="0.25">
      <c r="I19033"/>
      <c r="J19033"/>
      <c r="K19033"/>
      <c r="L19033"/>
    </row>
    <row r="19034" spans="9:12" ht="15" x14ac:dyDescent="0.25">
      <c r="I19034"/>
      <c r="J19034"/>
      <c r="K19034"/>
      <c r="L19034"/>
    </row>
    <row r="19035" spans="9:12" ht="15" x14ac:dyDescent="0.25">
      <c r="I19035"/>
      <c r="J19035"/>
      <c r="K19035"/>
      <c r="L19035"/>
    </row>
    <row r="19036" spans="9:12" ht="15" x14ac:dyDescent="0.25">
      <c r="I19036"/>
      <c r="J19036"/>
      <c r="K19036"/>
      <c r="L19036"/>
    </row>
    <row r="19037" spans="9:12" ht="15" x14ac:dyDescent="0.25">
      <c r="I19037"/>
      <c r="J19037"/>
      <c r="K19037"/>
      <c r="L19037"/>
    </row>
    <row r="19038" spans="9:12" ht="15" x14ac:dyDescent="0.25">
      <c r="I19038"/>
      <c r="J19038"/>
      <c r="K19038"/>
      <c r="L19038"/>
    </row>
    <row r="19039" spans="9:12" ht="15" x14ac:dyDescent="0.25">
      <c r="I19039"/>
      <c r="J19039"/>
      <c r="K19039"/>
      <c r="L19039"/>
    </row>
    <row r="19040" spans="9:12" ht="15" x14ac:dyDescent="0.25">
      <c r="I19040"/>
      <c r="J19040"/>
      <c r="K19040"/>
      <c r="L19040"/>
    </row>
    <row r="19041" spans="9:12" ht="15" x14ac:dyDescent="0.25">
      <c r="I19041"/>
      <c r="J19041"/>
      <c r="K19041"/>
      <c r="L19041"/>
    </row>
    <row r="19042" spans="9:12" ht="15" x14ac:dyDescent="0.25">
      <c r="I19042"/>
      <c r="J19042"/>
      <c r="K19042"/>
      <c r="L19042"/>
    </row>
    <row r="19043" spans="9:12" ht="15" x14ac:dyDescent="0.25">
      <c r="I19043"/>
      <c r="J19043"/>
      <c r="K19043"/>
      <c r="L19043"/>
    </row>
    <row r="19044" spans="9:12" ht="15" x14ac:dyDescent="0.25">
      <c r="I19044"/>
      <c r="J19044"/>
      <c r="K19044"/>
      <c r="L19044"/>
    </row>
    <row r="19045" spans="9:12" ht="15" x14ac:dyDescent="0.25">
      <c r="I19045"/>
      <c r="J19045"/>
      <c r="K19045"/>
      <c r="L19045"/>
    </row>
    <row r="19046" spans="9:12" ht="15" x14ac:dyDescent="0.25">
      <c r="I19046"/>
      <c r="J19046"/>
      <c r="K19046"/>
      <c r="L19046"/>
    </row>
    <row r="19047" spans="9:12" ht="15" x14ac:dyDescent="0.25">
      <c r="I19047"/>
      <c r="J19047"/>
      <c r="K19047"/>
      <c r="L19047"/>
    </row>
    <row r="19048" spans="9:12" ht="15" x14ac:dyDescent="0.25">
      <c r="I19048"/>
      <c r="J19048"/>
      <c r="K19048"/>
      <c r="L19048"/>
    </row>
    <row r="19049" spans="9:12" ht="15" x14ac:dyDescent="0.25">
      <c r="I19049"/>
      <c r="J19049"/>
      <c r="K19049"/>
      <c r="L19049"/>
    </row>
    <row r="19050" spans="9:12" ht="15" x14ac:dyDescent="0.25">
      <c r="I19050"/>
      <c r="J19050"/>
      <c r="K19050"/>
      <c r="L19050"/>
    </row>
    <row r="19051" spans="9:12" ht="15" x14ac:dyDescent="0.25">
      <c r="I19051"/>
      <c r="J19051"/>
      <c r="K19051"/>
      <c r="L19051"/>
    </row>
    <row r="19052" spans="9:12" ht="15" x14ac:dyDescent="0.25">
      <c r="I19052"/>
      <c r="J19052"/>
      <c r="K19052"/>
      <c r="L19052"/>
    </row>
    <row r="19053" spans="9:12" ht="15" x14ac:dyDescent="0.25">
      <c r="I19053"/>
      <c r="J19053"/>
      <c r="K19053"/>
      <c r="L19053"/>
    </row>
    <row r="19054" spans="9:12" ht="15" x14ac:dyDescent="0.25">
      <c r="I19054"/>
      <c r="J19054"/>
      <c r="K19054"/>
      <c r="L19054"/>
    </row>
    <row r="19055" spans="9:12" ht="15" x14ac:dyDescent="0.25">
      <c r="I19055"/>
      <c r="J19055"/>
      <c r="K19055"/>
      <c r="L19055"/>
    </row>
    <row r="19056" spans="9:12" ht="15" x14ac:dyDescent="0.25">
      <c r="I19056"/>
      <c r="J19056"/>
      <c r="K19056"/>
      <c r="L19056"/>
    </row>
    <row r="19057" spans="9:12" ht="15" x14ac:dyDescent="0.25">
      <c r="I19057"/>
      <c r="J19057"/>
      <c r="K19057"/>
      <c r="L19057"/>
    </row>
    <row r="19058" spans="9:12" ht="15" x14ac:dyDescent="0.25">
      <c r="I19058"/>
      <c r="J19058"/>
      <c r="K19058"/>
      <c r="L19058"/>
    </row>
    <row r="19059" spans="9:12" ht="15" x14ac:dyDescent="0.25">
      <c r="I19059"/>
      <c r="J19059"/>
      <c r="K19059"/>
      <c r="L19059"/>
    </row>
    <row r="19060" spans="9:12" ht="15" x14ac:dyDescent="0.25">
      <c r="I19060"/>
      <c r="J19060"/>
      <c r="K19060"/>
      <c r="L19060"/>
    </row>
    <row r="19061" spans="9:12" ht="15" x14ac:dyDescent="0.25">
      <c r="I19061"/>
      <c r="J19061"/>
      <c r="K19061"/>
      <c r="L19061"/>
    </row>
    <row r="19062" spans="9:12" ht="15" x14ac:dyDescent="0.25">
      <c r="I19062"/>
      <c r="J19062"/>
      <c r="K19062"/>
      <c r="L19062"/>
    </row>
    <row r="19063" spans="9:12" ht="15" x14ac:dyDescent="0.25">
      <c r="I19063"/>
      <c r="J19063"/>
      <c r="K19063"/>
      <c r="L19063"/>
    </row>
    <row r="19064" spans="9:12" ht="15" x14ac:dyDescent="0.25">
      <c r="I19064"/>
      <c r="J19064"/>
      <c r="K19064"/>
      <c r="L19064"/>
    </row>
    <row r="19065" spans="9:12" ht="15" x14ac:dyDescent="0.25">
      <c r="I19065"/>
      <c r="J19065"/>
      <c r="K19065"/>
      <c r="L19065"/>
    </row>
    <row r="19066" spans="9:12" ht="15" x14ac:dyDescent="0.25">
      <c r="I19066"/>
      <c r="J19066"/>
      <c r="K19066"/>
      <c r="L19066"/>
    </row>
    <row r="19067" spans="9:12" ht="15" x14ac:dyDescent="0.25">
      <c r="I19067"/>
      <c r="J19067"/>
      <c r="K19067"/>
      <c r="L19067"/>
    </row>
    <row r="19068" spans="9:12" ht="15" x14ac:dyDescent="0.25">
      <c r="I19068"/>
      <c r="J19068"/>
      <c r="K19068"/>
      <c r="L19068"/>
    </row>
    <row r="19069" spans="9:12" ht="15" x14ac:dyDescent="0.25">
      <c r="I19069"/>
      <c r="J19069"/>
      <c r="K19069"/>
      <c r="L19069"/>
    </row>
    <row r="19070" spans="9:12" ht="15" x14ac:dyDescent="0.25">
      <c r="I19070"/>
      <c r="J19070"/>
      <c r="K19070"/>
      <c r="L19070"/>
    </row>
    <row r="19071" spans="9:12" ht="15" x14ac:dyDescent="0.25">
      <c r="I19071"/>
      <c r="J19071"/>
      <c r="K19071"/>
      <c r="L19071"/>
    </row>
    <row r="19072" spans="9:12" ht="15" x14ac:dyDescent="0.25">
      <c r="I19072"/>
      <c r="J19072"/>
      <c r="K19072"/>
      <c r="L19072"/>
    </row>
    <row r="19073" spans="9:12" ht="15" x14ac:dyDescent="0.25">
      <c r="I19073"/>
      <c r="J19073"/>
      <c r="K19073"/>
      <c r="L19073"/>
    </row>
    <row r="19074" spans="9:12" ht="15" x14ac:dyDescent="0.25">
      <c r="I19074"/>
      <c r="J19074"/>
      <c r="K19074"/>
      <c r="L19074"/>
    </row>
    <row r="19075" spans="9:12" ht="15" x14ac:dyDescent="0.25">
      <c r="I19075"/>
      <c r="J19075"/>
      <c r="K19075"/>
      <c r="L19075"/>
    </row>
    <row r="19076" spans="9:12" ht="15" x14ac:dyDescent="0.25">
      <c r="I19076"/>
      <c r="J19076"/>
      <c r="K19076"/>
      <c r="L19076"/>
    </row>
    <row r="19077" spans="9:12" ht="15" x14ac:dyDescent="0.25">
      <c r="I19077"/>
      <c r="J19077"/>
      <c r="K19077"/>
      <c r="L19077"/>
    </row>
    <row r="19078" spans="9:12" ht="15" x14ac:dyDescent="0.25">
      <c r="I19078"/>
      <c r="J19078"/>
      <c r="K19078"/>
      <c r="L19078"/>
    </row>
    <row r="19079" spans="9:12" ht="15" x14ac:dyDescent="0.25">
      <c r="I19079"/>
      <c r="J19079"/>
      <c r="K19079"/>
      <c r="L19079"/>
    </row>
    <row r="19080" spans="9:12" ht="15" x14ac:dyDescent="0.25">
      <c r="I19080"/>
      <c r="J19080"/>
      <c r="K19080"/>
      <c r="L19080"/>
    </row>
    <row r="19081" spans="9:12" ht="15" x14ac:dyDescent="0.25">
      <c r="I19081"/>
      <c r="J19081"/>
      <c r="K19081"/>
      <c r="L19081"/>
    </row>
    <row r="19082" spans="9:12" ht="15" x14ac:dyDescent="0.25">
      <c r="I19082"/>
      <c r="J19082"/>
      <c r="K19082"/>
      <c r="L19082"/>
    </row>
    <row r="19083" spans="9:12" ht="15" x14ac:dyDescent="0.25">
      <c r="I19083"/>
      <c r="J19083"/>
      <c r="K19083"/>
      <c r="L19083"/>
    </row>
    <row r="19084" spans="9:12" ht="15" x14ac:dyDescent="0.25">
      <c r="I19084"/>
      <c r="J19084"/>
      <c r="K19084"/>
      <c r="L19084"/>
    </row>
    <row r="19085" spans="9:12" ht="15" x14ac:dyDescent="0.25">
      <c r="I19085"/>
      <c r="J19085"/>
      <c r="K19085"/>
      <c r="L19085"/>
    </row>
    <row r="19086" spans="9:12" ht="15" x14ac:dyDescent="0.25">
      <c r="I19086"/>
      <c r="J19086"/>
      <c r="K19086"/>
      <c r="L19086"/>
    </row>
    <row r="19087" spans="9:12" ht="15" x14ac:dyDescent="0.25">
      <c r="I19087"/>
      <c r="J19087"/>
      <c r="K19087"/>
      <c r="L19087"/>
    </row>
    <row r="19088" spans="9:12" ht="15" x14ac:dyDescent="0.25">
      <c r="I19088"/>
      <c r="J19088"/>
      <c r="K19088"/>
      <c r="L19088"/>
    </row>
    <row r="19089" spans="9:12" ht="15" x14ac:dyDescent="0.25">
      <c r="I19089"/>
      <c r="J19089"/>
      <c r="K19089"/>
      <c r="L19089"/>
    </row>
    <row r="19090" spans="9:12" ht="15" x14ac:dyDescent="0.25">
      <c r="I19090"/>
      <c r="J19090"/>
      <c r="K19090"/>
      <c r="L19090"/>
    </row>
    <row r="19091" spans="9:12" ht="15" x14ac:dyDescent="0.25">
      <c r="I19091"/>
      <c r="J19091"/>
      <c r="K19091"/>
      <c r="L19091"/>
    </row>
    <row r="19092" spans="9:12" ht="15" x14ac:dyDescent="0.25">
      <c r="I19092"/>
      <c r="J19092"/>
      <c r="K19092"/>
      <c r="L19092"/>
    </row>
    <row r="19093" spans="9:12" ht="15" x14ac:dyDescent="0.25">
      <c r="I19093"/>
      <c r="J19093"/>
      <c r="K19093"/>
      <c r="L19093"/>
    </row>
    <row r="19094" spans="9:12" ht="15" x14ac:dyDescent="0.25">
      <c r="I19094"/>
      <c r="J19094"/>
      <c r="K19094"/>
      <c r="L19094"/>
    </row>
    <row r="19095" spans="9:12" ht="15" x14ac:dyDescent="0.25">
      <c r="I19095"/>
      <c r="J19095"/>
      <c r="K19095"/>
      <c r="L19095"/>
    </row>
    <row r="19096" spans="9:12" ht="15" x14ac:dyDescent="0.25">
      <c r="I19096"/>
      <c r="J19096"/>
      <c r="K19096"/>
      <c r="L19096"/>
    </row>
    <row r="19097" spans="9:12" ht="15" x14ac:dyDescent="0.25">
      <c r="I19097"/>
      <c r="J19097"/>
      <c r="K19097"/>
      <c r="L19097"/>
    </row>
    <row r="19098" spans="9:12" ht="15" x14ac:dyDescent="0.25">
      <c r="I19098"/>
      <c r="J19098"/>
      <c r="K19098"/>
      <c r="L19098"/>
    </row>
    <row r="19099" spans="9:12" ht="15" x14ac:dyDescent="0.25">
      <c r="I19099"/>
      <c r="J19099"/>
      <c r="K19099"/>
      <c r="L19099"/>
    </row>
    <row r="19100" spans="9:12" ht="15" x14ac:dyDescent="0.25">
      <c r="I19100"/>
      <c r="J19100"/>
      <c r="K19100"/>
      <c r="L19100"/>
    </row>
    <row r="19101" spans="9:12" ht="15" x14ac:dyDescent="0.25">
      <c r="I19101"/>
      <c r="J19101"/>
      <c r="K19101"/>
      <c r="L19101"/>
    </row>
    <row r="19102" spans="9:12" ht="15" x14ac:dyDescent="0.25">
      <c r="I19102"/>
      <c r="J19102"/>
      <c r="K19102"/>
      <c r="L19102"/>
    </row>
    <row r="19103" spans="9:12" ht="15" x14ac:dyDescent="0.25">
      <c r="I19103"/>
      <c r="J19103"/>
      <c r="K19103"/>
      <c r="L19103"/>
    </row>
    <row r="19104" spans="9:12" ht="15" x14ac:dyDescent="0.25">
      <c r="I19104"/>
      <c r="J19104"/>
      <c r="K19104"/>
      <c r="L19104"/>
    </row>
    <row r="19105" spans="9:12" ht="15" x14ac:dyDescent="0.25">
      <c r="I19105"/>
      <c r="J19105"/>
      <c r="K19105"/>
      <c r="L19105"/>
    </row>
    <row r="19106" spans="9:12" ht="15" x14ac:dyDescent="0.25">
      <c r="I19106"/>
      <c r="J19106"/>
      <c r="K19106"/>
      <c r="L19106"/>
    </row>
    <row r="19107" spans="9:12" ht="15" x14ac:dyDescent="0.25">
      <c r="I19107"/>
      <c r="J19107"/>
      <c r="K19107"/>
      <c r="L19107"/>
    </row>
    <row r="19108" spans="9:12" ht="15" x14ac:dyDescent="0.25">
      <c r="I19108"/>
      <c r="J19108"/>
      <c r="K19108"/>
      <c r="L19108"/>
    </row>
    <row r="19109" spans="9:12" ht="15" x14ac:dyDescent="0.25">
      <c r="I19109"/>
      <c r="J19109"/>
      <c r="K19109"/>
      <c r="L19109"/>
    </row>
    <row r="19110" spans="9:12" ht="15" x14ac:dyDescent="0.25">
      <c r="I19110"/>
      <c r="J19110"/>
      <c r="K19110"/>
      <c r="L19110"/>
    </row>
    <row r="19111" spans="9:12" ht="15" x14ac:dyDescent="0.25">
      <c r="I19111"/>
      <c r="J19111"/>
      <c r="K19111"/>
      <c r="L19111"/>
    </row>
    <row r="19112" spans="9:12" ht="15" x14ac:dyDescent="0.25">
      <c r="I19112"/>
      <c r="J19112"/>
      <c r="K19112"/>
      <c r="L19112"/>
    </row>
    <row r="19113" spans="9:12" ht="15" x14ac:dyDescent="0.25">
      <c r="I19113"/>
      <c r="J19113"/>
      <c r="K19113"/>
      <c r="L19113"/>
    </row>
    <row r="19114" spans="9:12" ht="15" x14ac:dyDescent="0.25">
      <c r="I19114"/>
      <c r="J19114"/>
      <c r="K19114"/>
      <c r="L19114"/>
    </row>
    <row r="19115" spans="9:12" ht="15" x14ac:dyDescent="0.25">
      <c r="I19115"/>
      <c r="J19115"/>
      <c r="K19115"/>
      <c r="L19115"/>
    </row>
    <row r="19116" spans="9:12" ht="15" x14ac:dyDescent="0.25">
      <c r="I19116"/>
      <c r="J19116"/>
      <c r="K19116"/>
      <c r="L19116"/>
    </row>
    <row r="19117" spans="9:12" ht="15" x14ac:dyDescent="0.25">
      <c r="I19117"/>
      <c r="J19117"/>
      <c r="K19117"/>
      <c r="L19117"/>
    </row>
    <row r="19118" spans="9:12" ht="15" x14ac:dyDescent="0.25">
      <c r="I19118"/>
      <c r="J19118"/>
      <c r="K19118"/>
      <c r="L19118"/>
    </row>
    <row r="19119" spans="9:12" ht="15" x14ac:dyDescent="0.25">
      <c r="I19119"/>
      <c r="J19119"/>
      <c r="K19119"/>
      <c r="L19119"/>
    </row>
    <row r="19120" spans="9:12" ht="15" x14ac:dyDescent="0.25">
      <c r="I19120"/>
      <c r="J19120"/>
      <c r="K19120"/>
      <c r="L19120"/>
    </row>
    <row r="19121" spans="9:12" ht="15" x14ac:dyDescent="0.25">
      <c r="I19121"/>
      <c r="J19121"/>
      <c r="K19121"/>
      <c r="L19121"/>
    </row>
    <row r="19122" spans="9:12" ht="15" x14ac:dyDescent="0.25">
      <c r="I19122"/>
      <c r="J19122"/>
      <c r="K19122"/>
      <c r="L19122"/>
    </row>
    <row r="19123" spans="9:12" ht="15" x14ac:dyDescent="0.25">
      <c r="I19123"/>
      <c r="J19123"/>
      <c r="K19123"/>
      <c r="L19123"/>
    </row>
    <row r="19124" spans="9:12" ht="15" x14ac:dyDescent="0.25">
      <c r="I19124"/>
      <c r="J19124"/>
      <c r="K19124"/>
      <c r="L19124"/>
    </row>
    <row r="19125" spans="9:12" ht="15" x14ac:dyDescent="0.25">
      <c r="I19125"/>
      <c r="J19125"/>
      <c r="K19125"/>
      <c r="L19125"/>
    </row>
    <row r="19126" spans="9:12" ht="15" x14ac:dyDescent="0.25">
      <c r="I19126"/>
      <c r="J19126"/>
      <c r="K19126"/>
      <c r="L19126"/>
    </row>
    <row r="19127" spans="9:12" ht="15" x14ac:dyDescent="0.25">
      <c r="I19127"/>
      <c r="J19127"/>
      <c r="K19127"/>
      <c r="L19127"/>
    </row>
    <row r="19128" spans="9:12" ht="15" x14ac:dyDescent="0.25">
      <c r="I19128"/>
      <c r="J19128"/>
      <c r="K19128"/>
      <c r="L19128"/>
    </row>
    <row r="19129" spans="9:12" ht="15" x14ac:dyDescent="0.25">
      <c r="I19129"/>
      <c r="J19129"/>
      <c r="K19129"/>
      <c r="L19129"/>
    </row>
    <row r="19130" spans="9:12" ht="15" x14ac:dyDescent="0.25">
      <c r="I19130"/>
      <c r="J19130"/>
      <c r="K19130"/>
      <c r="L19130"/>
    </row>
    <row r="19131" spans="9:12" ht="15" x14ac:dyDescent="0.25">
      <c r="I19131"/>
      <c r="J19131"/>
      <c r="K19131"/>
      <c r="L19131"/>
    </row>
    <row r="19132" spans="9:12" ht="15" x14ac:dyDescent="0.25">
      <c r="I19132"/>
      <c r="J19132"/>
      <c r="K19132"/>
      <c r="L19132"/>
    </row>
    <row r="19133" spans="9:12" ht="15" x14ac:dyDescent="0.25">
      <c r="I19133"/>
      <c r="J19133"/>
      <c r="K19133"/>
      <c r="L19133"/>
    </row>
    <row r="19134" spans="9:12" ht="15" x14ac:dyDescent="0.25">
      <c r="I19134"/>
      <c r="J19134"/>
      <c r="K19134"/>
      <c r="L19134"/>
    </row>
    <row r="19135" spans="9:12" ht="15" x14ac:dyDescent="0.25">
      <c r="I19135"/>
      <c r="J19135"/>
      <c r="K19135"/>
      <c r="L19135"/>
    </row>
    <row r="19136" spans="9:12" ht="15" x14ac:dyDescent="0.25">
      <c r="I19136"/>
      <c r="J19136"/>
      <c r="K19136"/>
      <c r="L19136"/>
    </row>
    <row r="19137" spans="9:12" ht="15" x14ac:dyDescent="0.25">
      <c r="I19137"/>
      <c r="J19137"/>
      <c r="K19137"/>
      <c r="L19137"/>
    </row>
    <row r="19138" spans="9:12" ht="15" x14ac:dyDescent="0.25">
      <c r="I19138"/>
      <c r="J19138"/>
      <c r="K19138"/>
      <c r="L19138"/>
    </row>
    <row r="19139" spans="9:12" ht="15" x14ac:dyDescent="0.25">
      <c r="I19139"/>
      <c r="J19139"/>
      <c r="K19139"/>
      <c r="L19139"/>
    </row>
    <row r="19140" spans="9:12" ht="15" x14ac:dyDescent="0.25">
      <c r="I19140"/>
      <c r="J19140"/>
      <c r="K19140"/>
      <c r="L19140"/>
    </row>
    <row r="19141" spans="9:12" ht="15" x14ac:dyDescent="0.25">
      <c r="I19141"/>
      <c r="J19141"/>
      <c r="K19141"/>
      <c r="L19141"/>
    </row>
    <row r="19142" spans="9:12" ht="15" x14ac:dyDescent="0.25">
      <c r="I19142"/>
      <c r="J19142"/>
      <c r="K19142"/>
      <c r="L19142"/>
    </row>
    <row r="19143" spans="9:12" ht="15" x14ac:dyDescent="0.25">
      <c r="I19143"/>
      <c r="J19143"/>
      <c r="K19143"/>
      <c r="L19143"/>
    </row>
    <row r="19144" spans="9:12" ht="15" x14ac:dyDescent="0.25">
      <c r="I19144"/>
      <c r="J19144"/>
      <c r="K19144"/>
      <c r="L19144"/>
    </row>
    <row r="19145" spans="9:12" ht="15" x14ac:dyDescent="0.25">
      <c r="I19145"/>
      <c r="J19145"/>
      <c r="K19145"/>
      <c r="L19145"/>
    </row>
    <row r="19146" spans="9:12" ht="15" x14ac:dyDescent="0.25">
      <c r="I19146"/>
      <c r="J19146"/>
      <c r="K19146"/>
      <c r="L19146"/>
    </row>
    <row r="19147" spans="9:12" ht="15" x14ac:dyDescent="0.25">
      <c r="I19147"/>
      <c r="J19147"/>
      <c r="K19147"/>
      <c r="L19147"/>
    </row>
    <row r="19148" spans="9:12" ht="15" x14ac:dyDescent="0.25">
      <c r="I19148"/>
      <c r="J19148"/>
      <c r="K19148"/>
      <c r="L19148"/>
    </row>
    <row r="19149" spans="9:12" ht="15" x14ac:dyDescent="0.25">
      <c r="I19149"/>
      <c r="J19149"/>
      <c r="K19149"/>
      <c r="L19149"/>
    </row>
    <row r="19150" spans="9:12" ht="15" x14ac:dyDescent="0.25">
      <c r="I19150"/>
      <c r="J19150"/>
      <c r="K19150"/>
      <c r="L19150"/>
    </row>
    <row r="19151" spans="9:12" ht="15" x14ac:dyDescent="0.25">
      <c r="I19151"/>
      <c r="J19151"/>
      <c r="K19151"/>
      <c r="L19151"/>
    </row>
    <row r="19152" spans="9:12" ht="15" x14ac:dyDescent="0.25">
      <c r="I19152"/>
      <c r="J19152"/>
      <c r="K19152"/>
      <c r="L19152"/>
    </row>
    <row r="19153" spans="9:12" ht="15" x14ac:dyDescent="0.25">
      <c r="I19153"/>
      <c r="J19153"/>
      <c r="K19153"/>
      <c r="L19153"/>
    </row>
    <row r="19154" spans="9:12" ht="15" x14ac:dyDescent="0.25">
      <c r="I19154"/>
      <c r="J19154"/>
      <c r="K19154"/>
      <c r="L19154"/>
    </row>
    <row r="19155" spans="9:12" ht="15" x14ac:dyDescent="0.25">
      <c r="I19155"/>
      <c r="J19155"/>
      <c r="K19155"/>
      <c r="L19155"/>
    </row>
    <row r="19156" spans="9:12" ht="15" x14ac:dyDescent="0.25">
      <c r="I19156"/>
      <c r="J19156"/>
      <c r="K19156"/>
      <c r="L19156"/>
    </row>
    <row r="19157" spans="9:12" ht="15" x14ac:dyDescent="0.25">
      <c r="I19157"/>
      <c r="J19157"/>
      <c r="K19157"/>
      <c r="L19157"/>
    </row>
    <row r="19158" spans="9:12" ht="15" x14ac:dyDescent="0.25">
      <c r="I19158"/>
      <c r="J19158"/>
      <c r="K19158"/>
      <c r="L19158"/>
    </row>
    <row r="19159" spans="9:12" ht="15" x14ac:dyDescent="0.25">
      <c r="I19159"/>
      <c r="J19159"/>
      <c r="K19159"/>
      <c r="L19159"/>
    </row>
    <row r="19160" spans="9:12" ht="15" x14ac:dyDescent="0.25">
      <c r="I19160"/>
      <c r="J19160"/>
      <c r="K19160"/>
      <c r="L19160"/>
    </row>
    <row r="19161" spans="9:12" ht="15" x14ac:dyDescent="0.25">
      <c r="I19161"/>
      <c r="J19161"/>
      <c r="K19161"/>
      <c r="L19161"/>
    </row>
    <row r="19162" spans="9:12" ht="15" x14ac:dyDescent="0.25">
      <c r="I19162"/>
      <c r="J19162"/>
      <c r="K19162"/>
      <c r="L19162"/>
    </row>
    <row r="19163" spans="9:12" ht="15" x14ac:dyDescent="0.25">
      <c r="I19163"/>
      <c r="J19163"/>
      <c r="K19163"/>
      <c r="L19163"/>
    </row>
    <row r="19164" spans="9:12" ht="15" x14ac:dyDescent="0.25">
      <c r="I19164"/>
      <c r="J19164"/>
      <c r="K19164"/>
      <c r="L19164"/>
    </row>
    <row r="19165" spans="9:12" ht="15" x14ac:dyDescent="0.25">
      <c r="I19165"/>
      <c r="J19165"/>
      <c r="K19165"/>
      <c r="L19165"/>
    </row>
    <row r="19166" spans="9:12" ht="15" x14ac:dyDescent="0.25">
      <c r="I19166"/>
      <c r="J19166"/>
      <c r="K19166"/>
      <c r="L19166"/>
    </row>
    <row r="19167" spans="9:12" ht="15" x14ac:dyDescent="0.25">
      <c r="I19167"/>
      <c r="J19167"/>
      <c r="K19167"/>
      <c r="L19167"/>
    </row>
    <row r="19168" spans="9:12" ht="15" x14ac:dyDescent="0.25">
      <c r="I19168"/>
      <c r="J19168"/>
      <c r="K19168"/>
      <c r="L19168"/>
    </row>
    <row r="19169" spans="9:12" ht="15" x14ac:dyDescent="0.25">
      <c r="I19169"/>
      <c r="J19169"/>
      <c r="K19169"/>
      <c r="L19169"/>
    </row>
    <row r="19170" spans="9:12" ht="15" x14ac:dyDescent="0.25">
      <c r="I19170"/>
      <c r="J19170"/>
      <c r="K19170"/>
      <c r="L19170"/>
    </row>
    <row r="19171" spans="9:12" ht="15" x14ac:dyDescent="0.25">
      <c r="I19171"/>
      <c r="J19171"/>
      <c r="K19171"/>
      <c r="L19171"/>
    </row>
    <row r="19172" spans="9:12" ht="15" x14ac:dyDescent="0.25">
      <c r="I19172"/>
      <c r="J19172"/>
      <c r="K19172"/>
      <c r="L19172"/>
    </row>
    <row r="19173" spans="9:12" ht="15" x14ac:dyDescent="0.25">
      <c r="I19173"/>
      <c r="J19173"/>
      <c r="K19173"/>
      <c r="L19173"/>
    </row>
    <row r="19174" spans="9:12" ht="15" x14ac:dyDescent="0.25">
      <c r="I19174"/>
      <c r="J19174"/>
      <c r="K19174"/>
      <c r="L19174"/>
    </row>
    <row r="19175" spans="9:12" ht="15" x14ac:dyDescent="0.25">
      <c r="I19175"/>
      <c r="J19175"/>
      <c r="K19175"/>
      <c r="L19175"/>
    </row>
    <row r="19176" spans="9:12" ht="15" x14ac:dyDescent="0.25">
      <c r="I19176"/>
      <c r="J19176"/>
      <c r="K19176"/>
      <c r="L19176"/>
    </row>
    <row r="19177" spans="9:12" ht="15" x14ac:dyDescent="0.25">
      <c r="I19177"/>
      <c r="J19177"/>
      <c r="K19177"/>
      <c r="L19177"/>
    </row>
    <row r="19178" spans="9:12" ht="15" x14ac:dyDescent="0.25">
      <c r="I19178"/>
      <c r="J19178"/>
      <c r="K19178"/>
      <c r="L19178"/>
    </row>
    <row r="19179" spans="9:12" ht="15" x14ac:dyDescent="0.25">
      <c r="I19179"/>
      <c r="J19179"/>
      <c r="K19179"/>
      <c r="L19179"/>
    </row>
    <row r="19180" spans="9:12" ht="15" x14ac:dyDescent="0.25">
      <c r="I19180"/>
      <c r="J19180"/>
      <c r="K19180"/>
      <c r="L19180"/>
    </row>
    <row r="19181" spans="9:12" ht="15" x14ac:dyDescent="0.25">
      <c r="I19181"/>
      <c r="J19181"/>
      <c r="K19181"/>
      <c r="L19181"/>
    </row>
    <row r="19182" spans="9:12" ht="15" x14ac:dyDescent="0.25">
      <c r="I19182"/>
      <c r="J19182"/>
      <c r="K19182"/>
      <c r="L19182"/>
    </row>
    <row r="19183" spans="9:12" ht="15" x14ac:dyDescent="0.25">
      <c r="I19183"/>
      <c r="J19183"/>
      <c r="K19183"/>
      <c r="L19183"/>
    </row>
    <row r="19184" spans="9:12" ht="15" x14ac:dyDescent="0.25">
      <c r="I19184"/>
      <c r="J19184"/>
      <c r="K19184"/>
      <c r="L19184"/>
    </row>
    <row r="19185" spans="9:12" ht="15" x14ac:dyDescent="0.25">
      <c r="I19185"/>
      <c r="J19185"/>
      <c r="K19185"/>
      <c r="L19185"/>
    </row>
    <row r="19186" spans="9:12" ht="15" x14ac:dyDescent="0.25">
      <c r="I19186"/>
      <c r="J19186"/>
      <c r="K19186"/>
      <c r="L19186"/>
    </row>
    <row r="19187" spans="9:12" ht="15" x14ac:dyDescent="0.25">
      <c r="I19187"/>
      <c r="J19187"/>
      <c r="K19187"/>
      <c r="L19187"/>
    </row>
    <row r="19188" spans="9:12" ht="15" x14ac:dyDescent="0.25">
      <c r="I19188"/>
      <c r="J19188"/>
      <c r="K19188"/>
      <c r="L19188"/>
    </row>
    <row r="19189" spans="9:12" ht="15" x14ac:dyDescent="0.25">
      <c r="I19189"/>
      <c r="J19189"/>
      <c r="K19189"/>
      <c r="L19189"/>
    </row>
    <row r="19190" spans="9:12" ht="15" x14ac:dyDescent="0.25">
      <c r="I19190"/>
      <c r="J19190"/>
      <c r="K19190"/>
      <c r="L19190"/>
    </row>
    <row r="19191" spans="9:12" ht="15" x14ac:dyDescent="0.25">
      <c r="I19191"/>
      <c r="J19191"/>
      <c r="K19191"/>
      <c r="L19191"/>
    </row>
    <row r="19192" spans="9:12" ht="15" x14ac:dyDescent="0.25">
      <c r="I19192"/>
      <c r="J19192"/>
      <c r="K19192"/>
      <c r="L19192"/>
    </row>
    <row r="19193" spans="9:12" ht="15" x14ac:dyDescent="0.25">
      <c r="I19193"/>
      <c r="J19193"/>
      <c r="K19193"/>
      <c r="L19193"/>
    </row>
    <row r="19194" spans="9:12" ht="15" x14ac:dyDescent="0.25">
      <c r="I19194"/>
      <c r="J19194"/>
      <c r="K19194"/>
      <c r="L19194"/>
    </row>
    <row r="19195" spans="9:12" ht="15" x14ac:dyDescent="0.25">
      <c r="I19195"/>
      <c r="J19195"/>
      <c r="K19195"/>
      <c r="L19195"/>
    </row>
    <row r="19196" spans="9:12" ht="15" x14ac:dyDescent="0.25">
      <c r="I19196"/>
      <c r="J19196"/>
      <c r="K19196"/>
      <c r="L19196"/>
    </row>
    <row r="19197" spans="9:12" ht="15" x14ac:dyDescent="0.25">
      <c r="I19197"/>
      <c r="J19197"/>
      <c r="K19197"/>
      <c r="L19197"/>
    </row>
    <row r="19198" spans="9:12" ht="15" x14ac:dyDescent="0.25">
      <c r="I19198"/>
      <c r="J19198"/>
      <c r="K19198"/>
      <c r="L19198"/>
    </row>
    <row r="19199" spans="9:12" ht="15" x14ac:dyDescent="0.25">
      <c r="I19199"/>
      <c r="J19199"/>
      <c r="K19199"/>
      <c r="L19199"/>
    </row>
    <row r="19200" spans="9:12" ht="15" x14ac:dyDescent="0.25">
      <c r="I19200"/>
      <c r="J19200"/>
      <c r="K19200"/>
      <c r="L19200"/>
    </row>
    <row r="19201" spans="9:12" ht="15" x14ac:dyDescent="0.25">
      <c r="I19201"/>
      <c r="J19201"/>
      <c r="K19201"/>
      <c r="L19201"/>
    </row>
    <row r="19202" spans="9:12" ht="15" x14ac:dyDescent="0.25">
      <c r="I19202"/>
      <c r="J19202"/>
      <c r="K19202"/>
      <c r="L19202"/>
    </row>
    <row r="19203" spans="9:12" ht="15" x14ac:dyDescent="0.25">
      <c r="I19203"/>
      <c r="J19203"/>
      <c r="K19203"/>
      <c r="L19203"/>
    </row>
    <row r="19204" spans="9:12" ht="15" x14ac:dyDescent="0.25">
      <c r="I19204"/>
      <c r="J19204"/>
      <c r="K19204"/>
      <c r="L19204"/>
    </row>
    <row r="19205" spans="9:12" ht="15" x14ac:dyDescent="0.25">
      <c r="I19205"/>
      <c r="J19205"/>
      <c r="K19205"/>
      <c r="L19205"/>
    </row>
    <row r="19206" spans="9:12" ht="15" x14ac:dyDescent="0.25">
      <c r="I19206"/>
      <c r="J19206"/>
      <c r="K19206"/>
      <c r="L19206"/>
    </row>
    <row r="19207" spans="9:12" ht="15" x14ac:dyDescent="0.25">
      <c r="I19207"/>
      <c r="J19207"/>
      <c r="K19207"/>
      <c r="L19207"/>
    </row>
    <row r="19208" spans="9:12" ht="15" x14ac:dyDescent="0.25">
      <c r="I19208"/>
      <c r="J19208"/>
      <c r="K19208"/>
      <c r="L19208"/>
    </row>
    <row r="19209" spans="9:12" ht="15" x14ac:dyDescent="0.25">
      <c r="I19209"/>
      <c r="J19209"/>
      <c r="K19209"/>
      <c r="L19209"/>
    </row>
    <row r="19210" spans="9:12" ht="15" x14ac:dyDescent="0.25">
      <c r="I19210"/>
      <c r="J19210"/>
      <c r="K19210"/>
      <c r="L19210"/>
    </row>
    <row r="19211" spans="9:12" ht="15" x14ac:dyDescent="0.25">
      <c r="I19211"/>
      <c r="J19211"/>
      <c r="K19211"/>
      <c r="L19211"/>
    </row>
    <row r="19212" spans="9:12" ht="15" x14ac:dyDescent="0.25">
      <c r="I19212"/>
      <c r="J19212"/>
      <c r="K19212"/>
      <c r="L19212"/>
    </row>
    <row r="19213" spans="9:12" ht="15" x14ac:dyDescent="0.25">
      <c r="I19213"/>
      <c r="J19213"/>
      <c r="K19213"/>
      <c r="L19213"/>
    </row>
    <row r="19214" spans="9:12" ht="15" x14ac:dyDescent="0.25">
      <c r="I19214"/>
      <c r="J19214"/>
      <c r="K19214"/>
      <c r="L19214"/>
    </row>
    <row r="19215" spans="9:12" ht="15" x14ac:dyDescent="0.25">
      <c r="I19215"/>
      <c r="J19215"/>
      <c r="K19215"/>
      <c r="L19215"/>
    </row>
    <row r="19216" spans="9:12" ht="15" x14ac:dyDescent="0.25">
      <c r="I19216"/>
      <c r="J19216"/>
      <c r="K19216"/>
      <c r="L19216"/>
    </row>
    <row r="19217" spans="9:12" ht="15" x14ac:dyDescent="0.25">
      <c r="I19217"/>
      <c r="J19217"/>
      <c r="K19217"/>
      <c r="L19217"/>
    </row>
    <row r="19218" spans="9:12" ht="15" x14ac:dyDescent="0.25">
      <c r="I19218"/>
      <c r="J19218"/>
      <c r="K19218"/>
      <c r="L19218"/>
    </row>
    <row r="19219" spans="9:12" ht="15" x14ac:dyDescent="0.25">
      <c r="I19219"/>
      <c r="J19219"/>
      <c r="K19219"/>
      <c r="L19219"/>
    </row>
    <row r="19220" spans="9:12" ht="15" x14ac:dyDescent="0.25">
      <c r="I19220"/>
      <c r="J19220"/>
      <c r="K19220"/>
      <c r="L19220"/>
    </row>
    <row r="19221" spans="9:12" ht="15" x14ac:dyDescent="0.25">
      <c r="I19221"/>
      <c r="J19221"/>
      <c r="K19221"/>
      <c r="L19221"/>
    </row>
    <row r="19222" spans="9:12" ht="15" x14ac:dyDescent="0.25">
      <c r="I19222"/>
      <c r="J19222"/>
      <c r="K19222"/>
      <c r="L19222"/>
    </row>
    <row r="19223" spans="9:12" ht="15" x14ac:dyDescent="0.25">
      <c r="I19223"/>
      <c r="J19223"/>
      <c r="K19223"/>
      <c r="L19223"/>
    </row>
    <row r="19224" spans="9:12" ht="15" x14ac:dyDescent="0.25">
      <c r="I19224"/>
      <c r="J19224"/>
      <c r="K19224"/>
      <c r="L19224"/>
    </row>
    <row r="19225" spans="9:12" ht="15" x14ac:dyDescent="0.25">
      <c r="I19225"/>
      <c r="J19225"/>
      <c r="K19225"/>
      <c r="L19225"/>
    </row>
    <row r="19226" spans="9:12" ht="15" x14ac:dyDescent="0.25">
      <c r="I19226"/>
      <c r="J19226"/>
      <c r="K19226"/>
      <c r="L19226"/>
    </row>
    <row r="19227" spans="9:12" ht="15" x14ac:dyDescent="0.25">
      <c r="I19227"/>
      <c r="J19227"/>
      <c r="K19227"/>
      <c r="L19227"/>
    </row>
    <row r="19228" spans="9:12" ht="15" x14ac:dyDescent="0.25">
      <c r="I19228"/>
      <c r="J19228"/>
      <c r="K19228"/>
      <c r="L19228"/>
    </row>
    <row r="19229" spans="9:12" ht="15" x14ac:dyDescent="0.25">
      <c r="I19229"/>
      <c r="J19229"/>
      <c r="K19229"/>
      <c r="L19229"/>
    </row>
    <row r="19230" spans="9:12" ht="15" x14ac:dyDescent="0.25">
      <c r="I19230"/>
      <c r="J19230"/>
      <c r="K19230"/>
      <c r="L19230"/>
    </row>
    <row r="19231" spans="9:12" ht="15" x14ac:dyDescent="0.25">
      <c r="I19231"/>
      <c r="J19231"/>
      <c r="K19231"/>
      <c r="L19231"/>
    </row>
    <row r="19232" spans="9:12" ht="15" x14ac:dyDescent="0.25">
      <c r="I19232"/>
      <c r="J19232"/>
      <c r="K19232"/>
      <c r="L19232"/>
    </row>
    <row r="19233" spans="9:12" ht="15" x14ac:dyDescent="0.25">
      <c r="I19233"/>
      <c r="J19233"/>
      <c r="K19233"/>
      <c r="L19233"/>
    </row>
    <row r="19234" spans="9:12" ht="15" x14ac:dyDescent="0.25">
      <c r="I19234"/>
      <c r="J19234"/>
      <c r="K19234"/>
      <c r="L19234"/>
    </row>
    <row r="19235" spans="9:12" ht="15" x14ac:dyDescent="0.25">
      <c r="I19235"/>
      <c r="J19235"/>
      <c r="K19235"/>
      <c r="L19235"/>
    </row>
    <row r="19236" spans="9:12" ht="15" x14ac:dyDescent="0.25">
      <c r="I19236"/>
      <c r="J19236"/>
      <c r="K19236"/>
      <c r="L19236"/>
    </row>
    <row r="19237" spans="9:12" ht="15" x14ac:dyDescent="0.25">
      <c r="I19237"/>
      <c r="J19237"/>
      <c r="K19237"/>
      <c r="L19237"/>
    </row>
    <row r="19238" spans="9:12" ht="15" x14ac:dyDescent="0.25">
      <c r="I19238"/>
      <c r="J19238"/>
      <c r="K19238"/>
      <c r="L19238"/>
    </row>
    <row r="19239" spans="9:12" ht="15" x14ac:dyDescent="0.25">
      <c r="I19239"/>
      <c r="J19239"/>
      <c r="K19239"/>
      <c r="L19239"/>
    </row>
    <row r="19240" spans="9:12" ht="15" x14ac:dyDescent="0.25">
      <c r="I19240"/>
      <c r="J19240"/>
      <c r="K19240"/>
      <c r="L19240"/>
    </row>
    <row r="19241" spans="9:12" ht="15" x14ac:dyDescent="0.25">
      <c r="I19241"/>
      <c r="J19241"/>
      <c r="K19241"/>
      <c r="L19241"/>
    </row>
    <row r="19242" spans="9:12" ht="15" x14ac:dyDescent="0.25">
      <c r="I19242"/>
      <c r="J19242"/>
      <c r="K19242"/>
      <c r="L19242"/>
    </row>
    <row r="19243" spans="9:12" ht="15" x14ac:dyDescent="0.25">
      <c r="I19243"/>
      <c r="J19243"/>
      <c r="K19243"/>
      <c r="L19243"/>
    </row>
    <row r="19244" spans="9:12" ht="15" x14ac:dyDescent="0.25">
      <c r="I19244"/>
      <c r="J19244"/>
      <c r="K19244"/>
      <c r="L19244"/>
    </row>
    <row r="19245" spans="9:12" ht="15" x14ac:dyDescent="0.25">
      <c r="I19245"/>
      <c r="J19245"/>
      <c r="K19245"/>
      <c r="L19245"/>
    </row>
    <row r="19246" spans="9:12" ht="15" x14ac:dyDescent="0.25">
      <c r="I19246"/>
      <c r="J19246"/>
      <c r="K19246"/>
      <c r="L19246"/>
    </row>
    <row r="19247" spans="9:12" ht="15" x14ac:dyDescent="0.25">
      <c r="I19247"/>
      <c r="J19247"/>
      <c r="K19247"/>
      <c r="L19247"/>
    </row>
    <row r="19248" spans="9:12" ht="15" x14ac:dyDescent="0.25">
      <c r="I19248"/>
      <c r="J19248"/>
      <c r="K19248"/>
      <c r="L19248"/>
    </row>
    <row r="19249" spans="9:12" ht="15" x14ac:dyDescent="0.25">
      <c r="I19249"/>
      <c r="J19249"/>
      <c r="K19249"/>
      <c r="L19249"/>
    </row>
    <row r="19250" spans="9:12" ht="15" x14ac:dyDescent="0.25">
      <c r="I19250"/>
      <c r="J19250"/>
      <c r="K19250"/>
      <c r="L19250"/>
    </row>
    <row r="19251" spans="9:12" ht="15" x14ac:dyDescent="0.25">
      <c r="I19251"/>
      <c r="J19251"/>
      <c r="K19251"/>
      <c r="L19251"/>
    </row>
    <row r="19252" spans="9:12" ht="15" x14ac:dyDescent="0.25">
      <c r="I19252"/>
      <c r="J19252"/>
      <c r="K19252"/>
      <c r="L19252"/>
    </row>
    <row r="19253" spans="9:12" ht="15" x14ac:dyDescent="0.25">
      <c r="I19253"/>
      <c r="J19253"/>
      <c r="K19253"/>
      <c r="L19253"/>
    </row>
    <row r="19254" spans="9:12" ht="15" x14ac:dyDescent="0.25">
      <c r="I19254"/>
      <c r="J19254"/>
      <c r="K19254"/>
      <c r="L19254"/>
    </row>
    <row r="19255" spans="9:12" ht="15" x14ac:dyDescent="0.25">
      <c r="I19255"/>
      <c r="J19255"/>
      <c r="K19255"/>
      <c r="L19255"/>
    </row>
    <row r="19256" spans="9:12" ht="15" x14ac:dyDescent="0.25">
      <c r="I19256"/>
      <c r="J19256"/>
      <c r="K19256"/>
      <c r="L19256"/>
    </row>
    <row r="19257" spans="9:12" ht="15" x14ac:dyDescent="0.25">
      <c r="I19257"/>
      <c r="J19257"/>
      <c r="K19257"/>
      <c r="L19257"/>
    </row>
    <row r="19258" spans="9:12" ht="15" x14ac:dyDescent="0.25">
      <c r="I19258"/>
      <c r="J19258"/>
      <c r="K19258"/>
      <c r="L19258"/>
    </row>
    <row r="19259" spans="9:12" ht="15" x14ac:dyDescent="0.25">
      <c r="I19259"/>
      <c r="J19259"/>
      <c r="K19259"/>
      <c r="L19259"/>
    </row>
    <row r="19260" spans="9:12" ht="15" x14ac:dyDescent="0.25">
      <c r="I19260"/>
      <c r="J19260"/>
      <c r="K19260"/>
      <c r="L19260"/>
    </row>
    <row r="19261" spans="9:12" ht="15" x14ac:dyDescent="0.25">
      <c r="I19261"/>
      <c r="J19261"/>
      <c r="K19261"/>
      <c r="L19261"/>
    </row>
    <row r="19262" spans="9:12" ht="15" x14ac:dyDescent="0.25">
      <c r="I19262"/>
      <c r="J19262"/>
      <c r="K19262"/>
      <c r="L19262"/>
    </row>
    <row r="19263" spans="9:12" ht="15" x14ac:dyDescent="0.25">
      <c r="I19263"/>
      <c r="J19263"/>
      <c r="K19263"/>
      <c r="L19263"/>
    </row>
    <row r="19264" spans="9:12" ht="15" x14ac:dyDescent="0.25">
      <c r="I19264"/>
      <c r="J19264"/>
      <c r="K19264"/>
      <c r="L19264"/>
    </row>
    <row r="19265" spans="9:12" ht="15" x14ac:dyDescent="0.25">
      <c r="I19265"/>
      <c r="J19265"/>
      <c r="K19265"/>
      <c r="L19265"/>
    </row>
    <row r="19266" spans="9:12" ht="15" x14ac:dyDescent="0.25">
      <c r="I19266"/>
      <c r="J19266"/>
      <c r="K19266"/>
      <c r="L19266"/>
    </row>
    <row r="19267" spans="9:12" ht="15" x14ac:dyDescent="0.25">
      <c r="I19267"/>
      <c r="J19267"/>
      <c r="K19267"/>
      <c r="L19267"/>
    </row>
    <row r="19268" spans="9:12" ht="15" x14ac:dyDescent="0.25">
      <c r="I19268"/>
      <c r="J19268"/>
      <c r="K19268"/>
      <c r="L19268"/>
    </row>
    <row r="19269" spans="9:12" ht="15" x14ac:dyDescent="0.25">
      <c r="I19269"/>
      <c r="J19269"/>
      <c r="K19269"/>
      <c r="L19269"/>
    </row>
    <row r="19270" spans="9:12" ht="15" x14ac:dyDescent="0.25">
      <c r="I19270"/>
      <c r="J19270"/>
      <c r="K19270"/>
      <c r="L19270"/>
    </row>
    <row r="19271" spans="9:12" ht="15" x14ac:dyDescent="0.25">
      <c r="I19271"/>
      <c r="J19271"/>
      <c r="K19271"/>
      <c r="L19271"/>
    </row>
    <row r="19272" spans="9:12" ht="15" x14ac:dyDescent="0.25">
      <c r="I19272"/>
      <c r="J19272"/>
      <c r="K19272"/>
      <c r="L19272"/>
    </row>
    <row r="19273" spans="9:12" ht="15" x14ac:dyDescent="0.25">
      <c r="I19273"/>
      <c r="J19273"/>
      <c r="K19273"/>
      <c r="L19273"/>
    </row>
    <row r="19274" spans="9:12" ht="15" x14ac:dyDescent="0.25">
      <c r="I19274"/>
      <c r="J19274"/>
      <c r="K19274"/>
      <c r="L19274"/>
    </row>
    <row r="19275" spans="9:12" ht="15" x14ac:dyDescent="0.25">
      <c r="I19275"/>
      <c r="J19275"/>
      <c r="K19275"/>
      <c r="L19275"/>
    </row>
    <row r="19276" spans="9:12" ht="15" x14ac:dyDescent="0.25">
      <c r="I19276"/>
      <c r="J19276"/>
      <c r="K19276"/>
      <c r="L19276"/>
    </row>
    <row r="19277" spans="9:12" ht="15" x14ac:dyDescent="0.25">
      <c r="I19277"/>
      <c r="J19277"/>
      <c r="K19277"/>
      <c r="L19277"/>
    </row>
    <row r="19278" spans="9:12" ht="15" x14ac:dyDescent="0.25">
      <c r="I19278"/>
      <c r="J19278"/>
      <c r="K19278"/>
      <c r="L19278"/>
    </row>
    <row r="19279" spans="9:12" ht="15" x14ac:dyDescent="0.25">
      <c r="I19279"/>
      <c r="J19279"/>
      <c r="K19279"/>
      <c r="L19279"/>
    </row>
    <row r="19280" spans="9:12" ht="15" x14ac:dyDescent="0.25">
      <c r="I19280"/>
      <c r="J19280"/>
      <c r="K19280"/>
      <c r="L19280"/>
    </row>
    <row r="19281" spans="9:12" ht="15" x14ac:dyDescent="0.25">
      <c r="I19281"/>
      <c r="J19281"/>
      <c r="K19281"/>
      <c r="L19281"/>
    </row>
    <row r="19282" spans="9:12" ht="15" x14ac:dyDescent="0.25">
      <c r="I19282"/>
      <c r="J19282"/>
      <c r="K19282"/>
      <c r="L19282"/>
    </row>
    <row r="19283" spans="9:12" ht="15" x14ac:dyDescent="0.25">
      <c r="I19283"/>
      <c r="J19283"/>
      <c r="K19283"/>
      <c r="L19283"/>
    </row>
    <row r="19284" spans="9:12" ht="15" x14ac:dyDescent="0.25">
      <c r="I19284"/>
      <c r="J19284"/>
      <c r="K19284"/>
      <c r="L19284"/>
    </row>
    <row r="19285" spans="9:12" ht="15" x14ac:dyDescent="0.25">
      <c r="I19285"/>
      <c r="J19285"/>
      <c r="K19285"/>
      <c r="L19285"/>
    </row>
    <row r="19286" spans="9:12" ht="15" x14ac:dyDescent="0.25">
      <c r="I19286"/>
      <c r="J19286"/>
      <c r="K19286"/>
      <c r="L19286"/>
    </row>
    <row r="19287" spans="9:12" ht="15" x14ac:dyDescent="0.25">
      <c r="I19287"/>
      <c r="J19287"/>
      <c r="K19287"/>
      <c r="L19287"/>
    </row>
    <row r="19288" spans="9:12" ht="15" x14ac:dyDescent="0.25">
      <c r="I19288"/>
      <c r="J19288"/>
      <c r="K19288"/>
      <c r="L19288"/>
    </row>
    <row r="19289" spans="9:12" ht="15" x14ac:dyDescent="0.25">
      <c r="I19289"/>
      <c r="J19289"/>
      <c r="K19289"/>
      <c r="L19289"/>
    </row>
    <row r="19290" spans="9:12" ht="15" x14ac:dyDescent="0.25">
      <c r="I19290"/>
      <c r="J19290"/>
      <c r="K19290"/>
      <c r="L19290"/>
    </row>
    <row r="19291" spans="9:12" ht="15" x14ac:dyDescent="0.25">
      <c r="I19291"/>
      <c r="J19291"/>
      <c r="K19291"/>
      <c r="L19291"/>
    </row>
    <row r="19292" spans="9:12" ht="15" x14ac:dyDescent="0.25">
      <c r="I19292"/>
      <c r="J19292"/>
      <c r="K19292"/>
      <c r="L19292"/>
    </row>
    <row r="19293" spans="9:12" ht="15" x14ac:dyDescent="0.25">
      <c r="I19293"/>
      <c r="J19293"/>
      <c r="K19293"/>
      <c r="L19293"/>
    </row>
    <row r="19294" spans="9:12" ht="15" x14ac:dyDescent="0.25">
      <c r="I19294"/>
      <c r="J19294"/>
      <c r="K19294"/>
      <c r="L19294"/>
    </row>
    <row r="19295" spans="9:12" ht="15" x14ac:dyDescent="0.25">
      <c r="I19295"/>
      <c r="J19295"/>
      <c r="K19295"/>
      <c r="L19295"/>
    </row>
    <row r="19296" spans="9:12" ht="15" x14ac:dyDescent="0.25">
      <c r="I19296"/>
      <c r="J19296"/>
      <c r="K19296"/>
      <c r="L19296"/>
    </row>
    <row r="19297" spans="9:12" ht="15" x14ac:dyDescent="0.25">
      <c r="I19297"/>
      <c r="J19297"/>
      <c r="K19297"/>
      <c r="L19297"/>
    </row>
    <row r="19298" spans="9:12" ht="15" x14ac:dyDescent="0.25">
      <c r="I19298"/>
      <c r="J19298"/>
      <c r="K19298"/>
      <c r="L19298"/>
    </row>
    <row r="19299" spans="9:12" ht="15" x14ac:dyDescent="0.25">
      <c r="I19299"/>
      <c r="J19299"/>
      <c r="K19299"/>
      <c r="L19299"/>
    </row>
    <row r="19300" spans="9:12" ht="15" x14ac:dyDescent="0.25">
      <c r="I19300"/>
      <c r="J19300"/>
      <c r="K19300"/>
      <c r="L19300"/>
    </row>
    <row r="19301" spans="9:12" ht="15" x14ac:dyDescent="0.25">
      <c r="I19301"/>
      <c r="J19301"/>
      <c r="K19301"/>
      <c r="L19301"/>
    </row>
    <row r="19302" spans="9:12" ht="15" x14ac:dyDescent="0.25">
      <c r="I19302"/>
      <c r="J19302"/>
      <c r="K19302"/>
      <c r="L19302"/>
    </row>
    <row r="19303" spans="9:12" ht="15" x14ac:dyDescent="0.25">
      <c r="I19303"/>
      <c r="J19303"/>
      <c r="K19303"/>
      <c r="L19303"/>
    </row>
    <row r="19304" spans="9:12" ht="15" x14ac:dyDescent="0.25">
      <c r="I19304"/>
      <c r="J19304"/>
      <c r="K19304"/>
      <c r="L19304"/>
    </row>
    <row r="19305" spans="9:12" ht="15" x14ac:dyDescent="0.25">
      <c r="I19305"/>
      <c r="J19305"/>
      <c r="K19305"/>
      <c r="L19305"/>
    </row>
    <row r="19306" spans="9:12" ht="15" x14ac:dyDescent="0.25">
      <c r="I19306"/>
      <c r="J19306"/>
      <c r="K19306"/>
      <c r="L19306"/>
    </row>
    <row r="19307" spans="9:12" ht="15" x14ac:dyDescent="0.25">
      <c r="I19307"/>
      <c r="J19307"/>
      <c r="K19307"/>
      <c r="L19307"/>
    </row>
    <row r="19308" spans="9:12" ht="15" x14ac:dyDescent="0.25">
      <c r="I19308"/>
      <c r="J19308"/>
      <c r="K19308"/>
      <c r="L19308"/>
    </row>
    <row r="19309" spans="9:12" ht="15" x14ac:dyDescent="0.25">
      <c r="I19309"/>
      <c r="J19309"/>
      <c r="K19309"/>
      <c r="L19309"/>
    </row>
    <row r="19310" spans="9:12" ht="15" x14ac:dyDescent="0.25">
      <c r="I19310"/>
      <c r="J19310"/>
      <c r="K19310"/>
      <c r="L19310"/>
    </row>
    <row r="19311" spans="9:12" ht="15" x14ac:dyDescent="0.25">
      <c r="I19311"/>
      <c r="J19311"/>
      <c r="K19311"/>
      <c r="L19311"/>
    </row>
    <row r="19312" spans="9:12" ht="15" x14ac:dyDescent="0.25">
      <c r="I19312"/>
      <c r="J19312"/>
      <c r="K19312"/>
      <c r="L19312"/>
    </row>
    <row r="19313" spans="9:12" ht="15" x14ac:dyDescent="0.25">
      <c r="I19313"/>
      <c r="J19313"/>
      <c r="K19313"/>
      <c r="L19313"/>
    </row>
    <row r="19314" spans="9:12" ht="15" x14ac:dyDescent="0.25">
      <c r="I19314"/>
      <c r="J19314"/>
      <c r="K19314"/>
      <c r="L19314"/>
    </row>
    <row r="19315" spans="9:12" ht="15" x14ac:dyDescent="0.25">
      <c r="I19315"/>
      <c r="J19315"/>
      <c r="K19315"/>
      <c r="L19315"/>
    </row>
    <row r="19316" spans="9:12" ht="15" x14ac:dyDescent="0.25">
      <c r="I19316"/>
      <c r="J19316"/>
      <c r="K19316"/>
      <c r="L19316"/>
    </row>
    <row r="19317" spans="9:12" ht="15" x14ac:dyDescent="0.25">
      <c r="I19317"/>
      <c r="J19317"/>
      <c r="K19317"/>
      <c r="L19317"/>
    </row>
    <row r="19318" spans="9:12" ht="15" x14ac:dyDescent="0.25">
      <c r="I19318"/>
      <c r="J19318"/>
      <c r="K19318"/>
      <c r="L19318"/>
    </row>
    <row r="19319" spans="9:12" ht="15" x14ac:dyDescent="0.25">
      <c r="I19319"/>
      <c r="J19319"/>
      <c r="K19319"/>
      <c r="L19319"/>
    </row>
    <row r="19320" spans="9:12" ht="15" x14ac:dyDescent="0.25">
      <c r="I19320"/>
      <c r="J19320"/>
      <c r="K19320"/>
      <c r="L19320"/>
    </row>
    <row r="19321" spans="9:12" ht="15" x14ac:dyDescent="0.25">
      <c r="I19321"/>
      <c r="J19321"/>
      <c r="K19321"/>
      <c r="L19321"/>
    </row>
    <row r="19322" spans="9:12" ht="15" x14ac:dyDescent="0.25">
      <c r="I19322"/>
      <c r="J19322"/>
      <c r="K19322"/>
      <c r="L19322"/>
    </row>
    <row r="19323" spans="9:12" ht="15" x14ac:dyDescent="0.25">
      <c r="I19323"/>
      <c r="J19323"/>
      <c r="K19323"/>
      <c r="L19323"/>
    </row>
    <row r="19324" spans="9:12" ht="15" x14ac:dyDescent="0.25">
      <c r="I19324"/>
      <c r="J19324"/>
      <c r="K19324"/>
      <c r="L19324"/>
    </row>
    <row r="19325" spans="9:12" ht="15" x14ac:dyDescent="0.25">
      <c r="I19325"/>
      <c r="J19325"/>
      <c r="K19325"/>
      <c r="L19325"/>
    </row>
    <row r="19326" spans="9:12" ht="15" x14ac:dyDescent="0.25">
      <c r="I19326"/>
      <c r="J19326"/>
      <c r="K19326"/>
      <c r="L19326"/>
    </row>
    <row r="19327" spans="9:12" ht="15" x14ac:dyDescent="0.25">
      <c r="I19327"/>
      <c r="J19327"/>
      <c r="K19327"/>
      <c r="L19327"/>
    </row>
    <row r="19328" spans="9:12" ht="15" x14ac:dyDescent="0.25">
      <c r="I19328"/>
      <c r="J19328"/>
      <c r="K19328"/>
      <c r="L19328"/>
    </row>
    <row r="19329" spans="9:12" ht="15" x14ac:dyDescent="0.25">
      <c r="I19329"/>
      <c r="J19329"/>
      <c r="K19329"/>
      <c r="L19329"/>
    </row>
    <row r="19330" spans="9:12" ht="15" x14ac:dyDescent="0.25">
      <c r="I19330"/>
      <c r="J19330"/>
      <c r="K19330"/>
      <c r="L19330"/>
    </row>
    <row r="19331" spans="9:12" ht="15" x14ac:dyDescent="0.25">
      <c r="I19331"/>
      <c r="J19331"/>
      <c r="K19331"/>
      <c r="L19331"/>
    </row>
    <row r="19332" spans="9:12" ht="15" x14ac:dyDescent="0.25">
      <c r="I19332"/>
      <c r="J19332"/>
      <c r="K19332"/>
      <c r="L19332"/>
    </row>
    <row r="19333" spans="9:12" ht="15" x14ac:dyDescent="0.25">
      <c r="I19333"/>
      <c r="J19333"/>
      <c r="K19333"/>
      <c r="L19333"/>
    </row>
    <row r="19334" spans="9:12" ht="15" x14ac:dyDescent="0.25">
      <c r="I19334"/>
      <c r="J19334"/>
      <c r="K19334"/>
      <c r="L19334"/>
    </row>
    <row r="19335" spans="9:12" ht="15" x14ac:dyDescent="0.25">
      <c r="I19335"/>
      <c r="J19335"/>
      <c r="K19335"/>
      <c r="L19335"/>
    </row>
    <row r="19336" spans="9:12" ht="15" x14ac:dyDescent="0.25">
      <c r="I19336"/>
      <c r="J19336"/>
      <c r="K19336"/>
      <c r="L19336"/>
    </row>
    <row r="19337" spans="9:12" ht="15" x14ac:dyDescent="0.25">
      <c r="I19337"/>
      <c r="J19337"/>
      <c r="K19337"/>
      <c r="L19337"/>
    </row>
    <row r="19338" spans="9:12" ht="15" x14ac:dyDescent="0.25">
      <c r="I19338"/>
      <c r="J19338"/>
      <c r="K19338"/>
      <c r="L19338"/>
    </row>
    <row r="19339" spans="9:12" ht="15" x14ac:dyDescent="0.25">
      <c r="I19339"/>
      <c r="J19339"/>
      <c r="K19339"/>
      <c r="L19339"/>
    </row>
    <row r="19340" spans="9:12" ht="15" x14ac:dyDescent="0.25">
      <c r="I19340"/>
      <c r="J19340"/>
      <c r="K19340"/>
      <c r="L19340"/>
    </row>
    <row r="19341" spans="9:12" ht="15" x14ac:dyDescent="0.25">
      <c r="I19341"/>
      <c r="J19341"/>
      <c r="K19341"/>
      <c r="L19341"/>
    </row>
    <row r="19342" spans="9:12" ht="15" x14ac:dyDescent="0.25">
      <c r="I19342"/>
      <c r="J19342"/>
      <c r="K19342"/>
      <c r="L19342"/>
    </row>
    <row r="19343" spans="9:12" ht="15" x14ac:dyDescent="0.25">
      <c r="I19343"/>
      <c r="J19343"/>
      <c r="K19343"/>
      <c r="L19343"/>
    </row>
    <row r="19344" spans="9:12" ht="15" x14ac:dyDescent="0.25">
      <c r="I19344"/>
      <c r="J19344"/>
      <c r="K19344"/>
      <c r="L19344"/>
    </row>
    <row r="19345" spans="9:12" ht="15" x14ac:dyDescent="0.25">
      <c r="I19345"/>
      <c r="J19345"/>
      <c r="K19345"/>
      <c r="L19345"/>
    </row>
    <row r="19346" spans="9:12" ht="15" x14ac:dyDescent="0.25">
      <c r="I19346"/>
      <c r="J19346"/>
      <c r="K19346"/>
      <c r="L19346"/>
    </row>
    <row r="19347" spans="9:12" ht="15" x14ac:dyDescent="0.25">
      <c r="I19347"/>
      <c r="J19347"/>
      <c r="K19347"/>
      <c r="L19347"/>
    </row>
    <row r="19348" spans="9:12" ht="15" x14ac:dyDescent="0.25">
      <c r="I19348"/>
      <c r="J19348"/>
      <c r="K19348"/>
      <c r="L19348"/>
    </row>
    <row r="19349" spans="9:12" ht="15" x14ac:dyDescent="0.25">
      <c r="I19349"/>
      <c r="J19349"/>
      <c r="K19349"/>
      <c r="L19349"/>
    </row>
    <row r="19350" spans="9:12" ht="15" x14ac:dyDescent="0.25">
      <c r="I19350"/>
      <c r="J19350"/>
      <c r="K19350"/>
      <c r="L19350"/>
    </row>
    <row r="19351" spans="9:12" ht="15" x14ac:dyDescent="0.25">
      <c r="I19351"/>
      <c r="J19351"/>
      <c r="K19351"/>
      <c r="L19351"/>
    </row>
    <row r="19352" spans="9:12" ht="15" x14ac:dyDescent="0.25">
      <c r="I19352"/>
      <c r="J19352"/>
      <c r="K19352"/>
      <c r="L19352"/>
    </row>
    <row r="19353" spans="9:12" ht="15" x14ac:dyDescent="0.25">
      <c r="I19353"/>
      <c r="J19353"/>
      <c r="K19353"/>
      <c r="L19353"/>
    </row>
    <row r="19354" spans="9:12" ht="15" x14ac:dyDescent="0.25">
      <c r="I19354"/>
      <c r="J19354"/>
      <c r="K19354"/>
      <c r="L19354"/>
    </row>
    <row r="19355" spans="9:12" ht="15" x14ac:dyDescent="0.25">
      <c r="I19355"/>
      <c r="J19355"/>
      <c r="K19355"/>
      <c r="L19355"/>
    </row>
    <row r="19356" spans="9:12" ht="15" x14ac:dyDescent="0.25">
      <c r="I19356"/>
      <c r="J19356"/>
      <c r="K19356"/>
      <c r="L19356"/>
    </row>
    <row r="19357" spans="9:12" ht="15" x14ac:dyDescent="0.25">
      <c r="I19357"/>
      <c r="J19357"/>
      <c r="K19357"/>
      <c r="L19357"/>
    </row>
    <row r="19358" spans="9:12" ht="15" x14ac:dyDescent="0.25">
      <c r="I19358"/>
      <c r="J19358"/>
      <c r="K19358"/>
      <c r="L19358"/>
    </row>
    <row r="19359" spans="9:12" ht="15" x14ac:dyDescent="0.25">
      <c r="I19359"/>
      <c r="J19359"/>
      <c r="K19359"/>
      <c r="L19359"/>
    </row>
    <row r="19360" spans="9:12" ht="15" x14ac:dyDescent="0.25">
      <c r="I19360"/>
      <c r="J19360"/>
      <c r="K19360"/>
      <c r="L19360"/>
    </row>
    <row r="19361" spans="9:12" ht="15" x14ac:dyDescent="0.25">
      <c r="I19361"/>
      <c r="J19361"/>
      <c r="K19361"/>
      <c r="L19361"/>
    </row>
    <row r="19362" spans="9:12" ht="15" x14ac:dyDescent="0.25">
      <c r="I19362"/>
      <c r="J19362"/>
      <c r="K19362"/>
      <c r="L19362"/>
    </row>
    <row r="19363" spans="9:12" ht="15" x14ac:dyDescent="0.25">
      <c r="I19363"/>
      <c r="J19363"/>
      <c r="K19363"/>
      <c r="L19363"/>
    </row>
    <row r="19364" spans="9:12" ht="15" x14ac:dyDescent="0.25">
      <c r="I19364"/>
      <c r="J19364"/>
      <c r="K19364"/>
      <c r="L19364"/>
    </row>
    <row r="19365" spans="9:12" ht="15" x14ac:dyDescent="0.25">
      <c r="I19365"/>
      <c r="J19365"/>
      <c r="K19365"/>
      <c r="L19365"/>
    </row>
    <row r="19366" spans="9:12" ht="15" x14ac:dyDescent="0.25">
      <c r="I19366"/>
      <c r="J19366"/>
      <c r="K19366"/>
      <c r="L19366"/>
    </row>
    <row r="19367" spans="9:12" ht="15" x14ac:dyDescent="0.25">
      <c r="I19367"/>
      <c r="J19367"/>
      <c r="K19367"/>
      <c r="L19367"/>
    </row>
    <row r="19368" spans="9:12" ht="15" x14ac:dyDescent="0.25">
      <c r="I19368"/>
      <c r="J19368"/>
      <c r="K19368"/>
      <c r="L19368"/>
    </row>
    <row r="19369" spans="9:12" ht="15" x14ac:dyDescent="0.25">
      <c r="I19369"/>
      <c r="J19369"/>
      <c r="K19369"/>
      <c r="L19369"/>
    </row>
    <row r="19370" spans="9:12" ht="15" x14ac:dyDescent="0.25">
      <c r="I19370"/>
      <c r="J19370"/>
      <c r="K19370"/>
      <c r="L19370"/>
    </row>
    <row r="19371" spans="9:12" ht="15" x14ac:dyDescent="0.25">
      <c r="I19371"/>
      <c r="J19371"/>
      <c r="K19371"/>
      <c r="L19371"/>
    </row>
    <row r="19372" spans="9:12" ht="15" x14ac:dyDescent="0.25">
      <c r="I19372"/>
      <c r="J19372"/>
      <c r="K19372"/>
      <c r="L19372"/>
    </row>
    <row r="19373" spans="9:12" ht="15" x14ac:dyDescent="0.25">
      <c r="I19373"/>
      <c r="J19373"/>
      <c r="K19373"/>
      <c r="L19373"/>
    </row>
    <row r="19374" spans="9:12" ht="15" x14ac:dyDescent="0.25">
      <c r="I19374"/>
      <c r="J19374"/>
      <c r="K19374"/>
      <c r="L19374"/>
    </row>
    <row r="19375" spans="9:12" ht="15" x14ac:dyDescent="0.25">
      <c r="I19375"/>
      <c r="J19375"/>
      <c r="K19375"/>
      <c r="L19375"/>
    </row>
    <row r="19376" spans="9:12" ht="15" x14ac:dyDescent="0.25">
      <c r="I19376"/>
      <c r="J19376"/>
      <c r="K19376"/>
      <c r="L19376"/>
    </row>
    <row r="19377" spans="9:12" ht="15" x14ac:dyDescent="0.25">
      <c r="I19377"/>
      <c r="J19377"/>
      <c r="K19377"/>
      <c r="L19377"/>
    </row>
    <row r="19378" spans="9:12" ht="15" x14ac:dyDescent="0.25">
      <c r="I19378"/>
      <c r="J19378"/>
      <c r="K19378"/>
      <c r="L19378"/>
    </row>
    <row r="19379" spans="9:12" ht="15" x14ac:dyDescent="0.25">
      <c r="I19379"/>
      <c r="J19379"/>
      <c r="K19379"/>
      <c r="L19379"/>
    </row>
    <row r="19380" spans="9:12" ht="15" x14ac:dyDescent="0.25">
      <c r="I19380"/>
      <c r="J19380"/>
      <c r="K19380"/>
      <c r="L19380"/>
    </row>
    <row r="19381" spans="9:12" ht="15" x14ac:dyDescent="0.25">
      <c r="I19381"/>
      <c r="J19381"/>
      <c r="K19381"/>
      <c r="L19381"/>
    </row>
    <row r="19382" spans="9:12" ht="15" x14ac:dyDescent="0.25">
      <c r="I19382"/>
      <c r="J19382"/>
      <c r="K19382"/>
      <c r="L19382"/>
    </row>
    <row r="19383" spans="9:12" ht="15" x14ac:dyDescent="0.25">
      <c r="I19383"/>
      <c r="J19383"/>
      <c r="K19383"/>
      <c r="L19383"/>
    </row>
    <row r="19384" spans="9:12" ht="15" x14ac:dyDescent="0.25">
      <c r="I19384"/>
      <c r="J19384"/>
      <c r="K19384"/>
      <c r="L19384"/>
    </row>
    <row r="19385" spans="9:12" ht="15" x14ac:dyDescent="0.25">
      <c r="I19385"/>
      <c r="J19385"/>
      <c r="K19385"/>
      <c r="L19385"/>
    </row>
    <row r="19386" spans="9:12" ht="15" x14ac:dyDescent="0.25">
      <c r="I19386"/>
      <c r="J19386"/>
      <c r="K19386"/>
      <c r="L19386"/>
    </row>
    <row r="19387" spans="9:12" ht="15" x14ac:dyDescent="0.25">
      <c r="I19387"/>
      <c r="J19387"/>
      <c r="K19387"/>
      <c r="L19387"/>
    </row>
    <row r="19388" spans="9:12" ht="15" x14ac:dyDescent="0.25">
      <c r="I19388"/>
      <c r="J19388"/>
      <c r="K19388"/>
      <c r="L19388"/>
    </row>
    <row r="19389" spans="9:12" ht="15" x14ac:dyDescent="0.25">
      <c r="I19389"/>
      <c r="J19389"/>
      <c r="K19389"/>
      <c r="L19389"/>
    </row>
    <row r="19390" spans="9:12" ht="15" x14ac:dyDescent="0.25">
      <c r="I19390"/>
      <c r="J19390"/>
      <c r="K19390"/>
      <c r="L19390"/>
    </row>
    <row r="19391" spans="9:12" ht="15" x14ac:dyDescent="0.25">
      <c r="I19391"/>
      <c r="J19391"/>
      <c r="K19391"/>
      <c r="L19391"/>
    </row>
    <row r="19392" spans="9:12" ht="15" x14ac:dyDescent="0.25">
      <c r="I19392"/>
      <c r="J19392"/>
      <c r="K19392"/>
      <c r="L19392"/>
    </row>
    <row r="19393" spans="9:12" ht="15" x14ac:dyDescent="0.25">
      <c r="I19393"/>
      <c r="J19393"/>
      <c r="K19393"/>
      <c r="L19393"/>
    </row>
    <row r="19394" spans="9:12" ht="15" x14ac:dyDescent="0.25">
      <c r="I19394"/>
      <c r="J19394"/>
      <c r="K19394"/>
      <c r="L19394"/>
    </row>
    <row r="19395" spans="9:12" ht="15" x14ac:dyDescent="0.25">
      <c r="I19395"/>
      <c r="J19395"/>
      <c r="K19395"/>
      <c r="L19395"/>
    </row>
    <row r="19396" spans="9:12" ht="15" x14ac:dyDescent="0.25">
      <c r="I19396"/>
      <c r="J19396"/>
      <c r="K19396"/>
      <c r="L19396"/>
    </row>
    <row r="19397" spans="9:12" ht="15" x14ac:dyDescent="0.25">
      <c r="I19397"/>
      <c r="J19397"/>
      <c r="K19397"/>
      <c r="L19397"/>
    </row>
    <row r="19398" spans="9:12" ht="15" x14ac:dyDescent="0.25">
      <c r="I19398"/>
      <c r="J19398"/>
      <c r="K19398"/>
      <c r="L19398"/>
    </row>
    <row r="19399" spans="9:12" ht="15" x14ac:dyDescent="0.25">
      <c r="I19399"/>
      <c r="J19399"/>
      <c r="K19399"/>
      <c r="L19399"/>
    </row>
    <row r="19400" spans="9:12" ht="15" x14ac:dyDescent="0.25">
      <c r="I19400"/>
      <c r="J19400"/>
      <c r="K19400"/>
      <c r="L19400"/>
    </row>
    <row r="19401" spans="9:12" ht="15" x14ac:dyDescent="0.25">
      <c r="I19401"/>
      <c r="J19401"/>
      <c r="K19401"/>
      <c r="L19401"/>
    </row>
    <row r="19402" spans="9:12" ht="15" x14ac:dyDescent="0.25">
      <c r="I19402"/>
      <c r="J19402"/>
      <c r="K19402"/>
      <c r="L19402"/>
    </row>
    <row r="19403" spans="9:12" ht="15" x14ac:dyDescent="0.25">
      <c r="I19403"/>
      <c r="J19403"/>
      <c r="K19403"/>
      <c r="L19403"/>
    </row>
    <row r="19404" spans="9:12" ht="15" x14ac:dyDescent="0.25">
      <c r="I19404"/>
      <c r="J19404"/>
      <c r="K19404"/>
      <c r="L19404"/>
    </row>
    <row r="19405" spans="9:12" ht="15" x14ac:dyDescent="0.25">
      <c r="I19405"/>
      <c r="J19405"/>
      <c r="K19405"/>
      <c r="L19405"/>
    </row>
    <row r="19406" spans="9:12" ht="15" x14ac:dyDescent="0.25">
      <c r="I19406"/>
      <c r="J19406"/>
      <c r="K19406"/>
      <c r="L19406"/>
    </row>
    <row r="19407" spans="9:12" ht="15" x14ac:dyDescent="0.25">
      <c r="I19407"/>
      <c r="J19407"/>
      <c r="K19407"/>
      <c r="L19407"/>
    </row>
    <row r="19408" spans="9:12" ht="15" x14ac:dyDescent="0.25">
      <c r="I19408"/>
      <c r="J19408"/>
      <c r="K19408"/>
      <c r="L19408"/>
    </row>
    <row r="19409" spans="9:12" ht="15" x14ac:dyDescent="0.25">
      <c r="I19409"/>
      <c r="J19409"/>
      <c r="K19409"/>
      <c r="L19409"/>
    </row>
    <row r="19410" spans="9:12" ht="15" x14ac:dyDescent="0.25">
      <c r="I19410"/>
      <c r="J19410"/>
      <c r="K19410"/>
      <c r="L19410"/>
    </row>
    <row r="19411" spans="9:12" ht="15" x14ac:dyDescent="0.25">
      <c r="I19411"/>
      <c r="J19411"/>
      <c r="K19411"/>
      <c r="L19411"/>
    </row>
    <row r="19412" spans="9:12" ht="15" x14ac:dyDescent="0.25">
      <c r="I19412"/>
      <c r="J19412"/>
      <c r="K19412"/>
      <c r="L19412"/>
    </row>
    <row r="19413" spans="9:12" ht="15" x14ac:dyDescent="0.25">
      <c r="I19413"/>
      <c r="J19413"/>
      <c r="K19413"/>
      <c r="L19413"/>
    </row>
    <row r="19414" spans="9:12" ht="15" x14ac:dyDescent="0.25">
      <c r="I19414"/>
      <c r="J19414"/>
      <c r="K19414"/>
      <c r="L19414"/>
    </row>
    <row r="19415" spans="9:12" ht="15" x14ac:dyDescent="0.25">
      <c r="I19415"/>
      <c r="J19415"/>
      <c r="K19415"/>
      <c r="L19415"/>
    </row>
    <row r="19416" spans="9:12" ht="15" x14ac:dyDescent="0.25">
      <c r="I19416"/>
      <c r="J19416"/>
      <c r="K19416"/>
      <c r="L19416"/>
    </row>
    <row r="19417" spans="9:12" ht="15" x14ac:dyDescent="0.25">
      <c r="I19417"/>
      <c r="J19417"/>
      <c r="K19417"/>
      <c r="L19417"/>
    </row>
    <row r="19418" spans="9:12" ht="15" x14ac:dyDescent="0.25">
      <c r="I19418"/>
      <c r="J19418"/>
      <c r="K19418"/>
      <c r="L19418"/>
    </row>
    <row r="19419" spans="9:12" ht="15" x14ac:dyDescent="0.25">
      <c r="I19419"/>
      <c r="J19419"/>
      <c r="K19419"/>
      <c r="L19419"/>
    </row>
    <row r="19420" spans="9:12" ht="15" x14ac:dyDescent="0.25">
      <c r="I19420"/>
      <c r="J19420"/>
      <c r="K19420"/>
      <c r="L19420"/>
    </row>
    <row r="19421" spans="9:12" ht="15" x14ac:dyDescent="0.25">
      <c r="I19421"/>
      <c r="J19421"/>
      <c r="K19421"/>
      <c r="L19421"/>
    </row>
    <row r="19422" spans="9:12" ht="15" x14ac:dyDescent="0.25">
      <c r="I19422"/>
      <c r="J19422"/>
      <c r="K19422"/>
      <c r="L19422"/>
    </row>
    <row r="19423" spans="9:12" ht="15" x14ac:dyDescent="0.25">
      <c r="I19423"/>
      <c r="J19423"/>
      <c r="K19423"/>
      <c r="L19423"/>
    </row>
    <row r="19424" spans="9:12" ht="15" x14ac:dyDescent="0.25">
      <c r="I19424"/>
      <c r="J19424"/>
      <c r="K19424"/>
      <c r="L19424"/>
    </row>
    <row r="19425" spans="9:12" ht="15" x14ac:dyDescent="0.25">
      <c r="I19425"/>
      <c r="J19425"/>
      <c r="K19425"/>
      <c r="L19425"/>
    </row>
    <row r="19426" spans="9:12" ht="15" x14ac:dyDescent="0.25">
      <c r="I19426"/>
      <c r="J19426"/>
      <c r="K19426"/>
      <c r="L19426"/>
    </row>
    <row r="19427" spans="9:12" ht="15" x14ac:dyDescent="0.25">
      <c r="I19427"/>
      <c r="J19427"/>
      <c r="K19427"/>
      <c r="L19427"/>
    </row>
    <row r="19428" spans="9:12" ht="15" x14ac:dyDescent="0.25">
      <c r="I19428"/>
      <c r="J19428"/>
      <c r="K19428"/>
      <c r="L19428"/>
    </row>
    <row r="19429" spans="9:12" ht="15" x14ac:dyDescent="0.25">
      <c r="I19429"/>
      <c r="J19429"/>
      <c r="K19429"/>
      <c r="L19429"/>
    </row>
    <row r="19430" spans="9:12" ht="15" x14ac:dyDescent="0.25">
      <c r="I19430"/>
      <c r="J19430"/>
      <c r="K19430"/>
      <c r="L19430"/>
    </row>
    <row r="19431" spans="9:12" ht="15" x14ac:dyDescent="0.25">
      <c r="I19431"/>
      <c r="J19431"/>
      <c r="K19431"/>
      <c r="L19431"/>
    </row>
    <row r="19432" spans="9:12" ht="15" x14ac:dyDescent="0.25">
      <c r="I19432"/>
      <c r="J19432"/>
      <c r="K19432"/>
      <c r="L19432"/>
    </row>
    <row r="19433" spans="9:12" ht="15" x14ac:dyDescent="0.25">
      <c r="I19433"/>
      <c r="J19433"/>
      <c r="K19433"/>
      <c r="L19433"/>
    </row>
    <row r="19434" spans="9:12" ht="15" x14ac:dyDescent="0.25">
      <c r="I19434"/>
      <c r="J19434"/>
      <c r="K19434"/>
      <c r="L19434"/>
    </row>
    <row r="19435" spans="9:12" ht="15" x14ac:dyDescent="0.25">
      <c r="I19435"/>
      <c r="J19435"/>
      <c r="K19435"/>
      <c r="L19435"/>
    </row>
    <row r="19436" spans="9:12" ht="15" x14ac:dyDescent="0.25">
      <c r="I19436"/>
      <c r="J19436"/>
      <c r="K19436"/>
      <c r="L19436"/>
    </row>
    <row r="19437" spans="9:12" ht="15" x14ac:dyDescent="0.25">
      <c r="I19437"/>
      <c r="J19437"/>
      <c r="K19437"/>
      <c r="L19437"/>
    </row>
    <row r="19438" spans="9:12" ht="15" x14ac:dyDescent="0.25">
      <c r="I19438"/>
      <c r="J19438"/>
      <c r="K19438"/>
      <c r="L19438"/>
    </row>
    <row r="19439" spans="9:12" ht="15" x14ac:dyDescent="0.25">
      <c r="I19439"/>
      <c r="J19439"/>
      <c r="K19439"/>
      <c r="L19439"/>
    </row>
    <row r="19440" spans="9:12" ht="15" x14ac:dyDescent="0.25">
      <c r="I19440"/>
      <c r="J19440"/>
      <c r="K19440"/>
      <c r="L19440"/>
    </row>
    <row r="19441" spans="9:12" ht="15" x14ac:dyDescent="0.25">
      <c r="I19441"/>
      <c r="J19441"/>
      <c r="K19441"/>
      <c r="L19441"/>
    </row>
    <row r="19442" spans="9:12" ht="15" x14ac:dyDescent="0.25">
      <c r="I19442"/>
      <c r="J19442"/>
      <c r="K19442"/>
      <c r="L19442"/>
    </row>
    <row r="19443" spans="9:12" ht="15" x14ac:dyDescent="0.25">
      <c r="I19443"/>
      <c r="J19443"/>
      <c r="K19443"/>
      <c r="L19443"/>
    </row>
    <row r="19444" spans="9:12" ht="15" x14ac:dyDescent="0.25">
      <c r="I19444"/>
      <c r="J19444"/>
      <c r="K19444"/>
      <c r="L19444"/>
    </row>
    <row r="19445" spans="9:12" ht="15" x14ac:dyDescent="0.25">
      <c r="I19445"/>
      <c r="J19445"/>
      <c r="K19445"/>
      <c r="L19445"/>
    </row>
    <row r="19446" spans="9:12" ht="15" x14ac:dyDescent="0.25">
      <c r="I19446"/>
      <c r="J19446"/>
      <c r="K19446"/>
      <c r="L19446"/>
    </row>
    <row r="19447" spans="9:12" ht="15" x14ac:dyDescent="0.25">
      <c r="I19447"/>
      <c r="J19447"/>
      <c r="K19447"/>
      <c r="L19447"/>
    </row>
    <row r="19448" spans="9:12" ht="15" x14ac:dyDescent="0.25">
      <c r="I19448"/>
      <c r="J19448"/>
      <c r="K19448"/>
      <c r="L19448"/>
    </row>
    <row r="19449" spans="9:12" ht="15" x14ac:dyDescent="0.25">
      <c r="I19449"/>
      <c r="J19449"/>
      <c r="K19449"/>
      <c r="L19449"/>
    </row>
    <row r="19450" spans="9:12" ht="15" x14ac:dyDescent="0.25">
      <c r="I19450"/>
      <c r="J19450"/>
      <c r="K19450"/>
      <c r="L19450"/>
    </row>
    <row r="19451" spans="9:12" ht="15" x14ac:dyDescent="0.25">
      <c r="I19451"/>
      <c r="J19451"/>
      <c r="K19451"/>
      <c r="L19451"/>
    </row>
    <row r="19452" spans="9:12" ht="15" x14ac:dyDescent="0.25">
      <c r="I19452"/>
      <c r="J19452"/>
      <c r="K19452"/>
      <c r="L19452"/>
    </row>
    <row r="19453" spans="9:12" ht="15" x14ac:dyDescent="0.25">
      <c r="I19453"/>
      <c r="J19453"/>
      <c r="K19453"/>
      <c r="L19453"/>
    </row>
    <row r="19454" spans="9:12" ht="15" x14ac:dyDescent="0.25">
      <c r="I19454"/>
      <c r="J19454"/>
      <c r="K19454"/>
      <c r="L19454"/>
    </row>
    <row r="19455" spans="9:12" ht="15" x14ac:dyDescent="0.25">
      <c r="I19455"/>
      <c r="J19455"/>
      <c r="K19455"/>
      <c r="L19455"/>
    </row>
    <row r="19456" spans="9:12" ht="15" x14ac:dyDescent="0.25">
      <c r="I19456"/>
      <c r="J19456"/>
      <c r="K19456"/>
      <c r="L19456"/>
    </row>
    <row r="19457" spans="9:12" ht="15" x14ac:dyDescent="0.25">
      <c r="I19457"/>
      <c r="J19457"/>
      <c r="K19457"/>
      <c r="L19457"/>
    </row>
    <row r="19458" spans="9:12" ht="15" x14ac:dyDescent="0.25">
      <c r="I19458"/>
      <c r="J19458"/>
      <c r="K19458"/>
      <c r="L19458"/>
    </row>
    <row r="19459" spans="9:12" ht="15" x14ac:dyDescent="0.25">
      <c r="I19459"/>
      <c r="J19459"/>
      <c r="K19459"/>
      <c r="L19459"/>
    </row>
    <row r="19460" spans="9:12" ht="15" x14ac:dyDescent="0.25">
      <c r="I19460"/>
      <c r="J19460"/>
      <c r="K19460"/>
      <c r="L19460"/>
    </row>
    <row r="19461" spans="9:12" ht="15" x14ac:dyDescent="0.25">
      <c r="I19461"/>
      <c r="J19461"/>
      <c r="K19461"/>
      <c r="L19461"/>
    </row>
    <row r="19462" spans="9:12" ht="15" x14ac:dyDescent="0.25">
      <c r="I19462"/>
      <c r="J19462"/>
      <c r="K19462"/>
      <c r="L19462"/>
    </row>
    <row r="19463" spans="9:12" ht="15" x14ac:dyDescent="0.25">
      <c r="I19463"/>
      <c r="J19463"/>
      <c r="K19463"/>
      <c r="L19463"/>
    </row>
    <row r="19464" spans="9:12" ht="15" x14ac:dyDescent="0.25">
      <c r="I19464"/>
      <c r="J19464"/>
      <c r="K19464"/>
      <c r="L19464"/>
    </row>
    <row r="19465" spans="9:12" ht="15" x14ac:dyDescent="0.25">
      <c r="I19465"/>
      <c r="J19465"/>
      <c r="K19465"/>
      <c r="L19465"/>
    </row>
    <row r="19466" spans="9:12" ht="15" x14ac:dyDescent="0.25">
      <c r="I19466"/>
      <c r="J19466"/>
      <c r="K19466"/>
      <c r="L19466"/>
    </row>
    <row r="19467" spans="9:12" ht="15" x14ac:dyDescent="0.25">
      <c r="I19467"/>
      <c r="J19467"/>
      <c r="K19467"/>
      <c r="L19467"/>
    </row>
    <row r="19468" spans="9:12" ht="15" x14ac:dyDescent="0.25">
      <c r="I19468"/>
      <c r="J19468"/>
      <c r="K19468"/>
      <c r="L19468"/>
    </row>
    <row r="19469" spans="9:12" ht="15" x14ac:dyDescent="0.25">
      <c r="I19469"/>
      <c r="J19469"/>
      <c r="K19469"/>
      <c r="L19469"/>
    </row>
    <row r="19470" spans="9:12" ht="15" x14ac:dyDescent="0.25">
      <c r="I19470"/>
      <c r="J19470"/>
      <c r="K19470"/>
      <c r="L19470"/>
    </row>
    <row r="19471" spans="9:12" ht="15" x14ac:dyDescent="0.25">
      <c r="I19471"/>
      <c r="J19471"/>
      <c r="K19471"/>
      <c r="L19471"/>
    </row>
    <row r="19472" spans="9:12" ht="15" x14ac:dyDescent="0.25">
      <c r="I19472"/>
      <c r="J19472"/>
      <c r="K19472"/>
      <c r="L19472"/>
    </row>
    <row r="19473" spans="9:12" ht="15" x14ac:dyDescent="0.25">
      <c r="I19473"/>
      <c r="J19473"/>
      <c r="K19473"/>
      <c r="L19473"/>
    </row>
    <row r="19474" spans="9:12" ht="15" x14ac:dyDescent="0.25">
      <c r="I19474"/>
      <c r="J19474"/>
      <c r="K19474"/>
      <c r="L19474"/>
    </row>
    <row r="19475" spans="9:12" ht="15" x14ac:dyDescent="0.25">
      <c r="I19475"/>
      <c r="J19475"/>
      <c r="K19475"/>
      <c r="L19475"/>
    </row>
    <row r="19476" spans="9:12" ht="15" x14ac:dyDescent="0.25">
      <c r="I19476"/>
      <c r="J19476"/>
      <c r="K19476"/>
      <c r="L19476"/>
    </row>
    <row r="19477" spans="9:12" ht="15" x14ac:dyDescent="0.25">
      <c r="I19477"/>
      <c r="J19477"/>
      <c r="K19477"/>
      <c r="L19477"/>
    </row>
    <row r="19478" spans="9:12" ht="15" x14ac:dyDescent="0.25">
      <c r="I19478"/>
      <c r="J19478"/>
      <c r="K19478"/>
      <c r="L19478"/>
    </row>
    <row r="19479" spans="9:12" ht="15" x14ac:dyDescent="0.25">
      <c r="I19479"/>
      <c r="J19479"/>
      <c r="K19479"/>
      <c r="L19479"/>
    </row>
    <row r="19480" spans="9:12" ht="15" x14ac:dyDescent="0.25">
      <c r="I19480"/>
      <c r="J19480"/>
      <c r="K19480"/>
      <c r="L19480"/>
    </row>
    <row r="19481" spans="9:12" ht="15" x14ac:dyDescent="0.25">
      <c r="I19481"/>
      <c r="J19481"/>
      <c r="K19481"/>
      <c r="L19481"/>
    </row>
    <row r="19482" spans="9:12" ht="15" x14ac:dyDescent="0.25">
      <c r="I19482"/>
      <c r="J19482"/>
      <c r="K19482"/>
      <c r="L19482"/>
    </row>
    <row r="19483" spans="9:12" ht="15" x14ac:dyDescent="0.25">
      <c r="I19483"/>
      <c r="J19483"/>
      <c r="K19483"/>
      <c r="L19483"/>
    </row>
    <row r="19484" spans="9:12" ht="15" x14ac:dyDescent="0.25">
      <c r="I19484"/>
      <c r="J19484"/>
      <c r="K19484"/>
      <c r="L19484"/>
    </row>
    <row r="19485" spans="9:12" ht="15" x14ac:dyDescent="0.25">
      <c r="I19485"/>
      <c r="J19485"/>
      <c r="K19485"/>
      <c r="L19485"/>
    </row>
    <row r="19486" spans="9:12" ht="15" x14ac:dyDescent="0.25">
      <c r="I19486"/>
      <c r="J19486"/>
      <c r="K19486"/>
      <c r="L19486"/>
    </row>
    <row r="19487" spans="9:12" ht="15" x14ac:dyDescent="0.25">
      <c r="I19487"/>
      <c r="J19487"/>
      <c r="K19487"/>
      <c r="L19487"/>
    </row>
    <row r="19488" spans="9:12" ht="15" x14ac:dyDescent="0.25">
      <c r="I19488"/>
      <c r="J19488"/>
      <c r="K19488"/>
      <c r="L19488"/>
    </row>
    <row r="19489" spans="9:12" ht="15" x14ac:dyDescent="0.25">
      <c r="I19489"/>
      <c r="J19489"/>
      <c r="K19489"/>
      <c r="L19489"/>
    </row>
    <row r="19490" spans="9:12" ht="15" x14ac:dyDescent="0.25">
      <c r="I19490"/>
      <c r="J19490"/>
      <c r="K19490"/>
      <c r="L19490"/>
    </row>
    <row r="19491" spans="9:12" ht="15" x14ac:dyDescent="0.25">
      <c r="I19491"/>
      <c r="J19491"/>
      <c r="K19491"/>
      <c r="L19491"/>
    </row>
    <row r="19492" spans="9:12" ht="15" x14ac:dyDescent="0.25">
      <c r="I19492"/>
      <c r="J19492"/>
      <c r="K19492"/>
      <c r="L19492"/>
    </row>
    <row r="19493" spans="9:12" ht="15" x14ac:dyDescent="0.25">
      <c r="I19493"/>
      <c r="J19493"/>
      <c r="K19493"/>
      <c r="L19493"/>
    </row>
    <row r="19494" spans="9:12" ht="15" x14ac:dyDescent="0.25">
      <c r="I19494"/>
      <c r="J19494"/>
      <c r="K19494"/>
      <c r="L19494"/>
    </row>
    <row r="19495" spans="9:12" ht="15" x14ac:dyDescent="0.25">
      <c r="I19495"/>
      <c r="J19495"/>
      <c r="K19495"/>
      <c r="L19495"/>
    </row>
    <row r="19496" spans="9:12" ht="15" x14ac:dyDescent="0.25">
      <c r="I19496"/>
      <c r="J19496"/>
      <c r="K19496"/>
      <c r="L19496"/>
    </row>
    <row r="19497" spans="9:12" ht="15" x14ac:dyDescent="0.25">
      <c r="I19497"/>
      <c r="J19497"/>
      <c r="K19497"/>
      <c r="L19497"/>
    </row>
    <row r="19498" spans="9:12" ht="15" x14ac:dyDescent="0.25">
      <c r="I19498"/>
      <c r="J19498"/>
      <c r="K19498"/>
      <c r="L19498"/>
    </row>
    <row r="19499" spans="9:12" ht="15" x14ac:dyDescent="0.25">
      <c r="I19499"/>
      <c r="J19499"/>
      <c r="K19499"/>
      <c r="L19499"/>
    </row>
    <row r="19500" spans="9:12" ht="15" x14ac:dyDescent="0.25">
      <c r="I19500"/>
      <c r="J19500"/>
      <c r="K19500"/>
      <c r="L19500"/>
    </row>
    <row r="19501" spans="9:12" ht="15" x14ac:dyDescent="0.25">
      <c r="I19501"/>
      <c r="J19501"/>
      <c r="K19501"/>
      <c r="L19501"/>
    </row>
    <row r="19502" spans="9:12" ht="15" x14ac:dyDescent="0.25">
      <c r="I19502"/>
      <c r="J19502"/>
      <c r="K19502"/>
      <c r="L19502"/>
    </row>
    <row r="19503" spans="9:12" ht="15" x14ac:dyDescent="0.25">
      <c r="I19503"/>
      <c r="J19503"/>
      <c r="K19503"/>
      <c r="L19503"/>
    </row>
    <row r="19504" spans="9:12" ht="15" x14ac:dyDescent="0.25">
      <c r="I19504"/>
      <c r="J19504"/>
      <c r="K19504"/>
      <c r="L19504"/>
    </row>
    <row r="19505" spans="9:12" ht="15" x14ac:dyDescent="0.25">
      <c r="I19505"/>
      <c r="J19505"/>
      <c r="K19505"/>
      <c r="L19505"/>
    </row>
    <row r="19506" spans="9:12" ht="15" x14ac:dyDescent="0.25">
      <c r="I19506"/>
      <c r="J19506"/>
      <c r="K19506"/>
      <c r="L19506"/>
    </row>
    <row r="19507" spans="9:12" ht="15" x14ac:dyDescent="0.25">
      <c r="I19507"/>
      <c r="J19507"/>
      <c r="K19507"/>
      <c r="L19507"/>
    </row>
    <row r="19508" spans="9:12" ht="15" x14ac:dyDescent="0.25">
      <c r="I19508"/>
      <c r="J19508"/>
      <c r="K19508"/>
      <c r="L19508"/>
    </row>
    <row r="19509" spans="9:12" ht="15" x14ac:dyDescent="0.25">
      <c r="I19509"/>
      <c r="J19509"/>
      <c r="K19509"/>
      <c r="L19509"/>
    </row>
    <row r="19510" spans="9:12" ht="15" x14ac:dyDescent="0.25">
      <c r="I19510"/>
      <c r="J19510"/>
      <c r="K19510"/>
      <c r="L19510"/>
    </row>
    <row r="19511" spans="9:12" ht="15" x14ac:dyDescent="0.25">
      <c r="I19511"/>
      <c r="J19511"/>
      <c r="K19511"/>
      <c r="L19511"/>
    </row>
    <row r="19512" spans="9:12" ht="15" x14ac:dyDescent="0.25">
      <c r="I19512"/>
      <c r="J19512"/>
      <c r="K19512"/>
      <c r="L19512"/>
    </row>
    <row r="19513" spans="9:12" ht="15" x14ac:dyDescent="0.25">
      <c r="I19513"/>
      <c r="J19513"/>
      <c r="K19513"/>
      <c r="L19513"/>
    </row>
    <row r="19514" spans="9:12" ht="15" x14ac:dyDescent="0.25">
      <c r="I19514"/>
      <c r="J19514"/>
      <c r="K19514"/>
      <c r="L19514"/>
    </row>
    <row r="19515" spans="9:12" ht="15" x14ac:dyDescent="0.25">
      <c r="I19515"/>
      <c r="J19515"/>
      <c r="K19515"/>
      <c r="L19515"/>
    </row>
    <row r="19516" spans="9:12" ht="15" x14ac:dyDescent="0.25">
      <c r="I19516"/>
      <c r="J19516"/>
      <c r="K19516"/>
      <c r="L19516"/>
    </row>
    <row r="19517" spans="9:12" ht="15" x14ac:dyDescent="0.25">
      <c r="I19517"/>
      <c r="J19517"/>
      <c r="K19517"/>
      <c r="L19517"/>
    </row>
    <row r="19518" spans="9:12" ht="15" x14ac:dyDescent="0.25">
      <c r="I19518"/>
      <c r="J19518"/>
      <c r="K19518"/>
      <c r="L19518"/>
    </row>
    <row r="19519" spans="9:12" ht="15" x14ac:dyDescent="0.25">
      <c r="I19519"/>
      <c r="J19519"/>
      <c r="K19519"/>
      <c r="L19519"/>
    </row>
    <row r="19520" spans="9:12" ht="15" x14ac:dyDescent="0.25">
      <c r="I19520"/>
      <c r="J19520"/>
      <c r="K19520"/>
      <c r="L19520"/>
    </row>
    <row r="19521" spans="9:12" ht="15" x14ac:dyDescent="0.25">
      <c r="I19521"/>
      <c r="J19521"/>
      <c r="K19521"/>
      <c r="L19521"/>
    </row>
    <row r="19522" spans="9:12" ht="15" x14ac:dyDescent="0.25">
      <c r="I19522"/>
      <c r="J19522"/>
      <c r="K19522"/>
      <c r="L19522"/>
    </row>
    <row r="19523" spans="9:12" ht="15" x14ac:dyDescent="0.25">
      <c r="I19523"/>
      <c r="J19523"/>
      <c r="K19523"/>
      <c r="L19523"/>
    </row>
    <row r="19524" spans="9:12" ht="15" x14ac:dyDescent="0.25">
      <c r="I19524"/>
      <c r="J19524"/>
      <c r="K19524"/>
      <c r="L19524"/>
    </row>
    <row r="19525" spans="9:12" ht="15" x14ac:dyDescent="0.25">
      <c r="I19525"/>
      <c r="J19525"/>
      <c r="K19525"/>
      <c r="L19525"/>
    </row>
    <row r="19526" spans="9:12" ht="15" x14ac:dyDescent="0.25">
      <c r="I19526"/>
      <c r="J19526"/>
      <c r="K19526"/>
      <c r="L19526"/>
    </row>
    <row r="19527" spans="9:12" ht="15" x14ac:dyDescent="0.25">
      <c r="I19527"/>
      <c r="J19527"/>
      <c r="K19527"/>
      <c r="L19527"/>
    </row>
    <row r="19528" spans="9:12" ht="15" x14ac:dyDescent="0.25">
      <c r="I19528"/>
      <c r="J19528"/>
      <c r="K19528"/>
      <c r="L19528"/>
    </row>
    <row r="19529" spans="9:12" ht="15" x14ac:dyDescent="0.25">
      <c r="I19529"/>
      <c r="J19529"/>
      <c r="K19529"/>
      <c r="L19529"/>
    </row>
    <row r="19530" spans="9:12" ht="15" x14ac:dyDescent="0.25">
      <c r="I19530"/>
      <c r="J19530"/>
      <c r="K19530"/>
      <c r="L19530"/>
    </row>
    <row r="19531" spans="9:12" ht="15" x14ac:dyDescent="0.25">
      <c r="I19531"/>
      <c r="J19531"/>
      <c r="K19531"/>
      <c r="L19531"/>
    </row>
    <row r="19532" spans="9:12" ht="15" x14ac:dyDescent="0.25">
      <c r="I19532"/>
      <c r="J19532"/>
      <c r="K19532"/>
      <c r="L19532"/>
    </row>
    <row r="19533" spans="9:12" ht="15" x14ac:dyDescent="0.25">
      <c r="I19533"/>
      <c r="J19533"/>
      <c r="K19533"/>
      <c r="L19533"/>
    </row>
    <row r="19534" spans="9:12" ht="15" x14ac:dyDescent="0.25">
      <c r="I19534"/>
      <c r="J19534"/>
      <c r="K19534"/>
      <c r="L19534"/>
    </row>
    <row r="19535" spans="9:12" ht="15" x14ac:dyDescent="0.25">
      <c r="I19535"/>
      <c r="J19535"/>
      <c r="K19535"/>
      <c r="L19535"/>
    </row>
    <row r="19536" spans="9:12" ht="15" x14ac:dyDescent="0.25">
      <c r="I19536"/>
      <c r="J19536"/>
      <c r="K19536"/>
      <c r="L19536"/>
    </row>
    <row r="19537" spans="9:12" ht="15" x14ac:dyDescent="0.25">
      <c r="I19537"/>
      <c r="J19537"/>
      <c r="K19537"/>
      <c r="L19537"/>
    </row>
    <row r="19538" spans="9:12" ht="15" x14ac:dyDescent="0.25">
      <c r="I19538"/>
      <c r="J19538"/>
      <c r="K19538"/>
      <c r="L19538"/>
    </row>
    <row r="19539" spans="9:12" ht="15" x14ac:dyDescent="0.25">
      <c r="I19539"/>
      <c r="J19539"/>
      <c r="K19539"/>
      <c r="L19539"/>
    </row>
    <row r="19540" spans="9:12" ht="15" x14ac:dyDescent="0.25">
      <c r="I19540"/>
      <c r="J19540"/>
      <c r="K19540"/>
      <c r="L19540"/>
    </row>
    <row r="19541" spans="9:12" ht="15" x14ac:dyDescent="0.25">
      <c r="I19541"/>
      <c r="J19541"/>
      <c r="K19541"/>
      <c r="L19541"/>
    </row>
    <row r="19542" spans="9:12" ht="15" x14ac:dyDescent="0.25">
      <c r="I19542"/>
      <c r="J19542"/>
      <c r="K19542"/>
      <c r="L19542"/>
    </row>
    <row r="19543" spans="9:12" ht="15" x14ac:dyDescent="0.25">
      <c r="I19543"/>
      <c r="J19543"/>
      <c r="K19543"/>
      <c r="L19543"/>
    </row>
    <row r="19544" spans="9:12" ht="15" x14ac:dyDescent="0.25">
      <c r="I19544"/>
      <c r="J19544"/>
      <c r="K19544"/>
      <c r="L19544"/>
    </row>
    <row r="19545" spans="9:12" ht="15" x14ac:dyDescent="0.25">
      <c r="I19545"/>
      <c r="J19545"/>
      <c r="K19545"/>
      <c r="L19545"/>
    </row>
    <row r="19546" spans="9:12" ht="15" x14ac:dyDescent="0.25">
      <c r="I19546"/>
      <c r="J19546"/>
      <c r="K19546"/>
      <c r="L19546"/>
    </row>
    <row r="19547" spans="9:12" ht="15" x14ac:dyDescent="0.25">
      <c r="I19547"/>
      <c r="J19547"/>
      <c r="K19547"/>
      <c r="L19547"/>
    </row>
    <row r="19548" spans="9:12" ht="15" x14ac:dyDescent="0.25">
      <c r="I19548"/>
      <c r="J19548"/>
      <c r="K19548"/>
      <c r="L19548"/>
    </row>
    <row r="19549" spans="9:12" ht="15" x14ac:dyDescent="0.25">
      <c r="I19549"/>
      <c r="J19549"/>
      <c r="K19549"/>
      <c r="L19549"/>
    </row>
    <row r="19550" spans="9:12" ht="15" x14ac:dyDescent="0.25">
      <c r="I19550"/>
      <c r="J19550"/>
      <c r="K19550"/>
      <c r="L19550"/>
    </row>
    <row r="19551" spans="9:12" ht="15" x14ac:dyDescent="0.25">
      <c r="I19551"/>
      <c r="J19551"/>
      <c r="K19551"/>
      <c r="L19551"/>
    </row>
    <row r="19552" spans="9:12" ht="15" x14ac:dyDescent="0.25">
      <c r="I19552"/>
      <c r="J19552"/>
      <c r="K19552"/>
      <c r="L19552"/>
    </row>
    <row r="19553" spans="9:12" ht="15" x14ac:dyDescent="0.25">
      <c r="I19553"/>
      <c r="J19553"/>
      <c r="K19553"/>
      <c r="L19553"/>
    </row>
    <row r="19554" spans="9:12" ht="15" x14ac:dyDescent="0.25">
      <c r="I19554"/>
      <c r="J19554"/>
      <c r="K19554"/>
      <c r="L19554"/>
    </row>
    <row r="19555" spans="9:12" ht="15" x14ac:dyDescent="0.25">
      <c r="I19555"/>
      <c r="J19555"/>
      <c r="K19555"/>
      <c r="L19555"/>
    </row>
    <row r="19556" spans="9:12" ht="15" x14ac:dyDescent="0.25">
      <c r="I19556"/>
      <c r="J19556"/>
      <c r="K19556"/>
      <c r="L19556"/>
    </row>
    <row r="19557" spans="9:12" ht="15" x14ac:dyDescent="0.25">
      <c r="I19557"/>
      <c r="J19557"/>
      <c r="K19557"/>
      <c r="L19557"/>
    </row>
    <row r="19558" spans="9:12" ht="15" x14ac:dyDescent="0.25">
      <c r="I19558"/>
      <c r="J19558"/>
      <c r="K19558"/>
      <c r="L19558"/>
    </row>
    <row r="19559" spans="9:12" ht="15" x14ac:dyDescent="0.25">
      <c r="I19559"/>
      <c r="J19559"/>
      <c r="K19559"/>
      <c r="L19559"/>
    </row>
    <row r="19560" spans="9:12" ht="15" x14ac:dyDescent="0.25">
      <c r="I19560"/>
      <c r="J19560"/>
      <c r="K19560"/>
      <c r="L19560"/>
    </row>
    <row r="19561" spans="9:12" ht="15" x14ac:dyDescent="0.25">
      <c r="I19561"/>
      <c r="J19561"/>
      <c r="K19561"/>
      <c r="L19561"/>
    </row>
    <row r="19562" spans="9:12" ht="15" x14ac:dyDescent="0.25">
      <c r="I19562"/>
      <c r="J19562"/>
      <c r="K19562"/>
      <c r="L19562"/>
    </row>
    <row r="19563" spans="9:12" ht="15" x14ac:dyDescent="0.25">
      <c r="I19563"/>
      <c r="J19563"/>
      <c r="K19563"/>
      <c r="L19563"/>
    </row>
    <row r="19564" spans="9:12" ht="15" x14ac:dyDescent="0.25">
      <c r="I19564"/>
      <c r="J19564"/>
      <c r="K19564"/>
      <c r="L19564"/>
    </row>
    <row r="19565" spans="9:12" ht="15" x14ac:dyDescent="0.25">
      <c r="I19565"/>
      <c r="J19565"/>
      <c r="K19565"/>
      <c r="L19565"/>
    </row>
    <row r="19566" spans="9:12" ht="15" x14ac:dyDescent="0.25">
      <c r="I19566"/>
      <c r="J19566"/>
      <c r="K19566"/>
      <c r="L19566"/>
    </row>
    <row r="19567" spans="9:12" ht="15" x14ac:dyDescent="0.25">
      <c r="I19567"/>
      <c r="J19567"/>
      <c r="K19567"/>
      <c r="L19567"/>
    </row>
    <row r="19568" spans="9:12" ht="15" x14ac:dyDescent="0.25">
      <c r="I19568"/>
      <c r="J19568"/>
      <c r="K19568"/>
      <c r="L19568"/>
    </row>
    <row r="19569" spans="9:12" ht="15" x14ac:dyDescent="0.25">
      <c r="I19569"/>
      <c r="J19569"/>
      <c r="K19569"/>
      <c r="L19569"/>
    </row>
    <row r="19570" spans="9:12" ht="15" x14ac:dyDescent="0.25">
      <c r="I19570"/>
      <c r="J19570"/>
      <c r="K19570"/>
      <c r="L19570"/>
    </row>
    <row r="19571" spans="9:12" ht="15" x14ac:dyDescent="0.25">
      <c r="I19571"/>
      <c r="J19571"/>
      <c r="K19571"/>
      <c r="L19571"/>
    </row>
    <row r="19572" spans="9:12" ht="15" x14ac:dyDescent="0.25">
      <c r="I19572"/>
      <c r="J19572"/>
      <c r="K19572"/>
      <c r="L19572"/>
    </row>
    <row r="19573" spans="9:12" ht="15" x14ac:dyDescent="0.25">
      <c r="I19573"/>
      <c r="J19573"/>
      <c r="K19573"/>
      <c r="L19573"/>
    </row>
    <row r="19574" spans="9:12" ht="15" x14ac:dyDescent="0.25">
      <c r="I19574"/>
      <c r="J19574"/>
      <c r="K19574"/>
      <c r="L19574"/>
    </row>
    <row r="19575" spans="9:12" ht="15" x14ac:dyDescent="0.25">
      <c r="I19575"/>
      <c r="J19575"/>
      <c r="K19575"/>
      <c r="L19575"/>
    </row>
    <row r="19576" spans="9:12" ht="15" x14ac:dyDescent="0.25">
      <c r="I19576"/>
      <c r="J19576"/>
      <c r="K19576"/>
      <c r="L19576"/>
    </row>
    <row r="19577" spans="9:12" ht="15" x14ac:dyDescent="0.25">
      <c r="I19577"/>
      <c r="J19577"/>
      <c r="K19577"/>
      <c r="L19577"/>
    </row>
    <row r="19578" spans="9:12" ht="15" x14ac:dyDescent="0.25">
      <c r="I19578"/>
      <c r="J19578"/>
      <c r="K19578"/>
      <c r="L19578"/>
    </row>
    <row r="19579" spans="9:12" ht="15" x14ac:dyDescent="0.25">
      <c r="I19579"/>
      <c r="J19579"/>
      <c r="K19579"/>
      <c r="L19579"/>
    </row>
    <row r="19580" spans="9:12" ht="15" x14ac:dyDescent="0.25">
      <c r="I19580"/>
      <c r="J19580"/>
      <c r="K19580"/>
      <c r="L19580"/>
    </row>
    <row r="19581" spans="9:12" ht="15" x14ac:dyDescent="0.25">
      <c r="I19581"/>
      <c r="J19581"/>
      <c r="K19581"/>
      <c r="L19581"/>
    </row>
    <row r="19582" spans="9:12" ht="15" x14ac:dyDescent="0.25">
      <c r="I19582"/>
      <c r="J19582"/>
      <c r="K19582"/>
      <c r="L19582"/>
    </row>
    <row r="19583" spans="9:12" ht="15" x14ac:dyDescent="0.25">
      <c r="I19583"/>
      <c r="J19583"/>
      <c r="K19583"/>
      <c r="L19583"/>
    </row>
    <row r="19584" spans="9:12" ht="15" x14ac:dyDescent="0.25">
      <c r="I19584"/>
      <c r="J19584"/>
      <c r="K19584"/>
      <c r="L19584"/>
    </row>
    <row r="19585" spans="9:12" ht="15" x14ac:dyDescent="0.25">
      <c r="I19585"/>
      <c r="J19585"/>
      <c r="K19585"/>
      <c r="L19585"/>
    </row>
    <row r="19586" spans="9:12" ht="15" x14ac:dyDescent="0.25">
      <c r="I19586"/>
      <c r="J19586"/>
      <c r="K19586"/>
      <c r="L19586"/>
    </row>
    <row r="19587" spans="9:12" ht="15" x14ac:dyDescent="0.25">
      <c r="I19587"/>
      <c r="J19587"/>
      <c r="K19587"/>
      <c r="L19587"/>
    </row>
    <row r="19588" spans="9:12" ht="15" x14ac:dyDescent="0.25">
      <c r="I19588"/>
      <c r="J19588"/>
      <c r="K19588"/>
      <c r="L19588"/>
    </row>
    <row r="19589" spans="9:12" ht="15" x14ac:dyDescent="0.25">
      <c r="I19589"/>
      <c r="J19589"/>
      <c r="K19589"/>
      <c r="L19589"/>
    </row>
    <row r="19590" spans="9:12" ht="15" x14ac:dyDescent="0.25">
      <c r="I19590"/>
      <c r="J19590"/>
      <c r="K19590"/>
      <c r="L19590"/>
    </row>
    <row r="19591" spans="9:12" ht="15" x14ac:dyDescent="0.25">
      <c r="I19591"/>
      <c r="J19591"/>
      <c r="K19591"/>
      <c r="L19591"/>
    </row>
    <row r="19592" spans="9:12" ht="15" x14ac:dyDescent="0.25">
      <c r="I19592"/>
      <c r="J19592"/>
      <c r="K19592"/>
      <c r="L19592"/>
    </row>
    <row r="19593" spans="9:12" ht="15" x14ac:dyDescent="0.25">
      <c r="I19593"/>
      <c r="J19593"/>
      <c r="K19593"/>
      <c r="L19593"/>
    </row>
    <row r="19594" spans="9:12" ht="15" x14ac:dyDescent="0.25">
      <c r="I19594"/>
      <c r="J19594"/>
      <c r="K19594"/>
      <c r="L19594"/>
    </row>
    <row r="19595" spans="9:12" ht="15" x14ac:dyDescent="0.25">
      <c r="I19595"/>
      <c r="J19595"/>
      <c r="K19595"/>
      <c r="L19595"/>
    </row>
    <row r="19596" spans="9:12" ht="15" x14ac:dyDescent="0.25">
      <c r="I19596"/>
      <c r="J19596"/>
      <c r="K19596"/>
      <c r="L19596"/>
    </row>
    <row r="19597" spans="9:12" ht="15" x14ac:dyDescent="0.25">
      <c r="I19597"/>
      <c r="J19597"/>
      <c r="K19597"/>
      <c r="L19597"/>
    </row>
    <row r="19598" spans="9:12" ht="15" x14ac:dyDescent="0.25">
      <c r="I19598"/>
      <c r="J19598"/>
      <c r="K19598"/>
      <c r="L19598"/>
    </row>
    <row r="19599" spans="9:12" ht="15" x14ac:dyDescent="0.25">
      <c r="I19599"/>
      <c r="J19599"/>
      <c r="K19599"/>
      <c r="L19599"/>
    </row>
    <row r="19600" spans="9:12" ht="15" x14ac:dyDescent="0.25">
      <c r="I19600"/>
      <c r="J19600"/>
      <c r="K19600"/>
      <c r="L19600"/>
    </row>
    <row r="19601" spans="9:12" ht="15" x14ac:dyDescent="0.25">
      <c r="I19601"/>
      <c r="J19601"/>
      <c r="K19601"/>
      <c r="L19601"/>
    </row>
    <row r="19602" spans="9:12" ht="15" x14ac:dyDescent="0.25">
      <c r="I19602"/>
      <c r="J19602"/>
      <c r="K19602"/>
      <c r="L19602"/>
    </row>
    <row r="19603" spans="9:12" ht="15" x14ac:dyDescent="0.25">
      <c r="I19603"/>
      <c r="J19603"/>
      <c r="K19603"/>
      <c r="L19603"/>
    </row>
    <row r="19604" spans="9:12" ht="15" x14ac:dyDescent="0.25">
      <c r="I19604"/>
      <c r="J19604"/>
      <c r="K19604"/>
      <c r="L19604"/>
    </row>
    <row r="19605" spans="9:12" ht="15" x14ac:dyDescent="0.25">
      <c r="I19605"/>
      <c r="J19605"/>
      <c r="K19605"/>
      <c r="L19605"/>
    </row>
    <row r="19606" spans="9:12" ht="15" x14ac:dyDescent="0.25">
      <c r="I19606"/>
      <c r="J19606"/>
      <c r="K19606"/>
      <c r="L19606"/>
    </row>
    <row r="19607" spans="9:12" ht="15" x14ac:dyDescent="0.25">
      <c r="I19607"/>
      <c r="J19607"/>
      <c r="K19607"/>
      <c r="L19607"/>
    </row>
    <row r="19608" spans="9:12" ht="15" x14ac:dyDescent="0.25">
      <c r="I19608"/>
      <c r="J19608"/>
      <c r="K19608"/>
      <c r="L19608"/>
    </row>
    <row r="19609" spans="9:12" ht="15" x14ac:dyDescent="0.25">
      <c r="I19609"/>
      <c r="J19609"/>
      <c r="K19609"/>
      <c r="L19609"/>
    </row>
    <row r="19610" spans="9:12" ht="15" x14ac:dyDescent="0.25">
      <c r="I19610"/>
      <c r="J19610"/>
      <c r="K19610"/>
      <c r="L19610"/>
    </row>
    <row r="19611" spans="9:12" ht="15" x14ac:dyDescent="0.25">
      <c r="I19611"/>
      <c r="J19611"/>
      <c r="K19611"/>
      <c r="L19611"/>
    </row>
    <row r="19612" spans="9:12" ht="15" x14ac:dyDescent="0.25">
      <c r="I19612"/>
      <c r="J19612"/>
      <c r="K19612"/>
      <c r="L19612"/>
    </row>
    <row r="19613" spans="9:12" ht="15" x14ac:dyDescent="0.25">
      <c r="I19613"/>
      <c r="J19613"/>
      <c r="K19613"/>
      <c r="L19613"/>
    </row>
    <row r="19614" spans="9:12" ht="15" x14ac:dyDescent="0.25">
      <c r="I19614"/>
      <c r="J19614"/>
      <c r="K19614"/>
      <c r="L19614"/>
    </row>
    <row r="19615" spans="9:12" ht="15" x14ac:dyDescent="0.25">
      <c r="I19615"/>
      <c r="J19615"/>
      <c r="K19615"/>
      <c r="L19615"/>
    </row>
    <row r="19616" spans="9:12" ht="15" x14ac:dyDescent="0.25">
      <c r="I19616"/>
      <c r="J19616"/>
      <c r="K19616"/>
      <c r="L19616"/>
    </row>
    <row r="19617" spans="9:12" ht="15" x14ac:dyDescent="0.25">
      <c r="I19617"/>
      <c r="J19617"/>
      <c r="K19617"/>
      <c r="L19617"/>
    </row>
    <row r="19618" spans="9:12" ht="15" x14ac:dyDescent="0.25">
      <c r="I19618"/>
      <c r="J19618"/>
      <c r="K19618"/>
      <c r="L19618"/>
    </row>
    <row r="19619" spans="9:12" ht="15" x14ac:dyDescent="0.25">
      <c r="I19619"/>
      <c r="J19619"/>
      <c r="K19619"/>
      <c r="L19619"/>
    </row>
    <row r="19620" spans="9:12" ht="15" x14ac:dyDescent="0.25">
      <c r="I19620"/>
      <c r="J19620"/>
      <c r="K19620"/>
      <c r="L19620"/>
    </row>
    <row r="19621" spans="9:12" ht="15" x14ac:dyDescent="0.25">
      <c r="I19621"/>
      <c r="J19621"/>
      <c r="K19621"/>
      <c r="L19621"/>
    </row>
    <row r="19622" spans="9:12" ht="15" x14ac:dyDescent="0.25">
      <c r="I19622"/>
      <c r="J19622"/>
      <c r="K19622"/>
      <c r="L19622"/>
    </row>
    <row r="19623" spans="9:12" ht="15" x14ac:dyDescent="0.25">
      <c r="I19623"/>
      <c r="J19623"/>
      <c r="K19623"/>
      <c r="L19623"/>
    </row>
    <row r="19624" spans="9:12" ht="15" x14ac:dyDescent="0.25">
      <c r="I19624"/>
      <c r="J19624"/>
      <c r="K19624"/>
      <c r="L19624"/>
    </row>
    <row r="19625" spans="9:12" ht="15" x14ac:dyDescent="0.25">
      <c r="I19625"/>
      <c r="J19625"/>
      <c r="K19625"/>
      <c r="L19625"/>
    </row>
    <row r="19626" spans="9:12" ht="15" x14ac:dyDescent="0.25">
      <c r="I19626"/>
      <c r="J19626"/>
      <c r="K19626"/>
      <c r="L19626"/>
    </row>
    <row r="19627" spans="9:12" ht="15" x14ac:dyDescent="0.25">
      <c r="I19627"/>
      <c r="J19627"/>
      <c r="K19627"/>
      <c r="L19627"/>
    </row>
    <row r="19628" spans="9:12" ht="15" x14ac:dyDescent="0.25">
      <c r="I19628"/>
      <c r="J19628"/>
      <c r="K19628"/>
      <c r="L19628"/>
    </row>
    <row r="19629" spans="9:12" ht="15" x14ac:dyDescent="0.25">
      <c r="I19629"/>
      <c r="J19629"/>
      <c r="K19629"/>
      <c r="L19629"/>
    </row>
    <row r="19630" spans="9:12" ht="15" x14ac:dyDescent="0.25">
      <c r="I19630"/>
      <c r="J19630"/>
      <c r="K19630"/>
      <c r="L19630"/>
    </row>
    <row r="19631" spans="9:12" ht="15" x14ac:dyDescent="0.25">
      <c r="I19631"/>
      <c r="J19631"/>
      <c r="K19631"/>
      <c r="L19631"/>
    </row>
    <row r="19632" spans="9:12" ht="15" x14ac:dyDescent="0.25">
      <c r="I19632"/>
      <c r="J19632"/>
      <c r="K19632"/>
      <c r="L19632"/>
    </row>
    <row r="19633" spans="9:12" ht="15" x14ac:dyDescent="0.25">
      <c r="I19633"/>
      <c r="J19633"/>
      <c r="K19633"/>
      <c r="L19633"/>
    </row>
    <row r="19634" spans="9:12" ht="15" x14ac:dyDescent="0.25">
      <c r="I19634"/>
      <c r="J19634"/>
      <c r="K19634"/>
      <c r="L19634"/>
    </row>
    <row r="19635" spans="9:12" ht="15" x14ac:dyDescent="0.25">
      <c r="I19635"/>
      <c r="J19635"/>
      <c r="K19635"/>
      <c r="L19635"/>
    </row>
    <row r="19636" spans="9:12" ht="15" x14ac:dyDescent="0.25">
      <c r="I19636"/>
      <c r="J19636"/>
      <c r="K19636"/>
      <c r="L19636"/>
    </row>
    <row r="19637" spans="9:12" ht="15" x14ac:dyDescent="0.25">
      <c r="I19637"/>
      <c r="J19637"/>
      <c r="K19637"/>
      <c r="L19637"/>
    </row>
    <row r="19638" spans="9:12" ht="15" x14ac:dyDescent="0.25">
      <c r="I19638"/>
      <c r="J19638"/>
      <c r="K19638"/>
      <c r="L19638"/>
    </row>
    <row r="19639" spans="9:12" ht="15" x14ac:dyDescent="0.25">
      <c r="I19639"/>
      <c r="J19639"/>
      <c r="K19639"/>
      <c r="L19639"/>
    </row>
    <row r="19640" spans="9:12" ht="15" x14ac:dyDescent="0.25">
      <c r="I19640"/>
      <c r="J19640"/>
      <c r="K19640"/>
      <c r="L19640"/>
    </row>
    <row r="19641" spans="9:12" ht="15" x14ac:dyDescent="0.25">
      <c r="I19641"/>
      <c r="J19641"/>
      <c r="K19641"/>
      <c r="L19641"/>
    </row>
    <row r="19642" spans="9:12" ht="15" x14ac:dyDescent="0.25">
      <c r="I19642"/>
      <c r="J19642"/>
      <c r="K19642"/>
      <c r="L19642"/>
    </row>
    <row r="19643" spans="9:12" ht="15" x14ac:dyDescent="0.25">
      <c r="I19643"/>
      <c r="J19643"/>
      <c r="K19643"/>
      <c r="L19643"/>
    </row>
    <row r="19644" spans="9:12" ht="15" x14ac:dyDescent="0.25">
      <c r="I19644"/>
      <c r="J19644"/>
      <c r="K19644"/>
      <c r="L19644"/>
    </row>
    <row r="19645" spans="9:12" ht="15" x14ac:dyDescent="0.25">
      <c r="I19645"/>
      <c r="J19645"/>
      <c r="K19645"/>
      <c r="L19645"/>
    </row>
    <row r="19646" spans="9:12" ht="15" x14ac:dyDescent="0.25">
      <c r="I19646"/>
      <c r="J19646"/>
      <c r="K19646"/>
      <c r="L19646"/>
    </row>
    <row r="19647" spans="9:12" ht="15" x14ac:dyDescent="0.25">
      <c r="I19647"/>
      <c r="J19647"/>
      <c r="K19647"/>
      <c r="L19647"/>
    </row>
    <row r="19648" spans="9:12" ht="15" x14ac:dyDescent="0.25">
      <c r="I19648"/>
      <c r="J19648"/>
      <c r="K19648"/>
      <c r="L19648"/>
    </row>
    <row r="19649" spans="9:12" ht="15" x14ac:dyDescent="0.25">
      <c r="I19649"/>
      <c r="J19649"/>
      <c r="K19649"/>
      <c r="L19649"/>
    </row>
    <row r="19650" spans="9:12" ht="15" x14ac:dyDescent="0.25">
      <c r="I19650"/>
      <c r="J19650"/>
      <c r="K19650"/>
      <c r="L19650"/>
    </row>
    <row r="19651" spans="9:12" ht="15" x14ac:dyDescent="0.25">
      <c r="I19651"/>
      <c r="J19651"/>
      <c r="K19651"/>
      <c r="L19651"/>
    </row>
    <row r="19652" spans="9:12" ht="15" x14ac:dyDescent="0.25">
      <c r="I19652"/>
      <c r="J19652"/>
      <c r="K19652"/>
      <c r="L19652"/>
    </row>
    <row r="19653" spans="9:12" ht="15" x14ac:dyDescent="0.25">
      <c r="I19653"/>
      <c r="J19653"/>
      <c r="K19653"/>
      <c r="L19653"/>
    </row>
    <row r="19654" spans="9:12" ht="15" x14ac:dyDescent="0.25">
      <c r="I19654"/>
      <c r="J19654"/>
      <c r="K19654"/>
      <c r="L19654"/>
    </row>
    <row r="19655" spans="9:12" ht="15" x14ac:dyDescent="0.25">
      <c r="I19655"/>
      <c r="J19655"/>
      <c r="K19655"/>
      <c r="L19655"/>
    </row>
    <row r="19656" spans="9:12" ht="15" x14ac:dyDescent="0.25">
      <c r="I19656"/>
      <c r="J19656"/>
      <c r="K19656"/>
      <c r="L19656"/>
    </row>
    <row r="19657" spans="9:12" ht="15" x14ac:dyDescent="0.25">
      <c r="I19657"/>
      <c r="J19657"/>
      <c r="K19657"/>
      <c r="L19657"/>
    </row>
    <row r="19658" spans="9:12" ht="15" x14ac:dyDescent="0.25">
      <c r="I19658"/>
      <c r="J19658"/>
      <c r="K19658"/>
      <c r="L19658"/>
    </row>
    <row r="19659" spans="9:12" ht="15" x14ac:dyDescent="0.25">
      <c r="I19659"/>
      <c r="J19659"/>
      <c r="K19659"/>
      <c r="L19659"/>
    </row>
    <row r="19660" spans="9:12" ht="15" x14ac:dyDescent="0.25">
      <c r="I19660"/>
      <c r="J19660"/>
      <c r="K19660"/>
      <c r="L19660"/>
    </row>
    <row r="19661" spans="9:12" ht="15" x14ac:dyDescent="0.25">
      <c r="I19661"/>
      <c r="J19661"/>
      <c r="K19661"/>
      <c r="L19661"/>
    </row>
    <row r="19662" spans="9:12" ht="15" x14ac:dyDescent="0.25">
      <c r="I19662"/>
      <c r="J19662"/>
      <c r="K19662"/>
      <c r="L19662"/>
    </row>
    <row r="19663" spans="9:12" ht="15" x14ac:dyDescent="0.25">
      <c r="I19663"/>
      <c r="J19663"/>
      <c r="K19663"/>
      <c r="L19663"/>
    </row>
    <row r="19664" spans="9:12" ht="15" x14ac:dyDescent="0.25">
      <c r="I19664"/>
      <c r="J19664"/>
      <c r="K19664"/>
      <c r="L19664"/>
    </row>
    <row r="19665" spans="9:12" ht="15" x14ac:dyDescent="0.25">
      <c r="I19665"/>
      <c r="J19665"/>
      <c r="K19665"/>
      <c r="L19665"/>
    </row>
    <row r="19666" spans="9:12" ht="15" x14ac:dyDescent="0.25">
      <c r="I19666"/>
      <c r="J19666"/>
      <c r="K19666"/>
      <c r="L19666"/>
    </row>
    <row r="19667" spans="9:12" ht="15" x14ac:dyDescent="0.25">
      <c r="I19667"/>
      <c r="J19667"/>
      <c r="K19667"/>
      <c r="L19667"/>
    </row>
    <row r="19668" spans="9:12" ht="15" x14ac:dyDescent="0.25">
      <c r="I19668"/>
      <c r="J19668"/>
      <c r="K19668"/>
      <c r="L19668"/>
    </row>
    <row r="19669" spans="9:12" ht="15" x14ac:dyDescent="0.25">
      <c r="I19669"/>
      <c r="J19669"/>
      <c r="K19669"/>
      <c r="L19669"/>
    </row>
    <row r="19670" spans="9:12" ht="15" x14ac:dyDescent="0.25">
      <c r="I19670"/>
      <c r="J19670"/>
      <c r="K19670"/>
      <c r="L19670"/>
    </row>
    <row r="19671" spans="9:12" ht="15" x14ac:dyDescent="0.25">
      <c r="I19671"/>
      <c r="J19671"/>
      <c r="K19671"/>
      <c r="L19671"/>
    </row>
    <row r="19672" spans="9:12" ht="15" x14ac:dyDescent="0.25">
      <c r="I19672"/>
      <c r="J19672"/>
      <c r="K19672"/>
      <c r="L19672"/>
    </row>
    <row r="19673" spans="9:12" ht="15" x14ac:dyDescent="0.25">
      <c r="I19673"/>
      <c r="J19673"/>
      <c r="K19673"/>
      <c r="L19673"/>
    </row>
    <row r="19674" spans="9:12" ht="15" x14ac:dyDescent="0.25">
      <c r="I19674"/>
      <c r="J19674"/>
      <c r="K19674"/>
      <c r="L19674"/>
    </row>
    <row r="19675" spans="9:12" ht="15" x14ac:dyDescent="0.25">
      <c r="I19675"/>
      <c r="J19675"/>
      <c r="K19675"/>
      <c r="L19675"/>
    </row>
    <row r="19676" spans="9:12" ht="15" x14ac:dyDescent="0.25">
      <c r="I19676"/>
      <c r="J19676"/>
      <c r="K19676"/>
      <c r="L19676"/>
    </row>
    <row r="19677" spans="9:12" ht="15" x14ac:dyDescent="0.25">
      <c r="I19677"/>
      <c r="J19677"/>
      <c r="K19677"/>
      <c r="L19677"/>
    </row>
    <row r="19678" spans="9:12" ht="15" x14ac:dyDescent="0.25">
      <c r="I19678"/>
      <c r="J19678"/>
      <c r="K19678"/>
      <c r="L19678"/>
    </row>
    <row r="19679" spans="9:12" ht="15" x14ac:dyDescent="0.25">
      <c r="I19679"/>
      <c r="J19679"/>
      <c r="K19679"/>
      <c r="L19679"/>
    </row>
    <row r="19680" spans="9:12" ht="15" x14ac:dyDescent="0.25">
      <c r="I19680"/>
      <c r="J19680"/>
      <c r="K19680"/>
      <c r="L19680"/>
    </row>
    <row r="19681" spans="9:12" ht="15" x14ac:dyDescent="0.25">
      <c r="I19681"/>
      <c r="J19681"/>
      <c r="K19681"/>
      <c r="L19681"/>
    </row>
    <row r="19682" spans="9:12" ht="15" x14ac:dyDescent="0.25">
      <c r="I19682"/>
      <c r="J19682"/>
      <c r="K19682"/>
      <c r="L19682"/>
    </row>
    <row r="19683" spans="9:12" ht="15" x14ac:dyDescent="0.25">
      <c r="I19683"/>
      <c r="J19683"/>
      <c r="K19683"/>
      <c r="L19683"/>
    </row>
    <row r="19684" spans="9:12" ht="15" x14ac:dyDescent="0.25">
      <c r="I19684"/>
      <c r="J19684"/>
      <c r="K19684"/>
      <c r="L19684"/>
    </row>
    <row r="19685" spans="9:12" ht="15" x14ac:dyDescent="0.25">
      <c r="I19685"/>
      <c r="J19685"/>
      <c r="K19685"/>
      <c r="L19685"/>
    </row>
    <row r="19686" spans="9:12" ht="15" x14ac:dyDescent="0.25">
      <c r="I19686"/>
      <c r="J19686"/>
      <c r="K19686"/>
      <c r="L19686"/>
    </row>
    <row r="19687" spans="9:12" ht="15" x14ac:dyDescent="0.25">
      <c r="I19687"/>
      <c r="J19687"/>
      <c r="K19687"/>
      <c r="L19687"/>
    </row>
    <row r="19688" spans="9:12" ht="15" x14ac:dyDescent="0.25">
      <c r="I19688"/>
      <c r="J19688"/>
      <c r="K19688"/>
      <c r="L19688"/>
    </row>
    <row r="19689" spans="9:12" ht="15" x14ac:dyDescent="0.25">
      <c r="I19689"/>
      <c r="J19689"/>
      <c r="K19689"/>
      <c r="L19689"/>
    </row>
    <row r="19690" spans="9:12" ht="15" x14ac:dyDescent="0.25">
      <c r="I19690"/>
      <c r="J19690"/>
      <c r="K19690"/>
      <c r="L19690"/>
    </row>
    <row r="19691" spans="9:12" ht="15" x14ac:dyDescent="0.25">
      <c r="I19691"/>
      <c r="J19691"/>
      <c r="K19691"/>
      <c r="L19691"/>
    </row>
    <row r="19692" spans="9:12" ht="15" x14ac:dyDescent="0.25">
      <c r="I19692"/>
      <c r="J19692"/>
      <c r="K19692"/>
      <c r="L19692"/>
    </row>
    <row r="19693" spans="9:12" ht="15" x14ac:dyDescent="0.25">
      <c r="I19693"/>
      <c r="J19693"/>
      <c r="K19693"/>
      <c r="L19693"/>
    </row>
    <row r="19694" spans="9:12" ht="15" x14ac:dyDescent="0.25">
      <c r="I19694"/>
      <c r="J19694"/>
      <c r="K19694"/>
      <c r="L19694"/>
    </row>
    <row r="19695" spans="9:12" ht="15" x14ac:dyDescent="0.25">
      <c r="I19695"/>
      <c r="J19695"/>
      <c r="K19695"/>
      <c r="L19695"/>
    </row>
    <row r="19696" spans="9:12" ht="15" x14ac:dyDescent="0.25">
      <c r="I19696"/>
      <c r="J19696"/>
      <c r="K19696"/>
      <c r="L19696"/>
    </row>
    <row r="19697" spans="9:12" ht="15" x14ac:dyDescent="0.25">
      <c r="I19697"/>
      <c r="J19697"/>
      <c r="K19697"/>
      <c r="L19697"/>
    </row>
    <row r="19698" spans="9:12" ht="15" x14ac:dyDescent="0.25">
      <c r="I19698"/>
      <c r="J19698"/>
      <c r="K19698"/>
      <c r="L19698"/>
    </row>
    <row r="19699" spans="9:12" ht="15" x14ac:dyDescent="0.25">
      <c r="I19699"/>
      <c r="J19699"/>
      <c r="K19699"/>
      <c r="L19699"/>
    </row>
    <row r="19700" spans="9:12" ht="15" x14ac:dyDescent="0.25">
      <c r="I19700"/>
      <c r="J19700"/>
      <c r="K19700"/>
      <c r="L19700"/>
    </row>
    <row r="19701" spans="9:12" ht="15" x14ac:dyDescent="0.25">
      <c r="I19701"/>
      <c r="J19701"/>
      <c r="K19701"/>
      <c r="L19701"/>
    </row>
    <row r="19702" spans="9:12" ht="15" x14ac:dyDescent="0.25">
      <c r="I19702"/>
      <c r="J19702"/>
      <c r="K19702"/>
      <c r="L19702"/>
    </row>
    <row r="19703" spans="9:12" ht="15" x14ac:dyDescent="0.25">
      <c r="I19703"/>
      <c r="J19703"/>
      <c r="K19703"/>
      <c r="L19703"/>
    </row>
    <row r="19704" spans="9:12" ht="15" x14ac:dyDescent="0.25">
      <c r="I19704"/>
      <c r="J19704"/>
      <c r="K19704"/>
      <c r="L19704"/>
    </row>
    <row r="19705" spans="9:12" ht="15" x14ac:dyDescent="0.25">
      <c r="I19705"/>
      <c r="J19705"/>
      <c r="K19705"/>
      <c r="L19705"/>
    </row>
    <row r="19706" spans="9:12" ht="15" x14ac:dyDescent="0.25">
      <c r="I19706"/>
      <c r="J19706"/>
      <c r="K19706"/>
      <c r="L19706"/>
    </row>
    <row r="19707" spans="9:12" ht="15" x14ac:dyDescent="0.25">
      <c r="I19707"/>
      <c r="J19707"/>
      <c r="K19707"/>
      <c r="L19707"/>
    </row>
    <row r="19708" spans="9:12" ht="15" x14ac:dyDescent="0.25">
      <c r="I19708"/>
      <c r="J19708"/>
      <c r="K19708"/>
      <c r="L19708"/>
    </row>
    <row r="19709" spans="9:12" ht="15" x14ac:dyDescent="0.25">
      <c r="I19709"/>
      <c r="J19709"/>
      <c r="K19709"/>
      <c r="L19709"/>
    </row>
    <row r="19710" spans="9:12" ht="15" x14ac:dyDescent="0.25">
      <c r="I19710"/>
      <c r="J19710"/>
      <c r="K19710"/>
      <c r="L19710"/>
    </row>
    <row r="19711" spans="9:12" ht="15" x14ac:dyDescent="0.25">
      <c r="I19711"/>
      <c r="J19711"/>
      <c r="K19711"/>
      <c r="L19711"/>
    </row>
    <row r="19712" spans="9:12" ht="15" x14ac:dyDescent="0.25">
      <c r="I19712"/>
      <c r="J19712"/>
      <c r="K19712"/>
      <c r="L19712"/>
    </row>
    <row r="19713" spans="9:12" ht="15" x14ac:dyDescent="0.25">
      <c r="I19713"/>
      <c r="J19713"/>
      <c r="K19713"/>
      <c r="L19713"/>
    </row>
    <row r="19714" spans="9:12" ht="15" x14ac:dyDescent="0.25">
      <c r="I19714"/>
      <c r="J19714"/>
      <c r="K19714"/>
      <c r="L19714"/>
    </row>
    <row r="19715" spans="9:12" ht="15" x14ac:dyDescent="0.25">
      <c r="I19715"/>
      <c r="J19715"/>
      <c r="K19715"/>
      <c r="L19715"/>
    </row>
    <row r="19716" spans="9:12" ht="15" x14ac:dyDescent="0.25">
      <c r="I19716"/>
      <c r="J19716"/>
      <c r="K19716"/>
      <c r="L19716"/>
    </row>
    <row r="19717" spans="9:12" ht="15" x14ac:dyDescent="0.25">
      <c r="I19717"/>
      <c r="J19717"/>
      <c r="K19717"/>
      <c r="L19717"/>
    </row>
    <row r="19718" spans="9:12" ht="15" x14ac:dyDescent="0.25">
      <c r="I19718"/>
      <c r="J19718"/>
      <c r="K19718"/>
      <c r="L19718"/>
    </row>
    <row r="19719" spans="9:12" ht="15" x14ac:dyDescent="0.25">
      <c r="I19719"/>
      <c r="J19719"/>
      <c r="K19719"/>
      <c r="L19719"/>
    </row>
    <row r="19720" spans="9:12" ht="15" x14ac:dyDescent="0.25">
      <c r="I19720"/>
      <c r="J19720"/>
      <c r="K19720"/>
      <c r="L19720"/>
    </row>
    <row r="19721" spans="9:12" ht="15" x14ac:dyDescent="0.25">
      <c r="I19721"/>
      <c r="J19721"/>
      <c r="K19721"/>
      <c r="L19721"/>
    </row>
    <row r="19722" spans="9:12" ht="15" x14ac:dyDescent="0.25">
      <c r="I19722"/>
      <c r="J19722"/>
      <c r="K19722"/>
      <c r="L19722"/>
    </row>
    <row r="19723" spans="9:12" ht="15" x14ac:dyDescent="0.25">
      <c r="I19723"/>
      <c r="J19723"/>
      <c r="K19723"/>
      <c r="L19723"/>
    </row>
    <row r="19724" spans="9:12" ht="15" x14ac:dyDescent="0.25">
      <c r="I19724"/>
      <c r="J19724"/>
      <c r="K19724"/>
      <c r="L19724"/>
    </row>
    <row r="19725" spans="9:12" ht="15" x14ac:dyDescent="0.25">
      <c r="I19725"/>
      <c r="J19725"/>
      <c r="K19725"/>
      <c r="L19725"/>
    </row>
    <row r="19726" spans="9:12" ht="15" x14ac:dyDescent="0.25">
      <c r="I19726"/>
      <c r="J19726"/>
      <c r="K19726"/>
      <c r="L19726"/>
    </row>
    <row r="19727" spans="9:12" ht="15" x14ac:dyDescent="0.25">
      <c r="I19727"/>
      <c r="J19727"/>
      <c r="K19727"/>
      <c r="L19727"/>
    </row>
    <row r="19728" spans="9:12" ht="15" x14ac:dyDescent="0.25">
      <c r="I19728"/>
      <c r="J19728"/>
      <c r="K19728"/>
      <c r="L19728"/>
    </row>
    <row r="19729" spans="9:12" ht="15" x14ac:dyDescent="0.25">
      <c r="I19729"/>
      <c r="J19729"/>
      <c r="K19729"/>
      <c r="L19729"/>
    </row>
    <row r="19730" spans="9:12" ht="15" x14ac:dyDescent="0.25">
      <c r="I19730"/>
      <c r="J19730"/>
      <c r="K19730"/>
      <c r="L19730"/>
    </row>
    <row r="19731" spans="9:12" ht="15" x14ac:dyDescent="0.25">
      <c r="I19731"/>
      <c r="J19731"/>
      <c r="K19731"/>
      <c r="L19731"/>
    </row>
    <row r="19732" spans="9:12" ht="15" x14ac:dyDescent="0.25">
      <c r="I19732"/>
      <c r="J19732"/>
      <c r="K19732"/>
      <c r="L19732"/>
    </row>
    <row r="19733" spans="9:12" ht="15" x14ac:dyDescent="0.25">
      <c r="I19733"/>
      <c r="J19733"/>
      <c r="K19733"/>
      <c r="L19733"/>
    </row>
    <row r="19734" spans="9:12" ht="15" x14ac:dyDescent="0.25">
      <c r="I19734"/>
      <c r="J19734"/>
      <c r="K19734"/>
      <c r="L19734"/>
    </row>
    <row r="19735" spans="9:12" ht="15" x14ac:dyDescent="0.25">
      <c r="I19735"/>
      <c r="J19735"/>
      <c r="K19735"/>
      <c r="L19735"/>
    </row>
    <row r="19736" spans="9:12" ht="15" x14ac:dyDescent="0.25">
      <c r="I19736"/>
      <c r="J19736"/>
      <c r="K19736"/>
      <c r="L19736"/>
    </row>
    <row r="19737" spans="9:12" ht="15" x14ac:dyDescent="0.25">
      <c r="I19737"/>
      <c r="J19737"/>
      <c r="K19737"/>
      <c r="L19737"/>
    </row>
    <row r="19738" spans="9:12" ht="15" x14ac:dyDescent="0.25">
      <c r="I19738"/>
      <c r="J19738"/>
      <c r="K19738"/>
      <c r="L19738"/>
    </row>
    <row r="19739" spans="9:12" ht="15" x14ac:dyDescent="0.25">
      <c r="I19739"/>
      <c r="J19739"/>
      <c r="K19739"/>
      <c r="L19739"/>
    </row>
    <row r="19740" spans="9:12" ht="15" x14ac:dyDescent="0.25">
      <c r="I19740"/>
      <c r="J19740"/>
      <c r="K19740"/>
      <c r="L19740"/>
    </row>
    <row r="19741" spans="9:12" ht="15" x14ac:dyDescent="0.25">
      <c r="I19741"/>
      <c r="J19741"/>
      <c r="K19741"/>
      <c r="L19741"/>
    </row>
    <row r="19742" spans="9:12" ht="15" x14ac:dyDescent="0.25">
      <c r="I19742"/>
      <c r="J19742"/>
      <c r="K19742"/>
      <c r="L19742"/>
    </row>
    <row r="19743" spans="9:12" ht="15" x14ac:dyDescent="0.25">
      <c r="I19743"/>
      <c r="J19743"/>
      <c r="K19743"/>
      <c r="L19743"/>
    </row>
    <row r="19744" spans="9:12" ht="15" x14ac:dyDescent="0.25">
      <c r="I19744"/>
      <c r="J19744"/>
      <c r="K19744"/>
      <c r="L19744"/>
    </row>
    <row r="19745" spans="9:12" ht="15" x14ac:dyDescent="0.25">
      <c r="I19745"/>
      <c r="J19745"/>
      <c r="K19745"/>
      <c r="L19745"/>
    </row>
    <row r="19746" spans="9:12" ht="15" x14ac:dyDescent="0.25">
      <c r="I19746"/>
      <c r="J19746"/>
      <c r="K19746"/>
      <c r="L19746"/>
    </row>
    <row r="19747" spans="9:12" ht="15" x14ac:dyDescent="0.25">
      <c r="I19747"/>
      <c r="J19747"/>
      <c r="K19747"/>
      <c r="L19747"/>
    </row>
    <row r="19748" spans="9:12" ht="15" x14ac:dyDescent="0.25">
      <c r="I19748"/>
      <c r="J19748"/>
      <c r="K19748"/>
      <c r="L19748"/>
    </row>
    <row r="19749" spans="9:12" ht="15" x14ac:dyDescent="0.25">
      <c r="I19749"/>
      <c r="J19749"/>
      <c r="K19749"/>
      <c r="L19749"/>
    </row>
    <row r="19750" spans="9:12" ht="15" x14ac:dyDescent="0.25">
      <c r="I19750"/>
      <c r="J19750"/>
      <c r="K19750"/>
      <c r="L19750"/>
    </row>
    <row r="19751" spans="9:12" ht="15" x14ac:dyDescent="0.25">
      <c r="I19751"/>
      <c r="J19751"/>
      <c r="K19751"/>
      <c r="L19751"/>
    </row>
    <row r="19752" spans="9:12" ht="15" x14ac:dyDescent="0.25">
      <c r="I19752"/>
      <c r="J19752"/>
      <c r="K19752"/>
      <c r="L19752"/>
    </row>
    <row r="19753" spans="9:12" ht="15" x14ac:dyDescent="0.25">
      <c r="I19753"/>
      <c r="J19753"/>
      <c r="K19753"/>
      <c r="L19753"/>
    </row>
    <row r="19754" spans="9:12" ht="15" x14ac:dyDescent="0.25">
      <c r="I19754"/>
      <c r="J19754"/>
      <c r="K19754"/>
      <c r="L19754"/>
    </row>
    <row r="19755" spans="9:12" ht="15" x14ac:dyDescent="0.25">
      <c r="I19755"/>
      <c r="J19755"/>
      <c r="K19755"/>
      <c r="L19755"/>
    </row>
    <row r="19756" spans="9:12" ht="15" x14ac:dyDescent="0.25">
      <c r="I19756"/>
      <c r="J19756"/>
      <c r="K19756"/>
      <c r="L19756"/>
    </row>
    <row r="19757" spans="9:12" ht="15" x14ac:dyDescent="0.25">
      <c r="I19757"/>
      <c r="J19757"/>
      <c r="K19757"/>
      <c r="L19757"/>
    </row>
    <row r="19758" spans="9:12" ht="15" x14ac:dyDescent="0.25">
      <c r="I19758"/>
      <c r="J19758"/>
      <c r="K19758"/>
      <c r="L19758"/>
    </row>
    <row r="19759" spans="9:12" ht="15" x14ac:dyDescent="0.25">
      <c r="I19759"/>
      <c r="J19759"/>
      <c r="K19759"/>
      <c r="L19759"/>
    </row>
    <row r="19760" spans="9:12" ht="15" x14ac:dyDescent="0.25">
      <c r="I19760"/>
      <c r="J19760"/>
      <c r="K19760"/>
      <c r="L19760"/>
    </row>
    <row r="19761" spans="9:12" ht="15" x14ac:dyDescent="0.25">
      <c r="I19761"/>
      <c r="J19761"/>
      <c r="K19761"/>
      <c r="L19761"/>
    </row>
    <row r="19762" spans="9:12" ht="15" x14ac:dyDescent="0.25">
      <c r="I19762"/>
      <c r="J19762"/>
      <c r="K19762"/>
      <c r="L19762"/>
    </row>
    <row r="19763" spans="9:12" ht="15" x14ac:dyDescent="0.25">
      <c r="I19763"/>
      <c r="J19763"/>
      <c r="K19763"/>
      <c r="L19763"/>
    </row>
    <row r="19764" spans="9:12" ht="15" x14ac:dyDescent="0.25">
      <c r="I19764"/>
      <c r="J19764"/>
      <c r="K19764"/>
      <c r="L19764"/>
    </row>
    <row r="19765" spans="9:12" ht="15" x14ac:dyDescent="0.25">
      <c r="I19765"/>
      <c r="J19765"/>
      <c r="K19765"/>
      <c r="L19765"/>
    </row>
    <row r="19766" spans="9:12" ht="15" x14ac:dyDescent="0.25">
      <c r="I19766"/>
      <c r="J19766"/>
      <c r="K19766"/>
      <c r="L19766"/>
    </row>
    <row r="19767" spans="9:12" ht="15" x14ac:dyDescent="0.25">
      <c r="I19767"/>
      <c r="J19767"/>
      <c r="K19767"/>
      <c r="L19767"/>
    </row>
    <row r="19768" spans="9:12" ht="15" x14ac:dyDescent="0.25">
      <c r="I19768"/>
      <c r="J19768"/>
      <c r="K19768"/>
      <c r="L19768"/>
    </row>
    <row r="19769" spans="9:12" ht="15" x14ac:dyDescent="0.25">
      <c r="I19769"/>
      <c r="J19769"/>
      <c r="K19769"/>
      <c r="L19769"/>
    </row>
    <row r="19770" spans="9:12" ht="15" x14ac:dyDescent="0.25">
      <c r="I19770"/>
      <c r="J19770"/>
      <c r="K19770"/>
      <c r="L19770"/>
    </row>
    <row r="19771" spans="9:12" ht="15" x14ac:dyDescent="0.25">
      <c r="I19771"/>
      <c r="J19771"/>
      <c r="K19771"/>
      <c r="L19771"/>
    </row>
    <row r="19772" spans="9:12" ht="15" x14ac:dyDescent="0.25">
      <c r="I19772"/>
      <c r="J19772"/>
      <c r="K19772"/>
      <c r="L19772"/>
    </row>
    <row r="19773" spans="9:12" ht="15" x14ac:dyDescent="0.25">
      <c r="I19773"/>
      <c r="J19773"/>
      <c r="K19773"/>
      <c r="L19773"/>
    </row>
    <row r="19774" spans="9:12" ht="15" x14ac:dyDescent="0.25">
      <c r="I19774"/>
      <c r="J19774"/>
      <c r="K19774"/>
      <c r="L19774"/>
    </row>
    <row r="19775" spans="9:12" ht="15" x14ac:dyDescent="0.25">
      <c r="I19775"/>
      <c r="J19775"/>
      <c r="K19775"/>
      <c r="L19775"/>
    </row>
    <row r="19776" spans="9:12" ht="15" x14ac:dyDescent="0.25">
      <c r="I19776"/>
      <c r="J19776"/>
      <c r="K19776"/>
      <c r="L19776"/>
    </row>
    <row r="19777" spans="9:12" ht="15" x14ac:dyDescent="0.25">
      <c r="I19777"/>
      <c r="J19777"/>
      <c r="K19777"/>
      <c r="L19777"/>
    </row>
    <row r="19778" spans="9:12" ht="15" x14ac:dyDescent="0.25">
      <c r="I19778"/>
      <c r="J19778"/>
      <c r="K19778"/>
      <c r="L19778"/>
    </row>
    <row r="19779" spans="9:12" ht="15" x14ac:dyDescent="0.25">
      <c r="I19779"/>
      <c r="J19779"/>
      <c r="K19779"/>
      <c r="L19779"/>
    </row>
    <row r="19780" spans="9:12" ht="15" x14ac:dyDescent="0.25">
      <c r="I19780"/>
      <c r="J19780"/>
      <c r="K19780"/>
      <c r="L19780"/>
    </row>
    <row r="19781" spans="9:12" ht="15" x14ac:dyDescent="0.25">
      <c r="I19781"/>
      <c r="J19781"/>
      <c r="K19781"/>
      <c r="L19781"/>
    </row>
    <row r="19782" spans="9:12" ht="15" x14ac:dyDescent="0.25">
      <c r="I19782"/>
      <c r="J19782"/>
      <c r="K19782"/>
      <c r="L19782"/>
    </row>
    <row r="19783" spans="9:12" ht="15" x14ac:dyDescent="0.25">
      <c r="I19783"/>
      <c r="J19783"/>
      <c r="K19783"/>
      <c r="L19783"/>
    </row>
    <row r="19784" spans="9:12" ht="15" x14ac:dyDescent="0.25">
      <c r="I19784"/>
      <c r="J19784"/>
      <c r="K19784"/>
      <c r="L19784"/>
    </row>
    <row r="19785" spans="9:12" ht="15" x14ac:dyDescent="0.25">
      <c r="I19785"/>
      <c r="J19785"/>
      <c r="K19785"/>
      <c r="L19785"/>
    </row>
    <row r="19786" spans="9:12" ht="15" x14ac:dyDescent="0.25">
      <c r="I19786"/>
      <c r="J19786"/>
      <c r="K19786"/>
      <c r="L19786"/>
    </row>
    <row r="19787" spans="9:12" ht="15" x14ac:dyDescent="0.25">
      <c r="I19787"/>
      <c r="J19787"/>
      <c r="K19787"/>
      <c r="L19787"/>
    </row>
    <row r="19788" spans="9:12" ht="15" x14ac:dyDescent="0.25">
      <c r="I19788"/>
      <c r="J19788"/>
      <c r="K19788"/>
      <c r="L19788"/>
    </row>
    <row r="19789" spans="9:12" ht="15" x14ac:dyDescent="0.25">
      <c r="I19789"/>
      <c r="J19789"/>
      <c r="K19789"/>
      <c r="L19789"/>
    </row>
    <row r="19790" spans="9:12" ht="15" x14ac:dyDescent="0.25">
      <c r="I19790"/>
      <c r="J19790"/>
      <c r="K19790"/>
      <c r="L19790"/>
    </row>
    <row r="19791" spans="9:12" ht="15" x14ac:dyDescent="0.25">
      <c r="I19791"/>
      <c r="J19791"/>
      <c r="K19791"/>
      <c r="L19791"/>
    </row>
    <row r="19792" spans="9:12" ht="15" x14ac:dyDescent="0.25">
      <c r="I19792"/>
      <c r="J19792"/>
      <c r="K19792"/>
      <c r="L19792"/>
    </row>
    <row r="19793" spans="9:12" ht="15" x14ac:dyDescent="0.25">
      <c r="I19793"/>
      <c r="J19793"/>
      <c r="K19793"/>
      <c r="L19793"/>
    </row>
    <row r="19794" spans="9:12" ht="15" x14ac:dyDescent="0.25">
      <c r="I19794"/>
      <c r="J19794"/>
      <c r="K19794"/>
      <c r="L19794"/>
    </row>
    <row r="19795" spans="9:12" ht="15" x14ac:dyDescent="0.25">
      <c r="I19795"/>
      <c r="J19795"/>
      <c r="K19795"/>
      <c r="L19795"/>
    </row>
    <row r="19796" spans="9:12" ht="15" x14ac:dyDescent="0.25">
      <c r="I19796"/>
      <c r="J19796"/>
      <c r="K19796"/>
      <c r="L19796"/>
    </row>
    <row r="19797" spans="9:12" ht="15" x14ac:dyDescent="0.25">
      <c r="I19797"/>
      <c r="J19797"/>
      <c r="K19797"/>
      <c r="L19797"/>
    </row>
    <row r="19798" spans="9:12" ht="15" x14ac:dyDescent="0.25">
      <c r="I19798"/>
      <c r="J19798"/>
      <c r="K19798"/>
      <c r="L19798"/>
    </row>
    <row r="19799" spans="9:12" ht="15" x14ac:dyDescent="0.25">
      <c r="I19799"/>
      <c r="J19799"/>
      <c r="K19799"/>
      <c r="L19799"/>
    </row>
    <row r="19800" spans="9:12" ht="15" x14ac:dyDescent="0.25">
      <c r="I19800"/>
      <c r="J19800"/>
      <c r="K19800"/>
      <c r="L19800"/>
    </row>
    <row r="19801" spans="9:12" ht="15" x14ac:dyDescent="0.25">
      <c r="I19801"/>
      <c r="J19801"/>
      <c r="K19801"/>
      <c r="L19801"/>
    </row>
    <row r="19802" spans="9:12" ht="15" x14ac:dyDescent="0.25">
      <c r="I19802"/>
      <c r="J19802"/>
      <c r="K19802"/>
      <c r="L19802"/>
    </row>
    <row r="19803" spans="9:12" ht="15" x14ac:dyDescent="0.25">
      <c r="I19803"/>
      <c r="J19803"/>
      <c r="K19803"/>
      <c r="L19803"/>
    </row>
    <row r="19804" spans="9:12" ht="15" x14ac:dyDescent="0.25">
      <c r="I19804"/>
      <c r="J19804"/>
      <c r="K19804"/>
      <c r="L19804"/>
    </row>
    <row r="19805" spans="9:12" ht="15" x14ac:dyDescent="0.25">
      <c r="I19805"/>
      <c r="J19805"/>
      <c r="K19805"/>
      <c r="L19805"/>
    </row>
    <row r="19806" spans="9:12" ht="15" x14ac:dyDescent="0.25">
      <c r="I19806"/>
      <c r="J19806"/>
      <c r="K19806"/>
      <c r="L19806"/>
    </row>
    <row r="19807" spans="9:12" ht="15" x14ac:dyDescent="0.25">
      <c r="I19807"/>
      <c r="J19807"/>
      <c r="K19807"/>
      <c r="L19807"/>
    </row>
    <row r="19808" spans="9:12" ht="15" x14ac:dyDescent="0.25">
      <c r="I19808"/>
      <c r="J19808"/>
      <c r="K19808"/>
      <c r="L19808"/>
    </row>
    <row r="19809" spans="9:12" ht="15" x14ac:dyDescent="0.25">
      <c r="I19809"/>
      <c r="J19809"/>
      <c r="K19809"/>
      <c r="L19809"/>
    </row>
    <row r="19810" spans="9:12" ht="15" x14ac:dyDescent="0.25">
      <c r="I19810"/>
      <c r="J19810"/>
      <c r="K19810"/>
      <c r="L19810"/>
    </row>
    <row r="19811" spans="9:12" ht="15" x14ac:dyDescent="0.25">
      <c r="I19811"/>
      <c r="J19811"/>
      <c r="K19811"/>
      <c r="L19811"/>
    </row>
    <row r="19812" spans="9:12" ht="15" x14ac:dyDescent="0.25">
      <c r="I19812"/>
      <c r="J19812"/>
      <c r="K19812"/>
      <c r="L19812"/>
    </row>
    <row r="19813" spans="9:12" ht="15" x14ac:dyDescent="0.25">
      <c r="I19813"/>
      <c r="J19813"/>
      <c r="K19813"/>
      <c r="L19813"/>
    </row>
    <row r="19814" spans="9:12" ht="15" x14ac:dyDescent="0.25">
      <c r="I19814"/>
      <c r="J19814"/>
      <c r="K19814"/>
      <c r="L19814"/>
    </row>
    <row r="19815" spans="9:12" ht="15" x14ac:dyDescent="0.25">
      <c r="I19815"/>
      <c r="J19815"/>
      <c r="K19815"/>
      <c r="L19815"/>
    </row>
    <row r="19816" spans="9:12" ht="15" x14ac:dyDescent="0.25">
      <c r="I19816"/>
      <c r="J19816"/>
      <c r="K19816"/>
      <c r="L19816"/>
    </row>
    <row r="19817" spans="9:12" ht="15" x14ac:dyDescent="0.25">
      <c r="I19817"/>
      <c r="J19817"/>
      <c r="K19817"/>
      <c r="L19817"/>
    </row>
    <row r="19818" spans="9:12" ht="15" x14ac:dyDescent="0.25">
      <c r="I19818"/>
      <c r="J19818"/>
      <c r="K19818"/>
      <c r="L19818"/>
    </row>
    <row r="19819" spans="9:12" ht="15" x14ac:dyDescent="0.25">
      <c r="I19819"/>
      <c r="J19819"/>
      <c r="K19819"/>
      <c r="L19819"/>
    </row>
    <row r="19820" spans="9:12" ht="15" x14ac:dyDescent="0.25">
      <c r="I19820"/>
      <c r="J19820"/>
      <c r="K19820"/>
      <c r="L19820"/>
    </row>
    <row r="19821" spans="9:12" ht="15" x14ac:dyDescent="0.25">
      <c r="I19821"/>
      <c r="J19821"/>
      <c r="K19821"/>
      <c r="L19821"/>
    </row>
    <row r="19822" spans="9:12" ht="15" x14ac:dyDescent="0.25">
      <c r="I19822"/>
      <c r="J19822"/>
      <c r="K19822"/>
      <c r="L19822"/>
    </row>
    <row r="19823" spans="9:12" ht="15" x14ac:dyDescent="0.25">
      <c r="I19823"/>
      <c r="J19823"/>
      <c r="K19823"/>
      <c r="L19823"/>
    </row>
    <row r="19824" spans="9:12" ht="15" x14ac:dyDescent="0.25">
      <c r="I19824"/>
      <c r="J19824"/>
      <c r="K19824"/>
      <c r="L19824"/>
    </row>
    <row r="19825" spans="9:12" ht="15" x14ac:dyDescent="0.25">
      <c r="I19825"/>
      <c r="J19825"/>
      <c r="K19825"/>
      <c r="L19825"/>
    </row>
    <row r="19826" spans="9:12" ht="15" x14ac:dyDescent="0.25">
      <c r="I19826"/>
      <c r="J19826"/>
      <c r="K19826"/>
      <c r="L19826"/>
    </row>
    <row r="19827" spans="9:12" ht="15" x14ac:dyDescent="0.25">
      <c r="I19827"/>
      <c r="J19827"/>
      <c r="K19827"/>
      <c r="L19827"/>
    </row>
    <row r="19828" spans="9:12" ht="15" x14ac:dyDescent="0.25">
      <c r="I19828"/>
      <c r="J19828"/>
      <c r="K19828"/>
      <c r="L19828"/>
    </row>
    <row r="19829" spans="9:12" ht="15" x14ac:dyDescent="0.25">
      <c r="I19829"/>
      <c r="J19829"/>
      <c r="K19829"/>
      <c r="L19829"/>
    </row>
    <row r="19830" spans="9:12" ht="15" x14ac:dyDescent="0.25">
      <c r="I19830"/>
      <c r="J19830"/>
      <c r="K19830"/>
      <c r="L19830"/>
    </row>
    <row r="19831" spans="9:12" ht="15" x14ac:dyDescent="0.25">
      <c r="I19831"/>
      <c r="J19831"/>
      <c r="K19831"/>
      <c r="L19831"/>
    </row>
    <row r="19832" spans="9:12" ht="15" x14ac:dyDescent="0.25">
      <c r="I19832"/>
      <c r="J19832"/>
      <c r="K19832"/>
      <c r="L19832"/>
    </row>
    <row r="19833" spans="9:12" ht="15" x14ac:dyDescent="0.25">
      <c r="I19833"/>
      <c r="J19833"/>
      <c r="K19833"/>
      <c r="L19833"/>
    </row>
    <row r="19834" spans="9:12" ht="15" x14ac:dyDescent="0.25">
      <c r="I19834"/>
      <c r="J19834"/>
      <c r="K19834"/>
      <c r="L19834"/>
    </row>
    <row r="19835" spans="9:12" ht="15" x14ac:dyDescent="0.25">
      <c r="I19835"/>
      <c r="J19835"/>
      <c r="K19835"/>
      <c r="L19835"/>
    </row>
    <row r="19836" spans="9:12" ht="15" x14ac:dyDescent="0.25">
      <c r="I19836"/>
      <c r="J19836"/>
      <c r="K19836"/>
      <c r="L19836"/>
    </row>
    <row r="19837" spans="9:12" ht="15" x14ac:dyDescent="0.25">
      <c r="I19837"/>
      <c r="J19837"/>
      <c r="K19837"/>
      <c r="L19837"/>
    </row>
    <row r="19838" spans="9:12" ht="15" x14ac:dyDescent="0.25">
      <c r="I19838"/>
      <c r="J19838"/>
      <c r="K19838"/>
      <c r="L19838"/>
    </row>
    <row r="19839" spans="9:12" ht="15" x14ac:dyDescent="0.25">
      <c r="I19839"/>
      <c r="J19839"/>
      <c r="K19839"/>
      <c r="L19839"/>
    </row>
    <row r="19840" spans="9:12" ht="15" x14ac:dyDescent="0.25">
      <c r="I19840"/>
      <c r="J19840"/>
      <c r="K19840"/>
      <c r="L19840"/>
    </row>
    <row r="19841" spans="9:12" ht="15" x14ac:dyDescent="0.25">
      <c r="I19841"/>
      <c r="J19841"/>
      <c r="K19841"/>
      <c r="L19841"/>
    </row>
    <row r="19842" spans="9:12" ht="15" x14ac:dyDescent="0.25">
      <c r="I19842"/>
      <c r="J19842"/>
      <c r="K19842"/>
      <c r="L19842"/>
    </row>
    <row r="19843" spans="9:12" ht="15" x14ac:dyDescent="0.25">
      <c r="I19843"/>
      <c r="J19843"/>
      <c r="K19843"/>
      <c r="L19843"/>
    </row>
    <row r="19844" spans="9:12" ht="15" x14ac:dyDescent="0.25">
      <c r="I19844"/>
      <c r="J19844"/>
      <c r="K19844"/>
      <c r="L19844"/>
    </row>
    <row r="19845" spans="9:12" ht="15" x14ac:dyDescent="0.25">
      <c r="I19845"/>
      <c r="J19845"/>
      <c r="K19845"/>
      <c r="L19845"/>
    </row>
    <row r="19846" spans="9:12" ht="15" x14ac:dyDescent="0.25">
      <c r="I19846"/>
      <c r="J19846"/>
      <c r="K19846"/>
      <c r="L19846"/>
    </row>
    <row r="19847" spans="9:12" ht="15" x14ac:dyDescent="0.25">
      <c r="I19847"/>
      <c r="J19847"/>
      <c r="K19847"/>
      <c r="L19847"/>
    </row>
    <row r="19848" spans="9:12" ht="15" x14ac:dyDescent="0.25">
      <c r="I19848"/>
      <c r="J19848"/>
      <c r="K19848"/>
      <c r="L19848"/>
    </row>
    <row r="19849" spans="9:12" ht="15" x14ac:dyDescent="0.25">
      <c r="I19849"/>
      <c r="J19849"/>
      <c r="K19849"/>
      <c r="L19849"/>
    </row>
    <row r="19850" spans="9:12" ht="15" x14ac:dyDescent="0.25">
      <c r="I19850"/>
      <c r="J19850"/>
      <c r="K19850"/>
      <c r="L19850"/>
    </row>
    <row r="19851" spans="9:12" ht="15" x14ac:dyDescent="0.25">
      <c r="I19851"/>
      <c r="J19851"/>
      <c r="K19851"/>
      <c r="L19851"/>
    </row>
    <row r="19852" spans="9:12" ht="15" x14ac:dyDescent="0.25">
      <c r="I19852"/>
      <c r="J19852"/>
      <c r="K19852"/>
      <c r="L19852"/>
    </row>
    <row r="19853" spans="9:12" ht="15" x14ac:dyDescent="0.25">
      <c r="I19853"/>
      <c r="J19853"/>
      <c r="K19853"/>
      <c r="L19853"/>
    </row>
    <row r="19854" spans="9:12" ht="15" x14ac:dyDescent="0.25">
      <c r="I19854"/>
      <c r="J19854"/>
      <c r="K19854"/>
      <c r="L19854"/>
    </row>
    <row r="19855" spans="9:12" ht="15" x14ac:dyDescent="0.25">
      <c r="I19855"/>
      <c r="J19855"/>
      <c r="K19855"/>
      <c r="L19855"/>
    </row>
    <row r="19856" spans="9:12" ht="15" x14ac:dyDescent="0.25">
      <c r="I19856"/>
      <c r="J19856"/>
      <c r="K19856"/>
      <c r="L19856"/>
    </row>
    <row r="19857" spans="9:12" ht="15" x14ac:dyDescent="0.25">
      <c r="I19857"/>
      <c r="J19857"/>
      <c r="K19857"/>
      <c r="L19857"/>
    </row>
    <row r="19858" spans="9:12" ht="15" x14ac:dyDescent="0.25">
      <c r="I19858"/>
      <c r="J19858"/>
      <c r="K19858"/>
      <c r="L19858"/>
    </row>
    <row r="19859" spans="9:12" ht="15" x14ac:dyDescent="0.25">
      <c r="I19859"/>
      <c r="J19859"/>
      <c r="K19859"/>
      <c r="L19859"/>
    </row>
    <row r="19860" spans="9:12" ht="15" x14ac:dyDescent="0.25">
      <c r="I19860"/>
      <c r="J19860"/>
      <c r="K19860"/>
      <c r="L19860"/>
    </row>
    <row r="19861" spans="9:12" ht="15" x14ac:dyDescent="0.25">
      <c r="I19861"/>
      <c r="J19861"/>
      <c r="K19861"/>
      <c r="L19861"/>
    </row>
    <row r="19862" spans="9:12" ht="15" x14ac:dyDescent="0.25">
      <c r="I19862"/>
      <c r="J19862"/>
      <c r="K19862"/>
      <c r="L19862"/>
    </row>
    <row r="19863" spans="9:12" ht="15" x14ac:dyDescent="0.25">
      <c r="I19863"/>
      <c r="J19863"/>
      <c r="K19863"/>
      <c r="L19863"/>
    </row>
    <row r="19864" spans="9:12" ht="15" x14ac:dyDescent="0.25">
      <c r="I19864"/>
      <c r="J19864"/>
      <c r="K19864"/>
      <c r="L19864"/>
    </row>
    <row r="19865" spans="9:12" ht="15" x14ac:dyDescent="0.25">
      <c r="I19865"/>
      <c r="J19865"/>
      <c r="K19865"/>
      <c r="L19865"/>
    </row>
    <row r="19866" spans="9:12" ht="15" x14ac:dyDescent="0.25">
      <c r="I19866"/>
      <c r="J19866"/>
      <c r="K19866"/>
      <c r="L19866"/>
    </row>
    <row r="19867" spans="9:12" ht="15" x14ac:dyDescent="0.25">
      <c r="I19867"/>
      <c r="J19867"/>
      <c r="K19867"/>
      <c r="L19867"/>
    </row>
    <row r="19868" spans="9:12" ht="15" x14ac:dyDescent="0.25">
      <c r="I19868"/>
      <c r="J19868"/>
      <c r="K19868"/>
      <c r="L19868"/>
    </row>
    <row r="19869" spans="9:12" ht="15" x14ac:dyDescent="0.25">
      <c r="I19869"/>
      <c r="J19869"/>
      <c r="K19869"/>
      <c r="L19869"/>
    </row>
    <row r="19870" spans="9:12" ht="15" x14ac:dyDescent="0.25">
      <c r="I19870"/>
      <c r="J19870"/>
      <c r="K19870"/>
      <c r="L19870"/>
    </row>
    <row r="19871" spans="9:12" ht="15" x14ac:dyDescent="0.25">
      <c r="I19871"/>
      <c r="J19871"/>
      <c r="K19871"/>
      <c r="L19871"/>
    </row>
    <row r="19872" spans="9:12" ht="15" x14ac:dyDescent="0.25">
      <c r="I19872"/>
      <c r="J19872"/>
      <c r="K19872"/>
      <c r="L19872"/>
    </row>
    <row r="19873" spans="9:12" ht="15" x14ac:dyDescent="0.25">
      <c r="I19873"/>
      <c r="J19873"/>
      <c r="K19873"/>
      <c r="L19873"/>
    </row>
    <row r="19874" spans="9:12" ht="15" x14ac:dyDescent="0.25">
      <c r="I19874"/>
      <c r="J19874"/>
      <c r="K19874"/>
      <c r="L19874"/>
    </row>
    <row r="19875" spans="9:12" ht="15" x14ac:dyDescent="0.25">
      <c r="I19875"/>
      <c r="J19875"/>
      <c r="K19875"/>
      <c r="L19875"/>
    </row>
    <row r="19876" spans="9:12" ht="15" x14ac:dyDescent="0.25">
      <c r="I19876"/>
      <c r="J19876"/>
      <c r="K19876"/>
      <c r="L19876"/>
    </row>
    <row r="19877" spans="9:12" ht="15" x14ac:dyDescent="0.25">
      <c r="I19877"/>
      <c r="J19877"/>
      <c r="K19877"/>
      <c r="L19877"/>
    </row>
    <row r="19878" spans="9:12" ht="15" x14ac:dyDescent="0.25">
      <c r="I19878"/>
      <c r="J19878"/>
      <c r="K19878"/>
      <c r="L19878"/>
    </row>
    <row r="19879" spans="9:12" ht="15" x14ac:dyDescent="0.25">
      <c r="I19879"/>
      <c r="J19879"/>
      <c r="K19879"/>
      <c r="L19879"/>
    </row>
    <row r="19880" spans="9:12" ht="15" x14ac:dyDescent="0.25">
      <c r="I19880"/>
      <c r="J19880"/>
      <c r="K19880"/>
      <c r="L19880"/>
    </row>
    <row r="19881" spans="9:12" ht="15" x14ac:dyDescent="0.25">
      <c r="I19881"/>
      <c r="J19881"/>
      <c r="K19881"/>
      <c r="L19881"/>
    </row>
    <row r="19882" spans="9:12" ht="15" x14ac:dyDescent="0.25">
      <c r="I19882"/>
      <c r="J19882"/>
      <c r="K19882"/>
      <c r="L19882"/>
    </row>
    <row r="19883" spans="9:12" ht="15" x14ac:dyDescent="0.25">
      <c r="I19883"/>
      <c r="J19883"/>
      <c r="K19883"/>
      <c r="L19883"/>
    </row>
    <row r="19884" spans="9:12" ht="15" x14ac:dyDescent="0.25">
      <c r="I19884"/>
      <c r="J19884"/>
      <c r="K19884"/>
      <c r="L19884"/>
    </row>
    <row r="19885" spans="9:12" ht="15" x14ac:dyDescent="0.25">
      <c r="I19885"/>
      <c r="J19885"/>
      <c r="K19885"/>
      <c r="L19885"/>
    </row>
    <row r="19886" spans="9:12" ht="15" x14ac:dyDescent="0.25">
      <c r="I19886"/>
      <c r="J19886"/>
      <c r="K19886"/>
      <c r="L19886"/>
    </row>
    <row r="19887" spans="9:12" ht="15" x14ac:dyDescent="0.25">
      <c r="I19887"/>
      <c r="J19887"/>
      <c r="K19887"/>
      <c r="L19887"/>
    </row>
    <row r="19888" spans="9:12" ht="15" x14ac:dyDescent="0.25">
      <c r="I19888"/>
      <c r="J19888"/>
      <c r="K19888"/>
      <c r="L19888"/>
    </row>
    <row r="19889" spans="9:12" ht="15" x14ac:dyDescent="0.25">
      <c r="I19889"/>
      <c r="J19889"/>
      <c r="K19889"/>
      <c r="L19889"/>
    </row>
    <row r="19890" spans="9:12" ht="15" x14ac:dyDescent="0.25">
      <c r="I19890"/>
      <c r="J19890"/>
      <c r="K19890"/>
      <c r="L19890"/>
    </row>
    <row r="19891" spans="9:12" ht="15" x14ac:dyDescent="0.25">
      <c r="I19891"/>
      <c r="J19891"/>
      <c r="K19891"/>
      <c r="L19891"/>
    </row>
    <row r="19892" spans="9:12" ht="15" x14ac:dyDescent="0.25">
      <c r="I19892"/>
      <c r="J19892"/>
      <c r="K19892"/>
      <c r="L19892"/>
    </row>
    <row r="19893" spans="9:12" ht="15" x14ac:dyDescent="0.25">
      <c r="I19893"/>
      <c r="J19893"/>
      <c r="K19893"/>
      <c r="L19893"/>
    </row>
    <row r="19894" spans="9:12" ht="15" x14ac:dyDescent="0.25">
      <c r="I19894"/>
      <c r="J19894"/>
      <c r="K19894"/>
      <c r="L19894"/>
    </row>
    <row r="19895" spans="9:12" ht="15" x14ac:dyDescent="0.25">
      <c r="I19895"/>
      <c r="J19895"/>
      <c r="K19895"/>
      <c r="L19895"/>
    </row>
    <row r="19896" spans="9:12" ht="15" x14ac:dyDescent="0.25">
      <c r="I19896"/>
      <c r="J19896"/>
      <c r="K19896"/>
      <c r="L19896"/>
    </row>
    <row r="19897" spans="9:12" ht="15" x14ac:dyDescent="0.25">
      <c r="I19897"/>
      <c r="J19897"/>
      <c r="K19897"/>
      <c r="L19897"/>
    </row>
    <row r="19898" spans="9:12" ht="15" x14ac:dyDescent="0.25">
      <c r="I19898"/>
      <c r="J19898"/>
      <c r="K19898"/>
      <c r="L19898"/>
    </row>
    <row r="19899" spans="9:12" ht="15" x14ac:dyDescent="0.25">
      <c r="I19899"/>
      <c r="J19899"/>
      <c r="K19899"/>
      <c r="L19899"/>
    </row>
    <row r="19900" spans="9:12" ht="15" x14ac:dyDescent="0.25">
      <c r="I19900"/>
      <c r="J19900"/>
      <c r="K19900"/>
      <c r="L19900"/>
    </row>
    <row r="19901" spans="9:12" ht="15" x14ac:dyDescent="0.25">
      <c r="I19901"/>
      <c r="J19901"/>
      <c r="K19901"/>
      <c r="L19901"/>
    </row>
    <row r="19902" spans="9:12" ht="15" x14ac:dyDescent="0.25">
      <c r="I19902"/>
      <c r="J19902"/>
      <c r="K19902"/>
      <c r="L19902"/>
    </row>
    <row r="19903" spans="9:12" ht="15" x14ac:dyDescent="0.25">
      <c r="I19903"/>
      <c r="J19903"/>
      <c r="K19903"/>
      <c r="L19903"/>
    </row>
    <row r="19904" spans="9:12" ht="15" x14ac:dyDescent="0.25">
      <c r="I19904"/>
      <c r="J19904"/>
      <c r="K19904"/>
      <c r="L19904"/>
    </row>
    <row r="19905" spans="9:12" ht="15" x14ac:dyDescent="0.25">
      <c r="I19905"/>
      <c r="J19905"/>
      <c r="K19905"/>
      <c r="L19905"/>
    </row>
    <row r="19906" spans="9:12" ht="15" x14ac:dyDescent="0.25">
      <c r="I19906"/>
      <c r="J19906"/>
      <c r="K19906"/>
      <c r="L19906"/>
    </row>
    <row r="19907" spans="9:12" ht="15" x14ac:dyDescent="0.25">
      <c r="I19907"/>
      <c r="J19907"/>
      <c r="K19907"/>
      <c r="L19907"/>
    </row>
    <row r="19908" spans="9:12" ht="15" x14ac:dyDescent="0.25">
      <c r="I19908"/>
      <c r="J19908"/>
      <c r="K19908"/>
      <c r="L19908"/>
    </row>
    <row r="19909" spans="9:12" ht="15" x14ac:dyDescent="0.25">
      <c r="I19909"/>
      <c r="J19909"/>
      <c r="K19909"/>
      <c r="L19909"/>
    </row>
    <row r="19910" spans="9:12" ht="15" x14ac:dyDescent="0.25">
      <c r="I19910"/>
      <c r="J19910"/>
      <c r="K19910"/>
      <c r="L19910"/>
    </row>
    <row r="19911" spans="9:12" ht="15" x14ac:dyDescent="0.25">
      <c r="I19911"/>
      <c r="J19911"/>
      <c r="K19911"/>
      <c r="L19911"/>
    </row>
    <row r="19912" spans="9:12" ht="15" x14ac:dyDescent="0.25">
      <c r="I19912"/>
      <c r="J19912"/>
      <c r="K19912"/>
      <c r="L19912"/>
    </row>
    <row r="19913" spans="9:12" ht="15" x14ac:dyDescent="0.25">
      <c r="I19913"/>
      <c r="J19913"/>
      <c r="K19913"/>
      <c r="L19913"/>
    </row>
    <row r="19914" spans="9:12" ht="15" x14ac:dyDescent="0.25">
      <c r="I19914"/>
      <c r="J19914"/>
      <c r="K19914"/>
      <c r="L19914"/>
    </row>
    <row r="19915" spans="9:12" ht="15" x14ac:dyDescent="0.25">
      <c r="I19915"/>
      <c r="J19915"/>
      <c r="K19915"/>
      <c r="L19915"/>
    </row>
    <row r="19916" spans="9:12" ht="15" x14ac:dyDescent="0.25">
      <c r="I19916"/>
      <c r="J19916"/>
      <c r="K19916"/>
      <c r="L19916"/>
    </row>
    <row r="19917" spans="9:12" ht="15" x14ac:dyDescent="0.25">
      <c r="I19917"/>
      <c r="J19917"/>
      <c r="K19917"/>
      <c r="L19917"/>
    </row>
    <row r="19918" spans="9:12" ht="15" x14ac:dyDescent="0.25">
      <c r="I19918"/>
      <c r="J19918"/>
      <c r="K19918"/>
      <c r="L19918"/>
    </row>
    <row r="19919" spans="9:12" ht="15" x14ac:dyDescent="0.25">
      <c r="I19919"/>
      <c r="J19919"/>
      <c r="K19919"/>
      <c r="L19919"/>
    </row>
    <row r="19920" spans="9:12" ht="15" x14ac:dyDescent="0.25">
      <c r="I19920"/>
      <c r="J19920"/>
      <c r="K19920"/>
      <c r="L19920"/>
    </row>
    <row r="19921" spans="9:12" ht="15" x14ac:dyDescent="0.25">
      <c r="I19921"/>
      <c r="J19921"/>
      <c r="K19921"/>
      <c r="L19921"/>
    </row>
    <row r="19922" spans="9:12" ht="15" x14ac:dyDescent="0.25">
      <c r="I19922"/>
      <c r="J19922"/>
      <c r="K19922"/>
      <c r="L19922"/>
    </row>
    <row r="19923" spans="9:12" ht="15" x14ac:dyDescent="0.25">
      <c r="I19923"/>
      <c r="J19923"/>
      <c r="K19923"/>
      <c r="L19923"/>
    </row>
    <row r="19924" spans="9:12" ht="15" x14ac:dyDescent="0.25">
      <c r="I19924"/>
      <c r="J19924"/>
      <c r="K19924"/>
      <c r="L19924"/>
    </row>
    <row r="19925" spans="9:12" ht="15" x14ac:dyDescent="0.25">
      <c r="I19925"/>
      <c r="J19925"/>
      <c r="K19925"/>
      <c r="L19925"/>
    </row>
    <row r="19926" spans="9:12" ht="15" x14ac:dyDescent="0.25">
      <c r="I19926"/>
      <c r="J19926"/>
      <c r="K19926"/>
      <c r="L19926"/>
    </row>
    <row r="19927" spans="9:12" ht="15" x14ac:dyDescent="0.25">
      <c r="I19927"/>
      <c r="J19927"/>
      <c r="K19927"/>
      <c r="L19927"/>
    </row>
    <row r="19928" spans="9:12" ht="15" x14ac:dyDescent="0.25">
      <c r="I19928"/>
      <c r="J19928"/>
      <c r="K19928"/>
      <c r="L19928"/>
    </row>
    <row r="19929" spans="9:12" ht="15" x14ac:dyDescent="0.25">
      <c r="I19929"/>
      <c r="J19929"/>
      <c r="K19929"/>
      <c r="L19929"/>
    </row>
    <row r="19930" spans="9:12" ht="15" x14ac:dyDescent="0.25">
      <c r="I19930"/>
      <c r="J19930"/>
      <c r="K19930"/>
      <c r="L19930"/>
    </row>
    <row r="19931" spans="9:12" ht="15" x14ac:dyDescent="0.25">
      <c r="I19931"/>
      <c r="J19931"/>
      <c r="K19931"/>
      <c r="L19931"/>
    </row>
    <row r="19932" spans="9:12" ht="15" x14ac:dyDescent="0.25">
      <c r="I19932"/>
      <c r="J19932"/>
      <c r="K19932"/>
      <c r="L19932"/>
    </row>
    <row r="19933" spans="9:12" ht="15" x14ac:dyDescent="0.25">
      <c r="I19933"/>
      <c r="J19933"/>
      <c r="K19933"/>
      <c r="L19933"/>
    </row>
    <row r="19934" spans="9:12" ht="15" x14ac:dyDescent="0.25">
      <c r="I19934"/>
      <c r="J19934"/>
      <c r="K19934"/>
      <c r="L19934"/>
    </row>
    <row r="19935" spans="9:12" ht="15" x14ac:dyDescent="0.25">
      <c r="I19935"/>
      <c r="J19935"/>
      <c r="K19935"/>
      <c r="L19935"/>
    </row>
    <row r="19936" spans="9:12" ht="15" x14ac:dyDescent="0.25">
      <c r="I19936"/>
      <c r="J19936"/>
      <c r="K19936"/>
      <c r="L19936"/>
    </row>
    <row r="19937" spans="9:12" ht="15" x14ac:dyDescent="0.25">
      <c r="I19937"/>
      <c r="J19937"/>
      <c r="K19937"/>
      <c r="L19937"/>
    </row>
    <row r="19938" spans="9:12" ht="15" x14ac:dyDescent="0.25">
      <c r="I19938"/>
      <c r="J19938"/>
      <c r="K19938"/>
      <c r="L19938"/>
    </row>
    <row r="19939" spans="9:12" ht="15" x14ac:dyDescent="0.25">
      <c r="I19939"/>
      <c r="J19939"/>
      <c r="K19939"/>
      <c r="L19939"/>
    </row>
    <row r="19940" spans="9:12" ht="15" x14ac:dyDescent="0.25">
      <c r="I19940"/>
      <c r="J19940"/>
      <c r="K19940"/>
      <c r="L19940"/>
    </row>
    <row r="19941" spans="9:12" ht="15" x14ac:dyDescent="0.25">
      <c r="I19941"/>
      <c r="J19941"/>
      <c r="K19941"/>
      <c r="L19941"/>
    </row>
    <row r="19942" spans="9:12" ht="15" x14ac:dyDescent="0.25">
      <c r="I19942"/>
      <c r="J19942"/>
      <c r="K19942"/>
      <c r="L19942"/>
    </row>
    <row r="19943" spans="9:12" ht="15" x14ac:dyDescent="0.25">
      <c r="I19943"/>
      <c r="J19943"/>
      <c r="K19943"/>
      <c r="L19943"/>
    </row>
    <row r="19944" spans="9:12" ht="15" x14ac:dyDescent="0.25">
      <c r="I19944"/>
      <c r="J19944"/>
      <c r="K19944"/>
      <c r="L19944"/>
    </row>
    <row r="19945" spans="9:12" ht="15" x14ac:dyDescent="0.25">
      <c r="I19945"/>
      <c r="J19945"/>
      <c r="K19945"/>
      <c r="L19945"/>
    </row>
    <row r="19946" spans="9:12" ht="15" x14ac:dyDescent="0.25">
      <c r="I19946"/>
      <c r="J19946"/>
      <c r="K19946"/>
      <c r="L19946"/>
    </row>
    <row r="19947" spans="9:12" ht="15" x14ac:dyDescent="0.25">
      <c r="I19947"/>
      <c r="J19947"/>
      <c r="K19947"/>
      <c r="L19947"/>
    </row>
    <row r="19948" spans="9:12" ht="15" x14ac:dyDescent="0.25">
      <c r="I19948"/>
      <c r="J19948"/>
      <c r="K19948"/>
      <c r="L19948"/>
    </row>
    <row r="19949" spans="9:12" ht="15" x14ac:dyDescent="0.25">
      <c r="I19949"/>
      <c r="J19949"/>
      <c r="K19949"/>
      <c r="L19949"/>
    </row>
    <row r="19950" spans="9:12" ht="15" x14ac:dyDescent="0.25">
      <c r="I19950"/>
      <c r="J19950"/>
      <c r="K19950"/>
      <c r="L19950"/>
    </row>
    <row r="19951" spans="9:12" ht="15" x14ac:dyDescent="0.25">
      <c r="I19951"/>
      <c r="J19951"/>
      <c r="K19951"/>
      <c r="L19951"/>
    </row>
    <row r="19952" spans="9:12" ht="15" x14ac:dyDescent="0.25">
      <c r="I19952"/>
      <c r="J19952"/>
      <c r="K19952"/>
      <c r="L19952"/>
    </row>
    <row r="19953" spans="9:12" ht="15" x14ac:dyDescent="0.25">
      <c r="I19953"/>
      <c r="J19953"/>
      <c r="K19953"/>
      <c r="L19953"/>
    </row>
    <row r="19954" spans="9:12" ht="15" x14ac:dyDescent="0.25">
      <c r="I19954"/>
      <c r="J19954"/>
      <c r="K19954"/>
      <c r="L19954"/>
    </row>
    <row r="19955" spans="9:12" ht="15" x14ac:dyDescent="0.25">
      <c r="I19955"/>
      <c r="J19955"/>
      <c r="K19955"/>
      <c r="L19955"/>
    </row>
    <row r="19956" spans="9:12" ht="15" x14ac:dyDescent="0.25">
      <c r="I19956"/>
      <c r="J19956"/>
      <c r="K19956"/>
      <c r="L19956"/>
    </row>
    <row r="19957" spans="9:12" ht="15" x14ac:dyDescent="0.25">
      <c r="I19957"/>
      <c r="J19957"/>
      <c r="K19957"/>
      <c r="L19957"/>
    </row>
    <row r="19958" spans="9:12" ht="15" x14ac:dyDescent="0.25">
      <c r="I19958"/>
      <c r="J19958"/>
      <c r="K19958"/>
      <c r="L19958"/>
    </row>
    <row r="19959" spans="9:12" ht="15" x14ac:dyDescent="0.25">
      <c r="I19959"/>
      <c r="J19959"/>
      <c r="K19959"/>
      <c r="L19959"/>
    </row>
    <row r="19960" spans="9:12" ht="15" x14ac:dyDescent="0.25">
      <c r="I19960"/>
      <c r="J19960"/>
      <c r="K19960"/>
      <c r="L19960"/>
    </row>
    <row r="19961" spans="9:12" ht="15" x14ac:dyDescent="0.25">
      <c r="I19961"/>
      <c r="J19961"/>
      <c r="K19961"/>
      <c r="L19961"/>
    </row>
    <row r="19962" spans="9:12" ht="15" x14ac:dyDescent="0.25">
      <c r="I19962"/>
      <c r="J19962"/>
      <c r="K19962"/>
      <c r="L19962"/>
    </row>
    <row r="19963" spans="9:12" ht="15" x14ac:dyDescent="0.25">
      <c r="I19963"/>
      <c r="J19963"/>
      <c r="K19963"/>
      <c r="L19963"/>
    </row>
    <row r="19964" spans="9:12" ht="15" x14ac:dyDescent="0.25">
      <c r="I19964"/>
      <c r="J19964"/>
      <c r="K19964"/>
      <c r="L19964"/>
    </row>
    <row r="19965" spans="9:12" ht="15" x14ac:dyDescent="0.25">
      <c r="I19965"/>
      <c r="J19965"/>
      <c r="K19965"/>
      <c r="L19965"/>
    </row>
    <row r="19966" spans="9:12" ht="15" x14ac:dyDescent="0.25">
      <c r="I19966"/>
      <c r="J19966"/>
      <c r="K19966"/>
      <c r="L19966"/>
    </row>
    <row r="19967" spans="9:12" ht="15" x14ac:dyDescent="0.25">
      <c r="I19967"/>
      <c r="J19967"/>
      <c r="K19967"/>
      <c r="L19967"/>
    </row>
    <row r="19968" spans="9:12" ht="15" x14ac:dyDescent="0.25">
      <c r="I19968"/>
      <c r="J19968"/>
      <c r="K19968"/>
      <c r="L19968"/>
    </row>
    <row r="19969" spans="9:12" ht="15" x14ac:dyDescent="0.25">
      <c r="I19969"/>
      <c r="J19969"/>
      <c r="K19969"/>
      <c r="L19969"/>
    </row>
    <row r="19970" spans="9:12" ht="15" x14ac:dyDescent="0.25">
      <c r="I19970"/>
      <c r="J19970"/>
      <c r="K19970"/>
      <c r="L19970"/>
    </row>
    <row r="19971" spans="9:12" ht="15" x14ac:dyDescent="0.25">
      <c r="I19971"/>
      <c r="J19971"/>
      <c r="K19971"/>
      <c r="L19971"/>
    </row>
    <row r="19972" spans="9:12" ht="15" x14ac:dyDescent="0.25">
      <c r="I19972"/>
      <c r="J19972"/>
      <c r="K19972"/>
      <c r="L19972"/>
    </row>
    <row r="19973" spans="9:12" ht="15" x14ac:dyDescent="0.25">
      <c r="I19973"/>
      <c r="J19973"/>
      <c r="K19973"/>
      <c r="L19973"/>
    </row>
    <row r="19974" spans="9:12" ht="15" x14ac:dyDescent="0.25">
      <c r="I19974"/>
      <c r="J19974"/>
      <c r="K19974"/>
      <c r="L19974"/>
    </row>
    <row r="19975" spans="9:12" ht="15" x14ac:dyDescent="0.25">
      <c r="I19975"/>
      <c r="J19975"/>
      <c r="K19975"/>
      <c r="L19975"/>
    </row>
    <row r="19976" spans="9:12" ht="15" x14ac:dyDescent="0.25">
      <c r="I19976"/>
      <c r="J19976"/>
      <c r="K19976"/>
      <c r="L19976"/>
    </row>
    <row r="19977" spans="9:12" ht="15" x14ac:dyDescent="0.25">
      <c r="I19977"/>
      <c r="J19977"/>
      <c r="K19977"/>
      <c r="L19977"/>
    </row>
    <row r="19978" spans="9:12" ht="15" x14ac:dyDescent="0.25">
      <c r="I19978"/>
      <c r="J19978"/>
      <c r="K19978"/>
      <c r="L19978"/>
    </row>
    <row r="19979" spans="9:12" ht="15" x14ac:dyDescent="0.25">
      <c r="I19979"/>
      <c r="J19979"/>
      <c r="K19979"/>
      <c r="L19979"/>
    </row>
    <row r="19980" spans="9:12" ht="15" x14ac:dyDescent="0.25">
      <c r="I19980"/>
      <c r="J19980"/>
      <c r="K19980"/>
      <c r="L19980"/>
    </row>
    <row r="19981" spans="9:12" ht="15" x14ac:dyDescent="0.25">
      <c r="I19981"/>
      <c r="J19981"/>
      <c r="K19981"/>
      <c r="L19981"/>
    </row>
    <row r="19982" spans="9:12" ht="15" x14ac:dyDescent="0.25">
      <c r="I19982"/>
      <c r="J19982"/>
      <c r="K19982"/>
      <c r="L19982"/>
    </row>
    <row r="19983" spans="9:12" ht="15" x14ac:dyDescent="0.25">
      <c r="I19983"/>
      <c r="J19983"/>
      <c r="K19983"/>
      <c r="L19983"/>
    </row>
    <row r="19984" spans="9:12" ht="15" x14ac:dyDescent="0.25">
      <c r="I19984"/>
      <c r="J19984"/>
      <c r="K19984"/>
      <c r="L19984"/>
    </row>
    <row r="19985" spans="9:12" ht="15" x14ac:dyDescent="0.25">
      <c r="I19985"/>
      <c r="J19985"/>
      <c r="K19985"/>
      <c r="L19985"/>
    </row>
    <row r="19986" spans="9:12" ht="15" x14ac:dyDescent="0.25">
      <c r="I19986"/>
      <c r="J19986"/>
      <c r="K19986"/>
      <c r="L19986"/>
    </row>
    <row r="19987" spans="9:12" ht="15" x14ac:dyDescent="0.25">
      <c r="I19987"/>
      <c r="J19987"/>
      <c r="K19987"/>
      <c r="L19987"/>
    </row>
    <row r="19988" spans="9:12" ht="15" x14ac:dyDescent="0.25">
      <c r="I19988"/>
      <c r="J19988"/>
      <c r="K19988"/>
      <c r="L19988"/>
    </row>
    <row r="19989" spans="9:12" ht="15" x14ac:dyDescent="0.25">
      <c r="I19989"/>
      <c r="J19989"/>
      <c r="K19989"/>
      <c r="L19989"/>
    </row>
    <row r="19990" spans="9:12" ht="15" x14ac:dyDescent="0.25">
      <c r="I19990"/>
      <c r="J19990"/>
      <c r="K19990"/>
      <c r="L19990"/>
    </row>
    <row r="19991" spans="9:12" ht="15" x14ac:dyDescent="0.25">
      <c r="I19991"/>
      <c r="J19991"/>
      <c r="K19991"/>
      <c r="L19991"/>
    </row>
    <row r="19992" spans="9:12" ht="15" x14ac:dyDescent="0.25">
      <c r="I19992"/>
      <c r="J19992"/>
      <c r="K19992"/>
      <c r="L19992"/>
    </row>
    <row r="19993" spans="9:12" ht="15" x14ac:dyDescent="0.25">
      <c r="I19993"/>
      <c r="J19993"/>
      <c r="K19993"/>
      <c r="L19993"/>
    </row>
    <row r="19994" spans="9:12" ht="15" x14ac:dyDescent="0.25">
      <c r="I19994"/>
      <c r="J19994"/>
      <c r="K19994"/>
      <c r="L19994"/>
    </row>
    <row r="19995" spans="9:12" ht="15" x14ac:dyDescent="0.25">
      <c r="I19995"/>
      <c r="J19995"/>
      <c r="K19995"/>
      <c r="L19995"/>
    </row>
    <row r="19996" spans="9:12" ht="15" x14ac:dyDescent="0.25">
      <c r="I19996"/>
      <c r="J19996"/>
      <c r="K19996"/>
      <c r="L19996"/>
    </row>
    <row r="19997" spans="9:12" ht="15" x14ac:dyDescent="0.25">
      <c r="I19997"/>
      <c r="J19997"/>
      <c r="K19997"/>
      <c r="L19997"/>
    </row>
    <row r="19998" spans="9:12" ht="15" x14ac:dyDescent="0.25">
      <c r="I19998"/>
      <c r="J19998"/>
      <c r="K19998"/>
      <c r="L19998"/>
    </row>
    <row r="19999" spans="9:12" ht="15" x14ac:dyDescent="0.25">
      <c r="I19999"/>
      <c r="J19999"/>
      <c r="K19999"/>
      <c r="L19999"/>
    </row>
    <row r="20000" spans="9:12" ht="15" x14ac:dyDescent="0.25">
      <c r="I20000"/>
      <c r="J20000"/>
      <c r="K20000"/>
      <c r="L20000"/>
    </row>
    <row r="20001" spans="9:12" ht="15" x14ac:dyDescent="0.25">
      <c r="I20001"/>
      <c r="J20001"/>
      <c r="K20001"/>
      <c r="L20001"/>
    </row>
    <row r="20002" spans="9:12" ht="15" x14ac:dyDescent="0.25">
      <c r="I20002"/>
      <c r="J20002"/>
      <c r="K20002"/>
      <c r="L20002"/>
    </row>
    <row r="20003" spans="9:12" ht="15" x14ac:dyDescent="0.25">
      <c r="I20003"/>
      <c r="J20003"/>
      <c r="K20003"/>
      <c r="L20003"/>
    </row>
    <row r="20004" spans="9:12" ht="15" x14ac:dyDescent="0.25">
      <c r="I20004"/>
      <c r="J20004"/>
      <c r="K20004"/>
      <c r="L20004"/>
    </row>
    <row r="20005" spans="9:12" ht="15" x14ac:dyDescent="0.25">
      <c r="I20005"/>
      <c r="J20005"/>
      <c r="K20005"/>
      <c r="L20005"/>
    </row>
    <row r="20006" spans="9:12" ht="15" x14ac:dyDescent="0.25">
      <c r="I20006"/>
      <c r="J20006"/>
      <c r="K20006"/>
      <c r="L20006"/>
    </row>
    <row r="20007" spans="9:12" ht="15" x14ac:dyDescent="0.25">
      <c r="I20007"/>
      <c r="J20007"/>
      <c r="K20007"/>
      <c r="L20007"/>
    </row>
    <row r="20008" spans="9:12" ht="15" x14ac:dyDescent="0.25">
      <c r="I20008"/>
      <c r="J20008"/>
      <c r="K20008"/>
      <c r="L20008"/>
    </row>
    <row r="20009" spans="9:12" ht="15" x14ac:dyDescent="0.25">
      <c r="I20009"/>
      <c r="J20009"/>
      <c r="K20009"/>
      <c r="L20009"/>
    </row>
    <row r="20010" spans="9:12" ht="15" x14ac:dyDescent="0.25">
      <c r="I20010"/>
      <c r="J20010"/>
      <c r="K20010"/>
      <c r="L20010"/>
    </row>
    <row r="20011" spans="9:12" ht="15" x14ac:dyDescent="0.25">
      <c r="I20011"/>
      <c r="J20011"/>
      <c r="K20011"/>
      <c r="L20011"/>
    </row>
    <row r="20012" spans="9:12" ht="15" x14ac:dyDescent="0.25">
      <c r="I20012"/>
      <c r="J20012"/>
      <c r="K20012"/>
      <c r="L20012"/>
    </row>
    <row r="20013" spans="9:12" ht="15" x14ac:dyDescent="0.25">
      <c r="I20013"/>
      <c r="J20013"/>
      <c r="K20013"/>
      <c r="L20013"/>
    </row>
    <row r="20014" spans="9:12" ht="15" x14ac:dyDescent="0.25">
      <c r="I20014"/>
      <c r="J20014"/>
      <c r="K20014"/>
      <c r="L20014"/>
    </row>
    <row r="20015" spans="9:12" ht="15" x14ac:dyDescent="0.25">
      <c r="I20015"/>
      <c r="J20015"/>
      <c r="K20015"/>
      <c r="L20015"/>
    </row>
    <row r="20016" spans="9:12" ht="15" x14ac:dyDescent="0.25">
      <c r="I20016"/>
      <c r="J20016"/>
      <c r="K20016"/>
      <c r="L20016"/>
    </row>
    <row r="20017" spans="9:12" ht="15" x14ac:dyDescent="0.25">
      <c r="I20017"/>
      <c r="J20017"/>
      <c r="K20017"/>
      <c r="L20017"/>
    </row>
    <row r="20018" spans="9:12" ht="15" x14ac:dyDescent="0.25">
      <c r="I20018"/>
      <c r="J20018"/>
      <c r="K20018"/>
      <c r="L20018"/>
    </row>
    <row r="20019" spans="9:12" ht="15" x14ac:dyDescent="0.25">
      <c r="I20019"/>
      <c r="J20019"/>
      <c r="K20019"/>
      <c r="L20019"/>
    </row>
    <row r="20020" spans="9:12" ht="15" x14ac:dyDescent="0.25">
      <c r="I20020"/>
      <c r="J20020"/>
      <c r="K20020"/>
      <c r="L20020"/>
    </row>
    <row r="20021" spans="9:12" ht="15" x14ac:dyDescent="0.25">
      <c r="I20021"/>
      <c r="J20021"/>
      <c r="K20021"/>
      <c r="L20021"/>
    </row>
    <row r="20022" spans="9:12" ht="15" x14ac:dyDescent="0.25">
      <c r="I20022"/>
      <c r="J20022"/>
      <c r="K20022"/>
      <c r="L20022"/>
    </row>
    <row r="20023" spans="9:12" ht="15" x14ac:dyDescent="0.25">
      <c r="I20023"/>
      <c r="J20023"/>
      <c r="K20023"/>
      <c r="L20023"/>
    </row>
    <row r="20024" spans="9:12" ht="15" x14ac:dyDescent="0.25">
      <c r="I20024"/>
      <c r="J20024"/>
      <c r="K20024"/>
      <c r="L20024"/>
    </row>
    <row r="20025" spans="9:12" ht="15" x14ac:dyDescent="0.25">
      <c r="I20025"/>
      <c r="J20025"/>
      <c r="K20025"/>
      <c r="L20025"/>
    </row>
    <row r="20026" spans="9:12" ht="15" x14ac:dyDescent="0.25">
      <c r="I20026"/>
      <c r="J20026"/>
      <c r="K20026"/>
      <c r="L20026"/>
    </row>
    <row r="20027" spans="9:12" ht="15" x14ac:dyDescent="0.25">
      <c r="I20027"/>
      <c r="J20027"/>
      <c r="K20027"/>
      <c r="L20027"/>
    </row>
    <row r="20028" spans="9:12" ht="15" x14ac:dyDescent="0.25">
      <c r="I20028"/>
      <c r="J20028"/>
      <c r="K20028"/>
      <c r="L20028"/>
    </row>
    <row r="20029" spans="9:12" ht="15" x14ac:dyDescent="0.25">
      <c r="I20029"/>
      <c r="J20029"/>
      <c r="K20029"/>
      <c r="L20029"/>
    </row>
    <row r="20030" spans="9:12" ht="15" x14ac:dyDescent="0.25">
      <c r="I20030"/>
      <c r="J20030"/>
      <c r="K20030"/>
      <c r="L20030"/>
    </row>
    <row r="20031" spans="9:12" ht="15" x14ac:dyDescent="0.25">
      <c r="I20031"/>
      <c r="J20031"/>
      <c r="K20031"/>
      <c r="L20031"/>
    </row>
    <row r="20032" spans="9:12" ht="15" x14ac:dyDescent="0.25">
      <c r="I20032"/>
      <c r="J20032"/>
      <c r="K20032"/>
      <c r="L20032"/>
    </row>
    <row r="20033" spans="9:12" ht="15" x14ac:dyDescent="0.25">
      <c r="I20033"/>
      <c r="J20033"/>
      <c r="K20033"/>
      <c r="L20033"/>
    </row>
    <row r="20034" spans="9:12" ht="15" x14ac:dyDescent="0.25">
      <c r="I20034"/>
      <c r="J20034"/>
      <c r="K20034"/>
      <c r="L20034"/>
    </row>
    <row r="20035" spans="9:12" ht="15" x14ac:dyDescent="0.25">
      <c r="I20035"/>
      <c r="J20035"/>
      <c r="K20035"/>
      <c r="L20035"/>
    </row>
    <row r="20036" spans="9:12" ht="15" x14ac:dyDescent="0.25">
      <c r="I20036"/>
      <c r="J20036"/>
      <c r="K20036"/>
      <c r="L20036"/>
    </row>
    <row r="20037" spans="9:12" ht="15" x14ac:dyDescent="0.25">
      <c r="I20037"/>
      <c r="J20037"/>
      <c r="K20037"/>
      <c r="L20037"/>
    </row>
    <row r="20038" spans="9:12" ht="15" x14ac:dyDescent="0.25">
      <c r="I20038"/>
      <c r="J20038"/>
      <c r="K20038"/>
      <c r="L20038"/>
    </row>
    <row r="20039" spans="9:12" ht="15" x14ac:dyDescent="0.25">
      <c r="I20039"/>
      <c r="J20039"/>
      <c r="K20039"/>
      <c r="L20039"/>
    </row>
    <row r="20040" spans="9:12" ht="15" x14ac:dyDescent="0.25">
      <c r="I20040"/>
      <c r="J20040"/>
      <c r="K20040"/>
      <c r="L20040"/>
    </row>
    <row r="20041" spans="9:12" ht="15" x14ac:dyDescent="0.25">
      <c r="I20041"/>
      <c r="J20041"/>
      <c r="K20041"/>
      <c r="L20041"/>
    </row>
    <row r="20042" spans="9:12" ht="15" x14ac:dyDescent="0.25">
      <c r="I20042"/>
      <c r="J20042"/>
      <c r="K20042"/>
      <c r="L20042"/>
    </row>
    <row r="20043" spans="9:12" ht="15" x14ac:dyDescent="0.25">
      <c r="I20043"/>
      <c r="J20043"/>
      <c r="K20043"/>
      <c r="L20043"/>
    </row>
    <row r="20044" spans="9:12" ht="15" x14ac:dyDescent="0.25">
      <c r="I20044"/>
      <c r="J20044"/>
      <c r="K20044"/>
      <c r="L20044"/>
    </row>
    <row r="20045" spans="9:12" ht="15" x14ac:dyDescent="0.25">
      <c r="I20045"/>
      <c r="J20045"/>
      <c r="K20045"/>
      <c r="L20045"/>
    </row>
    <row r="20046" spans="9:12" ht="15" x14ac:dyDescent="0.25">
      <c r="I20046"/>
      <c r="J20046"/>
      <c r="K20046"/>
      <c r="L20046"/>
    </row>
    <row r="20047" spans="9:12" ht="15" x14ac:dyDescent="0.25">
      <c r="I20047"/>
      <c r="J20047"/>
      <c r="K20047"/>
      <c r="L20047"/>
    </row>
    <row r="20048" spans="9:12" ht="15" x14ac:dyDescent="0.25">
      <c r="I20048"/>
      <c r="J20048"/>
      <c r="K20048"/>
      <c r="L20048"/>
    </row>
    <row r="20049" spans="9:12" ht="15" x14ac:dyDescent="0.25">
      <c r="I20049"/>
      <c r="J20049"/>
      <c r="K20049"/>
      <c r="L20049"/>
    </row>
    <row r="20050" spans="9:12" ht="15" x14ac:dyDescent="0.25">
      <c r="I20050"/>
      <c r="J20050"/>
      <c r="K20050"/>
      <c r="L20050"/>
    </row>
    <row r="20051" spans="9:12" ht="15" x14ac:dyDescent="0.25">
      <c r="I20051"/>
      <c r="J20051"/>
      <c r="K20051"/>
      <c r="L20051"/>
    </row>
    <row r="20052" spans="9:12" ht="15" x14ac:dyDescent="0.25">
      <c r="I20052"/>
      <c r="J20052"/>
      <c r="K20052"/>
      <c r="L20052"/>
    </row>
    <row r="20053" spans="9:12" ht="15" x14ac:dyDescent="0.25">
      <c r="I20053"/>
      <c r="J20053"/>
      <c r="K20053"/>
      <c r="L20053"/>
    </row>
    <row r="20054" spans="9:12" ht="15" x14ac:dyDescent="0.25">
      <c r="I20054"/>
      <c r="J20054"/>
      <c r="K20054"/>
      <c r="L20054"/>
    </row>
    <row r="20055" spans="9:12" ht="15" x14ac:dyDescent="0.25">
      <c r="I20055"/>
      <c r="J20055"/>
      <c r="K20055"/>
      <c r="L20055"/>
    </row>
    <row r="20056" spans="9:12" ht="15" x14ac:dyDescent="0.25">
      <c r="I20056"/>
      <c r="J20056"/>
      <c r="K20056"/>
      <c r="L20056"/>
    </row>
    <row r="20057" spans="9:12" ht="15" x14ac:dyDescent="0.25">
      <c r="I20057"/>
      <c r="J20057"/>
      <c r="K20057"/>
      <c r="L20057"/>
    </row>
    <row r="20058" spans="9:12" ht="15" x14ac:dyDescent="0.25">
      <c r="I20058"/>
      <c r="J20058"/>
      <c r="K20058"/>
      <c r="L20058"/>
    </row>
    <row r="20059" spans="9:12" ht="15" x14ac:dyDescent="0.25">
      <c r="I20059"/>
      <c r="J20059"/>
      <c r="K20059"/>
      <c r="L20059"/>
    </row>
    <row r="20060" spans="9:12" ht="15" x14ac:dyDescent="0.25">
      <c r="I20060"/>
      <c r="J20060"/>
      <c r="K20060"/>
      <c r="L20060"/>
    </row>
    <row r="20061" spans="9:12" ht="15" x14ac:dyDescent="0.25">
      <c r="I20061"/>
      <c r="J20061"/>
      <c r="K20061"/>
      <c r="L20061"/>
    </row>
    <row r="20062" spans="9:12" ht="15" x14ac:dyDescent="0.25">
      <c r="I20062"/>
      <c r="J20062"/>
      <c r="K20062"/>
      <c r="L20062"/>
    </row>
    <row r="20063" spans="9:12" ht="15" x14ac:dyDescent="0.25">
      <c r="I20063"/>
      <c r="J20063"/>
      <c r="K20063"/>
      <c r="L20063"/>
    </row>
    <row r="20064" spans="9:12" ht="15" x14ac:dyDescent="0.25">
      <c r="I20064"/>
      <c r="J20064"/>
      <c r="K20064"/>
      <c r="L20064"/>
    </row>
    <row r="20065" spans="9:12" ht="15" x14ac:dyDescent="0.25">
      <c r="I20065"/>
      <c r="J20065"/>
      <c r="K20065"/>
      <c r="L20065"/>
    </row>
    <row r="20066" spans="9:12" ht="15" x14ac:dyDescent="0.25">
      <c r="I20066"/>
      <c r="J20066"/>
      <c r="K20066"/>
      <c r="L20066"/>
    </row>
    <row r="20067" spans="9:12" ht="15" x14ac:dyDescent="0.25">
      <c r="I20067"/>
      <c r="J20067"/>
      <c r="K20067"/>
      <c r="L20067"/>
    </row>
    <row r="20068" spans="9:12" ht="15" x14ac:dyDescent="0.25">
      <c r="I20068"/>
      <c r="J20068"/>
      <c r="K20068"/>
      <c r="L20068"/>
    </row>
    <row r="20069" spans="9:12" ht="15" x14ac:dyDescent="0.25">
      <c r="I20069"/>
      <c r="J20069"/>
      <c r="K20069"/>
      <c r="L20069"/>
    </row>
    <row r="20070" spans="9:12" ht="15" x14ac:dyDescent="0.25">
      <c r="I20070"/>
      <c r="J20070"/>
      <c r="K20070"/>
      <c r="L20070"/>
    </row>
    <row r="20071" spans="9:12" ht="15" x14ac:dyDescent="0.25">
      <c r="I20071"/>
      <c r="J20071"/>
      <c r="K20071"/>
      <c r="L20071"/>
    </row>
    <row r="20072" spans="9:12" ht="15" x14ac:dyDescent="0.25">
      <c r="I20072"/>
      <c r="J20072"/>
      <c r="K20072"/>
      <c r="L20072"/>
    </row>
    <row r="20073" spans="9:12" ht="15" x14ac:dyDescent="0.25">
      <c r="I20073"/>
      <c r="J20073"/>
      <c r="K20073"/>
      <c r="L20073"/>
    </row>
    <row r="20074" spans="9:12" ht="15" x14ac:dyDescent="0.25">
      <c r="I20074"/>
      <c r="J20074"/>
      <c r="K20074"/>
      <c r="L20074"/>
    </row>
    <row r="20075" spans="9:12" ht="15" x14ac:dyDescent="0.25">
      <c r="I20075"/>
      <c r="J20075"/>
      <c r="K20075"/>
      <c r="L20075"/>
    </row>
    <row r="20076" spans="9:12" ht="15" x14ac:dyDescent="0.25">
      <c r="I20076"/>
      <c r="J20076"/>
      <c r="K20076"/>
      <c r="L20076"/>
    </row>
    <row r="20077" spans="9:12" ht="15" x14ac:dyDescent="0.25">
      <c r="I20077"/>
      <c r="J20077"/>
      <c r="K20077"/>
      <c r="L20077"/>
    </row>
    <row r="20078" spans="9:12" ht="15" x14ac:dyDescent="0.25">
      <c r="I20078"/>
      <c r="J20078"/>
      <c r="K20078"/>
      <c r="L20078"/>
    </row>
    <row r="20079" spans="9:12" ht="15" x14ac:dyDescent="0.25">
      <c r="I20079"/>
      <c r="J20079"/>
      <c r="K20079"/>
      <c r="L20079"/>
    </row>
    <row r="20080" spans="9:12" ht="15" x14ac:dyDescent="0.25">
      <c r="I20080"/>
      <c r="J20080"/>
      <c r="K20080"/>
      <c r="L20080"/>
    </row>
    <row r="20081" spans="9:12" ht="15" x14ac:dyDescent="0.25">
      <c r="I20081"/>
      <c r="J20081"/>
      <c r="K20081"/>
      <c r="L20081"/>
    </row>
    <row r="20082" spans="9:12" ht="15" x14ac:dyDescent="0.25">
      <c r="I20082"/>
      <c r="J20082"/>
      <c r="K20082"/>
      <c r="L20082"/>
    </row>
    <row r="20083" spans="9:12" ht="15" x14ac:dyDescent="0.25">
      <c r="I20083"/>
      <c r="J20083"/>
      <c r="K20083"/>
      <c r="L20083"/>
    </row>
    <row r="20084" spans="9:12" ht="15" x14ac:dyDescent="0.25">
      <c r="I20084"/>
      <c r="J20084"/>
      <c r="K20084"/>
      <c r="L20084"/>
    </row>
    <row r="20085" spans="9:12" ht="15" x14ac:dyDescent="0.25">
      <c r="I20085"/>
      <c r="J20085"/>
      <c r="K20085"/>
      <c r="L20085"/>
    </row>
    <row r="20086" spans="9:12" ht="15" x14ac:dyDescent="0.25">
      <c r="I20086"/>
      <c r="J20086"/>
      <c r="K20086"/>
      <c r="L20086"/>
    </row>
    <row r="20087" spans="9:12" ht="15" x14ac:dyDescent="0.25">
      <c r="I20087"/>
      <c r="J20087"/>
      <c r="K20087"/>
      <c r="L20087"/>
    </row>
    <row r="20088" spans="9:12" ht="15" x14ac:dyDescent="0.25">
      <c r="I20088"/>
      <c r="J20088"/>
      <c r="K20088"/>
      <c r="L20088"/>
    </row>
    <row r="20089" spans="9:12" ht="15" x14ac:dyDescent="0.25">
      <c r="I20089"/>
      <c r="J20089"/>
      <c r="K20089"/>
      <c r="L20089"/>
    </row>
    <row r="20090" spans="9:12" ht="15" x14ac:dyDescent="0.25">
      <c r="I20090"/>
      <c r="J20090"/>
      <c r="K20090"/>
      <c r="L20090"/>
    </row>
    <row r="20091" spans="9:12" ht="15" x14ac:dyDescent="0.25">
      <c r="I20091"/>
      <c r="J20091"/>
      <c r="K20091"/>
      <c r="L20091"/>
    </row>
    <row r="20092" spans="9:12" ht="15" x14ac:dyDescent="0.25">
      <c r="I20092"/>
      <c r="J20092"/>
      <c r="K20092"/>
      <c r="L20092"/>
    </row>
    <row r="20093" spans="9:12" ht="15" x14ac:dyDescent="0.25">
      <c r="I20093"/>
      <c r="J20093"/>
      <c r="K20093"/>
      <c r="L20093"/>
    </row>
    <row r="20094" spans="9:12" ht="15" x14ac:dyDescent="0.25">
      <c r="I20094"/>
      <c r="J20094"/>
      <c r="K20094"/>
      <c r="L20094"/>
    </row>
    <row r="20095" spans="9:12" ht="15" x14ac:dyDescent="0.25">
      <c r="I20095"/>
      <c r="J20095"/>
      <c r="K20095"/>
      <c r="L20095"/>
    </row>
    <row r="20096" spans="9:12" ht="15" x14ac:dyDescent="0.25">
      <c r="I20096"/>
      <c r="J20096"/>
      <c r="K20096"/>
      <c r="L20096"/>
    </row>
    <row r="20097" spans="9:12" ht="15" x14ac:dyDescent="0.25">
      <c r="I20097"/>
      <c r="J20097"/>
      <c r="K20097"/>
      <c r="L20097"/>
    </row>
    <row r="20098" spans="9:12" ht="15" x14ac:dyDescent="0.25">
      <c r="I20098"/>
      <c r="J20098"/>
      <c r="K20098"/>
      <c r="L20098"/>
    </row>
    <row r="20099" spans="9:12" ht="15" x14ac:dyDescent="0.25">
      <c r="I20099"/>
      <c r="J20099"/>
      <c r="K20099"/>
      <c r="L20099"/>
    </row>
    <row r="20100" spans="9:12" ht="15" x14ac:dyDescent="0.25">
      <c r="I20100"/>
      <c r="J20100"/>
      <c r="K20100"/>
      <c r="L20100"/>
    </row>
    <row r="20101" spans="9:12" ht="15" x14ac:dyDescent="0.25">
      <c r="I20101"/>
      <c r="J20101"/>
      <c r="K20101"/>
      <c r="L20101"/>
    </row>
    <row r="20102" spans="9:12" ht="15" x14ac:dyDescent="0.25">
      <c r="I20102"/>
      <c r="J20102"/>
      <c r="K20102"/>
      <c r="L20102"/>
    </row>
    <row r="20103" spans="9:12" ht="15" x14ac:dyDescent="0.25">
      <c r="I20103"/>
      <c r="J20103"/>
      <c r="K20103"/>
      <c r="L20103"/>
    </row>
    <row r="20104" spans="9:12" ht="15" x14ac:dyDescent="0.25">
      <c r="I20104"/>
      <c r="J20104"/>
      <c r="K20104"/>
      <c r="L20104"/>
    </row>
    <row r="20105" spans="9:12" ht="15" x14ac:dyDescent="0.25">
      <c r="I20105"/>
      <c r="J20105"/>
      <c r="K20105"/>
      <c r="L20105"/>
    </row>
    <row r="20106" spans="9:12" ht="15" x14ac:dyDescent="0.25">
      <c r="I20106"/>
      <c r="J20106"/>
      <c r="K20106"/>
      <c r="L20106"/>
    </row>
    <row r="20107" spans="9:12" ht="15" x14ac:dyDescent="0.25">
      <c r="I20107"/>
      <c r="J20107"/>
      <c r="K20107"/>
      <c r="L20107"/>
    </row>
    <row r="20108" spans="9:12" ht="15" x14ac:dyDescent="0.25">
      <c r="I20108"/>
      <c r="J20108"/>
      <c r="K20108"/>
      <c r="L20108"/>
    </row>
    <row r="20109" spans="9:12" ht="15" x14ac:dyDescent="0.25">
      <c r="I20109"/>
      <c r="J20109"/>
      <c r="K20109"/>
      <c r="L20109"/>
    </row>
    <row r="20110" spans="9:12" ht="15" x14ac:dyDescent="0.25">
      <c r="I20110"/>
      <c r="J20110"/>
      <c r="K20110"/>
      <c r="L20110"/>
    </row>
    <row r="20111" spans="9:12" ht="15" x14ac:dyDescent="0.25">
      <c r="I20111"/>
      <c r="J20111"/>
      <c r="K20111"/>
      <c r="L20111"/>
    </row>
    <row r="20112" spans="9:12" ht="15" x14ac:dyDescent="0.25">
      <c r="I20112"/>
      <c r="J20112"/>
      <c r="K20112"/>
      <c r="L20112"/>
    </row>
    <row r="20113" spans="9:12" ht="15" x14ac:dyDescent="0.25">
      <c r="I20113"/>
      <c r="J20113"/>
      <c r="K20113"/>
      <c r="L20113"/>
    </row>
    <row r="20114" spans="9:12" ht="15" x14ac:dyDescent="0.25">
      <c r="I20114"/>
      <c r="J20114"/>
      <c r="K20114"/>
      <c r="L20114"/>
    </row>
    <row r="20115" spans="9:12" ht="15" x14ac:dyDescent="0.25">
      <c r="I20115"/>
      <c r="J20115"/>
      <c r="K20115"/>
      <c r="L20115"/>
    </row>
    <row r="20116" spans="9:12" ht="15" x14ac:dyDescent="0.25">
      <c r="I20116"/>
      <c r="J20116"/>
      <c r="K20116"/>
      <c r="L20116"/>
    </row>
    <row r="20117" spans="9:12" ht="15" x14ac:dyDescent="0.25">
      <c r="I20117"/>
      <c r="J20117"/>
      <c r="K20117"/>
      <c r="L20117"/>
    </row>
    <row r="20118" spans="9:12" ht="15" x14ac:dyDescent="0.25">
      <c r="I20118"/>
      <c r="J20118"/>
      <c r="K20118"/>
      <c r="L20118"/>
    </row>
    <row r="20119" spans="9:12" ht="15" x14ac:dyDescent="0.25">
      <c r="I20119"/>
      <c r="J20119"/>
      <c r="K20119"/>
      <c r="L20119"/>
    </row>
    <row r="20120" spans="9:12" ht="15" x14ac:dyDescent="0.25">
      <c r="I20120"/>
      <c r="J20120"/>
      <c r="K20120"/>
      <c r="L20120"/>
    </row>
    <row r="20121" spans="9:12" ht="15" x14ac:dyDescent="0.25">
      <c r="I20121"/>
      <c r="J20121"/>
      <c r="K20121"/>
      <c r="L20121"/>
    </row>
    <row r="20122" spans="9:12" ht="15" x14ac:dyDescent="0.25">
      <c r="I20122"/>
      <c r="J20122"/>
      <c r="K20122"/>
      <c r="L20122"/>
    </row>
    <row r="20123" spans="9:12" ht="15" x14ac:dyDescent="0.25">
      <c r="I20123"/>
      <c r="J20123"/>
      <c r="K20123"/>
      <c r="L20123"/>
    </row>
    <row r="20124" spans="9:12" ht="15" x14ac:dyDescent="0.25">
      <c r="I20124"/>
      <c r="J20124"/>
      <c r="K20124"/>
      <c r="L20124"/>
    </row>
    <row r="20125" spans="9:12" ht="15" x14ac:dyDescent="0.25">
      <c r="I20125"/>
      <c r="J20125"/>
      <c r="K20125"/>
      <c r="L20125"/>
    </row>
    <row r="20126" spans="9:12" ht="15" x14ac:dyDescent="0.25">
      <c r="I20126"/>
      <c r="J20126"/>
      <c r="K20126"/>
      <c r="L20126"/>
    </row>
    <row r="20127" spans="9:12" ht="15" x14ac:dyDescent="0.25">
      <c r="I20127"/>
      <c r="J20127"/>
      <c r="K20127"/>
      <c r="L20127"/>
    </row>
    <row r="20128" spans="9:12" ht="15" x14ac:dyDescent="0.25">
      <c r="I20128"/>
      <c r="J20128"/>
      <c r="K20128"/>
      <c r="L20128"/>
    </row>
    <row r="20129" spans="9:12" ht="15" x14ac:dyDescent="0.25">
      <c r="I20129"/>
      <c r="J20129"/>
      <c r="K20129"/>
      <c r="L20129"/>
    </row>
    <row r="20130" spans="9:12" ht="15" x14ac:dyDescent="0.25">
      <c r="I20130"/>
      <c r="J20130"/>
      <c r="K20130"/>
      <c r="L20130"/>
    </row>
    <row r="20131" spans="9:12" ht="15" x14ac:dyDescent="0.25">
      <c r="I20131"/>
      <c r="J20131"/>
      <c r="K20131"/>
      <c r="L20131"/>
    </row>
    <row r="20132" spans="9:12" ht="15" x14ac:dyDescent="0.25">
      <c r="I20132"/>
      <c r="J20132"/>
      <c r="K20132"/>
      <c r="L20132"/>
    </row>
    <row r="20133" spans="9:12" ht="15" x14ac:dyDescent="0.25">
      <c r="I20133"/>
      <c r="J20133"/>
      <c r="K20133"/>
      <c r="L20133"/>
    </row>
    <row r="20134" spans="9:12" ht="15" x14ac:dyDescent="0.25">
      <c r="I20134"/>
      <c r="J20134"/>
      <c r="K20134"/>
      <c r="L20134"/>
    </row>
    <row r="20135" spans="9:12" ht="15" x14ac:dyDescent="0.25">
      <c r="I20135"/>
      <c r="J20135"/>
      <c r="K20135"/>
      <c r="L20135"/>
    </row>
    <row r="20136" spans="9:12" ht="15" x14ac:dyDescent="0.25">
      <c r="I20136"/>
      <c r="J20136"/>
      <c r="K20136"/>
      <c r="L20136"/>
    </row>
    <row r="20137" spans="9:12" ht="15" x14ac:dyDescent="0.25">
      <c r="I20137"/>
      <c r="J20137"/>
      <c r="K20137"/>
      <c r="L20137"/>
    </row>
    <row r="20138" spans="9:12" ht="15" x14ac:dyDescent="0.25">
      <c r="I20138"/>
      <c r="J20138"/>
      <c r="K20138"/>
      <c r="L20138"/>
    </row>
    <row r="20139" spans="9:12" ht="15" x14ac:dyDescent="0.25">
      <c r="I20139"/>
      <c r="J20139"/>
      <c r="K20139"/>
      <c r="L20139"/>
    </row>
    <row r="20140" spans="9:12" ht="15" x14ac:dyDescent="0.25">
      <c r="I20140"/>
      <c r="J20140"/>
      <c r="K20140"/>
      <c r="L20140"/>
    </row>
    <row r="20141" spans="9:12" ht="15" x14ac:dyDescent="0.25">
      <c r="I20141"/>
      <c r="J20141"/>
      <c r="K20141"/>
      <c r="L20141"/>
    </row>
    <row r="20142" spans="9:12" ht="15" x14ac:dyDescent="0.25">
      <c r="I20142"/>
      <c r="J20142"/>
      <c r="K20142"/>
      <c r="L20142"/>
    </row>
    <row r="20143" spans="9:12" ht="15" x14ac:dyDescent="0.25">
      <c r="I20143"/>
      <c r="J20143"/>
      <c r="K20143"/>
      <c r="L20143"/>
    </row>
    <row r="20144" spans="9:12" ht="15" x14ac:dyDescent="0.25">
      <c r="I20144"/>
      <c r="J20144"/>
      <c r="K20144"/>
      <c r="L20144"/>
    </row>
    <row r="20145" spans="9:12" ht="15" x14ac:dyDescent="0.25">
      <c r="I20145"/>
      <c r="J20145"/>
      <c r="K20145"/>
      <c r="L20145"/>
    </row>
    <row r="20146" spans="9:12" ht="15" x14ac:dyDescent="0.25">
      <c r="I20146"/>
      <c r="J20146"/>
      <c r="K20146"/>
      <c r="L20146"/>
    </row>
    <row r="20147" spans="9:12" ht="15" x14ac:dyDescent="0.25">
      <c r="I20147"/>
      <c r="J20147"/>
      <c r="K20147"/>
      <c r="L20147"/>
    </row>
    <row r="20148" spans="9:12" ht="15" x14ac:dyDescent="0.25">
      <c r="I20148"/>
      <c r="J20148"/>
      <c r="K20148"/>
      <c r="L20148"/>
    </row>
    <row r="20149" spans="9:12" ht="15" x14ac:dyDescent="0.25">
      <c r="I20149"/>
      <c r="J20149"/>
      <c r="K20149"/>
      <c r="L20149"/>
    </row>
    <row r="20150" spans="9:12" ht="15" x14ac:dyDescent="0.25">
      <c r="I20150"/>
      <c r="J20150"/>
      <c r="K20150"/>
      <c r="L20150"/>
    </row>
    <row r="20151" spans="9:12" ht="15" x14ac:dyDescent="0.25">
      <c r="I20151"/>
      <c r="J20151"/>
      <c r="K20151"/>
      <c r="L20151"/>
    </row>
    <row r="20152" spans="9:12" ht="15" x14ac:dyDescent="0.25">
      <c r="I20152"/>
      <c r="J20152"/>
      <c r="K20152"/>
      <c r="L20152"/>
    </row>
    <row r="20153" spans="9:12" ht="15" x14ac:dyDescent="0.25">
      <c r="I20153"/>
      <c r="J20153"/>
      <c r="K20153"/>
      <c r="L20153"/>
    </row>
    <row r="20154" spans="9:12" ht="15" x14ac:dyDescent="0.25">
      <c r="I20154"/>
      <c r="J20154"/>
      <c r="K20154"/>
      <c r="L20154"/>
    </row>
    <row r="20155" spans="9:12" ht="15" x14ac:dyDescent="0.25">
      <c r="I20155"/>
      <c r="J20155"/>
      <c r="K20155"/>
      <c r="L20155"/>
    </row>
    <row r="20156" spans="9:12" ht="15" x14ac:dyDescent="0.25">
      <c r="I20156"/>
      <c r="J20156"/>
      <c r="K20156"/>
      <c r="L20156"/>
    </row>
    <row r="20157" spans="9:12" ht="15" x14ac:dyDescent="0.25">
      <c r="I20157"/>
      <c r="J20157"/>
      <c r="K20157"/>
      <c r="L20157"/>
    </row>
    <row r="20158" spans="9:12" ht="15" x14ac:dyDescent="0.25">
      <c r="I20158"/>
      <c r="J20158"/>
      <c r="K20158"/>
      <c r="L20158"/>
    </row>
    <row r="20159" spans="9:12" ht="15" x14ac:dyDescent="0.25">
      <c r="I20159"/>
      <c r="J20159"/>
      <c r="K20159"/>
      <c r="L20159"/>
    </row>
    <row r="20160" spans="9:12" ht="15" x14ac:dyDescent="0.25">
      <c r="I20160"/>
      <c r="J20160"/>
      <c r="K20160"/>
      <c r="L20160"/>
    </row>
    <row r="20161" spans="9:12" ht="15" x14ac:dyDescent="0.25">
      <c r="I20161"/>
      <c r="J20161"/>
      <c r="K20161"/>
      <c r="L20161"/>
    </row>
    <row r="20162" spans="9:12" ht="15" x14ac:dyDescent="0.25">
      <c r="I20162"/>
      <c r="J20162"/>
      <c r="K20162"/>
      <c r="L20162"/>
    </row>
    <row r="20163" spans="9:12" ht="15" x14ac:dyDescent="0.25">
      <c r="I20163"/>
      <c r="J20163"/>
      <c r="K20163"/>
      <c r="L20163"/>
    </row>
    <row r="20164" spans="9:12" ht="15" x14ac:dyDescent="0.25">
      <c r="I20164"/>
      <c r="J20164"/>
      <c r="K20164"/>
      <c r="L20164"/>
    </row>
    <row r="20165" spans="9:12" ht="15" x14ac:dyDescent="0.25">
      <c r="I20165"/>
      <c r="J20165"/>
      <c r="K20165"/>
      <c r="L20165"/>
    </row>
    <row r="20166" spans="9:12" ht="15" x14ac:dyDescent="0.25">
      <c r="I20166"/>
      <c r="J20166"/>
      <c r="K20166"/>
      <c r="L20166"/>
    </row>
    <row r="20167" spans="9:12" ht="15" x14ac:dyDescent="0.25">
      <c r="I20167"/>
      <c r="J20167"/>
      <c r="K20167"/>
      <c r="L20167"/>
    </row>
    <row r="20168" spans="9:12" ht="15" x14ac:dyDescent="0.25">
      <c r="I20168"/>
      <c r="J20168"/>
      <c r="K20168"/>
      <c r="L20168"/>
    </row>
    <row r="20169" spans="9:12" ht="15" x14ac:dyDescent="0.25">
      <c r="I20169"/>
      <c r="J20169"/>
      <c r="K20169"/>
      <c r="L20169"/>
    </row>
    <row r="20170" spans="9:12" ht="15" x14ac:dyDescent="0.25">
      <c r="I20170"/>
      <c r="J20170"/>
      <c r="K20170"/>
      <c r="L20170"/>
    </row>
    <row r="20171" spans="9:12" ht="15" x14ac:dyDescent="0.25">
      <c r="I20171"/>
      <c r="J20171"/>
      <c r="K20171"/>
      <c r="L20171"/>
    </row>
    <row r="20172" spans="9:12" ht="15" x14ac:dyDescent="0.25">
      <c r="I20172"/>
      <c r="J20172"/>
      <c r="K20172"/>
      <c r="L20172"/>
    </row>
    <row r="20173" spans="9:12" ht="15" x14ac:dyDescent="0.25">
      <c r="I20173"/>
      <c r="J20173"/>
      <c r="K20173"/>
      <c r="L20173"/>
    </row>
    <row r="20174" spans="9:12" ht="15" x14ac:dyDescent="0.25">
      <c r="I20174"/>
      <c r="J20174"/>
      <c r="K20174"/>
      <c r="L20174"/>
    </row>
    <row r="20175" spans="9:12" ht="15" x14ac:dyDescent="0.25">
      <c r="I20175"/>
      <c r="J20175"/>
      <c r="K20175"/>
      <c r="L20175"/>
    </row>
    <row r="20176" spans="9:12" ht="15" x14ac:dyDescent="0.25">
      <c r="I20176"/>
      <c r="J20176"/>
      <c r="K20176"/>
      <c r="L20176"/>
    </row>
    <row r="20177" spans="9:12" ht="15" x14ac:dyDescent="0.25">
      <c r="I20177"/>
      <c r="J20177"/>
      <c r="K20177"/>
      <c r="L20177"/>
    </row>
    <row r="20178" spans="9:12" ht="15" x14ac:dyDescent="0.25">
      <c r="I20178"/>
      <c r="J20178"/>
      <c r="K20178"/>
      <c r="L20178"/>
    </row>
    <row r="20179" spans="9:12" ht="15" x14ac:dyDescent="0.25">
      <c r="I20179"/>
      <c r="J20179"/>
      <c r="K20179"/>
      <c r="L20179"/>
    </row>
    <row r="20180" spans="9:12" ht="15" x14ac:dyDescent="0.25">
      <c r="I20180"/>
      <c r="J20180"/>
      <c r="K20180"/>
      <c r="L20180"/>
    </row>
    <row r="20181" spans="9:12" ht="15" x14ac:dyDescent="0.25">
      <c r="I20181"/>
      <c r="J20181"/>
      <c r="K20181"/>
      <c r="L20181"/>
    </row>
    <row r="20182" spans="9:12" ht="15" x14ac:dyDescent="0.25">
      <c r="I20182"/>
      <c r="J20182"/>
      <c r="K20182"/>
      <c r="L20182"/>
    </row>
    <row r="20183" spans="9:12" ht="15" x14ac:dyDescent="0.25">
      <c r="I20183"/>
      <c r="J20183"/>
      <c r="K20183"/>
      <c r="L20183"/>
    </row>
    <row r="20184" spans="9:12" ht="15" x14ac:dyDescent="0.25">
      <c r="I20184"/>
      <c r="J20184"/>
      <c r="K20184"/>
      <c r="L20184"/>
    </row>
    <row r="20185" spans="9:12" ht="15" x14ac:dyDescent="0.25">
      <c r="I20185"/>
      <c r="J20185"/>
      <c r="K20185"/>
      <c r="L20185"/>
    </row>
    <row r="20186" spans="9:12" ht="15" x14ac:dyDescent="0.25">
      <c r="I20186"/>
      <c r="J20186"/>
      <c r="K20186"/>
      <c r="L20186"/>
    </row>
    <row r="20187" spans="9:12" ht="15" x14ac:dyDescent="0.25">
      <c r="I20187"/>
      <c r="J20187"/>
      <c r="K20187"/>
      <c r="L20187"/>
    </row>
    <row r="20188" spans="9:12" ht="15" x14ac:dyDescent="0.25">
      <c r="I20188"/>
      <c r="J20188"/>
      <c r="K20188"/>
      <c r="L20188"/>
    </row>
    <row r="20189" spans="9:12" ht="15" x14ac:dyDescent="0.25">
      <c r="I20189"/>
      <c r="J20189"/>
      <c r="K20189"/>
      <c r="L20189"/>
    </row>
    <row r="20190" spans="9:12" ht="15" x14ac:dyDescent="0.25">
      <c r="I20190"/>
      <c r="J20190"/>
      <c r="K20190"/>
      <c r="L20190"/>
    </row>
    <row r="20191" spans="9:12" ht="15" x14ac:dyDescent="0.25">
      <c r="I20191"/>
      <c r="J20191"/>
      <c r="K20191"/>
      <c r="L20191"/>
    </row>
    <row r="20192" spans="9:12" ht="15" x14ac:dyDescent="0.25">
      <c r="I20192"/>
      <c r="J20192"/>
      <c r="K20192"/>
      <c r="L20192"/>
    </row>
    <row r="20193" spans="9:12" ht="15" x14ac:dyDescent="0.25">
      <c r="I20193"/>
      <c r="J20193"/>
      <c r="K20193"/>
      <c r="L20193"/>
    </row>
    <row r="20194" spans="9:12" ht="15" x14ac:dyDescent="0.25">
      <c r="I20194"/>
      <c r="J20194"/>
      <c r="K20194"/>
      <c r="L20194"/>
    </row>
    <row r="20195" spans="9:12" ht="15" x14ac:dyDescent="0.25">
      <c r="I20195"/>
      <c r="J20195"/>
      <c r="K20195"/>
      <c r="L20195"/>
    </row>
    <row r="20196" spans="9:12" ht="15" x14ac:dyDescent="0.25">
      <c r="I20196"/>
      <c r="J20196"/>
      <c r="K20196"/>
      <c r="L20196"/>
    </row>
    <row r="20197" spans="9:12" ht="15" x14ac:dyDescent="0.25">
      <c r="I20197"/>
      <c r="J20197"/>
      <c r="K20197"/>
      <c r="L20197"/>
    </row>
    <row r="20198" spans="9:12" ht="15" x14ac:dyDescent="0.25">
      <c r="I20198"/>
      <c r="J20198"/>
      <c r="K20198"/>
      <c r="L20198"/>
    </row>
    <row r="20199" spans="9:12" ht="15" x14ac:dyDescent="0.25">
      <c r="I20199"/>
      <c r="J20199"/>
      <c r="K20199"/>
      <c r="L20199"/>
    </row>
    <row r="20200" spans="9:12" ht="15" x14ac:dyDescent="0.25">
      <c r="I20200"/>
      <c r="J20200"/>
      <c r="K20200"/>
      <c r="L20200"/>
    </row>
    <row r="20201" spans="9:12" ht="15" x14ac:dyDescent="0.25">
      <c r="I20201"/>
      <c r="J20201"/>
      <c r="K20201"/>
      <c r="L20201"/>
    </row>
    <row r="20202" spans="9:12" ht="15" x14ac:dyDescent="0.25">
      <c r="I20202"/>
      <c r="J20202"/>
      <c r="K20202"/>
      <c r="L20202"/>
    </row>
    <row r="20203" spans="9:12" ht="15" x14ac:dyDescent="0.25">
      <c r="I20203"/>
      <c r="J20203"/>
      <c r="K20203"/>
      <c r="L20203"/>
    </row>
    <row r="20204" spans="9:12" ht="15" x14ac:dyDescent="0.25">
      <c r="I20204"/>
      <c r="J20204"/>
      <c r="K20204"/>
      <c r="L20204"/>
    </row>
    <row r="20205" spans="9:12" ht="15" x14ac:dyDescent="0.25">
      <c r="I20205"/>
      <c r="J20205"/>
      <c r="K20205"/>
      <c r="L20205"/>
    </row>
    <row r="20206" spans="9:12" ht="15" x14ac:dyDescent="0.25">
      <c r="I20206"/>
      <c r="J20206"/>
      <c r="K20206"/>
      <c r="L20206"/>
    </row>
    <row r="20207" spans="9:12" ht="15" x14ac:dyDescent="0.25">
      <c r="I20207"/>
      <c r="J20207"/>
      <c r="K20207"/>
      <c r="L20207"/>
    </row>
    <row r="20208" spans="9:12" ht="15" x14ac:dyDescent="0.25">
      <c r="I20208"/>
      <c r="J20208"/>
      <c r="K20208"/>
      <c r="L20208"/>
    </row>
    <row r="20209" spans="9:12" ht="15" x14ac:dyDescent="0.25">
      <c r="I20209"/>
      <c r="J20209"/>
      <c r="K20209"/>
      <c r="L20209"/>
    </row>
    <row r="20210" spans="9:12" ht="15" x14ac:dyDescent="0.25">
      <c r="I20210"/>
      <c r="J20210"/>
      <c r="K20210"/>
      <c r="L20210"/>
    </row>
    <row r="20211" spans="9:12" ht="15" x14ac:dyDescent="0.25">
      <c r="I20211"/>
      <c r="J20211"/>
      <c r="K20211"/>
      <c r="L20211"/>
    </row>
    <row r="20212" spans="9:12" ht="15" x14ac:dyDescent="0.25">
      <c r="I20212"/>
      <c r="J20212"/>
      <c r="K20212"/>
      <c r="L20212"/>
    </row>
    <row r="20213" spans="9:12" ht="15" x14ac:dyDescent="0.25">
      <c r="I20213"/>
      <c r="J20213"/>
      <c r="K20213"/>
      <c r="L20213"/>
    </row>
    <row r="20214" spans="9:12" ht="15" x14ac:dyDescent="0.25">
      <c r="I20214"/>
      <c r="J20214"/>
      <c r="K20214"/>
      <c r="L20214"/>
    </row>
    <row r="20215" spans="9:12" ht="15" x14ac:dyDescent="0.25">
      <c r="I20215"/>
      <c r="J20215"/>
      <c r="K20215"/>
      <c r="L20215"/>
    </row>
    <row r="20216" spans="9:12" ht="15" x14ac:dyDescent="0.25">
      <c r="I20216"/>
      <c r="J20216"/>
      <c r="K20216"/>
      <c r="L20216"/>
    </row>
    <row r="20217" spans="9:12" ht="15" x14ac:dyDescent="0.25">
      <c r="I20217"/>
      <c r="J20217"/>
      <c r="K20217"/>
      <c r="L20217"/>
    </row>
    <row r="20218" spans="9:12" ht="15" x14ac:dyDescent="0.25">
      <c r="I20218"/>
      <c r="J20218"/>
      <c r="K20218"/>
      <c r="L20218"/>
    </row>
    <row r="20219" spans="9:12" ht="15" x14ac:dyDescent="0.25">
      <c r="I20219"/>
      <c r="J20219"/>
      <c r="K20219"/>
      <c r="L20219"/>
    </row>
    <row r="20220" spans="9:12" ht="15" x14ac:dyDescent="0.25">
      <c r="I20220"/>
      <c r="J20220"/>
      <c r="K20220"/>
      <c r="L20220"/>
    </row>
    <row r="20221" spans="9:12" ht="15" x14ac:dyDescent="0.25">
      <c r="I20221"/>
      <c r="J20221"/>
      <c r="K20221"/>
      <c r="L20221"/>
    </row>
    <row r="20222" spans="9:12" ht="15" x14ac:dyDescent="0.25">
      <c r="I20222"/>
      <c r="J20222"/>
      <c r="K20222"/>
      <c r="L20222"/>
    </row>
    <row r="20223" spans="9:12" ht="15" x14ac:dyDescent="0.25">
      <c r="I20223"/>
      <c r="J20223"/>
      <c r="K20223"/>
      <c r="L20223"/>
    </row>
    <row r="20224" spans="9:12" ht="15" x14ac:dyDescent="0.25">
      <c r="I20224"/>
      <c r="J20224"/>
      <c r="K20224"/>
      <c r="L20224"/>
    </row>
    <row r="20225" spans="9:12" ht="15" x14ac:dyDescent="0.25">
      <c r="I20225"/>
      <c r="J20225"/>
      <c r="K20225"/>
      <c r="L20225"/>
    </row>
    <row r="20226" spans="9:12" ht="15" x14ac:dyDescent="0.25">
      <c r="I20226"/>
      <c r="J20226"/>
      <c r="K20226"/>
      <c r="L20226"/>
    </row>
    <row r="20227" spans="9:12" ht="15" x14ac:dyDescent="0.25">
      <c r="I20227"/>
      <c r="J20227"/>
      <c r="K20227"/>
      <c r="L20227"/>
    </row>
    <row r="20228" spans="9:12" ht="15" x14ac:dyDescent="0.25">
      <c r="I20228"/>
      <c r="J20228"/>
      <c r="K20228"/>
      <c r="L20228"/>
    </row>
    <row r="20229" spans="9:12" ht="15" x14ac:dyDescent="0.25">
      <c r="I20229"/>
      <c r="J20229"/>
      <c r="K20229"/>
      <c r="L20229"/>
    </row>
    <row r="20230" spans="9:12" ht="15" x14ac:dyDescent="0.25">
      <c r="I20230"/>
      <c r="J20230"/>
      <c r="K20230"/>
      <c r="L20230"/>
    </row>
    <row r="20231" spans="9:12" ht="15" x14ac:dyDescent="0.25">
      <c r="I20231"/>
      <c r="J20231"/>
      <c r="K20231"/>
      <c r="L20231"/>
    </row>
    <row r="20232" spans="9:12" ht="15" x14ac:dyDescent="0.25">
      <c r="I20232"/>
      <c r="J20232"/>
      <c r="K20232"/>
      <c r="L20232"/>
    </row>
    <row r="20233" spans="9:12" ht="15" x14ac:dyDescent="0.25">
      <c r="I20233"/>
      <c r="J20233"/>
      <c r="K20233"/>
      <c r="L20233"/>
    </row>
    <row r="20234" spans="9:12" ht="15" x14ac:dyDescent="0.25">
      <c r="I20234"/>
      <c r="J20234"/>
      <c r="K20234"/>
      <c r="L20234"/>
    </row>
    <row r="20235" spans="9:12" ht="15" x14ac:dyDescent="0.25">
      <c r="I20235"/>
      <c r="J20235"/>
      <c r="K20235"/>
      <c r="L20235"/>
    </row>
    <row r="20236" spans="9:12" ht="15" x14ac:dyDescent="0.25">
      <c r="I20236"/>
      <c r="J20236"/>
      <c r="K20236"/>
      <c r="L20236"/>
    </row>
    <row r="20237" spans="9:12" ht="15" x14ac:dyDescent="0.25">
      <c r="I20237"/>
      <c r="J20237"/>
      <c r="K20237"/>
      <c r="L20237"/>
    </row>
    <row r="20238" spans="9:12" ht="15" x14ac:dyDescent="0.25">
      <c r="I20238"/>
      <c r="J20238"/>
      <c r="K20238"/>
      <c r="L20238"/>
    </row>
    <row r="20239" spans="9:12" ht="15" x14ac:dyDescent="0.25">
      <c r="I20239"/>
      <c r="J20239"/>
      <c r="K20239"/>
      <c r="L20239"/>
    </row>
    <row r="20240" spans="9:12" ht="15" x14ac:dyDescent="0.25">
      <c r="I20240"/>
      <c r="J20240"/>
      <c r="K20240"/>
      <c r="L20240"/>
    </row>
    <row r="20241" spans="9:12" ht="15" x14ac:dyDescent="0.25">
      <c r="I20241"/>
      <c r="J20241"/>
      <c r="K20241"/>
      <c r="L20241"/>
    </row>
    <row r="20242" spans="9:12" ht="15" x14ac:dyDescent="0.25">
      <c r="I20242"/>
      <c r="J20242"/>
      <c r="K20242"/>
      <c r="L20242"/>
    </row>
    <row r="20243" spans="9:12" ht="15" x14ac:dyDescent="0.25">
      <c r="I20243"/>
      <c r="J20243"/>
      <c r="K20243"/>
      <c r="L20243"/>
    </row>
    <row r="20244" spans="9:12" ht="15" x14ac:dyDescent="0.25">
      <c r="I20244"/>
      <c r="J20244"/>
      <c r="K20244"/>
      <c r="L20244"/>
    </row>
    <row r="20245" spans="9:12" ht="15" x14ac:dyDescent="0.25">
      <c r="I20245"/>
      <c r="J20245"/>
      <c r="K20245"/>
      <c r="L20245"/>
    </row>
    <row r="20246" spans="9:12" ht="15" x14ac:dyDescent="0.25">
      <c r="I20246"/>
      <c r="J20246"/>
      <c r="K20246"/>
      <c r="L20246"/>
    </row>
    <row r="20247" spans="9:12" ht="15" x14ac:dyDescent="0.25">
      <c r="I20247"/>
      <c r="J20247"/>
      <c r="K20247"/>
      <c r="L20247"/>
    </row>
    <row r="20248" spans="9:12" ht="15" x14ac:dyDescent="0.25">
      <c r="I20248"/>
      <c r="J20248"/>
      <c r="K20248"/>
      <c r="L20248"/>
    </row>
    <row r="20249" spans="9:12" ht="15" x14ac:dyDescent="0.25">
      <c r="I20249"/>
      <c r="J20249"/>
      <c r="K20249"/>
      <c r="L20249"/>
    </row>
    <row r="20250" spans="9:12" ht="15" x14ac:dyDescent="0.25">
      <c r="I20250"/>
      <c r="J20250"/>
      <c r="K20250"/>
      <c r="L20250"/>
    </row>
    <row r="20251" spans="9:12" ht="15" x14ac:dyDescent="0.25">
      <c r="I20251"/>
      <c r="J20251"/>
      <c r="K20251"/>
      <c r="L20251"/>
    </row>
    <row r="20252" spans="9:12" ht="15" x14ac:dyDescent="0.25">
      <c r="I20252"/>
      <c r="J20252"/>
      <c r="K20252"/>
      <c r="L20252"/>
    </row>
    <row r="20253" spans="9:12" ht="15" x14ac:dyDescent="0.25">
      <c r="I20253"/>
      <c r="J20253"/>
      <c r="K20253"/>
      <c r="L20253"/>
    </row>
    <row r="20254" spans="9:12" ht="15" x14ac:dyDescent="0.25">
      <c r="I20254"/>
      <c r="J20254"/>
      <c r="K20254"/>
      <c r="L20254"/>
    </row>
    <row r="20255" spans="9:12" ht="15" x14ac:dyDescent="0.25">
      <c r="I20255"/>
      <c r="J20255"/>
      <c r="K20255"/>
      <c r="L20255"/>
    </row>
    <row r="20256" spans="9:12" ht="15" x14ac:dyDescent="0.25">
      <c r="I20256"/>
      <c r="J20256"/>
      <c r="K20256"/>
      <c r="L20256"/>
    </row>
    <row r="20257" spans="9:12" ht="15" x14ac:dyDescent="0.25">
      <c r="I20257"/>
      <c r="J20257"/>
      <c r="K20257"/>
      <c r="L20257"/>
    </row>
    <row r="20258" spans="9:12" ht="15" x14ac:dyDescent="0.25">
      <c r="I20258"/>
      <c r="J20258"/>
      <c r="K20258"/>
      <c r="L20258"/>
    </row>
    <row r="20259" spans="9:12" ht="15" x14ac:dyDescent="0.25">
      <c r="I20259"/>
      <c r="J20259"/>
      <c r="K20259"/>
      <c r="L20259"/>
    </row>
    <row r="20260" spans="9:12" ht="15" x14ac:dyDescent="0.25">
      <c r="I20260"/>
      <c r="J20260"/>
      <c r="K20260"/>
      <c r="L20260"/>
    </row>
    <row r="20261" spans="9:12" ht="15" x14ac:dyDescent="0.25">
      <c r="I20261"/>
      <c r="J20261"/>
      <c r="K20261"/>
      <c r="L20261"/>
    </row>
    <row r="20262" spans="9:12" ht="15" x14ac:dyDescent="0.25">
      <c r="I20262"/>
      <c r="J20262"/>
      <c r="K20262"/>
      <c r="L20262"/>
    </row>
    <row r="20263" spans="9:12" ht="15" x14ac:dyDescent="0.25">
      <c r="I20263"/>
      <c r="J20263"/>
      <c r="K20263"/>
      <c r="L20263"/>
    </row>
    <row r="20264" spans="9:12" ht="15" x14ac:dyDescent="0.25">
      <c r="I20264"/>
      <c r="J20264"/>
      <c r="K20264"/>
      <c r="L20264"/>
    </row>
    <row r="20265" spans="9:12" ht="15" x14ac:dyDescent="0.25">
      <c r="I20265"/>
      <c r="J20265"/>
      <c r="K20265"/>
      <c r="L20265"/>
    </row>
    <row r="20266" spans="9:12" ht="15" x14ac:dyDescent="0.25">
      <c r="I20266"/>
      <c r="J20266"/>
      <c r="K20266"/>
      <c r="L20266"/>
    </row>
    <row r="20267" spans="9:12" ht="15" x14ac:dyDescent="0.25">
      <c r="I20267"/>
      <c r="J20267"/>
      <c r="K20267"/>
      <c r="L20267"/>
    </row>
    <row r="20268" spans="9:12" ht="15" x14ac:dyDescent="0.25">
      <c r="I20268"/>
      <c r="J20268"/>
      <c r="K20268"/>
      <c r="L20268"/>
    </row>
    <row r="20269" spans="9:12" ht="15" x14ac:dyDescent="0.25">
      <c r="I20269"/>
      <c r="J20269"/>
      <c r="K20269"/>
      <c r="L20269"/>
    </row>
    <row r="20270" spans="9:12" ht="15" x14ac:dyDescent="0.25">
      <c r="I20270"/>
      <c r="J20270"/>
      <c r="K20270"/>
      <c r="L20270"/>
    </row>
    <row r="20271" spans="9:12" ht="15" x14ac:dyDescent="0.25">
      <c r="I20271"/>
      <c r="J20271"/>
      <c r="K20271"/>
      <c r="L20271"/>
    </row>
    <row r="20272" spans="9:12" ht="15" x14ac:dyDescent="0.25">
      <c r="I20272"/>
      <c r="J20272"/>
      <c r="K20272"/>
      <c r="L20272"/>
    </row>
    <row r="20273" spans="9:12" ht="15" x14ac:dyDescent="0.25">
      <c r="I20273"/>
      <c r="J20273"/>
      <c r="K20273"/>
      <c r="L20273"/>
    </row>
    <row r="20274" spans="9:12" ht="15" x14ac:dyDescent="0.25">
      <c r="I20274"/>
      <c r="J20274"/>
      <c r="K20274"/>
      <c r="L20274"/>
    </row>
    <row r="20275" spans="9:12" ht="15" x14ac:dyDescent="0.25">
      <c r="I20275"/>
      <c r="J20275"/>
      <c r="K20275"/>
      <c r="L20275"/>
    </row>
    <row r="20276" spans="9:12" ht="15" x14ac:dyDescent="0.25">
      <c r="I20276"/>
      <c r="J20276"/>
      <c r="K20276"/>
      <c r="L20276"/>
    </row>
    <row r="20277" spans="9:12" ht="15" x14ac:dyDescent="0.25">
      <c r="I20277"/>
      <c r="J20277"/>
      <c r="K20277"/>
      <c r="L20277"/>
    </row>
    <row r="20278" spans="9:12" ht="15" x14ac:dyDescent="0.25">
      <c r="I20278"/>
      <c r="J20278"/>
      <c r="K20278"/>
      <c r="L20278"/>
    </row>
    <row r="20279" spans="9:12" ht="15" x14ac:dyDescent="0.25">
      <c r="I20279"/>
      <c r="J20279"/>
      <c r="K20279"/>
      <c r="L20279"/>
    </row>
    <row r="20280" spans="9:12" ht="15" x14ac:dyDescent="0.25">
      <c r="I20280"/>
      <c r="J20280"/>
      <c r="K20280"/>
      <c r="L20280"/>
    </row>
    <row r="20281" spans="9:12" ht="15" x14ac:dyDescent="0.25">
      <c r="I20281"/>
      <c r="J20281"/>
      <c r="K20281"/>
      <c r="L20281"/>
    </row>
    <row r="20282" spans="9:12" ht="15" x14ac:dyDescent="0.25">
      <c r="I20282"/>
      <c r="J20282"/>
      <c r="K20282"/>
      <c r="L20282"/>
    </row>
    <row r="20283" spans="9:12" ht="15" x14ac:dyDescent="0.25">
      <c r="I20283"/>
      <c r="J20283"/>
      <c r="K20283"/>
      <c r="L20283"/>
    </row>
    <row r="20284" spans="9:12" ht="15" x14ac:dyDescent="0.25">
      <c r="I20284"/>
      <c r="J20284"/>
      <c r="K20284"/>
      <c r="L20284"/>
    </row>
    <row r="20285" spans="9:12" ht="15" x14ac:dyDescent="0.25">
      <c r="I20285"/>
      <c r="J20285"/>
      <c r="K20285"/>
      <c r="L20285"/>
    </row>
    <row r="20286" spans="9:12" ht="15" x14ac:dyDescent="0.25">
      <c r="I20286"/>
      <c r="J20286"/>
      <c r="K20286"/>
      <c r="L20286"/>
    </row>
    <row r="20287" spans="9:12" ht="15" x14ac:dyDescent="0.25">
      <c r="I20287"/>
      <c r="J20287"/>
      <c r="K20287"/>
      <c r="L20287"/>
    </row>
    <row r="20288" spans="9:12" ht="15" x14ac:dyDescent="0.25">
      <c r="I20288"/>
      <c r="J20288"/>
      <c r="K20288"/>
      <c r="L20288"/>
    </row>
    <row r="20289" spans="9:12" ht="15" x14ac:dyDescent="0.25">
      <c r="I20289"/>
      <c r="J20289"/>
      <c r="K20289"/>
      <c r="L20289"/>
    </row>
    <row r="20290" spans="9:12" ht="15" x14ac:dyDescent="0.25">
      <c r="I20290"/>
      <c r="J20290"/>
      <c r="K20290"/>
      <c r="L20290"/>
    </row>
    <row r="20291" spans="9:12" ht="15" x14ac:dyDescent="0.25">
      <c r="I20291"/>
      <c r="J20291"/>
      <c r="K20291"/>
      <c r="L20291"/>
    </row>
    <row r="20292" spans="9:12" ht="15" x14ac:dyDescent="0.25">
      <c r="I20292"/>
      <c r="J20292"/>
      <c r="K20292"/>
      <c r="L20292"/>
    </row>
    <row r="20293" spans="9:12" ht="15" x14ac:dyDescent="0.25">
      <c r="I20293"/>
      <c r="J20293"/>
      <c r="K20293"/>
      <c r="L20293"/>
    </row>
    <row r="20294" spans="9:12" ht="15" x14ac:dyDescent="0.25">
      <c r="I20294"/>
      <c r="J20294"/>
      <c r="K20294"/>
      <c r="L20294"/>
    </row>
    <row r="20295" spans="9:12" ht="15" x14ac:dyDescent="0.25">
      <c r="I20295"/>
      <c r="J20295"/>
      <c r="K20295"/>
      <c r="L20295"/>
    </row>
    <row r="20296" spans="9:12" ht="15" x14ac:dyDescent="0.25">
      <c r="I20296"/>
      <c r="J20296"/>
      <c r="K20296"/>
      <c r="L20296"/>
    </row>
    <row r="20297" spans="9:12" ht="15" x14ac:dyDescent="0.25">
      <c r="I20297"/>
      <c r="J20297"/>
      <c r="K20297"/>
      <c r="L20297"/>
    </row>
    <row r="20298" spans="9:12" ht="15" x14ac:dyDescent="0.25">
      <c r="I20298"/>
      <c r="J20298"/>
      <c r="K20298"/>
      <c r="L20298"/>
    </row>
    <row r="20299" spans="9:12" ht="15" x14ac:dyDescent="0.25">
      <c r="I20299"/>
      <c r="J20299"/>
      <c r="K20299"/>
      <c r="L20299"/>
    </row>
    <row r="20300" spans="9:12" ht="15" x14ac:dyDescent="0.25">
      <c r="I20300"/>
      <c r="J20300"/>
      <c r="K20300"/>
      <c r="L20300"/>
    </row>
    <row r="20301" spans="9:12" ht="15" x14ac:dyDescent="0.25">
      <c r="I20301"/>
      <c r="J20301"/>
      <c r="K20301"/>
      <c r="L20301"/>
    </row>
    <row r="20302" spans="9:12" ht="15" x14ac:dyDescent="0.25">
      <c r="I20302"/>
      <c r="J20302"/>
      <c r="K20302"/>
      <c r="L20302"/>
    </row>
    <row r="20303" spans="9:12" ht="15" x14ac:dyDescent="0.25">
      <c r="I20303"/>
      <c r="J20303"/>
      <c r="K20303"/>
      <c r="L20303"/>
    </row>
    <row r="20304" spans="9:12" ht="15" x14ac:dyDescent="0.25">
      <c r="I20304"/>
      <c r="J20304"/>
      <c r="K20304"/>
      <c r="L20304"/>
    </row>
    <row r="20305" spans="9:12" ht="15" x14ac:dyDescent="0.25">
      <c r="I20305"/>
      <c r="J20305"/>
      <c r="K20305"/>
      <c r="L20305"/>
    </row>
    <row r="20306" spans="9:12" ht="15" x14ac:dyDescent="0.25">
      <c r="I20306"/>
      <c r="J20306"/>
      <c r="K20306"/>
      <c r="L20306"/>
    </row>
    <row r="20307" spans="9:12" ht="15" x14ac:dyDescent="0.25">
      <c r="I20307"/>
      <c r="J20307"/>
      <c r="K20307"/>
      <c r="L20307"/>
    </row>
    <row r="20308" spans="9:12" ht="15" x14ac:dyDescent="0.25">
      <c r="I20308"/>
      <c r="J20308"/>
      <c r="K20308"/>
      <c r="L20308"/>
    </row>
    <row r="20309" spans="9:12" ht="15" x14ac:dyDescent="0.25">
      <c r="I20309"/>
      <c r="J20309"/>
      <c r="K20309"/>
      <c r="L20309"/>
    </row>
    <row r="20310" spans="9:12" ht="15" x14ac:dyDescent="0.25">
      <c r="I20310"/>
      <c r="J20310"/>
      <c r="K20310"/>
      <c r="L20310"/>
    </row>
    <row r="20311" spans="9:12" ht="15" x14ac:dyDescent="0.25">
      <c r="I20311"/>
      <c r="J20311"/>
      <c r="K20311"/>
      <c r="L20311"/>
    </row>
    <row r="20312" spans="9:12" ht="15" x14ac:dyDescent="0.25">
      <c r="I20312"/>
      <c r="J20312"/>
      <c r="K20312"/>
      <c r="L20312"/>
    </row>
    <row r="20313" spans="9:12" ht="15" x14ac:dyDescent="0.25">
      <c r="I20313"/>
      <c r="J20313"/>
      <c r="K20313"/>
      <c r="L20313"/>
    </row>
    <row r="20314" spans="9:12" ht="15" x14ac:dyDescent="0.25">
      <c r="I20314"/>
      <c r="J20314"/>
      <c r="K20314"/>
      <c r="L20314"/>
    </row>
    <row r="20315" spans="9:12" ht="15" x14ac:dyDescent="0.25">
      <c r="I20315"/>
      <c r="J20315"/>
      <c r="K20315"/>
      <c r="L20315"/>
    </row>
    <row r="20316" spans="9:12" ht="15" x14ac:dyDescent="0.25">
      <c r="I20316"/>
      <c r="J20316"/>
      <c r="K20316"/>
      <c r="L20316"/>
    </row>
    <row r="20317" spans="9:12" ht="15" x14ac:dyDescent="0.25">
      <c r="I20317"/>
      <c r="J20317"/>
      <c r="K20317"/>
      <c r="L20317"/>
    </row>
    <row r="20318" spans="9:12" ht="15" x14ac:dyDescent="0.25">
      <c r="I20318"/>
      <c r="J20318"/>
      <c r="K20318"/>
      <c r="L20318"/>
    </row>
    <row r="20319" spans="9:12" ht="15" x14ac:dyDescent="0.25">
      <c r="I20319"/>
      <c r="J20319"/>
      <c r="K20319"/>
      <c r="L20319"/>
    </row>
    <row r="20320" spans="9:12" ht="15" x14ac:dyDescent="0.25">
      <c r="I20320"/>
      <c r="J20320"/>
      <c r="K20320"/>
      <c r="L20320"/>
    </row>
    <row r="20321" spans="9:12" ht="15" x14ac:dyDescent="0.25">
      <c r="I20321"/>
      <c r="J20321"/>
      <c r="K20321"/>
      <c r="L20321"/>
    </row>
    <row r="20322" spans="9:12" ht="15" x14ac:dyDescent="0.25">
      <c r="I20322"/>
      <c r="J20322"/>
      <c r="K20322"/>
      <c r="L20322"/>
    </row>
    <row r="20323" spans="9:12" ht="15" x14ac:dyDescent="0.25">
      <c r="I20323"/>
      <c r="J20323"/>
      <c r="K20323"/>
      <c r="L20323"/>
    </row>
    <row r="20324" spans="9:12" ht="15" x14ac:dyDescent="0.25">
      <c r="I20324"/>
      <c r="J20324"/>
      <c r="K20324"/>
      <c r="L20324"/>
    </row>
    <row r="20325" spans="9:12" ht="15" x14ac:dyDescent="0.25">
      <c r="I20325"/>
      <c r="J20325"/>
      <c r="K20325"/>
      <c r="L20325"/>
    </row>
    <row r="20326" spans="9:12" ht="15" x14ac:dyDescent="0.25">
      <c r="I20326"/>
      <c r="J20326"/>
      <c r="K20326"/>
      <c r="L20326"/>
    </row>
    <row r="20327" spans="9:12" ht="15" x14ac:dyDescent="0.25">
      <c r="I20327"/>
      <c r="J20327"/>
      <c r="K20327"/>
      <c r="L20327"/>
    </row>
    <row r="20328" spans="9:12" ht="15" x14ac:dyDescent="0.25">
      <c r="I20328"/>
      <c r="J20328"/>
      <c r="K20328"/>
      <c r="L20328"/>
    </row>
    <row r="20329" spans="9:12" ht="15" x14ac:dyDescent="0.25">
      <c r="I20329"/>
      <c r="J20329"/>
      <c r="K20329"/>
      <c r="L20329"/>
    </row>
    <row r="20330" spans="9:12" ht="15" x14ac:dyDescent="0.25">
      <c r="I20330"/>
      <c r="J20330"/>
      <c r="K20330"/>
      <c r="L20330"/>
    </row>
    <row r="20331" spans="9:12" ht="15" x14ac:dyDescent="0.25">
      <c r="I20331"/>
      <c r="J20331"/>
      <c r="K20331"/>
      <c r="L20331"/>
    </row>
    <row r="20332" spans="9:12" ht="15" x14ac:dyDescent="0.25">
      <c r="I20332"/>
      <c r="J20332"/>
      <c r="K20332"/>
      <c r="L20332"/>
    </row>
    <row r="20333" spans="9:12" ht="15" x14ac:dyDescent="0.25">
      <c r="I20333"/>
      <c r="J20333"/>
      <c r="K20333"/>
      <c r="L20333"/>
    </row>
    <row r="20334" spans="9:12" ht="15" x14ac:dyDescent="0.25">
      <c r="I20334"/>
      <c r="J20334"/>
      <c r="K20334"/>
      <c r="L20334"/>
    </row>
    <row r="20335" spans="9:12" ht="15" x14ac:dyDescent="0.25">
      <c r="I20335"/>
      <c r="J20335"/>
      <c r="K20335"/>
      <c r="L20335"/>
    </row>
    <row r="20336" spans="9:12" ht="15" x14ac:dyDescent="0.25">
      <c r="I20336"/>
      <c r="J20336"/>
      <c r="K20336"/>
      <c r="L20336"/>
    </row>
    <row r="20337" spans="9:12" ht="15" x14ac:dyDescent="0.25">
      <c r="I20337"/>
      <c r="J20337"/>
      <c r="K20337"/>
      <c r="L20337"/>
    </row>
    <row r="20338" spans="9:12" ht="15" x14ac:dyDescent="0.25">
      <c r="I20338"/>
      <c r="J20338"/>
      <c r="K20338"/>
      <c r="L20338"/>
    </row>
    <row r="20339" spans="9:12" ht="15" x14ac:dyDescent="0.25">
      <c r="I20339"/>
      <c r="J20339"/>
      <c r="K20339"/>
      <c r="L20339"/>
    </row>
    <row r="20340" spans="9:12" ht="15" x14ac:dyDescent="0.25">
      <c r="I20340"/>
      <c r="J20340"/>
      <c r="K20340"/>
      <c r="L20340"/>
    </row>
    <row r="20341" spans="9:12" ht="15" x14ac:dyDescent="0.25">
      <c r="I20341"/>
      <c r="J20341"/>
      <c r="K20341"/>
      <c r="L20341"/>
    </row>
    <row r="20342" spans="9:12" ht="15" x14ac:dyDescent="0.25">
      <c r="I20342"/>
      <c r="J20342"/>
      <c r="K20342"/>
      <c r="L20342"/>
    </row>
    <row r="20343" spans="9:12" ht="15" x14ac:dyDescent="0.25">
      <c r="I20343"/>
      <c r="J20343"/>
      <c r="K20343"/>
      <c r="L20343"/>
    </row>
    <row r="20344" spans="9:12" ht="15" x14ac:dyDescent="0.25">
      <c r="I20344"/>
      <c r="J20344"/>
      <c r="K20344"/>
      <c r="L20344"/>
    </row>
    <row r="20345" spans="9:12" ht="15" x14ac:dyDescent="0.25">
      <c r="I20345"/>
      <c r="J20345"/>
      <c r="K20345"/>
      <c r="L20345"/>
    </row>
    <row r="20346" spans="9:12" ht="15" x14ac:dyDescent="0.25">
      <c r="I20346"/>
      <c r="J20346"/>
      <c r="K20346"/>
      <c r="L20346"/>
    </row>
    <row r="20347" spans="9:12" ht="15" x14ac:dyDescent="0.25">
      <c r="I20347"/>
      <c r="J20347"/>
      <c r="K20347"/>
      <c r="L20347"/>
    </row>
    <row r="20348" spans="9:12" ht="15" x14ac:dyDescent="0.25">
      <c r="I20348"/>
      <c r="J20348"/>
      <c r="K20348"/>
      <c r="L20348"/>
    </row>
    <row r="20349" spans="9:12" ht="15" x14ac:dyDescent="0.25">
      <c r="I20349"/>
      <c r="J20349"/>
      <c r="K20349"/>
      <c r="L20349"/>
    </row>
    <row r="20350" spans="9:12" ht="15" x14ac:dyDescent="0.25">
      <c r="I20350"/>
      <c r="J20350"/>
      <c r="K20350"/>
      <c r="L20350"/>
    </row>
    <row r="20351" spans="9:12" ht="15" x14ac:dyDescent="0.25">
      <c r="I20351"/>
      <c r="J20351"/>
      <c r="K20351"/>
      <c r="L20351"/>
    </row>
    <row r="20352" spans="9:12" ht="15" x14ac:dyDescent="0.25">
      <c r="I20352"/>
      <c r="J20352"/>
      <c r="K20352"/>
      <c r="L20352"/>
    </row>
    <row r="20353" spans="9:12" ht="15" x14ac:dyDescent="0.25">
      <c r="I20353"/>
      <c r="J20353"/>
      <c r="K20353"/>
      <c r="L20353"/>
    </row>
    <row r="20354" spans="9:12" ht="15" x14ac:dyDescent="0.25">
      <c r="I20354"/>
      <c r="J20354"/>
      <c r="K20354"/>
      <c r="L20354"/>
    </row>
    <row r="20355" spans="9:12" ht="15" x14ac:dyDescent="0.25">
      <c r="I20355"/>
      <c r="J20355"/>
      <c r="K20355"/>
      <c r="L20355"/>
    </row>
    <row r="20356" spans="9:12" ht="15" x14ac:dyDescent="0.25">
      <c r="I20356"/>
      <c r="J20356"/>
      <c r="K20356"/>
      <c r="L20356"/>
    </row>
    <row r="20357" spans="9:12" ht="15" x14ac:dyDescent="0.25">
      <c r="I20357"/>
      <c r="J20357"/>
      <c r="K20357"/>
      <c r="L20357"/>
    </row>
    <row r="20358" spans="9:12" ht="15" x14ac:dyDescent="0.25">
      <c r="I20358"/>
      <c r="J20358"/>
      <c r="K20358"/>
      <c r="L20358"/>
    </row>
    <row r="20359" spans="9:12" ht="15" x14ac:dyDescent="0.25">
      <c r="I20359"/>
      <c r="J20359"/>
      <c r="K20359"/>
      <c r="L20359"/>
    </row>
    <row r="20360" spans="9:12" ht="15" x14ac:dyDescent="0.25">
      <c r="I20360"/>
      <c r="J20360"/>
      <c r="K20360"/>
      <c r="L20360"/>
    </row>
    <row r="20361" spans="9:12" ht="15" x14ac:dyDescent="0.25">
      <c r="I20361"/>
      <c r="J20361"/>
      <c r="K20361"/>
      <c r="L20361"/>
    </row>
    <row r="20362" spans="9:12" ht="15" x14ac:dyDescent="0.25">
      <c r="I20362"/>
      <c r="J20362"/>
      <c r="K20362"/>
      <c r="L20362"/>
    </row>
    <row r="20363" spans="9:12" ht="15" x14ac:dyDescent="0.25">
      <c r="I20363"/>
      <c r="J20363"/>
      <c r="K20363"/>
      <c r="L20363"/>
    </row>
    <row r="20364" spans="9:12" ht="15" x14ac:dyDescent="0.25">
      <c r="I20364"/>
      <c r="J20364"/>
      <c r="K20364"/>
      <c r="L20364"/>
    </row>
    <row r="20365" spans="9:12" ht="15" x14ac:dyDescent="0.25">
      <c r="I20365"/>
      <c r="J20365"/>
      <c r="K20365"/>
      <c r="L20365"/>
    </row>
    <row r="20366" spans="9:12" ht="15" x14ac:dyDescent="0.25">
      <c r="I20366"/>
      <c r="J20366"/>
      <c r="K20366"/>
      <c r="L20366"/>
    </row>
    <row r="20367" spans="9:12" ht="15" x14ac:dyDescent="0.25">
      <c r="I20367"/>
      <c r="J20367"/>
      <c r="K20367"/>
      <c r="L20367"/>
    </row>
    <row r="20368" spans="9:12" ht="15" x14ac:dyDescent="0.25">
      <c r="I20368"/>
      <c r="J20368"/>
      <c r="K20368"/>
      <c r="L20368"/>
    </row>
    <row r="20369" spans="9:12" ht="15" x14ac:dyDescent="0.25">
      <c r="I20369"/>
      <c r="J20369"/>
      <c r="K20369"/>
      <c r="L20369"/>
    </row>
    <row r="20370" spans="9:12" ht="15" x14ac:dyDescent="0.25">
      <c r="I20370"/>
      <c r="J20370"/>
      <c r="K20370"/>
      <c r="L20370"/>
    </row>
    <row r="20371" spans="9:12" ht="15" x14ac:dyDescent="0.25">
      <c r="I20371"/>
      <c r="J20371"/>
      <c r="K20371"/>
      <c r="L20371"/>
    </row>
    <row r="20372" spans="9:12" ht="15" x14ac:dyDescent="0.25">
      <c r="I20372"/>
      <c r="J20372"/>
      <c r="K20372"/>
      <c r="L20372"/>
    </row>
    <row r="20373" spans="9:12" ht="15" x14ac:dyDescent="0.25">
      <c r="I20373"/>
      <c r="J20373"/>
      <c r="K20373"/>
      <c r="L20373"/>
    </row>
    <row r="20374" spans="9:12" ht="15" x14ac:dyDescent="0.25">
      <c r="I20374"/>
      <c r="J20374"/>
      <c r="K20374"/>
      <c r="L20374"/>
    </row>
    <row r="20375" spans="9:12" ht="15" x14ac:dyDescent="0.25">
      <c r="I20375"/>
      <c r="J20375"/>
      <c r="K20375"/>
      <c r="L20375"/>
    </row>
    <row r="20376" spans="9:12" ht="15" x14ac:dyDescent="0.25">
      <c r="I20376"/>
      <c r="J20376"/>
      <c r="K20376"/>
      <c r="L20376"/>
    </row>
    <row r="20377" spans="9:12" ht="15" x14ac:dyDescent="0.25">
      <c r="I20377"/>
      <c r="J20377"/>
      <c r="K20377"/>
      <c r="L20377"/>
    </row>
    <row r="20378" spans="9:12" ht="15" x14ac:dyDescent="0.25">
      <c r="I20378"/>
      <c r="J20378"/>
      <c r="K20378"/>
      <c r="L20378"/>
    </row>
    <row r="20379" spans="9:12" ht="15" x14ac:dyDescent="0.25">
      <c r="I20379"/>
      <c r="J20379"/>
      <c r="K20379"/>
      <c r="L20379"/>
    </row>
    <row r="20380" spans="9:12" ht="15" x14ac:dyDescent="0.25">
      <c r="I20380"/>
      <c r="J20380"/>
      <c r="K20380"/>
      <c r="L20380"/>
    </row>
    <row r="20381" spans="9:12" ht="15" x14ac:dyDescent="0.25">
      <c r="I20381"/>
      <c r="J20381"/>
      <c r="K20381"/>
      <c r="L20381"/>
    </row>
    <row r="20382" spans="9:12" ht="15" x14ac:dyDescent="0.25">
      <c r="I20382"/>
      <c r="J20382"/>
      <c r="K20382"/>
      <c r="L20382"/>
    </row>
    <row r="20383" spans="9:12" ht="15" x14ac:dyDescent="0.25">
      <c r="I20383"/>
      <c r="J20383"/>
      <c r="K20383"/>
      <c r="L20383"/>
    </row>
    <row r="20384" spans="9:12" ht="15" x14ac:dyDescent="0.25">
      <c r="I20384"/>
      <c r="J20384"/>
      <c r="K20384"/>
      <c r="L20384"/>
    </row>
    <row r="20385" spans="9:12" ht="15" x14ac:dyDescent="0.25">
      <c r="I20385"/>
      <c r="J20385"/>
      <c r="K20385"/>
      <c r="L20385"/>
    </row>
    <row r="20386" spans="9:12" ht="15" x14ac:dyDescent="0.25">
      <c r="I20386"/>
      <c r="J20386"/>
      <c r="K20386"/>
      <c r="L20386"/>
    </row>
    <row r="20387" spans="9:12" ht="15" x14ac:dyDescent="0.25">
      <c r="I20387"/>
      <c r="J20387"/>
      <c r="K20387"/>
      <c r="L20387"/>
    </row>
    <row r="20388" spans="9:12" ht="15" x14ac:dyDescent="0.25">
      <c r="I20388"/>
      <c r="J20388"/>
      <c r="K20388"/>
      <c r="L20388"/>
    </row>
    <row r="20389" spans="9:12" ht="15" x14ac:dyDescent="0.25">
      <c r="I20389"/>
      <c r="J20389"/>
      <c r="K20389"/>
      <c r="L20389"/>
    </row>
    <row r="20390" spans="9:12" ht="15" x14ac:dyDescent="0.25">
      <c r="I20390"/>
      <c r="J20390"/>
      <c r="K20390"/>
      <c r="L20390"/>
    </row>
    <row r="20391" spans="9:12" ht="15" x14ac:dyDescent="0.25">
      <c r="I20391"/>
      <c r="J20391"/>
      <c r="K20391"/>
      <c r="L20391"/>
    </row>
    <row r="20392" spans="9:12" ht="15" x14ac:dyDescent="0.25">
      <c r="I20392"/>
      <c r="J20392"/>
      <c r="K20392"/>
      <c r="L20392"/>
    </row>
    <row r="20393" spans="9:12" ht="15" x14ac:dyDescent="0.25">
      <c r="I20393"/>
      <c r="J20393"/>
      <c r="K20393"/>
      <c r="L20393"/>
    </row>
    <row r="20394" spans="9:12" ht="15" x14ac:dyDescent="0.25">
      <c r="I20394"/>
      <c r="J20394"/>
      <c r="K20394"/>
      <c r="L20394"/>
    </row>
    <row r="20395" spans="9:12" ht="15" x14ac:dyDescent="0.25">
      <c r="I20395"/>
      <c r="J20395"/>
      <c r="K20395"/>
      <c r="L20395"/>
    </row>
    <row r="20396" spans="9:12" ht="15" x14ac:dyDescent="0.25">
      <c r="I20396"/>
      <c r="J20396"/>
      <c r="K20396"/>
      <c r="L20396"/>
    </row>
    <row r="20397" spans="9:12" ht="15" x14ac:dyDescent="0.25">
      <c r="I20397"/>
      <c r="J20397"/>
      <c r="K20397"/>
      <c r="L20397"/>
    </row>
    <row r="20398" spans="9:12" ht="15" x14ac:dyDescent="0.25">
      <c r="I20398"/>
      <c r="J20398"/>
      <c r="K20398"/>
      <c r="L20398"/>
    </row>
    <row r="20399" spans="9:12" ht="15" x14ac:dyDescent="0.25">
      <c r="I20399"/>
      <c r="J20399"/>
      <c r="K20399"/>
      <c r="L20399"/>
    </row>
    <row r="20400" spans="9:12" ht="15" x14ac:dyDescent="0.25">
      <c r="I20400"/>
      <c r="J20400"/>
      <c r="K20400"/>
      <c r="L20400"/>
    </row>
    <row r="20401" spans="9:12" ht="15" x14ac:dyDescent="0.25">
      <c r="I20401"/>
      <c r="J20401"/>
      <c r="K20401"/>
      <c r="L20401"/>
    </row>
    <row r="20402" spans="9:12" ht="15" x14ac:dyDescent="0.25">
      <c r="I20402"/>
      <c r="J20402"/>
      <c r="K20402"/>
      <c r="L20402"/>
    </row>
    <row r="20403" spans="9:12" ht="15" x14ac:dyDescent="0.25">
      <c r="I20403"/>
      <c r="J20403"/>
      <c r="K20403"/>
      <c r="L20403"/>
    </row>
    <row r="20404" spans="9:12" ht="15" x14ac:dyDescent="0.25">
      <c r="I20404"/>
      <c r="J20404"/>
      <c r="K20404"/>
      <c r="L20404"/>
    </row>
    <row r="20405" spans="9:12" ht="15" x14ac:dyDescent="0.25">
      <c r="I20405"/>
      <c r="J20405"/>
      <c r="K20405"/>
      <c r="L20405"/>
    </row>
    <row r="20406" spans="9:12" ht="15" x14ac:dyDescent="0.25">
      <c r="I20406"/>
      <c r="J20406"/>
      <c r="K20406"/>
      <c r="L20406"/>
    </row>
    <row r="20407" spans="9:12" ht="15" x14ac:dyDescent="0.25">
      <c r="I20407"/>
      <c r="J20407"/>
      <c r="K20407"/>
      <c r="L20407"/>
    </row>
    <row r="20408" spans="9:12" ht="15" x14ac:dyDescent="0.25">
      <c r="I20408"/>
      <c r="J20408"/>
      <c r="K20408"/>
      <c r="L20408"/>
    </row>
    <row r="20409" spans="9:12" ht="15" x14ac:dyDescent="0.25">
      <c r="I20409"/>
      <c r="J20409"/>
      <c r="K20409"/>
      <c r="L20409"/>
    </row>
    <row r="20410" spans="9:12" ht="15" x14ac:dyDescent="0.25">
      <c r="I20410"/>
      <c r="J20410"/>
      <c r="K20410"/>
      <c r="L20410"/>
    </row>
    <row r="20411" spans="9:12" ht="15" x14ac:dyDescent="0.25">
      <c r="I20411"/>
      <c r="J20411"/>
      <c r="K20411"/>
      <c r="L20411"/>
    </row>
    <row r="20412" spans="9:12" ht="15" x14ac:dyDescent="0.25">
      <c r="I20412"/>
      <c r="J20412"/>
      <c r="K20412"/>
      <c r="L20412"/>
    </row>
    <row r="20413" spans="9:12" ht="15" x14ac:dyDescent="0.25">
      <c r="I20413"/>
      <c r="J20413"/>
      <c r="K20413"/>
      <c r="L20413"/>
    </row>
    <row r="20414" spans="9:12" ht="15" x14ac:dyDescent="0.25">
      <c r="I20414"/>
      <c r="J20414"/>
      <c r="K20414"/>
      <c r="L20414"/>
    </row>
    <row r="20415" spans="9:12" ht="15" x14ac:dyDescent="0.25">
      <c r="I20415"/>
      <c r="J20415"/>
      <c r="K20415"/>
      <c r="L20415"/>
    </row>
    <row r="20416" spans="9:12" ht="15" x14ac:dyDescent="0.25">
      <c r="I20416"/>
      <c r="J20416"/>
      <c r="K20416"/>
      <c r="L20416"/>
    </row>
    <row r="20417" spans="9:12" ht="15" x14ac:dyDescent="0.25">
      <c r="I20417"/>
      <c r="J20417"/>
      <c r="K20417"/>
      <c r="L20417"/>
    </row>
    <row r="20418" spans="9:12" ht="15" x14ac:dyDescent="0.25">
      <c r="I20418"/>
      <c r="J20418"/>
      <c r="K20418"/>
      <c r="L20418"/>
    </row>
    <row r="20419" spans="9:12" ht="15" x14ac:dyDescent="0.25">
      <c r="I20419"/>
      <c r="J20419"/>
      <c r="K20419"/>
      <c r="L20419"/>
    </row>
    <row r="20420" spans="9:12" ht="15" x14ac:dyDescent="0.25">
      <c r="I20420"/>
      <c r="J20420"/>
      <c r="K20420"/>
      <c r="L20420"/>
    </row>
    <row r="20421" spans="9:12" ht="15" x14ac:dyDescent="0.25">
      <c r="I20421"/>
      <c r="J20421"/>
      <c r="K20421"/>
      <c r="L20421"/>
    </row>
    <row r="20422" spans="9:12" ht="15" x14ac:dyDescent="0.25">
      <c r="I20422"/>
      <c r="J20422"/>
      <c r="K20422"/>
      <c r="L20422"/>
    </row>
    <row r="20423" spans="9:12" ht="15" x14ac:dyDescent="0.25">
      <c r="I20423"/>
      <c r="J20423"/>
      <c r="K20423"/>
      <c r="L20423"/>
    </row>
    <row r="20424" spans="9:12" ht="15" x14ac:dyDescent="0.25">
      <c r="I20424"/>
      <c r="J20424"/>
      <c r="K20424"/>
      <c r="L20424"/>
    </row>
    <row r="20425" spans="9:12" ht="15" x14ac:dyDescent="0.25">
      <c r="I20425"/>
      <c r="J20425"/>
      <c r="K20425"/>
      <c r="L20425"/>
    </row>
    <row r="20426" spans="9:12" ht="15" x14ac:dyDescent="0.25">
      <c r="I20426"/>
      <c r="J20426"/>
      <c r="K20426"/>
      <c r="L20426"/>
    </row>
    <row r="20427" spans="9:12" ht="15" x14ac:dyDescent="0.25">
      <c r="I20427"/>
      <c r="J20427"/>
      <c r="K20427"/>
      <c r="L20427"/>
    </row>
    <row r="20428" spans="9:12" ht="15" x14ac:dyDescent="0.25">
      <c r="I20428"/>
      <c r="J20428"/>
      <c r="K20428"/>
      <c r="L20428"/>
    </row>
    <row r="20429" spans="9:12" ht="15" x14ac:dyDescent="0.25">
      <c r="I20429"/>
      <c r="J20429"/>
      <c r="K20429"/>
      <c r="L20429"/>
    </row>
    <row r="20430" spans="9:12" ht="15" x14ac:dyDescent="0.25">
      <c r="I20430"/>
      <c r="J20430"/>
      <c r="K20430"/>
      <c r="L20430"/>
    </row>
    <row r="20431" spans="9:12" ht="15" x14ac:dyDescent="0.25">
      <c r="I20431"/>
      <c r="J20431"/>
      <c r="K20431"/>
      <c r="L20431"/>
    </row>
    <row r="20432" spans="9:12" ht="15" x14ac:dyDescent="0.25">
      <c r="I20432"/>
      <c r="J20432"/>
      <c r="K20432"/>
      <c r="L20432"/>
    </row>
    <row r="20433" spans="9:12" ht="15" x14ac:dyDescent="0.25">
      <c r="I20433"/>
      <c r="J20433"/>
      <c r="K20433"/>
      <c r="L20433"/>
    </row>
    <row r="20434" spans="9:12" ht="15" x14ac:dyDescent="0.25">
      <c r="I20434"/>
      <c r="J20434"/>
      <c r="K20434"/>
      <c r="L20434"/>
    </row>
    <row r="20435" spans="9:12" ht="15" x14ac:dyDescent="0.25">
      <c r="I20435"/>
      <c r="J20435"/>
      <c r="K20435"/>
      <c r="L20435"/>
    </row>
    <row r="20436" spans="9:12" ht="15" x14ac:dyDescent="0.25">
      <c r="I20436"/>
      <c r="J20436"/>
      <c r="K20436"/>
      <c r="L20436"/>
    </row>
    <row r="20437" spans="9:12" ht="15" x14ac:dyDescent="0.25">
      <c r="I20437"/>
      <c r="J20437"/>
      <c r="K20437"/>
      <c r="L20437"/>
    </row>
    <row r="20438" spans="9:12" ht="15" x14ac:dyDescent="0.25">
      <c r="I20438"/>
      <c r="J20438"/>
      <c r="K20438"/>
      <c r="L20438"/>
    </row>
    <row r="20439" spans="9:12" ht="15" x14ac:dyDescent="0.25">
      <c r="I20439"/>
      <c r="J20439"/>
      <c r="K20439"/>
      <c r="L20439"/>
    </row>
    <row r="20440" spans="9:12" ht="15" x14ac:dyDescent="0.25">
      <c r="I20440"/>
      <c r="J20440"/>
      <c r="K20440"/>
      <c r="L20440"/>
    </row>
    <row r="20441" spans="9:12" ht="15" x14ac:dyDescent="0.25">
      <c r="I20441"/>
      <c r="J20441"/>
      <c r="K20441"/>
      <c r="L20441"/>
    </row>
    <row r="20442" spans="9:12" ht="15" x14ac:dyDescent="0.25">
      <c r="I20442"/>
      <c r="J20442"/>
      <c r="K20442"/>
      <c r="L20442"/>
    </row>
    <row r="20443" spans="9:12" ht="15" x14ac:dyDescent="0.25">
      <c r="I20443"/>
      <c r="J20443"/>
      <c r="K20443"/>
      <c r="L20443"/>
    </row>
    <row r="20444" spans="9:12" ht="15" x14ac:dyDescent="0.25">
      <c r="I20444"/>
      <c r="J20444"/>
      <c r="K20444"/>
      <c r="L20444"/>
    </row>
    <row r="20445" spans="9:12" ht="15" x14ac:dyDescent="0.25">
      <c r="I20445"/>
      <c r="J20445"/>
      <c r="K20445"/>
      <c r="L20445"/>
    </row>
    <row r="20446" spans="9:12" ht="15" x14ac:dyDescent="0.25">
      <c r="I20446"/>
      <c r="J20446"/>
      <c r="K20446"/>
      <c r="L20446"/>
    </row>
    <row r="20447" spans="9:12" ht="15" x14ac:dyDescent="0.25">
      <c r="I20447"/>
      <c r="J20447"/>
      <c r="K20447"/>
      <c r="L20447"/>
    </row>
    <row r="20448" spans="9:12" ht="15" x14ac:dyDescent="0.25">
      <c r="I20448"/>
      <c r="J20448"/>
      <c r="K20448"/>
      <c r="L20448"/>
    </row>
    <row r="20449" spans="9:12" ht="15" x14ac:dyDescent="0.25">
      <c r="I20449"/>
      <c r="J20449"/>
      <c r="K20449"/>
      <c r="L20449"/>
    </row>
    <row r="20450" spans="9:12" ht="15" x14ac:dyDescent="0.25">
      <c r="I20450"/>
      <c r="J20450"/>
      <c r="K20450"/>
      <c r="L20450"/>
    </row>
    <row r="20451" spans="9:12" ht="15" x14ac:dyDescent="0.25">
      <c r="I20451"/>
      <c r="J20451"/>
      <c r="K20451"/>
      <c r="L20451"/>
    </row>
    <row r="20452" spans="9:12" ht="15" x14ac:dyDescent="0.25">
      <c r="I20452"/>
      <c r="J20452"/>
      <c r="K20452"/>
      <c r="L20452"/>
    </row>
    <row r="20453" spans="9:12" ht="15" x14ac:dyDescent="0.25">
      <c r="I20453"/>
      <c r="J20453"/>
      <c r="K20453"/>
      <c r="L20453"/>
    </row>
    <row r="20454" spans="9:12" ht="15" x14ac:dyDescent="0.25">
      <c r="I20454"/>
      <c r="J20454"/>
      <c r="K20454"/>
      <c r="L20454"/>
    </row>
    <row r="20455" spans="9:12" ht="15" x14ac:dyDescent="0.25">
      <c r="I20455"/>
      <c r="J20455"/>
      <c r="K20455"/>
      <c r="L20455"/>
    </row>
    <row r="20456" spans="9:12" ht="15" x14ac:dyDescent="0.25">
      <c r="I20456"/>
      <c r="J20456"/>
      <c r="K20456"/>
      <c r="L20456"/>
    </row>
    <row r="20457" spans="9:12" ht="15" x14ac:dyDescent="0.25">
      <c r="I20457"/>
      <c r="J20457"/>
      <c r="K20457"/>
      <c r="L20457"/>
    </row>
    <row r="20458" spans="9:12" ht="15" x14ac:dyDescent="0.25">
      <c r="I20458"/>
      <c r="J20458"/>
      <c r="K20458"/>
      <c r="L20458"/>
    </row>
    <row r="20459" spans="9:12" ht="15" x14ac:dyDescent="0.25">
      <c r="I20459"/>
      <c r="J20459"/>
      <c r="K20459"/>
      <c r="L20459"/>
    </row>
    <row r="20460" spans="9:12" ht="15" x14ac:dyDescent="0.25">
      <c r="I20460"/>
      <c r="J20460"/>
      <c r="K20460"/>
      <c r="L20460"/>
    </row>
    <row r="20461" spans="9:12" ht="15" x14ac:dyDescent="0.25">
      <c r="I20461"/>
      <c r="J20461"/>
      <c r="K20461"/>
      <c r="L20461"/>
    </row>
    <row r="20462" spans="9:12" ht="15" x14ac:dyDescent="0.25">
      <c r="I20462"/>
      <c r="J20462"/>
      <c r="K20462"/>
      <c r="L20462"/>
    </row>
    <row r="20463" spans="9:12" ht="15" x14ac:dyDescent="0.25">
      <c r="I20463"/>
      <c r="J20463"/>
      <c r="K20463"/>
      <c r="L20463"/>
    </row>
    <row r="20464" spans="9:12" ht="15" x14ac:dyDescent="0.25">
      <c r="I20464"/>
      <c r="J20464"/>
      <c r="K20464"/>
      <c r="L20464"/>
    </row>
    <row r="20465" spans="9:12" ht="15" x14ac:dyDescent="0.25">
      <c r="I20465"/>
      <c r="J20465"/>
      <c r="K20465"/>
      <c r="L20465"/>
    </row>
    <row r="20466" spans="9:12" ht="15" x14ac:dyDescent="0.25">
      <c r="I20466"/>
      <c r="J20466"/>
      <c r="K20466"/>
      <c r="L20466"/>
    </row>
    <row r="20467" spans="9:12" ht="15" x14ac:dyDescent="0.25">
      <c r="I20467"/>
      <c r="J20467"/>
      <c r="K20467"/>
      <c r="L20467"/>
    </row>
    <row r="20468" spans="9:12" ht="15" x14ac:dyDescent="0.25">
      <c r="I20468"/>
      <c r="J20468"/>
      <c r="K20468"/>
      <c r="L20468"/>
    </row>
    <row r="20469" spans="9:12" ht="15" x14ac:dyDescent="0.25">
      <c r="I20469"/>
      <c r="J20469"/>
      <c r="K20469"/>
      <c r="L20469"/>
    </row>
    <row r="20470" spans="9:12" ht="15" x14ac:dyDescent="0.25">
      <c r="I20470"/>
      <c r="J20470"/>
      <c r="K20470"/>
      <c r="L20470"/>
    </row>
    <row r="20471" spans="9:12" ht="15" x14ac:dyDescent="0.25">
      <c r="I20471"/>
      <c r="J20471"/>
      <c r="K20471"/>
      <c r="L20471"/>
    </row>
    <row r="20472" spans="9:12" ht="15" x14ac:dyDescent="0.25">
      <c r="I20472"/>
      <c r="J20472"/>
      <c r="K20472"/>
      <c r="L20472"/>
    </row>
    <row r="20473" spans="9:12" ht="15" x14ac:dyDescent="0.25">
      <c r="I20473"/>
      <c r="J20473"/>
      <c r="K20473"/>
      <c r="L20473"/>
    </row>
    <row r="20474" spans="9:12" ht="15" x14ac:dyDescent="0.25">
      <c r="I20474"/>
      <c r="J20474"/>
      <c r="K20474"/>
      <c r="L20474"/>
    </row>
    <row r="20475" spans="9:12" ht="15" x14ac:dyDescent="0.25">
      <c r="I20475"/>
      <c r="J20475"/>
      <c r="K20475"/>
      <c r="L20475"/>
    </row>
    <row r="20476" spans="9:12" ht="15" x14ac:dyDescent="0.25">
      <c r="I20476"/>
      <c r="J20476"/>
      <c r="K20476"/>
      <c r="L20476"/>
    </row>
    <row r="20477" spans="9:12" ht="15" x14ac:dyDescent="0.25">
      <c r="I20477"/>
      <c r="J20477"/>
      <c r="K20477"/>
      <c r="L20477"/>
    </row>
    <row r="20478" spans="9:12" ht="15" x14ac:dyDescent="0.25">
      <c r="I20478"/>
      <c r="J20478"/>
      <c r="K20478"/>
      <c r="L20478"/>
    </row>
    <row r="20479" spans="9:12" ht="15" x14ac:dyDescent="0.25">
      <c r="I20479"/>
      <c r="J20479"/>
      <c r="K20479"/>
      <c r="L20479"/>
    </row>
    <row r="20480" spans="9:12" ht="15" x14ac:dyDescent="0.25">
      <c r="I20480"/>
      <c r="J20480"/>
      <c r="K20480"/>
      <c r="L20480"/>
    </row>
    <row r="20481" spans="9:12" ht="15" x14ac:dyDescent="0.25">
      <c r="I20481"/>
      <c r="J20481"/>
      <c r="K20481"/>
      <c r="L20481"/>
    </row>
    <row r="20482" spans="9:12" ht="15" x14ac:dyDescent="0.25">
      <c r="I20482"/>
      <c r="J20482"/>
      <c r="K20482"/>
      <c r="L20482"/>
    </row>
    <row r="20483" spans="9:12" ht="15" x14ac:dyDescent="0.25">
      <c r="I20483"/>
      <c r="J20483"/>
      <c r="K20483"/>
      <c r="L20483"/>
    </row>
    <row r="20484" spans="9:12" ht="15" x14ac:dyDescent="0.25">
      <c r="I20484"/>
      <c r="J20484"/>
      <c r="K20484"/>
      <c r="L20484"/>
    </row>
    <row r="20485" spans="9:12" ht="15" x14ac:dyDescent="0.25">
      <c r="I20485"/>
      <c r="J20485"/>
      <c r="K20485"/>
      <c r="L20485"/>
    </row>
    <row r="20486" spans="9:12" ht="15" x14ac:dyDescent="0.25">
      <c r="I20486"/>
      <c r="J20486"/>
      <c r="K20486"/>
      <c r="L20486"/>
    </row>
    <row r="20487" spans="9:12" ht="15" x14ac:dyDescent="0.25">
      <c r="I20487"/>
      <c r="J20487"/>
      <c r="K20487"/>
      <c r="L20487"/>
    </row>
    <row r="20488" spans="9:12" ht="15" x14ac:dyDescent="0.25">
      <c r="I20488"/>
      <c r="J20488"/>
      <c r="K20488"/>
      <c r="L20488"/>
    </row>
    <row r="20489" spans="9:12" ht="15" x14ac:dyDescent="0.25">
      <c r="I20489"/>
      <c r="J20489"/>
      <c r="K20489"/>
      <c r="L20489"/>
    </row>
    <row r="20490" spans="9:12" ht="15" x14ac:dyDescent="0.25">
      <c r="I20490"/>
      <c r="J20490"/>
      <c r="K20490"/>
      <c r="L20490"/>
    </row>
    <row r="20491" spans="9:12" ht="15" x14ac:dyDescent="0.25">
      <c r="I20491"/>
      <c r="J20491"/>
      <c r="K20491"/>
      <c r="L20491"/>
    </row>
    <row r="20492" spans="9:12" ht="15" x14ac:dyDescent="0.25">
      <c r="I20492"/>
      <c r="J20492"/>
      <c r="K20492"/>
      <c r="L20492"/>
    </row>
    <row r="20493" spans="9:12" ht="15" x14ac:dyDescent="0.25">
      <c r="I20493"/>
      <c r="J20493"/>
      <c r="K20493"/>
      <c r="L20493"/>
    </row>
    <row r="20494" spans="9:12" ht="15" x14ac:dyDescent="0.25">
      <c r="I20494"/>
      <c r="J20494"/>
      <c r="K20494"/>
      <c r="L20494"/>
    </row>
    <row r="20495" spans="9:12" ht="15" x14ac:dyDescent="0.25">
      <c r="I20495"/>
      <c r="J20495"/>
      <c r="K20495"/>
      <c r="L20495"/>
    </row>
    <row r="20496" spans="9:12" ht="15" x14ac:dyDescent="0.25">
      <c r="I20496"/>
      <c r="J20496"/>
      <c r="K20496"/>
      <c r="L20496"/>
    </row>
    <row r="20497" spans="9:12" ht="15" x14ac:dyDescent="0.25">
      <c r="I20497"/>
      <c r="J20497"/>
      <c r="K20497"/>
      <c r="L20497"/>
    </row>
    <row r="20498" spans="9:12" ht="15" x14ac:dyDescent="0.25">
      <c r="I20498"/>
      <c r="J20498"/>
      <c r="K20498"/>
      <c r="L20498"/>
    </row>
    <row r="20499" spans="9:12" ht="15" x14ac:dyDescent="0.25">
      <c r="I20499"/>
      <c r="J20499"/>
      <c r="K20499"/>
      <c r="L20499"/>
    </row>
    <row r="20500" spans="9:12" ht="15" x14ac:dyDescent="0.25">
      <c r="I20500"/>
      <c r="J20500"/>
      <c r="K20500"/>
      <c r="L20500"/>
    </row>
    <row r="20501" spans="9:12" ht="15" x14ac:dyDescent="0.25">
      <c r="I20501"/>
      <c r="J20501"/>
      <c r="K20501"/>
      <c r="L20501"/>
    </row>
    <row r="20502" spans="9:12" ht="15" x14ac:dyDescent="0.25">
      <c r="I20502"/>
      <c r="J20502"/>
      <c r="K20502"/>
      <c r="L20502"/>
    </row>
    <row r="20503" spans="9:12" ht="15" x14ac:dyDescent="0.25">
      <c r="I20503"/>
      <c r="J20503"/>
      <c r="K20503"/>
      <c r="L20503"/>
    </row>
    <row r="20504" spans="9:12" ht="15" x14ac:dyDescent="0.25">
      <c r="I20504"/>
      <c r="J20504"/>
      <c r="K20504"/>
      <c r="L20504"/>
    </row>
    <row r="20505" spans="9:12" ht="15" x14ac:dyDescent="0.25">
      <c r="I20505"/>
      <c r="J20505"/>
      <c r="K20505"/>
      <c r="L20505"/>
    </row>
    <row r="20506" spans="9:12" ht="15" x14ac:dyDescent="0.25">
      <c r="I20506"/>
      <c r="J20506"/>
      <c r="K20506"/>
      <c r="L20506"/>
    </row>
    <row r="20507" spans="9:12" ht="15" x14ac:dyDescent="0.25">
      <c r="I20507"/>
      <c r="J20507"/>
      <c r="K20507"/>
      <c r="L20507"/>
    </row>
    <row r="20508" spans="9:12" ht="15" x14ac:dyDescent="0.25">
      <c r="I20508"/>
      <c r="J20508"/>
      <c r="K20508"/>
      <c r="L20508"/>
    </row>
    <row r="20509" spans="9:12" ht="15" x14ac:dyDescent="0.25">
      <c r="I20509"/>
      <c r="J20509"/>
      <c r="K20509"/>
      <c r="L20509"/>
    </row>
    <row r="20510" spans="9:12" ht="15" x14ac:dyDescent="0.25">
      <c r="I20510"/>
      <c r="J20510"/>
      <c r="K20510"/>
      <c r="L20510"/>
    </row>
    <row r="20511" spans="9:12" ht="15" x14ac:dyDescent="0.25">
      <c r="I20511"/>
      <c r="J20511"/>
      <c r="K20511"/>
      <c r="L20511"/>
    </row>
    <row r="20512" spans="9:12" ht="15" x14ac:dyDescent="0.25">
      <c r="I20512"/>
      <c r="J20512"/>
      <c r="K20512"/>
      <c r="L20512"/>
    </row>
    <row r="20513" spans="9:12" ht="15" x14ac:dyDescent="0.25">
      <c r="I20513"/>
      <c r="J20513"/>
      <c r="K20513"/>
      <c r="L20513"/>
    </row>
    <row r="20514" spans="9:12" ht="15" x14ac:dyDescent="0.25">
      <c r="I20514"/>
      <c r="J20514"/>
      <c r="K20514"/>
      <c r="L20514"/>
    </row>
    <row r="20515" spans="9:12" ht="15" x14ac:dyDescent="0.25">
      <c r="I20515"/>
      <c r="J20515"/>
      <c r="K20515"/>
      <c r="L20515"/>
    </row>
    <row r="20516" spans="9:12" ht="15" x14ac:dyDescent="0.25">
      <c r="I20516"/>
      <c r="J20516"/>
      <c r="K20516"/>
      <c r="L20516"/>
    </row>
    <row r="20517" spans="9:12" ht="15" x14ac:dyDescent="0.25">
      <c r="I20517"/>
      <c r="J20517"/>
      <c r="K20517"/>
      <c r="L20517"/>
    </row>
    <row r="20518" spans="9:12" ht="15" x14ac:dyDescent="0.25">
      <c r="I20518"/>
      <c r="J20518"/>
      <c r="K20518"/>
      <c r="L20518"/>
    </row>
    <row r="20519" spans="9:12" ht="15" x14ac:dyDescent="0.25">
      <c r="I20519"/>
      <c r="J20519"/>
      <c r="K20519"/>
      <c r="L20519"/>
    </row>
    <row r="20520" spans="9:12" ht="15" x14ac:dyDescent="0.25">
      <c r="I20520"/>
      <c r="J20520"/>
      <c r="K20520"/>
      <c r="L20520"/>
    </row>
    <row r="20521" spans="9:12" ht="15" x14ac:dyDescent="0.25">
      <c r="I20521"/>
      <c r="J20521"/>
      <c r="K20521"/>
      <c r="L20521"/>
    </row>
    <row r="20522" spans="9:12" ht="15" x14ac:dyDescent="0.25">
      <c r="I20522"/>
      <c r="J20522"/>
      <c r="K20522"/>
      <c r="L20522"/>
    </row>
    <row r="20523" spans="9:12" ht="15" x14ac:dyDescent="0.25">
      <c r="I20523"/>
      <c r="J20523"/>
      <c r="K20523"/>
      <c r="L20523"/>
    </row>
    <row r="20524" spans="9:12" ht="15" x14ac:dyDescent="0.25">
      <c r="I20524"/>
      <c r="J20524"/>
      <c r="K20524"/>
      <c r="L20524"/>
    </row>
    <row r="20525" spans="9:12" ht="15" x14ac:dyDescent="0.25">
      <c r="I20525"/>
      <c r="J20525"/>
      <c r="K20525"/>
      <c r="L20525"/>
    </row>
    <row r="20526" spans="9:12" ht="15" x14ac:dyDescent="0.25">
      <c r="I20526"/>
      <c r="J20526"/>
      <c r="K20526"/>
      <c r="L20526"/>
    </row>
    <row r="20527" spans="9:12" ht="15" x14ac:dyDescent="0.25">
      <c r="I20527"/>
      <c r="J20527"/>
      <c r="K20527"/>
      <c r="L20527"/>
    </row>
    <row r="20528" spans="9:12" ht="15" x14ac:dyDescent="0.25">
      <c r="I20528"/>
      <c r="J20528"/>
      <c r="K20528"/>
      <c r="L20528"/>
    </row>
    <row r="20529" spans="9:12" ht="15" x14ac:dyDescent="0.25">
      <c r="I20529"/>
      <c r="J20529"/>
      <c r="K20529"/>
      <c r="L20529"/>
    </row>
    <row r="20530" spans="9:12" ht="15" x14ac:dyDescent="0.25">
      <c r="I20530"/>
      <c r="J20530"/>
      <c r="K20530"/>
      <c r="L20530"/>
    </row>
    <row r="20531" spans="9:12" ht="15" x14ac:dyDescent="0.25">
      <c r="I20531"/>
      <c r="J20531"/>
      <c r="K20531"/>
      <c r="L20531"/>
    </row>
    <row r="20532" spans="9:12" ht="15" x14ac:dyDescent="0.25">
      <c r="I20532"/>
      <c r="J20532"/>
      <c r="K20532"/>
      <c r="L20532"/>
    </row>
    <row r="20533" spans="9:12" ht="15" x14ac:dyDescent="0.25">
      <c r="I20533"/>
      <c r="J20533"/>
      <c r="K20533"/>
      <c r="L20533"/>
    </row>
    <row r="20534" spans="9:12" ht="15" x14ac:dyDescent="0.25">
      <c r="I20534"/>
      <c r="J20534"/>
      <c r="K20534"/>
      <c r="L20534"/>
    </row>
    <row r="20535" spans="9:12" ht="15" x14ac:dyDescent="0.25">
      <c r="I20535"/>
      <c r="J20535"/>
      <c r="K20535"/>
      <c r="L20535"/>
    </row>
    <row r="20536" spans="9:12" ht="15" x14ac:dyDescent="0.25">
      <c r="I20536"/>
      <c r="J20536"/>
      <c r="K20536"/>
      <c r="L20536"/>
    </row>
    <row r="20537" spans="9:12" ht="15" x14ac:dyDescent="0.25">
      <c r="I20537"/>
      <c r="J20537"/>
      <c r="K20537"/>
      <c r="L20537"/>
    </row>
    <row r="20538" spans="9:12" ht="15" x14ac:dyDescent="0.25">
      <c r="I20538"/>
      <c r="J20538"/>
      <c r="K20538"/>
      <c r="L20538"/>
    </row>
    <row r="20539" spans="9:12" ht="15" x14ac:dyDescent="0.25">
      <c r="I20539"/>
      <c r="J20539"/>
      <c r="K20539"/>
      <c r="L20539"/>
    </row>
    <row r="20540" spans="9:12" ht="15" x14ac:dyDescent="0.25">
      <c r="I20540"/>
      <c r="J20540"/>
      <c r="K20540"/>
      <c r="L20540"/>
    </row>
    <row r="20541" spans="9:12" ht="15" x14ac:dyDescent="0.25">
      <c r="I20541"/>
      <c r="J20541"/>
      <c r="K20541"/>
      <c r="L20541"/>
    </row>
    <row r="20542" spans="9:12" ht="15" x14ac:dyDescent="0.25">
      <c r="I20542"/>
      <c r="J20542"/>
      <c r="K20542"/>
      <c r="L20542"/>
    </row>
    <row r="20543" spans="9:12" ht="15" x14ac:dyDescent="0.25">
      <c r="I20543"/>
      <c r="J20543"/>
      <c r="K20543"/>
      <c r="L20543"/>
    </row>
    <row r="20544" spans="9:12" ht="15" x14ac:dyDescent="0.25">
      <c r="I20544"/>
      <c r="J20544"/>
      <c r="K20544"/>
      <c r="L20544"/>
    </row>
    <row r="20545" spans="9:12" ht="15" x14ac:dyDescent="0.25">
      <c r="I20545"/>
      <c r="J20545"/>
      <c r="K20545"/>
      <c r="L20545"/>
    </row>
    <row r="20546" spans="9:12" ht="15" x14ac:dyDescent="0.25">
      <c r="I20546"/>
      <c r="J20546"/>
      <c r="K20546"/>
      <c r="L20546"/>
    </row>
    <row r="20547" spans="9:12" ht="15" x14ac:dyDescent="0.25">
      <c r="I20547"/>
      <c r="J20547"/>
      <c r="K20547"/>
      <c r="L20547"/>
    </row>
    <row r="20548" spans="9:12" ht="15" x14ac:dyDescent="0.25">
      <c r="I20548"/>
      <c r="J20548"/>
      <c r="K20548"/>
      <c r="L20548"/>
    </row>
    <row r="20549" spans="9:12" ht="15" x14ac:dyDescent="0.25">
      <c r="I20549"/>
      <c r="J20549"/>
      <c r="K20549"/>
      <c r="L20549"/>
    </row>
    <row r="20550" spans="9:12" ht="15" x14ac:dyDescent="0.25">
      <c r="I20550"/>
      <c r="J20550"/>
      <c r="K20550"/>
      <c r="L20550"/>
    </row>
    <row r="20551" spans="9:12" ht="15" x14ac:dyDescent="0.25">
      <c r="I20551"/>
      <c r="J20551"/>
      <c r="K20551"/>
      <c r="L20551"/>
    </row>
    <row r="20552" spans="9:12" ht="15" x14ac:dyDescent="0.25">
      <c r="I20552"/>
      <c r="J20552"/>
      <c r="K20552"/>
      <c r="L20552"/>
    </row>
    <row r="20553" spans="9:12" ht="15" x14ac:dyDescent="0.25">
      <c r="I20553"/>
      <c r="J20553"/>
      <c r="K20553"/>
      <c r="L20553"/>
    </row>
    <row r="20554" spans="9:12" ht="15" x14ac:dyDescent="0.25">
      <c r="I20554"/>
      <c r="J20554"/>
      <c r="K20554"/>
      <c r="L20554"/>
    </row>
    <row r="20555" spans="9:12" ht="15" x14ac:dyDescent="0.25">
      <c r="I20555"/>
      <c r="J20555"/>
      <c r="K20555"/>
      <c r="L20555"/>
    </row>
    <row r="20556" spans="9:12" ht="15" x14ac:dyDescent="0.25">
      <c r="I20556"/>
      <c r="J20556"/>
      <c r="K20556"/>
      <c r="L20556"/>
    </row>
    <row r="20557" spans="9:12" ht="15" x14ac:dyDescent="0.25">
      <c r="I20557"/>
      <c r="J20557"/>
      <c r="K20557"/>
      <c r="L20557"/>
    </row>
    <row r="20558" spans="9:12" ht="15" x14ac:dyDescent="0.25">
      <c r="I20558"/>
      <c r="J20558"/>
      <c r="K20558"/>
      <c r="L20558"/>
    </row>
    <row r="20559" spans="9:12" ht="15" x14ac:dyDescent="0.25">
      <c r="I20559"/>
      <c r="J20559"/>
      <c r="K20559"/>
      <c r="L20559"/>
    </row>
    <row r="20560" spans="9:12" ht="15" x14ac:dyDescent="0.25">
      <c r="I20560"/>
      <c r="J20560"/>
      <c r="K20560"/>
      <c r="L20560"/>
    </row>
    <row r="20561" spans="9:12" ht="15" x14ac:dyDescent="0.25">
      <c r="I20561"/>
      <c r="J20561"/>
      <c r="K20561"/>
      <c r="L20561"/>
    </row>
    <row r="20562" spans="9:12" ht="15" x14ac:dyDescent="0.25">
      <c r="I20562"/>
      <c r="J20562"/>
      <c r="K20562"/>
      <c r="L20562"/>
    </row>
    <row r="20563" spans="9:12" ht="15" x14ac:dyDescent="0.25">
      <c r="I20563"/>
      <c r="J20563"/>
      <c r="K20563"/>
      <c r="L20563"/>
    </row>
    <row r="20564" spans="9:12" ht="15" x14ac:dyDescent="0.25">
      <c r="I20564"/>
      <c r="J20564"/>
      <c r="K20564"/>
      <c r="L20564"/>
    </row>
    <row r="20565" spans="9:12" ht="15" x14ac:dyDescent="0.25">
      <c r="I20565"/>
      <c r="J20565"/>
      <c r="K20565"/>
      <c r="L20565"/>
    </row>
    <row r="20566" spans="9:12" ht="15" x14ac:dyDescent="0.25">
      <c r="I20566"/>
      <c r="J20566"/>
      <c r="K20566"/>
      <c r="L20566"/>
    </row>
    <row r="20567" spans="9:12" ht="15" x14ac:dyDescent="0.25">
      <c r="I20567"/>
      <c r="J20567"/>
      <c r="K20567"/>
      <c r="L20567"/>
    </row>
    <row r="20568" spans="9:12" ht="15" x14ac:dyDescent="0.25">
      <c r="I20568"/>
      <c r="J20568"/>
      <c r="K20568"/>
      <c r="L20568"/>
    </row>
    <row r="20569" spans="9:12" ht="15" x14ac:dyDescent="0.25">
      <c r="I20569"/>
      <c r="J20569"/>
      <c r="K20569"/>
      <c r="L20569"/>
    </row>
    <row r="20570" spans="9:12" ht="15" x14ac:dyDescent="0.25">
      <c r="I20570"/>
      <c r="J20570"/>
      <c r="K20570"/>
      <c r="L20570"/>
    </row>
    <row r="20571" spans="9:12" ht="15" x14ac:dyDescent="0.25">
      <c r="I20571"/>
      <c r="J20571"/>
      <c r="K20571"/>
      <c r="L20571"/>
    </row>
    <row r="20572" spans="9:12" ht="15" x14ac:dyDescent="0.25">
      <c r="I20572"/>
      <c r="J20572"/>
      <c r="K20572"/>
      <c r="L20572"/>
    </row>
    <row r="20573" spans="9:12" ht="15" x14ac:dyDescent="0.25">
      <c r="I20573"/>
      <c r="J20573"/>
      <c r="K20573"/>
      <c r="L20573"/>
    </row>
    <row r="20574" spans="9:12" ht="15" x14ac:dyDescent="0.25">
      <c r="I20574"/>
      <c r="J20574"/>
      <c r="K20574"/>
      <c r="L20574"/>
    </row>
    <row r="20575" spans="9:12" ht="15" x14ac:dyDescent="0.25">
      <c r="I20575"/>
      <c r="J20575"/>
      <c r="K20575"/>
      <c r="L20575"/>
    </row>
    <row r="20576" spans="9:12" ht="15" x14ac:dyDescent="0.25">
      <c r="I20576"/>
      <c r="J20576"/>
      <c r="K20576"/>
      <c r="L20576"/>
    </row>
    <row r="20577" spans="9:12" ht="15" x14ac:dyDescent="0.25">
      <c r="I20577"/>
      <c r="J20577"/>
      <c r="K20577"/>
      <c r="L20577"/>
    </row>
    <row r="20578" spans="9:12" ht="15" x14ac:dyDescent="0.25">
      <c r="I20578"/>
      <c r="J20578"/>
      <c r="K20578"/>
      <c r="L20578"/>
    </row>
    <row r="20579" spans="9:12" ht="15" x14ac:dyDescent="0.25">
      <c r="I20579"/>
      <c r="J20579"/>
      <c r="K20579"/>
      <c r="L20579"/>
    </row>
    <row r="20580" spans="9:12" ht="15" x14ac:dyDescent="0.25">
      <c r="I20580"/>
      <c r="J20580"/>
      <c r="K20580"/>
      <c r="L20580"/>
    </row>
    <row r="20581" spans="9:12" ht="15" x14ac:dyDescent="0.25">
      <c r="I20581"/>
      <c r="J20581"/>
      <c r="K20581"/>
      <c r="L20581"/>
    </row>
    <row r="20582" spans="9:12" ht="15" x14ac:dyDescent="0.25">
      <c r="I20582"/>
      <c r="J20582"/>
      <c r="K20582"/>
      <c r="L20582"/>
    </row>
    <row r="20583" spans="9:12" ht="15" x14ac:dyDescent="0.25">
      <c r="I20583"/>
      <c r="J20583"/>
      <c r="K20583"/>
      <c r="L20583"/>
    </row>
    <row r="20584" spans="9:12" ht="15" x14ac:dyDescent="0.25">
      <c r="I20584"/>
      <c r="J20584"/>
      <c r="K20584"/>
      <c r="L20584"/>
    </row>
    <row r="20585" spans="9:12" ht="15" x14ac:dyDescent="0.25">
      <c r="I20585"/>
      <c r="J20585"/>
      <c r="K20585"/>
      <c r="L20585"/>
    </row>
    <row r="20586" spans="9:12" ht="15" x14ac:dyDescent="0.25">
      <c r="I20586"/>
      <c r="J20586"/>
      <c r="K20586"/>
      <c r="L20586"/>
    </row>
    <row r="20587" spans="9:12" ht="15" x14ac:dyDescent="0.25">
      <c r="I20587"/>
      <c r="J20587"/>
      <c r="K20587"/>
      <c r="L20587"/>
    </row>
    <row r="20588" spans="9:12" ht="15" x14ac:dyDescent="0.25">
      <c r="I20588"/>
      <c r="J20588"/>
      <c r="K20588"/>
      <c r="L20588"/>
    </row>
    <row r="20589" spans="9:12" ht="15" x14ac:dyDescent="0.25">
      <c r="I20589"/>
      <c r="J20589"/>
      <c r="K20589"/>
      <c r="L20589"/>
    </row>
    <row r="20590" spans="9:12" ht="15" x14ac:dyDescent="0.25">
      <c r="I20590"/>
      <c r="J20590"/>
      <c r="K20590"/>
      <c r="L20590"/>
    </row>
    <row r="20591" spans="9:12" ht="15" x14ac:dyDescent="0.25">
      <c r="I20591"/>
      <c r="J20591"/>
      <c r="K20591"/>
      <c r="L20591"/>
    </row>
    <row r="20592" spans="9:12" ht="15" x14ac:dyDescent="0.25">
      <c r="I20592"/>
      <c r="J20592"/>
      <c r="K20592"/>
      <c r="L20592"/>
    </row>
    <row r="20593" spans="9:12" ht="15" x14ac:dyDescent="0.25">
      <c r="I20593"/>
      <c r="J20593"/>
      <c r="K20593"/>
      <c r="L20593"/>
    </row>
    <row r="20594" spans="9:12" ht="15" x14ac:dyDescent="0.25">
      <c r="I20594"/>
      <c r="J20594"/>
      <c r="K20594"/>
      <c r="L20594"/>
    </row>
    <row r="20595" spans="9:12" ht="15" x14ac:dyDescent="0.25">
      <c r="I20595"/>
      <c r="J20595"/>
      <c r="K20595"/>
      <c r="L20595"/>
    </row>
    <row r="20596" spans="9:12" ht="15" x14ac:dyDescent="0.25">
      <c r="I20596"/>
      <c r="J20596"/>
      <c r="K20596"/>
      <c r="L20596"/>
    </row>
    <row r="20597" spans="9:12" ht="15" x14ac:dyDescent="0.25">
      <c r="I20597"/>
      <c r="J20597"/>
      <c r="K20597"/>
      <c r="L20597"/>
    </row>
    <row r="20598" spans="9:12" ht="15" x14ac:dyDescent="0.25">
      <c r="I20598"/>
      <c r="J20598"/>
      <c r="K20598"/>
      <c r="L20598"/>
    </row>
    <row r="20599" spans="9:12" ht="15" x14ac:dyDescent="0.25">
      <c r="I20599"/>
      <c r="J20599"/>
      <c r="K20599"/>
      <c r="L20599"/>
    </row>
    <row r="20600" spans="9:12" ht="15" x14ac:dyDescent="0.25">
      <c r="I20600"/>
      <c r="J20600"/>
      <c r="K20600"/>
      <c r="L20600"/>
    </row>
    <row r="20601" spans="9:12" ht="15" x14ac:dyDescent="0.25">
      <c r="I20601"/>
      <c r="J20601"/>
      <c r="K20601"/>
      <c r="L20601"/>
    </row>
    <row r="20602" spans="9:12" ht="15" x14ac:dyDescent="0.25">
      <c r="I20602"/>
      <c r="J20602"/>
      <c r="K20602"/>
      <c r="L20602"/>
    </row>
    <row r="20603" spans="9:12" ht="15" x14ac:dyDescent="0.25">
      <c r="I20603"/>
      <c r="J20603"/>
      <c r="K20603"/>
      <c r="L20603"/>
    </row>
    <row r="20604" spans="9:12" ht="15" x14ac:dyDescent="0.25">
      <c r="I20604"/>
      <c r="J20604"/>
      <c r="K20604"/>
      <c r="L20604"/>
    </row>
    <row r="20605" spans="9:12" ht="15" x14ac:dyDescent="0.25">
      <c r="I20605"/>
      <c r="J20605"/>
      <c r="K20605"/>
      <c r="L20605"/>
    </row>
    <row r="20606" spans="9:12" ht="15" x14ac:dyDescent="0.25">
      <c r="I20606"/>
      <c r="J20606"/>
      <c r="K20606"/>
      <c r="L20606"/>
    </row>
    <row r="20607" spans="9:12" ht="15" x14ac:dyDescent="0.25">
      <c r="I20607"/>
      <c r="J20607"/>
      <c r="K20607"/>
      <c r="L20607"/>
    </row>
    <row r="20608" spans="9:12" ht="15" x14ac:dyDescent="0.25">
      <c r="I20608"/>
      <c r="J20608"/>
      <c r="K20608"/>
      <c r="L20608"/>
    </row>
    <row r="20609" spans="9:12" ht="15" x14ac:dyDescent="0.25">
      <c r="I20609"/>
      <c r="J20609"/>
      <c r="K20609"/>
      <c r="L20609"/>
    </row>
    <row r="20610" spans="9:12" ht="15" x14ac:dyDescent="0.25">
      <c r="I20610"/>
      <c r="J20610"/>
      <c r="K20610"/>
      <c r="L20610"/>
    </row>
    <row r="20611" spans="9:12" ht="15" x14ac:dyDescent="0.25">
      <c r="I20611"/>
      <c r="J20611"/>
      <c r="K20611"/>
      <c r="L20611"/>
    </row>
    <row r="20612" spans="9:12" ht="15" x14ac:dyDescent="0.25">
      <c r="I20612"/>
      <c r="J20612"/>
      <c r="K20612"/>
      <c r="L20612"/>
    </row>
    <row r="20613" spans="9:12" ht="15" x14ac:dyDescent="0.25">
      <c r="I20613"/>
      <c r="J20613"/>
      <c r="K20613"/>
      <c r="L20613"/>
    </row>
    <row r="20614" spans="9:12" ht="15" x14ac:dyDescent="0.25">
      <c r="I20614"/>
      <c r="J20614"/>
      <c r="K20614"/>
      <c r="L20614"/>
    </row>
    <row r="20615" spans="9:12" ht="15" x14ac:dyDescent="0.25">
      <c r="I20615"/>
      <c r="J20615"/>
      <c r="K20615"/>
      <c r="L20615"/>
    </row>
    <row r="20616" spans="9:12" ht="15" x14ac:dyDescent="0.25">
      <c r="I20616"/>
      <c r="J20616"/>
      <c r="K20616"/>
      <c r="L20616"/>
    </row>
    <row r="20617" spans="9:12" ht="15" x14ac:dyDescent="0.25">
      <c r="I20617"/>
      <c r="J20617"/>
      <c r="K20617"/>
      <c r="L20617"/>
    </row>
    <row r="20618" spans="9:12" ht="15" x14ac:dyDescent="0.25">
      <c r="I20618"/>
      <c r="J20618"/>
      <c r="K20618"/>
      <c r="L20618"/>
    </row>
    <row r="20619" spans="9:12" ht="15" x14ac:dyDescent="0.25">
      <c r="I20619"/>
      <c r="J20619"/>
      <c r="K20619"/>
      <c r="L20619"/>
    </row>
    <row r="20620" spans="9:12" ht="15" x14ac:dyDescent="0.25">
      <c r="I20620"/>
      <c r="J20620"/>
      <c r="K20620"/>
      <c r="L20620"/>
    </row>
    <row r="20621" spans="9:12" ht="15" x14ac:dyDescent="0.25">
      <c r="I20621"/>
      <c r="J20621"/>
      <c r="K20621"/>
      <c r="L20621"/>
    </row>
    <row r="20622" spans="9:12" ht="15" x14ac:dyDescent="0.25">
      <c r="I20622"/>
      <c r="J20622"/>
      <c r="K20622"/>
      <c r="L20622"/>
    </row>
    <row r="20623" spans="9:12" ht="15" x14ac:dyDescent="0.25">
      <c r="I20623"/>
      <c r="J20623"/>
      <c r="K20623"/>
      <c r="L20623"/>
    </row>
    <row r="20624" spans="9:12" ht="15" x14ac:dyDescent="0.25">
      <c r="I20624"/>
      <c r="J20624"/>
      <c r="K20624"/>
      <c r="L20624"/>
    </row>
    <row r="20625" spans="9:12" ht="15" x14ac:dyDescent="0.25">
      <c r="I20625"/>
      <c r="J20625"/>
      <c r="K20625"/>
      <c r="L20625"/>
    </row>
    <row r="20626" spans="9:12" ht="15" x14ac:dyDescent="0.25">
      <c r="I20626"/>
      <c r="J20626"/>
      <c r="K20626"/>
      <c r="L20626"/>
    </row>
    <row r="20627" spans="9:12" ht="15" x14ac:dyDescent="0.25">
      <c r="I20627"/>
      <c r="J20627"/>
      <c r="K20627"/>
      <c r="L20627"/>
    </row>
    <row r="20628" spans="9:12" ht="15" x14ac:dyDescent="0.25">
      <c r="I20628"/>
      <c r="J20628"/>
      <c r="K20628"/>
      <c r="L20628"/>
    </row>
    <row r="20629" spans="9:12" ht="15" x14ac:dyDescent="0.25">
      <c r="I20629"/>
      <c r="J20629"/>
      <c r="K20629"/>
      <c r="L20629"/>
    </row>
    <row r="20630" spans="9:12" ht="15" x14ac:dyDescent="0.25">
      <c r="I20630"/>
      <c r="J20630"/>
      <c r="K20630"/>
      <c r="L20630"/>
    </row>
    <row r="20631" spans="9:12" ht="15" x14ac:dyDescent="0.25">
      <c r="I20631"/>
      <c r="J20631"/>
      <c r="K20631"/>
      <c r="L20631"/>
    </row>
    <row r="20632" spans="9:12" ht="15" x14ac:dyDescent="0.25">
      <c r="I20632"/>
      <c r="J20632"/>
      <c r="K20632"/>
      <c r="L20632"/>
    </row>
    <row r="20633" spans="9:12" ht="15" x14ac:dyDescent="0.25">
      <c r="I20633"/>
      <c r="J20633"/>
      <c r="K20633"/>
      <c r="L20633"/>
    </row>
    <row r="20634" spans="9:12" ht="15" x14ac:dyDescent="0.25">
      <c r="I20634"/>
      <c r="J20634"/>
      <c r="K20634"/>
      <c r="L20634"/>
    </row>
    <row r="20635" spans="9:12" ht="15" x14ac:dyDescent="0.25">
      <c r="I20635"/>
      <c r="J20635"/>
      <c r="K20635"/>
      <c r="L20635"/>
    </row>
    <row r="20636" spans="9:12" ht="15" x14ac:dyDescent="0.25">
      <c r="I20636"/>
      <c r="J20636"/>
      <c r="K20636"/>
      <c r="L20636"/>
    </row>
    <row r="20637" spans="9:12" ht="15" x14ac:dyDescent="0.25">
      <c r="I20637"/>
      <c r="J20637"/>
      <c r="K20637"/>
      <c r="L20637"/>
    </row>
    <row r="20638" spans="9:12" ht="15" x14ac:dyDescent="0.25">
      <c r="I20638"/>
      <c r="J20638"/>
      <c r="K20638"/>
      <c r="L20638"/>
    </row>
    <row r="20639" spans="9:12" ht="15" x14ac:dyDescent="0.25">
      <c r="I20639"/>
      <c r="J20639"/>
      <c r="K20639"/>
      <c r="L20639"/>
    </row>
    <row r="20640" spans="9:12" ht="15" x14ac:dyDescent="0.25">
      <c r="I20640"/>
      <c r="J20640"/>
      <c r="K20640"/>
      <c r="L20640"/>
    </row>
    <row r="20641" spans="9:12" ht="15" x14ac:dyDescent="0.25">
      <c r="I20641"/>
      <c r="J20641"/>
      <c r="K20641"/>
      <c r="L20641"/>
    </row>
    <row r="20642" spans="9:12" ht="15" x14ac:dyDescent="0.25">
      <c r="I20642"/>
      <c r="J20642"/>
      <c r="K20642"/>
      <c r="L20642"/>
    </row>
    <row r="20643" spans="9:12" ht="15" x14ac:dyDescent="0.25">
      <c r="I20643"/>
      <c r="J20643"/>
      <c r="K20643"/>
      <c r="L20643"/>
    </row>
    <row r="20644" spans="9:12" ht="15" x14ac:dyDescent="0.25">
      <c r="I20644"/>
      <c r="J20644"/>
      <c r="K20644"/>
      <c r="L20644"/>
    </row>
    <row r="20645" spans="9:12" ht="15" x14ac:dyDescent="0.25">
      <c r="I20645"/>
      <c r="J20645"/>
      <c r="K20645"/>
      <c r="L20645"/>
    </row>
    <row r="20646" spans="9:12" ht="15" x14ac:dyDescent="0.25">
      <c r="I20646"/>
      <c r="J20646"/>
      <c r="K20646"/>
      <c r="L20646"/>
    </row>
    <row r="20647" spans="9:12" ht="15" x14ac:dyDescent="0.25">
      <c r="I20647"/>
      <c r="J20647"/>
      <c r="K20647"/>
      <c r="L20647"/>
    </row>
    <row r="20648" spans="9:12" ht="15" x14ac:dyDescent="0.25">
      <c r="I20648"/>
      <c r="J20648"/>
      <c r="K20648"/>
      <c r="L20648"/>
    </row>
    <row r="20649" spans="9:12" ht="15" x14ac:dyDescent="0.25">
      <c r="I20649"/>
      <c r="J20649"/>
      <c r="K20649"/>
      <c r="L20649"/>
    </row>
    <row r="20650" spans="9:12" ht="15" x14ac:dyDescent="0.25">
      <c r="I20650"/>
      <c r="J20650"/>
      <c r="K20650"/>
      <c r="L20650"/>
    </row>
    <row r="20651" spans="9:12" ht="15" x14ac:dyDescent="0.25">
      <c r="I20651"/>
      <c r="J20651"/>
      <c r="K20651"/>
      <c r="L20651"/>
    </row>
    <row r="20652" spans="9:12" ht="15" x14ac:dyDescent="0.25">
      <c r="I20652"/>
      <c r="J20652"/>
      <c r="K20652"/>
      <c r="L20652"/>
    </row>
    <row r="20653" spans="9:12" ht="15" x14ac:dyDescent="0.25">
      <c r="I20653"/>
      <c r="J20653"/>
      <c r="K20653"/>
      <c r="L20653"/>
    </row>
    <row r="20654" spans="9:12" ht="15" x14ac:dyDescent="0.25">
      <c r="I20654"/>
      <c r="J20654"/>
      <c r="K20654"/>
      <c r="L20654"/>
    </row>
    <row r="20655" spans="9:12" ht="15" x14ac:dyDescent="0.25">
      <c r="I20655"/>
      <c r="J20655"/>
      <c r="K20655"/>
      <c r="L20655"/>
    </row>
    <row r="20656" spans="9:12" ht="15" x14ac:dyDescent="0.25">
      <c r="I20656"/>
      <c r="J20656"/>
      <c r="K20656"/>
      <c r="L20656"/>
    </row>
    <row r="20657" spans="9:12" ht="15" x14ac:dyDescent="0.25">
      <c r="I20657"/>
      <c r="J20657"/>
      <c r="K20657"/>
      <c r="L20657"/>
    </row>
    <row r="20658" spans="9:12" ht="15" x14ac:dyDescent="0.25">
      <c r="I20658"/>
      <c r="J20658"/>
      <c r="K20658"/>
      <c r="L20658"/>
    </row>
    <row r="20659" spans="9:12" ht="15" x14ac:dyDescent="0.25">
      <c r="I20659"/>
      <c r="J20659"/>
      <c r="K20659"/>
      <c r="L20659"/>
    </row>
    <row r="20660" spans="9:12" ht="15" x14ac:dyDescent="0.25">
      <c r="I20660"/>
      <c r="J20660"/>
      <c r="K20660"/>
      <c r="L20660"/>
    </row>
    <row r="20661" spans="9:12" ht="15" x14ac:dyDescent="0.25">
      <c r="I20661"/>
      <c r="J20661"/>
      <c r="K20661"/>
      <c r="L20661"/>
    </row>
    <row r="20662" spans="9:12" ht="15" x14ac:dyDescent="0.25">
      <c r="I20662"/>
      <c r="J20662"/>
      <c r="K20662"/>
      <c r="L20662"/>
    </row>
    <row r="20663" spans="9:12" ht="15" x14ac:dyDescent="0.25">
      <c r="I20663"/>
      <c r="J20663"/>
      <c r="K20663"/>
      <c r="L20663"/>
    </row>
    <row r="20664" spans="9:12" ht="15" x14ac:dyDescent="0.25">
      <c r="I20664"/>
      <c r="J20664"/>
      <c r="K20664"/>
      <c r="L20664"/>
    </row>
    <row r="20665" spans="9:12" ht="15" x14ac:dyDescent="0.25">
      <c r="I20665"/>
      <c r="J20665"/>
      <c r="K20665"/>
      <c r="L20665"/>
    </row>
    <row r="20666" spans="9:12" ht="15" x14ac:dyDescent="0.25">
      <c r="I20666"/>
      <c r="J20666"/>
      <c r="K20666"/>
      <c r="L20666"/>
    </row>
    <row r="20667" spans="9:12" ht="15" x14ac:dyDescent="0.25">
      <c r="I20667"/>
      <c r="J20667"/>
      <c r="K20667"/>
      <c r="L20667"/>
    </row>
    <row r="20668" spans="9:12" ht="15" x14ac:dyDescent="0.25">
      <c r="I20668"/>
      <c r="J20668"/>
      <c r="K20668"/>
      <c r="L20668"/>
    </row>
    <row r="20669" spans="9:12" ht="15" x14ac:dyDescent="0.25">
      <c r="I20669"/>
      <c r="J20669"/>
      <c r="K20669"/>
      <c r="L20669"/>
    </row>
    <row r="20670" spans="9:12" ht="15" x14ac:dyDescent="0.25">
      <c r="I20670"/>
      <c r="J20670"/>
      <c r="K20670"/>
      <c r="L20670"/>
    </row>
    <row r="20671" spans="9:12" ht="15" x14ac:dyDescent="0.25">
      <c r="I20671"/>
      <c r="J20671"/>
      <c r="K20671"/>
      <c r="L20671"/>
    </row>
    <row r="20672" spans="9:12" ht="15" x14ac:dyDescent="0.25">
      <c r="I20672"/>
      <c r="J20672"/>
      <c r="K20672"/>
      <c r="L20672"/>
    </row>
    <row r="20673" spans="9:12" ht="15" x14ac:dyDescent="0.25">
      <c r="I20673"/>
      <c r="J20673"/>
      <c r="K20673"/>
      <c r="L20673"/>
    </row>
    <row r="20674" spans="9:12" ht="15" x14ac:dyDescent="0.25">
      <c r="I20674"/>
      <c r="J20674"/>
      <c r="K20674"/>
      <c r="L20674"/>
    </row>
    <row r="20675" spans="9:12" ht="15" x14ac:dyDescent="0.25">
      <c r="I20675"/>
      <c r="J20675"/>
      <c r="K20675"/>
      <c r="L20675"/>
    </row>
    <row r="20676" spans="9:12" ht="15" x14ac:dyDescent="0.25">
      <c r="I20676"/>
      <c r="J20676"/>
      <c r="K20676"/>
      <c r="L20676"/>
    </row>
    <row r="20677" spans="9:12" ht="15" x14ac:dyDescent="0.25">
      <c r="I20677"/>
      <c r="J20677"/>
      <c r="K20677"/>
      <c r="L20677"/>
    </row>
    <row r="20678" spans="9:12" ht="15" x14ac:dyDescent="0.25">
      <c r="I20678"/>
      <c r="J20678"/>
      <c r="K20678"/>
      <c r="L20678"/>
    </row>
    <row r="20679" spans="9:12" ht="15" x14ac:dyDescent="0.25">
      <c r="I20679"/>
      <c r="J20679"/>
      <c r="K20679"/>
      <c r="L20679"/>
    </row>
    <row r="20680" spans="9:12" ht="15" x14ac:dyDescent="0.25">
      <c r="I20680"/>
      <c r="J20680"/>
      <c r="K20680"/>
      <c r="L20680"/>
    </row>
    <row r="20681" spans="9:12" ht="15" x14ac:dyDescent="0.25">
      <c r="I20681"/>
      <c r="J20681"/>
      <c r="K20681"/>
      <c r="L20681"/>
    </row>
    <row r="20682" spans="9:12" ht="15" x14ac:dyDescent="0.25">
      <c r="I20682"/>
      <c r="J20682"/>
      <c r="K20682"/>
      <c r="L20682"/>
    </row>
    <row r="20683" spans="9:12" ht="15" x14ac:dyDescent="0.25">
      <c r="I20683"/>
      <c r="J20683"/>
      <c r="K20683"/>
      <c r="L20683"/>
    </row>
    <row r="20684" spans="9:12" ht="15" x14ac:dyDescent="0.25">
      <c r="I20684"/>
      <c r="J20684"/>
      <c r="K20684"/>
      <c r="L20684"/>
    </row>
    <row r="20685" spans="9:12" ht="15" x14ac:dyDescent="0.25">
      <c r="I20685"/>
      <c r="J20685"/>
      <c r="K20685"/>
      <c r="L20685"/>
    </row>
    <row r="20686" spans="9:12" ht="15" x14ac:dyDescent="0.25">
      <c r="I20686"/>
      <c r="J20686"/>
      <c r="K20686"/>
      <c r="L20686"/>
    </row>
    <row r="20687" spans="9:12" ht="15" x14ac:dyDescent="0.25">
      <c r="I20687"/>
      <c r="J20687"/>
      <c r="K20687"/>
      <c r="L20687"/>
    </row>
    <row r="20688" spans="9:12" ht="15" x14ac:dyDescent="0.25">
      <c r="I20688"/>
      <c r="J20688"/>
      <c r="K20688"/>
      <c r="L20688"/>
    </row>
    <row r="20689" spans="9:12" ht="15" x14ac:dyDescent="0.25">
      <c r="I20689"/>
      <c r="J20689"/>
      <c r="K20689"/>
      <c r="L20689"/>
    </row>
    <row r="20690" spans="9:12" ht="15" x14ac:dyDescent="0.25">
      <c r="I20690"/>
      <c r="J20690"/>
      <c r="K20690"/>
      <c r="L20690"/>
    </row>
    <row r="20691" spans="9:12" ht="15" x14ac:dyDescent="0.25">
      <c r="I20691"/>
      <c r="J20691"/>
      <c r="K20691"/>
      <c r="L20691"/>
    </row>
    <row r="20692" spans="9:12" ht="15" x14ac:dyDescent="0.25">
      <c r="I20692"/>
      <c r="J20692"/>
      <c r="K20692"/>
      <c r="L20692"/>
    </row>
    <row r="20693" spans="9:12" ht="15" x14ac:dyDescent="0.25">
      <c r="I20693"/>
      <c r="J20693"/>
      <c r="K20693"/>
      <c r="L20693"/>
    </row>
    <row r="20694" spans="9:12" ht="15" x14ac:dyDescent="0.25">
      <c r="I20694"/>
      <c r="J20694"/>
      <c r="K20694"/>
      <c r="L20694"/>
    </row>
    <row r="20695" spans="9:12" ht="15" x14ac:dyDescent="0.25">
      <c r="I20695"/>
      <c r="J20695"/>
      <c r="K20695"/>
      <c r="L20695"/>
    </row>
    <row r="20696" spans="9:12" ht="15" x14ac:dyDescent="0.25">
      <c r="I20696"/>
      <c r="J20696"/>
      <c r="K20696"/>
      <c r="L20696"/>
    </row>
    <row r="20697" spans="9:12" ht="15" x14ac:dyDescent="0.25">
      <c r="I20697"/>
      <c r="J20697"/>
      <c r="K20697"/>
      <c r="L20697"/>
    </row>
    <row r="20698" spans="9:12" ht="15" x14ac:dyDescent="0.25">
      <c r="I20698"/>
      <c r="J20698"/>
      <c r="K20698"/>
      <c r="L20698"/>
    </row>
    <row r="20699" spans="9:12" ht="15" x14ac:dyDescent="0.25">
      <c r="I20699"/>
      <c r="J20699"/>
      <c r="K20699"/>
      <c r="L20699"/>
    </row>
    <row r="20700" spans="9:12" ht="15" x14ac:dyDescent="0.25">
      <c r="I20700"/>
      <c r="J20700"/>
      <c r="K20700"/>
      <c r="L20700"/>
    </row>
    <row r="20701" spans="9:12" ht="15" x14ac:dyDescent="0.25">
      <c r="I20701"/>
      <c r="J20701"/>
      <c r="K20701"/>
      <c r="L20701"/>
    </row>
    <row r="20702" spans="9:12" ht="15" x14ac:dyDescent="0.25">
      <c r="I20702"/>
      <c r="J20702"/>
      <c r="K20702"/>
      <c r="L20702"/>
    </row>
    <row r="20703" spans="9:12" ht="15" x14ac:dyDescent="0.25">
      <c r="I20703"/>
      <c r="J20703"/>
      <c r="K20703"/>
      <c r="L20703"/>
    </row>
    <row r="20704" spans="9:12" ht="15" x14ac:dyDescent="0.25">
      <c r="I20704"/>
      <c r="J20704"/>
      <c r="K20704"/>
      <c r="L20704"/>
    </row>
    <row r="20705" spans="9:12" ht="15" x14ac:dyDescent="0.25">
      <c r="I20705"/>
      <c r="J20705"/>
      <c r="K20705"/>
      <c r="L20705"/>
    </row>
    <row r="20706" spans="9:12" ht="15" x14ac:dyDescent="0.25">
      <c r="I20706"/>
      <c r="J20706"/>
      <c r="K20706"/>
      <c r="L20706"/>
    </row>
    <row r="20707" spans="9:12" ht="15" x14ac:dyDescent="0.25">
      <c r="I20707"/>
      <c r="J20707"/>
      <c r="K20707"/>
      <c r="L20707"/>
    </row>
    <row r="20708" spans="9:12" ht="15" x14ac:dyDescent="0.25">
      <c r="I20708"/>
      <c r="J20708"/>
      <c r="K20708"/>
      <c r="L20708"/>
    </row>
    <row r="20709" spans="9:12" ht="15" x14ac:dyDescent="0.25">
      <c r="I20709"/>
      <c r="J20709"/>
      <c r="K20709"/>
      <c r="L20709"/>
    </row>
    <row r="20710" spans="9:12" ht="15" x14ac:dyDescent="0.25">
      <c r="I20710"/>
      <c r="J20710"/>
      <c r="K20710"/>
      <c r="L20710"/>
    </row>
    <row r="20711" spans="9:12" ht="15" x14ac:dyDescent="0.25">
      <c r="I20711"/>
      <c r="J20711"/>
      <c r="K20711"/>
      <c r="L20711"/>
    </row>
    <row r="20712" spans="9:12" ht="15" x14ac:dyDescent="0.25">
      <c r="I20712"/>
      <c r="J20712"/>
      <c r="K20712"/>
      <c r="L20712"/>
    </row>
    <row r="20713" spans="9:12" ht="15" x14ac:dyDescent="0.25">
      <c r="I20713"/>
      <c r="J20713"/>
      <c r="K20713"/>
      <c r="L20713"/>
    </row>
    <row r="20714" spans="9:12" ht="15" x14ac:dyDescent="0.25">
      <c r="I20714"/>
      <c r="J20714"/>
      <c r="K20714"/>
      <c r="L20714"/>
    </row>
    <row r="20715" spans="9:12" ht="15" x14ac:dyDescent="0.25">
      <c r="I20715"/>
      <c r="J20715"/>
      <c r="K20715"/>
      <c r="L20715"/>
    </row>
    <row r="20716" spans="9:12" ht="15" x14ac:dyDescent="0.25">
      <c r="I20716"/>
      <c r="J20716"/>
      <c r="K20716"/>
      <c r="L20716"/>
    </row>
    <row r="20717" spans="9:12" ht="15" x14ac:dyDescent="0.25">
      <c r="I20717"/>
      <c r="J20717"/>
      <c r="K20717"/>
      <c r="L20717"/>
    </row>
    <row r="20718" spans="9:12" ht="15" x14ac:dyDescent="0.25">
      <c r="I20718"/>
      <c r="J20718"/>
      <c r="K20718"/>
      <c r="L20718"/>
    </row>
    <row r="20719" spans="9:12" ht="15" x14ac:dyDescent="0.25">
      <c r="I20719"/>
      <c r="J20719"/>
      <c r="K20719"/>
      <c r="L20719"/>
    </row>
    <row r="20720" spans="9:12" ht="15" x14ac:dyDescent="0.25">
      <c r="I20720"/>
      <c r="J20720"/>
      <c r="K20720"/>
      <c r="L20720"/>
    </row>
    <row r="20721" spans="9:12" ht="15" x14ac:dyDescent="0.25">
      <c r="I20721"/>
      <c r="J20721"/>
      <c r="K20721"/>
      <c r="L20721"/>
    </row>
    <row r="20722" spans="9:12" ht="15" x14ac:dyDescent="0.25">
      <c r="I20722"/>
      <c r="J20722"/>
      <c r="K20722"/>
      <c r="L20722"/>
    </row>
    <row r="20723" spans="9:12" ht="15" x14ac:dyDescent="0.25">
      <c r="I20723"/>
      <c r="J20723"/>
      <c r="K20723"/>
      <c r="L20723"/>
    </row>
    <row r="20724" spans="9:12" ht="15" x14ac:dyDescent="0.25">
      <c r="I20724"/>
      <c r="J20724"/>
      <c r="K20724"/>
      <c r="L20724"/>
    </row>
    <row r="20725" spans="9:12" ht="15" x14ac:dyDescent="0.25">
      <c r="I20725"/>
      <c r="J20725"/>
      <c r="K20725"/>
      <c r="L20725"/>
    </row>
    <row r="20726" spans="9:12" ht="15" x14ac:dyDescent="0.25">
      <c r="I20726"/>
      <c r="J20726"/>
      <c r="K20726"/>
      <c r="L20726"/>
    </row>
    <row r="20727" spans="9:12" ht="15" x14ac:dyDescent="0.25">
      <c r="I20727"/>
      <c r="J20727"/>
      <c r="K20727"/>
      <c r="L20727"/>
    </row>
    <row r="20728" spans="9:12" ht="15" x14ac:dyDescent="0.25">
      <c r="I20728"/>
      <c r="J20728"/>
      <c r="K20728"/>
      <c r="L20728"/>
    </row>
    <row r="20729" spans="9:12" ht="15" x14ac:dyDescent="0.25">
      <c r="I20729"/>
      <c r="J20729"/>
      <c r="K20729"/>
      <c r="L20729"/>
    </row>
    <row r="20730" spans="9:12" ht="15" x14ac:dyDescent="0.25">
      <c r="I20730"/>
      <c r="J20730"/>
      <c r="K20730"/>
      <c r="L20730"/>
    </row>
    <row r="20731" spans="9:12" ht="15" x14ac:dyDescent="0.25">
      <c r="I20731"/>
      <c r="J20731"/>
      <c r="K20731"/>
      <c r="L20731"/>
    </row>
    <row r="20732" spans="9:12" ht="15" x14ac:dyDescent="0.25">
      <c r="I20732"/>
      <c r="J20732"/>
      <c r="K20732"/>
      <c r="L20732"/>
    </row>
    <row r="20733" spans="9:12" ht="15" x14ac:dyDescent="0.25">
      <c r="I20733"/>
      <c r="J20733"/>
      <c r="K20733"/>
      <c r="L20733"/>
    </row>
    <row r="20734" spans="9:12" ht="15" x14ac:dyDescent="0.25">
      <c r="I20734"/>
      <c r="J20734"/>
      <c r="K20734"/>
      <c r="L20734"/>
    </row>
    <row r="20735" spans="9:12" ht="15" x14ac:dyDescent="0.25">
      <c r="I20735"/>
      <c r="J20735"/>
      <c r="K20735"/>
      <c r="L20735"/>
    </row>
    <row r="20736" spans="9:12" ht="15" x14ac:dyDescent="0.25">
      <c r="I20736"/>
      <c r="J20736"/>
      <c r="K20736"/>
      <c r="L20736"/>
    </row>
    <row r="20737" spans="9:12" ht="15" x14ac:dyDescent="0.25">
      <c r="I20737"/>
      <c r="J20737"/>
      <c r="K20737"/>
      <c r="L20737"/>
    </row>
    <row r="20738" spans="9:12" ht="15" x14ac:dyDescent="0.25">
      <c r="I20738"/>
      <c r="J20738"/>
      <c r="K20738"/>
      <c r="L20738"/>
    </row>
    <row r="20739" spans="9:12" ht="15" x14ac:dyDescent="0.25">
      <c r="I20739"/>
      <c r="J20739"/>
      <c r="K20739"/>
      <c r="L20739"/>
    </row>
    <row r="20740" spans="9:12" ht="15" x14ac:dyDescent="0.25">
      <c r="I20740"/>
      <c r="J20740"/>
      <c r="K20740"/>
      <c r="L20740"/>
    </row>
    <row r="20741" spans="9:12" ht="15" x14ac:dyDescent="0.25">
      <c r="I20741"/>
      <c r="J20741"/>
      <c r="K20741"/>
      <c r="L20741"/>
    </row>
    <row r="20742" spans="9:12" ht="15" x14ac:dyDescent="0.25">
      <c r="I20742"/>
      <c r="J20742"/>
      <c r="K20742"/>
      <c r="L20742"/>
    </row>
    <row r="20743" spans="9:12" ht="15" x14ac:dyDescent="0.25">
      <c r="I20743"/>
      <c r="J20743"/>
      <c r="K20743"/>
      <c r="L20743"/>
    </row>
    <row r="20744" spans="9:12" ht="15" x14ac:dyDescent="0.25">
      <c r="I20744"/>
      <c r="J20744"/>
      <c r="K20744"/>
      <c r="L20744"/>
    </row>
    <row r="20745" spans="9:12" ht="15" x14ac:dyDescent="0.25">
      <c r="I20745"/>
      <c r="J20745"/>
      <c r="K20745"/>
      <c r="L20745"/>
    </row>
    <row r="20746" spans="9:12" ht="15" x14ac:dyDescent="0.25">
      <c r="I20746"/>
      <c r="J20746"/>
      <c r="K20746"/>
      <c r="L20746"/>
    </row>
    <row r="20747" spans="9:12" ht="15" x14ac:dyDescent="0.25">
      <c r="I20747"/>
      <c r="J20747"/>
      <c r="K20747"/>
      <c r="L20747"/>
    </row>
    <row r="20748" spans="9:12" ht="15" x14ac:dyDescent="0.25">
      <c r="I20748"/>
      <c r="J20748"/>
      <c r="K20748"/>
      <c r="L20748"/>
    </row>
    <row r="20749" spans="9:12" ht="15" x14ac:dyDescent="0.25">
      <c r="I20749"/>
      <c r="J20749"/>
      <c r="K20749"/>
      <c r="L20749"/>
    </row>
    <row r="20750" spans="9:12" ht="15" x14ac:dyDescent="0.25">
      <c r="I20750"/>
      <c r="J20750"/>
      <c r="K20750"/>
      <c r="L20750"/>
    </row>
    <row r="20751" spans="9:12" ht="15" x14ac:dyDescent="0.25">
      <c r="I20751"/>
      <c r="J20751"/>
      <c r="K20751"/>
      <c r="L20751"/>
    </row>
    <row r="20752" spans="9:12" ht="15" x14ac:dyDescent="0.25">
      <c r="I20752"/>
      <c r="J20752"/>
      <c r="K20752"/>
      <c r="L20752"/>
    </row>
    <row r="20753" spans="9:12" ht="15" x14ac:dyDescent="0.25">
      <c r="I20753"/>
      <c r="J20753"/>
      <c r="K20753"/>
      <c r="L20753"/>
    </row>
    <row r="20754" spans="9:12" ht="15" x14ac:dyDescent="0.25">
      <c r="I20754"/>
      <c r="J20754"/>
      <c r="K20754"/>
      <c r="L20754"/>
    </row>
    <row r="20755" spans="9:12" ht="15" x14ac:dyDescent="0.25">
      <c r="I20755"/>
      <c r="J20755"/>
      <c r="K20755"/>
      <c r="L20755"/>
    </row>
    <row r="20756" spans="9:12" ht="15" x14ac:dyDescent="0.25">
      <c r="I20756"/>
      <c r="J20756"/>
      <c r="K20756"/>
      <c r="L20756"/>
    </row>
    <row r="20757" spans="9:12" ht="15" x14ac:dyDescent="0.25">
      <c r="I20757"/>
      <c r="J20757"/>
      <c r="K20757"/>
      <c r="L20757"/>
    </row>
    <row r="20758" spans="9:12" ht="15" x14ac:dyDescent="0.25">
      <c r="I20758"/>
      <c r="J20758"/>
      <c r="K20758"/>
      <c r="L20758"/>
    </row>
    <row r="20759" spans="9:12" ht="15" x14ac:dyDescent="0.25">
      <c r="I20759"/>
      <c r="J20759"/>
      <c r="K20759"/>
      <c r="L20759"/>
    </row>
    <row r="20760" spans="9:12" ht="15" x14ac:dyDescent="0.25">
      <c r="I20760"/>
      <c r="J20760"/>
      <c r="K20760"/>
      <c r="L20760"/>
    </row>
    <row r="20761" spans="9:12" ht="15" x14ac:dyDescent="0.25">
      <c r="I20761"/>
      <c r="J20761"/>
      <c r="K20761"/>
      <c r="L20761"/>
    </row>
    <row r="20762" spans="9:12" ht="15" x14ac:dyDescent="0.25">
      <c r="I20762"/>
      <c r="J20762"/>
      <c r="K20762"/>
      <c r="L20762"/>
    </row>
    <row r="20763" spans="9:12" ht="15" x14ac:dyDescent="0.25">
      <c r="I20763"/>
      <c r="J20763"/>
      <c r="K20763"/>
      <c r="L20763"/>
    </row>
    <row r="20764" spans="9:12" ht="15" x14ac:dyDescent="0.25">
      <c r="I20764"/>
      <c r="J20764"/>
      <c r="K20764"/>
      <c r="L20764"/>
    </row>
    <row r="20765" spans="9:12" ht="15" x14ac:dyDescent="0.25">
      <c r="I20765"/>
      <c r="J20765"/>
      <c r="K20765"/>
      <c r="L20765"/>
    </row>
    <row r="20766" spans="9:12" ht="15" x14ac:dyDescent="0.25">
      <c r="I20766"/>
      <c r="J20766"/>
      <c r="K20766"/>
      <c r="L20766"/>
    </row>
    <row r="20767" spans="9:12" ht="15" x14ac:dyDescent="0.25">
      <c r="I20767"/>
      <c r="J20767"/>
      <c r="K20767"/>
      <c r="L20767"/>
    </row>
    <row r="20768" spans="9:12" ht="15" x14ac:dyDescent="0.25">
      <c r="I20768"/>
      <c r="J20768"/>
      <c r="K20768"/>
      <c r="L20768"/>
    </row>
    <row r="20769" spans="9:12" ht="15" x14ac:dyDescent="0.25">
      <c r="I20769"/>
      <c r="J20769"/>
      <c r="K20769"/>
      <c r="L20769"/>
    </row>
    <row r="20770" spans="9:12" ht="15" x14ac:dyDescent="0.25">
      <c r="I20770"/>
      <c r="J20770"/>
      <c r="K20770"/>
      <c r="L20770"/>
    </row>
    <row r="20771" spans="9:12" ht="15" x14ac:dyDescent="0.25">
      <c r="I20771"/>
      <c r="J20771"/>
      <c r="K20771"/>
      <c r="L20771"/>
    </row>
    <row r="20772" spans="9:12" ht="15" x14ac:dyDescent="0.25">
      <c r="I20772"/>
      <c r="J20772"/>
      <c r="K20772"/>
      <c r="L20772"/>
    </row>
    <row r="20773" spans="9:12" ht="15" x14ac:dyDescent="0.25">
      <c r="I20773"/>
      <c r="J20773"/>
      <c r="K20773"/>
      <c r="L20773"/>
    </row>
    <row r="20774" spans="9:12" ht="15" x14ac:dyDescent="0.25">
      <c r="I20774"/>
      <c r="J20774"/>
      <c r="K20774"/>
      <c r="L20774"/>
    </row>
    <row r="20775" spans="9:12" ht="15" x14ac:dyDescent="0.25">
      <c r="I20775"/>
      <c r="J20775"/>
      <c r="K20775"/>
      <c r="L20775"/>
    </row>
    <row r="20776" spans="9:12" ht="15" x14ac:dyDescent="0.25">
      <c r="I20776"/>
      <c r="J20776"/>
      <c r="K20776"/>
      <c r="L20776"/>
    </row>
    <row r="20777" spans="9:12" ht="15" x14ac:dyDescent="0.25">
      <c r="I20777"/>
      <c r="J20777"/>
      <c r="K20777"/>
      <c r="L20777"/>
    </row>
    <row r="20778" spans="9:12" ht="15" x14ac:dyDescent="0.25">
      <c r="I20778"/>
      <c r="J20778"/>
      <c r="K20778"/>
      <c r="L20778"/>
    </row>
    <row r="20779" spans="9:12" ht="15" x14ac:dyDescent="0.25">
      <c r="I20779"/>
      <c r="J20779"/>
      <c r="K20779"/>
      <c r="L20779"/>
    </row>
    <row r="20780" spans="9:12" ht="15" x14ac:dyDescent="0.25">
      <c r="I20780"/>
      <c r="J20780"/>
      <c r="K20780"/>
      <c r="L20780"/>
    </row>
    <row r="20781" spans="9:12" ht="15" x14ac:dyDescent="0.25">
      <c r="I20781"/>
      <c r="J20781"/>
      <c r="K20781"/>
      <c r="L20781"/>
    </row>
    <row r="20782" spans="9:12" ht="15" x14ac:dyDescent="0.25">
      <c r="I20782"/>
      <c r="J20782"/>
      <c r="K20782"/>
      <c r="L20782"/>
    </row>
    <row r="20783" spans="9:12" ht="15" x14ac:dyDescent="0.25">
      <c r="I20783"/>
      <c r="J20783"/>
      <c r="K20783"/>
      <c r="L20783"/>
    </row>
    <row r="20784" spans="9:12" ht="15" x14ac:dyDescent="0.25">
      <c r="I20784"/>
      <c r="J20784"/>
      <c r="K20784"/>
      <c r="L20784"/>
    </row>
    <row r="20785" spans="9:12" ht="15" x14ac:dyDescent="0.25">
      <c r="I20785"/>
      <c r="J20785"/>
      <c r="K20785"/>
      <c r="L20785"/>
    </row>
    <row r="20786" spans="9:12" ht="15" x14ac:dyDescent="0.25">
      <c r="I20786"/>
      <c r="J20786"/>
      <c r="K20786"/>
      <c r="L20786"/>
    </row>
    <row r="20787" spans="9:12" ht="15" x14ac:dyDescent="0.25">
      <c r="I20787"/>
      <c r="J20787"/>
      <c r="K20787"/>
      <c r="L20787"/>
    </row>
    <row r="20788" spans="9:12" ht="15" x14ac:dyDescent="0.25">
      <c r="I20788"/>
      <c r="J20788"/>
      <c r="K20788"/>
      <c r="L20788"/>
    </row>
    <row r="20789" spans="9:12" ht="15" x14ac:dyDescent="0.25">
      <c r="I20789"/>
      <c r="J20789"/>
      <c r="K20789"/>
      <c r="L20789"/>
    </row>
    <row r="20790" spans="9:12" ht="15" x14ac:dyDescent="0.25">
      <c r="I20790"/>
      <c r="J20790"/>
      <c r="K20790"/>
      <c r="L20790"/>
    </row>
    <row r="20791" spans="9:12" ht="15" x14ac:dyDescent="0.25">
      <c r="I20791"/>
      <c r="J20791"/>
      <c r="K20791"/>
      <c r="L20791"/>
    </row>
    <row r="20792" spans="9:12" ht="15" x14ac:dyDescent="0.25">
      <c r="I20792"/>
      <c r="J20792"/>
      <c r="K20792"/>
      <c r="L20792"/>
    </row>
    <row r="20793" spans="9:12" ht="15" x14ac:dyDescent="0.25">
      <c r="I20793"/>
      <c r="J20793"/>
      <c r="K20793"/>
      <c r="L20793"/>
    </row>
    <row r="20794" spans="9:12" ht="15" x14ac:dyDescent="0.25">
      <c r="I20794"/>
      <c r="J20794"/>
      <c r="K20794"/>
      <c r="L20794"/>
    </row>
    <row r="20795" spans="9:12" ht="15" x14ac:dyDescent="0.25">
      <c r="I20795"/>
      <c r="J20795"/>
      <c r="K20795"/>
      <c r="L20795"/>
    </row>
    <row r="20796" spans="9:12" ht="15" x14ac:dyDescent="0.25">
      <c r="I20796"/>
      <c r="J20796"/>
      <c r="K20796"/>
      <c r="L20796"/>
    </row>
    <row r="20797" spans="9:12" ht="15" x14ac:dyDescent="0.25">
      <c r="I20797"/>
      <c r="J20797"/>
      <c r="K20797"/>
      <c r="L20797"/>
    </row>
    <row r="20798" spans="9:12" ht="15" x14ac:dyDescent="0.25">
      <c r="I20798"/>
      <c r="J20798"/>
      <c r="K20798"/>
      <c r="L20798"/>
    </row>
    <row r="20799" spans="9:12" ht="15" x14ac:dyDescent="0.25">
      <c r="I20799"/>
      <c r="J20799"/>
      <c r="K20799"/>
      <c r="L20799"/>
    </row>
    <row r="20800" spans="9:12" ht="15" x14ac:dyDescent="0.25">
      <c r="I20800"/>
      <c r="J20800"/>
      <c r="K20800"/>
      <c r="L20800"/>
    </row>
    <row r="20801" spans="9:12" ht="15" x14ac:dyDescent="0.25">
      <c r="I20801"/>
      <c r="J20801"/>
      <c r="K20801"/>
      <c r="L20801"/>
    </row>
    <row r="20802" spans="9:12" ht="15" x14ac:dyDescent="0.25">
      <c r="I20802"/>
      <c r="J20802"/>
      <c r="K20802"/>
      <c r="L20802"/>
    </row>
    <row r="20803" spans="9:12" ht="15" x14ac:dyDescent="0.25">
      <c r="I20803"/>
      <c r="J20803"/>
      <c r="K20803"/>
      <c r="L20803"/>
    </row>
    <row r="20804" spans="9:12" ht="15" x14ac:dyDescent="0.25">
      <c r="I20804"/>
      <c r="J20804"/>
      <c r="K20804"/>
      <c r="L20804"/>
    </row>
    <row r="20805" spans="9:12" ht="15" x14ac:dyDescent="0.25">
      <c r="I20805"/>
      <c r="J20805"/>
      <c r="K20805"/>
      <c r="L20805"/>
    </row>
    <row r="20806" spans="9:12" ht="15" x14ac:dyDescent="0.25">
      <c r="I20806"/>
      <c r="J20806"/>
      <c r="K20806"/>
      <c r="L20806"/>
    </row>
    <row r="20807" spans="9:12" ht="15" x14ac:dyDescent="0.25">
      <c r="I20807"/>
      <c r="J20807"/>
      <c r="K20807"/>
      <c r="L20807"/>
    </row>
    <row r="20808" spans="9:12" ht="15" x14ac:dyDescent="0.25">
      <c r="I20808"/>
      <c r="J20808"/>
      <c r="K20808"/>
      <c r="L20808"/>
    </row>
    <row r="20809" spans="9:12" ht="15" x14ac:dyDescent="0.25">
      <c r="I20809"/>
      <c r="J20809"/>
      <c r="K20809"/>
      <c r="L20809"/>
    </row>
    <row r="20810" spans="9:12" ht="15" x14ac:dyDescent="0.25">
      <c r="I20810"/>
      <c r="J20810"/>
      <c r="K20810"/>
      <c r="L20810"/>
    </row>
    <row r="20811" spans="9:12" ht="15" x14ac:dyDescent="0.25">
      <c r="I20811"/>
      <c r="J20811"/>
      <c r="K20811"/>
      <c r="L20811"/>
    </row>
    <row r="20812" spans="9:12" ht="15" x14ac:dyDescent="0.25">
      <c r="I20812"/>
      <c r="J20812"/>
      <c r="K20812"/>
      <c r="L20812"/>
    </row>
    <row r="20813" spans="9:12" ht="15" x14ac:dyDescent="0.25">
      <c r="I20813"/>
      <c r="J20813"/>
      <c r="K20813"/>
      <c r="L20813"/>
    </row>
    <row r="20814" spans="9:12" ht="15" x14ac:dyDescent="0.25">
      <c r="I20814"/>
      <c r="J20814"/>
      <c r="K20814"/>
      <c r="L20814"/>
    </row>
    <row r="20815" spans="9:12" ht="15" x14ac:dyDescent="0.25">
      <c r="I20815"/>
      <c r="J20815"/>
      <c r="K20815"/>
      <c r="L20815"/>
    </row>
    <row r="20816" spans="9:12" ht="15" x14ac:dyDescent="0.25">
      <c r="I20816"/>
      <c r="J20816"/>
      <c r="K20816"/>
      <c r="L20816"/>
    </row>
    <row r="20817" spans="9:12" ht="15" x14ac:dyDescent="0.25">
      <c r="I20817"/>
      <c r="J20817"/>
      <c r="K20817"/>
      <c r="L20817"/>
    </row>
    <row r="20818" spans="9:12" ht="15" x14ac:dyDescent="0.25">
      <c r="I20818"/>
      <c r="J20818"/>
      <c r="K20818"/>
      <c r="L20818"/>
    </row>
    <row r="20819" spans="9:12" ht="15" x14ac:dyDescent="0.25">
      <c r="I20819"/>
      <c r="J20819"/>
      <c r="K20819"/>
      <c r="L20819"/>
    </row>
    <row r="20820" spans="9:12" ht="15" x14ac:dyDescent="0.25">
      <c r="I20820"/>
      <c r="J20820"/>
      <c r="K20820"/>
      <c r="L20820"/>
    </row>
    <row r="20821" spans="9:12" ht="15" x14ac:dyDescent="0.25">
      <c r="I20821"/>
      <c r="J20821"/>
      <c r="K20821"/>
      <c r="L20821"/>
    </row>
    <row r="20822" spans="9:12" ht="15" x14ac:dyDescent="0.25">
      <c r="I20822"/>
      <c r="J20822"/>
      <c r="K20822"/>
      <c r="L20822"/>
    </row>
    <row r="20823" spans="9:12" ht="15" x14ac:dyDescent="0.25">
      <c r="I20823"/>
      <c r="J20823"/>
      <c r="K20823"/>
      <c r="L20823"/>
    </row>
    <row r="20824" spans="9:12" ht="15" x14ac:dyDescent="0.25">
      <c r="I20824"/>
      <c r="J20824"/>
      <c r="K20824"/>
      <c r="L20824"/>
    </row>
    <row r="20825" spans="9:12" ht="15" x14ac:dyDescent="0.25">
      <c r="I20825"/>
      <c r="J20825"/>
      <c r="K20825"/>
      <c r="L20825"/>
    </row>
    <row r="20826" spans="9:12" ht="15" x14ac:dyDescent="0.25">
      <c r="I20826"/>
      <c r="J20826"/>
      <c r="K20826"/>
      <c r="L20826"/>
    </row>
    <row r="20827" spans="9:12" ht="15" x14ac:dyDescent="0.25">
      <c r="I20827"/>
      <c r="J20827"/>
      <c r="K20827"/>
      <c r="L20827"/>
    </row>
    <row r="20828" spans="9:12" ht="15" x14ac:dyDescent="0.25">
      <c r="I20828"/>
      <c r="J20828"/>
      <c r="K20828"/>
      <c r="L20828"/>
    </row>
    <row r="20829" spans="9:12" ht="15" x14ac:dyDescent="0.25">
      <c r="I20829"/>
      <c r="J20829"/>
      <c r="K20829"/>
      <c r="L20829"/>
    </row>
    <row r="20830" spans="9:12" ht="15" x14ac:dyDescent="0.25">
      <c r="I20830"/>
      <c r="J20830"/>
      <c r="K20830"/>
      <c r="L20830"/>
    </row>
    <row r="20831" spans="9:12" ht="15" x14ac:dyDescent="0.25">
      <c r="I20831"/>
      <c r="J20831"/>
      <c r="K20831"/>
      <c r="L20831"/>
    </row>
    <row r="20832" spans="9:12" ht="15" x14ac:dyDescent="0.25">
      <c r="I20832"/>
      <c r="J20832"/>
      <c r="K20832"/>
      <c r="L20832"/>
    </row>
    <row r="20833" spans="9:12" ht="15" x14ac:dyDescent="0.25">
      <c r="I20833"/>
      <c r="J20833"/>
      <c r="K20833"/>
      <c r="L20833"/>
    </row>
    <row r="20834" spans="9:12" ht="15" x14ac:dyDescent="0.25">
      <c r="I20834"/>
      <c r="J20834"/>
      <c r="K20834"/>
      <c r="L20834"/>
    </row>
    <row r="20835" spans="9:12" ht="15" x14ac:dyDescent="0.25">
      <c r="I20835"/>
      <c r="J20835"/>
      <c r="K20835"/>
      <c r="L20835"/>
    </row>
    <row r="20836" spans="9:12" ht="15" x14ac:dyDescent="0.25">
      <c r="I20836"/>
      <c r="J20836"/>
      <c r="K20836"/>
      <c r="L20836"/>
    </row>
    <row r="20837" spans="9:12" ht="15" x14ac:dyDescent="0.25">
      <c r="I20837"/>
      <c r="J20837"/>
      <c r="K20837"/>
      <c r="L20837"/>
    </row>
    <row r="20838" spans="9:12" ht="15" x14ac:dyDescent="0.25">
      <c r="I20838"/>
      <c r="J20838"/>
      <c r="K20838"/>
      <c r="L20838"/>
    </row>
    <row r="20839" spans="9:12" ht="15" x14ac:dyDescent="0.25">
      <c r="I20839"/>
      <c r="J20839"/>
      <c r="K20839"/>
      <c r="L20839"/>
    </row>
    <row r="20840" spans="9:12" ht="15" x14ac:dyDescent="0.25">
      <c r="I20840"/>
      <c r="J20840"/>
      <c r="K20840"/>
      <c r="L20840"/>
    </row>
    <row r="20841" spans="9:12" ht="15" x14ac:dyDescent="0.25">
      <c r="I20841"/>
      <c r="J20841"/>
      <c r="K20841"/>
      <c r="L20841"/>
    </row>
    <row r="20842" spans="9:12" ht="15" x14ac:dyDescent="0.25">
      <c r="I20842"/>
      <c r="J20842"/>
      <c r="K20842"/>
      <c r="L20842"/>
    </row>
    <row r="20843" spans="9:12" ht="15" x14ac:dyDescent="0.25">
      <c r="I20843"/>
      <c r="J20843"/>
      <c r="K20843"/>
      <c r="L20843"/>
    </row>
    <row r="20844" spans="9:12" ht="15" x14ac:dyDescent="0.25">
      <c r="I20844"/>
      <c r="J20844"/>
      <c r="K20844"/>
      <c r="L20844"/>
    </row>
    <row r="20845" spans="9:12" ht="15" x14ac:dyDescent="0.25">
      <c r="I20845"/>
      <c r="J20845"/>
      <c r="K20845"/>
      <c r="L20845"/>
    </row>
    <row r="20846" spans="9:12" ht="15" x14ac:dyDescent="0.25">
      <c r="I20846"/>
      <c r="J20846"/>
      <c r="K20846"/>
      <c r="L20846"/>
    </row>
    <row r="20847" spans="9:12" ht="15" x14ac:dyDescent="0.25">
      <c r="I20847"/>
      <c r="J20847"/>
      <c r="K20847"/>
      <c r="L20847"/>
    </row>
    <row r="20848" spans="9:12" ht="15" x14ac:dyDescent="0.25">
      <c r="I20848"/>
      <c r="J20848"/>
      <c r="K20848"/>
      <c r="L20848"/>
    </row>
    <row r="20849" spans="9:12" ht="15" x14ac:dyDescent="0.25">
      <c r="I20849"/>
      <c r="J20849"/>
      <c r="K20849"/>
      <c r="L20849"/>
    </row>
    <row r="20850" spans="9:12" ht="15" x14ac:dyDescent="0.25">
      <c r="I20850"/>
      <c r="J20850"/>
      <c r="K20850"/>
      <c r="L20850"/>
    </row>
    <row r="20851" spans="9:12" ht="15" x14ac:dyDescent="0.25">
      <c r="I20851"/>
      <c r="J20851"/>
      <c r="K20851"/>
      <c r="L20851"/>
    </row>
    <row r="20852" spans="9:12" ht="15" x14ac:dyDescent="0.25">
      <c r="I20852"/>
      <c r="J20852"/>
      <c r="K20852"/>
      <c r="L20852"/>
    </row>
    <row r="20853" spans="9:12" ht="15" x14ac:dyDescent="0.25">
      <c r="I20853"/>
      <c r="J20853"/>
      <c r="K20853"/>
      <c r="L20853"/>
    </row>
    <row r="20854" spans="9:12" ht="15" x14ac:dyDescent="0.25">
      <c r="I20854"/>
      <c r="J20854"/>
      <c r="K20854"/>
      <c r="L20854"/>
    </row>
    <row r="20855" spans="9:12" ht="15" x14ac:dyDescent="0.25">
      <c r="I20855"/>
      <c r="J20855"/>
      <c r="K20855"/>
      <c r="L20855"/>
    </row>
    <row r="20856" spans="9:12" ht="15" x14ac:dyDescent="0.25">
      <c r="I20856"/>
      <c r="J20856"/>
      <c r="K20856"/>
      <c r="L20856"/>
    </row>
    <row r="20857" spans="9:12" ht="15" x14ac:dyDescent="0.25">
      <c r="I20857"/>
      <c r="J20857"/>
      <c r="K20857"/>
      <c r="L20857"/>
    </row>
    <row r="20858" spans="9:12" ht="15" x14ac:dyDescent="0.25">
      <c r="I20858"/>
      <c r="J20858"/>
      <c r="K20858"/>
      <c r="L20858"/>
    </row>
    <row r="20859" spans="9:12" ht="15" x14ac:dyDescent="0.25">
      <c r="I20859"/>
      <c r="J20859"/>
      <c r="K20859"/>
      <c r="L20859"/>
    </row>
    <row r="20860" spans="9:12" ht="15" x14ac:dyDescent="0.25">
      <c r="I20860"/>
      <c r="J20860"/>
      <c r="K20860"/>
      <c r="L20860"/>
    </row>
    <row r="20861" spans="9:12" ht="15" x14ac:dyDescent="0.25">
      <c r="I20861"/>
      <c r="J20861"/>
      <c r="K20861"/>
      <c r="L20861"/>
    </row>
    <row r="20862" spans="9:12" ht="15" x14ac:dyDescent="0.25">
      <c r="I20862"/>
      <c r="J20862"/>
      <c r="K20862"/>
      <c r="L20862"/>
    </row>
    <row r="20863" spans="9:12" ht="15" x14ac:dyDescent="0.25">
      <c r="I20863"/>
      <c r="J20863"/>
      <c r="K20863"/>
      <c r="L20863"/>
    </row>
    <row r="20864" spans="9:12" ht="15" x14ac:dyDescent="0.25">
      <c r="I20864"/>
      <c r="J20864"/>
      <c r="K20864"/>
      <c r="L20864"/>
    </row>
    <row r="20865" spans="9:12" ht="15" x14ac:dyDescent="0.25">
      <c r="I20865"/>
      <c r="J20865"/>
      <c r="K20865"/>
      <c r="L20865"/>
    </row>
    <row r="20866" spans="9:12" ht="15" x14ac:dyDescent="0.25">
      <c r="I20866"/>
      <c r="J20866"/>
      <c r="K20866"/>
      <c r="L20866"/>
    </row>
    <row r="20867" spans="9:12" ht="15" x14ac:dyDescent="0.25">
      <c r="I20867"/>
      <c r="J20867"/>
      <c r="K20867"/>
      <c r="L20867"/>
    </row>
    <row r="20868" spans="9:12" ht="15" x14ac:dyDescent="0.25">
      <c r="I20868"/>
      <c r="J20868"/>
      <c r="K20868"/>
      <c r="L20868"/>
    </row>
    <row r="20869" spans="9:12" ht="15" x14ac:dyDescent="0.25">
      <c r="I20869"/>
      <c r="J20869"/>
      <c r="K20869"/>
      <c r="L20869"/>
    </row>
    <row r="20870" spans="9:12" ht="15" x14ac:dyDescent="0.25">
      <c r="I20870"/>
      <c r="J20870"/>
      <c r="K20870"/>
      <c r="L20870"/>
    </row>
    <row r="20871" spans="9:12" ht="15" x14ac:dyDescent="0.25">
      <c r="I20871"/>
      <c r="J20871"/>
      <c r="K20871"/>
      <c r="L20871"/>
    </row>
    <row r="20872" spans="9:12" ht="15" x14ac:dyDescent="0.25">
      <c r="I20872"/>
      <c r="J20872"/>
      <c r="K20872"/>
      <c r="L20872"/>
    </row>
    <row r="20873" spans="9:12" ht="15" x14ac:dyDescent="0.25">
      <c r="I20873"/>
      <c r="J20873"/>
      <c r="K20873"/>
      <c r="L20873"/>
    </row>
    <row r="20874" spans="9:12" ht="15" x14ac:dyDescent="0.25">
      <c r="I20874"/>
      <c r="J20874"/>
      <c r="K20874"/>
      <c r="L20874"/>
    </row>
    <row r="20875" spans="9:12" ht="15" x14ac:dyDescent="0.25">
      <c r="I20875"/>
      <c r="J20875"/>
      <c r="K20875"/>
      <c r="L20875"/>
    </row>
    <row r="20876" spans="9:12" ht="15" x14ac:dyDescent="0.25">
      <c r="I20876"/>
      <c r="J20876"/>
      <c r="K20876"/>
      <c r="L20876"/>
    </row>
    <row r="20877" spans="9:12" ht="15" x14ac:dyDescent="0.25">
      <c r="I20877"/>
      <c r="J20877"/>
      <c r="K20877"/>
      <c r="L20877"/>
    </row>
    <row r="20878" spans="9:12" ht="15" x14ac:dyDescent="0.25">
      <c r="I20878"/>
      <c r="J20878"/>
      <c r="K20878"/>
      <c r="L20878"/>
    </row>
    <row r="20879" spans="9:12" ht="15" x14ac:dyDescent="0.25">
      <c r="I20879"/>
      <c r="J20879"/>
      <c r="K20879"/>
      <c r="L20879"/>
    </row>
    <row r="20880" spans="9:12" ht="15" x14ac:dyDescent="0.25">
      <c r="I20880"/>
      <c r="J20880"/>
      <c r="K20880"/>
      <c r="L20880"/>
    </row>
    <row r="20881" spans="9:12" ht="15" x14ac:dyDescent="0.25">
      <c r="I20881"/>
      <c r="J20881"/>
      <c r="K20881"/>
      <c r="L20881"/>
    </row>
    <row r="20882" spans="9:12" ht="15" x14ac:dyDescent="0.25">
      <c r="I20882"/>
      <c r="J20882"/>
      <c r="K20882"/>
      <c r="L20882"/>
    </row>
    <row r="20883" spans="9:12" ht="15" x14ac:dyDescent="0.25">
      <c r="I20883"/>
      <c r="J20883"/>
      <c r="K20883"/>
      <c r="L20883"/>
    </row>
    <row r="20884" spans="9:12" ht="15" x14ac:dyDescent="0.25">
      <c r="I20884"/>
      <c r="J20884"/>
      <c r="K20884"/>
      <c r="L20884"/>
    </row>
    <row r="20885" spans="9:12" ht="15" x14ac:dyDescent="0.25">
      <c r="I20885"/>
      <c r="J20885"/>
      <c r="K20885"/>
      <c r="L20885"/>
    </row>
    <row r="20886" spans="9:12" ht="15" x14ac:dyDescent="0.25">
      <c r="I20886"/>
      <c r="J20886"/>
      <c r="K20886"/>
      <c r="L20886"/>
    </row>
    <row r="20887" spans="9:12" ht="15" x14ac:dyDescent="0.25">
      <c r="I20887"/>
      <c r="J20887"/>
      <c r="K20887"/>
      <c r="L20887"/>
    </row>
    <row r="20888" spans="9:12" ht="15" x14ac:dyDescent="0.25">
      <c r="I20888"/>
      <c r="J20888"/>
      <c r="K20888"/>
      <c r="L20888"/>
    </row>
    <row r="20889" spans="9:12" ht="15" x14ac:dyDescent="0.25">
      <c r="I20889"/>
      <c r="J20889"/>
      <c r="K20889"/>
      <c r="L20889"/>
    </row>
    <row r="20890" spans="9:12" ht="15" x14ac:dyDescent="0.25">
      <c r="I20890"/>
      <c r="J20890"/>
      <c r="K20890"/>
      <c r="L20890"/>
    </row>
    <row r="20891" spans="9:12" ht="15" x14ac:dyDescent="0.25">
      <c r="I20891"/>
      <c r="J20891"/>
      <c r="K20891"/>
      <c r="L20891"/>
    </row>
    <row r="20892" spans="9:12" ht="15" x14ac:dyDescent="0.25">
      <c r="I20892"/>
      <c r="J20892"/>
      <c r="K20892"/>
      <c r="L20892"/>
    </row>
    <row r="20893" spans="9:12" ht="15" x14ac:dyDescent="0.25">
      <c r="I20893"/>
      <c r="J20893"/>
      <c r="K20893"/>
      <c r="L20893"/>
    </row>
    <row r="20894" spans="9:12" ht="15" x14ac:dyDescent="0.25">
      <c r="I20894"/>
      <c r="J20894"/>
      <c r="K20894"/>
      <c r="L20894"/>
    </row>
    <row r="20895" spans="9:12" ht="15" x14ac:dyDescent="0.25">
      <c r="I20895"/>
      <c r="J20895"/>
      <c r="K20895"/>
      <c r="L20895"/>
    </row>
    <row r="20896" spans="9:12" ht="15" x14ac:dyDescent="0.25">
      <c r="I20896"/>
      <c r="J20896"/>
      <c r="K20896"/>
      <c r="L20896"/>
    </row>
    <row r="20897" spans="9:12" ht="15" x14ac:dyDescent="0.25">
      <c r="I20897"/>
      <c r="J20897"/>
      <c r="K20897"/>
      <c r="L20897"/>
    </row>
    <row r="20898" spans="9:12" ht="15" x14ac:dyDescent="0.25">
      <c r="I20898"/>
      <c r="J20898"/>
      <c r="K20898"/>
      <c r="L20898"/>
    </row>
    <row r="20899" spans="9:12" ht="15" x14ac:dyDescent="0.25">
      <c r="I20899"/>
      <c r="J20899"/>
      <c r="K20899"/>
      <c r="L20899"/>
    </row>
    <row r="20900" spans="9:12" ht="15" x14ac:dyDescent="0.25">
      <c r="I20900"/>
      <c r="J20900"/>
      <c r="K20900"/>
      <c r="L20900"/>
    </row>
    <row r="20901" spans="9:12" ht="15" x14ac:dyDescent="0.25">
      <c r="I20901"/>
      <c r="J20901"/>
      <c r="K20901"/>
      <c r="L20901"/>
    </row>
    <row r="20902" spans="9:12" ht="15" x14ac:dyDescent="0.25">
      <c r="I20902"/>
      <c r="J20902"/>
      <c r="K20902"/>
      <c r="L20902"/>
    </row>
    <row r="20903" spans="9:12" ht="15" x14ac:dyDescent="0.25">
      <c r="I20903"/>
      <c r="J20903"/>
      <c r="K20903"/>
      <c r="L20903"/>
    </row>
    <row r="20904" spans="9:12" ht="15" x14ac:dyDescent="0.25">
      <c r="I20904"/>
      <c r="J20904"/>
      <c r="K20904"/>
      <c r="L20904"/>
    </row>
    <row r="20905" spans="9:12" ht="15" x14ac:dyDescent="0.25">
      <c r="I20905"/>
      <c r="J20905"/>
      <c r="K20905"/>
      <c r="L20905"/>
    </row>
    <row r="20906" spans="9:12" ht="15" x14ac:dyDescent="0.25">
      <c r="I20906"/>
      <c r="J20906"/>
      <c r="K20906"/>
      <c r="L20906"/>
    </row>
    <row r="20907" spans="9:12" ht="15" x14ac:dyDescent="0.25">
      <c r="I20907"/>
      <c r="J20907"/>
      <c r="K20907"/>
      <c r="L20907"/>
    </row>
    <row r="20908" spans="9:12" ht="15" x14ac:dyDescent="0.25">
      <c r="I20908"/>
      <c r="J20908"/>
      <c r="K20908"/>
      <c r="L20908"/>
    </row>
    <row r="20909" spans="9:12" ht="15" x14ac:dyDescent="0.25">
      <c r="I20909"/>
      <c r="J20909"/>
      <c r="K20909"/>
      <c r="L20909"/>
    </row>
    <row r="20910" spans="9:12" ht="15" x14ac:dyDescent="0.25">
      <c r="I20910"/>
      <c r="J20910"/>
      <c r="K20910"/>
      <c r="L20910"/>
    </row>
    <row r="20911" spans="9:12" ht="15" x14ac:dyDescent="0.25">
      <c r="I20911"/>
      <c r="J20911"/>
      <c r="K20911"/>
      <c r="L20911"/>
    </row>
    <row r="20912" spans="9:12" ht="15" x14ac:dyDescent="0.25">
      <c r="I20912"/>
      <c r="J20912"/>
      <c r="K20912"/>
      <c r="L20912"/>
    </row>
    <row r="20913" spans="9:12" ht="15" x14ac:dyDescent="0.25">
      <c r="I20913"/>
      <c r="J20913"/>
      <c r="K20913"/>
      <c r="L20913"/>
    </row>
    <row r="20914" spans="9:12" ht="15" x14ac:dyDescent="0.25">
      <c r="I20914"/>
      <c r="J20914"/>
      <c r="K20914"/>
      <c r="L20914"/>
    </row>
    <row r="20915" spans="9:12" ht="15" x14ac:dyDescent="0.25">
      <c r="I20915"/>
      <c r="J20915"/>
      <c r="K20915"/>
      <c r="L20915"/>
    </row>
    <row r="20916" spans="9:12" ht="15" x14ac:dyDescent="0.25">
      <c r="I20916"/>
      <c r="J20916"/>
      <c r="K20916"/>
      <c r="L20916"/>
    </row>
    <row r="20917" spans="9:12" ht="15" x14ac:dyDescent="0.25">
      <c r="I20917"/>
      <c r="J20917"/>
      <c r="K20917"/>
      <c r="L20917"/>
    </row>
    <row r="20918" spans="9:12" ht="15" x14ac:dyDescent="0.25">
      <c r="I20918"/>
      <c r="J20918"/>
      <c r="K20918"/>
      <c r="L20918"/>
    </row>
    <row r="20919" spans="9:12" ht="15" x14ac:dyDescent="0.25">
      <c r="I20919"/>
      <c r="J20919"/>
      <c r="K20919"/>
      <c r="L20919"/>
    </row>
    <row r="20920" spans="9:12" ht="15" x14ac:dyDescent="0.25">
      <c r="I20920"/>
      <c r="J20920"/>
      <c r="K20920"/>
      <c r="L20920"/>
    </row>
    <row r="20921" spans="9:12" ht="15" x14ac:dyDescent="0.25">
      <c r="I20921"/>
      <c r="J20921"/>
      <c r="K20921"/>
      <c r="L20921"/>
    </row>
    <row r="20922" spans="9:12" ht="15" x14ac:dyDescent="0.25">
      <c r="I20922"/>
      <c r="J20922"/>
      <c r="K20922"/>
      <c r="L20922"/>
    </row>
    <row r="20923" spans="9:12" ht="15" x14ac:dyDescent="0.25">
      <c r="I20923"/>
      <c r="J20923"/>
      <c r="K20923"/>
      <c r="L20923"/>
    </row>
    <row r="20924" spans="9:12" ht="15" x14ac:dyDescent="0.25">
      <c r="I20924"/>
      <c r="J20924"/>
      <c r="K20924"/>
      <c r="L20924"/>
    </row>
    <row r="20925" spans="9:12" ht="15" x14ac:dyDescent="0.25">
      <c r="I20925"/>
      <c r="J20925"/>
      <c r="K20925"/>
      <c r="L20925"/>
    </row>
    <row r="20926" spans="9:12" ht="15" x14ac:dyDescent="0.25">
      <c r="I20926"/>
      <c r="J20926"/>
      <c r="K20926"/>
      <c r="L20926"/>
    </row>
    <row r="20927" spans="9:12" ht="15" x14ac:dyDescent="0.25">
      <c r="I20927"/>
      <c r="J20927"/>
      <c r="K20927"/>
      <c r="L20927"/>
    </row>
    <row r="20928" spans="9:12" ht="15" x14ac:dyDescent="0.25">
      <c r="I20928"/>
      <c r="J20928"/>
      <c r="K20928"/>
      <c r="L20928"/>
    </row>
    <row r="20929" spans="9:12" ht="15" x14ac:dyDescent="0.25">
      <c r="I20929"/>
      <c r="J20929"/>
      <c r="K20929"/>
      <c r="L20929"/>
    </row>
    <row r="20930" spans="9:12" ht="15" x14ac:dyDescent="0.25">
      <c r="I20930"/>
      <c r="J20930"/>
      <c r="K20930"/>
      <c r="L20930"/>
    </row>
    <row r="20931" spans="9:12" ht="15" x14ac:dyDescent="0.25">
      <c r="I20931"/>
      <c r="J20931"/>
      <c r="K20931"/>
      <c r="L20931"/>
    </row>
    <row r="20932" spans="9:12" ht="15" x14ac:dyDescent="0.25">
      <c r="I20932"/>
      <c r="J20932"/>
      <c r="K20932"/>
      <c r="L20932"/>
    </row>
    <row r="20933" spans="9:12" ht="15" x14ac:dyDescent="0.25">
      <c r="I20933"/>
      <c r="J20933"/>
      <c r="K20933"/>
      <c r="L20933"/>
    </row>
    <row r="20934" spans="9:12" ht="15" x14ac:dyDescent="0.25">
      <c r="I20934"/>
      <c r="J20934"/>
      <c r="K20934"/>
      <c r="L20934"/>
    </row>
    <row r="20935" spans="9:12" ht="15" x14ac:dyDescent="0.25">
      <c r="I20935"/>
      <c r="J20935"/>
      <c r="K20935"/>
      <c r="L20935"/>
    </row>
    <row r="20936" spans="9:12" ht="15" x14ac:dyDescent="0.25">
      <c r="I20936"/>
      <c r="J20936"/>
      <c r="K20936"/>
      <c r="L20936"/>
    </row>
    <row r="20937" spans="9:12" ht="15" x14ac:dyDescent="0.25">
      <c r="I20937"/>
      <c r="J20937"/>
      <c r="K20937"/>
      <c r="L20937"/>
    </row>
    <row r="20938" spans="9:12" ht="15" x14ac:dyDescent="0.25">
      <c r="I20938"/>
      <c r="J20938"/>
      <c r="K20938"/>
      <c r="L20938"/>
    </row>
    <row r="20939" spans="9:12" ht="15" x14ac:dyDescent="0.25">
      <c r="I20939"/>
      <c r="J20939"/>
      <c r="K20939"/>
      <c r="L20939"/>
    </row>
    <row r="20940" spans="9:12" ht="15" x14ac:dyDescent="0.25">
      <c r="I20940"/>
      <c r="J20940"/>
      <c r="K20940"/>
      <c r="L20940"/>
    </row>
    <row r="20941" spans="9:12" ht="15" x14ac:dyDescent="0.25">
      <c r="I20941"/>
      <c r="J20941"/>
      <c r="K20941"/>
      <c r="L20941"/>
    </row>
    <row r="20942" spans="9:12" ht="15" x14ac:dyDescent="0.25">
      <c r="I20942"/>
      <c r="J20942"/>
      <c r="K20942"/>
      <c r="L20942"/>
    </row>
    <row r="20943" spans="9:12" ht="15" x14ac:dyDescent="0.25">
      <c r="I20943"/>
      <c r="J20943"/>
      <c r="K20943"/>
      <c r="L20943"/>
    </row>
    <row r="20944" spans="9:12" ht="15" x14ac:dyDescent="0.25">
      <c r="I20944"/>
      <c r="J20944"/>
      <c r="K20944"/>
      <c r="L20944"/>
    </row>
    <row r="20945" spans="9:12" ht="15" x14ac:dyDescent="0.25">
      <c r="I20945"/>
      <c r="J20945"/>
      <c r="K20945"/>
      <c r="L20945"/>
    </row>
    <row r="20946" spans="9:12" ht="15" x14ac:dyDescent="0.25">
      <c r="I20946"/>
      <c r="J20946"/>
      <c r="K20946"/>
      <c r="L20946"/>
    </row>
    <row r="20947" spans="9:12" ht="15" x14ac:dyDescent="0.25">
      <c r="I20947"/>
      <c r="J20947"/>
      <c r="K20947"/>
      <c r="L20947"/>
    </row>
    <row r="20948" spans="9:12" ht="15" x14ac:dyDescent="0.25">
      <c r="I20948"/>
      <c r="J20948"/>
      <c r="K20948"/>
      <c r="L20948"/>
    </row>
    <row r="20949" spans="9:12" ht="15" x14ac:dyDescent="0.25">
      <c r="I20949"/>
      <c r="J20949"/>
      <c r="K20949"/>
      <c r="L20949"/>
    </row>
    <row r="20950" spans="9:12" ht="15" x14ac:dyDescent="0.25">
      <c r="I20950"/>
      <c r="J20950"/>
      <c r="K20950"/>
      <c r="L20950"/>
    </row>
    <row r="20951" spans="9:12" ht="15" x14ac:dyDescent="0.25">
      <c r="I20951"/>
      <c r="J20951"/>
      <c r="K20951"/>
      <c r="L20951"/>
    </row>
    <row r="20952" spans="9:12" ht="15" x14ac:dyDescent="0.25">
      <c r="I20952"/>
      <c r="J20952"/>
      <c r="K20952"/>
      <c r="L20952"/>
    </row>
    <row r="20953" spans="9:12" ht="15" x14ac:dyDescent="0.25">
      <c r="I20953"/>
      <c r="J20953"/>
      <c r="K20953"/>
      <c r="L20953"/>
    </row>
    <row r="20954" spans="9:12" ht="15" x14ac:dyDescent="0.25">
      <c r="I20954"/>
      <c r="J20954"/>
      <c r="K20954"/>
      <c r="L20954"/>
    </row>
    <row r="20955" spans="9:12" ht="15" x14ac:dyDescent="0.25">
      <c r="I20955"/>
      <c r="J20955"/>
      <c r="K20955"/>
      <c r="L20955"/>
    </row>
    <row r="20956" spans="9:12" ht="15" x14ac:dyDescent="0.25">
      <c r="I20956"/>
      <c r="J20956"/>
      <c r="K20956"/>
      <c r="L20956"/>
    </row>
    <row r="20957" spans="9:12" ht="15" x14ac:dyDescent="0.25">
      <c r="I20957"/>
      <c r="J20957"/>
      <c r="K20957"/>
      <c r="L20957"/>
    </row>
    <row r="20958" spans="9:12" ht="15" x14ac:dyDescent="0.25">
      <c r="I20958"/>
      <c r="J20958"/>
      <c r="K20958"/>
      <c r="L20958"/>
    </row>
    <row r="20959" spans="9:12" ht="15" x14ac:dyDescent="0.25">
      <c r="I20959"/>
      <c r="J20959"/>
      <c r="K20959"/>
      <c r="L20959"/>
    </row>
    <row r="20960" spans="9:12" ht="15" x14ac:dyDescent="0.25">
      <c r="I20960"/>
      <c r="J20960"/>
      <c r="K20960"/>
      <c r="L20960"/>
    </row>
    <row r="20961" spans="9:12" ht="15" x14ac:dyDescent="0.25">
      <c r="I20961"/>
      <c r="J20961"/>
      <c r="K20961"/>
      <c r="L20961"/>
    </row>
    <row r="20962" spans="9:12" ht="15" x14ac:dyDescent="0.25">
      <c r="I20962"/>
      <c r="J20962"/>
      <c r="K20962"/>
      <c r="L20962"/>
    </row>
    <row r="20963" spans="9:12" ht="15" x14ac:dyDescent="0.25">
      <c r="I20963"/>
      <c r="J20963"/>
      <c r="K20963"/>
      <c r="L20963"/>
    </row>
    <row r="20964" spans="9:12" ht="15" x14ac:dyDescent="0.25">
      <c r="I20964"/>
      <c r="J20964"/>
      <c r="K20964"/>
      <c r="L20964"/>
    </row>
    <row r="20965" spans="9:12" ht="15" x14ac:dyDescent="0.25">
      <c r="I20965"/>
      <c r="J20965"/>
      <c r="K20965"/>
      <c r="L20965"/>
    </row>
    <row r="20966" spans="9:12" ht="15" x14ac:dyDescent="0.25">
      <c r="I20966"/>
      <c r="J20966"/>
      <c r="K20966"/>
      <c r="L20966"/>
    </row>
    <row r="20967" spans="9:12" ht="15" x14ac:dyDescent="0.25">
      <c r="I20967"/>
      <c r="J20967"/>
      <c r="K20967"/>
      <c r="L20967"/>
    </row>
    <row r="20968" spans="9:12" ht="15" x14ac:dyDescent="0.25">
      <c r="I20968"/>
      <c r="J20968"/>
      <c r="K20968"/>
      <c r="L20968"/>
    </row>
    <row r="20969" spans="9:12" ht="15" x14ac:dyDescent="0.25">
      <c r="I20969"/>
      <c r="J20969"/>
      <c r="K20969"/>
      <c r="L20969"/>
    </row>
    <row r="20970" spans="9:12" ht="15" x14ac:dyDescent="0.25">
      <c r="I20970"/>
      <c r="J20970"/>
      <c r="K20970"/>
      <c r="L20970"/>
    </row>
    <row r="20971" spans="9:12" ht="15" x14ac:dyDescent="0.25">
      <c r="I20971"/>
      <c r="J20971"/>
      <c r="K20971"/>
      <c r="L20971"/>
    </row>
    <row r="20972" spans="9:12" ht="15" x14ac:dyDescent="0.25">
      <c r="I20972"/>
      <c r="J20972"/>
      <c r="K20972"/>
      <c r="L20972"/>
    </row>
    <row r="20973" spans="9:12" ht="15" x14ac:dyDescent="0.25">
      <c r="I20973"/>
      <c r="J20973"/>
      <c r="K20973"/>
      <c r="L20973"/>
    </row>
    <row r="20974" spans="9:12" ht="15" x14ac:dyDescent="0.25">
      <c r="I20974"/>
      <c r="J20974"/>
      <c r="K20974"/>
      <c r="L20974"/>
    </row>
    <row r="20975" spans="9:12" ht="15" x14ac:dyDescent="0.25">
      <c r="I20975"/>
      <c r="J20975"/>
      <c r="K20975"/>
      <c r="L20975"/>
    </row>
    <row r="20976" spans="9:12" ht="15" x14ac:dyDescent="0.25">
      <c r="I20976"/>
      <c r="J20976"/>
      <c r="K20976"/>
      <c r="L20976"/>
    </row>
    <row r="20977" spans="9:12" ht="15" x14ac:dyDescent="0.25">
      <c r="I20977"/>
      <c r="J20977"/>
      <c r="K20977"/>
      <c r="L20977"/>
    </row>
    <row r="20978" spans="9:12" ht="15" x14ac:dyDescent="0.25">
      <c r="I20978"/>
      <c r="J20978"/>
      <c r="K20978"/>
      <c r="L20978"/>
    </row>
    <row r="20979" spans="9:12" ht="15" x14ac:dyDescent="0.25">
      <c r="I20979"/>
      <c r="J20979"/>
      <c r="K20979"/>
      <c r="L20979"/>
    </row>
    <row r="20980" spans="9:12" ht="15" x14ac:dyDescent="0.25">
      <c r="I20980"/>
      <c r="J20980"/>
      <c r="K20980"/>
      <c r="L20980"/>
    </row>
    <row r="20981" spans="9:12" ht="15" x14ac:dyDescent="0.25">
      <c r="I20981"/>
      <c r="J20981"/>
      <c r="K20981"/>
      <c r="L20981"/>
    </row>
    <row r="20982" spans="9:12" ht="15" x14ac:dyDescent="0.25">
      <c r="I20982"/>
      <c r="J20982"/>
      <c r="K20982"/>
      <c r="L20982"/>
    </row>
    <row r="20983" spans="9:12" ht="15" x14ac:dyDescent="0.25">
      <c r="I20983"/>
      <c r="J20983"/>
      <c r="K20983"/>
      <c r="L20983"/>
    </row>
    <row r="20984" spans="9:12" ht="15" x14ac:dyDescent="0.25">
      <c r="I20984"/>
      <c r="J20984"/>
      <c r="K20984"/>
      <c r="L20984"/>
    </row>
    <row r="20985" spans="9:12" ht="15" x14ac:dyDescent="0.25">
      <c r="I20985"/>
      <c r="J20985"/>
      <c r="K20985"/>
      <c r="L20985"/>
    </row>
    <row r="20986" spans="9:12" ht="15" x14ac:dyDescent="0.25">
      <c r="I20986"/>
      <c r="J20986"/>
      <c r="K20986"/>
      <c r="L20986"/>
    </row>
    <row r="20987" spans="9:12" ht="15" x14ac:dyDescent="0.25">
      <c r="I20987"/>
      <c r="J20987"/>
      <c r="K20987"/>
      <c r="L20987"/>
    </row>
    <row r="20988" spans="9:12" ht="15" x14ac:dyDescent="0.25">
      <c r="I20988"/>
      <c r="J20988"/>
      <c r="K20988"/>
      <c r="L20988"/>
    </row>
    <row r="20989" spans="9:12" ht="15" x14ac:dyDescent="0.25">
      <c r="I20989"/>
      <c r="J20989"/>
      <c r="K20989"/>
      <c r="L20989"/>
    </row>
    <row r="20990" spans="9:12" ht="15" x14ac:dyDescent="0.25">
      <c r="I20990"/>
      <c r="J20990"/>
      <c r="K20990"/>
      <c r="L20990"/>
    </row>
    <row r="20991" spans="9:12" ht="15" x14ac:dyDescent="0.25">
      <c r="I20991"/>
      <c r="J20991"/>
      <c r="K20991"/>
      <c r="L20991"/>
    </row>
    <row r="20992" spans="9:12" ht="15" x14ac:dyDescent="0.25">
      <c r="I20992"/>
      <c r="J20992"/>
      <c r="K20992"/>
      <c r="L20992"/>
    </row>
    <row r="20993" spans="9:12" ht="15" x14ac:dyDescent="0.25">
      <c r="I20993"/>
      <c r="J20993"/>
      <c r="K20993"/>
      <c r="L20993"/>
    </row>
    <row r="20994" spans="9:12" ht="15" x14ac:dyDescent="0.25">
      <c r="I20994"/>
      <c r="J20994"/>
      <c r="K20994"/>
      <c r="L20994"/>
    </row>
    <row r="20995" spans="9:12" ht="15" x14ac:dyDescent="0.25">
      <c r="I20995"/>
      <c r="J20995"/>
      <c r="K20995"/>
      <c r="L20995"/>
    </row>
    <row r="20996" spans="9:12" ht="15" x14ac:dyDescent="0.25">
      <c r="I20996"/>
      <c r="J20996"/>
      <c r="K20996"/>
      <c r="L20996"/>
    </row>
    <row r="20997" spans="9:12" ht="15" x14ac:dyDescent="0.25">
      <c r="I20997"/>
      <c r="J20997"/>
      <c r="K20997"/>
      <c r="L20997"/>
    </row>
    <row r="20998" spans="9:12" ht="15" x14ac:dyDescent="0.25">
      <c r="I20998"/>
      <c r="J20998"/>
      <c r="K20998"/>
      <c r="L20998"/>
    </row>
    <row r="20999" spans="9:12" ht="15" x14ac:dyDescent="0.25">
      <c r="I20999"/>
      <c r="J20999"/>
      <c r="K20999"/>
      <c r="L20999"/>
    </row>
    <row r="21000" spans="9:12" ht="15" x14ac:dyDescent="0.25">
      <c r="I21000"/>
      <c r="J21000"/>
      <c r="K21000"/>
      <c r="L21000"/>
    </row>
    <row r="21001" spans="9:12" ht="15" x14ac:dyDescent="0.25">
      <c r="I21001"/>
      <c r="J21001"/>
      <c r="K21001"/>
      <c r="L21001"/>
    </row>
    <row r="21002" spans="9:12" ht="15" x14ac:dyDescent="0.25">
      <c r="I21002"/>
      <c r="J21002"/>
      <c r="K21002"/>
      <c r="L21002"/>
    </row>
    <row r="21003" spans="9:12" ht="15" x14ac:dyDescent="0.25">
      <c r="I21003"/>
      <c r="J21003"/>
      <c r="K21003"/>
      <c r="L21003"/>
    </row>
    <row r="21004" spans="9:12" ht="15" x14ac:dyDescent="0.25">
      <c r="I21004"/>
      <c r="J21004"/>
      <c r="K21004"/>
      <c r="L21004"/>
    </row>
    <row r="21005" spans="9:12" ht="15" x14ac:dyDescent="0.25">
      <c r="I21005"/>
      <c r="J21005"/>
      <c r="K21005"/>
      <c r="L21005"/>
    </row>
    <row r="21006" spans="9:12" ht="15" x14ac:dyDescent="0.25">
      <c r="I21006"/>
      <c r="J21006"/>
      <c r="K21006"/>
      <c r="L21006"/>
    </row>
    <row r="21007" spans="9:12" ht="15" x14ac:dyDescent="0.25">
      <c r="I21007"/>
      <c r="J21007"/>
      <c r="K21007"/>
      <c r="L21007"/>
    </row>
    <row r="21008" spans="9:12" ht="15" x14ac:dyDescent="0.25">
      <c r="I21008"/>
      <c r="J21008"/>
      <c r="K21008"/>
      <c r="L21008"/>
    </row>
    <row r="21009" spans="9:12" ht="15" x14ac:dyDescent="0.25">
      <c r="I21009"/>
      <c r="J21009"/>
      <c r="K21009"/>
      <c r="L21009"/>
    </row>
    <row r="21010" spans="9:12" ht="15" x14ac:dyDescent="0.25">
      <c r="I21010"/>
      <c r="J21010"/>
      <c r="K21010"/>
      <c r="L21010"/>
    </row>
    <row r="21011" spans="9:12" ht="15" x14ac:dyDescent="0.25">
      <c r="I21011"/>
      <c r="J21011"/>
      <c r="K21011"/>
      <c r="L21011"/>
    </row>
    <row r="21012" spans="9:12" ht="15" x14ac:dyDescent="0.25">
      <c r="I21012"/>
      <c r="J21012"/>
      <c r="K21012"/>
      <c r="L21012"/>
    </row>
    <row r="21013" spans="9:12" ht="15" x14ac:dyDescent="0.25">
      <c r="I21013"/>
      <c r="J21013"/>
      <c r="K21013"/>
      <c r="L21013"/>
    </row>
    <row r="21014" spans="9:12" ht="15" x14ac:dyDescent="0.25">
      <c r="I21014"/>
      <c r="J21014"/>
      <c r="K21014"/>
      <c r="L21014"/>
    </row>
    <row r="21015" spans="9:12" ht="15" x14ac:dyDescent="0.25">
      <c r="I21015"/>
      <c r="J21015"/>
      <c r="K21015"/>
      <c r="L21015"/>
    </row>
    <row r="21016" spans="9:12" ht="15" x14ac:dyDescent="0.25">
      <c r="I21016"/>
      <c r="J21016"/>
      <c r="K21016"/>
      <c r="L21016"/>
    </row>
    <row r="21017" spans="9:12" ht="15" x14ac:dyDescent="0.25">
      <c r="I21017"/>
      <c r="J21017"/>
      <c r="K21017"/>
      <c r="L21017"/>
    </row>
    <row r="21018" spans="9:12" ht="15" x14ac:dyDescent="0.25">
      <c r="I21018"/>
      <c r="J21018"/>
      <c r="K21018"/>
      <c r="L21018"/>
    </row>
    <row r="21019" spans="9:12" ht="15" x14ac:dyDescent="0.25">
      <c r="I21019"/>
      <c r="J21019"/>
      <c r="K21019"/>
      <c r="L21019"/>
    </row>
    <row r="21020" spans="9:12" ht="15" x14ac:dyDescent="0.25">
      <c r="I21020"/>
      <c r="J21020"/>
      <c r="K21020"/>
      <c r="L21020"/>
    </row>
    <row r="21021" spans="9:12" ht="15" x14ac:dyDescent="0.25">
      <c r="I21021"/>
      <c r="J21021"/>
      <c r="K21021"/>
      <c r="L21021"/>
    </row>
    <row r="21022" spans="9:12" ht="15" x14ac:dyDescent="0.25">
      <c r="I21022"/>
      <c r="J21022"/>
      <c r="K21022"/>
      <c r="L21022"/>
    </row>
    <row r="21023" spans="9:12" ht="15" x14ac:dyDescent="0.25">
      <c r="I21023"/>
      <c r="J21023"/>
      <c r="K21023"/>
      <c r="L21023"/>
    </row>
    <row r="21024" spans="9:12" ht="15" x14ac:dyDescent="0.25">
      <c r="I21024"/>
      <c r="J21024"/>
      <c r="K21024"/>
      <c r="L21024"/>
    </row>
    <row r="21025" spans="9:12" ht="15" x14ac:dyDescent="0.25">
      <c r="I21025"/>
      <c r="J21025"/>
      <c r="K21025"/>
      <c r="L21025"/>
    </row>
    <row r="21026" spans="9:12" ht="15" x14ac:dyDescent="0.25">
      <c r="I21026"/>
      <c r="J21026"/>
      <c r="K21026"/>
      <c r="L21026"/>
    </row>
    <row r="21027" spans="9:12" ht="15" x14ac:dyDescent="0.25">
      <c r="I21027"/>
      <c r="J21027"/>
      <c r="K21027"/>
      <c r="L21027"/>
    </row>
    <row r="21028" spans="9:12" ht="15" x14ac:dyDescent="0.25">
      <c r="I21028"/>
      <c r="J21028"/>
      <c r="K21028"/>
      <c r="L21028"/>
    </row>
    <row r="21029" spans="9:12" ht="15" x14ac:dyDescent="0.25">
      <c r="I21029"/>
      <c r="J21029"/>
      <c r="K21029"/>
      <c r="L21029"/>
    </row>
    <row r="21030" spans="9:12" ht="15" x14ac:dyDescent="0.25">
      <c r="I21030"/>
      <c r="J21030"/>
      <c r="K21030"/>
      <c r="L21030"/>
    </row>
    <row r="21031" spans="9:12" ht="15" x14ac:dyDescent="0.25">
      <c r="I21031"/>
      <c r="J21031"/>
      <c r="K21031"/>
      <c r="L21031"/>
    </row>
    <row r="21032" spans="9:12" ht="15" x14ac:dyDescent="0.25">
      <c r="I21032"/>
      <c r="J21032"/>
      <c r="K21032"/>
      <c r="L21032"/>
    </row>
    <row r="21033" spans="9:12" ht="15" x14ac:dyDescent="0.25">
      <c r="I21033"/>
      <c r="J21033"/>
      <c r="K21033"/>
      <c r="L21033"/>
    </row>
    <row r="21034" spans="9:12" ht="15" x14ac:dyDescent="0.25">
      <c r="I21034"/>
      <c r="J21034"/>
      <c r="K21034"/>
      <c r="L21034"/>
    </row>
    <row r="21035" spans="9:12" ht="15" x14ac:dyDescent="0.25">
      <c r="I21035"/>
      <c r="J21035"/>
      <c r="K21035"/>
      <c r="L21035"/>
    </row>
    <row r="21036" spans="9:12" ht="15" x14ac:dyDescent="0.25">
      <c r="I21036"/>
      <c r="J21036"/>
      <c r="K21036"/>
      <c r="L21036"/>
    </row>
    <row r="21037" spans="9:12" ht="15" x14ac:dyDescent="0.25">
      <c r="I21037"/>
      <c r="J21037"/>
      <c r="K21037"/>
      <c r="L21037"/>
    </row>
    <row r="21038" spans="9:12" ht="15" x14ac:dyDescent="0.25">
      <c r="I21038"/>
      <c r="J21038"/>
      <c r="K21038"/>
      <c r="L21038"/>
    </row>
    <row r="21039" spans="9:12" ht="15" x14ac:dyDescent="0.25">
      <c r="I21039"/>
      <c r="J21039"/>
      <c r="K21039"/>
      <c r="L21039"/>
    </row>
    <row r="21040" spans="9:12" ht="15" x14ac:dyDescent="0.25">
      <c r="I21040"/>
      <c r="J21040"/>
      <c r="K21040"/>
      <c r="L21040"/>
    </row>
    <row r="21041" spans="9:12" ht="15" x14ac:dyDescent="0.25">
      <c r="I21041"/>
      <c r="J21041"/>
      <c r="K21041"/>
      <c r="L21041"/>
    </row>
    <row r="21042" spans="9:12" ht="15" x14ac:dyDescent="0.25">
      <c r="I21042"/>
      <c r="J21042"/>
      <c r="K21042"/>
      <c r="L21042"/>
    </row>
    <row r="21043" spans="9:12" ht="15" x14ac:dyDescent="0.25">
      <c r="I21043"/>
      <c r="J21043"/>
      <c r="K21043"/>
      <c r="L21043"/>
    </row>
    <row r="21044" spans="9:12" ht="15" x14ac:dyDescent="0.25">
      <c r="I21044"/>
      <c r="J21044"/>
      <c r="K21044"/>
      <c r="L21044"/>
    </row>
    <row r="21045" spans="9:12" ht="15" x14ac:dyDescent="0.25">
      <c r="I21045"/>
      <c r="J21045"/>
      <c r="K21045"/>
      <c r="L21045"/>
    </row>
    <row r="21046" spans="9:12" ht="15" x14ac:dyDescent="0.25">
      <c r="I21046"/>
      <c r="J21046"/>
      <c r="K21046"/>
      <c r="L21046"/>
    </row>
    <row r="21047" spans="9:12" ht="15" x14ac:dyDescent="0.25">
      <c r="I21047"/>
      <c r="J21047"/>
      <c r="K21047"/>
      <c r="L21047"/>
    </row>
    <row r="21048" spans="9:12" ht="15" x14ac:dyDescent="0.25">
      <c r="I21048"/>
      <c r="J21048"/>
      <c r="K21048"/>
      <c r="L21048"/>
    </row>
    <row r="21049" spans="9:12" ht="15" x14ac:dyDescent="0.25">
      <c r="I21049"/>
      <c r="J21049"/>
      <c r="K21049"/>
      <c r="L21049"/>
    </row>
    <row r="21050" spans="9:12" ht="15" x14ac:dyDescent="0.25">
      <c r="I21050"/>
      <c r="J21050"/>
      <c r="K21050"/>
      <c r="L21050"/>
    </row>
    <row r="21051" spans="9:12" ht="15" x14ac:dyDescent="0.25">
      <c r="I21051"/>
      <c r="J21051"/>
      <c r="K21051"/>
      <c r="L21051"/>
    </row>
    <row r="21052" spans="9:12" ht="15" x14ac:dyDescent="0.25">
      <c r="I21052"/>
      <c r="J21052"/>
      <c r="K21052"/>
      <c r="L21052"/>
    </row>
    <row r="21053" spans="9:12" ht="15" x14ac:dyDescent="0.25">
      <c r="I21053"/>
      <c r="J21053"/>
      <c r="K21053"/>
      <c r="L21053"/>
    </row>
    <row r="21054" spans="9:12" ht="15" x14ac:dyDescent="0.25">
      <c r="I21054"/>
      <c r="J21054"/>
      <c r="K21054"/>
      <c r="L21054"/>
    </row>
    <row r="21055" spans="9:12" ht="15" x14ac:dyDescent="0.25">
      <c r="I21055"/>
      <c r="J21055"/>
      <c r="K21055"/>
      <c r="L21055"/>
    </row>
    <row r="21056" spans="9:12" ht="15" x14ac:dyDescent="0.25">
      <c r="I21056"/>
      <c r="J21056"/>
      <c r="K21056"/>
      <c r="L21056"/>
    </row>
    <row r="21057" spans="9:12" ht="15" x14ac:dyDescent="0.25">
      <c r="I21057"/>
      <c r="J21057"/>
      <c r="K21057"/>
      <c r="L21057"/>
    </row>
    <row r="21058" spans="9:12" ht="15" x14ac:dyDescent="0.25">
      <c r="I21058"/>
      <c r="J21058"/>
      <c r="K21058"/>
      <c r="L21058"/>
    </row>
    <row r="21059" spans="9:12" ht="15" x14ac:dyDescent="0.25">
      <c r="I21059"/>
      <c r="J21059"/>
      <c r="K21059"/>
      <c r="L21059"/>
    </row>
    <row r="21060" spans="9:12" ht="15" x14ac:dyDescent="0.25">
      <c r="I21060"/>
      <c r="J21060"/>
      <c r="K21060"/>
      <c r="L21060"/>
    </row>
    <row r="21061" spans="9:12" ht="15" x14ac:dyDescent="0.25">
      <c r="I21061"/>
      <c r="J21061"/>
      <c r="K21061"/>
      <c r="L21061"/>
    </row>
    <row r="21062" spans="9:12" ht="15" x14ac:dyDescent="0.25">
      <c r="I21062"/>
      <c r="J21062"/>
      <c r="K21062"/>
      <c r="L21062"/>
    </row>
    <row r="21063" spans="9:12" ht="15" x14ac:dyDescent="0.25">
      <c r="I21063"/>
      <c r="J21063"/>
      <c r="K21063"/>
      <c r="L21063"/>
    </row>
    <row r="21064" spans="9:12" ht="15" x14ac:dyDescent="0.25">
      <c r="I21064"/>
      <c r="J21064"/>
      <c r="K21064"/>
      <c r="L21064"/>
    </row>
    <row r="21065" spans="9:12" ht="15" x14ac:dyDescent="0.25">
      <c r="I21065"/>
      <c r="J21065"/>
      <c r="K21065"/>
      <c r="L21065"/>
    </row>
    <row r="21066" spans="9:12" ht="15" x14ac:dyDescent="0.25">
      <c r="I21066"/>
      <c r="J21066"/>
      <c r="K21066"/>
      <c r="L21066"/>
    </row>
    <row r="21067" spans="9:12" ht="15" x14ac:dyDescent="0.25">
      <c r="I21067"/>
      <c r="J21067"/>
      <c r="K21067"/>
      <c r="L21067"/>
    </row>
    <row r="21068" spans="9:12" ht="15" x14ac:dyDescent="0.25">
      <c r="I21068"/>
      <c r="J21068"/>
      <c r="K21068"/>
      <c r="L21068"/>
    </row>
    <row r="21069" spans="9:12" ht="15" x14ac:dyDescent="0.25">
      <c r="I21069"/>
      <c r="J21069"/>
      <c r="K21069"/>
      <c r="L21069"/>
    </row>
    <row r="21070" spans="9:12" ht="15" x14ac:dyDescent="0.25">
      <c r="I21070"/>
      <c r="J21070"/>
      <c r="K21070"/>
      <c r="L21070"/>
    </row>
    <row r="21071" spans="9:12" ht="15" x14ac:dyDescent="0.25">
      <c r="I21071"/>
      <c r="J21071"/>
      <c r="K21071"/>
      <c r="L21071"/>
    </row>
    <row r="21072" spans="9:12" ht="15" x14ac:dyDescent="0.25">
      <c r="I21072"/>
      <c r="J21072"/>
      <c r="K21072"/>
      <c r="L21072"/>
    </row>
    <row r="21073" spans="9:12" ht="15" x14ac:dyDescent="0.25">
      <c r="I21073"/>
      <c r="J21073"/>
      <c r="K21073"/>
      <c r="L21073"/>
    </row>
    <row r="21074" spans="9:12" ht="15" x14ac:dyDescent="0.25">
      <c r="I21074"/>
      <c r="J21074"/>
      <c r="K21074"/>
      <c r="L21074"/>
    </row>
    <row r="21075" spans="9:12" ht="15" x14ac:dyDescent="0.25">
      <c r="I21075"/>
      <c r="J21075"/>
      <c r="K21075"/>
      <c r="L21075"/>
    </row>
    <row r="21076" spans="9:12" ht="15" x14ac:dyDescent="0.25">
      <c r="I21076"/>
      <c r="J21076"/>
      <c r="K21076"/>
      <c r="L21076"/>
    </row>
    <row r="21077" spans="9:12" ht="15" x14ac:dyDescent="0.25">
      <c r="I21077"/>
      <c r="J21077"/>
      <c r="K21077"/>
      <c r="L21077"/>
    </row>
    <row r="21078" spans="9:12" ht="15" x14ac:dyDescent="0.25">
      <c r="I21078"/>
      <c r="J21078"/>
      <c r="K21078"/>
      <c r="L21078"/>
    </row>
    <row r="21079" spans="9:12" ht="15" x14ac:dyDescent="0.25">
      <c r="I21079"/>
      <c r="J21079"/>
      <c r="K21079"/>
      <c r="L21079"/>
    </row>
    <row r="21080" spans="9:12" ht="15" x14ac:dyDescent="0.25">
      <c r="I21080"/>
      <c r="J21080"/>
      <c r="K21080"/>
      <c r="L21080"/>
    </row>
    <row r="21081" spans="9:12" ht="15" x14ac:dyDescent="0.25">
      <c r="I21081"/>
      <c r="J21081"/>
      <c r="K21081"/>
      <c r="L21081"/>
    </row>
    <row r="21082" spans="9:12" ht="15" x14ac:dyDescent="0.25">
      <c r="I21082"/>
      <c r="J21082"/>
      <c r="K21082"/>
      <c r="L21082"/>
    </row>
    <row r="21083" spans="9:12" ht="15" x14ac:dyDescent="0.25">
      <c r="I21083"/>
      <c r="J21083"/>
      <c r="K21083"/>
      <c r="L21083"/>
    </row>
    <row r="21084" spans="9:12" ht="15" x14ac:dyDescent="0.25">
      <c r="I21084"/>
      <c r="J21084"/>
      <c r="K21084"/>
      <c r="L21084"/>
    </row>
    <row r="21085" spans="9:12" ht="15" x14ac:dyDescent="0.25">
      <c r="I21085"/>
      <c r="J21085"/>
      <c r="K21085"/>
      <c r="L21085"/>
    </row>
    <row r="21086" spans="9:12" ht="15" x14ac:dyDescent="0.25">
      <c r="I21086"/>
      <c r="J21086"/>
      <c r="K21086"/>
      <c r="L21086"/>
    </row>
    <row r="21087" spans="9:12" ht="15" x14ac:dyDescent="0.25">
      <c r="I21087"/>
      <c r="J21087"/>
      <c r="K21087"/>
      <c r="L21087"/>
    </row>
    <row r="21088" spans="9:12" ht="15" x14ac:dyDescent="0.25">
      <c r="I21088"/>
      <c r="J21088"/>
      <c r="K21088"/>
      <c r="L21088"/>
    </row>
    <row r="21089" spans="9:12" ht="15" x14ac:dyDescent="0.25">
      <c r="I21089"/>
      <c r="J21089"/>
      <c r="K21089"/>
      <c r="L21089"/>
    </row>
    <row r="21090" spans="9:12" ht="15" x14ac:dyDescent="0.25">
      <c r="I21090"/>
      <c r="J21090"/>
      <c r="K21090"/>
      <c r="L21090"/>
    </row>
    <row r="21091" spans="9:12" ht="15" x14ac:dyDescent="0.25">
      <c r="I21091"/>
      <c r="J21091"/>
      <c r="K21091"/>
      <c r="L21091"/>
    </row>
    <row r="21092" spans="9:12" ht="15" x14ac:dyDescent="0.25">
      <c r="I21092"/>
      <c r="J21092"/>
      <c r="K21092"/>
      <c r="L21092"/>
    </row>
    <row r="21093" spans="9:12" ht="15" x14ac:dyDescent="0.25">
      <c r="I21093"/>
      <c r="J21093"/>
      <c r="K21093"/>
      <c r="L21093"/>
    </row>
    <row r="21094" spans="9:12" ht="15" x14ac:dyDescent="0.25">
      <c r="I21094"/>
      <c r="J21094"/>
      <c r="K21094"/>
      <c r="L21094"/>
    </row>
    <row r="21095" spans="9:12" ht="15" x14ac:dyDescent="0.25">
      <c r="I21095"/>
      <c r="J21095"/>
      <c r="K21095"/>
      <c r="L21095"/>
    </row>
    <row r="21096" spans="9:12" ht="15" x14ac:dyDescent="0.25">
      <c r="I21096"/>
      <c r="J21096"/>
      <c r="K21096"/>
      <c r="L21096"/>
    </row>
    <row r="21097" spans="9:12" ht="15" x14ac:dyDescent="0.25">
      <c r="I21097"/>
      <c r="J21097"/>
      <c r="K21097"/>
      <c r="L21097"/>
    </row>
    <row r="21098" spans="9:12" ht="15" x14ac:dyDescent="0.25">
      <c r="I21098"/>
      <c r="J21098"/>
      <c r="K21098"/>
      <c r="L21098"/>
    </row>
    <row r="21099" spans="9:12" ht="15" x14ac:dyDescent="0.25">
      <c r="I21099"/>
      <c r="J21099"/>
      <c r="K21099"/>
      <c r="L21099"/>
    </row>
    <row r="21100" spans="9:12" ht="15" x14ac:dyDescent="0.25">
      <c r="I21100"/>
      <c r="J21100"/>
      <c r="K21100"/>
      <c r="L21100"/>
    </row>
    <row r="21101" spans="9:12" ht="15" x14ac:dyDescent="0.25">
      <c r="I21101"/>
      <c r="J21101"/>
      <c r="K21101"/>
      <c r="L21101"/>
    </row>
    <row r="21102" spans="9:12" ht="15" x14ac:dyDescent="0.25">
      <c r="I21102"/>
      <c r="J21102"/>
      <c r="K21102"/>
      <c r="L21102"/>
    </row>
    <row r="21103" spans="9:12" ht="15" x14ac:dyDescent="0.25">
      <c r="I21103"/>
      <c r="J21103"/>
      <c r="K21103"/>
      <c r="L21103"/>
    </row>
    <row r="21104" spans="9:12" ht="15" x14ac:dyDescent="0.25">
      <c r="I21104"/>
      <c r="J21104"/>
      <c r="K21104"/>
      <c r="L21104"/>
    </row>
    <row r="21105" spans="9:12" ht="15" x14ac:dyDescent="0.25">
      <c r="I21105"/>
      <c r="J21105"/>
      <c r="K21105"/>
      <c r="L21105"/>
    </row>
    <row r="21106" spans="9:12" ht="15" x14ac:dyDescent="0.25">
      <c r="I21106"/>
      <c r="J21106"/>
      <c r="K21106"/>
      <c r="L21106"/>
    </row>
    <row r="21107" spans="9:12" ht="15" x14ac:dyDescent="0.25">
      <c r="I21107"/>
      <c r="J21107"/>
      <c r="K21107"/>
      <c r="L21107"/>
    </row>
    <row r="21108" spans="9:12" ht="15" x14ac:dyDescent="0.25">
      <c r="I21108"/>
      <c r="J21108"/>
      <c r="K21108"/>
      <c r="L21108"/>
    </row>
    <row r="21109" spans="9:12" ht="15" x14ac:dyDescent="0.25">
      <c r="I21109"/>
      <c r="J21109"/>
      <c r="K21109"/>
      <c r="L21109"/>
    </row>
    <row r="21110" spans="9:12" ht="15" x14ac:dyDescent="0.25">
      <c r="I21110"/>
      <c r="J21110"/>
      <c r="K21110"/>
      <c r="L21110"/>
    </row>
    <row r="21111" spans="9:12" ht="15" x14ac:dyDescent="0.25">
      <c r="I21111"/>
      <c r="J21111"/>
      <c r="K21111"/>
      <c r="L21111"/>
    </row>
    <row r="21112" spans="9:12" ht="15" x14ac:dyDescent="0.25">
      <c r="I21112"/>
      <c r="J21112"/>
      <c r="K21112"/>
      <c r="L21112"/>
    </row>
    <row r="21113" spans="9:12" ht="15" x14ac:dyDescent="0.25">
      <c r="I21113"/>
      <c r="J21113"/>
      <c r="K21113"/>
      <c r="L21113"/>
    </row>
    <row r="21114" spans="9:12" ht="15" x14ac:dyDescent="0.25">
      <c r="I21114"/>
      <c r="J21114"/>
      <c r="K21114"/>
      <c r="L21114"/>
    </row>
    <row r="21115" spans="9:12" ht="15" x14ac:dyDescent="0.25">
      <c r="I21115"/>
      <c r="J21115"/>
      <c r="K21115"/>
      <c r="L21115"/>
    </row>
    <row r="21116" spans="9:12" ht="15" x14ac:dyDescent="0.25">
      <c r="I21116"/>
      <c r="J21116"/>
      <c r="K21116"/>
      <c r="L21116"/>
    </row>
    <row r="21117" spans="9:12" ht="15" x14ac:dyDescent="0.25">
      <c r="I21117"/>
      <c r="J21117"/>
      <c r="K21117"/>
      <c r="L21117"/>
    </row>
    <row r="21118" spans="9:12" ht="15" x14ac:dyDescent="0.25">
      <c r="I21118"/>
      <c r="J21118"/>
      <c r="K21118"/>
      <c r="L21118"/>
    </row>
    <row r="21119" spans="9:12" ht="15" x14ac:dyDescent="0.25">
      <c r="I21119"/>
      <c r="J21119"/>
      <c r="K21119"/>
      <c r="L21119"/>
    </row>
    <row r="21120" spans="9:12" ht="15" x14ac:dyDescent="0.25">
      <c r="I21120"/>
      <c r="J21120"/>
      <c r="K21120"/>
      <c r="L21120"/>
    </row>
    <row r="21121" spans="9:12" ht="15" x14ac:dyDescent="0.25">
      <c r="I21121"/>
      <c r="J21121"/>
      <c r="K21121"/>
      <c r="L21121"/>
    </row>
    <row r="21122" spans="9:12" ht="15" x14ac:dyDescent="0.25">
      <c r="I21122"/>
      <c r="J21122"/>
      <c r="K21122"/>
      <c r="L21122"/>
    </row>
    <row r="21123" spans="9:12" ht="15" x14ac:dyDescent="0.25">
      <c r="I21123"/>
      <c r="J21123"/>
      <c r="K21123"/>
      <c r="L21123"/>
    </row>
    <row r="21124" spans="9:12" ht="15" x14ac:dyDescent="0.25">
      <c r="I21124"/>
      <c r="J21124"/>
      <c r="K21124"/>
      <c r="L21124"/>
    </row>
    <row r="21125" spans="9:12" ht="15" x14ac:dyDescent="0.25">
      <c r="I21125"/>
      <c r="J21125"/>
      <c r="K21125"/>
      <c r="L21125"/>
    </row>
    <row r="21126" spans="9:12" ht="15" x14ac:dyDescent="0.25">
      <c r="I21126"/>
      <c r="J21126"/>
      <c r="K21126"/>
      <c r="L21126"/>
    </row>
    <row r="21127" spans="9:12" ht="15" x14ac:dyDescent="0.25">
      <c r="I21127"/>
      <c r="J21127"/>
      <c r="K21127"/>
      <c r="L21127"/>
    </row>
    <row r="21128" spans="9:12" ht="15" x14ac:dyDescent="0.25">
      <c r="I21128"/>
      <c r="J21128"/>
      <c r="K21128"/>
      <c r="L21128"/>
    </row>
    <row r="21129" spans="9:12" ht="15" x14ac:dyDescent="0.25">
      <c r="I21129"/>
      <c r="J21129"/>
      <c r="K21129"/>
      <c r="L21129"/>
    </row>
    <row r="21130" spans="9:12" ht="15" x14ac:dyDescent="0.25">
      <c r="I21130"/>
      <c r="J21130"/>
      <c r="K21130"/>
      <c r="L21130"/>
    </row>
    <row r="21131" spans="9:12" ht="15" x14ac:dyDescent="0.25">
      <c r="I21131"/>
      <c r="J21131"/>
      <c r="K21131"/>
      <c r="L21131"/>
    </row>
    <row r="21132" spans="9:12" ht="15" x14ac:dyDescent="0.25">
      <c r="I21132"/>
      <c r="J21132"/>
      <c r="K21132"/>
      <c r="L21132"/>
    </row>
    <row r="21133" spans="9:12" ht="15" x14ac:dyDescent="0.25">
      <c r="I21133"/>
      <c r="J21133"/>
      <c r="K21133"/>
      <c r="L21133"/>
    </row>
    <row r="21134" spans="9:12" ht="15" x14ac:dyDescent="0.25">
      <c r="I21134"/>
      <c r="J21134"/>
      <c r="K21134"/>
      <c r="L21134"/>
    </row>
    <row r="21135" spans="9:12" ht="15" x14ac:dyDescent="0.25">
      <c r="I21135"/>
      <c r="J21135"/>
      <c r="K21135"/>
      <c r="L21135"/>
    </row>
    <row r="21136" spans="9:12" ht="15" x14ac:dyDescent="0.25">
      <c r="I21136"/>
      <c r="J21136"/>
      <c r="K21136"/>
      <c r="L21136"/>
    </row>
    <row r="21137" spans="9:12" ht="15" x14ac:dyDescent="0.25">
      <c r="I21137"/>
      <c r="J21137"/>
      <c r="K21137"/>
      <c r="L21137"/>
    </row>
    <row r="21138" spans="9:12" ht="15" x14ac:dyDescent="0.25">
      <c r="I21138"/>
      <c r="J21138"/>
      <c r="K21138"/>
      <c r="L21138"/>
    </row>
    <row r="21139" spans="9:12" ht="15" x14ac:dyDescent="0.25">
      <c r="I21139"/>
      <c r="J21139"/>
      <c r="K21139"/>
      <c r="L21139"/>
    </row>
    <row r="21140" spans="9:12" ht="15" x14ac:dyDescent="0.25">
      <c r="I21140"/>
      <c r="J21140"/>
      <c r="K21140"/>
      <c r="L21140"/>
    </row>
    <row r="21141" spans="9:12" ht="15" x14ac:dyDescent="0.25">
      <c r="I21141"/>
      <c r="J21141"/>
      <c r="K21141"/>
      <c r="L21141"/>
    </row>
    <row r="21142" spans="9:12" ht="15" x14ac:dyDescent="0.25">
      <c r="I21142"/>
      <c r="J21142"/>
      <c r="K21142"/>
      <c r="L21142"/>
    </row>
    <row r="21143" spans="9:12" ht="15" x14ac:dyDescent="0.25">
      <c r="I21143"/>
      <c r="J21143"/>
      <c r="K21143"/>
      <c r="L21143"/>
    </row>
    <row r="21144" spans="9:12" ht="15" x14ac:dyDescent="0.25">
      <c r="I21144"/>
      <c r="J21144"/>
      <c r="K21144"/>
      <c r="L21144"/>
    </row>
    <row r="21145" spans="9:12" ht="15" x14ac:dyDescent="0.25">
      <c r="I21145"/>
      <c r="J21145"/>
      <c r="K21145"/>
      <c r="L21145"/>
    </row>
    <row r="21146" spans="9:12" ht="15" x14ac:dyDescent="0.25">
      <c r="I21146"/>
      <c r="J21146"/>
      <c r="K21146"/>
      <c r="L21146"/>
    </row>
    <row r="21147" spans="9:12" ht="15" x14ac:dyDescent="0.25">
      <c r="I21147"/>
      <c r="J21147"/>
      <c r="K21147"/>
      <c r="L21147"/>
    </row>
    <row r="21148" spans="9:12" ht="15" x14ac:dyDescent="0.25">
      <c r="I21148"/>
      <c r="J21148"/>
      <c r="K21148"/>
      <c r="L21148"/>
    </row>
    <row r="21149" spans="9:12" ht="15" x14ac:dyDescent="0.25">
      <c r="I21149"/>
      <c r="J21149"/>
      <c r="K21149"/>
      <c r="L21149"/>
    </row>
    <row r="21150" spans="9:12" ht="15" x14ac:dyDescent="0.25">
      <c r="I21150"/>
      <c r="J21150"/>
      <c r="K21150"/>
      <c r="L21150"/>
    </row>
    <row r="21151" spans="9:12" ht="15" x14ac:dyDescent="0.25">
      <c r="I21151"/>
      <c r="J21151"/>
      <c r="K21151"/>
      <c r="L21151"/>
    </row>
    <row r="21152" spans="9:12" ht="15" x14ac:dyDescent="0.25">
      <c r="I21152"/>
      <c r="J21152"/>
      <c r="K21152"/>
      <c r="L21152"/>
    </row>
    <row r="21153" spans="9:12" ht="15" x14ac:dyDescent="0.25">
      <c r="I21153"/>
      <c r="J21153"/>
      <c r="K21153"/>
      <c r="L21153"/>
    </row>
    <row r="21154" spans="9:12" ht="15" x14ac:dyDescent="0.25">
      <c r="I21154"/>
      <c r="J21154"/>
      <c r="K21154"/>
      <c r="L21154"/>
    </row>
    <row r="21155" spans="9:12" ht="15" x14ac:dyDescent="0.25">
      <c r="I21155"/>
      <c r="J21155"/>
      <c r="K21155"/>
      <c r="L21155"/>
    </row>
    <row r="21156" spans="9:12" ht="15" x14ac:dyDescent="0.25">
      <c r="I21156"/>
      <c r="J21156"/>
      <c r="K21156"/>
      <c r="L21156"/>
    </row>
    <row r="21157" spans="9:12" ht="15" x14ac:dyDescent="0.25">
      <c r="I21157"/>
      <c r="J21157"/>
      <c r="K21157"/>
      <c r="L21157"/>
    </row>
    <row r="21158" spans="9:12" ht="15" x14ac:dyDescent="0.25">
      <c r="I21158"/>
      <c r="J21158"/>
      <c r="K21158"/>
      <c r="L21158"/>
    </row>
    <row r="21159" spans="9:12" ht="15" x14ac:dyDescent="0.25">
      <c r="I21159"/>
      <c r="J21159"/>
      <c r="K21159"/>
      <c r="L21159"/>
    </row>
    <row r="21160" spans="9:12" ht="15" x14ac:dyDescent="0.25">
      <c r="I21160"/>
      <c r="J21160"/>
      <c r="K21160"/>
      <c r="L21160"/>
    </row>
    <row r="21161" spans="9:12" ht="15" x14ac:dyDescent="0.25">
      <c r="I21161"/>
      <c r="J21161"/>
      <c r="K21161"/>
      <c r="L21161"/>
    </row>
    <row r="21162" spans="9:12" ht="15" x14ac:dyDescent="0.25">
      <c r="I21162"/>
      <c r="J21162"/>
      <c r="K21162"/>
      <c r="L21162"/>
    </row>
    <row r="21163" spans="9:12" ht="15" x14ac:dyDescent="0.25">
      <c r="I21163"/>
      <c r="J21163"/>
      <c r="K21163"/>
      <c r="L21163"/>
    </row>
    <row r="21164" spans="9:12" ht="15" x14ac:dyDescent="0.25">
      <c r="I21164"/>
      <c r="J21164"/>
      <c r="K21164"/>
      <c r="L21164"/>
    </row>
    <row r="21165" spans="9:12" ht="15" x14ac:dyDescent="0.25">
      <c r="I21165"/>
      <c r="J21165"/>
      <c r="K21165"/>
      <c r="L21165"/>
    </row>
    <row r="21166" spans="9:12" ht="15" x14ac:dyDescent="0.25">
      <c r="I21166"/>
      <c r="J21166"/>
      <c r="K21166"/>
      <c r="L21166"/>
    </row>
    <row r="21167" spans="9:12" ht="15" x14ac:dyDescent="0.25">
      <c r="I21167"/>
      <c r="J21167"/>
      <c r="K21167"/>
      <c r="L21167"/>
    </row>
    <row r="21168" spans="9:12" ht="15" x14ac:dyDescent="0.25">
      <c r="I21168"/>
      <c r="J21168"/>
      <c r="K21168"/>
      <c r="L21168"/>
    </row>
    <row r="21169" spans="9:12" ht="15" x14ac:dyDescent="0.25">
      <c r="I21169"/>
      <c r="J21169"/>
      <c r="K21169"/>
      <c r="L21169"/>
    </row>
    <row r="21170" spans="9:12" ht="15" x14ac:dyDescent="0.25">
      <c r="I21170"/>
      <c r="J21170"/>
      <c r="K21170"/>
      <c r="L21170"/>
    </row>
    <row r="21171" spans="9:12" ht="15" x14ac:dyDescent="0.25">
      <c r="I21171"/>
      <c r="J21171"/>
      <c r="K21171"/>
      <c r="L21171"/>
    </row>
    <row r="21172" spans="9:12" ht="15" x14ac:dyDescent="0.25">
      <c r="I21172"/>
      <c r="J21172"/>
      <c r="K21172"/>
      <c r="L21172"/>
    </row>
    <row r="21173" spans="9:12" ht="15" x14ac:dyDescent="0.25">
      <c r="I21173"/>
      <c r="J21173"/>
      <c r="K21173"/>
      <c r="L21173"/>
    </row>
    <row r="21174" spans="9:12" ht="15" x14ac:dyDescent="0.25">
      <c r="I21174"/>
      <c r="J21174"/>
      <c r="K21174"/>
      <c r="L21174"/>
    </row>
    <row r="21175" spans="9:12" ht="15" x14ac:dyDescent="0.25">
      <c r="I21175"/>
      <c r="J21175"/>
      <c r="K21175"/>
      <c r="L21175"/>
    </row>
    <row r="21176" spans="9:12" ht="15" x14ac:dyDescent="0.25">
      <c r="I21176"/>
      <c r="J21176"/>
      <c r="K21176"/>
      <c r="L21176"/>
    </row>
    <row r="21177" spans="9:12" ht="15" x14ac:dyDescent="0.25">
      <c r="I21177"/>
      <c r="J21177"/>
      <c r="K21177"/>
      <c r="L21177"/>
    </row>
    <row r="21178" spans="9:12" ht="15" x14ac:dyDescent="0.25">
      <c r="I21178"/>
      <c r="J21178"/>
      <c r="K21178"/>
      <c r="L21178"/>
    </row>
    <row r="21179" spans="9:12" ht="15" x14ac:dyDescent="0.25">
      <c r="I21179"/>
      <c r="J21179"/>
      <c r="K21179"/>
      <c r="L21179"/>
    </row>
    <row r="21180" spans="9:12" ht="15" x14ac:dyDescent="0.25">
      <c r="I21180"/>
      <c r="J21180"/>
      <c r="K21180"/>
      <c r="L21180"/>
    </row>
    <row r="21181" spans="9:12" ht="15" x14ac:dyDescent="0.25">
      <c r="I21181"/>
      <c r="J21181"/>
      <c r="K21181"/>
      <c r="L21181"/>
    </row>
    <row r="21182" spans="9:12" ht="15" x14ac:dyDescent="0.25">
      <c r="I21182"/>
      <c r="J21182"/>
      <c r="K21182"/>
      <c r="L21182"/>
    </row>
    <row r="21183" spans="9:12" ht="15" x14ac:dyDescent="0.25">
      <c r="I21183"/>
      <c r="J21183"/>
      <c r="K21183"/>
      <c r="L21183"/>
    </row>
    <row r="21184" spans="9:12" ht="15" x14ac:dyDescent="0.25">
      <c r="I21184"/>
      <c r="J21184"/>
      <c r="K21184"/>
      <c r="L21184"/>
    </row>
    <row r="21185" spans="9:12" ht="15" x14ac:dyDescent="0.25">
      <c r="I21185"/>
      <c r="J21185"/>
      <c r="K21185"/>
      <c r="L21185"/>
    </row>
    <row r="21186" spans="9:12" ht="15" x14ac:dyDescent="0.25">
      <c r="I21186"/>
      <c r="J21186"/>
      <c r="K21186"/>
      <c r="L21186"/>
    </row>
    <row r="21187" spans="9:12" ht="15" x14ac:dyDescent="0.25">
      <c r="I21187"/>
      <c r="J21187"/>
      <c r="K21187"/>
      <c r="L21187"/>
    </row>
    <row r="21188" spans="9:12" ht="15" x14ac:dyDescent="0.25">
      <c r="I21188"/>
      <c r="J21188"/>
      <c r="K21188"/>
      <c r="L21188"/>
    </row>
    <row r="21189" spans="9:12" ht="15" x14ac:dyDescent="0.25">
      <c r="I21189"/>
      <c r="J21189"/>
      <c r="K21189"/>
      <c r="L21189"/>
    </row>
    <row r="21190" spans="9:12" ht="15" x14ac:dyDescent="0.25">
      <c r="I21190"/>
      <c r="J21190"/>
      <c r="K21190"/>
      <c r="L21190"/>
    </row>
    <row r="21191" spans="9:12" ht="15" x14ac:dyDescent="0.25">
      <c r="I21191"/>
      <c r="J21191"/>
      <c r="K21191"/>
      <c r="L21191"/>
    </row>
    <row r="21192" spans="9:12" ht="15" x14ac:dyDescent="0.25">
      <c r="I21192"/>
      <c r="J21192"/>
      <c r="K21192"/>
      <c r="L21192"/>
    </row>
    <row r="21193" spans="9:12" ht="15" x14ac:dyDescent="0.25">
      <c r="I21193"/>
      <c r="J21193"/>
      <c r="K21193"/>
      <c r="L21193"/>
    </row>
    <row r="21194" spans="9:12" ht="15" x14ac:dyDescent="0.25">
      <c r="I21194"/>
      <c r="J21194"/>
      <c r="K21194"/>
      <c r="L21194"/>
    </row>
    <row r="21195" spans="9:12" ht="15" x14ac:dyDescent="0.25">
      <c r="I21195"/>
      <c r="J21195"/>
      <c r="K21195"/>
      <c r="L21195"/>
    </row>
    <row r="21196" spans="9:12" ht="15" x14ac:dyDescent="0.25">
      <c r="I21196"/>
      <c r="J21196"/>
      <c r="K21196"/>
      <c r="L21196"/>
    </row>
    <row r="21197" spans="9:12" ht="15" x14ac:dyDescent="0.25">
      <c r="I21197"/>
      <c r="J21197"/>
      <c r="K21197"/>
      <c r="L21197"/>
    </row>
    <row r="21198" spans="9:12" ht="15" x14ac:dyDescent="0.25">
      <c r="I21198"/>
      <c r="J21198"/>
      <c r="K21198"/>
      <c r="L21198"/>
    </row>
    <row r="21199" spans="9:12" ht="15" x14ac:dyDescent="0.25">
      <c r="I21199"/>
      <c r="J21199"/>
      <c r="K21199"/>
      <c r="L21199"/>
    </row>
    <row r="21200" spans="9:12" ht="15" x14ac:dyDescent="0.25">
      <c r="I21200"/>
      <c r="J21200"/>
      <c r="K21200"/>
      <c r="L21200"/>
    </row>
    <row r="21201" spans="9:12" ht="15" x14ac:dyDescent="0.25">
      <c r="I21201"/>
      <c r="J21201"/>
      <c r="K21201"/>
      <c r="L21201"/>
    </row>
    <row r="21202" spans="9:12" ht="15" x14ac:dyDescent="0.25">
      <c r="I21202"/>
      <c r="J21202"/>
      <c r="K21202"/>
      <c r="L21202"/>
    </row>
    <row r="21203" spans="9:12" ht="15" x14ac:dyDescent="0.25">
      <c r="I21203"/>
      <c r="J21203"/>
      <c r="K21203"/>
      <c r="L21203"/>
    </row>
    <row r="21204" spans="9:12" ht="15" x14ac:dyDescent="0.25">
      <c r="I21204"/>
      <c r="J21204"/>
      <c r="K21204"/>
      <c r="L21204"/>
    </row>
    <row r="21205" spans="9:12" ht="15" x14ac:dyDescent="0.25">
      <c r="I21205"/>
      <c r="J21205"/>
      <c r="K21205"/>
      <c r="L21205"/>
    </row>
    <row r="21206" spans="9:12" ht="15" x14ac:dyDescent="0.25">
      <c r="I21206"/>
      <c r="J21206"/>
      <c r="K21206"/>
      <c r="L21206"/>
    </row>
    <row r="21207" spans="9:12" ht="15" x14ac:dyDescent="0.25">
      <c r="I21207"/>
      <c r="J21207"/>
      <c r="K21207"/>
      <c r="L21207"/>
    </row>
    <row r="21208" spans="9:12" ht="15" x14ac:dyDescent="0.25">
      <c r="I21208"/>
      <c r="J21208"/>
      <c r="K21208"/>
      <c r="L21208"/>
    </row>
    <row r="21209" spans="9:12" ht="15" x14ac:dyDescent="0.25">
      <c r="I21209"/>
      <c r="J21209"/>
      <c r="K21209"/>
      <c r="L21209"/>
    </row>
    <row r="21210" spans="9:12" ht="15" x14ac:dyDescent="0.25">
      <c r="I21210"/>
      <c r="J21210"/>
      <c r="K21210"/>
      <c r="L21210"/>
    </row>
    <row r="21211" spans="9:12" ht="15" x14ac:dyDescent="0.25">
      <c r="I21211"/>
      <c r="J21211"/>
      <c r="K21211"/>
      <c r="L21211"/>
    </row>
    <row r="21212" spans="9:12" ht="15" x14ac:dyDescent="0.25">
      <c r="I21212"/>
      <c r="J21212"/>
      <c r="K21212"/>
      <c r="L21212"/>
    </row>
    <row r="21213" spans="9:12" ht="15" x14ac:dyDescent="0.25">
      <c r="I21213"/>
      <c r="J21213"/>
      <c r="K21213"/>
      <c r="L21213"/>
    </row>
    <row r="21214" spans="9:12" ht="15" x14ac:dyDescent="0.25">
      <c r="I21214"/>
      <c r="J21214"/>
      <c r="K21214"/>
      <c r="L21214"/>
    </row>
    <row r="21215" spans="9:12" ht="15" x14ac:dyDescent="0.25">
      <c r="I21215"/>
      <c r="J21215"/>
      <c r="K21215"/>
      <c r="L21215"/>
    </row>
    <row r="21216" spans="9:12" ht="15" x14ac:dyDescent="0.25">
      <c r="I21216"/>
      <c r="J21216"/>
      <c r="K21216"/>
      <c r="L21216"/>
    </row>
    <row r="21217" spans="9:12" ht="15" x14ac:dyDescent="0.25">
      <c r="I21217"/>
      <c r="J21217"/>
      <c r="K21217"/>
      <c r="L21217"/>
    </row>
    <row r="21218" spans="9:12" ht="15" x14ac:dyDescent="0.25">
      <c r="I21218"/>
      <c r="J21218"/>
      <c r="K21218"/>
      <c r="L21218"/>
    </row>
    <row r="21219" spans="9:12" ht="15" x14ac:dyDescent="0.25">
      <c r="I21219"/>
      <c r="J21219"/>
      <c r="K21219"/>
      <c r="L21219"/>
    </row>
    <row r="21220" spans="9:12" ht="15" x14ac:dyDescent="0.25">
      <c r="I21220"/>
      <c r="J21220"/>
      <c r="K21220"/>
      <c r="L21220"/>
    </row>
    <row r="21221" spans="9:12" ht="15" x14ac:dyDescent="0.25">
      <c r="I21221"/>
      <c r="J21221"/>
      <c r="K21221"/>
      <c r="L21221"/>
    </row>
    <row r="21222" spans="9:12" ht="15" x14ac:dyDescent="0.25">
      <c r="I21222"/>
      <c r="J21222"/>
      <c r="K21222"/>
      <c r="L21222"/>
    </row>
    <row r="21223" spans="9:12" ht="15" x14ac:dyDescent="0.25">
      <c r="I21223"/>
      <c r="J21223"/>
      <c r="K21223"/>
      <c r="L21223"/>
    </row>
    <row r="21224" spans="9:12" ht="15" x14ac:dyDescent="0.25">
      <c r="I21224"/>
      <c r="J21224"/>
      <c r="K21224"/>
      <c r="L21224"/>
    </row>
    <row r="21225" spans="9:12" ht="15" x14ac:dyDescent="0.25">
      <c r="I21225"/>
      <c r="J21225"/>
      <c r="K21225"/>
      <c r="L21225"/>
    </row>
    <row r="21226" spans="9:12" ht="15" x14ac:dyDescent="0.25">
      <c r="I21226"/>
      <c r="J21226"/>
      <c r="K21226"/>
      <c r="L21226"/>
    </row>
    <row r="21227" spans="9:12" ht="15" x14ac:dyDescent="0.25">
      <c r="I21227"/>
      <c r="J21227"/>
      <c r="K21227"/>
      <c r="L21227"/>
    </row>
    <row r="21228" spans="9:12" ht="15" x14ac:dyDescent="0.25">
      <c r="I21228"/>
      <c r="J21228"/>
      <c r="K21228"/>
      <c r="L21228"/>
    </row>
    <row r="21229" spans="9:12" ht="15" x14ac:dyDescent="0.25">
      <c r="I21229"/>
      <c r="J21229"/>
      <c r="K21229"/>
      <c r="L21229"/>
    </row>
    <row r="21230" spans="9:12" ht="15" x14ac:dyDescent="0.25">
      <c r="I21230"/>
      <c r="J21230"/>
      <c r="K21230"/>
      <c r="L21230"/>
    </row>
    <row r="21231" spans="9:12" ht="15" x14ac:dyDescent="0.25">
      <c r="I21231"/>
      <c r="J21231"/>
      <c r="K21231"/>
      <c r="L21231"/>
    </row>
    <row r="21232" spans="9:12" ht="15" x14ac:dyDescent="0.25">
      <c r="I21232"/>
      <c r="J21232"/>
      <c r="K21232"/>
      <c r="L21232"/>
    </row>
    <row r="21233" spans="9:12" ht="15" x14ac:dyDescent="0.25">
      <c r="I21233"/>
      <c r="J21233"/>
      <c r="K21233"/>
      <c r="L21233"/>
    </row>
    <row r="21234" spans="9:12" ht="15" x14ac:dyDescent="0.25">
      <c r="I21234"/>
      <c r="J21234"/>
      <c r="K21234"/>
      <c r="L21234"/>
    </row>
    <row r="21235" spans="9:12" ht="15" x14ac:dyDescent="0.25">
      <c r="I21235"/>
      <c r="J21235"/>
      <c r="K21235"/>
      <c r="L21235"/>
    </row>
    <row r="21236" spans="9:12" ht="15" x14ac:dyDescent="0.25">
      <c r="I21236"/>
      <c r="J21236"/>
      <c r="K21236"/>
      <c r="L21236"/>
    </row>
    <row r="21237" spans="9:12" ht="15" x14ac:dyDescent="0.25">
      <c r="I21237"/>
      <c r="J21237"/>
      <c r="K21237"/>
      <c r="L21237"/>
    </row>
    <row r="21238" spans="9:12" ht="15" x14ac:dyDescent="0.25">
      <c r="I21238"/>
      <c r="J21238"/>
      <c r="K21238"/>
      <c r="L21238"/>
    </row>
    <row r="21239" spans="9:12" ht="15" x14ac:dyDescent="0.25">
      <c r="I21239"/>
      <c r="J21239"/>
      <c r="K21239"/>
      <c r="L21239"/>
    </row>
    <row r="21240" spans="9:12" ht="15" x14ac:dyDescent="0.25">
      <c r="I21240"/>
      <c r="J21240"/>
      <c r="K21240"/>
      <c r="L21240"/>
    </row>
    <row r="21241" spans="9:12" ht="15" x14ac:dyDescent="0.25">
      <c r="I21241"/>
      <c r="J21241"/>
      <c r="K21241"/>
      <c r="L21241"/>
    </row>
    <row r="21242" spans="9:12" ht="15" x14ac:dyDescent="0.25">
      <c r="I21242"/>
      <c r="J21242"/>
      <c r="K21242"/>
      <c r="L21242"/>
    </row>
    <row r="21243" spans="9:12" ht="15" x14ac:dyDescent="0.25">
      <c r="I21243"/>
      <c r="J21243"/>
      <c r="K21243"/>
      <c r="L21243"/>
    </row>
    <row r="21244" spans="9:12" ht="15" x14ac:dyDescent="0.25">
      <c r="I21244"/>
      <c r="J21244"/>
      <c r="K21244"/>
      <c r="L21244"/>
    </row>
    <row r="21245" spans="9:12" ht="15" x14ac:dyDescent="0.25">
      <c r="I21245"/>
      <c r="J21245"/>
      <c r="K21245"/>
      <c r="L21245"/>
    </row>
    <row r="21246" spans="9:12" ht="15" x14ac:dyDescent="0.25">
      <c r="I21246"/>
      <c r="J21246"/>
      <c r="K21246"/>
      <c r="L21246"/>
    </row>
    <row r="21247" spans="9:12" ht="15" x14ac:dyDescent="0.25">
      <c r="I21247"/>
      <c r="J21247"/>
      <c r="K21247"/>
      <c r="L21247"/>
    </row>
    <row r="21248" spans="9:12" ht="15" x14ac:dyDescent="0.25">
      <c r="I21248"/>
      <c r="J21248"/>
      <c r="K21248"/>
      <c r="L21248"/>
    </row>
    <row r="21249" spans="9:12" ht="15" x14ac:dyDescent="0.25">
      <c r="I21249"/>
      <c r="J21249"/>
      <c r="K21249"/>
      <c r="L21249"/>
    </row>
    <row r="21250" spans="9:12" ht="15" x14ac:dyDescent="0.25">
      <c r="I21250"/>
      <c r="J21250"/>
      <c r="K21250"/>
      <c r="L21250"/>
    </row>
    <row r="21251" spans="9:12" ht="15" x14ac:dyDescent="0.25">
      <c r="I21251"/>
      <c r="J21251"/>
      <c r="K21251"/>
      <c r="L21251"/>
    </row>
    <row r="21252" spans="9:12" ht="15" x14ac:dyDescent="0.25">
      <c r="I21252"/>
      <c r="J21252"/>
      <c r="K21252"/>
      <c r="L21252"/>
    </row>
    <row r="21253" spans="9:12" ht="15" x14ac:dyDescent="0.25">
      <c r="I21253"/>
      <c r="J21253"/>
      <c r="K21253"/>
      <c r="L21253"/>
    </row>
    <row r="21254" spans="9:12" ht="15" x14ac:dyDescent="0.25">
      <c r="I21254"/>
      <c r="J21254"/>
      <c r="K21254"/>
      <c r="L21254"/>
    </row>
    <row r="21255" spans="9:12" ht="15" x14ac:dyDescent="0.25">
      <c r="I21255"/>
      <c r="J21255"/>
      <c r="K21255"/>
      <c r="L21255"/>
    </row>
    <row r="21256" spans="9:12" ht="15" x14ac:dyDescent="0.25">
      <c r="I21256"/>
      <c r="J21256"/>
      <c r="K21256"/>
      <c r="L21256"/>
    </row>
    <row r="21257" spans="9:12" ht="15" x14ac:dyDescent="0.25">
      <c r="I21257"/>
      <c r="J21257"/>
      <c r="K21257"/>
      <c r="L21257"/>
    </row>
    <row r="21258" spans="9:12" ht="15" x14ac:dyDescent="0.25">
      <c r="I21258"/>
      <c r="J21258"/>
      <c r="K21258"/>
      <c r="L21258"/>
    </row>
    <row r="21259" spans="9:12" ht="15" x14ac:dyDescent="0.25">
      <c r="I21259"/>
      <c r="J21259"/>
      <c r="K21259"/>
      <c r="L21259"/>
    </row>
    <row r="21260" spans="9:12" ht="15" x14ac:dyDescent="0.25">
      <c r="I21260"/>
      <c r="J21260"/>
      <c r="K21260"/>
      <c r="L21260"/>
    </row>
    <row r="21261" spans="9:12" ht="15" x14ac:dyDescent="0.25">
      <c r="I21261"/>
      <c r="J21261"/>
      <c r="K21261"/>
      <c r="L21261"/>
    </row>
    <row r="21262" spans="9:12" ht="15" x14ac:dyDescent="0.25">
      <c r="I21262"/>
      <c r="J21262"/>
      <c r="K21262"/>
      <c r="L21262"/>
    </row>
    <row r="21263" spans="9:12" ht="15" x14ac:dyDescent="0.25">
      <c r="I21263"/>
      <c r="J21263"/>
      <c r="K21263"/>
      <c r="L21263"/>
    </row>
    <row r="21264" spans="9:12" ht="15" x14ac:dyDescent="0.25">
      <c r="I21264"/>
      <c r="J21264"/>
      <c r="K21264"/>
      <c r="L21264"/>
    </row>
    <row r="21265" spans="9:12" ht="15" x14ac:dyDescent="0.25">
      <c r="I21265"/>
      <c r="J21265"/>
      <c r="K21265"/>
      <c r="L21265"/>
    </row>
    <row r="21266" spans="9:12" ht="15" x14ac:dyDescent="0.25">
      <c r="I21266"/>
      <c r="J21266"/>
      <c r="K21266"/>
      <c r="L21266"/>
    </row>
    <row r="21267" spans="9:12" ht="15" x14ac:dyDescent="0.25">
      <c r="I21267"/>
      <c r="J21267"/>
      <c r="K21267"/>
      <c r="L21267"/>
    </row>
    <row r="21268" spans="9:12" ht="15" x14ac:dyDescent="0.25">
      <c r="I21268"/>
      <c r="J21268"/>
      <c r="K21268"/>
      <c r="L21268"/>
    </row>
    <row r="21269" spans="9:12" ht="15" x14ac:dyDescent="0.25">
      <c r="I21269"/>
      <c r="J21269"/>
      <c r="K21269"/>
      <c r="L21269"/>
    </row>
    <row r="21270" spans="9:12" ht="15" x14ac:dyDescent="0.25">
      <c r="I21270"/>
      <c r="J21270"/>
      <c r="K21270"/>
      <c r="L21270"/>
    </row>
    <row r="21271" spans="9:12" ht="15" x14ac:dyDescent="0.25">
      <c r="I21271"/>
      <c r="J21271"/>
      <c r="K21271"/>
      <c r="L21271"/>
    </row>
    <row r="21272" spans="9:12" ht="15" x14ac:dyDescent="0.25">
      <c r="I21272"/>
      <c r="J21272"/>
      <c r="K21272"/>
      <c r="L21272"/>
    </row>
    <row r="21273" spans="9:12" ht="15" x14ac:dyDescent="0.25">
      <c r="I21273"/>
      <c r="J21273"/>
      <c r="K21273"/>
      <c r="L21273"/>
    </row>
    <row r="21274" spans="9:12" ht="15" x14ac:dyDescent="0.25">
      <c r="I21274"/>
      <c r="J21274"/>
      <c r="K21274"/>
      <c r="L21274"/>
    </row>
    <row r="21275" spans="9:12" ht="15" x14ac:dyDescent="0.25">
      <c r="I21275"/>
      <c r="J21275"/>
      <c r="K21275"/>
      <c r="L21275"/>
    </row>
    <row r="21276" spans="9:12" ht="15" x14ac:dyDescent="0.25">
      <c r="I21276"/>
      <c r="J21276"/>
      <c r="K21276"/>
      <c r="L21276"/>
    </row>
    <row r="21277" spans="9:12" ht="15" x14ac:dyDescent="0.25">
      <c r="I21277"/>
      <c r="J21277"/>
      <c r="K21277"/>
      <c r="L21277"/>
    </row>
    <row r="21278" spans="9:12" ht="15" x14ac:dyDescent="0.25">
      <c r="I21278"/>
      <c r="J21278"/>
      <c r="K21278"/>
      <c r="L21278"/>
    </row>
    <row r="21279" spans="9:12" ht="15" x14ac:dyDescent="0.25">
      <c r="I21279"/>
      <c r="J21279"/>
      <c r="K21279"/>
      <c r="L21279"/>
    </row>
    <row r="21280" spans="9:12" ht="15" x14ac:dyDescent="0.25">
      <c r="I21280"/>
      <c r="J21280"/>
      <c r="K21280"/>
      <c r="L21280"/>
    </row>
    <row r="21281" spans="9:12" ht="15" x14ac:dyDescent="0.25">
      <c r="I21281"/>
      <c r="J21281"/>
      <c r="K21281"/>
      <c r="L21281"/>
    </row>
    <row r="21282" spans="9:12" ht="15" x14ac:dyDescent="0.25">
      <c r="I21282"/>
      <c r="J21282"/>
      <c r="K21282"/>
      <c r="L21282"/>
    </row>
    <row r="21283" spans="9:12" ht="15" x14ac:dyDescent="0.25">
      <c r="I21283"/>
      <c r="J21283"/>
      <c r="K21283"/>
      <c r="L21283"/>
    </row>
    <row r="21284" spans="9:12" ht="15" x14ac:dyDescent="0.25">
      <c r="I21284"/>
      <c r="J21284"/>
      <c r="K21284"/>
      <c r="L21284"/>
    </row>
    <row r="21285" spans="9:12" ht="15" x14ac:dyDescent="0.25">
      <c r="I21285"/>
      <c r="J21285"/>
      <c r="K21285"/>
      <c r="L21285"/>
    </row>
    <row r="21286" spans="9:12" ht="15" x14ac:dyDescent="0.25">
      <c r="I21286"/>
      <c r="J21286"/>
      <c r="K21286"/>
      <c r="L21286"/>
    </row>
    <row r="21287" spans="9:12" ht="15" x14ac:dyDescent="0.25">
      <c r="I21287"/>
      <c r="J21287"/>
      <c r="K21287"/>
      <c r="L21287"/>
    </row>
    <row r="21288" spans="9:12" ht="15" x14ac:dyDescent="0.25">
      <c r="I21288"/>
      <c r="J21288"/>
      <c r="K21288"/>
      <c r="L21288"/>
    </row>
    <row r="21289" spans="9:12" ht="15" x14ac:dyDescent="0.25">
      <c r="I21289"/>
      <c r="J21289"/>
      <c r="K21289"/>
      <c r="L21289"/>
    </row>
    <row r="21290" spans="9:12" ht="15" x14ac:dyDescent="0.25">
      <c r="I21290"/>
      <c r="J21290"/>
      <c r="K21290"/>
      <c r="L21290"/>
    </row>
    <row r="21291" spans="9:12" ht="15" x14ac:dyDescent="0.25">
      <c r="I21291"/>
      <c r="J21291"/>
      <c r="K21291"/>
      <c r="L21291"/>
    </row>
    <row r="21292" spans="9:12" ht="15" x14ac:dyDescent="0.25">
      <c r="I21292"/>
      <c r="J21292"/>
      <c r="K21292"/>
      <c r="L21292"/>
    </row>
    <row r="21293" spans="9:12" ht="15" x14ac:dyDescent="0.25">
      <c r="I21293"/>
      <c r="J21293"/>
      <c r="K21293"/>
      <c r="L21293"/>
    </row>
    <row r="21294" spans="9:12" ht="15" x14ac:dyDescent="0.25">
      <c r="I21294"/>
      <c r="J21294"/>
      <c r="K21294"/>
      <c r="L21294"/>
    </row>
    <row r="21295" spans="9:12" ht="15" x14ac:dyDescent="0.25">
      <c r="I21295"/>
      <c r="J21295"/>
      <c r="K21295"/>
      <c r="L21295"/>
    </row>
    <row r="21296" spans="9:12" ht="15" x14ac:dyDescent="0.25">
      <c r="I21296"/>
      <c r="J21296"/>
      <c r="K21296"/>
      <c r="L21296"/>
    </row>
    <row r="21297" spans="9:12" ht="15" x14ac:dyDescent="0.25">
      <c r="I21297"/>
      <c r="J21297"/>
      <c r="K21297"/>
      <c r="L21297"/>
    </row>
    <row r="21298" spans="9:12" ht="15" x14ac:dyDescent="0.25">
      <c r="I21298"/>
      <c r="J21298"/>
      <c r="K21298"/>
      <c r="L21298"/>
    </row>
    <row r="21299" spans="9:12" ht="15" x14ac:dyDescent="0.25">
      <c r="I21299"/>
      <c r="J21299"/>
      <c r="K21299"/>
      <c r="L21299"/>
    </row>
    <row r="21300" spans="9:12" ht="15" x14ac:dyDescent="0.25">
      <c r="I21300"/>
      <c r="J21300"/>
      <c r="K21300"/>
      <c r="L21300"/>
    </row>
    <row r="21301" spans="9:12" ht="15" x14ac:dyDescent="0.25">
      <c r="I21301"/>
      <c r="J21301"/>
      <c r="K21301"/>
      <c r="L21301"/>
    </row>
    <row r="21302" spans="9:12" ht="15" x14ac:dyDescent="0.25">
      <c r="I21302"/>
      <c r="J21302"/>
      <c r="K21302"/>
      <c r="L21302"/>
    </row>
    <row r="21303" spans="9:12" ht="15" x14ac:dyDescent="0.25">
      <c r="I21303"/>
      <c r="J21303"/>
      <c r="K21303"/>
      <c r="L21303"/>
    </row>
    <row r="21304" spans="9:12" ht="15" x14ac:dyDescent="0.25">
      <c r="I21304"/>
      <c r="J21304"/>
      <c r="K21304"/>
      <c r="L21304"/>
    </row>
    <row r="21305" spans="9:12" ht="15" x14ac:dyDescent="0.25">
      <c r="I21305"/>
      <c r="J21305"/>
      <c r="K21305"/>
      <c r="L21305"/>
    </row>
    <row r="21306" spans="9:12" ht="15" x14ac:dyDescent="0.25">
      <c r="I21306"/>
      <c r="J21306"/>
      <c r="K21306"/>
      <c r="L21306"/>
    </row>
    <row r="21307" spans="9:12" ht="15" x14ac:dyDescent="0.25">
      <c r="I21307"/>
      <c r="J21307"/>
      <c r="K21307"/>
      <c r="L21307"/>
    </row>
    <row r="21308" spans="9:12" ht="15" x14ac:dyDescent="0.25">
      <c r="I21308"/>
      <c r="J21308"/>
      <c r="K21308"/>
      <c r="L21308"/>
    </row>
    <row r="21309" spans="9:12" ht="15" x14ac:dyDescent="0.25">
      <c r="I21309"/>
      <c r="J21309"/>
      <c r="K21309"/>
      <c r="L21309"/>
    </row>
    <row r="21310" spans="9:12" ht="15" x14ac:dyDescent="0.25">
      <c r="I21310"/>
      <c r="J21310"/>
      <c r="K21310"/>
      <c r="L21310"/>
    </row>
    <row r="21311" spans="9:12" ht="15" x14ac:dyDescent="0.25">
      <c r="I21311"/>
      <c r="J21311"/>
      <c r="K21311"/>
      <c r="L21311"/>
    </row>
    <row r="21312" spans="9:12" ht="15" x14ac:dyDescent="0.25">
      <c r="I21312"/>
      <c r="J21312"/>
      <c r="K21312"/>
      <c r="L21312"/>
    </row>
    <row r="21313" spans="9:12" ht="15" x14ac:dyDescent="0.25">
      <c r="I21313"/>
      <c r="J21313"/>
      <c r="K21313"/>
      <c r="L21313"/>
    </row>
    <row r="21314" spans="9:12" ht="15" x14ac:dyDescent="0.25">
      <c r="I21314"/>
      <c r="J21314"/>
      <c r="K21314"/>
      <c r="L21314"/>
    </row>
    <row r="21315" spans="9:12" ht="15" x14ac:dyDescent="0.25">
      <c r="I21315"/>
      <c r="J21315"/>
      <c r="K21315"/>
      <c r="L21315"/>
    </row>
    <row r="21316" spans="9:12" ht="15" x14ac:dyDescent="0.25">
      <c r="I21316"/>
      <c r="J21316"/>
      <c r="K21316"/>
      <c r="L21316"/>
    </row>
    <row r="21317" spans="9:12" ht="15" x14ac:dyDescent="0.25">
      <c r="I21317"/>
      <c r="J21317"/>
      <c r="K21317"/>
      <c r="L21317"/>
    </row>
    <row r="21318" spans="9:12" ht="15" x14ac:dyDescent="0.25">
      <c r="I21318"/>
      <c r="J21318"/>
      <c r="K21318"/>
      <c r="L21318"/>
    </row>
    <row r="21319" spans="9:12" ht="15" x14ac:dyDescent="0.25">
      <c r="I21319"/>
      <c r="J21319"/>
      <c r="K21319"/>
      <c r="L21319"/>
    </row>
    <row r="21320" spans="9:12" ht="15" x14ac:dyDescent="0.25">
      <c r="I21320"/>
      <c r="J21320"/>
      <c r="K21320"/>
      <c r="L21320"/>
    </row>
    <row r="21321" spans="9:12" ht="15" x14ac:dyDescent="0.25">
      <c r="I21321"/>
      <c r="J21321"/>
      <c r="K21321"/>
      <c r="L21321"/>
    </row>
    <row r="21322" spans="9:12" ht="15" x14ac:dyDescent="0.25">
      <c r="I21322"/>
      <c r="J21322"/>
      <c r="K21322"/>
      <c r="L21322"/>
    </row>
    <row r="21323" spans="9:12" ht="15" x14ac:dyDescent="0.25">
      <c r="I21323"/>
      <c r="J21323"/>
      <c r="K21323"/>
      <c r="L21323"/>
    </row>
    <row r="21324" spans="9:12" ht="15" x14ac:dyDescent="0.25">
      <c r="I21324"/>
      <c r="J21324"/>
      <c r="K21324"/>
      <c r="L21324"/>
    </row>
    <row r="21325" spans="9:12" ht="15" x14ac:dyDescent="0.25">
      <c r="I21325"/>
      <c r="J21325"/>
      <c r="K21325"/>
      <c r="L21325"/>
    </row>
    <row r="21326" spans="9:12" ht="15" x14ac:dyDescent="0.25">
      <c r="I21326"/>
      <c r="J21326"/>
      <c r="K21326"/>
      <c r="L21326"/>
    </row>
    <row r="21327" spans="9:12" ht="15" x14ac:dyDescent="0.25">
      <c r="I21327"/>
      <c r="J21327"/>
      <c r="K21327"/>
      <c r="L21327"/>
    </row>
    <row r="21328" spans="9:12" ht="15" x14ac:dyDescent="0.25">
      <c r="I21328"/>
      <c r="J21328"/>
      <c r="K21328"/>
      <c r="L21328"/>
    </row>
    <row r="21329" spans="9:12" ht="15" x14ac:dyDescent="0.25">
      <c r="I21329"/>
      <c r="J21329"/>
      <c r="K21329"/>
      <c r="L21329"/>
    </row>
    <row r="21330" spans="9:12" ht="15" x14ac:dyDescent="0.25">
      <c r="I21330"/>
      <c r="J21330"/>
      <c r="K21330"/>
      <c r="L21330"/>
    </row>
    <row r="21331" spans="9:12" ht="15" x14ac:dyDescent="0.25">
      <c r="I21331"/>
      <c r="J21331"/>
      <c r="K21331"/>
      <c r="L21331"/>
    </row>
    <row r="21332" spans="9:12" ht="15" x14ac:dyDescent="0.25">
      <c r="I21332"/>
      <c r="J21332"/>
      <c r="K21332"/>
      <c r="L21332"/>
    </row>
    <row r="21333" spans="9:12" ht="15" x14ac:dyDescent="0.25">
      <c r="I21333"/>
      <c r="J21333"/>
      <c r="K21333"/>
      <c r="L21333"/>
    </row>
    <row r="21334" spans="9:12" ht="15" x14ac:dyDescent="0.25">
      <c r="I21334"/>
      <c r="J21334"/>
      <c r="K21334"/>
      <c r="L21334"/>
    </row>
    <row r="21335" spans="9:12" ht="15" x14ac:dyDescent="0.25">
      <c r="I21335"/>
      <c r="J21335"/>
      <c r="K21335"/>
      <c r="L21335"/>
    </row>
    <row r="21336" spans="9:12" ht="15" x14ac:dyDescent="0.25">
      <c r="I21336"/>
      <c r="J21336"/>
      <c r="K21336"/>
      <c r="L21336"/>
    </row>
    <row r="21337" spans="9:12" ht="15" x14ac:dyDescent="0.25">
      <c r="I21337"/>
      <c r="J21337"/>
      <c r="K21337"/>
      <c r="L21337"/>
    </row>
    <row r="21338" spans="9:12" ht="15" x14ac:dyDescent="0.25">
      <c r="I21338"/>
      <c r="J21338"/>
      <c r="K21338"/>
      <c r="L21338"/>
    </row>
    <row r="21339" spans="9:12" ht="15" x14ac:dyDescent="0.25">
      <c r="I21339"/>
      <c r="J21339"/>
      <c r="K21339"/>
      <c r="L21339"/>
    </row>
    <row r="21340" spans="9:12" ht="15" x14ac:dyDescent="0.25">
      <c r="I21340"/>
      <c r="J21340"/>
      <c r="K21340"/>
      <c r="L21340"/>
    </row>
    <row r="21341" spans="9:12" ht="15" x14ac:dyDescent="0.25">
      <c r="I21341"/>
      <c r="J21341"/>
      <c r="K21341"/>
      <c r="L21341"/>
    </row>
    <row r="21342" spans="9:12" ht="15" x14ac:dyDescent="0.25">
      <c r="I21342"/>
      <c r="J21342"/>
      <c r="K21342"/>
      <c r="L21342"/>
    </row>
    <row r="21343" spans="9:12" ht="15" x14ac:dyDescent="0.25">
      <c r="I21343"/>
      <c r="J21343"/>
      <c r="K21343"/>
      <c r="L21343"/>
    </row>
    <row r="21344" spans="9:12" ht="15" x14ac:dyDescent="0.25">
      <c r="I21344"/>
      <c r="J21344"/>
      <c r="K21344"/>
      <c r="L21344"/>
    </row>
    <row r="21345" spans="9:12" ht="15" x14ac:dyDescent="0.25">
      <c r="I21345"/>
      <c r="J21345"/>
      <c r="K21345"/>
      <c r="L21345"/>
    </row>
    <row r="21346" spans="9:12" ht="15" x14ac:dyDescent="0.25">
      <c r="I21346"/>
      <c r="J21346"/>
      <c r="K21346"/>
      <c r="L21346"/>
    </row>
    <row r="21347" spans="9:12" ht="15" x14ac:dyDescent="0.25">
      <c r="I21347"/>
      <c r="J21347"/>
      <c r="K21347"/>
      <c r="L21347"/>
    </row>
    <row r="21348" spans="9:12" ht="15" x14ac:dyDescent="0.25">
      <c r="I21348"/>
      <c r="J21348"/>
      <c r="K21348"/>
      <c r="L21348"/>
    </row>
    <row r="21349" spans="9:12" ht="15" x14ac:dyDescent="0.25">
      <c r="I21349"/>
      <c r="J21349"/>
      <c r="K21349"/>
      <c r="L21349"/>
    </row>
    <row r="21350" spans="9:12" ht="15" x14ac:dyDescent="0.25">
      <c r="I21350"/>
      <c r="J21350"/>
      <c r="K21350"/>
      <c r="L21350"/>
    </row>
    <row r="21351" spans="9:12" ht="15" x14ac:dyDescent="0.25">
      <c r="I21351"/>
      <c r="J21351"/>
      <c r="K21351"/>
      <c r="L21351"/>
    </row>
    <row r="21352" spans="9:12" ht="15" x14ac:dyDescent="0.25">
      <c r="I21352"/>
      <c r="J21352"/>
      <c r="K21352"/>
      <c r="L21352"/>
    </row>
    <row r="21353" spans="9:12" ht="15" x14ac:dyDescent="0.25">
      <c r="I21353"/>
      <c r="J21353"/>
      <c r="K21353"/>
      <c r="L21353"/>
    </row>
    <row r="21354" spans="9:12" ht="15" x14ac:dyDescent="0.25">
      <c r="I21354"/>
      <c r="J21354"/>
      <c r="K21354"/>
      <c r="L21354"/>
    </row>
    <row r="21355" spans="9:12" ht="15" x14ac:dyDescent="0.25">
      <c r="I21355"/>
      <c r="J21355"/>
      <c r="K21355"/>
      <c r="L21355"/>
    </row>
    <row r="21356" spans="9:12" ht="15" x14ac:dyDescent="0.25">
      <c r="I21356"/>
      <c r="J21356"/>
      <c r="K21356"/>
      <c r="L21356"/>
    </row>
    <row r="21357" spans="9:12" ht="15" x14ac:dyDescent="0.25">
      <c r="I21357"/>
      <c r="J21357"/>
      <c r="K21357"/>
      <c r="L21357"/>
    </row>
    <row r="21358" spans="9:12" ht="15" x14ac:dyDescent="0.25">
      <c r="I21358"/>
      <c r="J21358"/>
      <c r="K21358"/>
      <c r="L21358"/>
    </row>
    <row r="21359" spans="9:12" ht="15" x14ac:dyDescent="0.25">
      <c r="I21359"/>
      <c r="J21359"/>
      <c r="K21359"/>
      <c r="L21359"/>
    </row>
    <row r="21360" spans="9:12" ht="15" x14ac:dyDescent="0.25">
      <c r="I21360"/>
      <c r="J21360"/>
      <c r="K21360"/>
      <c r="L21360"/>
    </row>
    <row r="21361" spans="9:12" ht="15" x14ac:dyDescent="0.25">
      <c r="I21361"/>
      <c r="J21361"/>
      <c r="K21361"/>
      <c r="L21361"/>
    </row>
    <row r="21362" spans="9:12" ht="15" x14ac:dyDescent="0.25">
      <c r="I21362"/>
      <c r="J21362"/>
      <c r="K21362"/>
      <c r="L21362"/>
    </row>
    <row r="21363" spans="9:12" ht="15" x14ac:dyDescent="0.25">
      <c r="I21363"/>
      <c r="J21363"/>
      <c r="K21363"/>
      <c r="L21363"/>
    </row>
    <row r="21364" spans="9:12" ht="15" x14ac:dyDescent="0.25">
      <c r="I21364"/>
      <c r="J21364"/>
      <c r="K21364"/>
      <c r="L21364"/>
    </row>
    <row r="21365" spans="9:12" ht="15" x14ac:dyDescent="0.25">
      <c r="I21365"/>
      <c r="J21365"/>
      <c r="K21365"/>
      <c r="L21365"/>
    </row>
    <row r="21366" spans="9:12" ht="15" x14ac:dyDescent="0.25">
      <c r="I21366"/>
      <c r="J21366"/>
      <c r="K21366"/>
      <c r="L21366"/>
    </row>
    <row r="21367" spans="9:12" ht="15" x14ac:dyDescent="0.25">
      <c r="I21367"/>
      <c r="J21367"/>
      <c r="K21367"/>
      <c r="L21367"/>
    </row>
    <row r="21368" spans="9:12" ht="15" x14ac:dyDescent="0.25">
      <c r="I21368"/>
      <c r="J21368"/>
      <c r="K21368"/>
      <c r="L21368"/>
    </row>
    <row r="21369" spans="9:12" ht="15" x14ac:dyDescent="0.25">
      <c r="I21369"/>
      <c r="J21369"/>
      <c r="K21369"/>
      <c r="L21369"/>
    </row>
    <row r="21370" spans="9:12" ht="15" x14ac:dyDescent="0.25">
      <c r="I21370"/>
      <c r="J21370"/>
      <c r="K21370"/>
      <c r="L21370"/>
    </row>
    <row r="21371" spans="9:12" ht="15" x14ac:dyDescent="0.25">
      <c r="I21371"/>
      <c r="J21371"/>
      <c r="K21371"/>
      <c r="L21371"/>
    </row>
    <row r="21372" spans="9:12" ht="15" x14ac:dyDescent="0.25">
      <c r="I21372"/>
      <c r="J21372"/>
      <c r="K21372"/>
      <c r="L21372"/>
    </row>
    <row r="21373" spans="9:12" ht="15" x14ac:dyDescent="0.25">
      <c r="I21373"/>
      <c r="J21373"/>
      <c r="K21373"/>
      <c r="L21373"/>
    </row>
    <row r="21374" spans="9:12" ht="15" x14ac:dyDescent="0.25">
      <c r="I21374"/>
      <c r="J21374"/>
      <c r="K21374"/>
      <c r="L21374"/>
    </row>
    <row r="21375" spans="9:12" ht="15" x14ac:dyDescent="0.25">
      <c r="I21375"/>
      <c r="J21375"/>
      <c r="K21375"/>
      <c r="L21375"/>
    </row>
    <row r="21376" spans="9:12" ht="15" x14ac:dyDescent="0.25">
      <c r="I21376"/>
      <c r="J21376"/>
      <c r="K21376"/>
      <c r="L21376"/>
    </row>
    <row r="21377" spans="9:12" ht="15" x14ac:dyDescent="0.25">
      <c r="I21377"/>
      <c r="J21377"/>
      <c r="K21377"/>
      <c r="L21377"/>
    </row>
    <row r="21378" spans="9:12" ht="15" x14ac:dyDescent="0.25">
      <c r="I21378"/>
      <c r="J21378"/>
      <c r="K21378"/>
      <c r="L21378"/>
    </row>
    <row r="21379" spans="9:12" ht="15" x14ac:dyDescent="0.25">
      <c r="I21379"/>
      <c r="J21379"/>
      <c r="K21379"/>
      <c r="L21379"/>
    </row>
    <row r="21380" spans="9:12" ht="15" x14ac:dyDescent="0.25">
      <c r="I21380"/>
      <c r="J21380"/>
      <c r="K21380"/>
      <c r="L21380"/>
    </row>
    <row r="21381" spans="9:12" ht="15" x14ac:dyDescent="0.25">
      <c r="I21381"/>
      <c r="J21381"/>
      <c r="K21381"/>
      <c r="L21381"/>
    </row>
    <row r="21382" spans="9:12" ht="15" x14ac:dyDescent="0.25">
      <c r="I21382"/>
      <c r="J21382"/>
      <c r="K21382"/>
      <c r="L21382"/>
    </row>
    <row r="21383" spans="9:12" ht="15" x14ac:dyDescent="0.25">
      <c r="I21383"/>
      <c r="J21383"/>
      <c r="K21383"/>
      <c r="L21383"/>
    </row>
    <row r="21384" spans="9:12" ht="15" x14ac:dyDescent="0.25">
      <c r="I21384"/>
      <c r="J21384"/>
      <c r="K21384"/>
      <c r="L21384"/>
    </row>
    <row r="21385" spans="9:12" ht="15" x14ac:dyDescent="0.25">
      <c r="I21385"/>
      <c r="J21385"/>
      <c r="K21385"/>
      <c r="L21385"/>
    </row>
    <row r="21386" spans="9:12" ht="15" x14ac:dyDescent="0.25">
      <c r="I21386"/>
      <c r="J21386"/>
      <c r="K21386"/>
      <c r="L21386"/>
    </row>
    <row r="21387" spans="9:12" ht="15" x14ac:dyDescent="0.25">
      <c r="I21387"/>
      <c r="J21387"/>
      <c r="K21387"/>
      <c r="L21387"/>
    </row>
    <row r="21388" spans="9:12" ht="15" x14ac:dyDescent="0.25">
      <c r="I21388"/>
      <c r="J21388"/>
      <c r="K21388"/>
      <c r="L21388"/>
    </row>
    <row r="21389" spans="9:12" ht="15" x14ac:dyDescent="0.25">
      <c r="I21389"/>
      <c r="J21389"/>
      <c r="K21389"/>
      <c r="L21389"/>
    </row>
    <row r="21390" spans="9:12" ht="15" x14ac:dyDescent="0.25">
      <c r="I21390"/>
      <c r="J21390"/>
      <c r="K21390"/>
      <c r="L21390"/>
    </row>
    <row r="21391" spans="9:12" ht="15" x14ac:dyDescent="0.25">
      <c r="I21391"/>
      <c r="J21391"/>
      <c r="K21391"/>
      <c r="L21391"/>
    </row>
    <row r="21392" spans="9:12" ht="15" x14ac:dyDescent="0.25">
      <c r="I21392"/>
      <c r="J21392"/>
      <c r="K21392"/>
      <c r="L21392"/>
    </row>
    <row r="21393" spans="9:12" ht="15" x14ac:dyDescent="0.25">
      <c r="I21393"/>
      <c r="J21393"/>
      <c r="K21393"/>
      <c r="L21393"/>
    </row>
    <row r="21394" spans="9:12" ht="15" x14ac:dyDescent="0.25">
      <c r="I21394"/>
      <c r="J21394"/>
      <c r="K21394"/>
      <c r="L21394"/>
    </row>
    <row r="21395" spans="9:12" ht="15" x14ac:dyDescent="0.25">
      <c r="I21395"/>
      <c r="J21395"/>
      <c r="K21395"/>
      <c r="L21395"/>
    </row>
    <row r="21396" spans="9:12" ht="15" x14ac:dyDescent="0.25">
      <c r="I21396"/>
      <c r="J21396"/>
      <c r="K21396"/>
      <c r="L21396"/>
    </row>
    <row r="21397" spans="9:12" ht="15" x14ac:dyDescent="0.25">
      <c r="I21397"/>
      <c r="J21397"/>
      <c r="K21397"/>
      <c r="L21397"/>
    </row>
    <row r="21398" spans="9:12" ht="15" x14ac:dyDescent="0.25">
      <c r="I21398"/>
      <c r="J21398"/>
      <c r="K21398"/>
      <c r="L21398"/>
    </row>
    <row r="21399" spans="9:12" ht="15" x14ac:dyDescent="0.25">
      <c r="I21399"/>
      <c r="J21399"/>
      <c r="K21399"/>
      <c r="L21399"/>
    </row>
    <row r="21400" spans="9:12" ht="15" x14ac:dyDescent="0.25">
      <c r="I21400"/>
      <c r="J21400"/>
      <c r="K21400"/>
      <c r="L21400"/>
    </row>
    <row r="21401" spans="9:12" ht="15" x14ac:dyDescent="0.25">
      <c r="I21401"/>
      <c r="J21401"/>
      <c r="K21401"/>
      <c r="L21401"/>
    </row>
    <row r="21402" spans="9:12" ht="15" x14ac:dyDescent="0.25">
      <c r="I21402"/>
      <c r="J21402"/>
      <c r="K21402"/>
      <c r="L21402"/>
    </row>
    <row r="21403" spans="9:12" ht="15" x14ac:dyDescent="0.25">
      <c r="I21403"/>
      <c r="J21403"/>
      <c r="K21403"/>
      <c r="L21403"/>
    </row>
    <row r="21404" spans="9:12" ht="15" x14ac:dyDescent="0.25">
      <c r="I21404"/>
      <c r="J21404"/>
      <c r="K21404"/>
      <c r="L21404"/>
    </row>
    <row r="21405" spans="9:12" ht="15" x14ac:dyDescent="0.25">
      <c r="I21405"/>
      <c r="J21405"/>
      <c r="K21405"/>
      <c r="L21405"/>
    </row>
    <row r="21406" spans="9:12" ht="15" x14ac:dyDescent="0.25">
      <c r="I21406"/>
      <c r="J21406"/>
      <c r="K21406"/>
      <c r="L21406"/>
    </row>
    <row r="21407" spans="9:12" ht="15" x14ac:dyDescent="0.25">
      <c r="I21407"/>
      <c r="J21407"/>
      <c r="K21407"/>
      <c r="L21407"/>
    </row>
    <row r="21408" spans="9:12" ht="15" x14ac:dyDescent="0.25">
      <c r="I21408"/>
      <c r="J21408"/>
      <c r="K21408"/>
      <c r="L21408"/>
    </row>
    <row r="21409" spans="9:12" ht="15" x14ac:dyDescent="0.25">
      <c r="I21409"/>
      <c r="J21409"/>
      <c r="K21409"/>
      <c r="L21409"/>
    </row>
    <row r="21410" spans="9:12" ht="15" x14ac:dyDescent="0.25">
      <c r="I21410"/>
      <c r="J21410"/>
      <c r="K21410"/>
      <c r="L21410"/>
    </row>
    <row r="21411" spans="9:12" ht="15" x14ac:dyDescent="0.25">
      <c r="I21411"/>
      <c r="J21411"/>
      <c r="K21411"/>
      <c r="L21411"/>
    </row>
    <row r="21412" spans="9:12" ht="15" x14ac:dyDescent="0.25">
      <c r="I21412"/>
      <c r="J21412"/>
      <c r="K21412"/>
      <c r="L21412"/>
    </row>
    <row r="21413" spans="9:12" ht="15" x14ac:dyDescent="0.25">
      <c r="I21413"/>
      <c r="J21413"/>
      <c r="K21413"/>
      <c r="L21413"/>
    </row>
    <row r="21414" spans="9:12" ht="15" x14ac:dyDescent="0.25">
      <c r="I21414"/>
      <c r="J21414"/>
      <c r="K21414"/>
      <c r="L21414"/>
    </row>
    <row r="21415" spans="9:12" ht="15" x14ac:dyDescent="0.25">
      <c r="I21415"/>
      <c r="J21415"/>
      <c r="K21415"/>
      <c r="L21415"/>
    </row>
    <row r="21416" spans="9:12" ht="15" x14ac:dyDescent="0.25">
      <c r="I21416"/>
      <c r="J21416"/>
      <c r="K21416"/>
      <c r="L21416"/>
    </row>
    <row r="21417" spans="9:12" ht="15" x14ac:dyDescent="0.25">
      <c r="I21417"/>
      <c r="J21417"/>
      <c r="K21417"/>
      <c r="L21417"/>
    </row>
    <row r="21418" spans="9:12" ht="15" x14ac:dyDescent="0.25">
      <c r="I21418"/>
      <c r="J21418"/>
      <c r="K21418"/>
      <c r="L21418"/>
    </row>
    <row r="21419" spans="9:12" ht="15" x14ac:dyDescent="0.25">
      <c r="I21419"/>
      <c r="J21419"/>
      <c r="K21419"/>
      <c r="L21419"/>
    </row>
    <row r="21420" spans="9:12" ht="15" x14ac:dyDescent="0.25">
      <c r="I21420"/>
      <c r="J21420"/>
      <c r="K21420"/>
      <c r="L21420"/>
    </row>
    <row r="21421" spans="9:12" ht="15" x14ac:dyDescent="0.25">
      <c r="I21421"/>
      <c r="J21421"/>
      <c r="K21421"/>
      <c r="L21421"/>
    </row>
    <row r="21422" spans="9:12" ht="15" x14ac:dyDescent="0.25">
      <c r="I21422"/>
      <c r="J21422"/>
      <c r="K21422"/>
      <c r="L21422"/>
    </row>
    <row r="21423" spans="9:12" ht="15" x14ac:dyDescent="0.25">
      <c r="I21423"/>
      <c r="J21423"/>
      <c r="K21423"/>
      <c r="L21423"/>
    </row>
    <row r="21424" spans="9:12" ht="15" x14ac:dyDescent="0.25">
      <c r="I21424"/>
      <c r="J21424"/>
      <c r="K21424"/>
      <c r="L21424"/>
    </row>
    <row r="21425" spans="9:12" ht="15" x14ac:dyDescent="0.25">
      <c r="I21425"/>
      <c r="J21425"/>
      <c r="K21425"/>
      <c r="L21425"/>
    </row>
    <row r="21426" spans="9:12" ht="15" x14ac:dyDescent="0.25">
      <c r="I21426"/>
      <c r="J21426"/>
      <c r="K21426"/>
      <c r="L21426"/>
    </row>
    <row r="21427" spans="9:12" ht="15" x14ac:dyDescent="0.25">
      <c r="I21427"/>
      <c r="J21427"/>
      <c r="K21427"/>
      <c r="L21427"/>
    </row>
    <row r="21428" spans="9:12" ht="15" x14ac:dyDescent="0.25">
      <c r="I21428"/>
      <c r="J21428"/>
      <c r="K21428"/>
      <c r="L21428"/>
    </row>
    <row r="21429" spans="9:12" ht="15" x14ac:dyDescent="0.25">
      <c r="I21429"/>
      <c r="J21429"/>
      <c r="K21429"/>
      <c r="L21429"/>
    </row>
    <row r="21430" spans="9:12" ht="15" x14ac:dyDescent="0.25">
      <c r="I21430"/>
      <c r="J21430"/>
      <c r="K21430"/>
      <c r="L21430"/>
    </row>
    <row r="21431" spans="9:12" ht="15" x14ac:dyDescent="0.25">
      <c r="I21431"/>
      <c r="J21431"/>
      <c r="K21431"/>
      <c r="L21431"/>
    </row>
    <row r="21432" spans="9:12" ht="15" x14ac:dyDescent="0.25">
      <c r="I21432"/>
      <c r="J21432"/>
      <c r="K21432"/>
      <c r="L21432"/>
    </row>
    <row r="21433" spans="9:12" ht="15" x14ac:dyDescent="0.25">
      <c r="I21433"/>
      <c r="J21433"/>
      <c r="K21433"/>
      <c r="L21433"/>
    </row>
    <row r="21434" spans="9:12" ht="15" x14ac:dyDescent="0.25">
      <c r="I21434"/>
      <c r="J21434"/>
      <c r="K21434"/>
      <c r="L21434"/>
    </row>
    <row r="21435" spans="9:12" ht="15" x14ac:dyDescent="0.25">
      <c r="I21435"/>
      <c r="J21435"/>
      <c r="K21435"/>
      <c r="L21435"/>
    </row>
    <row r="21436" spans="9:12" ht="15" x14ac:dyDescent="0.25">
      <c r="I21436"/>
      <c r="J21436"/>
      <c r="K21436"/>
      <c r="L21436"/>
    </row>
    <row r="21437" spans="9:12" ht="15" x14ac:dyDescent="0.25">
      <c r="I21437"/>
      <c r="J21437"/>
      <c r="K21437"/>
      <c r="L21437"/>
    </row>
    <row r="21438" spans="9:12" ht="15" x14ac:dyDescent="0.25">
      <c r="I21438"/>
      <c r="J21438"/>
      <c r="K21438"/>
      <c r="L21438"/>
    </row>
    <row r="21439" spans="9:12" ht="15" x14ac:dyDescent="0.25">
      <c r="I21439"/>
      <c r="J21439"/>
      <c r="K21439"/>
      <c r="L21439"/>
    </row>
    <row r="21440" spans="9:12" ht="15" x14ac:dyDescent="0.25">
      <c r="I21440"/>
      <c r="J21440"/>
      <c r="K21440"/>
      <c r="L21440"/>
    </row>
    <row r="21441" spans="9:12" ht="15" x14ac:dyDescent="0.25">
      <c r="I21441"/>
      <c r="J21441"/>
      <c r="K21441"/>
      <c r="L21441"/>
    </row>
    <row r="21442" spans="9:12" ht="15" x14ac:dyDescent="0.25">
      <c r="I21442"/>
      <c r="J21442"/>
      <c r="K21442"/>
      <c r="L21442"/>
    </row>
    <row r="21443" spans="9:12" ht="15" x14ac:dyDescent="0.25">
      <c r="I21443"/>
      <c r="J21443"/>
      <c r="K21443"/>
      <c r="L21443"/>
    </row>
    <row r="21444" spans="9:12" ht="15" x14ac:dyDescent="0.25">
      <c r="I21444"/>
      <c r="J21444"/>
      <c r="K21444"/>
      <c r="L21444"/>
    </row>
    <row r="21445" spans="9:12" ht="15" x14ac:dyDescent="0.25">
      <c r="I21445"/>
      <c r="J21445"/>
      <c r="K21445"/>
      <c r="L21445"/>
    </row>
    <row r="21446" spans="9:12" ht="15" x14ac:dyDescent="0.25">
      <c r="I21446"/>
      <c r="J21446"/>
      <c r="K21446"/>
      <c r="L21446"/>
    </row>
    <row r="21447" spans="9:12" ht="15" x14ac:dyDescent="0.25">
      <c r="I21447"/>
      <c r="J21447"/>
      <c r="K21447"/>
      <c r="L21447"/>
    </row>
    <row r="21448" spans="9:12" ht="15" x14ac:dyDescent="0.25">
      <c r="I21448"/>
      <c r="J21448"/>
      <c r="K21448"/>
      <c r="L21448"/>
    </row>
    <row r="21449" spans="9:12" ht="15" x14ac:dyDescent="0.25">
      <c r="I21449"/>
      <c r="J21449"/>
      <c r="K21449"/>
      <c r="L21449"/>
    </row>
    <row r="21450" spans="9:12" ht="15" x14ac:dyDescent="0.25">
      <c r="I21450"/>
      <c r="J21450"/>
      <c r="K21450"/>
      <c r="L21450"/>
    </row>
    <row r="21451" spans="9:12" ht="15" x14ac:dyDescent="0.25">
      <c r="I21451"/>
      <c r="J21451"/>
      <c r="K21451"/>
      <c r="L21451"/>
    </row>
    <row r="21452" spans="9:12" ht="15" x14ac:dyDescent="0.25">
      <c r="I21452"/>
      <c r="J21452"/>
      <c r="K21452"/>
      <c r="L21452"/>
    </row>
    <row r="21453" spans="9:12" ht="15" x14ac:dyDescent="0.25">
      <c r="I21453"/>
      <c r="J21453"/>
      <c r="K21453"/>
      <c r="L21453"/>
    </row>
    <row r="21454" spans="9:12" ht="15" x14ac:dyDescent="0.25">
      <c r="I21454"/>
      <c r="J21454"/>
      <c r="K21454"/>
      <c r="L21454"/>
    </row>
    <row r="21455" spans="9:12" ht="15" x14ac:dyDescent="0.25">
      <c r="I21455"/>
      <c r="J21455"/>
      <c r="K21455"/>
      <c r="L21455"/>
    </row>
    <row r="21456" spans="9:12" ht="15" x14ac:dyDescent="0.25">
      <c r="I21456"/>
      <c r="J21456"/>
      <c r="K21456"/>
      <c r="L21456"/>
    </row>
    <row r="21457" spans="9:12" ht="15" x14ac:dyDescent="0.25">
      <c r="I21457"/>
      <c r="J21457"/>
      <c r="K21457"/>
      <c r="L21457"/>
    </row>
    <row r="21458" spans="9:12" ht="15" x14ac:dyDescent="0.25">
      <c r="I21458"/>
      <c r="J21458"/>
      <c r="K21458"/>
      <c r="L21458"/>
    </row>
    <row r="21459" spans="9:12" ht="15" x14ac:dyDescent="0.25">
      <c r="I21459"/>
      <c r="J21459"/>
      <c r="K21459"/>
      <c r="L21459"/>
    </row>
    <row r="21460" spans="9:12" ht="15" x14ac:dyDescent="0.25">
      <c r="I21460"/>
      <c r="J21460"/>
      <c r="K21460"/>
      <c r="L21460"/>
    </row>
    <row r="21461" spans="9:12" ht="15" x14ac:dyDescent="0.25">
      <c r="I21461"/>
      <c r="J21461"/>
      <c r="K21461"/>
      <c r="L21461"/>
    </row>
    <row r="21462" spans="9:12" ht="15" x14ac:dyDescent="0.25">
      <c r="I21462"/>
      <c r="J21462"/>
      <c r="K21462"/>
      <c r="L21462"/>
    </row>
    <row r="21463" spans="9:12" ht="15" x14ac:dyDescent="0.25">
      <c r="I21463"/>
      <c r="J21463"/>
      <c r="K21463"/>
      <c r="L21463"/>
    </row>
    <row r="21464" spans="9:12" ht="15" x14ac:dyDescent="0.25">
      <c r="I21464"/>
      <c r="J21464"/>
      <c r="K21464"/>
      <c r="L21464"/>
    </row>
    <row r="21465" spans="9:12" ht="15" x14ac:dyDescent="0.25">
      <c r="I21465"/>
      <c r="J21465"/>
      <c r="K21465"/>
      <c r="L21465"/>
    </row>
    <row r="21466" spans="9:12" ht="15" x14ac:dyDescent="0.25">
      <c r="I21466"/>
      <c r="J21466"/>
      <c r="K21466"/>
      <c r="L21466"/>
    </row>
    <row r="21467" spans="9:12" ht="15" x14ac:dyDescent="0.25">
      <c r="I21467"/>
      <c r="J21467"/>
      <c r="K21467"/>
      <c r="L21467"/>
    </row>
    <row r="21468" spans="9:12" ht="15" x14ac:dyDescent="0.25">
      <c r="I21468"/>
      <c r="J21468"/>
      <c r="K21468"/>
      <c r="L21468"/>
    </row>
    <row r="21469" spans="9:12" ht="15" x14ac:dyDescent="0.25">
      <c r="I21469"/>
      <c r="J21469"/>
      <c r="K21469"/>
      <c r="L21469"/>
    </row>
    <row r="21470" spans="9:12" ht="15" x14ac:dyDescent="0.25">
      <c r="I21470"/>
      <c r="J21470"/>
      <c r="K21470"/>
      <c r="L21470"/>
    </row>
    <row r="21471" spans="9:12" ht="15" x14ac:dyDescent="0.25">
      <c r="I21471"/>
      <c r="J21471"/>
      <c r="K21471"/>
      <c r="L21471"/>
    </row>
    <row r="21472" spans="9:12" ht="15" x14ac:dyDescent="0.25">
      <c r="I21472"/>
      <c r="J21472"/>
      <c r="K21472"/>
      <c r="L21472"/>
    </row>
    <row r="21473" spans="9:12" ht="15" x14ac:dyDescent="0.25">
      <c r="I21473"/>
      <c r="J21473"/>
      <c r="K21473"/>
      <c r="L21473"/>
    </row>
    <row r="21474" spans="9:12" ht="15" x14ac:dyDescent="0.25">
      <c r="I21474"/>
      <c r="J21474"/>
      <c r="K21474"/>
      <c r="L21474"/>
    </row>
    <row r="21475" spans="9:12" ht="15" x14ac:dyDescent="0.25">
      <c r="I21475"/>
      <c r="J21475"/>
      <c r="K21475"/>
      <c r="L21475"/>
    </row>
    <row r="21476" spans="9:12" ht="15" x14ac:dyDescent="0.25">
      <c r="I21476"/>
      <c r="J21476"/>
      <c r="K21476"/>
      <c r="L21476"/>
    </row>
    <row r="21477" spans="9:12" ht="15" x14ac:dyDescent="0.25">
      <c r="I21477"/>
      <c r="J21477"/>
      <c r="K21477"/>
      <c r="L21477"/>
    </row>
    <row r="21478" spans="9:12" ht="15" x14ac:dyDescent="0.25">
      <c r="I21478"/>
      <c r="J21478"/>
      <c r="K21478"/>
      <c r="L21478"/>
    </row>
    <row r="21479" spans="9:12" ht="15" x14ac:dyDescent="0.25">
      <c r="I21479"/>
      <c r="J21479"/>
      <c r="K21479"/>
      <c r="L21479"/>
    </row>
    <row r="21480" spans="9:12" ht="15" x14ac:dyDescent="0.25">
      <c r="I21480"/>
      <c r="J21480"/>
      <c r="K21480"/>
      <c r="L21480"/>
    </row>
    <row r="21481" spans="9:12" ht="15" x14ac:dyDescent="0.25">
      <c r="I21481"/>
      <c r="J21481"/>
      <c r="K21481"/>
      <c r="L21481"/>
    </row>
    <row r="21482" spans="9:12" ht="15" x14ac:dyDescent="0.25">
      <c r="I21482"/>
      <c r="J21482"/>
      <c r="K21482"/>
      <c r="L21482"/>
    </row>
    <row r="21483" spans="9:12" ht="15" x14ac:dyDescent="0.25">
      <c r="I21483"/>
      <c r="J21483"/>
      <c r="K21483"/>
      <c r="L21483"/>
    </row>
    <row r="21484" spans="9:12" ht="15" x14ac:dyDescent="0.25">
      <c r="I21484"/>
      <c r="J21484"/>
      <c r="K21484"/>
      <c r="L21484"/>
    </row>
    <row r="21485" spans="9:12" ht="15" x14ac:dyDescent="0.25">
      <c r="I21485"/>
      <c r="J21485"/>
      <c r="K21485"/>
      <c r="L21485"/>
    </row>
    <row r="21486" spans="9:12" ht="15" x14ac:dyDescent="0.25">
      <c r="I21486"/>
      <c r="J21486"/>
      <c r="K21486"/>
      <c r="L21486"/>
    </row>
    <row r="21487" spans="9:12" ht="15" x14ac:dyDescent="0.25">
      <c r="I21487"/>
      <c r="J21487"/>
      <c r="K21487"/>
      <c r="L21487"/>
    </row>
    <row r="21488" spans="9:12" ht="15" x14ac:dyDescent="0.25">
      <c r="I21488"/>
      <c r="J21488"/>
      <c r="K21488"/>
      <c r="L21488"/>
    </row>
    <row r="21489" spans="9:12" ht="15" x14ac:dyDescent="0.25">
      <c r="I21489"/>
      <c r="J21489"/>
      <c r="K21489"/>
      <c r="L21489"/>
    </row>
    <row r="21490" spans="9:12" ht="15" x14ac:dyDescent="0.25">
      <c r="I21490"/>
      <c r="J21490"/>
      <c r="K21490"/>
      <c r="L21490"/>
    </row>
    <row r="21491" spans="9:12" ht="15" x14ac:dyDescent="0.25">
      <c r="I21491"/>
      <c r="J21491"/>
      <c r="K21491"/>
      <c r="L21491"/>
    </row>
    <row r="21492" spans="9:12" ht="15" x14ac:dyDescent="0.25">
      <c r="I21492"/>
      <c r="J21492"/>
      <c r="K21492"/>
      <c r="L21492"/>
    </row>
    <row r="21493" spans="9:12" ht="15" x14ac:dyDescent="0.25">
      <c r="I21493"/>
      <c r="J21493"/>
      <c r="K21493"/>
      <c r="L21493"/>
    </row>
    <row r="21494" spans="9:12" ht="15" x14ac:dyDescent="0.25">
      <c r="I21494"/>
      <c r="J21494"/>
      <c r="K21494"/>
      <c r="L21494"/>
    </row>
    <row r="21495" spans="9:12" ht="15" x14ac:dyDescent="0.25">
      <c r="I21495"/>
      <c r="J21495"/>
      <c r="K21495"/>
      <c r="L21495"/>
    </row>
    <row r="21496" spans="9:12" ht="15" x14ac:dyDescent="0.25">
      <c r="I21496"/>
      <c r="J21496"/>
      <c r="K21496"/>
      <c r="L21496"/>
    </row>
    <row r="21497" spans="9:12" ht="15" x14ac:dyDescent="0.25">
      <c r="I21497"/>
      <c r="J21497"/>
      <c r="K21497"/>
      <c r="L21497"/>
    </row>
    <row r="21498" spans="9:12" ht="15" x14ac:dyDescent="0.25">
      <c r="I21498"/>
      <c r="J21498"/>
      <c r="K21498"/>
      <c r="L21498"/>
    </row>
    <row r="21499" spans="9:12" ht="15" x14ac:dyDescent="0.25">
      <c r="I21499"/>
      <c r="J21499"/>
      <c r="K21499"/>
      <c r="L21499"/>
    </row>
    <row r="21500" spans="9:12" ht="15" x14ac:dyDescent="0.25">
      <c r="I21500"/>
      <c r="J21500"/>
      <c r="K21500"/>
      <c r="L21500"/>
    </row>
    <row r="21501" spans="9:12" ht="15" x14ac:dyDescent="0.25">
      <c r="I21501"/>
      <c r="J21501"/>
      <c r="K21501"/>
      <c r="L21501"/>
    </row>
    <row r="21502" spans="9:12" ht="15" x14ac:dyDescent="0.25">
      <c r="I21502"/>
      <c r="J21502"/>
      <c r="K21502"/>
      <c r="L21502"/>
    </row>
    <row r="21503" spans="9:12" ht="15" x14ac:dyDescent="0.25">
      <c r="I21503"/>
      <c r="J21503"/>
      <c r="K21503"/>
      <c r="L21503"/>
    </row>
    <row r="21504" spans="9:12" ht="15" x14ac:dyDescent="0.25">
      <c r="I21504"/>
      <c r="J21504"/>
      <c r="K21504"/>
      <c r="L21504"/>
    </row>
    <row r="21505" spans="9:12" ht="15" x14ac:dyDescent="0.25">
      <c r="I21505"/>
      <c r="J21505"/>
      <c r="K21505"/>
      <c r="L21505"/>
    </row>
    <row r="21506" spans="9:12" ht="15" x14ac:dyDescent="0.25">
      <c r="I21506"/>
      <c r="J21506"/>
      <c r="K21506"/>
      <c r="L21506"/>
    </row>
    <row r="21507" spans="9:12" ht="15" x14ac:dyDescent="0.25">
      <c r="I21507"/>
      <c r="J21507"/>
      <c r="K21507"/>
      <c r="L21507"/>
    </row>
    <row r="21508" spans="9:12" ht="15" x14ac:dyDescent="0.25">
      <c r="I21508"/>
      <c r="J21508"/>
      <c r="K21508"/>
      <c r="L21508"/>
    </row>
    <row r="21509" spans="9:12" ht="15" x14ac:dyDescent="0.25">
      <c r="I21509"/>
      <c r="J21509"/>
      <c r="K21509"/>
      <c r="L21509"/>
    </row>
    <row r="21510" spans="9:12" ht="15" x14ac:dyDescent="0.25">
      <c r="I21510"/>
      <c r="J21510"/>
      <c r="K21510"/>
      <c r="L21510"/>
    </row>
    <row r="21511" spans="9:12" ht="15" x14ac:dyDescent="0.25">
      <c r="I21511"/>
      <c r="J21511"/>
      <c r="K21511"/>
      <c r="L21511"/>
    </row>
    <row r="21512" spans="9:12" ht="15" x14ac:dyDescent="0.25">
      <c r="I21512"/>
      <c r="J21512"/>
      <c r="K21512"/>
      <c r="L21512"/>
    </row>
    <row r="21513" spans="9:12" ht="15" x14ac:dyDescent="0.25">
      <c r="I21513"/>
      <c r="J21513"/>
      <c r="K21513"/>
      <c r="L21513"/>
    </row>
    <row r="21514" spans="9:12" ht="15" x14ac:dyDescent="0.25">
      <c r="I21514"/>
      <c r="J21514"/>
      <c r="K21514"/>
      <c r="L21514"/>
    </row>
    <row r="21515" spans="9:12" ht="15" x14ac:dyDescent="0.25">
      <c r="I21515"/>
      <c r="J21515"/>
      <c r="K21515"/>
      <c r="L21515"/>
    </row>
    <row r="21516" spans="9:12" ht="15" x14ac:dyDescent="0.25">
      <c r="I21516"/>
      <c r="J21516"/>
      <c r="K21516"/>
      <c r="L21516"/>
    </row>
    <row r="21517" spans="9:12" ht="15" x14ac:dyDescent="0.25">
      <c r="I21517"/>
      <c r="J21517"/>
      <c r="K21517"/>
      <c r="L21517"/>
    </row>
    <row r="21518" spans="9:12" ht="15" x14ac:dyDescent="0.25">
      <c r="I21518"/>
      <c r="J21518"/>
      <c r="K21518"/>
      <c r="L21518"/>
    </row>
    <row r="21519" spans="9:12" ht="15" x14ac:dyDescent="0.25">
      <c r="I21519"/>
      <c r="J21519"/>
      <c r="K21519"/>
      <c r="L21519"/>
    </row>
    <row r="21520" spans="9:12" ht="15" x14ac:dyDescent="0.25">
      <c r="I21520"/>
      <c r="J21520"/>
      <c r="K21520"/>
      <c r="L21520"/>
    </row>
    <row r="21521" spans="9:12" ht="15" x14ac:dyDescent="0.25">
      <c r="I21521"/>
      <c r="J21521"/>
      <c r="K21521"/>
      <c r="L21521"/>
    </row>
    <row r="21522" spans="9:12" ht="15" x14ac:dyDescent="0.25">
      <c r="I21522"/>
      <c r="J21522"/>
      <c r="K21522"/>
      <c r="L21522"/>
    </row>
    <row r="21523" spans="9:12" ht="15" x14ac:dyDescent="0.25">
      <c r="I21523"/>
      <c r="J21523"/>
      <c r="K21523"/>
      <c r="L21523"/>
    </row>
    <row r="21524" spans="9:12" ht="15" x14ac:dyDescent="0.25">
      <c r="I21524"/>
      <c r="J21524"/>
      <c r="K21524"/>
      <c r="L21524"/>
    </row>
    <row r="21525" spans="9:12" ht="15" x14ac:dyDescent="0.25">
      <c r="I21525"/>
      <c r="J21525"/>
      <c r="K21525"/>
      <c r="L21525"/>
    </row>
    <row r="21526" spans="9:12" ht="15" x14ac:dyDescent="0.25">
      <c r="I21526"/>
      <c r="J21526"/>
      <c r="K21526"/>
      <c r="L21526"/>
    </row>
    <row r="21527" spans="9:12" ht="15" x14ac:dyDescent="0.25">
      <c r="I21527"/>
      <c r="J21527"/>
      <c r="K21527"/>
      <c r="L21527"/>
    </row>
    <row r="21528" spans="9:12" ht="15" x14ac:dyDescent="0.25">
      <c r="I21528"/>
      <c r="J21528"/>
      <c r="K21528"/>
      <c r="L21528"/>
    </row>
    <row r="21529" spans="9:12" ht="15" x14ac:dyDescent="0.25">
      <c r="I21529"/>
      <c r="J21529"/>
      <c r="K21529"/>
      <c r="L21529"/>
    </row>
    <row r="21530" spans="9:12" ht="15" x14ac:dyDescent="0.25">
      <c r="I21530"/>
      <c r="J21530"/>
      <c r="K21530"/>
      <c r="L21530"/>
    </row>
    <row r="21531" spans="9:12" ht="15" x14ac:dyDescent="0.25">
      <c r="I21531"/>
      <c r="J21531"/>
      <c r="K21531"/>
      <c r="L21531"/>
    </row>
    <row r="21532" spans="9:12" ht="15" x14ac:dyDescent="0.25">
      <c r="I21532"/>
      <c r="J21532"/>
      <c r="K21532"/>
      <c r="L21532"/>
    </row>
    <row r="21533" spans="9:12" ht="15" x14ac:dyDescent="0.25">
      <c r="I21533"/>
      <c r="J21533"/>
      <c r="K21533"/>
      <c r="L21533"/>
    </row>
    <row r="21534" spans="9:12" ht="15" x14ac:dyDescent="0.25">
      <c r="I21534"/>
      <c r="J21534"/>
      <c r="K21534"/>
      <c r="L21534"/>
    </row>
    <row r="21535" spans="9:12" ht="15" x14ac:dyDescent="0.25">
      <c r="I21535"/>
      <c r="J21535"/>
      <c r="K21535"/>
      <c r="L21535"/>
    </row>
    <row r="21536" spans="9:12" ht="15" x14ac:dyDescent="0.25">
      <c r="I21536"/>
      <c r="J21536"/>
      <c r="K21536"/>
      <c r="L21536"/>
    </row>
    <row r="21537" spans="9:12" ht="15" x14ac:dyDescent="0.25">
      <c r="I21537"/>
      <c r="J21537"/>
      <c r="K21537"/>
      <c r="L21537"/>
    </row>
    <row r="21538" spans="9:12" ht="15" x14ac:dyDescent="0.25">
      <c r="I21538"/>
      <c r="J21538"/>
      <c r="K21538"/>
      <c r="L21538"/>
    </row>
    <row r="21539" spans="9:12" ht="15" x14ac:dyDescent="0.25">
      <c r="I21539"/>
      <c r="J21539"/>
      <c r="K21539"/>
      <c r="L21539"/>
    </row>
    <row r="21540" spans="9:12" ht="15" x14ac:dyDescent="0.25">
      <c r="I21540"/>
      <c r="J21540"/>
      <c r="K21540"/>
      <c r="L21540"/>
    </row>
    <row r="21541" spans="9:12" ht="15" x14ac:dyDescent="0.25">
      <c r="I21541"/>
      <c r="J21541"/>
      <c r="K21541"/>
      <c r="L21541"/>
    </row>
    <row r="21542" spans="9:12" ht="15" x14ac:dyDescent="0.25">
      <c r="I21542"/>
      <c r="J21542"/>
      <c r="K21542"/>
      <c r="L21542"/>
    </row>
    <row r="21543" spans="9:12" ht="15" x14ac:dyDescent="0.25">
      <c r="I21543"/>
      <c r="J21543"/>
      <c r="K21543"/>
      <c r="L21543"/>
    </row>
    <row r="21544" spans="9:12" ht="15" x14ac:dyDescent="0.25">
      <c r="I21544"/>
      <c r="J21544"/>
      <c r="K21544"/>
      <c r="L21544"/>
    </row>
    <row r="21545" spans="9:12" ht="15" x14ac:dyDescent="0.25">
      <c r="I21545"/>
      <c r="J21545"/>
      <c r="K21545"/>
      <c r="L21545"/>
    </row>
    <row r="21546" spans="9:12" ht="15" x14ac:dyDescent="0.25">
      <c r="I21546"/>
      <c r="J21546"/>
      <c r="K21546"/>
      <c r="L21546"/>
    </row>
    <row r="21547" spans="9:12" ht="15" x14ac:dyDescent="0.25">
      <c r="I21547"/>
      <c r="J21547"/>
      <c r="K21547"/>
      <c r="L21547"/>
    </row>
    <row r="21548" spans="9:12" ht="15" x14ac:dyDescent="0.25">
      <c r="I21548"/>
      <c r="J21548"/>
      <c r="K21548"/>
      <c r="L21548"/>
    </row>
    <row r="21549" spans="9:12" ht="15" x14ac:dyDescent="0.25">
      <c r="I21549"/>
      <c r="J21549"/>
      <c r="K21549"/>
      <c r="L21549"/>
    </row>
    <row r="21550" spans="9:12" ht="15" x14ac:dyDescent="0.25">
      <c r="I21550"/>
      <c r="J21550"/>
      <c r="K21550"/>
      <c r="L21550"/>
    </row>
    <row r="21551" spans="9:12" ht="15" x14ac:dyDescent="0.25">
      <c r="I21551"/>
      <c r="J21551"/>
      <c r="K21551"/>
      <c r="L21551"/>
    </row>
    <row r="21552" spans="9:12" ht="15" x14ac:dyDescent="0.25">
      <c r="I21552"/>
      <c r="J21552"/>
      <c r="K21552"/>
      <c r="L21552"/>
    </row>
    <row r="21553" spans="9:12" ht="15" x14ac:dyDescent="0.25">
      <c r="I21553"/>
      <c r="J21553"/>
      <c r="K21553"/>
      <c r="L21553"/>
    </row>
    <row r="21554" spans="9:12" ht="15" x14ac:dyDescent="0.25">
      <c r="I21554"/>
      <c r="J21554"/>
      <c r="K21554"/>
      <c r="L21554"/>
    </row>
    <row r="21555" spans="9:12" ht="15" x14ac:dyDescent="0.25">
      <c r="I21555"/>
      <c r="J21555"/>
      <c r="K21555"/>
      <c r="L21555"/>
    </row>
    <row r="21556" spans="9:12" ht="15" x14ac:dyDescent="0.25">
      <c r="I21556"/>
      <c r="J21556"/>
      <c r="K21556"/>
      <c r="L21556"/>
    </row>
    <row r="21557" spans="9:12" ht="15" x14ac:dyDescent="0.25">
      <c r="I21557"/>
      <c r="J21557"/>
      <c r="K21557"/>
      <c r="L21557"/>
    </row>
    <row r="21558" spans="9:12" ht="15" x14ac:dyDescent="0.25">
      <c r="I21558"/>
      <c r="J21558"/>
      <c r="K21558"/>
      <c r="L21558"/>
    </row>
    <row r="21559" spans="9:12" ht="15" x14ac:dyDescent="0.25">
      <c r="I21559"/>
      <c r="J21559"/>
      <c r="K21559"/>
      <c r="L21559"/>
    </row>
    <row r="21560" spans="9:12" ht="15" x14ac:dyDescent="0.25">
      <c r="I21560"/>
      <c r="J21560"/>
      <c r="K21560"/>
      <c r="L21560"/>
    </row>
    <row r="21561" spans="9:12" ht="15" x14ac:dyDescent="0.25">
      <c r="I21561"/>
      <c r="J21561"/>
      <c r="K21561"/>
      <c r="L21561"/>
    </row>
    <row r="21562" spans="9:12" ht="15" x14ac:dyDescent="0.25">
      <c r="I21562"/>
      <c r="J21562"/>
      <c r="K21562"/>
      <c r="L21562"/>
    </row>
    <row r="21563" spans="9:12" ht="15" x14ac:dyDescent="0.25">
      <c r="I21563"/>
      <c r="J21563"/>
      <c r="K21563"/>
      <c r="L21563"/>
    </row>
    <row r="21564" spans="9:12" ht="15" x14ac:dyDescent="0.25">
      <c r="I21564"/>
      <c r="J21564"/>
      <c r="K21564"/>
      <c r="L21564"/>
    </row>
    <row r="21565" spans="9:12" ht="15" x14ac:dyDescent="0.25">
      <c r="I21565"/>
      <c r="J21565"/>
      <c r="K21565"/>
      <c r="L21565"/>
    </row>
    <row r="21566" spans="9:12" ht="15" x14ac:dyDescent="0.25">
      <c r="I21566"/>
      <c r="J21566"/>
      <c r="K21566"/>
      <c r="L21566"/>
    </row>
    <row r="21567" spans="9:12" ht="15" x14ac:dyDescent="0.25">
      <c r="I21567"/>
      <c r="J21567"/>
      <c r="K21567"/>
      <c r="L21567"/>
    </row>
    <row r="21568" spans="9:12" ht="15" x14ac:dyDescent="0.25">
      <c r="I21568"/>
      <c r="J21568"/>
      <c r="K21568"/>
      <c r="L21568"/>
    </row>
    <row r="21569" spans="9:12" ht="15" x14ac:dyDescent="0.25">
      <c r="I21569"/>
      <c r="J21569"/>
      <c r="K21569"/>
      <c r="L21569"/>
    </row>
    <row r="21570" spans="9:12" ht="15" x14ac:dyDescent="0.25">
      <c r="I21570"/>
      <c r="J21570"/>
      <c r="K21570"/>
      <c r="L21570"/>
    </row>
    <row r="21571" spans="9:12" ht="15" x14ac:dyDescent="0.25">
      <c r="I21571"/>
      <c r="J21571"/>
      <c r="K21571"/>
      <c r="L21571"/>
    </row>
    <row r="21572" spans="9:12" ht="15" x14ac:dyDescent="0.25">
      <c r="I21572"/>
      <c r="J21572"/>
      <c r="K21572"/>
      <c r="L21572"/>
    </row>
    <row r="21573" spans="9:12" ht="15" x14ac:dyDescent="0.25">
      <c r="I21573"/>
      <c r="J21573"/>
      <c r="K21573"/>
      <c r="L21573"/>
    </row>
    <row r="21574" spans="9:12" ht="15" x14ac:dyDescent="0.25">
      <c r="I21574"/>
      <c r="J21574"/>
      <c r="K21574"/>
      <c r="L21574"/>
    </row>
    <row r="21575" spans="9:12" ht="15" x14ac:dyDescent="0.25">
      <c r="I21575"/>
      <c r="J21575"/>
      <c r="K21575"/>
      <c r="L21575"/>
    </row>
    <row r="21576" spans="9:12" ht="15" x14ac:dyDescent="0.25">
      <c r="I21576"/>
      <c r="J21576"/>
      <c r="K21576"/>
      <c r="L21576"/>
    </row>
    <row r="21577" spans="9:12" ht="15" x14ac:dyDescent="0.25">
      <c r="I21577"/>
      <c r="J21577"/>
      <c r="K21577"/>
      <c r="L21577"/>
    </row>
    <row r="21578" spans="9:12" ht="15" x14ac:dyDescent="0.25">
      <c r="I21578"/>
      <c r="J21578"/>
      <c r="K21578"/>
      <c r="L21578"/>
    </row>
    <row r="21579" spans="9:12" ht="15" x14ac:dyDescent="0.25">
      <c r="I21579"/>
      <c r="J21579"/>
      <c r="K21579"/>
      <c r="L21579"/>
    </row>
    <row r="21580" spans="9:12" ht="15" x14ac:dyDescent="0.25">
      <c r="I21580"/>
      <c r="J21580"/>
      <c r="K21580"/>
      <c r="L21580"/>
    </row>
    <row r="21581" spans="9:12" ht="15" x14ac:dyDescent="0.25">
      <c r="I21581"/>
      <c r="J21581"/>
      <c r="K21581"/>
      <c r="L21581"/>
    </row>
    <row r="21582" spans="9:12" ht="15" x14ac:dyDescent="0.25">
      <c r="I21582"/>
      <c r="J21582"/>
      <c r="K21582"/>
      <c r="L21582"/>
    </row>
    <row r="21583" spans="9:12" ht="15" x14ac:dyDescent="0.25">
      <c r="I21583"/>
      <c r="J21583"/>
      <c r="K21583"/>
      <c r="L21583"/>
    </row>
    <row r="21584" spans="9:12" ht="15" x14ac:dyDescent="0.25">
      <c r="I21584"/>
      <c r="J21584"/>
      <c r="K21584"/>
      <c r="L21584"/>
    </row>
    <row r="21585" spans="9:12" ht="15" x14ac:dyDescent="0.25">
      <c r="I21585"/>
      <c r="J21585"/>
      <c r="K21585"/>
      <c r="L21585"/>
    </row>
    <row r="21586" spans="9:12" ht="15" x14ac:dyDescent="0.25">
      <c r="I21586"/>
      <c r="J21586"/>
      <c r="K21586"/>
      <c r="L21586"/>
    </row>
    <row r="21587" spans="9:12" ht="15" x14ac:dyDescent="0.25">
      <c r="I21587"/>
      <c r="J21587"/>
      <c r="K21587"/>
      <c r="L21587"/>
    </row>
    <row r="21588" spans="9:12" ht="15" x14ac:dyDescent="0.25">
      <c r="I21588"/>
      <c r="J21588"/>
      <c r="K21588"/>
      <c r="L21588"/>
    </row>
    <row r="21589" spans="9:12" ht="15" x14ac:dyDescent="0.25">
      <c r="I21589"/>
      <c r="J21589"/>
      <c r="K21589"/>
      <c r="L21589"/>
    </row>
    <row r="21590" spans="9:12" ht="15" x14ac:dyDescent="0.25">
      <c r="I21590"/>
      <c r="J21590"/>
      <c r="K21590"/>
      <c r="L21590"/>
    </row>
    <row r="21591" spans="9:12" ht="15" x14ac:dyDescent="0.25">
      <c r="I21591"/>
      <c r="J21591"/>
      <c r="K21591"/>
      <c r="L21591"/>
    </row>
    <row r="21592" spans="9:12" ht="15" x14ac:dyDescent="0.25">
      <c r="I21592"/>
      <c r="J21592"/>
      <c r="K21592"/>
      <c r="L21592"/>
    </row>
    <row r="21593" spans="9:12" ht="15" x14ac:dyDescent="0.25">
      <c r="I21593"/>
      <c r="J21593"/>
      <c r="K21593"/>
      <c r="L21593"/>
    </row>
    <row r="21594" spans="9:12" ht="15" x14ac:dyDescent="0.25">
      <c r="I21594"/>
      <c r="J21594"/>
      <c r="K21594"/>
      <c r="L21594"/>
    </row>
    <row r="21595" spans="9:12" ht="15" x14ac:dyDescent="0.25">
      <c r="I21595"/>
      <c r="J21595"/>
      <c r="K21595"/>
      <c r="L21595"/>
    </row>
    <row r="21596" spans="9:12" ht="15" x14ac:dyDescent="0.25">
      <c r="I21596"/>
      <c r="J21596"/>
      <c r="K21596"/>
      <c r="L21596"/>
    </row>
    <row r="21597" spans="9:12" ht="15" x14ac:dyDescent="0.25">
      <c r="I21597"/>
      <c r="J21597"/>
      <c r="K21597"/>
      <c r="L21597"/>
    </row>
    <row r="21598" spans="9:12" ht="15" x14ac:dyDescent="0.25">
      <c r="I21598"/>
      <c r="J21598"/>
      <c r="K21598"/>
      <c r="L21598"/>
    </row>
    <row r="21599" spans="9:12" ht="15" x14ac:dyDescent="0.25">
      <c r="I21599"/>
      <c r="J21599"/>
      <c r="K21599"/>
      <c r="L21599"/>
    </row>
    <row r="21600" spans="9:12" ht="15" x14ac:dyDescent="0.25">
      <c r="I21600"/>
      <c r="J21600"/>
      <c r="K21600"/>
      <c r="L21600"/>
    </row>
    <row r="21601" spans="9:12" ht="15" x14ac:dyDescent="0.25">
      <c r="I21601"/>
      <c r="J21601"/>
      <c r="K21601"/>
      <c r="L21601"/>
    </row>
    <row r="21602" spans="9:12" ht="15" x14ac:dyDescent="0.25">
      <c r="I21602"/>
      <c r="J21602"/>
      <c r="K21602"/>
      <c r="L21602"/>
    </row>
    <row r="21603" spans="9:12" ht="15" x14ac:dyDescent="0.25">
      <c r="I21603"/>
      <c r="J21603"/>
      <c r="K21603"/>
      <c r="L21603"/>
    </row>
    <row r="21604" spans="9:12" ht="15" x14ac:dyDescent="0.25">
      <c r="I21604"/>
      <c r="J21604"/>
      <c r="K21604"/>
      <c r="L21604"/>
    </row>
    <row r="21605" spans="9:12" ht="15" x14ac:dyDescent="0.25">
      <c r="I21605"/>
      <c r="J21605"/>
      <c r="K21605"/>
      <c r="L21605"/>
    </row>
    <row r="21606" spans="9:12" ht="15" x14ac:dyDescent="0.25">
      <c r="I21606"/>
      <c r="J21606"/>
      <c r="K21606"/>
      <c r="L21606"/>
    </row>
    <row r="21607" spans="9:12" ht="15" x14ac:dyDescent="0.25">
      <c r="I21607"/>
      <c r="J21607"/>
      <c r="K21607"/>
      <c r="L21607"/>
    </row>
    <row r="21608" spans="9:12" ht="15" x14ac:dyDescent="0.25">
      <c r="I21608"/>
      <c r="J21608"/>
      <c r="K21608"/>
      <c r="L21608"/>
    </row>
    <row r="21609" spans="9:12" ht="15" x14ac:dyDescent="0.25">
      <c r="I21609"/>
      <c r="J21609"/>
      <c r="K21609"/>
      <c r="L21609"/>
    </row>
    <row r="21610" spans="9:12" ht="15" x14ac:dyDescent="0.25">
      <c r="I21610"/>
      <c r="J21610"/>
      <c r="K21610"/>
      <c r="L21610"/>
    </row>
    <row r="21611" spans="9:12" ht="15" x14ac:dyDescent="0.25">
      <c r="I21611"/>
      <c r="J21611"/>
      <c r="K21611"/>
      <c r="L21611"/>
    </row>
    <row r="21612" spans="9:12" ht="15" x14ac:dyDescent="0.25">
      <c r="I21612"/>
      <c r="J21612"/>
      <c r="K21612"/>
      <c r="L21612"/>
    </row>
    <row r="21613" spans="9:12" ht="15" x14ac:dyDescent="0.25">
      <c r="I21613"/>
      <c r="J21613"/>
      <c r="K21613"/>
      <c r="L21613"/>
    </row>
    <row r="21614" spans="9:12" ht="15" x14ac:dyDescent="0.25">
      <c r="I21614"/>
      <c r="J21614"/>
      <c r="K21614"/>
      <c r="L21614"/>
    </row>
    <row r="21615" spans="9:12" ht="15" x14ac:dyDescent="0.25">
      <c r="I21615"/>
      <c r="J21615"/>
      <c r="K21615"/>
      <c r="L21615"/>
    </row>
    <row r="21616" spans="9:12" ht="15" x14ac:dyDescent="0.25">
      <c r="I21616"/>
      <c r="J21616"/>
      <c r="K21616"/>
      <c r="L21616"/>
    </row>
    <row r="21617" spans="9:12" ht="15" x14ac:dyDescent="0.25">
      <c r="I21617"/>
      <c r="J21617"/>
      <c r="K21617"/>
      <c r="L21617"/>
    </row>
    <row r="21618" spans="9:12" ht="15" x14ac:dyDescent="0.25">
      <c r="I21618"/>
      <c r="J21618"/>
      <c r="K21618"/>
      <c r="L21618"/>
    </row>
    <row r="21619" spans="9:12" ht="15" x14ac:dyDescent="0.25">
      <c r="I21619"/>
      <c r="J21619"/>
      <c r="K21619"/>
      <c r="L21619"/>
    </row>
    <row r="21620" spans="9:12" ht="15" x14ac:dyDescent="0.25">
      <c r="I21620"/>
      <c r="J21620"/>
      <c r="K21620"/>
      <c r="L21620"/>
    </row>
    <row r="21621" spans="9:12" ht="15" x14ac:dyDescent="0.25">
      <c r="I21621"/>
      <c r="J21621"/>
      <c r="K21621"/>
      <c r="L21621"/>
    </row>
    <row r="21622" spans="9:12" ht="15" x14ac:dyDescent="0.25">
      <c r="I21622"/>
      <c r="J21622"/>
      <c r="K21622"/>
      <c r="L21622"/>
    </row>
    <row r="21623" spans="9:12" ht="15" x14ac:dyDescent="0.25">
      <c r="I21623"/>
      <c r="J21623"/>
      <c r="K21623"/>
      <c r="L21623"/>
    </row>
    <row r="21624" spans="9:12" ht="15" x14ac:dyDescent="0.25">
      <c r="I21624"/>
      <c r="J21624"/>
      <c r="K21624"/>
      <c r="L21624"/>
    </row>
    <row r="21625" spans="9:12" ht="15" x14ac:dyDescent="0.25">
      <c r="I21625"/>
      <c r="J21625"/>
      <c r="K21625"/>
      <c r="L21625"/>
    </row>
    <row r="21626" spans="9:12" ht="15" x14ac:dyDescent="0.25">
      <c r="I21626"/>
      <c r="J21626"/>
      <c r="K21626"/>
      <c r="L21626"/>
    </row>
    <row r="21627" spans="9:12" ht="15" x14ac:dyDescent="0.25">
      <c r="I21627"/>
      <c r="J21627"/>
      <c r="K21627"/>
      <c r="L21627"/>
    </row>
    <row r="21628" spans="9:12" ht="15" x14ac:dyDescent="0.25">
      <c r="I21628"/>
      <c r="J21628"/>
      <c r="K21628"/>
      <c r="L21628"/>
    </row>
    <row r="21629" spans="9:12" ht="15" x14ac:dyDescent="0.25">
      <c r="I21629"/>
      <c r="J21629"/>
      <c r="K21629"/>
      <c r="L21629"/>
    </row>
    <row r="21630" spans="9:12" ht="15" x14ac:dyDescent="0.25">
      <c r="I21630"/>
      <c r="J21630"/>
      <c r="K21630"/>
      <c r="L21630"/>
    </row>
    <row r="21631" spans="9:12" ht="15" x14ac:dyDescent="0.25">
      <c r="I21631"/>
      <c r="J21631"/>
      <c r="K21631"/>
      <c r="L21631"/>
    </row>
    <row r="21632" spans="9:12" ht="15" x14ac:dyDescent="0.25">
      <c r="I21632"/>
      <c r="J21632"/>
      <c r="K21632"/>
      <c r="L21632"/>
    </row>
    <row r="21633" spans="9:12" ht="15" x14ac:dyDescent="0.25">
      <c r="I21633"/>
      <c r="J21633"/>
      <c r="K21633"/>
      <c r="L21633"/>
    </row>
    <row r="21634" spans="9:12" ht="15" x14ac:dyDescent="0.25">
      <c r="I21634"/>
      <c r="J21634"/>
      <c r="K21634"/>
      <c r="L21634"/>
    </row>
    <row r="21635" spans="9:12" ht="15" x14ac:dyDescent="0.25">
      <c r="I21635"/>
      <c r="J21635"/>
      <c r="K21635"/>
      <c r="L21635"/>
    </row>
    <row r="21636" spans="9:12" ht="15" x14ac:dyDescent="0.25">
      <c r="I21636"/>
      <c r="J21636"/>
      <c r="K21636"/>
      <c r="L21636"/>
    </row>
    <row r="21637" spans="9:12" ht="15" x14ac:dyDescent="0.25">
      <c r="I21637"/>
      <c r="J21637"/>
      <c r="K21637"/>
      <c r="L21637"/>
    </row>
    <row r="21638" spans="9:12" ht="15" x14ac:dyDescent="0.25">
      <c r="I21638"/>
      <c r="J21638"/>
      <c r="K21638"/>
      <c r="L21638"/>
    </row>
    <row r="21639" spans="9:12" ht="15" x14ac:dyDescent="0.25">
      <c r="I21639"/>
      <c r="J21639"/>
      <c r="K21639"/>
      <c r="L21639"/>
    </row>
    <row r="21640" spans="9:12" ht="15" x14ac:dyDescent="0.25">
      <c r="I21640"/>
      <c r="J21640"/>
      <c r="K21640"/>
      <c r="L21640"/>
    </row>
    <row r="21641" spans="9:12" ht="15" x14ac:dyDescent="0.25">
      <c r="I21641"/>
      <c r="J21641"/>
      <c r="K21641"/>
      <c r="L21641"/>
    </row>
    <row r="21642" spans="9:12" ht="15" x14ac:dyDescent="0.25">
      <c r="I21642"/>
      <c r="J21642"/>
      <c r="K21642"/>
      <c r="L21642"/>
    </row>
    <row r="21643" spans="9:12" ht="15" x14ac:dyDescent="0.25">
      <c r="I21643"/>
      <c r="J21643"/>
      <c r="K21643"/>
      <c r="L21643"/>
    </row>
    <row r="21644" spans="9:12" ht="15" x14ac:dyDescent="0.25">
      <c r="I21644"/>
      <c r="J21644"/>
      <c r="K21644"/>
      <c r="L21644"/>
    </row>
    <row r="21645" spans="9:12" ht="15" x14ac:dyDescent="0.25">
      <c r="I21645"/>
      <c r="J21645"/>
      <c r="K21645"/>
      <c r="L21645"/>
    </row>
    <row r="21646" spans="9:12" ht="15" x14ac:dyDescent="0.25">
      <c r="I21646"/>
      <c r="J21646"/>
      <c r="K21646"/>
      <c r="L21646"/>
    </row>
    <row r="21647" spans="9:12" ht="15" x14ac:dyDescent="0.25">
      <c r="I21647"/>
      <c r="J21647"/>
      <c r="K21647"/>
      <c r="L21647"/>
    </row>
    <row r="21648" spans="9:12" ht="15" x14ac:dyDescent="0.25">
      <c r="I21648"/>
      <c r="J21648"/>
      <c r="K21648"/>
      <c r="L21648"/>
    </row>
    <row r="21649" spans="9:12" ht="15" x14ac:dyDescent="0.25">
      <c r="I21649"/>
      <c r="J21649"/>
      <c r="K21649"/>
      <c r="L21649"/>
    </row>
    <row r="21650" spans="9:12" ht="15" x14ac:dyDescent="0.25">
      <c r="I21650"/>
      <c r="J21650"/>
      <c r="K21650"/>
      <c r="L21650"/>
    </row>
    <row r="21651" spans="9:12" ht="15" x14ac:dyDescent="0.25">
      <c r="I21651"/>
      <c r="J21651"/>
      <c r="K21651"/>
      <c r="L21651"/>
    </row>
    <row r="21652" spans="9:12" ht="15" x14ac:dyDescent="0.25">
      <c r="I21652"/>
      <c r="J21652"/>
      <c r="K21652"/>
      <c r="L21652"/>
    </row>
    <row r="21653" spans="9:12" ht="15" x14ac:dyDescent="0.25">
      <c r="I21653"/>
      <c r="J21653"/>
      <c r="K21653"/>
      <c r="L21653"/>
    </row>
    <row r="21654" spans="9:12" ht="15" x14ac:dyDescent="0.25">
      <c r="I21654"/>
      <c r="J21654"/>
      <c r="K21654"/>
      <c r="L21654"/>
    </row>
    <row r="21655" spans="9:12" ht="15" x14ac:dyDescent="0.25">
      <c r="I21655"/>
      <c r="J21655"/>
      <c r="K21655"/>
      <c r="L21655"/>
    </row>
    <row r="21656" spans="9:12" ht="15" x14ac:dyDescent="0.25">
      <c r="I21656"/>
      <c r="J21656"/>
      <c r="K21656"/>
      <c r="L21656"/>
    </row>
    <row r="21657" spans="9:12" ht="15" x14ac:dyDescent="0.25">
      <c r="I21657"/>
      <c r="J21657"/>
      <c r="K21657"/>
      <c r="L21657"/>
    </row>
    <row r="21658" spans="9:12" ht="15" x14ac:dyDescent="0.25">
      <c r="I21658"/>
      <c r="J21658"/>
      <c r="K21658"/>
      <c r="L21658"/>
    </row>
    <row r="21659" spans="9:12" ht="15" x14ac:dyDescent="0.25">
      <c r="I21659"/>
      <c r="J21659"/>
      <c r="K21659"/>
      <c r="L21659"/>
    </row>
    <row r="21660" spans="9:12" ht="15" x14ac:dyDescent="0.25">
      <c r="I21660"/>
      <c r="J21660"/>
      <c r="K21660"/>
      <c r="L21660"/>
    </row>
    <row r="21661" spans="9:12" ht="15" x14ac:dyDescent="0.25">
      <c r="I21661"/>
      <c r="J21661"/>
      <c r="K21661"/>
      <c r="L21661"/>
    </row>
    <row r="21662" spans="9:12" ht="15" x14ac:dyDescent="0.25">
      <c r="I21662"/>
      <c r="J21662"/>
      <c r="K21662"/>
      <c r="L21662"/>
    </row>
    <row r="21663" spans="9:12" ht="15" x14ac:dyDescent="0.25">
      <c r="I21663"/>
      <c r="J21663"/>
      <c r="K21663"/>
      <c r="L21663"/>
    </row>
    <row r="21664" spans="9:12" ht="15" x14ac:dyDescent="0.25">
      <c r="I21664"/>
      <c r="J21664"/>
      <c r="K21664"/>
      <c r="L21664"/>
    </row>
    <row r="21665" spans="9:12" ht="15" x14ac:dyDescent="0.25">
      <c r="I21665"/>
      <c r="J21665"/>
      <c r="K21665"/>
      <c r="L21665"/>
    </row>
    <row r="21666" spans="9:12" ht="15" x14ac:dyDescent="0.25">
      <c r="I21666"/>
      <c r="J21666"/>
      <c r="K21666"/>
      <c r="L21666"/>
    </row>
    <row r="21667" spans="9:12" ht="15" x14ac:dyDescent="0.25">
      <c r="I21667"/>
      <c r="J21667"/>
      <c r="K21667"/>
      <c r="L21667"/>
    </row>
    <row r="21668" spans="9:12" ht="15" x14ac:dyDescent="0.25">
      <c r="I21668"/>
      <c r="J21668"/>
      <c r="K21668"/>
      <c r="L21668"/>
    </row>
    <row r="21669" spans="9:12" ht="15" x14ac:dyDescent="0.25">
      <c r="I21669"/>
      <c r="J21669"/>
      <c r="K21669"/>
      <c r="L21669"/>
    </row>
    <row r="21670" spans="9:12" ht="15" x14ac:dyDescent="0.25">
      <c r="I21670"/>
      <c r="J21670"/>
      <c r="K21670"/>
      <c r="L21670"/>
    </row>
    <row r="21671" spans="9:12" ht="15" x14ac:dyDescent="0.25">
      <c r="I21671"/>
      <c r="J21671"/>
      <c r="K21671"/>
      <c r="L21671"/>
    </row>
    <row r="21672" spans="9:12" ht="15" x14ac:dyDescent="0.25">
      <c r="I21672"/>
      <c r="J21672"/>
      <c r="K21672"/>
      <c r="L21672"/>
    </row>
    <row r="21673" spans="9:12" ht="15" x14ac:dyDescent="0.25">
      <c r="I21673"/>
      <c r="J21673"/>
      <c r="K21673"/>
      <c r="L21673"/>
    </row>
    <row r="21674" spans="9:12" ht="15" x14ac:dyDescent="0.25">
      <c r="I21674"/>
      <c r="J21674"/>
      <c r="K21674"/>
      <c r="L21674"/>
    </row>
    <row r="21675" spans="9:12" ht="15" x14ac:dyDescent="0.25">
      <c r="I21675"/>
      <c r="J21675"/>
      <c r="K21675"/>
      <c r="L21675"/>
    </row>
    <row r="21676" spans="9:12" ht="15" x14ac:dyDescent="0.25">
      <c r="I21676"/>
      <c r="J21676"/>
      <c r="K21676"/>
      <c r="L21676"/>
    </row>
    <row r="21677" spans="9:12" ht="15" x14ac:dyDescent="0.25">
      <c r="I21677"/>
      <c r="J21677"/>
      <c r="K21677"/>
      <c r="L21677"/>
    </row>
    <row r="21678" spans="9:12" ht="15" x14ac:dyDescent="0.25">
      <c r="I21678"/>
      <c r="J21678"/>
      <c r="K21678"/>
      <c r="L21678"/>
    </row>
    <row r="21679" spans="9:12" ht="15" x14ac:dyDescent="0.25">
      <c r="I21679"/>
      <c r="J21679"/>
      <c r="K21679"/>
      <c r="L21679"/>
    </row>
    <row r="21680" spans="9:12" ht="15" x14ac:dyDescent="0.25">
      <c r="I21680"/>
      <c r="J21680"/>
      <c r="K21680"/>
      <c r="L21680"/>
    </row>
    <row r="21681" spans="9:12" ht="15" x14ac:dyDescent="0.25">
      <c r="I21681"/>
      <c r="J21681"/>
      <c r="K21681"/>
      <c r="L21681"/>
    </row>
    <row r="21682" spans="9:12" ht="15" x14ac:dyDescent="0.25">
      <c r="I21682"/>
      <c r="J21682"/>
      <c r="K21682"/>
      <c r="L21682"/>
    </row>
    <row r="21683" spans="9:12" ht="15" x14ac:dyDescent="0.25">
      <c r="I21683"/>
      <c r="J21683"/>
      <c r="K21683"/>
      <c r="L21683"/>
    </row>
    <row r="21684" spans="9:12" ht="15" x14ac:dyDescent="0.25">
      <c r="I21684"/>
      <c r="J21684"/>
      <c r="K21684"/>
      <c r="L21684"/>
    </row>
    <row r="21685" spans="9:12" ht="15" x14ac:dyDescent="0.25">
      <c r="I21685"/>
      <c r="J21685"/>
      <c r="K21685"/>
      <c r="L21685"/>
    </row>
    <row r="21686" spans="9:12" ht="15" x14ac:dyDescent="0.25">
      <c r="I21686"/>
      <c r="J21686"/>
      <c r="K21686"/>
      <c r="L21686"/>
    </row>
    <row r="21687" spans="9:12" ht="15" x14ac:dyDescent="0.25">
      <c r="I21687"/>
      <c r="J21687"/>
      <c r="K21687"/>
      <c r="L21687"/>
    </row>
    <row r="21688" spans="9:12" ht="15" x14ac:dyDescent="0.25">
      <c r="I21688"/>
      <c r="J21688"/>
      <c r="K21688"/>
      <c r="L21688"/>
    </row>
    <row r="21689" spans="9:12" ht="15" x14ac:dyDescent="0.25">
      <c r="I21689"/>
      <c r="J21689"/>
      <c r="K21689"/>
      <c r="L21689"/>
    </row>
    <row r="21690" spans="9:12" ht="15" x14ac:dyDescent="0.25">
      <c r="I21690"/>
      <c r="J21690"/>
      <c r="K21690"/>
      <c r="L21690"/>
    </row>
    <row r="21691" spans="9:12" ht="15" x14ac:dyDescent="0.25">
      <c r="I21691"/>
      <c r="J21691"/>
      <c r="K21691"/>
      <c r="L21691"/>
    </row>
    <row r="21692" spans="9:12" ht="15" x14ac:dyDescent="0.25">
      <c r="I21692"/>
      <c r="J21692"/>
      <c r="K21692"/>
      <c r="L21692"/>
    </row>
    <row r="21693" spans="9:12" ht="15" x14ac:dyDescent="0.25">
      <c r="I21693"/>
      <c r="J21693"/>
      <c r="K21693"/>
      <c r="L21693"/>
    </row>
    <row r="21694" spans="9:12" ht="15" x14ac:dyDescent="0.25">
      <c r="I21694"/>
      <c r="J21694"/>
      <c r="K21694"/>
      <c r="L21694"/>
    </row>
    <row r="21695" spans="9:12" ht="15" x14ac:dyDescent="0.25">
      <c r="I21695"/>
      <c r="J21695"/>
      <c r="K21695"/>
      <c r="L21695"/>
    </row>
    <row r="21696" spans="9:12" ht="15" x14ac:dyDescent="0.25">
      <c r="I21696"/>
      <c r="J21696"/>
      <c r="K21696"/>
      <c r="L21696"/>
    </row>
    <row r="21697" spans="9:12" ht="15" x14ac:dyDescent="0.25">
      <c r="I21697"/>
      <c r="J21697"/>
      <c r="K21697"/>
      <c r="L21697"/>
    </row>
    <row r="21698" spans="9:12" ht="15" x14ac:dyDescent="0.25">
      <c r="I21698"/>
      <c r="J21698"/>
      <c r="K21698"/>
      <c r="L21698"/>
    </row>
    <row r="21699" spans="9:12" ht="15" x14ac:dyDescent="0.25">
      <c r="I21699"/>
      <c r="J21699"/>
      <c r="K21699"/>
      <c r="L21699"/>
    </row>
    <row r="21700" spans="9:12" ht="15" x14ac:dyDescent="0.25">
      <c r="I21700"/>
      <c r="J21700"/>
      <c r="K21700"/>
      <c r="L21700"/>
    </row>
    <row r="21701" spans="9:12" ht="15" x14ac:dyDescent="0.25">
      <c r="I21701"/>
      <c r="J21701"/>
      <c r="K21701"/>
      <c r="L21701"/>
    </row>
    <row r="21702" spans="9:12" ht="15" x14ac:dyDescent="0.25">
      <c r="I21702"/>
      <c r="J21702"/>
      <c r="K21702"/>
      <c r="L21702"/>
    </row>
    <row r="21703" spans="9:12" ht="15" x14ac:dyDescent="0.25">
      <c r="I21703"/>
      <c r="J21703"/>
      <c r="K21703"/>
      <c r="L21703"/>
    </row>
    <row r="21704" spans="9:12" ht="15" x14ac:dyDescent="0.25">
      <c r="I21704"/>
      <c r="J21704"/>
      <c r="K21704"/>
      <c r="L21704"/>
    </row>
    <row r="21705" spans="9:12" ht="15" x14ac:dyDescent="0.25">
      <c r="I21705"/>
      <c r="J21705"/>
      <c r="K21705"/>
      <c r="L21705"/>
    </row>
    <row r="21706" spans="9:12" ht="15" x14ac:dyDescent="0.25">
      <c r="I21706"/>
      <c r="J21706"/>
      <c r="K21706"/>
      <c r="L21706"/>
    </row>
    <row r="21707" spans="9:12" ht="15" x14ac:dyDescent="0.25">
      <c r="I21707"/>
      <c r="J21707"/>
      <c r="K21707"/>
      <c r="L21707"/>
    </row>
    <row r="21708" spans="9:12" ht="15" x14ac:dyDescent="0.25">
      <c r="I21708"/>
      <c r="J21708"/>
      <c r="K21708"/>
      <c r="L21708"/>
    </row>
    <row r="21709" spans="9:12" ht="15" x14ac:dyDescent="0.25">
      <c r="I21709"/>
      <c r="J21709"/>
      <c r="K21709"/>
      <c r="L21709"/>
    </row>
    <row r="21710" spans="9:12" ht="15" x14ac:dyDescent="0.25">
      <c r="I21710"/>
      <c r="J21710"/>
      <c r="K21710"/>
      <c r="L21710"/>
    </row>
    <row r="21711" spans="9:12" ht="15" x14ac:dyDescent="0.25">
      <c r="I21711"/>
      <c r="J21711"/>
      <c r="K21711"/>
      <c r="L21711"/>
    </row>
    <row r="21712" spans="9:12" ht="15" x14ac:dyDescent="0.25">
      <c r="I21712"/>
      <c r="J21712"/>
      <c r="K21712"/>
      <c r="L21712"/>
    </row>
    <row r="21713" spans="9:12" ht="15" x14ac:dyDescent="0.25">
      <c r="I21713"/>
      <c r="J21713"/>
      <c r="K21713"/>
      <c r="L21713"/>
    </row>
    <row r="21714" spans="9:12" ht="15" x14ac:dyDescent="0.25">
      <c r="I21714"/>
      <c r="J21714"/>
      <c r="K21714"/>
      <c r="L21714"/>
    </row>
    <row r="21715" spans="9:12" ht="15" x14ac:dyDescent="0.25">
      <c r="I21715"/>
      <c r="J21715"/>
      <c r="K21715"/>
      <c r="L21715"/>
    </row>
    <row r="21716" spans="9:12" ht="15" x14ac:dyDescent="0.25">
      <c r="I21716"/>
      <c r="J21716"/>
      <c r="K21716"/>
      <c r="L21716"/>
    </row>
    <row r="21717" spans="9:12" ht="15" x14ac:dyDescent="0.25">
      <c r="I21717"/>
      <c r="J21717"/>
      <c r="K21717"/>
      <c r="L21717"/>
    </row>
    <row r="21718" spans="9:12" ht="15" x14ac:dyDescent="0.25">
      <c r="I21718"/>
      <c r="J21718"/>
      <c r="K21718"/>
      <c r="L21718"/>
    </row>
    <row r="21719" spans="9:12" ht="15" x14ac:dyDescent="0.25">
      <c r="I21719"/>
      <c r="J21719"/>
      <c r="K21719"/>
      <c r="L21719"/>
    </row>
    <row r="21720" spans="9:12" ht="15" x14ac:dyDescent="0.25">
      <c r="I21720"/>
      <c r="J21720"/>
      <c r="K21720"/>
      <c r="L21720"/>
    </row>
    <row r="21721" spans="9:12" ht="15" x14ac:dyDescent="0.25">
      <c r="I21721"/>
      <c r="J21721"/>
      <c r="K21721"/>
      <c r="L21721"/>
    </row>
    <row r="21722" spans="9:12" ht="15" x14ac:dyDescent="0.25">
      <c r="I21722"/>
      <c r="J21722"/>
      <c r="K21722"/>
      <c r="L21722"/>
    </row>
    <row r="21723" spans="9:12" ht="15" x14ac:dyDescent="0.25">
      <c r="I21723"/>
      <c r="J21723"/>
      <c r="K21723"/>
      <c r="L21723"/>
    </row>
    <row r="21724" spans="9:12" ht="15" x14ac:dyDescent="0.25">
      <c r="I21724"/>
      <c r="J21724"/>
      <c r="K21724"/>
      <c r="L21724"/>
    </row>
    <row r="21725" spans="9:12" ht="15" x14ac:dyDescent="0.25">
      <c r="I21725"/>
      <c r="J21725"/>
      <c r="K21725"/>
      <c r="L21725"/>
    </row>
    <row r="21726" spans="9:12" ht="15" x14ac:dyDescent="0.25">
      <c r="I21726"/>
      <c r="J21726"/>
      <c r="K21726"/>
      <c r="L21726"/>
    </row>
    <row r="21727" spans="9:12" ht="15" x14ac:dyDescent="0.25">
      <c r="I21727"/>
      <c r="J21727"/>
      <c r="K21727"/>
      <c r="L21727"/>
    </row>
    <row r="21728" spans="9:12" ht="15" x14ac:dyDescent="0.25">
      <c r="I21728"/>
      <c r="J21728"/>
      <c r="K21728"/>
      <c r="L21728"/>
    </row>
    <row r="21729" spans="9:12" ht="15" x14ac:dyDescent="0.25">
      <c r="I21729"/>
      <c r="J21729"/>
      <c r="K21729"/>
      <c r="L21729"/>
    </row>
    <row r="21730" spans="9:12" ht="15" x14ac:dyDescent="0.25">
      <c r="I21730"/>
      <c r="J21730"/>
      <c r="K21730"/>
      <c r="L21730"/>
    </row>
    <row r="21731" spans="9:12" ht="15" x14ac:dyDescent="0.25">
      <c r="I21731"/>
      <c r="J21731"/>
      <c r="K21731"/>
      <c r="L21731"/>
    </row>
    <row r="21732" spans="9:12" ht="15" x14ac:dyDescent="0.25">
      <c r="I21732"/>
      <c r="J21732"/>
      <c r="K21732"/>
      <c r="L21732"/>
    </row>
    <row r="21733" spans="9:12" ht="15" x14ac:dyDescent="0.25">
      <c r="I21733"/>
      <c r="J21733"/>
      <c r="K21733"/>
      <c r="L21733"/>
    </row>
    <row r="21734" spans="9:12" ht="15" x14ac:dyDescent="0.25">
      <c r="I21734"/>
      <c r="J21734"/>
      <c r="K21734"/>
      <c r="L21734"/>
    </row>
    <row r="21735" spans="9:12" ht="15" x14ac:dyDescent="0.25">
      <c r="I21735"/>
      <c r="J21735"/>
      <c r="K21735"/>
      <c r="L21735"/>
    </row>
    <row r="21736" spans="9:12" ht="15" x14ac:dyDescent="0.25">
      <c r="I21736"/>
      <c r="J21736"/>
      <c r="K21736"/>
      <c r="L21736"/>
    </row>
    <row r="21737" spans="9:12" ht="15" x14ac:dyDescent="0.25">
      <c r="I21737"/>
      <c r="J21737"/>
      <c r="K21737"/>
      <c r="L21737"/>
    </row>
    <row r="21738" spans="9:12" ht="15" x14ac:dyDescent="0.25">
      <c r="I21738"/>
      <c r="J21738"/>
      <c r="K21738"/>
      <c r="L21738"/>
    </row>
    <row r="21739" spans="9:12" ht="15" x14ac:dyDescent="0.25">
      <c r="I21739"/>
      <c r="J21739"/>
      <c r="K21739"/>
      <c r="L21739"/>
    </row>
    <row r="21740" spans="9:12" ht="15" x14ac:dyDescent="0.25">
      <c r="I21740"/>
      <c r="J21740"/>
      <c r="K21740"/>
      <c r="L21740"/>
    </row>
    <row r="21741" spans="9:12" ht="15" x14ac:dyDescent="0.25">
      <c r="I21741"/>
      <c r="J21741"/>
      <c r="K21741"/>
      <c r="L21741"/>
    </row>
    <row r="21742" spans="9:12" ht="15" x14ac:dyDescent="0.25">
      <c r="I21742"/>
      <c r="J21742"/>
      <c r="K21742"/>
      <c r="L21742"/>
    </row>
    <row r="21743" spans="9:12" ht="15" x14ac:dyDescent="0.25">
      <c r="I21743"/>
      <c r="J21743"/>
      <c r="K21743"/>
      <c r="L21743"/>
    </row>
    <row r="21744" spans="9:12" ht="15" x14ac:dyDescent="0.25">
      <c r="I21744"/>
      <c r="J21744"/>
      <c r="K21744"/>
      <c r="L21744"/>
    </row>
    <row r="21745" spans="9:12" ht="15" x14ac:dyDescent="0.25">
      <c r="I21745"/>
      <c r="J21745"/>
      <c r="K21745"/>
      <c r="L21745"/>
    </row>
    <row r="21746" spans="9:12" ht="15" x14ac:dyDescent="0.25">
      <c r="I21746"/>
      <c r="J21746"/>
      <c r="K21746"/>
      <c r="L21746"/>
    </row>
    <row r="21747" spans="9:12" ht="15" x14ac:dyDescent="0.25">
      <c r="I21747"/>
      <c r="J21747"/>
      <c r="K21747"/>
      <c r="L21747"/>
    </row>
    <row r="21748" spans="9:12" ht="15" x14ac:dyDescent="0.25">
      <c r="I21748"/>
      <c r="J21748"/>
      <c r="K21748"/>
      <c r="L21748"/>
    </row>
    <row r="21749" spans="9:12" ht="15" x14ac:dyDescent="0.25">
      <c r="I21749"/>
      <c r="J21749"/>
      <c r="K21749"/>
      <c r="L21749"/>
    </row>
    <row r="21750" spans="9:12" ht="15" x14ac:dyDescent="0.25">
      <c r="I21750"/>
      <c r="J21750"/>
      <c r="K21750"/>
      <c r="L21750"/>
    </row>
    <row r="21751" spans="9:12" ht="15" x14ac:dyDescent="0.25">
      <c r="I21751"/>
      <c r="J21751"/>
      <c r="K21751"/>
      <c r="L21751"/>
    </row>
    <row r="21752" spans="9:12" ht="15" x14ac:dyDescent="0.25">
      <c r="I21752"/>
      <c r="J21752"/>
      <c r="K21752"/>
      <c r="L21752"/>
    </row>
    <row r="21753" spans="9:12" ht="15" x14ac:dyDescent="0.25">
      <c r="I21753"/>
      <c r="J21753"/>
      <c r="K21753"/>
      <c r="L21753"/>
    </row>
    <row r="21754" spans="9:12" ht="15" x14ac:dyDescent="0.25">
      <c r="I21754"/>
      <c r="J21754"/>
      <c r="K21754"/>
      <c r="L21754"/>
    </row>
    <row r="21755" spans="9:12" ht="15" x14ac:dyDescent="0.25">
      <c r="I21755"/>
      <c r="J21755"/>
      <c r="K21755"/>
      <c r="L21755"/>
    </row>
    <row r="21756" spans="9:12" ht="15" x14ac:dyDescent="0.25">
      <c r="I21756"/>
      <c r="J21756"/>
      <c r="K21756"/>
      <c r="L21756"/>
    </row>
    <row r="21757" spans="9:12" ht="15" x14ac:dyDescent="0.25">
      <c r="I21757"/>
      <c r="J21757"/>
      <c r="K21757"/>
      <c r="L21757"/>
    </row>
    <row r="21758" spans="9:12" ht="15" x14ac:dyDescent="0.25">
      <c r="I21758"/>
      <c r="J21758"/>
      <c r="K21758"/>
      <c r="L21758"/>
    </row>
    <row r="21759" spans="9:12" ht="15" x14ac:dyDescent="0.25">
      <c r="I21759"/>
      <c r="J21759"/>
      <c r="K21759"/>
      <c r="L21759"/>
    </row>
    <row r="21760" spans="9:12" ht="15" x14ac:dyDescent="0.25">
      <c r="I21760"/>
      <c r="J21760"/>
      <c r="K21760"/>
      <c r="L21760"/>
    </row>
    <row r="21761" spans="9:12" ht="15" x14ac:dyDescent="0.25">
      <c r="I21761"/>
      <c r="J21761"/>
      <c r="K21761"/>
      <c r="L21761"/>
    </row>
    <row r="21762" spans="9:12" ht="15" x14ac:dyDescent="0.25">
      <c r="I21762"/>
      <c r="J21762"/>
      <c r="K21762"/>
      <c r="L21762"/>
    </row>
    <row r="21763" spans="9:12" ht="15" x14ac:dyDescent="0.25">
      <c r="I21763"/>
      <c r="J21763"/>
      <c r="K21763"/>
      <c r="L21763"/>
    </row>
    <row r="21764" spans="9:12" ht="15" x14ac:dyDescent="0.25">
      <c r="I21764"/>
      <c r="J21764"/>
      <c r="K21764"/>
      <c r="L21764"/>
    </row>
    <row r="21765" spans="9:12" ht="15" x14ac:dyDescent="0.25">
      <c r="I21765"/>
      <c r="J21765"/>
      <c r="K21765"/>
      <c r="L21765"/>
    </row>
    <row r="21766" spans="9:12" ht="15" x14ac:dyDescent="0.25">
      <c r="I21766"/>
      <c r="J21766"/>
      <c r="K21766"/>
      <c r="L21766"/>
    </row>
    <row r="21767" spans="9:12" ht="15" x14ac:dyDescent="0.25">
      <c r="I21767"/>
      <c r="J21767"/>
      <c r="K21767"/>
      <c r="L21767"/>
    </row>
    <row r="21768" spans="9:12" ht="15" x14ac:dyDescent="0.25">
      <c r="I21768"/>
      <c r="J21768"/>
      <c r="K21768"/>
      <c r="L21768"/>
    </row>
    <row r="21769" spans="9:12" ht="15" x14ac:dyDescent="0.25">
      <c r="I21769"/>
      <c r="J21769"/>
      <c r="K21769"/>
      <c r="L21769"/>
    </row>
    <row r="21770" spans="9:12" ht="15" x14ac:dyDescent="0.25">
      <c r="I21770"/>
      <c r="J21770"/>
      <c r="K21770"/>
      <c r="L21770"/>
    </row>
    <row r="21771" spans="9:12" ht="15" x14ac:dyDescent="0.25">
      <c r="I21771"/>
      <c r="J21771"/>
      <c r="K21771"/>
      <c r="L21771"/>
    </row>
    <row r="21772" spans="9:12" ht="15" x14ac:dyDescent="0.25">
      <c r="I21772"/>
      <c r="J21772"/>
      <c r="K21772"/>
      <c r="L21772"/>
    </row>
    <row r="21773" spans="9:12" ht="15" x14ac:dyDescent="0.25">
      <c r="I21773"/>
      <c r="J21773"/>
      <c r="K21773"/>
      <c r="L21773"/>
    </row>
    <row r="21774" spans="9:12" ht="15" x14ac:dyDescent="0.25">
      <c r="I21774"/>
      <c r="J21774"/>
      <c r="K21774"/>
      <c r="L21774"/>
    </row>
    <row r="21775" spans="9:12" ht="15" x14ac:dyDescent="0.25">
      <c r="I21775"/>
      <c r="J21775"/>
      <c r="K21775"/>
      <c r="L21775"/>
    </row>
    <row r="21776" spans="9:12" ht="15" x14ac:dyDescent="0.25">
      <c r="I21776"/>
      <c r="J21776"/>
      <c r="K21776"/>
      <c r="L21776"/>
    </row>
    <row r="21777" spans="9:12" ht="15" x14ac:dyDescent="0.25">
      <c r="I21777"/>
      <c r="J21777"/>
      <c r="K21777"/>
      <c r="L21777"/>
    </row>
    <row r="21778" spans="9:12" ht="15" x14ac:dyDescent="0.25">
      <c r="I21778"/>
      <c r="J21778"/>
      <c r="K21778"/>
      <c r="L21778"/>
    </row>
    <row r="21779" spans="9:12" ht="15" x14ac:dyDescent="0.25">
      <c r="I21779"/>
      <c r="J21779"/>
      <c r="K21779"/>
      <c r="L21779"/>
    </row>
    <row r="21780" spans="9:12" ht="15" x14ac:dyDescent="0.25">
      <c r="I21780"/>
      <c r="J21780"/>
      <c r="K21780"/>
      <c r="L21780"/>
    </row>
    <row r="21781" spans="9:12" ht="15" x14ac:dyDescent="0.25">
      <c r="I21781"/>
      <c r="J21781"/>
      <c r="K21781"/>
      <c r="L21781"/>
    </row>
    <row r="21782" spans="9:12" ht="15" x14ac:dyDescent="0.25">
      <c r="I21782"/>
      <c r="J21782"/>
      <c r="K21782"/>
      <c r="L21782"/>
    </row>
    <row r="21783" spans="9:12" ht="15" x14ac:dyDescent="0.25">
      <c r="I21783"/>
      <c r="J21783"/>
      <c r="K21783"/>
      <c r="L21783"/>
    </row>
    <row r="21784" spans="9:12" ht="15" x14ac:dyDescent="0.25">
      <c r="I21784"/>
      <c r="J21784"/>
      <c r="K21784"/>
      <c r="L21784"/>
    </row>
    <row r="21785" spans="9:12" ht="15" x14ac:dyDescent="0.25">
      <c r="I21785"/>
      <c r="J21785"/>
      <c r="K21785"/>
      <c r="L21785"/>
    </row>
    <row r="21786" spans="9:12" ht="15" x14ac:dyDescent="0.25">
      <c r="I21786"/>
      <c r="J21786"/>
      <c r="K21786"/>
      <c r="L21786"/>
    </row>
    <row r="21787" spans="9:12" ht="15" x14ac:dyDescent="0.25">
      <c r="I21787"/>
      <c r="J21787"/>
      <c r="K21787"/>
      <c r="L21787"/>
    </row>
    <row r="21788" spans="9:12" ht="15" x14ac:dyDescent="0.25">
      <c r="I21788"/>
      <c r="J21788"/>
      <c r="K21788"/>
      <c r="L21788"/>
    </row>
    <row r="21789" spans="9:12" ht="15" x14ac:dyDescent="0.25">
      <c r="I21789"/>
      <c r="J21789"/>
      <c r="K21789"/>
      <c r="L21789"/>
    </row>
    <row r="21790" spans="9:12" ht="15" x14ac:dyDescent="0.25">
      <c r="I21790"/>
      <c r="J21790"/>
      <c r="K21790"/>
      <c r="L21790"/>
    </row>
    <row r="21791" spans="9:12" ht="15" x14ac:dyDescent="0.25">
      <c r="I21791"/>
      <c r="J21791"/>
      <c r="K21791"/>
      <c r="L21791"/>
    </row>
    <row r="21792" spans="9:12" ht="15" x14ac:dyDescent="0.25">
      <c r="I21792"/>
      <c r="J21792"/>
      <c r="K21792"/>
      <c r="L21792"/>
    </row>
    <row r="21793" spans="9:12" ht="15" x14ac:dyDescent="0.25">
      <c r="I21793"/>
      <c r="J21793"/>
      <c r="K21793"/>
      <c r="L21793"/>
    </row>
    <row r="21794" spans="9:12" ht="15" x14ac:dyDescent="0.25">
      <c r="I21794"/>
      <c r="J21794"/>
      <c r="K21794"/>
      <c r="L21794"/>
    </row>
    <row r="21795" spans="9:12" ht="15" x14ac:dyDescent="0.25">
      <c r="I21795"/>
      <c r="J21795"/>
      <c r="K21795"/>
      <c r="L21795"/>
    </row>
    <row r="21796" spans="9:12" ht="15" x14ac:dyDescent="0.25">
      <c r="I21796"/>
      <c r="J21796"/>
      <c r="K21796"/>
      <c r="L21796"/>
    </row>
    <row r="21797" spans="9:12" ht="15" x14ac:dyDescent="0.25">
      <c r="I21797"/>
      <c r="J21797"/>
      <c r="K21797"/>
      <c r="L21797"/>
    </row>
    <row r="21798" spans="9:12" ht="15" x14ac:dyDescent="0.25">
      <c r="I21798"/>
      <c r="J21798"/>
      <c r="K21798"/>
      <c r="L21798"/>
    </row>
    <row r="21799" spans="9:12" ht="15" x14ac:dyDescent="0.25">
      <c r="I21799"/>
      <c r="J21799"/>
      <c r="K21799"/>
      <c r="L21799"/>
    </row>
    <row r="21800" spans="9:12" ht="15" x14ac:dyDescent="0.25">
      <c r="I21800"/>
      <c r="J21800"/>
      <c r="K21800"/>
      <c r="L21800"/>
    </row>
    <row r="21801" spans="9:12" ht="15" x14ac:dyDescent="0.25">
      <c r="I21801"/>
      <c r="J21801"/>
      <c r="K21801"/>
      <c r="L21801"/>
    </row>
    <row r="21802" spans="9:12" ht="15" x14ac:dyDescent="0.25">
      <c r="I21802"/>
      <c r="J21802"/>
      <c r="K21802"/>
      <c r="L21802"/>
    </row>
    <row r="21803" spans="9:12" ht="15" x14ac:dyDescent="0.25">
      <c r="I21803"/>
      <c r="J21803"/>
      <c r="K21803"/>
      <c r="L21803"/>
    </row>
    <row r="21804" spans="9:12" ht="15" x14ac:dyDescent="0.25">
      <c r="I21804"/>
      <c r="J21804"/>
      <c r="K21804"/>
      <c r="L21804"/>
    </row>
    <row r="21805" spans="9:12" ht="15" x14ac:dyDescent="0.25">
      <c r="I21805"/>
      <c r="J21805"/>
      <c r="K21805"/>
      <c r="L21805"/>
    </row>
    <row r="21806" spans="9:12" ht="15" x14ac:dyDescent="0.25">
      <c r="I21806"/>
      <c r="J21806"/>
      <c r="K21806"/>
      <c r="L21806"/>
    </row>
    <row r="21807" spans="9:12" ht="15" x14ac:dyDescent="0.25">
      <c r="I21807"/>
      <c r="J21807"/>
      <c r="K21807"/>
      <c r="L21807"/>
    </row>
    <row r="21808" spans="9:12" ht="15" x14ac:dyDescent="0.25">
      <c r="I21808"/>
      <c r="J21808"/>
      <c r="K21808"/>
      <c r="L21808"/>
    </row>
    <row r="21809" spans="9:12" ht="15" x14ac:dyDescent="0.25">
      <c r="I21809"/>
      <c r="J21809"/>
      <c r="K21809"/>
      <c r="L21809"/>
    </row>
    <row r="21810" spans="9:12" ht="15" x14ac:dyDescent="0.25">
      <c r="I21810"/>
      <c r="J21810"/>
      <c r="K21810"/>
      <c r="L21810"/>
    </row>
    <row r="21811" spans="9:12" ht="15" x14ac:dyDescent="0.25">
      <c r="I21811"/>
      <c r="J21811"/>
      <c r="K21811"/>
      <c r="L21811"/>
    </row>
    <row r="21812" spans="9:12" ht="15" x14ac:dyDescent="0.25">
      <c r="I21812"/>
      <c r="J21812"/>
      <c r="K21812"/>
      <c r="L21812"/>
    </row>
    <row r="21813" spans="9:12" ht="15" x14ac:dyDescent="0.25">
      <c r="I21813"/>
      <c r="J21813"/>
      <c r="K21813"/>
      <c r="L21813"/>
    </row>
    <row r="21814" spans="9:12" ht="15" x14ac:dyDescent="0.25">
      <c r="I21814"/>
      <c r="J21814"/>
      <c r="K21814"/>
      <c r="L21814"/>
    </row>
    <row r="21815" spans="9:12" ht="15" x14ac:dyDescent="0.25">
      <c r="I21815"/>
      <c r="J21815"/>
      <c r="K21815"/>
      <c r="L21815"/>
    </row>
    <row r="21816" spans="9:12" ht="15" x14ac:dyDescent="0.25">
      <c r="I21816"/>
      <c r="J21816"/>
      <c r="K21816"/>
      <c r="L21816"/>
    </row>
    <row r="21817" spans="9:12" ht="15" x14ac:dyDescent="0.25">
      <c r="I21817"/>
      <c r="J21817"/>
      <c r="K21817"/>
      <c r="L21817"/>
    </row>
    <row r="21818" spans="9:12" ht="15" x14ac:dyDescent="0.25">
      <c r="I21818"/>
      <c r="J21818"/>
      <c r="K21818"/>
      <c r="L21818"/>
    </row>
    <row r="21819" spans="9:12" ht="15" x14ac:dyDescent="0.25">
      <c r="I21819"/>
      <c r="J21819"/>
      <c r="K21819"/>
      <c r="L21819"/>
    </row>
    <row r="21820" spans="9:12" ht="15" x14ac:dyDescent="0.25">
      <c r="I21820"/>
      <c r="J21820"/>
      <c r="K21820"/>
      <c r="L21820"/>
    </row>
    <row r="21821" spans="9:12" ht="15" x14ac:dyDescent="0.25">
      <c r="I21821"/>
      <c r="J21821"/>
      <c r="K21821"/>
      <c r="L21821"/>
    </row>
    <row r="21822" spans="9:12" ht="15" x14ac:dyDescent="0.25">
      <c r="I21822"/>
      <c r="J21822"/>
      <c r="K21822"/>
      <c r="L21822"/>
    </row>
    <row r="21823" spans="9:12" ht="15" x14ac:dyDescent="0.25">
      <c r="I21823"/>
      <c r="J21823"/>
      <c r="K21823"/>
      <c r="L21823"/>
    </row>
    <row r="21824" spans="9:12" ht="15" x14ac:dyDescent="0.25">
      <c r="I21824"/>
      <c r="J21824"/>
      <c r="K21824"/>
      <c r="L21824"/>
    </row>
    <row r="21825" spans="9:12" ht="15" x14ac:dyDescent="0.25">
      <c r="I21825"/>
      <c r="J21825"/>
      <c r="K21825"/>
      <c r="L21825"/>
    </row>
    <row r="21826" spans="9:12" ht="15" x14ac:dyDescent="0.25">
      <c r="I21826"/>
      <c r="J21826"/>
      <c r="K21826"/>
      <c r="L21826"/>
    </row>
    <row r="21827" spans="9:12" ht="15" x14ac:dyDescent="0.25">
      <c r="I21827"/>
      <c r="J21827"/>
      <c r="K21827"/>
      <c r="L21827"/>
    </row>
    <row r="21828" spans="9:12" ht="15" x14ac:dyDescent="0.25">
      <c r="I21828"/>
      <c r="J21828"/>
      <c r="K21828"/>
      <c r="L21828"/>
    </row>
    <row r="21829" spans="9:12" ht="15" x14ac:dyDescent="0.25">
      <c r="I21829"/>
      <c r="J21829"/>
      <c r="K21829"/>
      <c r="L21829"/>
    </row>
    <row r="21830" spans="9:12" ht="15" x14ac:dyDescent="0.25">
      <c r="I21830"/>
      <c r="J21830"/>
      <c r="K21830"/>
      <c r="L21830"/>
    </row>
    <row r="21831" spans="9:12" ht="15" x14ac:dyDescent="0.25">
      <c r="I21831"/>
      <c r="J21831"/>
      <c r="K21831"/>
      <c r="L21831"/>
    </row>
    <row r="21832" spans="9:12" ht="15" x14ac:dyDescent="0.25">
      <c r="I21832"/>
      <c r="J21832"/>
      <c r="K21832"/>
      <c r="L21832"/>
    </row>
    <row r="21833" spans="9:12" ht="15" x14ac:dyDescent="0.25">
      <c r="I21833"/>
      <c r="J21833"/>
      <c r="K21833"/>
      <c r="L21833"/>
    </row>
    <row r="21834" spans="9:12" ht="15" x14ac:dyDescent="0.25">
      <c r="I21834"/>
      <c r="J21834"/>
      <c r="K21834"/>
      <c r="L21834"/>
    </row>
    <row r="21835" spans="9:12" ht="15" x14ac:dyDescent="0.25">
      <c r="I21835"/>
      <c r="J21835"/>
      <c r="K21835"/>
      <c r="L21835"/>
    </row>
    <row r="21836" spans="9:12" ht="15" x14ac:dyDescent="0.25">
      <c r="I21836"/>
      <c r="J21836"/>
      <c r="K21836"/>
      <c r="L21836"/>
    </row>
    <row r="21837" spans="9:12" ht="15" x14ac:dyDescent="0.25">
      <c r="I21837"/>
      <c r="J21837"/>
      <c r="K21837"/>
      <c r="L21837"/>
    </row>
    <row r="21838" spans="9:12" ht="15" x14ac:dyDescent="0.25">
      <c r="I21838"/>
      <c r="J21838"/>
      <c r="K21838"/>
      <c r="L21838"/>
    </row>
    <row r="21839" spans="9:12" ht="15" x14ac:dyDescent="0.25">
      <c r="I21839"/>
      <c r="J21839"/>
      <c r="K21839"/>
      <c r="L21839"/>
    </row>
    <row r="21840" spans="9:12" ht="15" x14ac:dyDescent="0.25">
      <c r="I21840"/>
      <c r="J21840"/>
      <c r="K21840"/>
      <c r="L21840"/>
    </row>
    <row r="21841" spans="9:12" ht="15" x14ac:dyDescent="0.25">
      <c r="I21841"/>
      <c r="J21841"/>
      <c r="K21841"/>
      <c r="L21841"/>
    </row>
    <row r="21842" spans="9:12" ht="15" x14ac:dyDescent="0.25">
      <c r="I21842"/>
      <c r="J21842"/>
      <c r="K21842"/>
      <c r="L21842"/>
    </row>
    <row r="21843" spans="9:12" ht="15" x14ac:dyDescent="0.25">
      <c r="I21843"/>
      <c r="J21843"/>
      <c r="K21843"/>
      <c r="L21843"/>
    </row>
    <row r="21844" spans="9:12" ht="15" x14ac:dyDescent="0.25">
      <c r="I21844"/>
      <c r="J21844"/>
      <c r="K21844"/>
      <c r="L21844"/>
    </row>
    <row r="21845" spans="9:12" ht="15" x14ac:dyDescent="0.25">
      <c r="I21845"/>
      <c r="J21845"/>
      <c r="K21845"/>
      <c r="L21845"/>
    </row>
    <row r="21846" spans="9:12" ht="15" x14ac:dyDescent="0.25">
      <c r="I21846"/>
      <c r="J21846"/>
      <c r="K21846"/>
      <c r="L21846"/>
    </row>
    <row r="21847" spans="9:12" ht="15" x14ac:dyDescent="0.25">
      <c r="I21847"/>
      <c r="J21847"/>
      <c r="K21847"/>
      <c r="L21847"/>
    </row>
    <row r="21848" spans="9:12" ht="15" x14ac:dyDescent="0.25">
      <c r="I21848"/>
      <c r="J21848"/>
      <c r="K21848"/>
      <c r="L21848"/>
    </row>
    <row r="21849" spans="9:12" ht="15" x14ac:dyDescent="0.25">
      <c r="I21849"/>
      <c r="J21849"/>
      <c r="K21849"/>
      <c r="L21849"/>
    </row>
    <row r="21850" spans="9:12" ht="15" x14ac:dyDescent="0.25">
      <c r="I21850"/>
      <c r="J21850"/>
      <c r="K21850"/>
      <c r="L21850"/>
    </row>
    <row r="21851" spans="9:12" ht="15" x14ac:dyDescent="0.25">
      <c r="I21851"/>
      <c r="J21851"/>
      <c r="K21851"/>
      <c r="L21851"/>
    </row>
    <row r="21852" spans="9:12" ht="15" x14ac:dyDescent="0.25">
      <c r="I21852"/>
      <c r="J21852"/>
      <c r="K21852"/>
      <c r="L21852"/>
    </row>
    <row r="21853" spans="9:12" ht="15" x14ac:dyDescent="0.25">
      <c r="I21853"/>
      <c r="J21853"/>
      <c r="K21853"/>
      <c r="L21853"/>
    </row>
    <row r="21854" spans="9:12" ht="15" x14ac:dyDescent="0.25">
      <c r="I21854"/>
      <c r="J21854"/>
      <c r="K21854"/>
      <c r="L21854"/>
    </row>
    <row r="21855" spans="9:12" ht="15" x14ac:dyDescent="0.25">
      <c r="I21855"/>
      <c r="J21855"/>
      <c r="K21855"/>
      <c r="L21855"/>
    </row>
    <row r="21856" spans="9:12" ht="15" x14ac:dyDescent="0.25">
      <c r="I21856"/>
      <c r="J21856"/>
      <c r="K21856"/>
      <c r="L21856"/>
    </row>
    <row r="21857" spans="9:12" ht="15" x14ac:dyDescent="0.25">
      <c r="I21857"/>
      <c r="J21857"/>
      <c r="K21857"/>
      <c r="L21857"/>
    </row>
    <row r="21858" spans="9:12" ht="15" x14ac:dyDescent="0.25">
      <c r="I21858"/>
      <c r="J21858"/>
      <c r="K21858"/>
      <c r="L21858"/>
    </row>
    <row r="21859" spans="9:12" ht="15" x14ac:dyDescent="0.25">
      <c r="I21859"/>
      <c r="J21859"/>
      <c r="K21859"/>
      <c r="L21859"/>
    </row>
    <row r="21860" spans="9:12" ht="15" x14ac:dyDescent="0.25">
      <c r="I21860"/>
      <c r="J21860"/>
      <c r="K21860"/>
      <c r="L21860"/>
    </row>
    <row r="21861" spans="9:12" ht="15" x14ac:dyDescent="0.25">
      <c r="I21861"/>
      <c r="J21861"/>
      <c r="K21861"/>
      <c r="L21861"/>
    </row>
    <row r="21862" spans="9:12" ht="15" x14ac:dyDescent="0.25">
      <c r="I21862"/>
      <c r="J21862"/>
      <c r="K21862"/>
      <c r="L21862"/>
    </row>
    <row r="21863" spans="9:12" ht="15" x14ac:dyDescent="0.25">
      <c r="I21863"/>
      <c r="J21863"/>
      <c r="K21863"/>
      <c r="L21863"/>
    </row>
    <row r="21864" spans="9:12" ht="15" x14ac:dyDescent="0.25">
      <c r="I21864"/>
      <c r="J21864"/>
      <c r="K21864"/>
      <c r="L21864"/>
    </row>
    <row r="21865" spans="9:12" ht="15" x14ac:dyDescent="0.25">
      <c r="I21865"/>
      <c r="J21865"/>
      <c r="K21865"/>
      <c r="L21865"/>
    </row>
    <row r="21866" spans="9:12" ht="15" x14ac:dyDescent="0.25">
      <c r="I21866"/>
      <c r="J21866"/>
      <c r="K21866"/>
      <c r="L21866"/>
    </row>
    <row r="21867" spans="9:12" ht="15" x14ac:dyDescent="0.25">
      <c r="I21867"/>
      <c r="J21867"/>
      <c r="K21867"/>
      <c r="L21867"/>
    </row>
    <row r="21868" spans="9:12" ht="15" x14ac:dyDescent="0.25">
      <c r="I21868"/>
      <c r="J21868"/>
      <c r="K21868"/>
      <c r="L21868"/>
    </row>
    <row r="21869" spans="9:12" ht="15" x14ac:dyDescent="0.25">
      <c r="I21869"/>
      <c r="J21869"/>
      <c r="K21869"/>
      <c r="L21869"/>
    </row>
    <row r="21870" spans="9:12" ht="15" x14ac:dyDescent="0.25">
      <c r="I21870"/>
      <c r="J21870"/>
      <c r="K21870"/>
      <c r="L21870"/>
    </row>
    <row r="21871" spans="9:12" ht="15" x14ac:dyDescent="0.25">
      <c r="I21871"/>
      <c r="J21871"/>
      <c r="K21871"/>
      <c r="L21871"/>
    </row>
    <row r="21872" spans="9:12" ht="15" x14ac:dyDescent="0.25">
      <c r="I21872"/>
      <c r="J21872"/>
      <c r="K21872"/>
      <c r="L21872"/>
    </row>
    <row r="21873" spans="9:12" ht="15" x14ac:dyDescent="0.25">
      <c r="I21873"/>
      <c r="J21873"/>
      <c r="K21873"/>
      <c r="L21873"/>
    </row>
    <row r="21874" spans="9:12" ht="15" x14ac:dyDescent="0.25">
      <c r="I21874"/>
      <c r="J21874"/>
      <c r="K21874"/>
      <c r="L21874"/>
    </row>
    <row r="21875" spans="9:12" ht="15" x14ac:dyDescent="0.25">
      <c r="I21875"/>
      <c r="J21875"/>
      <c r="K21875"/>
      <c r="L21875"/>
    </row>
    <row r="21876" spans="9:12" ht="15" x14ac:dyDescent="0.25">
      <c r="I21876"/>
      <c r="J21876"/>
      <c r="K21876"/>
      <c r="L21876"/>
    </row>
    <row r="21877" spans="9:12" ht="15" x14ac:dyDescent="0.25">
      <c r="I21877"/>
      <c r="J21877"/>
      <c r="K21877"/>
      <c r="L21877"/>
    </row>
    <row r="21878" spans="9:12" ht="15" x14ac:dyDescent="0.25">
      <c r="I21878"/>
      <c r="J21878"/>
      <c r="K21878"/>
      <c r="L21878"/>
    </row>
    <row r="21879" spans="9:12" ht="15" x14ac:dyDescent="0.25">
      <c r="I21879"/>
      <c r="J21879"/>
      <c r="K21879"/>
      <c r="L21879"/>
    </row>
    <row r="21880" spans="9:12" ht="15" x14ac:dyDescent="0.25">
      <c r="I21880"/>
      <c r="J21880"/>
      <c r="K21880"/>
      <c r="L21880"/>
    </row>
    <row r="21881" spans="9:12" ht="15" x14ac:dyDescent="0.25">
      <c r="I21881"/>
      <c r="J21881"/>
      <c r="K21881"/>
      <c r="L21881"/>
    </row>
    <row r="21882" spans="9:12" ht="15" x14ac:dyDescent="0.25">
      <c r="I21882"/>
      <c r="J21882"/>
      <c r="K21882"/>
      <c r="L21882"/>
    </row>
    <row r="21883" spans="9:12" ht="15" x14ac:dyDescent="0.25">
      <c r="I21883"/>
      <c r="J21883"/>
      <c r="K21883"/>
      <c r="L21883"/>
    </row>
    <row r="21884" spans="9:12" ht="15" x14ac:dyDescent="0.25">
      <c r="I21884"/>
      <c r="J21884"/>
      <c r="K21884"/>
      <c r="L21884"/>
    </row>
    <row r="21885" spans="9:12" ht="15" x14ac:dyDescent="0.25">
      <c r="I21885"/>
      <c r="J21885"/>
      <c r="K21885"/>
      <c r="L21885"/>
    </row>
    <row r="21886" spans="9:12" ht="15" x14ac:dyDescent="0.25">
      <c r="I21886"/>
      <c r="J21886"/>
      <c r="K21886"/>
      <c r="L21886"/>
    </row>
    <row r="21887" spans="9:12" ht="15" x14ac:dyDescent="0.25">
      <c r="I21887"/>
      <c r="J21887"/>
      <c r="K21887"/>
      <c r="L21887"/>
    </row>
    <row r="21888" spans="9:12" ht="15" x14ac:dyDescent="0.25">
      <c r="I21888"/>
      <c r="J21888"/>
      <c r="K21888"/>
      <c r="L21888"/>
    </row>
    <row r="21889" spans="9:12" ht="15" x14ac:dyDescent="0.25">
      <c r="I21889"/>
      <c r="J21889"/>
      <c r="K21889"/>
      <c r="L21889"/>
    </row>
    <row r="21890" spans="9:12" ht="15" x14ac:dyDescent="0.25">
      <c r="I21890"/>
      <c r="J21890"/>
      <c r="K21890"/>
      <c r="L21890"/>
    </row>
    <row r="21891" spans="9:12" ht="15" x14ac:dyDescent="0.25">
      <c r="I21891"/>
      <c r="J21891"/>
      <c r="K21891"/>
      <c r="L21891"/>
    </row>
    <row r="21892" spans="9:12" ht="15" x14ac:dyDescent="0.25">
      <c r="I21892"/>
      <c r="J21892"/>
      <c r="K21892"/>
      <c r="L21892"/>
    </row>
    <row r="21893" spans="9:12" ht="15" x14ac:dyDescent="0.25">
      <c r="I21893"/>
      <c r="J21893"/>
      <c r="K21893"/>
      <c r="L21893"/>
    </row>
    <row r="21894" spans="9:12" ht="15" x14ac:dyDescent="0.25">
      <c r="I21894"/>
      <c r="J21894"/>
      <c r="K21894"/>
      <c r="L21894"/>
    </row>
    <row r="21895" spans="9:12" ht="15" x14ac:dyDescent="0.25">
      <c r="I21895"/>
      <c r="J21895"/>
      <c r="K21895"/>
      <c r="L21895"/>
    </row>
    <row r="21896" spans="9:12" ht="15" x14ac:dyDescent="0.25">
      <c r="I21896"/>
      <c r="J21896"/>
      <c r="K21896"/>
      <c r="L21896"/>
    </row>
    <row r="21897" spans="9:12" ht="15" x14ac:dyDescent="0.25">
      <c r="I21897"/>
      <c r="J21897"/>
      <c r="K21897"/>
      <c r="L21897"/>
    </row>
    <row r="21898" spans="9:12" ht="15" x14ac:dyDescent="0.25">
      <c r="I21898"/>
      <c r="J21898"/>
      <c r="K21898"/>
      <c r="L21898"/>
    </row>
    <row r="21899" spans="9:12" ht="15" x14ac:dyDescent="0.25">
      <c r="I21899"/>
      <c r="J21899"/>
      <c r="K21899"/>
      <c r="L21899"/>
    </row>
    <row r="21900" spans="9:12" ht="15" x14ac:dyDescent="0.25">
      <c r="I21900"/>
      <c r="J21900"/>
      <c r="K21900"/>
      <c r="L21900"/>
    </row>
    <row r="21901" spans="9:12" ht="15" x14ac:dyDescent="0.25">
      <c r="I21901"/>
      <c r="J21901"/>
      <c r="K21901"/>
      <c r="L21901"/>
    </row>
    <row r="21902" spans="9:12" ht="15" x14ac:dyDescent="0.25">
      <c r="I21902"/>
      <c r="J21902"/>
      <c r="K21902"/>
      <c r="L21902"/>
    </row>
    <row r="21903" spans="9:12" ht="15" x14ac:dyDescent="0.25">
      <c r="I21903"/>
      <c r="J21903"/>
      <c r="K21903"/>
      <c r="L21903"/>
    </row>
    <row r="21904" spans="9:12" ht="15" x14ac:dyDescent="0.25">
      <c r="I21904"/>
      <c r="J21904"/>
      <c r="K21904"/>
      <c r="L21904"/>
    </row>
    <row r="21905" spans="9:12" ht="15" x14ac:dyDescent="0.25">
      <c r="I21905"/>
      <c r="J21905"/>
      <c r="K21905"/>
      <c r="L21905"/>
    </row>
    <row r="21906" spans="9:12" ht="15" x14ac:dyDescent="0.25">
      <c r="I21906"/>
      <c r="J21906"/>
      <c r="K21906"/>
      <c r="L21906"/>
    </row>
    <row r="21907" spans="9:12" ht="15" x14ac:dyDescent="0.25">
      <c r="I21907"/>
      <c r="J21907"/>
      <c r="K21907"/>
      <c r="L21907"/>
    </row>
    <row r="21908" spans="9:12" ht="15" x14ac:dyDescent="0.25">
      <c r="I21908"/>
      <c r="J21908"/>
      <c r="K21908"/>
      <c r="L21908"/>
    </row>
    <row r="21909" spans="9:12" ht="15" x14ac:dyDescent="0.25">
      <c r="I21909"/>
      <c r="J21909"/>
      <c r="K21909"/>
      <c r="L21909"/>
    </row>
    <row r="21910" spans="9:12" ht="15" x14ac:dyDescent="0.25">
      <c r="I21910"/>
      <c r="J21910"/>
      <c r="K21910"/>
      <c r="L21910"/>
    </row>
    <row r="21911" spans="9:12" ht="15" x14ac:dyDescent="0.25">
      <c r="I21911"/>
      <c r="J21911"/>
      <c r="K21911"/>
      <c r="L21911"/>
    </row>
    <row r="21912" spans="9:12" ht="15" x14ac:dyDescent="0.25">
      <c r="I21912"/>
      <c r="J21912"/>
      <c r="K21912"/>
      <c r="L21912"/>
    </row>
    <row r="21913" spans="9:12" ht="15" x14ac:dyDescent="0.25">
      <c r="I21913"/>
      <c r="J21913"/>
      <c r="K21913"/>
      <c r="L21913"/>
    </row>
    <row r="21914" spans="9:12" ht="15" x14ac:dyDescent="0.25">
      <c r="I21914"/>
      <c r="J21914"/>
      <c r="K21914"/>
      <c r="L21914"/>
    </row>
    <row r="21915" spans="9:12" ht="15" x14ac:dyDescent="0.25">
      <c r="I21915"/>
      <c r="J21915"/>
      <c r="K21915"/>
      <c r="L21915"/>
    </row>
    <row r="21916" spans="9:12" ht="15" x14ac:dyDescent="0.25">
      <c r="I21916"/>
      <c r="J21916"/>
      <c r="K21916"/>
      <c r="L21916"/>
    </row>
    <row r="21917" spans="9:12" ht="15" x14ac:dyDescent="0.25">
      <c r="I21917"/>
      <c r="J21917"/>
      <c r="K21917"/>
      <c r="L21917"/>
    </row>
    <row r="21918" spans="9:12" ht="15" x14ac:dyDescent="0.25">
      <c r="I21918"/>
      <c r="J21918"/>
      <c r="K21918"/>
      <c r="L21918"/>
    </row>
    <row r="21919" spans="9:12" ht="15" x14ac:dyDescent="0.25">
      <c r="I21919"/>
      <c r="J21919"/>
      <c r="K21919"/>
      <c r="L21919"/>
    </row>
    <row r="21920" spans="9:12" ht="15" x14ac:dyDescent="0.25">
      <c r="I21920"/>
      <c r="J21920"/>
      <c r="K21920"/>
      <c r="L21920"/>
    </row>
    <row r="21921" spans="9:12" ht="15" x14ac:dyDescent="0.25">
      <c r="I21921"/>
      <c r="J21921"/>
      <c r="K21921"/>
      <c r="L21921"/>
    </row>
    <row r="21922" spans="9:12" ht="15" x14ac:dyDescent="0.25">
      <c r="I21922"/>
      <c r="J21922"/>
      <c r="K21922"/>
      <c r="L21922"/>
    </row>
    <row r="21923" spans="9:12" ht="15" x14ac:dyDescent="0.25">
      <c r="I21923"/>
      <c r="J21923"/>
      <c r="K21923"/>
      <c r="L21923"/>
    </row>
    <row r="21924" spans="9:12" ht="15" x14ac:dyDescent="0.25">
      <c r="I21924"/>
      <c r="J21924"/>
      <c r="K21924"/>
      <c r="L21924"/>
    </row>
    <row r="21925" spans="9:12" ht="15" x14ac:dyDescent="0.25">
      <c r="I21925"/>
      <c r="J21925"/>
      <c r="K21925"/>
      <c r="L21925"/>
    </row>
    <row r="21926" spans="9:12" ht="15" x14ac:dyDescent="0.25">
      <c r="I21926"/>
      <c r="J21926"/>
      <c r="K21926"/>
      <c r="L21926"/>
    </row>
    <row r="21927" spans="9:12" ht="15" x14ac:dyDescent="0.25">
      <c r="I21927"/>
      <c r="J21927"/>
      <c r="K21927"/>
      <c r="L21927"/>
    </row>
    <row r="21928" spans="9:12" ht="15" x14ac:dyDescent="0.25">
      <c r="I21928"/>
      <c r="J21928"/>
      <c r="K21928"/>
      <c r="L21928"/>
    </row>
    <row r="21929" spans="9:12" ht="15" x14ac:dyDescent="0.25">
      <c r="I21929"/>
      <c r="J21929"/>
      <c r="K21929"/>
      <c r="L21929"/>
    </row>
    <row r="21930" spans="9:12" ht="15" x14ac:dyDescent="0.25">
      <c r="I21930"/>
      <c r="J21930"/>
      <c r="K21930"/>
      <c r="L21930"/>
    </row>
    <row r="21931" spans="9:12" ht="15" x14ac:dyDescent="0.25">
      <c r="I21931"/>
      <c r="J21931"/>
      <c r="K21931"/>
      <c r="L21931"/>
    </row>
    <row r="21932" spans="9:12" ht="15" x14ac:dyDescent="0.25">
      <c r="I21932"/>
      <c r="J21932"/>
      <c r="K21932"/>
      <c r="L21932"/>
    </row>
    <row r="21933" spans="9:12" ht="15" x14ac:dyDescent="0.25">
      <c r="I21933"/>
      <c r="J21933"/>
      <c r="K21933"/>
      <c r="L21933"/>
    </row>
    <row r="21934" spans="9:12" ht="15" x14ac:dyDescent="0.25">
      <c r="I21934"/>
      <c r="J21934"/>
      <c r="K21934"/>
      <c r="L21934"/>
    </row>
    <row r="21935" spans="9:12" ht="15" x14ac:dyDescent="0.25">
      <c r="I21935"/>
      <c r="J21935"/>
      <c r="K21935"/>
      <c r="L21935"/>
    </row>
    <row r="21936" spans="9:12" ht="15" x14ac:dyDescent="0.25">
      <c r="I21936"/>
      <c r="J21936"/>
      <c r="K21936"/>
      <c r="L21936"/>
    </row>
    <row r="21937" spans="9:12" ht="15" x14ac:dyDescent="0.25">
      <c r="I21937"/>
      <c r="J21937"/>
      <c r="K21937"/>
      <c r="L21937"/>
    </row>
    <row r="21938" spans="9:12" ht="15" x14ac:dyDescent="0.25">
      <c r="I21938"/>
      <c r="J21938"/>
      <c r="K21938"/>
      <c r="L21938"/>
    </row>
    <row r="21939" spans="9:12" ht="15" x14ac:dyDescent="0.25">
      <c r="I21939"/>
      <c r="J21939"/>
      <c r="K21939"/>
      <c r="L21939"/>
    </row>
    <row r="21940" spans="9:12" ht="15" x14ac:dyDescent="0.25">
      <c r="I21940"/>
      <c r="J21940"/>
      <c r="K21940"/>
      <c r="L21940"/>
    </row>
    <row r="21941" spans="9:12" ht="15" x14ac:dyDescent="0.25">
      <c r="I21941"/>
      <c r="J21941"/>
      <c r="K21941"/>
      <c r="L21941"/>
    </row>
    <row r="21942" spans="9:12" ht="15" x14ac:dyDescent="0.25">
      <c r="I21942"/>
      <c r="J21942"/>
      <c r="K21942"/>
      <c r="L21942"/>
    </row>
    <row r="21943" spans="9:12" ht="15" x14ac:dyDescent="0.25">
      <c r="I21943"/>
      <c r="J21943"/>
      <c r="K21943"/>
      <c r="L21943"/>
    </row>
    <row r="21944" spans="9:12" ht="15" x14ac:dyDescent="0.25">
      <c r="I21944"/>
      <c r="J21944"/>
      <c r="K21944"/>
      <c r="L21944"/>
    </row>
    <row r="21945" spans="9:12" ht="15" x14ac:dyDescent="0.25">
      <c r="I21945"/>
      <c r="J21945"/>
      <c r="K21945"/>
      <c r="L21945"/>
    </row>
    <row r="21946" spans="9:12" ht="15" x14ac:dyDescent="0.25">
      <c r="I21946"/>
      <c r="J21946"/>
      <c r="K21946"/>
      <c r="L21946"/>
    </row>
    <row r="21947" spans="9:12" ht="15" x14ac:dyDescent="0.25">
      <c r="I21947"/>
      <c r="J21947"/>
      <c r="K21947"/>
      <c r="L21947"/>
    </row>
    <row r="21948" spans="9:12" ht="15" x14ac:dyDescent="0.25">
      <c r="I21948"/>
      <c r="J21948"/>
      <c r="K21948"/>
      <c r="L21948"/>
    </row>
    <row r="21949" spans="9:12" ht="15" x14ac:dyDescent="0.25">
      <c r="I21949"/>
      <c r="J21949"/>
      <c r="K21949"/>
      <c r="L21949"/>
    </row>
    <row r="21950" spans="9:12" ht="15" x14ac:dyDescent="0.25">
      <c r="I21950"/>
      <c r="J21950"/>
      <c r="K21950"/>
      <c r="L21950"/>
    </row>
    <row r="21951" spans="9:12" ht="15" x14ac:dyDescent="0.25">
      <c r="I21951"/>
      <c r="J21951"/>
      <c r="K21951"/>
      <c r="L21951"/>
    </row>
    <row r="21952" spans="9:12" ht="15" x14ac:dyDescent="0.25">
      <c r="I21952"/>
      <c r="J21952"/>
      <c r="K21952"/>
      <c r="L21952"/>
    </row>
    <row r="21953" spans="9:12" ht="15" x14ac:dyDescent="0.25">
      <c r="I21953"/>
      <c r="J21953"/>
      <c r="K21953"/>
      <c r="L21953"/>
    </row>
    <row r="21954" spans="9:12" ht="15" x14ac:dyDescent="0.25">
      <c r="I21954"/>
      <c r="J21954"/>
      <c r="K21954"/>
      <c r="L21954"/>
    </row>
    <row r="21955" spans="9:12" ht="15" x14ac:dyDescent="0.25">
      <c r="I21955"/>
      <c r="J21955"/>
      <c r="K21955"/>
      <c r="L21955"/>
    </row>
    <row r="21956" spans="9:12" ht="15" x14ac:dyDescent="0.25">
      <c r="I21956"/>
      <c r="J21956"/>
      <c r="K21956"/>
      <c r="L21956"/>
    </row>
    <row r="21957" spans="9:12" ht="15" x14ac:dyDescent="0.25">
      <c r="I21957"/>
      <c r="J21957"/>
      <c r="K21957"/>
      <c r="L21957"/>
    </row>
    <row r="21958" spans="9:12" ht="15" x14ac:dyDescent="0.25">
      <c r="I21958"/>
      <c r="J21958"/>
      <c r="K21958"/>
      <c r="L21958"/>
    </row>
    <row r="21959" spans="9:12" ht="15" x14ac:dyDescent="0.25">
      <c r="I21959"/>
      <c r="J21959"/>
      <c r="K21959"/>
      <c r="L21959"/>
    </row>
    <row r="21960" spans="9:12" ht="15" x14ac:dyDescent="0.25">
      <c r="I21960"/>
      <c r="J21960"/>
      <c r="K21960"/>
      <c r="L21960"/>
    </row>
    <row r="21961" spans="9:12" ht="15" x14ac:dyDescent="0.25">
      <c r="I21961"/>
      <c r="J21961"/>
      <c r="K21961"/>
      <c r="L21961"/>
    </row>
    <row r="21962" spans="9:12" ht="15" x14ac:dyDescent="0.25">
      <c r="I21962"/>
      <c r="J21962"/>
      <c r="K21962"/>
      <c r="L21962"/>
    </row>
    <row r="21963" spans="9:12" ht="15" x14ac:dyDescent="0.25">
      <c r="I21963"/>
      <c r="J21963"/>
      <c r="K21963"/>
      <c r="L21963"/>
    </row>
    <row r="21964" spans="9:12" ht="15" x14ac:dyDescent="0.25">
      <c r="I21964"/>
      <c r="J21964"/>
      <c r="K21964"/>
      <c r="L21964"/>
    </row>
    <row r="21965" spans="9:12" ht="15" x14ac:dyDescent="0.25">
      <c r="I21965"/>
      <c r="J21965"/>
      <c r="K21965"/>
      <c r="L21965"/>
    </row>
    <row r="21966" spans="9:12" ht="15" x14ac:dyDescent="0.25">
      <c r="I21966"/>
      <c r="J21966"/>
      <c r="K21966"/>
      <c r="L21966"/>
    </row>
    <row r="21967" spans="9:12" ht="15" x14ac:dyDescent="0.25">
      <c r="I21967"/>
      <c r="J21967"/>
      <c r="K21967"/>
      <c r="L21967"/>
    </row>
    <row r="21968" spans="9:12" ht="15" x14ac:dyDescent="0.25">
      <c r="I21968"/>
      <c r="J21968"/>
      <c r="K21968"/>
      <c r="L21968"/>
    </row>
    <row r="21969" spans="9:12" ht="15" x14ac:dyDescent="0.25">
      <c r="I21969"/>
      <c r="J21969"/>
      <c r="K21969"/>
      <c r="L21969"/>
    </row>
    <row r="21970" spans="9:12" ht="15" x14ac:dyDescent="0.25">
      <c r="I21970"/>
      <c r="J21970"/>
      <c r="K21970"/>
      <c r="L21970"/>
    </row>
    <row r="21971" spans="9:12" ht="15" x14ac:dyDescent="0.25">
      <c r="I21971"/>
      <c r="J21971"/>
      <c r="K21971"/>
      <c r="L21971"/>
    </row>
    <row r="21972" spans="9:12" ht="15" x14ac:dyDescent="0.25">
      <c r="I21972"/>
      <c r="J21972"/>
      <c r="K21972"/>
      <c r="L21972"/>
    </row>
    <row r="21973" spans="9:12" ht="15" x14ac:dyDescent="0.25">
      <c r="I21973"/>
      <c r="J21973"/>
      <c r="K21973"/>
      <c r="L21973"/>
    </row>
    <row r="21974" spans="9:12" ht="15" x14ac:dyDescent="0.25">
      <c r="I21974"/>
      <c r="J21974"/>
      <c r="K21974"/>
      <c r="L21974"/>
    </row>
    <row r="21975" spans="9:12" ht="15" x14ac:dyDescent="0.25">
      <c r="I21975"/>
      <c r="J21975"/>
      <c r="K21975"/>
      <c r="L21975"/>
    </row>
    <row r="21976" spans="9:12" ht="15" x14ac:dyDescent="0.25">
      <c r="I21976"/>
      <c r="J21976"/>
      <c r="K21976"/>
      <c r="L21976"/>
    </row>
    <row r="21977" spans="9:12" ht="15" x14ac:dyDescent="0.25">
      <c r="I21977"/>
      <c r="J21977"/>
      <c r="K21977"/>
      <c r="L21977"/>
    </row>
    <row r="21978" spans="9:12" ht="15" x14ac:dyDescent="0.25">
      <c r="I21978"/>
      <c r="J21978"/>
      <c r="K21978"/>
      <c r="L21978"/>
    </row>
    <row r="21979" spans="9:12" ht="15" x14ac:dyDescent="0.25">
      <c r="I21979"/>
      <c r="J21979"/>
      <c r="K21979"/>
      <c r="L21979"/>
    </row>
    <row r="21980" spans="9:12" ht="15" x14ac:dyDescent="0.25">
      <c r="I21980"/>
      <c r="J21980"/>
      <c r="K21980"/>
      <c r="L21980"/>
    </row>
    <row r="21981" spans="9:12" ht="15" x14ac:dyDescent="0.25">
      <c r="I21981"/>
      <c r="J21981"/>
      <c r="K21981"/>
      <c r="L21981"/>
    </row>
    <row r="21982" spans="9:12" ht="15" x14ac:dyDescent="0.25">
      <c r="I21982"/>
      <c r="J21982"/>
      <c r="K21982"/>
      <c r="L21982"/>
    </row>
    <row r="21983" spans="9:12" ht="15" x14ac:dyDescent="0.25">
      <c r="I21983"/>
      <c r="J21983"/>
      <c r="K21983"/>
      <c r="L21983"/>
    </row>
    <row r="21984" spans="9:12" ht="15" x14ac:dyDescent="0.25">
      <c r="I21984"/>
      <c r="J21984"/>
      <c r="K21984"/>
      <c r="L21984"/>
    </row>
    <row r="21985" spans="9:12" ht="15" x14ac:dyDescent="0.25">
      <c r="I21985"/>
      <c r="J21985"/>
      <c r="K21985"/>
      <c r="L21985"/>
    </row>
    <row r="21986" spans="9:12" ht="15" x14ac:dyDescent="0.25">
      <c r="I21986"/>
      <c r="J21986"/>
      <c r="K21986"/>
      <c r="L21986"/>
    </row>
    <row r="21987" spans="9:12" ht="15" x14ac:dyDescent="0.25">
      <c r="I21987"/>
      <c r="J21987"/>
      <c r="K21987"/>
      <c r="L21987"/>
    </row>
    <row r="21988" spans="9:12" ht="15" x14ac:dyDescent="0.25">
      <c r="I21988"/>
      <c r="J21988"/>
      <c r="K21988"/>
      <c r="L21988"/>
    </row>
    <row r="21989" spans="9:12" ht="15" x14ac:dyDescent="0.25">
      <c r="I21989"/>
      <c r="J21989"/>
      <c r="K21989"/>
      <c r="L21989"/>
    </row>
    <row r="21990" spans="9:12" ht="15" x14ac:dyDescent="0.25">
      <c r="I21990"/>
      <c r="J21990"/>
      <c r="K21990"/>
      <c r="L21990"/>
    </row>
    <row r="21991" spans="9:12" ht="15" x14ac:dyDescent="0.25">
      <c r="I21991"/>
      <c r="J21991"/>
      <c r="K21991"/>
      <c r="L21991"/>
    </row>
    <row r="21992" spans="9:12" ht="15" x14ac:dyDescent="0.25">
      <c r="I21992"/>
      <c r="J21992"/>
      <c r="K21992"/>
      <c r="L21992"/>
    </row>
    <row r="21993" spans="9:12" ht="15" x14ac:dyDescent="0.25">
      <c r="I21993"/>
      <c r="J21993"/>
      <c r="K21993"/>
      <c r="L21993"/>
    </row>
    <row r="21994" spans="9:12" ht="15" x14ac:dyDescent="0.25">
      <c r="I21994"/>
      <c r="J21994"/>
      <c r="K21994"/>
      <c r="L21994"/>
    </row>
    <row r="21995" spans="9:12" ht="15" x14ac:dyDescent="0.25">
      <c r="I21995"/>
      <c r="J21995"/>
      <c r="K21995"/>
      <c r="L21995"/>
    </row>
    <row r="21996" spans="9:12" ht="15" x14ac:dyDescent="0.25">
      <c r="I21996"/>
      <c r="J21996"/>
      <c r="K21996"/>
      <c r="L21996"/>
    </row>
    <row r="21997" spans="9:12" ht="15" x14ac:dyDescent="0.25">
      <c r="I21997"/>
      <c r="J21997"/>
      <c r="K21997"/>
      <c r="L21997"/>
    </row>
    <row r="21998" spans="9:12" ht="15" x14ac:dyDescent="0.25">
      <c r="I21998"/>
      <c r="J21998"/>
      <c r="K21998"/>
      <c r="L21998"/>
    </row>
    <row r="21999" spans="9:12" ht="15" x14ac:dyDescent="0.25">
      <c r="I21999"/>
      <c r="J21999"/>
      <c r="K21999"/>
      <c r="L21999"/>
    </row>
    <row r="22000" spans="9:12" ht="15" x14ac:dyDescent="0.25">
      <c r="I22000"/>
      <c r="J22000"/>
      <c r="K22000"/>
      <c r="L22000"/>
    </row>
    <row r="22001" spans="9:12" ht="15" x14ac:dyDescent="0.25">
      <c r="I22001"/>
      <c r="J22001"/>
      <c r="K22001"/>
      <c r="L22001"/>
    </row>
    <row r="22002" spans="9:12" ht="15" x14ac:dyDescent="0.25">
      <c r="I22002"/>
      <c r="J22002"/>
      <c r="K22002"/>
      <c r="L22002"/>
    </row>
    <row r="22003" spans="9:12" ht="15" x14ac:dyDescent="0.25">
      <c r="I22003"/>
      <c r="J22003"/>
      <c r="K22003"/>
      <c r="L22003"/>
    </row>
    <row r="22004" spans="9:12" ht="15" x14ac:dyDescent="0.25">
      <c r="I22004"/>
      <c r="J22004"/>
      <c r="K22004"/>
      <c r="L22004"/>
    </row>
    <row r="22005" spans="9:12" ht="15" x14ac:dyDescent="0.25">
      <c r="I22005"/>
      <c r="J22005"/>
      <c r="K22005"/>
      <c r="L22005"/>
    </row>
    <row r="22006" spans="9:12" ht="15" x14ac:dyDescent="0.25">
      <c r="I22006"/>
      <c r="J22006"/>
      <c r="K22006"/>
      <c r="L22006"/>
    </row>
    <row r="22007" spans="9:12" ht="15" x14ac:dyDescent="0.25">
      <c r="I22007"/>
      <c r="J22007"/>
      <c r="K22007"/>
      <c r="L22007"/>
    </row>
    <row r="22008" spans="9:12" ht="15" x14ac:dyDescent="0.25">
      <c r="I22008"/>
      <c r="J22008"/>
      <c r="K22008"/>
      <c r="L22008"/>
    </row>
    <row r="22009" spans="9:12" ht="15" x14ac:dyDescent="0.25">
      <c r="I22009"/>
      <c r="J22009"/>
      <c r="K22009"/>
      <c r="L22009"/>
    </row>
    <row r="22010" spans="9:12" ht="15" x14ac:dyDescent="0.25">
      <c r="I22010"/>
      <c r="J22010"/>
      <c r="K22010"/>
      <c r="L22010"/>
    </row>
    <row r="22011" spans="9:12" ht="15" x14ac:dyDescent="0.25">
      <c r="I22011"/>
      <c r="J22011"/>
      <c r="K22011"/>
      <c r="L22011"/>
    </row>
    <row r="22012" spans="9:12" ht="15" x14ac:dyDescent="0.25">
      <c r="I22012"/>
      <c r="J22012"/>
      <c r="K22012"/>
      <c r="L22012"/>
    </row>
    <row r="22013" spans="9:12" ht="15" x14ac:dyDescent="0.25">
      <c r="I22013"/>
      <c r="J22013"/>
      <c r="K22013"/>
      <c r="L22013"/>
    </row>
    <row r="22014" spans="9:12" ht="15" x14ac:dyDescent="0.25">
      <c r="I22014"/>
      <c r="J22014"/>
      <c r="K22014"/>
      <c r="L22014"/>
    </row>
    <row r="22015" spans="9:12" ht="15" x14ac:dyDescent="0.25">
      <c r="I22015"/>
      <c r="J22015"/>
      <c r="K22015"/>
      <c r="L22015"/>
    </row>
    <row r="22016" spans="9:12" ht="15" x14ac:dyDescent="0.25">
      <c r="I22016"/>
      <c r="J22016"/>
      <c r="K22016"/>
      <c r="L22016"/>
    </row>
    <row r="22017" spans="9:12" ht="15" x14ac:dyDescent="0.25">
      <c r="I22017"/>
      <c r="J22017"/>
      <c r="K22017"/>
      <c r="L22017"/>
    </row>
    <row r="22018" spans="9:12" ht="15" x14ac:dyDescent="0.25">
      <c r="I22018"/>
      <c r="J22018"/>
      <c r="K22018"/>
      <c r="L22018"/>
    </row>
    <row r="22019" spans="9:12" ht="15" x14ac:dyDescent="0.25">
      <c r="I22019"/>
      <c r="J22019"/>
      <c r="K22019"/>
      <c r="L22019"/>
    </row>
    <row r="22020" spans="9:12" ht="15" x14ac:dyDescent="0.25">
      <c r="I22020"/>
      <c r="J22020"/>
      <c r="K22020"/>
      <c r="L22020"/>
    </row>
    <row r="22021" spans="9:12" ht="15" x14ac:dyDescent="0.25">
      <c r="I22021"/>
      <c r="J22021"/>
      <c r="K22021"/>
      <c r="L22021"/>
    </row>
    <row r="22022" spans="9:12" ht="15" x14ac:dyDescent="0.25">
      <c r="I22022"/>
      <c r="J22022"/>
      <c r="K22022"/>
      <c r="L22022"/>
    </row>
    <row r="22023" spans="9:12" ht="15" x14ac:dyDescent="0.25">
      <c r="I22023"/>
      <c r="J22023"/>
      <c r="K22023"/>
      <c r="L22023"/>
    </row>
    <row r="22024" spans="9:12" ht="15" x14ac:dyDescent="0.25">
      <c r="I22024"/>
      <c r="J22024"/>
      <c r="K22024"/>
      <c r="L22024"/>
    </row>
    <row r="22025" spans="9:12" ht="15" x14ac:dyDescent="0.25">
      <c r="I22025"/>
      <c r="J22025"/>
      <c r="K22025"/>
      <c r="L22025"/>
    </row>
    <row r="22026" spans="9:12" ht="15" x14ac:dyDescent="0.25">
      <c r="I22026"/>
      <c r="J22026"/>
      <c r="K22026"/>
      <c r="L22026"/>
    </row>
    <row r="22027" spans="9:12" ht="15" x14ac:dyDescent="0.25">
      <c r="I22027"/>
      <c r="J22027"/>
      <c r="K22027"/>
      <c r="L22027"/>
    </row>
    <row r="22028" spans="9:12" ht="15" x14ac:dyDescent="0.25">
      <c r="I22028"/>
      <c r="J22028"/>
      <c r="K22028"/>
      <c r="L22028"/>
    </row>
    <row r="22029" spans="9:12" ht="15" x14ac:dyDescent="0.25">
      <c r="I22029"/>
      <c r="J22029"/>
      <c r="K22029"/>
      <c r="L22029"/>
    </row>
    <row r="22030" spans="9:12" ht="15" x14ac:dyDescent="0.25">
      <c r="I22030"/>
      <c r="J22030"/>
      <c r="K22030"/>
      <c r="L22030"/>
    </row>
    <row r="22031" spans="9:12" ht="15" x14ac:dyDescent="0.25">
      <c r="I22031"/>
      <c r="J22031"/>
      <c r="K22031"/>
      <c r="L22031"/>
    </row>
    <row r="22032" spans="9:12" ht="15" x14ac:dyDescent="0.25">
      <c r="I22032"/>
      <c r="J22032"/>
      <c r="K22032"/>
      <c r="L22032"/>
    </row>
    <row r="22033" spans="9:12" ht="15" x14ac:dyDescent="0.25">
      <c r="I22033"/>
      <c r="J22033"/>
      <c r="K22033"/>
      <c r="L22033"/>
    </row>
    <row r="22034" spans="9:12" ht="15" x14ac:dyDescent="0.25">
      <c r="I22034"/>
      <c r="J22034"/>
      <c r="K22034"/>
      <c r="L22034"/>
    </row>
    <row r="22035" spans="9:12" ht="15" x14ac:dyDescent="0.25">
      <c r="I22035"/>
      <c r="J22035"/>
      <c r="K22035"/>
      <c r="L22035"/>
    </row>
    <row r="22036" spans="9:12" ht="15" x14ac:dyDescent="0.25">
      <c r="I22036"/>
      <c r="J22036"/>
      <c r="K22036"/>
      <c r="L22036"/>
    </row>
    <row r="22037" spans="9:12" ht="15" x14ac:dyDescent="0.25">
      <c r="I22037"/>
      <c r="J22037"/>
      <c r="K22037"/>
      <c r="L22037"/>
    </row>
    <row r="22038" spans="9:12" ht="15" x14ac:dyDescent="0.25">
      <c r="I22038"/>
      <c r="J22038"/>
      <c r="K22038"/>
      <c r="L22038"/>
    </row>
    <row r="22039" spans="9:12" ht="15" x14ac:dyDescent="0.25">
      <c r="I22039"/>
      <c r="J22039"/>
      <c r="K22039"/>
      <c r="L22039"/>
    </row>
    <row r="22040" spans="9:12" ht="15" x14ac:dyDescent="0.25">
      <c r="I22040"/>
      <c r="J22040"/>
      <c r="K22040"/>
      <c r="L22040"/>
    </row>
    <row r="22041" spans="9:12" ht="15" x14ac:dyDescent="0.25">
      <c r="I22041"/>
      <c r="J22041"/>
      <c r="K22041"/>
      <c r="L22041"/>
    </row>
    <row r="22042" spans="9:12" ht="15" x14ac:dyDescent="0.25">
      <c r="I22042"/>
      <c r="J22042"/>
      <c r="K22042"/>
      <c r="L22042"/>
    </row>
    <row r="22043" spans="9:12" ht="15" x14ac:dyDescent="0.25">
      <c r="I22043"/>
      <c r="J22043"/>
      <c r="K22043"/>
      <c r="L22043"/>
    </row>
    <row r="22044" spans="9:12" ht="15" x14ac:dyDescent="0.25">
      <c r="I22044"/>
      <c r="J22044"/>
      <c r="K22044"/>
      <c r="L22044"/>
    </row>
    <row r="22045" spans="9:12" ht="15" x14ac:dyDescent="0.25">
      <c r="I22045"/>
      <c r="J22045"/>
      <c r="K22045"/>
      <c r="L22045"/>
    </row>
    <row r="22046" spans="9:12" ht="15" x14ac:dyDescent="0.25">
      <c r="I22046"/>
      <c r="J22046"/>
      <c r="K22046"/>
      <c r="L22046"/>
    </row>
    <row r="22047" spans="9:12" ht="15" x14ac:dyDescent="0.25">
      <c r="I22047"/>
      <c r="J22047"/>
      <c r="K22047"/>
      <c r="L22047"/>
    </row>
    <row r="22048" spans="9:12" ht="15" x14ac:dyDescent="0.25">
      <c r="I22048"/>
      <c r="J22048"/>
      <c r="K22048"/>
      <c r="L22048"/>
    </row>
    <row r="22049" spans="9:12" ht="15" x14ac:dyDescent="0.25">
      <c r="I22049"/>
      <c r="J22049"/>
      <c r="K22049"/>
      <c r="L22049"/>
    </row>
    <row r="22050" spans="9:12" ht="15" x14ac:dyDescent="0.25">
      <c r="I22050"/>
      <c r="J22050"/>
      <c r="K22050"/>
      <c r="L22050"/>
    </row>
    <row r="22051" spans="9:12" ht="15" x14ac:dyDescent="0.25">
      <c r="I22051"/>
      <c r="J22051"/>
      <c r="K22051"/>
      <c r="L22051"/>
    </row>
    <row r="22052" spans="9:12" ht="15" x14ac:dyDescent="0.25">
      <c r="I22052"/>
      <c r="J22052"/>
      <c r="K22052"/>
      <c r="L22052"/>
    </row>
    <row r="22053" spans="9:12" ht="15" x14ac:dyDescent="0.25">
      <c r="I22053"/>
      <c r="J22053"/>
      <c r="K22053"/>
      <c r="L22053"/>
    </row>
    <row r="22054" spans="9:12" ht="15" x14ac:dyDescent="0.25">
      <c r="I22054"/>
      <c r="J22054"/>
      <c r="K22054"/>
      <c r="L22054"/>
    </row>
    <row r="22055" spans="9:12" ht="15" x14ac:dyDescent="0.25">
      <c r="I22055"/>
      <c r="J22055"/>
      <c r="K22055"/>
      <c r="L22055"/>
    </row>
    <row r="22056" spans="9:12" ht="15" x14ac:dyDescent="0.25">
      <c r="I22056"/>
      <c r="J22056"/>
      <c r="K22056"/>
      <c r="L22056"/>
    </row>
    <row r="22057" spans="9:12" ht="15" x14ac:dyDescent="0.25">
      <c r="I22057"/>
      <c r="J22057"/>
      <c r="K22057"/>
      <c r="L22057"/>
    </row>
    <row r="22058" spans="9:12" ht="15" x14ac:dyDescent="0.25">
      <c r="I22058"/>
      <c r="J22058"/>
      <c r="K22058"/>
      <c r="L22058"/>
    </row>
    <row r="22059" spans="9:12" ht="15" x14ac:dyDescent="0.25">
      <c r="I22059"/>
      <c r="J22059"/>
      <c r="K22059"/>
      <c r="L22059"/>
    </row>
    <row r="22060" spans="9:12" ht="15" x14ac:dyDescent="0.25">
      <c r="I22060"/>
      <c r="J22060"/>
      <c r="K22060"/>
      <c r="L22060"/>
    </row>
    <row r="22061" spans="9:12" ht="15" x14ac:dyDescent="0.25">
      <c r="I22061"/>
      <c r="J22061"/>
      <c r="K22061"/>
      <c r="L22061"/>
    </row>
    <row r="22062" spans="9:12" ht="15" x14ac:dyDescent="0.25">
      <c r="I22062"/>
      <c r="J22062"/>
      <c r="K22062"/>
      <c r="L22062"/>
    </row>
    <row r="22063" spans="9:12" ht="15" x14ac:dyDescent="0.25">
      <c r="I22063"/>
      <c r="J22063"/>
      <c r="K22063"/>
      <c r="L22063"/>
    </row>
    <row r="22064" spans="9:12" ht="15" x14ac:dyDescent="0.25">
      <c r="I22064"/>
      <c r="J22064"/>
      <c r="K22064"/>
      <c r="L22064"/>
    </row>
    <row r="22065" spans="9:12" ht="15" x14ac:dyDescent="0.25">
      <c r="I22065"/>
      <c r="J22065"/>
      <c r="K22065"/>
      <c r="L22065"/>
    </row>
    <row r="22066" spans="9:12" ht="15" x14ac:dyDescent="0.25">
      <c r="I22066"/>
      <c r="J22066"/>
      <c r="K22066"/>
      <c r="L22066"/>
    </row>
    <row r="22067" spans="9:12" ht="15" x14ac:dyDescent="0.25">
      <c r="I22067"/>
      <c r="J22067"/>
      <c r="K22067"/>
      <c r="L22067"/>
    </row>
    <row r="22068" spans="9:12" ht="15" x14ac:dyDescent="0.25">
      <c r="I22068"/>
      <c r="J22068"/>
      <c r="K22068"/>
      <c r="L22068"/>
    </row>
    <row r="22069" spans="9:12" ht="15" x14ac:dyDescent="0.25">
      <c r="I22069"/>
      <c r="J22069"/>
      <c r="K22069"/>
      <c r="L22069"/>
    </row>
    <row r="22070" spans="9:12" ht="15" x14ac:dyDescent="0.25">
      <c r="I22070"/>
      <c r="J22070"/>
      <c r="K22070"/>
      <c r="L22070"/>
    </row>
    <row r="22071" spans="9:12" ht="15" x14ac:dyDescent="0.25">
      <c r="I22071"/>
      <c r="J22071"/>
      <c r="K22071"/>
      <c r="L22071"/>
    </row>
    <row r="22072" spans="9:12" ht="15" x14ac:dyDescent="0.25">
      <c r="I22072"/>
      <c r="J22072"/>
      <c r="K22072"/>
      <c r="L22072"/>
    </row>
    <row r="22073" spans="9:12" ht="15" x14ac:dyDescent="0.25">
      <c r="I22073"/>
      <c r="J22073"/>
      <c r="K22073"/>
      <c r="L22073"/>
    </row>
    <row r="22074" spans="9:12" ht="15" x14ac:dyDescent="0.25">
      <c r="I22074"/>
      <c r="J22074"/>
      <c r="K22074"/>
      <c r="L22074"/>
    </row>
    <row r="22075" spans="9:12" ht="15" x14ac:dyDescent="0.25">
      <c r="I22075"/>
      <c r="J22075"/>
      <c r="K22075"/>
      <c r="L22075"/>
    </row>
    <row r="22076" spans="9:12" ht="15" x14ac:dyDescent="0.25">
      <c r="I22076"/>
      <c r="J22076"/>
      <c r="K22076"/>
      <c r="L22076"/>
    </row>
    <row r="22077" spans="9:12" ht="15" x14ac:dyDescent="0.25">
      <c r="I22077"/>
      <c r="J22077"/>
      <c r="K22077"/>
      <c r="L22077"/>
    </row>
    <row r="22078" spans="9:12" ht="15" x14ac:dyDescent="0.25">
      <c r="I22078"/>
      <c r="J22078"/>
      <c r="K22078"/>
      <c r="L22078"/>
    </row>
    <row r="22079" spans="9:12" ht="15" x14ac:dyDescent="0.25">
      <c r="I22079"/>
      <c r="J22079"/>
      <c r="K22079"/>
      <c r="L22079"/>
    </row>
    <row r="22080" spans="9:12" ht="15" x14ac:dyDescent="0.25">
      <c r="I22080"/>
      <c r="J22080"/>
      <c r="K22080"/>
      <c r="L22080"/>
    </row>
    <row r="22081" spans="9:12" ht="15" x14ac:dyDescent="0.25">
      <c r="I22081"/>
      <c r="J22081"/>
      <c r="K22081"/>
      <c r="L22081"/>
    </row>
    <row r="22082" spans="9:12" ht="15" x14ac:dyDescent="0.25">
      <c r="I22082"/>
      <c r="J22082"/>
      <c r="K22082"/>
      <c r="L22082"/>
    </row>
    <row r="22083" spans="9:12" ht="15" x14ac:dyDescent="0.25">
      <c r="I22083"/>
      <c r="J22083"/>
      <c r="K22083"/>
      <c r="L22083"/>
    </row>
    <row r="22084" spans="9:12" ht="15" x14ac:dyDescent="0.25">
      <c r="I22084"/>
      <c r="J22084"/>
      <c r="K22084"/>
      <c r="L22084"/>
    </row>
    <row r="22085" spans="9:12" ht="15" x14ac:dyDescent="0.25">
      <c r="I22085"/>
      <c r="J22085"/>
      <c r="K22085"/>
      <c r="L22085"/>
    </row>
    <row r="22086" spans="9:12" ht="15" x14ac:dyDescent="0.25">
      <c r="I22086"/>
      <c r="J22086"/>
      <c r="K22086"/>
      <c r="L22086"/>
    </row>
    <row r="22087" spans="9:12" ht="15" x14ac:dyDescent="0.25">
      <c r="I22087"/>
      <c r="J22087"/>
      <c r="K22087"/>
      <c r="L22087"/>
    </row>
    <row r="22088" spans="9:12" ht="15" x14ac:dyDescent="0.25">
      <c r="I22088"/>
      <c r="J22088"/>
      <c r="K22088"/>
      <c r="L22088"/>
    </row>
    <row r="22089" spans="9:12" ht="15" x14ac:dyDescent="0.25">
      <c r="I22089"/>
      <c r="J22089"/>
      <c r="K22089"/>
      <c r="L22089"/>
    </row>
    <row r="22090" spans="9:12" ht="15" x14ac:dyDescent="0.25">
      <c r="I22090"/>
      <c r="J22090"/>
      <c r="K22090"/>
      <c r="L22090"/>
    </row>
    <row r="22091" spans="9:12" ht="15" x14ac:dyDescent="0.25">
      <c r="I22091"/>
      <c r="J22091"/>
      <c r="K22091"/>
      <c r="L22091"/>
    </row>
    <row r="22092" spans="9:12" ht="15" x14ac:dyDescent="0.25">
      <c r="I22092"/>
      <c r="J22092"/>
      <c r="K22092"/>
      <c r="L22092"/>
    </row>
    <row r="22093" spans="9:12" ht="15" x14ac:dyDescent="0.25">
      <c r="I22093"/>
      <c r="J22093"/>
      <c r="K22093"/>
      <c r="L22093"/>
    </row>
    <row r="22094" spans="9:12" ht="15" x14ac:dyDescent="0.25">
      <c r="I22094"/>
      <c r="J22094"/>
      <c r="K22094"/>
      <c r="L22094"/>
    </row>
    <row r="22095" spans="9:12" ht="15" x14ac:dyDescent="0.25">
      <c r="I22095"/>
      <c r="J22095"/>
      <c r="K22095"/>
      <c r="L22095"/>
    </row>
    <row r="22096" spans="9:12" ht="15" x14ac:dyDescent="0.25">
      <c r="I22096"/>
      <c r="J22096"/>
      <c r="K22096"/>
      <c r="L22096"/>
    </row>
    <row r="22097" spans="9:12" ht="15" x14ac:dyDescent="0.25">
      <c r="I22097"/>
      <c r="J22097"/>
      <c r="K22097"/>
      <c r="L22097"/>
    </row>
    <row r="22098" spans="9:12" ht="15" x14ac:dyDescent="0.25">
      <c r="I22098"/>
      <c r="J22098"/>
      <c r="K22098"/>
      <c r="L22098"/>
    </row>
    <row r="22099" spans="9:12" ht="15" x14ac:dyDescent="0.25">
      <c r="I22099"/>
      <c r="J22099"/>
      <c r="K22099"/>
      <c r="L22099"/>
    </row>
    <row r="22100" spans="9:12" ht="15" x14ac:dyDescent="0.25">
      <c r="I22100"/>
      <c r="J22100"/>
      <c r="K22100"/>
      <c r="L22100"/>
    </row>
    <row r="22101" spans="9:12" ht="15" x14ac:dyDescent="0.25">
      <c r="I22101"/>
      <c r="J22101"/>
      <c r="K22101"/>
      <c r="L22101"/>
    </row>
    <row r="22102" spans="9:12" ht="15" x14ac:dyDescent="0.25">
      <c r="I22102"/>
      <c r="J22102"/>
      <c r="K22102"/>
      <c r="L22102"/>
    </row>
    <row r="22103" spans="9:12" ht="15" x14ac:dyDescent="0.25">
      <c r="I22103"/>
      <c r="J22103"/>
      <c r="K22103"/>
      <c r="L22103"/>
    </row>
    <row r="22104" spans="9:12" ht="15" x14ac:dyDescent="0.25">
      <c r="I22104"/>
      <c r="J22104"/>
      <c r="K22104"/>
      <c r="L22104"/>
    </row>
    <row r="22105" spans="9:12" ht="15" x14ac:dyDescent="0.25">
      <c r="I22105"/>
      <c r="J22105"/>
      <c r="K22105"/>
      <c r="L22105"/>
    </row>
    <row r="22106" spans="9:12" ht="15" x14ac:dyDescent="0.25">
      <c r="I22106"/>
      <c r="J22106"/>
      <c r="K22106"/>
      <c r="L22106"/>
    </row>
    <row r="22107" spans="9:12" ht="15" x14ac:dyDescent="0.25">
      <c r="I22107"/>
      <c r="J22107"/>
      <c r="K22107"/>
      <c r="L22107"/>
    </row>
    <row r="22108" spans="9:12" ht="15" x14ac:dyDescent="0.25">
      <c r="I22108"/>
      <c r="J22108"/>
      <c r="K22108"/>
      <c r="L22108"/>
    </row>
    <row r="22109" spans="9:12" ht="15" x14ac:dyDescent="0.25">
      <c r="I22109"/>
      <c r="J22109"/>
      <c r="K22109"/>
      <c r="L22109"/>
    </row>
    <row r="22110" spans="9:12" ht="15" x14ac:dyDescent="0.25">
      <c r="I22110"/>
      <c r="J22110"/>
      <c r="K22110"/>
      <c r="L22110"/>
    </row>
    <row r="22111" spans="9:12" ht="15" x14ac:dyDescent="0.25">
      <c r="I22111"/>
      <c r="J22111"/>
      <c r="K22111"/>
      <c r="L22111"/>
    </row>
    <row r="22112" spans="9:12" ht="15" x14ac:dyDescent="0.25">
      <c r="I22112"/>
      <c r="J22112"/>
      <c r="K22112"/>
      <c r="L22112"/>
    </row>
    <row r="22113" spans="9:12" ht="15" x14ac:dyDescent="0.25">
      <c r="I22113"/>
      <c r="J22113"/>
      <c r="K22113"/>
      <c r="L22113"/>
    </row>
    <row r="22114" spans="9:12" ht="15" x14ac:dyDescent="0.25">
      <c r="I22114"/>
      <c r="J22114"/>
      <c r="K22114"/>
      <c r="L22114"/>
    </row>
    <row r="22115" spans="9:12" ht="15" x14ac:dyDescent="0.25">
      <c r="I22115"/>
      <c r="J22115"/>
      <c r="K22115"/>
      <c r="L22115"/>
    </row>
    <row r="22116" spans="9:12" ht="15" x14ac:dyDescent="0.25">
      <c r="I22116"/>
      <c r="J22116"/>
      <c r="K22116"/>
      <c r="L22116"/>
    </row>
    <row r="22117" spans="9:12" ht="15" x14ac:dyDescent="0.25">
      <c r="I22117"/>
      <c r="J22117"/>
      <c r="K22117"/>
      <c r="L22117"/>
    </row>
    <row r="22118" spans="9:12" ht="15" x14ac:dyDescent="0.25">
      <c r="I22118"/>
      <c r="J22118"/>
      <c r="K22118"/>
      <c r="L22118"/>
    </row>
    <row r="22119" spans="9:12" ht="15" x14ac:dyDescent="0.25">
      <c r="I22119"/>
      <c r="J22119"/>
      <c r="K22119"/>
      <c r="L22119"/>
    </row>
    <row r="22120" spans="9:12" ht="15" x14ac:dyDescent="0.25">
      <c r="I22120"/>
      <c r="J22120"/>
      <c r="K22120"/>
      <c r="L22120"/>
    </row>
    <row r="22121" spans="9:12" ht="15" x14ac:dyDescent="0.25">
      <c r="I22121"/>
      <c r="J22121"/>
      <c r="K22121"/>
      <c r="L22121"/>
    </row>
    <row r="22122" spans="9:12" ht="15" x14ac:dyDescent="0.25">
      <c r="I22122"/>
      <c r="J22122"/>
      <c r="K22122"/>
      <c r="L22122"/>
    </row>
    <row r="22123" spans="9:12" ht="15" x14ac:dyDescent="0.25">
      <c r="I22123"/>
      <c r="J22123"/>
      <c r="K22123"/>
      <c r="L22123"/>
    </row>
    <row r="22124" spans="9:12" ht="15" x14ac:dyDescent="0.25">
      <c r="I22124"/>
      <c r="J22124"/>
      <c r="K22124"/>
      <c r="L22124"/>
    </row>
    <row r="22125" spans="9:12" ht="15" x14ac:dyDescent="0.25">
      <c r="I22125"/>
      <c r="J22125"/>
      <c r="K22125"/>
      <c r="L22125"/>
    </row>
    <row r="22126" spans="9:12" ht="15" x14ac:dyDescent="0.25">
      <c r="I22126"/>
      <c r="J22126"/>
      <c r="K22126"/>
      <c r="L22126"/>
    </row>
    <row r="22127" spans="9:12" ht="15" x14ac:dyDescent="0.25">
      <c r="I22127"/>
      <c r="J22127"/>
      <c r="K22127"/>
      <c r="L22127"/>
    </row>
    <row r="22128" spans="9:12" ht="15" x14ac:dyDescent="0.25">
      <c r="I22128"/>
      <c r="J22128"/>
      <c r="K22128"/>
      <c r="L22128"/>
    </row>
    <row r="22129" spans="9:12" ht="15" x14ac:dyDescent="0.25">
      <c r="I22129"/>
      <c r="J22129"/>
      <c r="K22129"/>
      <c r="L22129"/>
    </row>
    <row r="22130" spans="9:12" ht="15" x14ac:dyDescent="0.25">
      <c r="I22130"/>
      <c r="J22130"/>
      <c r="K22130"/>
      <c r="L22130"/>
    </row>
    <row r="22131" spans="9:12" ht="15" x14ac:dyDescent="0.25">
      <c r="I22131"/>
      <c r="J22131"/>
      <c r="K22131"/>
      <c r="L22131"/>
    </row>
    <row r="22132" spans="9:12" ht="15" x14ac:dyDescent="0.25">
      <c r="I22132"/>
      <c r="J22132"/>
      <c r="K22132"/>
      <c r="L22132"/>
    </row>
    <row r="22133" spans="9:12" ht="15" x14ac:dyDescent="0.25">
      <c r="I22133"/>
      <c r="J22133"/>
      <c r="K22133"/>
      <c r="L22133"/>
    </row>
    <row r="22134" spans="9:12" ht="15" x14ac:dyDescent="0.25">
      <c r="I22134"/>
      <c r="J22134"/>
      <c r="K22134"/>
      <c r="L22134"/>
    </row>
    <row r="22135" spans="9:12" ht="15" x14ac:dyDescent="0.25">
      <c r="I22135"/>
      <c r="J22135"/>
      <c r="K22135"/>
      <c r="L22135"/>
    </row>
    <row r="22136" spans="9:12" ht="15" x14ac:dyDescent="0.25">
      <c r="I22136"/>
      <c r="J22136"/>
      <c r="K22136"/>
      <c r="L22136"/>
    </row>
    <row r="22137" spans="9:12" ht="15" x14ac:dyDescent="0.25">
      <c r="I22137"/>
      <c r="J22137"/>
      <c r="K22137"/>
      <c r="L22137"/>
    </row>
    <row r="22138" spans="9:12" ht="15" x14ac:dyDescent="0.25">
      <c r="I22138"/>
      <c r="J22138"/>
      <c r="K22138"/>
      <c r="L22138"/>
    </row>
    <row r="22139" spans="9:12" ht="15" x14ac:dyDescent="0.25">
      <c r="I22139"/>
      <c r="J22139"/>
      <c r="K22139"/>
      <c r="L22139"/>
    </row>
    <row r="22140" spans="9:12" ht="15" x14ac:dyDescent="0.25">
      <c r="I22140"/>
      <c r="J22140"/>
      <c r="K22140"/>
      <c r="L22140"/>
    </row>
    <row r="22141" spans="9:12" ht="15" x14ac:dyDescent="0.25">
      <c r="I22141"/>
      <c r="J22141"/>
      <c r="K22141"/>
      <c r="L22141"/>
    </row>
    <row r="22142" spans="9:12" ht="15" x14ac:dyDescent="0.25">
      <c r="I22142"/>
      <c r="J22142"/>
      <c r="K22142"/>
      <c r="L22142"/>
    </row>
    <row r="22143" spans="9:12" ht="15" x14ac:dyDescent="0.25">
      <c r="I22143"/>
      <c r="J22143"/>
      <c r="K22143"/>
      <c r="L22143"/>
    </row>
    <row r="22144" spans="9:12" ht="15" x14ac:dyDescent="0.25">
      <c r="I22144"/>
      <c r="J22144"/>
      <c r="K22144"/>
      <c r="L22144"/>
    </row>
    <row r="22145" spans="9:12" ht="15" x14ac:dyDescent="0.25">
      <c r="I22145"/>
      <c r="J22145"/>
      <c r="K22145"/>
      <c r="L22145"/>
    </row>
    <row r="22146" spans="9:12" ht="15" x14ac:dyDescent="0.25">
      <c r="I22146"/>
      <c r="J22146"/>
      <c r="K22146"/>
      <c r="L22146"/>
    </row>
    <row r="22147" spans="9:12" ht="15" x14ac:dyDescent="0.25">
      <c r="I22147"/>
      <c r="J22147"/>
      <c r="K22147"/>
      <c r="L22147"/>
    </row>
    <row r="22148" spans="9:12" ht="15" x14ac:dyDescent="0.25">
      <c r="I22148"/>
      <c r="J22148"/>
      <c r="K22148"/>
      <c r="L22148"/>
    </row>
    <row r="22149" spans="9:12" ht="15" x14ac:dyDescent="0.25">
      <c r="I22149"/>
      <c r="J22149"/>
      <c r="K22149"/>
      <c r="L22149"/>
    </row>
    <row r="22150" spans="9:12" ht="15" x14ac:dyDescent="0.25">
      <c r="I22150"/>
      <c r="J22150"/>
      <c r="K22150"/>
      <c r="L22150"/>
    </row>
    <row r="22151" spans="9:12" ht="15" x14ac:dyDescent="0.25">
      <c r="I22151"/>
      <c r="J22151"/>
      <c r="K22151"/>
      <c r="L22151"/>
    </row>
    <row r="22152" spans="9:12" ht="15" x14ac:dyDescent="0.25">
      <c r="I22152"/>
      <c r="J22152"/>
      <c r="K22152"/>
      <c r="L22152"/>
    </row>
    <row r="22153" spans="9:12" ht="15" x14ac:dyDescent="0.25">
      <c r="I22153"/>
      <c r="J22153"/>
      <c r="K22153"/>
      <c r="L22153"/>
    </row>
    <row r="22154" spans="9:12" ht="15" x14ac:dyDescent="0.25">
      <c r="I22154"/>
      <c r="J22154"/>
      <c r="K22154"/>
      <c r="L22154"/>
    </row>
    <row r="22155" spans="9:12" ht="15" x14ac:dyDescent="0.25">
      <c r="I22155"/>
      <c r="J22155"/>
      <c r="K22155"/>
      <c r="L22155"/>
    </row>
    <row r="22156" spans="9:12" ht="15" x14ac:dyDescent="0.25">
      <c r="I22156"/>
      <c r="J22156"/>
      <c r="K22156"/>
      <c r="L22156"/>
    </row>
    <row r="22157" spans="9:12" ht="15" x14ac:dyDescent="0.25">
      <c r="I22157"/>
      <c r="J22157"/>
      <c r="K22157"/>
      <c r="L22157"/>
    </row>
    <row r="22158" spans="9:12" ht="15" x14ac:dyDescent="0.25">
      <c r="I22158"/>
      <c r="J22158"/>
      <c r="K22158"/>
      <c r="L22158"/>
    </row>
    <row r="22159" spans="9:12" ht="15" x14ac:dyDescent="0.25">
      <c r="I22159"/>
      <c r="J22159"/>
      <c r="K22159"/>
      <c r="L22159"/>
    </row>
    <row r="22160" spans="9:12" ht="15" x14ac:dyDescent="0.25">
      <c r="I22160"/>
      <c r="J22160"/>
      <c r="K22160"/>
      <c r="L22160"/>
    </row>
    <row r="22161" spans="9:12" ht="15" x14ac:dyDescent="0.25">
      <c r="I22161"/>
      <c r="J22161"/>
      <c r="K22161"/>
      <c r="L22161"/>
    </row>
    <row r="22162" spans="9:12" ht="15" x14ac:dyDescent="0.25">
      <c r="I22162"/>
      <c r="J22162"/>
      <c r="K22162"/>
      <c r="L22162"/>
    </row>
    <row r="22163" spans="9:12" ht="15" x14ac:dyDescent="0.25">
      <c r="I22163"/>
      <c r="J22163"/>
      <c r="K22163"/>
      <c r="L22163"/>
    </row>
    <row r="22164" spans="9:12" ht="15" x14ac:dyDescent="0.25">
      <c r="I22164"/>
      <c r="J22164"/>
      <c r="K22164"/>
      <c r="L22164"/>
    </row>
    <row r="22165" spans="9:12" ht="15" x14ac:dyDescent="0.25">
      <c r="I22165"/>
      <c r="J22165"/>
      <c r="K22165"/>
      <c r="L22165"/>
    </row>
    <row r="22166" spans="9:12" ht="15" x14ac:dyDescent="0.25">
      <c r="I22166"/>
      <c r="J22166"/>
      <c r="K22166"/>
      <c r="L22166"/>
    </row>
    <row r="22167" spans="9:12" ht="15" x14ac:dyDescent="0.25">
      <c r="I22167"/>
      <c r="J22167"/>
      <c r="K22167"/>
      <c r="L22167"/>
    </row>
    <row r="22168" spans="9:12" ht="15" x14ac:dyDescent="0.25">
      <c r="I22168"/>
      <c r="J22168"/>
      <c r="K22168"/>
      <c r="L22168"/>
    </row>
    <row r="22169" spans="9:12" ht="15" x14ac:dyDescent="0.25">
      <c r="I22169"/>
      <c r="J22169"/>
      <c r="K22169"/>
      <c r="L22169"/>
    </row>
    <row r="22170" spans="9:12" ht="15" x14ac:dyDescent="0.25">
      <c r="I22170"/>
      <c r="J22170"/>
      <c r="K22170"/>
      <c r="L22170"/>
    </row>
    <row r="22171" spans="9:12" ht="15" x14ac:dyDescent="0.25">
      <c r="I22171"/>
      <c r="J22171"/>
      <c r="K22171"/>
      <c r="L22171"/>
    </row>
    <row r="22172" spans="9:12" ht="15" x14ac:dyDescent="0.25">
      <c r="I22172"/>
      <c r="J22172"/>
      <c r="K22172"/>
      <c r="L22172"/>
    </row>
    <row r="22173" spans="9:12" ht="15" x14ac:dyDescent="0.25">
      <c r="I22173"/>
      <c r="J22173"/>
      <c r="K22173"/>
      <c r="L22173"/>
    </row>
    <row r="22174" spans="9:12" ht="15" x14ac:dyDescent="0.25">
      <c r="I22174"/>
      <c r="J22174"/>
      <c r="K22174"/>
      <c r="L22174"/>
    </row>
    <row r="22175" spans="9:12" ht="15" x14ac:dyDescent="0.25">
      <c r="I22175"/>
      <c r="J22175"/>
      <c r="K22175"/>
      <c r="L22175"/>
    </row>
    <row r="22176" spans="9:12" ht="15" x14ac:dyDescent="0.25">
      <c r="I22176"/>
      <c r="J22176"/>
      <c r="K22176"/>
      <c r="L22176"/>
    </row>
    <row r="22177" spans="9:12" ht="15" x14ac:dyDescent="0.25">
      <c r="I22177"/>
      <c r="J22177"/>
      <c r="K22177"/>
      <c r="L22177"/>
    </row>
    <row r="22178" spans="9:12" ht="15" x14ac:dyDescent="0.25">
      <c r="I22178"/>
      <c r="J22178"/>
      <c r="K22178"/>
      <c r="L22178"/>
    </row>
    <row r="22179" spans="9:12" ht="15" x14ac:dyDescent="0.25">
      <c r="I22179"/>
      <c r="J22179"/>
      <c r="K22179"/>
      <c r="L22179"/>
    </row>
    <row r="22180" spans="9:12" ht="15" x14ac:dyDescent="0.25">
      <c r="I22180"/>
      <c r="J22180"/>
      <c r="K22180"/>
      <c r="L22180"/>
    </row>
    <row r="22181" spans="9:12" ht="15" x14ac:dyDescent="0.25">
      <c r="I22181"/>
      <c r="J22181"/>
      <c r="K22181"/>
      <c r="L22181"/>
    </row>
    <row r="22182" spans="9:12" ht="15" x14ac:dyDescent="0.25">
      <c r="I22182"/>
      <c r="J22182"/>
      <c r="K22182"/>
      <c r="L22182"/>
    </row>
    <row r="22183" spans="9:12" ht="15" x14ac:dyDescent="0.25">
      <c r="I22183"/>
      <c r="J22183"/>
      <c r="K22183"/>
      <c r="L22183"/>
    </row>
    <row r="22184" spans="9:12" ht="15" x14ac:dyDescent="0.25">
      <c r="I22184"/>
      <c r="J22184"/>
      <c r="K22184"/>
      <c r="L22184"/>
    </row>
    <row r="22185" spans="9:12" ht="15" x14ac:dyDescent="0.25">
      <c r="I22185"/>
      <c r="J22185"/>
      <c r="K22185"/>
      <c r="L22185"/>
    </row>
    <row r="22186" spans="9:12" ht="15" x14ac:dyDescent="0.25">
      <c r="I22186"/>
      <c r="J22186"/>
      <c r="K22186"/>
      <c r="L22186"/>
    </row>
    <row r="22187" spans="9:12" ht="15" x14ac:dyDescent="0.25">
      <c r="I22187"/>
      <c r="J22187"/>
      <c r="K22187"/>
      <c r="L22187"/>
    </row>
    <row r="22188" spans="9:12" ht="15" x14ac:dyDescent="0.25">
      <c r="I22188"/>
      <c r="J22188"/>
      <c r="K22188"/>
      <c r="L22188"/>
    </row>
    <row r="22189" spans="9:12" ht="15" x14ac:dyDescent="0.25">
      <c r="I22189"/>
      <c r="J22189"/>
      <c r="K22189"/>
      <c r="L22189"/>
    </row>
    <row r="22190" spans="9:12" ht="15" x14ac:dyDescent="0.25">
      <c r="I22190"/>
      <c r="J22190"/>
      <c r="K22190"/>
      <c r="L22190"/>
    </row>
    <row r="22191" spans="9:12" ht="15" x14ac:dyDescent="0.25">
      <c r="I22191"/>
      <c r="J22191"/>
      <c r="K22191"/>
      <c r="L22191"/>
    </row>
    <row r="22192" spans="9:12" ht="15" x14ac:dyDescent="0.25">
      <c r="I22192"/>
      <c r="J22192"/>
      <c r="K22192"/>
      <c r="L22192"/>
    </row>
    <row r="22193" spans="9:12" ht="15" x14ac:dyDescent="0.25">
      <c r="I22193"/>
      <c r="J22193"/>
      <c r="K22193"/>
      <c r="L22193"/>
    </row>
    <row r="22194" spans="9:12" ht="15" x14ac:dyDescent="0.25">
      <c r="I22194"/>
      <c r="J22194"/>
      <c r="K22194"/>
      <c r="L22194"/>
    </row>
    <row r="22195" spans="9:12" ht="15" x14ac:dyDescent="0.25">
      <c r="I22195"/>
      <c r="J22195"/>
      <c r="K22195"/>
      <c r="L22195"/>
    </row>
    <row r="22196" spans="9:12" ht="15" x14ac:dyDescent="0.25">
      <c r="I22196"/>
      <c r="J22196"/>
      <c r="K22196"/>
      <c r="L22196"/>
    </row>
    <row r="22197" spans="9:12" ht="15" x14ac:dyDescent="0.25">
      <c r="I22197"/>
      <c r="J22197"/>
      <c r="K22197"/>
      <c r="L22197"/>
    </row>
    <row r="22198" spans="9:12" ht="15" x14ac:dyDescent="0.25">
      <c r="I22198"/>
      <c r="J22198"/>
      <c r="K22198"/>
      <c r="L22198"/>
    </row>
    <row r="22199" spans="9:12" ht="15" x14ac:dyDescent="0.25">
      <c r="I22199"/>
      <c r="J22199"/>
      <c r="K22199"/>
      <c r="L22199"/>
    </row>
    <row r="22200" spans="9:12" ht="15" x14ac:dyDescent="0.25">
      <c r="I22200"/>
      <c r="J22200"/>
      <c r="K22200"/>
      <c r="L22200"/>
    </row>
    <row r="22201" spans="9:12" ht="15" x14ac:dyDescent="0.25">
      <c r="I22201"/>
      <c r="J22201"/>
      <c r="K22201"/>
      <c r="L22201"/>
    </row>
    <row r="22202" spans="9:12" ht="15" x14ac:dyDescent="0.25">
      <c r="I22202"/>
      <c r="J22202"/>
      <c r="K22202"/>
      <c r="L22202"/>
    </row>
    <row r="22203" spans="9:12" ht="15" x14ac:dyDescent="0.25">
      <c r="I22203"/>
      <c r="J22203"/>
      <c r="K22203"/>
      <c r="L22203"/>
    </row>
    <row r="22204" spans="9:12" ht="15" x14ac:dyDescent="0.25">
      <c r="I22204"/>
      <c r="J22204"/>
      <c r="K22204"/>
      <c r="L22204"/>
    </row>
    <row r="22205" spans="9:12" ht="15" x14ac:dyDescent="0.25">
      <c r="I22205"/>
      <c r="J22205"/>
      <c r="K22205"/>
      <c r="L22205"/>
    </row>
    <row r="22206" spans="9:12" ht="15" x14ac:dyDescent="0.25">
      <c r="I22206"/>
      <c r="J22206"/>
      <c r="K22206"/>
      <c r="L22206"/>
    </row>
    <row r="22207" spans="9:12" ht="15" x14ac:dyDescent="0.25">
      <c r="I22207"/>
      <c r="J22207"/>
      <c r="K22207"/>
      <c r="L22207"/>
    </row>
    <row r="22208" spans="9:12" ht="15" x14ac:dyDescent="0.25">
      <c r="I22208"/>
      <c r="J22208"/>
      <c r="K22208"/>
      <c r="L22208"/>
    </row>
    <row r="22209" spans="9:12" ht="15" x14ac:dyDescent="0.25">
      <c r="I22209"/>
      <c r="J22209"/>
      <c r="K22209"/>
      <c r="L22209"/>
    </row>
    <row r="22210" spans="9:12" ht="15" x14ac:dyDescent="0.25">
      <c r="I22210"/>
      <c r="J22210"/>
      <c r="K22210"/>
      <c r="L22210"/>
    </row>
    <row r="22211" spans="9:12" ht="15" x14ac:dyDescent="0.25">
      <c r="I22211"/>
      <c r="J22211"/>
      <c r="K22211"/>
      <c r="L22211"/>
    </row>
    <row r="22212" spans="9:12" ht="15" x14ac:dyDescent="0.25">
      <c r="I22212"/>
      <c r="J22212"/>
      <c r="K22212"/>
      <c r="L22212"/>
    </row>
    <row r="22213" spans="9:12" ht="15" x14ac:dyDescent="0.25">
      <c r="I22213"/>
      <c r="J22213"/>
      <c r="K22213"/>
      <c r="L22213"/>
    </row>
    <row r="22214" spans="9:12" ht="15" x14ac:dyDescent="0.25">
      <c r="I22214"/>
      <c r="J22214"/>
      <c r="K22214"/>
      <c r="L22214"/>
    </row>
    <row r="22215" spans="9:12" ht="15" x14ac:dyDescent="0.25">
      <c r="I22215"/>
      <c r="J22215"/>
      <c r="K22215"/>
      <c r="L22215"/>
    </row>
    <row r="22216" spans="9:12" ht="15" x14ac:dyDescent="0.25">
      <c r="I22216"/>
      <c r="J22216"/>
      <c r="K22216"/>
      <c r="L22216"/>
    </row>
    <row r="22217" spans="9:12" ht="15" x14ac:dyDescent="0.25">
      <c r="I22217"/>
      <c r="J22217"/>
      <c r="K22217"/>
      <c r="L22217"/>
    </row>
    <row r="22218" spans="9:12" ht="15" x14ac:dyDescent="0.25">
      <c r="I22218"/>
      <c r="J22218"/>
      <c r="K22218"/>
      <c r="L22218"/>
    </row>
    <row r="22219" spans="9:12" ht="15" x14ac:dyDescent="0.25">
      <c r="I22219"/>
      <c r="J22219"/>
      <c r="K22219"/>
      <c r="L22219"/>
    </row>
    <row r="22220" spans="9:12" ht="15" x14ac:dyDescent="0.25">
      <c r="I22220"/>
      <c r="J22220"/>
      <c r="K22220"/>
      <c r="L22220"/>
    </row>
    <row r="22221" spans="9:12" ht="15" x14ac:dyDescent="0.25">
      <c r="I22221"/>
      <c r="J22221"/>
      <c r="K22221"/>
      <c r="L22221"/>
    </row>
    <row r="22222" spans="9:12" ht="15" x14ac:dyDescent="0.25">
      <c r="I22222"/>
      <c r="J22222"/>
      <c r="K22222"/>
      <c r="L22222"/>
    </row>
    <row r="22223" spans="9:12" ht="15" x14ac:dyDescent="0.25">
      <c r="I22223"/>
      <c r="J22223"/>
      <c r="K22223"/>
      <c r="L22223"/>
    </row>
    <row r="22224" spans="9:12" ht="15" x14ac:dyDescent="0.25">
      <c r="I22224"/>
      <c r="J22224"/>
      <c r="K22224"/>
      <c r="L22224"/>
    </row>
    <row r="22225" spans="9:12" ht="15" x14ac:dyDescent="0.25">
      <c r="I22225"/>
      <c r="J22225"/>
      <c r="K22225"/>
      <c r="L22225"/>
    </row>
    <row r="22226" spans="9:12" ht="15" x14ac:dyDescent="0.25">
      <c r="I22226"/>
      <c r="J22226"/>
      <c r="K22226"/>
      <c r="L22226"/>
    </row>
    <row r="22227" spans="9:12" ht="15" x14ac:dyDescent="0.25">
      <c r="I22227"/>
      <c r="J22227"/>
      <c r="K22227"/>
      <c r="L22227"/>
    </row>
    <row r="22228" spans="9:12" ht="15" x14ac:dyDescent="0.25">
      <c r="I22228"/>
      <c r="J22228"/>
      <c r="K22228"/>
      <c r="L22228"/>
    </row>
    <row r="22229" spans="9:12" ht="15" x14ac:dyDescent="0.25">
      <c r="I22229"/>
      <c r="J22229"/>
      <c r="K22229"/>
      <c r="L22229"/>
    </row>
    <row r="22230" spans="9:12" ht="15" x14ac:dyDescent="0.25">
      <c r="I22230"/>
      <c r="J22230"/>
      <c r="K22230"/>
      <c r="L22230"/>
    </row>
    <row r="22231" spans="9:12" ht="15" x14ac:dyDescent="0.25">
      <c r="I22231"/>
      <c r="J22231"/>
      <c r="K22231"/>
      <c r="L22231"/>
    </row>
    <row r="22232" spans="9:12" ht="15" x14ac:dyDescent="0.25">
      <c r="I22232"/>
      <c r="J22232"/>
      <c r="K22232"/>
      <c r="L22232"/>
    </row>
    <row r="22233" spans="9:12" ht="15" x14ac:dyDescent="0.25">
      <c r="I22233"/>
      <c r="J22233"/>
      <c r="K22233"/>
      <c r="L22233"/>
    </row>
    <row r="22234" spans="9:12" ht="15" x14ac:dyDescent="0.25">
      <c r="I22234"/>
      <c r="J22234"/>
      <c r="K22234"/>
      <c r="L22234"/>
    </row>
    <row r="22235" spans="9:12" ht="15" x14ac:dyDescent="0.25">
      <c r="I22235"/>
      <c r="J22235"/>
      <c r="K22235"/>
      <c r="L22235"/>
    </row>
    <row r="22236" spans="9:12" ht="15" x14ac:dyDescent="0.25">
      <c r="I22236"/>
      <c r="J22236"/>
      <c r="K22236"/>
      <c r="L22236"/>
    </row>
    <row r="22237" spans="9:12" ht="15" x14ac:dyDescent="0.25">
      <c r="I22237"/>
      <c r="J22237"/>
      <c r="K22237"/>
      <c r="L22237"/>
    </row>
    <row r="22238" spans="9:12" ht="15" x14ac:dyDescent="0.25">
      <c r="I22238"/>
      <c r="J22238"/>
      <c r="K22238"/>
      <c r="L22238"/>
    </row>
    <row r="22239" spans="9:12" ht="15" x14ac:dyDescent="0.25">
      <c r="I22239"/>
      <c r="J22239"/>
      <c r="K22239"/>
      <c r="L22239"/>
    </row>
    <row r="22240" spans="9:12" ht="15" x14ac:dyDescent="0.25">
      <c r="I22240"/>
      <c r="J22240"/>
      <c r="K22240"/>
      <c r="L22240"/>
    </row>
    <row r="22241" spans="9:12" ht="15" x14ac:dyDescent="0.25">
      <c r="I22241"/>
      <c r="J22241"/>
      <c r="K22241"/>
      <c r="L22241"/>
    </row>
    <row r="22242" spans="9:12" ht="15" x14ac:dyDescent="0.25">
      <c r="I22242"/>
      <c r="J22242"/>
      <c r="K22242"/>
      <c r="L22242"/>
    </row>
    <row r="22243" spans="9:12" ht="15" x14ac:dyDescent="0.25">
      <c r="I22243"/>
      <c r="J22243"/>
      <c r="K22243"/>
      <c r="L22243"/>
    </row>
    <row r="22244" spans="9:12" ht="15" x14ac:dyDescent="0.25">
      <c r="I22244"/>
      <c r="J22244"/>
      <c r="K22244"/>
      <c r="L22244"/>
    </row>
    <row r="22245" spans="9:12" ht="15" x14ac:dyDescent="0.25">
      <c r="I22245"/>
      <c r="J22245"/>
      <c r="K22245"/>
      <c r="L22245"/>
    </row>
    <row r="22246" spans="9:12" ht="15" x14ac:dyDescent="0.25">
      <c r="I22246"/>
      <c r="J22246"/>
      <c r="K22246"/>
      <c r="L22246"/>
    </row>
    <row r="22247" spans="9:12" ht="15" x14ac:dyDescent="0.25">
      <c r="I22247"/>
      <c r="J22247"/>
      <c r="K22247"/>
      <c r="L22247"/>
    </row>
    <row r="22248" spans="9:12" ht="15" x14ac:dyDescent="0.25">
      <c r="I22248"/>
      <c r="J22248"/>
      <c r="K22248"/>
      <c r="L22248"/>
    </row>
    <row r="22249" spans="9:12" ht="15" x14ac:dyDescent="0.25">
      <c r="I22249"/>
      <c r="J22249"/>
      <c r="K22249"/>
      <c r="L22249"/>
    </row>
    <row r="22250" spans="9:12" ht="15" x14ac:dyDescent="0.25">
      <c r="I22250"/>
      <c r="J22250"/>
      <c r="K22250"/>
      <c r="L22250"/>
    </row>
    <row r="22251" spans="9:12" ht="15" x14ac:dyDescent="0.25">
      <c r="I22251"/>
      <c r="J22251"/>
      <c r="K22251"/>
      <c r="L22251"/>
    </row>
    <row r="22252" spans="9:12" ht="15" x14ac:dyDescent="0.25">
      <c r="I22252"/>
      <c r="J22252"/>
      <c r="K22252"/>
      <c r="L22252"/>
    </row>
    <row r="22253" spans="9:12" ht="15" x14ac:dyDescent="0.25">
      <c r="I22253"/>
      <c r="J22253"/>
      <c r="K22253"/>
      <c r="L22253"/>
    </row>
    <row r="22254" spans="9:12" ht="15" x14ac:dyDescent="0.25">
      <c r="I22254"/>
      <c r="J22254"/>
      <c r="K22254"/>
      <c r="L22254"/>
    </row>
    <row r="22255" spans="9:12" ht="15" x14ac:dyDescent="0.25">
      <c r="I22255"/>
      <c r="J22255"/>
      <c r="K22255"/>
      <c r="L22255"/>
    </row>
    <row r="22256" spans="9:12" ht="15" x14ac:dyDescent="0.25">
      <c r="I22256"/>
      <c r="J22256"/>
      <c r="K22256"/>
      <c r="L22256"/>
    </row>
    <row r="22257" spans="9:12" ht="15" x14ac:dyDescent="0.25">
      <c r="I22257"/>
      <c r="J22257"/>
      <c r="K22257"/>
      <c r="L22257"/>
    </row>
    <row r="22258" spans="9:12" ht="15" x14ac:dyDescent="0.25">
      <c r="I22258"/>
      <c r="J22258"/>
      <c r="K22258"/>
      <c r="L22258"/>
    </row>
    <row r="22259" spans="9:12" ht="15" x14ac:dyDescent="0.25">
      <c r="I22259"/>
      <c r="J22259"/>
      <c r="K22259"/>
      <c r="L22259"/>
    </row>
    <row r="22260" spans="9:12" ht="15" x14ac:dyDescent="0.25">
      <c r="I22260"/>
      <c r="J22260"/>
      <c r="K22260"/>
      <c r="L22260"/>
    </row>
    <row r="22261" spans="9:12" ht="15" x14ac:dyDescent="0.25">
      <c r="I22261"/>
      <c r="J22261"/>
      <c r="K22261"/>
      <c r="L22261"/>
    </row>
    <row r="22262" spans="9:12" ht="15" x14ac:dyDescent="0.25">
      <c r="I22262"/>
      <c r="J22262"/>
      <c r="K22262"/>
      <c r="L22262"/>
    </row>
    <row r="22263" spans="9:12" ht="15" x14ac:dyDescent="0.25">
      <c r="I22263"/>
      <c r="J22263"/>
      <c r="K22263"/>
      <c r="L22263"/>
    </row>
    <row r="22264" spans="9:12" ht="15" x14ac:dyDescent="0.25">
      <c r="I22264"/>
      <c r="J22264"/>
      <c r="K22264"/>
      <c r="L22264"/>
    </row>
    <row r="22265" spans="9:12" ht="15" x14ac:dyDescent="0.25">
      <c r="I22265"/>
      <c r="J22265"/>
      <c r="K22265"/>
      <c r="L22265"/>
    </row>
    <row r="22266" spans="9:12" ht="15" x14ac:dyDescent="0.25">
      <c r="I22266"/>
      <c r="J22266"/>
      <c r="K22266"/>
      <c r="L22266"/>
    </row>
    <row r="22267" spans="9:12" ht="15" x14ac:dyDescent="0.25">
      <c r="I22267"/>
      <c r="J22267"/>
      <c r="K22267"/>
      <c r="L22267"/>
    </row>
    <row r="22268" spans="9:12" ht="15" x14ac:dyDescent="0.25">
      <c r="I22268"/>
      <c r="J22268"/>
      <c r="K22268"/>
      <c r="L22268"/>
    </row>
    <row r="22269" spans="9:12" ht="15" x14ac:dyDescent="0.25">
      <c r="I22269"/>
      <c r="J22269"/>
      <c r="K22269"/>
      <c r="L22269"/>
    </row>
    <row r="22270" spans="9:12" ht="15" x14ac:dyDescent="0.25">
      <c r="I22270"/>
      <c r="J22270"/>
      <c r="K22270"/>
      <c r="L22270"/>
    </row>
    <row r="22271" spans="9:12" ht="15" x14ac:dyDescent="0.25">
      <c r="I22271"/>
      <c r="J22271"/>
      <c r="K22271"/>
      <c r="L22271"/>
    </row>
    <row r="22272" spans="9:12" ht="15" x14ac:dyDescent="0.25">
      <c r="I22272"/>
      <c r="J22272"/>
      <c r="K22272"/>
      <c r="L22272"/>
    </row>
    <row r="22273" spans="9:12" ht="15" x14ac:dyDescent="0.25">
      <c r="I22273"/>
      <c r="J22273"/>
      <c r="K22273"/>
      <c r="L22273"/>
    </row>
    <row r="22274" spans="9:12" ht="15" x14ac:dyDescent="0.25">
      <c r="I22274"/>
      <c r="J22274"/>
      <c r="K22274"/>
      <c r="L22274"/>
    </row>
    <row r="22275" spans="9:12" ht="15" x14ac:dyDescent="0.25">
      <c r="I22275"/>
      <c r="J22275"/>
      <c r="K22275"/>
      <c r="L22275"/>
    </row>
    <row r="22276" spans="9:12" ht="15" x14ac:dyDescent="0.25">
      <c r="I22276"/>
      <c r="J22276"/>
      <c r="K22276"/>
      <c r="L22276"/>
    </row>
    <row r="22277" spans="9:12" ht="15" x14ac:dyDescent="0.25">
      <c r="I22277"/>
      <c r="J22277"/>
      <c r="K22277"/>
      <c r="L22277"/>
    </row>
    <row r="22278" spans="9:12" ht="15" x14ac:dyDescent="0.25">
      <c r="I22278"/>
      <c r="J22278"/>
      <c r="K22278"/>
      <c r="L22278"/>
    </row>
    <row r="22279" spans="9:12" ht="15" x14ac:dyDescent="0.25">
      <c r="I22279"/>
      <c r="J22279"/>
      <c r="K22279"/>
      <c r="L22279"/>
    </row>
    <row r="22280" spans="9:12" ht="15" x14ac:dyDescent="0.25">
      <c r="I22280"/>
      <c r="J22280"/>
      <c r="K22280"/>
      <c r="L22280"/>
    </row>
    <row r="22281" spans="9:12" ht="15" x14ac:dyDescent="0.25">
      <c r="I22281"/>
      <c r="J22281"/>
      <c r="K22281"/>
      <c r="L22281"/>
    </row>
    <row r="22282" spans="9:12" ht="15" x14ac:dyDescent="0.25">
      <c r="I22282"/>
      <c r="J22282"/>
      <c r="K22282"/>
      <c r="L22282"/>
    </row>
    <row r="22283" spans="9:12" ht="15" x14ac:dyDescent="0.25">
      <c r="I22283"/>
      <c r="J22283"/>
      <c r="K22283"/>
      <c r="L22283"/>
    </row>
    <row r="22284" spans="9:12" ht="15" x14ac:dyDescent="0.25">
      <c r="I22284"/>
      <c r="J22284"/>
      <c r="K22284"/>
      <c r="L22284"/>
    </row>
    <row r="22285" spans="9:12" ht="15" x14ac:dyDescent="0.25">
      <c r="I22285"/>
      <c r="J22285"/>
      <c r="K22285"/>
      <c r="L22285"/>
    </row>
    <row r="22286" spans="9:12" ht="15" x14ac:dyDescent="0.25">
      <c r="I22286"/>
      <c r="J22286"/>
      <c r="K22286"/>
      <c r="L22286"/>
    </row>
    <row r="22287" spans="9:12" ht="15" x14ac:dyDescent="0.25">
      <c r="I22287"/>
      <c r="J22287"/>
      <c r="K22287"/>
      <c r="L22287"/>
    </row>
    <row r="22288" spans="9:12" ht="15" x14ac:dyDescent="0.25">
      <c r="I22288"/>
      <c r="J22288"/>
      <c r="K22288"/>
      <c r="L22288"/>
    </row>
    <row r="22289" spans="9:12" ht="15" x14ac:dyDescent="0.25">
      <c r="I22289"/>
      <c r="J22289"/>
      <c r="K22289"/>
      <c r="L22289"/>
    </row>
    <row r="22290" spans="9:12" ht="15" x14ac:dyDescent="0.25">
      <c r="I22290"/>
      <c r="J22290"/>
      <c r="K22290"/>
      <c r="L22290"/>
    </row>
    <row r="22291" spans="9:12" ht="15" x14ac:dyDescent="0.25">
      <c r="I22291"/>
      <c r="J22291"/>
      <c r="K22291"/>
      <c r="L22291"/>
    </row>
    <row r="22292" spans="9:12" ht="15" x14ac:dyDescent="0.25">
      <c r="I22292"/>
      <c r="J22292"/>
      <c r="K22292"/>
      <c r="L22292"/>
    </row>
    <row r="22293" spans="9:12" ht="15" x14ac:dyDescent="0.25">
      <c r="I22293"/>
      <c r="J22293"/>
      <c r="K22293"/>
      <c r="L22293"/>
    </row>
    <row r="22294" spans="9:12" ht="15" x14ac:dyDescent="0.25">
      <c r="I22294"/>
      <c r="J22294"/>
      <c r="K22294"/>
      <c r="L22294"/>
    </row>
    <row r="22295" spans="9:12" ht="15" x14ac:dyDescent="0.25">
      <c r="I22295"/>
      <c r="J22295"/>
      <c r="K22295"/>
      <c r="L22295"/>
    </row>
    <row r="22296" spans="9:12" ht="15" x14ac:dyDescent="0.25">
      <c r="I22296"/>
      <c r="J22296"/>
      <c r="K22296"/>
      <c r="L22296"/>
    </row>
    <row r="22297" spans="9:12" ht="15" x14ac:dyDescent="0.25">
      <c r="I22297"/>
      <c r="J22297"/>
      <c r="K22297"/>
      <c r="L22297"/>
    </row>
    <row r="22298" spans="9:12" ht="15" x14ac:dyDescent="0.25">
      <c r="I22298"/>
      <c r="J22298"/>
      <c r="K22298"/>
      <c r="L22298"/>
    </row>
    <row r="22299" spans="9:12" ht="15" x14ac:dyDescent="0.25">
      <c r="I22299"/>
      <c r="J22299"/>
      <c r="K22299"/>
      <c r="L22299"/>
    </row>
    <row r="22300" spans="9:12" ht="15" x14ac:dyDescent="0.25">
      <c r="I22300"/>
      <c r="J22300"/>
      <c r="K22300"/>
      <c r="L22300"/>
    </row>
    <row r="22301" spans="9:12" ht="15" x14ac:dyDescent="0.25">
      <c r="I22301"/>
      <c r="J22301"/>
      <c r="K22301"/>
      <c r="L22301"/>
    </row>
    <row r="22302" spans="9:12" ht="15" x14ac:dyDescent="0.25">
      <c r="I22302"/>
      <c r="J22302"/>
      <c r="K22302"/>
      <c r="L22302"/>
    </row>
    <row r="22303" spans="9:12" ht="15" x14ac:dyDescent="0.25">
      <c r="I22303"/>
      <c r="J22303"/>
      <c r="K22303"/>
      <c r="L22303"/>
    </row>
    <row r="22304" spans="9:12" ht="15" x14ac:dyDescent="0.25">
      <c r="I22304"/>
      <c r="J22304"/>
      <c r="K22304"/>
      <c r="L22304"/>
    </row>
    <row r="22305" spans="9:12" ht="15" x14ac:dyDescent="0.25">
      <c r="I22305"/>
      <c r="J22305"/>
      <c r="K22305"/>
      <c r="L22305"/>
    </row>
    <row r="22306" spans="9:12" ht="15" x14ac:dyDescent="0.25">
      <c r="I22306"/>
      <c r="J22306"/>
      <c r="K22306"/>
      <c r="L22306"/>
    </row>
    <row r="22307" spans="9:12" ht="15" x14ac:dyDescent="0.25">
      <c r="I22307"/>
      <c r="J22307"/>
      <c r="K22307"/>
      <c r="L22307"/>
    </row>
    <row r="22308" spans="9:12" ht="15" x14ac:dyDescent="0.25">
      <c r="I22308"/>
      <c r="J22308"/>
      <c r="K22308"/>
      <c r="L22308"/>
    </row>
    <row r="22309" spans="9:12" ht="15" x14ac:dyDescent="0.25">
      <c r="I22309"/>
      <c r="J22309"/>
      <c r="K22309"/>
      <c r="L22309"/>
    </row>
    <row r="22310" spans="9:12" ht="15" x14ac:dyDescent="0.25">
      <c r="I22310"/>
      <c r="J22310"/>
      <c r="K22310"/>
      <c r="L22310"/>
    </row>
    <row r="22311" spans="9:12" ht="15" x14ac:dyDescent="0.25">
      <c r="I22311"/>
      <c r="J22311"/>
      <c r="K22311"/>
      <c r="L22311"/>
    </row>
    <row r="22312" spans="9:12" ht="15" x14ac:dyDescent="0.25">
      <c r="I22312"/>
      <c r="J22312"/>
      <c r="K22312"/>
      <c r="L22312"/>
    </row>
    <row r="22313" spans="9:12" ht="15" x14ac:dyDescent="0.25">
      <c r="I22313"/>
      <c r="J22313"/>
      <c r="K22313"/>
      <c r="L22313"/>
    </row>
    <row r="22314" spans="9:12" ht="15" x14ac:dyDescent="0.25">
      <c r="I22314"/>
      <c r="J22314"/>
      <c r="K22314"/>
      <c r="L22314"/>
    </row>
    <row r="22315" spans="9:12" ht="15" x14ac:dyDescent="0.25">
      <c r="I22315"/>
      <c r="J22315"/>
      <c r="K22315"/>
      <c r="L22315"/>
    </row>
    <row r="22316" spans="9:12" ht="15" x14ac:dyDescent="0.25">
      <c r="I22316"/>
      <c r="J22316"/>
      <c r="K22316"/>
      <c r="L22316"/>
    </row>
    <row r="22317" spans="9:12" ht="15" x14ac:dyDescent="0.25">
      <c r="I22317"/>
      <c r="J22317"/>
      <c r="K22317"/>
      <c r="L22317"/>
    </row>
    <row r="22318" spans="9:12" ht="15" x14ac:dyDescent="0.25">
      <c r="I22318"/>
      <c r="J22318"/>
      <c r="K22318"/>
      <c r="L22318"/>
    </row>
    <row r="22319" spans="9:12" ht="15" x14ac:dyDescent="0.25">
      <c r="I22319"/>
      <c r="J22319"/>
      <c r="K22319"/>
      <c r="L22319"/>
    </row>
    <row r="22320" spans="9:12" ht="15" x14ac:dyDescent="0.25">
      <c r="I22320"/>
      <c r="J22320"/>
      <c r="K22320"/>
      <c r="L22320"/>
    </row>
    <row r="22321" spans="9:12" ht="15" x14ac:dyDescent="0.25">
      <c r="I22321"/>
      <c r="J22321"/>
      <c r="K22321"/>
      <c r="L22321"/>
    </row>
    <row r="22322" spans="9:12" ht="15" x14ac:dyDescent="0.25">
      <c r="I22322"/>
      <c r="J22322"/>
      <c r="K22322"/>
      <c r="L22322"/>
    </row>
    <row r="22323" spans="9:12" ht="15" x14ac:dyDescent="0.25">
      <c r="I22323"/>
      <c r="J22323"/>
      <c r="K22323"/>
      <c r="L22323"/>
    </row>
    <row r="22324" spans="9:12" ht="15" x14ac:dyDescent="0.25">
      <c r="I22324"/>
      <c r="J22324"/>
      <c r="K22324"/>
      <c r="L22324"/>
    </row>
    <row r="22325" spans="9:12" ht="15" x14ac:dyDescent="0.25">
      <c r="I22325"/>
      <c r="J22325"/>
      <c r="K22325"/>
      <c r="L22325"/>
    </row>
    <row r="22326" spans="9:12" ht="15" x14ac:dyDescent="0.25">
      <c r="I22326"/>
      <c r="J22326"/>
      <c r="K22326"/>
      <c r="L22326"/>
    </row>
    <row r="22327" spans="9:12" ht="15" x14ac:dyDescent="0.25">
      <c r="I22327"/>
      <c r="J22327"/>
      <c r="K22327"/>
      <c r="L22327"/>
    </row>
    <row r="22328" spans="9:12" ht="15" x14ac:dyDescent="0.25">
      <c r="I22328"/>
      <c r="J22328"/>
      <c r="K22328"/>
      <c r="L22328"/>
    </row>
    <row r="22329" spans="9:12" ht="15" x14ac:dyDescent="0.25">
      <c r="I22329"/>
      <c r="J22329"/>
      <c r="K22329"/>
      <c r="L22329"/>
    </row>
    <row r="22330" spans="9:12" ht="15" x14ac:dyDescent="0.25">
      <c r="I22330"/>
      <c r="J22330"/>
      <c r="K22330"/>
      <c r="L22330"/>
    </row>
    <row r="22331" spans="9:12" ht="15" x14ac:dyDescent="0.25">
      <c r="I22331"/>
      <c r="J22331"/>
      <c r="K22331"/>
      <c r="L22331"/>
    </row>
    <row r="22332" spans="9:12" ht="15" x14ac:dyDescent="0.25">
      <c r="I22332"/>
      <c r="J22332"/>
      <c r="K22332"/>
      <c r="L22332"/>
    </row>
    <row r="22333" spans="9:12" ht="15" x14ac:dyDescent="0.25">
      <c r="I22333"/>
      <c r="J22333"/>
      <c r="K22333"/>
      <c r="L22333"/>
    </row>
    <row r="22334" spans="9:12" ht="15" x14ac:dyDescent="0.25">
      <c r="I22334"/>
      <c r="J22334"/>
      <c r="K22334"/>
      <c r="L22334"/>
    </row>
    <row r="22335" spans="9:12" ht="15" x14ac:dyDescent="0.25">
      <c r="I22335"/>
      <c r="J22335"/>
      <c r="K22335"/>
      <c r="L22335"/>
    </row>
    <row r="22336" spans="9:12" ht="15" x14ac:dyDescent="0.25">
      <c r="I22336"/>
      <c r="J22336"/>
      <c r="K22336"/>
      <c r="L22336"/>
    </row>
    <row r="22337" spans="9:12" ht="15" x14ac:dyDescent="0.25">
      <c r="I22337"/>
      <c r="J22337"/>
      <c r="K22337"/>
      <c r="L22337"/>
    </row>
    <row r="22338" spans="9:12" ht="15" x14ac:dyDescent="0.25">
      <c r="I22338"/>
      <c r="J22338"/>
      <c r="K22338"/>
      <c r="L22338"/>
    </row>
    <row r="22339" spans="9:12" ht="15" x14ac:dyDescent="0.25">
      <c r="I22339"/>
      <c r="J22339"/>
      <c r="K22339"/>
      <c r="L22339"/>
    </row>
    <row r="22340" spans="9:12" ht="15" x14ac:dyDescent="0.25">
      <c r="I22340"/>
      <c r="J22340"/>
      <c r="K22340"/>
      <c r="L22340"/>
    </row>
    <row r="22341" spans="9:12" ht="15" x14ac:dyDescent="0.25">
      <c r="I22341"/>
      <c r="J22341"/>
      <c r="K22341"/>
      <c r="L22341"/>
    </row>
    <row r="22342" spans="9:12" ht="15" x14ac:dyDescent="0.25">
      <c r="I22342"/>
      <c r="J22342"/>
      <c r="K22342"/>
      <c r="L22342"/>
    </row>
    <row r="22343" spans="9:12" ht="15" x14ac:dyDescent="0.25">
      <c r="I22343"/>
      <c r="J22343"/>
      <c r="K22343"/>
      <c r="L22343"/>
    </row>
    <row r="22344" spans="9:12" ht="15" x14ac:dyDescent="0.25">
      <c r="I22344"/>
      <c r="J22344"/>
      <c r="K22344"/>
      <c r="L22344"/>
    </row>
    <row r="22345" spans="9:12" ht="15" x14ac:dyDescent="0.25">
      <c r="I22345"/>
      <c r="J22345"/>
      <c r="K22345"/>
      <c r="L22345"/>
    </row>
    <row r="22346" spans="9:12" ht="15" x14ac:dyDescent="0.25">
      <c r="I22346"/>
      <c r="J22346"/>
      <c r="K22346"/>
      <c r="L22346"/>
    </row>
    <row r="22347" spans="9:12" ht="15" x14ac:dyDescent="0.25">
      <c r="I22347"/>
      <c r="J22347"/>
      <c r="K22347"/>
      <c r="L22347"/>
    </row>
    <row r="22348" spans="9:12" ht="15" x14ac:dyDescent="0.25">
      <c r="I22348"/>
      <c r="J22348"/>
      <c r="K22348"/>
      <c r="L22348"/>
    </row>
    <row r="22349" spans="9:12" ht="15" x14ac:dyDescent="0.25">
      <c r="I22349"/>
      <c r="J22349"/>
      <c r="K22349"/>
      <c r="L22349"/>
    </row>
    <row r="22350" spans="9:12" ht="15" x14ac:dyDescent="0.25">
      <c r="I22350"/>
      <c r="J22350"/>
      <c r="K22350"/>
      <c r="L22350"/>
    </row>
    <row r="22351" spans="9:12" ht="15" x14ac:dyDescent="0.25">
      <c r="I22351"/>
      <c r="J22351"/>
      <c r="K22351"/>
      <c r="L22351"/>
    </row>
    <row r="22352" spans="9:12" ht="15" x14ac:dyDescent="0.25">
      <c r="I22352"/>
      <c r="J22352"/>
      <c r="K22352"/>
      <c r="L22352"/>
    </row>
    <row r="22353" spans="9:12" ht="15" x14ac:dyDescent="0.25">
      <c r="I22353"/>
      <c r="J22353"/>
      <c r="K22353"/>
      <c r="L22353"/>
    </row>
    <row r="22354" spans="9:12" ht="15" x14ac:dyDescent="0.25">
      <c r="I22354"/>
      <c r="J22354"/>
      <c r="K22354"/>
      <c r="L22354"/>
    </row>
    <row r="22355" spans="9:12" ht="15" x14ac:dyDescent="0.25">
      <c r="I22355"/>
      <c r="J22355"/>
      <c r="K22355"/>
      <c r="L22355"/>
    </row>
    <row r="22356" spans="9:12" ht="15" x14ac:dyDescent="0.25">
      <c r="I22356"/>
      <c r="J22356"/>
      <c r="K22356"/>
      <c r="L22356"/>
    </row>
    <row r="22357" spans="9:12" ht="15" x14ac:dyDescent="0.25">
      <c r="I22357"/>
      <c r="J22357"/>
      <c r="K22357"/>
      <c r="L22357"/>
    </row>
    <row r="22358" spans="9:12" ht="15" x14ac:dyDescent="0.25">
      <c r="I22358"/>
      <c r="J22358"/>
      <c r="K22358"/>
      <c r="L22358"/>
    </row>
    <row r="22359" spans="9:12" ht="15" x14ac:dyDescent="0.25">
      <c r="I22359"/>
      <c r="J22359"/>
      <c r="K22359"/>
      <c r="L22359"/>
    </row>
    <row r="22360" spans="9:12" ht="15" x14ac:dyDescent="0.25">
      <c r="I22360"/>
      <c r="J22360"/>
      <c r="K22360"/>
      <c r="L22360"/>
    </row>
    <row r="22361" spans="9:12" ht="15" x14ac:dyDescent="0.25">
      <c r="I22361"/>
      <c r="J22361"/>
      <c r="K22361"/>
      <c r="L22361"/>
    </row>
    <row r="22362" spans="9:12" ht="15" x14ac:dyDescent="0.25">
      <c r="I22362"/>
      <c r="J22362"/>
      <c r="K22362"/>
      <c r="L22362"/>
    </row>
    <row r="22363" spans="9:12" ht="15" x14ac:dyDescent="0.25">
      <c r="I22363"/>
      <c r="J22363"/>
      <c r="K22363"/>
      <c r="L22363"/>
    </row>
    <row r="22364" spans="9:12" ht="15" x14ac:dyDescent="0.25">
      <c r="I22364"/>
      <c r="J22364"/>
      <c r="K22364"/>
      <c r="L22364"/>
    </row>
    <row r="22365" spans="9:12" ht="15" x14ac:dyDescent="0.25">
      <c r="I22365"/>
      <c r="J22365"/>
      <c r="K22365"/>
      <c r="L22365"/>
    </row>
    <row r="22366" spans="9:12" ht="15" x14ac:dyDescent="0.25">
      <c r="I22366"/>
      <c r="J22366"/>
      <c r="K22366"/>
      <c r="L22366"/>
    </row>
    <row r="22367" spans="9:12" ht="15" x14ac:dyDescent="0.25">
      <c r="I22367"/>
      <c r="J22367"/>
      <c r="K22367"/>
      <c r="L22367"/>
    </row>
    <row r="22368" spans="9:12" ht="15" x14ac:dyDescent="0.25">
      <c r="I22368"/>
      <c r="J22368"/>
      <c r="K22368"/>
      <c r="L22368"/>
    </row>
    <row r="22369" spans="9:12" ht="15" x14ac:dyDescent="0.25">
      <c r="I22369"/>
      <c r="J22369"/>
      <c r="K22369"/>
      <c r="L22369"/>
    </row>
    <row r="22370" spans="9:12" ht="15" x14ac:dyDescent="0.25">
      <c r="I22370"/>
      <c r="J22370"/>
      <c r="K22370"/>
      <c r="L22370"/>
    </row>
    <row r="22371" spans="9:12" ht="15" x14ac:dyDescent="0.25">
      <c r="I22371"/>
      <c r="J22371"/>
      <c r="K22371"/>
      <c r="L22371"/>
    </row>
    <row r="22372" spans="9:12" ht="15" x14ac:dyDescent="0.25">
      <c r="I22372"/>
      <c r="J22372"/>
      <c r="K22372"/>
      <c r="L22372"/>
    </row>
    <row r="22373" spans="9:12" ht="15" x14ac:dyDescent="0.25">
      <c r="I22373"/>
      <c r="J22373"/>
      <c r="K22373"/>
      <c r="L22373"/>
    </row>
    <row r="22374" spans="9:12" ht="15" x14ac:dyDescent="0.25">
      <c r="I22374"/>
      <c r="J22374"/>
      <c r="K22374"/>
      <c r="L22374"/>
    </row>
    <row r="22375" spans="9:12" ht="15" x14ac:dyDescent="0.25">
      <c r="I22375"/>
      <c r="J22375"/>
      <c r="K22375"/>
      <c r="L22375"/>
    </row>
    <row r="22376" spans="9:12" ht="15" x14ac:dyDescent="0.25">
      <c r="I22376"/>
      <c r="J22376"/>
      <c r="K22376"/>
      <c r="L22376"/>
    </row>
    <row r="22377" spans="9:12" ht="15" x14ac:dyDescent="0.25">
      <c r="I22377"/>
      <c r="J22377"/>
      <c r="K22377"/>
      <c r="L22377"/>
    </row>
    <row r="22378" spans="9:12" ht="15" x14ac:dyDescent="0.25">
      <c r="I22378"/>
      <c r="J22378"/>
      <c r="K22378"/>
      <c r="L22378"/>
    </row>
    <row r="22379" spans="9:12" ht="15" x14ac:dyDescent="0.25">
      <c r="I22379"/>
      <c r="J22379"/>
      <c r="K22379"/>
      <c r="L22379"/>
    </row>
    <row r="22380" spans="9:12" ht="15" x14ac:dyDescent="0.25">
      <c r="I22380"/>
      <c r="J22380"/>
      <c r="K22380"/>
      <c r="L22380"/>
    </row>
    <row r="22381" spans="9:12" ht="15" x14ac:dyDescent="0.25">
      <c r="I22381"/>
      <c r="J22381"/>
      <c r="K22381"/>
      <c r="L22381"/>
    </row>
    <row r="22382" spans="9:12" ht="15" x14ac:dyDescent="0.25">
      <c r="I22382"/>
      <c r="J22382"/>
      <c r="K22382"/>
      <c r="L22382"/>
    </row>
    <row r="22383" spans="9:12" ht="15" x14ac:dyDescent="0.25">
      <c r="I22383"/>
      <c r="J22383"/>
      <c r="K22383"/>
      <c r="L22383"/>
    </row>
    <row r="22384" spans="9:12" ht="15" x14ac:dyDescent="0.25">
      <c r="I22384"/>
      <c r="J22384"/>
      <c r="K22384"/>
      <c r="L22384"/>
    </row>
    <row r="22385" spans="9:12" ht="15" x14ac:dyDescent="0.25">
      <c r="I22385"/>
      <c r="J22385"/>
      <c r="K22385"/>
      <c r="L22385"/>
    </row>
    <row r="22386" spans="9:12" ht="15" x14ac:dyDescent="0.25">
      <c r="I22386"/>
      <c r="J22386"/>
      <c r="K22386"/>
      <c r="L22386"/>
    </row>
    <row r="22387" spans="9:12" ht="15" x14ac:dyDescent="0.25">
      <c r="I22387"/>
      <c r="J22387"/>
      <c r="K22387"/>
      <c r="L22387"/>
    </row>
    <row r="22388" spans="9:12" ht="15" x14ac:dyDescent="0.25">
      <c r="I22388"/>
      <c r="J22388"/>
      <c r="K22388"/>
      <c r="L22388"/>
    </row>
    <row r="22389" spans="9:12" ht="15" x14ac:dyDescent="0.25">
      <c r="I22389"/>
      <c r="J22389"/>
      <c r="K22389"/>
      <c r="L22389"/>
    </row>
    <row r="22390" spans="9:12" ht="15" x14ac:dyDescent="0.25">
      <c r="I22390"/>
      <c r="J22390"/>
      <c r="K22390"/>
      <c r="L22390"/>
    </row>
    <row r="22391" spans="9:12" ht="15" x14ac:dyDescent="0.25">
      <c r="I22391"/>
      <c r="J22391"/>
      <c r="K22391"/>
      <c r="L22391"/>
    </row>
    <row r="22392" spans="9:12" ht="15" x14ac:dyDescent="0.25">
      <c r="I22392"/>
      <c r="J22392"/>
      <c r="K22392"/>
      <c r="L22392"/>
    </row>
    <row r="22393" spans="9:12" ht="15" x14ac:dyDescent="0.25">
      <c r="I22393"/>
      <c r="J22393"/>
      <c r="K22393"/>
      <c r="L22393"/>
    </row>
    <row r="22394" spans="9:12" ht="15" x14ac:dyDescent="0.25">
      <c r="I22394"/>
      <c r="J22394"/>
      <c r="K22394"/>
      <c r="L22394"/>
    </row>
    <row r="22395" spans="9:12" ht="15" x14ac:dyDescent="0.25">
      <c r="I22395"/>
      <c r="J22395"/>
      <c r="K22395"/>
      <c r="L22395"/>
    </row>
    <row r="22396" spans="9:12" ht="15" x14ac:dyDescent="0.25">
      <c r="I22396"/>
      <c r="J22396"/>
      <c r="K22396"/>
      <c r="L22396"/>
    </row>
    <row r="22397" spans="9:12" ht="15" x14ac:dyDescent="0.25">
      <c r="I22397"/>
      <c r="J22397"/>
      <c r="K22397"/>
      <c r="L22397"/>
    </row>
    <row r="22398" spans="9:12" ht="15" x14ac:dyDescent="0.25">
      <c r="I22398"/>
      <c r="J22398"/>
      <c r="K22398"/>
      <c r="L22398"/>
    </row>
    <row r="22399" spans="9:12" ht="15" x14ac:dyDescent="0.25">
      <c r="I22399"/>
      <c r="J22399"/>
      <c r="K22399"/>
      <c r="L22399"/>
    </row>
    <row r="22400" spans="9:12" ht="15" x14ac:dyDescent="0.25">
      <c r="I22400"/>
      <c r="J22400"/>
      <c r="K22400"/>
      <c r="L22400"/>
    </row>
    <row r="22401" spans="9:12" ht="15" x14ac:dyDescent="0.25">
      <c r="I22401"/>
      <c r="J22401"/>
      <c r="K22401"/>
      <c r="L22401"/>
    </row>
    <row r="22402" spans="9:12" ht="15" x14ac:dyDescent="0.25">
      <c r="I22402"/>
      <c r="J22402"/>
      <c r="K22402"/>
      <c r="L22402"/>
    </row>
    <row r="22403" spans="9:12" ht="15" x14ac:dyDescent="0.25">
      <c r="I22403"/>
      <c r="J22403"/>
      <c r="K22403"/>
      <c r="L22403"/>
    </row>
    <row r="22404" spans="9:12" ht="15" x14ac:dyDescent="0.25">
      <c r="I22404"/>
      <c r="J22404"/>
      <c r="K22404"/>
      <c r="L22404"/>
    </row>
    <row r="22405" spans="9:12" ht="15" x14ac:dyDescent="0.25">
      <c r="I22405"/>
      <c r="J22405"/>
      <c r="K22405"/>
      <c r="L22405"/>
    </row>
    <row r="22406" spans="9:12" ht="15" x14ac:dyDescent="0.25">
      <c r="I22406"/>
      <c r="J22406"/>
      <c r="K22406"/>
      <c r="L22406"/>
    </row>
    <row r="22407" spans="9:12" ht="15" x14ac:dyDescent="0.25">
      <c r="I22407"/>
      <c r="J22407"/>
      <c r="K22407"/>
      <c r="L22407"/>
    </row>
    <row r="22408" spans="9:12" ht="15" x14ac:dyDescent="0.25">
      <c r="I22408"/>
      <c r="J22408"/>
      <c r="K22408"/>
      <c r="L22408"/>
    </row>
    <row r="22409" spans="9:12" ht="15" x14ac:dyDescent="0.25">
      <c r="I22409"/>
      <c r="J22409"/>
      <c r="K22409"/>
      <c r="L22409"/>
    </row>
    <row r="22410" spans="9:12" ht="15" x14ac:dyDescent="0.25">
      <c r="I22410"/>
      <c r="J22410"/>
      <c r="K22410"/>
      <c r="L22410"/>
    </row>
    <row r="22411" spans="9:12" ht="15" x14ac:dyDescent="0.25">
      <c r="I22411"/>
      <c r="J22411"/>
      <c r="K22411"/>
      <c r="L22411"/>
    </row>
    <row r="22412" spans="9:12" ht="15" x14ac:dyDescent="0.25">
      <c r="I22412"/>
      <c r="J22412"/>
      <c r="K22412"/>
      <c r="L22412"/>
    </row>
    <row r="22413" spans="9:12" ht="15" x14ac:dyDescent="0.25">
      <c r="I22413"/>
      <c r="J22413"/>
      <c r="K22413"/>
      <c r="L22413"/>
    </row>
    <row r="22414" spans="9:12" ht="15" x14ac:dyDescent="0.25">
      <c r="I22414"/>
      <c r="J22414"/>
      <c r="K22414"/>
      <c r="L22414"/>
    </row>
    <row r="22415" spans="9:12" ht="15" x14ac:dyDescent="0.25">
      <c r="I22415"/>
      <c r="J22415"/>
      <c r="K22415"/>
      <c r="L22415"/>
    </row>
    <row r="22416" spans="9:12" ht="15" x14ac:dyDescent="0.25">
      <c r="I22416"/>
      <c r="J22416"/>
      <c r="K22416"/>
      <c r="L22416"/>
    </row>
    <row r="22417" spans="9:12" ht="15" x14ac:dyDescent="0.25">
      <c r="I22417"/>
      <c r="J22417"/>
      <c r="K22417"/>
      <c r="L22417"/>
    </row>
    <row r="22418" spans="9:12" ht="15" x14ac:dyDescent="0.25">
      <c r="I22418"/>
      <c r="J22418"/>
      <c r="K22418"/>
      <c r="L22418"/>
    </row>
    <row r="22419" spans="9:12" ht="15" x14ac:dyDescent="0.25">
      <c r="I22419"/>
      <c r="J22419"/>
      <c r="K22419"/>
      <c r="L22419"/>
    </row>
    <row r="22420" spans="9:12" ht="15" x14ac:dyDescent="0.25">
      <c r="I22420"/>
      <c r="J22420"/>
      <c r="K22420"/>
      <c r="L22420"/>
    </row>
    <row r="22421" spans="9:12" ht="15" x14ac:dyDescent="0.25">
      <c r="I22421"/>
      <c r="J22421"/>
      <c r="K22421"/>
      <c r="L22421"/>
    </row>
    <row r="22422" spans="9:12" ht="15" x14ac:dyDescent="0.25">
      <c r="I22422"/>
      <c r="J22422"/>
      <c r="K22422"/>
      <c r="L22422"/>
    </row>
    <row r="22423" spans="9:12" ht="15" x14ac:dyDescent="0.25">
      <c r="I22423"/>
      <c r="J22423"/>
      <c r="K22423"/>
      <c r="L22423"/>
    </row>
    <row r="22424" spans="9:12" ht="15" x14ac:dyDescent="0.25">
      <c r="I22424"/>
      <c r="J22424"/>
      <c r="K22424"/>
      <c r="L22424"/>
    </row>
    <row r="22425" spans="9:12" ht="15" x14ac:dyDescent="0.25">
      <c r="I22425"/>
      <c r="J22425"/>
      <c r="K22425"/>
      <c r="L22425"/>
    </row>
    <row r="22426" spans="9:12" ht="15" x14ac:dyDescent="0.25">
      <c r="I22426"/>
      <c r="J22426"/>
      <c r="K22426"/>
      <c r="L22426"/>
    </row>
    <row r="22427" spans="9:12" ht="15" x14ac:dyDescent="0.25">
      <c r="I22427"/>
      <c r="J22427"/>
      <c r="K22427"/>
      <c r="L22427"/>
    </row>
    <row r="22428" spans="9:12" ht="15" x14ac:dyDescent="0.25">
      <c r="I22428"/>
      <c r="J22428"/>
      <c r="K22428"/>
      <c r="L22428"/>
    </row>
    <row r="22429" spans="9:12" ht="15" x14ac:dyDescent="0.25">
      <c r="I22429"/>
      <c r="J22429"/>
      <c r="K22429"/>
      <c r="L22429"/>
    </row>
    <row r="22430" spans="9:12" ht="15" x14ac:dyDescent="0.25">
      <c r="I22430"/>
      <c r="J22430"/>
      <c r="K22430"/>
      <c r="L22430"/>
    </row>
    <row r="22431" spans="9:12" ht="15" x14ac:dyDescent="0.25">
      <c r="I22431"/>
      <c r="J22431"/>
      <c r="K22431"/>
      <c r="L22431"/>
    </row>
    <row r="22432" spans="9:12" ht="15" x14ac:dyDescent="0.25">
      <c r="I22432"/>
      <c r="J22432"/>
      <c r="K22432"/>
      <c r="L22432"/>
    </row>
    <row r="22433" spans="9:12" ht="15" x14ac:dyDescent="0.25">
      <c r="I22433"/>
      <c r="J22433"/>
      <c r="K22433"/>
      <c r="L22433"/>
    </row>
    <row r="22434" spans="9:12" ht="15" x14ac:dyDescent="0.25">
      <c r="I22434"/>
      <c r="J22434"/>
      <c r="K22434"/>
      <c r="L22434"/>
    </row>
    <row r="22435" spans="9:12" ht="15" x14ac:dyDescent="0.25">
      <c r="I22435"/>
      <c r="J22435"/>
      <c r="K22435"/>
      <c r="L22435"/>
    </row>
    <row r="22436" spans="9:12" ht="15" x14ac:dyDescent="0.25">
      <c r="I22436"/>
      <c r="J22436"/>
      <c r="K22436"/>
      <c r="L22436"/>
    </row>
    <row r="22437" spans="9:12" ht="15" x14ac:dyDescent="0.25">
      <c r="I22437"/>
      <c r="J22437"/>
      <c r="K22437"/>
      <c r="L22437"/>
    </row>
    <row r="22438" spans="9:12" ht="15" x14ac:dyDescent="0.25">
      <c r="I22438"/>
      <c r="J22438"/>
      <c r="K22438"/>
      <c r="L22438"/>
    </row>
    <row r="22439" spans="9:12" ht="15" x14ac:dyDescent="0.25">
      <c r="I22439"/>
      <c r="J22439"/>
      <c r="K22439"/>
      <c r="L22439"/>
    </row>
    <row r="22440" spans="9:12" ht="15" x14ac:dyDescent="0.25">
      <c r="I22440"/>
      <c r="J22440"/>
      <c r="K22440"/>
      <c r="L22440"/>
    </row>
    <row r="22441" spans="9:12" ht="15" x14ac:dyDescent="0.25">
      <c r="I22441"/>
      <c r="J22441"/>
      <c r="K22441"/>
      <c r="L22441"/>
    </row>
    <row r="22442" spans="9:12" ht="15" x14ac:dyDescent="0.25">
      <c r="I22442"/>
      <c r="J22442"/>
      <c r="K22442"/>
      <c r="L22442"/>
    </row>
    <row r="22443" spans="9:12" ht="15" x14ac:dyDescent="0.25">
      <c r="I22443"/>
      <c r="J22443"/>
      <c r="K22443"/>
      <c r="L22443"/>
    </row>
    <row r="22444" spans="9:12" ht="15" x14ac:dyDescent="0.25">
      <c r="I22444"/>
      <c r="J22444"/>
      <c r="K22444"/>
      <c r="L22444"/>
    </row>
    <row r="22445" spans="9:12" ht="15" x14ac:dyDescent="0.25">
      <c r="I22445"/>
      <c r="J22445"/>
      <c r="K22445"/>
      <c r="L22445"/>
    </row>
    <row r="22446" spans="9:12" ht="15" x14ac:dyDescent="0.25">
      <c r="I22446"/>
      <c r="J22446"/>
      <c r="K22446"/>
      <c r="L22446"/>
    </row>
    <row r="22447" spans="9:12" ht="15" x14ac:dyDescent="0.25">
      <c r="I22447"/>
      <c r="J22447"/>
      <c r="K22447"/>
      <c r="L22447"/>
    </row>
    <row r="22448" spans="9:12" ht="15" x14ac:dyDescent="0.25">
      <c r="I22448"/>
      <c r="J22448"/>
      <c r="K22448"/>
      <c r="L22448"/>
    </row>
    <row r="22449" spans="9:12" ht="15" x14ac:dyDescent="0.25">
      <c r="I22449"/>
      <c r="J22449"/>
      <c r="K22449"/>
      <c r="L22449"/>
    </row>
    <row r="22450" spans="9:12" ht="15" x14ac:dyDescent="0.25">
      <c r="I22450"/>
      <c r="J22450"/>
      <c r="K22450"/>
      <c r="L22450"/>
    </row>
    <row r="22451" spans="9:12" ht="15" x14ac:dyDescent="0.25">
      <c r="I22451"/>
      <c r="J22451"/>
      <c r="K22451"/>
      <c r="L22451"/>
    </row>
    <row r="22452" spans="9:12" ht="15" x14ac:dyDescent="0.25">
      <c r="I22452"/>
      <c r="J22452"/>
      <c r="K22452"/>
      <c r="L22452"/>
    </row>
    <row r="22453" spans="9:12" ht="15" x14ac:dyDescent="0.25">
      <c r="I22453"/>
      <c r="J22453"/>
      <c r="K22453"/>
      <c r="L22453"/>
    </row>
    <row r="22454" spans="9:12" ht="15" x14ac:dyDescent="0.25">
      <c r="I22454"/>
      <c r="J22454"/>
      <c r="K22454"/>
      <c r="L22454"/>
    </row>
    <row r="22455" spans="9:12" ht="15" x14ac:dyDescent="0.25">
      <c r="I22455"/>
      <c r="J22455"/>
      <c r="K22455"/>
      <c r="L22455"/>
    </row>
    <row r="22456" spans="9:12" ht="15" x14ac:dyDescent="0.25">
      <c r="I22456"/>
      <c r="J22456"/>
      <c r="K22456"/>
      <c r="L22456"/>
    </row>
    <row r="22457" spans="9:12" ht="15" x14ac:dyDescent="0.25">
      <c r="I22457"/>
      <c r="J22457"/>
      <c r="K22457"/>
      <c r="L22457"/>
    </row>
    <row r="22458" spans="9:12" ht="15" x14ac:dyDescent="0.25">
      <c r="I22458"/>
      <c r="J22458"/>
      <c r="K22458"/>
      <c r="L22458"/>
    </row>
    <row r="22459" spans="9:12" ht="15" x14ac:dyDescent="0.25">
      <c r="I22459"/>
      <c r="J22459"/>
      <c r="K22459"/>
      <c r="L22459"/>
    </row>
    <row r="22460" spans="9:12" ht="15" x14ac:dyDescent="0.25">
      <c r="I22460"/>
      <c r="J22460"/>
      <c r="K22460"/>
      <c r="L22460"/>
    </row>
    <row r="22461" spans="9:12" ht="15" x14ac:dyDescent="0.25">
      <c r="I22461"/>
      <c r="J22461"/>
      <c r="K22461"/>
      <c r="L22461"/>
    </row>
    <row r="22462" spans="9:12" ht="15" x14ac:dyDescent="0.25">
      <c r="I22462"/>
      <c r="J22462"/>
      <c r="K22462"/>
      <c r="L22462"/>
    </row>
    <row r="22463" spans="9:12" ht="15" x14ac:dyDescent="0.25">
      <c r="I22463"/>
      <c r="J22463"/>
      <c r="K22463"/>
      <c r="L22463"/>
    </row>
    <row r="22464" spans="9:12" ht="15" x14ac:dyDescent="0.25">
      <c r="I22464"/>
      <c r="J22464"/>
      <c r="K22464"/>
      <c r="L22464"/>
    </row>
    <row r="22465" spans="9:12" ht="15" x14ac:dyDescent="0.25">
      <c r="I22465"/>
      <c r="J22465"/>
      <c r="K22465"/>
      <c r="L22465"/>
    </row>
    <row r="22466" spans="9:12" ht="15" x14ac:dyDescent="0.25">
      <c r="I22466"/>
      <c r="J22466"/>
      <c r="K22466"/>
      <c r="L22466"/>
    </row>
    <row r="22467" spans="9:12" ht="15" x14ac:dyDescent="0.25">
      <c r="I22467"/>
      <c r="J22467"/>
      <c r="K22467"/>
      <c r="L22467"/>
    </row>
    <row r="22468" spans="9:12" ht="15" x14ac:dyDescent="0.25">
      <c r="I22468"/>
      <c r="J22468"/>
      <c r="K22468"/>
      <c r="L22468"/>
    </row>
    <row r="22469" spans="9:12" ht="15" x14ac:dyDescent="0.25">
      <c r="I22469"/>
      <c r="J22469"/>
      <c r="K22469"/>
      <c r="L22469"/>
    </row>
    <row r="22470" spans="9:12" ht="15" x14ac:dyDescent="0.25">
      <c r="I22470"/>
      <c r="J22470"/>
      <c r="K22470"/>
      <c r="L22470"/>
    </row>
    <row r="22471" spans="9:12" ht="15" x14ac:dyDescent="0.25">
      <c r="I22471"/>
      <c r="J22471"/>
      <c r="K22471"/>
      <c r="L22471"/>
    </row>
    <row r="22472" spans="9:12" ht="15" x14ac:dyDescent="0.25">
      <c r="I22472"/>
      <c r="J22472"/>
      <c r="K22472"/>
      <c r="L22472"/>
    </row>
    <row r="22473" spans="9:12" ht="15" x14ac:dyDescent="0.25">
      <c r="I22473"/>
      <c r="J22473"/>
      <c r="K22473"/>
      <c r="L22473"/>
    </row>
    <row r="22474" spans="9:12" ht="15" x14ac:dyDescent="0.25">
      <c r="I22474"/>
      <c r="J22474"/>
      <c r="K22474"/>
      <c r="L22474"/>
    </row>
    <row r="22475" spans="9:12" ht="15" x14ac:dyDescent="0.25">
      <c r="I22475"/>
      <c r="J22475"/>
      <c r="K22475"/>
      <c r="L22475"/>
    </row>
    <row r="22476" spans="9:12" ht="15" x14ac:dyDescent="0.25">
      <c r="I22476"/>
      <c r="J22476"/>
      <c r="K22476"/>
      <c r="L22476"/>
    </row>
    <row r="22477" spans="9:12" ht="15" x14ac:dyDescent="0.25">
      <c r="I22477"/>
      <c r="J22477"/>
      <c r="K22477"/>
      <c r="L22477"/>
    </row>
    <row r="22478" spans="9:12" ht="15" x14ac:dyDescent="0.25">
      <c r="I22478"/>
      <c r="J22478"/>
      <c r="K22478"/>
      <c r="L22478"/>
    </row>
    <row r="22479" spans="9:12" ht="15" x14ac:dyDescent="0.25">
      <c r="I22479"/>
      <c r="J22479"/>
      <c r="K22479"/>
      <c r="L22479"/>
    </row>
    <row r="22480" spans="9:12" ht="15" x14ac:dyDescent="0.25">
      <c r="I22480"/>
      <c r="J22480"/>
      <c r="K22480"/>
      <c r="L22480"/>
    </row>
    <row r="22481" spans="9:12" ht="15" x14ac:dyDescent="0.25">
      <c r="I22481"/>
      <c r="J22481"/>
      <c r="K22481"/>
      <c r="L22481"/>
    </row>
    <row r="22482" spans="9:12" ht="15" x14ac:dyDescent="0.25">
      <c r="I22482"/>
      <c r="J22482"/>
      <c r="K22482"/>
      <c r="L22482"/>
    </row>
    <row r="22483" spans="9:12" ht="15" x14ac:dyDescent="0.25">
      <c r="I22483"/>
      <c r="J22483"/>
      <c r="K22483"/>
      <c r="L22483"/>
    </row>
    <row r="22484" spans="9:12" ht="15" x14ac:dyDescent="0.25">
      <c r="I22484"/>
      <c r="J22484"/>
      <c r="K22484"/>
      <c r="L22484"/>
    </row>
    <row r="22485" spans="9:12" ht="15" x14ac:dyDescent="0.25">
      <c r="I22485"/>
      <c r="J22485"/>
      <c r="K22485"/>
      <c r="L22485"/>
    </row>
    <row r="22486" spans="9:12" ht="15" x14ac:dyDescent="0.25">
      <c r="I22486"/>
      <c r="J22486"/>
      <c r="K22486"/>
      <c r="L22486"/>
    </row>
    <row r="22487" spans="9:12" ht="15" x14ac:dyDescent="0.25">
      <c r="I22487"/>
      <c r="J22487"/>
      <c r="K22487"/>
      <c r="L22487"/>
    </row>
    <row r="22488" spans="9:12" ht="15" x14ac:dyDescent="0.25">
      <c r="I22488"/>
      <c r="J22488"/>
      <c r="K22488"/>
      <c r="L22488"/>
    </row>
    <row r="22489" spans="9:12" ht="15" x14ac:dyDescent="0.25">
      <c r="I22489"/>
      <c r="J22489"/>
      <c r="K22489"/>
      <c r="L22489"/>
    </row>
    <row r="22490" spans="9:12" ht="15" x14ac:dyDescent="0.25">
      <c r="I22490"/>
      <c r="J22490"/>
      <c r="K22490"/>
      <c r="L22490"/>
    </row>
    <row r="22491" spans="9:12" ht="15" x14ac:dyDescent="0.25">
      <c r="I22491"/>
      <c r="J22491"/>
      <c r="K22491"/>
      <c r="L22491"/>
    </row>
    <row r="22492" spans="9:12" ht="15" x14ac:dyDescent="0.25">
      <c r="I22492"/>
      <c r="J22492"/>
      <c r="K22492"/>
      <c r="L22492"/>
    </row>
    <row r="22493" spans="9:12" ht="15" x14ac:dyDescent="0.25">
      <c r="I22493"/>
      <c r="J22493"/>
      <c r="K22493"/>
      <c r="L22493"/>
    </row>
    <row r="22494" spans="9:12" ht="15" x14ac:dyDescent="0.25">
      <c r="I22494"/>
      <c r="J22494"/>
      <c r="K22494"/>
      <c r="L22494"/>
    </row>
    <row r="22495" spans="9:12" ht="15" x14ac:dyDescent="0.25">
      <c r="I22495"/>
      <c r="J22495"/>
      <c r="K22495"/>
      <c r="L22495"/>
    </row>
    <row r="22496" spans="9:12" ht="15" x14ac:dyDescent="0.25">
      <c r="I22496"/>
      <c r="J22496"/>
      <c r="K22496"/>
      <c r="L22496"/>
    </row>
    <row r="22497" spans="9:12" ht="15" x14ac:dyDescent="0.25">
      <c r="I22497"/>
      <c r="J22497"/>
      <c r="K22497"/>
      <c r="L22497"/>
    </row>
    <row r="22498" spans="9:12" ht="15" x14ac:dyDescent="0.25">
      <c r="I22498"/>
      <c r="J22498"/>
      <c r="K22498"/>
      <c r="L22498"/>
    </row>
    <row r="22499" spans="9:12" ht="15" x14ac:dyDescent="0.25">
      <c r="I22499"/>
      <c r="J22499"/>
      <c r="K22499"/>
      <c r="L22499"/>
    </row>
    <row r="22500" spans="9:12" ht="15" x14ac:dyDescent="0.25">
      <c r="I22500"/>
      <c r="J22500"/>
      <c r="K22500"/>
      <c r="L22500"/>
    </row>
    <row r="22501" spans="9:12" ht="15" x14ac:dyDescent="0.25">
      <c r="I22501"/>
      <c r="J22501"/>
      <c r="K22501"/>
      <c r="L22501"/>
    </row>
    <row r="22502" spans="9:12" ht="15" x14ac:dyDescent="0.25">
      <c r="I22502"/>
      <c r="J22502"/>
      <c r="K22502"/>
      <c r="L22502"/>
    </row>
    <row r="22503" spans="9:12" ht="15" x14ac:dyDescent="0.25">
      <c r="I22503"/>
      <c r="J22503"/>
      <c r="K22503"/>
      <c r="L22503"/>
    </row>
    <row r="22504" spans="9:12" ht="15" x14ac:dyDescent="0.25">
      <c r="I22504"/>
      <c r="J22504"/>
      <c r="K22504"/>
      <c r="L22504"/>
    </row>
    <row r="22505" spans="9:12" ht="15" x14ac:dyDescent="0.25">
      <c r="I22505"/>
      <c r="J22505"/>
      <c r="K22505"/>
      <c r="L22505"/>
    </row>
    <row r="22506" spans="9:12" ht="15" x14ac:dyDescent="0.25">
      <c r="I22506"/>
      <c r="J22506"/>
      <c r="K22506"/>
      <c r="L22506"/>
    </row>
    <row r="22507" spans="9:12" ht="15" x14ac:dyDescent="0.25">
      <c r="I22507"/>
      <c r="J22507"/>
      <c r="K22507"/>
      <c r="L22507"/>
    </row>
    <row r="22508" spans="9:12" ht="15" x14ac:dyDescent="0.25">
      <c r="I22508"/>
      <c r="J22508"/>
      <c r="K22508"/>
      <c r="L22508"/>
    </row>
    <row r="22509" spans="9:12" ht="15" x14ac:dyDescent="0.25">
      <c r="I22509"/>
      <c r="J22509"/>
      <c r="K22509"/>
      <c r="L22509"/>
    </row>
    <row r="22510" spans="9:12" ht="15" x14ac:dyDescent="0.25">
      <c r="I22510"/>
      <c r="J22510"/>
      <c r="K22510"/>
      <c r="L22510"/>
    </row>
    <row r="22511" spans="9:12" ht="15" x14ac:dyDescent="0.25">
      <c r="I22511"/>
      <c r="J22511"/>
      <c r="K22511"/>
      <c r="L22511"/>
    </row>
    <row r="22512" spans="9:12" ht="15" x14ac:dyDescent="0.25">
      <c r="I22512"/>
      <c r="J22512"/>
      <c r="K22512"/>
      <c r="L22512"/>
    </row>
    <row r="22513" spans="9:12" ht="15" x14ac:dyDescent="0.25">
      <c r="I22513"/>
      <c r="J22513"/>
      <c r="K22513"/>
      <c r="L22513"/>
    </row>
    <row r="22514" spans="9:12" ht="15" x14ac:dyDescent="0.25">
      <c r="I22514"/>
      <c r="J22514"/>
      <c r="K22514"/>
      <c r="L22514"/>
    </row>
    <row r="22515" spans="9:12" ht="15" x14ac:dyDescent="0.25">
      <c r="I22515"/>
      <c r="J22515"/>
      <c r="K22515"/>
      <c r="L22515"/>
    </row>
    <row r="22516" spans="9:12" ht="15" x14ac:dyDescent="0.25">
      <c r="I22516"/>
      <c r="J22516"/>
      <c r="K22516"/>
      <c r="L22516"/>
    </row>
    <row r="22517" spans="9:12" ht="15" x14ac:dyDescent="0.25">
      <c r="I22517"/>
      <c r="J22517"/>
      <c r="K22517"/>
      <c r="L22517"/>
    </row>
    <row r="22518" spans="9:12" ht="15" x14ac:dyDescent="0.25">
      <c r="I22518"/>
      <c r="J22518"/>
      <c r="K22518"/>
      <c r="L22518"/>
    </row>
    <row r="22519" spans="9:12" ht="15" x14ac:dyDescent="0.25">
      <c r="I22519"/>
      <c r="J22519"/>
      <c r="K22519"/>
      <c r="L22519"/>
    </row>
    <row r="22520" spans="9:12" ht="15" x14ac:dyDescent="0.25">
      <c r="I22520"/>
      <c r="J22520"/>
      <c r="K22520"/>
      <c r="L22520"/>
    </row>
    <row r="22521" spans="9:12" ht="15" x14ac:dyDescent="0.25">
      <c r="I22521"/>
      <c r="J22521"/>
      <c r="K22521"/>
      <c r="L22521"/>
    </row>
    <row r="22522" spans="9:12" ht="15" x14ac:dyDescent="0.25">
      <c r="I22522"/>
      <c r="J22522"/>
      <c r="K22522"/>
      <c r="L22522"/>
    </row>
    <row r="22523" spans="9:12" ht="15" x14ac:dyDescent="0.25">
      <c r="I22523"/>
      <c r="J22523"/>
      <c r="K22523"/>
      <c r="L22523"/>
    </row>
    <row r="22524" spans="9:12" ht="15" x14ac:dyDescent="0.25">
      <c r="I22524"/>
      <c r="J22524"/>
      <c r="K22524"/>
      <c r="L22524"/>
    </row>
    <row r="22525" spans="9:12" ht="15" x14ac:dyDescent="0.25">
      <c r="I22525"/>
      <c r="J22525"/>
      <c r="K22525"/>
      <c r="L22525"/>
    </row>
    <row r="22526" spans="9:12" ht="15" x14ac:dyDescent="0.25">
      <c r="I22526"/>
      <c r="J22526"/>
      <c r="K22526"/>
      <c r="L22526"/>
    </row>
    <row r="22527" spans="9:12" ht="15" x14ac:dyDescent="0.25">
      <c r="I22527"/>
      <c r="J22527"/>
      <c r="K22527"/>
      <c r="L22527"/>
    </row>
    <row r="22528" spans="9:12" ht="15" x14ac:dyDescent="0.25">
      <c r="I22528"/>
      <c r="J22528"/>
      <c r="K22528"/>
      <c r="L22528"/>
    </row>
    <row r="22529" spans="9:12" ht="15" x14ac:dyDescent="0.25">
      <c r="I22529"/>
      <c r="J22529"/>
      <c r="K22529"/>
      <c r="L22529"/>
    </row>
    <row r="22530" spans="9:12" ht="15" x14ac:dyDescent="0.25">
      <c r="I22530"/>
      <c r="J22530"/>
      <c r="K22530"/>
      <c r="L22530"/>
    </row>
    <row r="22531" spans="9:12" ht="15" x14ac:dyDescent="0.25">
      <c r="I22531"/>
      <c r="J22531"/>
      <c r="K22531"/>
      <c r="L22531"/>
    </row>
    <row r="22532" spans="9:12" ht="15" x14ac:dyDescent="0.25">
      <c r="I22532"/>
      <c r="J22532"/>
      <c r="K22532"/>
      <c r="L22532"/>
    </row>
    <row r="22533" spans="9:12" ht="15" x14ac:dyDescent="0.25">
      <c r="I22533"/>
      <c r="J22533"/>
      <c r="K22533"/>
      <c r="L22533"/>
    </row>
    <row r="22534" spans="9:12" ht="15" x14ac:dyDescent="0.25">
      <c r="I22534"/>
      <c r="J22534"/>
      <c r="K22534"/>
      <c r="L22534"/>
    </row>
    <row r="22535" spans="9:12" ht="15" x14ac:dyDescent="0.25">
      <c r="I22535"/>
      <c r="J22535"/>
      <c r="K22535"/>
      <c r="L22535"/>
    </row>
    <row r="22536" spans="9:12" ht="15" x14ac:dyDescent="0.25">
      <c r="I22536"/>
      <c r="J22536"/>
      <c r="K22536"/>
      <c r="L22536"/>
    </row>
    <row r="22537" spans="9:12" ht="15" x14ac:dyDescent="0.25">
      <c r="I22537"/>
      <c r="J22537"/>
      <c r="K22537"/>
      <c r="L22537"/>
    </row>
    <row r="22538" spans="9:12" ht="15" x14ac:dyDescent="0.25">
      <c r="I22538"/>
      <c r="J22538"/>
      <c r="K22538"/>
      <c r="L22538"/>
    </row>
    <row r="22539" spans="9:12" ht="15" x14ac:dyDescent="0.25">
      <c r="I22539"/>
      <c r="J22539"/>
      <c r="K22539"/>
      <c r="L22539"/>
    </row>
    <row r="22540" spans="9:12" ht="15" x14ac:dyDescent="0.25">
      <c r="I22540"/>
      <c r="J22540"/>
      <c r="K22540"/>
      <c r="L22540"/>
    </row>
    <row r="22541" spans="9:12" ht="15" x14ac:dyDescent="0.25">
      <c r="I22541"/>
      <c r="J22541"/>
      <c r="K22541"/>
      <c r="L22541"/>
    </row>
    <row r="22542" spans="9:12" ht="15" x14ac:dyDescent="0.25">
      <c r="I22542"/>
      <c r="J22542"/>
      <c r="K22542"/>
      <c r="L22542"/>
    </row>
    <row r="22543" spans="9:12" ht="15" x14ac:dyDescent="0.25">
      <c r="I22543"/>
      <c r="J22543"/>
      <c r="K22543"/>
      <c r="L22543"/>
    </row>
    <row r="22544" spans="9:12" ht="15" x14ac:dyDescent="0.25">
      <c r="I22544"/>
      <c r="J22544"/>
      <c r="K22544"/>
      <c r="L22544"/>
    </row>
    <row r="22545" spans="9:12" ht="15" x14ac:dyDescent="0.25">
      <c r="I22545"/>
      <c r="J22545"/>
      <c r="K22545"/>
      <c r="L22545"/>
    </row>
    <row r="22546" spans="9:12" ht="15" x14ac:dyDescent="0.25">
      <c r="I22546"/>
      <c r="J22546"/>
      <c r="K22546"/>
      <c r="L22546"/>
    </row>
    <row r="22547" spans="9:12" ht="15" x14ac:dyDescent="0.25">
      <c r="I22547"/>
      <c r="J22547"/>
      <c r="K22547"/>
      <c r="L22547"/>
    </row>
    <row r="22548" spans="9:12" ht="15" x14ac:dyDescent="0.25">
      <c r="I22548"/>
      <c r="J22548"/>
      <c r="K22548"/>
      <c r="L22548"/>
    </row>
    <row r="22549" spans="9:12" ht="15" x14ac:dyDescent="0.25">
      <c r="I22549"/>
      <c r="J22549"/>
      <c r="K22549"/>
      <c r="L22549"/>
    </row>
    <row r="22550" spans="9:12" ht="15" x14ac:dyDescent="0.25">
      <c r="I22550"/>
      <c r="J22550"/>
      <c r="K22550"/>
      <c r="L22550"/>
    </row>
    <row r="22551" spans="9:12" ht="15" x14ac:dyDescent="0.25">
      <c r="I22551"/>
      <c r="J22551"/>
      <c r="K22551"/>
      <c r="L22551"/>
    </row>
    <row r="22552" spans="9:12" ht="15" x14ac:dyDescent="0.25">
      <c r="I22552"/>
      <c r="J22552"/>
      <c r="K22552"/>
      <c r="L22552"/>
    </row>
    <row r="22553" spans="9:12" ht="15" x14ac:dyDescent="0.25">
      <c r="I22553"/>
      <c r="J22553"/>
      <c r="K22553"/>
      <c r="L22553"/>
    </row>
    <row r="22554" spans="9:12" ht="15" x14ac:dyDescent="0.25">
      <c r="I22554"/>
      <c r="J22554"/>
      <c r="K22554"/>
      <c r="L22554"/>
    </row>
    <row r="22555" spans="9:12" ht="15" x14ac:dyDescent="0.25">
      <c r="I22555"/>
      <c r="J22555"/>
      <c r="K22555"/>
      <c r="L22555"/>
    </row>
    <row r="22556" spans="9:12" ht="15" x14ac:dyDescent="0.25">
      <c r="I22556"/>
      <c r="J22556"/>
      <c r="K22556"/>
      <c r="L22556"/>
    </row>
    <row r="22557" spans="9:12" ht="15" x14ac:dyDescent="0.25">
      <c r="I22557"/>
      <c r="J22557"/>
      <c r="K22557"/>
      <c r="L22557"/>
    </row>
    <row r="22558" spans="9:12" ht="15" x14ac:dyDescent="0.25">
      <c r="I22558"/>
      <c r="J22558"/>
      <c r="K22558"/>
      <c r="L22558"/>
    </row>
    <row r="22559" spans="9:12" ht="15" x14ac:dyDescent="0.25">
      <c r="I22559"/>
      <c r="J22559"/>
      <c r="K22559"/>
      <c r="L22559"/>
    </row>
    <row r="22560" spans="9:12" ht="15" x14ac:dyDescent="0.25">
      <c r="I22560"/>
      <c r="J22560"/>
      <c r="K22560"/>
      <c r="L22560"/>
    </row>
    <row r="22561" spans="9:12" ht="15" x14ac:dyDescent="0.25">
      <c r="I22561"/>
      <c r="J22561"/>
      <c r="K22561"/>
      <c r="L22561"/>
    </row>
    <row r="22562" spans="9:12" ht="15" x14ac:dyDescent="0.25">
      <c r="I22562"/>
      <c r="J22562"/>
      <c r="K22562"/>
      <c r="L22562"/>
    </row>
    <row r="22563" spans="9:12" ht="15" x14ac:dyDescent="0.25">
      <c r="I22563"/>
      <c r="J22563"/>
      <c r="K22563"/>
      <c r="L22563"/>
    </row>
    <row r="22564" spans="9:12" ht="15" x14ac:dyDescent="0.25">
      <c r="I22564"/>
      <c r="J22564"/>
      <c r="K22564"/>
      <c r="L22564"/>
    </row>
    <row r="22565" spans="9:12" ht="15" x14ac:dyDescent="0.25">
      <c r="I22565"/>
      <c r="J22565"/>
      <c r="K22565"/>
      <c r="L22565"/>
    </row>
    <row r="22566" spans="9:12" ht="15" x14ac:dyDescent="0.25">
      <c r="I22566"/>
      <c r="J22566"/>
      <c r="K22566"/>
      <c r="L22566"/>
    </row>
    <row r="22567" spans="9:12" ht="15" x14ac:dyDescent="0.25">
      <c r="I22567"/>
      <c r="J22567"/>
      <c r="K22567"/>
      <c r="L22567"/>
    </row>
    <row r="22568" spans="9:12" ht="15" x14ac:dyDescent="0.25">
      <c r="I22568"/>
      <c r="J22568"/>
      <c r="K22568"/>
      <c r="L22568"/>
    </row>
    <row r="22569" spans="9:12" ht="15" x14ac:dyDescent="0.25">
      <c r="I22569"/>
      <c r="J22569"/>
      <c r="K22569"/>
      <c r="L22569"/>
    </row>
    <row r="22570" spans="9:12" ht="15" x14ac:dyDescent="0.25">
      <c r="I22570"/>
      <c r="J22570"/>
      <c r="K22570"/>
      <c r="L22570"/>
    </row>
    <row r="22571" spans="9:12" ht="15" x14ac:dyDescent="0.25">
      <c r="I22571"/>
      <c r="J22571"/>
      <c r="K22571"/>
      <c r="L22571"/>
    </row>
    <row r="22572" spans="9:12" ht="15" x14ac:dyDescent="0.25">
      <c r="I22572"/>
      <c r="J22572"/>
      <c r="K22572"/>
      <c r="L22572"/>
    </row>
    <row r="22573" spans="9:12" ht="15" x14ac:dyDescent="0.25">
      <c r="I22573"/>
      <c r="J22573"/>
      <c r="K22573"/>
      <c r="L22573"/>
    </row>
    <row r="22574" spans="9:12" ht="15" x14ac:dyDescent="0.25">
      <c r="I22574"/>
      <c r="J22574"/>
      <c r="K22574"/>
      <c r="L22574"/>
    </row>
    <row r="22575" spans="9:12" ht="15" x14ac:dyDescent="0.25">
      <c r="I22575"/>
      <c r="J22575"/>
      <c r="K22575"/>
      <c r="L22575"/>
    </row>
    <row r="22576" spans="9:12" ht="15" x14ac:dyDescent="0.25">
      <c r="I22576"/>
      <c r="J22576"/>
      <c r="K22576"/>
      <c r="L22576"/>
    </row>
    <row r="22577" spans="9:12" ht="15" x14ac:dyDescent="0.25">
      <c r="I22577"/>
      <c r="J22577"/>
      <c r="K22577"/>
      <c r="L22577"/>
    </row>
    <row r="22578" spans="9:12" ht="15" x14ac:dyDescent="0.25">
      <c r="I22578"/>
      <c r="J22578"/>
      <c r="K22578"/>
      <c r="L22578"/>
    </row>
    <row r="22579" spans="9:12" ht="15" x14ac:dyDescent="0.25">
      <c r="I22579"/>
      <c r="J22579"/>
      <c r="K22579"/>
      <c r="L22579"/>
    </row>
    <row r="22580" spans="9:12" ht="15" x14ac:dyDescent="0.25">
      <c r="I22580"/>
      <c r="J22580"/>
      <c r="K22580"/>
      <c r="L22580"/>
    </row>
    <row r="22581" spans="9:12" ht="15" x14ac:dyDescent="0.25">
      <c r="I22581"/>
      <c r="J22581"/>
      <c r="K22581"/>
      <c r="L22581"/>
    </row>
    <row r="22582" spans="9:12" ht="15" x14ac:dyDescent="0.25">
      <c r="I22582"/>
      <c r="J22582"/>
      <c r="K22582"/>
      <c r="L22582"/>
    </row>
    <row r="22583" spans="9:12" ht="15" x14ac:dyDescent="0.25">
      <c r="I22583"/>
      <c r="J22583"/>
      <c r="K22583"/>
      <c r="L22583"/>
    </row>
    <row r="22584" spans="9:12" ht="15" x14ac:dyDescent="0.25">
      <c r="I22584"/>
      <c r="J22584"/>
      <c r="K22584"/>
      <c r="L22584"/>
    </row>
    <row r="22585" spans="9:12" ht="15" x14ac:dyDescent="0.25">
      <c r="I22585"/>
      <c r="J22585"/>
      <c r="K22585"/>
      <c r="L22585"/>
    </row>
    <row r="22586" spans="9:12" ht="15" x14ac:dyDescent="0.25">
      <c r="I22586"/>
      <c r="J22586"/>
      <c r="K22586"/>
      <c r="L22586"/>
    </row>
    <row r="22587" spans="9:12" ht="15" x14ac:dyDescent="0.25">
      <c r="I22587"/>
      <c r="J22587"/>
      <c r="K22587"/>
      <c r="L22587"/>
    </row>
    <row r="22588" spans="9:12" ht="15" x14ac:dyDescent="0.25">
      <c r="I22588"/>
      <c r="J22588"/>
      <c r="K22588"/>
      <c r="L22588"/>
    </row>
    <row r="22589" spans="9:12" ht="15" x14ac:dyDescent="0.25">
      <c r="I22589"/>
      <c r="J22589"/>
      <c r="K22589"/>
      <c r="L22589"/>
    </row>
    <row r="22590" spans="9:12" ht="15" x14ac:dyDescent="0.25">
      <c r="I22590"/>
      <c r="J22590"/>
      <c r="K22590"/>
      <c r="L22590"/>
    </row>
    <row r="22591" spans="9:12" ht="15" x14ac:dyDescent="0.25">
      <c r="I22591"/>
      <c r="J22591"/>
      <c r="K22591"/>
      <c r="L22591"/>
    </row>
    <row r="22592" spans="9:12" ht="15" x14ac:dyDescent="0.25">
      <c r="I22592"/>
      <c r="J22592"/>
      <c r="K22592"/>
      <c r="L22592"/>
    </row>
    <row r="22593" spans="9:12" ht="15" x14ac:dyDescent="0.25">
      <c r="I22593"/>
      <c r="J22593"/>
      <c r="K22593"/>
      <c r="L22593"/>
    </row>
    <row r="22594" spans="9:12" ht="15" x14ac:dyDescent="0.25">
      <c r="I22594"/>
      <c r="J22594"/>
      <c r="K22594"/>
      <c r="L22594"/>
    </row>
    <row r="22595" spans="9:12" ht="15" x14ac:dyDescent="0.25">
      <c r="I22595"/>
      <c r="J22595"/>
      <c r="K22595"/>
      <c r="L22595"/>
    </row>
    <row r="22596" spans="9:12" ht="15" x14ac:dyDescent="0.25">
      <c r="I22596"/>
      <c r="J22596"/>
      <c r="K22596"/>
      <c r="L22596"/>
    </row>
    <row r="22597" spans="9:12" ht="15" x14ac:dyDescent="0.25">
      <c r="I22597"/>
      <c r="J22597"/>
      <c r="K22597"/>
      <c r="L22597"/>
    </row>
    <row r="22598" spans="9:12" ht="15" x14ac:dyDescent="0.25">
      <c r="I22598"/>
      <c r="J22598"/>
      <c r="K22598"/>
      <c r="L22598"/>
    </row>
    <row r="22599" spans="9:12" ht="15" x14ac:dyDescent="0.25">
      <c r="I22599"/>
      <c r="J22599"/>
      <c r="K22599"/>
      <c r="L22599"/>
    </row>
    <row r="22600" spans="9:12" ht="15" x14ac:dyDescent="0.25">
      <c r="I22600"/>
      <c r="J22600"/>
      <c r="K22600"/>
      <c r="L22600"/>
    </row>
    <row r="22601" spans="9:12" ht="15" x14ac:dyDescent="0.25">
      <c r="I22601"/>
      <c r="J22601"/>
      <c r="K22601"/>
      <c r="L22601"/>
    </row>
    <row r="22602" spans="9:12" ht="15" x14ac:dyDescent="0.25">
      <c r="I22602"/>
      <c r="J22602"/>
      <c r="K22602"/>
      <c r="L22602"/>
    </row>
    <row r="22603" spans="9:12" ht="15" x14ac:dyDescent="0.25">
      <c r="I22603"/>
      <c r="J22603"/>
      <c r="K22603"/>
      <c r="L22603"/>
    </row>
    <row r="22604" spans="9:12" ht="15" x14ac:dyDescent="0.25">
      <c r="I22604"/>
      <c r="J22604"/>
      <c r="K22604"/>
      <c r="L22604"/>
    </row>
    <row r="22605" spans="9:12" ht="15" x14ac:dyDescent="0.25">
      <c r="I22605"/>
      <c r="J22605"/>
      <c r="K22605"/>
      <c r="L22605"/>
    </row>
    <row r="22606" spans="9:12" ht="15" x14ac:dyDescent="0.25">
      <c r="I22606"/>
      <c r="J22606"/>
      <c r="K22606"/>
      <c r="L22606"/>
    </row>
    <row r="22607" spans="9:12" ht="15" x14ac:dyDescent="0.25">
      <c r="I22607"/>
      <c r="J22607"/>
      <c r="K22607"/>
      <c r="L22607"/>
    </row>
    <row r="22608" spans="9:12" ht="15" x14ac:dyDescent="0.25">
      <c r="I22608"/>
      <c r="J22608"/>
      <c r="K22608"/>
      <c r="L22608"/>
    </row>
    <row r="22609" spans="9:12" ht="15" x14ac:dyDescent="0.25">
      <c r="I22609"/>
      <c r="J22609"/>
      <c r="K22609"/>
      <c r="L22609"/>
    </row>
    <row r="22610" spans="9:12" ht="15" x14ac:dyDescent="0.25">
      <c r="I22610"/>
      <c r="J22610"/>
      <c r="K22610"/>
      <c r="L22610"/>
    </row>
    <row r="22611" spans="9:12" ht="15" x14ac:dyDescent="0.25">
      <c r="I22611"/>
      <c r="J22611"/>
      <c r="K22611"/>
      <c r="L22611"/>
    </row>
    <row r="22612" spans="9:12" ht="15" x14ac:dyDescent="0.25">
      <c r="I22612"/>
      <c r="J22612"/>
      <c r="K22612"/>
      <c r="L22612"/>
    </row>
    <row r="22613" spans="9:12" ht="15" x14ac:dyDescent="0.25">
      <c r="I22613"/>
      <c r="J22613"/>
      <c r="K22613"/>
      <c r="L22613"/>
    </row>
    <row r="22614" spans="9:12" ht="15" x14ac:dyDescent="0.25">
      <c r="I22614"/>
      <c r="J22614"/>
      <c r="K22614"/>
      <c r="L22614"/>
    </row>
    <row r="22615" spans="9:12" ht="15" x14ac:dyDescent="0.25">
      <c r="I22615"/>
      <c r="J22615"/>
      <c r="K22615"/>
      <c r="L22615"/>
    </row>
    <row r="22616" spans="9:12" ht="15" x14ac:dyDescent="0.25">
      <c r="I22616"/>
      <c r="J22616"/>
      <c r="K22616"/>
      <c r="L22616"/>
    </row>
    <row r="22617" spans="9:12" ht="15" x14ac:dyDescent="0.25">
      <c r="I22617"/>
      <c r="J22617"/>
      <c r="K22617"/>
      <c r="L22617"/>
    </row>
    <row r="22618" spans="9:12" ht="15" x14ac:dyDescent="0.25">
      <c r="I22618"/>
      <c r="J22618"/>
      <c r="K22618"/>
      <c r="L22618"/>
    </row>
    <row r="22619" spans="9:12" ht="15" x14ac:dyDescent="0.25">
      <c r="I22619"/>
      <c r="J22619"/>
      <c r="K22619"/>
      <c r="L22619"/>
    </row>
    <row r="22620" spans="9:12" ht="15" x14ac:dyDescent="0.25">
      <c r="I22620"/>
      <c r="J22620"/>
      <c r="K22620"/>
      <c r="L22620"/>
    </row>
    <row r="22621" spans="9:12" ht="15" x14ac:dyDescent="0.25">
      <c r="I22621"/>
      <c r="J22621"/>
      <c r="K22621"/>
      <c r="L22621"/>
    </row>
    <row r="22622" spans="9:12" ht="15" x14ac:dyDescent="0.25">
      <c r="I22622"/>
      <c r="J22622"/>
      <c r="K22622"/>
      <c r="L22622"/>
    </row>
    <row r="22623" spans="9:12" ht="15" x14ac:dyDescent="0.25">
      <c r="I22623"/>
      <c r="J22623"/>
      <c r="K22623"/>
      <c r="L22623"/>
    </row>
    <row r="22624" spans="9:12" ht="15" x14ac:dyDescent="0.25">
      <c r="I22624"/>
      <c r="J22624"/>
      <c r="K22624"/>
      <c r="L22624"/>
    </row>
    <row r="22625" spans="9:12" ht="15" x14ac:dyDescent="0.25">
      <c r="I22625"/>
      <c r="J22625"/>
      <c r="K22625"/>
      <c r="L22625"/>
    </row>
    <row r="22626" spans="9:12" ht="15" x14ac:dyDescent="0.25">
      <c r="I22626"/>
      <c r="J22626"/>
      <c r="K22626"/>
      <c r="L22626"/>
    </row>
    <row r="22627" spans="9:12" ht="15" x14ac:dyDescent="0.25">
      <c r="I22627"/>
      <c r="J22627"/>
      <c r="K22627"/>
      <c r="L22627"/>
    </row>
    <row r="22628" spans="9:12" ht="15" x14ac:dyDescent="0.25">
      <c r="I22628"/>
      <c r="J22628"/>
      <c r="K22628"/>
      <c r="L22628"/>
    </row>
    <row r="22629" spans="9:12" ht="15" x14ac:dyDescent="0.25">
      <c r="I22629"/>
      <c r="J22629"/>
      <c r="K22629"/>
      <c r="L22629"/>
    </row>
    <row r="22630" spans="9:12" ht="15" x14ac:dyDescent="0.25">
      <c r="I22630"/>
      <c r="J22630"/>
      <c r="K22630"/>
      <c r="L22630"/>
    </row>
    <row r="22631" spans="9:12" ht="15" x14ac:dyDescent="0.25">
      <c r="I22631"/>
      <c r="J22631"/>
      <c r="K22631"/>
      <c r="L22631"/>
    </row>
    <row r="22632" spans="9:12" ht="15" x14ac:dyDescent="0.25">
      <c r="I22632"/>
      <c r="J22632"/>
      <c r="K22632"/>
      <c r="L22632"/>
    </row>
    <row r="22633" spans="9:12" ht="15" x14ac:dyDescent="0.25">
      <c r="I22633"/>
      <c r="J22633"/>
      <c r="K22633"/>
      <c r="L22633"/>
    </row>
    <row r="22634" spans="9:12" ht="15" x14ac:dyDescent="0.25">
      <c r="I22634"/>
      <c r="J22634"/>
      <c r="K22634"/>
      <c r="L22634"/>
    </row>
    <row r="22635" spans="9:12" ht="15" x14ac:dyDescent="0.25">
      <c r="I22635"/>
      <c r="J22635"/>
      <c r="K22635"/>
      <c r="L22635"/>
    </row>
    <row r="22636" spans="9:12" ht="15" x14ac:dyDescent="0.25">
      <c r="I22636"/>
      <c r="J22636"/>
      <c r="K22636"/>
      <c r="L22636"/>
    </row>
    <row r="22637" spans="9:12" ht="15" x14ac:dyDescent="0.25">
      <c r="I22637"/>
      <c r="J22637"/>
      <c r="K22637"/>
      <c r="L22637"/>
    </row>
    <row r="22638" spans="9:12" ht="15" x14ac:dyDescent="0.25">
      <c r="I22638"/>
      <c r="J22638"/>
      <c r="K22638"/>
      <c r="L22638"/>
    </row>
    <row r="22639" spans="9:12" ht="15" x14ac:dyDescent="0.25">
      <c r="I22639"/>
      <c r="J22639"/>
      <c r="K22639"/>
      <c r="L22639"/>
    </row>
    <row r="22640" spans="9:12" ht="15" x14ac:dyDescent="0.25">
      <c r="I22640"/>
      <c r="J22640"/>
      <c r="K22640"/>
      <c r="L22640"/>
    </row>
    <row r="22641" spans="9:12" ht="15" x14ac:dyDescent="0.25">
      <c r="I22641"/>
      <c r="J22641"/>
      <c r="K22641"/>
      <c r="L22641"/>
    </row>
    <row r="22642" spans="9:12" ht="15" x14ac:dyDescent="0.25">
      <c r="I22642"/>
      <c r="J22642"/>
      <c r="K22642"/>
      <c r="L22642"/>
    </row>
    <row r="22643" spans="9:12" ht="15" x14ac:dyDescent="0.25">
      <c r="I22643"/>
      <c r="J22643"/>
      <c r="K22643"/>
      <c r="L22643"/>
    </row>
    <row r="22644" spans="9:12" ht="15" x14ac:dyDescent="0.25">
      <c r="I22644"/>
      <c r="J22644"/>
      <c r="K22644"/>
      <c r="L22644"/>
    </row>
    <row r="22645" spans="9:12" ht="15" x14ac:dyDescent="0.25">
      <c r="I22645"/>
      <c r="J22645"/>
      <c r="K22645"/>
      <c r="L22645"/>
    </row>
    <row r="22646" spans="9:12" ht="15" x14ac:dyDescent="0.25">
      <c r="I22646"/>
      <c r="J22646"/>
      <c r="K22646"/>
      <c r="L22646"/>
    </row>
    <row r="22647" spans="9:12" ht="15" x14ac:dyDescent="0.25">
      <c r="I22647"/>
      <c r="J22647"/>
      <c r="K22647"/>
      <c r="L22647"/>
    </row>
    <row r="22648" spans="9:12" ht="15" x14ac:dyDescent="0.25">
      <c r="I22648"/>
      <c r="J22648"/>
      <c r="K22648"/>
      <c r="L22648"/>
    </row>
    <row r="22649" spans="9:12" ht="15" x14ac:dyDescent="0.25">
      <c r="I22649"/>
      <c r="J22649"/>
      <c r="K22649"/>
      <c r="L22649"/>
    </row>
    <row r="22650" spans="9:12" ht="15" x14ac:dyDescent="0.25">
      <c r="I22650"/>
      <c r="J22650"/>
      <c r="K22650"/>
      <c r="L22650"/>
    </row>
    <row r="22651" spans="9:12" ht="15" x14ac:dyDescent="0.25">
      <c r="I22651"/>
      <c r="J22651"/>
      <c r="K22651"/>
      <c r="L22651"/>
    </row>
    <row r="22652" spans="9:12" ht="15" x14ac:dyDescent="0.25">
      <c r="I22652"/>
      <c r="J22652"/>
      <c r="K22652"/>
      <c r="L22652"/>
    </row>
    <row r="22653" spans="9:12" ht="15" x14ac:dyDescent="0.25">
      <c r="I22653"/>
      <c r="J22653"/>
      <c r="K22653"/>
      <c r="L22653"/>
    </row>
    <row r="22654" spans="9:12" ht="15" x14ac:dyDescent="0.25">
      <c r="I22654"/>
      <c r="J22654"/>
      <c r="K22654"/>
      <c r="L22654"/>
    </row>
    <row r="22655" spans="9:12" ht="15" x14ac:dyDescent="0.25">
      <c r="I22655"/>
      <c r="J22655"/>
      <c r="K22655"/>
      <c r="L22655"/>
    </row>
    <row r="22656" spans="9:12" ht="15" x14ac:dyDescent="0.25">
      <c r="I22656"/>
      <c r="J22656"/>
      <c r="K22656"/>
      <c r="L22656"/>
    </row>
    <row r="22657" spans="9:12" ht="15" x14ac:dyDescent="0.25">
      <c r="I22657"/>
      <c r="J22657"/>
      <c r="K22657"/>
      <c r="L22657"/>
    </row>
    <row r="22658" spans="9:12" ht="15" x14ac:dyDescent="0.25">
      <c r="I22658"/>
      <c r="J22658"/>
      <c r="K22658"/>
      <c r="L22658"/>
    </row>
    <row r="22659" spans="9:12" ht="15" x14ac:dyDescent="0.25">
      <c r="I22659"/>
      <c r="J22659"/>
      <c r="K22659"/>
      <c r="L22659"/>
    </row>
    <row r="22660" spans="9:12" ht="15" x14ac:dyDescent="0.25">
      <c r="I22660"/>
      <c r="J22660"/>
      <c r="K22660"/>
      <c r="L22660"/>
    </row>
    <row r="22661" spans="9:12" ht="15" x14ac:dyDescent="0.25">
      <c r="I22661"/>
      <c r="J22661"/>
      <c r="K22661"/>
      <c r="L22661"/>
    </row>
    <row r="22662" spans="9:12" ht="15" x14ac:dyDescent="0.25">
      <c r="I22662"/>
      <c r="J22662"/>
      <c r="K22662"/>
      <c r="L22662"/>
    </row>
    <row r="22663" spans="9:12" ht="15" x14ac:dyDescent="0.25">
      <c r="I22663"/>
      <c r="J22663"/>
      <c r="K22663"/>
      <c r="L22663"/>
    </row>
    <row r="22664" spans="9:12" ht="15" x14ac:dyDescent="0.25">
      <c r="I22664"/>
      <c r="J22664"/>
      <c r="K22664"/>
      <c r="L22664"/>
    </row>
    <row r="22665" spans="9:12" ht="15" x14ac:dyDescent="0.25">
      <c r="I22665"/>
      <c r="J22665"/>
      <c r="K22665"/>
      <c r="L22665"/>
    </row>
    <row r="22666" spans="9:12" ht="15" x14ac:dyDescent="0.25">
      <c r="I22666"/>
      <c r="J22666"/>
      <c r="K22666"/>
      <c r="L22666"/>
    </row>
    <row r="22667" spans="9:12" ht="15" x14ac:dyDescent="0.25">
      <c r="I22667"/>
      <c r="J22667"/>
      <c r="K22667"/>
      <c r="L22667"/>
    </row>
    <row r="22668" spans="9:12" ht="15" x14ac:dyDescent="0.25">
      <c r="I22668"/>
      <c r="J22668"/>
      <c r="K22668"/>
      <c r="L22668"/>
    </row>
    <row r="22669" spans="9:12" ht="15" x14ac:dyDescent="0.25">
      <c r="I22669"/>
      <c r="J22669"/>
      <c r="K22669"/>
      <c r="L22669"/>
    </row>
    <row r="22670" spans="9:12" ht="15" x14ac:dyDescent="0.25">
      <c r="I22670"/>
      <c r="J22670"/>
      <c r="K22670"/>
      <c r="L22670"/>
    </row>
    <row r="22671" spans="9:12" ht="15" x14ac:dyDescent="0.25">
      <c r="I22671"/>
      <c r="J22671"/>
      <c r="K22671"/>
      <c r="L22671"/>
    </row>
    <row r="22672" spans="9:12" ht="15" x14ac:dyDescent="0.25">
      <c r="I22672"/>
      <c r="J22672"/>
      <c r="K22672"/>
      <c r="L22672"/>
    </row>
    <row r="22673" spans="9:12" ht="15" x14ac:dyDescent="0.25">
      <c r="I22673"/>
      <c r="J22673"/>
      <c r="K22673"/>
      <c r="L22673"/>
    </row>
    <row r="22674" spans="9:12" ht="15" x14ac:dyDescent="0.25">
      <c r="I22674"/>
      <c r="J22674"/>
      <c r="K22674"/>
      <c r="L22674"/>
    </row>
    <row r="22675" spans="9:12" ht="15" x14ac:dyDescent="0.25">
      <c r="I22675"/>
      <c r="J22675"/>
      <c r="K22675"/>
      <c r="L22675"/>
    </row>
    <row r="22676" spans="9:12" ht="15" x14ac:dyDescent="0.25">
      <c r="I22676"/>
      <c r="J22676"/>
      <c r="K22676"/>
      <c r="L22676"/>
    </row>
    <row r="22677" spans="9:12" ht="15" x14ac:dyDescent="0.25">
      <c r="I22677"/>
      <c r="J22677"/>
      <c r="K22677"/>
      <c r="L22677"/>
    </row>
    <row r="22678" spans="9:12" ht="15" x14ac:dyDescent="0.25">
      <c r="I22678"/>
      <c r="J22678"/>
      <c r="K22678"/>
      <c r="L22678"/>
    </row>
    <row r="22679" spans="9:12" ht="15" x14ac:dyDescent="0.25">
      <c r="I22679"/>
      <c r="J22679"/>
      <c r="K22679"/>
      <c r="L22679"/>
    </row>
    <row r="22680" spans="9:12" ht="15" x14ac:dyDescent="0.25">
      <c r="I22680"/>
      <c r="J22680"/>
      <c r="K22680"/>
      <c r="L22680"/>
    </row>
    <row r="22681" spans="9:12" ht="15" x14ac:dyDescent="0.25">
      <c r="I22681"/>
      <c r="J22681"/>
      <c r="K22681"/>
      <c r="L22681"/>
    </row>
    <row r="22682" spans="9:12" ht="15" x14ac:dyDescent="0.25">
      <c r="I22682"/>
      <c r="J22682"/>
      <c r="K22682"/>
      <c r="L22682"/>
    </row>
    <row r="22683" spans="9:12" ht="15" x14ac:dyDescent="0.25">
      <c r="I22683"/>
      <c r="J22683"/>
      <c r="K22683"/>
      <c r="L22683"/>
    </row>
    <row r="22684" spans="9:12" ht="15" x14ac:dyDescent="0.25">
      <c r="I22684"/>
      <c r="J22684"/>
      <c r="K22684"/>
      <c r="L22684"/>
    </row>
    <row r="22685" spans="9:12" ht="15" x14ac:dyDescent="0.25">
      <c r="I22685"/>
      <c r="J22685"/>
      <c r="K22685"/>
      <c r="L22685"/>
    </row>
    <row r="22686" spans="9:12" ht="15" x14ac:dyDescent="0.25">
      <c r="I22686"/>
      <c r="J22686"/>
      <c r="K22686"/>
      <c r="L22686"/>
    </row>
    <row r="22687" spans="9:12" ht="15" x14ac:dyDescent="0.25">
      <c r="I22687"/>
      <c r="J22687"/>
      <c r="K22687"/>
      <c r="L22687"/>
    </row>
    <row r="22688" spans="9:12" ht="15" x14ac:dyDescent="0.25">
      <c r="I22688"/>
      <c r="J22688"/>
      <c r="K22688"/>
      <c r="L22688"/>
    </row>
    <row r="22689" spans="9:12" ht="15" x14ac:dyDescent="0.25">
      <c r="I22689"/>
      <c r="J22689"/>
      <c r="K22689"/>
      <c r="L22689"/>
    </row>
    <row r="22690" spans="9:12" ht="15" x14ac:dyDescent="0.25">
      <c r="I22690"/>
      <c r="J22690"/>
      <c r="K22690"/>
      <c r="L22690"/>
    </row>
    <row r="22691" spans="9:12" ht="15" x14ac:dyDescent="0.25">
      <c r="I22691"/>
      <c r="J22691"/>
      <c r="K22691"/>
      <c r="L22691"/>
    </row>
    <row r="22692" spans="9:12" ht="15" x14ac:dyDescent="0.25">
      <c r="I22692"/>
      <c r="J22692"/>
      <c r="K22692"/>
      <c r="L22692"/>
    </row>
    <row r="22693" spans="9:12" ht="15" x14ac:dyDescent="0.25">
      <c r="I22693"/>
      <c r="J22693"/>
      <c r="K22693"/>
      <c r="L22693"/>
    </row>
    <row r="22694" spans="9:12" ht="15" x14ac:dyDescent="0.25">
      <c r="I22694"/>
      <c r="J22694"/>
      <c r="K22694"/>
      <c r="L22694"/>
    </row>
    <row r="22695" spans="9:12" ht="15" x14ac:dyDescent="0.25">
      <c r="I22695"/>
      <c r="J22695"/>
      <c r="K22695"/>
      <c r="L22695"/>
    </row>
    <row r="22696" spans="9:12" ht="15" x14ac:dyDescent="0.25">
      <c r="I22696"/>
      <c r="J22696"/>
      <c r="K22696"/>
      <c r="L22696"/>
    </row>
    <row r="22697" spans="9:12" ht="15" x14ac:dyDescent="0.25">
      <c r="I22697"/>
      <c r="J22697"/>
      <c r="K22697"/>
      <c r="L22697"/>
    </row>
    <row r="22698" spans="9:12" ht="15" x14ac:dyDescent="0.25">
      <c r="I22698"/>
      <c r="J22698"/>
      <c r="K22698"/>
      <c r="L22698"/>
    </row>
    <row r="22699" spans="9:12" ht="15" x14ac:dyDescent="0.25">
      <c r="I22699"/>
      <c r="J22699"/>
      <c r="K22699"/>
      <c r="L22699"/>
    </row>
    <row r="22700" spans="9:12" ht="15" x14ac:dyDescent="0.25">
      <c r="I22700"/>
      <c r="J22700"/>
      <c r="K22700"/>
      <c r="L22700"/>
    </row>
    <row r="22701" spans="9:12" ht="15" x14ac:dyDescent="0.25">
      <c r="I22701"/>
      <c r="J22701"/>
      <c r="K22701"/>
      <c r="L22701"/>
    </row>
    <row r="22702" spans="9:12" ht="15" x14ac:dyDescent="0.25">
      <c r="I22702"/>
      <c r="J22702"/>
      <c r="K22702"/>
      <c r="L22702"/>
    </row>
    <row r="22703" spans="9:12" ht="15" x14ac:dyDescent="0.25">
      <c r="I22703"/>
      <c r="J22703"/>
      <c r="K22703"/>
      <c r="L22703"/>
    </row>
    <row r="22704" spans="9:12" ht="15" x14ac:dyDescent="0.25">
      <c r="I22704"/>
      <c r="J22704"/>
      <c r="K22704"/>
      <c r="L22704"/>
    </row>
    <row r="22705" spans="9:12" ht="15" x14ac:dyDescent="0.25">
      <c r="I22705"/>
      <c r="J22705"/>
      <c r="K22705"/>
      <c r="L22705"/>
    </row>
    <row r="22706" spans="9:12" ht="15" x14ac:dyDescent="0.25">
      <c r="I22706"/>
      <c r="J22706"/>
      <c r="K22706"/>
      <c r="L22706"/>
    </row>
    <row r="22707" spans="9:12" ht="15" x14ac:dyDescent="0.25">
      <c r="I22707"/>
      <c r="J22707"/>
      <c r="K22707"/>
      <c r="L22707"/>
    </row>
    <row r="22708" spans="9:12" ht="15" x14ac:dyDescent="0.25">
      <c r="I22708"/>
      <c r="J22708"/>
      <c r="K22708"/>
      <c r="L22708"/>
    </row>
    <row r="22709" spans="9:12" ht="15" x14ac:dyDescent="0.25">
      <c r="I22709"/>
      <c r="J22709"/>
      <c r="K22709"/>
      <c r="L22709"/>
    </row>
    <row r="22710" spans="9:12" ht="15" x14ac:dyDescent="0.25">
      <c r="I22710"/>
      <c r="J22710"/>
      <c r="K22710"/>
      <c r="L22710"/>
    </row>
    <row r="22711" spans="9:12" ht="15" x14ac:dyDescent="0.25">
      <c r="I22711"/>
      <c r="J22711"/>
      <c r="K22711"/>
      <c r="L22711"/>
    </row>
    <row r="22712" spans="9:12" ht="15" x14ac:dyDescent="0.25">
      <c r="I22712"/>
      <c r="J22712"/>
      <c r="K22712"/>
      <c r="L22712"/>
    </row>
    <row r="22713" spans="9:12" ht="15" x14ac:dyDescent="0.25">
      <c r="I22713"/>
      <c r="J22713"/>
      <c r="K22713"/>
      <c r="L22713"/>
    </row>
    <row r="22714" spans="9:12" ht="15" x14ac:dyDescent="0.25">
      <c r="I22714"/>
      <c r="J22714"/>
      <c r="K22714"/>
      <c r="L22714"/>
    </row>
    <row r="22715" spans="9:12" ht="15" x14ac:dyDescent="0.25">
      <c r="I22715"/>
      <c r="J22715"/>
      <c r="K22715"/>
      <c r="L22715"/>
    </row>
    <row r="22716" spans="9:12" ht="15" x14ac:dyDescent="0.25">
      <c r="I22716"/>
      <c r="J22716"/>
      <c r="K22716"/>
      <c r="L22716"/>
    </row>
    <row r="22717" spans="9:12" ht="15" x14ac:dyDescent="0.25">
      <c r="I22717"/>
      <c r="J22717"/>
      <c r="K22717"/>
      <c r="L22717"/>
    </row>
    <row r="22718" spans="9:12" ht="15" x14ac:dyDescent="0.25">
      <c r="I22718"/>
      <c r="J22718"/>
      <c r="K22718"/>
      <c r="L22718"/>
    </row>
    <row r="22719" spans="9:12" ht="15" x14ac:dyDescent="0.25">
      <c r="I22719"/>
      <c r="J22719"/>
      <c r="K22719"/>
      <c r="L22719"/>
    </row>
    <row r="22720" spans="9:12" ht="15" x14ac:dyDescent="0.25">
      <c r="I22720"/>
      <c r="J22720"/>
      <c r="K22720"/>
      <c r="L22720"/>
    </row>
    <row r="22721" spans="9:12" ht="15" x14ac:dyDescent="0.25">
      <c r="I22721"/>
      <c r="J22721"/>
      <c r="K22721"/>
      <c r="L22721"/>
    </row>
    <row r="22722" spans="9:12" ht="15" x14ac:dyDescent="0.25">
      <c r="I22722"/>
      <c r="J22722"/>
      <c r="K22722"/>
      <c r="L22722"/>
    </row>
    <row r="22723" spans="9:12" ht="15" x14ac:dyDescent="0.25">
      <c r="I22723"/>
      <c r="J22723"/>
      <c r="K22723"/>
      <c r="L22723"/>
    </row>
    <row r="22724" spans="9:12" ht="15" x14ac:dyDescent="0.25">
      <c r="I22724"/>
      <c r="J22724"/>
      <c r="K22724"/>
      <c r="L22724"/>
    </row>
    <row r="22725" spans="9:12" ht="15" x14ac:dyDescent="0.25">
      <c r="I22725"/>
      <c r="J22725"/>
      <c r="K22725"/>
      <c r="L22725"/>
    </row>
    <row r="22726" spans="9:12" ht="15" x14ac:dyDescent="0.25">
      <c r="I22726"/>
      <c r="J22726"/>
      <c r="K22726"/>
      <c r="L22726"/>
    </row>
    <row r="22727" spans="9:12" ht="15" x14ac:dyDescent="0.25">
      <c r="I22727"/>
      <c r="J22727"/>
      <c r="K22727"/>
      <c r="L22727"/>
    </row>
    <row r="22728" spans="9:12" ht="15" x14ac:dyDescent="0.25">
      <c r="I22728"/>
      <c r="J22728"/>
      <c r="K22728"/>
      <c r="L22728"/>
    </row>
    <row r="22729" spans="9:12" ht="15" x14ac:dyDescent="0.25">
      <c r="I22729"/>
      <c r="J22729"/>
      <c r="K22729"/>
      <c r="L22729"/>
    </row>
    <row r="22730" spans="9:12" ht="15" x14ac:dyDescent="0.25">
      <c r="I22730"/>
      <c r="J22730"/>
      <c r="K22730"/>
      <c r="L22730"/>
    </row>
    <row r="22731" spans="9:12" ht="15" x14ac:dyDescent="0.25">
      <c r="I22731"/>
      <c r="J22731"/>
      <c r="K22731"/>
      <c r="L22731"/>
    </row>
    <row r="22732" spans="9:12" ht="15" x14ac:dyDescent="0.25">
      <c r="I22732"/>
      <c r="J22732"/>
      <c r="K22732"/>
      <c r="L22732"/>
    </row>
    <row r="22733" spans="9:12" ht="15" x14ac:dyDescent="0.25">
      <c r="I22733"/>
      <c r="J22733"/>
      <c r="K22733"/>
      <c r="L22733"/>
    </row>
    <row r="22734" spans="9:12" ht="15" x14ac:dyDescent="0.25">
      <c r="I22734"/>
      <c r="J22734"/>
      <c r="K22734"/>
      <c r="L22734"/>
    </row>
    <row r="22735" spans="9:12" ht="15" x14ac:dyDescent="0.25">
      <c r="I22735"/>
      <c r="J22735"/>
      <c r="K22735"/>
      <c r="L22735"/>
    </row>
    <row r="22736" spans="9:12" ht="15" x14ac:dyDescent="0.25">
      <c r="I22736"/>
      <c r="J22736"/>
      <c r="K22736"/>
      <c r="L22736"/>
    </row>
    <row r="22737" spans="9:12" ht="15" x14ac:dyDescent="0.25">
      <c r="I22737"/>
      <c r="J22737"/>
      <c r="K22737"/>
      <c r="L22737"/>
    </row>
    <row r="22738" spans="9:12" ht="15" x14ac:dyDescent="0.25">
      <c r="I22738"/>
      <c r="J22738"/>
      <c r="K22738"/>
      <c r="L22738"/>
    </row>
    <row r="22739" spans="9:12" ht="15" x14ac:dyDescent="0.25">
      <c r="I22739"/>
      <c r="J22739"/>
      <c r="K22739"/>
      <c r="L22739"/>
    </row>
    <row r="22740" spans="9:12" ht="15" x14ac:dyDescent="0.25">
      <c r="I22740"/>
      <c r="J22740"/>
      <c r="K22740"/>
      <c r="L22740"/>
    </row>
    <row r="22741" spans="9:12" ht="15" x14ac:dyDescent="0.25">
      <c r="I22741"/>
      <c r="J22741"/>
      <c r="K22741"/>
      <c r="L22741"/>
    </row>
    <row r="22742" spans="9:12" ht="15" x14ac:dyDescent="0.25">
      <c r="I22742"/>
      <c r="J22742"/>
      <c r="K22742"/>
      <c r="L22742"/>
    </row>
    <row r="22743" spans="9:12" ht="15" x14ac:dyDescent="0.25">
      <c r="I22743"/>
      <c r="J22743"/>
      <c r="K22743"/>
      <c r="L22743"/>
    </row>
    <row r="22744" spans="9:12" ht="15" x14ac:dyDescent="0.25">
      <c r="I22744"/>
      <c r="J22744"/>
      <c r="K22744"/>
      <c r="L22744"/>
    </row>
    <row r="22745" spans="9:12" ht="15" x14ac:dyDescent="0.25">
      <c r="I22745"/>
      <c r="J22745"/>
      <c r="K22745"/>
      <c r="L22745"/>
    </row>
    <row r="22746" spans="9:12" ht="15" x14ac:dyDescent="0.25">
      <c r="I22746"/>
      <c r="J22746"/>
      <c r="K22746"/>
      <c r="L22746"/>
    </row>
    <row r="22747" spans="9:12" ht="15" x14ac:dyDescent="0.25">
      <c r="I22747"/>
      <c r="J22747"/>
      <c r="K22747"/>
      <c r="L22747"/>
    </row>
    <row r="22748" spans="9:12" ht="15" x14ac:dyDescent="0.25">
      <c r="I22748"/>
      <c r="J22748"/>
      <c r="K22748"/>
      <c r="L22748"/>
    </row>
    <row r="22749" spans="9:12" ht="15" x14ac:dyDescent="0.25">
      <c r="I22749"/>
      <c r="J22749"/>
      <c r="K22749"/>
      <c r="L22749"/>
    </row>
    <row r="22750" spans="9:12" ht="15" x14ac:dyDescent="0.25">
      <c r="I22750"/>
      <c r="J22750"/>
      <c r="K22750"/>
      <c r="L22750"/>
    </row>
    <row r="22751" spans="9:12" ht="15" x14ac:dyDescent="0.25">
      <c r="I22751"/>
      <c r="J22751"/>
      <c r="K22751"/>
      <c r="L22751"/>
    </row>
    <row r="22752" spans="9:12" ht="15" x14ac:dyDescent="0.25">
      <c r="I22752"/>
      <c r="J22752"/>
      <c r="K22752"/>
      <c r="L22752"/>
    </row>
    <row r="22753" spans="9:12" ht="15" x14ac:dyDescent="0.25">
      <c r="I22753"/>
      <c r="J22753"/>
      <c r="K22753"/>
      <c r="L22753"/>
    </row>
    <row r="22754" spans="9:12" ht="15" x14ac:dyDescent="0.25">
      <c r="I22754"/>
      <c r="J22754"/>
      <c r="K22754"/>
      <c r="L22754"/>
    </row>
    <row r="22755" spans="9:12" ht="15" x14ac:dyDescent="0.25">
      <c r="I22755"/>
      <c r="J22755"/>
      <c r="K22755"/>
      <c r="L22755"/>
    </row>
    <row r="22756" spans="9:12" ht="15" x14ac:dyDescent="0.25">
      <c r="I22756"/>
      <c r="J22756"/>
      <c r="K22756"/>
      <c r="L22756"/>
    </row>
    <row r="22757" spans="9:12" ht="15" x14ac:dyDescent="0.25">
      <c r="I22757"/>
      <c r="J22757"/>
      <c r="K22757"/>
      <c r="L22757"/>
    </row>
    <row r="22758" spans="9:12" ht="15" x14ac:dyDescent="0.25">
      <c r="I22758"/>
      <c r="J22758"/>
      <c r="K22758"/>
      <c r="L22758"/>
    </row>
    <row r="22759" spans="9:12" ht="15" x14ac:dyDescent="0.25">
      <c r="I22759"/>
      <c r="J22759"/>
      <c r="K22759"/>
      <c r="L22759"/>
    </row>
    <row r="22760" spans="9:12" ht="15" x14ac:dyDescent="0.25">
      <c r="I22760"/>
      <c r="J22760"/>
      <c r="K22760"/>
      <c r="L22760"/>
    </row>
    <row r="22761" spans="9:12" ht="15" x14ac:dyDescent="0.25">
      <c r="I22761"/>
      <c r="J22761"/>
      <c r="K22761"/>
      <c r="L22761"/>
    </row>
    <row r="22762" spans="9:12" ht="15" x14ac:dyDescent="0.25">
      <c r="I22762"/>
      <c r="J22762"/>
      <c r="K22762"/>
      <c r="L22762"/>
    </row>
    <row r="22763" spans="9:12" ht="15" x14ac:dyDescent="0.25">
      <c r="I22763"/>
      <c r="J22763"/>
      <c r="K22763"/>
      <c r="L22763"/>
    </row>
    <row r="22764" spans="9:12" ht="15" x14ac:dyDescent="0.25">
      <c r="I22764"/>
      <c r="J22764"/>
      <c r="K22764"/>
      <c r="L22764"/>
    </row>
    <row r="22765" spans="9:12" ht="15" x14ac:dyDescent="0.25">
      <c r="I22765"/>
      <c r="J22765"/>
      <c r="K22765"/>
      <c r="L22765"/>
    </row>
    <row r="22766" spans="9:12" ht="15" x14ac:dyDescent="0.25">
      <c r="I22766"/>
      <c r="J22766"/>
      <c r="K22766"/>
      <c r="L22766"/>
    </row>
    <row r="22767" spans="9:12" ht="15" x14ac:dyDescent="0.25">
      <c r="I22767"/>
      <c r="J22767"/>
      <c r="K22767"/>
      <c r="L22767"/>
    </row>
    <row r="22768" spans="9:12" ht="15" x14ac:dyDescent="0.25">
      <c r="I22768"/>
      <c r="J22768"/>
      <c r="K22768"/>
      <c r="L22768"/>
    </row>
    <row r="22769" spans="9:12" ht="15" x14ac:dyDescent="0.25">
      <c r="I22769"/>
      <c r="J22769"/>
      <c r="K22769"/>
      <c r="L22769"/>
    </row>
    <row r="22770" spans="9:12" ht="15" x14ac:dyDescent="0.25">
      <c r="I22770"/>
      <c r="J22770"/>
      <c r="K22770"/>
      <c r="L22770"/>
    </row>
    <row r="22771" spans="9:12" ht="15" x14ac:dyDescent="0.25">
      <c r="I22771"/>
      <c r="J22771"/>
      <c r="K22771"/>
      <c r="L22771"/>
    </row>
    <row r="22772" spans="9:12" ht="15" x14ac:dyDescent="0.25">
      <c r="I22772"/>
      <c r="J22772"/>
      <c r="K22772"/>
      <c r="L22772"/>
    </row>
    <row r="22773" spans="9:12" ht="15" x14ac:dyDescent="0.25">
      <c r="I22773"/>
      <c r="J22773"/>
      <c r="K22773"/>
      <c r="L22773"/>
    </row>
    <row r="22774" spans="9:12" ht="15" x14ac:dyDescent="0.25">
      <c r="I22774"/>
      <c r="J22774"/>
      <c r="K22774"/>
      <c r="L22774"/>
    </row>
    <row r="22775" spans="9:12" ht="15" x14ac:dyDescent="0.25">
      <c r="I22775"/>
      <c r="J22775"/>
      <c r="K22775"/>
      <c r="L22775"/>
    </row>
    <row r="22776" spans="9:12" ht="15" x14ac:dyDescent="0.25">
      <c r="I22776"/>
      <c r="J22776"/>
      <c r="K22776"/>
      <c r="L22776"/>
    </row>
    <row r="22777" spans="9:12" ht="15" x14ac:dyDescent="0.25">
      <c r="I22777"/>
      <c r="J22777"/>
      <c r="K22777"/>
      <c r="L22777"/>
    </row>
    <row r="22778" spans="9:12" ht="15" x14ac:dyDescent="0.25">
      <c r="I22778"/>
      <c r="J22778"/>
      <c r="K22778"/>
      <c r="L22778"/>
    </row>
    <row r="22779" spans="9:12" ht="15" x14ac:dyDescent="0.25">
      <c r="I22779"/>
      <c r="J22779"/>
      <c r="K22779"/>
      <c r="L22779"/>
    </row>
    <row r="22780" spans="9:12" ht="15" x14ac:dyDescent="0.25">
      <c r="I22780"/>
      <c r="J22780"/>
      <c r="K22780"/>
      <c r="L22780"/>
    </row>
    <row r="22781" spans="9:12" ht="15" x14ac:dyDescent="0.25">
      <c r="I22781"/>
      <c r="J22781"/>
      <c r="K22781"/>
      <c r="L22781"/>
    </row>
    <row r="22782" spans="9:12" ht="15" x14ac:dyDescent="0.25">
      <c r="I22782"/>
      <c r="J22782"/>
      <c r="K22782"/>
      <c r="L22782"/>
    </row>
    <row r="22783" spans="9:12" ht="15" x14ac:dyDescent="0.25">
      <c r="I22783"/>
      <c r="J22783"/>
      <c r="K22783"/>
      <c r="L22783"/>
    </row>
    <row r="22784" spans="9:12" ht="15" x14ac:dyDescent="0.25">
      <c r="I22784"/>
      <c r="J22784"/>
      <c r="K22784"/>
      <c r="L22784"/>
    </row>
    <row r="22785" spans="9:12" ht="15" x14ac:dyDescent="0.25">
      <c r="I22785"/>
      <c r="J22785"/>
      <c r="K22785"/>
      <c r="L22785"/>
    </row>
    <row r="22786" spans="9:12" ht="15" x14ac:dyDescent="0.25">
      <c r="I22786"/>
      <c r="J22786"/>
      <c r="K22786"/>
      <c r="L22786"/>
    </row>
    <row r="22787" spans="9:12" ht="15" x14ac:dyDescent="0.25">
      <c r="I22787"/>
      <c r="J22787"/>
      <c r="K22787"/>
      <c r="L22787"/>
    </row>
    <row r="22788" spans="9:12" ht="15" x14ac:dyDescent="0.25">
      <c r="I22788"/>
      <c r="J22788"/>
      <c r="K22788"/>
      <c r="L22788"/>
    </row>
    <row r="22789" spans="9:12" ht="15" x14ac:dyDescent="0.25">
      <c r="I22789"/>
      <c r="J22789"/>
      <c r="K22789"/>
      <c r="L22789"/>
    </row>
    <row r="22790" spans="9:12" ht="15" x14ac:dyDescent="0.25">
      <c r="I22790"/>
      <c r="J22790"/>
      <c r="K22790"/>
      <c r="L22790"/>
    </row>
    <row r="22791" spans="9:12" ht="15" x14ac:dyDescent="0.25">
      <c r="I22791"/>
      <c r="J22791"/>
      <c r="K22791"/>
      <c r="L22791"/>
    </row>
    <row r="22792" spans="9:12" ht="15" x14ac:dyDescent="0.25">
      <c r="I22792"/>
      <c r="J22792"/>
      <c r="K22792"/>
      <c r="L22792"/>
    </row>
    <row r="22793" spans="9:12" ht="15" x14ac:dyDescent="0.25">
      <c r="I22793"/>
      <c r="J22793"/>
      <c r="K22793"/>
      <c r="L22793"/>
    </row>
    <row r="22794" spans="9:12" ht="15" x14ac:dyDescent="0.25">
      <c r="I22794"/>
      <c r="J22794"/>
      <c r="K22794"/>
      <c r="L22794"/>
    </row>
    <row r="22795" spans="9:12" ht="15" x14ac:dyDescent="0.25">
      <c r="I22795"/>
      <c r="J22795"/>
      <c r="K22795"/>
      <c r="L22795"/>
    </row>
    <row r="22796" spans="9:12" ht="15" x14ac:dyDescent="0.25">
      <c r="I22796"/>
      <c r="J22796"/>
      <c r="K22796"/>
      <c r="L22796"/>
    </row>
    <row r="22797" spans="9:12" ht="15" x14ac:dyDescent="0.25">
      <c r="I22797"/>
      <c r="J22797"/>
      <c r="K22797"/>
      <c r="L22797"/>
    </row>
    <row r="22798" spans="9:12" ht="15" x14ac:dyDescent="0.25">
      <c r="I22798"/>
      <c r="J22798"/>
      <c r="K22798"/>
      <c r="L22798"/>
    </row>
    <row r="22799" spans="9:12" ht="15" x14ac:dyDescent="0.25">
      <c r="I22799"/>
      <c r="J22799"/>
      <c r="K22799"/>
      <c r="L22799"/>
    </row>
    <row r="22800" spans="9:12" ht="15" x14ac:dyDescent="0.25">
      <c r="I22800"/>
      <c r="J22800"/>
      <c r="K22800"/>
      <c r="L22800"/>
    </row>
    <row r="22801" spans="9:12" ht="15" x14ac:dyDescent="0.25">
      <c r="I22801"/>
      <c r="J22801"/>
      <c r="K22801"/>
      <c r="L22801"/>
    </row>
    <row r="22802" spans="9:12" ht="15" x14ac:dyDescent="0.25">
      <c r="I22802"/>
      <c r="J22802"/>
      <c r="K22802"/>
      <c r="L22802"/>
    </row>
    <row r="22803" spans="9:12" ht="15" x14ac:dyDescent="0.25">
      <c r="I22803"/>
      <c r="J22803"/>
      <c r="K22803"/>
      <c r="L22803"/>
    </row>
    <row r="22804" spans="9:12" ht="15" x14ac:dyDescent="0.25">
      <c r="I22804"/>
      <c r="J22804"/>
      <c r="K22804"/>
      <c r="L22804"/>
    </row>
    <row r="22805" spans="9:12" ht="15" x14ac:dyDescent="0.25">
      <c r="I22805"/>
      <c r="J22805"/>
      <c r="K22805"/>
      <c r="L22805"/>
    </row>
    <row r="22806" spans="9:12" ht="15" x14ac:dyDescent="0.25">
      <c r="I22806"/>
      <c r="J22806"/>
      <c r="K22806"/>
      <c r="L22806"/>
    </row>
    <row r="22807" spans="9:12" ht="15" x14ac:dyDescent="0.25">
      <c r="I22807"/>
      <c r="J22807"/>
      <c r="K22807"/>
      <c r="L22807"/>
    </row>
    <row r="22808" spans="9:12" ht="15" x14ac:dyDescent="0.25">
      <c r="I22808"/>
      <c r="J22808"/>
      <c r="K22808"/>
      <c r="L22808"/>
    </row>
    <row r="22809" spans="9:12" ht="15" x14ac:dyDescent="0.25">
      <c r="I22809"/>
      <c r="J22809"/>
      <c r="K22809"/>
      <c r="L22809"/>
    </row>
    <row r="22810" spans="9:12" ht="15" x14ac:dyDescent="0.25">
      <c r="I22810"/>
      <c r="J22810"/>
      <c r="K22810"/>
      <c r="L22810"/>
    </row>
    <row r="22811" spans="9:12" ht="15" x14ac:dyDescent="0.25">
      <c r="I22811"/>
      <c r="J22811"/>
      <c r="K22811"/>
      <c r="L22811"/>
    </row>
    <row r="22812" spans="9:12" ht="15" x14ac:dyDescent="0.25">
      <c r="I22812"/>
      <c r="J22812"/>
      <c r="K22812"/>
      <c r="L22812"/>
    </row>
    <row r="22813" spans="9:12" ht="15" x14ac:dyDescent="0.25">
      <c r="I22813"/>
      <c r="J22813"/>
      <c r="K22813"/>
      <c r="L22813"/>
    </row>
    <row r="22814" spans="9:12" ht="15" x14ac:dyDescent="0.25">
      <c r="I22814"/>
      <c r="J22814"/>
      <c r="K22814"/>
      <c r="L22814"/>
    </row>
    <row r="22815" spans="9:12" ht="15" x14ac:dyDescent="0.25">
      <c r="I22815"/>
      <c r="J22815"/>
      <c r="K22815"/>
      <c r="L22815"/>
    </row>
    <row r="22816" spans="9:12" ht="15" x14ac:dyDescent="0.25">
      <c r="I22816"/>
      <c r="J22816"/>
      <c r="K22816"/>
      <c r="L22816"/>
    </row>
    <row r="22817" spans="9:12" ht="15" x14ac:dyDescent="0.25">
      <c r="I22817"/>
      <c r="J22817"/>
      <c r="K22817"/>
      <c r="L22817"/>
    </row>
    <row r="22818" spans="9:12" ht="15" x14ac:dyDescent="0.25">
      <c r="I22818"/>
      <c r="J22818"/>
      <c r="K22818"/>
      <c r="L22818"/>
    </row>
    <row r="22819" spans="9:12" ht="15" x14ac:dyDescent="0.25">
      <c r="I22819"/>
      <c r="J22819"/>
      <c r="K22819"/>
      <c r="L22819"/>
    </row>
    <row r="22820" spans="9:12" ht="15" x14ac:dyDescent="0.25">
      <c r="I22820"/>
      <c r="J22820"/>
      <c r="K22820"/>
      <c r="L22820"/>
    </row>
    <row r="22821" spans="9:12" ht="15" x14ac:dyDescent="0.25">
      <c r="I22821"/>
      <c r="J22821"/>
      <c r="K22821"/>
      <c r="L22821"/>
    </row>
    <row r="22822" spans="9:12" ht="15" x14ac:dyDescent="0.25">
      <c r="I22822"/>
      <c r="J22822"/>
      <c r="K22822"/>
      <c r="L22822"/>
    </row>
    <row r="22823" spans="9:12" ht="15" x14ac:dyDescent="0.25">
      <c r="I22823"/>
      <c r="J22823"/>
      <c r="K22823"/>
      <c r="L22823"/>
    </row>
    <row r="22824" spans="9:12" ht="15" x14ac:dyDescent="0.25">
      <c r="I22824"/>
      <c r="J22824"/>
      <c r="K22824"/>
      <c r="L22824"/>
    </row>
    <row r="22825" spans="9:12" ht="15" x14ac:dyDescent="0.25">
      <c r="I22825"/>
      <c r="J22825"/>
      <c r="K22825"/>
      <c r="L22825"/>
    </row>
    <row r="22826" spans="9:12" ht="15" x14ac:dyDescent="0.25">
      <c r="I22826"/>
      <c r="J22826"/>
      <c r="K22826"/>
      <c r="L22826"/>
    </row>
    <row r="22827" spans="9:12" ht="15" x14ac:dyDescent="0.25">
      <c r="I22827"/>
      <c r="J22827"/>
      <c r="K22827"/>
      <c r="L22827"/>
    </row>
    <row r="22828" spans="9:12" ht="15" x14ac:dyDescent="0.25">
      <c r="I22828"/>
      <c r="J22828"/>
      <c r="K22828"/>
      <c r="L22828"/>
    </row>
    <row r="22829" spans="9:12" ht="15" x14ac:dyDescent="0.25">
      <c r="I22829"/>
      <c r="J22829"/>
      <c r="K22829"/>
      <c r="L22829"/>
    </row>
    <row r="22830" spans="9:12" ht="15" x14ac:dyDescent="0.25">
      <c r="I22830"/>
      <c r="J22830"/>
      <c r="K22830"/>
      <c r="L22830"/>
    </row>
    <row r="22831" spans="9:12" ht="15" x14ac:dyDescent="0.25">
      <c r="I22831"/>
      <c r="J22831"/>
      <c r="K22831"/>
      <c r="L22831"/>
    </row>
    <row r="22832" spans="9:12" ht="15" x14ac:dyDescent="0.25">
      <c r="I22832"/>
      <c r="J22832"/>
      <c r="K22832"/>
      <c r="L22832"/>
    </row>
    <row r="22833" spans="9:12" ht="15" x14ac:dyDescent="0.25">
      <c r="I22833"/>
      <c r="J22833"/>
      <c r="K22833"/>
      <c r="L22833"/>
    </row>
    <row r="22834" spans="9:12" ht="15" x14ac:dyDescent="0.25">
      <c r="I22834"/>
      <c r="J22834"/>
      <c r="K22834"/>
      <c r="L22834"/>
    </row>
    <row r="22835" spans="9:12" ht="15" x14ac:dyDescent="0.25">
      <c r="I22835"/>
      <c r="J22835"/>
      <c r="K22835"/>
      <c r="L22835"/>
    </row>
    <row r="22836" spans="9:12" ht="15" x14ac:dyDescent="0.25">
      <c r="I22836"/>
      <c r="J22836"/>
      <c r="K22836"/>
      <c r="L22836"/>
    </row>
    <row r="22837" spans="9:12" ht="15" x14ac:dyDescent="0.25">
      <c r="I22837"/>
      <c r="J22837"/>
      <c r="K22837"/>
      <c r="L22837"/>
    </row>
    <row r="22838" spans="9:12" ht="15" x14ac:dyDescent="0.25">
      <c r="I22838"/>
      <c r="J22838"/>
      <c r="K22838"/>
      <c r="L22838"/>
    </row>
    <row r="22839" spans="9:12" ht="15" x14ac:dyDescent="0.25">
      <c r="I22839"/>
      <c r="J22839"/>
      <c r="K22839"/>
      <c r="L22839"/>
    </row>
    <row r="22840" spans="9:12" ht="15" x14ac:dyDescent="0.25">
      <c r="I22840"/>
      <c r="J22840"/>
      <c r="K22840"/>
      <c r="L22840"/>
    </row>
    <row r="22841" spans="9:12" ht="15" x14ac:dyDescent="0.25">
      <c r="I22841"/>
      <c r="J22841"/>
      <c r="K22841"/>
      <c r="L22841"/>
    </row>
    <row r="22842" spans="9:12" ht="15" x14ac:dyDescent="0.25">
      <c r="I22842"/>
      <c r="J22842"/>
      <c r="K22842"/>
      <c r="L22842"/>
    </row>
    <row r="22843" spans="9:12" ht="15" x14ac:dyDescent="0.25">
      <c r="I22843"/>
      <c r="J22843"/>
      <c r="K22843"/>
      <c r="L22843"/>
    </row>
    <row r="22844" spans="9:12" ht="15" x14ac:dyDescent="0.25">
      <c r="I22844"/>
      <c r="J22844"/>
      <c r="K22844"/>
      <c r="L22844"/>
    </row>
    <row r="22845" spans="9:12" ht="15" x14ac:dyDescent="0.25">
      <c r="I22845"/>
      <c r="J22845"/>
      <c r="K22845"/>
      <c r="L22845"/>
    </row>
    <row r="22846" spans="9:12" ht="15" x14ac:dyDescent="0.25">
      <c r="I22846"/>
      <c r="J22846"/>
      <c r="K22846"/>
      <c r="L22846"/>
    </row>
    <row r="22847" spans="9:12" ht="15" x14ac:dyDescent="0.25">
      <c r="I22847"/>
      <c r="J22847"/>
      <c r="K22847"/>
      <c r="L22847"/>
    </row>
    <row r="22848" spans="9:12" ht="15" x14ac:dyDescent="0.25">
      <c r="I22848"/>
      <c r="J22848"/>
      <c r="K22848"/>
      <c r="L22848"/>
    </row>
    <row r="22849" spans="9:12" ht="15" x14ac:dyDescent="0.25">
      <c r="I22849"/>
      <c r="J22849"/>
      <c r="K22849"/>
      <c r="L22849"/>
    </row>
    <row r="22850" spans="9:12" ht="15" x14ac:dyDescent="0.25">
      <c r="I22850"/>
      <c r="J22850"/>
      <c r="K22850"/>
      <c r="L22850"/>
    </row>
    <row r="22851" spans="9:12" ht="15" x14ac:dyDescent="0.25">
      <c r="I22851"/>
      <c r="J22851"/>
      <c r="K22851"/>
      <c r="L22851"/>
    </row>
    <row r="22852" spans="9:12" ht="15" x14ac:dyDescent="0.25">
      <c r="I22852"/>
      <c r="J22852"/>
      <c r="K22852"/>
      <c r="L22852"/>
    </row>
    <row r="22853" spans="9:12" ht="15" x14ac:dyDescent="0.25">
      <c r="I22853"/>
      <c r="J22853"/>
      <c r="K22853"/>
      <c r="L22853"/>
    </row>
    <row r="22854" spans="9:12" ht="15" x14ac:dyDescent="0.25">
      <c r="I22854"/>
      <c r="J22854"/>
      <c r="K22854"/>
      <c r="L22854"/>
    </row>
    <row r="22855" spans="9:12" ht="15" x14ac:dyDescent="0.25">
      <c r="I22855"/>
      <c r="J22855"/>
      <c r="K22855"/>
      <c r="L22855"/>
    </row>
    <row r="22856" spans="9:12" ht="15" x14ac:dyDescent="0.25">
      <c r="I22856"/>
      <c r="J22856"/>
      <c r="K22856"/>
      <c r="L22856"/>
    </row>
    <row r="22857" spans="9:12" ht="15" x14ac:dyDescent="0.25">
      <c r="I22857"/>
      <c r="J22857"/>
      <c r="K22857"/>
      <c r="L22857"/>
    </row>
    <row r="22858" spans="9:12" ht="15" x14ac:dyDescent="0.25">
      <c r="I22858"/>
      <c r="J22858"/>
      <c r="K22858"/>
      <c r="L22858"/>
    </row>
    <row r="22859" spans="9:12" ht="15" x14ac:dyDescent="0.25">
      <c r="I22859"/>
      <c r="J22859"/>
      <c r="K22859"/>
      <c r="L22859"/>
    </row>
    <row r="22860" spans="9:12" ht="15" x14ac:dyDescent="0.25">
      <c r="I22860"/>
      <c r="J22860"/>
      <c r="K22860"/>
      <c r="L22860"/>
    </row>
    <row r="22861" spans="9:12" ht="15" x14ac:dyDescent="0.25">
      <c r="I22861"/>
      <c r="J22861"/>
      <c r="K22861"/>
      <c r="L22861"/>
    </row>
    <row r="22862" spans="9:12" ht="15" x14ac:dyDescent="0.25">
      <c r="I22862"/>
      <c r="J22862"/>
      <c r="K22862"/>
      <c r="L22862"/>
    </row>
    <row r="22863" spans="9:12" ht="15" x14ac:dyDescent="0.25">
      <c r="I22863"/>
      <c r="J22863"/>
      <c r="K22863"/>
      <c r="L22863"/>
    </row>
    <row r="22864" spans="9:12" ht="15" x14ac:dyDescent="0.25">
      <c r="I22864"/>
      <c r="J22864"/>
      <c r="K22864"/>
      <c r="L22864"/>
    </row>
    <row r="22865" spans="9:12" ht="15" x14ac:dyDescent="0.25">
      <c r="I22865"/>
      <c r="J22865"/>
      <c r="K22865"/>
      <c r="L22865"/>
    </row>
    <row r="22866" spans="9:12" ht="15" x14ac:dyDescent="0.25">
      <c r="I22866"/>
      <c r="J22866"/>
      <c r="K22866"/>
      <c r="L22866"/>
    </row>
    <row r="22867" spans="9:12" ht="15" x14ac:dyDescent="0.25">
      <c r="I22867"/>
      <c r="J22867"/>
      <c r="K22867"/>
      <c r="L22867"/>
    </row>
    <row r="22868" spans="9:12" ht="15" x14ac:dyDescent="0.25">
      <c r="I22868"/>
      <c r="J22868"/>
      <c r="K22868"/>
      <c r="L22868"/>
    </row>
    <row r="22869" spans="9:12" ht="15" x14ac:dyDescent="0.25">
      <c r="I22869"/>
      <c r="J22869"/>
      <c r="K22869"/>
      <c r="L22869"/>
    </row>
    <row r="22870" spans="9:12" ht="15" x14ac:dyDescent="0.25">
      <c r="I22870"/>
      <c r="J22870"/>
      <c r="K22870"/>
      <c r="L22870"/>
    </row>
    <row r="22871" spans="9:12" ht="15" x14ac:dyDescent="0.25">
      <c r="I22871"/>
      <c r="J22871"/>
      <c r="K22871"/>
      <c r="L22871"/>
    </row>
    <row r="22872" spans="9:12" ht="15" x14ac:dyDescent="0.25">
      <c r="I22872"/>
      <c r="J22872"/>
      <c r="K22872"/>
      <c r="L22872"/>
    </row>
    <row r="22873" spans="9:12" ht="15" x14ac:dyDescent="0.25">
      <c r="I22873"/>
      <c r="J22873"/>
      <c r="K22873"/>
      <c r="L22873"/>
    </row>
    <row r="22874" spans="9:12" ht="15" x14ac:dyDescent="0.25">
      <c r="I22874"/>
      <c r="J22874"/>
      <c r="K22874"/>
      <c r="L22874"/>
    </row>
    <row r="22875" spans="9:12" ht="15" x14ac:dyDescent="0.25">
      <c r="I22875"/>
      <c r="J22875"/>
      <c r="K22875"/>
      <c r="L22875"/>
    </row>
    <row r="22876" spans="9:12" ht="15" x14ac:dyDescent="0.25">
      <c r="I22876"/>
      <c r="J22876"/>
      <c r="K22876"/>
      <c r="L22876"/>
    </row>
    <row r="22877" spans="9:12" ht="15" x14ac:dyDescent="0.25">
      <c r="I22877"/>
      <c r="J22877"/>
      <c r="K22877"/>
      <c r="L22877"/>
    </row>
    <row r="22878" spans="9:12" ht="15" x14ac:dyDescent="0.25">
      <c r="I22878"/>
      <c r="J22878"/>
      <c r="K22878"/>
      <c r="L22878"/>
    </row>
    <row r="22879" spans="9:12" ht="15" x14ac:dyDescent="0.25">
      <c r="I22879"/>
      <c r="J22879"/>
      <c r="K22879"/>
      <c r="L22879"/>
    </row>
    <row r="22880" spans="9:12" ht="15" x14ac:dyDescent="0.25">
      <c r="I22880"/>
      <c r="J22880"/>
      <c r="K22880"/>
      <c r="L22880"/>
    </row>
    <row r="22881" spans="9:12" ht="15" x14ac:dyDescent="0.25">
      <c r="I22881"/>
      <c r="J22881"/>
      <c r="K22881"/>
      <c r="L22881"/>
    </row>
    <row r="22882" spans="9:12" ht="15" x14ac:dyDescent="0.25">
      <c r="I22882"/>
      <c r="J22882"/>
      <c r="K22882"/>
      <c r="L22882"/>
    </row>
    <row r="22883" spans="9:12" ht="15" x14ac:dyDescent="0.25">
      <c r="I22883"/>
      <c r="J22883"/>
      <c r="K22883"/>
      <c r="L22883"/>
    </row>
    <row r="22884" spans="9:12" ht="15" x14ac:dyDescent="0.25">
      <c r="I22884"/>
      <c r="J22884"/>
      <c r="K22884"/>
      <c r="L22884"/>
    </row>
    <row r="22885" spans="9:12" ht="15" x14ac:dyDescent="0.25">
      <c r="I22885"/>
      <c r="J22885"/>
      <c r="K22885"/>
      <c r="L22885"/>
    </row>
    <row r="22886" spans="9:12" ht="15" x14ac:dyDescent="0.25">
      <c r="I22886"/>
      <c r="J22886"/>
      <c r="K22886"/>
      <c r="L22886"/>
    </row>
    <row r="22887" spans="9:12" ht="15" x14ac:dyDescent="0.25">
      <c r="I22887"/>
      <c r="J22887"/>
      <c r="K22887"/>
      <c r="L22887"/>
    </row>
    <row r="22888" spans="9:12" ht="15" x14ac:dyDescent="0.25">
      <c r="I22888"/>
      <c r="J22888"/>
      <c r="K22888"/>
      <c r="L22888"/>
    </row>
    <row r="22889" spans="9:12" ht="15" x14ac:dyDescent="0.25">
      <c r="I22889"/>
      <c r="J22889"/>
      <c r="K22889"/>
      <c r="L22889"/>
    </row>
    <row r="22890" spans="9:12" ht="15" x14ac:dyDescent="0.25">
      <c r="I22890"/>
      <c r="J22890"/>
      <c r="K22890"/>
      <c r="L22890"/>
    </row>
    <row r="22891" spans="9:12" ht="15" x14ac:dyDescent="0.25">
      <c r="I22891"/>
      <c r="J22891"/>
      <c r="K22891"/>
      <c r="L22891"/>
    </row>
    <row r="22892" spans="9:12" ht="15" x14ac:dyDescent="0.25">
      <c r="I22892"/>
      <c r="J22892"/>
      <c r="K22892"/>
      <c r="L22892"/>
    </row>
    <row r="22893" spans="9:12" ht="15" x14ac:dyDescent="0.25">
      <c r="I22893"/>
      <c r="J22893"/>
      <c r="K22893"/>
      <c r="L22893"/>
    </row>
    <row r="22894" spans="9:12" ht="15" x14ac:dyDescent="0.25">
      <c r="I22894"/>
      <c r="J22894"/>
      <c r="K22894"/>
      <c r="L22894"/>
    </row>
    <row r="22895" spans="9:12" ht="15" x14ac:dyDescent="0.25">
      <c r="I22895"/>
      <c r="J22895"/>
      <c r="K22895"/>
      <c r="L22895"/>
    </row>
    <row r="22896" spans="9:12" ht="15" x14ac:dyDescent="0.25">
      <c r="I22896"/>
      <c r="J22896"/>
      <c r="K22896"/>
      <c r="L22896"/>
    </row>
    <row r="22897" spans="9:12" ht="15" x14ac:dyDescent="0.25">
      <c r="I22897"/>
      <c r="J22897"/>
      <c r="K22897"/>
      <c r="L22897"/>
    </row>
    <row r="22898" spans="9:12" ht="15" x14ac:dyDescent="0.25">
      <c r="I22898"/>
      <c r="J22898"/>
      <c r="K22898"/>
      <c r="L22898"/>
    </row>
    <row r="22899" spans="9:12" ht="15" x14ac:dyDescent="0.25">
      <c r="I22899"/>
      <c r="J22899"/>
      <c r="K22899"/>
      <c r="L22899"/>
    </row>
    <row r="22900" spans="9:12" ht="15" x14ac:dyDescent="0.25">
      <c r="I22900"/>
      <c r="J22900"/>
      <c r="K22900"/>
      <c r="L22900"/>
    </row>
    <row r="22901" spans="9:12" ht="15" x14ac:dyDescent="0.25">
      <c r="I22901"/>
      <c r="J22901"/>
      <c r="K22901"/>
      <c r="L22901"/>
    </row>
    <row r="22902" spans="9:12" ht="15" x14ac:dyDescent="0.25">
      <c r="I22902"/>
      <c r="J22902"/>
      <c r="K22902"/>
      <c r="L22902"/>
    </row>
    <row r="22903" spans="9:12" ht="15" x14ac:dyDescent="0.25">
      <c r="I22903"/>
      <c r="J22903"/>
      <c r="K22903"/>
      <c r="L22903"/>
    </row>
    <row r="22904" spans="9:12" ht="15" x14ac:dyDescent="0.25">
      <c r="I22904"/>
      <c r="J22904"/>
      <c r="K22904"/>
      <c r="L22904"/>
    </row>
    <row r="22905" spans="9:12" ht="15" x14ac:dyDescent="0.25">
      <c r="I22905"/>
      <c r="J22905"/>
      <c r="K22905"/>
      <c r="L22905"/>
    </row>
    <row r="22906" spans="9:12" ht="15" x14ac:dyDescent="0.25">
      <c r="I22906"/>
      <c r="J22906"/>
      <c r="K22906"/>
      <c r="L22906"/>
    </row>
    <row r="22907" spans="9:12" ht="15" x14ac:dyDescent="0.25">
      <c r="I22907"/>
      <c r="J22907"/>
      <c r="K22907"/>
      <c r="L22907"/>
    </row>
    <row r="22908" spans="9:12" ht="15" x14ac:dyDescent="0.25">
      <c r="I22908"/>
      <c r="J22908"/>
      <c r="K22908"/>
      <c r="L22908"/>
    </row>
    <row r="22909" spans="9:12" ht="15" x14ac:dyDescent="0.25">
      <c r="I22909"/>
      <c r="J22909"/>
      <c r="K22909"/>
      <c r="L22909"/>
    </row>
    <row r="22910" spans="9:12" ht="15" x14ac:dyDescent="0.25">
      <c r="I22910"/>
      <c r="J22910"/>
      <c r="K22910"/>
      <c r="L22910"/>
    </row>
    <row r="22911" spans="9:12" ht="15" x14ac:dyDescent="0.25">
      <c r="I22911"/>
      <c r="J22911"/>
      <c r="K22911"/>
      <c r="L22911"/>
    </row>
    <row r="22912" spans="9:12" ht="15" x14ac:dyDescent="0.25">
      <c r="I22912"/>
      <c r="J22912"/>
      <c r="K22912"/>
      <c r="L22912"/>
    </row>
    <row r="22913" spans="9:12" ht="15" x14ac:dyDescent="0.25">
      <c r="I22913"/>
      <c r="J22913"/>
      <c r="K22913"/>
      <c r="L22913"/>
    </row>
    <row r="22914" spans="9:12" ht="15" x14ac:dyDescent="0.25">
      <c r="I22914"/>
      <c r="J22914"/>
      <c r="K22914"/>
      <c r="L22914"/>
    </row>
    <row r="22915" spans="9:12" ht="15" x14ac:dyDescent="0.25">
      <c r="I22915"/>
      <c r="J22915"/>
      <c r="K22915"/>
      <c r="L22915"/>
    </row>
    <row r="22916" spans="9:12" ht="15" x14ac:dyDescent="0.25">
      <c r="I22916"/>
      <c r="J22916"/>
      <c r="K22916"/>
      <c r="L22916"/>
    </row>
    <row r="22917" spans="9:12" ht="15" x14ac:dyDescent="0.25">
      <c r="I22917"/>
      <c r="J22917"/>
      <c r="K22917"/>
      <c r="L22917"/>
    </row>
    <row r="22918" spans="9:12" ht="15" x14ac:dyDescent="0.25">
      <c r="I22918"/>
      <c r="J22918"/>
      <c r="K22918"/>
      <c r="L22918"/>
    </row>
    <row r="22919" spans="9:12" ht="15" x14ac:dyDescent="0.25">
      <c r="I22919"/>
      <c r="J22919"/>
      <c r="K22919"/>
      <c r="L22919"/>
    </row>
    <row r="22920" spans="9:12" ht="15" x14ac:dyDescent="0.25">
      <c r="I22920"/>
      <c r="J22920"/>
      <c r="K22920"/>
      <c r="L22920"/>
    </row>
    <row r="22921" spans="9:12" ht="15" x14ac:dyDescent="0.25">
      <c r="I22921"/>
      <c r="J22921"/>
      <c r="K22921"/>
      <c r="L22921"/>
    </row>
    <row r="22922" spans="9:12" ht="15" x14ac:dyDescent="0.25">
      <c r="I22922"/>
      <c r="J22922"/>
      <c r="K22922"/>
      <c r="L22922"/>
    </row>
    <row r="22923" spans="9:12" ht="15" x14ac:dyDescent="0.25">
      <c r="I22923"/>
      <c r="J22923"/>
      <c r="K22923"/>
      <c r="L22923"/>
    </row>
    <row r="22924" spans="9:12" ht="15" x14ac:dyDescent="0.25">
      <c r="I22924"/>
      <c r="J22924"/>
      <c r="K22924"/>
      <c r="L22924"/>
    </row>
    <row r="22925" spans="9:12" ht="15" x14ac:dyDescent="0.25">
      <c r="I22925"/>
      <c r="J22925"/>
      <c r="K22925"/>
      <c r="L22925"/>
    </row>
    <row r="22926" spans="9:12" ht="15" x14ac:dyDescent="0.25">
      <c r="I22926"/>
      <c r="J22926"/>
      <c r="K22926"/>
      <c r="L22926"/>
    </row>
    <row r="22927" spans="9:12" ht="15" x14ac:dyDescent="0.25">
      <c r="I22927"/>
      <c r="J22927"/>
      <c r="K22927"/>
      <c r="L22927"/>
    </row>
    <row r="22928" spans="9:12" ht="15" x14ac:dyDescent="0.25">
      <c r="I22928"/>
      <c r="J22928"/>
      <c r="K22928"/>
      <c r="L22928"/>
    </row>
    <row r="22929" spans="9:12" ht="15" x14ac:dyDescent="0.25">
      <c r="I22929"/>
      <c r="J22929"/>
      <c r="K22929"/>
      <c r="L22929"/>
    </row>
    <row r="22930" spans="9:12" ht="15" x14ac:dyDescent="0.25">
      <c r="I22930"/>
      <c r="J22930"/>
      <c r="K22930"/>
      <c r="L22930"/>
    </row>
    <row r="22931" spans="9:12" ht="15" x14ac:dyDescent="0.25">
      <c r="I22931"/>
      <c r="J22931"/>
      <c r="K22931"/>
      <c r="L22931"/>
    </row>
    <row r="22932" spans="9:12" ht="15" x14ac:dyDescent="0.25">
      <c r="I22932"/>
      <c r="J22932"/>
      <c r="K22932"/>
      <c r="L22932"/>
    </row>
    <row r="22933" spans="9:12" ht="15" x14ac:dyDescent="0.25">
      <c r="I22933"/>
      <c r="J22933"/>
      <c r="K22933"/>
      <c r="L22933"/>
    </row>
    <row r="22934" spans="9:12" ht="15" x14ac:dyDescent="0.25">
      <c r="I22934"/>
      <c r="J22934"/>
      <c r="K22934"/>
      <c r="L22934"/>
    </row>
    <row r="22935" spans="9:12" ht="15" x14ac:dyDescent="0.25">
      <c r="I22935"/>
      <c r="J22935"/>
      <c r="K22935"/>
      <c r="L22935"/>
    </row>
    <row r="22936" spans="9:12" ht="15" x14ac:dyDescent="0.25">
      <c r="I22936"/>
      <c r="J22936"/>
      <c r="K22936"/>
      <c r="L22936"/>
    </row>
    <row r="22937" spans="9:12" ht="15" x14ac:dyDescent="0.25">
      <c r="I22937"/>
      <c r="J22937"/>
      <c r="K22937"/>
      <c r="L22937"/>
    </row>
    <row r="22938" spans="9:12" ht="15" x14ac:dyDescent="0.25">
      <c r="I22938"/>
      <c r="J22938"/>
      <c r="K22938"/>
      <c r="L22938"/>
    </row>
    <row r="22939" spans="9:12" ht="15" x14ac:dyDescent="0.25">
      <c r="I22939"/>
      <c r="J22939"/>
      <c r="K22939"/>
      <c r="L22939"/>
    </row>
    <row r="22940" spans="9:12" ht="15" x14ac:dyDescent="0.25">
      <c r="I22940"/>
      <c r="J22940"/>
      <c r="K22940"/>
      <c r="L22940"/>
    </row>
    <row r="22941" spans="9:12" ht="15" x14ac:dyDescent="0.25">
      <c r="I22941"/>
      <c r="J22941"/>
      <c r="K22941"/>
      <c r="L22941"/>
    </row>
    <row r="22942" spans="9:12" ht="15" x14ac:dyDescent="0.25">
      <c r="I22942"/>
      <c r="J22942"/>
      <c r="K22942"/>
      <c r="L22942"/>
    </row>
    <row r="22943" spans="9:12" ht="15" x14ac:dyDescent="0.25">
      <c r="I22943"/>
      <c r="J22943"/>
      <c r="K22943"/>
      <c r="L22943"/>
    </row>
    <row r="22944" spans="9:12" ht="15" x14ac:dyDescent="0.25">
      <c r="I22944"/>
      <c r="J22944"/>
      <c r="K22944"/>
      <c r="L22944"/>
    </row>
    <row r="22945" spans="9:12" ht="15" x14ac:dyDescent="0.25">
      <c r="I22945"/>
      <c r="J22945"/>
      <c r="K22945"/>
      <c r="L22945"/>
    </row>
    <row r="22946" spans="9:12" ht="15" x14ac:dyDescent="0.25">
      <c r="I22946"/>
      <c r="J22946"/>
      <c r="K22946"/>
      <c r="L22946"/>
    </row>
    <row r="22947" spans="9:12" ht="15" x14ac:dyDescent="0.25">
      <c r="I22947"/>
      <c r="J22947"/>
      <c r="K22947"/>
      <c r="L22947"/>
    </row>
    <row r="22948" spans="9:12" ht="15" x14ac:dyDescent="0.25">
      <c r="I22948"/>
      <c r="J22948"/>
      <c r="K22948"/>
      <c r="L22948"/>
    </row>
    <row r="22949" spans="9:12" ht="15" x14ac:dyDescent="0.25">
      <c r="I22949"/>
      <c r="J22949"/>
      <c r="K22949"/>
      <c r="L22949"/>
    </row>
    <row r="22950" spans="9:12" ht="15" x14ac:dyDescent="0.25">
      <c r="I22950"/>
      <c r="J22950"/>
      <c r="K22950"/>
      <c r="L22950"/>
    </row>
    <row r="22951" spans="9:12" ht="15" x14ac:dyDescent="0.25">
      <c r="I22951"/>
      <c r="J22951"/>
      <c r="K22951"/>
      <c r="L22951"/>
    </row>
    <row r="22952" spans="9:12" ht="15" x14ac:dyDescent="0.25">
      <c r="I22952"/>
      <c r="J22952"/>
      <c r="K22952"/>
      <c r="L22952"/>
    </row>
    <row r="22953" spans="9:12" ht="15" x14ac:dyDescent="0.25">
      <c r="I22953"/>
      <c r="J22953"/>
      <c r="K22953"/>
      <c r="L22953"/>
    </row>
    <row r="22954" spans="9:12" ht="15" x14ac:dyDescent="0.25">
      <c r="I22954"/>
      <c r="J22954"/>
      <c r="K22954"/>
      <c r="L22954"/>
    </row>
    <row r="22955" spans="9:12" ht="15" x14ac:dyDescent="0.25">
      <c r="I22955"/>
      <c r="J22955"/>
      <c r="K22955"/>
      <c r="L22955"/>
    </row>
    <row r="22956" spans="9:12" ht="15" x14ac:dyDescent="0.25">
      <c r="I22956"/>
      <c r="J22956"/>
      <c r="K22956"/>
      <c r="L22956"/>
    </row>
    <row r="22957" spans="9:12" ht="15" x14ac:dyDescent="0.25">
      <c r="I22957"/>
      <c r="J22957"/>
      <c r="K22957"/>
      <c r="L22957"/>
    </row>
    <row r="22958" spans="9:12" ht="15" x14ac:dyDescent="0.25">
      <c r="I22958"/>
      <c r="J22958"/>
      <c r="K22958"/>
      <c r="L22958"/>
    </row>
    <row r="22959" spans="9:12" ht="15" x14ac:dyDescent="0.25">
      <c r="I22959"/>
      <c r="J22959"/>
      <c r="K22959"/>
      <c r="L22959"/>
    </row>
    <row r="22960" spans="9:12" ht="15" x14ac:dyDescent="0.25">
      <c r="I22960"/>
      <c r="J22960"/>
      <c r="K22960"/>
      <c r="L22960"/>
    </row>
    <row r="22961" spans="9:12" ht="15" x14ac:dyDescent="0.25">
      <c r="I22961"/>
      <c r="J22961"/>
      <c r="K22961"/>
      <c r="L22961"/>
    </row>
    <row r="22962" spans="9:12" ht="15" x14ac:dyDescent="0.25">
      <c r="I22962"/>
      <c r="J22962"/>
      <c r="K22962"/>
      <c r="L22962"/>
    </row>
    <row r="22963" spans="9:12" ht="15" x14ac:dyDescent="0.25">
      <c r="I22963"/>
      <c r="J22963"/>
      <c r="K22963"/>
      <c r="L22963"/>
    </row>
    <row r="22964" spans="9:12" ht="15" x14ac:dyDescent="0.25">
      <c r="I22964"/>
      <c r="J22964"/>
      <c r="K22964"/>
      <c r="L22964"/>
    </row>
    <row r="22965" spans="9:12" ht="15" x14ac:dyDescent="0.25">
      <c r="I22965"/>
      <c r="J22965"/>
      <c r="K22965"/>
      <c r="L22965"/>
    </row>
    <row r="22966" spans="9:12" ht="15" x14ac:dyDescent="0.25">
      <c r="I22966"/>
      <c r="J22966"/>
      <c r="K22966"/>
      <c r="L22966"/>
    </row>
    <row r="22967" spans="9:12" ht="15" x14ac:dyDescent="0.25">
      <c r="I22967"/>
      <c r="J22967"/>
      <c r="K22967"/>
      <c r="L22967"/>
    </row>
    <row r="22968" spans="9:12" ht="15" x14ac:dyDescent="0.25">
      <c r="I22968"/>
      <c r="J22968"/>
      <c r="K22968"/>
      <c r="L22968"/>
    </row>
    <row r="22969" spans="9:12" ht="15" x14ac:dyDescent="0.25">
      <c r="I22969"/>
      <c r="J22969"/>
      <c r="K22969"/>
      <c r="L22969"/>
    </row>
    <row r="22970" spans="9:12" ht="15" x14ac:dyDescent="0.25">
      <c r="I22970"/>
      <c r="J22970"/>
      <c r="K22970"/>
      <c r="L22970"/>
    </row>
    <row r="22971" spans="9:12" ht="15" x14ac:dyDescent="0.25">
      <c r="I22971"/>
      <c r="J22971"/>
      <c r="K22971"/>
      <c r="L22971"/>
    </row>
    <row r="22972" spans="9:12" ht="15" x14ac:dyDescent="0.25">
      <c r="I22972"/>
      <c r="J22972"/>
      <c r="K22972"/>
      <c r="L22972"/>
    </row>
    <row r="22973" spans="9:12" ht="15" x14ac:dyDescent="0.25">
      <c r="I22973"/>
      <c r="J22973"/>
      <c r="K22973"/>
      <c r="L22973"/>
    </row>
    <row r="22974" spans="9:12" ht="15" x14ac:dyDescent="0.25">
      <c r="I22974"/>
      <c r="J22974"/>
      <c r="K22974"/>
      <c r="L22974"/>
    </row>
    <row r="22975" spans="9:12" ht="15" x14ac:dyDescent="0.25">
      <c r="I22975"/>
      <c r="J22975"/>
      <c r="K22975"/>
      <c r="L22975"/>
    </row>
    <row r="22976" spans="9:12" ht="15" x14ac:dyDescent="0.25">
      <c r="I22976"/>
      <c r="J22976"/>
      <c r="K22976"/>
      <c r="L22976"/>
    </row>
    <row r="22977" spans="9:12" ht="15" x14ac:dyDescent="0.25">
      <c r="I22977"/>
      <c r="J22977"/>
      <c r="K22977"/>
      <c r="L22977"/>
    </row>
    <row r="22978" spans="9:12" ht="15" x14ac:dyDescent="0.25">
      <c r="I22978"/>
      <c r="J22978"/>
      <c r="K22978"/>
      <c r="L22978"/>
    </row>
    <row r="22979" spans="9:12" ht="15" x14ac:dyDescent="0.25">
      <c r="I22979"/>
      <c r="J22979"/>
      <c r="K22979"/>
      <c r="L22979"/>
    </row>
    <row r="22980" spans="9:12" ht="15" x14ac:dyDescent="0.25">
      <c r="I22980"/>
      <c r="J22980"/>
      <c r="K22980"/>
      <c r="L22980"/>
    </row>
    <row r="22981" spans="9:12" ht="15" x14ac:dyDescent="0.25">
      <c r="I22981"/>
      <c r="J22981"/>
      <c r="K22981"/>
      <c r="L22981"/>
    </row>
    <row r="22982" spans="9:12" ht="15" x14ac:dyDescent="0.25">
      <c r="I22982"/>
      <c r="J22982"/>
      <c r="K22982"/>
      <c r="L22982"/>
    </row>
    <row r="22983" spans="9:12" ht="15" x14ac:dyDescent="0.25">
      <c r="I22983"/>
      <c r="J22983"/>
      <c r="K22983"/>
      <c r="L22983"/>
    </row>
    <row r="22984" spans="9:12" ht="15" x14ac:dyDescent="0.25">
      <c r="I22984"/>
      <c r="J22984"/>
      <c r="K22984"/>
      <c r="L22984"/>
    </row>
    <row r="22985" spans="9:12" ht="15" x14ac:dyDescent="0.25">
      <c r="I22985"/>
      <c r="J22985"/>
      <c r="K22985"/>
      <c r="L22985"/>
    </row>
    <row r="22986" spans="9:12" ht="15" x14ac:dyDescent="0.25">
      <c r="I22986"/>
      <c r="J22986"/>
      <c r="K22986"/>
      <c r="L22986"/>
    </row>
    <row r="22987" spans="9:12" ht="15" x14ac:dyDescent="0.25">
      <c r="I22987"/>
      <c r="J22987"/>
      <c r="K22987"/>
      <c r="L22987"/>
    </row>
    <row r="22988" spans="9:12" ht="15" x14ac:dyDescent="0.25">
      <c r="I22988"/>
      <c r="J22988"/>
      <c r="K22988"/>
      <c r="L22988"/>
    </row>
    <row r="22989" spans="9:12" ht="15" x14ac:dyDescent="0.25">
      <c r="I22989"/>
      <c r="J22989"/>
      <c r="K22989"/>
      <c r="L22989"/>
    </row>
    <row r="22990" spans="9:12" ht="15" x14ac:dyDescent="0.25">
      <c r="I22990"/>
      <c r="J22990"/>
      <c r="K22990"/>
      <c r="L22990"/>
    </row>
    <row r="22991" spans="9:12" ht="15" x14ac:dyDescent="0.25">
      <c r="I22991"/>
      <c r="J22991"/>
      <c r="K22991"/>
      <c r="L22991"/>
    </row>
    <row r="22992" spans="9:12" ht="15" x14ac:dyDescent="0.25">
      <c r="I22992"/>
      <c r="J22992"/>
      <c r="K22992"/>
      <c r="L22992"/>
    </row>
    <row r="22993" spans="9:12" ht="15" x14ac:dyDescent="0.25">
      <c r="I22993"/>
      <c r="J22993"/>
      <c r="K22993"/>
      <c r="L22993"/>
    </row>
    <row r="22994" spans="9:12" ht="15" x14ac:dyDescent="0.25">
      <c r="I22994"/>
      <c r="J22994"/>
      <c r="K22994"/>
      <c r="L22994"/>
    </row>
    <row r="22995" spans="9:12" ht="15" x14ac:dyDescent="0.25">
      <c r="I22995"/>
      <c r="J22995"/>
      <c r="K22995"/>
      <c r="L22995"/>
    </row>
    <row r="22996" spans="9:12" ht="15" x14ac:dyDescent="0.25">
      <c r="I22996"/>
      <c r="J22996"/>
      <c r="K22996"/>
      <c r="L22996"/>
    </row>
    <row r="22997" spans="9:12" ht="15" x14ac:dyDescent="0.25">
      <c r="I22997"/>
      <c r="J22997"/>
      <c r="K22997"/>
      <c r="L22997"/>
    </row>
    <row r="22998" spans="9:12" ht="15" x14ac:dyDescent="0.25">
      <c r="I22998"/>
      <c r="J22998"/>
      <c r="K22998"/>
      <c r="L22998"/>
    </row>
    <row r="22999" spans="9:12" ht="15" x14ac:dyDescent="0.25">
      <c r="I22999"/>
      <c r="J22999"/>
      <c r="K22999"/>
      <c r="L22999"/>
    </row>
    <row r="23000" spans="9:12" ht="15" x14ac:dyDescent="0.25">
      <c r="I23000"/>
      <c r="J23000"/>
      <c r="K23000"/>
      <c r="L23000"/>
    </row>
    <row r="23001" spans="9:12" ht="15" x14ac:dyDescent="0.25">
      <c r="I23001"/>
      <c r="J23001"/>
      <c r="K23001"/>
      <c r="L23001"/>
    </row>
    <row r="23002" spans="9:12" ht="15" x14ac:dyDescent="0.25">
      <c r="I23002"/>
      <c r="J23002"/>
      <c r="K23002"/>
      <c r="L23002"/>
    </row>
    <row r="23003" spans="9:12" ht="15" x14ac:dyDescent="0.25">
      <c r="I23003"/>
      <c r="J23003"/>
      <c r="K23003"/>
      <c r="L23003"/>
    </row>
    <row r="23004" spans="9:12" ht="15" x14ac:dyDescent="0.25">
      <c r="I23004"/>
      <c r="J23004"/>
      <c r="K23004"/>
      <c r="L23004"/>
    </row>
    <row r="23005" spans="9:12" ht="15" x14ac:dyDescent="0.25">
      <c r="I23005"/>
      <c r="J23005"/>
      <c r="K23005"/>
      <c r="L23005"/>
    </row>
    <row r="23006" spans="9:12" ht="15" x14ac:dyDescent="0.25">
      <c r="I23006"/>
      <c r="J23006"/>
      <c r="K23006"/>
      <c r="L23006"/>
    </row>
    <row r="23007" spans="9:12" ht="15" x14ac:dyDescent="0.25">
      <c r="I23007"/>
      <c r="J23007"/>
      <c r="K23007"/>
      <c r="L23007"/>
    </row>
    <row r="23008" spans="9:12" ht="15" x14ac:dyDescent="0.25">
      <c r="I23008"/>
      <c r="J23008"/>
      <c r="K23008"/>
      <c r="L23008"/>
    </row>
    <row r="23009" spans="9:12" ht="15" x14ac:dyDescent="0.25">
      <c r="I23009"/>
      <c r="J23009"/>
      <c r="K23009"/>
      <c r="L23009"/>
    </row>
    <row r="23010" spans="9:12" ht="15" x14ac:dyDescent="0.25">
      <c r="I23010"/>
      <c r="J23010"/>
      <c r="K23010"/>
      <c r="L23010"/>
    </row>
    <row r="23011" spans="9:12" ht="15" x14ac:dyDescent="0.25">
      <c r="I23011"/>
      <c r="J23011"/>
      <c r="K23011"/>
      <c r="L23011"/>
    </row>
    <row r="23012" spans="9:12" ht="15" x14ac:dyDescent="0.25">
      <c r="I23012"/>
      <c r="J23012"/>
      <c r="K23012"/>
      <c r="L23012"/>
    </row>
    <row r="23013" spans="9:12" ht="15" x14ac:dyDescent="0.25">
      <c r="I23013"/>
      <c r="J23013"/>
      <c r="K23013"/>
      <c r="L23013"/>
    </row>
    <row r="23014" spans="9:12" ht="15" x14ac:dyDescent="0.25">
      <c r="I23014"/>
      <c r="J23014"/>
      <c r="K23014"/>
      <c r="L23014"/>
    </row>
    <row r="23015" spans="9:12" ht="15" x14ac:dyDescent="0.25">
      <c r="I23015"/>
      <c r="J23015"/>
      <c r="K23015"/>
      <c r="L23015"/>
    </row>
    <row r="23016" spans="9:12" ht="15" x14ac:dyDescent="0.25">
      <c r="I23016"/>
      <c r="J23016"/>
      <c r="K23016"/>
      <c r="L23016"/>
    </row>
    <row r="23017" spans="9:12" ht="15" x14ac:dyDescent="0.25">
      <c r="I23017"/>
      <c r="J23017"/>
      <c r="K23017"/>
      <c r="L23017"/>
    </row>
    <row r="23018" spans="9:12" ht="15" x14ac:dyDescent="0.25">
      <c r="I23018"/>
      <c r="J23018"/>
      <c r="K23018"/>
      <c r="L23018"/>
    </row>
    <row r="23019" spans="9:12" ht="15" x14ac:dyDescent="0.25">
      <c r="I23019"/>
      <c r="J23019"/>
      <c r="K23019"/>
      <c r="L23019"/>
    </row>
    <row r="23020" spans="9:12" ht="15" x14ac:dyDescent="0.25">
      <c r="I23020"/>
      <c r="J23020"/>
      <c r="K23020"/>
      <c r="L23020"/>
    </row>
    <row r="23021" spans="9:12" ht="15" x14ac:dyDescent="0.25">
      <c r="I23021"/>
      <c r="J23021"/>
      <c r="K23021"/>
      <c r="L23021"/>
    </row>
    <row r="23022" spans="9:12" ht="15" x14ac:dyDescent="0.25">
      <c r="I23022"/>
      <c r="J23022"/>
      <c r="K23022"/>
      <c r="L23022"/>
    </row>
    <row r="23023" spans="9:12" ht="15" x14ac:dyDescent="0.25">
      <c r="I23023"/>
      <c r="J23023"/>
      <c r="K23023"/>
      <c r="L23023"/>
    </row>
    <row r="23024" spans="9:12" ht="15" x14ac:dyDescent="0.25">
      <c r="I23024"/>
      <c r="J23024"/>
      <c r="K23024"/>
      <c r="L23024"/>
    </row>
    <row r="23025" spans="9:12" ht="15" x14ac:dyDescent="0.25">
      <c r="I23025"/>
      <c r="J23025"/>
      <c r="K23025"/>
      <c r="L23025"/>
    </row>
    <row r="23026" spans="9:12" ht="15" x14ac:dyDescent="0.25">
      <c r="I23026"/>
      <c r="J23026"/>
      <c r="K23026"/>
      <c r="L23026"/>
    </row>
    <row r="23027" spans="9:12" ht="15" x14ac:dyDescent="0.25">
      <c r="I23027"/>
      <c r="J23027"/>
      <c r="K23027"/>
      <c r="L23027"/>
    </row>
    <row r="23028" spans="9:12" ht="15" x14ac:dyDescent="0.25">
      <c r="I23028"/>
      <c r="J23028"/>
      <c r="K23028"/>
      <c r="L23028"/>
    </row>
    <row r="23029" spans="9:12" ht="15" x14ac:dyDescent="0.25">
      <c r="I23029"/>
      <c r="J23029"/>
      <c r="K23029"/>
      <c r="L23029"/>
    </row>
    <row r="23030" spans="9:12" ht="15" x14ac:dyDescent="0.25">
      <c r="I23030"/>
      <c r="J23030"/>
      <c r="K23030"/>
      <c r="L23030"/>
    </row>
    <row r="23031" spans="9:12" ht="15" x14ac:dyDescent="0.25">
      <c r="I23031"/>
      <c r="J23031"/>
      <c r="K23031"/>
      <c r="L23031"/>
    </row>
    <row r="23032" spans="9:12" ht="15" x14ac:dyDescent="0.25">
      <c r="I23032"/>
      <c r="J23032"/>
      <c r="K23032"/>
      <c r="L23032"/>
    </row>
    <row r="23033" spans="9:12" ht="15" x14ac:dyDescent="0.25">
      <c r="I23033"/>
      <c r="J23033"/>
      <c r="K23033"/>
      <c r="L23033"/>
    </row>
    <row r="23034" spans="9:12" ht="15" x14ac:dyDescent="0.25">
      <c r="I23034"/>
      <c r="J23034"/>
      <c r="K23034"/>
      <c r="L23034"/>
    </row>
    <row r="23035" spans="9:12" ht="15" x14ac:dyDescent="0.25">
      <c r="I23035"/>
      <c r="J23035"/>
      <c r="K23035"/>
      <c r="L23035"/>
    </row>
    <row r="23036" spans="9:12" ht="15" x14ac:dyDescent="0.25">
      <c r="I23036"/>
      <c r="J23036"/>
      <c r="K23036"/>
      <c r="L23036"/>
    </row>
    <row r="23037" spans="9:12" ht="15" x14ac:dyDescent="0.25">
      <c r="I23037"/>
      <c r="J23037"/>
      <c r="K23037"/>
      <c r="L23037"/>
    </row>
    <row r="23038" spans="9:12" ht="15" x14ac:dyDescent="0.25">
      <c r="I23038"/>
      <c r="J23038"/>
      <c r="K23038"/>
      <c r="L23038"/>
    </row>
    <row r="23039" spans="9:12" ht="15" x14ac:dyDescent="0.25">
      <c r="I23039"/>
      <c r="J23039"/>
      <c r="K23039"/>
      <c r="L23039"/>
    </row>
    <row r="23040" spans="9:12" ht="15" x14ac:dyDescent="0.25">
      <c r="I23040"/>
      <c r="J23040"/>
      <c r="K23040"/>
      <c r="L23040"/>
    </row>
    <row r="23041" spans="9:12" ht="15" x14ac:dyDescent="0.25">
      <c r="I23041"/>
      <c r="J23041"/>
      <c r="K23041"/>
      <c r="L23041"/>
    </row>
    <row r="23042" spans="9:12" ht="15" x14ac:dyDescent="0.25">
      <c r="I23042"/>
      <c r="J23042"/>
      <c r="K23042"/>
      <c r="L23042"/>
    </row>
    <row r="23043" spans="9:12" ht="15" x14ac:dyDescent="0.25">
      <c r="I23043"/>
      <c r="J23043"/>
      <c r="K23043"/>
      <c r="L23043"/>
    </row>
    <row r="23044" spans="9:12" ht="15" x14ac:dyDescent="0.25">
      <c r="I23044"/>
      <c r="J23044"/>
      <c r="K23044"/>
      <c r="L23044"/>
    </row>
    <row r="23045" spans="9:12" ht="15" x14ac:dyDescent="0.25">
      <c r="I23045"/>
      <c r="J23045"/>
      <c r="K23045"/>
      <c r="L23045"/>
    </row>
    <row r="23046" spans="9:12" ht="15" x14ac:dyDescent="0.25">
      <c r="I23046"/>
      <c r="J23046"/>
      <c r="K23046"/>
      <c r="L23046"/>
    </row>
    <row r="23047" spans="9:12" ht="15" x14ac:dyDescent="0.25">
      <c r="I23047"/>
      <c r="J23047"/>
      <c r="K23047"/>
      <c r="L23047"/>
    </row>
    <row r="23048" spans="9:12" ht="15" x14ac:dyDescent="0.25">
      <c r="I23048"/>
      <c r="J23048"/>
      <c r="K23048"/>
      <c r="L23048"/>
    </row>
    <row r="23049" spans="9:12" ht="15" x14ac:dyDescent="0.25">
      <c r="I23049"/>
      <c r="J23049"/>
      <c r="K23049"/>
      <c r="L23049"/>
    </row>
    <row r="23050" spans="9:12" ht="15" x14ac:dyDescent="0.25">
      <c r="I23050"/>
      <c r="J23050"/>
      <c r="K23050"/>
      <c r="L23050"/>
    </row>
    <row r="23051" spans="9:12" ht="15" x14ac:dyDescent="0.25">
      <c r="I23051"/>
      <c r="J23051"/>
      <c r="K23051"/>
      <c r="L23051"/>
    </row>
    <row r="23052" spans="9:12" ht="15" x14ac:dyDescent="0.25">
      <c r="I23052"/>
      <c r="J23052"/>
      <c r="K23052"/>
      <c r="L23052"/>
    </row>
    <row r="23053" spans="9:12" ht="15" x14ac:dyDescent="0.25">
      <c r="I23053"/>
      <c r="J23053"/>
      <c r="K23053"/>
      <c r="L23053"/>
    </row>
    <row r="23054" spans="9:12" ht="15" x14ac:dyDescent="0.25">
      <c r="I23054"/>
      <c r="J23054"/>
      <c r="K23054"/>
      <c r="L23054"/>
    </row>
    <row r="23055" spans="9:12" ht="15" x14ac:dyDescent="0.25">
      <c r="I23055"/>
      <c r="J23055"/>
      <c r="K23055"/>
      <c r="L23055"/>
    </row>
    <row r="23056" spans="9:12" ht="15" x14ac:dyDescent="0.25">
      <c r="I23056"/>
      <c r="J23056"/>
      <c r="K23056"/>
      <c r="L23056"/>
    </row>
    <row r="23057" spans="9:12" ht="15" x14ac:dyDescent="0.25">
      <c r="I23057"/>
      <c r="J23057"/>
      <c r="K23057"/>
      <c r="L23057"/>
    </row>
    <row r="23058" spans="9:12" ht="15" x14ac:dyDescent="0.25">
      <c r="I23058"/>
      <c r="J23058"/>
      <c r="K23058"/>
      <c r="L23058"/>
    </row>
    <row r="23059" spans="9:12" ht="15" x14ac:dyDescent="0.25">
      <c r="I23059"/>
      <c r="J23059"/>
      <c r="K23059"/>
      <c r="L23059"/>
    </row>
    <row r="23060" spans="9:12" ht="15" x14ac:dyDescent="0.25">
      <c r="I23060"/>
      <c r="J23060"/>
      <c r="K23060"/>
      <c r="L23060"/>
    </row>
    <row r="23061" spans="9:12" ht="15" x14ac:dyDescent="0.25">
      <c r="I23061"/>
      <c r="J23061"/>
      <c r="K23061"/>
      <c r="L23061"/>
    </row>
    <row r="23062" spans="9:12" ht="15" x14ac:dyDescent="0.25">
      <c r="I23062"/>
      <c r="J23062"/>
      <c r="K23062"/>
      <c r="L23062"/>
    </row>
    <row r="23063" spans="9:12" ht="15" x14ac:dyDescent="0.25">
      <c r="I23063"/>
      <c r="J23063"/>
      <c r="K23063"/>
      <c r="L23063"/>
    </row>
    <row r="23064" spans="9:12" ht="15" x14ac:dyDescent="0.25">
      <c r="I23064"/>
      <c r="J23064"/>
      <c r="K23064"/>
      <c r="L23064"/>
    </row>
    <row r="23065" spans="9:12" ht="15" x14ac:dyDescent="0.25">
      <c r="I23065"/>
      <c r="J23065"/>
      <c r="K23065"/>
      <c r="L23065"/>
    </row>
    <row r="23066" spans="9:12" ht="15" x14ac:dyDescent="0.25">
      <c r="I23066"/>
      <c r="J23066"/>
      <c r="K23066"/>
      <c r="L23066"/>
    </row>
    <row r="23067" spans="9:12" ht="15" x14ac:dyDescent="0.25">
      <c r="I23067"/>
      <c r="J23067"/>
      <c r="K23067"/>
      <c r="L23067"/>
    </row>
    <row r="23068" spans="9:12" ht="15" x14ac:dyDescent="0.25">
      <c r="I23068"/>
      <c r="J23068"/>
      <c r="K23068"/>
      <c r="L23068"/>
    </row>
    <row r="23069" spans="9:12" ht="15" x14ac:dyDescent="0.25">
      <c r="I23069"/>
      <c r="J23069"/>
      <c r="K23069"/>
      <c r="L23069"/>
    </row>
    <row r="23070" spans="9:12" ht="15" x14ac:dyDescent="0.25">
      <c r="I23070"/>
      <c r="J23070"/>
      <c r="K23070"/>
      <c r="L23070"/>
    </row>
    <row r="23071" spans="9:12" ht="15" x14ac:dyDescent="0.25">
      <c r="I23071"/>
      <c r="J23071"/>
      <c r="K23071"/>
      <c r="L23071"/>
    </row>
    <row r="23072" spans="9:12" ht="15" x14ac:dyDescent="0.25">
      <c r="I23072"/>
      <c r="J23072"/>
      <c r="K23072"/>
      <c r="L23072"/>
    </row>
    <row r="23073" spans="9:12" ht="15" x14ac:dyDescent="0.25">
      <c r="I23073"/>
      <c r="J23073"/>
      <c r="K23073"/>
      <c r="L23073"/>
    </row>
    <row r="23074" spans="9:12" ht="15" x14ac:dyDescent="0.25">
      <c r="I23074"/>
      <c r="J23074"/>
      <c r="K23074"/>
      <c r="L23074"/>
    </row>
    <row r="23075" spans="9:12" ht="15" x14ac:dyDescent="0.25">
      <c r="I23075"/>
      <c r="J23075"/>
      <c r="K23075"/>
      <c r="L23075"/>
    </row>
    <row r="23076" spans="9:12" ht="15" x14ac:dyDescent="0.25">
      <c r="I23076"/>
      <c r="J23076"/>
      <c r="K23076"/>
      <c r="L23076"/>
    </row>
    <row r="23077" spans="9:12" ht="15" x14ac:dyDescent="0.25">
      <c r="I23077"/>
      <c r="J23077"/>
      <c r="K23077"/>
      <c r="L23077"/>
    </row>
    <row r="23078" spans="9:12" ht="15" x14ac:dyDescent="0.25">
      <c r="I23078"/>
      <c r="J23078"/>
      <c r="K23078"/>
      <c r="L23078"/>
    </row>
    <row r="23079" spans="9:12" ht="15" x14ac:dyDescent="0.25">
      <c r="I23079"/>
      <c r="J23079"/>
      <c r="K23079"/>
      <c r="L23079"/>
    </row>
    <row r="23080" spans="9:12" ht="15" x14ac:dyDescent="0.25">
      <c r="I23080"/>
      <c r="J23080"/>
      <c r="K23080"/>
      <c r="L23080"/>
    </row>
    <row r="23081" spans="9:12" ht="15" x14ac:dyDescent="0.25">
      <c r="I23081"/>
      <c r="J23081"/>
      <c r="K23081"/>
      <c r="L23081"/>
    </row>
    <row r="23082" spans="9:12" ht="15" x14ac:dyDescent="0.25">
      <c r="I23082"/>
      <c r="J23082"/>
      <c r="K23082"/>
      <c r="L23082"/>
    </row>
    <row r="23083" spans="9:12" ht="15" x14ac:dyDescent="0.25">
      <c r="I23083"/>
      <c r="J23083"/>
      <c r="K23083"/>
      <c r="L23083"/>
    </row>
    <row r="23084" spans="9:12" ht="15" x14ac:dyDescent="0.25">
      <c r="I23084"/>
      <c r="J23084"/>
      <c r="K23084"/>
      <c r="L23084"/>
    </row>
    <row r="23085" spans="9:12" ht="15" x14ac:dyDescent="0.25">
      <c r="I23085"/>
      <c r="J23085"/>
      <c r="K23085"/>
      <c r="L23085"/>
    </row>
    <row r="23086" spans="9:12" ht="15" x14ac:dyDescent="0.25">
      <c r="I23086"/>
      <c r="J23086"/>
      <c r="K23086"/>
      <c r="L23086"/>
    </row>
    <row r="23087" spans="9:12" ht="15" x14ac:dyDescent="0.25">
      <c r="I23087"/>
      <c r="J23087"/>
      <c r="K23087"/>
      <c r="L23087"/>
    </row>
    <row r="23088" spans="9:12" ht="15" x14ac:dyDescent="0.25">
      <c r="I23088"/>
      <c r="J23088"/>
      <c r="K23088"/>
      <c r="L23088"/>
    </row>
    <row r="23089" spans="9:12" ht="15" x14ac:dyDescent="0.25">
      <c r="I23089"/>
      <c r="J23089"/>
      <c r="K23089"/>
      <c r="L23089"/>
    </row>
    <row r="23090" spans="9:12" ht="15" x14ac:dyDescent="0.25">
      <c r="I23090"/>
      <c r="J23090"/>
      <c r="K23090"/>
      <c r="L23090"/>
    </row>
    <row r="23091" spans="9:12" ht="15" x14ac:dyDescent="0.25">
      <c r="I23091"/>
      <c r="J23091"/>
      <c r="K23091"/>
      <c r="L23091"/>
    </row>
    <row r="23092" spans="9:12" ht="15" x14ac:dyDescent="0.25">
      <c r="I23092"/>
      <c r="J23092"/>
      <c r="K23092"/>
      <c r="L23092"/>
    </row>
    <row r="23093" spans="9:12" ht="15" x14ac:dyDescent="0.25">
      <c r="I23093"/>
      <c r="J23093"/>
      <c r="K23093"/>
      <c r="L23093"/>
    </row>
    <row r="23094" spans="9:12" ht="15" x14ac:dyDescent="0.25">
      <c r="I23094"/>
      <c r="J23094"/>
      <c r="K23094"/>
      <c r="L23094"/>
    </row>
    <row r="23095" spans="9:12" ht="15" x14ac:dyDescent="0.25">
      <c r="I23095"/>
      <c r="J23095"/>
      <c r="K23095"/>
      <c r="L23095"/>
    </row>
    <row r="23096" spans="9:12" ht="15" x14ac:dyDescent="0.25">
      <c r="I23096"/>
      <c r="J23096"/>
      <c r="K23096"/>
      <c r="L23096"/>
    </row>
    <row r="23097" spans="9:12" ht="15" x14ac:dyDescent="0.25">
      <c r="I23097"/>
      <c r="J23097"/>
      <c r="K23097"/>
      <c r="L23097"/>
    </row>
    <row r="23098" spans="9:12" ht="15" x14ac:dyDescent="0.25">
      <c r="I23098"/>
      <c r="J23098"/>
      <c r="K23098"/>
      <c r="L23098"/>
    </row>
    <row r="23099" spans="9:12" ht="15" x14ac:dyDescent="0.25">
      <c r="I23099"/>
      <c r="J23099"/>
      <c r="K23099"/>
      <c r="L23099"/>
    </row>
    <row r="23100" spans="9:12" ht="15" x14ac:dyDescent="0.25">
      <c r="I23100"/>
      <c r="J23100"/>
      <c r="K23100"/>
      <c r="L23100"/>
    </row>
    <row r="23101" spans="9:12" ht="15" x14ac:dyDescent="0.25">
      <c r="I23101"/>
      <c r="J23101"/>
      <c r="K23101"/>
      <c r="L23101"/>
    </row>
    <row r="23102" spans="9:12" ht="15" x14ac:dyDescent="0.25">
      <c r="I23102"/>
      <c r="J23102"/>
      <c r="K23102"/>
      <c r="L23102"/>
    </row>
    <row r="23103" spans="9:12" ht="15" x14ac:dyDescent="0.25">
      <c r="I23103"/>
      <c r="J23103"/>
      <c r="K23103"/>
      <c r="L23103"/>
    </row>
    <row r="23104" spans="9:12" ht="15" x14ac:dyDescent="0.25">
      <c r="I23104"/>
      <c r="J23104"/>
      <c r="K23104"/>
      <c r="L23104"/>
    </row>
    <row r="23105" spans="9:12" ht="15" x14ac:dyDescent="0.25">
      <c r="I23105"/>
      <c r="J23105"/>
      <c r="K23105"/>
      <c r="L23105"/>
    </row>
    <row r="23106" spans="9:12" ht="15" x14ac:dyDescent="0.25">
      <c r="I23106"/>
      <c r="J23106"/>
      <c r="K23106"/>
      <c r="L23106"/>
    </row>
    <row r="23107" spans="9:12" ht="15" x14ac:dyDescent="0.25">
      <c r="I23107"/>
      <c r="J23107"/>
      <c r="K23107"/>
      <c r="L23107"/>
    </row>
    <row r="23108" spans="9:12" ht="15" x14ac:dyDescent="0.25">
      <c r="I23108"/>
      <c r="J23108"/>
      <c r="K23108"/>
      <c r="L23108"/>
    </row>
    <row r="23109" spans="9:12" ht="15" x14ac:dyDescent="0.25">
      <c r="I23109"/>
      <c r="J23109"/>
      <c r="K23109"/>
      <c r="L23109"/>
    </row>
    <row r="23110" spans="9:12" ht="15" x14ac:dyDescent="0.25">
      <c r="I23110"/>
      <c r="J23110"/>
      <c r="K23110"/>
      <c r="L23110"/>
    </row>
    <row r="23111" spans="9:12" ht="15" x14ac:dyDescent="0.25">
      <c r="I23111"/>
      <c r="J23111"/>
      <c r="K23111"/>
      <c r="L23111"/>
    </row>
    <row r="23112" spans="9:12" ht="15" x14ac:dyDescent="0.25">
      <c r="I23112"/>
      <c r="J23112"/>
      <c r="K23112"/>
      <c r="L23112"/>
    </row>
    <row r="23113" spans="9:12" ht="15" x14ac:dyDescent="0.25">
      <c r="I23113"/>
      <c r="J23113"/>
      <c r="K23113"/>
      <c r="L23113"/>
    </row>
    <row r="23114" spans="9:12" ht="15" x14ac:dyDescent="0.25">
      <c r="I23114"/>
      <c r="J23114"/>
      <c r="K23114"/>
      <c r="L23114"/>
    </row>
    <row r="23115" spans="9:12" ht="15" x14ac:dyDescent="0.25">
      <c r="I23115"/>
      <c r="J23115"/>
      <c r="K23115"/>
      <c r="L23115"/>
    </row>
    <row r="23116" spans="9:12" ht="15" x14ac:dyDescent="0.25">
      <c r="I23116"/>
      <c r="J23116"/>
      <c r="K23116"/>
      <c r="L23116"/>
    </row>
    <row r="23117" spans="9:12" ht="15" x14ac:dyDescent="0.25">
      <c r="I23117"/>
      <c r="J23117"/>
      <c r="K23117"/>
      <c r="L23117"/>
    </row>
    <row r="23118" spans="9:12" ht="15" x14ac:dyDescent="0.25">
      <c r="I23118"/>
      <c r="J23118"/>
      <c r="K23118"/>
      <c r="L23118"/>
    </row>
    <row r="23119" spans="9:12" ht="15" x14ac:dyDescent="0.25">
      <c r="I23119"/>
      <c r="J23119"/>
      <c r="K23119"/>
      <c r="L23119"/>
    </row>
    <row r="23120" spans="9:12" ht="15" x14ac:dyDescent="0.25">
      <c r="I23120"/>
      <c r="J23120"/>
      <c r="K23120"/>
      <c r="L23120"/>
    </row>
    <row r="23121" spans="9:12" ht="15" x14ac:dyDescent="0.25">
      <c r="I23121"/>
      <c r="J23121"/>
      <c r="K23121"/>
      <c r="L23121"/>
    </row>
    <row r="23122" spans="9:12" ht="15" x14ac:dyDescent="0.25">
      <c r="I23122"/>
      <c r="J23122"/>
      <c r="K23122"/>
      <c r="L23122"/>
    </row>
    <row r="23123" spans="9:12" ht="15" x14ac:dyDescent="0.25">
      <c r="I23123"/>
      <c r="J23123"/>
      <c r="K23123"/>
      <c r="L23123"/>
    </row>
    <row r="23124" spans="9:12" ht="15" x14ac:dyDescent="0.25">
      <c r="I23124"/>
      <c r="J23124"/>
      <c r="K23124"/>
      <c r="L23124"/>
    </row>
    <row r="23125" spans="9:12" ht="15" x14ac:dyDescent="0.25">
      <c r="I23125"/>
      <c r="J23125"/>
      <c r="K23125"/>
      <c r="L23125"/>
    </row>
    <row r="23126" spans="9:12" ht="15" x14ac:dyDescent="0.25">
      <c r="I23126"/>
      <c r="J23126"/>
      <c r="K23126"/>
      <c r="L23126"/>
    </row>
    <row r="23127" spans="9:12" ht="15" x14ac:dyDescent="0.25">
      <c r="I23127"/>
      <c r="J23127"/>
      <c r="K23127"/>
      <c r="L23127"/>
    </row>
    <row r="23128" spans="9:12" ht="15" x14ac:dyDescent="0.25">
      <c r="I23128"/>
      <c r="J23128"/>
      <c r="K23128"/>
      <c r="L23128"/>
    </row>
    <row r="23129" spans="9:12" ht="15" x14ac:dyDescent="0.25">
      <c r="I23129"/>
      <c r="J23129"/>
      <c r="K23129"/>
      <c r="L23129"/>
    </row>
    <row r="23130" spans="9:12" ht="15" x14ac:dyDescent="0.25">
      <c r="I23130"/>
      <c r="J23130"/>
      <c r="K23130"/>
      <c r="L23130"/>
    </row>
    <row r="23131" spans="9:12" ht="15" x14ac:dyDescent="0.25">
      <c r="I23131"/>
      <c r="J23131"/>
      <c r="K23131"/>
      <c r="L23131"/>
    </row>
    <row r="23132" spans="9:12" ht="15" x14ac:dyDescent="0.25">
      <c r="I23132"/>
      <c r="J23132"/>
      <c r="K23132"/>
      <c r="L23132"/>
    </row>
    <row r="23133" spans="9:12" ht="15" x14ac:dyDescent="0.25">
      <c r="I23133"/>
      <c r="J23133"/>
      <c r="K23133"/>
      <c r="L23133"/>
    </row>
    <row r="23134" spans="9:12" ht="15" x14ac:dyDescent="0.25">
      <c r="I23134"/>
      <c r="J23134"/>
      <c r="K23134"/>
      <c r="L23134"/>
    </row>
    <row r="23135" spans="9:12" ht="15" x14ac:dyDescent="0.25">
      <c r="I23135"/>
      <c r="J23135"/>
      <c r="K23135"/>
      <c r="L23135"/>
    </row>
    <row r="23136" spans="9:12" ht="15" x14ac:dyDescent="0.25">
      <c r="I23136"/>
      <c r="J23136"/>
      <c r="K23136"/>
      <c r="L23136"/>
    </row>
    <row r="23137" spans="9:12" ht="15" x14ac:dyDescent="0.25">
      <c r="I23137"/>
      <c r="J23137"/>
      <c r="K23137"/>
      <c r="L23137"/>
    </row>
    <row r="23138" spans="9:12" ht="15" x14ac:dyDescent="0.25">
      <c r="I23138"/>
      <c r="J23138"/>
      <c r="K23138"/>
      <c r="L23138"/>
    </row>
    <row r="23139" spans="9:12" ht="15" x14ac:dyDescent="0.25">
      <c r="I23139"/>
      <c r="J23139"/>
      <c r="K23139"/>
      <c r="L23139"/>
    </row>
    <row r="23140" spans="9:12" ht="15" x14ac:dyDescent="0.25">
      <c r="I23140"/>
      <c r="J23140"/>
      <c r="K23140"/>
      <c r="L23140"/>
    </row>
    <row r="23141" spans="9:12" ht="15" x14ac:dyDescent="0.25">
      <c r="I23141"/>
      <c r="J23141"/>
      <c r="K23141"/>
      <c r="L23141"/>
    </row>
    <row r="23142" spans="9:12" ht="15" x14ac:dyDescent="0.25">
      <c r="I23142"/>
      <c r="J23142"/>
      <c r="K23142"/>
      <c r="L23142"/>
    </row>
    <row r="23143" spans="9:12" ht="15" x14ac:dyDescent="0.25">
      <c r="I23143"/>
      <c r="J23143"/>
      <c r="K23143"/>
      <c r="L23143"/>
    </row>
    <row r="23144" spans="9:12" ht="15" x14ac:dyDescent="0.25">
      <c r="I23144"/>
      <c r="J23144"/>
      <c r="K23144"/>
      <c r="L23144"/>
    </row>
    <row r="23145" spans="9:12" ht="15" x14ac:dyDescent="0.25">
      <c r="I23145"/>
      <c r="J23145"/>
      <c r="K23145"/>
      <c r="L23145"/>
    </row>
    <row r="23146" spans="9:12" ht="15" x14ac:dyDescent="0.25">
      <c r="I23146"/>
      <c r="J23146"/>
      <c r="K23146"/>
      <c r="L23146"/>
    </row>
    <row r="23147" spans="9:12" ht="15" x14ac:dyDescent="0.25">
      <c r="I23147"/>
      <c r="J23147"/>
      <c r="K23147"/>
      <c r="L23147"/>
    </row>
    <row r="23148" spans="9:12" ht="15" x14ac:dyDescent="0.25">
      <c r="I23148"/>
      <c r="J23148"/>
      <c r="K23148"/>
      <c r="L23148"/>
    </row>
    <row r="23149" spans="9:12" ht="15" x14ac:dyDescent="0.25">
      <c r="I23149"/>
      <c r="J23149"/>
      <c r="K23149"/>
      <c r="L23149"/>
    </row>
    <row r="23150" spans="9:12" ht="15" x14ac:dyDescent="0.25">
      <c r="I23150"/>
      <c r="J23150"/>
      <c r="K23150"/>
      <c r="L23150"/>
    </row>
    <row r="23151" spans="9:12" ht="15" x14ac:dyDescent="0.25">
      <c r="I23151"/>
      <c r="J23151"/>
      <c r="K23151"/>
      <c r="L23151"/>
    </row>
    <row r="23152" spans="9:12" ht="15" x14ac:dyDescent="0.25">
      <c r="I23152"/>
      <c r="J23152"/>
      <c r="K23152"/>
      <c r="L23152"/>
    </row>
    <row r="23153" spans="9:12" ht="15" x14ac:dyDescent="0.25">
      <c r="I23153"/>
      <c r="J23153"/>
      <c r="K23153"/>
      <c r="L23153"/>
    </row>
    <row r="23154" spans="9:12" ht="15" x14ac:dyDescent="0.25">
      <c r="I23154"/>
      <c r="J23154"/>
      <c r="K23154"/>
      <c r="L23154"/>
    </row>
    <row r="23155" spans="9:12" ht="15" x14ac:dyDescent="0.25">
      <c r="I23155"/>
      <c r="J23155"/>
      <c r="K23155"/>
      <c r="L23155"/>
    </row>
    <row r="23156" spans="9:12" ht="15" x14ac:dyDescent="0.25">
      <c r="I23156"/>
      <c r="J23156"/>
      <c r="K23156"/>
      <c r="L23156"/>
    </row>
    <row r="23157" spans="9:12" ht="15" x14ac:dyDescent="0.25">
      <c r="I23157"/>
      <c r="J23157"/>
      <c r="K23157"/>
      <c r="L23157"/>
    </row>
    <row r="23158" spans="9:12" ht="15" x14ac:dyDescent="0.25">
      <c r="I23158"/>
      <c r="J23158"/>
      <c r="K23158"/>
      <c r="L23158"/>
    </row>
    <row r="23159" spans="9:12" ht="15" x14ac:dyDescent="0.25">
      <c r="I23159"/>
      <c r="J23159"/>
      <c r="K23159"/>
      <c r="L23159"/>
    </row>
    <row r="23160" spans="9:12" ht="15" x14ac:dyDescent="0.25">
      <c r="I23160"/>
      <c r="J23160"/>
      <c r="K23160"/>
      <c r="L23160"/>
    </row>
    <row r="23161" spans="9:12" ht="15" x14ac:dyDescent="0.25">
      <c r="I23161"/>
      <c r="J23161"/>
      <c r="K23161"/>
      <c r="L23161"/>
    </row>
    <row r="23162" spans="9:12" ht="15" x14ac:dyDescent="0.25">
      <c r="I23162"/>
      <c r="J23162"/>
      <c r="K23162"/>
      <c r="L23162"/>
    </row>
    <row r="23163" spans="9:12" ht="15" x14ac:dyDescent="0.25">
      <c r="I23163"/>
      <c r="J23163"/>
      <c r="K23163"/>
      <c r="L23163"/>
    </row>
    <row r="23164" spans="9:12" ht="15" x14ac:dyDescent="0.25">
      <c r="I23164"/>
      <c r="J23164"/>
      <c r="K23164"/>
      <c r="L23164"/>
    </row>
    <row r="23165" spans="9:12" ht="15" x14ac:dyDescent="0.25">
      <c r="I23165"/>
      <c r="J23165"/>
      <c r="K23165"/>
      <c r="L23165"/>
    </row>
    <row r="23166" spans="9:12" ht="15" x14ac:dyDescent="0.25">
      <c r="I23166"/>
      <c r="J23166"/>
      <c r="K23166"/>
      <c r="L23166"/>
    </row>
    <row r="23167" spans="9:12" ht="15" x14ac:dyDescent="0.25">
      <c r="I23167"/>
      <c r="J23167"/>
      <c r="K23167"/>
      <c r="L23167"/>
    </row>
    <row r="23168" spans="9:12" ht="15" x14ac:dyDescent="0.25">
      <c r="I23168"/>
      <c r="J23168"/>
      <c r="K23168"/>
      <c r="L23168"/>
    </row>
    <row r="23169" spans="9:12" ht="15" x14ac:dyDescent="0.25">
      <c r="I23169"/>
      <c r="J23169"/>
      <c r="K23169"/>
      <c r="L23169"/>
    </row>
    <row r="23170" spans="9:12" ht="15" x14ac:dyDescent="0.25">
      <c r="I23170"/>
      <c r="J23170"/>
      <c r="K23170"/>
      <c r="L23170"/>
    </row>
    <row r="23171" spans="9:12" ht="15" x14ac:dyDescent="0.25">
      <c r="I23171"/>
      <c r="J23171"/>
      <c r="K23171"/>
      <c r="L23171"/>
    </row>
    <row r="23172" spans="9:12" ht="15" x14ac:dyDescent="0.25">
      <c r="I23172"/>
      <c r="J23172"/>
      <c r="K23172"/>
      <c r="L23172"/>
    </row>
    <row r="23173" spans="9:12" ht="15" x14ac:dyDescent="0.25">
      <c r="I23173"/>
      <c r="J23173"/>
      <c r="K23173"/>
      <c r="L23173"/>
    </row>
    <row r="23174" spans="9:12" ht="15" x14ac:dyDescent="0.25">
      <c r="I23174"/>
      <c r="J23174"/>
      <c r="K23174"/>
      <c r="L23174"/>
    </row>
    <row r="23175" spans="9:12" ht="15" x14ac:dyDescent="0.25">
      <c r="I23175"/>
      <c r="J23175"/>
      <c r="K23175"/>
      <c r="L23175"/>
    </row>
    <row r="23176" spans="9:12" ht="15" x14ac:dyDescent="0.25">
      <c r="I23176"/>
      <c r="J23176"/>
      <c r="K23176"/>
      <c r="L23176"/>
    </row>
    <row r="23177" spans="9:12" ht="15" x14ac:dyDescent="0.25">
      <c r="I23177"/>
      <c r="J23177"/>
      <c r="K23177"/>
      <c r="L23177"/>
    </row>
    <row r="23178" spans="9:12" ht="15" x14ac:dyDescent="0.25">
      <c r="I23178"/>
      <c r="J23178"/>
      <c r="K23178"/>
      <c r="L23178"/>
    </row>
    <row r="23179" spans="9:12" ht="15" x14ac:dyDescent="0.25">
      <c r="I23179"/>
      <c r="J23179"/>
      <c r="K23179"/>
      <c r="L23179"/>
    </row>
    <row r="23180" spans="9:12" ht="15" x14ac:dyDescent="0.25">
      <c r="I23180"/>
      <c r="J23180"/>
      <c r="K23180"/>
      <c r="L23180"/>
    </row>
    <row r="23181" spans="9:12" ht="15" x14ac:dyDescent="0.25">
      <c r="I23181"/>
      <c r="J23181"/>
      <c r="K23181"/>
      <c r="L23181"/>
    </row>
    <row r="23182" spans="9:12" ht="15" x14ac:dyDescent="0.25">
      <c r="I23182"/>
      <c r="J23182"/>
      <c r="K23182"/>
      <c r="L23182"/>
    </row>
    <row r="23183" spans="9:12" ht="15" x14ac:dyDescent="0.25">
      <c r="I23183"/>
      <c r="J23183"/>
      <c r="K23183"/>
      <c r="L23183"/>
    </row>
    <row r="23184" spans="9:12" ht="15" x14ac:dyDescent="0.25">
      <c r="I23184"/>
      <c r="J23184"/>
      <c r="K23184"/>
      <c r="L23184"/>
    </row>
    <row r="23185" spans="9:12" ht="15" x14ac:dyDescent="0.25">
      <c r="I23185"/>
      <c r="J23185"/>
      <c r="K23185"/>
      <c r="L23185"/>
    </row>
    <row r="23186" spans="9:12" ht="15" x14ac:dyDescent="0.25">
      <c r="I23186"/>
      <c r="J23186"/>
      <c r="K23186"/>
      <c r="L23186"/>
    </row>
    <row r="23187" spans="9:12" ht="15" x14ac:dyDescent="0.25">
      <c r="I23187"/>
      <c r="J23187"/>
      <c r="K23187"/>
      <c r="L23187"/>
    </row>
    <row r="23188" spans="9:12" ht="15" x14ac:dyDescent="0.25">
      <c r="I23188"/>
      <c r="J23188"/>
      <c r="K23188"/>
      <c r="L23188"/>
    </row>
    <row r="23189" spans="9:12" ht="15" x14ac:dyDescent="0.25">
      <c r="I23189"/>
      <c r="J23189"/>
      <c r="K23189"/>
      <c r="L23189"/>
    </row>
    <row r="23190" spans="9:12" ht="15" x14ac:dyDescent="0.25">
      <c r="I23190"/>
      <c r="J23190"/>
      <c r="K23190"/>
      <c r="L23190"/>
    </row>
    <row r="23191" spans="9:12" ht="15" x14ac:dyDescent="0.25">
      <c r="I23191"/>
      <c r="J23191"/>
      <c r="K23191"/>
      <c r="L23191"/>
    </row>
    <row r="23192" spans="9:12" ht="15" x14ac:dyDescent="0.25">
      <c r="I23192"/>
      <c r="J23192"/>
      <c r="K23192"/>
      <c r="L23192"/>
    </row>
    <row r="23193" spans="9:12" ht="15" x14ac:dyDescent="0.25">
      <c r="I23193"/>
      <c r="J23193"/>
      <c r="K23193"/>
      <c r="L23193"/>
    </row>
    <row r="23194" spans="9:12" ht="15" x14ac:dyDescent="0.25">
      <c r="I23194"/>
      <c r="J23194"/>
      <c r="K23194"/>
      <c r="L23194"/>
    </row>
    <row r="23195" spans="9:12" ht="15" x14ac:dyDescent="0.25">
      <c r="I23195"/>
      <c r="J23195"/>
      <c r="K23195"/>
      <c r="L23195"/>
    </row>
    <row r="23196" spans="9:12" ht="15" x14ac:dyDescent="0.25">
      <c r="I23196"/>
      <c r="J23196"/>
      <c r="K23196"/>
      <c r="L23196"/>
    </row>
    <row r="23197" spans="9:12" ht="15" x14ac:dyDescent="0.25">
      <c r="I23197"/>
      <c r="J23197"/>
      <c r="K23197"/>
      <c r="L23197"/>
    </row>
    <row r="23198" spans="9:12" ht="15" x14ac:dyDescent="0.25">
      <c r="I23198"/>
      <c r="J23198"/>
      <c r="K23198"/>
      <c r="L23198"/>
    </row>
    <row r="23199" spans="9:12" ht="15" x14ac:dyDescent="0.25">
      <c r="I23199"/>
      <c r="J23199"/>
      <c r="K23199"/>
      <c r="L23199"/>
    </row>
    <row r="23200" spans="9:12" ht="15" x14ac:dyDescent="0.25">
      <c r="I23200"/>
      <c r="J23200"/>
      <c r="K23200"/>
      <c r="L23200"/>
    </row>
    <row r="23201" spans="9:12" ht="15" x14ac:dyDescent="0.25">
      <c r="I23201"/>
      <c r="J23201"/>
      <c r="K23201"/>
      <c r="L23201"/>
    </row>
    <row r="23202" spans="9:12" ht="15" x14ac:dyDescent="0.25">
      <c r="I23202"/>
      <c r="J23202"/>
      <c r="K23202"/>
      <c r="L23202"/>
    </row>
    <row r="23203" spans="9:12" ht="15" x14ac:dyDescent="0.25">
      <c r="I23203"/>
      <c r="J23203"/>
      <c r="K23203"/>
      <c r="L23203"/>
    </row>
    <row r="23204" spans="9:12" ht="15" x14ac:dyDescent="0.25">
      <c r="I23204"/>
      <c r="J23204"/>
      <c r="K23204"/>
      <c r="L23204"/>
    </row>
    <row r="23205" spans="9:12" ht="15" x14ac:dyDescent="0.25">
      <c r="I23205"/>
      <c r="J23205"/>
      <c r="K23205"/>
      <c r="L23205"/>
    </row>
    <row r="23206" spans="9:12" ht="15" x14ac:dyDescent="0.25">
      <c r="I23206"/>
      <c r="J23206"/>
      <c r="K23206"/>
      <c r="L23206"/>
    </row>
    <row r="23207" spans="9:12" ht="15" x14ac:dyDescent="0.25">
      <c r="I23207"/>
      <c r="J23207"/>
      <c r="K23207"/>
      <c r="L23207"/>
    </row>
    <row r="23208" spans="9:12" ht="15" x14ac:dyDescent="0.25">
      <c r="I23208"/>
      <c r="J23208"/>
      <c r="K23208"/>
      <c r="L23208"/>
    </row>
    <row r="23209" spans="9:12" ht="15" x14ac:dyDescent="0.25">
      <c r="I23209"/>
      <c r="J23209"/>
      <c r="K23209"/>
      <c r="L23209"/>
    </row>
    <row r="23210" spans="9:12" ht="15" x14ac:dyDescent="0.25">
      <c r="I23210"/>
      <c r="J23210"/>
      <c r="K23210"/>
      <c r="L23210"/>
    </row>
    <row r="23211" spans="9:12" ht="15" x14ac:dyDescent="0.25">
      <c r="I23211"/>
      <c r="J23211"/>
      <c r="K23211"/>
      <c r="L23211"/>
    </row>
    <row r="23212" spans="9:12" ht="15" x14ac:dyDescent="0.25">
      <c r="I23212"/>
      <c r="J23212"/>
      <c r="K23212"/>
      <c r="L23212"/>
    </row>
    <row r="23213" spans="9:12" ht="15" x14ac:dyDescent="0.25">
      <c r="I23213"/>
      <c r="J23213"/>
      <c r="K23213"/>
      <c r="L23213"/>
    </row>
    <row r="23214" spans="9:12" ht="15" x14ac:dyDescent="0.25">
      <c r="I23214"/>
      <c r="J23214"/>
      <c r="K23214"/>
      <c r="L23214"/>
    </row>
    <row r="23215" spans="9:12" ht="15" x14ac:dyDescent="0.25">
      <c r="I23215"/>
      <c r="J23215"/>
      <c r="K23215"/>
      <c r="L23215"/>
    </row>
    <row r="23216" spans="9:12" ht="15" x14ac:dyDescent="0.25">
      <c r="I23216"/>
      <c r="J23216"/>
      <c r="K23216"/>
      <c r="L23216"/>
    </row>
    <row r="23217" spans="9:12" ht="15" x14ac:dyDescent="0.25">
      <c r="I23217"/>
      <c r="J23217"/>
      <c r="K23217"/>
      <c r="L23217"/>
    </row>
    <row r="23218" spans="9:12" ht="15" x14ac:dyDescent="0.25">
      <c r="I23218"/>
      <c r="J23218"/>
      <c r="K23218"/>
      <c r="L23218"/>
    </row>
    <row r="23219" spans="9:12" ht="15" x14ac:dyDescent="0.25">
      <c r="I23219"/>
      <c r="J23219"/>
      <c r="K23219"/>
      <c r="L23219"/>
    </row>
    <row r="23220" spans="9:12" ht="15" x14ac:dyDescent="0.25">
      <c r="I23220"/>
      <c r="J23220"/>
      <c r="K23220"/>
      <c r="L23220"/>
    </row>
    <row r="23221" spans="9:12" ht="15" x14ac:dyDescent="0.25">
      <c r="I23221"/>
      <c r="J23221"/>
      <c r="K23221"/>
      <c r="L23221"/>
    </row>
    <row r="23222" spans="9:12" ht="15" x14ac:dyDescent="0.25">
      <c r="I23222"/>
      <c r="J23222"/>
      <c r="K23222"/>
      <c r="L23222"/>
    </row>
    <row r="23223" spans="9:12" ht="15" x14ac:dyDescent="0.25">
      <c r="I23223"/>
      <c r="J23223"/>
      <c r="K23223"/>
      <c r="L23223"/>
    </row>
    <row r="23224" spans="9:12" ht="15" x14ac:dyDescent="0.25">
      <c r="I23224"/>
      <c r="J23224"/>
      <c r="K23224"/>
      <c r="L23224"/>
    </row>
    <row r="23225" spans="9:12" ht="15" x14ac:dyDescent="0.25">
      <c r="I23225"/>
      <c r="J23225"/>
      <c r="K23225"/>
      <c r="L23225"/>
    </row>
    <row r="23226" spans="9:12" ht="15" x14ac:dyDescent="0.25">
      <c r="I23226"/>
      <c r="J23226"/>
      <c r="K23226"/>
      <c r="L23226"/>
    </row>
    <row r="23227" spans="9:12" ht="15" x14ac:dyDescent="0.25">
      <c r="I23227"/>
      <c r="J23227"/>
      <c r="K23227"/>
      <c r="L23227"/>
    </row>
    <row r="23228" spans="9:12" ht="15" x14ac:dyDescent="0.25">
      <c r="I23228"/>
      <c r="J23228"/>
      <c r="K23228"/>
      <c r="L23228"/>
    </row>
    <row r="23229" spans="9:12" ht="15" x14ac:dyDescent="0.25">
      <c r="I23229"/>
      <c r="J23229"/>
      <c r="K23229"/>
      <c r="L23229"/>
    </row>
    <row r="23230" spans="9:12" ht="15" x14ac:dyDescent="0.25">
      <c r="I23230"/>
      <c r="J23230"/>
      <c r="K23230"/>
      <c r="L23230"/>
    </row>
    <row r="23231" spans="9:12" ht="15" x14ac:dyDescent="0.25">
      <c r="I23231"/>
      <c r="J23231"/>
      <c r="K23231"/>
      <c r="L23231"/>
    </row>
    <row r="23232" spans="9:12" ht="15" x14ac:dyDescent="0.25">
      <c r="I23232"/>
      <c r="J23232"/>
      <c r="K23232"/>
      <c r="L23232"/>
    </row>
    <row r="23233" spans="9:12" ht="15" x14ac:dyDescent="0.25">
      <c r="I23233"/>
      <c r="J23233"/>
      <c r="K23233"/>
      <c r="L23233"/>
    </row>
    <row r="23234" spans="9:12" ht="15" x14ac:dyDescent="0.25">
      <c r="I23234"/>
      <c r="J23234"/>
      <c r="K23234"/>
      <c r="L23234"/>
    </row>
    <row r="23235" spans="9:12" ht="15" x14ac:dyDescent="0.25">
      <c r="I23235"/>
      <c r="J23235"/>
      <c r="K23235"/>
      <c r="L23235"/>
    </row>
    <row r="23236" spans="9:12" ht="15" x14ac:dyDescent="0.25">
      <c r="I23236"/>
      <c r="J23236"/>
      <c r="K23236"/>
      <c r="L23236"/>
    </row>
    <row r="23237" spans="9:12" ht="15" x14ac:dyDescent="0.25">
      <c r="I23237"/>
      <c r="J23237"/>
      <c r="K23237"/>
      <c r="L23237"/>
    </row>
    <row r="23238" spans="9:12" ht="15" x14ac:dyDescent="0.25">
      <c r="I23238"/>
      <c r="J23238"/>
      <c r="K23238"/>
      <c r="L23238"/>
    </row>
    <row r="23239" spans="9:12" ht="15" x14ac:dyDescent="0.25">
      <c r="I23239"/>
      <c r="J23239"/>
      <c r="K23239"/>
      <c r="L23239"/>
    </row>
    <row r="23240" spans="9:12" ht="15" x14ac:dyDescent="0.25">
      <c r="I23240"/>
      <c r="J23240"/>
      <c r="K23240"/>
      <c r="L23240"/>
    </row>
    <row r="23241" spans="9:12" ht="15" x14ac:dyDescent="0.25">
      <c r="I23241"/>
      <c r="J23241"/>
      <c r="K23241"/>
      <c r="L23241"/>
    </row>
    <row r="23242" spans="9:12" ht="15" x14ac:dyDescent="0.25">
      <c r="I23242"/>
      <c r="J23242"/>
      <c r="K23242"/>
      <c r="L23242"/>
    </row>
    <row r="23243" spans="9:12" ht="15" x14ac:dyDescent="0.25">
      <c r="I23243"/>
      <c r="J23243"/>
      <c r="K23243"/>
      <c r="L23243"/>
    </row>
    <row r="23244" spans="9:12" ht="15" x14ac:dyDescent="0.25">
      <c r="I23244"/>
      <c r="J23244"/>
      <c r="K23244"/>
      <c r="L23244"/>
    </row>
    <row r="23245" spans="9:12" ht="15" x14ac:dyDescent="0.25">
      <c r="I23245"/>
      <c r="J23245"/>
      <c r="K23245"/>
      <c r="L23245"/>
    </row>
    <row r="23246" spans="9:12" ht="15" x14ac:dyDescent="0.25">
      <c r="I23246"/>
      <c r="J23246"/>
      <c r="K23246"/>
      <c r="L23246"/>
    </row>
    <row r="23247" spans="9:12" ht="15" x14ac:dyDescent="0.25">
      <c r="I23247"/>
      <c r="J23247"/>
      <c r="K23247"/>
      <c r="L23247"/>
    </row>
    <row r="23248" spans="9:12" ht="15" x14ac:dyDescent="0.25">
      <c r="I23248"/>
      <c r="J23248"/>
      <c r="K23248"/>
      <c r="L23248"/>
    </row>
    <row r="23249" spans="9:12" ht="15" x14ac:dyDescent="0.25">
      <c r="I23249"/>
      <c r="J23249"/>
      <c r="K23249"/>
      <c r="L23249"/>
    </row>
    <row r="23250" spans="9:12" ht="15" x14ac:dyDescent="0.25">
      <c r="I23250"/>
      <c r="J23250"/>
      <c r="K23250"/>
      <c r="L23250"/>
    </row>
    <row r="23251" spans="9:12" ht="15" x14ac:dyDescent="0.25">
      <c r="I23251"/>
      <c r="J23251"/>
      <c r="K23251"/>
      <c r="L23251"/>
    </row>
    <row r="23252" spans="9:12" ht="15" x14ac:dyDescent="0.25">
      <c r="I23252"/>
      <c r="J23252"/>
      <c r="K23252"/>
      <c r="L23252"/>
    </row>
    <row r="23253" spans="9:12" ht="15" x14ac:dyDescent="0.25">
      <c r="I23253"/>
      <c r="J23253"/>
      <c r="K23253"/>
      <c r="L23253"/>
    </row>
    <row r="23254" spans="9:12" ht="15" x14ac:dyDescent="0.25">
      <c r="I23254"/>
      <c r="J23254"/>
      <c r="K23254"/>
      <c r="L23254"/>
    </row>
    <row r="23255" spans="9:12" ht="15" x14ac:dyDescent="0.25">
      <c r="I23255"/>
      <c r="J23255"/>
      <c r="K23255"/>
      <c r="L23255"/>
    </row>
    <row r="23256" spans="9:12" ht="15" x14ac:dyDescent="0.25">
      <c r="I23256"/>
      <c r="J23256"/>
      <c r="K23256"/>
      <c r="L23256"/>
    </row>
    <row r="23257" spans="9:12" ht="15" x14ac:dyDescent="0.25">
      <c r="I23257"/>
      <c r="J23257"/>
      <c r="K23257"/>
      <c r="L23257"/>
    </row>
    <row r="23258" spans="9:12" ht="15" x14ac:dyDescent="0.25">
      <c r="I23258"/>
      <c r="J23258"/>
      <c r="K23258"/>
      <c r="L23258"/>
    </row>
    <row r="23259" spans="9:12" ht="15" x14ac:dyDescent="0.25">
      <c r="I23259"/>
      <c r="J23259"/>
      <c r="K23259"/>
      <c r="L23259"/>
    </row>
    <row r="23260" spans="9:12" ht="15" x14ac:dyDescent="0.25">
      <c r="I23260"/>
      <c r="J23260"/>
      <c r="K23260"/>
      <c r="L23260"/>
    </row>
    <row r="23261" spans="9:12" ht="15" x14ac:dyDescent="0.25">
      <c r="I23261"/>
      <c r="J23261"/>
      <c r="K23261"/>
      <c r="L23261"/>
    </row>
    <row r="23262" spans="9:12" ht="15" x14ac:dyDescent="0.25">
      <c r="I23262"/>
      <c r="J23262"/>
      <c r="K23262"/>
      <c r="L23262"/>
    </row>
    <row r="23263" spans="9:12" ht="15" x14ac:dyDescent="0.25">
      <c r="I23263"/>
      <c r="J23263"/>
      <c r="K23263"/>
      <c r="L23263"/>
    </row>
    <row r="23264" spans="9:12" ht="15" x14ac:dyDescent="0.25">
      <c r="I23264"/>
      <c r="J23264"/>
      <c r="K23264"/>
      <c r="L23264"/>
    </row>
    <row r="23265" spans="9:12" ht="15" x14ac:dyDescent="0.25">
      <c r="I23265"/>
      <c r="J23265"/>
      <c r="K23265"/>
      <c r="L23265"/>
    </row>
    <row r="23266" spans="9:12" ht="15" x14ac:dyDescent="0.25">
      <c r="I23266"/>
      <c r="J23266"/>
      <c r="K23266"/>
      <c r="L23266"/>
    </row>
    <row r="23267" spans="9:12" ht="15" x14ac:dyDescent="0.25">
      <c r="I23267"/>
      <c r="J23267"/>
      <c r="K23267"/>
      <c r="L23267"/>
    </row>
    <row r="23268" spans="9:12" ht="15" x14ac:dyDescent="0.25">
      <c r="I23268"/>
      <c r="J23268"/>
      <c r="K23268"/>
      <c r="L23268"/>
    </row>
    <row r="23269" spans="9:12" ht="15" x14ac:dyDescent="0.25">
      <c r="I23269"/>
      <c r="J23269"/>
      <c r="K23269"/>
      <c r="L23269"/>
    </row>
    <row r="23270" spans="9:12" ht="15" x14ac:dyDescent="0.25">
      <c r="I23270"/>
      <c r="J23270"/>
      <c r="K23270"/>
      <c r="L23270"/>
    </row>
    <row r="23271" spans="9:12" ht="15" x14ac:dyDescent="0.25">
      <c r="I23271"/>
      <c r="J23271"/>
      <c r="K23271"/>
      <c r="L23271"/>
    </row>
    <row r="23272" spans="9:12" ht="15" x14ac:dyDescent="0.25">
      <c r="I23272"/>
      <c r="J23272"/>
      <c r="K23272"/>
      <c r="L23272"/>
    </row>
    <row r="23273" spans="9:12" ht="15" x14ac:dyDescent="0.25">
      <c r="I23273"/>
      <c r="J23273"/>
      <c r="K23273"/>
      <c r="L23273"/>
    </row>
    <row r="23274" spans="9:12" ht="15" x14ac:dyDescent="0.25">
      <c r="I23274"/>
      <c r="J23274"/>
      <c r="K23274"/>
      <c r="L23274"/>
    </row>
    <row r="23275" spans="9:12" ht="15" x14ac:dyDescent="0.25">
      <c r="I23275"/>
      <c r="J23275"/>
      <c r="K23275"/>
      <c r="L23275"/>
    </row>
    <row r="23276" spans="9:12" ht="15" x14ac:dyDescent="0.25">
      <c r="I23276"/>
      <c r="J23276"/>
      <c r="K23276"/>
      <c r="L23276"/>
    </row>
    <row r="23277" spans="9:12" ht="15" x14ac:dyDescent="0.25">
      <c r="I23277"/>
      <c r="J23277"/>
      <c r="K23277"/>
      <c r="L23277"/>
    </row>
    <row r="23278" spans="9:12" ht="15" x14ac:dyDescent="0.25">
      <c r="I23278"/>
      <c r="J23278"/>
      <c r="K23278"/>
      <c r="L23278"/>
    </row>
    <row r="23279" spans="9:12" ht="15" x14ac:dyDescent="0.25">
      <c r="I23279"/>
      <c r="J23279"/>
      <c r="K23279"/>
      <c r="L23279"/>
    </row>
    <row r="23280" spans="9:12" ht="15" x14ac:dyDescent="0.25">
      <c r="I23280"/>
      <c r="J23280"/>
      <c r="K23280"/>
      <c r="L23280"/>
    </row>
    <row r="23281" spans="9:12" ht="15" x14ac:dyDescent="0.25">
      <c r="I23281"/>
      <c r="J23281"/>
      <c r="K23281"/>
      <c r="L23281"/>
    </row>
    <row r="23282" spans="9:12" ht="15" x14ac:dyDescent="0.25">
      <c r="I23282"/>
      <c r="J23282"/>
      <c r="K23282"/>
      <c r="L23282"/>
    </row>
    <row r="23283" spans="9:12" ht="15" x14ac:dyDescent="0.25">
      <c r="I23283"/>
      <c r="J23283"/>
      <c r="K23283"/>
      <c r="L23283"/>
    </row>
    <row r="23284" spans="9:12" ht="15" x14ac:dyDescent="0.25">
      <c r="I23284"/>
      <c r="J23284"/>
      <c r="K23284"/>
      <c r="L23284"/>
    </row>
    <row r="23285" spans="9:12" ht="15" x14ac:dyDescent="0.25">
      <c r="I23285"/>
      <c r="J23285"/>
      <c r="K23285"/>
      <c r="L23285"/>
    </row>
    <row r="23286" spans="9:12" ht="15" x14ac:dyDescent="0.25">
      <c r="I23286"/>
      <c r="J23286"/>
      <c r="K23286"/>
      <c r="L23286"/>
    </row>
    <row r="23287" spans="9:12" ht="15" x14ac:dyDescent="0.25">
      <c r="I23287"/>
      <c r="J23287"/>
      <c r="K23287"/>
      <c r="L23287"/>
    </row>
    <row r="23288" spans="9:12" ht="15" x14ac:dyDescent="0.25">
      <c r="I23288"/>
      <c r="J23288"/>
      <c r="K23288"/>
      <c r="L23288"/>
    </row>
    <row r="23289" spans="9:12" ht="15" x14ac:dyDescent="0.25">
      <c r="I23289"/>
      <c r="J23289"/>
      <c r="K23289"/>
      <c r="L23289"/>
    </row>
    <row r="23290" spans="9:12" ht="15" x14ac:dyDescent="0.25">
      <c r="I23290"/>
      <c r="J23290"/>
      <c r="K23290"/>
      <c r="L23290"/>
    </row>
    <row r="23291" spans="9:12" ht="15" x14ac:dyDescent="0.25">
      <c r="I23291"/>
      <c r="J23291"/>
      <c r="K23291"/>
      <c r="L23291"/>
    </row>
    <row r="23292" spans="9:12" ht="15" x14ac:dyDescent="0.25">
      <c r="I23292"/>
      <c r="J23292"/>
      <c r="K23292"/>
      <c r="L23292"/>
    </row>
    <row r="23293" spans="9:12" ht="15" x14ac:dyDescent="0.25">
      <c r="I23293"/>
      <c r="J23293"/>
      <c r="K23293"/>
      <c r="L23293"/>
    </row>
    <row r="23294" spans="9:12" ht="15" x14ac:dyDescent="0.25">
      <c r="I23294"/>
      <c r="J23294"/>
      <c r="K23294"/>
      <c r="L23294"/>
    </row>
    <row r="23295" spans="9:12" ht="15" x14ac:dyDescent="0.25">
      <c r="I23295"/>
      <c r="J23295"/>
      <c r="K23295"/>
      <c r="L23295"/>
    </row>
    <row r="23296" spans="9:12" ht="15" x14ac:dyDescent="0.25">
      <c r="I23296"/>
      <c r="J23296"/>
      <c r="K23296"/>
      <c r="L23296"/>
    </row>
    <row r="23297" spans="9:12" ht="15" x14ac:dyDescent="0.25">
      <c r="I23297"/>
      <c r="J23297"/>
      <c r="K23297"/>
      <c r="L23297"/>
    </row>
    <row r="23298" spans="9:12" ht="15" x14ac:dyDescent="0.25">
      <c r="I23298"/>
      <c r="J23298"/>
      <c r="K23298"/>
      <c r="L23298"/>
    </row>
    <row r="23299" spans="9:12" ht="15" x14ac:dyDescent="0.25">
      <c r="I23299"/>
      <c r="J23299"/>
      <c r="K23299"/>
      <c r="L23299"/>
    </row>
    <row r="23300" spans="9:12" ht="15" x14ac:dyDescent="0.25">
      <c r="I23300"/>
      <c r="J23300"/>
      <c r="K23300"/>
      <c r="L23300"/>
    </row>
    <row r="23301" spans="9:12" ht="15" x14ac:dyDescent="0.25">
      <c r="I23301"/>
      <c r="J23301"/>
      <c r="K23301"/>
      <c r="L23301"/>
    </row>
    <row r="23302" spans="9:12" ht="15" x14ac:dyDescent="0.25">
      <c r="I23302"/>
      <c r="J23302"/>
      <c r="K23302"/>
      <c r="L23302"/>
    </row>
    <row r="23303" spans="9:12" ht="15" x14ac:dyDescent="0.25">
      <c r="I23303"/>
      <c r="J23303"/>
      <c r="K23303"/>
      <c r="L23303"/>
    </row>
    <row r="23304" spans="9:12" ht="15" x14ac:dyDescent="0.25">
      <c r="I23304"/>
      <c r="J23304"/>
      <c r="K23304"/>
      <c r="L23304"/>
    </row>
    <row r="23305" spans="9:12" ht="15" x14ac:dyDescent="0.25">
      <c r="I23305"/>
      <c r="J23305"/>
      <c r="K23305"/>
      <c r="L23305"/>
    </row>
    <row r="23306" spans="9:12" ht="15" x14ac:dyDescent="0.25">
      <c r="I23306"/>
      <c r="J23306"/>
      <c r="K23306"/>
      <c r="L23306"/>
    </row>
    <row r="23307" spans="9:12" ht="15" x14ac:dyDescent="0.25">
      <c r="I23307"/>
      <c r="J23307"/>
      <c r="K23307"/>
      <c r="L23307"/>
    </row>
    <row r="23308" spans="9:12" ht="15" x14ac:dyDescent="0.25">
      <c r="I23308"/>
      <c r="J23308"/>
      <c r="K23308"/>
      <c r="L23308"/>
    </row>
    <row r="23309" spans="9:12" ht="15" x14ac:dyDescent="0.25">
      <c r="I23309"/>
      <c r="J23309"/>
      <c r="K23309"/>
      <c r="L23309"/>
    </row>
    <row r="23310" spans="9:12" ht="15" x14ac:dyDescent="0.25">
      <c r="I23310"/>
      <c r="J23310"/>
      <c r="K23310"/>
      <c r="L23310"/>
    </row>
    <row r="23311" spans="9:12" ht="15" x14ac:dyDescent="0.25">
      <c r="I23311"/>
      <c r="J23311"/>
      <c r="K23311"/>
      <c r="L23311"/>
    </row>
    <row r="23312" spans="9:12" ht="15" x14ac:dyDescent="0.25">
      <c r="I23312"/>
      <c r="J23312"/>
      <c r="K23312"/>
      <c r="L23312"/>
    </row>
    <row r="23313" spans="9:12" ht="15" x14ac:dyDescent="0.25">
      <c r="I23313"/>
      <c r="J23313"/>
      <c r="K23313"/>
      <c r="L23313"/>
    </row>
    <row r="23314" spans="9:12" ht="15" x14ac:dyDescent="0.25">
      <c r="I23314"/>
      <c r="J23314"/>
      <c r="K23314"/>
      <c r="L23314"/>
    </row>
    <row r="23315" spans="9:12" ht="15" x14ac:dyDescent="0.25">
      <c r="I23315"/>
      <c r="J23315"/>
      <c r="K23315"/>
      <c r="L23315"/>
    </row>
    <row r="23316" spans="9:12" ht="15" x14ac:dyDescent="0.25">
      <c r="I23316"/>
      <c r="J23316"/>
      <c r="K23316"/>
      <c r="L23316"/>
    </row>
    <row r="23317" spans="9:12" ht="15" x14ac:dyDescent="0.25">
      <c r="I23317"/>
      <c r="J23317"/>
      <c r="K23317"/>
      <c r="L23317"/>
    </row>
    <row r="23318" spans="9:12" ht="15" x14ac:dyDescent="0.25">
      <c r="I23318"/>
      <c r="J23318"/>
      <c r="K23318"/>
      <c r="L23318"/>
    </row>
    <row r="23319" spans="9:12" ht="15" x14ac:dyDescent="0.25">
      <c r="I23319"/>
      <c r="J23319"/>
      <c r="K23319"/>
      <c r="L23319"/>
    </row>
    <row r="23320" spans="9:12" ht="15" x14ac:dyDescent="0.25">
      <c r="I23320"/>
      <c r="J23320"/>
      <c r="K23320"/>
      <c r="L23320"/>
    </row>
    <row r="23321" spans="9:12" ht="15" x14ac:dyDescent="0.25">
      <c r="I23321"/>
      <c r="J23321"/>
      <c r="K23321"/>
      <c r="L23321"/>
    </row>
    <row r="23322" spans="9:12" ht="15" x14ac:dyDescent="0.25">
      <c r="I23322"/>
      <c r="J23322"/>
      <c r="K23322"/>
      <c r="L23322"/>
    </row>
    <row r="23323" spans="9:12" ht="15" x14ac:dyDescent="0.25">
      <c r="I23323"/>
      <c r="J23323"/>
      <c r="K23323"/>
      <c r="L23323"/>
    </row>
    <row r="23324" spans="9:12" ht="15" x14ac:dyDescent="0.25">
      <c r="I23324"/>
      <c r="J23324"/>
      <c r="K23324"/>
      <c r="L23324"/>
    </row>
    <row r="23325" spans="9:12" ht="15" x14ac:dyDescent="0.25">
      <c r="I23325"/>
      <c r="J23325"/>
      <c r="K23325"/>
      <c r="L23325"/>
    </row>
    <row r="23326" spans="9:12" ht="15" x14ac:dyDescent="0.25">
      <c r="I23326"/>
      <c r="J23326"/>
      <c r="K23326"/>
      <c r="L23326"/>
    </row>
    <row r="23327" spans="9:12" ht="15" x14ac:dyDescent="0.25">
      <c r="I23327"/>
      <c r="J23327"/>
      <c r="K23327"/>
      <c r="L23327"/>
    </row>
    <row r="23328" spans="9:12" ht="15" x14ac:dyDescent="0.25">
      <c r="I23328"/>
      <c r="J23328"/>
      <c r="K23328"/>
      <c r="L23328"/>
    </row>
    <row r="23329" spans="9:12" ht="15" x14ac:dyDescent="0.25">
      <c r="I23329"/>
      <c r="J23329"/>
      <c r="K23329"/>
      <c r="L23329"/>
    </row>
    <row r="23330" spans="9:12" ht="15" x14ac:dyDescent="0.25">
      <c r="I23330"/>
      <c r="J23330"/>
      <c r="K23330"/>
      <c r="L23330"/>
    </row>
    <row r="23331" spans="9:12" ht="15" x14ac:dyDescent="0.25">
      <c r="I23331"/>
      <c r="J23331"/>
      <c r="K23331"/>
      <c r="L23331"/>
    </row>
    <row r="23332" spans="9:12" ht="15" x14ac:dyDescent="0.25">
      <c r="I23332"/>
      <c r="J23332"/>
      <c r="K23332"/>
      <c r="L23332"/>
    </row>
    <row r="23333" spans="9:12" ht="15" x14ac:dyDescent="0.25">
      <c r="I23333"/>
      <c r="J23333"/>
      <c r="K23333"/>
      <c r="L23333"/>
    </row>
    <row r="23334" spans="9:12" ht="15" x14ac:dyDescent="0.25">
      <c r="I23334"/>
      <c r="J23334"/>
      <c r="K23334"/>
      <c r="L23334"/>
    </row>
    <row r="23335" spans="9:12" ht="15" x14ac:dyDescent="0.25">
      <c r="I23335"/>
      <c r="J23335"/>
      <c r="K23335"/>
      <c r="L23335"/>
    </row>
    <row r="23336" spans="9:12" ht="15" x14ac:dyDescent="0.25">
      <c r="I23336"/>
      <c r="J23336"/>
      <c r="K23336"/>
      <c r="L23336"/>
    </row>
    <row r="23337" spans="9:12" ht="15" x14ac:dyDescent="0.25">
      <c r="I23337"/>
      <c r="J23337"/>
      <c r="K23337"/>
      <c r="L23337"/>
    </row>
    <row r="23338" spans="9:12" ht="15" x14ac:dyDescent="0.25">
      <c r="I23338"/>
      <c r="J23338"/>
      <c r="K23338"/>
      <c r="L23338"/>
    </row>
    <row r="23339" spans="9:12" ht="15" x14ac:dyDescent="0.25">
      <c r="I23339"/>
      <c r="J23339"/>
      <c r="K23339"/>
      <c r="L23339"/>
    </row>
    <row r="23340" spans="9:12" ht="15" x14ac:dyDescent="0.25">
      <c r="I23340"/>
      <c r="J23340"/>
      <c r="K23340"/>
      <c r="L23340"/>
    </row>
    <row r="23341" spans="9:12" ht="15" x14ac:dyDescent="0.25">
      <c r="I23341"/>
      <c r="J23341"/>
      <c r="K23341"/>
      <c r="L23341"/>
    </row>
    <row r="23342" spans="9:12" ht="15" x14ac:dyDescent="0.25">
      <c r="I23342"/>
      <c r="J23342"/>
      <c r="K23342"/>
      <c r="L23342"/>
    </row>
    <row r="23343" spans="9:12" ht="15" x14ac:dyDescent="0.25">
      <c r="I23343"/>
      <c r="J23343"/>
      <c r="K23343"/>
      <c r="L23343"/>
    </row>
    <row r="23344" spans="9:12" ht="15" x14ac:dyDescent="0.25">
      <c r="I23344"/>
      <c r="J23344"/>
      <c r="K23344"/>
      <c r="L23344"/>
    </row>
    <row r="23345" spans="9:12" ht="15" x14ac:dyDescent="0.25">
      <c r="I23345"/>
      <c r="J23345"/>
      <c r="K23345"/>
      <c r="L23345"/>
    </row>
    <row r="23346" spans="9:12" ht="15" x14ac:dyDescent="0.25">
      <c r="I23346"/>
      <c r="J23346"/>
      <c r="K23346"/>
      <c r="L23346"/>
    </row>
    <row r="23347" spans="9:12" ht="15" x14ac:dyDescent="0.25">
      <c r="I23347"/>
      <c r="J23347"/>
      <c r="K23347"/>
      <c r="L23347"/>
    </row>
    <row r="23348" spans="9:12" ht="15" x14ac:dyDescent="0.25">
      <c r="I23348"/>
      <c r="J23348"/>
      <c r="K23348"/>
      <c r="L23348"/>
    </row>
    <row r="23349" spans="9:12" ht="15" x14ac:dyDescent="0.25">
      <c r="I23349"/>
      <c r="J23349"/>
      <c r="K23349"/>
      <c r="L23349"/>
    </row>
    <row r="23350" spans="9:12" ht="15" x14ac:dyDescent="0.25">
      <c r="I23350"/>
      <c r="J23350"/>
      <c r="K23350"/>
      <c r="L23350"/>
    </row>
    <row r="23351" spans="9:12" ht="15" x14ac:dyDescent="0.25">
      <c r="I23351"/>
      <c r="J23351"/>
      <c r="K23351"/>
      <c r="L23351"/>
    </row>
    <row r="23352" spans="9:12" ht="15" x14ac:dyDescent="0.25">
      <c r="I23352"/>
      <c r="J23352"/>
      <c r="K23352"/>
      <c r="L23352"/>
    </row>
    <row r="23353" spans="9:12" ht="15" x14ac:dyDescent="0.25">
      <c r="I23353"/>
      <c r="J23353"/>
      <c r="K23353"/>
      <c r="L23353"/>
    </row>
    <row r="23354" spans="9:12" ht="15" x14ac:dyDescent="0.25">
      <c r="I23354"/>
      <c r="J23354"/>
      <c r="K23354"/>
      <c r="L23354"/>
    </row>
    <row r="23355" spans="9:12" ht="15" x14ac:dyDescent="0.25">
      <c r="I23355"/>
      <c r="J23355"/>
      <c r="K23355"/>
      <c r="L23355"/>
    </row>
    <row r="23356" spans="9:12" ht="15" x14ac:dyDescent="0.25">
      <c r="I23356"/>
      <c r="J23356"/>
      <c r="K23356"/>
      <c r="L23356"/>
    </row>
    <row r="23357" spans="9:12" ht="15" x14ac:dyDescent="0.25">
      <c r="I23357"/>
      <c r="J23357"/>
      <c r="K23357"/>
      <c r="L23357"/>
    </row>
    <row r="23358" spans="9:12" ht="15" x14ac:dyDescent="0.25">
      <c r="I23358"/>
      <c r="J23358"/>
      <c r="K23358"/>
      <c r="L23358"/>
    </row>
    <row r="23359" spans="9:12" ht="15" x14ac:dyDescent="0.25">
      <c r="I23359"/>
      <c r="J23359"/>
      <c r="K23359"/>
      <c r="L23359"/>
    </row>
    <row r="23360" spans="9:12" ht="15" x14ac:dyDescent="0.25">
      <c r="I23360"/>
      <c r="J23360"/>
      <c r="K23360"/>
      <c r="L23360"/>
    </row>
    <row r="23361" spans="9:12" ht="15" x14ac:dyDescent="0.25">
      <c r="I23361"/>
      <c r="J23361"/>
      <c r="K23361"/>
      <c r="L23361"/>
    </row>
    <row r="23362" spans="9:12" ht="15" x14ac:dyDescent="0.25">
      <c r="I23362"/>
      <c r="J23362"/>
      <c r="K23362"/>
      <c r="L23362"/>
    </row>
    <row r="23363" spans="9:12" ht="15" x14ac:dyDescent="0.25">
      <c r="I23363"/>
      <c r="J23363"/>
      <c r="K23363"/>
      <c r="L23363"/>
    </row>
    <row r="23364" spans="9:12" ht="15" x14ac:dyDescent="0.25">
      <c r="I23364"/>
      <c r="J23364"/>
      <c r="K23364"/>
      <c r="L23364"/>
    </row>
    <row r="23365" spans="9:12" ht="15" x14ac:dyDescent="0.25">
      <c r="I23365"/>
      <c r="J23365"/>
      <c r="K23365"/>
      <c r="L23365"/>
    </row>
    <row r="23366" spans="9:12" ht="15" x14ac:dyDescent="0.25">
      <c r="I23366"/>
      <c r="J23366"/>
      <c r="K23366"/>
      <c r="L23366"/>
    </row>
    <row r="23367" spans="9:12" ht="15" x14ac:dyDescent="0.25">
      <c r="I23367"/>
      <c r="J23367"/>
      <c r="K23367"/>
      <c r="L23367"/>
    </row>
    <row r="23368" spans="9:12" ht="15" x14ac:dyDescent="0.25">
      <c r="I23368"/>
      <c r="J23368"/>
      <c r="K23368"/>
      <c r="L23368"/>
    </row>
    <row r="23369" spans="9:12" ht="15" x14ac:dyDescent="0.25">
      <c r="I23369"/>
      <c r="J23369"/>
      <c r="K23369"/>
      <c r="L23369"/>
    </row>
    <row r="23370" spans="9:12" ht="15" x14ac:dyDescent="0.25">
      <c r="I23370"/>
      <c r="J23370"/>
      <c r="K23370"/>
      <c r="L23370"/>
    </row>
    <row r="23371" spans="9:12" ht="15" x14ac:dyDescent="0.25">
      <c r="I23371"/>
      <c r="J23371"/>
      <c r="K23371"/>
      <c r="L23371"/>
    </row>
    <row r="23372" spans="9:12" ht="15" x14ac:dyDescent="0.25">
      <c r="I23372"/>
      <c r="J23372"/>
      <c r="K23372"/>
      <c r="L23372"/>
    </row>
    <row r="23373" spans="9:12" ht="15" x14ac:dyDescent="0.25">
      <c r="I23373"/>
      <c r="J23373"/>
      <c r="K23373"/>
      <c r="L23373"/>
    </row>
    <row r="23374" spans="9:12" ht="15" x14ac:dyDescent="0.25">
      <c r="I23374"/>
      <c r="J23374"/>
      <c r="K23374"/>
      <c r="L23374"/>
    </row>
    <row r="23375" spans="9:12" ht="15" x14ac:dyDescent="0.25">
      <c r="I23375"/>
      <c r="J23375"/>
      <c r="K23375"/>
      <c r="L23375"/>
    </row>
    <row r="23376" spans="9:12" ht="15" x14ac:dyDescent="0.25">
      <c r="I23376"/>
      <c r="J23376"/>
      <c r="K23376"/>
      <c r="L23376"/>
    </row>
    <row r="23377" spans="9:12" ht="15" x14ac:dyDescent="0.25">
      <c r="I23377"/>
      <c r="J23377"/>
      <c r="K23377"/>
      <c r="L23377"/>
    </row>
    <row r="23378" spans="9:12" ht="15" x14ac:dyDescent="0.25">
      <c r="I23378"/>
      <c r="J23378"/>
      <c r="K23378"/>
      <c r="L23378"/>
    </row>
    <row r="23379" spans="9:12" ht="15" x14ac:dyDescent="0.25">
      <c r="I23379"/>
      <c r="J23379"/>
      <c r="K23379"/>
      <c r="L23379"/>
    </row>
    <row r="23380" spans="9:12" ht="15" x14ac:dyDescent="0.25">
      <c r="I23380"/>
      <c r="J23380"/>
      <c r="K23380"/>
      <c r="L23380"/>
    </row>
    <row r="23381" spans="9:12" ht="15" x14ac:dyDescent="0.25">
      <c r="I23381"/>
      <c r="J23381"/>
      <c r="K23381"/>
      <c r="L23381"/>
    </row>
    <row r="23382" spans="9:12" ht="15" x14ac:dyDescent="0.25">
      <c r="I23382"/>
      <c r="J23382"/>
      <c r="K23382"/>
      <c r="L23382"/>
    </row>
    <row r="23383" spans="9:12" ht="15" x14ac:dyDescent="0.25">
      <c r="I23383"/>
      <c r="J23383"/>
      <c r="K23383"/>
      <c r="L23383"/>
    </row>
    <row r="23384" spans="9:12" ht="15" x14ac:dyDescent="0.25">
      <c r="I23384"/>
      <c r="J23384"/>
      <c r="K23384"/>
      <c r="L23384"/>
    </row>
    <row r="23385" spans="9:12" ht="15" x14ac:dyDescent="0.25">
      <c r="I23385"/>
      <c r="J23385"/>
      <c r="K23385"/>
      <c r="L23385"/>
    </row>
    <row r="23386" spans="9:12" ht="15" x14ac:dyDescent="0.25">
      <c r="I23386"/>
      <c r="J23386"/>
      <c r="K23386"/>
      <c r="L23386"/>
    </row>
    <row r="23387" spans="9:12" ht="15" x14ac:dyDescent="0.25">
      <c r="I23387"/>
      <c r="J23387"/>
      <c r="K23387"/>
      <c r="L23387"/>
    </row>
    <row r="23388" spans="9:12" ht="15" x14ac:dyDescent="0.25">
      <c r="I23388"/>
      <c r="J23388"/>
      <c r="K23388"/>
      <c r="L23388"/>
    </row>
    <row r="23389" spans="9:12" ht="15" x14ac:dyDescent="0.25">
      <c r="I23389"/>
      <c r="J23389"/>
      <c r="K23389"/>
      <c r="L23389"/>
    </row>
    <row r="23390" spans="9:12" ht="15" x14ac:dyDescent="0.25">
      <c r="I23390"/>
      <c r="J23390"/>
      <c r="K23390"/>
      <c r="L23390"/>
    </row>
    <row r="23391" spans="9:12" ht="15" x14ac:dyDescent="0.25">
      <c r="I23391"/>
      <c r="J23391"/>
      <c r="K23391"/>
      <c r="L23391"/>
    </row>
    <row r="23392" spans="9:12" ht="15" x14ac:dyDescent="0.25">
      <c r="I23392"/>
      <c r="J23392"/>
      <c r="K23392"/>
      <c r="L23392"/>
    </row>
    <row r="23393" spans="9:12" ht="15" x14ac:dyDescent="0.25">
      <c r="I23393"/>
      <c r="J23393"/>
      <c r="K23393"/>
      <c r="L23393"/>
    </row>
    <row r="23394" spans="9:12" ht="15" x14ac:dyDescent="0.25">
      <c r="I23394"/>
      <c r="J23394"/>
      <c r="K23394"/>
      <c r="L23394"/>
    </row>
    <row r="23395" spans="9:12" ht="15" x14ac:dyDescent="0.25">
      <c r="I23395"/>
      <c r="J23395"/>
      <c r="K23395"/>
      <c r="L23395"/>
    </row>
    <row r="23396" spans="9:12" ht="15" x14ac:dyDescent="0.25">
      <c r="I23396"/>
      <c r="J23396"/>
      <c r="K23396"/>
      <c r="L23396"/>
    </row>
    <row r="23397" spans="9:12" ht="15" x14ac:dyDescent="0.25">
      <c r="I23397"/>
      <c r="J23397"/>
      <c r="K23397"/>
      <c r="L23397"/>
    </row>
    <row r="23398" spans="9:12" ht="15" x14ac:dyDescent="0.25">
      <c r="I23398"/>
      <c r="J23398"/>
      <c r="K23398"/>
      <c r="L23398"/>
    </row>
    <row r="23399" spans="9:12" ht="15" x14ac:dyDescent="0.25">
      <c r="I23399"/>
      <c r="J23399"/>
      <c r="K23399"/>
      <c r="L23399"/>
    </row>
    <row r="23400" spans="9:12" ht="15" x14ac:dyDescent="0.25">
      <c r="I23400"/>
      <c r="J23400"/>
      <c r="K23400"/>
      <c r="L23400"/>
    </row>
    <row r="23401" spans="9:12" ht="15" x14ac:dyDescent="0.25">
      <c r="I23401"/>
      <c r="J23401"/>
      <c r="K23401"/>
      <c r="L23401"/>
    </row>
    <row r="23402" spans="9:12" ht="15" x14ac:dyDescent="0.25">
      <c r="I23402"/>
      <c r="J23402"/>
      <c r="K23402"/>
      <c r="L23402"/>
    </row>
    <row r="23403" spans="9:12" ht="15" x14ac:dyDescent="0.25">
      <c r="I23403"/>
      <c r="J23403"/>
      <c r="K23403"/>
      <c r="L23403"/>
    </row>
    <row r="23404" spans="9:12" ht="15" x14ac:dyDescent="0.25">
      <c r="I23404"/>
      <c r="J23404"/>
      <c r="K23404"/>
      <c r="L23404"/>
    </row>
    <row r="23405" spans="9:12" ht="15" x14ac:dyDescent="0.25">
      <c r="I23405"/>
      <c r="J23405"/>
      <c r="K23405"/>
      <c r="L23405"/>
    </row>
    <row r="23406" spans="9:12" ht="15" x14ac:dyDescent="0.25">
      <c r="I23406"/>
      <c r="J23406"/>
      <c r="K23406"/>
      <c r="L23406"/>
    </row>
    <row r="23407" spans="9:12" ht="15" x14ac:dyDescent="0.25">
      <c r="I23407"/>
      <c r="J23407"/>
      <c r="K23407"/>
      <c r="L23407"/>
    </row>
    <row r="23408" spans="9:12" ht="15" x14ac:dyDescent="0.25">
      <c r="I23408"/>
      <c r="J23408"/>
      <c r="K23408"/>
      <c r="L23408"/>
    </row>
    <row r="23409" spans="9:12" ht="15" x14ac:dyDescent="0.25">
      <c r="I23409"/>
      <c r="J23409"/>
      <c r="K23409"/>
      <c r="L23409"/>
    </row>
    <row r="23410" spans="9:12" ht="15" x14ac:dyDescent="0.25">
      <c r="I23410"/>
      <c r="J23410"/>
      <c r="K23410"/>
      <c r="L23410"/>
    </row>
    <row r="23411" spans="9:12" ht="15" x14ac:dyDescent="0.25">
      <c r="I23411"/>
      <c r="J23411"/>
      <c r="K23411"/>
      <c r="L23411"/>
    </row>
    <row r="23412" spans="9:12" ht="15" x14ac:dyDescent="0.25">
      <c r="I23412"/>
      <c r="J23412"/>
      <c r="K23412"/>
      <c r="L23412"/>
    </row>
    <row r="23413" spans="9:12" ht="15" x14ac:dyDescent="0.25">
      <c r="I23413"/>
      <c r="J23413"/>
      <c r="K23413"/>
      <c r="L23413"/>
    </row>
    <row r="23414" spans="9:12" ht="15" x14ac:dyDescent="0.25">
      <c r="I23414"/>
      <c r="J23414"/>
      <c r="K23414"/>
      <c r="L23414"/>
    </row>
    <row r="23415" spans="9:12" ht="15" x14ac:dyDescent="0.25">
      <c r="I23415"/>
      <c r="J23415"/>
      <c r="K23415"/>
      <c r="L23415"/>
    </row>
    <row r="23416" spans="9:12" ht="15" x14ac:dyDescent="0.25">
      <c r="I23416"/>
      <c r="J23416"/>
      <c r="K23416"/>
      <c r="L23416"/>
    </row>
    <row r="23417" spans="9:12" ht="15" x14ac:dyDescent="0.25">
      <c r="I23417"/>
      <c r="J23417"/>
      <c r="K23417"/>
      <c r="L23417"/>
    </row>
    <row r="23418" spans="9:12" ht="15" x14ac:dyDescent="0.25">
      <c r="I23418"/>
      <c r="J23418"/>
      <c r="K23418"/>
      <c r="L23418"/>
    </row>
    <row r="23419" spans="9:12" ht="15" x14ac:dyDescent="0.25">
      <c r="I23419"/>
      <c r="J23419"/>
      <c r="K23419"/>
      <c r="L23419"/>
    </row>
    <row r="23420" spans="9:12" ht="15" x14ac:dyDescent="0.25">
      <c r="I23420"/>
      <c r="J23420"/>
      <c r="K23420"/>
      <c r="L23420"/>
    </row>
    <row r="23421" spans="9:12" ht="15" x14ac:dyDescent="0.25">
      <c r="I23421"/>
      <c r="J23421"/>
      <c r="K23421"/>
      <c r="L23421"/>
    </row>
    <row r="23422" spans="9:12" ht="15" x14ac:dyDescent="0.25">
      <c r="I23422"/>
      <c r="J23422"/>
      <c r="K23422"/>
      <c r="L23422"/>
    </row>
    <row r="23423" spans="9:12" ht="15" x14ac:dyDescent="0.25">
      <c r="I23423"/>
      <c r="J23423"/>
      <c r="K23423"/>
      <c r="L23423"/>
    </row>
    <row r="23424" spans="9:12" ht="15" x14ac:dyDescent="0.25">
      <c r="I23424"/>
      <c r="J23424"/>
      <c r="K23424"/>
      <c r="L23424"/>
    </row>
    <row r="23425" spans="9:12" ht="15" x14ac:dyDescent="0.25">
      <c r="I23425"/>
      <c r="J23425"/>
      <c r="K23425"/>
      <c r="L23425"/>
    </row>
    <row r="23426" spans="9:12" ht="15" x14ac:dyDescent="0.25">
      <c r="I23426"/>
      <c r="J23426"/>
      <c r="K23426"/>
      <c r="L23426"/>
    </row>
    <row r="23427" spans="9:12" ht="15" x14ac:dyDescent="0.25">
      <c r="I23427"/>
      <c r="J23427"/>
      <c r="K23427"/>
      <c r="L23427"/>
    </row>
    <row r="23428" spans="9:12" ht="15" x14ac:dyDescent="0.25">
      <c r="I23428"/>
      <c r="J23428"/>
      <c r="K23428"/>
      <c r="L23428"/>
    </row>
    <row r="23429" spans="9:12" ht="15" x14ac:dyDescent="0.25">
      <c r="I23429"/>
      <c r="J23429"/>
      <c r="K23429"/>
      <c r="L23429"/>
    </row>
    <row r="23430" spans="9:12" ht="15" x14ac:dyDescent="0.25">
      <c r="I23430"/>
      <c r="J23430"/>
      <c r="K23430"/>
      <c r="L23430"/>
    </row>
    <row r="23431" spans="9:12" ht="15" x14ac:dyDescent="0.25">
      <c r="I23431"/>
      <c r="J23431"/>
      <c r="K23431"/>
      <c r="L23431"/>
    </row>
    <row r="23432" spans="9:12" ht="15" x14ac:dyDescent="0.25">
      <c r="I23432"/>
      <c r="J23432"/>
      <c r="K23432"/>
      <c r="L23432"/>
    </row>
    <row r="23433" spans="9:12" ht="15" x14ac:dyDescent="0.25">
      <c r="I23433"/>
      <c r="J23433"/>
      <c r="K23433"/>
      <c r="L23433"/>
    </row>
    <row r="23434" spans="9:12" ht="15" x14ac:dyDescent="0.25">
      <c r="I23434"/>
      <c r="J23434"/>
      <c r="K23434"/>
      <c r="L23434"/>
    </row>
    <row r="23435" spans="9:12" ht="15" x14ac:dyDescent="0.25">
      <c r="I23435"/>
      <c r="J23435"/>
      <c r="K23435"/>
      <c r="L23435"/>
    </row>
    <row r="23436" spans="9:12" ht="15" x14ac:dyDescent="0.25">
      <c r="I23436"/>
      <c r="J23436"/>
      <c r="K23436"/>
      <c r="L23436"/>
    </row>
    <row r="23437" spans="9:12" ht="15" x14ac:dyDescent="0.25">
      <c r="I23437"/>
      <c r="J23437"/>
      <c r="K23437"/>
      <c r="L23437"/>
    </row>
    <row r="23438" spans="9:12" ht="15" x14ac:dyDescent="0.25">
      <c r="I23438"/>
      <c r="J23438"/>
      <c r="K23438"/>
      <c r="L23438"/>
    </row>
    <row r="23439" spans="9:12" ht="15" x14ac:dyDescent="0.25">
      <c r="I23439"/>
      <c r="J23439"/>
      <c r="K23439"/>
      <c r="L23439"/>
    </row>
    <row r="23440" spans="9:12" ht="15" x14ac:dyDescent="0.25">
      <c r="I23440"/>
      <c r="J23440"/>
      <c r="K23440"/>
      <c r="L23440"/>
    </row>
    <row r="23441" spans="9:12" ht="15" x14ac:dyDescent="0.25">
      <c r="I23441"/>
      <c r="J23441"/>
      <c r="K23441"/>
      <c r="L23441"/>
    </row>
    <row r="23442" spans="9:12" ht="15" x14ac:dyDescent="0.25">
      <c r="I23442"/>
      <c r="J23442"/>
      <c r="K23442"/>
      <c r="L23442"/>
    </row>
    <row r="23443" spans="9:12" ht="15" x14ac:dyDescent="0.25">
      <c r="I23443"/>
      <c r="J23443"/>
      <c r="K23443"/>
      <c r="L23443"/>
    </row>
    <row r="23444" spans="9:12" ht="15" x14ac:dyDescent="0.25">
      <c r="I23444"/>
      <c r="J23444"/>
      <c r="K23444"/>
      <c r="L23444"/>
    </row>
    <row r="23445" spans="9:12" ht="15" x14ac:dyDescent="0.25">
      <c r="I23445"/>
      <c r="J23445"/>
      <c r="K23445"/>
      <c r="L23445"/>
    </row>
    <row r="23446" spans="9:12" ht="15" x14ac:dyDescent="0.25">
      <c r="I23446"/>
      <c r="J23446"/>
      <c r="K23446"/>
      <c r="L23446"/>
    </row>
    <row r="23447" spans="9:12" ht="15" x14ac:dyDescent="0.25">
      <c r="I23447"/>
      <c r="J23447"/>
      <c r="K23447"/>
      <c r="L23447"/>
    </row>
    <row r="23448" spans="9:12" ht="15" x14ac:dyDescent="0.25">
      <c r="I23448"/>
      <c r="J23448"/>
      <c r="K23448"/>
      <c r="L23448"/>
    </row>
    <row r="23449" spans="9:12" ht="15" x14ac:dyDescent="0.25">
      <c r="I23449"/>
      <c r="J23449"/>
      <c r="K23449"/>
      <c r="L23449"/>
    </row>
    <row r="23450" spans="9:12" ht="15" x14ac:dyDescent="0.25">
      <c r="I23450"/>
      <c r="J23450"/>
      <c r="K23450"/>
      <c r="L23450"/>
    </row>
    <row r="23451" spans="9:12" ht="15" x14ac:dyDescent="0.25">
      <c r="I23451"/>
      <c r="J23451"/>
      <c r="K23451"/>
      <c r="L23451"/>
    </row>
    <row r="23452" spans="9:12" ht="15" x14ac:dyDescent="0.25">
      <c r="I23452"/>
      <c r="J23452"/>
      <c r="K23452"/>
      <c r="L23452"/>
    </row>
    <row r="23453" spans="9:12" ht="15" x14ac:dyDescent="0.25">
      <c r="I23453"/>
      <c r="J23453"/>
      <c r="K23453"/>
      <c r="L23453"/>
    </row>
    <row r="23454" spans="9:12" ht="15" x14ac:dyDescent="0.25">
      <c r="I23454"/>
      <c r="J23454"/>
      <c r="K23454"/>
      <c r="L23454"/>
    </row>
    <row r="23455" spans="9:12" ht="15" x14ac:dyDescent="0.25">
      <c r="I23455"/>
      <c r="J23455"/>
      <c r="K23455"/>
      <c r="L23455"/>
    </row>
    <row r="23456" spans="9:12" ht="15" x14ac:dyDescent="0.25">
      <c r="I23456"/>
      <c r="J23456"/>
      <c r="K23456"/>
      <c r="L23456"/>
    </row>
    <row r="23457" spans="9:12" ht="15" x14ac:dyDescent="0.25">
      <c r="I23457"/>
      <c r="J23457"/>
      <c r="K23457"/>
      <c r="L23457"/>
    </row>
    <row r="23458" spans="9:12" ht="15" x14ac:dyDescent="0.25">
      <c r="I23458"/>
      <c r="J23458"/>
      <c r="K23458"/>
      <c r="L23458"/>
    </row>
    <row r="23459" spans="9:12" ht="15" x14ac:dyDescent="0.25">
      <c r="I23459"/>
      <c r="J23459"/>
      <c r="K23459"/>
      <c r="L23459"/>
    </row>
    <row r="23460" spans="9:12" ht="15" x14ac:dyDescent="0.25">
      <c r="I23460"/>
      <c r="J23460"/>
      <c r="K23460"/>
      <c r="L23460"/>
    </row>
    <row r="23461" spans="9:12" ht="15" x14ac:dyDescent="0.25">
      <c r="I23461"/>
      <c r="J23461"/>
      <c r="K23461"/>
      <c r="L23461"/>
    </row>
    <row r="23462" spans="9:12" ht="15" x14ac:dyDescent="0.25">
      <c r="I23462"/>
      <c r="J23462"/>
      <c r="K23462"/>
      <c r="L23462"/>
    </row>
    <row r="23463" spans="9:12" ht="15" x14ac:dyDescent="0.25">
      <c r="I23463"/>
      <c r="J23463"/>
      <c r="K23463"/>
      <c r="L23463"/>
    </row>
    <row r="23464" spans="9:12" ht="15" x14ac:dyDescent="0.25">
      <c r="I23464"/>
      <c r="J23464"/>
      <c r="K23464"/>
      <c r="L23464"/>
    </row>
    <row r="23465" spans="9:12" ht="15" x14ac:dyDescent="0.25">
      <c r="I23465"/>
      <c r="J23465"/>
      <c r="K23465"/>
      <c r="L23465"/>
    </row>
    <row r="23466" spans="9:12" ht="15" x14ac:dyDescent="0.25">
      <c r="I23466"/>
      <c r="J23466"/>
      <c r="K23466"/>
      <c r="L23466"/>
    </row>
    <row r="23467" spans="9:12" ht="15" x14ac:dyDescent="0.25">
      <c r="I23467"/>
      <c r="J23467"/>
      <c r="K23467"/>
      <c r="L23467"/>
    </row>
    <row r="23468" spans="9:12" ht="15" x14ac:dyDescent="0.25">
      <c r="I23468"/>
      <c r="J23468"/>
      <c r="K23468"/>
      <c r="L23468"/>
    </row>
    <row r="23469" spans="9:12" ht="15" x14ac:dyDescent="0.25">
      <c r="I23469"/>
      <c r="J23469"/>
      <c r="K23469"/>
      <c r="L23469"/>
    </row>
    <row r="23470" spans="9:12" ht="15" x14ac:dyDescent="0.25">
      <c r="I23470"/>
      <c r="J23470"/>
      <c r="K23470"/>
      <c r="L23470"/>
    </row>
    <row r="23471" spans="9:12" ht="15" x14ac:dyDescent="0.25">
      <c r="I23471"/>
      <c r="J23471"/>
      <c r="K23471"/>
      <c r="L23471"/>
    </row>
    <row r="23472" spans="9:12" ht="15" x14ac:dyDescent="0.25">
      <c r="I23472"/>
      <c r="J23472"/>
      <c r="K23472"/>
      <c r="L23472"/>
    </row>
    <row r="23473" spans="9:12" ht="15" x14ac:dyDescent="0.25">
      <c r="I23473"/>
      <c r="J23473"/>
      <c r="K23473"/>
      <c r="L23473"/>
    </row>
    <row r="23474" spans="9:12" ht="15" x14ac:dyDescent="0.25">
      <c r="I23474"/>
      <c r="J23474"/>
      <c r="K23474"/>
      <c r="L23474"/>
    </row>
    <row r="23475" spans="9:12" ht="15" x14ac:dyDescent="0.25">
      <c r="I23475"/>
      <c r="J23475"/>
      <c r="K23475"/>
      <c r="L23475"/>
    </row>
    <row r="23476" spans="9:12" ht="15" x14ac:dyDescent="0.25">
      <c r="I23476"/>
      <c r="J23476"/>
      <c r="K23476"/>
      <c r="L23476"/>
    </row>
    <row r="23477" spans="9:12" ht="15" x14ac:dyDescent="0.25">
      <c r="I23477"/>
      <c r="J23477"/>
      <c r="K23477"/>
      <c r="L23477"/>
    </row>
    <row r="23478" spans="9:12" ht="15" x14ac:dyDescent="0.25">
      <c r="I23478"/>
      <c r="J23478"/>
      <c r="K23478"/>
      <c r="L23478"/>
    </row>
    <row r="23479" spans="9:12" ht="15" x14ac:dyDescent="0.25">
      <c r="I23479"/>
      <c r="J23479"/>
      <c r="K23479"/>
      <c r="L23479"/>
    </row>
    <row r="23480" spans="9:12" ht="15" x14ac:dyDescent="0.25">
      <c r="I23480"/>
      <c r="J23480"/>
      <c r="K23480"/>
      <c r="L23480"/>
    </row>
    <row r="23481" spans="9:12" ht="15" x14ac:dyDescent="0.25">
      <c r="I23481"/>
      <c r="J23481"/>
      <c r="K23481"/>
      <c r="L23481"/>
    </row>
    <row r="23482" spans="9:12" ht="15" x14ac:dyDescent="0.25">
      <c r="I23482"/>
      <c r="J23482"/>
      <c r="K23482"/>
      <c r="L23482"/>
    </row>
    <row r="23483" spans="9:12" ht="15" x14ac:dyDescent="0.25">
      <c r="I23483"/>
      <c r="J23483"/>
      <c r="K23483"/>
      <c r="L23483"/>
    </row>
    <row r="23484" spans="9:12" ht="15" x14ac:dyDescent="0.25">
      <c r="I23484"/>
      <c r="J23484"/>
      <c r="K23484"/>
      <c r="L23484"/>
    </row>
    <row r="23485" spans="9:12" ht="15" x14ac:dyDescent="0.25">
      <c r="I23485"/>
      <c r="J23485"/>
      <c r="K23485"/>
      <c r="L23485"/>
    </row>
    <row r="23486" spans="9:12" ht="15" x14ac:dyDescent="0.25">
      <c r="I23486"/>
      <c r="J23486"/>
      <c r="K23486"/>
      <c r="L23486"/>
    </row>
    <row r="23487" spans="9:12" ht="15" x14ac:dyDescent="0.25">
      <c r="I23487"/>
      <c r="J23487"/>
      <c r="K23487"/>
      <c r="L23487"/>
    </row>
    <row r="23488" spans="9:12" ht="15" x14ac:dyDescent="0.25">
      <c r="I23488"/>
      <c r="J23488"/>
      <c r="K23488"/>
      <c r="L23488"/>
    </row>
    <row r="23489" spans="9:12" ht="15" x14ac:dyDescent="0.25">
      <c r="I23489"/>
      <c r="J23489"/>
      <c r="K23489"/>
      <c r="L23489"/>
    </row>
    <row r="23490" spans="9:12" ht="15" x14ac:dyDescent="0.25">
      <c r="I23490"/>
      <c r="J23490"/>
      <c r="K23490"/>
      <c r="L23490"/>
    </row>
    <row r="23491" spans="9:12" ht="15" x14ac:dyDescent="0.25">
      <c r="I23491"/>
      <c r="J23491"/>
      <c r="K23491"/>
      <c r="L23491"/>
    </row>
    <row r="23492" spans="9:12" ht="15" x14ac:dyDescent="0.25">
      <c r="I23492"/>
      <c r="J23492"/>
      <c r="K23492"/>
      <c r="L23492"/>
    </row>
    <row r="23493" spans="9:12" ht="15" x14ac:dyDescent="0.25">
      <c r="I23493"/>
      <c r="J23493"/>
      <c r="K23493"/>
      <c r="L23493"/>
    </row>
    <row r="23494" spans="9:12" ht="15" x14ac:dyDescent="0.25">
      <c r="I23494"/>
      <c r="J23494"/>
      <c r="K23494"/>
      <c r="L23494"/>
    </row>
    <row r="23495" spans="9:12" ht="15" x14ac:dyDescent="0.25">
      <c r="I23495"/>
      <c r="J23495"/>
      <c r="K23495"/>
      <c r="L23495"/>
    </row>
    <row r="23496" spans="9:12" ht="15" x14ac:dyDescent="0.25">
      <c r="I23496"/>
      <c r="J23496"/>
      <c r="K23496"/>
      <c r="L23496"/>
    </row>
    <row r="23497" spans="9:12" ht="15" x14ac:dyDescent="0.25">
      <c r="I23497"/>
      <c r="J23497"/>
      <c r="K23497"/>
      <c r="L23497"/>
    </row>
    <row r="23498" spans="9:12" ht="15" x14ac:dyDescent="0.25">
      <c r="I23498"/>
      <c r="J23498"/>
      <c r="K23498"/>
      <c r="L23498"/>
    </row>
    <row r="23499" spans="9:12" ht="15" x14ac:dyDescent="0.25">
      <c r="I23499"/>
      <c r="J23499"/>
      <c r="K23499"/>
      <c r="L23499"/>
    </row>
    <row r="23500" spans="9:12" ht="15" x14ac:dyDescent="0.25">
      <c r="I23500"/>
      <c r="J23500"/>
      <c r="K23500"/>
      <c r="L23500"/>
    </row>
    <row r="23501" spans="9:12" ht="15" x14ac:dyDescent="0.25">
      <c r="I23501"/>
      <c r="J23501"/>
      <c r="K23501"/>
      <c r="L23501"/>
    </row>
    <row r="23502" spans="9:12" ht="15" x14ac:dyDescent="0.25">
      <c r="I23502"/>
      <c r="J23502"/>
      <c r="K23502"/>
      <c r="L23502"/>
    </row>
    <row r="23503" spans="9:12" ht="15" x14ac:dyDescent="0.25">
      <c r="I23503"/>
      <c r="J23503"/>
      <c r="K23503"/>
      <c r="L23503"/>
    </row>
    <row r="23504" spans="9:12" ht="15" x14ac:dyDescent="0.25">
      <c r="I23504"/>
      <c r="J23504"/>
      <c r="K23504"/>
      <c r="L23504"/>
    </row>
    <row r="23505" spans="9:12" ht="15" x14ac:dyDescent="0.25">
      <c r="I23505"/>
      <c r="J23505"/>
      <c r="K23505"/>
      <c r="L23505"/>
    </row>
    <row r="23506" spans="9:12" ht="15" x14ac:dyDescent="0.25">
      <c r="I23506"/>
      <c r="J23506"/>
      <c r="K23506"/>
      <c r="L23506"/>
    </row>
    <row r="23507" spans="9:12" ht="15" x14ac:dyDescent="0.25">
      <c r="I23507"/>
      <c r="J23507"/>
      <c r="K23507"/>
      <c r="L23507"/>
    </row>
    <row r="23508" spans="9:12" ht="15" x14ac:dyDescent="0.25">
      <c r="I23508"/>
      <c r="J23508"/>
      <c r="K23508"/>
      <c r="L23508"/>
    </row>
    <row r="23509" spans="9:12" ht="15" x14ac:dyDescent="0.25">
      <c r="I23509"/>
      <c r="J23509"/>
      <c r="K23509"/>
      <c r="L23509"/>
    </row>
    <row r="23510" spans="9:12" ht="15" x14ac:dyDescent="0.25">
      <c r="I23510"/>
      <c r="J23510"/>
      <c r="K23510"/>
      <c r="L23510"/>
    </row>
    <row r="23511" spans="9:12" ht="15" x14ac:dyDescent="0.25">
      <c r="I23511"/>
      <c r="J23511"/>
      <c r="K23511"/>
      <c r="L23511"/>
    </row>
    <row r="23512" spans="9:12" ht="15" x14ac:dyDescent="0.25">
      <c r="I23512"/>
      <c r="J23512"/>
      <c r="K23512"/>
      <c r="L23512"/>
    </row>
    <row r="23513" spans="9:12" ht="15" x14ac:dyDescent="0.25">
      <c r="I23513"/>
      <c r="J23513"/>
      <c r="K23513"/>
      <c r="L23513"/>
    </row>
    <row r="23514" spans="9:12" ht="15" x14ac:dyDescent="0.25">
      <c r="I23514"/>
      <c r="J23514"/>
      <c r="K23514"/>
      <c r="L23514"/>
    </row>
    <row r="23515" spans="9:12" ht="15" x14ac:dyDescent="0.25">
      <c r="I23515"/>
      <c r="J23515"/>
      <c r="K23515"/>
      <c r="L23515"/>
    </row>
    <row r="23516" spans="9:12" ht="15" x14ac:dyDescent="0.25">
      <c r="I23516"/>
      <c r="J23516"/>
      <c r="K23516"/>
      <c r="L23516"/>
    </row>
    <row r="23517" spans="9:12" ht="15" x14ac:dyDescent="0.25">
      <c r="I23517"/>
      <c r="J23517"/>
      <c r="K23517"/>
      <c r="L23517"/>
    </row>
    <row r="23518" spans="9:12" ht="15" x14ac:dyDescent="0.25">
      <c r="I23518"/>
      <c r="J23518"/>
      <c r="K23518"/>
      <c r="L23518"/>
    </row>
    <row r="23519" spans="9:12" ht="15" x14ac:dyDescent="0.25">
      <c r="I23519"/>
      <c r="J23519"/>
      <c r="K23519"/>
      <c r="L23519"/>
    </row>
    <row r="23520" spans="9:12" ht="15" x14ac:dyDescent="0.25">
      <c r="I23520"/>
      <c r="J23520"/>
      <c r="K23520"/>
      <c r="L23520"/>
    </row>
    <row r="23521" spans="9:12" ht="15" x14ac:dyDescent="0.25">
      <c r="I23521"/>
      <c r="J23521"/>
      <c r="K23521"/>
      <c r="L23521"/>
    </row>
    <row r="23522" spans="9:12" ht="15" x14ac:dyDescent="0.25">
      <c r="I23522"/>
      <c r="J23522"/>
      <c r="K23522"/>
      <c r="L23522"/>
    </row>
    <row r="23523" spans="9:12" ht="15" x14ac:dyDescent="0.25">
      <c r="I23523"/>
      <c r="J23523"/>
      <c r="K23523"/>
      <c r="L23523"/>
    </row>
    <row r="23524" spans="9:12" ht="15" x14ac:dyDescent="0.25">
      <c r="I23524"/>
      <c r="J23524"/>
      <c r="K23524"/>
      <c r="L23524"/>
    </row>
    <row r="23525" spans="9:12" ht="15" x14ac:dyDescent="0.25">
      <c r="I23525"/>
      <c r="J23525"/>
      <c r="K23525"/>
      <c r="L23525"/>
    </row>
    <row r="23526" spans="9:12" ht="15" x14ac:dyDescent="0.25">
      <c r="I23526"/>
      <c r="J23526"/>
      <c r="K23526"/>
      <c r="L23526"/>
    </row>
    <row r="23527" spans="9:12" ht="15" x14ac:dyDescent="0.25">
      <c r="I23527"/>
      <c r="J23527"/>
      <c r="K23527"/>
      <c r="L23527"/>
    </row>
    <row r="23528" spans="9:12" ht="15" x14ac:dyDescent="0.25">
      <c r="I23528"/>
      <c r="J23528"/>
      <c r="K23528"/>
      <c r="L23528"/>
    </row>
    <row r="23529" spans="9:12" ht="15" x14ac:dyDescent="0.25">
      <c r="I23529"/>
      <c r="J23529"/>
      <c r="K23529"/>
      <c r="L23529"/>
    </row>
    <row r="23530" spans="9:12" ht="15" x14ac:dyDescent="0.25">
      <c r="I23530"/>
      <c r="J23530"/>
      <c r="K23530"/>
      <c r="L23530"/>
    </row>
    <row r="23531" spans="9:12" ht="15" x14ac:dyDescent="0.25">
      <c r="I23531"/>
      <c r="J23531"/>
      <c r="K23531"/>
      <c r="L23531"/>
    </row>
    <row r="23532" spans="9:12" ht="15" x14ac:dyDescent="0.25">
      <c r="I23532"/>
      <c r="J23532"/>
      <c r="K23532"/>
      <c r="L23532"/>
    </row>
    <row r="23533" spans="9:12" ht="15" x14ac:dyDescent="0.25">
      <c r="I23533"/>
      <c r="J23533"/>
      <c r="K23533"/>
      <c r="L23533"/>
    </row>
    <row r="23534" spans="9:12" ht="15" x14ac:dyDescent="0.25">
      <c r="I23534"/>
      <c r="J23534"/>
      <c r="K23534"/>
      <c r="L23534"/>
    </row>
    <row r="23535" spans="9:12" ht="15" x14ac:dyDescent="0.25">
      <c r="I23535"/>
      <c r="J23535"/>
      <c r="K23535"/>
      <c r="L23535"/>
    </row>
    <row r="23536" spans="9:12" ht="15" x14ac:dyDescent="0.25">
      <c r="I23536"/>
      <c r="J23536"/>
      <c r="K23536"/>
      <c r="L23536"/>
    </row>
    <row r="23537" spans="9:12" ht="15" x14ac:dyDescent="0.25">
      <c r="I23537"/>
      <c r="J23537"/>
      <c r="K23537"/>
      <c r="L23537"/>
    </row>
    <row r="23538" spans="9:12" ht="15" x14ac:dyDescent="0.25">
      <c r="I23538"/>
      <c r="J23538"/>
      <c r="K23538"/>
      <c r="L23538"/>
    </row>
    <row r="23539" spans="9:12" ht="15" x14ac:dyDescent="0.25">
      <c r="I23539"/>
      <c r="J23539"/>
      <c r="K23539"/>
      <c r="L23539"/>
    </row>
    <row r="23540" spans="9:12" ht="15" x14ac:dyDescent="0.25">
      <c r="I23540"/>
      <c r="J23540"/>
      <c r="K23540"/>
      <c r="L23540"/>
    </row>
    <row r="23541" spans="9:12" ht="15" x14ac:dyDescent="0.25">
      <c r="I23541"/>
      <c r="J23541"/>
      <c r="K23541"/>
      <c r="L23541"/>
    </row>
    <row r="23542" spans="9:12" ht="15" x14ac:dyDescent="0.25">
      <c r="I23542"/>
      <c r="J23542"/>
      <c r="K23542"/>
      <c r="L23542"/>
    </row>
    <row r="23543" spans="9:12" ht="15" x14ac:dyDescent="0.25">
      <c r="I23543"/>
      <c r="J23543"/>
      <c r="K23543"/>
      <c r="L23543"/>
    </row>
    <row r="23544" spans="9:12" ht="15" x14ac:dyDescent="0.25">
      <c r="I23544"/>
      <c r="J23544"/>
      <c r="K23544"/>
      <c r="L23544"/>
    </row>
    <row r="23545" spans="9:12" ht="15" x14ac:dyDescent="0.25">
      <c r="I23545"/>
      <c r="J23545"/>
      <c r="K23545"/>
      <c r="L23545"/>
    </row>
    <row r="23546" spans="9:12" ht="15" x14ac:dyDescent="0.25">
      <c r="I23546"/>
      <c r="J23546"/>
      <c r="K23546"/>
      <c r="L23546"/>
    </row>
    <row r="23547" spans="9:12" ht="15" x14ac:dyDescent="0.25">
      <c r="I23547"/>
      <c r="J23547"/>
      <c r="K23547"/>
      <c r="L23547"/>
    </row>
    <row r="23548" spans="9:12" ht="15" x14ac:dyDescent="0.25">
      <c r="I23548"/>
      <c r="J23548"/>
      <c r="K23548"/>
      <c r="L23548"/>
    </row>
    <row r="23549" spans="9:12" ht="15" x14ac:dyDescent="0.25">
      <c r="I23549"/>
      <c r="J23549"/>
      <c r="K23549"/>
      <c r="L23549"/>
    </row>
    <row r="23550" spans="9:12" ht="15" x14ac:dyDescent="0.25">
      <c r="I23550"/>
      <c r="J23550"/>
      <c r="K23550"/>
      <c r="L23550"/>
    </row>
    <row r="23551" spans="9:12" ht="15" x14ac:dyDescent="0.25">
      <c r="I23551"/>
      <c r="J23551"/>
      <c r="K23551"/>
      <c r="L23551"/>
    </row>
    <row r="23552" spans="9:12" ht="15" x14ac:dyDescent="0.25">
      <c r="I23552"/>
      <c r="J23552"/>
      <c r="K23552"/>
      <c r="L23552"/>
    </row>
    <row r="23553" spans="9:12" ht="15" x14ac:dyDescent="0.25">
      <c r="I23553"/>
      <c r="J23553"/>
      <c r="K23553"/>
      <c r="L23553"/>
    </row>
    <row r="23554" spans="9:12" ht="15" x14ac:dyDescent="0.25">
      <c r="I23554"/>
      <c r="J23554"/>
      <c r="K23554"/>
      <c r="L23554"/>
    </row>
    <row r="23555" spans="9:12" ht="15" x14ac:dyDescent="0.25">
      <c r="I23555"/>
      <c r="J23555"/>
      <c r="K23555"/>
      <c r="L23555"/>
    </row>
    <row r="23556" spans="9:12" ht="15" x14ac:dyDescent="0.25">
      <c r="I23556"/>
      <c r="J23556"/>
      <c r="K23556"/>
      <c r="L23556"/>
    </row>
    <row r="23557" spans="9:12" ht="15" x14ac:dyDescent="0.25">
      <c r="I23557"/>
      <c r="J23557"/>
      <c r="K23557"/>
      <c r="L23557"/>
    </row>
    <row r="23558" spans="9:12" ht="15" x14ac:dyDescent="0.25">
      <c r="I23558"/>
      <c r="J23558"/>
      <c r="K23558"/>
      <c r="L23558"/>
    </row>
    <row r="23559" spans="9:12" ht="15" x14ac:dyDescent="0.25">
      <c r="I23559"/>
      <c r="J23559"/>
      <c r="K23559"/>
      <c r="L23559"/>
    </row>
    <row r="23560" spans="9:12" ht="15" x14ac:dyDescent="0.25">
      <c r="I23560"/>
      <c r="J23560"/>
      <c r="K23560"/>
      <c r="L23560"/>
    </row>
    <row r="23561" spans="9:12" ht="15" x14ac:dyDescent="0.25">
      <c r="I23561"/>
      <c r="J23561"/>
      <c r="K23561"/>
      <c r="L23561"/>
    </row>
    <row r="23562" spans="9:12" ht="15" x14ac:dyDescent="0.25">
      <c r="I23562"/>
      <c r="J23562"/>
      <c r="K23562"/>
      <c r="L23562"/>
    </row>
    <row r="23563" spans="9:12" ht="15" x14ac:dyDescent="0.25">
      <c r="I23563"/>
      <c r="J23563"/>
      <c r="K23563"/>
      <c r="L23563"/>
    </row>
    <row r="23564" spans="9:12" ht="15" x14ac:dyDescent="0.25">
      <c r="I23564"/>
      <c r="J23564"/>
      <c r="K23564"/>
      <c r="L23564"/>
    </row>
    <row r="23565" spans="9:12" ht="15" x14ac:dyDescent="0.25">
      <c r="I23565"/>
      <c r="J23565"/>
      <c r="K23565"/>
      <c r="L23565"/>
    </row>
    <row r="23566" spans="9:12" ht="15" x14ac:dyDescent="0.25">
      <c r="I23566"/>
      <c r="J23566"/>
      <c r="K23566"/>
      <c r="L23566"/>
    </row>
    <row r="23567" spans="9:12" ht="15" x14ac:dyDescent="0.25">
      <c r="I23567"/>
      <c r="J23567"/>
      <c r="K23567"/>
      <c r="L23567"/>
    </row>
    <row r="23568" spans="9:12" ht="15" x14ac:dyDescent="0.25">
      <c r="I23568"/>
      <c r="J23568"/>
      <c r="K23568"/>
      <c r="L23568"/>
    </row>
    <row r="23569" spans="9:12" ht="15" x14ac:dyDescent="0.25">
      <c r="I23569"/>
      <c r="J23569"/>
      <c r="K23569"/>
      <c r="L23569"/>
    </row>
    <row r="23570" spans="9:12" ht="15" x14ac:dyDescent="0.25">
      <c r="I23570"/>
      <c r="J23570"/>
      <c r="K23570"/>
      <c r="L23570"/>
    </row>
    <row r="23571" spans="9:12" ht="15" x14ac:dyDescent="0.25">
      <c r="I23571"/>
      <c r="J23571"/>
      <c r="K23571"/>
      <c r="L23571"/>
    </row>
    <row r="23572" spans="9:12" ht="15" x14ac:dyDescent="0.25">
      <c r="I23572"/>
      <c r="J23572"/>
      <c r="K23572"/>
      <c r="L23572"/>
    </row>
    <row r="23573" spans="9:12" ht="15" x14ac:dyDescent="0.25">
      <c r="I23573"/>
      <c r="J23573"/>
      <c r="K23573"/>
      <c r="L23573"/>
    </row>
    <row r="23574" spans="9:12" ht="15" x14ac:dyDescent="0.25">
      <c r="I23574"/>
      <c r="J23574"/>
      <c r="K23574"/>
      <c r="L23574"/>
    </row>
    <row r="23575" spans="9:12" ht="15" x14ac:dyDescent="0.25">
      <c r="I23575"/>
      <c r="J23575"/>
      <c r="K23575"/>
      <c r="L23575"/>
    </row>
    <row r="23576" spans="9:12" ht="15" x14ac:dyDescent="0.25">
      <c r="I23576"/>
      <c r="J23576"/>
      <c r="K23576"/>
      <c r="L23576"/>
    </row>
    <row r="23577" spans="9:12" ht="15" x14ac:dyDescent="0.25">
      <c r="I23577"/>
      <c r="J23577"/>
      <c r="K23577"/>
      <c r="L23577"/>
    </row>
    <row r="23578" spans="9:12" ht="15" x14ac:dyDescent="0.25">
      <c r="I23578"/>
      <c r="J23578"/>
      <c r="K23578"/>
      <c r="L23578"/>
    </row>
    <row r="23579" spans="9:12" ht="15" x14ac:dyDescent="0.25">
      <c r="I23579"/>
      <c r="J23579"/>
      <c r="K23579"/>
      <c r="L23579"/>
    </row>
    <row r="23580" spans="9:12" ht="15" x14ac:dyDescent="0.25">
      <c r="I23580"/>
      <c r="J23580"/>
      <c r="K23580"/>
      <c r="L23580"/>
    </row>
    <row r="23581" spans="9:12" ht="15" x14ac:dyDescent="0.25">
      <c r="I23581"/>
      <c r="J23581"/>
      <c r="K23581"/>
      <c r="L23581"/>
    </row>
    <row r="23582" spans="9:12" ht="15" x14ac:dyDescent="0.25">
      <c r="I23582"/>
      <c r="J23582"/>
      <c r="K23582"/>
      <c r="L23582"/>
    </row>
    <row r="23583" spans="9:12" ht="15" x14ac:dyDescent="0.25">
      <c r="I23583"/>
      <c r="J23583"/>
      <c r="K23583"/>
      <c r="L23583"/>
    </row>
    <row r="23584" spans="9:12" ht="15" x14ac:dyDescent="0.25">
      <c r="I23584"/>
      <c r="J23584"/>
      <c r="K23584"/>
      <c r="L23584"/>
    </row>
    <row r="23585" spans="9:12" ht="15" x14ac:dyDescent="0.25">
      <c r="I23585"/>
      <c r="J23585"/>
      <c r="K23585"/>
      <c r="L23585"/>
    </row>
    <row r="23586" spans="9:12" ht="15" x14ac:dyDescent="0.25">
      <c r="I23586"/>
      <c r="J23586"/>
      <c r="K23586"/>
      <c r="L23586"/>
    </row>
    <row r="23587" spans="9:12" ht="15" x14ac:dyDescent="0.25">
      <c r="I23587"/>
      <c r="J23587"/>
      <c r="K23587"/>
      <c r="L23587"/>
    </row>
    <row r="23588" spans="9:12" ht="15" x14ac:dyDescent="0.25">
      <c r="I23588"/>
      <c r="J23588"/>
      <c r="K23588"/>
      <c r="L23588"/>
    </row>
    <row r="23589" spans="9:12" ht="15" x14ac:dyDescent="0.25">
      <c r="I23589"/>
      <c r="J23589"/>
      <c r="K23589"/>
      <c r="L23589"/>
    </row>
    <row r="23590" spans="9:12" ht="15" x14ac:dyDescent="0.25">
      <c r="I23590"/>
      <c r="J23590"/>
      <c r="K23590"/>
      <c r="L23590"/>
    </row>
    <row r="23591" spans="9:12" ht="15" x14ac:dyDescent="0.25">
      <c r="I23591"/>
      <c r="J23591"/>
      <c r="K23591"/>
      <c r="L23591"/>
    </row>
    <row r="23592" spans="9:12" ht="15" x14ac:dyDescent="0.25">
      <c r="I23592"/>
      <c r="J23592"/>
      <c r="K23592"/>
      <c r="L23592"/>
    </row>
    <row r="23593" spans="9:12" ht="15" x14ac:dyDescent="0.25">
      <c r="I23593"/>
      <c r="J23593"/>
      <c r="K23593"/>
      <c r="L23593"/>
    </row>
    <row r="23594" spans="9:12" ht="15" x14ac:dyDescent="0.25">
      <c r="I23594"/>
      <c r="J23594"/>
      <c r="K23594"/>
      <c r="L23594"/>
    </row>
    <row r="23595" spans="9:12" ht="15" x14ac:dyDescent="0.25">
      <c r="I23595"/>
      <c r="J23595"/>
      <c r="K23595"/>
      <c r="L23595"/>
    </row>
    <row r="23596" spans="9:12" ht="15" x14ac:dyDescent="0.25">
      <c r="I23596"/>
      <c r="J23596"/>
      <c r="K23596"/>
      <c r="L23596"/>
    </row>
    <row r="23597" spans="9:12" ht="15" x14ac:dyDescent="0.25">
      <c r="I23597"/>
      <c r="J23597"/>
      <c r="K23597"/>
      <c r="L23597"/>
    </row>
    <row r="23598" spans="9:12" ht="15" x14ac:dyDescent="0.25">
      <c r="I23598"/>
      <c r="J23598"/>
      <c r="K23598"/>
      <c r="L23598"/>
    </row>
    <row r="23599" spans="9:12" ht="15" x14ac:dyDescent="0.25">
      <c r="I23599"/>
      <c r="J23599"/>
      <c r="K23599"/>
      <c r="L23599"/>
    </row>
    <row r="23600" spans="9:12" ht="15" x14ac:dyDescent="0.25">
      <c r="I23600"/>
      <c r="J23600"/>
      <c r="K23600"/>
      <c r="L23600"/>
    </row>
    <row r="23601" spans="9:12" ht="15" x14ac:dyDescent="0.25">
      <c r="I23601"/>
      <c r="J23601"/>
      <c r="K23601"/>
      <c r="L23601"/>
    </row>
    <row r="23602" spans="9:12" ht="15" x14ac:dyDescent="0.25">
      <c r="I23602"/>
      <c r="J23602"/>
      <c r="K23602"/>
      <c r="L23602"/>
    </row>
    <row r="23603" spans="9:12" ht="15" x14ac:dyDescent="0.25">
      <c r="I23603"/>
      <c r="J23603"/>
      <c r="K23603"/>
      <c r="L23603"/>
    </row>
    <row r="23604" spans="9:12" ht="15" x14ac:dyDescent="0.25">
      <c r="I23604"/>
      <c r="J23604"/>
      <c r="K23604"/>
      <c r="L23604"/>
    </row>
    <row r="23605" spans="9:12" ht="15" x14ac:dyDescent="0.25">
      <c r="I23605"/>
      <c r="J23605"/>
      <c r="K23605"/>
      <c r="L23605"/>
    </row>
    <row r="23606" spans="9:12" ht="15" x14ac:dyDescent="0.25">
      <c r="I23606"/>
      <c r="J23606"/>
      <c r="K23606"/>
      <c r="L23606"/>
    </row>
    <row r="23607" spans="9:12" ht="15" x14ac:dyDescent="0.25">
      <c r="I23607"/>
      <c r="J23607"/>
      <c r="K23607"/>
      <c r="L23607"/>
    </row>
    <row r="23608" spans="9:12" ht="15" x14ac:dyDescent="0.25">
      <c r="I23608"/>
      <c r="J23608"/>
      <c r="K23608"/>
      <c r="L23608"/>
    </row>
    <row r="23609" spans="9:12" ht="15" x14ac:dyDescent="0.25">
      <c r="I23609"/>
      <c r="J23609"/>
      <c r="K23609"/>
      <c r="L23609"/>
    </row>
    <row r="23610" spans="9:12" ht="15" x14ac:dyDescent="0.25">
      <c r="I23610"/>
      <c r="J23610"/>
      <c r="K23610"/>
      <c r="L23610"/>
    </row>
    <row r="23611" spans="9:12" ht="15" x14ac:dyDescent="0.25">
      <c r="I23611"/>
      <c r="J23611"/>
      <c r="K23611"/>
      <c r="L23611"/>
    </row>
    <row r="23612" spans="9:12" ht="15" x14ac:dyDescent="0.25">
      <c r="I23612"/>
      <c r="J23612"/>
      <c r="K23612"/>
      <c r="L23612"/>
    </row>
    <row r="23613" spans="9:12" ht="15" x14ac:dyDescent="0.25">
      <c r="I23613"/>
      <c r="J23613"/>
      <c r="K23613"/>
      <c r="L23613"/>
    </row>
    <row r="23614" spans="9:12" ht="15" x14ac:dyDescent="0.25">
      <c r="I23614"/>
      <c r="J23614"/>
      <c r="K23614"/>
      <c r="L23614"/>
    </row>
    <row r="23615" spans="9:12" ht="15" x14ac:dyDescent="0.25">
      <c r="I23615"/>
      <c r="J23615"/>
      <c r="K23615"/>
      <c r="L23615"/>
    </row>
    <row r="23616" spans="9:12" ht="15" x14ac:dyDescent="0.25">
      <c r="I23616"/>
      <c r="J23616"/>
      <c r="K23616"/>
      <c r="L23616"/>
    </row>
    <row r="23617" spans="9:12" ht="15" x14ac:dyDescent="0.25">
      <c r="I23617"/>
      <c r="J23617"/>
      <c r="K23617"/>
      <c r="L23617"/>
    </row>
    <row r="23618" spans="9:12" ht="15" x14ac:dyDescent="0.25">
      <c r="I23618"/>
      <c r="J23618"/>
      <c r="K23618"/>
      <c r="L23618"/>
    </row>
    <row r="23619" spans="9:12" ht="15" x14ac:dyDescent="0.25">
      <c r="I23619"/>
      <c r="J23619"/>
      <c r="K23619"/>
      <c r="L23619"/>
    </row>
    <row r="23620" spans="9:12" ht="15" x14ac:dyDescent="0.25">
      <c r="I23620"/>
      <c r="J23620"/>
      <c r="K23620"/>
      <c r="L23620"/>
    </row>
    <row r="23621" spans="9:12" ht="15" x14ac:dyDescent="0.25">
      <c r="I23621"/>
      <c r="J23621"/>
      <c r="K23621"/>
      <c r="L23621"/>
    </row>
    <row r="23622" spans="9:12" ht="15" x14ac:dyDescent="0.25">
      <c r="I23622"/>
      <c r="J23622"/>
      <c r="K23622"/>
      <c r="L23622"/>
    </row>
    <row r="23623" spans="9:12" ht="15" x14ac:dyDescent="0.25">
      <c r="I23623"/>
      <c r="J23623"/>
      <c r="K23623"/>
      <c r="L23623"/>
    </row>
    <row r="23624" spans="9:12" ht="15" x14ac:dyDescent="0.25">
      <c r="I23624"/>
      <c r="J23624"/>
      <c r="K23624"/>
      <c r="L23624"/>
    </row>
    <row r="23625" spans="9:12" ht="15" x14ac:dyDescent="0.25">
      <c r="I23625"/>
      <c r="J23625"/>
      <c r="K23625"/>
      <c r="L23625"/>
    </row>
    <row r="23626" spans="9:12" ht="15" x14ac:dyDescent="0.25">
      <c r="I23626"/>
      <c r="J23626"/>
      <c r="K23626"/>
      <c r="L23626"/>
    </row>
    <row r="23627" spans="9:12" ht="15" x14ac:dyDescent="0.25">
      <c r="I23627"/>
      <c r="J23627"/>
      <c r="K23627"/>
      <c r="L23627"/>
    </row>
    <row r="23628" spans="9:12" ht="15" x14ac:dyDescent="0.25">
      <c r="I23628"/>
      <c r="J23628"/>
      <c r="K23628"/>
      <c r="L23628"/>
    </row>
    <row r="23629" spans="9:12" ht="15" x14ac:dyDescent="0.25">
      <c r="I23629"/>
      <c r="J23629"/>
      <c r="K23629"/>
      <c r="L23629"/>
    </row>
    <row r="23630" spans="9:12" ht="15" x14ac:dyDescent="0.25">
      <c r="I23630"/>
      <c r="J23630"/>
      <c r="K23630"/>
      <c r="L23630"/>
    </row>
    <row r="23631" spans="9:12" ht="15" x14ac:dyDescent="0.25">
      <c r="I23631"/>
      <c r="J23631"/>
      <c r="K23631"/>
      <c r="L23631"/>
    </row>
    <row r="23632" spans="9:12" ht="15" x14ac:dyDescent="0.25">
      <c r="I23632"/>
      <c r="J23632"/>
      <c r="K23632"/>
      <c r="L23632"/>
    </row>
    <row r="23633" spans="9:12" ht="15" x14ac:dyDescent="0.25">
      <c r="I23633"/>
      <c r="J23633"/>
      <c r="K23633"/>
      <c r="L23633"/>
    </row>
    <row r="23634" spans="9:12" ht="15" x14ac:dyDescent="0.25">
      <c r="I23634"/>
      <c r="J23634"/>
      <c r="K23634"/>
      <c r="L23634"/>
    </row>
    <row r="23635" spans="9:12" ht="15" x14ac:dyDescent="0.25">
      <c r="I23635"/>
      <c r="J23635"/>
      <c r="K23635"/>
      <c r="L23635"/>
    </row>
    <row r="23636" spans="9:12" ht="15" x14ac:dyDescent="0.25">
      <c r="I23636"/>
      <c r="J23636"/>
      <c r="K23636"/>
      <c r="L23636"/>
    </row>
    <row r="23637" spans="9:12" ht="15" x14ac:dyDescent="0.25">
      <c r="I23637"/>
      <c r="J23637"/>
      <c r="K23637"/>
      <c r="L23637"/>
    </row>
    <row r="23638" spans="9:12" ht="15" x14ac:dyDescent="0.25">
      <c r="I23638"/>
      <c r="J23638"/>
      <c r="K23638"/>
      <c r="L23638"/>
    </row>
    <row r="23639" spans="9:12" ht="15" x14ac:dyDescent="0.25">
      <c r="I23639"/>
      <c r="J23639"/>
      <c r="K23639"/>
      <c r="L23639"/>
    </row>
    <row r="23640" spans="9:12" ht="15" x14ac:dyDescent="0.25">
      <c r="I23640"/>
      <c r="J23640"/>
      <c r="K23640"/>
      <c r="L23640"/>
    </row>
    <row r="23641" spans="9:12" ht="15" x14ac:dyDescent="0.25">
      <c r="I23641"/>
      <c r="J23641"/>
      <c r="K23641"/>
      <c r="L23641"/>
    </row>
    <row r="23642" spans="9:12" ht="15" x14ac:dyDescent="0.25">
      <c r="I23642"/>
      <c r="J23642"/>
      <c r="K23642"/>
      <c r="L23642"/>
    </row>
    <row r="23643" spans="9:12" ht="15" x14ac:dyDescent="0.25">
      <c r="I23643"/>
      <c r="J23643"/>
      <c r="K23643"/>
      <c r="L23643"/>
    </row>
    <row r="23644" spans="9:12" ht="15" x14ac:dyDescent="0.25">
      <c r="I23644"/>
      <c r="J23644"/>
      <c r="K23644"/>
      <c r="L23644"/>
    </row>
    <row r="23645" spans="9:12" ht="15" x14ac:dyDescent="0.25">
      <c r="I23645"/>
      <c r="J23645"/>
      <c r="K23645"/>
      <c r="L23645"/>
    </row>
    <row r="23646" spans="9:12" ht="15" x14ac:dyDescent="0.25">
      <c r="I23646"/>
      <c r="J23646"/>
      <c r="K23646"/>
      <c r="L23646"/>
    </row>
    <row r="23647" spans="9:12" ht="15" x14ac:dyDescent="0.25">
      <c r="I23647"/>
      <c r="J23647"/>
      <c r="K23647"/>
      <c r="L23647"/>
    </row>
    <row r="23648" spans="9:12" ht="15" x14ac:dyDescent="0.25">
      <c r="I23648"/>
      <c r="J23648"/>
      <c r="K23648"/>
      <c r="L23648"/>
    </row>
    <row r="23649" spans="9:12" ht="15" x14ac:dyDescent="0.25">
      <c r="I23649"/>
      <c r="J23649"/>
      <c r="K23649"/>
      <c r="L23649"/>
    </row>
    <row r="23650" spans="9:12" ht="15" x14ac:dyDescent="0.25">
      <c r="I23650"/>
      <c r="J23650"/>
      <c r="K23650"/>
      <c r="L23650"/>
    </row>
    <row r="23651" spans="9:12" ht="15" x14ac:dyDescent="0.25">
      <c r="I23651"/>
      <c r="J23651"/>
      <c r="K23651"/>
      <c r="L23651"/>
    </row>
    <row r="23652" spans="9:12" ht="15" x14ac:dyDescent="0.25">
      <c r="I23652"/>
      <c r="J23652"/>
      <c r="K23652"/>
      <c r="L23652"/>
    </row>
    <row r="23653" spans="9:12" ht="15" x14ac:dyDescent="0.25">
      <c r="I23653"/>
      <c r="J23653"/>
      <c r="K23653"/>
      <c r="L23653"/>
    </row>
    <row r="23654" spans="9:12" ht="15" x14ac:dyDescent="0.25">
      <c r="I23654"/>
      <c r="J23654"/>
      <c r="K23654"/>
      <c r="L23654"/>
    </row>
    <row r="23655" spans="9:12" ht="15" x14ac:dyDescent="0.25">
      <c r="I23655"/>
      <c r="J23655"/>
      <c r="K23655"/>
      <c r="L23655"/>
    </row>
    <row r="23656" spans="9:12" ht="15" x14ac:dyDescent="0.25">
      <c r="I23656"/>
      <c r="J23656"/>
      <c r="K23656"/>
      <c r="L23656"/>
    </row>
    <row r="23657" spans="9:12" ht="15" x14ac:dyDescent="0.25">
      <c r="I23657"/>
      <c r="J23657"/>
      <c r="K23657"/>
      <c r="L23657"/>
    </row>
    <row r="23658" spans="9:12" ht="15" x14ac:dyDescent="0.25">
      <c r="I23658"/>
      <c r="J23658"/>
      <c r="K23658"/>
      <c r="L23658"/>
    </row>
    <row r="23659" spans="9:12" ht="15" x14ac:dyDescent="0.25">
      <c r="I23659"/>
      <c r="J23659"/>
      <c r="K23659"/>
      <c r="L23659"/>
    </row>
    <row r="23660" spans="9:12" ht="15" x14ac:dyDescent="0.25">
      <c r="I23660"/>
      <c r="J23660"/>
      <c r="K23660"/>
      <c r="L23660"/>
    </row>
    <row r="23661" spans="9:12" ht="15" x14ac:dyDescent="0.25">
      <c r="I23661"/>
      <c r="J23661"/>
      <c r="K23661"/>
      <c r="L23661"/>
    </row>
    <row r="23662" spans="9:12" ht="15" x14ac:dyDescent="0.25">
      <c r="I23662"/>
      <c r="J23662"/>
      <c r="K23662"/>
      <c r="L23662"/>
    </row>
    <row r="23663" spans="9:12" ht="15" x14ac:dyDescent="0.25">
      <c r="I23663"/>
      <c r="J23663"/>
      <c r="K23663"/>
      <c r="L23663"/>
    </row>
    <row r="23664" spans="9:12" ht="15" x14ac:dyDescent="0.25">
      <c r="I23664"/>
      <c r="J23664"/>
      <c r="K23664"/>
      <c r="L23664"/>
    </row>
    <row r="23665" spans="9:12" ht="15" x14ac:dyDescent="0.25">
      <c r="I23665"/>
      <c r="J23665"/>
      <c r="K23665"/>
      <c r="L23665"/>
    </row>
    <row r="23666" spans="9:12" ht="15" x14ac:dyDescent="0.25">
      <c r="I23666"/>
      <c r="J23666"/>
      <c r="K23666"/>
      <c r="L23666"/>
    </row>
    <row r="23667" spans="9:12" ht="15" x14ac:dyDescent="0.25">
      <c r="I23667"/>
      <c r="J23667"/>
      <c r="K23667"/>
      <c r="L23667"/>
    </row>
    <row r="23668" spans="9:12" ht="15" x14ac:dyDescent="0.25">
      <c r="I23668"/>
      <c r="J23668"/>
      <c r="K23668"/>
      <c r="L23668"/>
    </row>
    <row r="23669" spans="9:12" ht="15" x14ac:dyDescent="0.25">
      <c r="I23669"/>
      <c r="J23669"/>
      <c r="K23669"/>
      <c r="L23669"/>
    </row>
    <row r="23670" spans="9:12" ht="15" x14ac:dyDescent="0.25">
      <c r="I23670"/>
      <c r="J23670"/>
      <c r="K23670"/>
      <c r="L23670"/>
    </row>
    <row r="23671" spans="9:12" ht="15" x14ac:dyDescent="0.25">
      <c r="I23671"/>
      <c r="J23671"/>
      <c r="K23671"/>
      <c r="L23671"/>
    </row>
    <row r="23672" spans="9:12" ht="15" x14ac:dyDescent="0.25">
      <c r="I23672"/>
      <c r="J23672"/>
      <c r="K23672"/>
      <c r="L23672"/>
    </row>
    <row r="23673" spans="9:12" ht="15" x14ac:dyDescent="0.25">
      <c r="I23673"/>
      <c r="J23673"/>
      <c r="K23673"/>
      <c r="L23673"/>
    </row>
    <row r="23674" spans="9:12" ht="15" x14ac:dyDescent="0.25">
      <c r="I23674"/>
      <c r="J23674"/>
      <c r="K23674"/>
      <c r="L23674"/>
    </row>
    <row r="23675" spans="9:12" ht="15" x14ac:dyDescent="0.25">
      <c r="I23675"/>
      <c r="J23675"/>
      <c r="K23675"/>
      <c r="L23675"/>
    </row>
    <row r="23676" spans="9:12" ht="15" x14ac:dyDescent="0.25">
      <c r="I23676"/>
      <c r="J23676"/>
      <c r="K23676"/>
      <c r="L23676"/>
    </row>
    <row r="23677" spans="9:12" ht="15" x14ac:dyDescent="0.25">
      <c r="I23677"/>
      <c r="J23677"/>
      <c r="K23677"/>
      <c r="L23677"/>
    </row>
    <row r="23678" spans="9:12" ht="15" x14ac:dyDescent="0.25">
      <c r="I23678"/>
      <c r="J23678"/>
      <c r="K23678"/>
      <c r="L23678"/>
    </row>
    <row r="23679" spans="9:12" ht="15" x14ac:dyDescent="0.25">
      <c r="I23679"/>
      <c r="J23679"/>
      <c r="K23679"/>
      <c r="L23679"/>
    </row>
    <row r="23680" spans="9:12" ht="15" x14ac:dyDescent="0.25">
      <c r="I23680"/>
      <c r="J23680"/>
      <c r="K23680"/>
      <c r="L23680"/>
    </row>
    <row r="23681" spans="9:12" ht="15" x14ac:dyDescent="0.25">
      <c r="I23681"/>
      <c r="J23681"/>
      <c r="K23681"/>
      <c r="L23681"/>
    </row>
    <row r="23682" spans="9:12" ht="15" x14ac:dyDescent="0.25">
      <c r="I23682"/>
      <c r="J23682"/>
      <c r="K23682"/>
      <c r="L23682"/>
    </row>
    <row r="23683" spans="9:12" ht="15" x14ac:dyDescent="0.25">
      <c r="I23683"/>
      <c r="J23683"/>
      <c r="K23683"/>
      <c r="L23683"/>
    </row>
    <row r="23684" spans="9:12" ht="15" x14ac:dyDescent="0.25">
      <c r="I23684"/>
      <c r="J23684"/>
      <c r="K23684"/>
      <c r="L23684"/>
    </row>
    <row r="23685" spans="9:12" ht="15" x14ac:dyDescent="0.25">
      <c r="I23685"/>
      <c r="J23685"/>
      <c r="K23685"/>
      <c r="L23685"/>
    </row>
    <row r="23686" spans="9:12" ht="15" x14ac:dyDescent="0.25">
      <c r="I23686"/>
      <c r="J23686"/>
      <c r="K23686"/>
      <c r="L23686"/>
    </row>
    <row r="23687" spans="9:12" ht="15" x14ac:dyDescent="0.25">
      <c r="I23687"/>
      <c r="J23687"/>
      <c r="K23687"/>
      <c r="L23687"/>
    </row>
    <row r="23688" spans="9:12" ht="15" x14ac:dyDescent="0.25">
      <c r="I23688"/>
      <c r="J23688"/>
      <c r="K23688"/>
      <c r="L23688"/>
    </row>
    <row r="23689" spans="9:12" ht="15" x14ac:dyDescent="0.25">
      <c r="I23689"/>
      <c r="J23689"/>
      <c r="K23689"/>
      <c r="L23689"/>
    </row>
    <row r="23690" spans="9:12" ht="15" x14ac:dyDescent="0.25">
      <c r="I23690"/>
      <c r="J23690"/>
      <c r="K23690"/>
      <c r="L23690"/>
    </row>
    <row r="23691" spans="9:12" ht="15" x14ac:dyDescent="0.25">
      <c r="I23691"/>
      <c r="J23691"/>
      <c r="K23691"/>
      <c r="L23691"/>
    </row>
    <row r="23692" spans="9:12" ht="15" x14ac:dyDescent="0.25">
      <c r="I23692"/>
      <c r="J23692"/>
      <c r="K23692"/>
      <c r="L23692"/>
    </row>
    <row r="23693" spans="9:12" ht="15" x14ac:dyDescent="0.25">
      <c r="I23693"/>
      <c r="J23693"/>
      <c r="K23693"/>
      <c r="L23693"/>
    </row>
    <row r="23694" spans="9:12" ht="15" x14ac:dyDescent="0.25">
      <c r="I23694"/>
      <c r="J23694"/>
      <c r="K23694"/>
      <c r="L23694"/>
    </row>
    <row r="23695" spans="9:12" ht="15" x14ac:dyDescent="0.25">
      <c r="I23695"/>
      <c r="J23695"/>
      <c r="K23695"/>
      <c r="L23695"/>
    </row>
    <row r="23696" spans="9:12" ht="15" x14ac:dyDescent="0.25">
      <c r="I23696"/>
      <c r="J23696"/>
      <c r="K23696"/>
      <c r="L23696"/>
    </row>
    <row r="23697" spans="9:12" ht="15" x14ac:dyDescent="0.25">
      <c r="I23697"/>
      <c r="J23697"/>
      <c r="K23697"/>
      <c r="L23697"/>
    </row>
    <row r="23698" spans="9:12" ht="15" x14ac:dyDescent="0.25">
      <c r="I23698"/>
      <c r="J23698"/>
      <c r="K23698"/>
      <c r="L23698"/>
    </row>
    <row r="23699" spans="9:12" ht="15" x14ac:dyDescent="0.25">
      <c r="I23699"/>
      <c r="J23699"/>
      <c r="K23699"/>
      <c r="L23699"/>
    </row>
    <row r="23700" spans="9:12" ht="15" x14ac:dyDescent="0.25">
      <c r="I23700"/>
      <c r="J23700"/>
      <c r="K23700"/>
      <c r="L23700"/>
    </row>
    <row r="23701" spans="9:12" ht="15" x14ac:dyDescent="0.25">
      <c r="I23701"/>
      <c r="J23701"/>
      <c r="K23701"/>
      <c r="L23701"/>
    </row>
    <row r="23702" spans="9:12" ht="15" x14ac:dyDescent="0.25">
      <c r="I23702"/>
      <c r="J23702"/>
      <c r="K23702"/>
      <c r="L23702"/>
    </row>
    <row r="23703" spans="9:12" ht="15" x14ac:dyDescent="0.25">
      <c r="I23703"/>
      <c r="J23703"/>
      <c r="K23703"/>
      <c r="L23703"/>
    </row>
    <row r="23704" spans="9:12" ht="15" x14ac:dyDescent="0.25">
      <c r="I23704"/>
      <c r="J23704"/>
      <c r="K23704"/>
      <c r="L23704"/>
    </row>
    <row r="23705" spans="9:12" ht="15" x14ac:dyDescent="0.25">
      <c r="I23705"/>
      <c r="J23705"/>
      <c r="K23705"/>
      <c r="L23705"/>
    </row>
    <row r="23706" spans="9:12" ht="15" x14ac:dyDescent="0.25">
      <c r="I23706"/>
      <c r="J23706"/>
      <c r="K23706"/>
      <c r="L23706"/>
    </row>
    <row r="23707" spans="9:12" ht="15" x14ac:dyDescent="0.25">
      <c r="I23707"/>
      <c r="J23707"/>
      <c r="K23707"/>
      <c r="L23707"/>
    </row>
    <row r="23708" spans="9:12" ht="15" x14ac:dyDescent="0.25">
      <c r="I23708"/>
      <c r="J23708"/>
      <c r="K23708"/>
      <c r="L23708"/>
    </row>
    <row r="23709" spans="9:12" ht="15" x14ac:dyDescent="0.25">
      <c r="I23709"/>
      <c r="J23709"/>
      <c r="K23709"/>
      <c r="L23709"/>
    </row>
    <row r="23710" spans="9:12" ht="15" x14ac:dyDescent="0.25">
      <c r="I23710"/>
      <c r="J23710"/>
      <c r="K23710"/>
      <c r="L23710"/>
    </row>
    <row r="23711" spans="9:12" ht="15" x14ac:dyDescent="0.25">
      <c r="I23711"/>
      <c r="J23711"/>
      <c r="K23711"/>
      <c r="L23711"/>
    </row>
    <row r="23712" spans="9:12" ht="15" x14ac:dyDescent="0.25">
      <c r="I23712"/>
      <c r="J23712"/>
      <c r="K23712"/>
      <c r="L23712"/>
    </row>
    <row r="23713" spans="9:12" ht="15" x14ac:dyDescent="0.25">
      <c r="I23713"/>
      <c r="J23713"/>
      <c r="K23713"/>
      <c r="L23713"/>
    </row>
    <row r="23714" spans="9:12" ht="15" x14ac:dyDescent="0.25">
      <c r="I23714"/>
      <c r="J23714"/>
      <c r="K23714"/>
      <c r="L23714"/>
    </row>
    <row r="23715" spans="9:12" ht="15" x14ac:dyDescent="0.25">
      <c r="I23715"/>
      <c r="J23715"/>
      <c r="K23715"/>
      <c r="L23715"/>
    </row>
    <row r="23716" spans="9:12" ht="15" x14ac:dyDescent="0.25">
      <c r="I23716"/>
      <c r="J23716"/>
      <c r="K23716"/>
      <c r="L23716"/>
    </row>
    <row r="23717" spans="9:12" ht="15" x14ac:dyDescent="0.25">
      <c r="I23717"/>
      <c r="J23717"/>
      <c r="K23717"/>
      <c r="L23717"/>
    </row>
    <row r="23718" spans="9:12" ht="15" x14ac:dyDescent="0.25">
      <c r="I23718"/>
      <c r="J23718"/>
      <c r="K23718"/>
      <c r="L23718"/>
    </row>
    <row r="23719" spans="9:12" ht="15" x14ac:dyDescent="0.25">
      <c r="I23719"/>
      <c r="J23719"/>
      <c r="K23719"/>
      <c r="L23719"/>
    </row>
    <row r="23720" spans="9:12" ht="15" x14ac:dyDescent="0.25">
      <c r="I23720"/>
      <c r="J23720"/>
      <c r="K23720"/>
      <c r="L23720"/>
    </row>
    <row r="23721" spans="9:12" ht="15" x14ac:dyDescent="0.25">
      <c r="I23721"/>
      <c r="J23721"/>
      <c r="K23721"/>
      <c r="L23721"/>
    </row>
    <row r="23722" spans="9:12" ht="15" x14ac:dyDescent="0.25">
      <c r="I23722"/>
      <c r="J23722"/>
      <c r="K23722"/>
      <c r="L23722"/>
    </row>
    <row r="23723" spans="9:12" ht="15" x14ac:dyDescent="0.25">
      <c r="I23723"/>
      <c r="J23723"/>
      <c r="K23723"/>
      <c r="L23723"/>
    </row>
    <row r="23724" spans="9:12" ht="15" x14ac:dyDescent="0.25">
      <c r="I23724"/>
      <c r="J23724"/>
      <c r="K23724"/>
      <c r="L23724"/>
    </row>
    <row r="23725" spans="9:12" ht="15" x14ac:dyDescent="0.25">
      <c r="I23725"/>
      <c r="J23725"/>
      <c r="K23725"/>
      <c r="L23725"/>
    </row>
    <row r="23726" spans="9:12" ht="15" x14ac:dyDescent="0.25">
      <c r="I23726"/>
      <c r="J23726"/>
      <c r="K23726"/>
      <c r="L23726"/>
    </row>
    <row r="23727" spans="9:12" ht="15" x14ac:dyDescent="0.25">
      <c r="I23727"/>
      <c r="J23727"/>
      <c r="K23727"/>
      <c r="L23727"/>
    </row>
    <row r="23728" spans="9:12" ht="15" x14ac:dyDescent="0.25">
      <c r="I23728"/>
      <c r="J23728"/>
      <c r="K23728"/>
      <c r="L23728"/>
    </row>
    <row r="23729" spans="9:12" ht="15" x14ac:dyDescent="0.25">
      <c r="I23729"/>
      <c r="J23729"/>
      <c r="K23729"/>
      <c r="L23729"/>
    </row>
    <row r="23730" spans="9:12" ht="15" x14ac:dyDescent="0.25">
      <c r="I23730"/>
      <c r="J23730"/>
      <c r="K23730"/>
      <c r="L23730"/>
    </row>
    <row r="23731" spans="9:12" ht="15" x14ac:dyDescent="0.25">
      <c r="I23731"/>
      <c r="J23731"/>
      <c r="K23731"/>
      <c r="L23731"/>
    </row>
    <row r="23732" spans="9:12" ht="15" x14ac:dyDescent="0.25">
      <c r="I23732"/>
      <c r="J23732"/>
      <c r="K23732"/>
      <c r="L23732"/>
    </row>
    <row r="23733" spans="9:12" ht="15" x14ac:dyDescent="0.25">
      <c r="I23733"/>
      <c r="J23733"/>
      <c r="K23733"/>
      <c r="L23733"/>
    </row>
    <row r="23734" spans="9:12" ht="15" x14ac:dyDescent="0.25">
      <c r="I23734"/>
      <c r="J23734"/>
      <c r="K23734"/>
      <c r="L23734"/>
    </row>
    <row r="23735" spans="9:12" ht="15" x14ac:dyDescent="0.25">
      <c r="I23735"/>
      <c r="J23735"/>
      <c r="K23735"/>
      <c r="L23735"/>
    </row>
    <row r="23736" spans="9:12" ht="15" x14ac:dyDescent="0.25">
      <c r="I23736"/>
      <c r="J23736"/>
      <c r="K23736"/>
      <c r="L23736"/>
    </row>
    <row r="23737" spans="9:12" ht="15" x14ac:dyDescent="0.25">
      <c r="I23737"/>
      <c r="J23737"/>
      <c r="K23737"/>
      <c r="L23737"/>
    </row>
    <row r="23738" spans="9:12" ht="15" x14ac:dyDescent="0.25">
      <c r="I23738"/>
      <c r="J23738"/>
      <c r="K23738"/>
      <c r="L23738"/>
    </row>
    <row r="23739" spans="9:12" ht="15" x14ac:dyDescent="0.25">
      <c r="I23739"/>
      <c r="J23739"/>
      <c r="K23739"/>
      <c r="L23739"/>
    </row>
    <row r="23740" spans="9:12" ht="15" x14ac:dyDescent="0.25">
      <c r="I23740"/>
      <c r="J23740"/>
      <c r="K23740"/>
      <c r="L23740"/>
    </row>
    <row r="23741" spans="9:12" ht="15" x14ac:dyDescent="0.25">
      <c r="I23741"/>
      <c r="J23741"/>
      <c r="K23741"/>
      <c r="L23741"/>
    </row>
    <row r="23742" spans="9:12" ht="15" x14ac:dyDescent="0.25">
      <c r="I23742"/>
      <c r="J23742"/>
      <c r="K23742"/>
      <c r="L23742"/>
    </row>
    <row r="23743" spans="9:12" ht="15" x14ac:dyDescent="0.25">
      <c r="I23743"/>
      <c r="J23743"/>
      <c r="K23743"/>
      <c r="L23743"/>
    </row>
    <row r="23744" spans="9:12" ht="15" x14ac:dyDescent="0.25">
      <c r="I23744"/>
      <c r="J23744"/>
      <c r="K23744"/>
      <c r="L23744"/>
    </row>
    <row r="23745" spans="9:12" ht="15" x14ac:dyDescent="0.25">
      <c r="I23745"/>
      <c r="J23745"/>
      <c r="K23745"/>
      <c r="L23745"/>
    </row>
    <row r="23746" spans="9:12" ht="15" x14ac:dyDescent="0.25">
      <c r="I23746"/>
      <c r="J23746"/>
      <c r="K23746"/>
      <c r="L23746"/>
    </row>
    <row r="23747" spans="9:12" ht="15" x14ac:dyDescent="0.25">
      <c r="I23747"/>
      <c r="J23747"/>
      <c r="K23747"/>
      <c r="L23747"/>
    </row>
    <row r="23748" spans="9:12" ht="15" x14ac:dyDescent="0.25">
      <c r="I23748"/>
      <c r="J23748"/>
      <c r="K23748"/>
      <c r="L23748"/>
    </row>
    <row r="23749" spans="9:12" ht="15" x14ac:dyDescent="0.25">
      <c r="I23749"/>
      <c r="J23749"/>
      <c r="K23749"/>
      <c r="L23749"/>
    </row>
    <row r="23750" spans="9:12" ht="15" x14ac:dyDescent="0.25">
      <c r="I23750"/>
      <c r="J23750"/>
      <c r="K23750"/>
      <c r="L23750"/>
    </row>
    <row r="23751" spans="9:12" ht="15" x14ac:dyDescent="0.25">
      <c r="I23751"/>
      <c r="J23751"/>
      <c r="K23751"/>
      <c r="L23751"/>
    </row>
    <row r="23752" spans="9:12" ht="15" x14ac:dyDescent="0.25">
      <c r="I23752"/>
      <c r="J23752"/>
      <c r="K23752"/>
      <c r="L23752"/>
    </row>
    <row r="23753" spans="9:12" ht="15" x14ac:dyDescent="0.25">
      <c r="I23753"/>
      <c r="J23753"/>
      <c r="K23753"/>
      <c r="L23753"/>
    </row>
    <row r="23754" spans="9:12" ht="15" x14ac:dyDescent="0.25">
      <c r="I23754"/>
      <c r="J23754"/>
      <c r="K23754"/>
      <c r="L23754"/>
    </row>
    <row r="23755" spans="9:12" ht="15" x14ac:dyDescent="0.25">
      <c r="I23755"/>
      <c r="J23755"/>
      <c r="K23755"/>
      <c r="L23755"/>
    </row>
    <row r="23756" spans="9:12" ht="15" x14ac:dyDescent="0.25">
      <c r="I23756"/>
      <c r="J23756"/>
      <c r="K23756"/>
      <c r="L23756"/>
    </row>
    <row r="23757" spans="9:12" ht="15" x14ac:dyDescent="0.25">
      <c r="I23757"/>
      <c r="J23757"/>
      <c r="K23757"/>
      <c r="L23757"/>
    </row>
    <row r="23758" spans="9:12" ht="15" x14ac:dyDescent="0.25">
      <c r="I23758"/>
      <c r="J23758"/>
      <c r="K23758"/>
      <c r="L23758"/>
    </row>
    <row r="23759" spans="9:12" ht="15" x14ac:dyDescent="0.25">
      <c r="I23759"/>
      <c r="J23759"/>
      <c r="K23759"/>
      <c r="L23759"/>
    </row>
    <row r="23760" spans="9:12" ht="15" x14ac:dyDescent="0.25">
      <c r="I23760"/>
      <c r="J23760"/>
      <c r="K23760"/>
      <c r="L23760"/>
    </row>
    <row r="23761" spans="9:12" ht="15" x14ac:dyDescent="0.25">
      <c r="I23761"/>
      <c r="J23761"/>
      <c r="K23761"/>
      <c r="L23761"/>
    </row>
    <row r="23762" spans="9:12" ht="15" x14ac:dyDescent="0.25">
      <c r="I23762"/>
      <c r="J23762"/>
      <c r="K23762"/>
      <c r="L23762"/>
    </row>
    <row r="23763" spans="9:12" ht="15" x14ac:dyDescent="0.25">
      <c r="I23763"/>
      <c r="J23763"/>
      <c r="K23763"/>
      <c r="L23763"/>
    </row>
    <row r="23764" spans="9:12" ht="15" x14ac:dyDescent="0.25">
      <c r="I23764"/>
      <c r="J23764"/>
      <c r="K23764"/>
      <c r="L23764"/>
    </row>
    <row r="23765" spans="9:12" ht="15" x14ac:dyDescent="0.25">
      <c r="I23765"/>
      <c r="J23765"/>
      <c r="K23765"/>
      <c r="L23765"/>
    </row>
    <row r="23766" spans="9:12" ht="15" x14ac:dyDescent="0.25">
      <c r="I23766"/>
      <c r="J23766"/>
      <c r="K23766"/>
      <c r="L23766"/>
    </row>
    <row r="23767" spans="9:12" ht="15" x14ac:dyDescent="0.25">
      <c r="I23767"/>
      <c r="J23767"/>
      <c r="K23767"/>
      <c r="L23767"/>
    </row>
    <row r="23768" spans="9:12" ht="15" x14ac:dyDescent="0.25">
      <c r="I23768"/>
      <c r="J23768"/>
      <c r="K23768"/>
      <c r="L23768"/>
    </row>
    <row r="23769" spans="9:12" ht="15" x14ac:dyDescent="0.25">
      <c r="I23769"/>
      <c r="J23769"/>
      <c r="K23769"/>
      <c r="L23769"/>
    </row>
    <row r="23770" spans="9:12" ht="15" x14ac:dyDescent="0.25">
      <c r="I23770"/>
      <c r="J23770"/>
      <c r="K23770"/>
      <c r="L23770"/>
    </row>
    <row r="23771" spans="9:12" ht="15" x14ac:dyDescent="0.25">
      <c r="I23771"/>
      <c r="J23771"/>
      <c r="K23771"/>
      <c r="L23771"/>
    </row>
    <row r="23772" spans="9:12" ht="15" x14ac:dyDescent="0.25">
      <c r="I23772"/>
      <c r="J23772"/>
      <c r="K23772"/>
      <c r="L23772"/>
    </row>
    <row r="23773" spans="9:12" ht="15" x14ac:dyDescent="0.25">
      <c r="I23773"/>
      <c r="J23773"/>
      <c r="K23773"/>
      <c r="L23773"/>
    </row>
    <row r="23774" spans="9:12" ht="15" x14ac:dyDescent="0.25">
      <c r="I23774"/>
      <c r="J23774"/>
      <c r="K23774"/>
      <c r="L23774"/>
    </row>
    <row r="23775" spans="9:12" ht="15" x14ac:dyDescent="0.25">
      <c r="I23775"/>
      <c r="J23775"/>
      <c r="K23775"/>
      <c r="L23775"/>
    </row>
    <row r="23776" spans="9:12" ht="15" x14ac:dyDescent="0.25">
      <c r="I23776"/>
      <c r="J23776"/>
      <c r="K23776"/>
      <c r="L23776"/>
    </row>
    <row r="23777" spans="9:12" ht="15" x14ac:dyDescent="0.25">
      <c r="I23777"/>
      <c r="J23777"/>
      <c r="K23777"/>
      <c r="L23777"/>
    </row>
    <row r="23778" spans="9:12" ht="15" x14ac:dyDescent="0.25">
      <c r="I23778"/>
      <c r="J23778"/>
      <c r="K23778"/>
      <c r="L23778"/>
    </row>
    <row r="23779" spans="9:12" ht="15" x14ac:dyDescent="0.25">
      <c r="I23779"/>
      <c r="J23779"/>
      <c r="K23779"/>
      <c r="L23779"/>
    </row>
    <row r="23780" spans="9:12" ht="15" x14ac:dyDescent="0.25">
      <c r="I23780"/>
      <c r="J23780"/>
      <c r="K23780"/>
      <c r="L23780"/>
    </row>
    <row r="23781" spans="9:12" ht="15" x14ac:dyDescent="0.25">
      <c r="I23781"/>
      <c r="J23781"/>
      <c r="K23781"/>
      <c r="L23781"/>
    </row>
    <row r="23782" spans="9:12" ht="15" x14ac:dyDescent="0.25">
      <c r="I23782"/>
      <c r="J23782"/>
      <c r="K23782"/>
      <c r="L23782"/>
    </row>
    <row r="23783" spans="9:12" ht="15" x14ac:dyDescent="0.25">
      <c r="I23783"/>
      <c r="J23783"/>
      <c r="K23783"/>
      <c r="L23783"/>
    </row>
    <row r="23784" spans="9:12" ht="15" x14ac:dyDescent="0.25">
      <c r="I23784"/>
      <c r="J23784"/>
      <c r="K23784"/>
      <c r="L23784"/>
    </row>
    <row r="23785" spans="9:12" ht="15" x14ac:dyDescent="0.25">
      <c r="I23785"/>
      <c r="J23785"/>
      <c r="K23785"/>
      <c r="L23785"/>
    </row>
    <row r="23786" spans="9:12" ht="15" x14ac:dyDescent="0.25">
      <c r="I23786"/>
      <c r="J23786"/>
      <c r="K23786"/>
      <c r="L23786"/>
    </row>
    <row r="23787" spans="9:12" ht="15" x14ac:dyDescent="0.25">
      <c r="I23787"/>
      <c r="J23787"/>
      <c r="K23787"/>
      <c r="L23787"/>
    </row>
    <row r="23788" spans="9:12" ht="15" x14ac:dyDescent="0.25">
      <c r="I23788"/>
      <c r="J23788"/>
      <c r="K23788"/>
      <c r="L23788"/>
    </row>
    <row r="23789" spans="9:12" ht="15" x14ac:dyDescent="0.25">
      <c r="I23789"/>
      <c r="J23789"/>
      <c r="K23789"/>
      <c r="L23789"/>
    </row>
    <row r="23790" spans="9:12" ht="15" x14ac:dyDescent="0.25">
      <c r="I23790"/>
      <c r="J23790"/>
      <c r="K23790"/>
      <c r="L23790"/>
    </row>
    <row r="23791" spans="9:12" ht="15" x14ac:dyDescent="0.25">
      <c r="I23791"/>
      <c r="J23791"/>
      <c r="K23791"/>
      <c r="L23791"/>
    </row>
    <row r="23792" spans="9:12" ht="15" x14ac:dyDescent="0.25">
      <c r="I23792"/>
      <c r="J23792"/>
      <c r="K23792"/>
      <c r="L23792"/>
    </row>
    <row r="23793" spans="9:12" ht="15" x14ac:dyDescent="0.25">
      <c r="I23793"/>
      <c r="J23793"/>
      <c r="K23793"/>
      <c r="L23793"/>
    </row>
    <row r="23794" spans="9:12" ht="15" x14ac:dyDescent="0.25">
      <c r="I23794"/>
      <c r="J23794"/>
      <c r="K23794"/>
      <c r="L23794"/>
    </row>
    <row r="23795" spans="9:12" ht="15" x14ac:dyDescent="0.25">
      <c r="I23795"/>
      <c r="J23795"/>
      <c r="K23795"/>
      <c r="L23795"/>
    </row>
    <row r="23796" spans="9:12" ht="15" x14ac:dyDescent="0.25">
      <c r="I23796"/>
      <c r="J23796"/>
      <c r="K23796"/>
      <c r="L23796"/>
    </row>
    <row r="23797" spans="9:12" ht="15" x14ac:dyDescent="0.25">
      <c r="I23797"/>
      <c r="J23797"/>
      <c r="K23797"/>
      <c r="L23797"/>
    </row>
    <row r="23798" spans="9:12" ht="15" x14ac:dyDescent="0.25">
      <c r="I23798"/>
      <c r="J23798"/>
      <c r="K23798"/>
      <c r="L23798"/>
    </row>
    <row r="23799" spans="9:12" ht="15" x14ac:dyDescent="0.25">
      <c r="I23799"/>
      <c r="J23799"/>
      <c r="K23799"/>
      <c r="L23799"/>
    </row>
    <row r="23800" spans="9:12" ht="15" x14ac:dyDescent="0.25">
      <c r="I23800"/>
      <c r="J23800"/>
      <c r="K23800"/>
      <c r="L23800"/>
    </row>
    <row r="23801" spans="9:12" ht="15" x14ac:dyDescent="0.25">
      <c r="I23801"/>
      <c r="J23801"/>
      <c r="K23801"/>
      <c r="L23801"/>
    </row>
    <row r="23802" spans="9:12" ht="15" x14ac:dyDescent="0.25">
      <c r="I23802"/>
      <c r="J23802"/>
      <c r="K23802"/>
      <c r="L23802"/>
    </row>
    <row r="23803" spans="9:12" ht="15" x14ac:dyDescent="0.25">
      <c r="I23803"/>
      <c r="J23803"/>
      <c r="K23803"/>
      <c r="L23803"/>
    </row>
    <row r="23804" spans="9:12" ht="15" x14ac:dyDescent="0.25">
      <c r="I23804"/>
      <c r="J23804"/>
      <c r="K23804"/>
      <c r="L23804"/>
    </row>
    <row r="23805" spans="9:12" ht="15" x14ac:dyDescent="0.25">
      <c r="I23805"/>
      <c r="J23805"/>
      <c r="K23805"/>
      <c r="L23805"/>
    </row>
    <row r="23806" spans="9:12" ht="15" x14ac:dyDescent="0.25">
      <c r="I23806"/>
      <c r="J23806"/>
      <c r="K23806"/>
      <c r="L23806"/>
    </row>
    <row r="23807" spans="9:12" ht="15" x14ac:dyDescent="0.25">
      <c r="I23807"/>
      <c r="J23807"/>
      <c r="K23807"/>
      <c r="L23807"/>
    </row>
    <row r="23808" spans="9:12" ht="15" x14ac:dyDescent="0.25">
      <c r="I23808"/>
      <c r="J23808"/>
      <c r="K23808"/>
      <c r="L23808"/>
    </row>
    <row r="23809" spans="9:12" ht="15" x14ac:dyDescent="0.25">
      <c r="I23809"/>
      <c r="J23809"/>
      <c r="K23809"/>
      <c r="L23809"/>
    </row>
    <row r="23810" spans="9:12" ht="15" x14ac:dyDescent="0.25">
      <c r="I23810"/>
      <c r="J23810"/>
      <c r="K23810"/>
      <c r="L23810"/>
    </row>
    <row r="23811" spans="9:12" ht="15" x14ac:dyDescent="0.25">
      <c r="I23811"/>
      <c r="J23811"/>
      <c r="K23811"/>
      <c r="L23811"/>
    </row>
    <row r="23812" spans="9:12" ht="15" x14ac:dyDescent="0.25">
      <c r="I23812"/>
      <c r="J23812"/>
      <c r="K23812"/>
      <c r="L23812"/>
    </row>
    <row r="23813" spans="9:12" ht="15" x14ac:dyDescent="0.25">
      <c r="I23813"/>
      <c r="J23813"/>
      <c r="K23813"/>
      <c r="L23813"/>
    </row>
    <row r="23814" spans="9:12" ht="15" x14ac:dyDescent="0.25">
      <c r="I23814"/>
      <c r="J23814"/>
      <c r="K23814"/>
      <c r="L23814"/>
    </row>
    <row r="23815" spans="9:12" ht="15" x14ac:dyDescent="0.25">
      <c r="I23815"/>
      <c r="J23815"/>
      <c r="K23815"/>
      <c r="L23815"/>
    </row>
    <row r="23816" spans="9:12" ht="15" x14ac:dyDescent="0.25">
      <c r="I23816"/>
      <c r="J23816"/>
      <c r="K23816"/>
      <c r="L23816"/>
    </row>
    <row r="23817" spans="9:12" ht="15" x14ac:dyDescent="0.25">
      <c r="I23817"/>
      <c r="J23817"/>
      <c r="K23817"/>
      <c r="L23817"/>
    </row>
    <row r="23818" spans="9:12" ht="15" x14ac:dyDescent="0.25">
      <c r="I23818"/>
      <c r="J23818"/>
      <c r="K23818"/>
      <c r="L23818"/>
    </row>
    <row r="23819" spans="9:12" ht="15" x14ac:dyDescent="0.25">
      <c r="I23819"/>
      <c r="J23819"/>
      <c r="K23819"/>
      <c r="L23819"/>
    </row>
    <row r="23820" spans="9:12" ht="15" x14ac:dyDescent="0.25">
      <c r="I23820"/>
      <c r="J23820"/>
      <c r="K23820"/>
      <c r="L23820"/>
    </row>
    <row r="23821" spans="9:12" ht="15" x14ac:dyDescent="0.25">
      <c r="I23821"/>
      <c r="J23821"/>
      <c r="K23821"/>
      <c r="L23821"/>
    </row>
    <row r="23822" spans="9:12" ht="15" x14ac:dyDescent="0.25">
      <c r="I23822"/>
      <c r="J23822"/>
      <c r="K23822"/>
      <c r="L23822"/>
    </row>
    <row r="23823" spans="9:12" ht="15" x14ac:dyDescent="0.25">
      <c r="I23823"/>
      <c r="J23823"/>
      <c r="K23823"/>
      <c r="L23823"/>
    </row>
    <row r="23824" spans="9:12" ht="15" x14ac:dyDescent="0.25">
      <c r="I23824"/>
      <c r="J23824"/>
      <c r="K23824"/>
      <c r="L23824"/>
    </row>
    <row r="23825" spans="9:12" ht="15" x14ac:dyDescent="0.25">
      <c r="I23825"/>
      <c r="J23825"/>
      <c r="K23825"/>
      <c r="L23825"/>
    </row>
    <row r="23826" spans="9:12" ht="15" x14ac:dyDescent="0.25">
      <c r="I23826"/>
      <c r="J23826"/>
      <c r="K23826"/>
      <c r="L23826"/>
    </row>
    <row r="23827" spans="9:12" ht="15" x14ac:dyDescent="0.25">
      <c r="I23827"/>
      <c r="J23827"/>
      <c r="K23827"/>
      <c r="L23827"/>
    </row>
    <row r="23828" spans="9:12" ht="15" x14ac:dyDescent="0.25">
      <c r="I23828"/>
      <c r="J23828"/>
      <c r="K23828"/>
      <c r="L23828"/>
    </row>
    <row r="23829" spans="9:12" ht="15" x14ac:dyDescent="0.25">
      <c r="I23829"/>
      <c r="J23829"/>
      <c r="K23829"/>
      <c r="L23829"/>
    </row>
    <row r="23830" spans="9:12" ht="15" x14ac:dyDescent="0.25">
      <c r="I23830"/>
      <c r="J23830"/>
      <c r="K23830"/>
      <c r="L23830"/>
    </row>
    <row r="23831" spans="9:12" ht="15" x14ac:dyDescent="0.25">
      <c r="I23831"/>
      <c r="J23831"/>
      <c r="K23831"/>
      <c r="L23831"/>
    </row>
    <row r="23832" spans="9:12" ht="15" x14ac:dyDescent="0.25">
      <c r="I23832"/>
      <c r="J23832"/>
      <c r="K23832"/>
      <c r="L23832"/>
    </row>
    <row r="23833" spans="9:12" ht="15" x14ac:dyDescent="0.25">
      <c r="I23833"/>
      <c r="J23833"/>
      <c r="K23833"/>
      <c r="L23833"/>
    </row>
    <row r="23834" spans="9:12" ht="15" x14ac:dyDescent="0.25">
      <c r="I23834"/>
      <c r="J23834"/>
      <c r="K23834"/>
      <c r="L23834"/>
    </row>
    <row r="23835" spans="9:12" ht="15" x14ac:dyDescent="0.25">
      <c r="I23835"/>
      <c r="J23835"/>
      <c r="K23835"/>
      <c r="L23835"/>
    </row>
    <row r="23836" spans="9:12" ht="15" x14ac:dyDescent="0.25">
      <c r="I23836"/>
      <c r="J23836"/>
      <c r="K23836"/>
      <c r="L23836"/>
    </row>
    <row r="23837" spans="9:12" ht="15" x14ac:dyDescent="0.25">
      <c r="I23837"/>
      <c r="J23837"/>
      <c r="K23837"/>
      <c r="L23837"/>
    </row>
    <row r="23838" spans="9:12" ht="15" x14ac:dyDescent="0.25">
      <c r="I23838"/>
      <c r="J23838"/>
      <c r="K23838"/>
      <c r="L23838"/>
    </row>
    <row r="23839" spans="9:12" ht="15" x14ac:dyDescent="0.25">
      <c r="I23839"/>
      <c r="J23839"/>
      <c r="K23839"/>
      <c r="L23839"/>
    </row>
    <row r="23840" spans="9:12" ht="15" x14ac:dyDescent="0.25">
      <c r="I23840"/>
      <c r="J23840"/>
      <c r="K23840"/>
      <c r="L23840"/>
    </row>
    <row r="23841" spans="9:12" ht="15" x14ac:dyDescent="0.25">
      <c r="I23841"/>
      <c r="J23841"/>
      <c r="K23841"/>
      <c r="L23841"/>
    </row>
    <row r="23842" spans="9:12" ht="15" x14ac:dyDescent="0.25">
      <c r="I23842"/>
      <c r="J23842"/>
      <c r="K23842"/>
      <c r="L23842"/>
    </row>
    <row r="23843" spans="9:12" ht="15" x14ac:dyDescent="0.25">
      <c r="I23843"/>
      <c r="J23843"/>
      <c r="K23843"/>
      <c r="L23843"/>
    </row>
    <row r="23844" spans="9:12" ht="15" x14ac:dyDescent="0.25">
      <c r="I23844"/>
      <c r="J23844"/>
      <c r="K23844"/>
      <c r="L23844"/>
    </row>
    <row r="23845" spans="9:12" ht="15" x14ac:dyDescent="0.25">
      <c r="I23845"/>
      <c r="J23845"/>
      <c r="K23845"/>
      <c r="L23845"/>
    </row>
    <row r="23846" spans="9:12" ht="15" x14ac:dyDescent="0.25">
      <c r="I23846"/>
      <c r="J23846"/>
      <c r="K23846"/>
      <c r="L23846"/>
    </row>
    <row r="23847" spans="9:12" ht="15" x14ac:dyDescent="0.25">
      <c r="I23847"/>
      <c r="J23847"/>
      <c r="K23847"/>
      <c r="L23847"/>
    </row>
    <row r="23848" spans="9:12" ht="15" x14ac:dyDescent="0.25">
      <c r="I23848"/>
      <c r="J23848"/>
      <c r="K23848"/>
      <c r="L23848"/>
    </row>
    <row r="23849" spans="9:12" ht="15" x14ac:dyDescent="0.25">
      <c r="I23849"/>
      <c r="J23849"/>
      <c r="K23849"/>
      <c r="L23849"/>
    </row>
    <row r="23850" spans="9:12" ht="15" x14ac:dyDescent="0.25">
      <c r="I23850"/>
      <c r="J23850"/>
      <c r="K23850"/>
      <c r="L23850"/>
    </row>
    <row r="23851" spans="9:12" ht="15" x14ac:dyDescent="0.25">
      <c r="I23851"/>
      <c r="J23851"/>
      <c r="K23851"/>
      <c r="L23851"/>
    </row>
    <row r="23852" spans="9:12" ht="15" x14ac:dyDescent="0.25">
      <c r="I23852"/>
      <c r="J23852"/>
      <c r="K23852"/>
      <c r="L23852"/>
    </row>
    <row r="23853" spans="9:12" ht="15" x14ac:dyDescent="0.25">
      <c r="I23853"/>
      <c r="J23853"/>
      <c r="K23853"/>
      <c r="L23853"/>
    </row>
    <row r="23854" spans="9:12" ht="15" x14ac:dyDescent="0.25">
      <c r="I23854"/>
      <c r="J23854"/>
      <c r="K23854"/>
      <c r="L23854"/>
    </row>
    <row r="23855" spans="9:12" ht="15" x14ac:dyDescent="0.25">
      <c r="I23855"/>
      <c r="J23855"/>
      <c r="K23855"/>
      <c r="L23855"/>
    </row>
    <row r="23856" spans="9:12" ht="15" x14ac:dyDescent="0.25">
      <c r="I23856"/>
      <c r="J23856"/>
      <c r="K23856"/>
      <c r="L23856"/>
    </row>
    <row r="23857" spans="9:12" ht="15" x14ac:dyDescent="0.25">
      <c r="I23857"/>
      <c r="J23857"/>
      <c r="K23857"/>
      <c r="L23857"/>
    </row>
    <row r="23858" spans="9:12" ht="15" x14ac:dyDescent="0.25">
      <c r="I23858"/>
      <c r="J23858"/>
      <c r="K23858"/>
      <c r="L23858"/>
    </row>
    <row r="23859" spans="9:12" ht="15" x14ac:dyDescent="0.25">
      <c r="I23859"/>
      <c r="J23859"/>
      <c r="K23859"/>
      <c r="L23859"/>
    </row>
    <row r="23860" spans="9:12" ht="15" x14ac:dyDescent="0.25">
      <c r="I23860"/>
      <c r="J23860"/>
      <c r="K23860"/>
      <c r="L23860"/>
    </row>
    <row r="23861" spans="9:12" ht="15" x14ac:dyDescent="0.25">
      <c r="I23861"/>
      <c r="J23861"/>
      <c r="K23861"/>
      <c r="L23861"/>
    </row>
    <row r="23862" spans="9:12" ht="15" x14ac:dyDescent="0.25">
      <c r="I23862"/>
      <c r="J23862"/>
      <c r="K23862"/>
      <c r="L23862"/>
    </row>
    <row r="23863" spans="9:12" ht="15" x14ac:dyDescent="0.25">
      <c r="I23863"/>
      <c r="J23863"/>
      <c r="K23863"/>
      <c r="L23863"/>
    </row>
    <row r="23864" spans="9:12" ht="15" x14ac:dyDescent="0.25">
      <c r="I23864"/>
      <c r="J23864"/>
      <c r="K23864"/>
      <c r="L23864"/>
    </row>
    <row r="23865" spans="9:12" ht="15" x14ac:dyDescent="0.25">
      <c r="I23865"/>
      <c r="J23865"/>
      <c r="K23865"/>
      <c r="L23865"/>
    </row>
    <row r="23866" spans="9:12" ht="15" x14ac:dyDescent="0.25">
      <c r="I23866"/>
      <c r="J23866"/>
      <c r="K23866"/>
      <c r="L23866"/>
    </row>
    <row r="23867" spans="9:12" ht="15" x14ac:dyDescent="0.25">
      <c r="I23867"/>
      <c r="J23867"/>
      <c r="K23867"/>
      <c r="L23867"/>
    </row>
    <row r="23868" spans="9:12" ht="15" x14ac:dyDescent="0.25">
      <c r="I23868"/>
      <c r="J23868"/>
      <c r="K23868"/>
      <c r="L23868"/>
    </row>
    <row r="23869" spans="9:12" ht="15" x14ac:dyDescent="0.25">
      <c r="I23869"/>
      <c r="J23869"/>
      <c r="K23869"/>
      <c r="L23869"/>
    </row>
    <row r="23870" spans="9:12" ht="15" x14ac:dyDescent="0.25">
      <c r="I23870"/>
      <c r="J23870"/>
      <c r="K23870"/>
      <c r="L23870"/>
    </row>
    <row r="23871" spans="9:12" ht="15" x14ac:dyDescent="0.25">
      <c r="I23871"/>
      <c r="J23871"/>
      <c r="K23871"/>
      <c r="L23871"/>
    </row>
    <row r="23872" spans="9:12" ht="15" x14ac:dyDescent="0.25">
      <c r="I23872"/>
      <c r="J23872"/>
      <c r="K23872"/>
      <c r="L23872"/>
    </row>
    <row r="23873" spans="9:12" ht="15" x14ac:dyDescent="0.25">
      <c r="I23873"/>
      <c r="J23873"/>
      <c r="K23873"/>
      <c r="L23873"/>
    </row>
    <row r="23874" spans="9:12" ht="15" x14ac:dyDescent="0.25">
      <c r="I23874"/>
      <c r="J23874"/>
      <c r="K23874"/>
      <c r="L23874"/>
    </row>
    <row r="23875" spans="9:12" ht="15" x14ac:dyDescent="0.25">
      <c r="I23875"/>
      <c r="J23875"/>
      <c r="K23875"/>
      <c r="L23875"/>
    </row>
    <row r="23876" spans="9:12" ht="15" x14ac:dyDescent="0.25">
      <c r="I23876"/>
      <c r="J23876"/>
      <c r="K23876"/>
      <c r="L23876"/>
    </row>
    <row r="23877" spans="9:12" ht="15" x14ac:dyDescent="0.25">
      <c r="I23877"/>
      <c r="J23877"/>
      <c r="K23877"/>
      <c r="L23877"/>
    </row>
    <row r="23878" spans="9:12" ht="15" x14ac:dyDescent="0.25">
      <c r="I23878"/>
      <c r="J23878"/>
      <c r="K23878"/>
      <c r="L23878"/>
    </row>
    <row r="23879" spans="9:12" ht="15" x14ac:dyDescent="0.25">
      <c r="I23879"/>
      <c r="J23879"/>
      <c r="K23879"/>
      <c r="L23879"/>
    </row>
    <row r="23880" spans="9:12" ht="15" x14ac:dyDescent="0.25">
      <c r="I23880"/>
      <c r="J23880"/>
      <c r="K23880"/>
      <c r="L23880"/>
    </row>
    <row r="23881" spans="9:12" ht="15" x14ac:dyDescent="0.25">
      <c r="I23881"/>
      <c r="J23881"/>
      <c r="K23881"/>
      <c r="L23881"/>
    </row>
    <row r="23882" spans="9:12" ht="15" x14ac:dyDescent="0.25">
      <c r="I23882"/>
      <c r="J23882"/>
      <c r="K23882"/>
      <c r="L23882"/>
    </row>
    <row r="23883" spans="9:12" ht="15" x14ac:dyDescent="0.25">
      <c r="I23883"/>
      <c r="J23883"/>
      <c r="K23883"/>
      <c r="L23883"/>
    </row>
    <row r="23884" spans="9:12" ht="15" x14ac:dyDescent="0.25">
      <c r="I23884"/>
      <c r="J23884"/>
      <c r="K23884"/>
      <c r="L23884"/>
    </row>
    <row r="23885" spans="9:12" ht="15" x14ac:dyDescent="0.25">
      <c r="I23885"/>
      <c r="J23885"/>
      <c r="K23885"/>
      <c r="L23885"/>
    </row>
    <row r="23886" spans="9:12" ht="15" x14ac:dyDescent="0.25">
      <c r="I23886"/>
      <c r="J23886"/>
      <c r="K23886"/>
      <c r="L23886"/>
    </row>
    <row r="23887" spans="9:12" ht="15" x14ac:dyDescent="0.25">
      <c r="I23887"/>
      <c r="J23887"/>
      <c r="K23887"/>
      <c r="L23887"/>
    </row>
    <row r="23888" spans="9:12" ht="15" x14ac:dyDescent="0.25">
      <c r="I23888"/>
      <c r="J23888"/>
      <c r="K23888"/>
      <c r="L23888"/>
    </row>
    <row r="23889" spans="9:12" ht="15" x14ac:dyDescent="0.25">
      <c r="I23889"/>
      <c r="J23889"/>
      <c r="K23889"/>
      <c r="L23889"/>
    </row>
    <row r="23890" spans="9:12" ht="15" x14ac:dyDescent="0.25">
      <c r="I23890"/>
      <c r="J23890"/>
      <c r="K23890"/>
      <c r="L23890"/>
    </row>
    <row r="23891" spans="9:12" ht="15" x14ac:dyDescent="0.25">
      <c r="I23891"/>
      <c r="J23891"/>
      <c r="K23891"/>
      <c r="L23891"/>
    </row>
    <row r="23892" spans="9:12" ht="15" x14ac:dyDescent="0.25">
      <c r="I23892"/>
      <c r="J23892"/>
      <c r="K23892"/>
      <c r="L23892"/>
    </row>
    <row r="23893" spans="9:12" ht="15" x14ac:dyDescent="0.25">
      <c r="I23893"/>
      <c r="J23893"/>
      <c r="K23893"/>
      <c r="L23893"/>
    </row>
    <row r="23894" spans="9:12" ht="15" x14ac:dyDescent="0.25">
      <c r="I23894"/>
      <c r="J23894"/>
      <c r="K23894"/>
      <c r="L23894"/>
    </row>
    <row r="23895" spans="9:12" ht="15" x14ac:dyDescent="0.25">
      <c r="I23895"/>
      <c r="J23895"/>
      <c r="K23895"/>
      <c r="L23895"/>
    </row>
    <row r="23896" spans="9:12" ht="15" x14ac:dyDescent="0.25">
      <c r="I23896"/>
      <c r="J23896"/>
      <c r="K23896"/>
      <c r="L23896"/>
    </row>
    <row r="23897" spans="9:12" ht="15" x14ac:dyDescent="0.25">
      <c r="I23897"/>
      <c r="J23897"/>
      <c r="K23897"/>
      <c r="L23897"/>
    </row>
    <row r="23898" spans="9:12" ht="15" x14ac:dyDescent="0.25">
      <c r="I23898"/>
      <c r="J23898"/>
      <c r="K23898"/>
      <c r="L23898"/>
    </row>
    <row r="23899" spans="9:12" ht="15" x14ac:dyDescent="0.25">
      <c r="I23899"/>
      <c r="J23899"/>
      <c r="K23899"/>
      <c r="L23899"/>
    </row>
    <row r="23900" spans="9:12" ht="15" x14ac:dyDescent="0.25">
      <c r="I23900"/>
      <c r="J23900"/>
      <c r="K23900"/>
      <c r="L23900"/>
    </row>
    <row r="23901" spans="9:12" ht="15" x14ac:dyDescent="0.25">
      <c r="I23901"/>
      <c r="J23901"/>
      <c r="K23901"/>
      <c r="L23901"/>
    </row>
    <row r="23902" spans="9:12" ht="15" x14ac:dyDescent="0.25">
      <c r="I23902"/>
      <c r="J23902"/>
      <c r="K23902"/>
      <c r="L23902"/>
    </row>
    <row r="23903" spans="9:12" ht="15" x14ac:dyDescent="0.25">
      <c r="I23903"/>
      <c r="J23903"/>
      <c r="K23903"/>
      <c r="L23903"/>
    </row>
    <row r="23904" spans="9:12" ht="15" x14ac:dyDescent="0.25">
      <c r="I23904"/>
      <c r="J23904"/>
      <c r="K23904"/>
      <c r="L23904"/>
    </row>
    <row r="23905" spans="9:12" ht="15" x14ac:dyDescent="0.25">
      <c r="I23905"/>
      <c r="J23905"/>
      <c r="K23905"/>
      <c r="L23905"/>
    </row>
    <row r="23906" spans="9:12" ht="15" x14ac:dyDescent="0.25">
      <c r="I23906"/>
      <c r="J23906"/>
      <c r="K23906"/>
      <c r="L23906"/>
    </row>
    <row r="23907" spans="9:12" ht="15" x14ac:dyDescent="0.25">
      <c r="I23907"/>
      <c r="J23907"/>
      <c r="K23907"/>
      <c r="L23907"/>
    </row>
    <row r="23908" spans="9:12" ht="15" x14ac:dyDescent="0.25">
      <c r="I23908"/>
      <c r="J23908"/>
      <c r="K23908"/>
      <c r="L23908"/>
    </row>
    <row r="23909" spans="9:12" ht="15" x14ac:dyDescent="0.25">
      <c r="I23909"/>
      <c r="J23909"/>
      <c r="K23909"/>
      <c r="L23909"/>
    </row>
    <row r="23910" spans="9:12" ht="15" x14ac:dyDescent="0.25">
      <c r="I23910"/>
      <c r="J23910"/>
      <c r="K23910"/>
      <c r="L23910"/>
    </row>
    <row r="23911" spans="9:12" ht="15" x14ac:dyDescent="0.25">
      <c r="I23911"/>
      <c r="J23911"/>
      <c r="K23911"/>
      <c r="L23911"/>
    </row>
    <row r="23912" spans="9:12" ht="15" x14ac:dyDescent="0.25">
      <c r="I23912"/>
      <c r="J23912"/>
      <c r="K23912"/>
      <c r="L23912"/>
    </row>
    <row r="23913" spans="9:12" ht="15" x14ac:dyDescent="0.25">
      <c r="I23913"/>
      <c r="J23913"/>
      <c r="K23913"/>
      <c r="L23913"/>
    </row>
    <row r="23914" spans="9:12" ht="15" x14ac:dyDescent="0.25">
      <c r="I23914"/>
      <c r="J23914"/>
      <c r="K23914"/>
      <c r="L23914"/>
    </row>
    <row r="23915" spans="9:12" ht="15" x14ac:dyDescent="0.25">
      <c r="I23915"/>
      <c r="J23915"/>
      <c r="K23915"/>
      <c r="L23915"/>
    </row>
    <row r="23916" spans="9:12" ht="15" x14ac:dyDescent="0.25">
      <c r="I23916"/>
      <c r="J23916"/>
      <c r="K23916"/>
      <c r="L23916"/>
    </row>
    <row r="23917" spans="9:12" ht="15" x14ac:dyDescent="0.25">
      <c r="I23917"/>
      <c r="J23917"/>
      <c r="K23917"/>
      <c r="L23917"/>
    </row>
    <row r="23918" spans="9:12" ht="15" x14ac:dyDescent="0.25">
      <c r="I23918"/>
      <c r="J23918"/>
      <c r="K23918"/>
      <c r="L23918"/>
    </row>
    <row r="23919" spans="9:12" ht="15" x14ac:dyDescent="0.25">
      <c r="I23919"/>
      <c r="J23919"/>
      <c r="K23919"/>
      <c r="L23919"/>
    </row>
    <row r="23920" spans="9:12" ht="15" x14ac:dyDescent="0.25">
      <c r="I23920"/>
      <c r="J23920"/>
      <c r="K23920"/>
      <c r="L23920"/>
    </row>
    <row r="23921" spans="9:12" ht="15" x14ac:dyDescent="0.25">
      <c r="I23921"/>
      <c r="J23921"/>
      <c r="K23921"/>
      <c r="L23921"/>
    </row>
    <row r="23922" spans="9:12" ht="15" x14ac:dyDescent="0.25">
      <c r="I23922"/>
      <c r="J23922"/>
      <c r="K23922"/>
      <c r="L23922"/>
    </row>
    <row r="23923" spans="9:12" ht="15" x14ac:dyDescent="0.25">
      <c r="I23923"/>
      <c r="J23923"/>
      <c r="K23923"/>
      <c r="L23923"/>
    </row>
    <row r="23924" spans="9:12" ht="15" x14ac:dyDescent="0.25">
      <c r="I23924"/>
      <c r="J23924"/>
      <c r="K23924"/>
      <c r="L23924"/>
    </row>
    <row r="23925" spans="9:12" ht="15" x14ac:dyDescent="0.25">
      <c r="I23925"/>
      <c r="J23925"/>
      <c r="K23925"/>
      <c r="L23925"/>
    </row>
    <row r="23926" spans="9:12" ht="15" x14ac:dyDescent="0.25">
      <c r="I23926"/>
      <c r="J23926"/>
      <c r="K23926"/>
      <c r="L23926"/>
    </row>
    <row r="23927" spans="9:12" ht="15" x14ac:dyDescent="0.25">
      <c r="I23927"/>
      <c r="J23927"/>
      <c r="K23927"/>
      <c r="L23927"/>
    </row>
    <row r="23928" spans="9:12" ht="15" x14ac:dyDescent="0.25">
      <c r="I23928"/>
      <c r="J23928"/>
      <c r="K23928"/>
      <c r="L23928"/>
    </row>
    <row r="23929" spans="9:12" ht="15" x14ac:dyDescent="0.25">
      <c r="I23929"/>
      <c r="J23929"/>
      <c r="K23929"/>
      <c r="L23929"/>
    </row>
    <row r="23930" spans="9:12" ht="15" x14ac:dyDescent="0.25">
      <c r="I23930"/>
      <c r="J23930"/>
      <c r="K23930"/>
      <c r="L23930"/>
    </row>
    <row r="23931" spans="9:12" ht="15" x14ac:dyDescent="0.25">
      <c r="I23931"/>
      <c r="J23931"/>
      <c r="K23931"/>
      <c r="L23931"/>
    </row>
    <row r="23932" spans="9:12" ht="15" x14ac:dyDescent="0.25">
      <c r="I23932"/>
      <c r="J23932"/>
      <c r="K23932"/>
      <c r="L23932"/>
    </row>
    <row r="23933" spans="9:12" ht="15" x14ac:dyDescent="0.25">
      <c r="I23933"/>
      <c r="J23933"/>
      <c r="K23933"/>
      <c r="L23933"/>
    </row>
    <row r="23934" spans="9:12" ht="15" x14ac:dyDescent="0.25">
      <c r="I23934"/>
      <c r="J23934"/>
      <c r="K23934"/>
      <c r="L23934"/>
    </row>
    <row r="23935" spans="9:12" ht="15" x14ac:dyDescent="0.25">
      <c r="I23935"/>
      <c r="J23935"/>
      <c r="K23935"/>
      <c r="L23935"/>
    </row>
    <row r="23936" spans="9:12" ht="15" x14ac:dyDescent="0.25">
      <c r="I23936"/>
      <c r="J23936"/>
      <c r="K23936"/>
      <c r="L23936"/>
    </row>
    <row r="23937" spans="9:12" ht="15" x14ac:dyDescent="0.25">
      <c r="I23937"/>
      <c r="J23937"/>
      <c r="K23937"/>
      <c r="L23937"/>
    </row>
    <row r="23938" spans="9:12" ht="15" x14ac:dyDescent="0.25">
      <c r="I23938"/>
      <c r="J23938"/>
      <c r="K23938"/>
      <c r="L23938"/>
    </row>
    <row r="23939" spans="9:12" ht="15" x14ac:dyDescent="0.25">
      <c r="I23939"/>
      <c r="J23939"/>
      <c r="K23939"/>
      <c r="L23939"/>
    </row>
    <row r="23940" spans="9:12" ht="15" x14ac:dyDescent="0.25">
      <c r="I23940"/>
      <c r="J23940"/>
      <c r="K23940"/>
      <c r="L23940"/>
    </row>
    <row r="23941" spans="9:12" ht="15" x14ac:dyDescent="0.25">
      <c r="I23941"/>
      <c r="J23941"/>
      <c r="K23941"/>
      <c r="L23941"/>
    </row>
    <row r="23942" spans="9:12" ht="15" x14ac:dyDescent="0.25">
      <c r="I23942"/>
      <c r="J23942"/>
      <c r="K23942"/>
      <c r="L23942"/>
    </row>
    <row r="23943" spans="9:12" ht="15" x14ac:dyDescent="0.25">
      <c r="I23943"/>
      <c r="J23943"/>
      <c r="K23943"/>
      <c r="L23943"/>
    </row>
    <row r="23944" spans="9:12" ht="15" x14ac:dyDescent="0.25">
      <c r="I23944"/>
      <c r="J23944"/>
      <c r="K23944"/>
      <c r="L23944"/>
    </row>
    <row r="23945" spans="9:12" ht="15" x14ac:dyDescent="0.25">
      <c r="I23945"/>
      <c r="J23945"/>
      <c r="K23945"/>
      <c r="L23945"/>
    </row>
    <row r="23946" spans="9:12" ht="15" x14ac:dyDescent="0.25">
      <c r="I23946"/>
      <c r="J23946"/>
      <c r="K23946"/>
      <c r="L23946"/>
    </row>
    <row r="23947" spans="9:12" ht="15" x14ac:dyDescent="0.25">
      <c r="I23947"/>
      <c r="J23947"/>
      <c r="K23947"/>
      <c r="L23947"/>
    </row>
    <row r="23948" spans="9:12" ht="15" x14ac:dyDescent="0.25">
      <c r="I23948"/>
      <c r="J23948"/>
      <c r="K23948"/>
      <c r="L23948"/>
    </row>
    <row r="23949" spans="9:12" ht="15" x14ac:dyDescent="0.25">
      <c r="I23949"/>
      <c r="J23949"/>
      <c r="K23949"/>
      <c r="L23949"/>
    </row>
    <row r="23950" spans="9:12" ht="15" x14ac:dyDescent="0.25">
      <c r="I23950"/>
      <c r="J23950"/>
      <c r="K23950"/>
      <c r="L23950"/>
    </row>
    <row r="23951" spans="9:12" ht="15" x14ac:dyDescent="0.25">
      <c r="I23951"/>
      <c r="J23951"/>
      <c r="K23951"/>
      <c r="L23951"/>
    </row>
    <row r="23952" spans="9:12" ht="15" x14ac:dyDescent="0.25">
      <c r="I23952"/>
      <c r="J23952"/>
      <c r="K23952"/>
      <c r="L23952"/>
    </row>
    <row r="23953" spans="9:12" ht="15" x14ac:dyDescent="0.25">
      <c r="I23953"/>
      <c r="J23953"/>
      <c r="K23953"/>
      <c r="L23953"/>
    </row>
    <row r="23954" spans="9:12" ht="15" x14ac:dyDescent="0.25">
      <c r="I23954"/>
      <c r="J23954"/>
      <c r="K23954"/>
      <c r="L23954"/>
    </row>
    <row r="23955" spans="9:12" ht="15" x14ac:dyDescent="0.25">
      <c r="I23955"/>
      <c r="J23955"/>
      <c r="K23955"/>
      <c r="L23955"/>
    </row>
    <row r="23956" spans="9:12" ht="15" x14ac:dyDescent="0.25">
      <c r="I23956"/>
      <c r="J23956"/>
      <c r="K23956"/>
      <c r="L23956"/>
    </row>
    <row r="23957" spans="9:12" ht="15" x14ac:dyDescent="0.25">
      <c r="I23957"/>
      <c r="J23957"/>
      <c r="K23957"/>
      <c r="L23957"/>
    </row>
    <row r="23958" spans="9:12" ht="15" x14ac:dyDescent="0.25">
      <c r="I23958"/>
      <c r="J23958"/>
      <c r="K23958"/>
      <c r="L23958"/>
    </row>
    <row r="23959" spans="9:12" ht="15" x14ac:dyDescent="0.25">
      <c r="I23959"/>
      <c r="J23959"/>
      <c r="K23959"/>
      <c r="L23959"/>
    </row>
    <row r="23960" spans="9:12" ht="15" x14ac:dyDescent="0.25">
      <c r="I23960"/>
      <c r="J23960"/>
      <c r="K23960"/>
      <c r="L23960"/>
    </row>
    <row r="23961" spans="9:12" ht="15" x14ac:dyDescent="0.25">
      <c r="I23961"/>
      <c r="J23961"/>
      <c r="K23961"/>
      <c r="L23961"/>
    </row>
    <row r="23962" spans="9:12" ht="15" x14ac:dyDescent="0.25">
      <c r="I23962"/>
      <c r="J23962"/>
      <c r="K23962"/>
      <c r="L23962"/>
    </row>
    <row r="23963" spans="9:12" ht="15" x14ac:dyDescent="0.25">
      <c r="I23963"/>
      <c r="J23963"/>
      <c r="K23963"/>
      <c r="L23963"/>
    </row>
    <row r="23964" spans="9:12" ht="15" x14ac:dyDescent="0.25">
      <c r="I23964"/>
      <c r="J23964"/>
      <c r="K23964"/>
      <c r="L23964"/>
    </row>
    <row r="23965" spans="9:12" ht="15" x14ac:dyDescent="0.25">
      <c r="I23965"/>
      <c r="J23965"/>
      <c r="K23965"/>
      <c r="L23965"/>
    </row>
    <row r="23966" spans="9:12" ht="15" x14ac:dyDescent="0.25">
      <c r="I23966"/>
      <c r="J23966"/>
      <c r="K23966"/>
      <c r="L23966"/>
    </row>
    <row r="23967" spans="9:12" ht="15" x14ac:dyDescent="0.25">
      <c r="I23967"/>
      <c r="J23967"/>
      <c r="K23967"/>
      <c r="L23967"/>
    </row>
    <row r="23968" spans="9:12" ht="15" x14ac:dyDescent="0.25">
      <c r="I23968"/>
      <c r="J23968"/>
      <c r="K23968"/>
      <c r="L23968"/>
    </row>
    <row r="23969" spans="9:12" ht="15" x14ac:dyDescent="0.25">
      <c r="I23969"/>
      <c r="J23969"/>
      <c r="K23969"/>
      <c r="L23969"/>
    </row>
    <row r="23970" spans="9:12" ht="15" x14ac:dyDescent="0.25">
      <c r="I23970"/>
      <c r="J23970"/>
      <c r="K23970"/>
      <c r="L23970"/>
    </row>
    <row r="23971" spans="9:12" ht="15" x14ac:dyDescent="0.25">
      <c r="I23971"/>
      <c r="J23971"/>
      <c r="K23971"/>
      <c r="L23971"/>
    </row>
    <row r="23972" spans="9:12" ht="15" x14ac:dyDescent="0.25">
      <c r="I23972"/>
      <c r="J23972"/>
      <c r="K23972"/>
      <c r="L23972"/>
    </row>
    <row r="23973" spans="9:12" ht="15" x14ac:dyDescent="0.25">
      <c r="I23973"/>
      <c r="J23973"/>
      <c r="K23973"/>
      <c r="L23973"/>
    </row>
    <row r="23974" spans="9:12" ht="15" x14ac:dyDescent="0.25">
      <c r="I23974"/>
      <c r="J23974"/>
      <c r="K23974"/>
      <c r="L23974"/>
    </row>
    <row r="23975" spans="9:12" ht="15" x14ac:dyDescent="0.25">
      <c r="I23975"/>
      <c r="J23975"/>
      <c r="K23975"/>
      <c r="L23975"/>
    </row>
    <row r="23976" spans="9:12" ht="15" x14ac:dyDescent="0.25">
      <c r="I23976"/>
      <c r="J23976"/>
      <c r="K23976"/>
      <c r="L23976"/>
    </row>
    <row r="23977" spans="9:12" ht="15" x14ac:dyDescent="0.25">
      <c r="I23977"/>
      <c r="J23977"/>
      <c r="K23977"/>
      <c r="L23977"/>
    </row>
    <row r="23978" spans="9:12" ht="15" x14ac:dyDescent="0.25">
      <c r="I23978"/>
      <c r="J23978"/>
      <c r="K23978"/>
      <c r="L23978"/>
    </row>
    <row r="23979" spans="9:12" ht="15" x14ac:dyDescent="0.25">
      <c r="I23979"/>
      <c r="J23979"/>
      <c r="K23979"/>
      <c r="L23979"/>
    </row>
    <row r="23980" spans="9:12" ht="15" x14ac:dyDescent="0.25">
      <c r="I23980"/>
      <c r="J23980"/>
      <c r="K23980"/>
      <c r="L23980"/>
    </row>
    <row r="23981" spans="9:12" ht="15" x14ac:dyDescent="0.25">
      <c r="I23981"/>
      <c r="J23981"/>
      <c r="K23981"/>
      <c r="L23981"/>
    </row>
    <row r="23982" spans="9:12" ht="15" x14ac:dyDescent="0.25">
      <c r="I23982"/>
      <c r="J23982"/>
      <c r="K23982"/>
      <c r="L23982"/>
    </row>
    <row r="23983" spans="9:12" ht="15" x14ac:dyDescent="0.25">
      <c r="I23983"/>
      <c r="J23983"/>
      <c r="K23983"/>
      <c r="L23983"/>
    </row>
    <row r="23984" spans="9:12" ht="15" x14ac:dyDescent="0.25">
      <c r="I23984"/>
      <c r="J23984"/>
      <c r="K23984"/>
      <c r="L23984"/>
    </row>
    <row r="23985" spans="9:12" ht="15" x14ac:dyDescent="0.25">
      <c r="I23985"/>
      <c r="J23985"/>
      <c r="K23985"/>
      <c r="L23985"/>
    </row>
    <row r="23986" spans="9:12" ht="15" x14ac:dyDescent="0.25">
      <c r="I23986"/>
      <c r="J23986"/>
      <c r="K23986"/>
      <c r="L23986"/>
    </row>
    <row r="23987" spans="9:12" ht="15" x14ac:dyDescent="0.25">
      <c r="I23987"/>
      <c r="J23987"/>
      <c r="K23987"/>
      <c r="L23987"/>
    </row>
    <row r="23988" spans="9:12" ht="15" x14ac:dyDescent="0.25">
      <c r="I23988"/>
      <c r="J23988"/>
      <c r="K23988"/>
      <c r="L23988"/>
    </row>
    <row r="23989" spans="9:12" ht="15" x14ac:dyDescent="0.25">
      <c r="I23989"/>
      <c r="J23989"/>
      <c r="K23989"/>
      <c r="L23989"/>
    </row>
    <row r="23990" spans="9:12" ht="15" x14ac:dyDescent="0.25">
      <c r="I23990"/>
      <c r="J23990"/>
      <c r="K23990"/>
      <c r="L23990"/>
    </row>
    <row r="23991" spans="9:12" ht="15" x14ac:dyDescent="0.25">
      <c r="I23991"/>
      <c r="J23991"/>
      <c r="K23991"/>
      <c r="L23991"/>
    </row>
    <row r="23992" spans="9:12" ht="15" x14ac:dyDescent="0.25">
      <c r="I23992"/>
      <c r="J23992"/>
      <c r="K23992"/>
      <c r="L23992"/>
    </row>
    <row r="23993" spans="9:12" ht="15" x14ac:dyDescent="0.25">
      <c r="I23993"/>
      <c r="J23993"/>
      <c r="K23993"/>
      <c r="L23993"/>
    </row>
    <row r="23994" spans="9:12" ht="15" x14ac:dyDescent="0.25">
      <c r="I23994"/>
      <c r="J23994"/>
      <c r="K23994"/>
      <c r="L23994"/>
    </row>
    <row r="23995" spans="9:12" ht="15" x14ac:dyDescent="0.25">
      <c r="I23995"/>
      <c r="J23995"/>
      <c r="K23995"/>
      <c r="L23995"/>
    </row>
    <row r="23996" spans="9:12" ht="15" x14ac:dyDescent="0.25">
      <c r="I23996"/>
      <c r="J23996"/>
      <c r="K23996"/>
      <c r="L23996"/>
    </row>
    <row r="23997" spans="9:12" ht="15" x14ac:dyDescent="0.25">
      <c r="I23997"/>
      <c r="J23997"/>
      <c r="K23997"/>
      <c r="L23997"/>
    </row>
    <row r="23998" spans="9:12" ht="15" x14ac:dyDescent="0.25">
      <c r="I23998"/>
      <c r="J23998"/>
      <c r="K23998"/>
      <c r="L23998"/>
    </row>
    <row r="23999" spans="9:12" ht="15" x14ac:dyDescent="0.25">
      <c r="I23999"/>
      <c r="J23999"/>
      <c r="K23999"/>
      <c r="L23999"/>
    </row>
    <row r="24000" spans="9:12" ht="15" x14ac:dyDescent="0.25">
      <c r="I24000"/>
      <c r="J24000"/>
      <c r="K24000"/>
      <c r="L24000"/>
    </row>
    <row r="24001" spans="9:12" ht="15" x14ac:dyDescent="0.25">
      <c r="I24001"/>
      <c r="J24001"/>
      <c r="K24001"/>
      <c r="L24001"/>
    </row>
    <row r="24002" spans="9:12" ht="15" x14ac:dyDescent="0.25">
      <c r="I24002"/>
      <c r="J24002"/>
      <c r="K24002"/>
      <c r="L24002"/>
    </row>
    <row r="24003" spans="9:12" ht="15" x14ac:dyDescent="0.25">
      <c r="I24003"/>
      <c r="J24003"/>
      <c r="K24003"/>
      <c r="L24003"/>
    </row>
    <row r="24004" spans="9:12" ht="15" x14ac:dyDescent="0.25">
      <c r="I24004"/>
      <c r="J24004"/>
      <c r="K24004"/>
      <c r="L24004"/>
    </row>
    <row r="24005" spans="9:12" ht="15" x14ac:dyDescent="0.25">
      <c r="I24005"/>
      <c r="J24005"/>
      <c r="K24005"/>
      <c r="L24005"/>
    </row>
    <row r="24006" spans="9:12" ht="15" x14ac:dyDescent="0.25">
      <c r="I24006"/>
      <c r="J24006"/>
      <c r="K24006"/>
      <c r="L24006"/>
    </row>
    <row r="24007" spans="9:12" ht="15" x14ac:dyDescent="0.25">
      <c r="I24007"/>
      <c r="J24007"/>
      <c r="K24007"/>
      <c r="L24007"/>
    </row>
    <row r="24008" spans="9:12" ht="15" x14ac:dyDescent="0.25">
      <c r="I24008"/>
      <c r="J24008"/>
      <c r="K24008"/>
      <c r="L24008"/>
    </row>
    <row r="24009" spans="9:12" ht="15" x14ac:dyDescent="0.25">
      <c r="I24009"/>
      <c r="J24009"/>
      <c r="K24009"/>
      <c r="L24009"/>
    </row>
    <row r="24010" spans="9:12" ht="15" x14ac:dyDescent="0.25">
      <c r="I24010"/>
      <c r="J24010"/>
      <c r="K24010"/>
      <c r="L24010"/>
    </row>
    <row r="24011" spans="9:12" ht="15" x14ac:dyDescent="0.25">
      <c r="I24011"/>
      <c r="J24011"/>
      <c r="K24011"/>
      <c r="L24011"/>
    </row>
    <row r="24012" spans="9:12" ht="15" x14ac:dyDescent="0.25">
      <c r="I24012"/>
      <c r="J24012"/>
      <c r="K24012"/>
      <c r="L24012"/>
    </row>
    <row r="24013" spans="9:12" ht="15" x14ac:dyDescent="0.25">
      <c r="I24013"/>
      <c r="J24013"/>
      <c r="K24013"/>
      <c r="L24013"/>
    </row>
    <row r="24014" spans="9:12" ht="15" x14ac:dyDescent="0.25">
      <c r="I24014"/>
      <c r="J24014"/>
      <c r="K24014"/>
      <c r="L24014"/>
    </row>
    <row r="24015" spans="9:12" ht="15" x14ac:dyDescent="0.25">
      <c r="I24015"/>
      <c r="J24015"/>
      <c r="K24015"/>
      <c r="L24015"/>
    </row>
    <row r="24016" spans="9:12" ht="15" x14ac:dyDescent="0.25">
      <c r="I24016"/>
      <c r="J24016"/>
      <c r="K24016"/>
      <c r="L24016"/>
    </row>
    <row r="24017" spans="9:12" ht="15" x14ac:dyDescent="0.25">
      <c r="I24017"/>
      <c r="J24017"/>
      <c r="K24017"/>
      <c r="L24017"/>
    </row>
    <row r="24018" spans="9:12" ht="15" x14ac:dyDescent="0.25">
      <c r="I24018"/>
      <c r="J24018"/>
      <c r="K24018"/>
      <c r="L24018"/>
    </row>
    <row r="24019" spans="9:12" ht="15" x14ac:dyDescent="0.25">
      <c r="I24019"/>
      <c r="J24019"/>
      <c r="K24019"/>
      <c r="L24019"/>
    </row>
    <row r="24020" spans="9:12" ht="15" x14ac:dyDescent="0.25">
      <c r="I24020"/>
      <c r="J24020"/>
      <c r="K24020"/>
      <c r="L24020"/>
    </row>
    <row r="24021" spans="9:12" ht="15" x14ac:dyDescent="0.25">
      <c r="I24021"/>
      <c r="J24021"/>
      <c r="K24021"/>
      <c r="L24021"/>
    </row>
    <row r="24022" spans="9:12" ht="15" x14ac:dyDescent="0.25">
      <c r="I24022"/>
      <c r="J24022"/>
      <c r="K24022"/>
      <c r="L24022"/>
    </row>
    <row r="24023" spans="9:12" ht="15" x14ac:dyDescent="0.25">
      <c r="I24023"/>
      <c r="J24023"/>
      <c r="K24023"/>
      <c r="L24023"/>
    </row>
    <row r="24024" spans="9:12" ht="15" x14ac:dyDescent="0.25">
      <c r="I24024"/>
      <c r="J24024"/>
      <c r="K24024"/>
      <c r="L24024"/>
    </row>
    <row r="24025" spans="9:12" ht="15" x14ac:dyDescent="0.25">
      <c r="I24025"/>
      <c r="J24025"/>
      <c r="K24025"/>
      <c r="L24025"/>
    </row>
    <row r="24026" spans="9:12" ht="15" x14ac:dyDescent="0.25">
      <c r="I24026"/>
      <c r="J24026"/>
      <c r="K24026"/>
      <c r="L24026"/>
    </row>
    <row r="24027" spans="9:12" ht="15" x14ac:dyDescent="0.25">
      <c r="I24027"/>
      <c r="J24027"/>
      <c r="K24027"/>
      <c r="L24027"/>
    </row>
    <row r="24028" spans="9:12" ht="15" x14ac:dyDescent="0.25">
      <c r="I24028"/>
      <c r="J24028"/>
      <c r="K24028"/>
      <c r="L24028"/>
    </row>
    <row r="24029" spans="9:12" ht="15" x14ac:dyDescent="0.25">
      <c r="I24029"/>
      <c r="J24029"/>
      <c r="K24029"/>
      <c r="L24029"/>
    </row>
    <row r="24030" spans="9:12" ht="15" x14ac:dyDescent="0.25">
      <c r="I24030"/>
      <c r="J24030"/>
      <c r="K24030"/>
      <c r="L24030"/>
    </row>
    <row r="24031" spans="9:12" ht="15" x14ac:dyDescent="0.25">
      <c r="I24031"/>
      <c r="J24031"/>
      <c r="K24031"/>
      <c r="L24031"/>
    </row>
    <row r="24032" spans="9:12" ht="15" x14ac:dyDescent="0.25">
      <c r="I24032"/>
      <c r="J24032"/>
      <c r="K24032"/>
      <c r="L24032"/>
    </row>
    <row r="24033" spans="9:12" ht="15" x14ac:dyDescent="0.25">
      <c r="I24033"/>
      <c r="J24033"/>
      <c r="K24033"/>
      <c r="L24033"/>
    </row>
    <row r="24034" spans="9:12" ht="15" x14ac:dyDescent="0.25">
      <c r="I24034"/>
      <c r="J24034"/>
      <c r="K24034"/>
      <c r="L24034"/>
    </row>
    <row r="24035" spans="9:12" ht="15" x14ac:dyDescent="0.25">
      <c r="I24035"/>
      <c r="J24035"/>
      <c r="K24035"/>
      <c r="L24035"/>
    </row>
    <row r="24036" spans="9:12" ht="15" x14ac:dyDescent="0.25">
      <c r="I24036"/>
      <c r="J24036"/>
      <c r="K24036"/>
      <c r="L24036"/>
    </row>
    <row r="24037" spans="9:12" ht="15" x14ac:dyDescent="0.25">
      <c r="I24037"/>
      <c r="J24037"/>
      <c r="K24037"/>
      <c r="L24037"/>
    </row>
    <row r="24038" spans="9:12" ht="15" x14ac:dyDescent="0.25">
      <c r="I24038"/>
      <c r="J24038"/>
      <c r="K24038"/>
      <c r="L24038"/>
    </row>
    <row r="24039" spans="9:12" ht="15" x14ac:dyDescent="0.25">
      <c r="I24039"/>
      <c r="J24039"/>
      <c r="K24039"/>
      <c r="L24039"/>
    </row>
    <row r="24040" spans="9:12" ht="15" x14ac:dyDescent="0.25">
      <c r="I24040"/>
      <c r="J24040"/>
      <c r="K24040"/>
      <c r="L24040"/>
    </row>
    <row r="24041" spans="9:12" ht="15" x14ac:dyDescent="0.25">
      <c r="I24041"/>
      <c r="J24041"/>
      <c r="K24041"/>
      <c r="L24041"/>
    </row>
    <row r="24042" spans="9:12" ht="15" x14ac:dyDescent="0.25">
      <c r="I24042"/>
      <c r="J24042"/>
      <c r="K24042"/>
      <c r="L24042"/>
    </row>
    <row r="24043" spans="9:12" ht="15" x14ac:dyDescent="0.25">
      <c r="I24043"/>
      <c r="J24043"/>
      <c r="K24043"/>
      <c r="L24043"/>
    </row>
    <row r="24044" spans="9:12" ht="15" x14ac:dyDescent="0.25">
      <c r="I24044"/>
      <c r="J24044"/>
      <c r="K24044"/>
      <c r="L24044"/>
    </row>
    <row r="24045" spans="9:12" ht="15" x14ac:dyDescent="0.25">
      <c r="I24045"/>
      <c r="J24045"/>
      <c r="K24045"/>
      <c r="L24045"/>
    </row>
    <row r="24046" spans="9:12" ht="15" x14ac:dyDescent="0.25">
      <c r="I24046"/>
      <c r="J24046"/>
      <c r="K24046"/>
      <c r="L24046"/>
    </row>
    <row r="24047" spans="9:12" ht="15" x14ac:dyDescent="0.25">
      <c r="I24047"/>
      <c r="J24047"/>
      <c r="K24047"/>
      <c r="L24047"/>
    </row>
    <row r="24048" spans="9:12" ht="15" x14ac:dyDescent="0.25">
      <c r="I24048"/>
      <c r="J24048"/>
      <c r="K24048"/>
      <c r="L24048"/>
    </row>
    <row r="24049" spans="9:12" ht="15" x14ac:dyDescent="0.25">
      <c r="I24049"/>
      <c r="J24049"/>
      <c r="K24049"/>
      <c r="L24049"/>
    </row>
    <row r="24050" spans="9:12" ht="15" x14ac:dyDescent="0.25">
      <c r="I24050"/>
      <c r="J24050"/>
      <c r="K24050"/>
      <c r="L24050"/>
    </row>
    <row r="24051" spans="9:12" ht="15" x14ac:dyDescent="0.25">
      <c r="I24051"/>
      <c r="J24051"/>
      <c r="K24051"/>
      <c r="L24051"/>
    </row>
    <row r="24052" spans="9:12" ht="15" x14ac:dyDescent="0.25">
      <c r="I24052"/>
      <c r="J24052"/>
      <c r="K24052"/>
      <c r="L24052"/>
    </row>
    <row r="24053" spans="9:12" ht="15" x14ac:dyDescent="0.25">
      <c r="I24053"/>
      <c r="J24053"/>
      <c r="K24053"/>
      <c r="L24053"/>
    </row>
    <row r="24054" spans="9:12" ht="15" x14ac:dyDescent="0.25">
      <c r="I24054"/>
      <c r="J24054"/>
      <c r="K24054"/>
      <c r="L24054"/>
    </row>
    <row r="24055" spans="9:12" ht="15" x14ac:dyDescent="0.25">
      <c r="I24055"/>
      <c r="J24055"/>
      <c r="K24055"/>
      <c r="L24055"/>
    </row>
    <row r="24056" spans="9:12" ht="15" x14ac:dyDescent="0.25">
      <c r="I24056"/>
      <c r="J24056"/>
      <c r="K24056"/>
      <c r="L24056"/>
    </row>
    <row r="24057" spans="9:12" ht="15" x14ac:dyDescent="0.25">
      <c r="I24057"/>
      <c r="J24057"/>
      <c r="K24057"/>
      <c r="L24057"/>
    </row>
    <row r="24058" spans="9:12" ht="15" x14ac:dyDescent="0.25">
      <c r="I24058"/>
      <c r="J24058"/>
      <c r="K24058"/>
      <c r="L24058"/>
    </row>
    <row r="24059" spans="9:12" ht="15" x14ac:dyDescent="0.25">
      <c r="I24059"/>
      <c r="J24059"/>
      <c r="K24059"/>
      <c r="L24059"/>
    </row>
    <row r="24060" spans="9:12" ht="15" x14ac:dyDescent="0.25">
      <c r="I24060"/>
      <c r="J24060"/>
      <c r="K24060"/>
      <c r="L24060"/>
    </row>
    <row r="24061" spans="9:12" ht="15" x14ac:dyDescent="0.25">
      <c r="I24061"/>
      <c r="J24061"/>
      <c r="K24061"/>
      <c r="L24061"/>
    </row>
    <row r="24062" spans="9:12" ht="15" x14ac:dyDescent="0.25">
      <c r="I24062"/>
      <c r="J24062"/>
      <c r="K24062"/>
      <c r="L24062"/>
    </row>
    <row r="24063" spans="9:12" ht="15" x14ac:dyDescent="0.25">
      <c r="I24063"/>
      <c r="J24063"/>
      <c r="K24063"/>
      <c r="L24063"/>
    </row>
    <row r="24064" spans="9:12" ht="15" x14ac:dyDescent="0.25">
      <c r="I24064"/>
      <c r="J24064"/>
      <c r="K24064"/>
      <c r="L24064"/>
    </row>
    <row r="24065" spans="9:12" ht="15" x14ac:dyDescent="0.25">
      <c r="I24065"/>
      <c r="J24065"/>
      <c r="K24065"/>
      <c r="L24065"/>
    </row>
    <row r="24066" spans="9:12" ht="15" x14ac:dyDescent="0.25">
      <c r="I24066"/>
      <c r="J24066"/>
      <c r="K24066"/>
      <c r="L24066"/>
    </row>
    <row r="24067" spans="9:12" ht="15" x14ac:dyDescent="0.25">
      <c r="I24067"/>
      <c r="J24067"/>
      <c r="K24067"/>
      <c r="L24067"/>
    </row>
    <row r="24068" spans="9:12" ht="15" x14ac:dyDescent="0.25">
      <c r="I24068"/>
      <c r="J24068"/>
      <c r="K24068"/>
      <c r="L24068"/>
    </row>
    <row r="24069" spans="9:12" ht="15" x14ac:dyDescent="0.25">
      <c r="I24069"/>
      <c r="J24069"/>
      <c r="K24069"/>
      <c r="L24069"/>
    </row>
    <row r="24070" spans="9:12" ht="15" x14ac:dyDescent="0.25">
      <c r="I24070"/>
      <c r="J24070"/>
      <c r="K24070"/>
      <c r="L24070"/>
    </row>
    <row r="24071" spans="9:12" ht="15" x14ac:dyDescent="0.25">
      <c r="I24071"/>
      <c r="J24071"/>
      <c r="K24071"/>
      <c r="L24071"/>
    </row>
    <row r="24072" spans="9:12" ht="15" x14ac:dyDescent="0.25">
      <c r="I24072"/>
      <c r="J24072"/>
      <c r="K24072"/>
      <c r="L24072"/>
    </row>
    <row r="24073" spans="9:12" ht="15" x14ac:dyDescent="0.25">
      <c r="I24073"/>
      <c r="J24073"/>
      <c r="K24073"/>
      <c r="L24073"/>
    </row>
    <row r="24074" spans="9:12" ht="15" x14ac:dyDescent="0.25">
      <c r="I24074"/>
      <c r="J24074"/>
      <c r="K24074"/>
      <c r="L24074"/>
    </row>
    <row r="24075" spans="9:12" ht="15" x14ac:dyDescent="0.25">
      <c r="I24075"/>
      <c r="J24075"/>
      <c r="K24075"/>
      <c r="L24075"/>
    </row>
    <row r="24076" spans="9:12" ht="15" x14ac:dyDescent="0.25">
      <c r="I24076"/>
      <c r="J24076"/>
      <c r="K24076"/>
      <c r="L24076"/>
    </row>
    <row r="24077" spans="9:12" ht="15" x14ac:dyDescent="0.25">
      <c r="I24077"/>
      <c r="J24077"/>
      <c r="K24077"/>
      <c r="L24077"/>
    </row>
    <row r="24078" spans="9:12" ht="15" x14ac:dyDescent="0.25">
      <c r="I24078"/>
      <c r="J24078"/>
      <c r="K24078"/>
      <c r="L24078"/>
    </row>
    <row r="24079" spans="9:12" ht="15" x14ac:dyDescent="0.25">
      <c r="I24079"/>
      <c r="J24079"/>
      <c r="K24079"/>
      <c r="L24079"/>
    </row>
    <row r="24080" spans="9:12" ht="15" x14ac:dyDescent="0.25">
      <c r="I24080"/>
      <c r="J24080"/>
      <c r="K24080"/>
      <c r="L24080"/>
    </row>
    <row r="24081" spans="9:12" ht="15" x14ac:dyDescent="0.25">
      <c r="I24081"/>
      <c r="J24081"/>
      <c r="K24081"/>
      <c r="L24081"/>
    </row>
    <row r="24082" spans="9:12" ht="15" x14ac:dyDescent="0.25">
      <c r="I24082"/>
      <c r="J24082"/>
      <c r="K24082"/>
      <c r="L24082"/>
    </row>
    <row r="24083" spans="9:12" ht="15" x14ac:dyDescent="0.25">
      <c r="I24083"/>
      <c r="J24083"/>
      <c r="K24083"/>
      <c r="L24083"/>
    </row>
    <row r="24084" spans="9:12" ht="15" x14ac:dyDescent="0.25">
      <c r="I24084"/>
      <c r="J24084"/>
      <c r="K24084"/>
      <c r="L24084"/>
    </row>
    <row r="24085" spans="9:12" ht="15" x14ac:dyDescent="0.25">
      <c r="I24085"/>
      <c r="J24085"/>
      <c r="K24085"/>
      <c r="L24085"/>
    </row>
    <row r="24086" spans="9:12" ht="15" x14ac:dyDescent="0.25">
      <c r="I24086"/>
      <c r="J24086"/>
      <c r="K24086"/>
      <c r="L24086"/>
    </row>
    <row r="24087" spans="9:12" ht="15" x14ac:dyDescent="0.25">
      <c r="I24087"/>
      <c r="J24087"/>
      <c r="K24087"/>
      <c r="L24087"/>
    </row>
    <row r="24088" spans="9:12" ht="15" x14ac:dyDescent="0.25">
      <c r="I24088"/>
      <c r="J24088"/>
      <c r="K24088"/>
      <c r="L24088"/>
    </row>
    <row r="24089" spans="9:12" ht="15" x14ac:dyDescent="0.25">
      <c r="I24089"/>
      <c r="J24089"/>
      <c r="K24089"/>
      <c r="L24089"/>
    </row>
    <row r="24090" spans="9:12" ht="15" x14ac:dyDescent="0.25">
      <c r="I24090"/>
      <c r="J24090"/>
      <c r="K24090"/>
      <c r="L24090"/>
    </row>
    <row r="24091" spans="9:12" ht="15" x14ac:dyDescent="0.25">
      <c r="I24091"/>
      <c r="J24091"/>
      <c r="K24091"/>
      <c r="L24091"/>
    </row>
    <row r="24092" spans="9:12" ht="15" x14ac:dyDescent="0.25">
      <c r="I24092"/>
      <c r="J24092"/>
      <c r="K24092"/>
      <c r="L24092"/>
    </row>
    <row r="24093" spans="9:12" ht="15" x14ac:dyDescent="0.25">
      <c r="I24093"/>
      <c r="J24093"/>
      <c r="K24093"/>
      <c r="L24093"/>
    </row>
    <row r="24094" spans="9:12" ht="15" x14ac:dyDescent="0.25">
      <c r="I24094"/>
      <c r="J24094"/>
      <c r="K24094"/>
      <c r="L24094"/>
    </row>
    <row r="24095" spans="9:12" ht="15" x14ac:dyDescent="0.25">
      <c r="I24095"/>
      <c r="J24095"/>
      <c r="K24095"/>
      <c r="L24095"/>
    </row>
    <row r="24096" spans="9:12" ht="15" x14ac:dyDescent="0.25">
      <c r="I24096"/>
      <c r="J24096"/>
      <c r="K24096"/>
      <c r="L24096"/>
    </row>
    <row r="24097" spans="9:12" ht="15" x14ac:dyDescent="0.25">
      <c r="I24097"/>
      <c r="J24097"/>
      <c r="K24097"/>
      <c r="L24097"/>
    </row>
    <row r="24098" spans="9:12" ht="15" x14ac:dyDescent="0.25">
      <c r="I24098"/>
      <c r="J24098"/>
      <c r="K24098"/>
      <c r="L24098"/>
    </row>
    <row r="24099" spans="9:12" ht="15" x14ac:dyDescent="0.25">
      <c r="I24099"/>
      <c r="J24099"/>
      <c r="K24099"/>
      <c r="L24099"/>
    </row>
    <row r="24100" spans="9:12" ht="15" x14ac:dyDescent="0.25">
      <c r="I24100"/>
      <c r="J24100"/>
      <c r="K24100"/>
      <c r="L24100"/>
    </row>
    <row r="24101" spans="9:12" ht="15" x14ac:dyDescent="0.25">
      <c r="I24101"/>
      <c r="J24101"/>
      <c r="K24101"/>
      <c r="L24101"/>
    </row>
    <row r="24102" spans="9:12" ht="15" x14ac:dyDescent="0.25">
      <c r="I24102"/>
      <c r="J24102"/>
      <c r="K24102"/>
      <c r="L24102"/>
    </row>
    <row r="24103" spans="9:12" ht="15" x14ac:dyDescent="0.25">
      <c r="I24103"/>
      <c r="J24103"/>
      <c r="K24103"/>
      <c r="L24103"/>
    </row>
    <row r="24104" spans="9:12" ht="15" x14ac:dyDescent="0.25">
      <c r="I24104"/>
      <c r="J24104"/>
      <c r="K24104"/>
      <c r="L24104"/>
    </row>
    <row r="24105" spans="9:12" ht="15" x14ac:dyDescent="0.25">
      <c r="I24105"/>
      <c r="J24105"/>
      <c r="K24105"/>
      <c r="L24105"/>
    </row>
    <row r="24106" spans="9:12" ht="15" x14ac:dyDescent="0.25">
      <c r="I24106"/>
      <c r="J24106"/>
      <c r="K24106"/>
      <c r="L24106"/>
    </row>
    <row r="24107" spans="9:12" ht="15" x14ac:dyDescent="0.25">
      <c r="I24107"/>
      <c r="J24107"/>
      <c r="K24107"/>
      <c r="L24107"/>
    </row>
    <row r="24108" spans="9:12" ht="15" x14ac:dyDescent="0.25">
      <c r="I24108"/>
      <c r="J24108"/>
      <c r="K24108"/>
      <c r="L24108"/>
    </row>
    <row r="24109" spans="9:12" ht="15" x14ac:dyDescent="0.25">
      <c r="I24109"/>
      <c r="J24109"/>
      <c r="K24109"/>
      <c r="L24109"/>
    </row>
    <row r="24110" spans="9:12" ht="15" x14ac:dyDescent="0.25">
      <c r="I24110"/>
      <c r="J24110"/>
      <c r="K24110"/>
      <c r="L24110"/>
    </row>
    <row r="24111" spans="9:12" ht="15" x14ac:dyDescent="0.25">
      <c r="I24111"/>
      <c r="J24111"/>
      <c r="K24111"/>
      <c r="L24111"/>
    </row>
    <row r="24112" spans="9:12" ht="15" x14ac:dyDescent="0.25">
      <c r="I24112"/>
      <c r="J24112"/>
      <c r="K24112"/>
      <c r="L24112"/>
    </row>
    <row r="24113" spans="9:12" ht="15" x14ac:dyDescent="0.25">
      <c r="I24113"/>
      <c r="J24113"/>
      <c r="K24113"/>
      <c r="L24113"/>
    </row>
    <row r="24114" spans="9:12" ht="15" x14ac:dyDescent="0.25">
      <c r="I24114"/>
      <c r="J24114"/>
      <c r="K24114"/>
      <c r="L24114"/>
    </row>
    <row r="24115" spans="9:12" ht="15" x14ac:dyDescent="0.25">
      <c r="I24115"/>
      <c r="J24115"/>
      <c r="K24115"/>
      <c r="L24115"/>
    </row>
    <row r="24116" spans="9:12" ht="15" x14ac:dyDescent="0.25">
      <c r="I24116"/>
      <c r="J24116"/>
      <c r="K24116"/>
      <c r="L24116"/>
    </row>
    <row r="24117" spans="9:12" ht="15" x14ac:dyDescent="0.25">
      <c r="I24117"/>
      <c r="J24117"/>
      <c r="K24117"/>
      <c r="L24117"/>
    </row>
    <row r="24118" spans="9:12" ht="15" x14ac:dyDescent="0.25">
      <c r="I24118"/>
      <c r="J24118"/>
      <c r="K24118"/>
      <c r="L24118"/>
    </row>
    <row r="24119" spans="9:12" ht="15" x14ac:dyDescent="0.25">
      <c r="I24119"/>
      <c r="J24119"/>
      <c r="K24119"/>
      <c r="L24119"/>
    </row>
    <row r="24120" spans="9:12" ht="15" x14ac:dyDescent="0.25">
      <c r="I24120"/>
      <c r="J24120"/>
      <c r="K24120"/>
      <c r="L24120"/>
    </row>
    <row r="24121" spans="9:12" ht="15" x14ac:dyDescent="0.25">
      <c r="I24121"/>
      <c r="J24121"/>
      <c r="K24121"/>
      <c r="L24121"/>
    </row>
    <row r="24122" spans="9:12" ht="15" x14ac:dyDescent="0.25">
      <c r="I24122"/>
      <c r="J24122"/>
      <c r="K24122"/>
      <c r="L24122"/>
    </row>
    <row r="24123" spans="9:12" ht="15" x14ac:dyDescent="0.25">
      <c r="I24123"/>
      <c r="J24123"/>
      <c r="K24123"/>
      <c r="L24123"/>
    </row>
    <row r="24124" spans="9:12" ht="15" x14ac:dyDescent="0.25">
      <c r="I24124"/>
      <c r="J24124"/>
      <c r="K24124"/>
      <c r="L24124"/>
    </row>
    <row r="24125" spans="9:12" ht="15" x14ac:dyDescent="0.25">
      <c r="I24125"/>
      <c r="J24125"/>
      <c r="K24125"/>
      <c r="L24125"/>
    </row>
    <row r="24126" spans="9:12" ht="15" x14ac:dyDescent="0.25">
      <c r="I24126"/>
      <c r="J24126"/>
      <c r="K24126"/>
      <c r="L24126"/>
    </row>
    <row r="24127" spans="9:12" ht="15" x14ac:dyDescent="0.25">
      <c r="I24127"/>
      <c r="J24127"/>
      <c r="K24127"/>
      <c r="L24127"/>
    </row>
    <row r="24128" spans="9:12" ht="15" x14ac:dyDescent="0.25">
      <c r="I24128"/>
      <c r="J24128"/>
      <c r="K24128"/>
      <c r="L24128"/>
    </row>
    <row r="24129" spans="9:12" ht="15" x14ac:dyDescent="0.25">
      <c r="I24129"/>
      <c r="J24129"/>
      <c r="K24129"/>
      <c r="L24129"/>
    </row>
    <row r="24130" spans="9:12" ht="15" x14ac:dyDescent="0.25">
      <c r="I24130"/>
      <c r="J24130"/>
      <c r="K24130"/>
      <c r="L24130"/>
    </row>
    <row r="24131" spans="9:12" ht="15" x14ac:dyDescent="0.25">
      <c r="I24131"/>
      <c r="J24131"/>
      <c r="K24131"/>
      <c r="L24131"/>
    </row>
    <row r="24132" spans="9:12" ht="15" x14ac:dyDescent="0.25">
      <c r="I24132"/>
      <c r="J24132"/>
      <c r="K24132"/>
      <c r="L24132"/>
    </row>
    <row r="24133" spans="9:12" ht="15" x14ac:dyDescent="0.25">
      <c r="I24133"/>
      <c r="J24133"/>
      <c r="K24133"/>
      <c r="L24133"/>
    </row>
    <row r="24134" spans="9:12" ht="15" x14ac:dyDescent="0.25">
      <c r="I24134"/>
      <c r="J24134"/>
      <c r="K24134"/>
      <c r="L24134"/>
    </row>
    <row r="24135" spans="9:12" ht="15" x14ac:dyDescent="0.25">
      <c r="I24135"/>
      <c r="J24135"/>
      <c r="K24135"/>
      <c r="L24135"/>
    </row>
    <row r="24136" spans="9:12" ht="15" x14ac:dyDescent="0.25">
      <c r="I24136"/>
      <c r="J24136"/>
      <c r="K24136"/>
      <c r="L24136"/>
    </row>
    <row r="24137" spans="9:12" ht="15" x14ac:dyDescent="0.25">
      <c r="I24137"/>
      <c r="J24137"/>
      <c r="K24137"/>
      <c r="L24137"/>
    </row>
    <row r="24138" spans="9:12" ht="15" x14ac:dyDescent="0.25">
      <c r="I24138"/>
      <c r="J24138"/>
      <c r="K24138"/>
      <c r="L24138"/>
    </row>
    <row r="24139" spans="9:12" ht="15" x14ac:dyDescent="0.25">
      <c r="I24139"/>
      <c r="J24139"/>
      <c r="K24139"/>
      <c r="L24139"/>
    </row>
    <row r="24140" spans="9:12" ht="15" x14ac:dyDescent="0.25">
      <c r="I24140"/>
      <c r="J24140"/>
      <c r="K24140"/>
      <c r="L24140"/>
    </row>
    <row r="24141" spans="9:12" ht="15" x14ac:dyDescent="0.25">
      <c r="I24141"/>
      <c r="J24141"/>
      <c r="K24141"/>
      <c r="L24141"/>
    </row>
    <row r="24142" spans="9:12" ht="15" x14ac:dyDescent="0.25">
      <c r="I24142"/>
      <c r="J24142"/>
      <c r="K24142"/>
      <c r="L24142"/>
    </row>
    <row r="24143" spans="9:12" ht="15" x14ac:dyDescent="0.25">
      <c r="I24143"/>
      <c r="J24143"/>
      <c r="K24143"/>
      <c r="L24143"/>
    </row>
    <row r="24144" spans="9:12" ht="15" x14ac:dyDescent="0.25">
      <c r="I24144"/>
      <c r="J24144"/>
      <c r="K24144"/>
      <c r="L24144"/>
    </row>
    <row r="24145" spans="9:12" ht="15" x14ac:dyDescent="0.25">
      <c r="I24145"/>
      <c r="J24145"/>
      <c r="K24145"/>
      <c r="L24145"/>
    </row>
    <row r="24146" spans="9:12" ht="15" x14ac:dyDescent="0.25">
      <c r="I24146"/>
      <c r="J24146"/>
      <c r="K24146"/>
      <c r="L24146"/>
    </row>
    <row r="24147" spans="9:12" ht="15" x14ac:dyDescent="0.25">
      <c r="I24147"/>
      <c r="J24147"/>
      <c r="K24147"/>
      <c r="L24147"/>
    </row>
    <row r="24148" spans="9:12" ht="15" x14ac:dyDescent="0.25">
      <c r="I24148"/>
      <c r="J24148"/>
      <c r="K24148"/>
      <c r="L24148"/>
    </row>
    <row r="24149" spans="9:12" ht="15" x14ac:dyDescent="0.25">
      <c r="I24149"/>
      <c r="J24149"/>
      <c r="K24149"/>
      <c r="L24149"/>
    </row>
    <row r="24150" spans="9:12" ht="15" x14ac:dyDescent="0.25">
      <c r="I24150"/>
      <c r="J24150"/>
      <c r="K24150"/>
      <c r="L24150"/>
    </row>
    <row r="24151" spans="9:12" ht="15" x14ac:dyDescent="0.25">
      <c r="I24151"/>
      <c r="J24151"/>
      <c r="K24151"/>
      <c r="L24151"/>
    </row>
    <row r="24152" spans="9:12" ht="15" x14ac:dyDescent="0.25">
      <c r="I24152"/>
      <c r="J24152"/>
      <c r="K24152"/>
      <c r="L24152"/>
    </row>
    <row r="24153" spans="9:12" ht="15" x14ac:dyDescent="0.25">
      <c r="I24153"/>
      <c r="J24153"/>
      <c r="K24153"/>
      <c r="L24153"/>
    </row>
    <row r="24154" spans="9:12" ht="15" x14ac:dyDescent="0.25">
      <c r="I24154"/>
      <c r="J24154"/>
      <c r="K24154"/>
      <c r="L24154"/>
    </row>
    <row r="24155" spans="9:12" ht="15" x14ac:dyDescent="0.25">
      <c r="I24155"/>
      <c r="J24155"/>
      <c r="K24155"/>
      <c r="L24155"/>
    </row>
    <row r="24156" spans="9:12" ht="15" x14ac:dyDescent="0.25">
      <c r="I24156"/>
      <c r="J24156"/>
      <c r="K24156"/>
      <c r="L24156"/>
    </row>
    <row r="24157" spans="9:12" ht="15" x14ac:dyDescent="0.25">
      <c r="I24157"/>
      <c r="J24157"/>
      <c r="K24157"/>
      <c r="L24157"/>
    </row>
    <row r="24158" spans="9:12" ht="15" x14ac:dyDescent="0.25">
      <c r="I24158"/>
      <c r="J24158"/>
      <c r="K24158"/>
      <c r="L24158"/>
    </row>
    <row r="24159" spans="9:12" ht="15" x14ac:dyDescent="0.25">
      <c r="I24159"/>
      <c r="J24159"/>
      <c r="K24159"/>
      <c r="L24159"/>
    </row>
    <row r="24160" spans="9:12" ht="15" x14ac:dyDescent="0.25">
      <c r="I24160"/>
      <c r="J24160"/>
      <c r="K24160"/>
      <c r="L24160"/>
    </row>
    <row r="24161" spans="9:12" ht="15" x14ac:dyDescent="0.25">
      <c r="I24161"/>
      <c r="J24161"/>
      <c r="K24161"/>
      <c r="L24161"/>
    </row>
    <row r="24162" spans="9:12" ht="15" x14ac:dyDescent="0.25">
      <c r="I24162"/>
      <c r="J24162"/>
      <c r="K24162"/>
      <c r="L24162"/>
    </row>
    <row r="24163" spans="9:12" ht="15" x14ac:dyDescent="0.25">
      <c r="I24163"/>
      <c r="J24163"/>
      <c r="K24163"/>
      <c r="L24163"/>
    </row>
    <row r="24164" spans="9:12" ht="15" x14ac:dyDescent="0.25">
      <c r="I24164"/>
      <c r="J24164"/>
      <c r="K24164"/>
      <c r="L24164"/>
    </row>
    <row r="24165" spans="9:12" ht="15" x14ac:dyDescent="0.25">
      <c r="I24165"/>
      <c r="J24165"/>
      <c r="K24165"/>
      <c r="L24165"/>
    </row>
    <row r="24166" spans="9:12" ht="15" x14ac:dyDescent="0.25">
      <c r="I24166"/>
      <c r="J24166"/>
      <c r="K24166"/>
      <c r="L24166"/>
    </row>
    <row r="24167" spans="9:12" ht="15" x14ac:dyDescent="0.25">
      <c r="I24167"/>
      <c r="J24167"/>
      <c r="K24167"/>
      <c r="L24167"/>
    </row>
    <row r="24168" spans="9:12" ht="15" x14ac:dyDescent="0.25">
      <c r="I24168"/>
      <c r="J24168"/>
      <c r="K24168"/>
      <c r="L24168"/>
    </row>
    <row r="24169" spans="9:12" ht="15" x14ac:dyDescent="0.25">
      <c r="I24169"/>
      <c r="J24169"/>
      <c r="K24169"/>
      <c r="L24169"/>
    </row>
    <row r="24170" spans="9:12" ht="15" x14ac:dyDescent="0.25">
      <c r="I24170"/>
      <c r="J24170"/>
      <c r="K24170"/>
      <c r="L24170"/>
    </row>
    <row r="24171" spans="9:12" ht="15" x14ac:dyDescent="0.25">
      <c r="I24171"/>
      <c r="J24171"/>
      <c r="K24171"/>
      <c r="L24171"/>
    </row>
    <row r="24172" spans="9:12" ht="15" x14ac:dyDescent="0.25">
      <c r="I24172"/>
      <c r="J24172"/>
      <c r="K24172"/>
      <c r="L24172"/>
    </row>
    <row r="24173" spans="9:12" ht="15" x14ac:dyDescent="0.25">
      <c r="I24173"/>
      <c r="J24173"/>
      <c r="K24173"/>
      <c r="L24173"/>
    </row>
    <row r="24174" spans="9:12" ht="15" x14ac:dyDescent="0.25">
      <c r="I24174"/>
      <c r="J24174"/>
      <c r="K24174"/>
      <c r="L24174"/>
    </row>
    <row r="24175" spans="9:12" ht="15" x14ac:dyDescent="0.25">
      <c r="I24175"/>
      <c r="J24175"/>
      <c r="K24175"/>
      <c r="L24175"/>
    </row>
    <row r="24176" spans="9:12" ht="15" x14ac:dyDescent="0.25">
      <c r="I24176"/>
      <c r="J24176"/>
      <c r="K24176"/>
      <c r="L24176"/>
    </row>
    <row r="24177" spans="9:12" ht="15" x14ac:dyDescent="0.25">
      <c r="I24177"/>
      <c r="J24177"/>
      <c r="K24177"/>
      <c r="L24177"/>
    </row>
    <row r="24178" spans="9:12" ht="15" x14ac:dyDescent="0.25">
      <c r="I24178"/>
      <c r="J24178"/>
      <c r="K24178"/>
      <c r="L24178"/>
    </row>
    <row r="24179" spans="9:12" ht="15" x14ac:dyDescent="0.25">
      <c r="I24179"/>
      <c r="J24179"/>
      <c r="K24179"/>
      <c r="L24179"/>
    </row>
    <row r="24180" spans="9:12" ht="15" x14ac:dyDescent="0.25">
      <c r="I24180"/>
      <c r="J24180"/>
      <c r="K24180"/>
      <c r="L24180"/>
    </row>
    <row r="24181" spans="9:12" ht="15" x14ac:dyDescent="0.25">
      <c r="I24181"/>
      <c r="J24181"/>
      <c r="K24181"/>
      <c r="L24181"/>
    </row>
    <row r="24182" spans="9:12" ht="15" x14ac:dyDescent="0.25">
      <c r="I24182"/>
      <c r="J24182"/>
      <c r="K24182"/>
      <c r="L24182"/>
    </row>
    <row r="24183" spans="9:12" ht="15" x14ac:dyDescent="0.25">
      <c r="I24183"/>
      <c r="J24183"/>
      <c r="K24183"/>
      <c r="L24183"/>
    </row>
    <row r="24184" spans="9:12" ht="15" x14ac:dyDescent="0.25">
      <c r="I24184"/>
      <c r="J24184"/>
      <c r="K24184"/>
      <c r="L24184"/>
    </row>
    <row r="24185" spans="9:12" ht="15" x14ac:dyDescent="0.25">
      <c r="I24185"/>
      <c r="J24185"/>
      <c r="K24185"/>
      <c r="L24185"/>
    </row>
    <row r="24186" spans="9:12" ht="15" x14ac:dyDescent="0.25">
      <c r="I24186"/>
      <c r="J24186"/>
      <c r="K24186"/>
      <c r="L24186"/>
    </row>
    <row r="24187" spans="9:12" ht="15" x14ac:dyDescent="0.25">
      <c r="I24187"/>
      <c r="J24187"/>
      <c r="K24187"/>
      <c r="L24187"/>
    </row>
    <row r="24188" spans="9:12" ht="15" x14ac:dyDescent="0.25">
      <c r="I24188"/>
      <c r="J24188"/>
      <c r="K24188"/>
      <c r="L24188"/>
    </row>
    <row r="24189" spans="9:12" ht="15" x14ac:dyDescent="0.25">
      <c r="I24189"/>
      <c r="J24189"/>
      <c r="K24189"/>
      <c r="L24189"/>
    </row>
    <row r="24190" spans="9:12" ht="15" x14ac:dyDescent="0.25">
      <c r="I24190"/>
      <c r="J24190"/>
      <c r="K24190"/>
      <c r="L24190"/>
    </row>
    <row r="24191" spans="9:12" ht="15" x14ac:dyDescent="0.25">
      <c r="I24191"/>
      <c r="J24191"/>
      <c r="K24191"/>
      <c r="L24191"/>
    </row>
    <row r="24192" spans="9:12" ht="15" x14ac:dyDescent="0.25">
      <c r="I24192"/>
      <c r="J24192"/>
      <c r="K24192"/>
      <c r="L24192"/>
    </row>
    <row r="24193" spans="9:12" ht="15" x14ac:dyDescent="0.25">
      <c r="I24193"/>
      <c r="J24193"/>
      <c r="K24193"/>
      <c r="L24193"/>
    </row>
    <row r="24194" spans="9:12" ht="15" x14ac:dyDescent="0.25">
      <c r="I24194"/>
      <c r="J24194"/>
      <c r="K24194"/>
      <c r="L24194"/>
    </row>
    <row r="24195" spans="9:12" ht="15" x14ac:dyDescent="0.25">
      <c r="I24195"/>
      <c r="J24195"/>
      <c r="K24195"/>
      <c r="L24195"/>
    </row>
    <row r="24196" spans="9:12" ht="15" x14ac:dyDescent="0.25">
      <c r="I24196"/>
      <c r="J24196"/>
      <c r="K24196"/>
      <c r="L24196"/>
    </row>
    <row r="24197" spans="9:12" ht="15" x14ac:dyDescent="0.25">
      <c r="I24197"/>
      <c r="J24197"/>
      <c r="K24197"/>
      <c r="L24197"/>
    </row>
    <row r="24198" spans="9:12" ht="15" x14ac:dyDescent="0.25">
      <c r="I24198"/>
      <c r="J24198"/>
      <c r="K24198"/>
      <c r="L24198"/>
    </row>
    <row r="24199" spans="9:12" ht="15" x14ac:dyDescent="0.25">
      <c r="I24199"/>
      <c r="J24199"/>
      <c r="K24199"/>
      <c r="L24199"/>
    </row>
    <row r="24200" spans="9:12" ht="15" x14ac:dyDescent="0.25">
      <c r="I24200"/>
      <c r="J24200"/>
      <c r="K24200"/>
      <c r="L24200"/>
    </row>
    <row r="24201" spans="9:12" ht="15" x14ac:dyDescent="0.25">
      <c r="I24201"/>
      <c r="J24201"/>
      <c r="K24201"/>
      <c r="L24201"/>
    </row>
    <row r="24202" spans="9:12" ht="15" x14ac:dyDescent="0.25">
      <c r="I24202"/>
      <c r="J24202"/>
      <c r="K24202"/>
      <c r="L24202"/>
    </row>
    <row r="24203" spans="9:12" ht="15" x14ac:dyDescent="0.25">
      <c r="I24203"/>
      <c r="J24203"/>
      <c r="K24203"/>
      <c r="L24203"/>
    </row>
    <row r="24204" spans="9:12" ht="15" x14ac:dyDescent="0.25">
      <c r="I24204"/>
      <c r="J24204"/>
      <c r="K24204"/>
      <c r="L24204"/>
    </row>
    <row r="24205" spans="9:12" ht="15" x14ac:dyDescent="0.25">
      <c r="I24205"/>
      <c r="J24205"/>
      <c r="K24205"/>
      <c r="L24205"/>
    </row>
    <row r="24206" spans="9:12" ht="15" x14ac:dyDescent="0.25">
      <c r="I24206"/>
      <c r="J24206"/>
      <c r="K24206"/>
      <c r="L24206"/>
    </row>
    <row r="24207" spans="9:12" ht="15" x14ac:dyDescent="0.25">
      <c r="I24207"/>
      <c r="J24207"/>
      <c r="K24207"/>
      <c r="L24207"/>
    </row>
    <row r="24208" spans="9:12" ht="15" x14ac:dyDescent="0.25">
      <c r="I24208"/>
      <c r="J24208"/>
      <c r="K24208"/>
      <c r="L24208"/>
    </row>
    <row r="24209" spans="9:12" ht="15" x14ac:dyDescent="0.25">
      <c r="I24209"/>
      <c r="J24209"/>
      <c r="K24209"/>
      <c r="L24209"/>
    </row>
    <row r="24210" spans="9:12" ht="15" x14ac:dyDescent="0.25">
      <c r="I24210"/>
      <c r="J24210"/>
      <c r="K24210"/>
      <c r="L24210"/>
    </row>
    <row r="24211" spans="9:12" ht="15" x14ac:dyDescent="0.25">
      <c r="I24211"/>
      <c r="J24211"/>
      <c r="K24211"/>
      <c r="L24211"/>
    </row>
    <row r="24212" spans="9:12" ht="15" x14ac:dyDescent="0.25">
      <c r="I24212"/>
      <c r="J24212"/>
      <c r="K24212"/>
      <c r="L24212"/>
    </row>
    <row r="24213" spans="9:12" ht="15" x14ac:dyDescent="0.25">
      <c r="I24213"/>
      <c r="J24213"/>
      <c r="K24213"/>
      <c r="L24213"/>
    </row>
    <row r="24214" spans="9:12" ht="15" x14ac:dyDescent="0.25">
      <c r="I24214"/>
      <c r="J24214"/>
      <c r="K24214"/>
      <c r="L24214"/>
    </row>
    <row r="24215" spans="9:12" ht="15" x14ac:dyDescent="0.25">
      <c r="I24215"/>
      <c r="J24215"/>
      <c r="K24215"/>
      <c r="L24215"/>
    </row>
    <row r="24216" spans="9:12" ht="15" x14ac:dyDescent="0.25">
      <c r="I24216"/>
      <c r="J24216"/>
      <c r="K24216"/>
      <c r="L24216"/>
    </row>
    <row r="24217" spans="9:12" ht="15" x14ac:dyDescent="0.25">
      <c r="I24217"/>
      <c r="J24217"/>
      <c r="K24217"/>
      <c r="L24217"/>
    </row>
    <row r="24218" spans="9:12" ht="15" x14ac:dyDescent="0.25">
      <c r="I24218"/>
      <c r="J24218"/>
      <c r="K24218"/>
      <c r="L24218"/>
    </row>
    <row r="24219" spans="9:12" ht="15" x14ac:dyDescent="0.25">
      <c r="I24219"/>
      <c r="J24219"/>
      <c r="K24219"/>
      <c r="L24219"/>
    </row>
    <row r="24220" spans="9:12" ht="15" x14ac:dyDescent="0.25">
      <c r="I24220"/>
      <c r="J24220"/>
      <c r="K24220"/>
      <c r="L24220"/>
    </row>
    <row r="24221" spans="9:12" ht="15" x14ac:dyDescent="0.25">
      <c r="I24221"/>
      <c r="J24221"/>
      <c r="K24221"/>
      <c r="L24221"/>
    </row>
    <row r="24222" spans="9:12" ht="15" x14ac:dyDescent="0.25">
      <c r="I24222"/>
      <c r="J24222"/>
      <c r="K24222"/>
      <c r="L24222"/>
    </row>
    <row r="24223" spans="9:12" ht="15" x14ac:dyDescent="0.25">
      <c r="I24223"/>
      <c r="J24223"/>
      <c r="K24223"/>
      <c r="L24223"/>
    </row>
    <row r="24224" spans="9:12" ht="15" x14ac:dyDescent="0.25">
      <c r="I24224"/>
      <c r="J24224"/>
      <c r="K24224"/>
      <c r="L24224"/>
    </row>
    <row r="24225" spans="9:12" ht="15" x14ac:dyDescent="0.25">
      <c r="I24225"/>
      <c r="J24225"/>
      <c r="K24225"/>
      <c r="L24225"/>
    </row>
    <row r="24226" spans="9:12" ht="15" x14ac:dyDescent="0.25">
      <c r="I24226"/>
      <c r="J24226"/>
      <c r="K24226"/>
      <c r="L24226"/>
    </row>
    <row r="24227" spans="9:12" ht="15" x14ac:dyDescent="0.25">
      <c r="I24227"/>
      <c r="J24227"/>
      <c r="K24227"/>
      <c r="L24227"/>
    </row>
    <row r="24228" spans="9:12" ht="15" x14ac:dyDescent="0.25">
      <c r="I24228"/>
      <c r="J24228"/>
      <c r="K24228"/>
      <c r="L24228"/>
    </row>
    <row r="24229" spans="9:12" ht="15" x14ac:dyDescent="0.25">
      <c r="I24229"/>
      <c r="J24229"/>
      <c r="K24229"/>
      <c r="L24229"/>
    </row>
    <row r="24230" spans="9:12" ht="15" x14ac:dyDescent="0.25">
      <c r="I24230"/>
      <c r="J24230"/>
      <c r="K24230"/>
      <c r="L24230"/>
    </row>
    <row r="24231" spans="9:12" ht="15" x14ac:dyDescent="0.25">
      <c r="I24231"/>
      <c r="J24231"/>
      <c r="K24231"/>
      <c r="L24231"/>
    </row>
    <row r="24232" spans="9:12" ht="15" x14ac:dyDescent="0.25">
      <c r="I24232"/>
      <c r="J24232"/>
      <c r="K24232"/>
      <c r="L24232"/>
    </row>
    <row r="24233" spans="9:12" ht="15" x14ac:dyDescent="0.25">
      <c r="I24233"/>
      <c r="J24233"/>
      <c r="K24233"/>
      <c r="L24233"/>
    </row>
    <row r="24234" spans="9:12" ht="15" x14ac:dyDescent="0.25">
      <c r="I24234"/>
      <c r="J24234"/>
      <c r="K24234"/>
      <c r="L24234"/>
    </row>
    <row r="24235" spans="9:12" ht="15" x14ac:dyDescent="0.25">
      <c r="I24235"/>
      <c r="J24235"/>
      <c r="K24235"/>
      <c r="L24235"/>
    </row>
    <row r="24236" spans="9:12" ht="15" x14ac:dyDescent="0.25">
      <c r="I24236"/>
      <c r="J24236"/>
      <c r="K24236"/>
      <c r="L24236"/>
    </row>
    <row r="24237" spans="9:12" ht="15" x14ac:dyDescent="0.25">
      <c r="I24237"/>
      <c r="J24237"/>
      <c r="K24237"/>
      <c r="L24237"/>
    </row>
    <row r="24238" spans="9:12" ht="15" x14ac:dyDescent="0.25">
      <c r="I24238"/>
      <c r="J24238"/>
      <c r="K24238"/>
      <c r="L24238"/>
    </row>
    <row r="24239" spans="9:12" ht="15" x14ac:dyDescent="0.25">
      <c r="I24239"/>
      <c r="J24239"/>
      <c r="K24239"/>
      <c r="L24239"/>
    </row>
    <row r="24240" spans="9:12" ht="15" x14ac:dyDescent="0.25">
      <c r="I24240"/>
      <c r="J24240"/>
      <c r="K24240"/>
      <c r="L24240"/>
    </row>
    <row r="24241" spans="9:12" ht="15" x14ac:dyDescent="0.25">
      <c r="I24241"/>
      <c r="J24241"/>
      <c r="K24241"/>
      <c r="L24241"/>
    </row>
    <row r="24242" spans="9:12" ht="15" x14ac:dyDescent="0.25">
      <c r="I24242"/>
      <c r="J24242"/>
      <c r="K24242"/>
      <c r="L24242"/>
    </row>
    <row r="24243" spans="9:12" ht="15" x14ac:dyDescent="0.25">
      <c r="I24243"/>
      <c r="J24243"/>
      <c r="K24243"/>
      <c r="L24243"/>
    </row>
    <row r="24244" spans="9:12" ht="15" x14ac:dyDescent="0.25">
      <c r="I24244"/>
      <c r="J24244"/>
      <c r="K24244"/>
      <c r="L24244"/>
    </row>
    <row r="24245" spans="9:12" ht="15" x14ac:dyDescent="0.25">
      <c r="I24245"/>
      <c r="J24245"/>
      <c r="K24245"/>
      <c r="L24245"/>
    </row>
    <row r="24246" spans="9:12" ht="15" x14ac:dyDescent="0.25">
      <c r="I24246"/>
      <c r="J24246"/>
      <c r="K24246"/>
      <c r="L24246"/>
    </row>
    <row r="24247" spans="9:12" ht="15" x14ac:dyDescent="0.25">
      <c r="I24247"/>
      <c r="J24247"/>
      <c r="K24247"/>
      <c r="L24247"/>
    </row>
    <row r="24248" spans="9:12" ht="15" x14ac:dyDescent="0.25">
      <c r="I24248"/>
      <c r="J24248"/>
      <c r="K24248"/>
      <c r="L24248"/>
    </row>
    <row r="24249" spans="9:12" ht="15" x14ac:dyDescent="0.25">
      <c r="I24249"/>
      <c r="J24249"/>
      <c r="K24249"/>
      <c r="L24249"/>
    </row>
    <row r="24250" spans="9:12" ht="15" x14ac:dyDescent="0.25">
      <c r="I24250"/>
      <c r="J24250"/>
      <c r="K24250"/>
      <c r="L24250"/>
    </row>
    <row r="24251" spans="9:12" ht="15" x14ac:dyDescent="0.25">
      <c r="I24251"/>
      <c r="J24251"/>
      <c r="K24251"/>
      <c r="L24251"/>
    </row>
    <row r="24252" spans="9:12" ht="15" x14ac:dyDescent="0.25">
      <c r="I24252"/>
      <c r="J24252"/>
      <c r="K24252"/>
      <c r="L24252"/>
    </row>
    <row r="24253" spans="9:12" ht="15" x14ac:dyDescent="0.25">
      <c r="I24253"/>
      <c r="J24253"/>
      <c r="K24253"/>
      <c r="L24253"/>
    </row>
    <row r="24254" spans="9:12" ht="15" x14ac:dyDescent="0.25">
      <c r="I24254"/>
      <c r="J24254"/>
      <c r="K24254"/>
      <c r="L24254"/>
    </row>
    <row r="24255" spans="9:12" ht="15" x14ac:dyDescent="0.25">
      <c r="I24255"/>
      <c r="J24255"/>
      <c r="K24255"/>
      <c r="L24255"/>
    </row>
    <row r="24256" spans="9:12" ht="15" x14ac:dyDescent="0.25">
      <c r="I24256"/>
      <c r="J24256"/>
      <c r="K24256"/>
      <c r="L24256"/>
    </row>
    <row r="24257" spans="9:12" ht="15" x14ac:dyDescent="0.25">
      <c r="I24257"/>
      <c r="J24257"/>
      <c r="K24257"/>
      <c r="L24257"/>
    </row>
    <row r="24258" spans="9:12" ht="15" x14ac:dyDescent="0.25">
      <c r="I24258"/>
      <c r="J24258"/>
      <c r="K24258"/>
      <c r="L24258"/>
    </row>
    <row r="24259" spans="9:12" ht="15" x14ac:dyDescent="0.25">
      <c r="I24259"/>
      <c r="J24259"/>
      <c r="K24259"/>
      <c r="L24259"/>
    </row>
    <row r="24260" spans="9:12" ht="15" x14ac:dyDescent="0.25">
      <c r="I24260"/>
      <c r="J24260"/>
      <c r="K24260"/>
      <c r="L24260"/>
    </row>
    <row r="24261" spans="9:12" ht="15" x14ac:dyDescent="0.25">
      <c r="I24261"/>
      <c r="J24261"/>
      <c r="K24261"/>
      <c r="L24261"/>
    </row>
    <row r="24262" spans="9:12" ht="15" x14ac:dyDescent="0.25">
      <c r="I24262"/>
      <c r="J24262"/>
      <c r="K24262"/>
      <c r="L24262"/>
    </row>
    <row r="24263" spans="9:12" ht="15" x14ac:dyDescent="0.25">
      <c r="I24263"/>
      <c r="J24263"/>
      <c r="K24263"/>
      <c r="L24263"/>
    </row>
    <row r="24264" spans="9:12" ht="15" x14ac:dyDescent="0.25">
      <c r="I24264"/>
      <c r="J24264"/>
      <c r="K24264"/>
      <c r="L24264"/>
    </row>
    <row r="24265" spans="9:12" ht="15" x14ac:dyDescent="0.25">
      <c r="I24265"/>
      <c r="J24265"/>
      <c r="K24265"/>
      <c r="L24265"/>
    </row>
    <row r="24266" spans="9:12" ht="15" x14ac:dyDescent="0.25">
      <c r="I24266"/>
      <c r="J24266"/>
      <c r="K24266"/>
      <c r="L24266"/>
    </row>
    <row r="24267" spans="9:12" ht="15" x14ac:dyDescent="0.25">
      <c r="I24267"/>
      <c r="J24267"/>
      <c r="K24267"/>
      <c r="L24267"/>
    </row>
    <row r="24268" spans="9:12" ht="15" x14ac:dyDescent="0.25">
      <c r="I24268"/>
      <c r="J24268"/>
      <c r="K24268"/>
      <c r="L24268"/>
    </row>
    <row r="24269" spans="9:12" ht="15" x14ac:dyDescent="0.25">
      <c r="I24269"/>
      <c r="J24269"/>
      <c r="K24269"/>
      <c r="L24269"/>
    </row>
    <row r="24270" spans="9:12" ht="15" x14ac:dyDescent="0.25">
      <c r="I24270"/>
      <c r="J24270"/>
      <c r="K24270"/>
      <c r="L24270"/>
    </row>
    <row r="24271" spans="9:12" ht="15" x14ac:dyDescent="0.25">
      <c r="I24271"/>
      <c r="J24271"/>
      <c r="K24271"/>
      <c r="L24271"/>
    </row>
    <row r="24272" spans="9:12" ht="15" x14ac:dyDescent="0.25">
      <c r="I24272"/>
      <c r="J24272"/>
      <c r="K24272"/>
      <c r="L24272"/>
    </row>
    <row r="24273" spans="9:12" ht="15" x14ac:dyDescent="0.25">
      <c r="I24273"/>
      <c r="J24273"/>
      <c r="K24273"/>
      <c r="L24273"/>
    </row>
    <row r="24274" spans="9:12" ht="15" x14ac:dyDescent="0.25">
      <c r="I24274"/>
      <c r="J24274"/>
      <c r="K24274"/>
      <c r="L24274"/>
    </row>
    <row r="24275" spans="9:12" ht="15" x14ac:dyDescent="0.25">
      <c r="I24275"/>
      <c r="J24275"/>
      <c r="K24275"/>
      <c r="L24275"/>
    </row>
    <row r="24276" spans="9:12" ht="15" x14ac:dyDescent="0.25">
      <c r="I24276"/>
      <c r="J24276"/>
      <c r="K24276"/>
      <c r="L24276"/>
    </row>
    <row r="24277" spans="9:12" ht="15" x14ac:dyDescent="0.25">
      <c r="I24277"/>
      <c r="J24277"/>
      <c r="K24277"/>
      <c r="L24277"/>
    </row>
    <row r="24278" spans="9:12" ht="15" x14ac:dyDescent="0.25">
      <c r="I24278"/>
      <c r="J24278"/>
      <c r="K24278"/>
      <c r="L24278"/>
    </row>
    <row r="24279" spans="9:12" ht="15" x14ac:dyDescent="0.25">
      <c r="I24279"/>
      <c r="J24279"/>
      <c r="K24279"/>
      <c r="L24279"/>
    </row>
    <row r="24280" spans="9:12" ht="15" x14ac:dyDescent="0.25">
      <c r="I24280"/>
      <c r="J24280"/>
      <c r="K24280"/>
      <c r="L24280"/>
    </row>
    <row r="24281" spans="9:12" ht="15" x14ac:dyDescent="0.25">
      <c r="I24281"/>
      <c r="J24281"/>
      <c r="K24281"/>
      <c r="L24281"/>
    </row>
    <row r="24282" spans="9:12" ht="15" x14ac:dyDescent="0.25">
      <c r="I24282"/>
      <c r="J24282"/>
      <c r="K24282"/>
      <c r="L24282"/>
    </row>
    <row r="24283" spans="9:12" ht="15" x14ac:dyDescent="0.25">
      <c r="I24283"/>
      <c r="J24283"/>
      <c r="K24283"/>
      <c r="L24283"/>
    </row>
    <row r="24284" spans="9:12" ht="15" x14ac:dyDescent="0.25">
      <c r="I24284"/>
      <c r="J24284"/>
      <c r="K24284"/>
      <c r="L24284"/>
    </row>
    <row r="24285" spans="9:12" ht="15" x14ac:dyDescent="0.25">
      <c r="I24285"/>
      <c r="J24285"/>
      <c r="K24285"/>
      <c r="L24285"/>
    </row>
    <row r="24286" spans="9:12" ht="15" x14ac:dyDescent="0.25">
      <c r="I24286"/>
      <c r="J24286"/>
      <c r="K24286"/>
      <c r="L24286"/>
    </row>
    <row r="24287" spans="9:12" ht="15" x14ac:dyDescent="0.25">
      <c r="I24287"/>
      <c r="J24287"/>
      <c r="K24287"/>
      <c r="L24287"/>
    </row>
    <row r="24288" spans="9:12" ht="15" x14ac:dyDescent="0.25">
      <c r="I24288"/>
      <c r="J24288"/>
      <c r="K24288"/>
      <c r="L24288"/>
    </row>
    <row r="24289" spans="9:12" ht="15" x14ac:dyDescent="0.25">
      <c r="I24289"/>
      <c r="J24289"/>
      <c r="K24289"/>
      <c r="L24289"/>
    </row>
    <row r="24290" spans="9:12" ht="15" x14ac:dyDescent="0.25">
      <c r="I24290"/>
      <c r="J24290"/>
      <c r="K24290"/>
      <c r="L24290"/>
    </row>
    <row r="24291" spans="9:12" ht="15" x14ac:dyDescent="0.25">
      <c r="I24291"/>
      <c r="J24291"/>
      <c r="K24291"/>
      <c r="L24291"/>
    </row>
    <row r="24292" spans="9:12" ht="15" x14ac:dyDescent="0.25">
      <c r="I24292"/>
      <c r="J24292"/>
      <c r="K24292"/>
      <c r="L24292"/>
    </row>
    <row r="24293" spans="9:12" ht="15" x14ac:dyDescent="0.25">
      <c r="I24293"/>
      <c r="J24293"/>
      <c r="K24293"/>
      <c r="L24293"/>
    </row>
    <row r="24294" spans="9:12" ht="15" x14ac:dyDescent="0.25">
      <c r="I24294"/>
      <c r="J24294"/>
      <c r="K24294"/>
      <c r="L24294"/>
    </row>
    <row r="24295" spans="9:12" ht="15" x14ac:dyDescent="0.25">
      <c r="I24295"/>
      <c r="J24295"/>
      <c r="K24295"/>
      <c r="L24295"/>
    </row>
    <row r="24296" spans="9:12" ht="15" x14ac:dyDescent="0.25">
      <c r="I24296"/>
      <c r="J24296"/>
      <c r="K24296"/>
      <c r="L24296"/>
    </row>
    <row r="24297" spans="9:12" ht="15" x14ac:dyDescent="0.25">
      <c r="I24297"/>
      <c r="J24297"/>
      <c r="K24297"/>
      <c r="L24297"/>
    </row>
    <row r="24298" spans="9:12" ht="15" x14ac:dyDescent="0.25">
      <c r="I24298"/>
      <c r="J24298"/>
      <c r="K24298"/>
      <c r="L24298"/>
    </row>
    <row r="24299" spans="9:12" ht="15" x14ac:dyDescent="0.25">
      <c r="I24299"/>
      <c r="J24299"/>
      <c r="K24299"/>
      <c r="L24299"/>
    </row>
    <row r="24300" spans="9:12" ht="15" x14ac:dyDescent="0.25">
      <c r="I24300"/>
      <c r="J24300"/>
      <c r="K24300"/>
      <c r="L24300"/>
    </row>
    <row r="24301" spans="9:12" ht="15" x14ac:dyDescent="0.25">
      <c r="I24301"/>
      <c r="J24301"/>
      <c r="K24301"/>
      <c r="L24301"/>
    </row>
    <row r="24302" spans="9:12" ht="15" x14ac:dyDescent="0.25">
      <c r="I24302"/>
      <c r="J24302"/>
      <c r="K24302"/>
      <c r="L24302"/>
    </row>
    <row r="24303" spans="9:12" ht="15" x14ac:dyDescent="0.25">
      <c r="I24303"/>
      <c r="J24303"/>
      <c r="K24303"/>
      <c r="L24303"/>
    </row>
    <row r="24304" spans="9:12" ht="15" x14ac:dyDescent="0.25">
      <c r="I24304"/>
      <c r="J24304"/>
      <c r="K24304"/>
      <c r="L24304"/>
    </row>
    <row r="24305" spans="9:12" ht="15" x14ac:dyDescent="0.25">
      <c r="I24305"/>
      <c r="J24305"/>
      <c r="K24305"/>
      <c r="L24305"/>
    </row>
    <row r="24306" spans="9:12" ht="15" x14ac:dyDescent="0.25">
      <c r="I24306"/>
      <c r="J24306"/>
      <c r="K24306"/>
      <c r="L24306"/>
    </row>
    <row r="24307" spans="9:12" ht="15" x14ac:dyDescent="0.25">
      <c r="I24307"/>
      <c r="J24307"/>
      <c r="K24307"/>
      <c r="L24307"/>
    </row>
    <row r="24308" spans="9:12" ht="15" x14ac:dyDescent="0.25">
      <c r="I24308"/>
      <c r="J24308"/>
      <c r="K24308"/>
      <c r="L24308"/>
    </row>
    <row r="24309" spans="9:12" ht="15" x14ac:dyDescent="0.25">
      <c r="I24309"/>
      <c r="J24309"/>
      <c r="K24309"/>
      <c r="L24309"/>
    </row>
    <row r="24310" spans="9:12" ht="15" x14ac:dyDescent="0.25">
      <c r="I24310"/>
      <c r="J24310"/>
      <c r="K24310"/>
      <c r="L24310"/>
    </row>
    <row r="24311" spans="9:12" ht="15" x14ac:dyDescent="0.25">
      <c r="I24311"/>
      <c r="J24311"/>
      <c r="K24311"/>
      <c r="L24311"/>
    </row>
    <row r="24312" spans="9:12" ht="15" x14ac:dyDescent="0.25">
      <c r="I24312"/>
      <c r="J24312"/>
      <c r="K24312"/>
      <c r="L24312"/>
    </row>
    <row r="24313" spans="9:12" ht="15" x14ac:dyDescent="0.25">
      <c r="I24313"/>
      <c r="J24313"/>
      <c r="K24313"/>
      <c r="L24313"/>
    </row>
    <row r="24314" spans="9:12" ht="15" x14ac:dyDescent="0.25">
      <c r="I24314"/>
      <c r="J24314"/>
      <c r="K24314"/>
      <c r="L24314"/>
    </row>
    <row r="24315" spans="9:12" ht="15" x14ac:dyDescent="0.25">
      <c r="I24315"/>
      <c r="J24315"/>
      <c r="K24315"/>
      <c r="L24315"/>
    </row>
    <row r="24316" spans="9:12" ht="15" x14ac:dyDescent="0.25">
      <c r="I24316"/>
      <c r="J24316"/>
      <c r="K24316"/>
      <c r="L24316"/>
    </row>
    <row r="24317" spans="9:12" ht="15" x14ac:dyDescent="0.25">
      <c r="I24317"/>
      <c r="J24317"/>
      <c r="K24317"/>
      <c r="L24317"/>
    </row>
    <row r="24318" spans="9:12" ht="15" x14ac:dyDescent="0.25">
      <c r="I24318"/>
      <c r="J24318"/>
      <c r="K24318"/>
      <c r="L24318"/>
    </row>
    <row r="24319" spans="9:12" ht="15" x14ac:dyDescent="0.25">
      <c r="I24319"/>
      <c r="J24319"/>
      <c r="K24319"/>
      <c r="L24319"/>
    </row>
    <row r="24320" spans="9:12" ht="15" x14ac:dyDescent="0.25">
      <c r="I24320"/>
      <c r="J24320"/>
      <c r="K24320"/>
      <c r="L24320"/>
    </row>
    <row r="24321" spans="9:12" ht="15" x14ac:dyDescent="0.25">
      <c r="I24321"/>
      <c r="J24321"/>
      <c r="K24321"/>
      <c r="L24321"/>
    </row>
    <row r="24322" spans="9:12" ht="15" x14ac:dyDescent="0.25">
      <c r="I24322"/>
      <c r="J24322"/>
      <c r="K24322"/>
      <c r="L24322"/>
    </row>
    <row r="24323" spans="9:12" ht="15" x14ac:dyDescent="0.25">
      <c r="I24323"/>
      <c r="J24323"/>
      <c r="K24323"/>
      <c r="L24323"/>
    </row>
    <row r="24324" spans="9:12" ht="15" x14ac:dyDescent="0.25">
      <c r="I24324"/>
      <c r="J24324"/>
      <c r="K24324"/>
      <c r="L24324"/>
    </row>
    <row r="24325" spans="9:12" ht="15" x14ac:dyDescent="0.25">
      <c r="I24325"/>
      <c r="J24325"/>
      <c r="K24325"/>
      <c r="L24325"/>
    </row>
    <row r="24326" spans="9:12" ht="15" x14ac:dyDescent="0.25">
      <c r="I24326"/>
      <c r="J24326"/>
      <c r="K24326"/>
      <c r="L24326"/>
    </row>
    <row r="24327" spans="9:12" ht="15" x14ac:dyDescent="0.25">
      <c r="I24327"/>
      <c r="J24327"/>
      <c r="K24327"/>
      <c r="L24327"/>
    </row>
    <row r="24328" spans="9:12" ht="15" x14ac:dyDescent="0.25">
      <c r="I24328"/>
      <c r="J24328"/>
      <c r="K24328"/>
      <c r="L24328"/>
    </row>
    <row r="24329" spans="9:12" ht="15" x14ac:dyDescent="0.25">
      <c r="I24329"/>
      <c r="J24329"/>
      <c r="K24329"/>
      <c r="L24329"/>
    </row>
    <row r="24330" spans="9:12" ht="15" x14ac:dyDescent="0.25">
      <c r="I24330"/>
      <c r="J24330"/>
      <c r="K24330"/>
      <c r="L24330"/>
    </row>
    <row r="24331" spans="9:12" ht="15" x14ac:dyDescent="0.25">
      <c r="I24331"/>
      <c r="J24331"/>
      <c r="K24331"/>
      <c r="L24331"/>
    </row>
    <row r="24332" spans="9:12" ht="15" x14ac:dyDescent="0.25">
      <c r="I24332"/>
      <c r="J24332"/>
      <c r="K24332"/>
      <c r="L24332"/>
    </row>
    <row r="24333" spans="9:12" ht="15" x14ac:dyDescent="0.25">
      <c r="I24333"/>
      <c r="J24333"/>
      <c r="K24333"/>
      <c r="L24333"/>
    </row>
    <row r="24334" spans="9:12" ht="15" x14ac:dyDescent="0.25">
      <c r="I24334"/>
      <c r="J24334"/>
      <c r="K24334"/>
      <c r="L24334"/>
    </row>
    <row r="24335" spans="9:12" ht="15" x14ac:dyDescent="0.25">
      <c r="I24335"/>
      <c r="J24335"/>
      <c r="K24335"/>
      <c r="L24335"/>
    </row>
    <row r="24336" spans="9:12" ht="15" x14ac:dyDescent="0.25">
      <c r="I24336"/>
      <c r="J24336"/>
      <c r="K24336"/>
      <c r="L24336"/>
    </row>
    <row r="24337" spans="9:12" ht="15" x14ac:dyDescent="0.25">
      <c r="I24337"/>
      <c r="J24337"/>
      <c r="K24337"/>
      <c r="L24337"/>
    </row>
    <row r="24338" spans="9:12" ht="15" x14ac:dyDescent="0.25">
      <c r="I24338"/>
      <c r="J24338"/>
      <c r="K24338"/>
      <c r="L24338"/>
    </row>
    <row r="24339" spans="9:12" ht="15" x14ac:dyDescent="0.25">
      <c r="I24339"/>
      <c r="J24339"/>
      <c r="K24339"/>
      <c r="L24339"/>
    </row>
    <row r="24340" spans="9:12" ht="15" x14ac:dyDescent="0.25">
      <c r="I24340"/>
      <c r="J24340"/>
      <c r="K24340"/>
      <c r="L24340"/>
    </row>
    <row r="24341" spans="9:12" ht="15" x14ac:dyDescent="0.25">
      <c r="I24341"/>
      <c r="J24341"/>
      <c r="K24341"/>
      <c r="L24341"/>
    </row>
    <row r="24342" spans="9:12" ht="15" x14ac:dyDescent="0.25">
      <c r="I24342"/>
      <c r="J24342"/>
      <c r="K24342"/>
      <c r="L24342"/>
    </row>
    <row r="24343" spans="9:12" ht="15" x14ac:dyDescent="0.25">
      <c r="I24343"/>
      <c r="J24343"/>
      <c r="K24343"/>
      <c r="L24343"/>
    </row>
    <row r="24344" spans="9:12" ht="15" x14ac:dyDescent="0.25">
      <c r="I24344"/>
      <c r="J24344"/>
      <c r="K24344"/>
      <c r="L24344"/>
    </row>
    <row r="24345" spans="9:12" ht="15" x14ac:dyDescent="0.25">
      <c r="I24345"/>
      <c r="J24345"/>
      <c r="K24345"/>
      <c r="L24345"/>
    </row>
    <row r="24346" spans="9:12" ht="15" x14ac:dyDescent="0.25">
      <c r="I24346"/>
      <c r="J24346"/>
      <c r="K24346"/>
      <c r="L24346"/>
    </row>
    <row r="24347" spans="9:12" ht="15" x14ac:dyDescent="0.25">
      <c r="I24347"/>
      <c r="J24347"/>
      <c r="K24347"/>
      <c r="L24347"/>
    </row>
    <row r="24348" spans="9:12" ht="15" x14ac:dyDescent="0.25">
      <c r="I24348"/>
      <c r="J24348"/>
      <c r="K24348"/>
      <c r="L24348"/>
    </row>
    <row r="24349" spans="9:12" ht="15" x14ac:dyDescent="0.25">
      <c r="I24349"/>
      <c r="J24349"/>
      <c r="K24349"/>
      <c r="L24349"/>
    </row>
    <row r="24350" spans="9:12" ht="15" x14ac:dyDescent="0.25">
      <c r="I24350"/>
      <c r="J24350"/>
      <c r="K24350"/>
      <c r="L24350"/>
    </row>
    <row r="24351" spans="9:12" ht="15" x14ac:dyDescent="0.25">
      <c r="I24351"/>
      <c r="J24351"/>
      <c r="K24351"/>
      <c r="L24351"/>
    </row>
    <row r="24352" spans="9:12" ht="15" x14ac:dyDescent="0.25">
      <c r="I24352"/>
      <c r="J24352"/>
      <c r="K24352"/>
      <c r="L24352"/>
    </row>
    <row r="24353" spans="9:12" ht="15" x14ac:dyDescent="0.25">
      <c r="I24353"/>
      <c r="J24353"/>
      <c r="K24353"/>
      <c r="L24353"/>
    </row>
    <row r="24354" spans="9:12" ht="15" x14ac:dyDescent="0.25">
      <c r="I24354"/>
      <c r="J24354"/>
      <c r="K24354"/>
      <c r="L24354"/>
    </row>
    <row r="24355" spans="9:12" ht="15" x14ac:dyDescent="0.25">
      <c r="I24355"/>
      <c r="J24355"/>
      <c r="K24355"/>
      <c r="L24355"/>
    </row>
    <row r="24356" spans="9:12" ht="15" x14ac:dyDescent="0.25">
      <c r="I24356"/>
      <c r="J24356"/>
      <c r="K24356"/>
      <c r="L24356"/>
    </row>
    <row r="24357" spans="9:12" ht="15" x14ac:dyDescent="0.25">
      <c r="I24357"/>
      <c r="J24357"/>
      <c r="K24357"/>
      <c r="L24357"/>
    </row>
    <row r="24358" spans="9:12" ht="15" x14ac:dyDescent="0.25">
      <c r="I24358"/>
      <c r="J24358"/>
      <c r="K24358"/>
      <c r="L24358"/>
    </row>
    <row r="24359" spans="9:12" ht="15" x14ac:dyDescent="0.25">
      <c r="I24359"/>
      <c r="J24359"/>
      <c r="K24359"/>
      <c r="L24359"/>
    </row>
    <row r="24360" spans="9:12" ht="15" x14ac:dyDescent="0.25">
      <c r="I24360"/>
      <c r="J24360"/>
      <c r="K24360"/>
      <c r="L24360"/>
    </row>
    <row r="24361" spans="9:12" ht="15" x14ac:dyDescent="0.25">
      <c r="I24361"/>
      <c r="J24361"/>
      <c r="K24361"/>
      <c r="L24361"/>
    </row>
    <row r="24362" spans="9:12" ht="15" x14ac:dyDescent="0.25">
      <c r="I24362"/>
      <c r="J24362"/>
      <c r="K24362"/>
      <c r="L24362"/>
    </row>
    <row r="24363" spans="9:12" ht="15" x14ac:dyDescent="0.25">
      <c r="I24363"/>
      <c r="J24363"/>
      <c r="K24363"/>
      <c r="L24363"/>
    </row>
    <row r="24364" spans="9:12" ht="15" x14ac:dyDescent="0.25">
      <c r="I24364"/>
      <c r="J24364"/>
      <c r="K24364"/>
      <c r="L24364"/>
    </row>
    <row r="24365" spans="9:12" ht="15" x14ac:dyDescent="0.25">
      <c r="I24365"/>
      <c r="J24365"/>
      <c r="K24365"/>
      <c r="L24365"/>
    </row>
    <row r="24366" spans="9:12" ht="15" x14ac:dyDescent="0.25">
      <c r="I24366"/>
      <c r="J24366"/>
      <c r="K24366"/>
      <c r="L24366"/>
    </row>
    <row r="24367" spans="9:12" ht="15" x14ac:dyDescent="0.25">
      <c r="I24367"/>
      <c r="J24367"/>
      <c r="K24367"/>
      <c r="L24367"/>
    </row>
    <row r="24368" spans="9:12" ht="15" x14ac:dyDescent="0.25">
      <c r="I24368"/>
      <c r="J24368"/>
      <c r="K24368"/>
      <c r="L24368"/>
    </row>
    <row r="24369" spans="9:12" ht="15" x14ac:dyDescent="0.25">
      <c r="I24369"/>
      <c r="J24369"/>
      <c r="K24369"/>
      <c r="L24369"/>
    </row>
    <row r="24370" spans="9:12" ht="15" x14ac:dyDescent="0.25">
      <c r="I24370"/>
      <c r="J24370"/>
      <c r="K24370"/>
      <c r="L24370"/>
    </row>
    <row r="24371" spans="9:12" ht="15" x14ac:dyDescent="0.25">
      <c r="I24371"/>
      <c r="J24371"/>
      <c r="K24371"/>
      <c r="L24371"/>
    </row>
    <row r="24372" spans="9:12" ht="15" x14ac:dyDescent="0.25">
      <c r="I24372"/>
      <c r="J24372"/>
      <c r="K24372"/>
      <c r="L24372"/>
    </row>
    <row r="24373" spans="9:12" ht="15" x14ac:dyDescent="0.25">
      <c r="I24373"/>
      <c r="J24373"/>
      <c r="K24373"/>
      <c r="L24373"/>
    </row>
    <row r="24374" spans="9:12" ht="15" x14ac:dyDescent="0.25">
      <c r="I24374"/>
      <c r="J24374"/>
      <c r="K24374"/>
      <c r="L24374"/>
    </row>
    <row r="24375" spans="9:12" ht="15" x14ac:dyDescent="0.25">
      <c r="I24375"/>
      <c r="J24375"/>
      <c r="K24375"/>
      <c r="L24375"/>
    </row>
    <row r="24376" spans="9:12" ht="15" x14ac:dyDescent="0.25">
      <c r="I24376"/>
      <c r="J24376"/>
      <c r="K24376"/>
      <c r="L24376"/>
    </row>
    <row r="24377" spans="9:12" ht="15" x14ac:dyDescent="0.25">
      <c r="I24377"/>
      <c r="J24377"/>
      <c r="K24377"/>
      <c r="L24377"/>
    </row>
    <row r="24378" spans="9:12" ht="15" x14ac:dyDescent="0.25">
      <c r="I24378"/>
      <c r="J24378"/>
      <c r="K24378"/>
      <c r="L24378"/>
    </row>
    <row r="24379" spans="9:12" ht="15" x14ac:dyDescent="0.25">
      <c r="I24379"/>
      <c r="J24379"/>
      <c r="K24379"/>
      <c r="L24379"/>
    </row>
    <row r="24380" spans="9:12" ht="15" x14ac:dyDescent="0.25">
      <c r="I24380"/>
      <c r="J24380"/>
      <c r="K24380"/>
      <c r="L24380"/>
    </row>
    <row r="24381" spans="9:12" ht="15" x14ac:dyDescent="0.25">
      <c r="I24381"/>
      <c r="J24381"/>
      <c r="K24381"/>
      <c r="L24381"/>
    </row>
    <row r="24382" spans="9:12" ht="15" x14ac:dyDescent="0.25">
      <c r="I24382"/>
      <c r="J24382"/>
      <c r="K24382"/>
      <c r="L24382"/>
    </row>
    <row r="24383" spans="9:12" ht="15" x14ac:dyDescent="0.25">
      <c r="I24383"/>
      <c r="J24383"/>
      <c r="K24383"/>
      <c r="L24383"/>
    </row>
    <row r="24384" spans="9:12" ht="15" x14ac:dyDescent="0.25">
      <c r="I24384"/>
      <c r="J24384"/>
      <c r="K24384"/>
      <c r="L24384"/>
    </row>
    <row r="24385" spans="9:12" ht="15" x14ac:dyDescent="0.25">
      <c r="I24385"/>
      <c r="J24385"/>
      <c r="K24385"/>
      <c r="L24385"/>
    </row>
    <row r="24386" spans="9:12" ht="15" x14ac:dyDescent="0.25">
      <c r="I24386"/>
      <c r="J24386"/>
      <c r="K24386"/>
      <c r="L24386"/>
    </row>
    <row r="24387" spans="9:12" ht="15" x14ac:dyDescent="0.25">
      <c r="I24387"/>
      <c r="J24387"/>
      <c r="K24387"/>
      <c r="L24387"/>
    </row>
    <row r="24388" spans="9:12" ht="15" x14ac:dyDescent="0.25">
      <c r="I24388"/>
      <c r="J24388"/>
      <c r="K24388"/>
      <c r="L24388"/>
    </row>
    <row r="24389" spans="9:12" ht="15" x14ac:dyDescent="0.25">
      <c r="I24389"/>
      <c r="J24389"/>
      <c r="K24389"/>
      <c r="L24389"/>
    </row>
    <row r="24390" spans="9:12" ht="15" x14ac:dyDescent="0.25">
      <c r="I24390"/>
      <c r="J24390"/>
      <c r="K24390"/>
      <c r="L24390"/>
    </row>
    <row r="24391" spans="9:12" ht="15" x14ac:dyDescent="0.25">
      <c r="I24391"/>
      <c r="J24391"/>
      <c r="K24391"/>
      <c r="L24391"/>
    </row>
    <row r="24392" spans="9:12" ht="15" x14ac:dyDescent="0.25">
      <c r="I24392"/>
      <c r="J24392"/>
      <c r="K24392"/>
      <c r="L24392"/>
    </row>
    <row r="24393" spans="9:12" ht="15" x14ac:dyDescent="0.25">
      <c r="I24393"/>
      <c r="J24393"/>
      <c r="K24393"/>
      <c r="L24393"/>
    </row>
    <row r="24394" spans="9:12" ht="15" x14ac:dyDescent="0.25">
      <c r="I24394"/>
      <c r="J24394"/>
      <c r="K24394"/>
      <c r="L24394"/>
    </row>
    <row r="24395" spans="9:12" ht="15" x14ac:dyDescent="0.25">
      <c r="I24395"/>
      <c r="J24395"/>
      <c r="K24395"/>
      <c r="L24395"/>
    </row>
    <row r="24396" spans="9:12" ht="15" x14ac:dyDescent="0.25">
      <c r="I24396"/>
      <c r="J24396"/>
      <c r="K24396"/>
      <c r="L24396"/>
    </row>
    <row r="24397" spans="9:12" ht="15" x14ac:dyDescent="0.25">
      <c r="I24397"/>
      <c r="J24397"/>
      <c r="K24397"/>
      <c r="L24397"/>
    </row>
    <row r="24398" spans="9:12" ht="15" x14ac:dyDescent="0.25">
      <c r="I24398"/>
      <c r="J24398"/>
      <c r="K24398"/>
      <c r="L24398"/>
    </row>
    <row r="24399" spans="9:12" ht="15" x14ac:dyDescent="0.25">
      <c r="I24399"/>
      <c r="J24399"/>
      <c r="K24399"/>
      <c r="L24399"/>
    </row>
    <row r="24400" spans="9:12" ht="15" x14ac:dyDescent="0.25">
      <c r="I24400"/>
      <c r="J24400"/>
      <c r="K24400"/>
      <c r="L24400"/>
    </row>
    <row r="24401" spans="9:12" ht="15" x14ac:dyDescent="0.25">
      <c r="I24401"/>
      <c r="J24401"/>
      <c r="K24401"/>
      <c r="L24401"/>
    </row>
    <row r="24402" spans="9:12" ht="15" x14ac:dyDescent="0.25">
      <c r="I24402"/>
      <c r="J24402"/>
      <c r="K24402"/>
      <c r="L24402"/>
    </row>
    <row r="24403" spans="9:12" ht="15" x14ac:dyDescent="0.25">
      <c r="I24403"/>
      <c r="J24403"/>
      <c r="K24403"/>
      <c r="L24403"/>
    </row>
    <row r="24404" spans="9:12" ht="15" x14ac:dyDescent="0.25">
      <c r="I24404"/>
      <c r="J24404"/>
      <c r="K24404"/>
      <c r="L24404"/>
    </row>
    <row r="24405" spans="9:12" ht="15" x14ac:dyDescent="0.25">
      <c r="I24405"/>
      <c r="J24405"/>
      <c r="K24405"/>
      <c r="L24405"/>
    </row>
    <row r="24406" spans="9:12" ht="15" x14ac:dyDescent="0.25">
      <c r="I24406"/>
      <c r="J24406"/>
      <c r="K24406"/>
      <c r="L24406"/>
    </row>
    <row r="24407" spans="9:12" ht="15" x14ac:dyDescent="0.25">
      <c r="I24407"/>
      <c r="J24407"/>
      <c r="K24407"/>
      <c r="L24407"/>
    </row>
    <row r="24408" spans="9:12" ht="15" x14ac:dyDescent="0.25">
      <c r="I24408"/>
      <c r="J24408"/>
      <c r="K24408"/>
      <c r="L24408"/>
    </row>
    <row r="24409" spans="9:12" ht="15" x14ac:dyDescent="0.25">
      <c r="I24409"/>
      <c r="J24409"/>
      <c r="K24409"/>
      <c r="L24409"/>
    </row>
    <row r="24410" spans="9:12" ht="15" x14ac:dyDescent="0.25">
      <c r="I24410"/>
      <c r="J24410"/>
      <c r="K24410"/>
      <c r="L24410"/>
    </row>
    <row r="24411" spans="9:12" ht="15" x14ac:dyDescent="0.25">
      <c r="I24411"/>
      <c r="J24411"/>
      <c r="K24411"/>
      <c r="L24411"/>
    </row>
    <row r="24412" spans="9:12" ht="15" x14ac:dyDescent="0.25">
      <c r="I24412"/>
      <c r="J24412"/>
      <c r="K24412"/>
      <c r="L24412"/>
    </row>
    <row r="24413" spans="9:12" ht="15" x14ac:dyDescent="0.25">
      <c r="I24413"/>
      <c r="J24413"/>
      <c r="K24413"/>
      <c r="L24413"/>
    </row>
    <row r="24414" spans="9:12" ht="15" x14ac:dyDescent="0.25">
      <c r="I24414"/>
      <c r="J24414"/>
      <c r="K24414"/>
      <c r="L24414"/>
    </row>
    <row r="24415" spans="9:12" ht="15" x14ac:dyDescent="0.25">
      <c r="I24415"/>
      <c r="J24415"/>
      <c r="K24415"/>
      <c r="L24415"/>
    </row>
    <row r="24416" spans="9:12" ht="15" x14ac:dyDescent="0.25">
      <c r="I24416"/>
      <c r="J24416"/>
      <c r="K24416"/>
      <c r="L24416"/>
    </row>
    <row r="24417" spans="9:12" ht="15" x14ac:dyDescent="0.25">
      <c r="I24417"/>
      <c r="J24417"/>
      <c r="K24417"/>
      <c r="L24417"/>
    </row>
    <row r="24418" spans="9:12" ht="15" x14ac:dyDescent="0.25">
      <c r="I24418"/>
      <c r="J24418"/>
      <c r="K24418"/>
      <c r="L24418"/>
    </row>
    <row r="24419" spans="9:12" ht="15" x14ac:dyDescent="0.25">
      <c r="I24419"/>
      <c r="J24419"/>
      <c r="K24419"/>
      <c r="L24419"/>
    </row>
    <row r="24420" spans="9:12" ht="15" x14ac:dyDescent="0.25">
      <c r="I24420"/>
      <c r="J24420"/>
      <c r="K24420"/>
      <c r="L24420"/>
    </row>
    <row r="24421" spans="9:12" ht="15" x14ac:dyDescent="0.25">
      <c r="I24421"/>
      <c r="J24421"/>
      <c r="K24421"/>
      <c r="L24421"/>
    </row>
    <row r="24422" spans="9:12" ht="15" x14ac:dyDescent="0.25">
      <c r="I24422"/>
      <c r="J24422"/>
      <c r="K24422"/>
      <c r="L24422"/>
    </row>
    <row r="24423" spans="9:12" ht="15" x14ac:dyDescent="0.25">
      <c r="I24423"/>
      <c r="J24423"/>
      <c r="K24423"/>
      <c r="L24423"/>
    </row>
    <row r="24424" spans="9:12" ht="15" x14ac:dyDescent="0.25">
      <c r="I24424"/>
      <c r="J24424"/>
      <c r="K24424"/>
      <c r="L24424"/>
    </row>
    <row r="24425" spans="9:12" ht="15" x14ac:dyDescent="0.25">
      <c r="I24425"/>
      <c r="J24425"/>
      <c r="K24425"/>
      <c r="L24425"/>
    </row>
    <row r="24426" spans="9:12" ht="15" x14ac:dyDescent="0.25">
      <c r="I24426"/>
      <c r="J24426"/>
      <c r="K24426"/>
      <c r="L24426"/>
    </row>
    <row r="24427" spans="9:12" ht="15" x14ac:dyDescent="0.25">
      <c r="I24427"/>
      <c r="J24427"/>
      <c r="K24427"/>
      <c r="L24427"/>
    </row>
    <row r="24428" spans="9:12" ht="15" x14ac:dyDescent="0.25">
      <c r="I24428"/>
      <c r="J24428"/>
      <c r="K24428"/>
      <c r="L24428"/>
    </row>
    <row r="24429" spans="9:12" ht="15" x14ac:dyDescent="0.25">
      <c r="I24429"/>
      <c r="J24429"/>
      <c r="K24429"/>
      <c r="L24429"/>
    </row>
    <row r="24430" spans="9:12" ht="15" x14ac:dyDescent="0.25">
      <c r="I24430"/>
      <c r="J24430"/>
      <c r="K24430"/>
      <c r="L24430"/>
    </row>
    <row r="24431" spans="9:12" ht="15" x14ac:dyDescent="0.25">
      <c r="I24431"/>
      <c r="J24431"/>
      <c r="K24431"/>
      <c r="L24431"/>
    </row>
    <row r="24432" spans="9:12" ht="15" x14ac:dyDescent="0.25">
      <c r="I24432"/>
      <c r="J24432"/>
      <c r="K24432"/>
      <c r="L24432"/>
    </row>
    <row r="24433" spans="9:12" ht="15" x14ac:dyDescent="0.25">
      <c r="I24433"/>
      <c r="J24433"/>
      <c r="K24433"/>
      <c r="L24433"/>
    </row>
    <row r="24434" spans="9:12" ht="15" x14ac:dyDescent="0.25">
      <c r="I24434"/>
      <c r="J24434"/>
      <c r="K24434"/>
      <c r="L24434"/>
    </row>
    <row r="24435" spans="9:12" ht="15" x14ac:dyDescent="0.25">
      <c r="I24435"/>
      <c r="J24435"/>
      <c r="K24435"/>
      <c r="L24435"/>
    </row>
    <row r="24436" spans="9:12" ht="15" x14ac:dyDescent="0.25">
      <c r="I24436"/>
      <c r="J24436"/>
      <c r="K24436"/>
      <c r="L24436"/>
    </row>
    <row r="24437" spans="9:12" ht="15" x14ac:dyDescent="0.25">
      <c r="I24437"/>
      <c r="J24437"/>
      <c r="K24437"/>
      <c r="L24437"/>
    </row>
    <row r="24438" spans="9:12" ht="15" x14ac:dyDescent="0.25">
      <c r="I24438"/>
      <c r="J24438"/>
      <c r="K24438"/>
      <c r="L24438"/>
    </row>
    <row r="24439" spans="9:12" ht="15" x14ac:dyDescent="0.25">
      <c r="I24439"/>
      <c r="J24439"/>
      <c r="K24439"/>
      <c r="L24439"/>
    </row>
    <row r="24440" spans="9:12" ht="15" x14ac:dyDescent="0.25">
      <c r="I24440"/>
      <c r="J24440"/>
      <c r="K24440"/>
      <c r="L24440"/>
    </row>
    <row r="24441" spans="9:12" ht="15" x14ac:dyDescent="0.25">
      <c r="I24441"/>
      <c r="J24441"/>
      <c r="K24441"/>
      <c r="L24441"/>
    </row>
    <row r="24442" spans="9:12" ht="15" x14ac:dyDescent="0.25">
      <c r="I24442"/>
      <c r="J24442"/>
      <c r="K24442"/>
      <c r="L24442"/>
    </row>
    <row r="24443" spans="9:12" ht="15" x14ac:dyDescent="0.25">
      <c r="I24443"/>
      <c r="J24443"/>
      <c r="K24443"/>
      <c r="L24443"/>
    </row>
    <row r="24444" spans="9:12" ht="15" x14ac:dyDescent="0.25">
      <c r="I24444"/>
      <c r="J24444"/>
      <c r="K24444"/>
      <c r="L24444"/>
    </row>
    <row r="24445" spans="9:12" ht="15" x14ac:dyDescent="0.25">
      <c r="I24445"/>
      <c r="J24445"/>
      <c r="K24445"/>
      <c r="L24445"/>
    </row>
    <row r="24446" spans="9:12" ht="15" x14ac:dyDescent="0.25">
      <c r="I24446"/>
      <c r="J24446"/>
      <c r="K24446"/>
      <c r="L24446"/>
    </row>
    <row r="24447" spans="9:12" ht="15" x14ac:dyDescent="0.25">
      <c r="I24447"/>
      <c r="J24447"/>
      <c r="K24447"/>
      <c r="L24447"/>
    </row>
    <row r="24448" spans="9:12" ht="15" x14ac:dyDescent="0.25">
      <c r="I24448"/>
      <c r="J24448"/>
      <c r="K24448"/>
      <c r="L24448"/>
    </row>
    <row r="24449" spans="9:12" ht="15" x14ac:dyDescent="0.25">
      <c r="I24449"/>
      <c r="J24449"/>
      <c r="K24449"/>
      <c r="L24449"/>
    </row>
    <row r="24450" spans="9:12" ht="15" x14ac:dyDescent="0.25">
      <c r="I24450"/>
      <c r="J24450"/>
      <c r="K24450"/>
      <c r="L24450"/>
    </row>
    <row r="24451" spans="9:12" ht="15" x14ac:dyDescent="0.25">
      <c r="I24451"/>
      <c r="J24451"/>
      <c r="K24451"/>
      <c r="L24451"/>
    </row>
    <row r="24452" spans="9:12" ht="15" x14ac:dyDescent="0.25">
      <c r="I24452"/>
      <c r="J24452"/>
      <c r="K24452"/>
      <c r="L24452"/>
    </row>
    <row r="24453" spans="9:12" ht="15" x14ac:dyDescent="0.25">
      <c r="I24453"/>
      <c r="J24453"/>
      <c r="K24453"/>
      <c r="L24453"/>
    </row>
    <row r="24454" spans="9:12" ht="15" x14ac:dyDescent="0.25">
      <c r="I24454"/>
      <c r="J24454"/>
      <c r="K24454"/>
      <c r="L24454"/>
    </row>
    <row r="24455" spans="9:12" ht="15" x14ac:dyDescent="0.25">
      <c r="I24455"/>
      <c r="J24455"/>
      <c r="K24455"/>
      <c r="L24455"/>
    </row>
    <row r="24456" spans="9:12" ht="15" x14ac:dyDescent="0.25">
      <c r="I24456"/>
      <c r="J24456"/>
      <c r="K24456"/>
      <c r="L24456"/>
    </row>
    <row r="24457" spans="9:12" ht="15" x14ac:dyDescent="0.25">
      <c r="I24457"/>
      <c r="J24457"/>
      <c r="K24457"/>
      <c r="L24457"/>
    </row>
    <row r="24458" spans="9:12" ht="15" x14ac:dyDescent="0.25">
      <c r="I24458"/>
      <c r="J24458"/>
      <c r="K24458"/>
      <c r="L24458"/>
    </row>
    <row r="24459" spans="9:12" ht="15" x14ac:dyDescent="0.25">
      <c r="I24459"/>
      <c r="J24459"/>
      <c r="K24459"/>
      <c r="L24459"/>
    </row>
    <row r="24460" spans="9:12" ht="15" x14ac:dyDescent="0.25">
      <c r="I24460"/>
      <c r="J24460"/>
      <c r="K24460"/>
      <c r="L24460"/>
    </row>
    <row r="24461" spans="9:12" ht="15" x14ac:dyDescent="0.25">
      <c r="I24461"/>
      <c r="J24461"/>
      <c r="K24461"/>
      <c r="L24461"/>
    </row>
    <row r="24462" spans="9:12" ht="15" x14ac:dyDescent="0.25">
      <c r="I24462"/>
      <c r="J24462"/>
      <c r="K24462"/>
      <c r="L24462"/>
    </row>
    <row r="24463" spans="9:12" ht="15" x14ac:dyDescent="0.25">
      <c r="I24463"/>
      <c r="J24463"/>
      <c r="K24463"/>
      <c r="L24463"/>
    </row>
    <row r="24464" spans="9:12" ht="15" x14ac:dyDescent="0.25">
      <c r="I24464"/>
      <c r="J24464"/>
      <c r="K24464"/>
      <c r="L24464"/>
    </row>
    <row r="24465" spans="9:12" ht="15" x14ac:dyDescent="0.25">
      <c r="I24465"/>
      <c r="J24465"/>
      <c r="K24465"/>
      <c r="L24465"/>
    </row>
    <row r="24466" spans="9:12" ht="15" x14ac:dyDescent="0.25">
      <c r="I24466"/>
      <c r="J24466"/>
      <c r="K24466"/>
      <c r="L24466"/>
    </row>
    <row r="24467" spans="9:12" ht="15" x14ac:dyDescent="0.25">
      <c r="I24467"/>
      <c r="J24467"/>
      <c r="K24467"/>
      <c r="L24467"/>
    </row>
    <row r="24468" spans="9:12" ht="15" x14ac:dyDescent="0.25">
      <c r="I24468"/>
      <c r="J24468"/>
      <c r="K24468"/>
      <c r="L24468"/>
    </row>
    <row r="24469" spans="9:12" ht="15" x14ac:dyDescent="0.25">
      <c r="I24469"/>
      <c r="J24469"/>
      <c r="K24469"/>
      <c r="L24469"/>
    </row>
    <row r="24470" spans="9:12" ht="15" x14ac:dyDescent="0.25">
      <c r="I24470"/>
      <c r="J24470"/>
      <c r="K24470"/>
      <c r="L24470"/>
    </row>
    <row r="24471" spans="9:12" ht="15" x14ac:dyDescent="0.25">
      <c r="I24471"/>
      <c r="J24471"/>
      <c r="K24471"/>
      <c r="L24471"/>
    </row>
    <row r="24472" spans="9:12" ht="15" x14ac:dyDescent="0.25">
      <c r="I24472"/>
      <c r="J24472"/>
      <c r="K24472"/>
      <c r="L24472"/>
    </row>
    <row r="24473" spans="9:12" ht="15" x14ac:dyDescent="0.25">
      <c r="I24473"/>
      <c r="J24473"/>
      <c r="K24473"/>
      <c r="L24473"/>
    </row>
    <row r="24474" spans="9:12" ht="15" x14ac:dyDescent="0.25">
      <c r="I24474"/>
      <c r="J24474"/>
      <c r="K24474"/>
      <c r="L24474"/>
    </row>
    <row r="24475" spans="9:12" ht="15" x14ac:dyDescent="0.25">
      <c r="I24475"/>
      <c r="J24475"/>
      <c r="K24475"/>
      <c r="L24475"/>
    </row>
    <row r="24476" spans="9:12" ht="15" x14ac:dyDescent="0.25">
      <c r="I24476"/>
      <c r="J24476"/>
      <c r="K24476"/>
      <c r="L24476"/>
    </row>
    <row r="24477" spans="9:12" ht="15" x14ac:dyDescent="0.25">
      <c r="I24477"/>
      <c r="J24477"/>
      <c r="K24477"/>
      <c r="L24477"/>
    </row>
    <row r="24478" spans="9:12" ht="15" x14ac:dyDescent="0.25">
      <c r="I24478"/>
      <c r="J24478"/>
      <c r="K24478"/>
      <c r="L24478"/>
    </row>
    <row r="24479" spans="9:12" ht="15" x14ac:dyDescent="0.25">
      <c r="I24479"/>
      <c r="J24479"/>
      <c r="K24479"/>
      <c r="L24479"/>
    </row>
    <row r="24480" spans="9:12" ht="15" x14ac:dyDescent="0.25">
      <c r="I24480"/>
      <c r="J24480"/>
      <c r="K24480"/>
      <c r="L24480"/>
    </row>
    <row r="24481" spans="9:12" ht="15" x14ac:dyDescent="0.25">
      <c r="I24481"/>
      <c r="J24481"/>
      <c r="K24481"/>
      <c r="L24481"/>
    </row>
    <row r="24482" spans="9:12" ht="15" x14ac:dyDescent="0.25">
      <c r="I24482"/>
      <c r="J24482"/>
      <c r="K24482"/>
      <c r="L24482"/>
    </row>
    <row r="24483" spans="9:12" ht="15" x14ac:dyDescent="0.25">
      <c r="I24483"/>
      <c r="J24483"/>
      <c r="K24483"/>
      <c r="L24483"/>
    </row>
    <row r="24484" spans="9:12" ht="15" x14ac:dyDescent="0.25">
      <c r="I24484"/>
      <c r="J24484"/>
      <c r="K24484"/>
      <c r="L24484"/>
    </row>
    <row r="24485" spans="9:12" ht="15" x14ac:dyDescent="0.25">
      <c r="I24485"/>
      <c r="J24485"/>
      <c r="K24485"/>
      <c r="L24485"/>
    </row>
    <row r="24486" spans="9:12" ht="15" x14ac:dyDescent="0.25">
      <c r="I24486"/>
      <c r="J24486"/>
      <c r="K24486"/>
      <c r="L24486"/>
    </row>
    <row r="24487" spans="9:12" ht="15" x14ac:dyDescent="0.25">
      <c r="I24487"/>
      <c r="J24487"/>
      <c r="K24487"/>
      <c r="L24487"/>
    </row>
    <row r="24488" spans="9:12" ht="15" x14ac:dyDescent="0.25">
      <c r="I24488"/>
      <c r="J24488"/>
      <c r="K24488"/>
      <c r="L24488"/>
    </row>
    <row r="24489" spans="9:12" ht="15" x14ac:dyDescent="0.25">
      <c r="I24489"/>
      <c r="J24489"/>
      <c r="K24489"/>
      <c r="L24489"/>
    </row>
    <row r="24490" spans="9:12" ht="15" x14ac:dyDescent="0.25">
      <c r="I24490"/>
      <c r="J24490"/>
      <c r="K24490"/>
      <c r="L24490"/>
    </row>
    <row r="24491" spans="9:12" ht="15" x14ac:dyDescent="0.25">
      <c r="I24491"/>
      <c r="J24491"/>
      <c r="K24491"/>
      <c r="L24491"/>
    </row>
    <row r="24492" spans="9:12" ht="15" x14ac:dyDescent="0.25">
      <c r="I24492"/>
      <c r="J24492"/>
      <c r="K24492"/>
      <c r="L24492"/>
    </row>
    <row r="24493" spans="9:12" ht="15" x14ac:dyDescent="0.25">
      <c r="I24493"/>
      <c r="J24493"/>
      <c r="K24493"/>
      <c r="L24493"/>
    </row>
    <row r="24494" spans="9:12" ht="15" x14ac:dyDescent="0.25">
      <c r="I24494"/>
      <c r="J24494"/>
      <c r="K24494"/>
      <c r="L24494"/>
    </row>
    <row r="24495" spans="9:12" ht="15" x14ac:dyDescent="0.25">
      <c r="I24495"/>
      <c r="J24495"/>
      <c r="K24495"/>
      <c r="L24495"/>
    </row>
    <row r="24496" spans="9:12" ht="15" x14ac:dyDescent="0.25">
      <c r="I24496"/>
      <c r="J24496"/>
      <c r="K24496"/>
      <c r="L24496"/>
    </row>
    <row r="24497" spans="9:12" ht="15" x14ac:dyDescent="0.25">
      <c r="I24497"/>
      <c r="J24497"/>
      <c r="K24497"/>
      <c r="L24497"/>
    </row>
    <row r="24498" spans="9:12" ht="15" x14ac:dyDescent="0.25">
      <c r="I24498"/>
      <c r="J24498"/>
      <c r="K24498"/>
      <c r="L24498"/>
    </row>
    <row r="24499" spans="9:12" ht="15" x14ac:dyDescent="0.25">
      <c r="I24499"/>
      <c r="J24499"/>
      <c r="K24499"/>
      <c r="L24499"/>
    </row>
    <row r="24500" spans="9:12" ht="15" x14ac:dyDescent="0.25">
      <c r="I24500"/>
      <c r="J24500"/>
      <c r="K24500"/>
      <c r="L24500"/>
    </row>
    <row r="24501" spans="9:12" ht="15" x14ac:dyDescent="0.25">
      <c r="I24501"/>
      <c r="J24501"/>
      <c r="K24501"/>
      <c r="L24501"/>
    </row>
    <row r="24502" spans="9:12" ht="15" x14ac:dyDescent="0.25">
      <c r="I24502"/>
      <c r="J24502"/>
      <c r="K24502"/>
      <c r="L24502"/>
    </row>
    <row r="24503" spans="9:12" ht="15" x14ac:dyDescent="0.25">
      <c r="I24503"/>
      <c r="J24503"/>
      <c r="K24503"/>
      <c r="L24503"/>
    </row>
    <row r="24504" spans="9:12" ht="15" x14ac:dyDescent="0.25">
      <c r="I24504"/>
      <c r="J24504"/>
      <c r="K24504"/>
      <c r="L24504"/>
    </row>
    <row r="24505" spans="9:12" ht="15" x14ac:dyDescent="0.25">
      <c r="I24505"/>
      <c r="J24505"/>
      <c r="K24505"/>
      <c r="L24505"/>
    </row>
    <row r="24506" spans="9:12" ht="15" x14ac:dyDescent="0.25">
      <c r="I24506"/>
      <c r="J24506"/>
      <c r="K24506"/>
      <c r="L24506"/>
    </row>
    <row r="24507" spans="9:12" ht="15" x14ac:dyDescent="0.25">
      <c r="I24507"/>
      <c r="J24507"/>
      <c r="K24507"/>
      <c r="L24507"/>
    </row>
    <row r="24508" spans="9:12" ht="15" x14ac:dyDescent="0.25">
      <c r="I24508"/>
      <c r="J24508"/>
      <c r="K24508"/>
      <c r="L24508"/>
    </row>
    <row r="24509" spans="9:12" ht="15" x14ac:dyDescent="0.25">
      <c r="I24509"/>
      <c r="J24509"/>
      <c r="K24509"/>
      <c r="L24509"/>
    </row>
    <row r="24510" spans="9:12" ht="15" x14ac:dyDescent="0.25">
      <c r="I24510"/>
      <c r="J24510"/>
      <c r="K24510"/>
      <c r="L24510"/>
    </row>
    <row r="24511" spans="9:12" ht="15" x14ac:dyDescent="0.25">
      <c r="I24511"/>
      <c r="J24511"/>
      <c r="K24511"/>
      <c r="L24511"/>
    </row>
    <row r="24512" spans="9:12" ht="15" x14ac:dyDescent="0.25">
      <c r="I24512"/>
      <c r="J24512"/>
      <c r="K24512"/>
      <c r="L24512"/>
    </row>
    <row r="24513" spans="9:12" ht="15" x14ac:dyDescent="0.25">
      <c r="I24513"/>
      <c r="J24513"/>
      <c r="K24513"/>
      <c r="L24513"/>
    </row>
    <row r="24514" spans="9:12" ht="15" x14ac:dyDescent="0.25">
      <c r="I24514"/>
      <c r="J24514"/>
      <c r="K24514"/>
      <c r="L24514"/>
    </row>
    <row r="24515" spans="9:12" ht="15" x14ac:dyDescent="0.25">
      <c r="I24515"/>
      <c r="J24515"/>
      <c r="K24515"/>
      <c r="L24515"/>
    </row>
    <row r="24516" spans="9:12" ht="15" x14ac:dyDescent="0.25">
      <c r="I24516"/>
      <c r="J24516"/>
      <c r="K24516"/>
      <c r="L24516"/>
    </row>
    <row r="24517" spans="9:12" ht="15" x14ac:dyDescent="0.25">
      <c r="I24517"/>
      <c r="J24517"/>
      <c r="K24517"/>
      <c r="L24517"/>
    </row>
    <row r="24518" spans="9:12" ht="15" x14ac:dyDescent="0.25">
      <c r="I24518"/>
      <c r="J24518"/>
      <c r="K24518"/>
      <c r="L24518"/>
    </row>
    <row r="24519" spans="9:12" ht="15" x14ac:dyDescent="0.25">
      <c r="I24519"/>
      <c r="J24519"/>
      <c r="K24519"/>
      <c r="L24519"/>
    </row>
    <row r="24520" spans="9:12" ht="15" x14ac:dyDescent="0.25">
      <c r="I24520"/>
      <c r="J24520"/>
      <c r="K24520"/>
      <c r="L24520"/>
    </row>
    <row r="24521" spans="9:12" ht="15" x14ac:dyDescent="0.25">
      <c r="I24521"/>
      <c r="J24521"/>
      <c r="K24521"/>
      <c r="L24521"/>
    </row>
    <row r="24522" spans="9:12" ht="15" x14ac:dyDescent="0.25">
      <c r="I24522"/>
      <c r="J24522"/>
      <c r="K24522"/>
      <c r="L24522"/>
    </row>
    <row r="24523" spans="9:12" ht="15" x14ac:dyDescent="0.25">
      <c r="I24523"/>
      <c r="J24523"/>
      <c r="K24523"/>
      <c r="L24523"/>
    </row>
    <row r="24524" spans="9:12" ht="15" x14ac:dyDescent="0.25">
      <c r="I24524"/>
      <c r="J24524"/>
      <c r="K24524"/>
      <c r="L24524"/>
    </row>
    <row r="24525" spans="9:12" ht="15" x14ac:dyDescent="0.25">
      <c r="I24525"/>
      <c r="J24525"/>
      <c r="K24525"/>
      <c r="L24525"/>
    </row>
    <row r="24526" spans="9:12" ht="15" x14ac:dyDescent="0.25">
      <c r="I24526"/>
      <c r="J24526"/>
      <c r="K24526"/>
      <c r="L24526"/>
    </row>
    <row r="24527" spans="9:12" ht="15" x14ac:dyDescent="0.25">
      <c r="I24527"/>
      <c r="J24527"/>
      <c r="K24527"/>
      <c r="L24527"/>
    </row>
    <row r="24528" spans="9:12" ht="15" x14ac:dyDescent="0.25">
      <c r="I24528"/>
      <c r="J24528"/>
      <c r="K24528"/>
      <c r="L24528"/>
    </row>
    <row r="24529" spans="9:12" ht="15" x14ac:dyDescent="0.25">
      <c r="I24529"/>
      <c r="J24529"/>
      <c r="K24529"/>
      <c r="L24529"/>
    </row>
    <row r="24530" spans="9:12" ht="15" x14ac:dyDescent="0.25">
      <c r="I24530"/>
      <c r="J24530"/>
      <c r="K24530"/>
      <c r="L24530"/>
    </row>
    <row r="24531" spans="9:12" ht="15" x14ac:dyDescent="0.25">
      <c r="I24531"/>
      <c r="J24531"/>
      <c r="K24531"/>
      <c r="L24531"/>
    </row>
    <row r="24532" spans="9:12" ht="15" x14ac:dyDescent="0.25">
      <c r="I24532"/>
      <c r="J24532"/>
      <c r="K24532"/>
      <c r="L24532"/>
    </row>
    <row r="24533" spans="9:12" ht="15" x14ac:dyDescent="0.25">
      <c r="I24533"/>
      <c r="J24533"/>
      <c r="K24533"/>
      <c r="L24533"/>
    </row>
    <row r="24534" spans="9:12" ht="15" x14ac:dyDescent="0.25">
      <c r="I24534"/>
      <c r="J24534"/>
      <c r="K24534"/>
      <c r="L24534"/>
    </row>
    <row r="24535" spans="9:12" ht="15" x14ac:dyDescent="0.25">
      <c r="I24535"/>
      <c r="J24535"/>
      <c r="K24535"/>
      <c r="L24535"/>
    </row>
    <row r="24536" spans="9:12" ht="15" x14ac:dyDescent="0.25">
      <c r="I24536"/>
      <c r="J24536"/>
      <c r="K24536"/>
      <c r="L24536"/>
    </row>
    <row r="24537" spans="9:12" ht="15" x14ac:dyDescent="0.25">
      <c r="I24537"/>
      <c r="J24537"/>
      <c r="K24537"/>
      <c r="L24537"/>
    </row>
    <row r="24538" spans="9:12" ht="15" x14ac:dyDescent="0.25">
      <c r="I24538"/>
      <c r="J24538"/>
      <c r="K24538"/>
      <c r="L24538"/>
    </row>
    <row r="24539" spans="9:12" ht="15" x14ac:dyDescent="0.25">
      <c r="I24539"/>
      <c r="J24539"/>
      <c r="K24539"/>
      <c r="L24539"/>
    </row>
    <row r="24540" spans="9:12" ht="15" x14ac:dyDescent="0.25">
      <c r="I24540"/>
      <c r="J24540"/>
      <c r="K24540"/>
      <c r="L24540"/>
    </row>
    <row r="24541" spans="9:12" ht="15" x14ac:dyDescent="0.25">
      <c r="I24541"/>
      <c r="J24541"/>
      <c r="K24541"/>
      <c r="L24541"/>
    </row>
    <row r="24542" spans="9:12" ht="15" x14ac:dyDescent="0.25">
      <c r="I24542"/>
      <c r="J24542"/>
      <c r="K24542"/>
      <c r="L24542"/>
    </row>
    <row r="24543" spans="9:12" ht="15" x14ac:dyDescent="0.25">
      <c r="I24543"/>
      <c r="J24543"/>
      <c r="K24543"/>
      <c r="L24543"/>
    </row>
    <row r="24544" spans="9:12" ht="15" x14ac:dyDescent="0.25">
      <c r="I24544"/>
      <c r="J24544"/>
      <c r="K24544"/>
      <c r="L24544"/>
    </row>
    <row r="24545" spans="9:12" ht="15" x14ac:dyDescent="0.25">
      <c r="I24545"/>
      <c r="J24545"/>
      <c r="K24545"/>
      <c r="L24545"/>
    </row>
    <row r="24546" spans="9:12" ht="15" x14ac:dyDescent="0.25">
      <c r="I24546"/>
      <c r="J24546"/>
      <c r="K24546"/>
      <c r="L24546"/>
    </row>
    <row r="24547" spans="9:12" ht="15" x14ac:dyDescent="0.25">
      <c r="I24547"/>
      <c r="J24547"/>
      <c r="K24547"/>
      <c r="L24547"/>
    </row>
    <row r="24548" spans="9:12" ht="15" x14ac:dyDescent="0.25">
      <c r="I24548"/>
      <c r="J24548"/>
      <c r="K24548"/>
      <c r="L24548"/>
    </row>
    <row r="24549" spans="9:12" ht="15" x14ac:dyDescent="0.25">
      <c r="I24549"/>
      <c r="J24549"/>
      <c r="K24549"/>
      <c r="L24549"/>
    </row>
    <row r="24550" spans="9:12" ht="15" x14ac:dyDescent="0.25">
      <c r="I24550"/>
      <c r="J24550"/>
      <c r="K24550"/>
      <c r="L24550"/>
    </row>
    <row r="24551" spans="9:12" ht="15" x14ac:dyDescent="0.25">
      <c r="I24551"/>
      <c r="J24551"/>
      <c r="K24551"/>
      <c r="L24551"/>
    </row>
    <row r="24552" spans="9:12" ht="15" x14ac:dyDescent="0.25">
      <c r="I24552"/>
      <c r="J24552"/>
      <c r="K24552"/>
      <c r="L24552"/>
    </row>
    <row r="24553" spans="9:12" ht="15" x14ac:dyDescent="0.25">
      <c r="I24553"/>
      <c r="J24553"/>
      <c r="K24553"/>
      <c r="L24553"/>
    </row>
    <row r="24554" spans="9:12" ht="15" x14ac:dyDescent="0.25">
      <c r="I24554"/>
      <c r="J24554"/>
      <c r="K24554"/>
      <c r="L24554"/>
    </row>
    <row r="24555" spans="9:12" ht="15" x14ac:dyDescent="0.25">
      <c r="I24555"/>
      <c r="J24555"/>
      <c r="K24555"/>
      <c r="L24555"/>
    </row>
    <row r="24556" spans="9:12" ht="15" x14ac:dyDescent="0.25">
      <c r="I24556"/>
      <c r="J24556"/>
      <c r="K24556"/>
      <c r="L24556"/>
    </row>
    <row r="24557" spans="9:12" ht="15" x14ac:dyDescent="0.25">
      <c r="I24557"/>
      <c r="J24557"/>
      <c r="K24557"/>
      <c r="L24557"/>
    </row>
    <row r="24558" spans="9:12" ht="15" x14ac:dyDescent="0.25">
      <c r="I24558"/>
      <c r="J24558"/>
      <c r="K24558"/>
      <c r="L24558"/>
    </row>
    <row r="24559" spans="9:12" ht="15" x14ac:dyDescent="0.25">
      <c r="I24559"/>
      <c r="J24559"/>
      <c r="K24559"/>
      <c r="L24559"/>
    </row>
    <row r="24560" spans="9:12" ht="15" x14ac:dyDescent="0.25">
      <c r="I24560"/>
      <c r="J24560"/>
      <c r="K24560"/>
      <c r="L24560"/>
    </row>
    <row r="24561" spans="9:12" ht="15" x14ac:dyDescent="0.25">
      <c r="I24561"/>
      <c r="J24561"/>
      <c r="K24561"/>
      <c r="L24561"/>
    </row>
    <row r="24562" spans="9:12" ht="15" x14ac:dyDescent="0.25">
      <c r="I24562"/>
      <c r="J24562"/>
      <c r="K24562"/>
      <c r="L24562"/>
    </row>
    <row r="24563" spans="9:12" ht="15" x14ac:dyDescent="0.25">
      <c r="I24563"/>
      <c r="J24563"/>
      <c r="K24563"/>
      <c r="L24563"/>
    </row>
    <row r="24564" spans="9:12" ht="15" x14ac:dyDescent="0.25">
      <c r="I24564"/>
      <c r="J24564"/>
      <c r="K24564"/>
      <c r="L24564"/>
    </row>
    <row r="24565" spans="9:12" ht="15" x14ac:dyDescent="0.25">
      <c r="I24565"/>
      <c r="J24565"/>
      <c r="K24565"/>
      <c r="L24565"/>
    </row>
    <row r="24566" spans="9:12" ht="15" x14ac:dyDescent="0.25">
      <c r="I24566"/>
      <c r="J24566"/>
      <c r="K24566"/>
      <c r="L24566"/>
    </row>
    <row r="24567" spans="9:12" ht="15" x14ac:dyDescent="0.25">
      <c r="I24567"/>
      <c r="J24567"/>
      <c r="K24567"/>
      <c r="L24567"/>
    </row>
    <row r="24568" spans="9:12" ht="15" x14ac:dyDescent="0.25">
      <c r="I24568"/>
      <c r="J24568"/>
      <c r="K24568"/>
      <c r="L24568"/>
    </row>
    <row r="24569" spans="9:12" ht="15" x14ac:dyDescent="0.25">
      <c r="I24569"/>
      <c r="J24569"/>
      <c r="K24569"/>
      <c r="L24569"/>
    </row>
    <row r="24570" spans="9:12" ht="15" x14ac:dyDescent="0.25">
      <c r="I24570"/>
      <c r="J24570"/>
      <c r="K24570"/>
      <c r="L24570"/>
    </row>
    <row r="24571" spans="9:12" ht="15" x14ac:dyDescent="0.25">
      <c r="I24571"/>
      <c r="J24571"/>
      <c r="K24571"/>
      <c r="L24571"/>
    </row>
    <row r="24572" spans="9:12" ht="15" x14ac:dyDescent="0.25">
      <c r="I24572"/>
      <c r="J24572"/>
      <c r="K24572"/>
      <c r="L24572"/>
    </row>
    <row r="24573" spans="9:12" ht="15" x14ac:dyDescent="0.25">
      <c r="I24573"/>
      <c r="J24573"/>
      <c r="K24573"/>
      <c r="L24573"/>
    </row>
    <row r="24574" spans="9:12" ht="15" x14ac:dyDescent="0.25">
      <c r="I24574"/>
      <c r="J24574"/>
      <c r="K24574"/>
      <c r="L24574"/>
    </row>
    <row r="24575" spans="9:12" ht="15" x14ac:dyDescent="0.25">
      <c r="I24575"/>
      <c r="J24575"/>
      <c r="K24575"/>
      <c r="L24575"/>
    </row>
    <row r="24576" spans="9:12" ht="15" x14ac:dyDescent="0.25">
      <c r="I24576"/>
      <c r="J24576"/>
      <c r="K24576"/>
      <c r="L24576"/>
    </row>
    <row r="24577" spans="9:12" ht="15" x14ac:dyDescent="0.25">
      <c r="I24577"/>
      <c r="J24577"/>
      <c r="K24577"/>
      <c r="L24577"/>
    </row>
    <row r="24578" spans="9:12" ht="15" x14ac:dyDescent="0.25">
      <c r="I24578"/>
      <c r="J24578"/>
      <c r="K24578"/>
      <c r="L24578"/>
    </row>
    <row r="24579" spans="9:12" ht="15" x14ac:dyDescent="0.25">
      <c r="I24579"/>
      <c r="J24579"/>
      <c r="K24579"/>
      <c r="L24579"/>
    </row>
    <row r="24580" spans="9:12" ht="15" x14ac:dyDescent="0.25">
      <c r="I24580"/>
      <c r="J24580"/>
      <c r="K24580"/>
      <c r="L24580"/>
    </row>
    <row r="24581" spans="9:12" ht="15" x14ac:dyDescent="0.25">
      <c r="I24581"/>
      <c r="J24581"/>
      <c r="K24581"/>
      <c r="L24581"/>
    </row>
    <row r="24582" spans="9:12" ht="15" x14ac:dyDescent="0.25">
      <c r="I24582"/>
      <c r="J24582"/>
      <c r="K24582"/>
      <c r="L24582"/>
    </row>
    <row r="24583" spans="9:12" ht="15" x14ac:dyDescent="0.25">
      <c r="I24583"/>
      <c r="J24583"/>
      <c r="K24583"/>
      <c r="L24583"/>
    </row>
    <row r="24584" spans="9:12" ht="15" x14ac:dyDescent="0.25">
      <c r="I24584"/>
      <c r="J24584"/>
      <c r="K24584"/>
      <c r="L24584"/>
    </row>
    <row r="24585" spans="9:12" ht="15" x14ac:dyDescent="0.25">
      <c r="I24585"/>
      <c r="J24585"/>
      <c r="K24585"/>
      <c r="L24585"/>
    </row>
    <row r="24586" spans="9:12" ht="15" x14ac:dyDescent="0.25">
      <c r="I24586"/>
      <c r="J24586"/>
      <c r="K24586"/>
      <c r="L24586"/>
    </row>
    <row r="24587" spans="9:12" ht="15" x14ac:dyDescent="0.25">
      <c r="I24587"/>
      <c r="J24587"/>
      <c r="K24587"/>
      <c r="L24587"/>
    </row>
    <row r="24588" spans="9:12" ht="15" x14ac:dyDescent="0.25">
      <c r="I24588"/>
      <c r="J24588"/>
      <c r="K24588"/>
      <c r="L24588"/>
    </row>
    <row r="24589" spans="9:12" ht="15" x14ac:dyDescent="0.25">
      <c r="I24589"/>
      <c r="J24589"/>
      <c r="K24589"/>
      <c r="L24589"/>
    </row>
    <row r="24590" spans="9:12" ht="15" x14ac:dyDescent="0.25">
      <c r="I24590"/>
      <c r="J24590"/>
      <c r="K24590"/>
      <c r="L24590"/>
    </row>
    <row r="24591" spans="9:12" ht="15" x14ac:dyDescent="0.25">
      <c r="I24591"/>
      <c r="J24591"/>
      <c r="K24591"/>
      <c r="L24591"/>
    </row>
    <row r="24592" spans="9:12" ht="15" x14ac:dyDescent="0.25">
      <c r="I24592"/>
      <c r="J24592"/>
      <c r="K24592"/>
      <c r="L24592"/>
    </row>
    <row r="24593" spans="9:12" ht="15" x14ac:dyDescent="0.25">
      <c r="I24593"/>
      <c r="J24593"/>
      <c r="K24593"/>
      <c r="L24593"/>
    </row>
    <row r="24594" spans="9:12" ht="15" x14ac:dyDescent="0.25">
      <c r="I24594"/>
      <c r="J24594"/>
      <c r="K24594"/>
      <c r="L24594"/>
    </row>
    <row r="24595" spans="9:12" ht="15" x14ac:dyDescent="0.25">
      <c r="I24595"/>
      <c r="J24595"/>
      <c r="K24595"/>
      <c r="L24595"/>
    </row>
    <row r="24596" spans="9:12" ht="15" x14ac:dyDescent="0.25">
      <c r="I24596"/>
      <c r="J24596"/>
      <c r="K24596"/>
      <c r="L24596"/>
    </row>
    <row r="24597" spans="9:12" ht="15" x14ac:dyDescent="0.25">
      <c r="I24597"/>
      <c r="J24597"/>
      <c r="K24597"/>
      <c r="L24597"/>
    </row>
    <row r="24598" spans="9:12" ht="15" x14ac:dyDescent="0.25">
      <c r="I24598"/>
      <c r="J24598"/>
      <c r="K24598"/>
      <c r="L24598"/>
    </row>
    <row r="24599" spans="9:12" ht="15" x14ac:dyDescent="0.25">
      <c r="I24599"/>
      <c r="J24599"/>
      <c r="K24599"/>
      <c r="L24599"/>
    </row>
    <row r="24600" spans="9:12" ht="15" x14ac:dyDescent="0.25">
      <c r="I24600"/>
      <c r="J24600"/>
      <c r="K24600"/>
      <c r="L24600"/>
    </row>
    <row r="24601" spans="9:12" ht="15" x14ac:dyDescent="0.25">
      <c r="I24601"/>
      <c r="J24601"/>
      <c r="K24601"/>
      <c r="L24601"/>
    </row>
    <row r="24602" spans="9:12" ht="15" x14ac:dyDescent="0.25">
      <c r="I24602"/>
      <c r="J24602"/>
      <c r="K24602"/>
      <c r="L24602"/>
    </row>
    <row r="24603" spans="9:12" ht="15" x14ac:dyDescent="0.25">
      <c r="I24603"/>
      <c r="J24603"/>
      <c r="K24603"/>
      <c r="L24603"/>
    </row>
    <row r="24604" spans="9:12" ht="15" x14ac:dyDescent="0.25">
      <c r="I24604"/>
      <c r="J24604"/>
      <c r="K24604"/>
      <c r="L24604"/>
    </row>
    <row r="24605" spans="9:12" ht="15" x14ac:dyDescent="0.25">
      <c r="I24605"/>
      <c r="J24605"/>
      <c r="K24605"/>
      <c r="L24605"/>
    </row>
    <row r="24606" spans="9:12" ht="15" x14ac:dyDescent="0.25">
      <c r="I24606"/>
      <c r="J24606"/>
      <c r="K24606"/>
      <c r="L24606"/>
    </row>
    <row r="24607" spans="9:12" ht="15" x14ac:dyDescent="0.25">
      <c r="I24607"/>
      <c r="J24607"/>
      <c r="K24607"/>
      <c r="L24607"/>
    </row>
    <row r="24608" spans="9:12" ht="15" x14ac:dyDescent="0.25">
      <c r="I24608"/>
      <c r="J24608"/>
      <c r="K24608"/>
      <c r="L24608"/>
    </row>
    <row r="24609" spans="9:12" ht="15" x14ac:dyDescent="0.25">
      <c r="I24609"/>
      <c r="J24609"/>
      <c r="K24609"/>
      <c r="L24609"/>
    </row>
    <row r="24610" spans="9:12" ht="15" x14ac:dyDescent="0.25">
      <c r="I24610"/>
      <c r="J24610"/>
      <c r="K24610"/>
      <c r="L24610"/>
    </row>
    <row r="24611" spans="9:12" ht="15" x14ac:dyDescent="0.25">
      <c r="I24611"/>
      <c r="J24611"/>
      <c r="K24611"/>
      <c r="L24611"/>
    </row>
    <row r="24612" spans="9:12" ht="15" x14ac:dyDescent="0.25">
      <c r="I24612"/>
      <c r="J24612"/>
      <c r="K24612"/>
      <c r="L24612"/>
    </row>
    <row r="24613" spans="9:12" ht="15" x14ac:dyDescent="0.25">
      <c r="I24613"/>
      <c r="J24613"/>
      <c r="K24613"/>
      <c r="L24613"/>
    </row>
    <row r="24614" spans="9:12" ht="15" x14ac:dyDescent="0.25">
      <c r="I24614"/>
      <c r="J24614"/>
      <c r="K24614"/>
      <c r="L24614"/>
    </row>
    <row r="24615" spans="9:12" ht="15" x14ac:dyDescent="0.25">
      <c r="I24615"/>
      <c r="J24615"/>
      <c r="K24615"/>
      <c r="L24615"/>
    </row>
    <row r="24616" spans="9:12" ht="15" x14ac:dyDescent="0.25">
      <c r="I24616"/>
      <c r="J24616"/>
      <c r="K24616"/>
      <c r="L24616"/>
    </row>
    <row r="24617" spans="9:12" ht="15" x14ac:dyDescent="0.25">
      <c r="I24617"/>
      <c r="J24617"/>
      <c r="K24617"/>
      <c r="L24617"/>
    </row>
    <row r="24618" spans="9:12" ht="15" x14ac:dyDescent="0.25">
      <c r="I24618"/>
      <c r="J24618"/>
      <c r="K24618"/>
      <c r="L24618"/>
    </row>
    <row r="24619" spans="9:12" ht="15" x14ac:dyDescent="0.25">
      <c r="I24619"/>
      <c r="J24619"/>
      <c r="K24619"/>
      <c r="L24619"/>
    </row>
    <row r="24620" spans="9:12" ht="15" x14ac:dyDescent="0.25">
      <c r="I24620"/>
      <c r="J24620"/>
      <c r="K24620"/>
      <c r="L24620"/>
    </row>
    <row r="24621" spans="9:12" ht="15" x14ac:dyDescent="0.25">
      <c r="I24621"/>
      <c r="J24621"/>
      <c r="K24621"/>
      <c r="L24621"/>
    </row>
    <row r="24622" spans="9:12" ht="15" x14ac:dyDescent="0.25">
      <c r="I24622"/>
      <c r="J24622"/>
      <c r="K24622"/>
      <c r="L24622"/>
    </row>
    <row r="24623" spans="9:12" ht="15" x14ac:dyDescent="0.25">
      <c r="I24623"/>
      <c r="J24623"/>
      <c r="K24623"/>
      <c r="L24623"/>
    </row>
    <row r="24624" spans="9:12" ht="15" x14ac:dyDescent="0.25">
      <c r="I24624"/>
      <c r="J24624"/>
      <c r="K24624"/>
      <c r="L24624"/>
    </row>
    <row r="24625" spans="9:12" ht="15" x14ac:dyDescent="0.25">
      <c r="I24625"/>
      <c r="J24625"/>
      <c r="K24625"/>
      <c r="L24625"/>
    </row>
    <row r="24626" spans="9:12" ht="15" x14ac:dyDescent="0.25">
      <c r="I24626"/>
      <c r="J24626"/>
      <c r="K24626"/>
      <c r="L24626"/>
    </row>
    <row r="24627" spans="9:12" ht="15" x14ac:dyDescent="0.25">
      <c r="I24627"/>
      <c r="J24627"/>
      <c r="K24627"/>
      <c r="L24627"/>
    </row>
    <row r="24628" spans="9:12" ht="15" x14ac:dyDescent="0.25">
      <c r="I24628"/>
      <c r="J24628"/>
      <c r="K24628"/>
      <c r="L24628"/>
    </row>
    <row r="24629" spans="9:12" ht="15" x14ac:dyDescent="0.25">
      <c r="I24629"/>
      <c r="J24629"/>
      <c r="K24629"/>
      <c r="L24629"/>
    </row>
    <row r="24630" spans="9:12" ht="15" x14ac:dyDescent="0.25">
      <c r="I24630"/>
      <c r="J24630"/>
      <c r="K24630"/>
      <c r="L24630"/>
    </row>
    <row r="24631" spans="9:12" ht="15" x14ac:dyDescent="0.25">
      <c r="I24631"/>
      <c r="J24631"/>
      <c r="K24631"/>
      <c r="L24631"/>
    </row>
    <row r="24632" spans="9:12" ht="15" x14ac:dyDescent="0.25">
      <c r="I24632"/>
      <c r="J24632"/>
      <c r="K24632"/>
      <c r="L24632"/>
    </row>
    <row r="24633" spans="9:12" ht="15" x14ac:dyDescent="0.25">
      <c r="I24633"/>
      <c r="J24633"/>
      <c r="K24633"/>
      <c r="L24633"/>
    </row>
    <row r="24634" spans="9:12" ht="15" x14ac:dyDescent="0.25">
      <c r="I24634"/>
      <c r="J24634"/>
      <c r="K24634"/>
      <c r="L24634"/>
    </row>
    <row r="24635" spans="9:12" ht="15" x14ac:dyDescent="0.25">
      <c r="I24635"/>
      <c r="J24635"/>
      <c r="K24635"/>
      <c r="L24635"/>
    </row>
    <row r="24636" spans="9:12" ht="15" x14ac:dyDescent="0.25">
      <c r="I24636"/>
      <c r="J24636"/>
      <c r="K24636"/>
      <c r="L24636"/>
    </row>
    <row r="24637" spans="9:12" ht="15" x14ac:dyDescent="0.25">
      <c r="I24637"/>
      <c r="J24637"/>
      <c r="K24637"/>
      <c r="L24637"/>
    </row>
    <row r="24638" spans="9:12" ht="15" x14ac:dyDescent="0.25">
      <c r="I24638"/>
      <c r="J24638"/>
      <c r="K24638"/>
      <c r="L24638"/>
    </row>
    <row r="24639" spans="9:12" ht="15" x14ac:dyDescent="0.25">
      <c r="I24639"/>
      <c r="J24639"/>
      <c r="K24639"/>
      <c r="L24639"/>
    </row>
    <row r="24640" spans="9:12" ht="15" x14ac:dyDescent="0.25">
      <c r="I24640"/>
      <c r="J24640"/>
      <c r="K24640"/>
      <c r="L24640"/>
    </row>
    <row r="24641" spans="9:12" ht="15" x14ac:dyDescent="0.25">
      <c r="I24641"/>
      <c r="J24641"/>
      <c r="K24641"/>
      <c r="L24641"/>
    </row>
    <row r="24642" spans="9:12" ht="15" x14ac:dyDescent="0.25">
      <c r="I24642"/>
      <c r="J24642"/>
      <c r="K24642"/>
      <c r="L24642"/>
    </row>
    <row r="24643" spans="9:12" ht="15" x14ac:dyDescent="0.25">
      <c r="I24643"/>
      <c r="J24643"/>
      <c r="K24643"/>
      <c r="L24643"/>
    </row>
    <row r="24644" spans="9:12" ht="15" x14ac:dyDescent="0.25">
      <c r="I24644"/>
      <c r="J24644"/>
      <c r="K24644"/>
      <c r="L24644"/>
    </row>
    <row r="24645" spans="9:12" ht="15" x14ac:dyDescent="0.25">
      <c r="I24645"/>
      <c r="J24645"/>
      <c r="K24645"/>
      <c r="L24645"/>
    </row>
    <row r="24646" spans="9:12" ht="15" x14ac:dyDescent="0.25">
      <c r="I24646"/>
      <c r="J24646"/>
      <c r="K24646"/>
      <c r="L24646"/>
    </row>
    <row r="24647" spans="9:12" ht="15" x14ac:dyDescent="0.25">
      <c r="I24647"/>
      <c r="J24647"/>
      <c r="K24647"/>
      <c r="L24647"/>
    </row>
    <row r="24648" spans="9:12" ht="15" x14ac:dyDescent="0.25">
      <c r="I24648"/>
      <c r="J24648"/>
      <c r="K24648"/>
      <c r="L24648"/>
    </row>
    <row r="24649" spans="9:12" ht="15" x14ac:dyDescent="0.25">
      <c r="I24649"/>
      <c r="J24649"/>
      <c r="K24649"/>
      <c r="L24649"/>
    </row>
    <row r="24650" spans="9:12" ht="15" x14ac:dyDescent="0.25">
      <c r="I24650"/>
      <c r="J24650"/>
      <c r="K24650"/>
      <c r="L24650"/>
    </row>
    <row r="24651" spans="9:12" ht="15" x14ac:dyDescent="0.25">
      <c r="I24651"/>
      <c r="J24651"/>
      <c r="K24651"/>
      <c r="L24651"/>
    </row>
    <row r="24652" spans="9:12" ht="15" x14ac:dyDescent="0.25">
      <c r="I24652"/>
      <c r="J24652"/>
      <c r="K24652"/>
      <c r="L24652"/>
    </row>
    <row r="24653" spans="9:12" ht="15" x14ac:dyDescent="0.25">
      <c r="I24653"/>
      <c r="J24653"/>
      <c r="K24653"/>
      <c r="L24653"/>
    </row>
    <row r="24654" spans="9:12" ht="15" x14ac:dyDescent="0.25">
      <c r="I24654"/>
      <c r="J24654"/>
      <c r="K24654"/>
      <c r="L24654"/>
    </row>
    <row r="24655" spans="9:12" ht="15" x14ac:dyDescent="0.25">
      <c r="I24655"/>
      <c r="J24655"/>
      <c r="K24655"/>
      <c r="L24655"/>
    </row>
    <row r="24656" spans="9:12" ht="15" x14ac:dyDescent="0.25">
      <c r="I24656"/>
      <c r="J24656"/>
      <c r="K24656"/>
      <c r="L24656"/>
    </row>
    <row r="24657" spans="9:12" ht="15" x14ac:dyDescent="0.25">
      <c r="I24657"/>
      <c r="J24657"/>
      <c r="K24657"/>
      <c r="L24657"/>
    </row>
    <row r="24658" spans="9:12" ht="15" x14ac:dyDescent="0.25">
      <c r="I24658"/>
      <c r="J24658"/>
      <c r="K24658"/>
      <c r="L24658"/>
    </row>
    <row r="24659" spans="9:12" ht="15" x14ac:dyDescent="0.25">
      <c r="I24659"/>
      <c r="J24659"/>
      <c r="K24659"/>
      <c r="L24659"/>
    </row>
    <row r="24660" spans="9:12" ht="15" x14ac:dyDescent="0.25">
      <c r="I24660"/>
      <c r="J24660"/>
      <c r="K24660"/>
      <c r="L24660"/>
    </row>
    <row r="24661" spans="9:12" ht="15" x14ac:dyDescent="0.25">
      <c r="I24661"/>
      <c r="J24661"/>
      <c r="K24661"/>
      <c r="L24661"/>
    </row>
    <row r="24662" spans="9:12" ht="15" x14ac:dyDescent="0.25">
      <c r="I24662"/>
      <c r="J24662"/>
      <c r="K24662"/>
      <c r="L24662"/>
    </row>
    <row r="24663" spans="9:12" ht="15" x14ac:dyDescent="0.25">
      <c r="I24663"/>
      <c r="J24663"/>
      <c r="K24663"/>
      <c r="L24663"/>
    </row>
    <row r="24664" spans="9:12" ht="15" x14ac:dyDescent="0.25">
      <c r="I24664"/>
      <c r="J24664"/>
      <c r="K24664"/>
      <c r="L24664"/>
    </row>
    <row r="24665" spans="9:12" ht="15" x14ac:dyDescent="0.25">
      <c r="I24665"/>
      <c r="J24665"/>
      <c r="K24665"/>
      <c r="L24665"/>
    </row>
    <row r="24666" spans="9:12" ht="15" x14ac:dyDescent="0.25">
      <c r="I24666"/>
      <c r="J24666"/>
      <c r="K24666"/>
      <c r="L24666"/>
    </row>
    <row r="24667" spans="9:12" ht="15" x14ac:dyDescent="0.25">
      <c r="I24667"/>
      <c r="J24667"/>
      <c r="K24667"/>
      <c r="L24667"/>
    </row>
    <row r="24668" spans="9:12" ht="15" x14ac:dyDescent="0.25">
      <c r="I24668"/>
      <c r="J24668"/>
      <c r="K24668"/>
      <c r="L24668"/>
    </row>
    <row r="24669" spans="9:12" ht="15" x14ac:dyDescent="0.25">
      <c r="I24669"/>
      <c r="J24669"/>
      <c r="K24669"/>
      <c r="L24669"/>
    </row>
    <row r="24670" spans="9:12" ht="15" x14ac:dyDescent="0.25">
      <c r="I24670"/>
      <c r="J24670"/>
      <c r="K24670"/>
      <c r="L24670"/>
    </row>
    <row r="24671" spans="9:12" ht="15" x14ac:dyDescent="0.25">
      <c r="I24671"/>
      <c r="J24671"/>
      <c r="K24671"/>
      <c r="L24671"/>
    </row>
    <row r="24672" spans="9:12" ht="15" x14ac:dyDescent="0.25">
      <c r="I24672"/>
      <c r="J24672"/>
      <c r="K24672"/>
      <c r="L24672"/>
    </row>
    <row r="24673" spans="9:12" ht="15" x14ac:dyDescent="0.25">
      <c r="I24673"/>
      <c r="J24673"/>
      <c r="K24673"/>
      <c r="L24673"/>
    </row>
    <row r="24674" spans="9:12" ht="15" x14ac:dyDescent="0.25">
      <c r="I24674"/>
      <c r="J24674"/>
      <c r="K24674"/>
      <c r="L24674"/>
    </row>
    <row r="24675" spans="9:12" ht="15" x14ac:dyDescent="0.25">
      <c r="I24675"/>
      <c r="J24675"/>
      <c r="K24675"/>
      <c r="L24675"/>
    </row>
    <row r="24676" spans="9:12" ht="15" x14ac:dyDescent="0.25">
      <c r="I24676"/>
      <c r="J24676"/>
      <c r="K24676"/>
      <c r="L24676"/>
    </row>
    <row r="24677" spans="9:12" ht="15" x14ac:dyDescent="0.25">
      <c r="I24677"/>
      <c r="J24677"/>
      <c r="K24677"/>
      <c r="L24677"/>
    </row>
    <row r="24678" spans="9:12" ht="15" x14ac:dyDescent="0.25">
      <c r="I24678"/>
      <c r="J24678"/>
      <c r="K24678"/>
      <c r="L24678"/>
    </row>
    <row r="24679" spans="9:12" ht="15" x14ac:dyDescent="0.25">
      <c r="I24679"/>
      <c r="J24679"/>
      <c r="K24679"/>
      <c r="L24679"/>
    </row>
    <row r="24680" spans="9:12" ht="15" x14ac:dyDescent="0.25">
      <c r="I24680"/>
      <c r="J24680"/>
      <c r="K24680"/>
      <c r="L24680"/>
    </row>
    <row r="24681" spans="9:12" ht="15" x14ac:dyDescent="0.25">
      <c r="I24681"/>
      <c r="J24681"/>
      <c r="K24681"/>
      <c r="L24681"/>
    </row>
    <row r="24682" spans="9:12" ht="15" x14ac:dyDescent="0.25">
      <c r="I24682"/>
      <c r="J24682"/>
      <c r="K24682"/>
      <c r="L24682"/>
    </row>
    <row r="24683" spans="9:12" ht="15" x14ac:dyDescent="0.25">
      <c r="I24683"/>
      <c r="J24683"/>
      <c r="K24683"/>
      <c r="L24683"/>
    </row>
    <row r="24684" spans="9:12" ht="15" x14ac:dyDescent="0.25">
      <c r="I24684"/>
      <c r="J24684"/>
      <c r="K24684"/>
      <c r="L24684"/>
    </row>
    <row r="24685" spans="9:12" ht="15" x14ac:dyDescent="0.25">
      <c r="I24685"/>
      <c r="J24685"/>
      <c r="K24685"/>
      <c r="L24685"/>
    </row>
    <row r="24686" spans="9:12" ht="15" x14ac:dyDescent="0.25">
      <c r="I24686"/>
      <c r="J24686"/>
      <c r="K24686"/>
      <c r="L24686"/>
    </row>
    <row r="24687" spans="9:12" ht="15" x14ac:dyDescent="0.25">
      <c r="I24687"/>
      <c r="J24687"/>
      <c r="K24687"/>
      <c r="L24687"/>
    </row>
    <row r="24688" spans="9:12" ht="15" x14ac:dyDescent="0.25">
      <c r="I24688"/>
      <c r="J24688"/>
      <c r="K24688"/>
      <c r="L24688"/>
    </row>
    <row r="24689" spans="9:12" ht="15" x14ac:dyDescent="0.25">
      <c r="I24689"/>
      <c r="J24689"/>
      <c r="K24689"/>
      <c r="L24689"/>
    </row>
    <row r="24690" spans="9:12" ht="15" x14ac:dyDescent="0.25">
      <c r="I24690"/>
      <c r="J24690"/>
      <c r="K24690"/>
      <c r="L24690"/>
    </row>
    <row r="24691" spans="9:12" ht="15" x14ac:dyDescent="0.25">
      <c r="I24691"/>
      <c r="J24691"/>
      <c r="K24691"/>
      <c r="L24691"/>
    </row>
    <row r="24692" spans="9:12" ht="15" x14ac:dyDescent="0.25">
      <c r="I24692"/>
      <c r="J24692"/>
      <c r="K24692"/>
      <c r="L24692"/>
    </row>
    <row r="24693" spans="9:12" ht="15" x14ac:dyDescent="0.25">
      <c r="I24693"/>
      <c r="J24693"/>
      <c r="K24693"/>
      <c r="L24693"/>
    </row>
    <row r="24694" spans="9:12" ht="15" x14ac:dyDescent="0.25">
      <c r="I24694"/>
      <c r="J24694"/>
      <c r="K24694"/>
      <c r="L24694"/>
    </row>
    <row r="24695" spans="9:12" ht="15" x14ac:dyDescent="0.25">
      <c r="I24695"/>
      <c r="J24695"/>
      <c r="K24695"/>
      <c r="L24695"/>
    </row>
    <row r="24696" spans="9:12" ht="15" x14ac:dyDescent="0.25">
      <c r="I24696"/>
      <c r="J24696"/>
      <c r="K24696"/>
      <c r="L24696"/>
    </row>
    <row r="24697" spans="9:12" ht="15" x14ac:dyDescent="0.25">
      <c r="I24697"/>
      <c r="J24697"/>
      <c r="K24697"/>
      <c r="L24697"/>
    </row>
    <row r="24698" spans="9:12" ht="15" x14ac:dyDescent="0.25">
      <c r="I24698"/>
      <c r="J24698"/>
      <c r="K24698"/>
      <c r="L24698"/>
    </row>
    <row r="24699" spans="9:12" ht="15" x14ac:dyDescent="0.25">
      <c r="I24699"/>
      <c r="J24699"/>
      <c r="K24699"/>
      <c r="L24699"/>
    </row>
    <row r="24700" spans="9:12" ht="15" x14ac:dyDescent="0.25">
      <c r="I24700"/>
      <c r="J24700"/>
      <c r="K24700"/>
      <c r="L24700"/>
    </row>
    <row r="24701" spans="9:12" ht="15" x14ac:dyDescent="0.25">
      <c r="I24701"/>
      <c r="J24701"/>
      <c r="K24701"/>
      <c r="L24701"/>
    </row>
    <row r="24702" spans="9:12" ht="15" x14ac:dyDescent="0.25">
      <c r="I24702"/>
      <c r="J24702"/>
      <c r="K24702"/>
      <c r="L24702"/>
    </row>
    <row r="24703" spans="9:12" ht="15" x14ac:dyDescent="0.25">
      <c r="I24703"/>
      <c r="J24703"/>
      <c r="K24703"/>
      <c r="L24703"/>
    </row>
    <row r="24704" spans="9:12" ht="15" x14ac:dyDescent="0.25">
      <c r="I24704"/>
      <c r="J24704"/>
      <c r="K24704"/>
      <c r="L24704"/>
    </row>
    <row r="24705" spans="9:12" ht="15" x14ac:dyDescent="0.25">
      <c r="I24705"/>
      <c r="J24705"/>
      <c r="K24705"/>
      <c r="L24705"/>
    </row>
    <row r="24706" spans="9:12" ht="15" x14ac:dyDescent="0.25">
      <c r="I24706"/>
      <c r="J24706"/>
      <c r="K24706"/>
      <c r="L24706"/>
    </row>
    <row r="24707" spans="9:12" ht="15" x14ac:dyDescent="0.25">
      <c r="I24707"/>
      <c r="J24707"/>
      <c r="K24707"/>
      <c r="L24707"/>
    </row>
    <row r="24708" spans="9:12" ht="15" x14ac:dyDescent="0.25">
      <c r="I24708"/>
      <c r="J24708"/>
      <c r="K24708"/>
      <c r="L24708"/>
    </row>
    <row r="24709" spans="9:12" ht="15" x14ac:dyDescent="0.25">
      <c r="I24709"/>
      <c r="J24709"/>
      <c r="K24709"/>
      <c r="L24709"/>
    </row>
    <row r="24710" spans="9:12" ht="15" x14ac:dyDescent="0.25">
      <c r="I24710"/>
      <c r="J24710"/>
      <c r="K24710"/>
      <c r="L24710"/>
    </row>
    <row r="24711" spans="9:12" ht="15" x14ac:dyDescent="0.25">
      <c r="I24711"/>
      <c r="J24711"/>
      <c r="K24711"/>
      <c r="L24711"/>
    </row>
    <row r="24712" spans="9:12" ht="15" x14ac:dyDescent="0.25">
      <c r="I24712"/>
      <c r="J24712"/>
      <c r="K24712"/>
      <c r="L24712"/>
    </row>
    <row r="24713" spans="9:12" ht="15" x14ac:dyDescent="0.25">
      <c r="I24713"/>
      <c r="J24713"/>
      <c r="K24713"/>
      <c r="L24713"/>
    </row>
    <row r="24714" spans="9:12" ht="15" x14ac:dyDescent="0.25">
      <c r="I24714"/>
      <c r="J24714"/>
      <c r="K24714"/>
      <c r="L24714"/>
    </row>
    <row r="24715" spans="9:12" ht="15" x14ac:dyDescent="0.25">
      <c r="I24715"/>
      <c r="J24715"/>
      <c r="K24715"/>
      <c r="L24715"/>
    </row>
    <row r="24716" spans="9:12" ht="15" x14ac:dyDescent="0.25">
      <c r="I24716"/>
      <c r="J24716"/>
      <c r="K24716"/>
      <c r="L24716"/>
    </row>
    <row r="24717" spans="9:12" ht="15" x14ac:dyDescent="0.25">
      <c r="I24717"/>
      <c r="J24717"/>
      <c r="K24717"/>
      <c r="L24717"/>
    </row>
    <row r="24718" spans="9:12" ht="15" x14ac:dyDescent="0.25">
      <c r="I24718"/>
      <c r="J24718"/>
      <c r="K24718"/>
      <c r="L24718"/>
    </row>
    <row r="24719" spans="9:12" ht="15" x14ac:dyDescent="0.25">
      <c r="I24719"/>
      <c r="J24719"/>
      <c r="K24719"/>
      <c r="L24719"/>
    </row>
    <row r="24720" spans="9:12" ht="15" x14ac:dyDescent="0.25">
      <c r="I24720"/>
      <c r="J24720"/>
      <c r="K24720"/>
      <c r="L24720"/>
    </row>
    <row r="24721" spans="9:12" ht="15" x14ac:dyDescent="0.25">
      <c r="I24721"/>
      <c r="J24721"/>
      <c r="K24721"/>
      <c r="L24721"/>
    </row>
    <row r="24722" spans="9:12" ht="15" x14ac:dyDescent="0.25">
      <c r="I24722"/>
      <c r="J24722"/>
      <c r="K24722"/>
      <c r="L24722"/>
    </row>
    <row r="24723" spans="9:12" ht="15" x14ac:dyDescent="0.25">
      <c r="I24723"/>
      <c r="J24723"/>
      <c r="K24723"/>
      <c r="L24723"/>
    </row>
    <row r="24724" spans="9:12" ht="15" x14ac:dyDescent="0.25">
      <c r="I24724"/>
      <c r="J24724"/>
      <c r="K24724"/>
      <c r="L24724"/>
    </row>
    <row r="24725" spans="9:12" ht="15" x14ac:dyDescent="0.25">
      <c r="I24725"/>
      <c r="J24725"/>
      <c r="K24725"/>
      <c r="L24725"/>
    </row>
    <row r="24726" spans="9:12" ht="15" x14ac:dyDescent="0.25">
      <c r="I24726"/>
      <c r="J24726"/>
      <c r="K24726"/>
      <c r="L24726"/>
    </row>
    <row r="24727" spans="9:12" ht="15" x14ac:dyDescent="0.25">
      <c r="I24727"/>
      <c r="J24727"/>
      <c r="K24727"/>
      <c r="L24727"/>
    </row>
    <row r="24728" spans="9:12" ht="15" x14ac:dyDescent="0.25">
      <c r="I24728"/>
      <c r="J24728"/>
      <c r="K24728"/>
      <c r="L24728"/>
    </row>
    <row r="24729" spans="9:12" ht="15" x14ac:dyDescent="0.25">
      <c r="I24729"/>
      <c r="J24729"/>
      <c r="K24729"/>
      <c r="L24729"/>
    </row>
    <row r="24730" spans="9:12" ht="15" x14ac:dyDescent="0.25">
      <c r="I24730"/>
      <c r="J24730"/>
      <c r="K24730"/>
      <c r="L24730"/>
    </row>
    <row r="24731" spans="9:12" ht="15" x14ac:dyDescent="0.25">
      <c r="I24731"/>
      <c r="J24731"/>
      <c r="K24731"/>
      <c r="L24731"/>
    </row>
    <row r="24732" spans="9:12" ht="15" x14ac:dyDescent="0.25">
      <c r="I24732"/>
      <c r="J24732"/>
      <c r="K24732"/>
      <c r="L24732"/>
    </row>
    <row r="24733" spans="9:12" ht="15" x14ac:dyDescent="0.25">
      <c r="I24733"/>
      <c r="J24733"/>
      <c r="K24733"/>
      <c r="L24733"/>
    </row>
    <row r="24734" spans="9:12" ht="15" x14ac:dyDescent="0.25">
      <c r="I24734"/>
      <c r="J24734"/>
      <c r="K24734"/>
      <c r="L24734"/>
    </row>
    <row r="24735" spans="9:12" ht="15" x14ac:dyDescent="0.25">
      <c r="I24735"/>
      <c r="J24735"/>
      <c r="K24735"/>
      <c r="L24735"/>
    </row>
    <row r="24736" spans="9:12" ht="15" x14ac:dyDescent="0.25">
      <c r="I24736"/>
      <c r="J24736"/>
      <c r="K24736"/>
      <c r="L24736"/>
    </row>
    <row r="24737" spans="9:12" ht="15" x14ac:dyDescent="0.25">
      <c r="I24737"/>
      <c r="J24737"/>
      <c r="K24737"/>
      <c r="L24737"/>
    </row>
    <row r="24738" spans="9:12" ht="15" x14ac:dyDescent="0.25">
      <c r="I24738"/>
      <c r="J24738"/>
      <c r="K24738"/>
      <c r="L24738"/>
    </row>
    <row r="24739" spans="9:12" ht="15" x14ac:dyDescent="0.25">
      <c r="I24739"/>
      <c r="J24739"/>
      <c r="K24739"/>
      <c r="L24739"/>
    </row>
    <row r="24740" spans="9:12" ht="15" x14ac:dyDescent="0.25">
      <c r="I24740"/>
      <c r="J24740"/>
      <c r="K24740"/>
      <c r="L24740"/>
    </row>
    <row r="24741" spans="9:12" ht="15" x14ac:dyDescent="0.25">
      <c r="I24741"/>
      <c r="J24741"/>
      <c r="K24741"/>
      <c r="L24741"/>
    </row>
    <row r="24742" spans="9:12" ht="15" x14ac:dyDescent="0.25">
      <c r="I24742"/>
      <c r="J24742"/>
      <c r="K24742"/>
      <c r="L24742"/>
    </row>
    <row r="24743" spans="9:12" ht="15" x14ac:dyDescent="0.25">
      <c r="I24743"/>
      <c r="J24743"/>
      <c r="K24743"/>
      <c r="L24743"/>
    </row>
    <row r="24744" spans="9:12" ht="15" x14ac:dyDescent="0.25">
      <c r="I24744"/>
      <c r="J24744"/>
      <c r="K24744"/>
      <c r="L24744"/>
    </row>
    <row r="24745" spans="9:12" ht="15" x14ac:dyDescent="0.25">
      <c r="I24745"/>
      <c r="J24745"/>
      <c r="K24745"/>
      <c r="L24745"/>
    </row>
    <row r="24746" spans="9:12" ht="15" x14ac:dyDescent="0.25">
      <c r="I24746"/>
      <c r="J24746"/>
      <c r="K24746"/>
      <c r="L24746"/>
    </row>
    <row r="24747" spans="9:12" ht="15" x14ac:dyDescent="0.25">
      <c r="I24747"/>
      <c r="J24747"/>
      <c r="K24747"/>
      <c r="L24747"/>
    </row>
    <row r="24748" spans="9:12" ht="15" x14ac:dyDescent="0.25">
      <c r="I24748"/>
      <c r="J24748"/>
      <c r="K24748"/>
      <c r="L24748"/>
    </row>
    <row r="24749" spans="9:12" ht="15" x14ac:dyDescent="0.25">
      <c r="I24749"/>
      <c r="J24749"/>
      <c r="K24749"/>
      <c r="L24749"/>
    </row>
    <row r="24750" spans="9:12" ht="15" x14ac:dyDescent="0.25">
      <c r="I24750"/>
      <c r="J24750"/>
      <c r="K24750"/>
      <c r="L24750"/>
    </row>
    <row r="24751" spans="9:12" ht="15" x14ac:dyDescent="0.25">
      <c r="I24751"/>
      <c r="J24751"/>
      <c r="K24751"/>
      <c r="L24751"/>
    </row>
    <row r="24752" spans="9:12" ht="15" x14ac:dyDescent="0.25">
      <c r="I24752"/>
      <c r="J24752"/>
      <c r="K24752"/>
      <c r="L24752"/>
    </row>
    <row r="24753" spans="9:12" ht="15" x14ac:dyDescent="0.25">
      <c r="I24753"/>
      <c r="J24753"/>
      <c r="K24753"/>
      <c r="L24753"/>
    </row>
    <row r="24754" spans="9:12" ht="15" x14ac:dyDescent="0.25">
      <c r="I24754"/>
      <c r="J24754"/>
      <c r="K24754"/>
      <c r="L24754"/>
    </row>
    <row r="24755" spans="9:12" ht="15" x14ac:dyDescent="0.25">
      <c r="I24755"/>
      <c r="J24755"/>
      <c r="K24755"/>
      <c r="L24755"/>
    </row>
    <row r="24756" spans="9:12" ht="15" x14ac:dyDescent="0.25">
      <c r="I24756"/>
      <c r="J24756"/>
      <c r="K24756"/>
      <c r="L24756"/>
    </row>
    <row r="24757" spans="9:12" ht="15" x14ac:dyDescent="0.25">
      <c r="I24757"/>
      <c r="J24757"/>
      <c r="K24757"/>
      <c r="L24757"/>
    </row>
    <row r="24758" spans="9:12" ht="15" x14ac:dyDescent="0.25">
      <c r="I24758"/>
      <c r="J24758"/>
      <c r="K24758"/>
      <c r="L24758"/>
    </row>
    <row r="24759" spans="9:12" ht="15" x14ac:dyDescent="0.25">
      <c r="I24759"/>
      <c r="J24759"/>
      <c r="K24759"/>
      <c r="L24759"/>
    </row>
    <row r="24760" spans="9:12" ht="15" x14ac:dyDescent="0.25">
      <c r="I24760"/>
      <c r="J24760"/>
      <c r="K24760"/>
      <c r="L24760"/>
    </row>
    <row r="24761" spans="9:12" ht="15" x14ac:dyDescent="0.25">
      <c r="I24761"/>
      <c r="J24761"/>
      <c r="K24761"/>
      <c r="L24761"/>
    </row>
    <row r="24762" spans="9:12" ht="15" x14ac:dyDescent="0.25">
      <c r="I24762"/>
      <c r="J24762"/>
      <c r="K24762"/>
      <c r="L24762"/>
    </row>
    <row r="24763" spans="9:12" ht="15" x14ac:dyDescent="0.25">
      <c r="I24763"/>
      <c r="J24763"/>
      <c r="K24763"/>
      <c r="L24763"/>
    </row>
    <row r="24764" spans="9:12" ht="15" x14ac:dyDescent="0.25">
      <c r="I24764"/>
      <c r="J24764"/>
      <c r="K24764"/>
      <c r="L24764"/>
    </row>
    <row r="24765" spans="9:12" ht="15" x14ac:dyDescent="0.25">
      <c r="I24765"/>
      <c r="J24765"/>
      <c r="K24765"/>
      <c r="L24765"/>
    </row>
    <row r="24766" spans="9:12" ht="15" x14ac:dyDescent="0.25">
      <c r="I24766"/>
      <c r="J24766"/>
      <c r="K24766"/>
      <c r="L24766"/>
    </row>
    <row r="24767" spans="9:12" ht="15" x14ac:dyDescent="0.25">
      <c r="I24767"/>
      <c r="J24767"/>
      <c r="K24767"/>
      <c r="L24767"/>
    </row>
    <row r="24768" spans="9:12" ht="15" x14ac:dyDescent="0.25">
      <c r="I24768"/>
      <c r="J24768"/>
      <c r="K24768"/>
      <c r="L24768"/>
    </row>
    <row r="24769" spans="9:12" ht="15" x14ac:dyDescent="0.25">
      <c r="I24769"/>
      <c r="J24769"/>
      <c r="K24769"/>
      <c r="L24769"/>
    </row>
    <row r="24770" spans="9:12" ht="15" x14ac:dyDescent="0.25">
      <c r="I24770"/>
      <c r="J24770"/>
      <c r="K24770"/>
      <c r="L24770"/>
    </row>
    <row r="24771" spans="9:12" ht="15" x14ac:dyDescent="0.25">
      <c r="I24771"/>
      <c r="J24771"/>
      <c r="K24771"/>
      <c r="L24771"/>
    </row>
    <row r="24772" spans="9:12" ht="15" x14ac:dyDescent="0.25">
      <c r="I24772"/>
      <c r="J24772"/>
      <c r="K24772"/>
      <c r="L24772"/>
    </row>
    <row r="24773" spans="9:12" ht="15" x14ac:dyDescent="0.25">
      <c r="I24773"/>
      <c r="J24773"/>
      <c r="K24773"/>
      <c r="L24773"/>
    </row>
    <row r="24774" spans="9:12" ht="15" x14ac:dyDescent="0.25">
      <c r="I24774"/>
      <c r="J24774"/>
      <c r="K24774"/>
      <c r="L24774"/>
    </row>
    <row r="24775" spans="9:12" ht="15" x14ac:dyDescent="0.25">
      <c r="I24775"/>
      <c r="J24775"/>
      <c r="K24775"/>
      <c r="L24775"/>
    </row>
    <row r="24776" spans="9:12" ht="15" x14ac:dyDescent="0.25">
      <c r="I24776"/>
      <c r="J24776"/>
      <c r="K24776"/>
      <c r="L24776"/>
    </row>
    <row r="24777" spans="9:12" ht="15" x14ac:dyDescent="0.25">
      <c r="I24777"/>
      <c r="J24777"/>
      <c r="K24777"/>
      <c r="L24777"/>
    </row>
    <row r="24778" spans="9:12" ht="15" x14ac:dyDescent="0.25">
      <c r="I24778"/>
      <c r="J24778"/>
      <c r="K24778"/>
      <c r="L24778"/>
    </row>
    <row r="24779" spans="9:12" ht="15" x14ac:dyDescent="0.25">
      <c r="I24779"/>
      <c r="J24779"/>
      <c r="K24779"/>
      <c r="L24779"/>
    </row>
    <row r="24780" spans="9:12" ht="15" x14ac:dyDescent="0.25">
      <c r="I24780"/>
      <c r="J24780"/>
      <c r="K24780"/>
      <c r="L24780"/>
    </row>
    <row r="24781" spans="9:12" ht="15" x14ac:dyDescent="0.25">
      <c r="I24781"/>
      <c r="J24781"/>
      <c r="K24781"/>
      <c r="L24781"/>
    </row>
    <row r="24782" spans="9:12" ht="15" x14ac:dyDescent="0.25">
      <c r="I24782"/>
      <c r="J24782"/>
      <c r="K24782"/>
      <c r="L24782"/>
    </row>
    <row r="24783" spans="9:12" ht="15" x14ac:dyDescent="0.25">
      <c r="I24783"/>
      <c r="J24783"/>
      <c r="K24783"/>
      <c r="L24783"/>
    </row>
    <row r="24784" spans="9:12" ht="15" x14ac:dyDescent="0.25">
      <c r="I24784"/>
      <c r="J24784"/>
      <c r="K24784"/>
      <c r="L24784"/>
    </row>
    <row r="24785" spans="9:12" ht="15" x14ac:dyDescent="0.25">
      <c r="I24785"/>
      <c r="J24785"/>
      <c r="K24785"/>
      <c r="L24785"/>
    </row>
    <row r="24786" spans="9:12" ht="15" x14ac:dyDescent="0.25">
      <c r="I24786"/>
      <c r="J24786"/>
      <c r="K24786"/>
      <c r="L24786"/>
    </row>
    <row r="24787" spans="9:12" ht="15" x14ac:dyDescent="0.25">
      <c r="I24787"/>
      <c r="J24787"/>
      <c r="K24787"/>
      <c r="L24787"/>
    </row>
    <row r="24788" spans="9:12" ht="15" x14ac:dyDescent="0.25">
      <c r="I24788"/>
      <c r="J24788"/>
      <c r="K24788"/>
      <c r="L24788"/>
    </row>
    <row r="24789" spans="9:12" ht="15" x14ac:dyDescent="0.25">
      <c r="I24789"/>
      <c r="J24789"/>
      <c r="K24789"/>
      <c r="L24789"/>
    </row>
    <row r="24790" spans="9:12" ht="15" x14ac:dyDescent="0.25">
      <c r="I24790"/>
      <c r="J24790"/>
      <c r="K24790"/>
      <c r="L24790"/>
    </row>
    <row r="24791" spans="9:12" ht="15" x14ac:dyDescent="0.25">
      <c r="I24791"/>
      <c r="J24791"/>
      <c r="K24791"/>
      <c r="L24791"/>
    </row>
    <row r="24792" spans="9:12" ht="15" x14ac:dyDescent="0.25">
      <c r="I24792"/>
      <c r="J24792"/>
      <c r="K24792"/>
      <c r="L24792"/>
    </row>
    <row r="24793" spans="9:12" ht="15" x14ac:dyDescent="0.25">
      <c r="I24793"/>
      <c r="J24793"/>
      <c r="K24793"/>
      <c r="L24793"/>
    </row>
    <row r="24794" spans="9:12" ht="15" x14ac:dyDescent="0.25">
      <c r="I24794"/>
      <c r="J24794"/>
      <c r="K24794"/>
      <c r="L24794"/>
    </row>
    <row r="24795" spans="9:12" ht="15" x14ac:dyDescent="0.25">
      <c r="I24795"/>
      <c r="J24795"/>
      <c r="K24795"/>
      <c r="L24795"/>
    </row>
    <row r="24796" spans="9:12" ht="15" x14ac:dyDescent="0.25">
      <c r="I24796"/>
      <c r="J24796"/>
      <c r="K24796"/>
      <c r="L24796"/>
    </row>
    <row r="24797" spans="9:12" ht="15" x14ac:dyDescent="0.25">
      <c r="I24797"/>
      <c r="J24797"/>
      <c r="K24797"/>
      <c r="L24797"/>
    </row>
    <row r="24798" spans="9:12" ht="15" x14ac:dyDescent="0.25">
      <c r="I24798"/>
      <c r="J24798"/>
      <c r="K24798"/>
      <c r="L24798"/>
    </row>
    <row r="24799" spans="9:12" ht="15" x14ac:dyDescent="0.25">
      <c r="I24799"/>
      <c r="J24799"/>
      <c r="K24799"/>
      <c r="L24799"/>
    </row>
    <row r="24800" spans="9:12" ht="15" x14ac:dyDescent="0.25">
      <c r="I24800"/>
      <c r="J24800"/>
      <c r="K24800"/>
      <c r="L24800"/>
    </row>
    <row r="24801" spans="9:12" ht="15" x14ac:dyDescent="0.25">
      <c r="I24801"/>
      <c r="J24801"/>
      <c r="K24801"/>
      <c r="L24801"/>
    </row>
    <row r="24802" spans="9:12" ht="15" x14ac:dyDescent="0.25">
      <c r="I24802"/>
      <c r="J24802"/>
      <c r="K24802"/>
      <c r="L24802"/>
    </row>
    <row r="24803" spans="9:12" ht="15" x14ac:dyDescent="0.25">
      <c r="I24803"/>
      <c r="J24803"/>
      <c r="K24803"/>
      <c r="L24803"/>
    </row>
    <row r="24804" spans="9:12" ht="15" x14ac:dyDescent="0.25">
      <c r="I24804"/>
      <c r="J24804"/>
      <c r="K24804"/>
      <c r="L24804"/>
    </row>
    <row r="24805" spans="9:12" ht="15" x14ac:dyDescent="0.25">
      <c r="I24805"/>
      <c r="J24805"/>
      <c r="K24805"/>
      <c r="L24805"/>
    </row>
    <row r="24806" spans="9:12" ht="15" x14ac:dyDescent="0.25">
      <c r="I24806"/>
      <c r="J24806"/>
      <c r="K24806"/>
      <c r="L24806"/>
    </row>
    <row r="24807" spans="9:12" ht="15" x14ac:dyDescent="0.25">
      <c r="I24807"/>
      <c r="J24807"/>
      <c r="K24807"/>
      <c r="L24807"/>
    </row>
    <row r="24808" spans="9:12" ht="15" x14ac:dyDescent="0.25">
      <c r="I24808"/>
      <c r="J24808"/>
      <c r="K24808"/>
      <c r="L24808"/>
    </row>
    <row r="24809" spans="9:12" ht="15" x14ac:dyDescent="0.25">
      <c r="I24809"/>
      <c r="J24809"/>
      <c r="K24809"/>
      <c r="L24809"/>
    </row>
    <row r="24810" spans="9:12" ht="15" x14ac:dyDescent="0.25">
      <c r="I24810"/>
      <c r="J24810"/>
      <c r="K24810"/>
      <c r="L24810"/>
    </row>
    <row r="24811" spans="9:12" ht="15" x14ac:dyDescent="0.25">
      <c r="I24811"/>
      <c r="J24811"/>
      <c r="K24811"/>
      <c r="L24811"/>
    </row>
    <row r="24812" spans="9:12" ht="15" x14ac:dyDescent="0.25">
      <c r="I24812"/>
      <c r="J24812"/>
      <c r="K24812"/>
      <c r="L24812"/>
    </row>
    <row r="24813" spans="9:12" ht="15" x14ac:dyDescent="0.25">
      <c r="I24813"/>
      <c r="J24813"/>
      <c r="K24813"/>
      <c r="L24813"/>
    </row>
    <row r="24814" spans="9:12" ht="15" x14ac:dyDescent="0.25">
      <c r="I24814"/>
      <c r="J24814"/>
      <c r="K24814"/>
      <c r="L24814"/>
    </row>
    <row r="24815" spans="9:12" ht="15" x14ac:dyDescent="0.25">
      <c r="I24815"/>
      <c r="J24815"/>
      <c r="K24815"/>
      <c r="L24815"/>
    </row>
    <row r="24816" spans="9:12" ht="15" x14ac:dyDescent="0.25">
      <c r="I24816"/>
      <c r="J24816"/>
      <c r="K24816"/>
      <c r="L24816"/>
    </row>
    <row r="24817" spans="9:12" ht="15" x14ac:dyDescent="0.25">
      <c r="I24817"/>
      <c r="J24817"/>
      <c r="K24817"/>
      <c r="L24817"/>
    </row>
    <row r="24818" spans="9:12" ht="15" x14ac:dyDescent="0.25">
      <c r="I24818"/>
      <c r="J24818"/>
      <c r="K24818"/>
      <c r="L24818"/>
    </row>
    <row r="24819" spans="9:12" ht="15" x14ac:dyDescent="0.25">
      <c r="I24819"/>
      <c r="J24819"/>
      <c r="K24819"/>
      <c r="L24819"/>
    </row>
    <row r="24820" spans="9:12" ht="15" x14ac:dyDescent="0.25">
      <c r="I24820"/>
      <c r="J24820"/>
      <c r="K24820"/>
      <c r="L24820"/>
    </row>
    <row r="24821" spans="9:12" ht="15" x14ac:dyDescent="0.25">
      <c r="I24821"/>
      <c r="J24821"/>
      <c r="K24821"/>
      <c r="L24821"/>
    </row>
    <row r="24822" spans="9:12" ht="15" x14ac:dyDescent="0.25">
      <c r="I24822"/>
      <c r="J24822"/>
      <c r="K24822"/>
      <c r="L24822"/>
    </row>
    <row r="24823" spans="9:12" ht="15" x14ac:dyDescent="0.25">
      <c r="I24823"/>
      <c r="J24823"/>
      <c r="K24823"/>
      <c r="L24823"/>
    </row>
    <row r="24824" spans="9:12" ht="15" x14ac:dyDescent="0.25">
      <c r="I24824"/>
      <c r="J24824"/>
      <c r="K24824"/>
      <c r="L24824"/>
    </row>
    <row r="24825" spans="9:12" ht="15" x14ac:dyDescent="0.25">
      <c r="I24825"/>
      <c r="J24825"/>
      <c r="K24825"/>
      <c r="L24825"/>
    </row>
    <row r="24826" spans="9:12" ht="15" x14ac:dyDescent="0.25">
      <c r="I24826"/>
      <c r="J24826"/>
      <c r="K24826"/>
      <c r="L24826"/>
    </row>
    <row r="24827" spans="9:12" ht="15" x14ac:dyDescent="0.25">
      <c r="I24827"/>
      <c r="J24827"/>
      <c r="K24827"/>
      <c r="L24827"/>
    </row>
    <row r="24828" spans="9:12" ht="15" x14ac:dyDescent="0.25">
      <c r="I24828"/>
      <c r="J24828"/>
      <c r="K24828"/>
      <c r="L24828"/>
    </row>
    <row r="24829" spans="9:12" ht="15" x14ac:dyDescent="0.25">
      <c r="I24829"/>
      <c r="J24829"/>
      <c r="K24829"/>
      <c r="L24829"/>
    </row>
    <row r="24830" spans="9:12" ht="15" x14ac:dyDescent="0.25">
      <c r="I24830"/>
      <c r="J24830"/>
      <c r="K24830"/>
      <c r="L24830"/>
    </row>
    <row r="24831" spans="9:12" ht="15" x14ac:dyDescent="0.25">
      <c r="I24831"/>
      <c r="J24831"/>
      <c r="K24831"/>
      <c r="L24831"/>
    </row>
    <row r="24832" spans="9:12" ht="15" x14ac:dyDescent="0.25">
      <c r="I24832"/>
      <c r="J24832"/>
      <c r="K24832"/>
      <c r="L24832"/>
    </row>
    <row r="24833" spans="9:12" ht="15" x14ac:dyDescent="0.25">
      <c r="I24833"/>
      <c r="J24833"/>
      <c r="K24833"/>
      <c r="L24833"/>
    </row>
    <row r="24834" spans="9:12" ht="15" x14ac:dyDescent="0.25">
      <c r="I24834"/>
      <c r="J24834"/>
      <c r="K24834"/>
      <c r="L24834"/>
    </row>
    <row r="24835" spans="9:12" ht="15" x14ac:dyDescent="0.25">
      <c r="I24835"/>
      <c r="J24835"/>
      <c r="K24835"/>
      <c r="L24835"/>
    </row>
    <row r="24836" spans="9:12" ht="15" x14ac:dyDescent="0.25">
      <c r="I24836"/>
      <c r="J24836"/>
      <c r="K24836"/>
      <c r="L24836"/>
    </row>
    <row r="24837" spans="9:12" ht="15" x14ac:dyDescent="0.25">
      <c r="I24837"/>
      <c r="J24837"/>
      <c r="K24837"/>
      <c r="L24837"/>
    </row>
    <row r="24838" spans="9:12" ht="15" x14ac:dyDescent="0.25">
      <c r="I24838"/>
      <c r="J24838"/>
      <c r="K24838"/>
      <c r="L24838"/>
    </row>
    <row r="24839" spans="9:12" ht="15" x14ac:dyDescent="0.25">
      <c r="I24839"/>
      <c r="J24839"/>
      <c r="K24839"/>
      <c r="L24839"/>
    </row>
    <row r="24840" spans="9:12" ht="15" x14ac:dyDescent="0.25">
      <c r="I24840"/>
      <c r="J24840"/>
      <c r="K24840"/>
      <c r="L24840"/>
    </row>
    <row r="24841" spans="9:12" ht="15" x14ac:dyDescent="0.25">
      <c r="I24841"/>
      <c r="J24841"/>
      <c r="K24841"/>
      <c r="L24841"/>
    </row>
    <row r="24842" spans="9:12" ht="15" x14ac:dyDescent="0.25">
      <c r="I24842"/>
      <c r="J24842"/>
      <c r="K24842"/>
      <c r="L24842"/>
    </row>
    <row r="24843" spans="9:12" ht="15" x14ac:dyDescent="0.25">
      <c r="I24843"/>
      <c r="J24843"/>
      <c r="K24843"/>
      <c r="L24843"/>
    </row>
    <row r="24844" spans="9:12" ht="15" x14ac:dyDescent="0.25">
      <c r="I24844"/>
      <c r="J24844"/>
      <c r="K24844"/>
      <c r="L24844"/>
    </row>
    <row r="24845" spans="9:12" ht="15" x14ac:dyDescent="0.25">
      <c r="I24845"/>
      <c r="J24845"/>
      <c r="K24845"/>
      <c r="L24845"/>
    </row>
    <row r="24846" spans="9:12" ht="15" x14ac:dyDescent="0.25">
      <c r="I24846"/>
      <c r="J24846"/>
      <c r="K24846"/>
      <c r="L24846"/>
    </row>
    <row r="24847" spans="9:12" ht="15" x14ac:dyDescent="0.25">
      <c r="I24847"/>
      <c r="J24847"/>
      <c r="K24847"/>
      <c r="L24847"/>
    </row>
    <row r="24848" spans="9:12" ht="15" x14ac:dyDescent="0.25">
      <c r="I24848"/>
      <c r="J24848"/>
      <c r="K24848"/>
      <c r="L24848"/>
    </row>
    <row r="24849" spans="9:12" ht="15" x14ac:dyDescent="0.25">
      <c r="I24849"/>
      <c r="J24849"/>
      <c r="K24849"/>
      <c r="L24849"/>
    </row>
    <row r="24850" spans="9:12" ht="15" x14ac:dyDescent="0.25">
      <c r="I24850"/>
      <c r="J24850"/>
      <c r="K24850"/>
      <c r="L24850"/>
    </row>
    <row r="24851" spans="9:12" ht="15" x14ac:dyDescent="0.25">
      <c r="I24851"/>
      <c r="J24851"/>
      <c r="K24851"/>
      <c r="L24851"/>
    </row>
    <row r="24852" spans="9:12" ht="15" x14ac:dyDescent="0.25">
      <c r="I24852"/>
      <c r="J24852"/>
      <c r="K24852"/>
      <c r="L24852"/>
    </row>
    <row r="24853" spans="9:12" ht="15" x14ac:dyDescent="0.25">
      <c r="I24853"/>
      <c r="J24853"/>
      <c r="K24853"/>
      <c r="L24853"/>
    </row>
    <row r="24854" spans="9:12" ht="15" x14ac:dyDescent="0.25">
      <c r="I24854"/>
      <c r="J24854"/>
      <c r="K24854"/>
      <c r="L24854"/>
    </row>
    <row r="24855" spans="9:12" ht="15" x14ac:dyDescent="0.25">
      <c r="I24855"/>
      <c r="J24855"/>
      <c r="K24855"/>
      <c r="L24855"/>
    </row>
    <row r="24856" spans="9:12" ht="15" x14ac:dyDescent="0.25">
      <c r="I24856"/>
      <c r="J24856"/>
      <c r="K24856"/>
      <c r="L24856"/>
    </row>
    <row r="24857" spans="9:12" ht="15" x14ac:dyDescent="0.25">
      <c r="I24857"/>
      <c r="J24857"/>
      <c r="K24857"/>
      <c r="L24857"/>
    </row>
    <row r="24858" spans="9:12" ht="15" x14ac:dyDescent="0.25">
      <c r="I24858"/>
      <c r="J24858"/>
      <c r="K24858"/>
      <c r="L24858"/>
    </row>
    <row r="24859" spans="9:12" ht="15" x14ac:dyDescent="0.25">
      <c r="I24859"/>
      <c r="J24859"/>
      <c r="K24859"/>
      <c r="L24859"/>
    </row>
    <row r="24860" spans="9:12" ht="15" x14ac:dyDescent="0.25">
      <c r="I24860"/>
      <c r="J24860"/>
      <c r="K24860"/>
      <c r="L24860"/>
    </row>
    <row r="24861" spans="9:12" ht="15" x14ac:dyDescent="0.25">
      <c r="I24861"/>
      <c r="J24861"/>
      <c r="K24861"/>
      <c r="L24861"/>
    </row>
    <row r="24862" spans="9:12" ht="15" x14ac:dyDescent="0.25">
      <c r="I24862"/>
      <c r="J24862"/>
      <c r="K24862"/>
      <c r="L24862"/>
    </row>
    <row r="24863" spans="9:12" ht="15" x14ac:dyDescent="0.25">
      <c r="I24863"/>
      <c r="J24863"/>
      <c r="K24863"/>
      <c r="L24863"/>
    </row>
    <row r="24864" spans="9:12" ht="15" x14ac:dyDescent="0.25">
      <c r="I24864"/>
      <c r="J24864"/>
      <c r="K24864"/>
      <c r="L24864"/>
    </row>
    <row r="24865" spans="9:12" ht="15" x14ac:dyDescent="0.25">
      <c r="I24865"/>
      <c r="J24865"/>
      <c r="K24865"/>
      <c r="L24865"/>
    </row>
    <row r="24866" spans="9:12" ht="15" x14ac:dyDescent="0.25">
      <c r="I24866"/>
      <c r="J24866"/>
      <c r="K24866"/>
      <c r="L24866"/>
    </row>
    <row r="24867" spans="9:12" ht="15" x14ac:dyDescent="0.25">
      <c r="I24867"/>
      <c r="J24867"/>
      <c r="K24867"/>
      <c r="L24867"/>
    </row>
    <row r="24868" spans="9:12" ht="15" x14ac:dyDescent="0.25">
      <c r="I24868"/>
      <c r="J24868"/>
      <c r="K24868"/>
      <c r="L24868"/>
    </row>
    <row r="24869" spans="9:12" ht="15" x14ac:dyDescent="0.25">
      <c r="I24869"/>
      <c r="J24869"/>
      <c r="K24869"/>
      <c r="L24869"/>
    </row>
    <row r="24870" spans="9:12" ht="15" x14ac:dyDescent="0.25">
      <c r="I24870"/>
      <c r="J24870"/>
      <c r="K24870"/>
      <c r="L24870"/>
    </row>
    <row r="24871" spans="9:12" ht="15" x14ac:dyDescent="0.25">
      <c r="I24871"/>
      <c r="J24871"/>
      <c r="K24871"/>
      <c r="L24871"/>
    </row>
    <row r="24872" spans="9:12" ht="15" x14ac:dyDescent="0.25">
      <c r="I24872"/>
      <c r="J24872"/>
      <c r="K24872"/>
      <c r="L24872"/>
    </row>
    <row r="24873" spans="9:12" ht="15" x14ac:dyDescent="0.25">
      <c r="I24873"/>
      <c r="J24873"/>
      <c r="K24873"/>
      <c r="L24873"/>
    </row>
    <row r="24874" spans="9:12" ht="15" x14ac:dyDescent="0.25">
      <c r="I24874"/>
      <c r="J24874"/>
      <c r="K24874"/>
      <c r="L24874"/>
    </row>
    <row r="24875" spans="9:12" ht="15" x14ac:dyDescent="0.25">
      <c r="I24875"/>
      <c r="J24875"/>
      <c r="K24875"/>
      <c r="L24875"/>
    </row>
    <row r="24876" spans="9:12" ht="15" x14ac:dyDescent="0.25">
      <c r="I24876"/>
      <c r="J24876"/>
      <c r="K24876"/>
      <c r="L24876"/>
    </row>
    <row r="24877" spans="9:12" ht="15" x14ac:dyDescent="0.25">
      <c r="I24877"/>
      <c r="J24877"/>
      <c r="K24877"/>
      <c r="L24877"/>
    </row>
    <row r="24878" spans="9:12" ht="15" x14ac:dyDescent="0.25">
      <c r="I24878"/>
      <c r="J24878"/>
      <c r="K24878"/>
      <c r="L24878"/>
    </row>
    <row r="24879" spans="9:12" ht="15" x14ac:dyDescent="0.25">
      <c r="I24879"/>
      <c r="J24879"/>
      <c r="K24879"/>
      <c r="L24879"/>
    </row>
    <row r="24880" spans="9:12" ht="15" x14ac:dyDescent="0.25">
      <c r="I24880"/>
      <c r="J24880"/>
      <c r="K24880"/>
      <c r="L24880"/>
    </row>
    <row r="24881" spans="9:12" ht="15" x14ac:dyDescent="0.25">
      <c r="I24881"/>
      <c r="J24881"/>
      <c r="K24881"/>
      <c r="L24881"/>
    </row>
    <row r="24882" spans="9:12" ht="15" x14ac:dyDescent="0.25">
      <c r="I24882"/>
      <c r="J24882"/>
      <c r="K24882"/>
      <c r="L24882"/>
    </row>
    <row r="24883" spans="9:12" ht="15" x14ac:dyDescent="0.25">
      <c r="I24883"/>
      <c r="J24883"/>
      <c r="K24883"/>
      <c r="L24883"/>
    </row>
    <row r="24884" spans="9:12" ht="15" x14ac:dyDescent="0.25">
      <c r="I24884"/>
      <c r="J24884"/>
      <c r="K24884"/>
      <c r="L24884"/>
    </row>
    <row r="24885" spans="9:12" ht="15" x14ac:dyDescent="0.25">
      <c r="I24885"/>
      <c r="J24885"/>
      <c r="K24885"/>
      <c r="L24885"/>
    </row>
    <row r="24886" spans="9:12" ht="15" x14ac:dyDescent="0.25">
      <c r="I24886"/>
      <c r="J24886"/>
      <c r="K24886"/>
      <c r="L24886"/>
    </row>
    <row r="24887" spans="9:12" ht="15" x14ac:dyDescent="0.25">
      <c r="I24887"/>
      <c r="J24887"/>
      <c r="K24887"/>
      <c r="L24887"/>
    </row>
    <row r="24888" spans="9:12" ht="15" x14ac:dyDescent="0.25">
      <c r="I24888"/>
      <c r="J24888"/>
      <c r="K24888"/>
      <c r="L24888"/>
    </row>
    <row r="24889" spans="9:12" ht="15" x14ac:dyDescent="0.25">
      <c r="I24889"/>
      <c r="J24889"/>
      <c r="K24889"/>
      <c r="L24889"/>
    </row>
    <row r="24890" spans="9:12" ht="15" x14ac:dyDescent="0.25">
      <c r="I24890"/>
      <c r="J24890"/>
      <c r="K24890"/>
      <c r="L24890"/>
    </row>
    <row r="24891" spans="9:12" ht="15" x14ac:dyDescent="0.25">
      <c r="I24891"/>
      <c r="J24891"/>
      <c r="K24891"/>
      <c r="L24891"/>
    </row>
    <row r="24892" spans="9:12" ht="15" x14ac:dyDescent="0.25">
      <c r="I24892"/>
      <c r="J24892"/>
      <c r="K24892"/>
      <c r="L24892"/>
    </row>
    <row r="24893" spans="9:12" ht="15" x14ac:dyDescent="0.25">
      <c r="I24893"/>
      <c r="J24893"/>
      <c r="K24893"/>
      <c r="L24893"/>
    </row>
    <row r="24894" spans="9:12" ht="15" x14ac:dyDescent="0.25">
      <c r="I24894"/>
      <c r="J24894"/>
      <c r="K24894"/>
      <c r="L24894"/>
    </row>
    <row r="24895" spans="9:12" ht="15" x14ac:dyDescent="0.25">
      <c r="I24895"/>
      <c r="J24895"/>
      <c r="K24895"/>
      <c r="L24895"/>
    </row>
    <row r="24896" spans="9:12" ht="15" x14ac:dyDescent="0.25">
      <c r="I24896"/>
      <c r="J24896"/>
      <c r="K24896"/>
      <c r="L24896"/>
    </row>
    <row r="24897" spans="9:12" ht="15" x14ac:dyDescent="0.25">
      <c r="I24897"/>
      <c r="J24897"/>
      <c r="K24897"/>
      <c r="L24897"/>
    </row>
    <row r="24898" spans="9:12" ht="15" x14ac:dyDescent="0.25">
      <c r="I24898"/>
      <c r="J24898"/>
      <c r="K24898"/>
      <c r="L24898"/>
    </row>
    <row r="24899" spans="9:12" ht="15" x14ac:dyDescent="0.25">
      <c r="I24899"/>
      <c r="J24899"/>
      <c r="K24899"/>
      <c r="L24899"/>
    </row>
    <row r="24900" spans="9:12" ht="15" x14ac:dyDescent="0.25">
      <c r="I24900"/>
      <c r="J24900"/>
      <c r="K24900"/>
      <c r="L24900"/>
    </row>
    <row r="24901" spans="9:12" ht="15" x14ac:dyDescent="0.25">
      <c r="I24901"/>
      <c r="J24901"/>
      <c r="K24901"/>
      <c r="L24901"/>
    </row>
    <row r="24902" spans="9:12" ht="15" x14ac:dyDescent="0.25">
      <c r="I24902"/>
      <c r="J24902"/>
      <c r="K24902"/>
      <c r="L24902"/>
    </row>
    <row r="24903" spans="9:12" ht="15" x14ac:dyDescent="0.25">
      <c r="I24903"/>
      <c r="J24903"/>
      <c r="K24903"/>
      <c r="L24903"/>
    </row>
    <row r="24904" spans="9:12" ht="15" x14ac:dyDescent="0.25">
      <c r="I24904"/>
      <c r="J24904"/>
      <c r="K24904"/>
      <c r="L24904"/>
    </row>
    <row r="24905" spans="9:12" ht="15" x14ac:dyDescent="0.25">
      <c r="I24905"/>
      <c r="J24905"/>
      <c r="K24905"/>
      <c r="L24905"/>
    </row>
    <row r="24906" spans="9:12" ht="15" x14ac:dyDescent="0.25">
      <c r="I24906"/>
      <c r="J24906"/>
      <c r="K24906"/>
      <c r="L24906"/>
    </row>
    <row r="24907" spans="9:12" ht="15" x14ac:dyDescent="0.25">
      <c r="I24907"/>
      <c r="J24907"/>
      <c r="K24907"/>
      <c r="L24907"/>
    </row>
    <row r="24908" spans="9:12" ht="15" x14ac:dyDescent="0.25">
      <c r="I24908"/>
      <c r="J24908"/>
      <c r="K24908"/>
      <c r="L24908"/>
    </row>
    <row r="24909" spans="9:12" ht="15" x14ac:dyDescent="0.25">
      <c r="I24909"/>
      <c r="J24909"/>
      <c r="K24909"/>
      <c r="L24909"/>
    </row>
    <row r="24910" spans="9:12" ht="15" x14ac:dyDescent="0.25">
      <c r="I24910"/>
      <c r="J24910"/>
      <c r="K24910"/>
      <c r="L24910"/>
    </row>
    <row r="24911" spans="9:12" ht="15" x14ac:dyDescent="0.25">
      <c r="I24911"/>
      <c r="J24911"/>
      <c r="K24911"/>
      <c r="L24911"/>
    </row>
    <row r="24912" spans="9:12" ht="15" x14ac:dyDescent="0.25">
      <c r="I24912"/>
      <c r="J24912"/>
      <c r="K24912"/>
      <c r="L24912"/>
    </row>
    <row r="24913" spans="9:12" ht="15" x14ac:dyDescent="0.25">
      <c r="I24913"/>
      <c r="J24913"/>
      <c r="K24913"/>
      <c r="L24913"/>
    </row>
    <row r="24914" spans="9:12" ht="15" x14ac:dyDescent="0.25">
      <c r="I24914"/>
      <c r="J24914"/>
      <c r="K24914"/>
      <c r="L24914"/>
    </row>
    <row r="24915" spans="9:12" ht="15" x14ac:dyDescent="0.25">
      <c r="I24915"/>
      <c r="J24915"/>
      <c r="K24915"/>
      <c r="L24915"/>
    </row>
    <row r="24916" spans="9:12" ht="15" x14ac:dyDescent="0.25">
      <c r="I24916"/>
      <c r="J24916"/>
      <c r="K24916"/>
      <c r="L24916"/>
    </row>
    <row r="24917" spans="9:12" ht="15" x14ac:dyDescent="0.25">
      <c r="I24917"/>
      <c r="J24917"/>
      <c r="K24917"/>
      <c r="L24917"/>
    </row>
    <row r="24918" spans="9:12" ht="15" x14ac:dyDescent="0.25">
      <c r="I24918"/>
      <c r="J24918"/>
      <c r="K24918"/>
      <c r="L24918"/>
    </row>
    <row r="24919" spans="9:12" ht="15" x14ac:dyDescent="0.25">
      <c r="I24919"/>
      <c r="J24919"/>
      <c r="K24919"/>
      <c r="L24919"/>
    </row>
    <row r="24920" spans="9:12" ht="15" x14ac:dyDescent="0.25">
      <c r="I24920"/>
      <c r="J24920"/>
      <c r="K24920"/>
      <c r="L24920"/>
    </row>
    <row r="24921" spans="9:12" ht="15" x14ac:dyDescent="0.25">
      <c r="I24921"/>
      <c r="J24921"/>
      <c r="K24921"/>
      <c r="L24921"/>
    </row>
    <row r="24922" spans="9:12" ht="15" x14ac:dyDescent="0.25">
      <c r="I24922"/>
      <c r="J24922"/>
      <c r="K24922"/>
      <c r="L24922"/>
    </row>
    <row r="24923" spans="9:12" ht="15" x14ac:dyDescent="0.25">
      <c r="I24923"/>
      <c r="J24923"/>
      <c r="K24923"/>
      <c r="L24923"/>
    </row>
    <row r="24924" spans="9:12" ht="15" x14ac:dyDescent="0.25">
      <c r="I24924"/>
      <c r="J24924"/>
      <c r="K24924"/>
      <c r="L24924"/>
    </row>
    <row r="24925" spans="9:12" ht="15" x14ac:dyDescent="0.25">
      <c r="I24925"/>
      <c r="J24925"/>
      <c r="K24925"/>
      <c r="L24925"/>
    </row>
    <row r="24926" spans="9:12" ht="15" x14ac:dyDescent="0.25">
      <c r="I24926"/>
      <c r="J24926"/>
      <c r="K24926"/>
      <c r="L24926"/>
    </row>
    <row r="24927" spans="9:12" ht="15" x14ac:dyDescent="0.25">
      <c r="I24927"/>
      <c r="J24927"/>
      <c r="K24927"/>
      <c r="L24927"/>
    </row>
    <row r="24928" spans="9:12" ht="15" x14ac:dyDescent="0.25">
      <c r="I24928"/>
      <c r="J24928"/>
      <c r="K24928"/>
      <c r="L24928"/>
    </row>
    <row r="24929" spans="9:12" ht="15" x14ac:dyDescent="0.25">
      <c r="I24929"/>
      <c r="J24929"/>
      <c r="K24929"/>
      <c r="L24929"/>
    </row>
    <row r="24930" spans="9:12" ht="15" x14ac:dyDescent="0.25">
      <c r="I24930"/>
      <c r="J24930"/>
      <c r="K24930"/>
      <c r="L24930"/>
    </row>
    <row r="24931" spans="9:12" ht="15" x14ac:dyDescent="0.25">
      <c r="I24931"/>
      <c r="J24931"/>
      <c r="K24931"/>
      <c r="L24931"/>
    </row>
    <row r="24932" spans="9:12" ht="15" x14ac:dyDescent="0.25">
      <c r="I24932"/>
      <c r="J24932"/>
      <c r="K24932"/>
      <c r="L24932"/>
    </row>
    <row r="24933" spans="9:12" ht="15" x14ac:dyDescent="0.25">
      <c r="I24933"/>
      <c r="J24933"/>
      <c r="K24933"/>
      <c r="L24933"/>
    </row>
    <row r="24934" spans="9:12" ht="15" x14ac:dyDescent="0.25">
      <c r="I24934"/>
      <c r="J24934"/>
      <c r="K24934"/>
      <c r="L24934"/>
    </row>
    <row r="24935" spans="9:12" ht="15" x14ac:dyDescent="0.25">
      <c r="I24935"/>
      <c r="J24935"/>
      <c r="K24935"/>
      <c r="L24935"/>
    </row>
    <row r="24936" spans="9:12" ht="15" x14ac:dyDescent="0.25">
      <c r="I24936"/>
      <c r="J24936"/>
      <c r="K24936"/>
      <c r="L24936"/>
    </row>
    <row r="24937" spans="9:12" ht="15" x14ac:dyDescent="0.25">
      <c r="I24937"/>
      <c r="J24937"/>
      <c r="K24937"/>
      <c r="L24937"/>
    </row>
    <row r="24938" spans="9:12" ht="15" x14ac:dyDescent="0.25">
      <c r="I24938"/>
      <c r="J24938"/>
      <c r="K24938"/>
      <c r="L24938"/>
    </row>
    <row r="24939" spans="9:12" ht="15" x14ac:dyDescent="0.25">
      <c r="I24939"/>
      <c r="J24939"/>
      <c r="K24939"/>
      <c r="L24939"/>
    </row>
    <row r="24940" spans="9:12" ht="15" x14ac:dyDescent="0.25">
      <c r="I24940"/>
      <c r="J24940"/>
      <c r="K24940"/>
      <c r="L24940"/>
    </row>
    <row r="24941" spans="9:12" ht="15" x14ac:dyDescent="0.25">
      <c r="I24941"/>
      <c r="J24941"/>
      <c r="K24941"/>
      <c r="L24941"/>
    </row>
    <row r="24942" spans="9:12" ht="15" x14ac:dyDescent="0.25">
      <c r="I24942"/>
      <c r="J24942"/>
      <c r="K24942"/>
      <c r="L24942"/>
    </row>
    <row r="24943" spans="9:12" ht="15" x14ac:dyDescent="0.25">
      <c r="I24943"/>
      <c r="J24943"/>
      <c r="K24943"/>
      <c r="L24943"/>
    </row>
    <row r="24944" spans="9:12" ht="15" x14ac:dyDescent="0.25">
      <c r="I24944"/>
      <c r="J24944"/>
      <c r="K24944"/>
      <c r="L24944"/>
    </row>
    <row r="24945" spans="9:12" ht="15" x14ac:dyDescent="0.25">
      <c r="I24945"/>
      <c r="J24945"/>
      <c r="K24945"/>
      <c r="L24945"/>
    </row>
    <row r="24946" spans="9:12" ht="15" x14ac:dyDescent="0.25">
      <c r="I24946"/>
      <c r="J24946"/>
      <c r="K24946"/>
      <c r="L24946"/>
    </row>
    <row r="24947" spans="9:12" ht="15" x14ac:dyDescent="0.25">
      <c r="I24947"/>
      <c r="J24947"/>
      <c r="K24947"/>
      <c r="L24947"/>
    </row>
    <row r="24948" spans="9:12" ht="15" x14ac:dyDescent="0.25">
      <c r="I24948"/>
      <c r="J24948"/>
      <c r="K24948"/>
      <c r="L24948"/>
    </row>
    <row r="24949" spans="9:12" ht="15" x14ac:dyDescent="0.25">
      <c r="I24949"/>
      <c r="J24949"/>
      <c r="K24949"/>
      <c r="L24949"/>
    </row>
    <row r="24950" spans="9:12" ht="15" x14ac:dyDescent="0.25">
      <c r="I24950"/>
      <c r="J24950"/>
      <c r="K24950"/>
      <c r="L24950"/>
    </row>
    <row r="24951" spans="9:12" ht="15" x14ac:dyDescent="0.25">
      <c r="I24951"/>
      <c r="J24951"/>
      <c r="K24951"/>
      <c r="L24951"/>
    </row>
    <row r="24952" spans="9:12" ht="15" x14ac:dyDescent="0.25">
      <c r="I24952"/>
      <c r="J24952"/>
      <c r="K24952"/>
      <c r="L24952"/>
    </row>
    <row r="24953" spans="9:12" ht="15" x14ac:dyDescent="0.25">
      <c r="I24953"/>
      <c r="J24953"/>
      <c r="K24953"/>
      <c r="L24953"/>
    </row>
    <row r="24954" spans="9:12" ht="15" x14ac:dyDescent="0.25">
      <c r="I24954"/>
      <c r="J24954"/>
      <c r="K24954"/>
      <c r="L24954"/>
    </row>
    <row r="24955" spans="9:12" ht="15" x14ac:dyDescent="0.25">
      <c r="I24955"/>
      <c r="J24955"/>
      <c r="K24955"/>
      <c r="L24955"/>
    </row>
    <row r="24956" spans="9:12" ht="15" x14ac:dyDescent="0.25">
      <c r="I24956"/>
      <c r="J24956"/>
      <c r="K24956"/>
      <c r="L24956"/>
    </row>
    <row r="24957" spans="9:12" ht="15" x14ac:dyDescent="0.25">
      <c r="I24957"/>
      <c r="J24957"/>
      <c r="K24957"/>
      <c r="L24957"/>
    </row>
    <row r="24958" spans="9:12" ht="15" x14ac:dyDescent="0.25">
      <c r="I24958"/>
      <c r="J24958"/>
      <c r="K24958"/>
      <c r="L24958"/>
    </row>
    <row r="24959" spans="9:12" ht="15" x14ac:dyDescent="0.25">
      <c r="I24959"/>
      <c r="J24959"/>
      <c r="K24959"/>
      <c r="L24959"/>
    </row>
    <row r="24960" spans="9:12" ht="15" x14ac:dyDescent="0.25">
      <c r="I24960"/>
      <c r="J24960"/>
      <c r="K24960"/>
      <c r="L24960"/>
    </row>
    <row r="24961" spans="9:12" ht="15" x14ac:dyDescent="0.25">
      <c r="I24961"/>
      <c r="J24961"/>
      <c r="K24961"/>
      <c r="L24961"/>
    </row>
    <row r="24962" spans="9:12" ht="15" x14ac:dyDescent="0.25">
      <c r="I24962"/>
      <c r="J24962"/>
      <c r="K24962"/>
      <c r="L24962"/>
    </row>
    <row r="24963" spans="9:12" ht="15" x14ac:dyDescent="0.25">
      <c r="I24963"/>
      <c r="J24963"/>
      <c r="K24963"/>
      <c r="L24963"/>
    </row>
    <row r="24964" spans="9:12" ht="15" x14ac:dyDescent="0.25">
      <c r="I24964"/>
      <c r="J24964"/>
      <c r="K24964"/>
      <c r="L24964"/>
    </row>
    <row r="24965" spans="9:12" ht="15" x14ac:dyDescent="0.25">
      <c r="I24965"/>
      <c r="J24965"/>
      <c r="K24965"/>
      <c r="L24965"/>
    </row>
    <row r="24966" spans="9:12" ht="15" x14ac:dyDescent="0.25">
      <c r="I24966"/>
      <c r="J24966"/>
      <c r="K24966"/>
      <c r="L24966"/>
    </row>
    <row r="24967" spans="9:12" ht="15" x14ac:dyDescent="0.25">
      <c r="I24967"/>
      <c r="J24967"/>
      <c r="K24967"/>
      <c r="L24967"/>
    </row>
    <row r="24968" spans="9:12" ht="15" x14ac:dyDescent="0.25">
      <c r="I24968"/>
      <c r="J24968"/>
      <c r="K24968"/>
      <c r="L24968"/>
    </row>
    <row r="24969" spans="9:12" ht="15" x14ac:dyDescent="0.25">
      <c r="I24969"/>
      <c r="J24969"/>
      <c r="K24969"/>
      <c r="L24969"/>
    </row>
    <row r="24970" spans="9:12" ht="15" x14ac:dyDescent="0.25">
      <c r="I24970"/>
      <c r="J24970"/>
      <c r="K24970"/>
      <c r="L24970"/>
    </row>
    <row r="24971" spans="9:12" ht="15" x14ac:dyDescent="0.25">
      <c r="I24971"/>
      <c r="J24971"/>
      <c r="K24971"/>
      <c r="L24971"/>
    </row>
    <row r="24972" spans="9:12" ht="15" x14ac:dyDescent="0.25">
      <c r="I24972"/>
      <c r="J24972"/>
      <c r="K24972"/>
      <c r="L24972"/>
    </row>
    <row r="24973" spans="9:12" ht="15" x14ac:dyDescent="0.25">
      <c r="I24973"/>
      <c r="J24973"/>
      <c r="K24973"/>
      <c r="L24973"/>
    </row>
    <row r="24974" spans="9:12" ht="15" x14ac:dyDescent="0.25">
      <c r="I24974"/>
      <c r="J24974"/>
      <c r="K24974"/>
      <c r="L24974"/>
    </row>
    <row r="24975" spans="9:12" ht="15" x14ac:dyDescent="0.25">
      <c r="I24975"/>
      <c r="J24975"/>
      <c r="K24975"/>
      <c r="L24975"/>
    </row>
    <row r="24976" spans="9:12" ht="15" x14ac:dyDescent="0.25">
      <c r="I24976"/>
      <c r="J24976"/>
      <c r="K24976"/>
      <c r="L24976"/>
    </row>
    <row r="24977" spans="9:12" ht="15" x14ac:dyDescent="0.25">
      <c r="I24977"/>
      <c r="J24977"/>
      <c r="K24977"/>
      <c r="L24977"/>
    </row>
    <row r="24978" spans="9:12" ht="15" x14ac:dyDescent="0.25">
      <c r="I24978"/>
      <c r="J24978"/>
      <c r="K24978"/>
      <c r="L24978"/>
    </row>
    <row r="24979" spans="9:12" ht="15" x14ac:dyDescent="0.25">
      <c r="I24979"/>
      <c r="J24979"/>
      <c r="K24979"/>
      <c r="L24979"/>
    </row>
    <row r="24980" spans="9:12" ht="15" x14ac:dyDescent="0.25">
      <c r="I24980"/>
      <c r="J24980"/>
      <c r="K24980"/>
      <c r="L24980"/>
    </row>
    <row r="24981" spans="9:12" ht="15" x14ac:dyDescent="0.25">
      <c r="I24981"/>
      <c r="J24981"/>
      <c r="K24981"/>
      <c r="L24981"/>
    </row>
    <row r="24982" spans="9:12" ht="15" x14ac:dyDescent="0.25">
      <c r="I24982"/>
      <c r="J24982"/>
      <c r="K24982"/>
      <c r="L24982"/>
    </row>
    <row r="24983" spans="9:12" ht="15" x14ac:dyDescent="0.25">
      <c r="I24983"/>
      <c r="J24983"/>
      <c r="K24983"/>
      <c r="L24983"/>
    </row>
    <row r="24984" spans="9:12" ht="15" x14ac:dyDescent="0.25">
      <c r="I24984"/>
      <c r="J24984"/>
      <c r="K24984"/>
      <c r="L24984"/>
    </row>
    <row r="24985" spans="9:12" ht="15" x14ac:dyDescent="0.25">
      <c r="I24985"/>
      <c r="J24985"/>
      <c r="K24985"/>
      <c r="L24985"/>
    </row>
    <row r="24986" spans="9:12" ht="15" x14ac:dyDescent="0.25">
      <c r="I24986"/>
      <c r="J24986"/>
      <c r="K24986"/>
      <c r="L24986"/>
    </row>
    <row r="24987" spans="9:12" ht="15" x14ac:dyDescent="0.25">
      <c r="I24987"/>
      <c r="J24987"/>
      <c r="K24987"/>
      <c r="L24987"/>
    </row>
    <row r="24988" spans="9:12" ht="15" x14ac:dyDescent="0.25">
      <c r="I24988"/>
      <c r="J24988"/>
      <c r="K24988"/>
      <c r="L24988"/>
    </row>
    <row r="24989" spans="9:12" ht="15" x14ac:dyDescent="0.25">
      <c r="I24989"/>
      <c r="J24989"/>
      <c r="K24989"/>
      <c r="L24989"/>
    </row>
    <row r="24990" spans="9:12" ht="15" x14ac:dyDescent="0.25">
      <c r="I24990"/>
      <c r="J24990"/>
      <c r="K24990"/>
      <c r="L24990"/>
    </row>
    <row r="24991" spans="9:12" ht="15" x14ac:dyDescent="0.25">
      <c r="I24991"/>
      <c r="J24991"/>
      <c r="K24991"/>
      <c r="L24991"/>
    </row>
    <row r="24992" spans="9:12" ht="15" x14ac:dyDescent="0.25">
      <c r="I24992"/>
      <c r="J24992"/>
      <c r="K24992"/>
      <c r="L24992"/>
    </row>
    <row r="24993" spans="9:12" ht="15" x14ac:dyDescent="0.25">
      <c r="I24993"/>
      <c r="J24993"/>
      <c r="K24993"/>
      <c r="L24993"/>
    </row>
    <row r="24994" spans="9:12" ht="15" x14ac:dyDescent="0.25">
      <c r="I24994"/>
      <c r="J24994"/>
      <c r="K24994"/>
      <c r="L24994"/>
    </row>
    <row r="24995" spans="9:12" ht="15" x14ac:dyDescent="0.25">
      <c r="I24995"/>
      <c r="J24995"/>
      <c r="K24995"/>
      <c r="L24995"/>
    </row>
    <row r="24996" spans="9:12" ht="15" x14ac:dyDescent="0.25">
      <c r="I24996"/>
      <c r="J24996"/>
      <c r="K24996"/>
      <c r="L24996"/>
    </row>
    <row r="24997" spans="9:12" ht="15" x14ac:dyDescent="0.25">
      <c r="I24997"/>
      <c r="J24997"/>
      <c r="K24997"/>
      <c r="L24997"/>
    </row>
    <row r="24998" spans="9:12" ht="15" x14ac:dyDescent="0.25">
      <c r="I24998"/>
      <c r="J24998"/>
      <c r="K24998"/>
      <c r="L24998"/>
    </row>
    <row r="24999" spans="9:12" ht="15" x14ac:dyDescent="0.25">
      <c r="I24999"/>
      <c r="J24999"/>
      <c r="K24999"/>
      <c r="L24999"/>
    </row>
    <row r="25000" spans="9:12" ht="15" x14ac:dyDescent="0.25">
      <c r="I25000"/>
      <c r="J25000"/>
      <c r="K25000"/>
      <c r="L25000"/>
    </row>
    <row r="25001" spans="9:12" ht="15" x14ac:dyDescent="0.25">
      <c r="I25001"/>
      <c r="J25001"/>
      <c r="K25001"/>
      <c r="L25001"/>
    </row>
    <row r="25002" spans="9:12" ht="15" x14ac:dyDescent="0.25">
      <c r="I25002"/>
      <c r="J25002"/>
      <c r="K25002"/>
      <c r="L25002"/>
    </row>
    <row r="25003" spans="9:12" ht="15" x14ac:dyDescent="0.25">
      <c r="I25003"/>
      <c r="J25003"/>
      <c r="K25003"/>
      <c r="L25003"/>
    </row>
    <row r="25004" spans="9:12" ht="15" x14ac:dyDescent="0.25">
      <c r="I25004"/>
      <c r="J25004"/>
      <c r="K25004"/>
      <c r="L25004"/>
    </row>
    <row r="25005" spans="9:12" ht="15" x14ac:dyDescent="0.25">
      <c r="I25005"/>
      <c r="J25005"/>
      <c r="K25005"/>
      <c r="L25005"/>
    </row>
    <row r="25006" spans="9:12" ht="15" x14ac:dyDescent="0.25">
      <c r="I25006"/>
      <c r="J25006"/>
      <c r="K25006"/>
      <c r="L25006"/>
    </row>
    <row r="25007" spans="9:12" ht="15" x14ac:dyDescent="0.25">
      <c r="I25007"/>
      <c r="J25007"/>
      <c r="K25007"/>
      <c r="L25007"/>
    </row>
    <row r="25008" spans="9:12" ht="15" x14ac:dyDescent="0.25">
      <c r="I25008"/>
      <c r="J25008"/>
      <c r="K25008"/>
      <c r="L25008"/>
    </row>
    <row r="25009" spans="9:12" ht="15" x14ac:dyDescent="0.25">
      <c r="I25009"/>
      <c r="J25009"/>
      <c r="K25009"/>
      <c r="L25009"/>
    </row>
    <row r="25010" spans="9:12" ht="15" x14ac:dyDescent="0.25">
      <c r="I25010"/>
      <c r="J25010"/>
      <c r="K25010"/>
      <c r="L25010"/>
    </row>
    <row r="25011" spans="9:12" ht="15" x14ac:dyDescent="0.25">
      <c r="I25011"/>
      <c r="J25011"/>
      <c r="K25011"/>
      <c r="L25011"/>
    </row>
    <row r="25012" spans="9:12" ht="15" x14ac:dyDescent="0.25">
      <c r="I25012"/>
      <c r="J25012"/>
      <c r="K25012"/>
      <c r="L25012"/>
    </row>
    <row r="25013" spans="9:12" ht="15" x14ac:dyDescent="0.25">
      <c r="I25013"/>
      <c r="J25013"/>
      <c r="K25013"/>
      <c r="L25013"/>
    </row>
    <row r="25014" spans="9:12" ht="15" x14ac:dyDescent="0.25">
      <c r="I25014"/>
      <c r="J25014"/>
      <c r="K25014"/>
      <c r="L25014"/>
    </row>
    <row r="25015" spans="9:12" ht="15" x14ac:dyDescent="0.25">
      <c r="I25015"/>
      <c r="J25015"/>
      <c r="K25015"/>
      <c r="L25015"/>
    </row>
    <row r="25016" spans="9:12" ht="15" x14ac:dyDescent="0.25">
      <c r="I25016"/>
      <c r="J25016"/>
      <c r="K25016"/>
      <c r="L25016"/>
    </row>
    <row r="25017" spans="9:12" ht="15" x14ac:dyDescent="0.25">
      <c r="I25017"/>
      <c r="J25017"/>
      <c r="K25017"/>
      <c r="L25017"/>
    </row>
    <row r="25018" spans="9:12" ht="15" x14ac:dyDescent="0.25">
      <c r="I25018"/>
      <c r="J25018"/>
      <c r="K25018"/>
      <c r="L25018"/>
    </row>
    <row r="25019" spans="9:12" ht="15" x14ac:dyDescent="0.25">
      <c r="I25019"/>
      <c r="J25019"/>
      <c r="K25019"/>
      <c r="L25019"/>
    </row>
    <row r="25020" spans="9:12" ht="15" x14ac:dyDescent="0.25">
      <c r="I25020"/>
      <c r="J25020"/>
      <c r="K25020"/>
      <c r="L25020"/>
    </row>
    <row r="25021" spans="9:12" ht="15" x14ac:dyDescent="0.25">
      <c r="I25021"/>
      <c r="J25021"/>
      <c r="K25021"/>
      <c r="L25021"/>
    </row>
    <row r="25022" spans="9:12" ht="15" x14ac:dyDescent="0.25">
      <c r="I25022"/>
      <c r="J25022"/>
      <c r="K25022"/>
      <c r="L25022"/>
    </row>
    <row r="25023" spans="9:12" ht="15" x14ac:dyDescent="0.25">
      <c r="I25023"/>
      <c r="J25023"/>
      <c r="K25023"/>
      <c r="L25023"/>
    </row>
    <row r="25024" spans="9:12" ht="15" x14ac:dyDescent="0.25">
      <c r="I25024"/>
      <c r="J25024"/>
      <c r="K25024"/>
      <c r="L25024"/>
    </row>
    <row r="25025" spans="9:12" ht="15" x14ac:dyDescent="0.25">
      <c r="I25025"/>
      <c r="J25025"/>
      <c r="K25025"/>
      <c r="L25025"/>
    </row>
    <row r="25026" spans="9:12" ht="15" x14ac:dyDescent="0.25">
      <c r="I25026"/>
      <c r="J25026"/>
      <c r="K25026"/>
      <c r="L25026"/>
    </row>
    <row r="25027" spans="9:12" ht="15" x14ac:dyDescent="0.25">
      <c r="I25027"/>
      <c r="J25027"/>
      <c r="K25027"/>
      <c r="L25027"/>
    </row>
    <row r="25028" spans="9:12" ht="15" x14ac:dyDescent="0.25">
      <c r="I25028"/>
      <c r="J25028"/>
      <c r="K25028"/>
      <c r="L25028"/>
    </row>
    <row r="25029" spans="9:12" ht="15" x14ac:dyDescent="0.25">
      <c r="I25029"/>
      <c r="J25029"/>
      <c r="K25029"/>
      <c r="L25029"/>
    </row>
    <row r="25030" spans="9:12" ht="15" x14ac:dyDescent="0.25">
      <c r="I25030"/>
      <c r="J25030"/>
      <c r="K25030"/>
      <c r="L25030"/>
    </row>
    <row r="25031" spans="9:12" ht="15" x14ac:dyDescent="0.25">
      <c r="I25031"/>
      <c r="J25031"/>
      <c r="K25031"/>
      <c r="L25031"/>
    </row>
    <row r="25032" spans="9:12" ht="15" x14ac:dyDescent="0.25">
      <c r="I25032"/>
      <c r="J25032"/>
      <c r="K25032"/>
      <c r="L25032"/>
    </row>
    <row r="25033" spans="9:12" ht="15" x14ac:dyDescent="0.25">
      <c r="I25033"/>
      <c r="J25033"/>
      <c r="K25033"/>
      <c r="L25033"/>
    </row>
    <row r="25034" spans="9:12" ht="15" x14ac:dyDescent="0.25">
      <c r="I25034"/>
      <c r="J25034"/>
      <c r="K25034"/>
      <c r="L25034"/>
    </row>
    <row r="25035" spans="9:12" ht="15" x14ac:dyDescent="0.25">
      <c r="I25035"/>
      <c r="J25035"/>
      <c r="K25035"/>
      <c r="L25035"/>
    </row>
    <row r="25036" spans="9:12" ht="15" x14ac:dyDescent="0.25">
      <c r="I25036"/>
      <c r="J25036"/>
      <c r="K25036"/>
      <c r="L25036"/>
    </row>
    <row r="25037" spans="9:12" ht="15" x14ac:dyDescent="0.25">
      <c r="I25037"/>
      <c r="J25037"/>
      <c r="K25037"/>
      <c r="L25037"/>
    </row>
    <row r="25038" spans="9:12" ht="15" x14ac:dyDescent="0.25">
      <c r="I25038"/>
      <c r="J25038"/>
      <c r="K25038"/>
      <c r="L25038"/>
    </row>
    <row r="25039" spans="9:12" ht="15" x14ac:dyDescent="0.25">
      <c r="I25039"/>
      <c r="J25039"/>
      <c r="K25039"/>
      <c r="L25039"/>
    </row>
    <row r="25040" spans="9:12" ht="15" x14ac:dyDescent="0.25">
      <c r="I25040"/>
      <c r="J25040"/>
      <c r="K25040"/>
      <c r="L25040"/>
    </row>
    <row r="25041" spans="9:12" ht="15" x14ac:dyDescent="0.25">
      <c r="I25041"/>
      <c r="J25041"/>
      <c r="K25041"/>
      <c r="L25041"/>
    </row>
    <row r="25042" spans="9:12" ht="15" x14ac:dyDescent="0.25">
      <c r="I25042"/>
      <c r="J25042"/>
      <c r="K25042"/>
      <c r="L25042"/>
    </row>
    <row r="25043" spans="9:12" ht="15" x14ac:dyDescent="0.25">
      <c r="I25043"/>
      <c r="J25043"/>
      <c r="K25043"/>
      <c r="L25043"/>
    </row>
    <row r="25044" spans="9:12" ht="15" x14ac:dyDescent="0.25">
      <c r="I25044"/>
      <c r="J25044"/>
      <c r="K25044"/>
      <c r="L25044"/>
    </row>
    <row r="25045" spans="9:12" ht="15" x14ac:dyDescent="0.25">
      <c r="I25045"/>
      <c r="J25045"/>
      <c r="K25045"/>
      <c r="L25045"/>
    </row>
    <row r="25046" spans="9:12" ht="15" x14ac:dyDescent="0.25">
      <c r="I25046"/>
      <c r="J25046"/>
      <c r="K25046"/>
      <c r="L25046"/>
    </row>
    <row r="25047" spans="9:12" ht="15" x14ac:dyDescent="0.25">
      <c r="I25047"/>
      <c r="J25047"/>
      <c r="K25047"/>
      <c r="L25047"/>
    </row>
    <row r="25048" spans="9:12" ht="15" x14ac:dyDescent="0.25">
      <c r="I25048"/>
      <c r="J25048"/>
      <c r="K25048"/>
      <c r="L25048"/>
    </row>
    <row r="25049" spans="9:12" ht="15" x14ac:dyDescent="0.25">
      <c r="I25049"/>
      <c r="J25049"/>
      <c r="K25049"/>
      <c r="L25049"/>
    </row>
    <row r="25050" spans="9:12" ht="15" x14ac:dyDescent="0.25">
      <c r="I25050"/>
      <c r="J25050"/>
      <c r="K25050"/>
      <c r="L25050"/>
    </row>
    <row r="25051" spans="9:12" ht="15" x14ac:dyDescent="0.25">
      <c r="I25051"/>
      <c r="J25051"/>
      <c r="K25051"/>
      <c r="L25051"/>
    </row>
    <row r="25052" spans="9:12" ht="15" x14ac:dyDescent="0.25">
      <c r="I25052"/>
      <c r="J25052"/>
      <c r="K25052"/>
      <c r="L25052"/>
    </row>
    <row r="25053" spans="9:12" ht="15" x14ac:dyDescent="0.25">
      <c r="I25053"/>
      <c r="J25053"/>
      <c r="K25053"/>
      <c r="L25053"/>
    </row>
    <row r="25054" spans="9:12" ht="15" x14ac:dyDescent="0.25">
      <c r="I25054"/>
      <c r="J25054"/>
      <c r="K25054"/>
      <c r="L25054"/>
    </row>
    <row r="25055" spans="9:12" ht="15" x14ac:dyDescent="0.25">
      <c r="I25055"/>
      <c r="J25055"/>
      <c r="K25055"/>
      <c r="L25055"/>
    </row>
    <row r="25056" spans="9:12" ht="15" x14ac:dyDescent="0.25">
      <c r="I25056"/>
      <c r="J25056"/>
      <c r="K25056"/>
      <c r="L25056"/>
    </row>
    <row r="25057" spans="9:12" ht="15" x14ac:dyDescent="0.25">
      <c r="I25057"/>
      <c r="J25057"/>
      <c r="K25057"/>
      <c r="L25057"/>
    </row>
    <row r="25058" spans="9:12" ht="15" x14ac:dyDescent="0.25">
      <c r="I25058"/>
      <c r="J25058"/>
      <c r="K25058"/>
      <c r="L25058"/>
    </row>
    <row r="25059" spans="9:12" ht="15" x14ac:dyDescent="0.25">
      <c r="I25059"/>
      <c r="J25059"/>
      <c r="K25059"/>
      <c r="L25059"/>
    </row>
    <row r="25060" spans="9:12" ht="15" x14ac:dyDescent="0.25">
      <c r="I25060"/>
      <c r="J25060"/>
      <c r="K25060"/>
      <c r="L25060"/>
    </row>
    <row r="25061" spans="9:12" ht="15" x14ac:dyDescent="0.25">
      <c r="I25061"/>
      <c r="J25061"/>
      <c r="K25061"/>
      <c r="L25061"/>
    </row>
    <row r="25062" spans="9:12" ht="15" x14ac:dyDescent="0.25">
      <c r="I25062"/>
      <c r="J25062"/>
      <c r="K25062"/>
      <c r="L25062"/>
    </row>
    <row r="25063" spans="9:12" ht="15" x14ac:dyDescent="0.25">
      <c r="I25063"/>
      <c r="J25063"/>
      <c r="K25063"/>
      <c r="L25063"/>
    </row>
    <row r="25064" spans="9:12" ht="15" x14ac:dyDescent="0.25">
      <c r="I25064"/>
      <c r="J25064"/>
      <c r="K25064"/>
      <c r="L25064"/>
    </row>
    <row r="25065" spans="9:12" ht="15" x14ac:dyDescent="0.25">
      <c r="I25065"/>
      <c r="J25065"/>
      <c r="K25065"/>
      <c r="L25065"/>
    </row>
    <row r="25066" spans="9:12" ht="15" x14ac:dyDescent="0.25">
      <c r="I25066"/>
      <c r="J25066"/>
      <c r="K25066"/>
      <c r="L25066"/>
    </row>
    <row r="25067" spans="9:12" ht="15" x14ac:dyDescent="0.25">
      <c r="I25067"/>
      <c r="J25067"/>
      <c r="K25067"/>
      <c r="L25067"/>
    </row>
    <row r="25068" spans="9:12" ht="15" x14ac:dyDescent="0.25">
      <c r="I25068"/>
      <c r="J25068"/>
      <c r="K25068"/>
      <c r="L25068"/>
    </row>
    <row r="25069" spans="9:12" ht="15" x14ac:dyDescent="0.25">
      <c r="I25069"/>
      <c r="J25069"/>
      <c r="K25069"/>
      <c r="L25069"/>
    </row>
    <row r="25070" spans="9:12" ht="15" x14ac:dyDescent="0.25">
      <c r="I25070"/>
      <c r="J25070"/>
      <c r="K25070"/>
      <c r="L25070"/>
    </row>
    <row r="25071" spans="9:12" ht="15" x14ac:dyDescent="0.25">
      <c r="I25071"/>
      <c r="J25071"/>
      <c r="K25071"/>
      <c r="L25071"/>
    </row>
    <row r="25072" spans="9:12" ht="15" x14ac:dyDescent="0.25">
      <c r="I25072"/>
      <c r="J25072"/>
      <c r="K25072"/>
      <c r="L25072"/>
    </row>
    <row r="25073" spans="9:12" ht="15" x14ac:dyDescent="0.25">
      <c r="I25073"/>
      <c r="J25073"/>
      <c r="K25073"/>
      <c r="L25073"/>
    </row>
    <row r="25074" spans="9:12" ht="15" x14ac:dyDescent="0.25">
      <c r="I25074"/>
      <c r="J25074"/>
      <c r="K25074"/>
      <c r="L25074"/>
    </row>
    <row r="25075" spans="9:12" ht="15" x14ac:dyDescent="0.25">
      <c r="I25075"/>
      <c r="J25075"/>
      <c r="K25075"/>
      <c r="L25075"/>
    </row>
    <row r="25076" spans="9:12" ht="15" x14ac:dyDescent="0.25">
      <c r="I25076"/>
      <c r="J25076"/>
      <c r="K25076"/>
      <c r="L25076"/>
    </row>
    <row r="25077" spans="9:12" ht="15" x14ac:dyDescent="0.25">
      <c r="I25077"/>
      <c r="J25077"/>
      <c r="K25077"/>
      <c r="L25077"/>
    </row>
    <row r="25078" spans="9:12" ht="15" x14ac:dyDescent="0.25">
      <c r="I25078"/>
      <c r="J25078"/>
      <c r="K25078"/>
      <c r="L25078"/>
    </row>
    <row r="25079" spans="9:12" ht="15" x14ac:dyDescent="0.25">
      <c r="I25079"/>
      <c r="J25079"/>
      <c r="K25079"/>
      <c r="L25079"/>
    </row>
    <row r="25080" spans="9:12" ht="15" x14ac:dyDescent="0.25">
      <c r="I25080"/>
      <c r="J25080"/>
      <c r="K25080"/>
      <c r="L25080"/>
    </row>
    <row r="25081" spans="9:12" ht="15" x14ac:dyDescent="0.25">
      <c r="I25081"/>
      <c r="J25081"/>
      <c r="K25081"/>
      <c r="L25081"/>
    </row>
    <row r="25082" spans="9:12" ht="15" x14ac:dyDescent="0.25">
      <c r="I25082"/>
      <c r="J25082"/>
      <c r="K25082"/>
      <c r="L25082"/>
    </row>
    <row r="25083" spans="9:12" ht="15" x14ac:dyDescent="0.25">
      <c r="I25083"/>
      <c r="J25083"/>
      <c r="K25083"/>
      <c r="L25083"/>
    </row>
    <row r="25084" spans="9:12" ht="15" x14ac:dyDescent="0.25">
      <c r="I25084"/>
      <c r="J25084"/>
      <c r="K25084"/>
      <c r="L25084"/>
    </row>
    <row r="25085" spans="9:12" ht="15" x14ac:dyDescent="0.25">
      <c r="I25085"/>
      <c r="J25085"/>
      <c r="K25085"/>
      <c r="L25085"/>
    </row>
    <row r="25086" spans="9:12" ht="15" x14ac:dyDescent="0.25">
      <c r="I25086"/>
      <c r="J25086"/>
      <c r="K25086"/>
      <c r="L25086"/>
    </row>
    <row r="25087" spans="9:12" ht="15" x14ac:dyDescent="0.25">
      <c r="I25087"/>
      <c r="J25087"/>
      <c r="K25087"/>
      <c r="L25087"/>
    </row>
    <row r="25088" spans="9:12" ht="15" x14ac:dyDescent="0.25">
      <c r="I25088"/>
      <c r="J25088"/>
      <c r="K25088"/>
      <c r="L25088"/>
    </row>
    <row r="25089" spans="9:12" ht="15" x14ac:dyDescent="0.25">
      <c r="I25089"/>
      <c r="J25089"/>
      <c r="K25089"/>
      <c r="L25089"/>
    </row>
    <row r="25090" spans="9:12" ht="15" x14ac:dyDescent="0.25">
      <c r="I25090"/>
      <c r="J25090"/>
      <c r="K25090"/>
      <c r="L25090"/>
    </row>
    <row r="25091" spans="9:12" ht="15" x14ac:dyDescent="0.25">
      <c r="I25091"/>
      <c r="J25091"/>
      <c r="K25091"/>
      <c r="L25091"/>
    </row>
    <row r="25092" spans="9:12" ht="15" x14ac:dyDescent="0.25">
      <c r="I25092"/>
      <c r="J25092"/>
      <c r="K25092"/>
      <c r="L25092"/>
    </row>
    <row r="25093" spans="9:12" ht="15" x14ac:dyDescent="0.25">
      <c r="I25093"/>
      <c r="J25093"/>
      <c r="K25093"/>
      <c r="L25093"/>
    </row>
    <row r="25094" spans="9:12" ht="15" x14ac:dyDescent="0.25">
      <c r="I25094"/>
      <c r="J25094"/>
      <c r="K25094"/>
      <c r="L25094"/>
    </row>
    <row r="25095" spans="9:12" ht="15" x14ac:dyDescent="0.25">
      <c r="I25095"/>
      <c r="J25095"/>
      <c r="K25095"/>
      <c r="L25095"/>
    </row>
    <row r="25096" spans="9:12" ht="15" x14ac:dyDescent="0.25">
      <c r="I25096"/>
      <c r="J25096"/>
      <c r="K25096"/>
      <c r="L25096"/>
    </row>
    <row r="25097" spans="9:12" ht="15" x14ac:dyDescent="0.25">
      <c r="I25097"/>
      <c r="J25097"/>
      <c r="K25097"/>
      <c r="L25097"/>
    </row>
    <row r="25098" spans="9:12" ht="15" x14ac:dyDescent="0.25">
      <c r="I25098"/>
      <c r="J25098"/>
      <c r="K25098"/>
      <c r="L25098"/>
    </row>
    <row r="25099" spans="9:12" ht="15" x14ac:dyDescent="0.25">
      <c r="I25099"/>
      <c r="J25099"/>
      <c r="K25099"/>
      <c r="L25099"/>
    </row>
    <row r="25100" spans="9:12" ht="15" x14ac:dyDescent="0.25">
      <c r="I25100"/>
      <c r="J25100"/>
      <c r="K25100"/>
      <c r="L25100"/>
    </row>
    <row r="25101" spans="9:12" ht="15" x14ac:dyDescent="0.25">
      <c r="I25101"/>
      <c r="J25101"/>
      <c r="K25101"/>
      <c r="L25101"/>
    </row>
    <row r="25102" spans="9:12" ht="15" x14ac:dyDescent="0.25">
      <c r="I25102"/>
      <c r="J25102"/>
      <c r="K25102"/>
      <c r="L25102"/>
    </row>
    <row r="25103" spans="9:12" ht="15" x14ac:dyDescent="0.25">
      <c r="I25103"/>
      <c r="J25103"/>
      <c r="K25103"/>
      <c r="L25103"/>
    </row>
    <row r="25104" spans="9:12" ht="15" x14ac:dyDescent="0.25">
      <c r="I25104"/>
      <c r="J25104"/>
      <c r="K25104"/>
      <c r="L25104"/>
    </row>
    <row r="25105" spans="9:12" ht="15" x14ac:dyDescent="0.25">
      <c r="I25105"/>
      <c r="J25105"/>
      <c r="K25105"/>
      <c r="L25105"/>
    </row>
    <row r="25106" spans="9:12" ht="15" x14ac:dyDescent="0.25">
      <c r="I25106"/>
      <c r="J25106"/>
      <c r="K25106"/>
      <c r="L25106"/>
    </row>
    <row r="25107" spans="9:12" ht="15" x14ac:dyDescent="0.25">
      <c r="I25107"/>
      <c r="J25107"/>
      <c r="K25107"/>
      <c r="L25107"/>
    </row>
    <row r="25108" spans="9:12" ht="15" x14ac:dyDescent="0.25">
      <c r="I25108"/>
      <c r="J25108"/>
      <c r="K25108"/>
      <c r="L25108"/>
    </row>
    <row r="25109" spans="9:12" ht="15" x14ac:dyDescent="0.25">
      <c r="I25109"/>
      <c r="J25109"/>
      <c r="K25109"/>
      <c r="L25109"/>
    </row>
    <row r="25110" spans="9:12" ht="15" x14ac:dyDescent="0.25">
      <c r="I25110"/>
      <c r="J25110"/>
      <c r="K25110"/>
      <c r="L25110"/>
    </row>
    <row r="25111" spans="9:12" ht="15" x14ac:dyDescent="0.25">
      <c r="I25111"/>
      <c r="J25111"/>
      <c r="K25111"/>
      <c r="L25111"/>
    </row>
    <row r="25112" spans="9:12" ht="15" x14ac:dyDescent="0.25">
      <c r="I25112"/>
      <c r="J25112"/>
      <c r="K25112"/>
      <c r="L25112"/>
    </row>
    <row r="25113" spans="9:12" ht="15" x14ac:dyDescent="0.25">
      <c r="I25113"/>
      <c r="J25113"/>
      <c r="K25113"/>
      <c r="L25113"/>
    </row>
    <row r="25114" spans="9:12" ht="15" x14ac:dyDescent="0.25">
      <c r="I25114"/>
      <c r="J25114"/>
      <c r="K25114"/>
      <c r="L25114"/>
    </row>
    <row r="25115" spans="9:12" ht="15" x14ac:dyDescent="0.25">
      <c r="I25115"/>
      <c r="J25115"/>
      <c r="K25115"/>
      <c r="L25115"/>
    </row>
    <row r="25116" spans="9:12" ht="15" x14ac:dyDescent="0.25">
      <c r="I25116"/>
      <c r="J25116"/>
      <c r="K25116"/>
      <c r="L25116"/>
    </row>
    <row r="25117" spans="9:12" ht="15" x14ac:dyDescent="0.25">
      <c r="I25117"/>
      <c r="J25117"/>
      <c r="K25117"/>
      <c r="L25117"/>
    </row>
    <row r="25118" spans="9:12" ht="15" x14ac:dyDescent="0.25">
      <c r="I25118"/>
      <c r="J25118"/>
      <c r="K25118"/>
      <c r="L25118"/>
    </row>
    <row r="25119" spans="9:12" ht="15" x14ac:dyDescent="0.25">
      <c r="I25119"/>
      <c r="J25119"/>
      <c r="K25119"/>
      <c r="L25119"/>
    </row>
    <row r="25120" spans="9:12" ht="15" x14ac:dyDescent="0.25">
      <c r="I25120"/>
      <c r="J25120"/>
      <c r="K25120"/>
      <c r="L25120"/>
    </row>
    <row r="25121" spans="9:12" ht="15" x14ac:dyDescent="0.25">
      <c r="I25121"/>
      <c r="J25121"/>
      <c r="K25121"/>
      <c r="L25121"/>
    </row>
    <row r="25122" spans="9:12" ht="15" x14ac:dyDescent="0.25">
      <c r="I25122"/>
      <c r="J25122"/>
      <c r="K25122"/>
      <c r="L25122"/>
    </row>
    <row r="25123" spans="9:12" ht="15" x14ac:dyDescent="0.25">
      <c r="I25123"/>
      <c r="J25123"/>
      <c r="K25123"/>
      <c r="L25123"/>
    </row>
    <row r="25124" spans="9:12" ht="15" x14ac:dyDescent="0.25">
      <c r="I25124"/>
      <c r="J25124"/>
      <c r="K25124"/>
      <c r="L25124"/>
    </row>
    <row r="25125" spans="9:12" ht="15" x14ac:dyDescent="0.25">
      <c r="I25125"/>
      <c r="J25125"/>
      <c r="K25125"/>
      <c r="L25125"/>
    </row>
    <row r="25126" spans="9:12" ht="15" x14ac:dyDescent="0.25">
      <c r="I25126"/>
      <c r="J25126"/>
      <c r="K25126"/>
      <c r="L25126"/>
    </row>
    <row r="25127" spans="9:12" ht="15" x14ac:dyDescent="0.25">
      <c r="I25127"/>
      <c r="J25127"/>
      <c r="K25127"/>
      <c r="L25127"/>
    </row>
    <row r="25128" spans="9:12" ht="15" x14ac:dyDescent="0.25">
      <c r="I25128"/>
      <c r="J25128"/>
      <c r="K25128"/>
      <c r="L25128"/>
    </row>
    <row r="25129" spans="9:12" ht="15" x14ac:dyDescent="0.25">
      <c r="I25129"/>
      <c r="J25129"/>
      <c r="K25129"/>
      <c r="L25129"/>
    </row>
    <row r="25130" spans="9:12" ht="15" x14ac:dyDescent="0.25">
      <c r="I25130"/>
      <c r="J25130"/>
      <c r="K25130"/>
      <c r="L25130"/>
    </row>
    <row r="25131" spans="9:12" ht="15" x14ac:dyDescent="0.25">
      <c r="I25131"/>
      <c r="J25131"/>
      <c r="K25131"/>
      <c r="L25131"/>
    </row>
    <row r="25132" spans="9:12" ht="15" x14ac:dyDescent="0.25">
      <c r="I25132"/>
      <c r="J25132"/>
      <c r="K25132"/>
      <c r="L25132"/>
    </row>
    <row r="25133" spans="9:12" ht="15" x14ac:dyDescent="0.25">
      <c r="I25133"/>
      <c r="J25133"/>
      <c r="K25133"/>
      <c r="L25133"/>
    </row>
    <row r="25134" spans="9:12" ht="15" x14ac:dyDescent="0.25">
      <c r="I25134"/>
      <c r="J25134"/>
      <c r="K25134"/>
      <c r="L25134"/>
    </row>
    <row r="25135" spans="9:12" ht="15" x14ac:dyDescent="0.25">
      <c r="I25135"/>
      <c r="J25135"/>
      <c r="K25135"/>
      <c r="L25135"/>
    </row>
    <row r="25136" spans="9:12" ht="15" x14ac:dyDescent="0.25">
      <c r="I25136"/>
      <c r="J25136"/>
      <c r="K25136"/>
      <c r="L25136"/>
    </row>
    <row r="25137" spans="9:12" ht="15" x14ac:dyDescent="0.25">
      <c r="I25137"/>
      <c r="J25137"/>
      <c r="K25137"/>
      <c r="L25137"/>
    </row>
    <row r="25138" spans="9:12" ht="15" x14ac:dyDescent="0.25">
      <c r="I25138"/>
      <c r="J25138"/>
      <c r="K25138"/>
      <c r="L25138"/>
    </row>
    <row r="25139" spans="9:12" ht="15" x14ac:dyDescent="0.25">
      <c r="I25139"/>
      <c r="J25139"/>
      <c r="K25139"/>
      <c r="L25139"/>
    </row>
    <row r="25140" spans="9:12" ht="15" x14ac:dyDescent="0.25">
      <c r="I25140"/>
      <c r="J25140"/>
      <c r="K25140"/>
      <c r="L25140"/>
    </row>
    <row r="25141" spans="9:12" ht="15" x14ac:dyDescent="0.25">
      <c r="I25141"/>
      <c r="J25141"/>
      <c r="K25141"/>
      <c r="L25141"/>
    </row>
    <row r="25142" spans="9:12" ht="15" x14ac:dyDescent="0.25">
      <c r="I25142"/>
      <c r="J25142"/>
      <c r="K25142"/>
      <c r="L25142"/>
    </row>
    <row r="25143" spans="9:12" ht="15" x14ac:dyDescent="0.25">
      <c r="I25143"/>
      <c r="J25143"/>
      <c r="K25143"/>
      <c r="L25143"/>
    </row>
    <row r="25144" spans="9:12" ht="15" x14ac:dyDescent="0.25">
      <c r="I25144"/>
      <c r="J25144"/>
      <c r="K25144"/>
      <c r="L25144"/>
    </row>
    <row r="25145" spans="9:12" ht="15" x14ac:dyDescent="0.25">
      <c r="I25145"/>
      <c r="J25145"/>
      <c r="K25145"/>
      <c r="L25145"/>
    </row>
    <row r="25146" spans="9:12" ht="15" x14ac:dyDescent="0.25">
      <c r="I25146"/>
      <c r="J25146"/>
      <c r="K25146"/>
      <c r="L25146"/>
    </row>
    <row r="25147" spans="9:12" ht="15" x14ac:dyDescent="0.25">
      <c r="I25147"/>
      <c r="J25147"/>
      <c r="K25147"/>
      <c r="L25147"/>
    </row>
    <row r="25148" spans="9:12" ht="15" x14ac:dyDescent="0.25">
      <c r="I25148"/>
      <c r="J25148"/>
      <c r="K25148"/>
      <c r="L25148"/>
    </row>
    <row r="25149" spans="9:12" ht="15" x14ac:dyDescent="0.25">
      <c r="I25149"/>
      <c r="J25149"/>
      <c r="K25149"/>
      <c r="L25149"/>
    </row>
    <row r="25150" spans="9:12" ht="15" x14ac:dyDescent="0.25">
      <c r="I25150"/>
      <c r="J25150"/>
      <c r="K25150"/>
      <c r="L25150"/>
    </row>
    <row r="25151" spans="9:12" ht="15" x14ac:dyDescent="0.25">
      <c r="I25151"/>
      <c r="J25151"/>
      <c r="K25151"/>
      <c r="L25151"/>
    </row>
    <row r="25152" spans="9:12" ht="15" x14ac:dyDescent="0.25">
      <c r="I25152"/>
      <c r="J25152"/>
      <c r="K25152"/>
      <c r="L25152"/>
    </row>
    <row r="25153" spans="9:12" ht="15" x14ac:dyDescent="0.25">
      <c r="I25153"/>
      <c r="J25153"/>
      <c r="K25153"/>
      <c r="L25153"/>
    </row>
    <row r="25154" spans="9:12" ht="15" x14ac:dyDescent="0.25">
      <c r="I25154"/>
      <c r="J25154"/>
      <c r="K25154"/>
      <c r="L25154"/>
    </row>
    <row r="25155" spans="9:12" ht="15" x14ac:dyDescent="0.25">
      <c r="I25155"/>
      <c r="J25155"/>
      <c r="K25155"/>
      <c r="L25155"/>
    </row>
    <row r="25156" spans="9:12" ht="15" x14ac:dyDescent="0.25">
      <c r="I25156"/>
      <c r="J25156"/>
      <c r="K25156"/>
      <c r="L25156"/>
    </row>
    <row r="25157" spans="9:12" ht="15" x14ac:dyDescent="0.25">
      <c r="I25157"/>
      <c r="J25157"/>
      <c r="K25157"/>
      <c r="L25157"/>
    </row>
    <row r="25158" spans="9:12" ht="15" x14ac:dyDescent="0.25">
      <c r="I25158"/>
      <c r="J25158"/>
      <c r="K25158"/>
      <c r="L25158"/>
    </row>
    <row r="25159" spans="9:12" ht="15" x14ac:dyDescent="0.25">
      <c r="I25159"/>
      <c r="J25159"/>
      <c r="K25159"/>
      <c r="L25159"/>
    </row>
    <row r="25160" spans="9:12" ht="15" x14ac:dyDescent="0.25">
      <c r="I25160"/>
      <c r="J25160"/>
      <c r="K25160"/>
      <c r="L25160"/>
    </row>
    <row r="25161" spans="9:12" ht="15" x14ac:dyDescent="0.25">
      <c r="I25161"/>
      <c r="J25161"/>
      <c r="K25161"/>
      <c r="L25161"/>
    </row>
    <row r="25162" spans="9:12" ht="15" x14ac:dyDescent="0.25">
      <c r="I25162"/>
      <c r="J25162"/>
      <c r="K25162"/>
      <c r="L25162"/>
    </row>
    <row r="25163" spans="9:12" ht="15" x14ac:dyDescent="0.25">
      <c r="I25163"/>
      <c r="J25163"/>
      <c r="K25163"/>
      <c r="L25163"/>
    </row>
    <row r="25164" spans="9:12" ht="15" x14ac:dyDescent="0.25">
      <c r="I25164"/>
      <c r="J25164"/>
      <c r="K25164"/>
      <c r="L25164"/>
    </row>
    <row r="25165" spans="9:12" ht="15" x14ac:dyDescent="0.25">
      <c r="I25165"/>
      <c r="J25165"/>
      <c r="K25165"/>
      <c r="L25165"/>
    </row>
    <row r="25166" spans="9:12" ht="15" x14ac:dyDescent="0.25">
      <c r="I25166"/>
      <c r="J25166"/>
      <c r="K25166"/>
      <c r="L25166"/>
    </row>
    <row r="25167" spans="9:12" ht="15" x14ac:dyDescent="0.25">
      <c r="I25167"/>
      <c r="J25167"/>
      <c r="K25167"/>
      <c r="L25167"/>
    </row>
    <row r="25168" spans="9:12" ht="15" x14ac:dyDescent="0.25">
      <c r="I25168"/>
      <c r="J25168"/>
      <c r="K25168"/>
      <c r="L25168"/>
    </row>
    <row r="25169" spans="9:12" ht="15" x14ac:dyDescent="0.25">
      <c r="I25169"/>
      <c r="J25169"/>
      <c r="K25169"/>
      <c r="L25169"/>
    </row>
    <row r="25170" spans="9:12" ht="15" x14ac:dyDescent="0.25">
      <c r="I25170"/>
      <c r="J25170"/>
      <c r="K25170"/>
      <c r="L25170"/>
    </row>
    <row r="25171" spans="9:12" ht="15" x14ac:dyDescent="0.25">
      <c r="I25171"/>
      <c r="J25171"/>
      <c r="K25171"/>
      <c r="L25171"/>
    </row>
    <row r="25172" spans="9:12" ht="15" x14ac:dyDescent="0.25">
      <c r="I25172"/>
      <c r="J25172"/>
      <c r="K25172"/>
      <c r="L25172"/>
    </row>
    <row r="25173" spans="9:12" ht="15" x14ac:dyDescent="0.25">
      <c r="I25173"/>
      <c r="J25173"/>
      <c r="K25173"/>
      <c r="L25173"/>
    </row>
    <row r="25174" spans="9:12" ht="15" x14ac:dyDescent="0.25">
      <c r="I25174"/>
      <c r="J25174"/>
      <c r="K25174"/>
      <c r="L25174"/>
    </row>
    <row r="25175" spans="9:12" ht="15" x14ac:dyDescent="0.25">
      <c r="I25175"/>
      <c r="J25175"/>
      <c r="K25175"/>
      <c r="L25175"/>
    </row>
    <row r="25176" spans="9:12" ht="15" x14ac:dyDescent="0.25">
      <c r="I25176"/>
      <c r="J25176"/>
      <c r="K25176"/>
      <c r="L25176"/>
    </row>
    <row r="25177" spans="9:12" ht="15" x14ac:dyDescent="0.25">
      <c r="I25177"/>
      <c r="J25177"/>
      <c r="K25177"/>
      <c r="L25177"/>
    </row>
    <row r="25178" spans="9:12" ht="15" x14ac:dyDescent="0.25">
      <c r="I25178"/>
      <c r="J25178"/>
      <c r="K25178"/>
      <c r="L25178"/>
    </row>
    <row r="25179" spans="9:12" ht="15" x14ac:dyDescent="0.25">
      <c r="I25179"/>
      <c r="J25179"/>
      <c r="K25179"/>
      <c r="L25179"/>
    </row>
    <row r="25180" spans="9:12" ht="15" x14ac:dyDescent="0.25">
      <c r="I25180"/>
      <c r="J25180"/>
      <c r="K25180"/>
      <c r="L25180"/>
    </row>
    <row r="25181" spans="9:12" ht="15" x14ac:dyDescent="0.25">
      <c r="I25181"/>
      <c r="J25181"/>
      <c r="K25181"/>
      <c r="L25181"/>
    </row>
    <row r="25182" spans="9:12" ht="15" x14ac:dyDescent="0.25">
      <c r="I25182"/>
      <c r="J25182"/>
      <c r="K25182"/>
      <c r="L25182"/>
    </row>
    <row r="25183" spans="9:12" ht="15" x14ac:dyDescent="0.25">
      <c r="I25183"/>
      <c r="J25183"/>
      <c r="K25183"/>
      <c r="L25183"/>
    </row>
    <row r="25184" spans="9:12" ht="15" x14ac:dyDescent="0.25">
      <c r="I25184"/>
      <c r="J25184"/>
      <c r="K25184"/>
      <c r="L25184"/>
    </row>
    <row r="25185" spans="9:12" ht="15" x14ac:dyDescent="0.25">
      <c r="I25185"/>
      <c r="J25185"/>
      <c r="K25185"/>
      <c r="L25185"/>
    </row>
    <row r="25186" spans="9:12" ht="15" x14ac:dyDescent="0.25">
      <c r="I25186"/>
      <c r="J25186"/>
      <c r="K25186"/>
      <c r="L25186"/>
    </row>
    <row r="25187" spans="9:12" ht="15" x14ac:dyDescent="0.25">
      <c r="I25187"/>
      <c r="J25187"/>
      <c r="K25187"/>
      <c r="L25187"/>
    </row>
    <row r="25188" spans="9:12" ht="15" x14ac:dyDescent="0.25">
      <c r="I25188"/>
      <c r="J25188"/>
      <c r="K25188"/>
      <c r="L25188"/>
    </row>
    <row r="25189" spans="9:12" ht="15" x14ac:dyDescent="0.25">
      <c r="I25189"/>
      <c r="J25189"/>
      <c r="K25189"/>
      <c r="L25189"/>
    </row>
    <row r="25190" spans="9:12" ht="15" x14ac:dyDescent="0.25">
      <c r="I25190"/>
      <c r="J25190"/>
      <c r="K25190"/>
      <c r="L25190"/>
    </row>
    <row r="25191" spans="9:12" ht="15" x14ac:dyDescent="0.25">
      <c r="I25191"/>
      <c r="J25191"/>
      <c r="K25191"/>
      <c r="L25191"/>
    </row>
    <row r="25192" spans="9:12" ht="15" x14ac:dyDescent="0.25">
      <c r="I25192"/>
      <c r="J25192"/>
      <c r="K25192"/>
      <c r="L25192"/>
    </row>
    <row r="25193" spans="9:12" ht="15" x14ac:dyDescent="0.25">
      <c r="I25193"/>
      <c r="J25193"/>
      <c r="K25193"/>
      <c r="L25193"/>
    </row>
    <row r="25194" spans="9:12" ht="15" x14ac:dyDescent="0.25">
      <c r="I25194"/>
      <c r="J25194"/>
      <c r="K25194"/>
      <c r="L25194"/>
    </row>
    <row r="25195" spans="9:12" ht="15" x14ac:dyDescent="0.25">
      <c r="I25195"/>
      <c r="J25195"/>
      <c r="K25195"/>
      <c r="L25195"/>
    </row>
    <row r="25196" spans="9:12" ht="15" x14ac:dyDescent="0.25">
      <c r="I25196"/>
      <c r="J25196"/>
      <c r="K25196"/>
      <c r="L25196"/>
    </row>
    <row r="25197" spans="9:12" ht="15" x14ac:dyDescent="0.25">
      <c r="I25197"/>
      <c r="J25197"/>
      <c r="K25197"/>
      <c r="L25197"/>
    </row>
    <row r="25198" spans="9:12" ht="15" x14ac:dyDescent="0.25">
      <c r="I25198"/>
      <c r="J25198"/>
      <c r="K25198"/>
      <c r="L25198"/>
    </row>
    <row r="25199" spans="9:12" ht="15" x14ac:dyDescent="0.25">
      <c r="I25199"/>
      <c r="J25199"/>
      <c r="K25199"/>
      <c r="L25199"/>
    </row>
    <row r="25200" spans="9:12" ht="15" x14ac:dyDescent="0.25">
      <c r="I25200"/>
      <c r="J25200"/>
      <c r="K25200"/>
      <c r="L25200"/>
    </row>
    <row r="25201" spans="9:12" ht="15" x14ac:dyDescent="0.25">
      <c r="I25201"/>
      <c r="J25201"/>
      <c r="K25201"/>
      <c r="L25201"/>
    </row>
    <row r="25202" spans="9:12" ht="15" x14ac:dyDescent="0.25">
      <c r="I25202"/>
      <c r="J25202"/>
      <c r="K25202"/>
      <c r="L25202"/>
    </row>
    <row r="25203" spans="9:12" ht="15" x14ac:dyDescent="0.25">
      <c r="I25203"/>
      <c r="J25203"/>
      <c r="K25203"/>
      <c r="L25203"/>
    </row>
    <row r="25204" spans="9:12" ht="15" x14ac:dyDescent="0.25">
      <c r="I25204"/>
      <c r="J25204"/>
      <c r="K25204"/>
      <c r="L25204"/>
    </row>
    <row r="25205" spans="9:12" ht="15" x14ac:dyDescent="0.25">
      <c r="I25205"/>
      <c r="J25205"/>
      <c r="K25205"/>
      <c r="L25205"/>
    </row>
    <row r="25206" spans="9:12" ht="15" x14ac:dyDescent="0.25">
      <c r="I25206"/>
      <c r="J25206"/>
      <c r="K25206"/>
      <c r="L25206"/>
    </row>
    <row r="25207" spans="9:12" ht="15" x14ac:dyDescent="0.25">
      <c r="I25207"/>
      <c r="J25207"/>
      <c r="K25207"/>
      <c r="L25207"/>
    </row>
    <row r="25208" spans="9:12" ht="15" x14ac:dyDescent="0.25">
      <c r="I25208"/>
      <c r="J25208"/>
      <c r="K25208"/>
      <c r="L25208"/>
    </row>
    <row r="25209" spans="9:12" ht="15" x14ac:dyDescent="0.25">
      <c r="I25209"/>
      <c r="J25209"/>
      <c r="K25209"/>
      <c r="L25209"/>
    </row>
    <row r="25210" spans="9:12" ht="15" x14ac:dyDescent="0.25">
      <c r="I25210"/>
      <c r="J25210"/>
      <c r="K25210"/>
      <c r="L25210"/>
    </row>
    <row r="25211" spans="9:12" ht="15" x14ac:dyDescent="0.25">
      <c r="I25211"/>
      <c r="J25211"/>
      <c r="K25211"/>
      <c r="L25211"/>
    </row>
    <row r="25212" spans="9:12" ht="15" x14ac:dyDescent="0.25">
      <c r="I25212"/>
      <c r="J25212"/>
      <c r="K25212"/>
      <c r="L25212"/>
    </row>
    <row r="25213" spans="9:12" ht="15" x14ac:dyDescent="0.25">
      <c r="I25213"/>
      <c r="J25213"/>
      <c r="K25213"/>
      <c r="L25213"/>
    </row>
    <row r="25214" spans="9:12" ht="15" x14ac:dyDescent="0.25">
      <c r="I25214"/>
      <c r="J25214"/>
      <c r="K25214"/>
      <c r="L25214"/>
    </row>
    <row r="25215" spans="9:12" ht="15" x14ac:dyDescent="0.25">
      <c r="I25215"/>
      <c r="J25215"/>
      <c r="K25215"/>
      <c r="L25215"/>
    </row>
    <row r="25216" spans="9:12" ht="15" x14ac:dyDescent="0.25">
      <c r="I25216"/>
      <c r="J25216"/>
      <c r="K25216"/>
      <c r="L25216"/>
    </row>
    <row r="25217" spans="9:12" ht="15" x14ac:dyDescent="0.25">
      <c r="I25217"/>
      <c r="J25217"/>
      <c r="K25217"/>
      <c r="L25217"/>
    </row>
    <row r="25218" spans="9:12" ht="15" x14ac:dyDescent="0.25">
      <c r="I25218"/>
      <c r="J25218"/>
      <c r="K25218"/>
      <c r="L25218"/>
    </row>
    <row r="25219" spans="9:12" ht="15" x14ac:dyDescent="0.25">
      <c r="I25219"/>
      <c r="J25219"/>
      <c r="K25219"/>
      <c r="L25219"/>
    </row>
    <row r="25220" spans="9:12" ht="15" x14ac:dyDescent="0.25">
      <c r="I25220"/>
      <c r="J25220"/>
      <c r="K25220"/>
      <c r="L25220"/>
    </row>
    <row r="25221" spans="9:12" ht="15" x14ac:dyDescent="0.25">
      <c r="I25221"/>
      <c r="J25221"/>
      <c r="K25221"/>
      <c r="L25221"/>
    </row>
    <row r="25222" spans="9:12" ht="15" x14ac:dyDescent="0.25">
      <c r="I25222"/>
      <c r="J25222"/>
      <c r="K25222"/>
      <c r="L25222"/>
    </row>
    <row r="25223" spans="9:12" ht="15" x14ac:dyDescent="0.25">
      <c r="I25223"/>
      <c r="J25223"/>
      <c r="K25223"/>
      <c r="L25223"/>
    </row>
    <row r="25224" spans="9:12" ht="15" x14ac:dyDescent="0.25">
      <c r="I25224"/>
      <c r="J25224"/>
      <c r="K25224"/>
      <c r="L25224"/>
    </row>
    <row r="25225" spans="9:12" ht="15" x14ac:dyDescent="0.25">
      <c r="I25225"/>
      <c r="J25225"/>
      <c r="K25225"/>
      <c r="L25225"/>
    </row>
    <row r="25226" spans="9:12" ht="15" x14ac:dyDescent="0.25">
      <c r="I25226"/>
      <c r="J25226"/>
      <c r="K25226"/>
      <c r="L25226"/>
    </row>
    <row r="25227" spans="9:12" ht="15" x14ac:dyDescent="0.25">
      <c r="I25227"/>
      <c r="J25227"/>
      <c r="K25227"/>
      <c r="L25227"/>
    </row>
    <row r="25228" spans="9:12" ht="15" x14ac:dyDescent="0.25">
      <c r="I25228"/>
      <c r="J25228"/>
      <c r="K25228"/>
      <c r="L25228"/>
    </row>
    <row r="25229" spans="9:12" ht="15" x14ac:dyDescent="0.25">
      <c r="I25229"/>
      <c r="J25229"/>
      <c r="K25229"/>
      <c r="L25229"/>
    </row>
    <row r="25230" spans="9:12" ht="15" x14ac:dyDescent="0.25">
      <c r="I25230"/>
      <c r="J25230"/>
      <c r="K25230"/>
      <c r="L25230"/>
    </row>
    <row r="25231" spans="9:12" ht="15" x14ac:dyDescent="0.25">
      <c r="I25231"/>
      <c r="J25231"/>
      <c r="K25231"/>
      <c r="L25231"/>
    </row>
    <row r="25232" spans="9:12" ht="15" x14ac:dyDescent="0.25">
      <c r="I25232"/>
      <c r="J25232"/>
      <c r="K25232"/>
      <c r="L25232"/>
    </row>
    <row r="25233" spans="9:12" ht="15" x14ac:dyDescent="0.25">
      <c r="I25233"/>
      <c r="J25233"/>
      <c r="K25233"/>
      <c r="L25233"/>
    </row>
    <row r="25234" spans="9:12" ht="15" x14ac:dyDescent="0.25">
      <c r="I25234"/>
      <c r="J25234"/>
      <c r="K25234"/>
      <c r="L25234"/>
    </row>
    <row r="25235" spans="9:12" ht="15" x14ac:dyDescent="0.25">
      <c r="I25235"/>
      <c r="J25235"/>
      <c r="K25235"/>
      <c r="L25235"/>
    </row>
    <row r="25236" spans="9:12" ht="15" x14ac:dyDescent="0.25">
      <c r="I25236"/>
      <c r="J25236"/>
      <c r="K25236"/>
      <c r="L25236"/>
    </row>
    <row r="25237" spans="9:12" ht="15" x14ac:dyDescent="0.25">
      <c r="I25237"/>
      <c r="J25237"/>
      <c r="K25237"/>
      <c r="L25237"/>
    </row>
    <row r="25238" spans="9:12" ht="15" x14ac:dyDescent="0.25">
      <c r="I25238"/>
      <c r="J25238"/>
      <c r="K25238"/>
      <c r="L25238"/>
    </row>
    <row r="25239" spans="9:12" ht="15" x14ac:dyDescent="0.25">
      <c r="I25239"/>
      <c r="J25239"/>
      <c r="K25239"/>
      <c r="L25239"/>
    </row>
    <row r="25240" spans="9:12" ht="15" x14ac:dyDescent="0.25">
      <c r="I25240"/>
      <c r="J25240"/>
      <c r="K25240"/>
      <c r="L25240"/>
    </row>
    <row r="25241" spans="9:12" ht="15" x14ac:dyDescent="0.25">
      <c r="I25241"/>
      <c r="J25241"/>
      <c r="K25241"/>
      <c r="L25241"/>
    </row>
    <row r="25242" spans="9:12" ht="15" x14ac:dyDescent="0.25">
      <c r="I25242"/>
      <c r="J25242"/>
      <c r="K25242"/>
      <c r="L25242"/>
    </row>
    <row r="25243" spans="9:12" ht="15" x14ac:dyDescent="0.25">
      <c r="I25243"/>
      <c r="J25243"/>
      <c r="K25243"/>
      <c r="L25243"/>
    </row>
    <row r="25244" spans="9:12" ht="15" x14ac:dyDescent="0.25">
      <c r="I25244"/>
      <c r="J25244"/>
      <c r="K25244"/>
      <c r="L25244"/>
    </row>
    <row r="25245" spans="9:12" ht="15" x14ac:dyDescent="0.25">
      <c r="I25245"/>
      <c r="J25245"/>
      <c r="K25245"/>
      <c r="L25245"/>
    </row>
    <row r="25246" spans="9:12" ht="15" x14ac:dyDescent="0.25">
      <c r="I25246"/>
      <c r="J25246"/>
      <c r="K25246"/>
      <c r="L25246"/>
    </row>
    <row r="25247" spans="9:12" ht="15" x14ac:dyDescent="0.25">
      <c r="I25247"/>
      <c r="J25247"/>
      <c r="K25247"/>
      <c r="L25247"/>
    </row>
    <row r="25248" spans="9:12" ht="15" x14ac:dyDescent="0.25">
      <c r="I25248"/>
      <c r="J25248"/>
      <c r="K25248"/>
      <c r="L25248"/>
    </row>
    <row r="25249" spans="9:12" ht="15" x14ac:dyDescent="0.25">
      <c r="I25249"/>
      <c r="J25249"/>
      <c r="K25249"/>
      <c r="L25249"/>
    </row>
    <row r="25250" spans="9:12" ht="15" x14ac:dyDescent="0.25">
      <c r="I25250"/>
      <c r="J25250"/>
      <c r="K25250"/>
      <c r="L25250"/>
    </row>
    <row r="25251" spans="9:12" ht="15" x14ac:dyDescent="0.25">
      <c r="I25251"/>
      <c r="J25251"/>
      <c r="K25251"/>
      <c r="L25251"/>
    </row>
    <row r="25252" spans="9:12" ht="15" x14ac:dyDescent="0.25">
      <c r="I25252"/>
      <c r="J25252"/>
      <c r="K25252"/>
      <c r="L25252"/>
    </row>
    <row r="25253" spans="9:12" ht="15" x14ac:dyDescent="0.25">
      <c r="I25253"/>
      <c r="J25253"/>
      <c r="K25253"/>
      <c r="L25253"/>
    </row>
    <row r="25254" spans="9:12" ht="15" x14ac:dyDescent="0.25">
      <c r="I25254"/>
      <c r="J25254"/>
      <c r="K25254"/>
      <c r="L25254"/>
    </row>
    <row r="25255" spans="9:12" ht="15" x14ac:dyDescent="0.25">
      <c r="I25255"/>
      <c r="J25255"/>
      <c r="K25255"/>
      <c r="L25255"/>
    </row>
    <row r="25256" spans="9:12" ht="15" x14ac:dyDescent="0.25">
      <c r="I25256"/>
      <c r="J25256"/>
      <c r="K25256"/>
      <c r="L25256"/>
    </row>
    <row r="25257" spans="9:12" ht="15" x14ac:dyDescent="0.25">
      <c r="I25257"/>
      <c r="J25257"/>
      <c r="K25257"/>
      <c r="L25257"/>
    </row>
    <row r="25258" spans="9:12" ht="15" x14ac:dyDescent="0.25">
      <c r="I25258"/>
      <c r="J25258"/>
      <c r="K25258"/>
      <c r="L25258"/>
    </row>
    <row r="25259" spans="9:12" ht="15" x14ac:dyDescent="0.25">
      <c r="I25259"/>
      <c r="J25259"/>
      <c r="K25259"/>
      <c r="L25259"/>
    </row>
    <row r="25260" spans="9:12" ht="15" x14ac:dyDescent="0.25">
      <c r="I25260"/>
      <c r="J25260"/>
      <c r="K25260"/>
      <c r="L25260"/>
    </row>
    <row r="25261" spans="9:12" ht="15" x14ac:dyDescent="0.25">
      <c r="I25261"/>
      <c r="J25261"/>
      <c r="K25261"/>
      <c r="L25261"/>
    </row>
    <row r="25262" spans="9:12" ht="15" x14ac:dyDescent="0.25">
      <c r="I25262"/>
      <c r="J25262"/>
      <c r="K25262"/>
      <c r="L25262"/>
    </row>
    <row r="25263" spans="9:12" ht="15" x14ac:dyDescent="0.25">
      <c r="I25263"/>
      <c r="J25263"/>
      <c r="K25263"/>
      <c r="L25263"/>
    </row>
    <row r="25264" spans="9:12" ht="15" x14ac:dyDescent="0.25">
      <c r="I25264"/>
      <c r="J25264"/>
      <c r="K25264"/>
      <c r="L25264"/>
    </row>
    <row r="25265" spans="9:12" ht="15" x14ac:dyDescent="0.25">
      <c r="I25265"/>
      <c r="J25265"/>
      <c r="K25265"/>
      <c r="L25265"/>
    </row>
    <row r="25266" spans="9:12" ht="15" x14ac:dyDescent="0.25">
      <c r="I25266"/>
      <c r="J25266"/>
      <c r="K25266"/>
      <c r="L25266"/>
    </row>
    <row r="25267" spans="9:12" ht="15" x14ac:dyDescent="0.25">
      <c r="I25267"/>
      <c r="J25267"/>
      <c r="K25267"/>
      <c r="L25267"/>
    </row>
    <row r="25268" spans="9:12" ht="15" x14ac:dyDescent="0.25">
      <c r="I25268"/>
      <c r="J25268"/>
      <c r="K25268"/>
      <c r="L25268"/>
    </row>
    <row r="25269" spans="9:12" ht="15" x14ac:dyDescent="0.25">
      <c r="I25269"/>
      <c r="J25269"/>
      <c r="K25269"/>
      <c r="L25269"/>
    </row>
    <row r="25270" spans="9:12" ht="15" x14ac:dyDescent="0.25">
      <c r="I25270"/>
      <c r="J25270"/>
      <c r="K25270"/>
      <c r="L25270"/>
    </row>
    <row r="25271" spans="9:12" ht="15" x14ac:dyDescent="0.25">
      <c r="I25271"/>
      <c r="J25271"/>
      <c r="K25271"/>
      <c r="L25271"/>
    </row>
    <row r="25272" spans="9:12" ht="15" x14ac:dyDescent="0.25">
      <c r="I25272"/>
      <c r="J25272"/>
      <c r="K25272"/>
      <c r="L25272"/>
    </row>
    <row r="25273" spans="9:12" ht="15" x14ac:dyDescent="0.25">
      <c r="I25273"/>
      <c r="J25273"/>
      <c r="K25273"/>
      <c r="L25273"/>
    </row>
    <row r="25274" spans="9:12" ht="15" x14ac:dyDescent="0.25">
      <c r="I25274"/>
      <c r="J25274"/>
      <c r="K25274"/>
      <c r="L25274"/>
    </row>
    <row r="25275" spans="9:12" ht="15" x14ac:dyDescent="0.25">
      <c r="I25275"/>
      <c r="J25275"/>
      <c r="K25275"/>
      <c r="L25275"/>
    </row>
    <row r="25276" spans="9:12" ht="15" x14ac:dyDescent="0.25">
      <c r="I25276"/>
      <c r="J25276"/>
      <c r="K25276"/>
      <c r="L25276"/>
    </row>
    <row r="25277" spans="9:12" ht="15" x14ac:dyDescent="0.25">
      <c r="I25277"/>
      <c r="J25277"/>
      <c r="K25277"/>
      <c r="L25277"/>
    </row>
    <row r="25278" spans="9:12" ht="15" x14ac:dyDescent="0.25">
      <c r="I25278"/>
      <c r="J25278"/>
      <c r="K25278"/>
      <c r="L25278"/>
    </row>
    <row r="25279" spans="9:12" ht="15" x14ac:dyDescent="0.25">
      <c r="I25279"/>
      <c r="J25279"/>
      <c r="K25279"/>
      <c r="L25279"/>
    </row>
    <row r="25280" spans="9:12" ht="15" x14ac:dyDescent="0.25">
      <c r="I25280"/>
      <c r="J25280"/>
      <c r="K25280"/>
      <c r="L25280"/>
    </row>
    <row r="25281" spans="9:12" ht="15" x14ac:dyDescent="0.25">
      <c r="I25281"/>
      <c r="J25281"/>
      <c r="K25281"/>
      <c r="L25281"/>
    </row>
    <row r="25282" spans="9:12" ht="15" x14ac:dyDescent="0.25">
      <c r="I25282"/>
      <c r="J25282"/>
      <c r="K25282"/>
      <c r="L25282"/>
    </row>
    <row r="25283" spans="9:12" ht="15" x14ac:dyDescent="0.25">
      <c r="I25283"/>
      <c r="J25283"/>
      <c r="K25283"/>
      <c r="L25283"/>
    </row>
    <row r="25284" spans="9:12" ht="15" x14ac:dyDescent="0.25">
      <c r="I25284"/>
      <c r="J25284"/>
      <c r="K25284"/>
      <c r="L25284"/>
    </row>
    <row r="25285" spans="9:12" ht="15" x14ac:dyDescent="0.25">
      <c r="I25285"/>
      <c r="J25285"/>
      <c r="K25285"/>
      <c r="L25285"/>
    </row>
    <row r="25286" spans="9:12" ht="15" x14ac:dyDescent="0.25">
      <c r="I25286"/>
      <c r="J25286"/>
      <c r="K25286"/>
      <c r="L25286"/>
    </row>
    <row r="25287" spans="9:12" ht="15" x14ac:dyDescent="0.25">
      <c r="I25287"/>
      <c r="J25287"/>
      <c r="K25287"/>
      <c r="L25287"/>
    </row>
    <row r="25288" spans="9:12" ht="15" x14ac:dyDescent="0.25">
      <c r="I25288"/>
      <c r="J25288"/>
      <c r="K25288"/>
      <c r="L25288"/>
    </row>
    <row r="25289" spans="9:12" ht="15" x14ac:dyDescent="0.25">
      <c r="I25289"/>
      <c r="J25289"/>
      <c r="K25289"/>
      <c r="L25289"/>
    </row>
    <row r="25290" spans="9:12" ht="15" x14ac:dyDescent="0.25">
      <c r="I25290"/>
      <c r="J25290"/>
      <c r="K25290"/>
      <c r="L25290"/>
    </row>
    <row r="25291" spans="9:12" ht="15" x14ac:dyDescent="0.25">
      <c r="I25291"/>
      <c r="J25291"/>
      <c r="K25291"/>
      <c r="L25291"/>
    </row>
    <row r="25292" spans="9:12" ht="15" x14ac:dyDescent="0.25">
      <c r="I25292"/>
      <c r="J25292"/>
      <c r="K25292"/>
      <c r="L25292"/>
    </row>
    <row r="25293" spans="9:12" ht="15" x14ac:dyDescent="0.25">
      <c r="I25293"/>
      <c r="J25293"/>
      <c r="K25293"/>
      <c r="L25293"/>
    </row>
    <row r="25294" spans="9:12" ht="15" x14ac:dyDescent="0.25">
      <c r="I25294"/>
      <c r="J25294"/>
      <c r="K25294"/>
      <c r="L25294"/>
    </row>
    <row r="25295" spans="9:12" ht="15" x14ac:dyDescent="0.25">
      <c r="I25295"/>
      <c r="J25295"/>
      <c r="K25295"/>
      <c r="L25295"/>
    </row>
    <row r="25296" spans="9:12" ht="15" x14ac:dyDescent="0.25">
      <c r="I25296"/>
      <c r="J25296"/>
      <c r="K25296"/>
      <c r="L25296"/>
    </row>
    <row r="25297" spans="9:12" ht="15" x14ac:dyDescent="0.25">
      <c r="I25297"/>
      <c r="J25297"/>
      <c r="K25297"/>
      <c r="L25297"/>
    </row>
    <row r="25298" spans="9:12" ht="15" x14ac:dyDescent="0.25">
      <c r="I25298"/>
      <c r="J25298"/>
      <c r="K25298"/>
      <c r="L25298"/>
    </row>
    <row r="25299" spans="9:12" ht="15" x14ac:dyDescent="0.25">
      <c r="I25299"/>
      <c r="J25299"/>
      <c r="K25299"/>
      <c r="L25299"/>
    </row>
    <row r="25300" spans="9:12" ht="15" x14ac:dyDescent="0.25">
      <c r="I25300"/>
      <c r="J25300"/>
      <c r="K25300"/>
      <c r="L25300"/>
    </row>
    <row r="25301" spans="9:12" ht="15" x14ac:dyDescent="0.25">
      <c r="I25301"/>
      <c r="J25301"/>
      <c r="K25301"/>
      <c r="L25301"/>
    </row>
    <row r="25302" spans="9:12" ht="15" x14ac:dyDescent="0.25">
      <c r="I25302"/>
      <c r="J25302"/>
      <c r="K25302"/>
      <c r="L25302"/>
    </row>
    <row r="25303" spans="9:12" ht="15" x14ac:dyDescent="0.25">
      <c r="I25303"/>
      <c r="J25303"/>
      <c r="K25303"/>
      <c r="L25303"/>
    </row>
    <row r="25304" spans="9:12" ht="15" x14ac:dyDescent="0.25">
      <c r="I25304"/>
      <c r="J25304"/>
      <c r="K25304"/>
      <c r="L25304"/>
    </row>
    <row r="25305" spans="9:12" ht="15" x14ac:dyDescent="0.25">
      <c r="I25305"/>
      <c r="J25305"/>
      <c r="K25305"/>
      <c r="L25305"/>
    </row>
    <row r="25306" spans="9:12" ht="15" x14ac:dyDescent="0.25">
      <c r="I25306"/>
      <c r="J25306"/>
      <c r="K25306"/>
      <c r="L25306"/>
    </row>
    <row r="25307" spans="9:12" ht="15" x14ac:dyDescent="0.25">
      <c r="I25307"/>
      <c r="J25307"/>
      <c r="K25307"/>
      <c r="L25307"/>
    </row>
    <row r="25308" spans="9:12" ht="15" x14ac:dyDescent="0.25">
      <c r="I25308"/>
      <c r="J25308"/>
      <c r="K25308"/>
      <c r="L25308"/>
    </row>
    <row r="25309" spans="9:12" ht="15" x14ac:dyDescent="0.25">
      <c r="I25309"/>
      <c r="J25309"/>
      <c r="K25309"/>
      <c r="L25309"/>
    </row>
    <row r="25310" spans="9:12" ht="15" x14ac:dyDescent="0.25">
      <c r="I25310"/>
      <c r="J25310"/>
      <c r="K25310"/>
      <c r="L25310"/>
    </row>
    <row r="25311" spans="9:12" ht="15" x14ac:dyDescent="0.25">
      <c r="I25311"/>
      <c r="J25311"/>
      <c r="K25311"/>
      <c r="L25311"/>
    </row>
    <row r="25312" spans="9:12" ht="15" x14ac:dyDescent="0.25">
      <c r="I25312"/>
      <c r="J25312"/>
      <c r="K25312"/>
      <c r="L25312"/>
    </row>
    <row r="25313" spans="9:12" ht="15" x14ac:dyDescent="0.25">
      <c r="I25313"/>
      <c r="J25313"/>
      <c r="K25313"/>
      <c r="L25313"/>
    </row>
    <row r="25314" spans="9:12" ht="15" x14ac:dyDescent="0.25">
      <c r="I25314"/>
      <c r="J25314"/>
      <c r="K25314"/>
      <c r="L25314"/>
    </row>
    <row r="25315" spans="9:12" ht="15" x14ac:dyDescent="0.25">
      <c r="I25315"/>
      <c r="J25315"/>
      <c r="K25315"/>
      <c r="L25315"/>
    </row>
    <row r="25316" spans="9:12" ht="15" x14ac:dyDescent="0.25">
      <c r="I25316"/>
      <c r="J25316"/>
      <c r="K25316"/>
      <c r="L25316"/>
    </row>
    <row r="25317" spans="9:12" ht="15" x14ac:dyDescent="0.25">
      <c r="I25317"/>
      <c r="J25317"/>
      <c r="K25317"/>
      <c r="L25317"/>
    </row>
    <row r="25318" spans="9:12" ht="15" x14ac:dyDescent="0.25">
      <c r="I25318"/>
      <c r="J25318"/>
      <c r="K25318"/>
      <c r="L25318"/>
    </row>
    <row r="25319" spans="9:12" ht="15" x14ac:dyDescent="0.25">
      <c r="I25319"/>
      <c r="J25319"/>
      <c r="K25319"/>
      <c r="L25319"/>
    </row>
    <row r="25320" spans="9:12" ht="15" x14ac:dyDescent="0.25">
      <c r="I25320"/>
      <c r="J25320"/>
      <c r="K25320"/>
      <c r="L25320"/>
    </row>
    <row r="25321" spans="9:12" ht="15" x14ac:dyDescent="0.25">
      <c r="I25321"/>
      <c r="J25321"/>
      <c r="K25321"/>
      <c r="L25321"/>
    </row>
    <row r="25322" spans="9:12" ht="15" x14ac:dyDescent="0.25">
      <c r="I25322"/>
      <c r="J25322"/>
      <c r="K25322"/>
      <c r="L25322"/>
    </row>
    <row r="25323" spans="9:12" ht="15" x14ac:dyDescent="0.25">
      <c r="I25323"/>
      <c r="J25323"/>
      <c r="K25323"/>
      <c r="L25323"/>
    </row>
    <row r="25324" spans="9:12" ht="15" x14ac:dyDescent="0.25">
      <c r="I25324"/>
      <c r="J25324"/>
      <c r="K25324"/>
      <c r="L25324"/>
    </row>
    <row r="25325" spans="9:12" ht="15" x14ac:dyDescent="0.25">
      <c r="I25325"/>
      <c r="J25325"/>
      <c r="K25325"/>
      <c r="L25325"/>
    </row>
    <row r="25326" spans="9:12" ht="15" x14ac:dyDescent="0.25">
      <c r="I25326"/>
      <c r="J25326"/>
      <c r="K25326"/>
      <c r="L25326"/>
    </row>
    <row r="25327" spans="9:12" ht="15" x14ac:dyDescent="0.25">
      <c r="I25327"/>
      <c r="J25327"/>
      <c r="K25327"/>
      <c r="L25327"/>
    </row>
    <row r="25328" spans="9:12" ht="15" x14ac:dyDescent="0.25">
      <c r="I25328"/>
      <c r="J25328"/>
      <c r="K25328"/>
      <c r="L25328"/>
    </row>
    <row r="25329" spans="9:12" ht="15" x14ac:dyDescent="0.25">
      <c r="I25329"/>
      <c r="J25329"/>
      <c r="K25329"/>
      <c r="L25329"/>
    </row>
    <row r="25330" spans="9:12" ht="15" x14ac:dyDescent="0.25">
      <c r="I25330"/>
      <c r="J25330"/>
      <c r="K25330"/>
      <c r="L25330"/>
    </row>
    <row r="25331" spans="9:12" ht="15" x14ac:dyDescent="0.25">
      <c r="I25331"/>
      <c r="J25331"/>
      <c r="K25331"/>
      <c r="L25331"/>
    </row>
    <row r="25332" spans="9:12" ht="15" x14ac:dyDescent="0.25">
      <c r="I25332"/>
      <c r="J25332"/>
      <c r="K25332"/>
      <c r="L25332"/>
    </row>
    <row r="25333" spans="9:12" ht="15" x14ac:dyDescent="0.25">
      <c r="I25333"/>
      <c r="J25333"/>
      <c r="K25333"/>
      <c r="L25333"/>
    </row>
    <row r="25334" spans="9:12" ht="15" x14ac:dyDescent="0.25">
      <c r="I25334"/>
      <c r="J25334"/>
      <c r="K25334"/>
      <c r="L25334"/>
    </row>
    <row r="25335" spans="9:12" ht="15" x14ac:dyDescent="0.25">
      <c r="I25335"/>
      <c r="J25335"/>
      <c r="K25335"/>
      <c r="L25335"/>
    </row>
    <row r="25336" spans="9:12" ht="15" x14ac:dyDescent="0.25">
      <c r="I25336"/>
      <c r="J25336"/>
      <c r="K25336"/>
      <c r="L25336"/>
    </row>
    <row r="25337" spans="9:12" ht="15" x14ac:dyDescent="0.25">
      <c r="I25337"/>
      <c r="J25337"/>
      <c r="K25337"/>
      <c r="L25337"/>
    </row>
    <row r="25338" spans="9:12" ht="15" x14ac:dyDescent="0.25">
      <c r="I25338"/>
      <c r="J25338"/>
      <c r="K25338"/>
      <c r="L25338"/>
    </row>
    <row r="25339" spans="9:12" ht="15" x14ac:dyDescent="0.25">
      <c r="I25339"/>
      <c r="J25339"/>
      <c r="K25339"/>
      <c r="L25339"/>
    </row>
    <row r="25340" spans="9:12" ht="15" x14ac:dyDescent="0.25">
      <c r="I25340"/>
      <c r="J25340"/>
      <c r="K25340"/>
      <c r="L25340"/>
    </row>
    <row r="25341" spans="9:12" ht="15" x14ac:dyDescent="0.25">
      <c r="I25341"/>
      <c r="J25341"/>
      <c r="K25341"/>
      <c r="L25341"/>
    </row>
    <row r="25342" spans="9:12" ht="15" x14ac:dyDescent="0.25">
      <c r="I25342"/>
      <c r="J25342"/>
      <c r="K25342"/>
      <c r="L25342"/>
    </row>
    <row r="25343" spans="9:12" ht="15" x14ac:dyDescent="0.25">
      <c r="I25343"/>
      <c r="J25343"/>
      <c r="K25343"/>
      <c r="L25343"/>
    </row>
    <row r="25344" spans="9:12" ht="15" x14ac:dyDescent="0.25">
      <c r="I25344"/>
      <c r="J25344"/>
      <c r="K25344"/>
      <c r="L25344"/>
    </row>
    <row r="25345" spans="9:12" ht="15" x14ac:dyDescent="0.25">
      <c r="I25345"/>
      <c r="J25345"/>
      <c r="K25345"/>
      <c r="L25345"/>
    </row>
    <row r="25346" spans="9:12" ht="15" x14ac:dyDescent="0.25">
      <c r="I25346"/>
      <c r="J25346"/>
      <c r="K25346"/>
      <c r="L25346"/>
    </row>
    <row r="25347" spans="9:12" ht="15" x14ac:dyDescent="0.25">
      <c r="I25347"/>
      <c r="J25347"/>
      <c r="K25347"/>
      <c r="L25347"/>
    </row>
    <row r="25348" spans="9:12" ht="15" x14ac:dyDescent="0.25">
      <c r="I25348"/>
      <c r="J25348"/>
      <c r="K25348"/>
      <c r="L25348"/>
    </row>
    <row r="25349" spans="9:12" ht="15" x14ac:dyDescent="0.25">
      <c r="I25349"/>
      <c r="J25349"/>
      <c r="K25349"/>
      <c r="L25349"/>
    </row>
    <row r="25350" spans="9:12" ht="15" x14ac:dyDescent="0.25">
      <c r="I25350"/>
      <c r="J25350"/>
      <c r="K25350"/>
      <c r="L25350"/>
    </row>
    <row r="25351" spans="9:12" ht="15" x14ac:dyDescent="0.25">
      <c r="I25351"/>
      <c r="J25351"/>
      <c r="K25351"/>
      <c r="L25351"/>
    </row>
    <row r="25352" spans="9:12" ht="15" x14ac:dyDescent="0.25">
      <c r="I25352"/>
      <c r="J25352"/>
      <c r="K25352"/>
      <c r="L25352"/>
    </row>
    <row r="25353" spans="9:12" ht="15" x14ac:dyDescent="0.25">
      <c r="I25353"/>
      <c r="J25353"/>
      <c r="K25353"/>
      <c r="L25353"/>
    </row>
    <row r="25354" spans="9:12" ht="15" x14ac:dyDescent="0.25">
      <c r="I25354"/>
      <c r="J25354"/>
      <c r="K25354"/>
      <c r="L25354"/>
    </row>
    <row r="25355" spans="9:12" ht="15" x14ac:dyDescent="0.25">
      <c r="I25355"/>
      <c r="J25355"/>
      <c r="K25355"/>
      <c r="L25355"/>
    </row>
    <row r="25356" spans="9:12" ht="15" x14ac:dyDescent="0.25">
      <c r="I25356"/>
      <c r="J25356"/>
      <c r="K25356"/>
      <c r="L25356"/>
    </row>
    <row r="25357" spans="9:12" ht="15" x14ac:dyDescent="0.25">
      <c r="I25357"/>
      <c r="J25357"/>
      <c r="K25357"/>
      <c r="L25357"/>
    </row>
    <row r="25358" spans="9:12" ht="15" x14ac:dyDescent="0.25">
      <c r="I25358"/>
      <c r="J25358"/>
      <c r="K25358"/>
      <c r="L25358"/>
    </row>
    <row r="25359" spans="9:12" ht="15" x14ac:dyDescent="0.25">
      <c r="I25359"/>
      <c r="J25359"/>
      <c r="K25359"/>
      <c r="L25359"/>
    </row>
    <row r="25360" spans="9:12" ht="15" x14ac:dyDescent="0.25">
      <c r="I25360"/>
      <c r="J25360"/>
      <c r="K25360"/>
      <c r="L25360"/>
    </row>
    <row r="25361" spans="9:12" ht="15" x14ac:dyDescent="0.25">
      <c r="I25361"/>
      <c r="J25361"/>
      <c r="K25361"/>
      <c r="L25361"/>
    </row>
    <row r="25362" spans="9:12" ht="15" x14ac:dyDescent="0.25">
      <c r="I25362"/>
      <c r="J25362"/>
      <c r="K25362"/>
      <c r="L25362"/>
    </row>
    <row r="25363" spans="9:12" ht="15" x14ac:dyDescent="0.25">
      <c r="I25363"/>
      <c r="J25363"/>
      <c r="K25363"/>
      <c r="L25363"/>
    </row>
    <row r="25364" spans="9:12" ht="15" x14ac:dyDescent="0.25">
      <c r="I25364"/>
      <c r="J25364"/>
      <c r="K25364"/>
      <c r="L25364"/>
    </row>
    <row r="25365" spans="9:12" ht="15" x14ac:dyDescent="0.25">
      <c r="I25365"/>
      <c r="J25365"/>
      <c r="K25365"/>
      <c r="L25365"/>
    </row>
    <row r="25366" spans="9:12" ht="15" x14ac:dyDescent="0.25">
      <c r="I25366"/>
      <c r="J25366"/>
      <c r="K25366"/>
      <c r="L25366"/>
    </row>
    <row r="25367" spans="9:12" ht="15" x14ac:dyDescent="0.25">
      <c r="I25367"/>
      <c r="J25367"/>
      <c r="K25367"/>
      <c r="L25367"/>
    </row>
    <row r="25368" spans="9:12" ht="15" x14ac:dyDescent="0.25">
      <c r="I25368"/>
      <c r="J25368"/>
      <c r="K25368"/>
      <c r="L25368"/>
    </row>
    <row r="25369" spans="9:12" ht="15" x14ac:dyDescent="0.25">
      <c r="I25369"/>
      <c r="J25369"/>
      <c r="K25369"/>
      <c r="L25369"/>
    </row>
    <row r="25370" spans="9:12" ht="15" x14ac:dyDescent="0.25">
      <c r="I25370"/>
      <c r="J25370"/>
      <c r="K25370"/>
      <c r="L25370"/>
    </row>
    <row r="25371" spans="9:12" ht="15" x14ac:dyDescent="0.25">
      <c r="I25371"/>
      <c r="J25371"/>
      <c r="K25371"/>
      <c r="L25371"/>
    </row>
    <row r="25372" spans="9:12" ht="15" x14ac:dyDescent="0.25">
      <c r="I25372"/>
      <c r="J25372"/>
      <c r="K25372"/>
      <c r="L25372"/>
    </row>
    <row r="25373" spans="9:12" ht="15" x14ac:dyDescent="0.25">
      <c r="I25373"/>
      <c r="J25373"/>
      <c r="K25373"/>
      <c r="L25373"/>
    </row>
    <row r="25374" spans="9:12" ht="15" x14ac:dyDescent="0.25">
      <c r="I25374"/>
      <c r="J25374"/>
      <c r="K25374"/>
      <c r="L25374"/>
    </row>
    <row r="25375" spans="9:12" ht="15" x14ac:dyDescent="0.25">
      <c r="I25375"/>
      <c r="J25375"/>
      <c r="K25375"/>
      <c r="L25375"/>
    </row>
    <row r="25376" spans="9:12" ht="15" x14ac:dyDescent="0.25">
      <c r="I25376"/>
      <c r="J25376"/>
      <c r="K25376"/>
      <c r="L25376"/>
    </row>
    <row r="25377" spans="9:12" ht="15" x14ac:dyDescent="0.25">
      <c r="I25377"/>
      <c r="J25377"/>
      <c r="K25377"/>
      <c r="L25377"/>
    </row>
    <row r="25378" spans="9:12" ht="15" x14ac:dyDescent="0.25">
      <c r="I25378"/>
      <c r="J25378"/>
      <c r="K25378"/>
      <c r="L25378"/>
    </row>
    <row r="25379" spans="9:12" ht="15" x14ac:dyDescent="0.25">
      <c r="I25379"/>
      <c r="J25379"/>
      <c r="K25379"/>
      <c r="L25379"/>
    </row>
    <row r="25380" spans="9:12" ht="15" x14ac:dyDescent="0.25">
      <c r="I25380"/>
      <c r="J25380"/>
      <c r="K25380"/>
      <c r="L25380"/>
    </row>
    <row r="25381" spans="9:12" ht="15" x14ac:dyDescent="0.25">
      <c r="I25381"/>
      <c r="J25381"/>
      <c r="K25381"/>
      <c r="L25381"/>
    </row>
    <row r="25382" spans="9:12" ht="15" x14ac:dyDescent="0.25">
      <c r="I25382"/>
      <c r="J25382"/>
      <c r="K25382"/>
      <c r="L25382"/>
    </row>
    <row r="25383" spans="9:12" ht="15" x14ac:dyDescent="0.25">
      <c r="I25383"/>
      <c r="J25383"/>
      <c r="K25383"/>
      <c r="L25383"/>
    </row>
    <row r="25384" spans="9:12" ht="15" x14ac:dyDescent="0.25">
      <c r="I25384"/>
      <c r="J25384"/>
      <c r="K25384"/>
      <c r="L25384"/>
    </row>
    <row r="25385" spans="9:12" ht="15" x14ac:dyDescent="0.25">
      <c r="I25385"/>
      <c r="J25385"/>
      <c r="K25385"/>
      <c r="L25385"/>
    </row>
    <row r="25386" spans="9:12" ht="15" x14ac:dyDescent="0.25">
      <c r="I25386"/>
      <c r="J25386"/>
      <c r="K25386"/>
      <c r="L25386"/>
    </row>
    <row r="25387" spans="9:12" ht="15" x14ac:dyDescent="0.25">
      <c r="I25387"/>
      <c r="J25387"/>
      <c r="K25387"/>
      <c r="L25387"/>
    </row>
    <row r="25388" spans="9:12" ht="15" x14ac:dyDescent="0.25">
      <c r="I25388"/>
      <c r="J25388"/>
      <c r="K25388"/>
      <c r="L25388"/>
    </row>
    <row r="25389" spans="9:12" ht="15" x14ac:dyDescent="0.25">
      <c r="I25389"/>
      <c r="J25389"/>
      <c r="K25389"/>
      <c r="L25389"/>
    </row>
    <row r="25390" spans="9:12" ht="15" x14ac:dyDescent="0.25">
      <c r="I25390"/>
      <c r="J25390"/>
      <c r="K25390"/>
      <c r="L25390"/>
    </row>
    <row r="25391" spans="9:12" ht="15" x14ac:dyDescent="0.25">
      <c r="I25391"/>
      <c r="J25391"/>
      <c r="K25391"/>
      <c r="L25391"/>
    </row>
    <row r="25392" spans="9:12" ht="15" x14ac:dyDescent="0.25">
      <c r="I25392"/>
      <c r="J25392"/>
      <c r="K25392"/>
      <c r="L25392"/>
    </row>
    <row r="25393" spans="9:12" ht="15" x14ac:dyDescent="0.25">
      <c r="I25393"/>
      <c r="J25393"/>
      <c r="K25393"/>
      <c r="L25393"/>
    </row>
    <row r="25394" spans="9:12" ht="15" x14ac:dyDescent="0.25">
      <c r="I25394"/>
      <c r="J25394"/>
      <c r="K25394"/>
      <c r="L25394"/>
    </row>
    <row r="25395" spans="9:12" ht="15" x14ac:dyDescent="0.25">
      <c r="I25395"/>
      <c r="J25395"/>
      <c r="K25395"/>
      <c r="L25395"/>
    </row>
    <row r="25396" spans="9:12" ht="15" x14ac:dyDescent="0.25">
      <c r="I25396"/>
      <c r="J25396"/>
      <c r="K25396"/>
      <c r="L25396"/>
    </row>
    <row r="25397" spans="9:12" ht="15" x14ac:dyDescent="0.25">
      <c r="I25397"/>
      <c r="J25397"/>
      <c r="K25397"/>
      <c r="L25397"/>
    </row>
    <row r="25398" spans="9:12" ht="15" x14ac:dyDescent="0.25">
      <c r="I25398"/>
      <c r="J25398"/>
      <c r="K25398"/>
      <c r="L25398"/>
    </row>
    <row r="25399" spans="9:12" ht="15" x14ac:dyDescent="0.25">
      <c r="I25399"/>
      <c r="J25399"/>
      <c r="K25399"/>
      <c r="L25399"/>
    </row>
    <row r="25400" spans="9:12" ht="15" x14ac:dyDescent="0.25">
      <c r="I25400"/>
      <c r="J25400"/>
      <c r="K25400"/>
      <c r="L25400"/>
    </row>
    <row r="25401" spans="9:12" ht="15" x14ac:dyDescent="0.25">
      <c r="I25401"/>
      <c r="J25401"/>
      <c r="K25401"/>
      <c r="L25401"/>
    </row>
    <row r="25402" spans="9:12" ht="15" x14ac:dyDescent="0.25">
      <c r="I25402"/>
      <c r="J25402"/>
      <c r="K25402"/>
      <c r="L25402"/>
    </row>
    <row r="25403" spans="9:12" ht="15" x14ac:dyDescent="0.25">
      <c r="I25403"/>
      <c r="J25403"/>
      <c r="K25403"/>
      <c r="L25403"/>
    </row>
    <row r="25404" spans="9:12" ht="15" x14ac:dyDescent="0.25">
      <c r="I25404"/>
      <c r="J25404"/>
      <c r="K25404"/>
      <c r="L25404"/>
    </row>
    <row r="25405" spans="9:12" ht="15" x14ac:dyDescent="0.25">
      <c r="I25405"/>
      <c r="J25405"/>
      <c r="K25405"/>
      <c r="L25405"/>
    </row>
    <row r="25406" spans="9:12" ht="15" x14ac:dyDescent="0.25">
      <c r="I25406"/>
      <c r="J25406"/>
      <c r="K25406"/>
      <c r="L25406"/>
    </row>
    <row r="25407" spans="9:12" ht="15" x14ac:dyDescent="0.25">
      <c r="I25407"/>
      <c r="J25407"/>
      <c r="K25407"/>
      <c r="L25407"/>
    </row>
    <row r="25408" spans="9:12" ht="15" x14ac:dyDescent="0.25">
      <c r="I25408"/>
      <c r="J25408"/>
      <c r="K25408"/>
      <c r="L25408"/>
    </row>
    <row r="25409" spans="9:12" ht="15" x14ac:dyDescent="0.25">
      <c r="I25409"/>
      <c r="J25409"/>
      <c r="K25409"/>
      <c r="L25409"/>
    </row>
    <row r="25410" spans="9:12" ht="15" x14ac:dyDescent="0.25">
      <c r="I25410"/>
      <c r="J25410"/>
      <c r="K25410"/>
      <c r="L25410"/>
    </row>
    <row r="25411" spans="9:12" ht="15" x14ac:dyDescent="0.25">
      <c r="I25411"/>
      <c r="J25411"/>
      <c r="K25411"/>
      <c r="L25411"/>
    </row>
    <row r="25412" spans="9:12" ht="15" x14ac:dyDescent="0.25">
      <c r="I25412"/>
      <c r="J25412"/>
      <c r="K25412"/>
      <c r="L25412"/>
    </row>
    <row r="25413" spans="9:12" ht="15" x14ac:dyDescent="0.25">
      <c r="I25413"/>
      <c r="J25413"/>
      <c r="K25413"/>
      <c r="L25413"/>
    </row>
    <row r="25414" spans="9:12" ht="15" x14ac:dyDescent="0.25">
      <c r="I25414"/>
      <c r="J25414"/>
      <c r="K25414"/>
      <c r="L25414"/>
    </row>
    <row r="25415" spans="9:12" ht="15" x14ac:dyDescent="0.25">
      <c r="I25415"/>
      <c r="J25415"/>
      <c r="K25415"/>
      <c r="L25415"/>
    </row>
    <row r="25416" spans="9:12" ht="15" x14ac:dyDescent="0.25">
      <c r="I25416"/>
      <c r="J25416"/>
      <c r="K25416"/>
      <c r="L25416"/>
    </row>
    <row r="25417" spans="9:12" ht="15" x14ac:dyDescent="0.25">
      <c r="I25417"/>
      <c r="J25417"/>
      <c r="K25417"/>
      <c r="L25417"/>
    </row>
    <row r="25418" spans="9:12" ht="15" x14ac:dyDescent="0.25">
      <c r="I25418"/>
      <c r="J25418"/>
      <c r="K25418"/>
      <c r="L25418"/>
    </row>
    <row r="25419" spans="9:12" ht="15" x14ac:dyDescent="0.25">
      <c r="I25419"/>
      <c r="J25419"/>
      <c r="K25419"/>
      <c r="L25419"/>
    </row>
    <row r="25420" spans="9:12" ht="15" x14ac:dyDescent="0.25">
      <c r="I25420"/>
      <c r="J25420"/>
      <c r="K25420"/>
      <c r="L25420"/>
    </row>
    <row r="25421" spans="9:12" ht="15" x14ac:dyDescent="0.25">
      <c r="I25421"/>
      <c r="J25421"/>
      <c r="K25421"/>
      <c r="L25421"/>
    </row>
    <row r="25422" spans="9:12" ht="15" x14ac:dyDescent="0.25">
      <c r="I25422"/>
      <c r="J25422"/>
      <c r="K25422"/>
      <c r="L25422"/>
    </row>
    <row r="25423" spans="9:12" ht="15" x14ac:dyDescent="0.25">
      <c r="I25423"/>
      <c r="J25423"/>
      <c r="K25423"/>
      <c r="L25423"/>
    </row>
    <row r="25424" spans="9:12" ht="15" x14ac:dyDescent="0.25">
      <c r="I25424"/>
      <c r="J25424"/>
      <c r="K25424"/>
      <c r="L25424"/>
    </row>
    <row r="25425" spans="9:12" ht="15" x14ac:dyDescent="0.25">
      <c r="I25425"/>
      <c r="J25425"/>
      <c r="K25425"/>
      <c r="L25425"/>
    </row>
    <row r="25426" spans="9:12" ht="15" x14ac:dyDescent="0.25">
      <c r="I25426"/>
      <c r="J25426"/>
      <c r="K25426"/>
      <c r="L25426"/>
    </row>
    <row r="25427" spans="9:12" ht="15" x14ac:dyDescent="0.25">
      <c r="I25427"/>
      <c r="J25427"/>
      <c r="K25427"/>
      <c r="L25427"/>
    </row>
    <row r="25428" spans="9:12" ht="15" x14ac:dyDescent="0.25">
      <c r="I25428"/>
      <c r="J25428"/>
      <c r="K25428"/>
      <c r="L25428"/>
    </row>
    <row r="25429" spans="9:12" ht="15" x14ac:dyDescent="0.25">
      <c r="I25429"/>
      <c r="J25429"/>
      <c r="K25429"/>
      <c r="L25429"/>
    </row>
    <row r="25430" spans="9:12" ht="15" x14ac:dyDescent="0.25">
      <c r="I25430"/>
      <c r="J25430"/>
      <c r="K25430"/>
      <c r="L25430"/>
    </row>
    <row r="25431" spans="9:12" ht="15" x14ac:dyDescent="0.25">
      <c r="I25431"/>
      <c r="J25431"/>
      <c r="K25431"/>
      <c r="L25431"/>
    </row>
    <row r="25432" spans="9:12" ht="15" x14ac:dyDescent="0.25">
      <c r="I25432"/>
      <c r="J25432"/>
      <c r="K25432"/>
      <c r="L25432"/>
    </row>
    <row r="25433" spans="9:12" ht="15" x14ac:dyDescent="0.25">
      <c r="I25433"/>
      <c r="J25433"/>
      <c r="K25433"/>
      <c r="L25433"/>
    </row>
    <row r="25434" spans="9:12" ht="15" x14ac:dyDescent="0.25">
      <c r="I25434"/>
      <c r="J25434"/>
      <c r="K25434"/>
      <c r="L25434"/>
    </row>
    <row r="25435" spans="9:12" ht="15" x14ac:dyDescent="0.25">
      <c r="I25435"/>
      <c r="J25435"/>
      <c r="K25435"/>
      <c r="L25435"/>
    </row>
    <row r="25436" spans="9:12" ht="15" x14ac:dyDescent="0.25">
      <c r="I25436"/>
      <c r="J25436"/>
      <c r="K25436"/>
      <c r="L25436"/>
    </row>
    <row r="25437" spans="9:12" ht="15" x14ac:dyDescent="0.25">
      <c r="I25437"/>
      <c r="J25437"/>
      <c r="K25437"/>
      <c r="L25437"/>
    </row>
    <row r="25438" spans="9:12" ht="15" x14ac:dyDescent="0.25">
      <c r="I25438"/>
      <c r="J25438"/>
      <c r="K25438"/>
      <c r="L25438"/>
    </row>
    <row r="25439" spans="9:12" ht="15" x14ac:dyDescent="0.25">
      <c r="I25439"/>
      <c r="J25439"/>
      <c r="K25439"/>
      <c r="L25439"/>
    </row>
    <row r="25440" spans="9:12" ht="15" x14ac:dyDescent="0.25">
      <c r="I25440"/>
      <c r="J25440"/>
      <c r="K25440"/>
      <c r="L25440"/>
    </row>
    <row r="25441" spans="9:12" ht="15" x14ac:dyDescent="0.25">
      <c r="I25441"/>
      <c r="J25441"/>
      <c r="K25441"/>
      <c r="L25441"/>
    </row>
    <row r="25442" spans="9:12" ht="15" x14ac:dyDescent="0.25">
      <c r="I25442"/>
      <c r="J25442"/>
      <c r="K25442"/>
      <c r="L25442"/>
    </row>
    <row r="25443" spans="9:12" ht="15" x14ac:dyDescent="0.25">
      <c r="I25443"/>
      <c r="J25443"/>
      <c r="K25443"/>
      <c r="L25443"/>
    </row>
    <row r="25444" spans="9:12" ht="15" x14ac:dyDescent="0.25">
      <c r="I25444"/>
      <c r="J25444"/>
      <c r="K25444"/>
      <c r="L25444"/>
    </row>
    <row r="25445" spans="9:12" ht="15" x14ac:dyDescent="0.25">
      <c r="I25445"/>
      <c r="J25445"/>
      <c r="K25445"/>
      <c r="L25445"/>
    </row>
    <row r="25446" spans="9:12" ht="15" x14ac:dyDescent="0.25">
      <c r="I25446"/>
      <c r="J25446"/>
      <c r="K25446"/>
      <c r="L25446"/>
    </row>
    <row r="25447" spans="9:12" ht="15" x14ac:dyDescent="0.25">
      <c r="I25447"/>
      <c r="J25447"/>
      <c r="K25447"/>
      <c r="L25447"/>
    </row>
    <row r="25448" spans="9:12" ht="15" x14ac:dyDescent="0.25">
      <c r="I25448"/>
      <c r="J25448"/>
      <c r="K25448"/>
      <c r="L25448"/>
    </row>
    <row r="25449" spans="9:12" ht="15" x14ac:dyDescent="0.25">
      <c r="I25449"/>
      <c r="J25449"/>
      <c r="K25449"/>
      <c r="L25449"/>
    </row>
    <row r="25450" spans="9:12" ht="15" x14ac:dyDescent="0.25">
      <c r="I25450"/>
      <c r="J25450"/>
      <c r="K25450"/>
      <c r="L25450"/>
    </row>
    <row r="25451" spans="9:12" ht="15" x14ac:dyDescent="0.25">
      <c r="I25451"/>
      <c r="J25451"/>
      <c r="K25451"/>
      <c r="L25451"/>
    </row>
    <row r="25452" spans="9:12" ht="15" x14ac:dyDescent="0.25">
      <c r="I25452"/>
      <c r="J25452"/>
      <c r="K25452"/>
      <c r="L25452"/>
    </row>
    <row r="25453" spans="9:12" ht="15" x14ac:dyDescent="0.25">
      <c r="I25453"/>
      <c r="J25453"/>
      <c r="K25453"/>
      <c r="L25453"/>
    </row>
    <row r="25454" spans="9:12" ht="15" x14ac:dyDescent="0.25">
      <c r="I25454"/>
      <c r="J25454"/>
      <c r="K25454"/>
      <c r="L25454"/>
    </row>
    <row r="25455" spans="9:12" ht="15" x14ac:dyDescent="0.25">
      <c r="I25455"/>
      <c r="J25455"/>
      <c r="K25455"/>
      <c r="L25455"/>
    </row>
    <row r="25456" spans="9:12" ht="15" x14ac:dyDescent="0.25">
      <c r="I25456"/>
      <c r="J25456"/>
      <c r="K25456"/>
      <c r="L25456"/>
    </row>
    <row r="25457" spans="9:12" ht="15" x14ac:dyDescent="0.25">
      <c r="I25457"/>
      <c r="J25457"/>
      <c r="K25457"/>
      <c r="L25457"/>
    </row>
    <row r="25458" spans="9:12" ht="15" x14ac:dyDescent="0.25">
      <c r="I25458"/>
      <c r="J25458"/>
      <c r="K25458"/>
      <c r="L25458"/>
    </row>
    <row r="25459" spans="9:12" ht="15" x14ac:dyDescent="0.25">
      <c r="I25459"/>
      <c r="J25459"/>
      <c r="K25459"/>
      <c r="L25459"/>
    </row>
    <row r="25460" spans="9:12" ht="15" x14ac:dyDescent="0.25">
      <c r="I25460"/>
      <c r="J25460"/>
      <c r="K25460"/>
      <c r="L25460"/>
    </row>
    <row r="25461" spans="9:12" ht="15" x14ac:dyDescent="0.25">
      <c r="I25461"/>
      <c r="J25461"/>
      <c r="K25461"/>
      <c r="L25461"/>
    </row>
    <row r="25462" spans="9:12" ht="15" x14ac:dyDescent="0.25">
      <c r="I25462"/>
      <c r="J25462"/>
      <c r="K25462"/>
      <c r="L25462"/>
    </row>
    <row r="25463" spans="9:12" ht="15" x14ac:dyDescent="0.25">
      <c r="I25463"/>
      <c r="J25463"/>
      <c r="K25463"/>
      <c r="L25463"/>
    </row>
    <row r="25464" spans="9:12" ht="15" x14ac:dyDescent="0.25">
      <c r="I25464"/>
      <c r="J25464"/>
      <c r="K25464"/>
      <c r="L25464"/>
    </row>
    <row r="25465" spans="9:12" ht="15" x14ac:dyDescent="0.25">
      <c r="I25465"/>
      <c r="J25465"/>
      <c r="K25465"/>
      <c r="L25465"/>
    </row>
    <row r="25466" spans="9:12" ht="15" x14ac:dyDescent="0.25">
      <c r="I25466"/>
      <c r="J25466"/>
      <c r="K25466"/>
      <c r="L25466"/>
    </row>
    <row r="25467" spans="9:12" ht="15" x14ac:dyDescent="0.25">
      <c r="I25467"/>
      <c r="J25467"/>
      <c r="K25467"/>
      <c r="L25467"/>
    </row>
    <row r="25468" spans="9:12" ht="15" x14ac:dyDescent="0.25">
      <c r="I25468"/>
      <c r="J25468"/>
      <c r="K25468"/>
      <c r="L25468"/>
    </row>
    <row r="25469" spans="9:12" ht="15" x14ac:dyDescent="0.25">
      <c r="I25469"/>
      <c r="J25469"/>
      <c r="K25469"/>
      <c r="L25469"/>
    </row>
    <row r="25470" spans="9:12" ht="15" x14ac:dyDescent="0.25">
      <c r="I25470"/>
      <c r="J25470"/>
      <c r="K25470"/>
      <c r="L25470"/>
    </row>
    <row r="25471" spans="9:12" ht="15" x14ac:dyDescent="0.25">
      <c r="I25471"/>
      <c r="J25471"/>
      <c r="K25471"/>
      <c r="L25471"/>
    </row>
    <row r="25472" spans="9:12" ht="15" x14ac:dyDescent="0.25">
      <c r="I25472"/>
      <c r="J25472"/>
      <c r="K25472"/>
      <c r="L25472"/>
    </row>
    <row r="25473" spans="9:12" ht="15" x14ac:dyDescent="0.25">
      <c r="I25473"/>
      <c r="J25473"/>
      <c r="K25473"/>
      <c r="L25473"/>
    </row>
    <row r="25474" spans="9:12" ht="15" x14ac:dyDescent="0.25">
      <c r="I25474"/>
      <c r="J25474"/>
      <c r="K25474"/>
      <c r="L25474"/>
    </row>
    <row r="25475" spans="9:12" ht="15" x14ac:dyDescent="0.25">
      <c r="I25475"/>
      <c r="J25475"/>
      <c r="K25475"/>
      <c r="L25475"/>
    </row>
    <row r="25476" spans="9:12" ht="15" x14ac:dyDescent="0.25">
      <c r="I25476"/>
      <c r="J25476"/>
      <c r="K25476"/>
      <c r="L25476"/>
    </row>
    <row r="25477" spans="9:12" ht="15" x14ac:dyDescent="0.25">
      <c r="I25477"/>
      <c r="J25477"/>
      <c r="K25477"/>
      <c r="L25477"/>
    </row>
    <row r="25478" spans="9:12" ht="15" x14ac:dyDescent="0.25">
      <c r="I25478"/>
      <c r="J25478"/>
      <c r="K25478"/>
      <c r="L25478"/>
    </row>
    <row r="25479" spans="9:12" ht="15" x14ac:dyDescent="0.25">
      <c r="I25479"/>
      <c r="J25479"/>
      <c r="K25479"/>
      <c r="L25479"/>
    </row>
    <row r="25480" spans="9:12" ht="15" x14ac:dyDescent="0.25">
      <c r="I25480"/>
      <c r="J25480"/>
      <c r="K25480"/>
      <c r="L25480"/>
    </row>
    <row r="25481" spans="9:12" ht="15" x14ac:dyDescent="0.25">
      <c r="I25481"/>
      <c r="J25481"/>
      <c r="K25481"/>
      <c r="L25481"/>
    </row>
    <row r="25482" spans="9:12" ht="15" x14ac:dyDescent="0.25">
      <c r="I25482"/>
      <c r="J25482"/>
      <c r="K25482"/>
      <c r="L25482"/>
    </row>
    <row r="25483" spans="9:12" ht="15" x14ac:dyDescent="0.25">
      <c r="I25483"/>
      <c r="J25483"/>
      <c r="K25483"/>
      <c r="L25483"/>
    </row>
    <row r="25484" spans="9:12" ht="15" x14ac:dyDescent="0.25">
      <c r="I25484"/>
      <c r="J25484"/>
      <c r="K25484"/>
      <c r="L25484"/>
    </row>
    <row r="25485" spans="9:12" ht="15" x14ac:dyDescent="0.25">
      <c r="I25485"/>
      <c r="J25485"/>
      <c r="K25485"/>
      <c r="L25485"/>
    </row>
    <row r="25486" spans="9:12" ht="15" x14ac:dyDescent="0.25">
      <c r="I25486"/>
      <c r="J25486"/>
      <c r="K25486"/>
      <c r="L25486"/>
    </row>
    <row r="25487" spans="9:12" ht="15" x14ac:dyDescent="0.25">
      <c r="I25487"/>
      <c r="J25487"/>
      <c r="K25487"/>
      <c r="L25487"/>
    </row>
    <row r="25488" spans="9:12" ht="15" x14ac:dyDescent="0.25">
      <c r="I25488"/>
      <c r="J25488"/>
      <c r="K25488"/>
      <c r="L25488"/>
    </row>
    <row r="25489" spans="9:12" ht="15" x14ac:dyDescent="0.25">
      <c r="I25489"/>
      <c r="J25489"/>
      <c r="K25489"/>
      <c r="L25489"/>
    </row>
    <row r="25490" spans="9:12" ht="15" x14ac:dyDescent="0.25">
      <c r="I25490"/>
      <c r="J25490"/>
      <c r="K25490"/>
      <c r="L25490"/>
    </row>
    <row r="25491" spans="9:12" ht="15" x14ac:dyDescent="0.25">
      <c r="I25491"/>
      <c r="J25491"/>
      <c r="K25491"/>
      <c r="L25491"/>
    </row>
    <row r="25492" spans="9:12" ht="15" x14ac:dyDescent="0.25">
      <c r="I25492"/>
      <c r="J25492"/>
      <c r="K25492"/>
      <c r="L25492"/>
    </row>
    <row r="25493" spans="9:12" ht="15" x14ac:dyDescent="0.25">
      <c r="I25493"/>
      <c r="J25493"/>
      <c r="K25493"/>
      <c r="L25493"/>
    </row>
    <row r="25494" spans="9:12" ht="15" x14ac:dyDescent="0.25">
      <c r="I25494"/>
      <c r="J25494"/>
      <c r="K25494"/>
      <c r="L25494"/>
    </row>
    <row r="25495" spans="9:12" ht="15" x14ac:dyDescent="0.25">
      <c r="I25495"/>
      <c r="J25495"/>
      <c r="K25495"/>
      <c r="L25495"/>
    </row>
    <row r="25496" spans="9:12" ht="15" x14ac:dyDescent="0.25">
      <c r="I25496"/>
      <c r="J25496"/>
      <c r="K25496"/>
      <c r="L25496"/>
    </row>
    <row r="25497" spans="9:12" ht="15" x14ac:dyDescent="0.25">
      <c r="I25497"/>
      <c r="J25497"/>
      <c r="K25497"/>
      <c r="L25497"/>
    </row>
    <row r="25498" spans="9:12" ht="15" x14ac:dyDescent="0.25">
      <c r="I25498"/>
      <c r="J25498"/>
      <c r="K25498"/>
      <c r="L25498"/>
    </row>
    <row r="25499" spans="9:12" ht="15" x14ac:dyDescent="0.25">
      <c r="I25499"/>
      <c r="J25499"/>
      <c r="K25499"/>
      <c r="L25499"/>
    </row>
    <row r="25500" spans="9:12" ht="15" x14ac:dyDescent="0.25">
      <c r="I25500"/>
      <c r="J25500"/>
      <c r="K25500"/>
      <c r="L25500"/>
    </row>
    <row r="25501" spans="9:12" ht="15" x14ac:dyDescent="0.25">
      <c r="I25501"/>
      <c r="J25501"/>
      <c r="K25501"/>
      <c r="L25501"/>
    </row>
    <row r="25502" spans="9:12" ht="15" x14ac:dyDescent="0.25">
      <c r="I25502"/>
      <c r="J25502"/>
      <c r="K25502"/>
      <c r="L25502"/>
    </row>
    <row r="25503" spans="9:12" ht="15" x14ac:dyDescent="0.25">
      <c r="I25503"/>
      <c r="J25503"/>
      <c r="K25503"/>
      <c r="L25503"/>
    </row>
    <row r="25504" spans="9:12" ht="15" x14ac:dyDescent="0.25">
      <c r="I25504"/>
      <c r="J25504"/>
      <c r="K25504"/>
      <c r="L25504"/>
    </row>
    <row r="25505" spans="9:12" ht="15" x14ac:dyDescent="0.25">
      <c r="I25505"/>
      <c r="J25505"/>
      <c r="K25505"/>
      <c r="L25505"/>
    </row>
    <row r="25506" spans="9:12" ht="15" x14ac:dyDescent="0.25">
      <c r="I25506"/>
      <c r="J25506"/>
      <c r="K25506"/>
      <c r="L25506"/>
    </row>
    <row r="25507" spans="9:12" ht="15" x14ac:dyDescent="0.25">
      <c r="I25507"/>
      <c r="J25507"/>
      <c r="K25507"/>
      <c r="L25507"/>
    </row>
    <row r="25508" spans="9:12" ht="15" x14ac:dyDescent="0.25">
      <c r="I25508"/>
      <c r="J25508"/>
      <c r="K25508"/>
      <c r="L25508"/>
    </row>
    <row r="25509" spans="9:12" ht="15" x14ac:dyDescent="0.25">
      <c r="I25509"/>
      <c r="J25509"/>
      <c r="K25509"/>
      <c r="L25509"/>
    </row>
    <row r="25510" spans="9:12" ht="15" x14ac:dyDescent="0.25">
      <c r="I25510"/>
      <c r="J25510"/>
      <c r="K25510"/>
      <c r="L25510"/>
    </row>
    <row r="25511" spans="9:12" ht="15" x14ac:dyDescent="0.25">
      <c r="I25511"/>
      <c r="J25511"/>
      <c r="K25511"/>
      <c r="L25511"/>
    </row>
    <row r="25512" spans="9:12" ht="15" x14ac:dyDescent="0.25">
      <c r="I25512"/>
      <c r="J25512"/>
      <c r="K25512"/>
      <c r="L25512"/>
    </row>
    <row r="25513" spans="9:12" ht="15" x14ac:dyDescent="0.25">
      <c r="I25513"/>
      <c r="J25513"/>
      <c r="K25513"/>
      <c r="L25513"/>
    </row>
    <row r="25514" spans="9:12" ht="15" x14ac:dyDescent="0.25">
      <c r="I25514"/>
      <c r="J25514"/>
      <c r="K25514"/>
      <c r="L25514"/>
    </row>
    <row r="25515" spans="9:12" ht="15" x14ac:dyDescent="0.25">
      <c r="I25515"/>
      <c r="J25515"/>
      <c r="K25515"/>
      <c r="L25515"/>
    </row>
    <row r="25516" spans="9:12" ht="15" x14ac:dyDescent="0.25">
      <c r="I25516"/>
      <c r="J25516"/>
      <c r="K25516"/>
      <c r="L25516"/>
    </row>
    <row r="25517" spans="9:12" ht="15" x14ac:dyDescent="0.25">
      <c r="I25517"/>
      <c r="J25517"/>
      <c r="K25517"/>
      <c r="L25517"/>
    </row>
    <row r="25518" spans="9:12" ht="15" x14ac:dyDescent="0.25">
      <c r="I25518"/>
      <c r="J25518"/>
      <c r="K25518"/>
      <c r="L25518"/>
    </row>
    <row r="25519" spans="9:12" ht="15" x14ac:dyDescent="0.25">
      <c r="I25519"/>
      <c r="J25519"/>
      <c r="K25519"/>
      <c r="L25519"/>
    </row>
    <row r="25520" spans="9:12" ht="15" x14ac:dyDescent="0.25">
      <c r="I25520"/>
      <c r="J25520"/>
      <c r="K25520"/>
      <c r="L25520"/>
    </row>
    <row r="25521" spans="9:12" ht="15" x14ac:dyDescent="0.25">
      <c r="I25521"/>
      <c r="J25521"/>
      <c r="K25521"/>
      <c r="L25521"/>
    </row>
    <row r="25522" spans="9:12" ht="15" x14ac:dyDescent="0.25">
      <c r="I25522"/>
      <c r="J25522"/>
      <c r="K25522"/>
      <c r="L25522"/>
    </row>
    <row r="25523" spans="9:12" ht="15" x14ac:dyDescent="0.25">
      <c r="I25523"/>
      <c r="J25523"/>
      <c r="K25523"/>
      <c r="L25523"/>
    </row>
    <row r="25524" spans="9:12" ht="15" x14ac:dyDescent="0.25">
      <c r="I25524"/>
      <c r="J25524"/>
      <c r="K25524"/>
      <c r="L25524"/>
    </row>
    <row r="25525" spans="9:12" ht="15" x14ac:dyDescent="0.25">
      <c r="I25525"/>
      <c r="J25525"/>
      <c r="K25525"/>
      <c r="L25525"/>
    </row>
    <row r="25526" spans="9:12" ht="15" x14ac:dyDescent="0.25">
      <c r="I25526"/>
      <c r="J25526"/>
      <c r="K25526"/>
      <c r="L25526"/>
    </row>
    <row r="25527" spans="9:12" ht="15" x14ac:dyDescent="0.25">
      <c r="I25527"/>
      <c r="J25527"/>
      <c r="K25527"/>
      <c r="L25527"/>
    </row>
    <row r="25528" spans="9:12" ht="15" x14ac:dyDescent="0.25">
      <c r="I25528"/>
      <c r="J25528"/>
      <c r="K25528"/>
      <c r="L25528"/>
    </row>
    <row r="25529" spans="9:12" ht="15" x14ac:dyDescent="0.25">
      <c r="I25529"/>
      <c r="J25529"/>
      <c r="K25529"/>
      <c r="L25529"/>
    </row>
    <row r="25530" spans="9:12" ht="15" x14ac:dyDescent="0.25">
      <c r="I25530"/>
      <c r="J25530"/>
      <c r="K25530"/>
      <c r="L25530"/>
    </row>
    <row r="25531" spans="9:12" ht="15" x14ac:dyDescent="0.25">
      <c r="I25531"/>
      <c r="J25531"/>
      <c r="K25531"/>
      <c r="L25531"/>
    </row>
    <row r="25532" spans="9:12" ht="15" x14ac:dyDescent="0.25">
      <c r="I25532"/>
      <c r="J25532"/>
      <c r="K25532"/>
      <c r="L25532"/>
    </row>
    <row r="25533" spans="9:12" ht="15" x14ac:dyDescent="0.25">
      <c r="I25533"/>
      <c r="J25533"/>
      <c r="K25533"/>
      <c r="L25533"/>
    </row>
    <row r="25534" spans="9:12" ht="15" x14ac:dyDescent="0.25">
      <c r="I25534"/>
      <c r="J25534"/>
      <c r="K25534"/>
      <c r="L25534"/>
    </row>
    <row r="25535" spans="9:12" ht="15" x14ac:dyDescent="0.25">
      <c r="I25535"/>
      <c r="J25535"/>
      <c r="K25535"/>
      <c r="L25535"/>
    </row>
    <row r="25536" spans="9:12" ht="15" x14ac:dyDescent="0.25">
      <c r="I25536"/>
      <c r="J25536"/>
      <c r="K25536"/>
      <c r="L25536"/>
    </row>
    <row r="25537" spans="9:12" ht="15" x14ac:dyDescent="0.25">
      <c r="I25537"/>
      <c r="J25537"/>
      <c r="K25537"/>
      <c r="L25537"/>
    </row>
    <row r="25538" spans="9:12" ht="15" x14ac:dyDescent="0.25">
      <c r="I25538"/>
      <c r="J25538"/>
      <c r="K25538"/>
      <c r="L25538"/>
    </row>
    <row r="25539" spans="9:12" ht="15" x14ac:dyDescent="0.25">
      <c r="I25539"/>
      <c r="J25539"/>
      <c r="K25539"/>
      <c r="L25539"/>
    </row>
    <row r="25540" spans="9:12" ht="15" x14ac:dyDescent="0.25">
      <c r="I25540"/>
      <c r="J25540"/>
      <c r="K25540"/>
      <c r="L25540"/>
    </row>
    <row r="25541" spans="9:12" ht="15" x14ac:dyDescent="0.25">
      <c r="I25541"/>
      <c r="J25541"/>
      <c r="K25541"/>
      <c r="L25541"/>
    </row>
    <row r="25542" spans="9:12" ht="15" x14ac:dyDescent="0.25">
      <c r="I25542"/>
      <c r="J25542"/>
      <c r="K25542"/>
      <c r="L25542"/>
    </row>
    <row r="25543" spans="9:12" ht="15" x14ac:dyDescent="0.25">
      <c r="I25543"/>
      <c r="J25543"/>
      <c r="K25543"/>
      <c r="L25543"/>
    </row>
    <row r="25544" spans="9:12" ht="15" x14ac:dyDescent="0.25">
      <c r="I25544"/>
      <c r="J25544"/>
      <c r="K25544"/>
      <c r="L25544"/>
    </row>
    <row r="25545" spans="9:12" ht="15" x14ac:dyDescent="0.25">
      <c r="I25545"/>
      <c r="J25545"/>
      <c r="K25545"/>
      <c r="L25545"/>
    </row>
    <row r="25546" spans="9:12" ht="15" x14ac:dyDescent="0.25">
      <c r="I25546"/>
      <c r="J25546"/>
      <c r="K25546"/>
      <c r="L25546"/>
    </row>
    <row r="25547" spans="9:12" ht="15" x14ac:dyDescent="0.25">
      <c r="I25547"/>
      <c r="J25547"/>
      <c r="K25547"/>
      <c r="L25547"/>
    </row>
    <row r="25548" spans="9:12" ht="15" x14ac:dyDescent="0.25">
      <c r="I25548"/>
      <c r="J25548"/>
      <c r="K25548"/>
      <c r="L25548"/>
    </row>
    <row r="25549" spans="9:12" ht="15" x14ac:dyDescent="0.25">
      <c r="I25549"/>
      <c r="J25549"/>
      <c r="K25549"/>
      <c r="L25549"/>
    </row>
    <row r="25550" spans="9:12" ht="15" x14ac:dyDescent="0.25">
      <c r="I25550"/>
      <c r="J25550"/>
      <c r="K25550"/>
      <c r="L25550"/>
    </row>
    <row r="25551" spans="9:12" ht="15" x14ac:dyDescent="0.25">
      <c r="I25551"/>
      <c r="J25551"/>
      <c r="K25551"/>
      <c r="L25551"/>
    </row>
    <row r="25552" spans="9:12" ht="15" x14ac:dyDescent="0.25">
      <c r="I25552"/>
      <c r="J25552"/>
      <c r="K25552"/>
      <c r="L25552"/>
    </row>
    <row r="25553" spans="9:12" ht="15" x14ac:dyDescent="0.25">
      <c r="I25553"/>
      <c r="J25553"/>
      <c r="K25553"/>
      <c r="L25553"/>
    </row>
    <row r="25554" spans="9:12" ht="15" x14ac:dyDescent="0.25">
      <c r="I25554"/>
      <c r="J25554"/>
      <c r="K25554"/>
      <c r="L25554"/>
    </row>
    <row r="25555" spans="9:12" ht="15" x14ac:dyDescent="0.25">
      <c r="I25555"/>
      <c r="J25555"/>
      <c r="K25555"/>
      <c r="L25555"/>
    </row>
    <row r="25556" spans="9:12" ht="15" x14ac:dyDescent="0.25">
      <c r="I25556"/>
      <c r="J25556"/>
      <c r="K25556"/>
      <c r="L25556"/>
    </row>
    <row r="25557" spans="9:12" ht="15" x14ac:dyDescent="0.25">
      <c r="I25557"/>
      <c r="J25557"/>
      <c r="K25557"/>
      <c r="L25557"/>
    </row>
    <row r="25558" spans="9:12" ht="15" x14ac:dyDescent="0.25">
      <c r="I25558"/>
      <c r="J25558"/>
      <c r="K25558"/>
      <c r="L25558"/>
    </row>
    <row r="25559" spans="9:12" ht="15" x14ac:dyDescent="0.25">
      <c r="I25559"/>
      <c r="J25559"/>
      <c r="K25559"/>
      <c r="L25559"/>
    </row>
    <row r="25560" spans="9:12" ht="15" x14ac:dyDescent="0.25">
      <c r="I25560"/>
      <c r="J25560"/>
      <c r="K25560"/>
      <c r="L25560"/>
    </row>
    <row r="25561" spans="9:12" ht="15" x14ac:dyDescent="0.25">
      <c r="I25561"/>
      <c r="J25561"/>
      <c r="K25561"/>
      <c r="L25561"/>
    </row>
    <row r="25562" spans="9:12" ht="15" x14ac:dyDescent="0.25">
      <c r="I25562"/>
      <c r="J25562"/>
      <c r="K25562"/>
      <c r="L25562"/>
    </row>
    <row r="25563" spans="9:12" ht="15" x14ac:dyDescent="0.25">
      <c r="I25563"/>
      <c r="J25563"/>
      <c r="K25563"/>
      <c r="L25563"/>
    </row>
    <row r="25564" spans="9:12" ht="15" x14ac:dyDescent="0.25">
      <c r="I25564"/>
      <c r="J25564"/>
      <c r="K25564"/>
      <c r="L25564"/>
    </row>
    <row r="25565" spans="9:12" ht="15" x14ac:dyDescent="0.25">
      <c r="I25565"/>
      <c r="J25565"/>
      <c r="K25565"/>
      <c r="L25565"/>
    </row>
    <row r="25566" spans="9:12" ht="15" x14ac:dyDescent="0.25">
      <c r="I25566"/>
      <c r="J25566"/>
      <c r="K25566"/>
      <c r="L25566"/>
    </row>
    <row r="25567" spans="9:12" ht="15" x14ac:dyDescent="0.25">
      <c r="I25567"/>
      <c r="J25567"/>
      <c r="K25567"/>
      <c r="L25567"/>
    </row>
    <row r="25568" spans="9:12" ht="15" x14ac:dyDescent="0.25">
      <c r="I25568"/>
      <c r="J25568"/>
      <c r="K25568"/>
      <c r="L25568"/>
    </row>
    <row r="25569" spans="9:12" ht="15" x14ac:dyDescent="0.25">
      <c r="I25569"/>
      <c r="J25569"/>
      <c r="K25569"/>
      <c r="L25569"/>
    </row>
    <row r="25570" spans="9:12" ht="15" x14ac:dyDescent="0.25">
      <c r="I25570"/>
      <c r="J25570"/>
      <c r="K25570"/>
      <c r="L25570"/>
    </row>
    <row r="25571" spans="9:12" ht="15" x14ac:dyDescent="0.25">
      <c r="I25571"/>
      <c r="J25571"/>
      <c r="K25571"/>
      <c r="L25571"/>
    </row>
    <row r="25572" spans="9:12" ht="15" x14ac:dyDescent="0.25">
      <c r="I25572"/>
      <c r="J25572"/>
      <c r="K25572"/>
      <c r="L25572"/>
    </row>
    <row r="25573" spans="9:12" ht="15" x14ac:dyDescent="0.25">
      <c r="I25573"/>
      <c r="J25573"/>
      <c r="K25573"/>
      <c r="L25573"/>
    </row>
    <row r="25574" spans="9:12" ht="15" x14ac:dyDescent="0.25">
      <c r="I25574"/>
      <c r="J25574"/>
      <c r="K25574"/>
      <c r="L25574"/>
    </row>
    <row r="25575" spans="9:12" ht="15" x14ac:dyDescent="0.25">
      <c r="I25575"/>
      <c r="J25575"/>
      <c r="K25575"/>
      <c r="L25575"/>
    </row>
    <row r="25576" spans="9:12" ht="15" x14ac:dyDescent="0.25">
      <c r="I25576"/>
      <c r="J25576"/>
      <c r="K25576"/>
      <c r="L25576"/>
    </row>
    <row r="25577" spans="9:12" ht="15" x14ac:dyDescent="0.25">
      <c r="I25577"/>
      <c r="J25577"/>
      <c r="K25577"/>
      <c r="L25577"/>
    </row>
    <row r="25578" spans="9:12" ht="15" x14ac:dyDescent="0.25">
      <c r="I25578"/>
      <c r="J25578"/>
      <c r="K25578"/>
      <c r="L25578"/>
    </row>
    <row r="25579" spans="9:12" ht="15" x14ac:dyDescent="0.25">
      <c r="I25579"/>
      <c r="J25579"/>
      <c r="K25579"/>
      <c r="L25579"/>
    </row>
    <row r="25580" spans="9:12" ht="15" x14ac:dyDescent="0.25">
      <c r="I25580"/>
      <c r="J25580"/>
      <c r="K25580"/>
      <c r="L25580"/>
    </row>
    <row r="25581" spans="9:12" ht="15" x14ac:dyDescent="0.25">
      <c r="I25581"/>
      <c r="J25581"/>
      <c r="K25581"/>
      <c r="L25581"/>
    </row>
    <row r="25582" spans="9:12" ht="15" x14ac:dyDescent="0.25">
      <c r="I25582"/>
      <c r="J25582"/>
      <c r="K25582"/>
      <c r="L25582"/>
    </row>
    <row r="25583" spans="9:12" ht="15" x14ac:dyDescent="0.25">
      <c r="I25583"/>
      <c r="J25583"/>
      <c r="K25583"/>
      <c r="L25583"/>
    </row>
    <row r="25584" spans="9:12" ht="15" x14ac:dyDescent="0.25">
      <c r="I25584"/>
      <c r="J25584"/>
      <c r="K25584"/>
      <c r="L25584"/>
    </row>
    <row r="25585" spans="9:12" ht="15" x14ac:dyDescent="0.25">
      <c r="I25585"/>
      <c r="J25585"/>
      <c r="K25585"/>
      <c r="L25585"/>
    </row>
    <row r="25586" spans="9:12" ht="15" x14ac:dyDescent="0.25">
      <c r="I25586"/>
      <c r="J25586"/>
      <c r="K25586"/>
      <c r="L25586"/>
    </row>
    <row r="25587" spans="9:12" ht="15" x14ac:dyDescent="0.25">
      <c r="I25587"/>
      <c r="J25587"/>
      <c r="K25587"/>
      <c r="L25587"/>
    </row>
    <row r="25588" spans="9:12" ht="15" x14ac:dyDescent="0.25">
      <c r="I25588"/>
      <c r="J25588"/>
      <c r="K25588"/>
      <c r="L25588"/>
    </row>
    <row r="25589" spans="9:12" ht="15" x14ac:dyDescent="0.25">
      <c r="I25589"/>
      <c r="J25589"/>
      <c r="K25589"/>
      <c r="L25589"/>
    </row>
    <row r="25590" spans="9:12" ht="15" x14ac:dyDescent="0.25">
      <c r="I25590"/>
      <c r="J25590"/>
      <c r="K25590"/>
      <c r="L25590"/>
    </row>
    <row r="25591" spans="9:12" ht="15" x14ac:dyDescent="0.25">
      <c r="I25591"/>
      <c r="J25591"/>
      <c r="K25591"/>
      <c r="L25591"/>
    </row>
    <row r="25592" spans="9:12" ht="15" x14ac:dyDescent="0.25">
      <c r="I25592"/>
      <c r="J25592"/>
      <c r="K25592"/>
      <c r="L25592"/>
    </row>
    <row r="25593" spans="9:12" ht="15" x14ac:dyDescent="0.25">
      <c r="I25593"/>
      <c r="J25593"/>
      <c r="K25593"/>
      <c r="L25593"/>
    </row>
    <row r="25594" spans="9:12" ht="15" x14ac:dyDescent="0.25">
      <c r="I25594"/>
      <c r="J25594"/>
      <c r="K25594"/>
      <c r="L25594"/>
    </row>
    <row r="25595" spans="9:12" ht="15" x14ac:dyDescent="0.25">
      <c r="I25595"/>
      <c r="J25595"/>
      <c r="K25595"/>
      <c r="L25595"/>
    </row>
    <row r="25596" spans="9:12" ht="15" x14ac:dyDescent="0.25">
      <c r="I25596"/>
      <c r="J25596"/>
      <c r="K25596"/>
      <c r="L25596"/>
    </row>
    <row r="25597" spans="9:12" ht="15" x14ac:dyDescent="0.25">
      <c r="I25597"/>
      <c r="J25597"/>
      <c r="K25597"/>
      <c r="L25597"/>
    </row>
    <row r="25598" spans="9:12" ht="15" x14ac:dyDescent="0.25">
      <c r="I25598"/>
      <c r="J25598"/>
      <c r="K25598"/>
      <c r="L25598"/>
    </row>
    <row r="25599" spans="9:12" ht="15" x14ac:dyDescent="0.25">
      <c r="I25599"/>
      <c r="J25599"/>
      <c r="K25599"/>
      <c r="L25599"/>
    </row>
    <row r="25600" spans="9:12" ht="15" x14ac:dyDescent="0.25">
      <c r="I25600"/>
      <c r="J25600"/>
      <c r="K25600"/>
      <c r="L25600"/>
    </row>
    <row r="25601" spans="9:12" ht="15" x14ac:dyDescent="0.25">
      <c r="I25601"/>
      <c r="J25601"/>
      <c r="K25601"/>
      <c r="L25601"/>
    </row>
    <row r="25602" spans="9:12" ht="15" x14ac:dyDescent="0.25">
      <c r="I25602"/>
      <c r="J25602"/>
      <c r="K25602"/>
      <c r="L25602"/>
    </row>
    <row r="25603" spans="9:12" ht="15" x14ac:dyDescent="0.25">
      <c r="I25603"/>
      <c r="J25603"/>
      <c r="K25603"/>
      <c r="L25603"/>
    </row>
    <row r="25604" spans="9:12" ht="15" x14ac:dyDescent="0.25">
      <c r="I25604"/>
      <c r="J25604"/>
      <c r="K25604"/>
      <c r="L25604"/>
    </row>
    <row r="25605" spans="9:12" ht="15" x14ac:dyDescent="0.25">
      <c r="I25605"/>
      <c r="J25605"/>
      <c r="K25605"/>
      <c r="L25605"/>
    </row>
    <row r="25606" spans="9:12" ht="15" x14ac:dyDescent="0.25">
      <c r="I25606"/>
      <c r="J25606"/>
      <c r="K25606"/>
      <c r="L25606"/>
    </row>
    <row r="25607" spans="9:12" ht="15" x14ac:dyDescent="0.25">
      <c r="I25607"/>
      <c r="J25607"/>
      <c r="K25607"/>
      <c r="L25607"/>
    </row>
    <row r="25608" spans="9:12" ht="15" x14ac:dyDescent="0.25">
      <c r="I25608"/>
      <c r="J25608"/>
      <c r="K25608"/>
      <c r="L25608"/>
    </row>
    <row r="25609" spans="9:12" ht="15" x14ac:dyDescent="0.25">
      <c r="I25609"/>
      <c r="J25609"/>
      <c r="K25609"/>
      <c r="L25609"/>
    </row>
    <row r="25610" spans="9:12" ht="15" x14ac:dyDescent="0.25">
      <c r="I25610"/>
      <c r="J25610"/>
      <c r="K25610"/>
      <c r="L25610"/>
    </row>
    <row r="25611" spans="9:12" ht="15" x14ac:dyDescent="0.25">
      <c r="I25611"/>
      <c r="J25611"/>
      <c r="K25611"/>
      <c r="L25611"/>
    </row>
    <row r="25612" spans="9:12" ht="15" x14ac:dyDescent="0.25">
      <c r="I25612"/>
      <c r="J25612"/>
      <c r="K25612"/>
      <c r="L25612"/>
    </row>
    <row r="25613" spans="9:12" ht="15" x14ac:dyDescent="0.25">
      <c r="I25613"/>
      <c r="J25613"/>
      <c r="K25613"/>
      <c r="L25613"/>
    </row>
    <row r="25614" spans="9:12" ht="15" x14ac:dyDescent="0.25">
      <c r="I25614"/>
      <c r="J25614"/>
      <c r="K25614"/>
      <c r="L25614"/>
    </row>
    <row r="25615" spans="9:12" ht="15" x14ac:dyDescent="0.25">
      <c r="I25615"/>
      <c r="J25615"/>
      <c r="K25615"/>
      <c r="L25615"/>
    </row>
    <row r="25616" spans="9:12" ht="15" x14ac:dyDescent="0.25">
      <c r="I25616"/>
      <c r="J25616"/>
      <c r="K25616"/>
      <c r="L25616"/>
    </row>
    <row r="25617" spans="9:12" ht="15" x14ac:dyDescent="0.25">
      <c r="I25617"/>
      <c r="J25617"/>
      <c r="K25617"/>
      <c r="L25617"/>
    </row>
    <row r="25618" spans="9:12" ht="15" x14ac:dyDescent="0.25">
      <c r="I25618"/>
      <c r="J25618"/>
      <c r="K25618"/>
      <c r="L25618"/>
    </row>
    <row r="25619" spans="9:12" ht="15" x14ac:dyDescent="0.25">
      <c r="I25619"/>
      <c r="J25619"/>
      <c r="K25619"/>
      <c r="L25619"/>
    </row>
    <row r="25620" spans="9:12" ht="15" x14ac:dyDescent="0.25">
      <c r="I25620"/>
      <c r="J25620"/>
      <c r="K25620"/>
      <c r="L25620"/>
    </row>
    <row r="25621" spans="9:12" ht="15" x14ac:dyDescent="0.25">
      <c r="I25621"/>
      <c r="J25621"/>
      <c r="K25621"/>
      <c r="L25621"/>
    </row>
    <row r="25622" spans="9:12" ht="15" x14ac:dyDescent="0.25">
      <c r="I25622"/>
      <c r="J25622"/>
      <c r="K25622"/>
      <c r="L25622"/>
    </row>
    <row r="25623" spans="9:12" ht="15" x14ac:dyDescent="0.25">
      <c r="I25623"/>
      <c r="J25623"/>
      <c r="K25623"/>
      <c r="L25623"/>
    </row>
    <row r="25624" spans="9:12" ht="15" x14ac:dyDescent="0.25">
      <c r="I25624"/>
      <c r="J25624"/>
      <c r="K25624"/>
      <c r="L25624"/>
    </row>
    <row r="25625" spans="9:12" ht="15" x14ac:dyDescent="0.25">
      <c r="I25625"/>
      <c r="J25625"/>
      <c r="K25625"/>
      <c r="L25625"/>
    </row>
    <row r="25626" spans="9:12" ht="15" x14ac:dyDescent="0.25">
      <c r="I25626"/>
      <c r="J25626"/>
      <c r="K25626"/>
      <c r="L25626"/>
    </row>
    <row r="25627" spans="9:12" ht="15" x14ac:dyDescent="0.25">
      <c r="I25627"/>
      <c r="J25627"/>
      <c r="K25627"/>
      <c r="L25627"/>
    </row>
    <row r="25628" spans="9:12" ht="15" x14ac:dyDescent="0.25">
      <c r="I25628"/>
      <c r="J25628"/>
      <c r="K25628"/>
      <c r="L25628"/>
    </row>
    <row r="25629" spans="9:12" ht="15" x14ac:dyDescent="0.25">
      <c r="I25629"/>
      <c r="J25629"/>
      <c r="K25629"/>
      <c r="L25629"/>
    </row>
    <row r="25630" spans="9:12" ht="15" x14ac:dyDescent="0.25">
      <c r="I25630"/>
      <c r="J25630"/>
      <c r="K25630"/>
      <c r="L25630"/>
    </row>
    <row r="25631" spans="9:12" ht="15" x14ac:dyDescent="0.25">
      <c r="I25631"/>
      <c r="J25631"/>
      <c r="K25631"/>
      <c r="L25631"/>
    </row>
    <row r="25632" spans="9:12" ht="15" x14ac:dyDescent="0.25">
      <c r="I25632"/>
      <c r="J25632"/>
      <c r="K25632"/>
      <c r="L25632"/>
    </row>
    <row r="25633" spans="9:12" ht="15" x14ac:dyDescent="0.25">
      <c r="I25633"/>
      <c r="J25633"/>
      <c r="K25633"/>
      <c r="L25633"/>
    </row>
    <row r="25634" spans="9:12" ht="15" x14ac:dyDescent="0.25">
      <c r="I25634"/>
      <c r="J25634"/>
      <c r="K25634"/>
      <c r="L25634"/>
    </row>
    <row r="25635" spans="9:12" ht="15" x14ac:dyDescent="0.25">
      <c r="I25635"/>
      <c r="J25635"/>
      <c r="K25635"/>
      <c r="L25635"/>
    </row>
    <row r="25636" spans="9:12" ht="15" x14ac:dyDescent="0.25">
      <c r="I25636"/>
      <c r="J25636"/>
      <c r="K25636"/>
      <c r="L25636"/>
    </row>
    <row r="25637" spans="9:12" ht="15" x14ac:dyDescent="0.25">
      <c r="I25637"/>
      <c r="J25637"/>
      <c r="K25637"/>
      <c r="L25637"/>
    </row>
    <row r="25638" spans="9:12" ht="15" x14ac:dyDescent="0.25">
      <c r="I25638"/>
      <c r="J25638"/>
      <c r="K25638"/>
      <c r="L25638"/>
    </row>
    <row r="25639" spans="9:12" ht="15" x14ac:dyDescent="0.25">
      <c r="I25639"/>
      <c r="J25639"/>
      <c r="K25639"/>
      <c r="L25639"/>
    </row>
    <row r="25640" spans="9:12" ht="15" x14ac:dyDescent="0.25">
      <c r="I25640"/>
      <c r="J25640"/>
      <c r="K25640"/>
      <c r="L25640"/>
    </row>
    <row r="25641" spans="9:12" ht="15" x14ac:dyDescent="0.25">
      <c r="I25641"/>
      <c r="J25641"/>
      <c r="K25641"/>
      <c r="L25641"/>
    </row>
    <row r="25642" spans="9:12" ht="15" x14ac:dyDescent="0.25">
      <c r="I25642"/>
      <c r="J25642"/>
      <c r="K25642"/>
      <c r="L25642"/>
    </row>
    <row r="25643" spans="9:12" ht="15" x14ac:dyDescent="0.25">
      <c r="I25643"/>
      <c r="J25643"/>
      <c r="K25643"/>
      <c r="L25643"/>
    </row>
    <row r="25644" spans="9:12" ht="15" x14ac:dyDescent="0.25">
      <c r="I25644"/>
      <c r="J25644"/>
      <c r="K25644"/>
      <c r="L25644"/>
    </row>
    <row r="25645" spans="9:12" ht="15" x14ac:dyDescent="0.25">
      <c r="I25645"/>
      <c r="J25645"/>
      <c r="K25645"/>
      <c r="L25645"/>
    </row>
    <row r="25646" spans="9:12" ht="15" x14ac:dyDescent="0.25">
      <c r="I25646"/>
      <c r="J25646"/>
      <c r="K25646"/>
      <c r="L25646"/>
    </row>
    <row r="25647" spans="9:12" ht="15" x14ac:dyDescent="0.25">
      <c r="I25647"/>
      <c r="J25647"/>
      <c r="K25647"/>
      <c r="L25647"/>
    </row>
    <row r="25648" spans="9:12" ht="15" x14ac:dyDescent="0.25">
      <c r="I25648"/>
      <c r="J25648"/>
      <c r="K25648"/>
      <c r="L25648"/>
    </row>
    <row r="25649" spans="9:12" ht="15" x14ac:dyDescent="0.25">
      <c r="I25649"/>
      <c r="J25649"/>
      <c r="K25649"/>
      <c r="L25649"/>
    </row>
    <row r="25650" spans="9:12" ht="15" x14ac:dyDescent="0.25">
      <c r="I25650"/>
      <c r="J25650"/>
      <c r="K25650"/>
      <c r="L25650"/>
    </row>
    <row r="25651" spans="9:12" ht="15" x14ac:dyDescent="0.25">
      <c r="I25651"/>
      <c r="J25651"/>
      <c r="K25651"/>
      <c r="L25651"/>
    </row>
    <row r="25652" spans="9:12" ht="15" x14ac:dyDescent="0.25">
      <c r="I25652"/>
      <c r="J25652"/>
      <c r="K25652"/>
      <c r="L25652"/>
    </row>
    <row r="25653" spans="9:12" ht="15" x14ac:dyDescent="0.25">
      <c r="I25653"/>
      <c r="J25653"/>
      <c r="K25653"/>
      <c r="L25653"/>
    </row>
    <row r="25654" spans="9:12" ht="15" x14ac:dyDescent="0.25">
      <c r="I25654"/>
      <c r="J25654"/>
      <c r="K25654"/>
      <c r="L25654"/>
    </row>
    <row r="25655" spans="9:12" ht="15" x14ac:dyDescent="0.25">
      <c r="I25655"/>
      <c r="J25655"/>
      <c r="K25655"/>
      <c r="L25655"/>
    </row>
    <row r="25656" spans="9:12" ht="15" x14ac:dyDescent="0.25">
      <c r="I25656"/>
      <c r="J25656"/>
      <c r="K25656"/>
      <c r="L25656"/>
    </row>
    <row r="25657" spans="9:12" ht="15" x14ac:dyDescent="0.25">
      <c r="I25657"/>
      <c r="J25657"/>
      <c r="K25657"/>
      <c r="L25657"/>
    </row>
    <row r="25658" spans="9:12" ht="15" x14ac:dyDescent="0.25">
      <c r="I25658"/>
      <c r="J25658"/>
      <c r="K25658"/>
      <c r="L25658"/>
    </row>
    <row r="25659" spans="9:12" ht="15" x14ac:dyDescent="0.25">
      <c r="I25659"/>
      <c r="J25659"/>
      <c r="K25659"/>
      <c r="L25659"/>
    </row>
    <row r="25660" spans="9:12" ht="15" x14ac:dyDescent="0.25">
      <c r="I25660"/>
      <c r="J25660"/>
      <c r="K25660"/>
      <c r="L25660"/>
    </row>
    <row r="25661" spans="9:12" ht="15" x14ac:dyDescent="0.25">
      <c r="I25661"/>
      <c r="J25661"/>
      <c r="K25661"/>
      <c r="L25661"/>
    </row>
    <row r="25662" spans="9:12" ht="15" x14ac:dyDescent="0.25">
      <c r="I25662"/>
      <c r="J25662"/>
      <c r="K25662"/>
      <c r="L25662"/>
    </row>
    <row r="25663" spans="9:12" ht="15" x14ac:dyDescent="0.25">
      <c r="I25663"/>
      <c r="J25663"/>
      <c r="K25663"/>
      <c r="L25663"/>
    </row>
    <row r="25664" spans="9:12" ht="15" x14ac:dyDescent="0.25">
      <c r="I25664"/>
      <c r="J25664"/>
      <c r="K25664"/>
      <c r="L25664"/>
    </row>
    <row r="25665" spans="9:12" ht="15" x14ac:dyDescent="0.25">
      <c r="I25665"/>
      <c r="J25665"/>
      <c r="K25665"/>
      <c r="L25665"/>
    </row>
    <row r="25666" spans="9:12" ht="15" x14ac:dyDescent="0.25">
      <c r="I25666"/>
      <c r="J25666"/>
      <c r="K25666"/>
      <c r="L25666"/>
    </row>
    <row r="25667" spans="9:12" ht="15" x14ac:dyDescent="0.25">
      <c r="I25667"/>
      <c r="J25667"/>
      <c r="K25667"/>
      <c r="L25667"/>
    </row>
    <row r="25668" spans="9:12" ht="15" x14ac:dyDescent="0.25">
      <c r="I25668"/>
      <c r="J25668"/>
      <c r="K25668"/>
      <c r="L25668"/>
    </row>
    <row r="25669" spans="9:12" ht="15" x14ac:dyDescent="0.25">
      <c r="I25669"/>
      <c r="J25669"/>
      <c r="K25669"/>
      <c r="L25669"/>
    </row>
    <row r="25670" spans="9:12" ht="15" x14ac:dyDescent="0.25">
      <c r="I25670"/>
      <c r="J25670"/>
      <c r="K25670"/>
      <c r="L25670"/>
    </row>
    <row r="25671" spans="9:12" ht="15" x14ac:dyDescent="0.25">
      <c r="I25671"/>
      <c r="J25671"/>
      <c r="K25671"/>
      <c r="L25671"/>
    </row>
    <row r="25672" spans="9:12" ht="15" x14ac:dyDescent="0.25">
      <c r="I25672"/>
      <c r="J25672"/>
      <c r="K25672"/>
      <c r="L25672"/>
    </row>
    <row r="25673" spans="9:12" ht="15" x14ac:dyDescent="0.25">
      <c r="I25673"/>
      <c r="J25673"/>
      <c r="K25673"/>
      <c r="L25673"/>
    </row>
    <row r="25674" spans="9:12" ht="15" x14ac:dyDescent="0.25">
      <c r="I25674"/>
      <c r="J25674"/>
      <c r="K25674"/>
      <c r="L25674"/>
    </row>
    <row r="25675" spans="9:12" ht="15" x14ac:dyDescent="0.25">
      <c r="I25675"/>
      <c r="J25675"/>
      <c r="K25675"/>
      <c r="L25675"/>
    </row>
    <row r="25676" spans="9:12" ht="15" x14ac:dyDescent="0.25">
      <c r="I25676"/>
      <c r="J25676"/>
      <c r="K25676"/>
      <c r="L25676"/>
    </row>
    <row r="25677" spans="9:12" ht="15" x14ac:dyDescent="0.25">
      <c r="I25677"/>
      <c r="J25677"/>
      <c r="K25677"/>
      <c r="L25677"/>
    </row>
    <row r="25678" spans="9:12" ht="15" x14ac:dyDescent="0.25">
      <c r="I25678"/>
      <c r="J25678"/>
      <c r="K25678"/>
      <c r="L25678"/>
    </row>
    <row r="25679" spans="9:12" ht="15" x14ac:dyDescent="0.25">
      <c r="I25679"/>
      <c r="J25679"/>
      <c r="K25679"/>
      <c r="L25679"/>
    </row>
    <row r="25680" spans="9:12" ht="15" x14ac:dyDescent="0.25">
      <c r="I25680"/>
      <c r="J25680"/>
      <c r="K25680"/>
      <c r="L25680"/>
    </row>
    <row r="25681" spans="9:12" ht="15" x14ac:dyDescent="0.25">
      <c r="I25681"/>
      <c r="J25681"/>
      <c r="K25681"/>
      <c r="L25681"/>
    </row>
    <row r="25682" spans="9:12" ht="15" x14ac:dyDescent="0.25">
      <c r="I25682"/>
      <c r="J25682"/>
      <c r="K25682"/>
      <c r="L25682"/>
    </row>
    <row r="25683" spans="9:12" ht="15" x14ac:dyDescent="0.25">
      <c r="I25683"/>
      <c r="J25683"/>
      <c r="K25683"/>
      <c r="L25683"/>
    </row>
    <row r="25684" spans="9:12" ht="15" x14ac:dyDescent="0.25">
      <c r="I25684"/>
      <c r="J25684"/>
      <c r="K25684"/>
      <c r="L25684"/>
    </row>
    <row r="25685" spans="9:12" ht="15" x14ac:dyDescent="0.25">
      <c r="I25685"/>
      <c r="J25685"/>
      <c r="K25685"/>
      <c r="L25685"/>
    </row>
    <row r="25686" spans="9:12" ht="15" x14ac:dyDescent="0.25">
      <c r="I25686"/>
      <c r="J25686"/>
      <c r="K25686"/>
      <c r="L25686"/>
    </row>
    <row r="25687" spans="9:12" ht="15" x14ac:dyDescent="0.25">
      <c r="I25687"/>
      <c r="J25687"/>
      <c r="K25687"/>
      <c r="L25687"/>
    </row>
    <row r="25688" spans="9:12" ht="15" x14ac:dyDescent="0.25">
      <c r="I25688"/>
      <c r="J25688"/>
      <c r="K25688"/>
      <c r="L25688"/>
    </row>
    <row r="25689" spans="9:12" ht="15" x14ac:dyDescent="0.25">
      <c r="I25689"/>
      <c r="J25689"/>
      <c r="K25689"/>
      <c r="L25689"/>
    </row>
    <row r="25690" spans="9:12" ht="15" x14ac:dyDescent="0.25">
      <c r="I25690"/>
      <c r="J25690"/>
      <c r="K25690"/>
      <c r="L25690"/>
    </row>
    <row r="25691" spans="9:12" ht="15" x14ac:dyDescent="0.25">
      <c r="I25691"/>
      <c r="J25691"/>
      <c r="K25691"/>
      <c r="L25691"/>
    </row>
    <row r="25692" spans="9:12" ht="15" x14ac:dyDescent="0.25">
      <c r="I25692"/>
      <c r="J25692"/>
      <c r="K25692"/>
      <c r="L25692"/>
    </row>
    <row r="25693" spans="9:12" ht="15" x14ac:dyDescent="0.25">
      <c r="I25693"/>
      <c r="J25693"/>
      <c r="K25693"/>
      <c r="L25693"/>
    </row>
    <row r="25694" spans="9:12" ht="15" x14ac:dyDescent="0.25">
      <c r="I25694"/>
      <c r="J25694"/>
      <c r="K25694"/>
      <c r="L25694"/>
    </row>
    <row r="25695" spans="9:12" ht="15" x14ac:dyDescent="0.25">
      <c r="I25695"/>
      <c r="J25695"/>
      <c r="K25695"/>
      <c r="L25695"/>
    </row>
    <row r="25696" spans="9:12" ht="15" x14ac:dyDescent="0.25">
      <c r="I25696"/>
      <c r="J25696"/>
      <c r="K25696"/>
      <c r="L25696"/>
    </row>
    <row r="25697" spans="9:12" ht="15" x14ac:dyDescent="0.25">
      <c r="I25697"/>
      <c r="J25697"/>
      <c r="K25697"/>
      <c r="L25697"/>
    </row>
    <row r="25698" spans="9:12" ht="15" x14ac:dyDescent="0.25">
      <c r="I25698"/>
      <c r="J25698"/>
      <c r="K25698"/>
      <c r="L25698"/>
    </row>
    <row r="25699" spans="9:12" ht="15" x14ac:dyDescent="0.25">
      <c r="I25699"/>
      <c r="J25699"/>
      <c r="K25699"/>
      <c r="L25699"/>
    </row>
    <row r="25700" spans="9:12" ht="15" x14ac:dyDescent="0.25">
      <c r="I25700"/>
      <c r="J25700"/>
      <c r="K25700"/>
      <c r="L25700"/>
    </row>
    <row r="25701" spans="9:12" ht="15" x14ac:dyDescent="0.25">
      <c r="I25701"/>
      <c r="J25701"/>
      <c r="K25701"/>
      <c r="L25701"/>
    </row>
    <row r="25702" spans="9:12" ht="15" x14ac:dyDescent="0.25">
      <c r="I25702"/>
      <c r="J25702"/>
      <c r="K25702"/>
      <c r="L25702"/>
    </row>
    <row r="25703" spans="9:12" ht="15" x14ac:dyDescent="0.25">
      <c r="I25703"/>
      <c r="J25703"/>
      <c r="K25703"/>
      <c r="L25703"/>
    </row>
    <row r="25704" spans="9:12" ht="15" x14ac:dyDescent="0.25">
      <c r="I25704"/>
      <c r="J25704"/>
      <c r="K25704"/>
      <c r="L25704"/>
    </row>
    <row r="25705" spans="9:12" ht="15" x14ac:dyDescent="0.25">
      <c r="I25705"/>
      <c r="J25705"/>
      <c r="K25705"/>
      <c r="L25705"/>
    </row>
    <row r="25706" spans="9:12" ht="15" x14ac:dyDescent="0.25">
      <c r="I25706"/>
      <c r="J25706"/>
      <c r="K25706"/>
      <c r="L25706"/>
    </row>
    <row r="25707" spans="9:12" ht="15" x14ac:dyDescent="0.25">
      <c r="I25707"/>
      <c r="J25707"/>
      <c r="K25707"/>
      <c r="L25707"/>
    </row>
    <row r="25708" spans="9:12" ht="15" x14ac:dyDescent="0.25">
      <c r="I25708"/>
      <c r="J25708"/>
      <c r="K25708"/>
      <c r="L25708"/>
    </row>
    <row r="25709" spans="9:12" ht="15" x14ac:dyDescent="0.25">
      <c r="I25709"/>
      <c r="J25709"/>
      <c r="K25709"/>
      <c r="L25709"/>
    </row>
    <row r="25710" spans="9:12" ht="15" x14ac:dyDescent="0.25">
      <c r="I25710"/>
      <c r="J25710"/>
      <c r="K25710"/>
      <c r="L25710"/>
    </row>
    <row r="25711" spans="9:12" ht="15" x14ac:dyDescent="0.25">
      <c r="I25711"/>
      <c r="J25711"/>
      <c r="K25711"/>
      <c r="L25711"/>
    </row>
    <row r="25712" spans="9:12" ht="15" x14ac:dyDescent="0.25">
      <c r="I25712"/>
      <c r="J25712"/>
      <c r="K25712"/>
      <c r="L25712"/>
    </row>
    <row r="25713" spans="9:12" ht="15" x14ac:dyDescent="0.25">
      <c r="I25713"/>
      <c r="J25713"/>
      <c r="K25713"/>
      <c r="L25713"/>
    </row>
    <row r="25714" spans="9:12" ht="15" x14ac:dyDescent="0.25">
      <c r="I25714"/>
      <c r="J25714"/>
      <c r="K25714"/>
      <c r="L25714"/>
    </row>
    <row r="25715" spans="9:12" ht="15" x14ac:dyDescent="0.25">
      <c r="I25715"/>
      <c r="J25715"/>
      <c r="K25715"/>
      <c r="L25715"/>
    </row>
    <row r="25716" spans="9:12" ht="15" x14ac:dyDescent="0.25">
      <c r="I25716"/>
      <c r="J25716"/>
      <c r="K25716"/>
      <c r="L25716"/>
    </row>
    <row r="25717" spans="9:12" ht="15" x14ac:dyDescent="0.25">
      <c r="I25717"/>
      <c r="J25717"/>
      <c r="K25717"/>
      <c r="L25717"/>
    </row>
    <row r="25718" spans="9:12" ht="15" x14ac:dyDescent="0.25">
      <c r="I25718"/>
      <c r="J25718"/>
      <c r="K25718"/>
      <c r="L25718"/>
    </row>
    <row r="25719" spans="9:12" ht="15" x14ac:dyDescent="0.25">
      <c r="I25719"/>
      <c r="J25719"/>
      <c r="K25719"/>
      <c r="L25719"/>
    </row>
    <row r="25720" spans="9:12" ht="15" x14ac:dyDescent="0.25">
      <c r="I25720"/>
      <c r="J25720"/>
      <c r="K25720"/>
      <c r="L25720"/>
    </row>
    <row r="25721" spans="9:12" ht="15" x14ac:dyDescent="0.25">
      <c r="I25721"/>
      <c r="J25721"/>
      <c r="K25721"/>
      <c r="L25721"/>
    </row>
    <row r="25722" spans="9:12" ht="15" x14ac:dyDescent="0.25">
      <c r="I25722"/>
      <c r="J25722"/>
      <c r="K25722"/>
      <c r="L25722"/>
    </row>
    <row r="25723" spans="9:12" ht="15" x14ac:dyDescent="0.25">
      <c r="I25723"/>
      <c r="J25723"/>
      <c r="K25723"/>
      <c r="L25723"/>
    </row>
    <row r="25724" spans="9:12" ht="15" x14ac:dyDescent="0.25">
      <c r="I25724"/>
      <c r="J25724"/>
      <c r="K25724"/>
      <c r="L25724"/>
    </row>
    <row r="25725" spans="9:12" ht="15" x14ac:dyDescent="0.25">
      <c r="I25725"/>
      <c r="J25725"/>
      <c r="K25725"/>
      <c r="L25725"/>
    </row>
    <row r="25726" spans="9:12" ht="15" x14ac:dyDescent="0.25">
      <c r="I25726"/>
      <c r="J25726"/>
      <c r="K25726"/>
      <c r="L25726"/>
    </row>
    <row r="25727" spans="9:12" ht="15" x14ac:dyDescent="0.25">
      <c r="I25727"/>
      <c r="J25727"/>
      <c r="K25727"/>
      <c r="L25727"/>
    </row>
    <row r="25728" spans="9:12" ht="15" x14ac:dyDescent="0.25">
      <c r="I25728"/>
      <c r="J25728"/>
      <c r="K25728"/>
      <c r="L25728"/>
    </row>
    <row r="25729" spans="9:12" ht="15" x14ac:dyDescent="0.25">
      <c r="I25729"/>
      <c r="J25729"/>
      <c r="K25729"/>
      <c r="L25729"/>
    </row>
    <row r="25730" spans="9:12" ht="15" x14ac:dyDescent="0.25">
      <c r="I25730"/>
      <c r="J25730"/>
      <c r="K25730"/>
      <c r="L25730"/>
    </row>
    <row r="25731" spans="9:12" ht="15" x14ac:dyDescent="0.25">
      <c r="I25731"/>
      <c r="J25731"/>
      <c r="K25731"/>
      <c r="L25731"/>
    </row>
    <row r="25732" spans="9:12" ht="15" x14ac:dyDescent="0.25">
      <c r="I25732"/>
      <c r="J25732"/>
      <c r="K25732"/>
      <c r="L25732"/>
    </row>
    <row r="25733" spans="9:12" ht="15" x14ac:dyDescent="0.25">
      <c r="I25733"/>
      <c r="J25733"/>
      <c r="K25733"/>
      <c r="L25733"/>
    </row>
    <row r="25734" spans="9:12" ht="15" x14ac:dyDescent="0.25">
      <c r="I25734"/>
      <c r="J25734"/>
      <c r="K25734"/>
      <c r="L25734"/>
    </row>
    <row r="25735" spans="9:12" ht="15" x14ac:dyDescent="0.25">
      <c r="I25735"/>
      <c r="J25735"/>
      <c r="K25735"/>
      <c r="L25735"/>
    </row>
    <row r="25736" spans="9:12" ht="15" x14ac:dyDescent="0.25">
      <c r="I25736"/>
      <c r="J25736"/>
      <c r="K25736"/>
      <c r="L25736"/>
    </row>
    <row r="25737" spans="9:12" ht="15" x14ac:dyDescent="0.25">
      <c r="I25737"/>
      <c r="J25737"/>
      <c r="K25737"/>
      <c r="L25737"/>
    </row>
    <row r="25738" spans="9:12" ht="15" x14ac:dyDescent="0.25">
      <c r="I25738"/>
      <c r="J25738"/>
      <c r="K25738"/>
      <c r="L25738"/>
    </row>
    <row r="25739" spans="9:12" ht="15" x14ac:dyDescent="0.25">
      <c r="I25739"/>
      <c r="J25739"/>
      <c r="K25739"/>
      <c r="L25739"/>
    </row>
    <row r="25740" spans="9:12" ht="15" x14ac:dyDescent="0.25">
      <c r="I25740"/>
      <c r="J25740"/>
      <c r="K25740"/>
      <c r="L25740"/>
    </row>
    <row r="25741" spans="9:12" ht="15" x14ac:dyDescent="0.25">
      <c r="I25741"/>
      <c r="J25741"/>
      <c r="K25741"/>
      <c r="L25741"/>
    </row>
    <row r="25742" spans="9:12" ht="15" x14ac:dyDescent="0.25">
      <c r="I25742"/>
      <c r="J25742"/>
      <c r="K25742"/>
      <c r="L25742"/>
    </row>
    <row r="25743" spans="9:12" ht="15" x14ac:dyDescent="0.25">
      <c r="I25743"/>
      <c r="J25743"/>
      <c r="K25743"/>
      <c r="L25743"/>
    </row>
    <row r="25744" spans="9:12" ht="15" x14ac:dyDescent="0.25">
      <c r="I25744"/>
      <c r="J25744"/>
      <c r="K25744"/>
      <c r="L25744"/>
    </row>
    <row r="25745" spans="9:12" ht="15" x14ac:dyDescent="0.25">
      <c r="I25745"/>
      <c r="J25745"/>
      <c r="K25745"/>
      <c r="L25745"/>
    </row>
    <row r="25746" spans="9:12" ht="15" x14ac:dyDescent="0.25">
      <c r="I25746"/>
      <c r="J25746"/>
      <c r="K25746"/>
      <c r="L25746"/>
    </row>
    <row r="25747" spans="9:12" ht="15" x14ac:dyDescent="0.25">
      <c r="I25747"/>
      <c r="J25747"/>
      <c r="K25747"/>
      <c r="L25747"/>
    </row>
    <row r="25748" spans="9:12" ht="15" x14ac:dyDescent="0.25">
      <c r="I25748"/>
      <c r="J25748"/>
      <c r="K25748"/>
      <c r="L25748"/>
    </row>
    <row r="25749" spans="9:12" ht="15" x14ac:dyDescent="0.25">
      <c r="I25749"/>
      <c r="J25749"/>
      <c r="K25749"/>
      <c r="L25749"/>
    </row>
    <row r="25750" spans="9:12" ht="15" x14ac:dyDescent="0.25">
      <c r="I25750"/>
      <c r="J25750"/>
      <c r="K25750"/>
      <c r="L25750"/>
    </row>
    <row r="25751" spans="9:12" ht="15" x14ac:dyDescent="0.25">
      <c r="I25751"/>
      <c r="J25751"/>
      <c r="K25751"/>
      <c r="L25751"/>
    </row>
    <row r="25752" spans="9:12" ht="15" x14ac:dyDescent="0.25">
      <c r="I25752"/>
      <c r="J25752"/>
      <c r="K25752"/>
      <c r="L25752"/>
    </row>
    <row r="25753" spans="9:12" ht="15" x14ac:dyDescent="0.25">
      <c r="I25753"/>
      <c r="J25753"/>
      <c r="K25753"/>
      <c r="L25753"/>
    </row>
    <row r="25754" spans="9:12" ht="15" x14ac:dyDescent="0.25">
      <c r="I25754"/>
      <c r="J25754"/>
      <c r="K25754"/>
      <c r="L25754"/>
    </row>
    <row r="25755" spans="9:12" ht="15" x14ac:dyDescent="0.25">
      <c r="I25755"/>
      <c r="J25755"/>
      <c r="K25755"/>
      <c r="L25755"/>
    </row>
    <row r="25756" spans="9:12" ht="15" x14ac:dyDescent="0.25">
      <c r="I25756"/>
      <c r="J25756"/>
      <c r="K25756"/>
      <c r="L25756"/>
    </row>
    <row r="25757" spans="9:12" ht="15" x14ac:dyDescent="0.25">
      <c r="I25757"/>
      <c r="J25757"/>
      <c r="K25757"/>
      <c r="L25757"/>
    </row>
    <row r="25758" spans="9:12" ht="15" x14ac:dyDescent="0.25">
      <c r="I25758"/>
      <c r="J25758"/>
      <c r="K25758"/>
      <c r="L25758"/>
    </row>
    <row r="25759" spans="9:12" ht="15" x14ac:dyDescent="0.25">
      <c r="I25759"/>
      <c r="J25759"/>
      <c r="K25759"/>
      <c r="L25759"/>
    </row>
    <row r="25760" spans="9:12" ht="15" x14ac:dyDescent="0.25">
      <c r="I25760"/>
      <c r="J25760"/>
      <c r="K25760"/>
      <c r="L25760"/>
    </row>
    <row r="25761" spans="9:12" ht="15" x14ac:dyDescent="0.25">
      <c r="I25761"/>
      <c r="J25761"/>
      <c r="K25761"/>
      <c r="L25761"/>
    </row>
    <row r="25762" spans="9:12" ht="15" x14ac:dyDescent="0.25">
      <c r="I25762"/>
      <c r="J25762"/>
      <c r="K25762"/>
      <c r="L25762"/>
    </row>
    <row r="25763" spans="9:12" ht="15" x14ac:dyDescent="0.25">
      <c r="I25763"/>
      <c r="J25763"/>
      <c r="K25763"/>
      <c r="L25763"/>
    </row>
    <row r="25764" spans="9:12" ht="15" x14ac:dyDescent="0.25">
      <c r="I25764"/>
      <c r="J25764"/>
      <c r="K25764"/>
      <c r="L25764"/>
    </row>
    <row r="25765" spans="9:12" ht="15" x14ac:dyDescent="0.25">
      <c r="I25765"/>
      <c r="J25765"/>
      <c r="K25765"/>
      <c r="L25765"/>
    </row>
    <row r="25766" spans="9:12" ht="15" x14ac:dyDescent="0.25">
      <c r="I25766"/>
      <c r="J25766"/>
      <c r="K25766"/>
      <c r="L25766"/>
    </row>
    <row r="25767" spans="9:12" ht="15" x14ac:dyDescent="0.25">
      <c r="I25767"/>
      <c r="J25767"/>
      <c r="K25767"/>
      <c r="L25767"/>
    </row>
    <row r="25768" spans="9:12" ht="15" x14ac:dyDescent="0.25">
      <c r="I25768"/>
      <c r="J25768"/>
      <c r="K25768"/>
      <c r="L25768"/>
    </row>
    <row r="25769" spans="9:12" ht="15" x14ac:dyDescent="0.25">
      <c r="I25769"/>
      <c r="J25769"/>
      <c r="K25769"/>
      <c r="L25769"/>
    </row>
    <row r="25770" spans="9:12" ht="15" x14ac:dyDescent="0.25">
      <c r="I25770"/>
      <c r="J25770"/>
      <c r="K25770"/>
      <c r="L25770"/>
    </row>
    <row r="25771" spans="9:12" ht="15" x14ac:dyDescent="0.25">
      <c r="I25771"/>
      <c r="J25771"/>
      <c r="K25771"/>
      <c r="L25771"/>
    </row>
    <row r="25772" spans="9:12" ht="15" x14ac:dyDescent="0.25">
      <c r="I25772"/>
      <c r="J25772"/>
      <c r="K25772"/>
      <c r="L25772"/>
    </row>
    <row r="25773" spans="9:12" ht="15" x14ac:dyDescent="0.25">
      <c r="I25773"/>
      <c r="J25773"/>
      <c r="K25773"/>
      <c r="L25773"/>
    </row>
    <row r="25774" spans="9:12" ht="15" x14ac:dyDescent="0.25">
      <c r="I25774"/>
      <c r="J25774"/>
      <c r="K25774"/>
      <c r="L25774"/>
    </row>
    <row r="25775" spans="9:12" ht="15" x14ac:dyDescent="0.25">
      <c r="I25775"/>
      <c r="J25775"/>
      <c r="K25775"/>
      <c r="L25775"/>
    </row>
    <row r="25776" spans="9:12" ht="15" x14ac:dyDescent="0.25">
      <c r="I25776"/>
      <c r="J25776"/>
      <c r="K25776"/>
      <c r="L25776"/>
    </row>
    <row r="25777" spans="9:12" ht="15" x14ac:dyDescent="0.25">
      <c r="I25777"/>
      <c r="J25777"/>
      <c r="K25777"/>
      <c r="L25777"/>
    </row>
    <row r="25778" spans="9:12" ht="15" x14ac:dyDescent="0.25">
      <c r="I25778"/>
      <c r="J25778"/>
      <c r="K25778"/>
      <c r="L25778"/>
    </row>
    <row r="25779" spans="9:12" ht="15" x14ac:dyDescent="0.25">
      <c r="I25779"/>
      <c r="J25779"/>
      <c r="K25779"/>
      <c r="L25779"/>
    </row>
    <row r="25780" spans="9:12" ht="15" x14ac:dyDescent="0.25">
      <c r="I25780"/>
      <c r="J25780"/>
      <c r="K25780"/>
      <c r="L25780"/>
    </row>
    <row r="25781" spans="9:12" ht="15" x14ac:dyDescent="0.25">
      <c r="I25781"/>
      <c r="J25781"/>
      <c r="K25781"/>
      <c r="L25781"/>
    </row>
    <row r="25782" spans="9:12" ht="15" x14ac:dyDescent="0.25">
      <c r="I25782"/>
      <c r="J25782"/>
      <c r="K25782"/>
      <c r="L25782"/>
    </row>
    <row r="25783" spans="9:12" ht="15" x14ac:dyDescent="0.25">
      <c r="I25783"/>
      <c r="J25783"/>
      <c r="K25783"/>
      <c r="L25783"/>
    </row>
    <row r="25784" spans="9:12" ht="15" x14ac:dyDescent="0.25">
      <c r="I25784"/>
      <c r="J25784"/>
      <c r="K25784"/>
      <c r="L25784"/>
    </row>
    <row r="25785" spans="9:12" ht="15" x14ac:dyDescent="0.25">
      <c r="I25785"/>
      <c r="J25785"/>
      <c r="K25785"/>
      <c r="L25785"/>
    </row>
    <row r="25786" spans="9:12" ht="15" x14ac:dyDescent="0.25">
      <c r="I25786"/>
      <c r="J25786"/>
      <c r="K25786"/>
      <c r="L25786"/>
    </row>
    <row r="25787" spans="9:12" ht="15" x14ac:dyDescent="0.25">
      <c r="I25787"/>
      <c r="J25787"/>
      <c r="K25787"/>
      <c r="L25787"/>
    </row>
    <row r="25788" spans="9:12" ht="15" x14ac:dyDescent="0.25">
      <c r="I25788"/>
      <c r="J25788"/>
      <c r="K25788"/>
      <c r="L25788"/>
    </row>
    <row r="25789" spans="9:12" ht="15" x14ac:dyDescent="0.25">
      <c r="I25789"/>
      <c r="J25789"/>
      <c r="K25789"/>
      <c r="L25789"/>
    </row>
    <row r="25790" spans="9:12" ht="15" x14ac:dyDescent="0.25">
      <c r="I25790"/>
      <c r="J25790"/>
      <c r="K25790"/>
      <c r="L25790"/>
    </row>
    <row r="25791" spans="9:12" ht="15" x14ac:dyDescent="0.25">
      <c r="I25791"/>
      <c r="J25791"/>
      <c r="K25791"/>
      <c r="L25791"/>
    </row>
    <row r="25792" spans="9:12" ht="15" x14ac:dyDescent="0.25">
      <c r="I25792"/>
      <c r="J25792"/>
      <c r="K25792"/>
      <c r="L25792"/>
    </row>
    <row r="25793" spans="9:12" ht="15" x14ac:dyDescent="0.25">
      <c r="I25793"/>
      <c r="J25793"/>
      <c r="K25793"/>
      <c r="L25793"/>
    </row>
    <row r="25794" spans="9:12" ht="15" x14ac:dyDescent="0.25">
      <c r="I25794"/>
      <c r="J25794"/>
      <c r="K25794"/>
      <c r="L25794"/>
    </row>
    <row r="25795" spans="9:12" ht="15" x14ac:dyDescent="0.25">
      <c r="I25795"/>
      <c r="J25795"/>
      <c r="K25795"/>
      <c r="L25795"/>
    </row>
    <row r="25796" spans="9:12" ht="15" x14ac:dyDescent="0.25">
      <c r="I25796"/>
      <c r="J25796"/>
      <c r="K25796"/>
      <c r="L25796"/>
    </row>
    <row r="25797" spans="9:12" ht="15" x14ac:dyDescent="0.25">
      <c r="I25797"/>
      <c r="J25797"/>
      <c r="K25797"/>
      <c r="L25797"/>
    </row>
    <row r="25798" spans="9:12" ht="15" x14ac:dyDescent="0.25">
      <c r="I25798"/>
      <c r="J25798"/>
      <c r="K25798"/>
      <c r="L25798"/>
    </row>
    <row r="25799" spans="9:12" ht="15" x14ac:dyDescent="0.25">
      <c r="I25799"/>
      <c r="J25799"/>
      <c r="K25799"/>
      <c r="L25799"/>
    </row>
    <row r="25800" spans="9:12" ht="15" x14ac:dyDescent="0.25">
      <c r="I25800"/>
      <c r="J25800"/>
      <c r="K25800"/>
      <c r="L25800"/>
    </row>
    <row r="25801" spans="9:12" ht="15" x14ac:dyDescent="0.25">
      <c r="I25801"/>
      <c r="J25801"/>
      <c r="K25801"/>
      <c r="L25801"/>
    </row>
    <row r="25802" spans="9:12" ht="15" x14ac:dyDescent="0.25">
      <c r="I25802"/>
      <c r="J25802"/>
      <c r="K25802"/>
      <c r="L25802"/>
    </row>
    <row r="25803" spans="9:12" ht="15" x14ac:dyDescent="0.25">
      <c r="I25803"/>
      <c r="J25803"/>
      <c r="K25803"/>
      <c r="L25803"/>
    </row>
    <row r="25804" spans="9:12" ht="15" x14ac:dyDescent="0.25">
      <c r="I25804"/>
      <c r="J25804"/>
      <c r="K25804"/>
      <c r="L25804"/>
    </row>
    <row r="25805" spans="9:12" ht="15" x14ac:dyDescent="0.25">
      <c r="I25805"/>
      <c r="J25805"/>
      <c r="K25805"/>
      <c r="L25805"/>
    </row>
    <row r="25806" spans="9:12" ht="15" x14ac:dyDescent="0.25">
      <c r="I25806"/>
      <c r="J25806"/>
      <c r="K25806"/>
      <c r="L25806"/>
    </row>
    <row r="25807" spans="9:12" ht="15" x14ac:dyDescent="0.25">
      <c r="I25807"/>
      <c r="J25807"/>
      <c r="K25807"/>
      <c r="L25807"/>
    </row>
    <row r="25808" spans="9:12" ht="15" x14ac:dyDescent="0.25">
      <c r="I25808"/>
      <c r="J25808"/>
      <c r="K25808"/>
      <c r="L25808"/>
    </row>
    <row r="25809" spans="9:12" ht="15" x14ac:dyDescent="0.25">
      <c r="I25809"/>
      <c r="J25809"/>
      <c r="K25809"/>
      <c r="L25809"/>
    </row>
    <row r="25810" spans="9:12" ht="15" x14ac:dyDescent="0.25">
      <c r="I25810"/>
      <c r="J25810"/>
      <c r="K25810"/>
      <c r="L25810"/>
    </row>
    <row r="25811" spans="9:12" ht="15" x14ac:dyDescent="0.25">
      <c r="I25811"/>
      <c r="J25811"/>
      <c r="K25811"/>
      <c r="L25811"/>
    </row>
    <row r="25812" spans="9:12" ht="15" x14ac:dyDescent="0.25">
      <c r="I25812"/>
      <c r="J25812"/>
      <c r="K25812"/>
      <c r="L25812"/>
    </row>
    <row r="25813" spans="9:12" ht="15" x14ac:dyDescent="0.25">
      <c r="I25813"/>
      <c r="J25813"/>
      <c r="K25813"/>
      <c r="L25813"/>
    </row>
    <row r="25814" spans="9:12" ht="15" x14ac:dyDescent="0.25">
      <c r="I25814"/>
      <c r="J25814"/>
      <c r="K25814"/>
      <c r="L25814"/>
    </row>
    <row r="25815" spans="9:12" ht="15" x14ac:dyDescent="0.25">
      <c r="I25815"/>
      <c r="J25815"/>
      <c r="K25815"/>
      <c r="L25815"/>
    </row>
    <row r="25816" spans="9:12" ht="15" x14ac:dyDescent="0.25">
      <c r="I25816"/>
      <c r="J25816"/>
      <c r="K25816"/>
      <c r="L25816"/>
    </row>
    <row r="25817" spans="9:12" ht="15" x14ac:dyDescent="0.25">
      <c r="I25817"/>
      <c r="J25817"/>
      <c r="K25817"/>
      <c r="L25817"/>
    </row>
    <row r="25818" spans="9:12" ht="15" x14ac:dyDescent="0.25">
      <c r="I25818"/>
      <c r="J25818"/>
      <c r="K25818"/>
      <c r="L25818"/>
    </row>
    <row r="25819" spans="9:12" ht="15" x14ac:dyDescent="0.25">
      <c r="I25819"/>
      <c r="J25819"/>
      <c r="K25819"/>
      <c r="L25819"/>
    </row>
    <row r="25820" spans="9:12" ht="15" x14ac:dyDescent="0.25">
      <c r="I25820"/>
      <c r="J25820"/>
      <c r="K25820"/>
      <c r="L25820"/>
    </row>
    <row r="25821" spans="9:12" ht="15" x14ac:dyDescent="0.25">
      <c r="I25821"/>
      <c r="J25821"/>
      <c r="K25821"/>
      <c r="L25821"/>
    </row>
    <row r="25822" spans="9:12" ht="15" x14ac:dyDescent="0.25">
      <c r="I25822"/>
      <c r="J25822"/>
      <c r="K25822"/>
      <c r="L25822"/>
    </row>
    <row r="25823" spans="9:12" ht="15" x14ac:dyDescent="0.25">
      <c r="I25823"/>
      <c r="J25823"/>
      <c r="K25823"/>
      <c r="L25823"/>
    </row>
    <row r="25824" spans="9:12" ht="15" x14ac:dyDescent="0.25">
      <c r="I25824"/>
      <c r="J25824"/>
      <c r="K25824"/>
      <c r="L25824"/>
    </row>
    <row r="25825" spans="9:12" ht="15" x14ac:dyDescent="0.25">
      <c r="I25825"/>
      <c r="J25825"/>
      <c r="K25825"/>
      <c r="L25825"/>
    </row>
    <row r="25826" spans="9:12" ht="15" x14ac:dyDescent="0.25">
      <c r="I25826"/>
      <c r="J25826"/>
      <c r="K25826"/>
      <c r="L25826"/>
    </row>
    <row r="25827" spans="9:12" ht="15" x14ac:dyDescent="0.25">
      <c r="I25827"/>
      <c r="J25827"/>
      <c r="K25827"/>
      <c r="L25827"/>
    </row>
    <row r="25828" spans="9:12" ht="15" x14ac:dyDescent="0.25">
      <c r="I25828"/>
      <c r="J25828"/>
      <c r="K25828"/>
      <c r="L25828"/>
    </row>
    <row r="25829" spans="9:12" ht="15" x14ac:dyDescent="0.25">
      <c r="I25829"/>
      <c r="J25829"/>
      <c r="K25829"/>
      <c r="L25829"/>
    </row>
    <row r="25830" spans="9:12" ht="15" x14ac:dyDescent="0.25">
      <c r="I25830"/>
      <c r="J25830"/>
      <c r="K25830"/>
      <c r="L25830"/>
    </row>
    <row r="25831" spans="9:12" ht="15" x14ac:dyDescent="0.25">
      <c r="I25831"/>
      <c r="J25831"/>
      <c r="K25831"/>
      <c r="L25831"/>
    </row>
    <row r="25832" spans="9:12" ht="15" x14ac:dyDescent="0.25">
      <c r="I25832"/>
      <c r="J25832"/>
      <c r="K25832"/>
      <c r="L25832"/>
    </row>
    <row r="25833" spans="9:12" ht="15" x14ac:dyDescent="0.25">
      <c r="I25833"/>
      <c r="J25833"/>
      <c r="K25833"/>
      <c r="L25833"/>
    </row>
    <row r="25834" spans="9:12" ht="15" x14ac:dyDescent="0.25">
      <c r="I25834"/>
      <c r="J25834"/>
      <c r="K25834"/>
      <c r="L25834"/>
    </row>
    <row r="25835" spans="9:12" ht="15" x14ac:dyDescent="0.25">
      <c r="I25835"/>
      <c r="J25835"/>
      <c r="K25835"/>
      <c r="L25835"/>
    </row>
    <row r="25836" spans="9:12" ht="15" x14ac:dyDescent="0.25">
      <c r="I25836"/>
      <c r="J25836"/>
      <c r="K25836"/>
      <c r="L25836"/>
    </row>
    <row r="25837" spans="9:12" ht="15" x14ac:dyDescent="0.25">
      <c r="I25837"/>
      <c r="J25837"/>
      <c r="K25837"/>
      <c r="L25837"/>
    </row>
    <row r="25838" spans="9:12" ht="15" x14ac:dyDescent="0.25">
      <c r="I25838"/>
      <c r="J25838"/>
      <c r="K25838"/>
      <c r="L25838"/>
    </row>
    <row r="25839" spans="9:12" ht="15" x14ac:dyDescent="0.25">
      <c r="I25839"/>
      <c r="J25839"/>
      <c r="K25839"/>
      <c r="L25839"/>
    </row>
    <row r="25840" spans="9:12" ht="15" x14ac:dyDescent="0.25">
      <c r="I25840"/>
      <c r="J25840"/>
      <c r="K25840"/>
      <c r="L25840"/>
    </row>
    <row r="25841" spans="9:12" ht="15" x14ac:dyDescent="0.25">
      <c r="I25841"/>
      <c r="J25841"/>
      <c r="K25841"/>
      <c r="L25841"/>
    </row>
    <row r="25842" spans="9:12" ht="15" x14ac:dyDescent="0.25">
      <c r="I25842"/>
      <c r="J25842"/>
      <c r="K25842"/>
      <c r="L25842"/>
    </row>
    <row r="25843" spans="9:12" ht="15" x14ac:dyDescent="0.25">
      <c r="I25843"/>
      <c r="J25843"/>
      <c r="K25843"/>
      <c r="L25843"/>
    </row>
    <row r="25844" spans="9:12" ht="15" x14ac:dyDescent="0.25">
      <c r="I25844"/>
      <c r="J25844"/>
      <c r="K25844"/>
      <c r="L25844"/>
    </row>
    <row r="25845" spans="9:12" ht="15" x14ac:dyDescent="0.25">
      <c r="I25845"/>
      <c r="J25845"/>
      <c r="K25845"/>
      <c r="L25845"/>
    </row>
    <row r="25846" spans="9:12" ht="15" x14ac:dyDescent="0.25">
      <c r="I25846"/>
      <c r="J25846"/>
      <c r="K25846"/>
      <c r="L25846"/>
    </row>
    <row r="25847" spans="9:12" ht="15" x14ac:dyDescent="0.25">
      <c r="I25847"/>
      <c r="J25847"/>
      <c r="K25847"/>
      <c r="L25847"/>
    </row>
    <row r="25848" spans="9:12" ht="15" x14ac:dyDescent="0.25">
      <c r="I25848"/>
      <c r="J25848"/>
      <c r="K25848"/>
      <c r="L25848"/>
    </row>
    <row r="25849" spans="9:12" ht="15" x14ac:dyDescent="0.25">
      <c r="I25849"/>
      <c r="J25849"/>
      <c r="K25849"/>
      <c r="L25849"/>
    </row>
    <row r="25850" spans="9:12" ht="15" x14ac:dyDescent="0.25">
      <c r="I25850"/>
      <c r="J25850"/>
      <c r="K25850"/>
      <c r="L25850"/>
    </row>
    <row r="25851" spans="9:12" ht="15" x14ac:dyDescent="0.25">
      <c r="I25851"/>
      <c r="J25851"/>
      <c r="K25851"/>
      <c r="L25851"/>
    </row>
    <row r="25852" spans="9:12" ht="15" x14ac:dyDescent="0.25">
      <c r="I25852"/>
      <c r="J25852"/>
      <c r="K25852"/>
      <c r="L25852"/>
    </row>
    <row r="25853" spans="9:12" ht="15" x14ac:dyDescent="0.25">
      <c r="I25853"/>
      <c r="J25853"/>
      <c r="K25853"/>
      <c r="L25853"/>
    </row>
    <row r="25854" spans="9:12" ht="15" x14ac:dyDescent="0.25">
      <c r="I25854"/>
      <c r="J25854"/>
      <c r="K25854"/>
      <c r="L25854"/>
    </row>
    <row r="25855" spans="9:12" ht="15" x14ac:dyDescent="0.25">
      <c r="I25855"/>
      <c r="J25855"/>
      <c r="K25855"/>
      <c r="L25855"/>
    </row>
    <row r="25856" spans="9:12" ht="15" x14ac:dyDescent="0.25">
      <c r="I25856"/>
      <c r="J25856"/>
      <c r="K25856"/>
      <c r="L25856"/>
    </row>
    <row r="25857" spans="9:12" ht="15" x14ac:dyDescent="0.25">
      <c r="I25857"/>
      <c r="J25857"/>
      <c r="K25857"/>
      <c r="L25857"/>
    </row>
    <row r="25858" spans="9:12" ht="15" x14ac:dyDescent="0.25">
      <c r="I25858"/>
      <c r="J25858"/>
      <c r="K25858"/>
      <c r="L25858"/>
    </row>
    <row r="25859" spans="9:12" ht="15" x14ac:dyDescent="0.25">
      <c r="I25859"/>
      <c r="J25859"/>
      <c r="K25859"/>
      <c r="L25859"/>
    </row>
    <row r="25860" spans="9:12" ht="15" x14ac:dyDescent="0.25">
      <c r="I25860"/>
      <c r="J25860"/>
      <c r="K25860"/>
      <c r="L25860"/>
    </row>
    <row r="25861" spans="9:12" ht="15" x14ac:dyDescent="0.25">
      <c r="I25861"/>
      <c r="J25861"/>
      <c r="K25861"/>
      <c r="L25861"/>
    </row>
    <row r="25862" spans="9:12" ht="15" x14ac:dyDescent="0.25">
      <c r="I25862"/>
      <c r="J25862"/>
      <c r="K25862"/>
      <c r="L25862"/>
    </row>
    <row r="25863" spans="9:12" ht="15" x14ac:dyDescent="0.25">
      <c r="I25863"/>
      <c r="J25863"/>
      <c r="K25863"/>
      <c r="L25863"/>
    </row>
    <row r="25864" spans="9:12" ht="15" x14ac:dyDescent="0.25">
      <c r="I25864"/>
      <c r="J25864"/>
      <c r="K25864"/>
      <c r="L25864"/>
    </row>
    <row r="25865" spans="9:12" ht="15" x14ac:dyDescent="0.25">
      <c r="I25865"/>
      <c r="J25865"/>
      <c r="K25865"/>
      <c r="L25865"/>
    </row>
    <row r="25866" spans="9:12" ht="15" x14ac:dyDescent="0.25">
      <c r="I25866"/>
      <c r="J25866"/>
      <c r="K25866"/>
      <c r="L25866"/>
    </row>
    <row r="25867" spans="9:12" ht="15" x14ac:dyDescent="0.25">
      <c r="I25867"/>
      <c r="J25867"/>
      <c r="K25867"/>
      <c r="L25867"/>
    </row>
    <row r="25868" spans="9:12" ht="15" x14ac:dyDescent="0.25">
      <c r="I25868"/>
      <c r="J25868"/>
      <c r="K25868"/>
      <c r="L25868"/>
    </row>
    <row r="25869" spans="9:12" ht="15" x14ac:dyDescent="0.25">
      <c r="I25869"/>
      <c r="J25869"/>
      <c r="K25869"/>
      <c r="L25869"/>
    </row>
    <row r="25870" spans="9:12" ht="15" x14ac:dyDescent="0.25">
      <c r="I25870"/>
      <c r="J25870"/>
      <c r="K25870"/>
      <c r="L25870"/>
    </row>
    <row r="25871" spans="9:12" ht="15" x14ac:dyDescent="0.25">
      <c r="I25871"/>
      <c r="J25871"/>
      <c r="K25871"/>
      <c r="L25871"/>
    </row>
    <row r="25872" spans="9:12" ht="15" x14ac:dyDescent="0.25">
      <c r="I25872"/>
      <c r="J25872"/>
      <c r="K25872"/>
      <c r="L25872"/>
    </row>
    <row r="25873" spans="9:12" ht="15" x14ac:dyDescent="0.25">
      <c r="I25873"/>
      <c r="J25873"/>
      <c r="K25873"/>
      <c r="L25873"/>
    </row>
    <row r="25874" spans="9:12" ht="15" x14ac:dyDescent="0.25">
      <c r="I25874"/>
      <c r="J25874"/>
      <c r="K25874"/>
      <c r="L25874"/>
    </row>
    <row r="25875" spans="9:12" ht="15" x14ac:dyDescent="0.25">
      <c r="I25875"/>
      <c r="J25875"/>
      <c r="K25875"/>
      <c r="L25875"/>
    </row>
    <row r="25876" spans="9:12" ht="15" x14ac:dyDescent="0.25">
      <c r="I25876"/>
      <c r="J25876"/>
      <c r="K25876"/>
      <c r="L25876"/>
    </row>
    <row r="25877" spans="9:12" ht="15" x14ac:dyDescent="0.25">
      <c r="I25877"/>
      <c r="J25877"/>
      <c r="K25877"/>
      <c r="L25877"/>
    </row>
    <row r="25878" spans="9:12" ht="15" x14ac:dyDescent="0.25">
      <c r="I25878"/>
      <c r="J25878"/>
      <c r="K25878"/>
      <c r="L25878"/>
    </row>
    <row r="25879" spans="9:12" ht="15" x14ac:dyDescent="0.25">
      <c r="I25879"/>
      <c r="J25879"/>
      <c r="K25879"/>
      <c r="L25879"/>
    </row>
    <row r="25880" spans="9:12" ht="15" x14ac:dyDescent="0.25">
      <c r="I25880"/>
      <c r="J25880"/>
      <c r="K25880"/>
      <c r="L25880"/>
    </row>
    <row r="25881" spans="9:12" ht="15" x14ac:dyDescent="0.25">
      <c r="I25881"/>
      <c r="J25881"/>
      <c r="K25881"/>
      <c r="L25881"/>
    </row>
    <row r="25882" spans="9:12" ht="15" x14ac:dyDescent="0.25">
      <c r="I25882"/>
      <c r="J25882"/>
      <c r="K25882"/>
      <c r="L25882"/>
    </row>
    <row r="25883" spans="9:12" ht="15" x14ac:dyDescent="0.25">
      <c r="I25883"/>
      <c r="J25883"/>
      <c r="K25883"/>
      <c r="L25883"/>
    </row>
    <row r="25884" spans="9:12" ht="15" x14ac:dyDescent="0.25">
      <c r="I25884"/>
      <c r="J25884"/>
      <c r="K25884"/>
      <c r="L25884"/>
    </row>
    <row r="25885" spans="9:12" ht="15" x14ac:dyDescent="0.25">
      <c r="I25885"/>
      <c r="J25885"/>
      <c r="K25885"/>
      <c r="L25885"/>
    </row>
    <row r="25886" spans="9:12" ht="15" x14ac:dyDescent="0.25">
      <c r="I25886"/>
      <c r="J25886"/>
      <c r="K25886"/>
      <c r="L25886"/>
    </row>
    <row r="25887" spans="9:12" ht="15" x14ac:dyDescent="0.25">
      <c r="I25887"/>
      <c r="J25887"/>
      <c r="K25887"/>
      <c r="L25887"/>
    </row>
    <row r="25888" spans="9:12" ht="15" x14ac:dyDescent="0.25">
      <c r="I25888"/>
      <c r="J25888"/>
      <c r="K25888"/>
      <c r="L25888"/>
    </row>
    <row r="25889" spans="9:12" ht="15" x14ac:dyDescent="0.25">
      <c r="I25889"/>
      <c r="J25889"/>
      <c r="K25889"/>
      <c r="L25889"/>
    </row>
    <row r="25890" spans="9:12" ht="15" x14ac:dyDescent="0.25">
      <c r="I25890"/>
      <c r="J25890"/>
      <c r="K25890"/>
      <c r="L25890"/>
    </row>
    <row r="25891" spans="9:12" ht="15" x14ac:dyDescent="0.25">
      <c r="I25891"/>
      <c r="J25891"/>
      <c r="K25891"/>
      <c r="L25891"/>
    </row>
    <row r="25892" spans="9:12" ht="15" x14ac:dyDescent="0.25">
      <c r="I25892"/>
      <c r="J25892"/>
      <c r="K25892"/>
      <c r="L25892"/>
    </row>
    <row r="25893" spans="9:12" ht="15" x14ac:dyDescent="0.25">
      <c r="I25893"/>
      <c r="J25893"/>
      <c r="K25893"/>
      <c r="L25893"/>
    </row>
    <row r="25894" spans="9:12" ht="15" x14ac:dyDescent="0.25">
      <c r="I25894"/>
      <c r="J25894"/>
      <c r="K25894"/>
      <c r="L25894"/>
    </row>
    <row r="25895" spans="9:12" ht="15" x14ac:dyDescent="0.25">
      <c r="I25895"/>
      <c r="J25895"/>
      <c r="K25895"/>
      <c r="L25895"/>
    </row>
    <row r="25896" spans="9:12" ht="15" x14ac:dyDescent="0.25">
      <c r="I25896"/>
      <c r="J25896"/>
      <c r="K25896"/>
      <c r="L25896"/>
    </row>
    <row r="25897" spans="9:12" ht="15" x14ac:dyDescent="0.25">
      <c r="I25897"/>
      <c r="J25897"/>
      <c r="K25897"/>
      <c r="L25897"/>
    </row>
    <row r="25898" spans="9:12" ht="15" x14ac:dyDescent="0.25">
      <c r="I25898"/>
      <c r="J25898"/>
      <c r="K25898"/>
      <c r="L25898"/>
    </row>
    <row r="25899" spans="9:12" ht="15" x14ac:dyDescent="0.25">
      <c r="I25899"/>
      <c r="J25899"/>
      <c r="K25899"/>
      <c r="L25899"/>
    </row>
    <row r="25900" spans="9:12" ht="15" x14ac:dyDescent="0.25">
      <c r="I25900"/>
      <c r="J25900"/>
      <c r="K25900"/>
      <c r="L25900"/>
    </row>
    <row r="25901" spans="9:12" ht="15" x14ac:dyDescent="0.25">
      <c r="I25901"/>
      <c r="J25901"/>
      <c r="K25901"/>
      <c r="L25901"/>
    </row>
    <row r="25902" spans="9:12" ht="15" x14ac:dyDescent="0.25">
      <c r="I25902"/>
      <c r="J25902"/>
      <c r="K25902"/>
      <c r="L25902"/>
    </row>
    <row r="25903" spans="9:12" ht="15" x14ac:dyDescent="0.25">
      <c r="I25903"/>
      <c r="J25903"/>
      <c r="K25903"/>
      <c r="L25903"/>
    </row>
    <row r="25904" spans="9:12" ht="15" x14ac:dyDescent="0.25">
      <c r="I25904"/>
      <c r="J25904"/>
      <c r="K25904"/>
      <c r="L25904"/>
    </row>
    <row r="25905" spans="9:12" ht="15" x14ac:dyDescent="0.25">
      <c r="I25905"/>
      <c r="J25905"/>
      <c r="K25905"/>
      <c r="L25905"/>
    </row>
    <row r="25906" spans="9:12" ht="15" x14ac:dyDescent="0.25">
      <c r="I25906"/>
      <c r="J25906"/>
      <c r="K25906"/>
      <c r="L25906"/>
    </row>
    <row r="25907" spans="9:12" ht="15" x14ac:dyDescent="0.25">
      <c r="I25907"/>
      <c r="J25907"/>
      <c r="K25907"/>
      <c r="L25907"/>
    </row>
    <row r="25908" spans="9:12" ht="15" x14ac:dyDescent="0.25">
      <c r="I25908"/>
      <c r="J25908"/>
      <c r="K25908"/>
      <c r="L25908"/>
    </row>
    <row r="25909" spans="9:12" ht="15" x14ac:dyDescent="0.25">
      <c r="I25909"/>
      <c r="J25909"/>
      <c r="K25909"/>
      <c r="L25909"/>
    </row>
    <row r="25910" spans="9:12" ht="15" x14ac:dyDescent="0.25">
      <c r="I25910"/>
      <c r="J25910"/>
      <c r="K25910"/>
      <c r="L25910"/>
    </row>
    <row r="25911" spans="9:12" ht="15" x14ac:dyDescent="0.25">
      <c r="I25911"/>
      <c r="J25911"/>
      <c r="K25911"/>
      <c r="L25911"/>
    </row>
    <row r="25912" spans="9:12" ht="15" x14ac:dyDescent="0.25">
      <c r="I25912"/>
      <c r="J25912"/>
      <c r="K25912"/>
      <c r="L25912"/>
    </row>
    <row r="25913" spans="9:12" ht="15" x14ac:dyDescent="0.25">
      <c r="I25913"/>
      <c r="J25913"/>
      <c r="K25913"/>
      <c r="L25913"/>
    </row>
    <row r="25914" spans="9:12" ht="15" x14ac:dyDescent="0.25">
      <c r="I25914"/>
      <c r="J25914"/>
      <c r="K25914"/>
      <c r="L25914"/>
    </row>
    <row r="25915" spans="9:12" ht="15" x14ac:dyDescent="0.25">
      <c r="I25915"/>
      <c r="J25915"/>
      <c r="K25915"/>
      <c r="L25915"/>
    </row>
    <row r="25916" spans="9:12" ht="15" x14ac:dyDescent="0.25">
      <c r="I25916"/>
      <c r="J25916"/>
      <c r="K25916"/>
      <c r="L25916"/>
    </row>
    <row r="25917" spans="9:12" ht="15" x14ac:dyDescent="0.25">
      <c r="I25917"/>
      <c r="J25917"/>
      <c r="K25917"/>
      <c r="L25917"/>
    </row>
    <row r="25918" spans="9:12" ht="15" x14ac:dyDescent="0.25">
      <c r="I25918"/>
      <c r="J25918"/>
      <c r="K25918"/>
      <c r="L25918"/>
    </row>
    <row r="25919" spans="9:12" ht="15" x14ac:dyDescent="0.25">
      <c r="I25919"/>
      <c r="J25919"/>
      <c r="K25919"/>
      <c r="L25919"/>
    </row>
    <row r="25920" spans="9:12" ht="15" x14ac:dyDescent="0.25">
      <c r="I25920"/>
      <c r="J25920"/>
      <c r="K25920"/>
      <c r="L25920"/>
    </row>
    <row r="25921" spans="9:12" ht="15" x14ac:dyDescent="0.25">
      <c r="I25921"/>
      <c r="J25921"/>
      <c r="K25921"/>
      <c r="L25921"/>
    </row>
    <row r="25922" spans="9:12" ht="15" x14ac:dyDescent="0.25">
      <c r="I25922"/>
      <c r="J25922"/>
      <c r="K25922"/>
      <c r="L25922"/>
    </row>
    <row r="25923" spans="9:12" ht="15" x14ac:dyDescent="0.25">
      <c r="I25923"/>
      <c r="J25923"/>
      <c r="K25923"/>
      <c r="L25923"/>
    </row>
    <row r="25924" spans="9:12" ht="15" x14ac:dyDescent="0.25">
      <c r="I25924"/>
      <c r="J25924"/>
      <c r="K25924"/>
      <c r="L25924"/>
    </row>
    <row r="25925" spans="9:12" ht="15" x14ac:dyDescent="0.25">
      <c r="I25925"/>
      <c r="J25925"/>
      <c r="K25925"/>
      <c r="L25925"/>
    </row>
    <row r="25926" spans="9:12" ht="15" x14ac:dyDescent="0.25">
      <c r="I25926"/>
      <c r="J25926"/>
      <c r="K25926"/>
      <c r="L25926"/>
    </row>
    <row r="25927" spans="9:12" ht="15" x14ac:dyDescent="0.25">
      <c r="I25927"/>
      <c r="J25927"/>
      <c r="K25927"/>
      <c r="L25927"/>
    </row>
    <row r="25928" spans="9:12" ht="15" x14ac:dyDescent="0.25">
      <c r="I25928"/>
      <c r="J25928"/>
      <c r="K25928"/>
      <c r="L25928"/>
    </row>
    <row r="25929" spans="9:12" ht="15" x14ac:dyDescent="0.25">
      <c r="I25929"/>
      <c r="J25929"/>
      <c r="K25929"/>
      <c r="L25929"/>
    </row>
    <row r="25930" spans="9:12" ht="15" x14ac:dyDescent="0.25">
      <c r="I25930"/>
      <c r="J25930"/>
      <c r="K25930"/>
      <c r="L25930"/>
    </row>
    <row r="25931" spans="9:12" ht="15" x14ac:dyDescent="0.25">
      <c r="I25931"/>
      <c r="J25931"/>
      <c r="K25931"/>
      <c r="L25931"/>
    </row>
    <row r="25932" spans="9:12" ht="15" x14ac:dyDescent="0.25">
      <c r="I25932"/>
      <c r="J25932"/>
      <c r="K25932"/>
      <c r="L25932"/>
    </row>
    <row r="25933" spans="9:12" ht="15" x14ac:dyDescent="0.25">
      <c r="I25933"/>
      <c r="J25933"/>
      <c r="K25933"/>
      <c r="L25933"/>
    </row>
    <row r="25934" spans="9:12" ht="15" x14ac:dyDescent="0.25">
      <c r="I25934"/>
      <c r="J25934"/>
      <c r="K25934"/>
      <c r="L25934"/>
    </row>
    <row r="25935" spans="9:12" ht="15" x14ac:dyDescent="0.25">
      <c r="I25935"/>
      <c r="J25935"/>
      <c r="K25935"/>
      <c r="L25935"/>
    </row>
    <row r="25936" spans="9:12" ht="15" x14ac:dyDescent="0.25">
      <c r="I25936"/>
      <c r="J25936"/>
      <c r="K25936"/>
      <c r="L25936"/>
    </row>
    <row r="25937" spans="9:12" ht="15" x14ac:dyDescent="0.25">
      <c r="I25937"/>
      <c r="J25937"/>
      <c r="K25937"/>
      <c r="L25937"/>
    </row>
    <row r="25938" spans="9:12" ht="15" x14ac:dyDescent="0.25">
      <c r="I25938"/>
      <c r="J25938"/>
      <c r="K25938"/>
      <c r="L25938"/>
    </row>
    <row r="25939" spans="9:12" ht="15" x14ac:dyDescent="0.25">
      <c r="I25939"/>
      <c r="J25939"/>
      <c r="K25939"/>
      <c r="L25939"/>
    </row>
    <row r="25940" spans="9:12" ht="15" x14ac:dyDescent="0.25">
      <c r="I25940"/>
      <c r="J25940"/>
      <c r="K25940"/>
      <c r="L25940"/>
    </row>
    <row r="25941" spans="9:12" ht="15" x14ac:dyDescent="0.25">
      <c r="I25941"/>
      <c r="J25941"/>
      <c r="K25941"/>
      <c r="L25941"/>
    </row>
    <row r="25942" spans="9:12" ht="15" x14ac:dyDescent="0.25">
      <c r="I25942"/>
      <c r="J25942"/>
      <c r="K25942"/>
      <c r="L25942"/>
    </row>
    <row r="25943" spans="9:12" ht="15" x14ac:dyDescent="0.25">
      <c r="I25943"/>
      <c r="J25943"/>
      <c r="K25943"/>
      <c r="L25943"/>
    </row>
    <row r="25944" spans="9:12" ht="15" x14ac:dyDescent="0.25">
      <c r="I25944"/>
      <c r="J25944"/>
      <c r="K25944"/>
      <c r="L25944"/>
    </row>
    <row r="25945" spans="9:12" ht="15" x14ac:dyDescent="0.25">
      <c r="I25945"/>
      <c r="J25945"/>
      <c r="K25945"/>
      <c r="L25945"/>
    </row>
    <row r="25946" spans="9:12" ht="15" x14ac:dyDescent="0.25">
      <c r="I25946"/>
      <c r="J25946"/>
      <c r="K25946"/>
      <c r="L25946"/>
    </row>
    <row r="25947" spans="9:12" ht="15" x14ac:dyDescent="0.25">
      <c r="I25947"/>
      <c r="J25947"/>
      <c r="K25947"/>
      <c r="L25947"/>
    </row>
    <row r="25948" spans="9:12" ht="15" x14ac:dyDescent="0.25">
      <c r="I25948"/>
      <c r="J25948"/>
      <c r="K25948"/>
      <c r="L25948"/>
    </row>
    <row r="25949" spans="9:12" ht="15" x14ac:dyDescent="0.25">
      <c r="I25949"/>
      <c r="J25949"/>
      <c r="K25949"/>
      <c r="L25949"/>
    </row>
    <row r="25950" spans="9:12" ht="15" x14ac:dyDescent="0.25">
      <c r="I25950"/>
      <c r="J25950"/>
      <c r="K25950"/>
      <c r="L25950"/>
    </row>
    <row r="25951" spans="9:12" ht="15" x14ac:dyDescent="0.25">
      <c r="I25951"/>
      <c r="J25951"/>
      <c r="K25951"/>
      <c r="L25951"/>
    </row>
    <row r="25952" spans="9:12" ht="15" x14ac:dyDescent="0.25">
      <c r="I25952"/>
      <c r="J25952"/>
      <c r="K25952"/>
      <c r="L25952"/>
    </row>
    <row r="25953" spans="9:12" ht="15" x14ac:dyDescent="0.25">
      <c r="I25953"/>
      <c r="J25953"/>
      <c r="K25953"/>
      <c r="L25953"/>
    </row>
    <row r="25954" spans="9:12" ht="15" x14ac:dyDescent="0.25">
      <c r="I25954"/>
      <c r="J25954"/>
      <c r="K25954"/>
      <c r="L25954"/>
    </row>
    <row r="25955" spans="9:12" ht="15" x14ac:dyDescent="0.25">
      <c r="I25955"/>
      <c r="J25955"/>
      <c r="K25955"/>
      <c r="L25955"/>
    </row>
    <row r="25956" spans="9:12" ht="15" x14ac:dyDescent="0.25">
      <c r="I25956"/>
      <c r="J25956"/>
      <c r="K25956"/>
      <c r="L25956"/>
    </row>
    <row r="25957" spans="9:12" ht="15" x14ac:dyDescent="0.25">
      <c r="I25957"/>
      <c r="J25957"/>
      <c r="K25957"/>
      <c r="L25957"/>
    </row>
    <row r="25958" spans="9:12" ht="15" x14ac:dyDescent="0.25">
      <c r="I25958"/>
      <c r="J25958"/>
      <c r="K25958"/>
      <c r="L25958"/>
    </row>
    <row r="25959" spans="9:12" ht="15" x14ac:dyDescent="0.25">
      <c r="I25959"/>
      <c r="J25959"/>
      <c r="K25959"/>
      <c r="L25959"/>
    </row>
    <row r="25960" spans="9:12" ht="15" x14ac:dyDescent="0.25">
      <c r="I25960"/>
      <c r="J25960"/>
      <c r="K25960"/>
      <c r="L25960"/>
    </row>
    <row r="25961" spans="9:12" ht="15" x14ac:dyDescent="0.25">
      <c r="I25961"/>
      <c r="J25961"/>
      <c r="K25961"/>
      <c r="L25961"/>
    </row>
    <row r="25962" spans="9:12" ht="15" x14ac:dyDescent="0.25">
      <c r="I25962"/>
      <c r="J25962"/>
      <c r="K25962"/>
      <c r="L25962"/>
    </row>
    <row r="25963" spans="9:12" ht="15" x14ac:dyDescent="0.25">
      <c r="I25963"/>
      <c r="J25963"/>
      <c r="K25963"/>
      <c r="L25963"/>
    </row>
    <row r="25964" spans="9:12" ht="15" x14ac:dyDescent="0.25">
      <c r="I25964"/>
      <c r="J25964"/>
      <c r="K25964"/>
      <c r="L25964"/>
    </row>
    <row r="25965" spans="9:12" ht="15" x14ac:dyDescent="0.25">
      <c r="I25965"/>
      <c r="J25965"/>
      <c r="K25965"/>
      <c r="L25965"/>
    </row>
    <row r="25966" spans="9:12" ht="15" x14ac:dyDescent="0.25">
      <c r="I25966"/>
      <c r="J25966"/>
      <c r="K25966"/>
      <c r="L25966"/>
    </row>
    <row r="25967" spans="9:12" ht="15" x14ac:dyDescent="0.25">
      <c r="I25967"/>
      <c r="J25967"/>
      <c r="K25967"/>
      <c r="L25967"/>
    </row>
    <row r="25968" spans="9:12" ht="15" x14ac:dyDescent="0.25">
      <c r="I25968"/>
      <c r="J25968"/>
      <c r="K25968"/>
      <c r="L25968"/>
    </row>
    <row r="25969" spans="9:12" ht="15" x14ac:dyDescent="0.25">
      <c r="I25969"/>
      <c r="J25969"/>
      <c r="K25969"/>
      <c r="L25969"/>
    </row>
    <row r="25970" spans="9:12" ht="15" x14ac:dyDescent="0.25">
      <c r="I25970"/>
      <c r="J25970"/>
      <c r="K25970"/>
      <c r="L25970"/>
    </row>
    <row r="25971" spans="9:12" ht="15" x14ac:dyDescent="0.25">
      <c r="I25971"/>
      <c r="J25971"/>
      <c r="K25971"/>
      <c r="L25971"/>
    </row>
    <row r="25972" spans="9:12" ht="15" x14ac:dyDescent="0.25">
      <c r="I25972"/>
      <c r="J25972"/>
      <c r="K25972"/>
      <c r="L25972"/>
    </row>
    <row r="25973" spans="9:12" ht="15" x14ac:dyDescent="0.25">
      <c r="I25973"/>
      <c r="J25973"/>
      <c r="K25973"/>
      <c r="L25973"/>
    </row>
    <row r="25974" spans="9:12" ht="15" x14ac:dyDescent="0.25">
      <c r="I25974"/>
      <c r="J25974"/>
      <c r="K25974"/>
      <c r="L25974"/>
    </row>
    <row r="25975" spans="9:12" ht="15" x14ac:dyDescent="0.25">
      <c r="I25975"/>
      <c r="J25975"/>
      <c r="K25975"/>
      <c r="L25975"/>
    </row>
    <row r="25976" spans="9:12" ht="15" x14ac:dyDescent="0.25">
      <c r="I25976"/>
      <c r="J25976"/>
      <c r="K25976"/>
      <c r="L25976"/>
    </row>
    <row r="25977" spans="9:12" ht="15" x14ac:dyDescent="0.25">
      <c r="I25977"/>
      <c r="J25977"/>
      <c r="K25977"/>
      <c r="L25977"/>
    </row>
    <row r="25978" spans="9:12" ht="15" x14ac:dyDescent="0.25">
      <c r="I25978"/>
      <c r="J25978"/>
      <c r="K25978"/>
      <c r="L25978"/>
    </row>
    <row r="25979" spans="9:12" ht="15" x14ac:dyDescent="0.25">
      <c r="I25979"/>
      <c r="J25979"/>
      <c r="K25979"/>
      <c r="L25979"/>
    </row>
    <row r="25980" spans="9:12" ht="15" x14ac:dyDescent="0.25">
      <c r="I25980"/>
      <c r="J25980"/>
      <c r="K25980"/>
      <c r="L25980"/>
    </row>
    <row r="25981" spans="9:12" ht="15" x14ac:dyDescent="0.25">
      <c r="I25981"/>
      <c r="J25981"/>
      <c r="K25981"/>
      <c r="L25981"/>
    </row>
    <row r="25982" spans="9:12" ht="15" x14ac:dyDescent="0.25">
      <c r="I25982"/>
      <c r="J25982"/>
      <c r="K25982"/>
      <c r="L25982"/>
    </row>
    <row r="25983" spans="9:12" ht="15" x14ac:dyDescent="0.25">
      <c r="I25983"/>
      <c r="J25983"/>
      <c r="K25983"/>
      <c r="L25983"/>
    </row>
    <row r="25984" spans="9:12" ht="15" x14ac:dyDescent="0.25">
      <c r="I25984"/>
      <c r="J25984"/>
      <c r="K25984"/>
      <c r="L25984"/>
    </row>
    <row r="25985" spans="9:12" ht="15" x14ac:dyDescent="0.25">
      <c r="I25985"/>
      <c r="J25985"/>
      <c r="K25985"/>
      <c r="L25985"/>
    </row>
    <row r="25986" spans="9:12" ht="15" x14ac:dyDescent="0.25">
      <c r="I25986"/>
      <c r="J25986"/>
      <c r="K25986"/>
      <c r="L25986"/>
    </row>
    <row r="25987" spans="9:12" ht="15" x14ac:dyDescent="0.25">
      <c r="I25987"/>
      <c r="J25987"/>
      <c r="K25987"/>
      <c r="L25987"/>
    </row>
    <row r="25988" spans="9:12" ht="15" x14ac:dyDescent="0.25">
      <c r="I25988"/>
      <c r="J25988"/>
      <c r="K25988"/>
      <c r="L25988"/>
    </row>
    <row r="25989" spans="9:12" ht="15" x14ac:dyDescent="0.25">
      <c r="I25989"/>
      <c r="J25989"/>
      <c r="K25989"/>
      <c r="L25989"/>
    </row>
    <row r="25990" spans="9:12" ht="15" x14ac:dyDescent="0.25">
      <c r="I25990"/>
      <c r="J25990"/>
      <c r="K25990"/>
      <c r="L25990"/>
    </row>
    <row r="25991" spans="9:12" ht="15" x14ac:dyDescent="0.25">
      <c r="I25991"/>
      <c r="J25991"/>
      <c r="K25991"/>
      <c r="L25991"/>
    </row>
    <row r="25992" spans="9:12" ht="15" x14ac:dyDescent="0.25">
      <c r="I25992"/>
      <c r="J25992"/>
      <c r="K25992"/>
      <c r="L25992"/>
    </row>
    <row r="25993" spans="9:12" ht="15" x14ac:dyDescent="0.25">
      <c r="I25993"/>
      <c r="J25993"/>
      <c r="K25993"/>
      <c r="L25993"/>
    </row>
    <row r="25994" spans="9:12" ht="15" x14ac:dyDescent="0.25">
      <c r="I25994"/>
      <c r="J25994"/>
      <c r="K25994"/>
      <c r="L25994"/>
    </row>
    <row r="25995" spans="9:12" ht="15" x14ac:dyDescent="0.25">
      <c r="I25995"/>
      <c r="J25995"/>
      <c r="K25995"/>
      <c r="L25995"/>
    </row>
    <row r="25996" spans="9:12" ht="15" x14ac:dyDescent="0.25">
      <c r="I25996"/>
      <c r="J25996"/>
      <c r="K25996"/>
      <c r="L25996"/>
    </row>
    <row r="25997" spans="9:12" ht="15" x14ac:dyDescent="0.25">
      <c r="I25997"/>
      <c r="J25997"/>
      <c r="K25997"/>
      <c r="L25997"/>
    </row>
    <row r="25998" spans="9:12" ht="15" x14ac:dyDescent="0.25">
      <c r="I25998"/>
      <c r="J25998"/>
      <c r="K25998"/>
      <c r="L25998"/>
    </row>
    <row r="25999" spans="9:12" ht="15" x14ac:dyDescent="0.25">
      <c r="I25999"/>
      <c r="J25999"/>
      <c r="K25999"/>
      <c r="L25999"/>
    </row>
    <row r="26000" spans="9:12" ht="15" x14ac:dyDescent="0.25">
      <c r="I26000"/>
      <c r="J26000"/>
      <c r="K26000"/>
      <c r="L26000"/>
    </row>
    <row r="26001" spans="9:12" ht="15" x14ac:dyDescent="0.25">
      <c r="I26001"/>
      <c r="J26001"/>
      <c r="K26001"/>
      <c r="L26001"/>
    </row>
    <row r="26002" spans="9:12" ht="15" x14ac:dyDescent="0.25">
      <c r="I26002"/>
      <c r="J26002"/>
      <c r="K26002"/>
      <c r="L26002"/>
    </row>
    <row r="26003" spans="9:12" ht="15" x14ac:dyDescent="0.25">
      <c r="I26003"/>
      <c r="J26003"/>
      <c r="K26003"/>
      <c r="L26003"/>
    </row>
    <row r="26004" spans="9:12" ht="15" x14ac:dyDescent="0.25">
      <c r="I26004"/>
      <c r="J26004"/>
      <c r="K26004"/>
      <c r="L26004"/>
    </row>
    <row r="26005" spans="9:12" ht="15" x14ac:dyDescent="0.25">
      <c r="I26005"/>
      <c r="J26005"/>
      <c r="K26005"/>
      <c r="L26005"/>
    </row>
    <row r="26006" spans="9:12" ht="15" x14ac:dyDescent="0.25">
      <c r="I26006"/>
      <c r="J26006"/>
      <c r="K26006"/>
      <c r="L26006"/>
    </row>
    <row r="26007" spans="9:12" ht="15" x14ac:dyDescent="0.25">
      <c r="I26007"/>
      <c r="J26007"/>
      <c r="K26007"/>
      <c r="L26007"/>
    </row>
    <row r="26008" spans="9:12" ht="15" x14ac:dyDescent="0.25">
      <c r="I26008"/>
      <c r="J26008"/>
      <c r="K26008"/>
      <c r="L26008"/>
    </row>
    <row r="26009" spans="9:12" ht="15" x14ac:dyDescent="0.25">
      <c r="I26009"/>
      <c r="J26009"/>
      <c r="K26009"/>
      <c r="L26009"/>
    </row>
    <row r="26010" spans="9:12" ht="15" x14ac:dyDescent="0.25">
      <c r="I26010"/>
      <c r="J26010"/>
      <c r="K26010"/>
      <c r="L26010"/>
    </row>
    <row r="26011" spans="9:12" ht="15" x14ac:dyDescent="0.25">
      <c r="I26011"/>
      <c r="J26011"/>
      <c r="K26011"/>
      <c r="L26011"/>
    </row>
    <row r="26012" spans="9:12" ht="15" x14ac:dyDescent="0.25">
      <c r="I26012"/>
      <c r="J26012"/>
      <c r="K26012"/>
      <c r="L26012"/>
    </row>
    <row r="26013" spans="9:12" ht="15" x14ac:dyDescent="0.25">
      <c r="I26013"/>
      <c r="J26013"/>
      <c r="K26013"/>
      <c r="L26013"/>
    </row>
    <row r="26014" spans="9:12" ht="15" x14ac:dyDescent="0.25">
      <c r="I26014"/>
      <c r="J26014"/>
      <c r="K26014"/>
      <c r="L26014"/>
    </row>
    <row r="26015" spans="9:12" ht="15" x14ac:dyDescent="0.25">
      <c r="I26015"/>
      <c r="J26015"/>
      <c r="K26015"/>
      <c r="L26015"/>
    </row>
    <row r="26016" spans="9:12" ht="15" x14ac:dyDescent="0.25">
      <c r="I26016"/>
      <c r="J26016"/>
      <c r="K26016"/>
      <c r="L26016"/>
    </row>
    <row r="26017" spans="9:12" ht="15" x14ac:dyDescent="0.25">
      <c r="I26017"/>
      <c r="J26017"/>
      <c r="K26017"/>
      <c r="L26017"/>
    </row>
    <row r="26018" spans="9:12" ht="15" x14ac:dyDescent="0.25">
      <c r="I26018"/>
      <c r="J26018"/>
      <c r="K26018"/>
      <c r="L26018"/>
    </row>
    <row r="26019" spans="9:12" ht="15" x14ac:dyDescent="0.25">
      <c r="I26019"/>
      <c r="J26019"/>
      <c r="K26019"/>
      <c r="L26019"/>
    </row>
    <row r="26020" spans="9:12" ht="15" x14ac:dyDescent="0.25">
      <c r="I26020"/>
      <c r="J26020"/>
      <c r="K26020"/>
      <c r="L26020"/>
    </row>
    <row r="26021" spans="9:12" ht="15" x14ac:dyDescent="0.25">
      <c r="I26021"/>
      <c r="J26021"/>
      <c r="K26021"/>
      <c r="L26021"/>
    </row>
    <row r="26022" spans="9:12" ht="15" x14ac:dyDescent="0.25">
      <c r="I26022"/>
      <c r="J26022"/>
      <c r="K26022"/>
      <c r="L26022"/>
    </row>
    <row r="26023" spans="9:12" ht="15" x14ac:dyDescent="0.25">
      <c r="I26023"/>
      <c r="J26023"/>
      <c r="K26023"/>
      <c r="L26023"/>
    </row>
    <row r="26024" spans="9:12" ht="15" x14ac:dyDescent="0.25">
      <c r="I26024"/>
      <c r="J26024"/>
      <c r="K26024"/>
      <c r="L26024"/>
    </row>
    <row r="26025" spans="9:12" ht="15" x14ac:dyDescent="0.25">
      <c r="I26025"/>
      <c r="J26025"/>
      <c r="K26025"/>
      <c r="L26025"/>
    </row>
    <row r="26026" spans="9:12" ht="15" x14ac:dyDescent="0.25">
      <c r="I26026"/>
      <c r="J26026"/>
      <c r="K26026"/>
      <c r="L26026"/>
    </row>
    <row r="26027" spans="9:12" ht="15" x14ac:dyDescent="0.25">
      <c r="I26027"/>
      <c r="J26027"/>
      <c r="K26027"/>
      <c r="L26027"/>
    </row>
    <row r="26028" spans="9:12" ht="15" x14ac:dyDescent="0.25">
      <c r="I26028"/>
      <c r="J26028"/>
      <c r="K26028"/>
      <c r="L26028"/>
    </row>
    <row r="26029" spans="9:12" ht="15" x14ac:dyDescent="0.25">
      <c r="I26029"/>
      <c r="J26029"/>
      <c r="K26029"/>
      <c r="L26029"/>
    </row>
    <row r="26030" spans="9:12" ht="15" x14ac:dyDescent="0.25">
      <c r="I26030"/>
      <c r="J26030"/>
      <c r="K26030"/>
      <c r="L26030"/>
    </row>
    <row r="26031" spans="9:12" ht="15" x14ac:dyDescent="0.25">
      <c r="I26031"/>
      <c r="J26031"/>
      <c r="K26031"/>
      <c r="L26031"/>
    </row>
    <row r="26032" spans="9:12" ht="15" x14ac:dyDescent="0.25">
      <c r="I26032"/>
      <c r="J26032"/>
      <c r="K26032"/>
      <c r="L26032"/>
    </row>
    <row r="26033" spans="9:12" ht="15" x14ac:dyDescent="0.25">
      <c r="I26033"/>
      <c r="J26033"/>
      <c r="K26033"/>
      <c r="L26033"/>
    </row>
    <row r="26034" spans="9:12" ht="15" x14ac:dyDescent="0.25">
      <c r="I26034"/>
      <c r="J26034"/>
      <c r="K26034"/>
      <c r="L26034"/>
    </row>
    <row r="26035" spans="9:12" ht="15" x14ac:dyDescent="0.25">
      <c r="I26035"/>
      <c r="J26035"/>
      <c r="K26035"/>
      <c r="L26035"/>
    </row>
    <row r="26036" spans="9:12" ht="15" x14ac:dyDescent="0.25">
      <c r="I26036"/>
      <c r="J26036"/>
      <c r="K26036"/>
      <c r="L26036"/>
    </row>
    <row r="26037" spans="9:12" ht="15" x14ac:dyDescent="0.25">
      <c r="I26037"/>
      <c r="J26037"/>
      <c r="K26037"/>
      <c r="L26037"/>
    </row>
    <row r="26038" spans="9:12" ht="15" x14ac:dyDescent="0.25">
      <c r="I26038"/>
      <c r="J26038"/>
      <c r="K26038"/>
      <c r="L26038"/>
    </row>
    <row r="26039" spans="9:12" ht="15" x14ac:dyDescent="0.25">
      <c r="I26039"/>
      <c r="J26039"/>
      <c r="K26039"/>
      <c r="L26039"/>
    </row>
    <row r="26040" spans="9:12" ht="15" x14ac:dyDescent="0.25">
      <c r="I26040"/>
      <c r="J26040"/>
      <c r="K26040"/>
      <c r="L26040"/>
    </row>
    <row r="26041" spans="9:12" ht="15" x14ac:dyDescent="0.25">
      <c r="I26041"/>
      <c r="J26041"/>
      <c r="K26041"/>
      <c r="L26041"/>
    </row>
    <row r="26042" spans="9:12" ht="15" x14ac:dyDescent="0.25">
      <c r="I26042"/>
      <c r="J26042"/>
      <c r="K26042"/>
      <c r="L26042"/>
    </row>
    <row r="26043" spans="9:12" ht="15" x14ac:dyDescent="0.25">
      <c r="I26043"/>
      <c r="J26043"/>
      <c r="K26043"/>
      <c r="L26043"/>
    </row>
    <row r="26044" spans="9:12" ht="15" x14ac:dyDescent="0.25">
      <c r="I26044"/>
      <c r="J26044"/>
      <c r="K26044"/>
      <c r="L26044"/>
    </row>
    <row r="26045" spans="9:12" ht="15" x14ac:dyDescent="0.25">
      <c r="I26045"/>
      <c r="J26045"/>
      <c r="K26045"/>
      <c r="L26045"/>
    </row>
    <row r="26046" spans="9:12" ht="15" x14ac:dyDescent="0.25">
      <c r="I26046"/>
      <c r="J26046"/>
      <c r="K26046"/>
      <c r="L26046"/>
    </row>
    <row r="26047" spans="9:12" ht="15" x14ac:dyDescent="0.25">
      <c r="I26047"/>
      <c r="J26047"/>
      <c r="K26047"/>
      <c r="L26047"/>
    </row>
    <row r="26048" spans="9:12" ht="15" x14ac:dyDescent="0.25">
      <c r="I26048"/>
      <c r="J26048"/>
      <c r="K26048"/>
      <c r="L26048"/>
    </row>
    <row r="26049" spans="9:12" ht="15" x14ac:dyDescent="0.25">
      <c r="I26049"/>
      <c r="J26049"/>
      <c r="K26049"/>
      <c r="L26049"/>
    </row>
    <row r="26050" spans="9:12" ht="15" x14ac:dyDescent="0.25">
      <c r="I26050"/>
      <c r="J26050"/>
      <c r="K26050"/>
      <c r="L26050"/>
    </row>
    <row r="26051" spans="9:12" ht="15" x14ac:dyDescent="0.25">
      <c r="I26051"/>
      <c r="J26051"/>
      <c r="K26051"/>
      <c r="L26051"/>
    </row>
    <row r="26052" spans="9:12" ht="15" x14ac:dyDescent="0.25">
      <c r="I26052"/>
      <c r="J26052"/>
      <c r="K26052"/>
      <c r="L26052"/>
    </row>
    <row r="26053" spans="9:12" ht="15" x14ac:dyDescent="0.25">
      <c r="I26053"/>
      <c r="J26053"/>
      <c r="K26053"/>
      <c r="L26053"/>
    </row>
    <row r="26054" spans="9:12" ht="15" x14ac:dyDescent="0.25">
      <c r="I26054"/>
      <c r="J26054"/>
      <c r="K26054"/>
      <c r="L26054"/>
    </row>
    <row r="26055" spans="9:12" ht="15" x14ac:dyDescent="0.25">
      <c r="I26055"/>
      <c r="J26055"/>
      <c r="K26055"/>
      <c r="L26055"/>
    </row>
    <row r="26056" spans="9:12" ht="15" x14ac:dyDescent="0.25">
      <c r="I26056"/>
      <c r="J26056"/>
      <c r="K26056"/>
      <c r="L26056"/>
    </row>
    <row r="26057" spans="9:12" ht="15" x14ac:dyDescent="0.25">
      <c r="I26057"/>
      <c r="J26057"/>
      <c r="K26057"/>
      <c r="L26057"/>
    </row>
    <row r="26058" spans="9:12" ht="15" x14ac:dyDescent="0.25">
      <c r="I26058"/>
      <c r="J26058"/>
      <c r="K26058"/>
      <c r="L26058"/>
    </row>
    <row r="26059" spans="9:12" ht="15" x14ac:dyDescent="0.25">
      <c r="I26059"/>
      <c r="J26059"/>
      <c r="K26059"/>
      <c r="L26059"/>
    </row>
    <row r="26060" spans="9:12" ht="15" x14ac:dyDescent="0.25">
      <c r="I26060"/>
      <c r="J26060"/>
      <c r="K26060"/>
      <c r="L26060"/>
    </row>
    <row r="26061" spans="9:12" ht="15" x14ac:dyDescent="0.25">
      <c r="I26061"/>
      <c r="J26061"/>
      <c r="K26061"/>
      <c r="L26061"/>
    </row>
    <row r="26062" spans="9:12" ht="15" x14ac:dyDescent="0.25">
      <c r="I26062"/>
      <c r="J26062"/>
      <c r="K26062"/>
      <c r="L26062"/>
    </row>
    <row r="26063" spans="9:12" ht="15" x14ac:dyDescent="0.25">
      <c r="I26063"/>
      <c r="J26063"/>
      <c r="K26063"/>
      <c r="L26063"/>
    </row>
    <row r="26064" spans="9:12" ht="15" x14ac:dyDescent="0.25">
      <c r="I26064"/>
      <c r="J26064"/>
      <c r="K26064"/>
      <c r="L26064"/>
    </row>
    <row r="26065" spans="9:12" ht="15" x14ac:dyDescent="0.25">
      <c r="I26065"/>
      <c r="J26065"/>
      <c r="K26065"/>
      <c r="L26065"/>
    </row>
    <row r="26066" spans="9:12" ht="15" x14ac:dyDescent="0.25">
      <c r="I26066"/>
      <c r="J26066"/>
      <c r="K26066"/>
      <c r="L26066"/>
    </row>
    <row r="26067" spans="9:12" ht="15" x14ac:dyDescent="0.25">
      <c r="I26067"/>
      <c r="J26067"/>
      <c r="K26067"/>
      <c r="L26067"/>
    </row>
    <row r="26068" spans="9:12" ht="15" x14ac:dyDescent="0.25">
      <c r="I26068"/>
      <c r="J26068"/>
      <c r="K26068"/>
      <c r="L26068"/>
    </row>
    <row r="26069" spans="9:12" ht="15" x14ac:dyDescent="0.25">
      <c r="I26069"/>
      <c r="J26069"/>
      <c r="K26069"/>
      <c r="L26069"/>
    </row>
    <row r="26070" spans="9:12" ht="15" x14ac:dyDescent="0.25">
      <c r="I26070"/>
      <c r="J26070"/>
      <c r="K26070"/>
      <c r="L26070"/>
    </row>
    <row r="26071" spans="9:12" ht="15" x14ac:dyDescent="0.25">
      <c r="I26071"/>
      <c r="J26071"/>
      <c r="K26071"/>
      <c r="L26071"/>
    </row>
    <row r="26072" spans="9:12" ht="15" x14ac:dyDescent="0.25">
      <c r="I26072"/>
      <c r="J26072"/>
      <c r="K26072"/>
      <c r="L26072"/>
    </row>
    <row r="26073" spans="9:12" ht="15" x14ac:dyDescent="0.25">
      <c r="I26073"/>
      <c r="J26073"/>
      <c r="K26073"/>
      <c r="L26073"/>
    </row>
    <row r="26074" spans="9:12" ht="15" x14ac:dyDescent="0.25">
      <c r="I26074"/>
      <c r="J26074"/>
      <c r="K26074"/>
      <c r="L26074"/>
    </row>
    <row r="26075" spans="9:12" ht="15" x14ac:dyDescent="0.25">
      <c r="I26075"/>
      <c r="J26075"/>
      <c r="K26075"/>
      <c r="L26075"/>
    </row>
    <row r="26076" spans="9:12" ht="15" x14ac:dyDescent="0.25">
      <c r="I26076"/>
      <c r="J26076"/>
      <c r="K26076"/>
      <c r="L26076"/>
    </row>
    <row r="26077" spans="9:12" ht="15" x14ac:dyDescent="0.25">
      <c r="I26077"/>
      <c r="J26077"/>
      <c r="K26077"/>
      <c r="L26077"/>
    </row>
    <row r="26078" spans="9:12" ht="15" x14ac:dyDescent="0.25">
      <c r="I26078"/>
      <c r="J26078"/>
      <c r="K26078"/>
      <c r="L26078"/>
    </row>
    <row r="26079" spans="9:12" ht="15" x14ac:dyDescent="0.25">
      <c r="I26079"/>
      <c r="J26079"/>
      <c r="K26079"/>
      <c r="L26079"/>
    </row>
    <row r="26080" spans="9:12" ht="15" x14ac:dyDescent="0.25">
      <c r="I26080"/>
      <c r="J26080"/>
      <c r="K26080"/>
      <c r="L26080"/>
    </row>
    <row r="26081" spans="9:12" ht="15" x14ac:dyDescent="0.25">
      <c r="I26081"/>
      <c r="J26081"/>
      <c r="K26081"/>
      <c r="L26081"/>
    </row>
    <row r="26082" spans="9:12" ht="15" x14ac:dyDescent="0.25">
      <c r="I26082"/>
      <c r="J26082"/>
      <c r="K26082"/>
      <c r="L26082"/>
    </row>
    <row r="26083" spans="9:12" ht="15" x14ac:dyDescent="0.25">
      <c r="I26083"/>
      <c r="J26083"/>
      <c r="K26083"/>
      <c r="L26083"/>
    </row>
    <row r="26084" spans="9:12" ht="15" x14ac:dyDescent="0.25">
      <c r="I26084"/>
      <c r="J26084"/>
      <c r="K26084"/>
      <c r="L26084"/>
    </row>
    <row r="26085" spans="9:12" ht="15" x14ac:dyDescent="0.25">
      <c r="I26085"/>
      <c r="J26085"/>
      <c r="K26085"/>
      <c r="L26085"/>
    </row>
    <row r="26086" spans="9:12" ht="15" x14ac:dyDescent="0.25">
      <c r="I26086"/>
      <c r="J26086"/>
      <c r="K26086"/>
      <c r="L26086"/>
    </row>
    <row r="26087" spans="9:12" ht="15" x14ac:dyDescent="0.25">
      <c r="I26087"/>
      <c r="J26087"/>
      <c r="K26087"/>
      <c r="L26087"/>
    </row>
    <row r="26088" spans="9:12" ht="15" x14ac:dyDescent="0.25">
      <c r="I26088"/>
      <c r="J26088"/>
      <c r="K26088"/>
      <c r="L26088"/>
    </row>
    <row r="26089" spans="9:12" ht="15" x14ac:dyDescent="0.25">
      <c r="I26089"/>
      <c r="J26089"/>
      <c r="K26089"/>
      <c r="L26089"/>
    </row>
    <row r="26090" spans="9:12" ht="15" x14ac:dyDescent="0.25">
      <c r="I26090"/>
      <c r="J26090"/>
      <c r="K26090"/>
      <c r="L26090"/>
    </row>
    <row r="26091" spans="9:12" ht="15" x14ac:dyDescent="0.25">
      <c r="I26091"/>
      <c r="J26091"/>
      <c r="K26091"/>
      <c r="L26091"/>
    </row>
    <row r="26092" spans="9:12" ht="15" x14ac:dyDescent="0.25">
      <c r="I26092"/>
      <c r="J26092"/>
      <c r="K26092"/>
      <c r="L26092"/>
    </row>
    <row r="26093" spans="9:12" ht="15" x14ac:dyDescent="0.25">
      <c r="I26093"/>
      <c r="J26093"/>
      <c r="K26093"/>
      <c r="L26093"/>
    </row>
    <row r="26094" spans="9:12" ht="15" x14ac:dyDescent="0.25">
      <c r="I26094"/>
      <c r="J26094"/>
      <c r="K26094"/>
      <c r="L26094"/>
    </row>
    <row r="26095" spans="9:12" ht="15" x14ac:dyDescent="0.25">
      <c r="I26095"/>
      <c r="J26095"/>
      <c r="K26095"/>
      <c r="L26095"/>
    </row>
    <row r="26096" spans="9:12" ht="15" x14ac:dyDescent="0.25">
      <c r="I26096"/>
      <c r="J26096"/>
      <c r="K26096"/>
      <c r="L26096"/>
    </row>
    <row r="26097" spans="9:12" ht="15" x14ac:dyDescent="0.25">
      <c r="I26097"/>
      <c r="J26097"/>
      <c r="K26097"/>
      <c r="L26097"/>
    </row>
    <row r="26098" spans="9:12" ht="15" x14ac:dyDescent="0.25">
      <c r="I26098"/>
      <c r="J26098"/>
      <c r="K26098"/>
      <c r="L26098"/>
    </row>
    <row r="26099" spans="9:12" ht="15" x14ac:dyDescent="0.25">
      <c r="I26099"/>
      <c r="J26099"/>
      <c r="K26099"/>
      <c r="L26099"/>
    </row>
    <row r="26100" spans="9:12" ht="15" x14ac:dyDescent="0.25">
      <c r="I26100"/>
      <c r="J26100"/>
      <c r="K26100"/>
      <c r="L26100"/>
    </row>
    <row r="26101" spans="9:12" ht="15" x14ac:dyDescent="0.25">
      <c r="I26101"/>
      <c r="J26101"/>
      <c r="K26101"/>
      <c r="L26101"/>
    </row>
    <row r="26102" spans="9:12" ht="15" x14ac:dyDescent="0.25">
      <c r="I26102"/>
      <c r="J26102"/>
      <c r="K26102"/>
      <c r="L26102"/>
    </row>
    <row r="26103" spans="9:12" ht="15" x14ac:dyDescent="0.25">
      <c r="I26103"/>
      <c r="J26103"/>
      <c r="K26103"/>
      <c r="L26103"/>
    </row>
    <row r="26104" spans="9:12" ht="15" x14ac:dyDescent="0.25">
      <c r="I26104"/>
      <c r="J26104"/>
      <c r="K26104"/>
      <c r="L26104"/>
    </row>
    <row r="26105" spans="9:12" ht="15" x14ac:dyDescent="0.25">
      <c r="I26105"/>
      <c r="J26105"/>
      <c r="K26105"/>
      <c r="L26105"/>
    </row>
    <row r="26106" spans="9:12" ht="15" x14ac:dyDescent="0.25">
      <c r="I26106"/>
      <c r="J26106"/>
      <c r="K26106"/>
      <c r="L26106"/>
    </row>
    <row r="26107" spans="9:12" ht="15" x14ac:dyDescent="0.25">
      <c r="I26107"/>
      <c r="J26107"/>
      <c r="K26107"/>
      <c r="L26107"/>
    </row>
    <row r="26108" spans="9:12" ht="15" x14ac:dyDescent="0.25">
      <c r="I26108"/>
      <c r="J26108"/>
      <c r="K26108"/>
      <c r="L26108"/>
    </row>
    <row r="26109" spans="9:12" ht="15" x14ac:dyDescent="0.25">
      <c r="I26109"/>
      <c r="J26109"/>
      <c r="K26109"/>
      <c r="L26109"/>
    </row>
    <row r="26110" spans="9:12" ht="15" x14ac:dyDescent="0.25">
      <c r="I26110"/>
      <c r="J26110"/>
      <c r="K26110"/>
      <c r="L26110"/>
    </row>
    <row r="26111" spans="9:12" ht="15" x14ac:dyDescent="0.25">
      <c r="I26111"/>
      <c r="J26111"/>
      <c r="K26111"/>
      <c r="L26111"/>
    </row>
    <row r="26112" spans="9:12" ht="15" x14ac:dyDescent="0.25">
      <c r="I26112"/>
      <c r="J26112"/>
      <c r="K26112"/>
      <c r="L26112"/>
    </row>
    <row r="26113" spans="9:12" ht="15" x14ac:dyDescent="0.25">
      <c r="I26113"/>
      <c r="J26113"/>
      <c r="K26113"/>
      <c r="L26113"/>
    </row>
    <row r="26114" spans="9:12" ht="15" x14ac:dyDescent="0.25">
      <c r="I26114"/>
      <c r="J26114"/>
      <c r="K26114"/>
      <c r="L26114"/>
    </row>
    <row r="26115" spans="9:12" ht="15" x14ac:dyDescent="0.25">
      <c r="I26115"/>
      <c r="J26115"/>
      <c r="K26115"/>
      <c r="L26115"/>
    </row>
    <row r="26116" spans="9:12" ht="15" x14ac:dyDescent="0.25">
      <c r="I26116"/>
      <c r="J26116"/>
      <c r="K26116"/>
      <c r="L26116"/>
    </row>
    <row r="26117" spans="9:12" ht="15" x14ac:dyDescent="0.25">
      <c r="I26117"/>
      <c r="J26117"/>
      <c r="K26117"/>
      <c r="L26117"/>
    </row>
    <row r="26118" spans="9:12" ht="15" x14ac:dyDescent="0.25">
      <c r="I26118"/>
      <c r="J26118"/>
      <c r="K26118"/>
      <c r="L26118"/>
    </row>
    <row r="26119" spans="9:12" ht="15" x14ac:dyDescent="0.25">
      <c r="I26119"/>
      <c r="J26119"/>
      <c r="K26119"/>
      <c r="L26119"/>
    </row>
    <row r="26120" spans="9:12" ht="15" x14ac:dyDescent="0.25">
      <c r="I26120"/>
      <c r="J26120"/>
      <c r="K26120"/>
      <c r="L26120"/>
    </row>
    <row r="26121" spans="9:12" ht="15" x14ac:dyDescent="0.25">
      <c r="I26121"/>
      <c r="J26121"/>
      <c r="K26121"/>
      <c r="L26121"/>
    </row>
    <row r="26122" spans="9:12" ht="15" x14ac:dyDescent="0.25">
      <c r="I26122"/>
      <c r="J26122"/>
      <c r="K26122"/>
      <c r="L26122"/>
    </row>
    <row r="26123" spans="9:12" ht="15" x14ac:dyDescent="0.25">
      <c r="I26123"/>
      <c r="J26123"/>
      <c r="K26123"/>
      <c r="L26123"/>
    </row>
    <row r="26124" spans="9:12" ht="15" x14ac:dyDescent="0.25">
      <c r="I26124"/>
      <c r="J26124"/>
      <c r="K26124"/>
      <c r="L26124"/>
    </row>
    <row r="26125" spans="9:12" ht="15" x14ac:dyDescent="0.25">
      <c r="I26125"/>
      <c r="J26125"/>
      <c r="K26125"/>
      <c r="L26125"/>
    </row>
    <row r="26126" spans="9:12" ht="15" x14ac:dyDescent="0.25">
      <c r="I26126"/>
      <c r="J26126"/>
      <c r="K26126"/>
      <c r="L26126"/>
    </row>
    <row r="26127" spans="9:12" ht="15" x14ac:dyDescent="0.25">
      <c r="I26127"/>
      <c r="J26127"/>
      <c r="K26127"/>
      <c r="L26127"/>
    </row>
    <row r="26128" spans="9:12" ht="15" x14ac:dyDescent="0.25">
      <c r="I26128"/>
      <c r="J26128"/>
      <c r="K26128"/>
      <c r="L26128"/>
    </row>
    <row r="26129" spans="9:12" ht="15" x14ac:dyDescent="0.25">
      <c r="I26129"/>
      <c r="J26129"/>
      <c r="K26129"/>
      <c r="L26129"/>
    </row>
    <row r="26130" spans="9:12" ht="15" x14ac:dyDescent="0.25">
      <c r="I26130"/>
      <c r="J26130"/>
      <c r="K26130"/>
      <c r="L26130"/>
    </row>
    <row r="26131" spans="9:12" ht="15" x14ac:dyDescent="0.25">
      <c r="I26131"/>
      <c r="J26131"/>
      <c r="K26131"/>
      <c r="L26131"/>
    </row>
    <row r="26132" spans="9:12" ht="15" x14ac:dyDescent="0.25">
      <c r="I26132"/>
      <c r="J26132"/>
      <c r="K26132"/>
      <c r="L26132"/>
    </row>
    <row r="26133" spans="9:12" ht="15" x14ac:dyDescent="0.25">
      <c r="I26133"/>
      <c r="J26133"/>
      <c r="K26133"/>
      <c r="L26133"/>
    </row>
    <row r="26134" spans="9:12" ht="15" x14ac:dyDescent="0.25">
      <c r="I26134"/>
      <c r="J26134"/>
      <c r="K26134"/>
      <c r="L26134"/>
    </row>
    <row r="26135" spans="9:12" ht="15" x14ac:dyDescent="0.25">
      <c r="I26135"/>
      <c r="J26135"/>
      <c r="K26135"/>
      <c r="L26135"/>
    </row>
    <row r="26136" spans="9:12" ht="15" x14ac:dyDescent="0.25">
      <c r="I26136"/>
      <c r="J26136"/>
      <c r="K26136"/>
      <c r="L26136"/>
    </row>
    <row r="26137" spans="9:12" ht="15" x14ac:dyDescent="0.25">
      <c r="I26137"/>
      <c r="J26137"/>
      <c r="K26137"/>
      <c r="L26137"/>
    </row>
    <row r="26138" spans="9:12" ht="15" x14ac:dyDescent="0.25">
      <c r="I26138"/>
      <c r="J26138"/>
      <c r="K26138"/>
      <c r="L26138"/>
    </row>
    <row r="26139" spans="9:12" ht="15" x14ac:dyDescent="0.25">
      <c r="I26139"/>
      <c r="J26139"/>
      <c r="K26139"/>
      <c r="L26139"/>
    </row>
    <row r="26140" spans="9:12" ht="15" x14ac:dyDescent="0.25">
      <c r="I26140"/>
      <c r="J26140"/>
      <c r="K26140"/>
      <c r="L26140"/>
    </row>
    <row r="26141" spans="9:12" ht="15" x14ac:dyDescent="0.25">
      <c r="I26141"/>
      <c r="J26141"/>
      <c r="K26141"/>
      <c r="L26141"/>
    </row>
    <row r="26142" spans="9:12" ht="15" x14ac:dyDescent="0.25">
      <c r="I26142"/>
      <c r="J26142"/>
      <c r="K26142"/>
      <c r="L26142"/>
    </row>
    <row r="26143" spans="9:12" ht="15" x14ac:dyDescent="0.25">
      <c r="I26143"/>
      <c r="J26143"/>
      <c r="K26143"/>
      <c r="L26143"/>
    </row>
    <row r="26144" spans="9:12" ht="15" x14ac:dyDescent="0.25">
      <c r="I26144"/>
      <c r="J26144"/>
      <c r="K26144"/>
      <c r="L26144"/>
    </row>
    <row r="26145" spans="9:12" ht="15" x14ac:dyDescent="0.25">
      <c r="I26145"/>
      <c r="J26145"/>
      <c r="K26145"/>
      <c r="L26145"/>
    </row>
    <row r="26146" spans="9:12" ht="15" x14ac:dyDescent="0.25">
      <c r="I26146"/>
      <c r="J26146"/>
      <c r="K26146"/>
      <c r="L26146"/>
    </row>
    <row r="26147" spans="9:12" ht="15" x14ac:dyDescent="0.25">
      <c r="I26147"/>
      <c r="J26147"/>
      <c r="K26147"/>
      <c r="L26147"/>
    </row>
    <row r="26148" spans="9:12" ht="15" x14ac:dyDescent="0.25">
      <c r="I26148"/>
      <c r="J26148"/>
      <c r="K26148"/>
      <c r="L26148"/>
    </row>
    <row r="26149" spans="9:12" ht="15" x14ac:dyDescent="0.25">
      <c r="I26149"/>
      <c r="J26149"/>
      <c r="K26149"/>
      <c r="L26149"/>
    </row>
    <row r="26150" spans="9:12" ht="15" x14ac:dyDescent="0.25">
      <c r="I26150"/>
      <c r="J26150"/>
      <c r="K26150"/>
      <c r="L26150"/>
    </row>
    <row r="26151" spans="9:12" ht="15" x14ac:dyDescent="0.25">
      <c r="I26151"/>
      <c r="J26151"/>
      <c r="K26151"/>
      <c r="L26151"/>
    </row>
    <row r="26152" spans="9:12" ht="15" x14ac:dyDescent="0.25">
      <c r="I26152"/>
      <c r="J26152"/>
      <c r="K26152"/>
      <c r="L26152"/>
    </row>
    <row r="26153" spans="9:12" ht="15" x14ac:dyDescent="0.25">
      <c r="I26153"/>
      <c r="J26153"/>
      <c r="K26153"/>
      <c r="L26153"/>
    </row>
    <row r="26154" spans="9:12" ht="15" x14ac:dyDescent="0.25">
      <c r="I26154"/>
      <c r="J26154"/>
      <c r="K26154"/>
      <c r="L26154"/>
    </row>
    <row r="26155" spans="9:12" ht="15" x14ac:dyDescent="0.25">
      <c r="I26155"/>
      <c r="J26155"/>
      <c r="K26155"/>
      <c r="L26155"/>
    </row>
    <row r="26156" spans="9:12" ht="15" x14ac:dyDescent="0.25">
      <c r="I26156"/>
      <c r="J26156"/>
      <c r="K26156"/>
      <c r="L26156"/>
    </row>
    <row r="26157" spans="9:12" ht="15" x14ac:dyDescent="0.25">
      <c r="I26157"/>
      <c r="J26157"/>
      <c r="K26157"/>
      <c r="L26157"/>
    </row>
    <row r="26158" spans="9:12" ht="15" x14ac:dyDescent="0.25">
      <c r="I26158"/>
      <c r="J26158"/>
      <c r="K26158"/>
      <c r="L26158"/>
    </row>
    <row r="26159" spans="9:12" ht="15" x14ac:dyDescent="0.25">
      <c r="I26159"/>
      <c r="J26159"/>
      <c r="K26159"/>
      <c r="L26159"/>
    </row>
    <row r="26160" spans="9:12" ht="15" x14ac:dyDescent="0.25">
      <c r="I26160"/>
      <c r="J26160"/>
      <c r="K26160"/>
      <c r="L26160"/>
    </row>
    <row r="26161" spans="9:12" ht="15" x14ac:dyDescent="0.25">
      <c r="I26161"/>
      <c r="J26161"/>
      <c r="K26161"/>
      <c r="L26161"/>
    </row>
    <row r="26162" spans="9:12" ht="15" x14ac:dyDescent="0.25">
      <c r="I26162"/>
      <c r="J26162"/>
      <c r="K26162"/>
      <c r="L26162"/>
    </row>
    <row r="26163" spans="9:12" ht="15" x14ac:dyDescent="0.25">
      <c r="I26163"/>
      <c r="J26163"/>
      <c r="K26163"/>
      <c r="L26163"/>
    </row>
    <row r="26164" spans="9:12" ht="15" x14ac:dyDescent="0.25">
      <c r="I26164"/>
      <c r="J26164"/>
      <c r="K26164"/>
      <c r="L26164"/>
    </row>
    <row r="26165" spans="9:12" ht="15" x14ac:dyDescent="0.25">
      <c r="I26165"/>
      <c r="J26165"/>
      <c r="K26165"/>
      <c r="L26165"/>
    </row>
    <row r="26166" spans="9:12" ht="15" x14ac:dyDescent="0.25">
      <c r="I26166"/>
      <c r="J26166"/>
      <c r="K26166"/>
      <c r="L26166"/>
    </row>
    <row r="26167" spans="9:12" ht="15" x14ac:dyDescent="0.25">
      <c r="I26167"/>
      <c r="J26167"/>
      <c r="K26167"/>
      <c r="L26167"/>
    </row>
    <row r="26168" spans="9:12" ht="15" x14ac:dyDescent="0.25">
      <c r="I26168"/>
      <c r="J26168"/>
      <c r="K26168"/>
      <c r="L26168"/>
    </row>
    <row r="26169" spans="9:12" ht="15" x14ac:dyDescent="0.25">
      <c r="I26169"/>
      <c r="J26169"/>
      <c r="K26169"/>
      <c r="L26169"/>
    </row>
    <row r="26170" spans="9:12" ht="15" x14ac:dyDescent="0.25">
      <c r="I26170"/>
      <c r="J26170"/>
      <c r="K26170"/>
      <c r="L26170"/>
    </row>
    <row r="26171" spans="9:12" ht="15" x14ac:dyDescent="0.25">
      <c r="I26171"/>
      <c r="J26171"/>
      <c r="K26171"/>
      <c r="L26171"/>
    </row>
    <row r="26172" spans="9:12" ht="15" x14ac:dyDescent="0.25">
      <c r="I26172"/>
      <c r="J26172"/>
      <c r="K26172"/>
      <c r="L26172"/>
    </row>
    <row r="26173" spans="9:12" ht="15" x14ac:dyDescent="0.25">
      <c r="I26173"/>
      <c r="J26173"/>
      <c r="K26173"/>
      <c r="L26173"/>
    </row>
    <row r="26174" spans="9:12" ht="15" x14ac:dyDescent="0.25">
      <c r="I26174"/>
      <c r="J26174"/>
      <c r="K26174"/>
      <c r="L26174"/>
    </row>
    <row r="26175" spans="9:12" ht="15" x14ac:dyDescent="0.25">
      <c r="I26175"/>
      <c r="J26175"/>
      <c r="K26175"/>
      <c r="L26175"/>
    </row>
    <row r="26176" spans="9:12" ht="15" x14ac:dyDescent="0.25">
      <c r="I26176"/>
      <c r="J26176"/>
      <c r="K26176"/>
      <c r="L26176"/>
    </row>
    <row r="26177" spans="9:12" ht="15" x14ac:dyDescent="0.25">
      <c r="I26177"/>
      <c r="J26177"/>
      <c r="K26177"/>
      <c r="L26177"/>
    </row>
    <row r="26178" spans="9:12" ht="15" x14ac:dyDescent="0.25">
      <c r="I26178"/>
      <c r="J26178"/>
      <c r="K26178"/>
      <c r="L26178"/>
    </row>
    <row r="26179" spans="9:12" ht="15" x14ac:dyDescent="0.25">
      <c r="I26179"/>
      <c r="J26179"/>
      <c r="K26179"/>
      <c r="L26179"/>
    </row>
    <row r="26180" spans="9:12" ht="15" x14ac:dyDescent="0.25">
      <c r="I26180"/>
      <c r="J26180"/>
      <c r="K26180"/>
      <c r="L26180"/>
    </row>
    <row r="26181" spans="9:12" ht="15" x14ac:dyDescent="0.25">
      <c r="I26181"/>
      <c r="J26181"/>
      <c r="K26181"/>
      <c r="L26181"/>
    </row>
    <row r="26182" spans="9:12" ht="15" x14ac:dyDescent="0.25">
      <c r="I26182"/>
      <c r="J26182"/>
      <c r="K26182"/>
      <c r="L26182"/>
    </row>
    <row r="26183" spans="9:12" ht="15" x14ac:dyDescent="0.25">
      <c r="I26183"/>
      <c r="J26183"/>
      <c r="K26183"/>
      <c r="L26183"/>
    </row>
    <row r="26184" spans="9:12" ht="15" x14ac:dyDescent="0.25">
      <c r="I26184"/>
      <c r="J26184"/>
      <c r="K26184"/>
      <c r="L26184"/>
    </row>
    <row r="26185" spans="9:12" ht="15" x14ac:dyDescent="0.25">
      <c r="I26185"/>
      <c r="J26185"/>
      <c r="K26185"/>
      <c r="L26185"/>
    </row>
    <row r="26186" spans="9:12" ht="15" x14ac:dyDescent="0.25">
      <c r="I26186"/>
      <c r="J26186"/>
      <c r="K26186"/>
      <c r="L26186"/>
    </row>
    <row r="26187" spans="9:12" ht="15" x14ac:dyDescent="0.25">
      <c r="I26187"/>
      <c r="J26187"/>
      <c r="K26187"/>
      <c r="L26187"/>
    </row>
    <row r="26188" spans="9:12" ht="15" x14ac:dyDescent="0.25">
      <c r="I26188"/>
      <c r="J26188"/>
      <c r="K26188"/>
      <c r="L26188"/>
    </row>
    <row r="26189" spans="9:12" ht="15" x14ac:dyDescent="0.25">
      <c r="I26189"/>
      <c r="J26189"/>
      <c r="K26189"/>
      <c r="L26189"/>
    </row>
    <row r="26190" spans="9:12" ht="15" x14ac:dyDescent="0.25">
      <c r="I26190"/>
      <c r="J26190"/>
      <c r="K26190"/>
      <c r="L26190"/>
    </row>
    <row r="26191" spans="9:12" ht="15" x14ac:dyDescent="0.25">
      <c r="I26191"/>
      <c r="J26191"/>
      <c r="K26191"/>
      <c r="L26191"/>
    </row>
    <row r="26192" spans="9:12" ht="15" x14ac:dyDescent="0.25">
      <c r="I26192"/>
      <c r="J26192"/>
      <c r="K26192"/>
      <c r="L26192"/>
    </row>
    <row r="26193" spans="9:12" ht="15" x14ac:dyDescent="0.25">
      <c r="I26193"/>
      <c r="J26193"/>
      <c r="K26193"/>
      <c r="L26193"/>
    </row>
    <row r="26194" spans="9:12" ht="15" x14ac:dyDescent="0.25">
      <c r="I26194"/>
      <c r="J26194"/>
      <c r="K26194"/>
      <c r="L26194"/>
    </row>
    <row r="26195" spans="9:12" ht="15" x14ac:dyDescent="0.25">
      <c r="I26195"/>
      <c r="J26195"/>
      <c r="K26195"/>
      <c r="L26195"/>
    </row>
    <row r="26196" spans="9:12" ht="15" x14ac:dyDescent="0.25">
      <c r="I26196"/>
      <c r="J26196"/>
      <c r="K26196"/>
      <c r="L26196"/>
    </row>
    <row r="26197" spans="9:12" ht="15" x14ac:dyDescent="0.25">
      <c r="I26197"/>
      <c r="J26197"/>
      <c r="K26197"/>
      <c r="L26197"/>
    </row>
    <row r="26198" spans="9:12" ht="15" x14ac:dyDescent="0.25">
      <c r="I26198"/>
      <c r="J26198"/>
      <c r="K26198"/>
      <c r="L26198"/>
    </row>
    <row r="26199" spans="9:12" ht="15" x14ac:dyDescent="0.25">
      <c r="I26199"/>
      <c r="J26199"/>
      <c r="K26199"/>
      <c r="L26199"/>
    </row>
    <row r="26200" spans="9:12" ht="15" x14ac:dyDescent="0.25">
      <c r="I26200"/>
      <c r="J26200"/>
      <c r="K26200"/>
      <c r="L26200"/>
    </row>
    <row r="26201" spans="9:12" ht="15" x14ac:dyDescent="0.25">
      <c r="I26201"/>
      <c r="J26201"/>
      <c r="K26201"/>
      <c r="L26201"/>
    </row>
    <row r="26202" spans="9:12" ht="15" x14ac:dyDescent="0.25">
      <c r="I26202"/>
      <c r="J26202"/>
      <c r="K26202"/>
      <c r="L26202"/>
    </row>
    <row r="26203" spans="9:12" ht="15" x14ac:dyDescent="0.25">
      <c r="I26203"/>
      <c r="J26203"/>
      <c r="K26203"/>
      <c r="L26203"/>
    </row>
    <row r="26204" spans="9:12" ht="15" x14ac:dyDescent="0.25">
      <c r="I26204"/>
      <c r="J26204"/>
      <c r="K26204"/>
      <c r="L26204"/>
    </row>
    <row r="26205" spans="9:12" ht="15" x14ac:dyDescent="0.25">
      <c r="I26205"/>
      <c r="J26205"/>
      <c r="K26205"/>
      <c r="L26205"/>
    </row>
    <row r="26206" spans="9:12" ht="15" x14ac:dyDescent="0.25">
      <c r="I26206"/>
      <c r="J26206"/>
      <c r="K26206"/>
      <c r="L26206"/>
    </row>
    <row r="26207" spans="9:12" ht="15" x14ac:dyDescent="0.25">
      <c r="I26207"/>
      <c r="J26207"/>
      <c r="K26207"/>
      <c r="L26207"/>
    </row>
    <row r="26208" spans="9:12" ht="15" x14ac:dyDescent="0.25">
      <c r="I26208"/>
      <c r="J26208"/>
      <c r="K26208"/>
      <c r="L26208"/>
    </row>
    <row r="26209" spans="9:12" ht="15" x14ac:dyDescent="0.25">
      <c r="I26209"/>
      <c r="J26209"/>
      <c r="K26209"/>
      <c r="L26209"/>
    </row>
    <row r="26210" spans="9:12" ht="15" x14ac:dyDescent="0.25">
      <c r="I26210"/>
      <c r="J26210"/>
      <c r="K26210"/>
      <c r="L26210"/>
    </row>
    <row r="26211" spans="9:12" ht="15" x14ac:dyDescent="0.25">
      <c r="I26211"/>
      <c r="J26211"/>
      <c r="K26211"/>
      <c r="L26211"/>
    </row>
    <row r="26212" spans="9:12" ht="15" x14ac:dyDescent="0.25">
      <c r="I26212"/>
      <c r="J26212"/>
      <c r="K26212"/>
      <c r="L26212"/>
    </row>
    <row r="26213" spans="9:12" ht="15" x14ac:dyDescent="0.25">
      <c r="I26213"/>
      <c r="J26213"/>
      <c r="K26213"/>
      <c r="L26213"/>
    </row>
    <row r="26214" spans="9:12" ht="15" x14ac:dyDescent="0.25">
      <c r="I26214"/>
      <c r="J26214"/>
      <c r="K26214"/>
      <c r="L26214"/>
    </row>
    <row r="26215" spans="9:12" ht="15" x14ac:dyDescent="0.25">
      <c r="I26215"/>
      <c r="J26215"/>
      <c r="K26215"/>
      <c r="L26215"/>
    </row>
    <row r="26216" spans="9:12" ht="15" x14ac:dyDescent="0.25">
      <c r="I26216"/>
      <c r="J26216"/>
      <c r="K26216"/>
      <c r="L26216"/>
    </row>
    <row r="26217" spans="9:12" ht="15" x14ac:dyDescent="0.25">
      <c r="I26217"/>
      <c r="J26217"/>
      <c r="K26217"/>
      <c r="L26217"/>
    </row>
    <row r="26218" spans="9:12" ht="15" x14ac:dyDescent="0.25">
      <c r="I26218"/>
      <c r="J26218"/>
      <c r="K26218"/>
      <c r="L26218"/>
    </row>
    <row r="26219" spans="9:12" ht="15" x14ac:dyDescent="0.25">
      <c r="I26219"/>
      <c r="J26219"/>
      <c r="K26219"/>
      <c r="L26219"/>
    </row>
    <row r="26220" spans="9:12" ht="15" x14ac:dyDescent="0.25">
      <c r="I26220"/>
      <c r="J26220"/>
      <c r="K26220"/>
      <c r="L26220"/>
    </row>
    <row r="26221" spans="9:12" ht="15" x14ac:dyDescent="0.25">
      <c r="I26221"/>
      <c r="J26221"/>
      <c r="K26221"/>
      <c r="L26221"/>
    </row>
    <row r="26222" spans="9:12" ht="15" x14ac:dyDescent="0.25">
      <c r="I26222"/>
      <c r="J26222"/>
      <c r="K26222"/>
      <c r="L26222"/>
    </row>
    <row r="26223" spans="9:12" ht="15" x14ac:dyDescent="0.25">
      <c r="I26223"/>
      <c r="J26223"/>
      <c r="K26223"/>
      <c r="L26223"/>
    </row>
    <row r="26224" spans="9:12" ht="15" x14ac:dyDescent="0.25">
      <c r="I26224"/>
      <c r="J26224"/>
      <c r="K26224"/>
      <c r="L26224"/>
    </row>
    <row r="26225" spans="9:12" ht="15" x14ac:dyDescent="0.25">
      <c r="I26225"/>
      <c r="J26225"/>
      <c r="K26225"/>
      <c r="L26225"/>
    </row>
    <row r="26226" spans="9:12" ht="15" x14ac:dyDescent="0.25">
      <c r="I26226"/>
      <c r="J26226"/>
      <c r="K26226"/>
      <c r="L26226"/>
    </row>
    <row r="26227" spans="9:12" ht="15" x14ac:dyDescent="0.25">
      <c r="I26227"/>
      <c r="J26227"/>
      <c r="K26227"/>
      <c r="L26227"/>
    </row>
    <row r="26228" spans="9:12" ht="15" x14ac:dyDescent="0.25">
      <c r="I26228"/>
      <c r="J26228"/>
      <c r="K26228"/>
      <c r="L26228"/>
    </row>
    <row r="26229" spans="9:12" ht="15" x14ac:dyDescent="0.25">
      <c r="I26229"/>
      <c r="J26229"/>
      <c r="K26229"/>
      <c r="L26229"/>
    </row>
    <row r="26230" spans="9:12" ht="15" x14ac:dyDescent="0.25">
      <c r="I26230"/>
      <c r="J26230"/>
      <c r="K26230"/>
      <c r="L26230"/>
    </row>
    <row r="26231" spans="9:12" ht="15" x14ac:dyDescent="0.25">
      <c r="I26231"/>
      <c r="J26231"/>
      <c r="K26231"/>
      <c r="L26231"/>
    </row>
    <row r="26232" spans="9:12" ht="15" x14ac:dyDescent="0.25">
      <c r="I26232"/>
      <c r="J26232"/>
      <c r="K26232"/>
      <c r="L26232"/>
    </row>
    <row r="26233" spans="9:12" ht="15" x14ac:dyDescent="0.25">
      <c r="I26233"/>
      <c r="J26233"/>
      <c r="K26233"/>
      <c r="L26233"/>
    </row>
    <row r="26234" spans="9:12" ht="15" x14ac:dyDescent="0.25">
      <c r="I26234"/>
      <c r="J26234"/>
      <c r="K26234"/>
      <c r="L26234"/>
    </row>
    <row r="26235" spans="9:12" ht="15" x14ac:dyDescent="0.25">
      <c r="I26235"/>
      <c r="J26235"/>
      <c r="K26235"/>
      <c r="L26235"/>
    </row>
    <row r="26236" spans="9:12" ht="15" x14ac:dyDescent="0.25">
      <c r="I26236"/>
      <c r="J26236"/>
      <c r="K26236"/>
      <c r="L26236"/>
    </row>
    <row r="26237" spans="9:12" ht="15" x14ac:dyDescent="0.25">
      <c r="I26237"/>
      <c r="J26237"/>
      <c r="K26237"/>
      <c r="L26237"/>
    </row>
    <row r="26238" spans="9:12" ht="15" x14ac:dyDescent="0.25">
      <c r="I26238"/>
      <c r="J26238"/>
      <c r="K26238"/>
      <c r="L26238"/>
    </row>
    <row r="26239" spans="9:12" ht="15" x14ac:dyDescent="0.25">
      <c r="I26239"/>
      <c r="J26239"/>
      <c r="K26239"/>
      <c r="L26239"/>
    </row>
    <row r="26240" spans="9:12" ht="15" x14ac:dyDescent="0.25">
      <c r="I26240"/>
      <c r="J26240"/>
      <c r="K26240"/>
      <c r="L26240"/>
    </row>
    <row r="26241" spans="9:12" ht="15" x14ac:dyDescent="0.25">
      <c r="I26241"/>
      <c r="J26241"/>
      <c r="K26241"/>
      <c r="L26241"/>
    </row>
    <row r="26242" spans="9:12" ht="15" x14ac:dyDescent="0.25">
      <c r="I26242"/>
      <c r="J26242"/>
      <c r="K26242"/>
      <c r="L26242"/>
    </row>
    <row r="26243" spans="9:12" ht="15" x14ac:dyDescent="0.25">
      <c r="I26243"/>
      <c r="J26243"/>
      <c r="K26243"/>
      <c r="L26243"/>
    </row>
    <row r="26244" spans="9:12" ht="15" x14ac:dyDescent="0.25">
      <c r="I26244"/>
      <c r="J26244"/>
      <c r="K26244"/>
      <c r="L26244"/>
    </row>
    <row r="26245" spans="9:12" ht="15" x14ac:dyDescent="0.25">
      <c r="I26245"/>
      <c r="J26245"/>
      <c r="K26245"/>
      <c r="L26245"/>
    </row>
    <row r="26246" spans="9:12" ht="15" x14ac:dyDescent="0.25">
      <c r="I26246"/>
      <c r="J26246"/>
      <c r="K26246"/>
      <c r="L26246"/>
    </row>
    <row r="26247" spans="9:12" ht="15" x14ac:dyDescent="0.25">
      <c r="I26247"/>
      <c r="J26247"/>
      <c r="K26247"/>
      <c r="L26247"/>
    </row>
    <row r="26248" spans="9:12" ht="15" x14ac:dyDescent="0.25">
      <c r="I26248"/>
      <c r="J26248"/>
      <c r="K26248"/>
      <c r="L26248"/>
    </row>
    <row r="26249" spans="9:12" ht="15" x14ac:dyDescent="0.25">
      <c r="I26249"/>
      <c r="J26249"/>
      <c r="K26249"/>
      <c r="L26249"/>
    </row>
    <row r="26250" spans="9:12" ht="15" x14ac:dyDescent="0.25">
      <c r="I26250"/>
      <c r="J26250"/>
      <c r="K26250"/>
      <c r="L26250"/>
    </row>
    <row r="26251" spans="9:12" ht="15" x14ac:dyDescent="0.25">
      <c r="I26251"/>
      <c r="J26251"/>
      <c r="K26251"/>
      <c r="L26251"/>
    </row>
    <row r="26252" spans="9:12" ht="15" x14ac:dyDescent="0.25">
      <c r="I26252"/>
      <c r="J26252"/>
      <c r="K26252"/>
      <c r="L26252"/>
    </row>
    <row r="26253" spans="9:12" ht="15" x14ac:dyDescent="0.25">
      <c r="I26253"/>
      <c r="J26253"/>
      <c r="K26253"/>
      <c r="L26253"/>
    </row>
    <row r="26254" spans="9:12" ht="15" x14ac:dyDescent="0.25">
      <c r="I26254"/>
      <c r="J26254"/>
      <c r="K26254"/>
      <c r="L26254"/>
    </row>
    <row r="26255" spans="9:12" ht="15" x14ac:dyDescent="0.25">
      <c r="I26255"/>
      <c r="J26255"/>
      <c r="K26255"/>
      <c r="L26255"/>
    </row>
    <row r="26256" spans="9:12" ht="15" x14ac:dyDescent="0.25">
      <c r="I26256"/>
      <c r="J26256"/>
      <c r="K26256"/>
      <c r="L26256"/>
    </row>
    <row r="26257" spans="9:12" ht="15" x14ac:dyDescent="0.25">
      <c r="I26257"/>
      <c r="J26257"/>
      <c r="K26257"/>
      <c r="L26257"/>
    </row>
    <row r="26258" spans="9:12" ht="15" x14ac:dyDescent="0.25">
      <c r="I26258"/>
      <c r="J26258"/>
      <c r="K26258"/>
      <c r="L26258"/>
    </row>
    <row r="26259" spans="9:12" ht="15" x14ac:dyDescent="0.25">
      <c r="I26259"/>
      <c r="J26259"/>
      <c r="K26259"/>
      <c r="L26259"/>
    </row>
    <row r="26260" spans="9:12" ht="15" x14ac:dyDescent="0.25">
      <c r="I26260"/>
      <c r="J26260"/>
      <c r="K26260"/>
      <c r="L26260"/>
    </row>
    <row r="26261" spans="9:12" ht="15" x14ac:dyDescent="0.25">
      <c r="I26261"/>
      <c r="J26261"/>
      <c r="K26261"/>
      <c r="L26261"/>
    </row>
    <row r="26262" spans="9:12" ht="15" x14ac:dyDescent="0.25">
      <c r="I26262"/>
      <c r="J26262"/>
      <c r="K26262"/>
      <c r="L26262"/>
    </row>
    <row r="26263" spans="9:12" ht="15" x14ac:dyDescent="0.25">
      <c r="I26263"/>
      <c r="J26263"/>
      <c r="K26263"/>
      <c r="L26263"/>
    </row>
    <row r="26264" spans="9:12" ht="15" x14ac:dyDescent="0.25">
      <c r="I26264"/>
      <c r="J26264"/>
      <c r="K26264"/>
      <c r="L26264"/>
    </row>
    <row r="26265" spans="9:12" ht="15" x14ac:dyDescent="0.25">
      <c r="I26265"/>
      <c r="J26265"/>
      <c r="K26265"/>
      <c r="L26265"/>
    </row>
    <row r="26266" spans="9:12" ht="15" x14ac:dyDescent="0.25">
      <c r="I26266"/>
      <c r="J26266"/>
      <c r="K26266"/>
      <c r="L26266"/>
    </row>
    <row r="26267" spans="9:12" ht="15" x14ac:dyDescent="0.25">
      <c r="I26267"/>
      <c r="J26267"/>
      <c r="K26267"/>
      <c r="L26267"/>
    </row>
    <row r="26268" spans="9:12" ht="15" x14ac:dyDescent="0.25">
      <c r="I26268"/>
      <c r="J26268"/>
      <c r="K26268"/>
      <c r="L26268"/>
    </row>
    <row r="26269" spans="9:12" ht="15" x14ac:dyDescent="0.25">
      <c r="I26269"/>
      <c r="J26269"/>
      <c r="K26269"/>
      <c r="L26269"/>
    </row>
    <row r="26270" spans="9:12" ht="15" x14ac:dyDescent="0.25">
      <c r="I26270"/>
      <c r="J26270"/>
      <c r="K26270"/>
      <c r="L26270"/>
    </row>
    <row r="26271" spans="9:12" ht="15" x14ac:dyDescent="0.25">
      <c r="I26271"/>
      <c r="J26271"/>
      <c r="K26271"/>
      <c r="L26271"/>
    </row>
    <row r="26272" spans="9:12" ht="15" x14ac:dyDescent="0.25">
      <c r="I26272"/>
      <c r="J26272"/>
      <c r="K26272"/>
      <c r="L26272"/>
    </row>
    <row r="26273" spans="9:12" ht="15" x14ac:dyDescent="0.25">
      <c r="I26273"/>
      <c r="J26273"/>
      <c r="K26273"/>
      <c r="L26273"/>
    </row>
    <row r="26274" spans="9:12" ht="15" x14ac:dyDescent="0.25">
      <c r="I26274"/>
      <c r="J26274"/>
      <c r="K26274"/>
      <c r="L26274"/>
    </row>
    <row r="26275" spans="9:12" ht="15" x14ac:dyDescent="0.25">
      <c r="I26275"/>
      <c r="J26275"/>
      <c r="K26275"/>
      <c r="L26275"/>
    </row>
    <row r="26276" spans="9:12" ht="15" x14ac:dyDescent="0.25">
      <c r="I26276"/>
      <c r="J26276"/>
      <c r="K26276"/>
      <c r="L26276"/>
    </row>
    <row r="26277" spans="9:12" ht="15" x14ac:dyDescent="0.25">
      <c r="I26277"/>
      <c r="J26277"/>
      <c r="K26277"/>
      <c r="L26277"/>
    </row>
    <row r="26278" spans="9:12" ht="15" x14ac:dyDescent="0.25">
      <c r="I26278"/>
      <c r="J26278"/>
      <c r="K26278"/>
      <c r="L26278"/>
    </row>
    <row r="26279" spans="9:12" ht="15" x14ac:dyDescent="0.25">
      <c r="I26279"/>
      <c r="J26279"/>
      <c r="K26279"/>
      <c r="L26279"/>
    </row>
    <row r="26280" spans="9:12" ht="15" x14ac:dyDescent="0.25">
      <c r="I26280"/>
      <c r="J26280"/>
      <c r="K26280"/>
      <c r="L26280"/>
    </row>
    <row r="26281" spans="9:12" ht="15" x14ac:dyDescent="0.25">
      <c r="I26281"/>
      <c r="J26281"/>
      <c r="K26281"/>
      <c r="L26281"/>
    </row>
    <row r="26282" spans="9:12" ht="15" x14ac:dyDescent="0.25">
      <c r="I26282"/>
      <c r="J26282"/>
      <c r="K26282"/>
      <c r="L26282"/>
    </row>
    <row r="26283" spans="9:12" ht="15" x14ac:dyDescent="0.25">
      <c r="I26283"/>
      <c r="J26283"/>
      <c r="K26283"/>
      <c r="L26283"/>
    </row>
    <row r="26284" spans="9:12" ht="15" x14ac:dyDescent="0.25">
      <c r="I26284"/>
      <c r="J26284"/>
      <c r="K26284"/>
      <c r="L26284"/>
    </row>
    <row r="26285" spans="9:12" ht="15" x14ac:dyDescent="0.25">
      <c r="I26285"/>
      <c r="J26285"/>
      <c r="K26285"/>
      <c r="L26285"/>
    </row>
    <row r="26286" spans="9:12" ht="15" x14ac:dyDescent="0.25">
      <c r="I26286"/>
      <c r="J26286"/>
      <c r="K26286"/>
      <c r="L26286"/>
    </row>
    <row r="26287" spans="9:12" ht="15" x14ac:dyDescent="0.25">
      <c r="I26287"/>
      <c r="J26287"/>
      <c r="K26287"/>
      <c r="L26287"/>
    </row>
    <row r="26288" spans="9:12" ht="15" x14ac:dyDescent="0.25">
      <c r="I26288"/>
      <c r="J26288"/>
      <c r="K26288"/>
      <c r="L26288"/>
    </row>
    <row r="26289" spans="9:12" ht="15" x14ac:dyDescent="0.25">
      <c r="I26289"/>
      <c r="J26289"/>
      <c r="K26289"/>
      <c r="L26289"/>
    </row>
    <row r="26290" spans="9:12" ht="15" x14ac:dyDescent="0.25">
      <c r="I26290"/>
      <c r="J26290"/>
      <c r="K26290"/>
      <c r="L26290"/>
    </row>
    <row r="26291" spans="9:12" ht="15" x14ac:dyDescent="0.25">
      <c r="I26291"/>
      <c r="J26291"/>
      <c r="K26291"/>
      <c r="L26291"/>
    </row>
    <row r="26292" spans="9:12" ht="15" x14ac:dyDescent="0.25">
      <c r="I26292"/>
      <c r="J26292"/>
      <c r="K26292"/>
      <c r="L26292"/>
    </row>
    <row r="26293" spans="9:12" ht="15" x14ac:dyDescent="0.25">
      <c r="I26293"/>
      <c r="J26293"/>
      <c r="K26293"/>
      <c r="L26293"/>
    </row>
    <row r="26294" spans="9:12" ht="15" x14ac:dyDescent="0.25">
      <c r="I26294"/>
      <c r="J26294"/>
      <c r="K26294"/>
      <c r="L26294"/>
    </row>
    <row r="26295" spans="9:12" ht="15" x14ac:dyDescent="0.25">
      <c r="I26295"/>
      <c r="J26295"/>
      <c r="K26295"/>
      <c r="L26295"/>
    </row>
    <row r="26296" spans="9:12" ht="15" x14ac:dyDescent="0.25">
      <c r="I26296"/>
      <c r="J26296"/>
      <c r="K26296"/>
      <c r="L26296"/>
    </row>
    <row r="26297" spans="9:12" ht="15" x14ac:dyDescent="0.25">
      <c r="I26297"/>
      <c r="J26297"/>
      <c r="K26297"/>
      <c r="L26297"/>
    </row>
    <row r="26298" spans="9:12" ht="15" x14ac:dyDescent="0.25">
      <c r="I26298"/>
      <c r="J26298"/>
      <c r="K26298"/>
      <c r="L26298"/>
    </row>
    <row r="26299" spans="9:12" ht="15" x14ac:dyDescent="0.25">
      <c r="I26299"/>
      <c r="J26299"/>
      <c r="K26299"/>
      <c r="L26299"/>
    </row>
    <row r="26300" spans="9:12" ht="15" x14ac:dyDescent="0.25">
      <c r="I26300"/>
      <c r="J26300"/>
      <c r="K26300"/>
      <c r="L26300"/>
    </row>
    <row r="26301" spans="9:12" ht="15" x14ac:dyDescent="0.25">
      <c r="I26301"/>
      <c r="J26301"/>
      <c r="K26301"/>
      <c r="L26301"/>
    </row>
    <row r="26302" spans="9:12" ht="15" x14ac:dyDescent="0.25">
      <c r="I26302"/>
      <c r="J26302"/>
      <c r="K26302"/>
      <c r="L26302"/>
    </row>
    <row r="26303" spans="9:12" ht="15" x14ac:dyDescent="0.25">
      <c r="I26303"/>
      <c r="J26303"/>
      <c r="K26303"/>
      <c r="L26303"/>
    </row>
    <row r="26304" spans="9:12" ht="15" x14ac:dyDescent="0.25">
      <c r="I26304"/>
      <c r="J26304"/>
      <c r="K26304"/>
      <c r="L26304"/>
    </row>
    <row r="26305" spans="9:12" ht="15" x14ac:dyDescent="0.25">
      <c r="I26305"/>
      <c r="J26305"/>
      <c r="K26305"/>
      <c r="L26305"/>
    </row>
    <row r="26306" spans="9:12" ht="15" x14ac:dyDescent="0.25">
      <c r="I26306"/>
      <c r="J26306"/>
      <c r="K26306"/>
      <c r="L26306"/>
    </row>
    <row r="26307" spans="9:12" ht="15" x14ac:dyDescent="0.25">
      <c r="I26307"/>
      <c r="J26307"/>
      <c r="K26307"/>
      <c r="L26307"/>
    </row>
    <row r="26308" spans="9:12" ht="15" x14ac:dyDescent="0.25">
      <c r="I26308"/>
      <c r="J26308"/>
      <c r="K26308"/>
      <c r="L26308"/>
    </row>
    <row r="26309" spans="9:12" ht="15" x14ac:dyDescent="0.25">
      <c r="I26309"/>
      <c r="J26309"/>
      <c r="K26309"/>
      <c r="L26309"/>
    </row>
    <row r="26310" spans="9:12" ht="15" x14ac:dyDescent="0.25">
      <c r="I26310"/>
      <c r="J26310"/>
      <c r="K26310"/>
      <c r="L26310"/>
    </row>
    <row r="26311" spans="9:12" ht="15" x14ac:dyDescent="0.25">
      <c r="I26311"/>
      <c r="J26311"/>
      <c r="K26311"/>
      <c r="L26311"/>
    </row>
    <row r="26312" spans="9:12" ht="15" x14ac:dyDescent="0.25">
      <c r="I26312"/>
      <c r="J26312"/>
      <c r="K26312"/>
      <c r="L26312"/>
    </row>
    <row r="26313" spans="9:12" ht="15" x14ac:dyDescent="0.25">
      <c r="I26313"/>
      <c r="J26313"/>
      <c r="K26313"/>
      <c r="L26313"/>
    </row>
    <row r="26314" spans="9:12" ht="15" x14ac:dyDescent="0.25">
      <c r="I26314"/>
      <c r="J26314"/>
      <c r="K26314"/>
      <c r="L26314"/>
    </row>
    <row r="26315" spans="9:12" ht="15" x14ac:dyDescent="0.25">
      <c r="I26315"/>
      <c r="J26315"/>
      <c r="K26315"/>
      <c r="L26315"/>
    </row>
    <row r="26316" spans="9:12" ht="15" x14ac:dyDescent="0.25">
      <c r="I26316"/>
      <c r="J26316"/>
      <c r="K26316"/>
      <c r="L26316"/>
    </row>
    <row r="26317" spans="9:12" ht="15" x14ac:dyDescent="0.25">
      <c r="I26317"/>
      <c r="J26317"/>
      <c r="K26317"/>
      <c r="L26317"/>
    </row>
    <row r="26318" spans="9:12" ht="15" x14ac:dyDescent="0.25">
      <c r="I26318"/>
      <c r="J26318"/>
      <c r="K26318"/>
      <c r="L26318"/>
    </row>
    <row r="26319" spans="9:12" ht="15" x14ac:dyDescent="0.25">
      <c r="I26319"/>
      <c r="J26319"/>
      <c r="K26319"/>
      <c r="L26319"/>
    </row>
    <row r="26320" spans="9:12" ht="15" x14ac:dyDescent="0.25">
      <c r="I26320"/>
      <c r="J26320"/>
      <c r="K26320"/>
      <c r="L26320"/>
    </row>
    <row r="26321" spans="9:12" ht="15" x14ac:dyDescent="0.25">
      <c r="I26321"/>
      <c r="J26321"/>
      <c r="K26321"/>
      <c r="L26321"/>
    </row>
    <row r="26322" spans="9:12" ht="15" x14ac:dyDescent="0.25">
      <c r="I26322"/>
      <c r="J26322"/>
      <c r="K26322"/>
      <c r="L26322"/>
    </row>
    <row r="26323" spans="9:12" ht="15" x14ac:dyDescent="0.25">
      <c r="I26323"/>
      <c r="J26323"/>
      <c r="K26323"/>
      <c r="L26323"/>
    </row>
    <row r="26324" spans="9:12" ht="15" x14ac:dyDescent="0.25">
      <c r="I26324"/>
      <c r="J26324"/>
      <c r="K26324"/>
      <c r="L26324"/>
    </row>
    <row r="26325" spans="9:12" ht="15" x14ac:dyDescent="0.25">
      <c r="I26325"/>
      <c r="J26325"/>
      <c r="K26325"/>
      <c r="L26325"/>
    </row>
    <row r="26326" spans="9:12" ht="15" x14ac:dyDescent="0.25">
      <c r="I26326"/>
      <c r="J26326"/>
      <c r="K26326"/>
      <c r="L26326"/>
    </row>
    <row r="26327" spans="9:12" ht="15" x14ac:dyDescent="0.25">
      <c r="I26327"/>
      <c r="J26327"/>
      <c r="K26327"/>
      <c r="L26327"/>
    </row>
    <row r="26328" spans="9:12" ht="15" x14ac:dyDescent="0.25">
      <c r="I26328"/>
      <c r="J26328"/>
      <c r="K26328"/>
      <c r="L26328"/>
    </row>
    <row r="26329" spans="9:12" ht="15" x14ac:dyDescent="0.25">
      <c r="I26329"/>
      <c r="J26329"/>
      <c r="K26329"/>
      <c r="L26329"/>
    </row>
    <row r="26330" spans="9:12" ht="15" x14ac:dyDescent="0.25">
      <c r="I26330"/>
      <c r="J26330"/>
      <c r="K26330"/>
      <c r="L26330"/>
    </row>
    <row r="26331" spans="9:12" ht="15" x14ac:dyDescent="0.25">
      <c r="I26331"/>
      <c r="J26331"/>
      <c r="K26331"/>
      <c r="L26331"/>
    </row>
    <row r="26332" spans="9:12" ht="15" x14ac:dyDescent="0.25">
      <c r="I26332"/>
      <c r="J26332"/>
      <c r="K26332"/>
      <c r="L26332"/>
    </row>
    <row r="26333" spans="9:12" ht="15" x14ac:dyDescent="0.25">
      <c r="I26333"/>
      <c r="J26333"/>
      <c r="K26333"/>
      <c r="L26333"/>
    </row>
    <row r="26334" spans="9:12" ht="15" x14ac:dyDescent="0.25">
      <c r="I26334"/>
      <c r="J26334"/>
      <c r="K26334"/>
      <c r="L26334"/>
    </row>
    <row r="26335" spans="9:12" ht="15" x14ac:dyDescent="0.25">
      <c r="I26335"/>
      <c r="J26335"/>
      <c r="K26335"/>
      <c r="L26335"/>
    </row>
    <row r="26336" spans="9:12" ht="15" x14ac:dyDescent="0.25">
      <c r="I26336"/>
      <c r="J26336"/>
      <c r="K26336"/>
      <c r="L26336"/>
    </row>
    <row r="26337" spans="9:12" ht="15" x14ac:dyDescent="0.25">
      <c r="I26337"/>
      <c r="J26337"/>
      <c r="K26337"/>
      <c r="L26337"/>
    </row>
    <row r="26338" spans="9:12" ht="15" x14ac:dyDescent="0.25">
      <c r="I26338"/>
      <c r="J26338"/>
      <c r="K26338"/>
      <c r="L26338"/>
    </row>
    <row r="26339" spans="9:12" ht="15" x14ac:dyDescent="0.25">
      <c r="I26339"/>
      <c r="J26339"/>
      <c r="K26339"/>
      <c r="L26339"/>
    </row>
    <row r="26340" spans="9:12" ht="15" x14ac:dyDescent="0.25">
      <c r="I26340"/>
      <c r="J26340"/>
      <c r="K26340"/>
      <c r="L26340"/>
    </row>
    <row r="26341" spans="9:12" ht="15" x14ac:dyDescent="0.25">
      <c r="I26341"/>
      <c r="J26341"/>
      <c r="K26341"/>
      <c r="L26341"/>
    </row>
    <row r="26342" spans="9:12" ht="15" x14ac:dyDescent="0.25">
      <c r="I26342"/>
      <c r="J26342"/>
      <c r="K26342"/>
      <c r="L26342"/>
    </row>
    <row r="26343" spans="9:12" ht="15" x14ac:dyDescent="0.25">
      <c r="I26343"/>
      <c r="J26343"/>
      <c r="K26343"/>
      <c r="L26343"/>
    </row>
    <row r="26344" spans="9:12" ht="15" x14ac:dyDescent="0.25">
      <c r="I26344"/>
      <c r="J26344"/>
      <c r="K26344"/>
      <c r="L26344"/>
    </row>
    <row r="26345" spans="9:12" ht="15" x14ac:dyDescent="0.25">
      <c r="I26345"/>
      <c r="J26345"/>
      <c r="K26345"/>
      <c r="L26345"/>
    </row>
    <row r="26346" spans="9:12" ht="15" x14ac:dyDescent="0.25">
      <c r="I26346"/>
      <c r="J26346"/>
      <c r="K26346"/>
      <c r="L26346"/>
    </row>
    <row r="26347" spans="9:12" ht="15" x14ac:dyDescent="0.25">
      <c r="I26347"/>
      <c r="J26347"/>
      <c r="K26347"/>
      <c r="L26347"/>
    </row>
    <row r="26348" spans="9:12" ht="15" x14ac:dyDescent="0.25">
      <c r="I26348"/>
      <c r="J26348"/>
      <c r="K26348"/>
      <c r="L26348"/>
    </row>
    <row r="26349" spans="9:12" ht="15" x14ac:dyDescent="0.25">
      <c r="I26349"/>
      <c r="J26349"/>
      <c r="K26349"/>
      <c r="L26349"/>
    </row>
    <row r="26350" spans="9:12" ht="15" x14ac:dyDescent="0.25">
      <c r="I26350"/>
      <c r="J26350"/>
      <c r="K26350"/>
      <c r="L26350"/>
    </row>
    <row r="26351" spans="9:12" ht="15" x14ac:dyDescent="0.25">
      <c r="I26351"/>
      <c r="J26351"/>
      <c r="K26351"/>
      <c r="L26351"/>
    </row>
    <row r="26352" spans="9:12" ht="15" x14ac:dyDescent="0.25">
      <c r="I26352"/>
      <c r="J26352"/>
      <c r="K26352"/>
      <c r="L26352"/>
    </row>
    <row r="26353" spans="9:12" ht="15" x14ac:dyDescent="0.25">
      <c r="I26353"/>
      <c r="J26353"/>
      <c r="K26353"/>
      <c r="L26353"/>
    </row>
    <row r="26354" spans="9:12" ht="15" x14ac:dyDescent="0.25">
      <c r="I26354"/>
      <c r="J26354"/>
      <c r="K26354"/>
      <c r="L26354"/>
    </row>
    <row r="26355" spans="9:12" ht="15" x14ac:dyDescent="0.25">
      <c r="I26355"/>
      <c r="J26355"/>
      <c r="K26355"/>
      <c r="L26355"/>
    </row>
    <row r="26356" spans="9:12" ht="15" x14ac:dyDescent="0.25">
      <c r="I26356"/>
      <c r="J26356"/>
      <c r="K26356"/>
      <c r="L26356"/>
    </row>
    <row r="26357" spans="9:12" ht="15" x14ac:dyDescent="0.25">
      <c r="I26357"/>
      <c r="J26357"/>
      <c r="K26357"/>
      <c r="L26357"/>
    </row>
    <row r="26358" spans="9:12" ht="15" x14ac:dyDescent="0.25">
      <c r="I26358"/>
      <c r="J26358"/>
      <c r="K26358"/>
      <c r="L26358"/>
    </row>
    <row r="26359" spans="9:12" ht="15" x14ac:dyDescent="0.25">
      <c r="I26359"/>
      <c r="J26359"/>
      <c r="K26359"/>
      <c r="L26359"/>
    </row>
    <row r="26360" spans="9:12" ht="15" x14ac:dyDescent="0.25">
      <c r="I26360"/>
      <c r="J26360"/>
      <c r="K26360"/>
      <c r="L26360"/>
    </row>
    <row r="26361" spans="9:12" ht="15" x14ac:dyDescent="0.25">
      <c r="I26361"/>
      <c r="J26361"/>
      <c r="K26361"/>
      <c r="L26361"/>
    </row>
    <row r="26362" spans="9:12" ht="15" x14ac:dyDescent="0.25">
      <c r="I26362"/>
      <c r="J26362"/>
      <c r="K26362"/>
      <c r="L26362"/>
    </row>
    <row r="26363" spans="9:12" ht="15" x14ac:dyDescent="0.25">
      <c r="I26363"/>
      <c r="J26363"/>
      <c r="K26363"/>
      <c r="L26363"/>
    </row>
    <row r="26364" spans="9:12" ht="15" x14ac:dyDescent="0.25">
      <c r="I26364"/>
      <c r="J26364"/>
      <c r="K26364"/>
      <c r="L26364"/>
    </row>
    <row r="26365" spans="9:12" ht="15" x14ac:dyDescent="0.25">
      <c r="I26365"/>
      <c r="J26365"/>
      <c r="K26365"/>
      <c r="L26365"/>
    </row>
    <row r="26366" spans="9:12" ht="15" x14ac:dyDescent="0.25">
      <c r="I26366"/>
      <c r="J26366"/>
      <c r="K26366"/>
      <c r="L26366"/>
    </row>
    <row r="26367" spans="9:12" ht="15" x14ac:dyDescent="0.25">
      <c r="I26367"/>
      <c r="J26367"/>
      <c r="K26367"/>
      <c r="L26367"/>
    </row>
    <row r="26368" spans="9:12" ht="15" x14ac:dyDescent="0.25">
      <c r="I26368"/>
      <c r="J26368"/>
      <c r="K26368"/>
      <c r="L26368"/>
    </row>
    <row r="26369" spans="9:12" ht="15" x14ac:dyDescent="0.25">
      <c r="I26369"/>
      <c r="J26369"/>
      <c r="K26369"/>
      <c r="L26369"/>
    </row>
    <row r="26370" spans="9:12" ht="15" x14ac:dyDescent="0.25">
      <c r="I26370"/>
      <c r="J26370"/>
      <c r="K26370"/>
      <c r="L26370"/>
    </row>
    <row r="26371" spans="9:12" ht="15" x14ac:dyDescent="0.25">
      <c r="I26371"/>
      <c r="J26371"/>
      <c r="K26371"/>
      <c r="L26371"/>
    </row>
    <row r="26372" spans="9:12" ht="15" x14ac:dyDescent="0.25">
      <c r="I26372"/>
      <c r="J26372"/>
      <c r="K26372"/>
      <c r="L26372"/>
    </row>
    <row r="26373" spans="9:12" ht="15" x14ac:dyDescent="0.25">
      <c r="I26373"/>
      <c r="J26373"/>
      <c r="K26373"/>
      <c r="L26373"/>
    </row>
    <row r="26374" spans="9:12" ht="15" x14ac:dyDescent="0.25">
      <c r="I26374"/>
      <c r="J26374"/>
      <c r="K26374"/>
      <c r="L26374"/>
    </row>
    <row r="26375" spans="9:12" ht="15" x14ac:dyDescent="0.25">
      <c r="I26375"/>
      <c r="J26375"/>
      <c r="K26375"/>
      <c r="L26375"/>
    </row>
    <row r="26376" spans="9:12" ht="15" x14ac:dyDescent="0.25">
      <c r="I26376"/>
      <c r="J26376"/>
      <c r="K26376"/>
      <c r="L26376"/>
    </row>
    <row r="26377" spans="9:12" ht="15" x14ac:dyDescent="0.25">
      <c r="I26377"/>
      <c r="J26377"/>
      <c r="K26377"/>
      <c r="L26377"/>
    </row>
    <row r="26378" spans="9:12" ht="15" x14ac:dyDescent="0.25">
      <c r="I26378"/>
      <c r="J26378"/>
      <c r="K26378"/>
      <c r="L26378"/>
    </row>
    <row r="26379" spans="9:12" ht="15" x14ac:dyDescent="0.25">
      <c r="I26379"/>
      <c r="J26379"/>
      <c r="K26379"/>
      <c r="L26379"/>
    </row>
    <row r="26380" spans="9:12" ht="15" x14ac:dyDescent="0.25">
      <c r="I26380"/>
      <c r="J26380"/>
      <c r="K26380"/>
      <c r="L26380"/>
    </row>
    <row r="26381" spans="9:12" ht="15" x14ac:dyDescent="0.25">
      <c r="I26381"/>
      <c r="J26381"/>
      <c r="K26381"/>
      <c r="L26381"/>
    </row>
    <row r="26382" spans="9:12" ht="15" x14ac:dyDescent="0.25">
      <c r="I26382"/>
      <c r="J26382"/>
      <c r="K26382"/>
      <c r="L26382"/>
    </row>
    <row r="26383" spans="9:12" ht="15" x14ac:dyDescent="0.25">
      <c r="I26383"/>
      <c r="J26383"/>
      <c r="K26383"/>
      <c r="L26383"/>
    </row>
    <row r="26384" spans="9:12" ht="15" x14ac:dyDescent="0.25">
      <c r="I26384"/>
      <c r="J26384"/>
      <c r="K26384"/>
      <c r="L26384"/>
    </row>
    <row r="26385" spans="9:12" ht="15" x14ac:dyDescent="0.25">
      <c r="I26385"/>
      <c r="J26385"/>
      <c r="K26385"/>
      <c r="L26385"/>
    </row>
    <row r="26386" spans="9:12" ht="15" x14ac:dyDescent="0.25">
      <c r="I26386"/>
      <c r="J26386"/>
      <c r="K26386"/>
      <c r="L26386"/>
    </row>
    <row r="26387" spans="9:12" ht="15" x14ac:dyDescent="0.25">
      <c r="I26387"/>
      <c r="J26387"/>
      <c r="K26387"/>
      <c r="L26387"/>
    </row>
    <row r="26388" spans="9:12" ht="15" x14ac:dyDescent="0.25">
      <c r="I26388"/>
      <c r="J26388"/>
      <c r="K26388"/>
      <c r="L26388"/>
    </row>
    <row r="26389" spans="9:12" ht="15" x14ac:dyDescent="0.25">
      <c r="I26389"/>
      <c r="J26389"/>
      <c r="K26389"/>
      <c r="L26389"/>
    </row>
    <row r="26390" spans="9:12" ht="15" x14ac:dyDescent="0.25">
      <c r="I26390"/>
      <c r="J26390"/>
      <c r="K26390"/>
      <c r="L26390"/>
    </row>
    <row r="26391" spans="9:12" ht="15" x14ac:dyDescent="0.25">
      <c r="I26391"/>
      <c r="J26391"/>
      <c r="K26391"/>
      <c r="L26391"/>
    </row>
    <row r="26392" spans="9:12" ht="15" x14ac:dyDescent="0.25">
      <c r="I26392"/>
      <c r="J26392"/>
      <c r="K26392"/>
      <c r="L26392"/>
    </row>
    <row r="26393" spans="9:12" ht="15" x14ac:dyDescent="0.25">
      <c r="I26393"/>
      <c r="J26393"/>
      <c r="K26393"/>
      <c r="L26393"/>
    </row>
    <row r="26394" spans="9:12" ht="15" x14ac:dyDescent="0.25">
      <c r="I26394"/>
      <c r="J26394"/>
      <c r="K26394"/>
      <c r="L26394"/>
    </row>
    <row r="26395" spans="9:12" ht="15" x14ac:dyDescent="0.25">
      <c r="I26395"/>
      <c r="J26395"/>
      <c r="K26395"/>
      <c r="L26395"/>
    </row>
    <row r="26396" spans="9:12" ht="15" x14ac:dyDescent="0.25">
      <c r="I26396"/>
      <c r="J26396"/>
      <c r="K26396"/>
      <c r="L26396"/>
    </row>
    <row r="26397" spans="9:12" ht="15" x14ac:dyDescent="0.25">
      <c r="I26397"/>
      <c r="J26397"/>
      <c r="K26397"/>
      <c r="L26397"/>
    </row>
    <row r="26398" spans="9:12" ht="15" x14ac:dyDescent="0.25">
      <c r="I26398"/>
      <c r="J26398"/>
      <c r="K26398"/>
      <c r="L26398"/>
    </row>
    <row r="26399" spans="9:12" ht="15" x14ac:dyDescent="0.25">
      <c r="I26399"/>
      <c r="J26399"/>
      <c r="K26399"/>
      <c r="L26399"/>
    </row>
    <row r="26400" spans="9:12" ht="15" x14ac:dyDescent="0.25">
      <c r="I26400"/>
      <c r="J26400"/>
      <c r="K26400"/>
      <c r="L26400"/>
    </row>
    <row r="26401" spans="9:12" ht="15" x14ac:dyDescent="0.25">
      <c r="I26401"/>
      <c r="J26401"/>
      <c r="K26401"/>
      <c r="L26401"/>
    </row>
    <row r="26402" spans="9:12" ht="15" x14ac:dyDescent="0.25">
      <c r="I26402"/>
      <c r="J26402"/>
      <c r="K26402"/>
      <c r="L26402"/>
    </row>
    <row r="26403" spans="9:12" ht="15" x14ac:dyDescent="0.25">
      <c r="I26403"/>
      <c r="J26403"/>
      <c r="K26403"/>
      <c r="L26403"/>
    </row>
    <row r="26404" spans="9:12" ht="15" x14ac:dyDescent="0.25">
      <c r="I26404"/>
      <c r="J26404"/>
      <c r="K26404"/>
      <c r="L26404"/>
    </row>
    <row r="26405" spans="9:12" ht="15" x14ac:dyDescent="0.25">
      <c r="I26405"/>
      <c r="J26405"/>
      <c r="K26405"/>
      <c r="L26405"/>
    </row>
    <row r="26406" spans="9:12" ht="15" x14ac:dyDescent="0.25">
      <c r="I26406"/>
      <c r="J26406"/>
      <c r="K26406"/>
      <c r="L26406"/>
    </row>
    <row r="26407" spans="9:12" ht="15" x14ac:dyDescent="0.25">
      <c r="I26407"/>
      <c r="J26407"/>
      <c r="K26407"/>
      <c r="L26407"/>
    </row>
    <row r="26408" spans="9:12" ht="15" x14ac:dyDescent="0.25">
      <c r="I26408"/>
      <c r="J26408"/>
      <c r="K26408"/>
      <c r="L26408"/>
    </row>
    <row r="26409" spans="9:12" ht="15" x14ac:dyDescent="0.25">
      <c r="I26409"/>
      <c r="J26409"/>
      <c r="K26409"/>
      <c r="L26409"/>
    </row>
    <row r="26410" spans="9:12" ht="15" x14ac:dyDescent="0.25">
      <c r="I26410"/>
      <c r="J26410"/>
      <c r="K26410"/>
      <c r="L26410"/>
    </row>
    <row r="26411" spans="9:12" ht="15" x14ac:dyDescent="0.25">
      <c r="I26411"/>
      <c r="J26411"/>
      <c r="K26411"/>
      <c r="L26411"/>
    </row>
    <row r="26412" spans="9:12" ht="15" x14ac:dyDescent="0.25">
      <c r="I26412"/>
      <c r="J26412"/>
      <c r="K26412"/>
      <c r="L26412"/>
    </row>
    <row r="26413" spans="9:12" ht="15" x14ac:dyDescent="0.25">
      <c r="I26413"/>
      <c r="J26413"/>
      <c r="K26413"/>
      <c r="L26413"/>
    </row>
    <row r="26414" spans="9:12" ht="15" x14ac:dyDescent="0.25">
      <c r="I26414"/>
      <c r="J26414"/>
      <c r="K26414"/>
      <c r="L26414"/>
    </row>
    <row r="26415" spans="9:12" ht="15" x14ac:dyDescent="0.25">
      <c r="I26415"/>
      <c r="J26415"/>
      <c r="K26415"/>
      <c r="L26415"/>
    </row>
    <row r="26416" spans="9:12" ht="15" x14ac:dyDescent="0.25">
      <c r="I26416"/>
      <c r="J26416"/>
      <c r="K26416"/>
      <c r="L26416"/>
    </row>
    <row r="26417" spans="9:12" ht="15" x14ac:dyDescent="0.25">
      <c r="I26417"/>
      <c r="J26417"/>
      <c r="K26417"/>
      <c r="L26417"/>
    </row>
    <row r="26418" spans="9:12" ht="15" x14ac:dyDescent="0.25">
      <c r="I26418"/>
      <c r="J26418"/>
      <c r="K26418"/>
      <c r="L26418"/>
    </row>
    <row r="26419" spans="9:12" ht="15" x14ac:dyDescent="0.25">
      <c r="I26419"/>
      <c r="J26419"/>
      <c r="K26419"/>
      <c r="L26419"/>
    </row>
    <row r="26420" spans="9:12" ht="15" x14ac:dyDescent="0.25">
      <c r="I26420"/>
      <c r="J26420"/>
      <c r="K26420"/>
      <c r="L26420"/>
    </row>
    <row r="26421" spans="9:12" ht="15" x14ac:dyDescent="0.25">
      <c r="I26421"/>
      <c r="J26421"/>
      <c r="K26421"/>
      <c r="L26421"/>
    </row>
    <row r="26422" spans="9:12" ht="15" x14ac:dyDescent="0.25">
      <c r="I26422"/>
      <c r="J26422"/>
      <c r="K26422"/>
      <c r="L26422"/>
    </row>
    <row r="26423" spans="9:12" ht="15" x14ac:dyDescent="0.25">
      <c r="I26423"/>
      <c r="J26423"/>
      <c r="K26423"/>
      <c r="L26423"/>
    </row>
    <row r="26424" spans="9:12" ht="15" x14ac:dyDescent="0.25">
      <c r="I26424"/>
      <c r="J26424"/>
      <c r="K26424"/>
      <c r="L26424"/>
    </row>
    <row r="26425" spans="9:12" ht="15" x14ac:dyDescent="0.25">
      <c r="I26425"/>
      <c r="J26425"/>
      <c r="K26425"/>
      <c r="L26425"/>
    </row>
    <row r="26426" spans="9:12" ht="15" x14ac:dyDescent="0.25">
      <c r="I26426"/>
      <c r="J26426"/>
      <c r="K26426"/>
      <c r="L26426"/>
    </row>
    <row r="26427" spans="9:12" ht="15" x14ac:dyDescent="0.25">
      <c r="I26427"/>
      <c r="J26427"/>
      <c r="K26427"/>
      <c r="L26427"/>
    </row>
    <row r="26428" spans="9:12" ht="15" x14ac:dyDescent="0.25">
      <c r="I26428"/>
      <c r="J26428"/>
      <c r="K26428"/>
      <c r="L26428"/>
    </row>
    <row r="26429" spans="9:12" ht="15" x14ac:dyDescent="0.25">
      <c r="I26429"/>
      <c r="J26429"/>
      <c r="K26429"/>
      <c r="L26429"/>
    </row>
    <row r="26430" spans="9:12" ht="15" x14ac:dyDescent="0.25">
      <c r="I26430"/>
      <c r="J26430"/>
      <c r="K26430"/>
      <c r="L26430"/>
    </row>
    <row r="26431" spans="9:12" ht="15" x14ac:dyDescent="0.25">
      <c r="I26431"/>
      <c r="J26431"/>
      <c r="K26431"/>
      <c r="L26431"/>
    </row>
    <row r="26432" spans="9:12" ht="15" x14ac:dyDescent="0.25">
      <c r="I26432"/>
      <c r="J26432"/>
      <c r="K26432"/>
      <c r="L26432"/>
    </row>
    <row r="26433" spans="9:12" ht="15" x14ac:dyDescent="0.25">
      <c r="I26433"/>
      <c r="J26433"/>
      <c r="K26433"/>
      <c r="L26433"/>
    </row>
    <row r="26434" spans="9:12" ht="15" x14ac:dyDescent="0.25">
      <c r="I26434"/>
      <c r="J26434"/>
      <c r="K26434"/>
      <c r="L26434"/>
    </row>
    <row r="26435" spans="9:12" ht="15" x14ac:dyDescent="0.25">
      <c r="I26435"/>
      <c r="J26435"/>
      <c r="K26435"/>
      <c r="L26435"/>
    </row>
    <row r="26436" spans="9:12" ht="15" x14ac:dyDescent="0.25">
      <c r="I26436"/>
      <c r="J26436"/>
      <c r="K26436"/>
      <c r="L26436"/>
    </row>
    <row r="26437" spans="9:12" ht="15" x14ac:dyDescent="0.25">
      <c r="I26437"/>
      <c r="J26437"/>
      <c r="K26437"/>
      <c r="L26437"/>
    </row>
    <row r="26438" spans="9:12" ht="15" x14ac:dyDescent="0.25">
      <c r="I26438"/>
      <c r="J26438"/>
      <c r="K26438"/>
      <c r="L26438"/>
    </row>
    <row r="26439" spans="9:12" ht="15" x14ac:dyDescent="0.25">
      <c r="I26439"/>
      <c r="J26439"/>
      <c r="K26439"/>
      <c r="L26439"/>
    </row>
    <row r="26440" spans="9:12" ht="15" x14ac:dyDescent="0.25">
      <c r="I26440"/>
      <c r="J26440"/>
      <c r="K26440"/>
      <c r="L26440"/>
    </row>
    <row r="26441" spans="9:12" ht="15" x14ac:dyDescent="0.25">
      <c r="I26441"/>
      <c r="J26441"/>
      <c r="K26441"/>
      <c r="L26441"/>
    </row>
    <row r="26442" spans="9:12" ht="15" x14ac:dyDescent="0.25">
      <c r="I26442"/>
      <c r="J26442"/>
      <c r="K26442"/>
      <c r="L26442"/>
    </row>
    <row r="26443" spans="9:12" ht="15" x14ac:dyDescent="0.25">
      <c r="I26443"/>
      <c r="J26443"/>
      <c r="K26443"/>
      <c r="L26443"/>
    </row>
    <row r="26444" spans="9:12" ht="15" x14ac:dyDescent="0.25">
      <c r="I26444"/>
      <c r="J26444"/>
      <c r="K26444"/>
      <c r="L26444"/>
    </row>
    <row r="26445" spans="9:12" ht="15" x14ac:dyDescent="0.25">
      <c r="I26445"/>
      <c r="J26445"/>
      <c r="K26445"/>
      <c r="L26445"/>
    </row>
    <row r="26446" spans="9:12" ht="15" x14ac:dyDescent="0.25">
      <c r="I26446"/>
      <c r="J26446"/>
      <c r="K26446"/>
      <c r="L26446"/>
    </row>
    <row r="26447" spans="9:12" ht="15" x14ac:dyDescent="0.25">
      <c r="I26447"/>
      <c r="J26447"/>
      <c r="K26447"/>
      <c r="L26447"/>
    </row>
    <row r="26448" spans="9:12" ht="15" x14ac:dyDescent="0.25">
      <c r="I26448"/>
      <c r="J26448"/>
      <c r="K26448"/>
      <c r="L26448"/>
    </row>
    <row r="26449" spans="9:12" ht="15" x14ac:dyDescent="0.25">
      <c r="I26449"/>
      <c r="J26449"/>
      <c r="K26449"/>
      <c r="L26449"/>
    </row>
    <row r="26450" spans="9:12" ht="15" x14ac:dyDescent="0.25">
      <c r="I26450"/>
      <c r="J26450"/>
      <c r="K26450"/>
      <c r="L26450"/>
    </row>
    <row r="26451" spans="9:12" ht="15" x14ac:dyDescent="0.25">
      <c r="I26451"/>
      <c r="J26451"/>
      <c r="K26451"/>
      <c r="L26451"/>
    </row>
    <row r="26452" spans="9:12" ht="15" x14ac:dyDescent="0.25">
      <c r="I26452"/>
      <c r="J26452"/>
      <c r="K26452"/>
      <c r="L26452"/>
    </row>
    <row r="26453" spans="9:12" ht="15" x14ac:dyDescent="0.25">
      <c r="I26453"/>
      <c r="J26453"/>
      <c r="K26453"/>
      <c r="L26453"/>
    </row>
    <row r="26454" spans="9:12" ht="15" x14ac:dyDescent="0.25">
      <c r="I26454"/>
      <c r="J26454"/>
      <c r="K26454"/>
      <c r="L26454"/>
    </row>
    <row r="26455" spans="9:12" ht="15" x14ac:dyDescent="0.25">
      <c r="I26455"/>
      <c r="J26455"/>
      <c r="K26455"/>
      <c r="L26455"/>
    </row>
    <row r="26456" spans="9:12" ht="15" x14ac:dyDescent="0.25">
      <c r="I26456"/>
      <c r="J26456"/>
      <c r="K26456"/>
      <c r="L26456"/>
    </row>
    <row r="26457" spans="9:12" ht="15" x14ac:dyDescent="0.25">
      <c r="I26457"/>
      <c r="J26457"/>
      <c r="K26457"/>
      <c r="L26457"/>
    </row>
    <row r="26458" spans="9:12" ht="15" x14ac:dyDescent="0.25">
      <c r="I26458"/>
      <c r="J26458"/>
      <c r="K26458"/>
      <c r="L26458"/>
    </row>
    <row r="26459" spans="9:12" ht="15" x14ac:dyDescent="0.25">
      <c r="I26459"/>
      <c r="J26459"/>
      <c r="K26459"/>
      <c r="L26459"/>
    </row>
    <row r="26460" spans="9:12" ht="15" x14ac:dyDescent="0.25">
      <c r="I26460"/>
      <c r="J26460"/>
      <c r="K26460"/>
      <c r="L26460"/>
    </row>
    <row r="26461" spans="9:12" ht="15" x14ac:dyDescent="0.25">
      <c r="I26461"/>
      <c r="J26461"/>
      <c r="K26461"/>
      <c r="L26461"/>
    </row>
    <row r="26462" spans="9:12" ht="15" x14ac:dyDescent="0.25">
      <c r="I26462"/>
      <c r="J26462"/>
      <c r="K26462"/>
      <c r="L26462"/>
    </row>
    <row r="26463" spans="9:12" ht="15" x14ac:dyDescent="0.25">
      <c r="I26463"/>
      <c r="J26463"/>
      <c r="K26463"/>
      <c r="L26463"/>
    </row>
    <row r="26464" spans="9:12" ht="15" x14ac:dyDescent="0.25">
      <c r="I26464"/>
      <c r="J26464"/>
      <c r="K26464"/>
      <c r="L26464"/>
    </row>
    <row r="26465" spans="9:12" ht="15" x14ac:dyDescent="0.25">
      <c r="I26465"/>
      <c r="J26465"/>
      <c r="K26465"/>
      <c r="L26465"/>
    </row>
    <row r="26466" spans="9:12" ht="15" x14ac:dyDescent="0.25">
      <c r="I26466"/>
      <c r="J26466"/>
      <c r="K26466"/>
      <c r="L26466"/>
    </row>
    <row r="26467" spans="9:12" ht="15" x14ac:dyDescent="0.25">
      <c r="I26467"/>
      <c r="J26467"/>
      <c r="K26467"/>
      <c r="L26467"/>
    </row>
    <row r="26468" spans="9:12" ht="15" x14ac:dyDescent="0.25">
      <c r="I26468"/>
      <c r="J26468"/>
      <c r="K26468"/>
      <c r="L26468"/>
    </row>
    <row r="26469" spans="9:12" ht="15" x14ac:dyDescent="0.25">
      <c r="I26469"/>
      <c r="J26469"/>
      <c r="K26469"/>
      <c r="L26469"/>
    </row>
    <row r="26470" spans="9:12" ht="15" x14ac:dyDescent="0.25">
      <c r="I26470"/>
      <c r="J26470"/>
      <c r="K26470"/>
      <c r="L26470"/>
    </row>
    <row r="26471" spans="9:12" ht="15" x14ac:dyDescent="0.25">
      <c r="I26471"/>
      <c r="J26471"/>
      <c r="K26471"/>
      <c r="L26471"/>
    </row>
    <row r="26472" spans="9:12" ht="15" x14ac:dyDescent="0.25">
      <c r="I26472"/>
      <c r="J26472"/>
      <c r="K26472"/>
      <c r="L26472"/>
    </row>
    <row r="26473" spans="9:12" ht="15" x14ac:dyDescent="0.25">
      <c r="I26473"/>
      <c r="J26473"/>
      <c r="K26473"/>
      <c r="L26473"/>
    </row>
    <row r="26474" spans="9:12" ht="15" x14ac:dyDescent="0.25">
      <c r="I26474"/>
      <c r="J26474"/>
      <c r="K26474"/>
      <c r="L26474"/>
    </row>
    <row r="26475" spans="9:12" ht="15" x14ac:dyDescent="0.25">
      <c r="I26475"/>
      <c r="J26475"/>
      <c r="K26475"/>
      <c r="L26475"/>
    </row>
    <row r="26476" spans="9:12" ht="15" x14ac:dyDescent="0.25">
      <c r="I26476"/>
      <c r="J26476"/>
      <c r="K26476"/>
      <c r="L26476"/>
    </row>
    <row r="26477" spans="9:12" ht="15" x14ac:dyDescent="0.25">
      <c r="I26477"/>
      <c r="J26477"/>
      <c r="K26477"/>
      <c r="L26477"/>
    </row>
    <row r="26478" spans="9:12" ht="15" x14ac:dyDescent="0.25">
      <c r="I26478"/>
      <c r="J26478"/>
      <c r="K26478"/>
      <c r="L26478"/>
    </row>
    <row r="26479" spans="9:12" ht="15" x14ac:dyDescent="0.25">
      <c r="I26479"/>
      <c r="J26479"/>
      <c r="K26479"/>
      <c r="L26479"/>
    </row>
    <row r="26480" spans="9:12" ht="15" x14ac:dyDescent="0.25">
      <c r="I26480"/>
      <c r="J26480"/>
      <c r="K26480"/>
      <c r="L26480"/>
    </row>
    <row r="26481" spans="9:12" ht="15" x14ac:dyDescent="0.25">
      <c r="I26481"/>
      <c r="J26481"/>
      <c r="K26481"/>
      <c r="L26481"/>
    </row>
    <row r="26482" spans="9:12" ht="15" x14ac:dyDescent="0.25">
      <c r="I26482"/>
      <c r="J26482"/>
      <c r="K26482"/>
      <c r="L26482"/>
    </row>
    <row r="26483" spans="9:12" ht="15" x14ac:dyDescent="0.25">
      <c r="I26483"/>
      <c r="J26483"/>
      <c r="K26483"/>
      <c r="L26483"/>
    </row>
    <row r="26484" spans="9:12" ht="15" x14ac:dyDescent="0.25">
      <c r="I26484"/>
      <c r="J26484"/>
      <c r="K26484"/>
      <c r="L26484"/>
    </row>
    <row r="26485" spans="9:12" ht="15" x14ac:dyDescent="0.25">
      <c r="I26485"/>
      <c r="J26485"/>
      <c r="K26485"/>
      <c r="L26485"/>
    </row>
    <row r="26486" spans="9:12" ht="15" x14ac:dyDescent="0.25">
      <c r="I26486"/>
      <c r="J26486"/>
      <c r="K26486"/>
      <c r="L26486"/>
    </row>
    <row r="26487" spans="9:12" ht="15" x14ac:dyDescent="0.25">
      <c r="I26487"/>
      <c r="J26487"/>
      <c r="K26487"/>
      <c r="L26487"/>
    </row>
    <row r="26488" spans="9:12" ht="15" x14ac:dyDescent="0.25">
      <c r="I26488"/>
      <c r="J26488"/>
      <c r="K26488"/>
      <c r="L26488"/>
    </row>
    <row r="26489" spans="9:12" ht="15" x14ac:dyDescent="0.25">
      <c r="I26489"/>
      <c r="J26489"/>
      <c r="K26489"/>
      <c r="L26489"/>
    </row>
    <row r="26490" spans="9:12" ht="15" x14ac:dyDescent="0.25">
      <c r="I26490"/>
      <c r="J26490"/>
      <c r="K26490"/>
      <c r="L26490"/>
    </row>
    <row r="26491" spans="9:12" ht="15" x14ac:dyDescent="0.25">
      <c r="I26491"/>
      <c r="J26491"/>
      <c r="K26491"/>
      <c r="L26491"/>
    </row>
    <row r="26492" spans="9:12" ht="15" x14ac:dyDescent="0.25">
      <c r="I26492"/>
      <c r="J26492"/>
      <c r="K26492"/>
      <c r="L26492"/>
    </row>
    <row r="26493" spans="9:12" ht="15" x14ac:dyDescent="0.25">
      <c r="I26493"/>
      <c r="J26493"/>
      <c r="K26493"/>
      <c r="L26493"/>
    </row>
    <row r="26494" spans="9:12" ht="15" x14ac:dyDescent="0.25">
      <c r="I26494"/>
      <c r="J26494"/>
      <c r="K26494"/>
      <c r="L26494"/>
    </row>
    <row r="26495" spans="9:12" ht="15" x14ac:dyDescent="0.25">
      <c r="I26495"/>
      <c r="J26495"/>
      <c r="K26495"/>
      <c r="L26495"/>
    </row>
    <row r="26496" spans="9:12" ht="15" x14ac:dyDescent="0.25">
      <c r="I26496"/>
      <c r="J26496"/>
      <c r="K26496"/>
      <c r="L26496"/>
    </row>
    <row r="26497" spans="9:12" ht="15" x14ac:dyDescent="0.25">
      <c r="I26497"/>
      <c r="J26497"/>
      <c r="K26497"/>
      <c r="L26497"/>
    </row>
    <row r="26498" spans="9:12" ht="15" x14ac:dyDescent="0.25">
      <c r="I26498"/>
      <c r="J26498"/>
      <c r="K26498"/>
      <c r="L26498"/>
    </row>
    <row r="26499" spans="9:12" ht="15" x14ac:dyDescent="0.25">
      <c r="I26499"/>
      <c r="J26499"/>
      <c r="K26499"/>
      <c r="L26499"/>
    </row>
    <row r="26500" spans="9:12" ht="15" x14ac:dyDescent="0.25">
      <c r="I26500"/>
      <c r="J26500"/>
      <c r="K26500"/>
      <c r="L26500"/>
    </row>
    <row r="26501" spans="9:12" ht="15" x14ac:dyDescent="0.25">
      <c r="I26501"/>
      <c r="J26501"/>
      <c r="K26501"/>
      <c r="L26501"/>
    </row>
    <row r="26502" spans="9:12" ht="15" x14ac:dyDescent="0.25">
      <c r="I26502"/>
      <c r="J26502"/>
      <c r="K26502"/>
      <c r="L26502"/>
    </row>
    <row r="26503" spans="9:12" ht="15" x14ac:dyDescent="0.25">
      <c r="I26503"/>
      <c r="J26503"/>
      <c r="K26503"/>
      <c r="L26503"/>
    </row>
    <row r="26504" spans="9:12" ht="15" x14ac:dyDescent="0.25">
      <c r="I26504"/>
      <c r="J26504"/>
      <c r="K26504"/>
      <c r="L26504"/>
    </row>
    <row r="26505" spans="9:12" ht="15" x14ac:dyDescent="0.25">
      <c r="I26505"/>
      <c r="J26505"/>
      <c r="K26505"/>
      <c r="L26505"/>
    </row>
    <row r="26506" spans="9:12" ht="15" x14ac:dyDescent="0.25">
      <c r="I26506"/>
      <c r="J26506"/>
      <c r="K26506"/>
      <c r="L26506"/>
    </row>
    <row r="26507" spans="9:12" ht="15" x14ac:dyDescent="0.25">
      <c r="I26507"/>
      <c r="J26507"/>
      <c r="K26507"/>
      <c r="L26507"/>
    </row>
    <row r="26508" spans="9:12" ht="15" x14ac:dyDescent="0.25">
      <c r="I26508"/>
      <c r="J26508"/>
      <c r="K26508"/>
      <c r="L26508"/>
    </row>
    <row r="26509" spans="9:12" ht="15" x14ac:dyDescent="0.25">
      <c r="I26509"/>
      <c r="J26509"/>
      <c r="K26509"/>
      <c r="L26509"/>
    </row>
    <row r="26510" spans="9:12" ht="15" x14ac:dyDescent="0.25">
      <c r="I26510"/>
      <c r="J26510"/>
      <c r="K26510"/>
      <c r="L26510"/>
    </row>
    <row r="26511" spans="9:12" ht="15" x14ac:dyDescent="0.25">
      <c r="I26511"/>
      <c r="J26511"/>
      <c r="K26511"/>
      <c r="L26511"/>
    </row>
    <row r="26512" spans="9:12" ht="15" x14ac:dyDescent="0.25">
      <c r="I26512"/>
      <c r="J26512"/>
      <c r="K26512"/>
      <c r="L26512"/>
    </row>
    <row r="26513" spans="9:12" ht="15" x14ac:dyDescent="0.25">
      <c r="I26513"/>
      <c r="J26513"/>
      <c r="K26513"/>
      <c r="L26513"/>
    </row>
    <row r="26514" spans="9:12" ht="15" x14ac:dyDescent="0.25">
      <c r="I26514"/>
      <c r="J26514"/>
      <c r="K26514"/>
      <c r="L26514"/>
    </row>
    <row r="26515" spans="9:12" ht="15" x14ac:dyDescent="0.25">
      <c r="I26515"/>
      <c r="J26515"/>
      <c r="K26515"/>
      <c r="L26515"/>
    </row>
    <row r="26516" spans="9:12" ht="15" x14ac:dyDescent="0.25">
      <c r="I26516"/>
      <c r="J26516"/>
      <c r="K26516"/>
      <c r="L26516"/>
    </row>
    <row r="26517" spans="9:12" ht="15" x14ac:dyDescent="0.25">
      <c r="I26517"/>
      <c r="J26517"/>
      <c r="K26517"/>
      <c r="L26517"/>
    </row>
    <row r="26518" spans="9:12" ht="15" x14ac:dyDescent="0.25">
      <c r="I26518"/>
      <c r="J26518"/>
      <c r="K26518"/>
      <c r="L26518"/>
    </row>
    <row r="26519" spans="9:12" ht="15" x14ac:dyDescent="0.25">
      <c r="I26519"/>
      <c r="J26519"/>
      <c r="K26519"/>
      <c r="L26519"/>
    </row>
    <row r="26520" spans="9:12" ht="15" x14ac:dyDescent="0.25">
      <c r="I26520"/>
      <c r="J26520"/>
      <c r="K26520"/>
      <c r="L26520"/>
    </row>
    <row r="26521" spans="9:12" ht="15" x14ac:dyDescent="0.25">
      <c r="I26521"/>
      <c r="J26521"/>
      <c r="K26521"/>
      <c r="L26521"/>
    </row>
    <row r="26522" spans="9:12" ht="15" x14ac:dyDescent="0.25">
      <c r="I26522"/>
      <c r="J26522"/>
      <c r="K26522"/>
      <c r="L26522"/>
    </row>
    <row r="26523" spans="9:12" ht="15" x14ac:dyDescent="0.25">
      <c r="I26523"/>
      <c r="J26523"/>
      <c r="K26523"/>
      <c r="L26523"/>
    </row>
    <row r="26524" spans="9:12" ht="15" x14ac:dyDescent="0.25">
      <c r="I26524"/>
      <c r="J26524"/>
      <c r="K26524"/>
      <c r="L26524"/>
    </row>
    <row r="26525" spans="9:12" ht="15" x14ac:dyDescent="0.25">
      <c r="I26525"/>
      <c r="J26525"/>
      <c r="K26525"/>
      <c r="L26525"/>
    </row>
    <row r="26526" spans="9:12" ht="15" x14ac:dyDescent="0.25">
      <c r="I26526"/>
      <c r="J26526"/>
      <c r="K26526"/>
      <c r="L26526"/>
    </row>
    <row r="26527" spans="9:12" ht="15" x14ac:dyDescent="0.25">
      <c r="I26527"/>
      <c r="J26527"/>
      <c r="K26527"/>
      <c r="L26527"/>
    </row>
    <row r="26528" spans="9:12" ht="15" x14ac:dyDescent="0.25">
      <c r="I26528"/>
      <c r="J26528"/>
      <c r="K26528"/>
      <c r="L26528"/>
    </row>
    <row r="26529" spans="9:12" ht="15" x14ac:dyDescent="0.25">
      <c r="I26529"/>
      <c r="J26529"/>
      <c r="K26529"/>
      <c r="L26529"/>
    </row>
    <row r="26530" spans="9:12" ht="15" x14ac:dyDescent="0.25">
      <c r="I26530"/>
      <c r="J26530"/>
      <c r="K26530"/>
      <c r="L26530"/>
    </row>
    <row r="26531" spans="9:12" ht="15" x14ac:dyDescent="0.25">
      <c r="I26531"/>
      <c r="J26531"/>
      <c r="K26531"/>
      <c r="L26531"/>
    </row>
    <row r="26532" spans="9:12" ht="15" x14ac:dyDescent="0.25">
      <c r="I26532"/>
      <c r="J26532"/>
      <c r="K26532"/>
      <c r="L26532"/>
    </row>
    <row r="26533" spans="9:12" ht="15" x14ac:dyDescent="0.25">
      <c r="I26533"/>
      <c r="J26533"/>
      <c r="K26533"/>
      <c r="L26533"/>
    </row>
    <row r="26534" spans="9:12" ht="15" x14ac:dyDescent="0.25">
      <c r="I26534"/>
      <c r="J26534"/>
      <c r="K26534"/>
      <c r="L26534"/>
    </row>
    <row r="26535" spans="9:12" ht="15" x14ac:dyDescent="0.25">
      <c r="I26535"/>
      <c r="J26535"/>
      <c r="K26535"/>
      <c r="L26535"/>
    </row>
    <row r="26536" spans="9:12" ht="15" x14ac:dyDescent="0.25">
      <c r="I26536"/>
      <c r="J26536"/>
      <c r="K26536"/>
      <c r="L26536"/>
    </row>
    <row r="26537" spans="9:12" ht="15" x14ac:dyDescent="0.25">
      <c r="I26537"/>
      <c r="J26537"/>
      <c r="K26537"/>
      <c r="L26537"/>
    </row>
    <row r="26538" spans="9:12" ht="15" x14ac:dyDescent="0.25">
      <c r="I26538"/>
      <c r="J26538"/>
      <c r="K26538"/>
      <c r="L26538"/>
    </row>
    <row r="26539" spans="9:12" ht="15" x14ac:dyDescent="0.25">
      <c r="I26539"/>
      <c r="J26539"/>
      <c r="K26539"/>
      <c r="L26539"/>
    </row>
    <row r="26540" spans="9:12" ht="15" x14ac:dyDescent="0.25">
      <c r="I26540"/>
      <c r="J26540"/>
      <c r="K26540"/>
      <c r="L26540"/>
    </row>
    <row r="26541" spans="9:12" ht="15" x14ac:dyDescent="0.25">
      <c r="I26541"/>
      <c r="J26541"/>
      <c r="K26541"/>
      <c r="L26541"/>
    </row>
    <row r="26542" spans="9:12" ht="15" x14ac:dyDescent="0.25">
      <c r="I26542"/>
      <c r="J26542"/>
      <c r="K26542"/>
      <c r="L26542"/>
    </row>
    <row r="26543" spans="9:12" ht="15" x14ac:dyDescent="0.25">
      <c r="I26543"/>
      <c r="J26543"/>
      <c r="K26543"/>
      <c r="L26543"/>
    </row>
    <row r="26544" spans="9:12" ht="15" x14ac:dyDescent="0.25">
      <c r="I26544"/>
      <c r="J26544"/>
      <c r="K26544"/>
      <c r="L26544"/>
    </row>
    <row r="26545" spans="9:12" ht="15" x14ac:dyDescent="0.25">
      <c r="I26545"/>
      <c r="J26545"/>
      <c r="K26545"/>
      <c r="L26545"/>
    </row>
    <row r="26546" spans="9:12" ht="15" x14ac:dyDescent="0.25">
      <c r="I26546"/>
      <c r="J26546"/>
      <c r="K26546"/>
      <c r="L26546"/>
    </row>
    <row r="26547" spans="9:12" ht="15" x14ac:dyDescent="0.25">
      <c r="I26547"/>
      <c r="J26547"/>
      <c r="K26547"/>
      <c r="L26547"/>
    </row>
    <row r="26548" spans="9:12" ht="15" x14ac:dyDescent="0.25">
      <c r="I26548"/>
      <c r="J26548"/>
      <c r="K26548"/>
      <c r="L26548"/>
    </row>
    <row r="26549" spans="9:12" ht="15" x14ac:dyDescent="0.25">
      <c r="I26549"/>
      <c r="J26549"/>
      <c r="K26549"/>
      <c r="L26549"/>
    </row>
    <row r="26550" spans="9:12" ht="15" x14ac:dyDescent="0.25">
      <c r="I26550"/>
      <c r="J26550"/>
      <c r="K26550"/>
      <c r="L26550"/>
    </row>
    <row r="26551" spans="9:12" ht="15" x14ac:dyDescent="0.25">
      <c r="I26551"/>
      <c r="J26551"/>
      <c r="K26551"/>
      <c r="L26551"/>
    </row>
    <row r="26552" spans="9:12" ht="15" x14ac:dyDescent="0.25">
      <c r="I26552"/>
      <c r="J26552"/>
      <c r="K26552"/>
      <c r="L26552"/>
    </row>
    <row r="26553" spans="9:12" ht="15" x14ac:dyDescent="0.25">
      <c r="I26553"/>
      <c r="J26553"/>
      <c r="K26553"/>
      <c r="L26553"/>
    </row>
    <row r="26554" spans="9:12" ht="15" x14ac:dyDescent="0.25">
      <c r="I26554"/>
      <c r="J26554"/>
      <c r="K26554"/>
      <c r="L26554"/>
    </row>
    <row r="26555" spans="9:12" ht="15" x14ac:dyDescent="0.25">
      <c r="I26555"/>
      <c r="J26555"/>
      <c r="K26555"/>
      <c r="L26555"/>
    </row>
    <row r="26556" spans="9:12" ht="15" x14ac:dyDescent="0.25">
      <c r="I26556"/>
      <c r="J26556"/>
      <c r="K26556"/>
      <c r="L26556"/>
    </row>
    <row r="26557" spans="9:12" ht="15" x14ac:dyDescent="0.25">
      <c r="I26557"/>
      <c r="J26557"/>
      <c r="K26557"/>
      <c r="L26557"/>
    </row>
    <row r="26558" spans="9:12" ht="15" x14ac:dyDescent="0.25">
      <c r="I26558"/>
      <c r="J26558"/>
      <c r="K26558"/>
      <c r="L26558"/>
    </row>
    <row r="26559" spans="9:12" ht="15" x14ac:dyDescent="0.25">
      <c r="I26559"/>
      <c r="J26559"/>
      <c r="K26559"/>
      <c r="L26559"/>
    </row>
    <row r="26560" spans="9:12" ht="15" x14ac:dyDescent="0.25">
      <c r="I26560"/>
      <c r="J26560"/>
      <c r="K26560"/>
      <c r="L26560"/>
    </row>
    <row r="26561" spans="9:12" ht="15" x14ac:dyDescent="0.25">
      <c r="I26561"/>
      <c r="J26561"/>
      <c r="K26561"/>
      <c r="L26561"/>
    </row>
    <row r="26562" spans="9:12" ht="15" x14ac:dyDescent="0.25">
      <c r="I26562"/>
      <c r="J26562"/>
      <c r="K26562"/>
      <c r="L26562"/>
    </row>
    <row r="26563" spans="9:12" ht="15" x14ac:dyDescent="0.25">
      <c r="I26563"/>
      <c r="J26563"/>
      <c r="K26563"/>
      <c r="L26563"/>
    </row>
    <row r="26564" spans="9:12" ht="15" x14ac:dyDescent="0.25">
      <c r="I26564"/>
      <c r="J26564"/>
      <c r="K26564"/>
      <c r="L26564"/>
    </row>
    <row r="26565" spans="9:12" ht="15" x14ac:dyDescent="0.25">
      <c r="I26565"/>
      <c r="J26565"/>
      <c r="K26565"/>
      <c r="L26565"/>
    </row>
    <row r="26566" spans="9:12" ht="15" x14ac:dyDescent="0.25">
      <c r="I26566"/>
      <c r="J26566"/>
      <c r="K26566"/>
      <c r="L26566"/>
    </row>
    <row r="26567" spans="9:12" ht="15" x14ac:dyDescent="0.25">
      <c r="I26567"/>
      <c r="J26567"/>
      <c r="K26567"/>
      <c r="L26567"/>
    </row>
    <row r="26568" spans="9:12" ht="15" x14ac:dyDescent="0.25">
      <c r="I26568"/>
      <c r="J26568"/>
      <c r="K26568"/>
      <c r="L26568"/>
    </row>
    <row r="26569" spans="9:12" ht="15" x14ac:dyDescent="0.25">
      <c r="I26569"/>
      <c r="J26569"/>
      <c r="K26569"/>
      <c r="L26569"/>
    </row>
    <row r="26570" spans="9:12" ht="15" x14ac:dyDescent="0.25">
      <c r="I26570"/>
      <c r="J26570"/>
      <c r="K26570"/>
      <c r="L26570"/>
    </row>
    <row r="26571" spans="9:12" ht="15" x14ac:dyDescent="0.25">
      <c r="I26571"/>
      <c r="J26571"/>
      <c r="K26571"/>
      <c r="L26571"/>
    </row>
    <row r="26572" spans="9:12" ht="15" x14ac:dyDescent="0.25">
      <c r="I26572"/>
      <c r="J26572"/>
      <c r="K26572"/>
      <c r="L26572"/>
    </row>
    <row r="26573" spans="9:12" ht="15" x14ac:dyDescent="0.25">
      <c r="I26573"/>
      <c r="J26573"/>
      <c r="K26573"/>
      <c r="L26573"/>
    </row>
    <row r="26574" spans="9:12" ht="15" x14ac:dyDescent="0.25">
      <c r="I26574"/>
      <c r="J26574"/>
      <c r="K26574"/>
      <c r="L26574"/>
    </row>
    <row r="26575" spans="9:12" ht="15" x14ac:dyDescent="0.25">
      <c r="I26575"/>
      <c r="J26575"/>
      <c r="K26575"/>
      <c r="L26575"/>
    </row>
    <row r="26576" spans="9:12" ht="15" x14ac:dyDescent="0.25">
      <c r="I26576"/>
      <c r="J26576"/>
      <c r="K26576"/>
      <c r="L26576"/>
    </row>
    <row r="26577" spans="9:12" ht="15" x14ac:dyDescent="0.25">
      <c r="I26577"/>
      <c r="J26577"/>
      <c r="K26577"/>
      <c r="L26577"/>
    </row>
    <row r="26578" spans="9:12" ht="15" x14ac:dyDescent="0.25">
      <c r="I26578"/>
      <c r="J26578"/>
      <c r="K26578"/>
      <c r="L26578"/>
    </row>
    <row r="26579" spans="9:12" ht="15" x14ac:dyDescent="0.25">
      <c r="I26579"/>
      <c r="J26579"/>
      <c r="K26579"/>
      <c r="L26579"/>
    </row>
    <row r="26580" spans="9:12" ht="15" x14ac:dyDescent="0.25">
      <c r="I26580"/>
      <c r="J26580"/>
      <c r="K26580"/>
      <c r="L26580"/>
    </row>
    <row r="26581" spans="9:12" ht="15" x14ac:dyDescent="0.25">
      <c r="I26581"/>
      <c r="J26581"/>
      <c r="K26581"/>
      <c r="L26581"/>
    </row>
    <row r="26582" spans="9:12" ht="15" x14ac:dyDescent="0.25">
      <c r="I26582"/>
      <c r="J26582"/>
      <c r="K26582"/>
      <c r="L26582"/>
    </row>
    <row r="26583" spans="9:12" ht="15" x14ac:dyDescent="0.25">
      <c r="I26583"/>
      <c r="J26583"/>
      <c r="K26583"/>
      <c r="L26583"/>
    </row>
    <row r="26584" spans="9:12" ht="15" x14ac:dyDescent="0.25">
      <c r="I26584"/>
      <c r="J26584"/>
      <c r="K26584"/>
      <c r="L26584"/>
    </row>
    <row r="26585" spans="9:12" ht="15" x14ac:dyDescent="0.25">
      <c r="I26585"/>
      <c r="J26585"/>
      <c r="K26585"/>
      <c r="L26585"/>
    </row>
    <row r="26586" spans="9:12" ht="15" x14ac:dyDescent="0.25">
      <c r="I26586"/>
      <c r="J26586"/>
      <c r="K26586"/>
      <c r="L26586"/>
    </row>
    <row r="26587" spans="9:12" ht="15" x14ac:dyDescent="0.25">
      <c r="I26587"/>
      <c r="J26587"/>
      <c r="K26587"/>
      <c r="L26587"/>
    </row>
    <row r="26588" spans="9:12" ht="15" x14ac:dyDescent="0.25">
      <c r="I26588"/>
      <c r="J26588"/>
      <c r="K26588"/>
      <c r="L26588"/>
    </row>
    <row r="26589" spans="9:12" ht="15" x14ac:dyDescent="0.25">
      <c r="I26589"/>
      <c r="J26589"/>
      <c r="K26589"/>
      <c r="L26589"/>
    </row>
    <row r="26590" spans="9:12" ht="15" x14ac:dyDescent="0.25">
      <c r="I26590"/>
      <c r="J26590"/>
      <c r="K26590"/>
      <c r="L26590"/>
    </row>
    <row r="26591" spans="9:12" ht="15" x14ac:dyDescent="0.25">
      <c r="I26591"/>
      <c r="J26591"/>
      <c r="K26591"/>
      <c r="L26591"/>
    </row>
    <row r="26592" spans="9:12" ht="15" x14ac:dyDescent="0.25">
      <c r="I26592"/>
      <c r="J26592"/>
      <c r="K26592"/>
      <c r="L26592"/>
    </row>
    <row r="26593" spans="9:12" ht="15" x14ac:dyDescent="0.25">
      <c r="I26593"/>
      <c r="J26593"/>
      <c r="K26593"/>
      <c r="L26593"/>
    </row>
    <row r="26594" spans="9:12" ht="15" x14ac:dyDescent="0.25">
      <c r="I26594"/>
      <c r="J26594"/>
      <c r="K26594"/>
      <c r="L26594"/>
    </row>
    <row r="26595" spans="9:12" ht="15" x14ac:dyDescent="0.25">
      <c r="I26595"/>
      <c r="J26595"/>
      <c r="K26595"/>
      <c r="L26595"/>
    </row>
    <row r="26596" spans="9:12" ht="15" x14ac:dyDescent="0.25">
      <c r="I26596"/>
      <c r="J26596"/>
      <c r="K26596"/>
      <c r="L26596"/>
    </row>
    <row r="26597" spans="9:12" ht="15" x14ac:dyDescent="0.25">
      <c r="I26597"/>
      <c r="J26597"/>
      <c r="K26597"/>
      <c r="L26597"/>
    </row>
    <row r="26598" spans="9:12" ht="15" x14ac:dyDescent="0.25">
      <c r="I26598"/>
      <c r="J26598"/>
      <c r="K26598"/>
      <c r="L26598"/>
    </row>
    <row r="26599" spans="9:12" ht="15" x14ac:dyDescent="0.25">
      <c r="I26599"/>
      <c r="J26599"/>
      <c r="K26599"/>
      <c r="L26599"/>
    </row>
    <row r="26600" spans="9:12" ht="15" x14ac:dyDescent="0.25">
      <c r="I26600"/>
      <c r="J26600"/>
      <c r="K26600"/>
      <c r="L26600"/>
    </row>
    <row r="26601" spans="9:12" ht="15" x14ac:dyDescent="0.25">
      <c r="I26601"/>
      <c r="J26601"/>
      <c r="K26601"/>
      <c r="L26601"/>
    </row>
    <row r="26602" spans="9:12" ht="15" x14ac:dyDescent="0.25">
      <c r="I26602"/>
      <c r="J26602"/>
      <c r="K26602"/>
      <c r="L26602"/>
    </row>
    <row r="26603" spans="9:12" ht="15" x14ac:dyDescent="0.25">
      <c r="I26603"/>
      <c r="J26603"/>
      <c r="K26603"/>
      <c r="L26603"/>
    </row>
    <row r="26604" spans="9:12" ht="15" x14ac:dyDescent="0.25">
      <c r="I26604"/>
      <c r="J26604"/>
      <c r="K26604"/>
      <c r="L26604"/>
    </row>
    <row r="26605" spans="9:12" ht="15" x14ac:dyDescent="0.25">
      <c r="I26605"/>
      <c r="J26605"/>
      <c r="K26605"/>
      <c r="L26605"/>
    </row>
    <row r="26606" spans="9:12" ht="15" x14ac:dyDescent="0.25">
      <c r="I26606"/>
      <c r="J26606"/>
      <c r="K26606"/>
      <c r="L26606"/>
    </row>
    <row r="26607" spans="9:12" ht="15" x14ac:dyDescent="0.25">
      <c r="I26607"/>
      <c r="J26607"/>
      <c r="K26607"/>
      <c r="L26607"/>
    </row>
    <row r="26608" spans="9:12" ht="15" x14ac:dyDescent="0.25">
      <c r="I26608"/>
      <c r="J26608"/>
      <c r="K26608"/>
      <c r="L26608"/>
    </row>
    <row r="26609" spans="9:12" ht="15" x14ac:dyDescent="0.25">
      <c r="I26609"/>
      <c r="J26609"/>
      <c r="K26609"/>
      <c r="L26609"/>
    </row>
    <row r="26610" spans="9:12" ht="15" x14ac:dyDescent="0.25">
      <c r="I26610"/>
      <c r="J26610"/>
      <c r="K26610"/>
      <c r="L26610"/>
    </row>
    <row r="26611" spans="9:12" ht="15" x14ac:dyDescent="0.25">
      <c r="I26611"/>
      <c r="J26611"/>
      <c r="K26611"/>
      <c r="L26611"/>
    </row>
    <row r="26612" spans="9:12" ht="15" x14ac:dyDescent="0.25">
      <c r="I26612"/>
      <c r="J26612"/>
      <c r="K26612"/>
      <c r="L26612"/>
    </row>
    <row r="26613" spans="9:12" ht="15" x14ac:dyDescent="0.25">
      <c r="I26613"/>
      <c r="J26613"/>
      <c r="K26613"/>
      <c r="L26613"/>
    </row>
    <row r="26614" spans="9:12" ht="15" x14ac:dyDescent="0.25">
      <c r="I26614"/>
      <c r="J26614"/>
      <c r="K26614"/>
      <c r="L26614"/>
    </row>
    <row r="26615" spans="9:12" ht="15" x14ac:dyDescent="0.25">
      <c r="I26615"/>
      <c r="J26615"/>
      <c r="K26615"/>
      <c r="L26615"/>
    </row>
    <row r="26616" spans="9:12" ht="15" x14ac:dyDescent="0.25">
      <c r="I26616"/>
      <c r="J26616"/>
      <c r="K26616"/>
      <c r="L26616"/>
    </row>
    <row r="26617" spans="9:12" ht="15" x14ac:dyDescent="0.25">
      <c r="I26617"/>
      <c r="J26617"/>
      <c r="K26617"/>
      <c r="L26617"/>
    </row>
    <row r="26618" spans="9:12" ht="15" x14ac:dyDescent="0.25">
      <c r="I26618"/>
      <c r="J26618"/>
      <c r="K26618"/>
      <c r="L26618"/>
    </row>
    <row r="26619" spans="9:12" ht="15" x14ac:dyDescent="0.25">
      <c r="I26619"/>
      <c r="J26619"/>
      <c r="K26619"/>
      <c r="L26619"/>
    </row>
    <row r="26620" spans="9:12" ht="15" x14ac:dyDescent="0.25">
      <c r="I26620"/>
      <c r="J26620"/>
      <c r="K26620"/>
      <c r="L26620"/>
    </row>
    <row r="26621" spans="9:12" ht="15" x14ac:dyDescent="0.25">
      <c r="I26621"/>
      <c r="J26621"/>
      <c r="K26621"/>
      <c r="L26621"/>
    </row>
    <row r="26622" spans="9:12" ht="15" x14ac:dyDescent="0.25">
      <c r="I26622"/>
      <c r="J26622"/>
      <c r="K26622"/>
      <c r="L26622"/>
    </row>
    <row r="26623" spans="9:12" ht="15" x14ac:dyDescent="0.25">
      <c r="I26623"/>
      <c r="J26623"/>
      <c r="K26623"/>
      <c r="L26623"/>
    </row>
    <row r="26624" spans="9:12" ht="15" x14ac:dyDescent="0.25">
      <c r="I26624"/>
      <c r="J26624"/>
      <c r="K26624"/>
      <c r="L26624"/>
    </row>
    <row r="26625" spans="9:12" ht="15" x14ac:dyDescent="0.25">
      <c r="I26625"/>
      <c r="J26625"/>
      <c r="K26625"/>
      <c r="L26625"/>
    </row>
    <row r="26626" spans="9:12" ht="15" x14ac:dyDescent="0.25">
      <c r="I26626"/>
      <c r="J26626"/>
      <c r="K26626"/>
      <c r="L26626"/>
    </row>
    <row r="26627" spans="9:12" ht="15" x14ac:dyDescent="0.25">
      <c r="I26627"/>
      <c r="J26627"/>
      <c r="K26627"/>
      <c r="L26627"/>
    </row>
    <row r="26628" spans="9:12" ht="15" x14ac:dyDescent="0.25">
      <c r="I26628"/>
      <c r="J26628"/>
      <c r="K26628"/>
      <c r="L26628"/>
    </row>
    <row r="26629" spans="9:12" ht="15" x14ac:dyDescent="0.25">
      <c r="I26629"/>
      <c r="J26629"/>
      <c r="K26629"/>
      <c r="L26629"/>
    </row>
    <row r="26630" spans="9:12" ht="15" x14ac:dyDescent="0.25">
      <c r="I26630"/>
      <c r="J26630"/>
      <c r="K26630"/>
      <c r="L26630"/>
    </row>
    <row r="26631" spans="9:12" ht="15" x14ac:dyDescent="0.25">
      <c r="I26631"/>
      <c r="J26631"/>
      <c r="K26631"/>
      <c r="L26631"/>
    </row>
    <row r="26632" spans="9:12" ht="15" x14ac:dyDescent="0.25">
      <c r="I26632"/>
      <c r="J26632"/>
      <c r="K26632"/>
      <c r="L26632"/>
    </row>
    <row r="26633" spans="9:12" ht="15" x14ac:dyDescent="0.25">
      <c r="I26633"/>
      <c r="J26633"/>
      <c r="K26633"/>
      <c r="L26633"/>
    </row>
    <row r="26634" spans="9:12" ht="15" x14ac:dyDescent="0.25">
      <c r="I26634"/>
      <c r="J26634"/>
      <c r="K26634"/>
      <c r="L26634"/>
    </row>
    <row r="26635" spans="9:12" ht="15" x14ac:dyDescent="0.25">
      <c r="I26635"/>
      <c r="J26635"/>
      <c r="K26635"/>
      <c r="L26635"/>
    </row>
    <row r="26636" spans="9:12" ht="15" x14ac:dyDescent="0.25">
      <c r="I26636"/>
      <c r="J26636"/>
      <c r="K26636"/>
      <c r="L26636"/>
    </row>
    <row r="26637" spans="9:12" ht="15" x14ac:dyDescent="0.25">
      <c r="I26637"/>
      <c r="J26637"/>
      <c r="K26637"/>
      <c r="L26637"/>
    </row>
    <row r="26638" spans="9:12" ht="15" x14ac:dyDescent="0.25">
      <c r="I26638"/>
      <c r="J26638"/>
      <c r="K26638"/>
      <c r="L26638"/>
    </row>
    <row r="26639" spans="9:12" ht="15" x14ac:dyDescent="0.25">
      <c r="I26639"/>
      <c r="J26639"/>
      <c r="K26639"/>
      <c r="L26639"/>
    </row>
    <row r="26640" spans="9:12" ht="15" x14ac:dyDescent="0.25">
      <c r="I26640"/>
      <c r="J26640"/>
      <c r="K26640"/>
      <c r="L26640"/>
    </row>
    <row r="26641" spans="9:12" ht="15" x14ac:dyDescent="0.25">
      <c r="I26641"/>
      <c r="J26641"/>
      <c r="K26641"/>
      <c r="L26641"/>
    </row>
    <row r="26642" spans="9:12" ht="15" x14ac:dyDescent="0.25">
      <c r="I26642"/>
      <c r="J26642"/>
      <c r="K26642"/>
      <c r="L26642"/>
    </row>
    <row r="26643" spans="9:12" ht="15" x14ac:dyDescent="0.25">
      <c r="I26643"/>
      <c r="J26643"/>
      <c r="K26643"/>
      <c r="L26643"/>
    </row>
    <row r="26644" spans="9:12" ht="15" x14ac:dyDescent="0.25">
      <c r="I26644"/>
      <c r="J26644"/>
      <c r="K26644"/>
      <c r="L26644"/>
    </row>
    <row r="26645" spans="9:12" ht="15" x14ac:dyDescent="0.25">
      <c r="I26645"/>
      <c r="J26645"/>
      <c r="K26645"/>
      <c r="L26645"/>
    </row>
    <row r="26646" spans="9:12" ht="15" x14ac:dyDescent="0.25">
      <c r="I26646"/>
      <c r="J26646"/>
      <c r="K26646"/>
      <c r="L26646"/>
    </row>
    <row r="26647" spans="9:12" ht="15" x14ac:dyDescent="0.25">
      <c r="I26647"/>
      <c r="J26647"/>
      <c r="K26647"/>
      <c r="L26647"/>
    </row>
    <row r="26648" spans="9:12" ht="15" x14ac:dyDescent="0.25">
      <c r="I26648"/>
      <c r="J26648"/>
      <c r="K26648"/>
      <c r="L26648"/>
    </row>
    <row r="26649" spans="9:12" ht="15" x14ac:dyDescent="0.25">
      <c r="I26649"/>
      <c r="J26649"/>
      <c r="K26649"/>
      <c r="L26649"/>
    </row>
    <row r="26650" spans="9:12" ht="15" x14ac:dyDescent="0.25">
      <c r="I26650"/>
      <c r="J26650"/>
      <c r="K26650"/>
      <c r="L26650"/>
    </row>
    <row r="26651" spans="9:12" ht="15" x14ac:dyDescent="0.25">
      <c r="I26651"/>
      <c r="J26651"/>
      <c r="K26651"/>
      <c r="L26651"/>
    </row>
    <row r="26652" spans="9:12" ht="15" x14ac:dyDescent="0.25">
      <c r="I26652"/>
      <c r="J26652"/>
      <c r="K26652"/>
      <c r="L26652"/>
    </row>
    <row r="26653" spans="9:12" ht="15" x14ac:dyDescent="0.25">
      <c r="I26653"/>
      <c r="J26653"/>
      <c r="K26653"/>
      <c r="L26653"/>
    </row>
    <row r="26654" spans="9:12" ht="15" x14ac:dyDescent="0.25">
      <c r="I26654"/>
      <c r="J26654"/>
      <c r="K26654"/>
      <c r="L26654"/>
    </row>
    <row r="26655" spans="9:12" ht="15" x14ac:dyDescent="0.25">
      <c r="I26655"/>
      <c r="J26655"/>
      <c r="K26655"/>
      <c r="L26655"/>
    </row>
    <row r="26656" spans="9:12" ht="15" x14ac:dyDescent="0.25">
      <c r="I26656"/>
      <c r="J26656"/>
      <c r="K26656"/>
      <c r="L26656"/>
    </row>
    <row r="26657" spans="9:12" ht="15" x14ac:dyDescent="0.25">
      <c r="I26657"/>
      <c r="J26657"/>
      <c r="K26657"/>
      <c r="L26657"/>
    </row>
    <row r="26658" spans="9:12" ht="15" x14ac:dyDescent="0.25">
      <c r="I26658"/>
      <c r="J26658"/>
      <c r="K26658"/>
      <c r="L26658"/>
    </row>
    <row r="26659" spans="9:12" ht="15" x14ac:dyDescent="0.25">
      <c r="I26659"/>
      <c r="J26659"/>
      <c r="K26659"/>
      <c r="L26659"/>
    </row>
    <row r="26660" spans="9:12" ht="15" x14ac:dyDescent="0.25">
      <c r="I26660"/>
      <c r="J26660"/>
      <c r="K26660"/>
      <c r="L26660"/>
    </row>
    <row r="26661" spans="9:12" ht="15" x14ac:dyDescent="0.25">
      <c r="I26661"/>
      <c r="J26661"/>
      <c r="K26661"/>
      <c r="L26661"/>
    </row>
    <row r="26662" spans="9:12" ht="15" x14ac:dyDescent="0.25">
      <c r="I26662"/>
      <c r="J26662"/>
      <c r="K26662"/>
      <c r="L26662"/>
    </row>
    <row r="26663" spans="9:12" ht="15" x14ac:dyDescent="0.25">
      <c r="I26663"/>
      <c r="J26663"/>
      <c r="K26663"/>
      <c r="L26663"/>
    </row>
    <row r="26664" spans="9:12" ht="15" x14ac:dyDescent="0.25">
      <c r="I26664"/>
      <c r="J26664"/>
      <c r="K26664"/>
      <c r="L26664"/>
    </row>
    <row r="26665" spans="9:12" ht="15" x14ac:dyDescent="0.25">
      <c r="I26665"/>
      <c r="J26665"/>
      <c r="K26665"/>
      <c r="L26665"/>
    </row>
    <row r="26666" spans="9:12" ht="15" x14ac:dyDescent="0.25">
      <c r="I26666"/>
      <c r="J26666"/>
      <c r="K26666"/>
      <c r="L26666"/>
    </row>
    <row r="26667" spans="9:12" ht="15" x14ac:dyDescent="0.25">
      <c r="I26667"/>
      <c r="J26667"/>
      <c r="K26667"/>
      <c r="L26667"/>
    </row>
    <row r="26668" spans="9:12" ht="15" x14ac:dyDescent="0.25">
      <c r="I26668"/>
      <c r="J26668"/>
      <c r="K26668"/>
      <c r="L26668"/>
    </row>
    <row r="26669" spans="9:12" ht="15" x14ac:dyDescent="0.25">
      <c r="I26669"/>
      <c r="J26669"/>
      <c r="K26669"/>
      <c r="L26669"/>
    </row>
    <row r="26670" spans="9:12" ht="15" x14ac:dyDescent="0.25">
      <c r="I26670"/>
      <c r="J26670"/>
      <c r="K26670"/>
      <c r="L26670"/>
    </row>
    <row r="26671" spans="9:12" ht="15" x14ac:dyDescent="0.25">
      <c r="I26671"/>
      <c r="J26671"/>
      <c r="K26671"/>
      <c r="L26671"/>
    </row>
    <row r="26672" spans="9:12" ht="15" x14ac:dyDescent="0.25">
      <c r="I26672"/>
      <c r="J26672"/>
      <c r="K26672"/>
      <c r="L26672"/>
    </row>
    <row r="26673" spans="9:12" ht="15" x14ac:dyDescent="0.25">
      <c r="I26673"/>
      <c r="J26673"/>
      <c r="K26673"/>
      <c r="L26673"/>
    </row>
    <row r="26674" spans="9:12" ht="15" x14ac:dyDescent="0.25">
      <c r="I26674"/>
      <c r="J26674"/>
      <c r="K26674"/>
      <c r="L26674"/>
    </row>
    <row r="26675" spans="9:12" ht="15" x14ac:dyDescent="0.25">
      <c r="I26675"/>
      <c r="J26675"/>
      <c r="K26675"/>
      <c r="L26675"/>
    </row>
    <row r="26676" spans="9:12" ht="15" x14ac:dyDescent="0.25">
      <c r="I26676"/>
      <c r="J26676"/>
      <c r="K26676"/>
      <c r="L26676"/>
    </row>
    <row r="26677" spans="9:12" ht="15" x14ac:dyDescent="0.25">
      <c r="I26677"/>
      <c r="J26677"/>
      <c r="K26677"/>
      <c r="L26677"/>
    </row>
    <row r="26678" spans="9:12" ht="15" x14ac:dyDescent="0.25">
      <c r="I26678"/>
      <c r="J26678"/>
      <c r="K26678"/>
      <c r="L26678"/>
    </row>
    <row r="26679" spans="9:12" ht="15" x14ac:dyDescent="0.25">
      <c r="I26679"/>
      <c r="J26679"/>
      <c r="K26679"/>
      <c r="L26679"/>
    </row>
    <row r="26680" spans="9:12" ht="15" x14ac:dyDescent="0.25">
      <c r="I26680"/>
      <c r="J26680"/>
      <c r="K26680"/>
      <c r="L26680"/>
    </row>
    <row r="26681" spans="9:12" ht="15" x14ac:dyDescent="0.25">
      <c r="I26681"/>
      <c r="J26681"/>
      <c r="K26681"/>
      <c r="L26681"/>
    </row>
    <row r="26682" spans="9:12" ht="15" x14ac:dyDescent="0.25">
      <c r="I26682"/>
      <c r="J26682"/>
      <c r="K26682"/>
      <c r="L26682"/>
    </row>
    <row r="26683" spans="9:12" ht="15" x14ac:dyDescent="0.25">
      <c r="I26683"/>
      <c r="J26683"/>
      <c r="K26683"/>
      <c r="L26683"/>
    </row>
    <row r="26684" spans="9:12" ht="15" x14ac:dyDescent="0.25">
      <c r="I26684"/>
      <c r="J26684"/>
      <c r="K26684"/>
      <c r="L26684"/>
    </row>
    <row r="26685" spans="9:12" ht="15" x14ac:dyDescent="0.25">
      <c r="I26685"/>
      <c r="J26685"/>
      <c r="K26685"/>
      <c r="L26685"/>
    </row>
    <row r="26686" spans="9:12" ht="15" x14ac:dyDescent="0.25">
      <c r="I26686"/>
      <c r="J26686"/>
      <c r="K26686"/>
      <c r="L26686"/>
    </row>
    <row r="26687" spans="9:12" ht="15" x14ac:dyDescent="0.25">
      <c r="I26687"/>
      <c r="J26687"/>
      <c r="K26687"/>
      <c r="L26687"/>
    </row>
    <row r="26688" spans="9:12" ht="15" x14ac:dyDescent="0.25">
      <c r="I26688"/>
      <c r="J26688"/>
      <c r="K26688"/>
      <c r="L26688"/>
    </row>
    <row r="26689" spans="9:12" ht="15" x14ac:dyDescent="0.25">
      <c r="I26689"/>
      <c r="J26689"/>
      <c r="K26689"/>
      <c r="L26689"/>
    </row>
    <row r="26690" spans="9:12" ht="15" x14ac:dyDescent="0.25">
      <c r="I26690"/>
      <c r="J26690"/>
      <c r="K26690"/>
      <c r="L26690"/>
    </row>
    <row r="26691" spans="9:12" ht="15" x14ac:dyDescent="0.25">
      <c r="I26691"/>
      <c r="J26691"/>
      <c r="K26691"/>
      <c r="L26691"/>
    </row>
    <row r="26692" spans="9:12" ht="15" x14ac:dyDescent="0.25">
      <c r="I26692"/>
      <c r="J26692"/>
      <c r="K26692"/>
      <c r="L26692"/>
    </row>
    <row r="26693" spans="9:12" ht="15" x14ac:dyDescent="0.25">
      <c r="I26693"/>
      <c r="J26693"/>
      <c r="K26693"/>
      <c r="L26693"/>
    </row>
    <row r="26694" spans="9:12" ht="15" x14ac:dyDescent="0.25">
      <c r="I26694"/>
      <c r="J26694"/>
      <c r="K26694"/>
      <c r="L26694"/>
    </row>
    <row r="26695" spans="9:12" ht="15" x14ac:dyDescent="0.25">
      <c r="I26695"/>
      <c r="J26695"/>
      <c r="K26695"/>
      <c r="L26695"/>
    </row>
    <row r="26696" spans="9:12" ht="15" x14ac:dyDescent="0.25">
      <c r="I26696"/>
      <c r="J26696"/>
      <c r="K26696"/>
      <c r="L26696"/>
    </row>
    <row r="26697" spans="9:12" ht="15" x14ac:dyDescent="0.25">
      <c r="I26697"/>
      <c r="J26697"/>
      <c r="K26697"/>
      <c r="L26697"/>
    </row>
    <row r="26698" spans="9:12" ht="15" x14ac:dyDescent="0.25">
      <c r="I26698"/>
      <c r="J26698"/>
      <c r="K26698"/>
      <c r="L26698"/>
    </row>
    <row r="26699" spans="9:12" ht="15" x14ac:dyDescent="0.25">
      <c r="I26699"/>
      <c r="J26699"/>
      <c r="K26699"/>
      <c r="L26699"/>
    </row>
    <row r="26700" spans="9:12" ht="15" x14ac:dyDescent="0.25">
      <c r="I26700"/>
      <c r="J26700"/>
      <c r="K26700"/>
      <c r="L26700"/>
    </row>
    <row r="26701" spans="9:12" ht="15" x14ac:dyDescent="0.25">
      <c r="I26701"/>
      <c r="J26701"/>
      <c r="K26701"/>
      <c r="L26701"/>
    </row>
    <row r="26702" spans="9:12" ht="15" x14ac:dyDescent="0.25">
      <c r="I26702"/>
      <c r="J26702"/>
      <c r="K26702"/>
      <c r="L26702"/>
    </row>
    <row r="26703" spans="9:12" ht="15" x14ac:dyDescent="0.25">
      <c r="I26703"/>
      <c r="J26703"/>
      <c r="K26703"/>
      <c r="L26703"/>
    </row>
    <row r="26704" spans="9:12" ht="15" x14ac:dyDescent="0.25">
      <c r="I26704"/>
      <c r="J26704"/>
      <c r="K26704"/>
      <c r="L26704"/>
    </row>
    <row r="26705" spans="9:12" ht="15" x14ac:dyDescent="0.25">
      <c r="I26705"/>
      <c r="J26705"/>
      <c r="K26705"/>
      <c r="L26705"/>
    </row>
    <row r="26706" spans="9:12" ht="15" x14ac:dyDescent="0.25">
      <c r="I26706"/>
      <c r="J26706"/>
      <c r="K26706"/>
      <c r="L26706"/>
    </row>
    <row r="26707" spans="9:12" ht="15" x14ac:dyDescent="0.25">
      <c r="I26707"/>
      <c r="J26707"/>
      <c r="K26707"/>
      <c r="L26707"/>
    </row>
    <row r="26708" spans="9:12" ht="15" x14ac:dyDescent="0.25">
      <c r="I26708"/>
      <c r="J26708"/>
      <c r="K26708"/>
      <c r="L26708"/>
    </row>
    <row r="26709" spans="9:12" ht="15" x14ac:dyDescent="0.25">
      <c r="I26709"/>
      <c r="J26709"/>
      <c r="K26709"/>
      <c r="L26709"/>
    </row>
    <row r="26710" spans="9:12" ht="15" x14ac:dyDescent="0.25">
      <c r="I26710"/>
      <c r="J26710"/>
      <c r="K26710"/>
      <c r="L26710"/>
    </row>
    <row r="26711" spans="9:12" ht="15" x14ac:dyDescent="0.25">
      <c r="I26711"/>
      <c r="J26711"/>
      <c r="K26711"/>
      <c r="L26711"/>
    </row>
    <row r="26712" spans="9:12" ht="15" x14ac:dyDescent="0.25">
      <c r="I26712"/>
      <c r="J26712"/>
      <c r="K26712"/>
      <c r="L26712"/>
    </row>
    <row r="26713" spans="9:12" ht="15" x14ac:dyDescent="0.25">
      <c r="I26713"/>
      <c r="J26713"/>
      <c r="K26713"/>
      <c r="L26713"/>
    </row>
    <row r="26714" spans="9:12" ht="15" x14ac:dyDescent="0.25">
      <c r="I26714"/>
      <c r="J26714"/>
      <c r="K26714"/>
      <c r="L26714"/>
    </row>
    <row r="26715" spans="9:12" ht="15" x14ac:dyDescent="0.25">
      <c r="I26715"/>
      <c r="J26715"/>
      <c r="K26715"/>
      <c r="L26715"/>
    </row>
    <row r="26716" spans="9:12" ht="15" x14ac:dyDescent="0.25">
      <c r="I26716"/>
      <c r="J26716"/>
      <c r="K26716"/>
      <c r="L26716"/>
    </row>
    <row r="26717" spans="9:12" ht="15" x14ac:dyDescent="0.25">
      <c r="I26717"/>
      <c r="J26717"/>
      <c r="K26717"/>
      <c r="L26717"/>
    </row>
    <row r="26718" spans="9:12" ht="15" x14ac:dyDescent="0.25">
      <c r="I26718"/>
      <c r="J26718"/>
      <c r="K26718"/>
      <c r="L26718"/>
    </row>
    <row r="26719" spans="9:12" ht="15" x14ac:dyDescent="0.25">
      <c r="I26719"/>
      <c r="J26719"/>
      <c r="K26719"/>
      <c r="L26719"/>
    </row>
    <row r="26720" spans="9:12" ht="15" x14ac:dyDescent="0.25">
      <c r="I26720"/>
      <c r="J26720"/>
      <c r="K26720"/>
      <c r="L26720"/>
    </row>
    <row r="26721" spans="9:12" ht="15" x14ac:dyDescent="0.25">
      <c r="I26721"/>
      <c r="J26721"/>
      <c r="K26721"/>
      <c r="L26721"/>
    </row>
    <row r="26722" spans="9:12" ht="15" x14ac:dyDescent="0.25">
      <c r="I26722"/>
      <c r="J26722"/>
      <c r="K26722"/>
      <c r="L26722"/>
    </row>
    <row r="26723" spans="9:12" ht="15" x14ac:dyDescent="0.25">
      <c r="I26723"/>
      <c r="J26723"/>
      <c r="K26723"/>
      <c r="L26723"/>
    </row>
    <row r="26724" spans="9:12" ht="15" x14ac:dyDescent="0.25">
      <c r="I26724"/>
      <c r="J26724"/>
      <c r="K26724"/>
      <c r="L26724"/>
    </row>
    <row r="26725" spans="9:12" ht="15" x14ac:dyDescent="0.25">
      <c r="I26725"/>
      <c r="J26725"/>
      <c r="K26725"/>
      <c r="L26725"/>
    </row>
    <row r="26726" spans="9:12" ht="15" x14ac:dyDescent="0.25">
      <c r="I26726"/>
      <c r="J26726"/>
      <c r="K26726"/>
      <c r="L26726"/>
    </row>
    <row r="26727" spans="9:12" ht="15" x14ac:dyDescent="0.25">
      <c r="I26727"/>
      <c r="J26727"/>
      <c r="K26727"/>
      <c r="L26727"/>
    </row>
    <row r="26728" spans="9:12" ht="15" x14ac:dyDescent="0.25">
      <c r="I26728"/>
      <c r="J26728"/>
      <c r="K26728"/>
      <c r="L26728"/>
    </row>
    <row r="26729" spans="9:12" ht="15" x14ac:dyDescent="0.25">
      <c r="I26729"/>
      <c r="J26729"/>
      <c r="K26729"/>
      <c r="L26729"/>
    </row>
    <row r="26730" spans="9:12" ht="15" x14ac:dyDescent="0.25">
      <c r="I26730"/>
      <c r="J26730"/>
      <c r="K26730"/>
      <c r="L26730"/>
    </row>
    <row r="26731" spans="9:12" ht="15" x14ac:dyDescent="0.25">
      <c r="I26731"/>
      <c r="J26731"/>
      <c r="K26731"/>
      <c r="L26731"/>
    </row>
    <row r="26732" spans="9:12" ht="15" x14ac:dyDescent="0.25">
      <c r="I26732"/>
      <c r="J26732"/>
      <c r="K26732"/>
      <c r="L26732"/>
    </row>
    <row r="26733" spans="9:12" ht="15" x14ac:dyDescent="0.25">
      <c r="I26733"/>
      <c r="J26733"/>
      <c r="K26733"/>
      <c r="L26733"/>
    </row>
    <row r="26734" spans="9:12" ht="15" x14ac:dyDescent="0.25">
      <c r="I26734"/>
      <c r="J26734"/>
      <c r="K26734"/>
      <c r="L26734"/>
    </row>
    <row r="26735" spans="9:12" ht="15" x14ac:dyDescent="0.25">
      <c r="I26735"/>
      <c r="J26735"/>
      <c r="K26735"/>
      <c r="L26735"/>
    </row>
    <row r="26736" spans="9:12" ht="15" x14ac:dyDescent="0.25">
      <c r="I26736"/>
      <c r="J26736"/>
      <c r="K26736"/>
      <c r="L26736"/>
    </row>
    <row r="26737" spans="9:12" ht="15" x14ac:dyDescent="0.25">
      <c r="I26737"/>
      <c r="J26737"/>
      <c r="K26737"/>
      <c r="L26737"/>
    </row>
    <row r="26738" spans="9:12" ht="15" x14ac:dyDescent="0.25">
      <c r="I26738"/>
      <c r="J26738"/>
      <c r="K26738"/>
      <c r="L26738"/>
    </row>
    <row r="26739" spans="9:12" ht="15" x14ac:dyDescent="0.25">
      <c r="I26739"/>
      <c r="J26739"/>
      <c r="K26739"/>
      <c r="L26739"/>
    </row>
    <row r="26740" spans="9:12" ht="15" x14ac:dyDescent="0.25">
      <c r="I26740"/>
      <c r="J26740"/>
      <c r="K26740"/>
      <c r="L26740"/>
    </row>
    <row r="26741" spans="9:12" ht="15" x14ac:dyDescent="0.25">
      <c r="I26741"/>
      <c r="J26741"/>
      <c r="K26741"/>
      <c r="L26741"/>
    </row>
    <row r="26742" spans="9:12" ht="15" x14ac:dyDescent="0.25">
      <c r="I26742"/>
      <c r="J26742"/>
      <c r="K26742"/>
      <c r="L26742"/>
    </row>
    <row r="26743" spans="9:12" ht="15" x14ac:dyDescent="0.25">
      <c r="I26743"/>
      <c r="J26743"/>
      <c r="K26743"/>
      <c r="L26743"/>
    </row>
    <row r="26744" spans="9:12" ht="15" x14ac:dyDescent="0.25">
      <c r="I26744"/>
      <c r="J26744"/>
      <c r="K26744"/>
      <c r="L26744"/>
    </row>
    <row r="26745" spans="9:12" ht="15" x14ac:dyDescent="0.25">
      <c r="I26745"/>
      <c r="J26745"/>
      <c r="K26745"/>
      <c r="L26745"/>
    </row>
    <row r="26746" spans="9:12" ht="15" x14ac:dyDescent="0.25">
      <c r="I26746"/>
      <c r="J26746"/>
      <c r="K26746"/>
      <c r="L26746"/>
    </row>
    <row r="26747" spans="9:12" ht="15" x14ac:dyDescent="0.25">
      <c r="I26747"/>
      <c r="J26747"/>
      <c r="K26747"/>
      <c r="L26747"/>
    </row>
    <row r="26748" spans="9:12" ht="15" x14ac:dyDescent="0.25">
      <c r="I26748"/>
      <c r="J26748"/>
      <c r="K26748"/>
      <c r="L26748"/>
    </row>
    <row r="26749" spans="9:12" ht="15" x14ac:dyDescent="0.25">
      <c r="I26749"/>
      <c r="J26749"/>
      <c r="K26749"/>
      <c r="L26749"/>
    </row>
    <row r="26750" spans="9:12" ht="15" x14ac:dyDescent="0.25">
      <c r="I26750"/>
      <c r="J26750"/>
      <c r="K26750"/>
      <c r="L26750"/>
    </row>
    <row r="26751" spans="9:12" ht="15" x14ac:dyDescent="0.25">
      <c r="I26751"/>
      <c r="J26751"/>
      <c r="K26751"/>
      <c r="L26751"/>
    </row>
    <row r="26752" spans="9:12" ht="15" x14ac:dyDescent="0.25">
      <c r="I26752"/>
      <c r="J26752"/>
      <c r="K26752"/>
      <c r="L26752"/>
    </row>
    <row r="26753" spans="9:12" ht="15" x14ac:dyDescent="0.25">
      <c r="I26753"/>
      <c r="J26753"/>
      <c r="K26753"/>
      <c r="L26753"/>
    </row>
    <row r="26754" spans="9:12" ht="15" x14ac:dyDescent="0.25">
      <c r="I26754"/>
      <c r="J26754"/>
      <c r="K26754"/>
      <c r="L26754"/>
    </row>
    <row r="26755" spans="9:12" ht="15" x14ac:dyDescent="0.25">
      <c r="I26755"/>
      <c r="J26755"/>
      <c r="K26755"/>
      <c r="L26755"/>
    </row>
    <row r="26756" spans="9:12" ht="15" x14ac:dyDescent="0.25">
      <c r="I26756"/>
      <c r="J26756"/>
      <c r="K26756"/>
      <c r="L26756"/>
    </row>
    <row r="26757" spans="9:12" ht="15" x14ac:dyDescent="0.25">
      <c r="I26757"/>
      <c r="J26757"/>
      <c r="K26757"/>
      <c r="L26757"/>
    </row>
    <row r="26758" spans="9:12" ht="15" x14ac:dyDescent="0.25">
      <c r="I26758"/>
      <c r="J26758"/>
      <c r="K26758"/>
      <c r="L26758"/>
    </row>
    <row r="26759" spans="9:12" ht="15" x14ac:dyDescent="0.25">
      <c r="I26759"/>
      <c r="J26759"/>
      <c r="K26759"/>
      <c r="L26759"/>
    </row>
    <row r="26760" spans="9:12" ht="15" x14ac:dyDescent="0.25">
      <c r="I26760"/>
      <c r="J26760"/>
      <c r="K26760"/>
      <c r="L26760"/>
    </row>
    <row r="26761" spans="9:12" ht="15" x14ac:dyDescent="0.25">
      <c r="I26761"/>
      <c r="J26761"/>
      <c r="K26761"/>
      <c r="L26761"/>
    </row>
    <row r="26762" spans="9:12" ht="15" x14ac:dyDescent="0.25">
      <c r="I26762"/>
      <c r="J26762"/>
      <c r="K26762"/>
      <c r="L26762"/>
    </row>
    <row r="26763" spans="9:12" ht="15" x14ac:dyDescent="0.25">
      <c r="I26763"/>
      <c r="J26763"/>
      <c r="K26763"/>
      <c r="L26763"/>
    </row>
    <row r="26764" spans="9:12" ht="15" x14ac:dyDescent="0.25">
      <c r="I26764"/>
      <c r="J26764"/>
      <c r="K26764"/>
      <c r="L26764"/>
    </row>
    <row r="26765" spans="9:12" ht="15" x14ac:dyDescent="0.25">
      <c r="I26765"/>
      <c r="J26765"/>
      <c r="K26765"/>
      <c r="L26765"/>
    </row>
    <row r="26766" spans="9:12" ht="15" x14ac:dyDescent="0.25">
      <c r="I26766"/>
      <c r="J26766"/>
      <c r="K26766"/>
      <c r="L26766"/>
    </row>
    <row r="26767" spans="9:12" ht="15" x14ac:dyDescent="0.25">
      <c r="I26767"/>
      <c r="J26767"/>
      <c r="K26767"/>
      <c r="L26767"/>
    </row>
    <row r="26768" spans="9:12" ht="15" x14ac:dyDescent="0.25">
      <c r="I26768"/>
      <c r="J26768"/>
      <c r="K26768"/>
      <c r="L26768"/>
    </row>
    <row r="26769" spans="9:12" ht="15" x14ac:dyDescent="0.25">
      <c r="I26769"/>
      <c r="J26769"/>
      <c r="K26769"/>
      <c r="L26769"/>
    </row>
    <row r="26770" spans="9:12" ht="15" x14ac:dyDescent="0.25">
      <c r="I26770"/>
      <c r="J26770"/>
      <c r="K26770"/>
      <c r="L26770"/>
    </row>
    <row r="26771" spans="9:12" ht="15" x14ac:dyDescent="0.25">
      <c r="I26771"/>
      <c r="J26771"/>
      <c r="K26771"/>
      <c r="L26771"/>
    </row>
    <row r="26772" spans="9:12" ht="15" x14ac:dyDescent="0.25">
      <c r="I26772"/>
      <c r="J26772"/>
      <c r="K26772"/>
      <c r="L26772"/>
    </row>
    <row r="26773" spans="9:12" ht="15" x14ac:dyDescent="0.25">
      <c r="I26773"/>
      <c r="J26773"/>
      <c r="K26773"/>
      <c r="L26773"/>
    </row>
    <row r="26774" spans="9:12" ht="15" x14ac:dyDescent="0.25">
      <c r="I26774"/>
      <c r="J26774"/>
      <c r="K26774"/>
      <c r="L26774"/>
    </row>
    <row r="26775" spans="9:12" ht="15" x14ac:dyDescent="0.25">
      <c r="I26775"/>
      <c r="J26775"/>
      <c r="K26775"/>
      <c r="L26775"/>
    </row>
    <row r="26776" spans="9:12" ht="15" x14ac:dyDescent="0.25">
      <c r="I26776"/>
      <c r="J26776"/>
      <c r="K26776"/>
      <c r="L26776"/>
    </row>
    <row r="26777" spans="9:12" ht="15" x14ac:dyDescent="0.25">
      <c r="I26777"/>
      <c r="J26777"/>
      <c r="K26777"/>
      <c r="L26777"/>
    </row>
    <row r="26778" spans="9:12" ht="15" x14ac:dyDescent="0.25">
      <c r="I26778"/>
      <c r="J26778"/>
      <c r="K26778"/>
      <c r="L26778"/>
    </row>
    <row r="26779" spans="9:12" ht="15" x14ac:dyDescent="0.25">
      <c r="I26779"/>
      <c r="J26779"/>
      <c r="K26779"/>
      <c r="L26779"/>
    </row>
    <row r="26780" spans="9:12" ht="15" x14ac:dyDescent="0.25">
      <c r="I26780"/>
      <c r="J26780"/>
      <c r="K26780"/>
      <c r="L26780"/>
    </row>
    <row r="26781" spans="9:12" ht="15" x14ac:dyDescent="0.25">
      <c r="I26781"/>
      <c r="J26781"/>
      <c r="K26781"/>
      <c r="L26781"/>
    </row>
    <row r="26782" spans="9:12" ht="15" x14ac:dyDescent="0.25">
      <c r="I26782"/>
      <c r="J26782"/>
      <c r="K26782"/>
      <c r="L26782"/>
    </row>
    <row r="26783" spans="9:12" ht="15" x14ac:dyDescent="0.25">
      <c r="I26783"/>
      <c r="J26783"/>
      <c r="K26783"/>
      <c r="L26783"/>
    </row>
    <row r="26784" spans="9:12" ht="15" x14ac:dyDescent="0.25">
      <c r="I26784"/>
      <c r="J26784"/>
      <c r="K26784"/>
      <c r="L26784"/>
    </row>
    <row r="26785" spans="9:12" ht="15" x14ac:dyDescent="0.25">
      <c r="I26785"/>
      <c r="J26785"/>
      <c r="K26785"/>
      <c r="L26785"/>
    </row>
    <row r="26786" spans="9:12" ht="15" x14ac:dyDescent="0.25">
      <c r="I26786"/>
      <c r="J26786"/>
      <c r="K26786"/>
      <c r="L26786"/>
    </row>
    <row r="26787" spans="9:12" ht="15" x14ac:dyDescent="0.25">
      <c r="I26787"/>
      <c r="J26787"/>
      <c r="K26787"/>
      <c r="L26787"/>
    </row>
    <row r="26788" spans="9:12" ht="15" x14ac:dyDescent="0.25">
      <c r="I26788"/>
      <c r="J26788"/>
      <c r="K26788"/>
      <c r="L26788"/>
    </row>
    <row r="26789" spans="9:12" ht="15" x14ac:dyDescent="0.25">
      <c r="I26789"/>
      <c r="J26789"/>
      <c r="K26789"/>
      <c r="L26789"/>
    </row>
    <row r="26790" spans="9:12" ht="15" x14ac:dyDescent="0.25">
      <c r="I26790"/>
      <c r="J26790"/>
      <c r="K26790"/>
      <c r="L26790"/>
    </row>
    <row r="26791" spans="9:12" ht="15" x14ac:dyDescent="0.25">
      <c r="I26791"/>
      <c r="J26791"/>
      <c r="K26791"/>
      <c r="L26791"/>
    </row>
    <row r="26792" spans="9:12" ht="15" x14ac:dyDescent="0.25">
      <c r="I26792"/>
      <c r="J26792"/>
      <c r="K26792"/>
      <c r="L26792"/>
    </row>
    <row r="26793" spans="9:12" ht="15" x14ac:dyDescent="0.25">
      <c r="I26793"/>
      <c r="J26793"/>
      <c r="K26793"/>
      <c r="L26793"/>
    </row>
    <row r="26794" spans="9:12" ht="15" x14ac:dyDescent="0.25">
      <c r="I26794"/>
      <c r="J26794"/>
      <c r="K26794"/>
      <c r="L26794"/>
    </row>
    <row r="26795" spans="9:12" ht="15" x14ac:dyDescent="0.25">
      <c r="I26795"/>
      <c r="J26795"/>
      <c r="K26795"/>
      <c r="L26795"/>
    </row>
    <row r="26796" spans="9:12" ht="15" x14ac:dyDescent="0.25">
      <c r="I26796"/>
      <c r="J26796"/>
      <c r="K26796"/>
      <c r="L26796"/>
    </row>
    <row r="26797" spans="9:12" ht="15" x14ac:dyDescent="0.25">
      <c r="I26797"/>
      <c r="J26797"/>
      <c r="K26797"/>
      <c r="L26797"/>
    </row>
    <row r="26798" spans="9:12" ht="15" x14ac:dyDescent="0.25">
      <c r="I26798"/>
      <c r="J26798"/>
      <c r="K26798"/>
      <c r="L26798"/>
    </row>
    <row r="26799" spans="9:12" ht="15" x14ac:dyDescent="0.25">
      <c r="I26799"/>
      <c r="J26799"/>
      <c r="K26799"/>
      <c r="L26799"/>
    </row>
    <row r="26800" spans="9:12" ht="15" x14ac:dyDescent="0.25">
      <c r="I26800"/>
      <c r="J26800"/>
      <c r="K26800"/>
      <c r="L26800"/>
    </row>
    <row r="26801" spans="9:12" ht="15" x14ac:dyDescent="0.25">
      <c r="I26801"/>
      <c r="J26801"/>
      <c r="K26801"/>
      <c r="L26801"/>
    </row>
    <row r="26802" spans="9:12" ht="15" x14ac:dyDescent="0.25">
      <c r="I26802"/>
      <c r="J26802"/>
      <c r="K26802"/>
      <c r="L26802"/>
    </row>
    <row r="26803" spans="9:12" ht="15" x14ac:dyDescent="0.25">
      <c r="I26803"/>
      <c r="J26803"/>
      <c r="K26803"/>
      <c r="L26803"/>
    </row>
    <row r="26804" spans="9:12" ht="15" x14ac:dyDescent="0.25">
      <c r="I26804"/>
      <c r="J26804"/>
      <c r="K26804"/>
      <c r="L26804"/>
    </row>
    <row r="26805" spans="9:12" ht="15" x14ac:dyDescent="0.25">
      <c r="I26805"/>
      <c r="J26805"/>
      <c r="K26805"/>
      <c r="L26805"/>
    </row>
    <row r="26806" spans="9:12" ht="15" x14ac:dyDescent="0.25">
      <c r="I26806"/>
      <c r="J26806"/>
      <c r="K26806"/>
      <c r="L26806"/>
    </row>
    <row r="26807" spans="9:12" ht="15" x14ac:dyDescent="0.25">
      <c r="I26807"/>
      <c r="J26807"/>
      <c r="K26807"/>
      <c r="L26807"/>
    </row>
    <row r="26808" spans="9:12" ht="15" x14ac:dyDescent="0.25">
      <c r="I26808"/>
      <c r="J26808"/>
      <c r="K26808"/>
      <c r="L26808"/>
    </row>
    <row r="26809" spans="9:12" ht="15" x14ac:dyDescent="0.25">
      <c r="I26809"/>
      <c r="J26809"/>
      <c r="K26809"/>
      <c r="L26809"/>
    </row>
    <row r="26810" spans="9:12" ht="15" x14ac:dyDescent="0.25">
      <c r="I26810"/>
      <c r="J26810"/>
      <c r="K26810"/>
      <c r="L26810"/>
    </row>
    <row r="26811" spans="9:12" ht="15" x14ac:dyDescent="0.25">
      <c r="I26811"/>
      <c r="J26811"/>
      <c r="K26811"/>
      <c r="L26811"/>
    </row>
    <row r="26812" spans="9:12" ht="15" x14ac:dyDescent="0.25">
      <c r="I26812"/>
      <c r="J26812"/>
      <c r="K26812"/>
      <c r="L26812"/>
    </row>
    <row r="26813" spans="9:12" ht="15" x14ac:dyDescent="0.25">
      <c r="I26813"/>
      <c r="J26813"/>
      <c r="K26813"/>
      <c r="L26813"/>
    </row>
    <row r="26814" spans="9:12" ht="15" x14ac:dyDescent="0.25">
      <c r="I26814"/>
      <c r="J26814"/>
      <c r="K26814"/>
      <c r="L26814"/>
    </row>
    <row r="26815" spans="9:12" ht="15" x14ac:dyDescent="0.25">
      <c r="I26815"/>
      <c r="J26815"/>
      <c r="K26815"/>
      <c r="L26815"/>
    </row>
    <row r="26816" spans="9:12" ht="15" x14ac:dyDescent="0.25">
      <c r="I26816"/>
      <c r="J26816"/>
      <c r="K26816"/>
      <c r="L26816"/>
    </row>
    <row r="26817" spans="9:12" ht="15" x14ac:dyDescent="0.25">
      <c r="I26817"/>
      <c r="J26817"/>
      <c r="K26817"/>
      <c r="L26817"/>
    </row>
    <row r="26818" spans="9:12" ht="15" x14ac:dyDescent="0.25">
      <c r="I26818"/>
      <c r="J26818"/>
      <c r="K26818"/>
      <c r="L26818"/>
    </row>
    <row r="26819" spans="9:12" ht="15" x14ac:dyDescent="0.25">
      <c r="I26819"/>
      <c r="J26819"/>
      <c r="K26819"/>
      <c r="L26819"/>
    </row>
    <row r="26820" spans="9:12" ht="15" x14ac:dyDescent="0.25">
      <c r="I26820"/>
      <c r="J26820"/>
      <c r="K26820"/>
      <c r="L26820"/>
    </row>
    <row r="26821" spans="9:12" ht="15" x14ac:dyDescent="0.25">
      <c r="I26821"/>
      <c r="J26821"/>
      <c r="K26821"/>
      <c r="L26821"/>
    </row>
    <row r="26822" spans="9:12" ht="15" x14ac:dyDescent="0.25">
      <c r="I26822"/>
      <c r="J26822"/>
      <c r="K26822"/>
      <c r="L26822"/>
    </row>
    <row r="26823" spans="9:12" ht="15" x14ac:dyDescent="0.25">
      <c r="I26823"/>
      <c r="J26823"/>
      <c r="K26823"/>
      <c r="L26823"/>
    </row>
    <row r="26824" spans="9:12" ht="15" x14ac:dyDescent="0.25">
      <c r="I26824"/>
      <c r="J26824"/>
      <c r="K26824"/>
      <c r="L26824"/>
    </row>
    <row r="26825" spans="9:12" ht="15" x14ac:dyDescent="0.25">
      <c r="I26825"/>
      <c r="J26825"/>
      <c r="K26825"/>
      <c r="L26825"/>
    </row>
    <row r="26826" spans="9:12" ht="15" x14ac:dyDescent="0.25">
      <c r="I26826"/>
      <c r="J26826"/>
      <c r="K26826"/>
      <c r="L26826"/>
    </row>
    <row r="26827" spans="9:12" ht="15" x14ac:dyDescent="0.25">
      <c r="I26827"/>
      <c r="J26827"/>
      <c r="K26827"/>
      <c r="L26827"/>
    </row>
    <row r="26828" spans="9:12" ht="15" x14ac:dyDescent="0.25">
      <c r="I26828"/>
      <c r="J26828"/>
      <c r="K26828"/>
      <c r="L26828"/>
    </row>
    <row r="26829" spans="9:12" ht="15" x14ac:dyDescent="0.25">
      <c r="I26829"/>
      <c r="J26829"/>
      <c r="K26829"/>
      <c r="L26829"/>
    </row>
    <row r="26830" spans="9:12" ht="15" x14ac:dyDescent="0.25">
      <c r="I26830"/>
      <c r="J26830"/>
      <c r="K26830"/>
      <c r="L26830"/>
    </row>
    <row r="26831" spans="9:12" ht="15" x14ac:dyDescent="0.25">
      <c r="I26831"/>
      <c r="J26831"/>
      <c r="K26831"/>
      <c r="L26831"/>
    </row>
    <row r="26832" spans="9:12" ht="15" x14ac:dyDescent="0.25">
      <c r="I26832"/>
      <c r="J26832"/>
      <c r="K26832"/>
      <c r="L26832"/>
    </row>
    <row r="26833" spans="9:12" ht="15" x14ac:dyDescent="0.25">
      <c r="I26833"/>
      <c r="J26833"/>
      <c r="K26833"/>
      <c r="L26833"/>
    </row>
    <row r="26834" spans="9:12" ht="15" x14ac:dyDescent="0.25">
      <c r="I26834"/>
      <c r="J26834"/>
      <c r="K26834"/>
      <c r="L26834"/>
    </row>
    <row r="26835" spans="9:12" ht="15" x14ac:dyDescent="0.25">
      <c r="I26835"/>
      <c r="J26835"/>
      <c r="K26835"/>
      <c r="L26835"/>
    </row>
    <row r="26836" spans="9:12" ht="15" x14ac:dyDescent="0.25">
      <c r="I26836"/>
      <c r="J26836"/>
      <c r="K26836"/>
      <c r="L26836"/>
    </row>
    <row r="26837" spans="9:12" ht="15" x14ac:dyDescent="0.25">
      <c r="I26837"/>
      <c r="J26837"/>
      <c r="K26837"/>
      <c r="L26837"/>
    </row>
    <row r="26838" spans="9:12" ht="15" x14ac:dyDescent="0.25">
      <c r="I26838"/>
      <c r="J26838"/>
      <c r="K26838"/>
      <c r="L26838"/>
    </row>
    <row r="26839" spans="9:12" ht="15" x14ac:dyDescent="0.25">
      <c r="I26839"/>
      <c r="J26839"/>
      <c r="K26839"/>
      <c r="L26839"/>
    </row>
    <row r="26840" spans="9:12" ht="15" x14ac:dyDescent="0.25">
      <c r="I26840"/>
      <c r="J26840"/>
      <c r="K26840"/>
      <c r="L26840"/>
    </row>
    <row r="26841" spans="9:12" ht="15" x14ac:dyDescent="0.25">
      <c r="I26841"/>
      <c r="J26841"/>
      <c r="K26841"/>
      <c r="L26841"/>
    </row>
    <row r="26842" spans="9:12" ht="15" x14ac:dyDescent="0.25">
      <c r="I26842"/>
      <c r="J26842"/>
      <c r="K26842"/>
      <c r="L26842"/>
    </row>
    <row r="26843" spans="9:12" ht="15" x14ac:dyDescent="0.25">
      <c r="I26843"/>
      <c r="J26843"/>
      <c r="K26843"/>
      <c r="L26843"/>
    </row>
    <row r="26844" spans="9:12" ht="15" x14ac:dyDescent="0.25">
      <c r="I26844"/>
      <c r="J26844"/>
      <c r="K26844"/>
      <c r="L26844"/>
    </row>
    <row r="26845" spans="9:12" ht="15" x14ac:dyDescent="0.25">
      <c r="I26845"/>
      <c r="J26845"/>
      <c r="K26845"/>
      <c r="L26845"/>
    </row>
    <row r="26846" spans="9:12" ht="15" x14ac:dyDescent="0.25">
      <c r="I26846"/>
      <c r="J26846"/>
      <c r="K26846"/>
      <c r="L26846"/>
    </row>
    <row r="26847" spans="9:12" ht="15" x14ac:dyDescent="0.25">
      <c r="I26847"/>
      <c r="J26847"/>
      <c r="K26847"/>
      <c r="L26847"/>
    </row>
    <row r="26848" spans="9:12" ht="15" x14ac:dyDescent="0.25">
      <c r="I26848"/>
      <c r="J26848"/>
      <c r="K26848"/>
      <c r="L26848"/>
    </row>
    <row r="26849" spans="9:12" ht="15" x14ac:dyDescent="0.25">
      <c r="I26849"/>
      <c r="J26849"/>
      <c r="K26849"/>
      <c r="L26849"/>
    </row>
    <row r="26850" spans="9:12" ht="15" x14ac:dyDescent="0.25">
      <c r="I26850"/>
      <c r="J26850"/>
      <c r="K26850"/>
      <c r="L26850"/>
    </row>
    <row r="26851" spans="9:12" ht="15" x14ac:dyDescent="0.25">
      <c r="I26851"/>
      <c r="J26851"/>
      <c r="K26851"/>
      <c r="L26851"/>
    </row>
    <row r="26852" spans="9:12" ht="15" x14ac:dyDescent="0.25">
      <c r="I26852"/>
      <c r="J26852"/>
      <c r="K26852"/>
      <c r="L26852"/>
    </row>
    <row r="26853" spans="9:12" ht="15" x14ac:dyDescent="0.25">
      <c r="I26853"/>
      <c r="J26853"/>
      <c r="K26853"/>
      <c r="L26853"/>
    </row>
    <row r="26854" spans="9:12" ht="15" x14ac:dyDescent="0.25">
      <c r="I26854"/>
      <c r="J26854"/>
      <c r="K26854"/>
      <c r="L26854"/>
    </row>
    <row r="26855" spans="9:12" ht="15" x14ac:dyDescent="0.25">
      <c r="I26855"/>
      <c r="J26855"/>
      <c r="K26855"/>
      <c r="L26855"/>
    </row>
    <row r="26856" spans="9:12" ht="15" x14ac:dyDescent="0.25">
      <c r="I26856"/>
      <c r="J26856"/>
      <c r="K26856"/>
      <c r="L26856"/>
    </row>
    <row r="26857" spans="9:12" ht="15" x14ac:dyDescent="0.25">
      <c r="I26857"/>
      <c r="J26857"/>
      <c r="K26857"/>
      <c r="L26857"/>
    </row>
    <row r="26858" spans="9:12" ht="15" x14ac:dyDescent="0.25">
      <c r="I26858"/>
      <c r="J26858"/>
      <c r="K26858"/>
      <c r="L26858"/>
    </row>
    <row r="26859" spans="9:12" ht="15" x14ac:dyDescent="0.25">
      <c r="I26859"/>
      <c r="J26859"/>
      <c r="K26859"/>
      <c r="L26859"/>
    </row>
    <row r="26860" spans="9:12" ht="15" x14ac:dyDescent="0.25">
      <c r="I26860"/>
      <c r="J26860"/>
      <c r="K26860"/>
      <c r="L26860"/>
    </row>
    <row r="26861" spans="9:12" ht="15" x14ac:dyDescent="0.25">
      <c r="I26861"/>
      <c r="J26861"/>
      <c r="K26861"/>
      <c r="L26861"/>
    </row>
    <row r="26862" spans="9:12" ht="15" x14ac:dyDescent="0.25">
      <c r="I26862"/>
      <c r="J26862"/>
      <c r="K26862"/>
      <c r="L26862"/>
    </row>
    <row r="26863" spans="9:12" ht="15" x14ac:dyDescent="0.25">
      <c r="I26863"/>
      <c r="J26863"/>
      <c r="K26863"/>
      <c r="L26863"/>
    </row>
    <row r="26864" spans="9:12" ht="15" x14ac:dyDescent="0.25">
      <c r="I26864"/>
      <c r="J26864"/>
      <c r="K26864"/>
      <c r="L26864"/>
    </row>
    <row r="26865" spans="9:12" ht="15" x14ac:dyDescent="0.25">
      <c r="I26865"/>
      <c r="J26865"/>
      <c r="K26865"/>
      <c r="L26865"/>
    </row>
    <row r="26866" spans="9:12" ht="15" x14ac:dyDescent="0.25">
      <c r="I26866"/>
      <c r="J26866"/>
      <c r="K26866"/>
      <c r="L26866"/>
    </row>
    <row r="26867" spans="9:12" ht="15" x14ac:dyDescent="0.25">
      <c r="I26867"/>
      <c r="J26867"/>
      <c r="K26867"/>
      <c r="L26867"/>
    </row>
    <row r="26868" spans="9:12" ht="15" x14ac:dyDescent="0.25">
      <c r="I26868"/>
      <c r="J26868"/>
      <c r="K26868"/>
      <c r="L26868"/>
    </row>
    <row r="26869" spans="9:12" ht="15" x14ac:dyDescent="0.25">
      <c r="I26869"/>
      <c r="J26869"/>
      <c r="K26869"/>
      <c r="L26869"/>
    </row>
    <row r="26870" spans="9:12" ht="15" x14ac:dyDescent="0.25">
      <c r="I26870"/>
      <c r="J26870"/>
      <c r="K26870"/>
      <c r="L26870"/>
    </row>
    <row r="26871" spans="9:12" ht="15" x14ac:dyDescent="0.25">
      <c r="I26871"/>
      <c r="J26871"/>
      <c r="K26871"/>
      <c r="L26871"/>
    </row>
    <row r="26872" spans="9:12" ht="15" x14ac:dyDescent="0.25">
      <c r="I26872"/>
      <c r="J26872"/>
      <c r="K26872"/>
      <c r="L26872"/>
    </row>
    <row r="26873" spans="9:12" ht="15" x14ac:dyDescent="0.25">
      <c r="I26873"/>
      <c r="J26873"/>
      <c r="K26873"/>
      <c r="L26873"/>
    </row>
    <row r="26874" spans="9:12" ht="15" x14ac:dyDescent="0.25">
      <c r="I26874"/>
      <c r="J26874"/>
      <c r="K26874"/>
      <c r="L26874"/>
    </row>
    <row r="26875" spans="9:12" ht="15" x14ac:dyDescent="0.25">
      <c r="I26875"/>
      <c r="J26875"/>
      <c r="K26875"/>
      <c r="L26875"/>
    </row>
    <row r="26876" spans="9:12" ht="15" x14ac:dyDescent="0.25">
      <c r="I26876"/>
      <c r="J26876"/>
      <c r="K26876"/>
      <c r="L26876"/>
    </row>
    <row r="26877" spans="9:12" ht="15" x14ac:dyDescent="0.25">
      <c r="I26877"/>
      <c r="J26877"/>
      <c r="K26877"/>
      <c r="L26877"/>
    </row>
    <row r="26878" spans="9:12" ht="15" x14ac:dyDescent="0.25">
      <c r="I26878"/>
      <c r="J26878"/>
      <c r="K26878"/>
      <c r="L26878"/>
    </row>
    <row r="26879" spans="9:12" ht="15" x14ac:dyDescent="0.25">
      <c r="I26879"/>
      <c r="J26879"/>
      <c r="K26879"/>
      <c r="L26879"/>
    </row>
    <row r="26880" spans="9:12" ht="15" x14ac:dyDescent="0.25">
      <c r="I26880"/>
      <c r="J26880"/>
      <c r="K26880"/>
      <c r="L26880"/>
    </row>
    <row r="26881" spans="9:12" ht="15" x14ac:dyDescent="0.25">
      <c r="I26881"/>
      <c r="J26881"/>
      <c r="K26881"/>
      <c r="L26881"/>
    </row>
    <row r="26882" spans="9:12" ht="15" x14ac:dyDescent="0.25">
      <c r="I26882"/>
      <c r="J26882"/>
      <c r="K26882"/>
      <c r="L26882"/>
    </row>
    <row r="26883" spans="9:12" ht="15" x14ac:dyDescent="0.25">
      <c r="I26883"/>
      <c r="J26883"/>
      <c r="K26883"/>
      <c r="L26883"/>
    </row>
    <row r="26884" spans="9:12" ht="15" x14ac:dyDescent="0.25">
      <c r="I26884"/>
      <c r="J26884"/>
      <c r="K26884"/>
      <c r="L26884"/>
    </row>
    <row r="26885" spans="9:12" ht="15" x14ac:dyDescent="0.25">
      <c r="I26885"/>
      <c r="J26885"/>
      <c r="K26885"/>
      <c r="L26885"/>
    </row>
    <row r="26886" spans="9:12" ht="15" x14ac:dyDescent="0.25">
      <c r="I26886"/>
      <c r="J26886"/>
      <c r="K26886"/>
      <c r="L26886"/>
    </row>
    <row r="26887" spans="9:12" ht="15" x14ac:dyDescent="0.25">
      <c r="I26887"/>
      <c r="J26887"/>
      <c r="K26887"/>
      <c r="L26887"/>
    </row>
    <row r="26888" spans="9:12" ht="15" x14ac:dyDescent="0.25">
      <c r="I26888"/>
      <c r="J26888"/>
      <c r="K26888"/>
      <c r="L26888"/>
    </row>
    <row r="26889" spans="9:12" ht="15" x14ac:dyDescent="0.25">
      <c r="I26889"/>
      <c r="J26889"/>
      <c r="K26889"/>
      <c r="L26889"/>
    </row>
    <row r="26890" spans="9:12" ht="15" x14ac:dyDescent="0.25">
      <c r="I26890"/>
      <c r="J26890"/>
      <c r="K26890"/>
      <c r="L26890"/>
    </row>
    <row r="26891" spans="9:12" ht="15" x14ac:dyDescent="0.25">
      <c r="I26891"/>
      <c r="J26891"/>
      <c r="K26891"/>
      <c r="L26891"/>
    </row>
    <row r="26892" spans="9:12" ht="15" x14ac:dyDescent="0.25">
      <c r="I26892"/>
      <c r="J26892"/>
      <c r="K26892"/>
      <c r="L26892"/>
    </row>
    <row r="26893" spans="9:12" ht="15" x14ac:dyDescent="0.25">
      <c r="I26893"/>
      <c r="J26893"/>
      <c r="K26893"/>
      <c r="L26893"/>
    </row>
    <row r="26894" spans="9:12" ht="15" x14ac:dyDescent="0.25">
      <c r="I26894"/>
      <c r="J26894"/>
      <c r="K26894"/>
      <c r="L26894"/>
    </row>
    <row r="26895" spans="9:12" ht="15" x14ac:dyDescent="0.25">
      <c r="I26895"/>
      <c r="J26895"/>
      <c r="K26895"/>
      <c r="L26895"/>
    </row>
    <row r="26896" spans="9:12" ht="15" x14ac:dyDescent="0.25">
      <c r="I26896"/>
      <c r="J26896"/>
      <c r="K26896"/>
      <c r="L26896"/>
    </row>
    <row r="26897" spans="9:12" ht="15" x14ac:dyDescent="0.25">
      <c r="I26897"/>
      <c r="J26897"/>
      <c r="K26897"/>
      <c r="L26897"/>
    </row>
    <row r="26898" spans="9:12" ht="15" x14ac:dyDescent="0.25">
      <c r="I26898"/>
      <c r="J26898"/>
      <c r="K26898"/>
      <c r="L26898"/>
    </row>
    <row r="26899" spans="9:12" ht="15" x14ac:dyDescent="0.25">
      <c r="I26899"/>
      <c r="J26899"/>
      <c r="K26899"/>
      <c r="L26899"/>
    </row>
    <row r="26900" spans="9:12" ht="15" x14ac:dyDescent="0.25">
      <c r="I26900"/>
      <c r="J26900"/>
      <c r="K26900"/>
      <c r="L26900"/>
    </row>
    <row r="26901" spans="9:12" ht="15" x14ac:dyDescent="0.25">
      <c r="I26901"/>
      <c r="J26901"/>
      <c r="K26901"/>
      <c r="L26901"/>
    </row>
    <row r="26902" spans="9:12" ht="15" x14ac:dyDescent="0.25">
      <c r="I26902"/>
      <c r="J26902"/>
      <c r="K26902"/>
      <c r="L26902"/>
    </row>
    <row r="26903" spans="9:12" ht="15" x14ac:dyDescent="0.25">
      <c r="I26903"/>
      <c r="J26903"/>
      <c r="K26903"/>
      <c r="L26903"/>
    </row>
    <row r="26904" spans="9:12" ht="15" x14ac:dyDescent="0.25">
      <c r="I26904"/>
      <c r="J26904"/>
      <c r="K26904"/>
      <c r="L26904"/>
    </row>
    <row r="26905" spans="9:12" ht="15" x14ac:dyDescent="0.25">
      <c r="I26905"/>
      <c r="J26905"/>
      <c r="K26905"/>
      <c r="L26905"/>
    </row>
    <row r="26906" spans="9:12" ht="15" x14ac:dyDescent="0.25">
      <c r="I26906"/>
      <c r="J26906"/>
      <c r="K26906"/>
      <c r="L26906"/>
    </row>
    <row r="26907" spans="9:12" ht="15" x14ac:dyDescent="0.25">
      <c r="I26907"/>
      <c r="J26907"/>
      <c r="K26907"/>
      <c r="L26907"/>
    </row>
    <row r="26908" spans="9:12" ht="15" x14ac:dyDescent="0.25">
      <c r="I26908"/>
      <c r="J26908"/>
      <c r="K26908"/>
      <c r="L26908"/>
    </row>
    <row r="26909" spans="9:12" ht="15" x14ac:dyDescent="0.25">
      <c r="I26909"/>
      <c r="J26909"/>
      <c r="K26909"/>
      <c r="L26909"/>
    </row>
    <row r="26910" spans="9:12" ht="15" x14ac:dyDescent="0.25">
      <c r="I26910"/>
      <c r="J26910"/>
      <c r="K26910"/>
      <c r="L26910"/>
    </row>
    <row r="26911" spans="9:12" ht="15" x14ac:dyDescent="0.25">
      <c r="I26911"/>
      <c r="J26911"/>
      <c r="K26911"/>
      <c r="L26911"/>
    </row>
    <row r="26912" spans="9:12" ht="15" x14ac:dyDescent="0.25">
      <c r="I26912"/>
      <c r="J26912"/>
      <c r="K26912"/>
      <c r="L26912"/>
    </row>
    <row r="26913" spans="9:12" ht="15" x14ac:dyDescent="0.25">
      <c r="I26913"/>
      <c r="J26913"/>
      <c r="K26913"/>
      <c r="L26913"/>
    </row>
    <row r="26914" spans="9:12" ht="15" x14ac:dyDescent="0.25">
      <c r="I26914"/>
      <c r="J26914"/>
      <c r="K26914"/>
      <c r="L26914"/>
    </row>
    <row r="26915" spans="9:12" ht="15" x14ac:dyDescent="0.25">
      <c r="I26915"/>
      <c r="J26915"/>
      <c r="K26915"/>
      <c r="L26915"/>
    </row>
    <row r="26916" spans="9:12" ht="15" x14ac:dyDescent="0.25">
      <c r="I26916"/>
      <c r="J26916"/>
      <c r="K26916"/>
      <c r="L26916"/>
    </row>
    <row r="26917" spans="9:12" ht="15" x14ac:dyDescent="0.25">
      <c r="I26917"/>
      <c r="J26917"/>
      <c r="K26917"/>
      <c r="L26917"/>
    </row>
    <row r="26918" spans="9:12" ht="15" x14ac:dyDescent="0.25">
      <c r="I26918"/>
      <c r="J26918"/>
      <c r="K26918"/>
      <c r="L26918"/>
    </row>
    <row r="26919" spans="9:12" ht="15" x14ac:dyDescent="0.25">
      <c r="I26919"/>
      <c r="J26919"/>
      <c r="K26919"/>
      <c r="L26919"/>
    </row>
    <row r="26920" spans="9:12" ht="15" x14ac:dyDescent="0.25">
      <c r="I26920"/>
      <c r="J26920"/>
      <c r="K26920"/>
      <c r="L26920"/>
    </row>
    <row r="26921" spans="9:12" ht="15" x14ac:dyDescent="0.25">
      <c r="I26921"/>
      <c r="J26921"/>
      <c r="K26921"/>
      <c r="L26921"/>
    </row>
    <row r="26922" spans="9:12" ht="15" x14ac:dyDescent="0.25">
      <c r="I26922"/>
      <c r="J26922"/>
      <c r="K26922"/>
      <c r="L26922"/>
    </row>
    <row r="26923" spans="9:12" ht="15" x14ac:dyDescent="0.25">
      <c r="I26923"/>
      <c r="J26923"/>
      <c r="K26923"/>
      <c r="L26923"/>
    </row>
    <row r="26924" spans="9:12" ht="15" x14ac:dyDescent="0.25">
      <c r="I26924"/>
      <c r="J26924"/>
      <c r="K26924"/>
      <c r="L26924"/>
    </row>
    <row r="26925" spans="9:12" ht="15" x14ac:dyDescent="0.25">
      <c r="I26925"/>
      <c r="J26925"/>
      <c r="K26925"/>
      <c r="L26925"/>
    </row>
    <row r="26926" spans="9:12" ht="15" x14ac:dyDescent="0.25">
      <c r="I26926"/>
      <c r="J26926"/>
      <c r="K26926"/>
      <c r="L26926"/>
    </row>
    <row r="26927" spans="9:12" ht="15" x14ac:dyDescent="0.25">
      <c r="I26927"/>
      <c r="J26927"/>
      <c r="K26927"/>
      <c r="L26927"/>
    </row>
    <row r="26928" spans="9:12" ht="15" x14ac:dyDescent="0.25">
      <c r="I26928"/>
      <c r="J26928"/>
      <c r="K26928"/>
      <c r="L26928"/>
    </row>
    <row r="26929" spans="9:12" ht="15" x14ac:dyDescent="0.25">
      <c r="I26929"/>
      <c r="J26929"/>
      <c r="K26929"/>
      <c r="L26929"/>
    </row>
    <row r="26930" spans="9:12" ht="15" x14ac:dyDescent="0.25">
      <c r="I26930"/>
      <c r="J26930"/>
      <c r="K26930"/>
      <c r="L26930"/>
    </row>
    <row r="26931" spans="9:12" ht="15" x14ac:dyDescent="0.25">
      <c r="I26931"/>
      <c r="J26931"/>
      <c r="K26931"/>
      <c r="L26931"/>
    </row>
    <row r="26932" spans="9:12" ht="15" x14ac:dyDescent="0.25">
      <c r="I26932"/>
      <c r="J26932"/>
      <c r="K26932"/>
      <c r="L26932"/>
    </row>
    <row r="26933" spans="9:12" ht="15" x14ac:dyDescent="0.25">
      <c r="I26933"/>
      <c r="J26933"/>
      <c r="K26933"/>
      <c r="L26933"/>
    </row>
    <row r="26934" spans="9:12" ht="15" x14ac:dyDescent="0.25">
      <c r="I26934"/>
      <c r="J26934"/>
      <c r="K26934"/>
      <c r="L26934"/>
    </row>
    <row r="26935" spans="9:12" ht="15" x14ac:dyDescent="0.25">
      <c r="I26935"/>
      <c r="J26935"/>
      <c r="K26935"/>
      <c r="L26935"/>
    </row>
    <row r="26936" spans="9:12" ht="15" x14ac:dyDescent="0.25">
      <c r="I26936"/>
      <c r="J26936"/>
      <c r="K26936"/>
      <c r="L26936"/>
    </row>
    <row r="26937" spans="9:12" ht="15" x14ac:dyDescent="0.25">
      <c r="I26937"/>
      <c r="J26937"/>
      <c r="K26937"/>
      <c r="L26937"/>
    </row>
    <row r="26938" spans="9:12" ht="15" x14ac:dyDescent="0.25">
      <c r="I26938"/>
      <c r="J26938"/>
      <c r="K26938"/>
      <c r="L26938"/>
    </row>
    <row r="26939" spans="9:12" ht="15" x14ac:dyDescent="0.25">
      <c r="I26939"/>
      <c r="J26939"/>
      <c r="K26939"/>
      <c r="L26939"/>
    </row>
    <row r="26940" spans="9:12" ht="15" x14ac:dyDescent="0.25">
      <c r="I26940"/>
      <c r="J26940"/>
      <c r="K26940"/>
      <c r="L26940"/>
    </row>
    <row r="26941" spans="9:12" ht="15" x14ac:dyDescent="0.25">
      <c r="I26941"/>
      <c r="J26941"/>
      <c r="K26941"/>
      <c r="L26941"/>
    </row>
    <row r="26942" spans="9:12" ht="15" x14ac:dyDescent="0.25">
      <c r="I26942"/>
      <c r="J26942"/>
      <c r="K26942"/>
      <c r="L26942"/>
    </row>
    <row r="26943" spans="9:12" ht="15" x14ac:dyDescent="0.25">
      <c r="I26943"/>
      <c r="J26943"/>
      <c r="K26943"/>
      <c r="L26943"/>
    </row>
    <row r="26944" spans="9:12" ht="15" x14ac:dyDescent="0.25">
      <c r="I26944"/>
      <c r="J26944"/>
      <c r="K26944"/>
      <c r="L26944"/>
    </row>
    <row r="26945" spans="9:12" ht="15" x14ac:dyDescent="0.25">
      <c r="I26945"/>
      <c r="J26945"/>
      <c r="K26945"/>
      <c r="L26945"/>
    </row>
    <row r="26946" spans="9:12" ht="15" x14ac:dyDescent="0.25">
      <c r="I26946"/>
      <c r="J26946"/>
      <c r="K26946"/>
      <c r="L26946"/>
    </row>
    <row r="26947" spans="9:12" ht="15" x14ac:dyDescent="0.25">
      <c r="I26947"/>
      <c r="J26947"/>
      <c r="K26947"/>
      <c r="L26947"/>
    </row>
    <row r="26948" spans="9:12" ht="15" x14ac:dyDescent="0.25">
      <c r="I26948"/>
      <c r="J26948"/>
      <c r="K26948"/>
      <c r="L26948"/>
    </row>
    <row r="26949" spans="9:12" ht="15" x14ac:dyDescent="0.25">
      <c r="I26949"/>
      <c r="J26949"/>
      <c r="K26949"/>
      <c r="L26949"/>
    </row>
    <row r="26950" spans="9:12" ht="15" x14ac:dyDescent="0.25">
      <c r="I26950"/>
      <c r="J26950"/>
      <c r="K26950"/>
      <c r="L26950"/>
    </row>
    <row r="26951" spans="9:12" ht="15" x14ac:dyDescent="0.25">
      <c r="I26951"/>
      <c r="J26951"/>
      <c r="K26951"/>
      <c r="L26951"/>
    </row>
    <row r="26952" spans="9:12" ht="15" x14ac:dyDescent="0.25">
      <c r="I26952"/>
      <c r="J26952"/>
      <c r="K26952"/>
      <c r="L26952"/>
    </row>
    <row r="26953" spans="9:12" ht="15" x14ac:dyDescent="0.25">
      <c r="I26953"/>
      <c r="J26953"/>
      <c r="K26953"/>
      <c r="L26953"/>
    </row>
    <row r="26954" spans="9:12" ht="15" x14ac:dyDescent="0.25">
      <c r="I26954"/>
      <c r="J26954"/>
      <c r="K26954"/>
      <c r="L26954"/>
    </row>
    <row r="26955" spans="9:12" ht="15" x14ac:dyDescent="0.25">
      <c r="I26955"/>
      <c r="J26955"/>
      <c r="K26955"/>
      <c r="L26955"/>
    </row>
    <row r="26956" spans="9:12" ht="15" x14ac:dyDescent="0.25">
      <c r="I26956"/>
      <c r="J26956"/>
      <c r="K26956"/>
      <c r="L26956"/>
    </row>
    <row r="26957" spans="9:12" ht="15" x14ac:dyDescent="0.25">
      <c r="I26957"/>
      <c r="J26957"/>
      <c r="K26957"/>
      <c r="L26957"/>
    </row>
    <row r="26958" spans="9:12" ht="15" x14ac:dyDescent="0.25">
      <c r="I26958"/>
      <c r="J26958"/>
      <c r="K26958"/>
      <c r="L26958"/>
    </row>
    <row r="26959" spans="9:12" ht="15" x14ac:dyDescent="0.25">
      <c r="I26959"/>
      <c r="J26959"/>
      <c r="K26959"/>
      <c r="L26959"/>
    </row>
    <row r="26960" spans="9:12" ht="15" x14ac:dyDescent="0.25">
      <c r="I26960"/>
      <c r="J26960"/>
      <c r="K26960"/>
      <c r="L26960"/>
    </row>
    <row r="26961" spans="9:12" ht="15" x14ac:dyDescent="0.25">
      <c r="I26961"/>
      <c r="J26961"/>
      <c r="K26961"/>
      <c r="L26961"/>
    </row>
    <row r="26962" spans="9:12" ht="15" x14ac:dyDescent="0.25">
      <c r="I26962"/>
      <c r="J26962"/>
      <c r="K26962"/>
      <c r="L26962"/>
    </row>
    <row r="26963" spans="9:12" ht="15" x14ac:dyDescent="0.25">
      <c r="I26963"/>
      <c r="J26963"/>
      <c r="K26963"/>
      <c r="L26963"/>
    </row>
    <row r="26964" spans="9:12" ht="15" x14ac:dyDescent="0.25">
      <c r="I26964"/>
      <c r="J26964"/>
      <c r="K26964"/>
      <c r="L26964"/>
    </row>
    <row r="26965" spans="9:12" ht="15" x14ac:dyDescent="0.25">
      <c r="I26965"/>
      <c r="J26965"/>
      <c r="K26965"/>
      <c r="L26965"/>
    </row>
    <row r="26966" spans="9:12" ht="15" x14ac:dyDescent="0.25">
      <c r="I26966"/>
      <c r="J26966"/>
      <c r="K26966"/>
      <c r="L26966"/>
    </row>
    <row r="26967" spans="9:12" ht="15" x14ac:dyDescent="0.25">
      <c r="I26967"/>
      <c r="J26967"/>
      <c r="K26967"/>
      <c r="L26967"/>
    </row>
    <row r="26968" spans="9:12" ht="15" x14ac:dyDescent="0.25">
      <c r="I26968"/>
      <c r="J26968"/>
      <c r="K26968"/>
      <c r="L26968"/>
    </row>
    <row r="26969" spans="9:12" ht="15" x14ac:dyDescent="0.25">
      <c r="I26969"/>
      <c r="J26969"/>
      <c r="K26969"/>
      <c r="L26969"/>
    </row>
    <row r="26970" spans="9:12" ht="15" x14ac:dyDescent="0.25">
      <c r="I26970"/>
      <c r="J26970"/>
      <c r="K26970"/>
      <c r="L26970"/>
    </row>
    <row r="26971" spans="9:12" ht="15" x14ac:dyDescent="0.25">
      <c r="I26971"/>
      <c r="J26971"/>
      <c r="K26971"/>
      <c r="L26971"/>
    </row>
    <row r="26972" spans="9:12" ht="15" x14ac:dyDescent="0.25">
      <c r="I26972"/>
      <c r="J26972"/>
      <c r="K26972"/>
      <c r="L26972"/>
    </row>
    <row r="26973" spans="9:12" ht="15" x14ac:dyDescent="0.25">
      <c r="I26973"/>
      <c r="J26973"/>
      <c r="K26973"/>
      <c r="L26973"/>
    </row>
    <row r="26974" spans="9:12" ht="15" x14ac:dyDescent="0.25">
      <c r="I26974"/>
      <c r="J26974"/>
      <c r="K26974"/>
      <c r="L26974"/>
    </row>
    <row r="26975" spans="9:12" ht="15" x14ac:dyDescent="0.25">
      <c r="I26975"/>
      <c r="J26975"/>
      <c r="K26975"/>
      <c r="L26975"/>
    </row>
    <row r="26976" spans="9:12" ht="15" x14ac:dyDescent="0.25">
      <c r="I26976"/>
      <c r="J26976"/>
      <c r="K26976"/>
      <c r="L26976"/>
    </row>
    <row r="26977" spans="9:12" ht="15" x14ac:dyDescent="0.25">
      <c r="I26977"/>
      <c r="J26977"/>
      <c r="K26977"/>
      <c r="L26977"/>
    </row>
    <row r="26978" spans="9:12" ht="15" x14ac:dyDescent="0.25">
      <c r="I26978"/>
      <c r="J26978"/>
      <c r="K26978"/>
      <c r="L26978"/>
    </row>
    <row r="26979" spans="9:12" ht="15" x14ac:dyDescent="0.25">
      <c r="I26979"/>
      <c r="J26979"/>
      <c r="K26979"/>
      <c r="L26979"/>
    </row>
    <row r="26980" spans="9:12" ht="15" x14ac:dyDescent="0.25">
      <c r="I26980"/>
      <c r="J26980"/>
      <c r="K26980"/>
      <c r="L26980"/>
    </row>
    <row r="26981" spans="9:12" ht="15" x14ac:dyDescent="0.25">
      <c r="I26981"/>
      <c r="J26981"/>
      <c r="K26981"/>
      <c r="L26981"/>
    </row>
    <row r="26982" spans="9:12" ht="15" x14ac:dyDescent="0.25">
      <c r="I26982"/>
      <c r="J26982"/>
      <c r="K26982"/>
      <c r="L26982"/>
    </row>
    <row r="26983" spans="9:12" ht="15" x14ac:dyDescent="0.25">
      <c r="I26983"/>
      <c r="J26983"/>
      <c r="K26983"/>
      <c r="L26983"/>
    </row>
    <row r="26984" spans="9:12" ht="15" x14ac:dyDescent="0.25">
      <c r="I26984"/>
      <c r="J26984"/>
      <c r="K26984"/>
      <c r="L26984"/>
    </row>
    <row r="26985" spans="9:12" ht="15" x14ac:dyDescent="0.25">
      <c r="I26985"/>
      <c r="J26985"/>
      <c r="K26985"/>
      <c r="L26985"/>
    </row>
    <row r="26986" spans="9:12" ht="15" x14ac:dyDescent="0.25">
      <c r="I26986"/>
      <c r="J26986"/>
      <c r="K26986"/>
      <c r="L26986"/>
    </row>
    <row r="26987" spans="9:12" ht="15" x14ac:dyDescent="0.25">
      <c r="I26987"/>
      <c r="J26987"/>
      <c r="K26987"/>
      <c r="L26987"/>
    </row>
    <row r="26988" spans="9:12" ht="15" x14ac:dyDescent="0.25">
      <c r="I26988"/>
      <c r="J26988"/>
      <c r="K26988"/>
      <c r="L26988"/>
    </row>
    <row r="26989" spans="9:12" ht="15" x14ac:dyDescent="0.25">
      <c r="I26989"/>
      <c r="J26989"/>
      <c r="K26989"/>
      <c r="L26989"/>
    </row>
    <row r="26990" spans="9:12" ht="15" x14ac:dyDescent="0.25">
      <c r="I26990"/>
      <c r="J26990"/>
      <c r="K26990"/>
      <c r="L26990"/>
    </row>
    <row r="26991" spans="9:12" ht="15" x14ac:dyDescent="0.25">
      <c r="I26991"/>
      <c r="J26991"/>
      <c r="K26991"/>
      <c r="L26991"/>
    </row>
    <row r="26992" spans="9:12" ht="15" x14ac:dyDescent="0.25">
      <c r="I26992"/>
      <c r="J26992"/>
      <c r="K26992"/>
      <c r="L26992"/>
    </row>
    <row r="26993" spans="9:12" ht="15" x14ac:dyDescent="0.25">
      <c r="I26993"/>
      <c r="J26993"/>
      <c r="K26993"/>
      <c r="L26993"/>
    </row>
    <row r="26994" spans="9:12" ht="15" x14ac:dyDescent="0.25">
      <c r="I26994"/>
      <c r="J26994"/>
      <c r="K26994"/>
      <c r="L26994"/>
    </row>
    <row r="26995" spans="9:12" ht="15" x14ac:dyDescent="0.25">
      <c r="I26995"/>
      <c r="J26995"/>
      <c r="K26995"/>
      <c r="L26995"/>
    </row>
    <row r="26996" spans="9:12" ht="15" x14ac:dyDescent="0.25">
      <c r="I26996"/>
      <c r="J26996"/>
      <c r="K26996"/>
      <c r="L26996"/>
    </row>
    <row r="26997" spans="9:12" ht="15" x14ac:dyDescent="0.25">
      <c r="I26997"/>
      <c r="J26997"/>
      <c r="K26997"/>
      <c r="L26997"/>
    </row>
    <row r="26998" spans="9:12" ht="15" x14ac:dyDescent="0.25">
      <c r="I26998"/>
      <c r="J26998"/>
      <c r="K26998"/>
      <c r="L26998"/>
    </row>
    <row r="26999" spans="9:12" ht="15" x14ac:dyDescent="0.25">
      <c r="I26999"/>
      <c r="J26999"/>
      <c r="K26999"/>
      <c r="L26999"/>
    </row>
    <row r="27000" spans="9:12" ht="15" x14ac:dyDescent="0.25">
      <c r="I27000"/>
      <c r="J27000"/>
      <c r="K27000"/>
      <c r="L27000"/>
    </row>
    <row r="27001" spans="9:12" ht="15" x14ac:dyDescent="0.25">
      <c r="I27001"/>
      <c r="J27001"/>
      <c r="K27001"/>
      <c r="L27001"/>
    </row>
    <row r="27002" spans="9:12" ht="15" x14ac:dyDescent="0.25">
      <c r="I27002"/>
      <c r="J27002"/>
      <c r="K27002"/>
      <c r="L27002"/>
    </row>
    <row r="27003" spans="9:12" ht="15" x14ac:dyDescent="0.25">
      <c r="I27003"/>
      <c r="J27003"/>
      <c r="K27003"/>
      <c r="L27003"/>
    </row>
    <row r="27004" spans="9:12" ht="15" x14ac:dyDescent="0.25">
      <c r="I27004"/>
      <c r="J27004"/>
      <c r="K27004"/>
      <c r="L27004"/>
    </row>
    <row r="27005" spans="9:12" ht="15" x14ac:dyDescent="0.25">
      <c r="I27005"/>
      <c r="J27005"/>
      <c r="K27005"/>
      <c r="L27005"/>
    </row>
    <row r="27006" spans="9:12" ht="15" x14ac:dyDescent="0.25">
      <c r="I27006"/>
      <c r="J27006"/>
      <c r="K27006"/>
      <c r="L27006"/>
    </row>
    <row r="27007" spans="9:12" ht="15" x14ac:dyDescent="0.25">
      <c r="I27007"/>
      <c r="J27007"/>
      <c r="K27007"/>
      <c r="L27007"/>
    </row>
    <row r="27008" spans="9:12" ht="15" x14ac:dyDescent="0.25">
      <c r="I27008"/>
      <c r="J27008"/>
      <c r="K27008"/>
      <c r="L27008"/>
    </row>
    <row r="27009" spans="9:12" ht="15" x14ac:dyDescent="0.25">
      <c r="I27009"/>
      <c r="J27009"/>
      <c r="K27009"/>
      <c r="L27009"/>
    </row>
    <row r="27010" spans="9:12" ht="15" x14ac:dyDescent="0.25">
      <c r="I27010"/>
      <c r="J27010"/>
      <c r="K27010"/>
      <c r="L27010"/>
    </row>
    <row r="27011" spans="9:12" ht="15" x14ac:dyDescent="0.25">
      <c r="I27011"/>
      <c r="J27011"/>
      <c r="K27011"/>
      <c r="L27011"/>
    </row>
    <row r="27012" spans="9:12" ht="15" x14ac:dyDescent="0.25">
      <c r="I27012"/>
      <c r="J27012"/>
      <c r="K27012"/>
      <c r="L27012"/>
    </row>
    <row r="27013" spans="9:12" ht="15" x14ac:dyDescent="0.25">
      <c r="I27013"/>
      <c r="J27013"/>
      <c r="K27013"/>
      <c r="L27013"/>
    </row>
    <row r="27014" spans="9:12" ht="15" x14ac:dyDescent="0.25">
      <c r="I27014"/>
      <c r="J27014"/>
      <c r="K27014"/>
      <c r="L27014"/>
    </row>
    <row r="27015" spans="9:12" ht="15" x14ac:dyDescent="0.25">
      <c r="I27015"/>
      <c r="J27015"/>
      <c r="K27015"/>
      <c r="L27015"/>
    </row>
    <row r="27016" spans="9:12" ht="15" x14ac:dyDescent="0.25">
      <c r="I27016"/>
      <c r="J27016"/>
      <c r="K27016"/>
      <c r="L27016"/>
    </row>
    <row r="27017" spans="9:12" ht="15" x14ac:dyDescent="0.25">
      <c r="I27017"/>
      <c r="J27017"/>
      <c r="K27017"/>
      <c r="L27017"/>
    </row>
    <row r="27018" spans="9:12" ht="15" x14ac:dyDescent="0.25">
      <c r="I27018"/>
      <c r="J27018"/>
      <c r="K27018"/>
      <c r="L27018"/>
    </row>
    <row r="27019" spans="9:12" ht="15" x14ac:dyDescent="0.25">
      <c r="I27019"/>
      <c r="J27019"/>
      <c r="K27019"/>
      <c r="L27019"/>
    </row>
    <row r="27020" spans="9:12" ht="15" x14ac:dyDescent="0.25">
      <c r="I27020"/>
      <c r="J27020"/>
      <c r="K27020"/>
      <c r="L27020"/>
    </row>
    <row r="27021" spans="9:12" ht="15" x14ac:dyDescent="0.25">
      <c r="I27021"/>
      <c r="J27021"/>
      <c r="K27021"/>
      <c r="L27021"/>
    </row>
    <row r="27022" spans="9:12" ht="15" x14ac:dyDescent="0.25">
      <c r="I27022"/>
      <c r="J27022"/>
      <c r="K27022"/>
      <c r="L27022"/>
    </row>
    <row r="27023" spans="9:12" ht="15" x14ac:dyDescent="0.25">
      <c r="I27023"/>
      <c r="J27023"/>
      <c r="K27023"/>
      <c r="L27023"/>
    </row>
    <row r="27024" spans="9:12" ht="15" x14ac:dyDescent="0.25">
      <c r="I27024"/>
      <c r="J27024"/>
      <c r="K27024"/>
      <c r="L27024"/>
    </row>
    <row r="27025" spans="9:12" ht="15" x14ac:dyDescent="0.25">
      <c r="I27025"/>
      <c r="J27025"/>
      <c r="K27025"/>
      <c r="L27025"/>
    </row>
    <row r="27026" spans="9:12" ht="15" x14ac:dyDescent="0.25">
      <c r="I27026"/>
      <c r="J27026"/>
      <c r="K27026"/>
      <c r="L27026"/>
    </row>
    <row r="27027" spans="9:12" ht="15" x14ac:dyDescent="0.25">
      <c r="I27027"/>
      <c r="J27027"/>
      <c r="K27027"/>
      <c r="L27027"/>
    </row>
    <row r="27028" spans="9:12" ht="15" x14ac:dyDescent="0.25">
      <c r="I27028"/>
      <c r="J27028"/>
      <c r="K27028"/>
      <c r="L27028"/>
    </row>
    <row r="27029" spans="9:12" ht="15" x14ac:dyDescent="0.25">
      <c r="I27029"/>
      <c r="J27029"/>
      <c r="K27029"/>
      <c r="L27029"/>
    </row>
    <row r="27030" spans="9:12" ht="15" x14ac:dyDescent="0.25">
      <c r="I27030"/>
      <c r="J27030"/>
      <c r="K27030"/>
      <c r="L27030"/>
    </row>
    <row r="27031" spans="9:12" ht="15" x14ac:dyDescent="0.25">
      <c r="I27031"/>
      <c r="J27031"/>
      <c r="K27031"/>
      <c r="L27031"/>
    </row>
    <row r="27032" spans="9:12" ht="15" x14ac:dyDescent="0.25">
      <c r="I27032"/>
      <c r="J27032"/>
      <c r="K27032"/>
      <c r="L27032"/>
    </row>
    <row r="27033" spans="9:12" ht="15" x14ac:dyDescent="0.25">
      <c r="I27033"/>
      <c r="J27033"/>
      <c r="K27033"/>
      <c r="L27033"/>
    </row>
    <row r="27034" spans="9:12" ht="15" x14ac:dyDescent="0.25">
      <c r="I27034"/>
      <c r="J27034"/>
      <c r="K27034"/>
      <c r="L27034"/>
    </row>
    <row r="27035" spans="9:12" ht="15" x14ac:dyDescent="0.25">
      <c r="I27035"/>
      <c r="J27035"/>
      <c r="K27035"/>
      <c r="L27035"/>
    </row>
    <row r="27036" spans="9:12" ht="15" x14ac:dyDescent="0.25">
      <c r="I27036"/>
      <c r="J27036"/>
      <c r="K27036"/>
      <c r="L27036"/>
    </row>
    <row r="27037" spans="9:12" ht="15" x14ac:dyDescent="0.25">
      <c r="I27037"/>
      <c r="J27037"/>
      <c r="K27037"/>
      <c r="L27037"/>
    </row>
    <row r="27038" spans="9:12" ht="15" x14ac:dyDescent="0.25">
      <c r="I27038"/>
      <c r="J27038"/>
      <c r="K27038"/>
      <c r="L27038"/>
    </row>
    <row r="27039" spans="9:12" ht="15" x14ac:dyDescent="0.25">
      <c r="I27039"/>
      <c r="J27039"/>
      <c r="K27039"/>
      <c r="L27039"/>
    </row>
    <row r="27040" spans="9:12" ht="15" x14ac:dyDescent="0.25">
      <c r="I27040"/>
      <c r="J27040"/>
      <c r="K27040"/>
      <c r="L27040"/>
    </row>
    <row r="27041" spans="9:12" ht="15" x14ac:dyDescent="0.25">
      <c r="I27041"/>
      <c r="J27041"/>
      <c r="K27041"/>
      <c r="L27041"/>
    </row>
    <row r="27042" spans="9:12" ht="15" x14ac:dyDescent="0.25">
      <c r="I27042"/>
      <c r="J27042"/>
      <c r="K27042"/>
      <c r="L27042"/>
    </row>
    <row r="27043" spans="9:12" ht="15" x14ac:dyDescent="0.25">
      <c r="I27043"/>
      <c r="J27043"/>
      <c r="K27043"/>
      <c r="L27043"/>
    </row>
    <row r="27044" spans="9:12" ht="15" x14ac:dyDescent="0.25">
      <c r="I27044"/>
      <c r="J27044"/>
      <c r="K27044"/>
      <c r="L27044"/>
    </row>
    <row r="27045" spans="9:12" ht="15" x14ac:dyDescent="0.25">
      <c r="I27045"/>
      <c r="J27045"/>
      <c r="K27045"/>
      <c r="L27045"/>
    </row>
    <row r="27046" spans="9:12" ht="15" x14ac:dyDescent="0.25">
      <c r="I27046"/>
      <c r="J27046"/>
      <c r="K27046"/>
      <c r="L27046"/>
    </row>
    <row r="27047" spans="9:12" ht="15" x14ac:dyDescent="0.25">
      <c r="I27047"/>
      <c r="J27047"/>
      <c r="K27047"/>
      <c r="L27047"/>
    </row>
    <row r="27048" spans="9:12" ht="15" x14ac:dyDescent="0.25">
      <c r="I27048"/>
      <c r="J27048"/>
      <c r="K27048"/>
      <c r="L27048"/>
    </row>
    <row r="27049" spans="9:12" ht="15" x14ac:dyDescent="0.25">
      <c r="I27049"/>
      <c r="J27049"/>
      <c r="K27049"/>
      <c r="L27049"/>
    </row>
    <row r="27050" spans="9:12" ht="15" x14ac:dyDescent="0.25">
      <c r="I27050"/>
      <c r="J27050"/>
      <c r="K27050"/>
      <c r="L27050"/>
    </row>
    <row r="27051" spans="9:12" ht="15" x14ac:dyDescent="0.25">
      <c r="I27051"/>
      <c r="J27051"/>
      <c r="K27051"/>
      <c r="L27051"/>
    </row>
    <row r="27052" spans="9:12" ht="15" x14ac:dyDescent="0.25">
      <c r="I27052"/>
      <c r="J27052"/>
      <c r="K27052"/>
      <c r="L27052"/>
    </row>
    <row r="27053" spans="9:12" ht="15" x14ac:dyDescent="0.25">
      <c r="I27053"/>
      <c r="J27053"/>
      <c r="K27053"/>
      <c r="L27053"/>
    </row>
    <row r="27054" spans="9:12" ht="15" x14ac:dyDescent="0.25">
      <c r="I27054"/>
      <c r="J27054"/>
      <c r="K27054"/>
      <c r="L27054"/>
    </row>
    <row r="27055" spans="9:12" ht="15" x14ac:dyDescent="0.25">
      <c r="I27055"/>
      <c r="J27055"/>
      <c r="K27055"/>
      <c r="L27055"/>
    </row>
    <row r="27056" spans="9:12" ht="15" x14ac:dyDescent="0.25">
      <c r="I27056"/>
      <c r="J27056"/>
      <c r="K27056"/>
      <c r="L27056"/>
    </row>
    <row r="27057" spans="9:12" ht="15" x14ac:dyDescent="0.25">
      <c r="I27057"/>
      <c r="J27057"/>
      <c r="K27057"/>
      <c r="L27057"/>
    </row>
    <row r="27058" spans="9:12" ht="15" x14ac:dyDescent="0.25">
      <c r="I27058"/>
      <c r="J27058"/>
      <c r="K27058"/>
      <c r="L27058"/>
    </row>
    <row r="27059" spans="9:12" ht="15" x14ac:dyDescent="0.25">
      <c r="I27059"/>
      <c r="J27059"/>
      <c r="K27059"/>
      <c r="L27059"/>
    </row>
    <row r="27060" spans="9:12" ht="15" x14ac:dyDescent="0.25">
      <c r="I27060"/>
      <c r="J27060"/>
      <c r="K27060"/>
      <c r="L27060"/>
    </row>
    <row r="27061" spans="9:12" ht="15" x14ac:dyDescent="0.25">
      <c r="I27061"/>
      <c r="J27061"/>
      <c r="K27061"/>
      <c r="L27061"/>
    </row>
    <row r="27062" spans="9:12" ht="15" x14ac:dyDescent="0.25">
      <c r="I27062"/>
      <c r="J27062"/>
      <c r="K27062"/>
      <c r="L27062"/>
    </row>
    <row r="27063" spans="9:12" ht="15" x14ac:dyDescent="0.25">
      <c r="I27063"/>
      <c r="J27063"/>
      <c r="K27063"/>
      <c r="L27063"/>
    </row>
    <row r="27064" spans="9:12" ht="15" x14ac:dyDescent="0.25">
      <c r="I27064"/>
      <c r="J27064"/>
      <c r="K27064"/>
      <c r="L27064"/>
    </row>
    <row r="27065" spans="9:12" ht="15" x14ac:dyDescent="0.25">
      <c r="I27065"/>
      <c r="J27065"/>
      <c r="K27065"/>
      <c r="L27065"/>
    </row>
    <row r="27066" spans="9:12" ht="15" x14ac:dyDescent="0.25">
      <c r="I27066"/>
      <c r="J27066"/>
      <c r="K27066"/>
      <c r="L27066"/>
    </row>
    <row r="27067" spans="9:12" ht="15" x14ac:dyDescent="0.25">
      <c r="I27067"/>
      <c r="J27067"/>
      <c r="K27067"/>
      <c r="L27067"/>
    </row>
    <row r="27068" spans="9:12" ht="15" x14ac:dyDescent="0.25">
      <c r="I27068"/>
      <c r="J27068"/>
      <c r="K27068"/>
      <c r="L27068"/>
    </row>
    <row r="27069" spans="9:12" ht="15" x14ac:dyDescent="0.25">
      <c r="I27069"/>
      <c r="J27069"/>
      <c r="K27069"/>
      <c r="L27069"/>
    </row>
    <row r="27070" spans="9:12" ht="15" x14ac:dyDescent="0.25">
      <c r="I27070"/>
      <c r="J27070"/>
      <c r="K27070"/>
      <c r="L27070"/>
    </row>
    <row r="27071" spans="9:12" ht="15" x14ac:dyDescent="0.25">
      <c r="I27071"/>
      <c r="J27071"/>
      <c r="K27071"/>
      <c r="L27071"/>
    </row>
    <row r="27072" spans="9:12" ht="15" x14ac:dyDescent="0.25">
      <c r="I27072"/>
      <c r="J27072"/>
      <c r="K27072"/>
      <c r="L27072"/>
    </row>
    <row r="27073" spans="9:12" ht="15" x14ac:dyDescent="0.25">
      <c r="I27073"/>
      <c r="J27073"/>
      <c r="K27073"/>
      <c r="L27073"/>
    </row>
    <row r="27074" spans="9:12" ht="15" x14ac:dyDescent="0.25">
      <c r="I27074"/>
      <c r="J27074"/>
      <c r="K27074"/>
      <c r="L27074"/>
    </row>
    <row r="27075" spans="9:12" ht="15" x14ac:dyDescent="0.25">
      <c r="I27075"/>
      <c r="J27075"/>
      <c r="K27075"/>
      <c r="L27075"/>
    </row>
    <row r="27076" spans="9:12" ht="15" x14ac:dyDescent="0.25">
      <c r="I27076"/>
      <c r="J27076"/>
      <c r="K27076"/>
      <c r="L27076"/>
    </row>
    <row r="27077" spans="9:12" ht="15" x14ac:dyDescent="0.25">
      <c r="I27077"/>
      <c r="J27077"/>
      <c r="K27077"/>
      <c r="L27077"/>
    </row>
    <row r="27078" spans="9:12" ht="15" x14ac:dyDescent="0.25">
      <c r="I27078"/>
      <c r="J27078"/>
      <c r="K27078"/>
      <c r="L27078"/>
    </row>
    <row r="27079" spans="9:12" ht="15" x14ac:dyDescent="0.25">
      <c r="I27079"/>
      <c r="J27079"/>
      <c r="K27079"/>
      <c r="L27079"/>
    </row>
    <row r="27080" spans="9:12" ht="15" x14ac:dyDescent="0.25">
      <c r="I27080"/>
      <c r="J27080"/>
      <c r="K27080"/>
      <c r="L27080"/>
    </row>
    <row r="27081" spans="9:12" ht="15" x14ac:dyDescent="0.25">
      <c r="I27081"/>
      <c r="J27081"/>
      <c r="K27081"/>
      <c r="L27081"/>
    </row>
    <row r="27082" spans="9:12" ht="15" x14ac:dyDescent="0.25">
      <c r="I27082"/>
      <c r="J27082"/>
      <c r="K27082"/>
      <c r="L27082"/>
    </row>
    <row r="27083" spans="9:12" ht="15" x14ac:dyDescent="0.25">
      <c r="I27083"/>
      <c r="J27083"/>
      <c r="K27083"/>
      <c r="L27083"/>
    </row>
    <row r="27084" spans="9:12" ht="15" x14ac:dyDescent="0.25">
      <c r="I27084"/>
      <c r="J27084"/>
      <c r="K27084"/>
      <c r="L27084"/>
    </row>
    <row r="27085" spans="9:12" ht="15" x14ac:dyDescent="0.25">
      <c r="I27085"/>
      <c r="J27085"/>
      <c r="K27085"/>
      <c r="L27085"/>
    </row>
    <row r="27086" spans="9:12" ht="15" x14ac:dyDescent="0.25">
      <c r="I27086"/>
      <c r="J27086"/>
      <c r="K27086"/>
      <c r="L27086"/>
    </row>
    <row r="27087" spans="9:12" ht="15" x14ac:dyDescent="0.25">
      <c r="I27087"/>
      <c r="J27087"/>
      <c r="K27087"/>
      <c r="L27087"/>
    </row>
    <row r="27088" spans="9:12" ht="15" x14ac:dyDescent="0.25">
      <c r="I27088"/>
      <c r="J27088"/>
      <c r="K27088"/>
      <c r="L27088"/>
    </row>
    <row r="27089" spans="9:12" ht="15" x14ac:dyDescent="0.25">
      <c r="I27089"/>
      <c r="J27089"/>
      <c r="K27089"/>
      <c r="L27089"/>
    </row>
    <row r="27090" spans="9:12" ht="15" x14ac:dyDescent="0.25">
      <c r="I27090"/>
      <c r="J27090"/>
      <c r="K27090"/>
      <c r="L27090"/>
    </row>
    <row r="27091" spans="9:12" ht="15" x14ac:dyDescent="0.25">
      <c r="I27091"/>
      <c r="J27091"/>
      <c r="K27091"/>
      <c r="L27091"/>
    </row>
    <row r="27092" spans="9:12" ht="15" x14ac:dyDescent="0.25">
      <c r="I27092"/>
      <c r="J27092"/>
      <c r="K27092"/>
      <c r="L27092"/>
    </row>
    <row r="27093" spans="9:12" ht="15" x14ac:dyDescent="0.25">
      <c r="I27093"/>
      <c r="J27093"/>
      <c r="K27093"/>
      <c r="L27093"/>
    </row>
    <row r="27094" spans="9:12" ht="15" x14ac:dyDescent="0.25">
      <c r="I27094"/>
      <c r="J27094"/>
      <c r="K27094"/>
      <c r="L27094"/>
    </row>
    <row r="27095" spans="9:12" ht="15" x14ac:dyDescent="0.25">
      <c r="I27095"/>
      <c r="J27095"/>
      <c r="K27095"/>
      <c r="L27095"/>
    </row>
    <row r="27096" spans="9:12" ht="15" x14ac:dyDescent="0.25">
      <c r="I27096"/>
      <c r="J27096"/>
      <c r="K27096"/>
      <c r="L27096"/>
    </row>
    <row r="27097" spans="9:12" ht="15" x14ac:dyDescent="0.25">
      <c r="I27097"/>
      <c r="J27097"/>
      <c r="K27097"/>
      <c r="L27097"/>
    </row>
    <row r="27098" spans="9:12" ht="15" x14ac:dyDescent="0.25">
      <c r="I27098"/>
      <c r="J27098"/>
      <c r="K27098"/>
      <c r="L27098"/>
    </row>
    <row r="27099" spans="9:12" ht="15" x14ac:dyDescent="0.25">
      <c r="I27099"/>
      <c r="J27099"/>
      <c r="K27099"/>
      <c r="L27099"/>
    </row>
    <row r="27100" spans="9:12" ht="15" x14ac:dyDescent="0.25">
      <c r="I27100"/>
      <c r="J27100"/>
      <c r="K27100"/>
      <c r="L27100"/>
    </row>
    <row r="27101" spans="9:12" ht="15" x14ac:dyDescent="0.25">
      <c r="I27101"/>
      <c r="J27101"/>
      <c r="K27101"/>
      <c r="L27101"/>
    </row>
    <row r="27102" spans="9:12" ht="15" x14ac:dyDescent="0.25">
      <c r="I27102"/>
      <c r="J27102"/>
      <c r="K27102"/>
      <c r="L27102"/>
    </row>
    <row r="27103" spans="9:12" ht="15" x14ac:dyDescent="0.25">
      <c r="I27103"/>
      <c r="J27103"/>
      <c r="K27103"/>
      <c r="L27103"/>
    </row>
    <row r="27104" spans="9:12" ht="15" x14ac:dyDescent="0.25">
      <c r="I27104"/>
      <c r="J27104"/>
      <c r="K27104"/>
      <c r="L27104"/>
    </row>
    <row r="27105" spans="9:12" ht="15" x14ac:dyDescent="0.25">
      <c r="I27105"/>
      <c r="J27105"/>
      <c r="K27105"/>
      <c r="L27105"/>
    </row>
    <row r="27106" spans="9:12" ht="15" x14ac:dyDescent="0.25">
      <c r="I27106"/>
      <c r="J27106"/>
      <c r="K27106"/>
      <c r="L27106"/>
    </row>
    <row r="27107" spans="9:12" ht="15" x14ac:dyDescent="0.25">
      <c r="I27107"/>
      <c r="J27107"/>
      <c r="K27107"/>
      <c r="L27107"/>
    </row>
    <row r="27108" spans="9:12" ht="15" x14ac:dyDescent="0.25">
      <c r="I27108"/>
      <c r="J27108"/>
      <c r="K27108"/>
      <c r="L27108"/>
    </row>
    <row r="27109" spans="9:12" ht="15" x14ac:dyDescent="0.25">
      <c r="I27109"/>
      <c r="J27109"/>
      <c r="K27109"/>
      <c r="L27109"/>
    </row>
    <row r="27110" spans="9:12" ht="15" x14ac:dyDescent="0.25">
      <c r="I27110"/>
      <c r="J27110"/>
      <c r="K27110"/>
      <c r="L27110"/>
    </row>
    <row r="27111" spans="9:12" ht="15" x14ac:dyDescent="0.25">
      <c r="I27111"/>
      <c r="J27111"/>
      <c r="K27111"/>
      <c r="L27111"/>
    </row>
    <row r="27112" spans="9:12" ht="15" x14ac:dyDescent="0.25">
      <c r="I27112"/>
      <c r="J27112"/>
      <c r="K27112"/>
      <c r="L27112"/>
    </row>
    <row r="27113" spans="9:12" ht="15" x14ac:dyDescent="0.25">
      <c r="I27113"/>
      <c r="J27113"/>
      <c r="K27113"/>
      <c r="L27113"/>
    </row>
    <row r="27114" spans="9:12" ht="15" x14ac:dyDescent="0.25">
      <c r="I27114"/>
      <c r="J27114"/>
      <c r="K27114"/>
      <c r="L27114"/>
    </row>
    <row r="27115" spans="9:12" ht="15" x14ac:dyDescent="0.25">
      <c r="I27115"/>
      <c r="J27115"/>
      <c r="K27115"/>
      <c r="L27115"/>
    </row>
    <row r="27116" spans="9:12" ht="15" x14ac:dyDescent="0.25">
      <c r="I27116"/>
      <c r="J27116"/>
      <c r="K27116"/>
      <c r="L27116"/>
    </row>
    <row r="27117" spans="9:12" ht="15" x14ac:dyDescent="0.25">
      <c r="I27117"/>
      <c r="J27117"/>
      <c r="K27117"/>
      <c r="L27117"/>
    </row>
    <row r="27118" spans="9:12" ht="15" x14ac:dyDescent="0.25">
      <c r="I27118"/>
      <c r="J27118"/>
      <c r="K27118"/>
      <c r="L27118"/>
    </row>
    <row r="27119" spans="9:12" ht="15" x14ac:dyDescent="0.25">
      <c r="I27119"/>
      <c r="J27119"/>
      <c r="K27119"/>
      <c r="L27119"/>
    </row>
    <row r="27120" spans="9:12" ht="15" x14ac:dyDescent="0.25">
      <c r="I27120"/>
      <c r="J27120"/>
      <c r="K27120"/>
      <c r="L27120"/>
    </row>
    <row r="27121" spans="9:12" ht="15" x14ac:dyDescent="0.25">
      <c r="I27121"/>
      <c r="J27121"/>
      <c r="K27121"/>
      <c r="L27121"/>
    </row>
    <row r="27122" spans="9:12" ht="15" x14ac:dyDescent="0.25">
      <c r="I27122"/>
      <c r="J27122"/>
      <c r="K27122"/>
      <c r="L27122"/>
    </row>
    <row r="27123" spans="9:12" ht="15" x14ac:dyDescent="0.25">
      <c r="I27123"/>
      <c r="J27123"/>
      <c r="K27123"/>
      <c r="L27123"/>
    </row>
    <row r="27124" spans="9:12" ht="15" x14ac:dyDescent="0.25">
      <c r="I27124"/>
      <c r="J27124"/>
      <c r="K27124"/>
      <c r="L27124"/>
    </row>
    <row r="27125" spans="9:12" ht="15" x14ac:dyDescent="0.25">
      <c r="I27125"/>
      <c r="J27125"/>
      <c r="K27125"/>
      <c r="L27125"/>
    </row>
    <row r="27126" spans="9:12" ht="15" x14ac:dyDescent="0.25">
      <c r="I27126"/>
      <c r="J27126"/>
      <c r="K27126"/>
      <c r="L27126"/>
    </row>
    <row r="27127" spans="9:12" ht="15" x14ac:dyDescent="0.25">
      <c r="I27127"/>
      <c r="J27127"/>
      <c r="K27127"/>
      <c r="L27127"/>
    </row>
    <row r="27128" spans="9:12" ht="15" x14ac:dyDescent="0.25">
      <c r="I27128"/>
      <c r="J27128"/>
      <c r="K27128"/>
      <c r="L27128"/>
    </row>
    <row r="27129" spans="9:12" ht="15" x14ac:dyDescent="0.25">
      <c r="I27129"/>
      <c r="J27129"/>
      <c r="K27129"/>
      <c r="L27129"/>
    </row>
    <row r="27130" spans="9:12" ht="15" x14ac:dyDescent="0.25">
      <c r="I27130"/>
      <c r="J27130"/>
      <c r="K27130"/>
      <c r="L27130"/>
    </row>
    <row r="27131" spans="9:12" ht="15" x14ac:dyDescent="0.25">
      <c r="I27131"/>
      <c r="J27131"/>
      <c r="K27131"/>
      <c r="L27131"/>
    </row>
    <row r="27132" spans="9:12" ht="15" x14ac:dyDescent="0.25">
      <c r="I27132"/>
      <c r="J27132"/>
      <c r="K27132"/>
      <c r="L27132"/>
    </row>
    <row r="27133" spans="9:12" ht="15" x14ac:dyDescent="0.25">
      <c r="I27133"/>
      <c r="J27133"/>
      <c r="K27133"/>
      <c r="L27133"/>
    </row>
    <row r="27134" spans="9:12" ht="15" x14ac:dyDescent="0.25">
      <c r="I27134"/>
      <c r="J27134"/>
      <c r="K27134"/>
      <c r="L27134"/>
    </row>
    <row r="27135" spans="9:12" ht="15" x14ac:dyDescent="0.25">
      <c r="I27135"/>
      <c r="J27135"/>
      <c r="K27135"/>
      <c r="L27135"/>
    </row>
    <row r="27136" spans="9:12" ht="15" x14ac:dyDescent="0.25">
      <c r="I27136"/>
      <c r="J27136"/>
      <c r="K27136"/>
      <c r="L27136"/>
    </row>
    <row r="27137" spans="9:12" ht="15" x14ac:dyDescent="0.25">
      <c r="I27137"/>
      <c r="J27137"/>
      <c r="K27137"/>
      <c r="L27137"/>
    </row>
    <row r="27138" spans="9:12" ht="15" x14ac:dyDescent="0.25">
      <c r="I27138"/>
      <c r="J27138"/>
      <c r="K27138"/>
      <c r="L27138"/>
    </row>
    <row r="27139" spans="9:12" ht="15" x14ac:dyDescent="0.25">
      <c r="I27139"/>
      <c r="J27139"/>
      <c r="K27139"/>
      <c r="L27139"/>
    </row>
    <row r="27140" spans="9:12" ht="15" x14ac:dyDescent="0.25">
      <c r="I27140"/>
      <c r="J27140"/>
      <c r="K27140"/>
      <c r="L27140"/>
    </row>
    <row r="27141" spans="9:12" ht="15" x14ac:dyDescent="0.25">
      <c r="I27141"/>
      <c r="J27141"/>
      <c r="K27141"/>
      <c r="L27141"/>
    </row>
    <row r="27142" spans="9:12" ht="15" x14ac:dyDescent="0.25">
      <c r="I27142"/>
      <c r="J27142"/>
      <c r="K27142"/>
      <c r="L27142"/>
    </row>
    <row r="27143" spans="9:12" ht="15" x14ac:dyDescent="0.25">
      <c r="I27143"/>
      <c r="J27143"/>
      <c r="K27143"/>
      <c r="L27143"/>
    </row>
    <row r="27144" spans="9:12" ht="15" x14ac:dyDescent="0.25">
      <c r="I27144"/>
      <c r="J27144"/>
      <c r="K27144"/>
      <c r="L27144"/>
    </row>
    <row r="27145" spans="9:12" ht="15" x14ac:dyDescent="0.25">
      <c r="I27145"/>
      <c r="J27145"/>
      <c r="K27145"/>
      <c r="L27145"/>
    </row>
    <row r="27146" spans="9:12" ht="15" x14ac:dyDescent="0.25">
      <c r="I27146"/>
      <c r="J27146"/>
      <c r="K27146"/>
      <c r="L27146"/>
    </row>
    <row r="27147" spans="9:12" ht="15" x14ac:dyDescent="0.25">
      <c r="I27147"/>
      <c r="J27147"/>
      <c r="K27147"/>
      <c r="L27147"/>
    </row>
    <row r="27148" spans="9:12" ht="15" x14ac:dyDescent="0.25">
      <c r="I27148"/>
      <c r="J27148"/>
      <c r="K27148"/>
      <c r="L27148"/>
    </row>
    <row r="27149" spans="9:12" ht="15" x14ac:dyDescent="0.25">
      <c r="I27149"/>
      <c r="J27149"/>
      <c r="K27149"/>
      <c r="L27149"/>
    </row>
    <row r="27150" spans="9:12" ht="15" x14ac:dyDescent="0.25">
      <c r="I27150"/>
      <c r="J27150"/>
      <c r="K27150"/>
      <c r="L27150"/>
    </row>
    <row r="27151" spans="9:12" ht="15" x14ac:dyDescent="0.25">
      <c r="I27151"/>
      <c r="J27151"/>
      <c r="K27151"/>
      <c r="L27151"/>
    </row>
    <row r="27152" spans="9:12" ht="15" x14ac:dyDescent="0.25">
      <c r="I27152"/>
      <c r="J27152"/>
      <c r="K27152"/>
      <c r="L27152"/>
    </row>
    <row r="27153" spans="9:12" ht="15" x14ac:dyDescent="0.25">
      <c r="I27153"/>
      <c r="J27153"/>
      <c r="K27153"/>
      <c r="L27153"/>
    </row>
    <row r="27154" spans="9:12" ht="15" x14ac:dyDescent="0.25">
      <c r="I27154"/>
      <c r="J27154"/>
      <c r="K27154"/>
      <c r="L27154"/>
    </row>
    <row r="27155" spans="9:12" ht="15" x14ac:dyDescent="0.25">
      <c r="I27155"/>
      <c r="J27155"/>
      <c r="K27155"/>
      <c r="L27155"/>
    </row>
    <row r="27156" spans="9:12" ht="15" x14ac:dyDescent="0.25">
      <c r="I27156"/>
      <c r="J27156"/>
      <c r="K27156"/>
      <c r="L27156"/>
    </row>
    <row r="27157" spans="9:12" ht="15" x14ac:dyDescent="0.25">
      <c r="I27157"/>
      <c r="J27157"/>
      <c r="K27157"/>
      <c r="L27157"/>
    </row>
    <row r="27158" spans="9:12" ht="15" x14ac:dyDescent="0.25">
      <c r="I27158"/>
      <c r="J27158"/>
      <c r="K27158"/>
      <c r="L27158"/>
    </row>
    <row r="27159" spans="9:12" ht="15" x14ac:dyDescent="0.25">
      <c r="I27159"/>
      <c r="J27159"/>
      <c r="K27159"/>
      <c r="L27159"/>
    </row>
    <row r="27160" spans="9:12" ht="15" x14ac:dyDescent="0.25">
      <c r="I27160"/>
      <c r="J27160"/>
      <c r="K27160"/>
      <c r="L27160"/>
    </row>
    <row r="27161" spans="9:12" ht="15" x14ac:dyDescent="0.25">
      <c r="I27161"/>
      <c r="J27161"/>
      <c r="K27161"/>
      <c r="L27161"/>
    </row>
    <row r="27162" spans="9:12" ht="15" x14ac:dyDescent="0.25">
      <c r="I27162"/>
      <c r="J27162"/>
      <c r="K27162"/>
      <c r="L27162"/>
    </row>
    <row r="27163" spans="9:12" ht="15" x14ac:dyDescent="0.25">
      <c r="I27163"/>
      <c r="J27163"/>
      <c r="K27163"/>
      <c r="L27163"/>
    </row>
    <row r="27164" spans="9:12" ht="15" x14ac:dyDescent="0.25">
      <c r="I27164"/>
      <c r="J27164"/>
      <c r="K27164"/>
      <c r="L27164"/>
    </row>
    <row r="27165" spans="9:12" ht="15" x14ac:dyDescent="0.25">
      <c r="I27165"/>
      <c r="J27165"/>
      <c r="K27165"/>
      <c r="L27165"/>
    </row>
    <row r="27166" spans="9:12" ht="15" x14ac:dyDescent="0.25">
      <c r="I27166"/>
      <c r="J27166"/>
      <c r="K27166"/>
      <c r="L27166"/>
    </row>
    <row r="27167" spans="9:12" ht="15" x14ac:dyDescent="0.25">
      <c r="I27167"/>
      <c r="J27167"/>
      <c r="K27167"/>
      <c r="L27167"/>
    </row>
    <row r="27168" spans="9:12" ht="15" x14ac:dyDescent="0.25">
      <c r="I27168"/>
      <c r="J27168"/>
      <c r="K27168"/>
      <c r="L27168"/>
    </row>
    <row r="27169" spans="9:12" ht="15" x14ac:dyDescent="0.25">
      <c r="I27169"/>
      <c r="J27169"/>
      <c r="K27169"/>
      <c r="L27169"/>
    </row>
    <row r="27170" spans="9:12" ht="15" x14ac:dyDescent="0.25">
      <c r="I27170"/>
      <c r="J27170"/>
      <c r="K27170"/>
      <c r="L27170"/>
    </row>
    <row r="27171" spans="9:12" ht="15" x14ac:dyDescent="0.25">
      <c r="I27171"/>
      <c r="J27171"/>
      <c r="K27171"/>
      <c r="L27171"/>
    </row>
    <row r="27172" spans="9:12" ht="15" x14ac:dyDescent="0.25">
      <c r="I27172"/>
      <c r="J27172"/>
      <c r="K27172"/>
      <c r="L27172"/>
    </row>
    <row r="27173" spans="9:12" ht="15" x14ac:dyDescent="0.25">
      <c r="I27173"/>
      <c r="J27173"/>
      <c r="K27173"/>
      <c r="L27173"/>
    </row>
    <row r="27174" spans="9:12" ht="15" x14ac:dyDescent="0.25">
      <c r="I27174"/>
      <c r="J27174"/>
      <c r="K27174"/>
      <c r="L27174"/>
    </row>
    <row r="27175" spans="9:12" ht="15" x14ac:dyDescent="0.25">
      <c r="I27175"/>
      <c r="J27175"/>
      <c r="K27175"/>
      <c r="L27175"/>
    </row>
    <row r="27176" spans="9:12" ht="15" x14ac:dyDescent="0.25">
      <c r="I27176"/>
      <c r="J27176"/>
      <c r="K27176"/>
      <c r="L27176"/>
    </row>
    <row r="27177" spans="9:12" ht="15" x14ac:dyDescent="0.25">
      <c r="I27177"/>
      <c r="J27177"/>
      <c r="K27177"/>
      <c r="L27177"/>
    </row>
    <row r="27178" spans="9:12" ht="15" x14ac:dyDescent="0.25">
      <c r="I27178"/>
      <c r="J27178"/>
      <c r="K27178"/>
      <c r="L27178"/>
    </row>
    <row r="27179" spans="9:12" ht="15" x14ac:dyDescent="0.25">
      <c r="I27179"/>
      <c r="J27179"/>
      <c r="K27179"/>
      <c r="L27179"/>
    </row>
    <row r="27180" spans="9:12" ht="15" x14ac:dyDescent="0.25">
      <c r="I27180"/>
      <c r="J27180"/>
      <c r="K27180"/>
      <c r="L27180"/>
    </row>
    <row r="27181" spans="9:12" ht="15" x14ac:dyDescent="0.25">
      <c r="I27181"/>
      <c r="J27181"/>
      <c r="K27181"/>
      <c r="L27181"/>
    </row>
    <row r="27182" spans="9:12" ht="15" x14ac:dyDescent="0.25">
      <c r="I27182"/>
      <c r="J27182"/>
      <c r="K27182"/>
      <c r="L27182"/>
    </row>
    <row r="27183" spans="9:12" ht="15" x14ac:dyDescent="0.25">
      <c r="I27183"/>
      <c r="J27183"/>
      <c r="K27183"/>
      <c r="L27183"/>
    </row>
    <row r="27184" spans="9:12" ht="15" x14ac:dyDescent="0.25">
      <c r="I27184"/>
      <c r="J27184"/>
      <c r="K27184"/>
      <c r="L27184"/>
    </row>
    <row r="27185" spans="9:12" ht="15" x14ac:dyDescent="0.25">
      <c r="I27185"/>
      <c r="J27185"/>
      <c r="K27185"/>
      <c r="L27185"/>
    </row>
    <row r="27186" spans="9:12" ht="15" x14ac:dyDescent="0.25">
      <c r="I27186"/>
      <c r="J27186"/>
      <c r="K27186"/>
      <c r="L27186"/>
    </row>
    <row r="27187" spans="9:12" ht="15" x14ac:dyDescent="0.25">
      <c r="I27187"/>
      <c r="J27187"/>
      <c r="K27187"/>
      <c r="L27187"/>
    </row>
    <row r="27188" spans="9:12" ht="15" x14ac:dyDescent="0.25">
      <c r="I27188"/>
      <c r="J27188"/>
      <c r="K27188"/>
      <c r="L27188"/>
    </row>
    <row r="27189" spans="9:12" ht="15" x14ac:dyDescent="0.25">
      <c r="I27189"/>
      <c r="J27189"/>
      <c r="K27189"/>
      <c r="L27189"/>
    </row>
    <row r="27190" spans="9:12" ht="15" x14ac:dyDescent="0.25">
      <c r="I27190"/>
      <c r="J27190"/>
      <c r="K27190"/>
      <c r="L27190"/>
    </row>
    <row r="27191" spans="9:12" ht="15" x14ac:dyDescent="0.25">
      <c r="I27191"/>
      <c r="J27191"/>
      <c r="K27191"/>
      <c r="L27191"/>
    </row>
    <row r="27192" spans="9:12" ht="15" x14ac:dyDescent="0.25">
      <c r="I27192"/>
      <c r="J27192"/>
      <c r="K27192"/>
      <c r="L27192"/>
    </row>
    <row r="27193" spans="9:12" ht="15" x14ac:dyDescent="0.25">
      <c r="I27193"/>
      <c r="J27193"/>
      <c r="K27193"/>
      <c r="L27193"/>
    </row>
    <row r="27194" spans="9:12" ht="15" x14ac:dyDescent="0.25">
      <c r="I27194"/>
      <c r="J27194"/>
      <c r="K27194"/>
      <c r="L27194"/>
    </row>
    <row r="27195" spans="9:12" ht="15" x14ac:dyDescent="0.25">
      <c r="I27195"/>
      <c r="J27195"/>
      <c r="K27195"/>
      <c r="L27195"/>
    </row>
    <row r="27196" spans="9:12" ht="15" x14ac:dyDescent="0.25">
      <c r="I27196"/>
      <c r="J27196"/>
      <c r="K27196"/>
      <c r="L27196"/>
    </row>
    <row r="27197" spans="9:12" ht="15" x14ac:dyDescent="0.25">
      <c r="I27197"/>
      <c r="J27197"/>
      <c r="K27197"/>
      <c r="L27197"/>
    </row>
    <row r="27198" spans="9:12" ht="15" x14ac:dyDescent="0.25">
      <c r="I27198"/>
      <c r="J27198"/>
      <c r="K27198"/>
      <c r="L27198"/>
    </row>
    <row r="27199" spans="9:12" ht="15" x14ac:dyDescent="0.25">
      <c r="I27199"/>
      <c r="J27199"/>
      <c r="K27199"/>
      <c r="L27199"/>
    </row>
    <row r="27200" spans="9:12" ht="15" x14ac:dyDescent="0.25">
      <c r="I27200"/>
      <c r="J27200"/>
      <c r="K27200"/>
      <c r="L27200"/>
    </row>
    <row r="27201" spans="9:12" ht="15" x14ac:dyDescent="0.25">
      <c r="I27201"/>
      <c r="J27201"/>
      <c r="K27201"/>
      <c r="L27201"/>
    </row>
    <row r="27202" spans="9:12" ht="15" x14ac:dyDescent="0.25">
      <c r="I27202"/>
      <c r="J27202"/>
      <c r="K27202"/>
      <c r="L27202"/>
    </row>
    <row r="27203" spans="9:12" ht="15" x14ac:dyDescent="0.25">
      <c r="I27203"/>
      <c r="J27203"/>
      <c r="K27203"/>
      <c r="L27203"/>
    </row>
    <row r="27204" spans="9:12" ht="15" x14ac:dyDescent="0.25">
      <c r="I27204"/>
      <c r="J27204"/>
      <c r="K27204"/>
      <c r="L27204"/>
    </row>
    <row r="27205" spans="9:12" ht="15" x14ac:dyDescent="0.25">
      <c r="I27205"/>
      <c r="J27205"/>
      <c r="K27205"/>
      <c r="L27205"/>
    </row>
    <row r="27206" spans="9:12" ht="15" x14ac:dyDescent="0.25">
      <c r="I27206"/>
      <c r="J27206"/>
      <c r="K27206"/>
      <c r="L27206"/>
    </row>
    <row r="27207" spans="9:12" ht="15" x14ac:dyDescent="0.25">
      <c r="I27207"/>
      <c r="J27207"/>
      <c r="K27207"/>
      <c r="L27207"/>
    </row>
    <row r="27208" spans="9:12" ht="15" x14ac:dyDescent="0.25">
      <c r="I27208"/>
      <c r="J27208"/>
      <c r="K27208"/>
      <c r="L27208"/>
    </row>
    <row r="27209" spans="9:12" ht="15" x14ac:dyDescent="0.25">
      <c r="I27209"/>
      <c r="J27209"/>
      <c r="K27209"/>
      <c r="L27209"/>
    </row>
    <row r="27210" spans="9:12" ht="15" x14ac:dyDescent="0.25">
      <c r="I27210"/>
      <c r="J27210"/>
      <c r="K27210"/>
      <c r="L27210"/>
    </row>
    <row r="27211" spans="9:12" ht="15" x14ac:dyDescent="0.25">
      <c r="I27211"/>
      <c r="J27211"/>
      <c r="K27211"/>
      <c r="L27211"/>
    </row>
    <row r="27212" spans="9:12" ht="15" x14ac:dyDescent="0.25">
      <c r="I27212"/>
      <c r="J27212"/>
      <c r="K27212"/>
      <c r="L27212"/>
    </row>
    <row r="27213" spans="9:12" ht="15" x14ac:dyDescent="0.25">
      <c r="I27213"/>
      <c r="J27213"/>
      <c r="K27213"/>
      <c r="L27213"/>
    </row>
    <row r="27214" spans="9:12" ht="15" x14ac:dyDescent="0.25">
      <c r="I27214"/>
      <c r="J27214"/>
      <c r="K27214"/>
      <c r="L27214"/>
    </row>
    <row r="27215" spans="9:12" ht="15" x14ac:dyDescent="0.25">
      <c r="I27215"/>
      <c r="J27215"/>
      <c r="K27215"/>
      <c r="L27215"/>
    </row>
    <row r="27216" spans="9:12" ht="15" x14ac:dyDescent="0.25">
      <c r="I27216"/>
      <c r="J27216"/>
      <c r="K27216"/>
      <c r="L27216"/>
    </row>
    <row r="27217" spans="9:12" ht="15" x14ac:dyDescent="0.25">
      <c r="I27217"/>
      <c r="J27217"/>
      <c r="K27217"/>
      <c r="L27217"/>
    </row>
    <row r="27218" spans="9:12" ht="15" x14ac:dyDescent="0.25">
      <c r="I27218"/>
      <c r="J27218"/>
      <c r="K27218"/>
      <c r="L27218"/>
    </row>
    <row r="27219" spans="9:12" ht="15" x14ac:dyDescent="0.25">
      <c r="I27219"/>
      <c r="J27219"/>
      <c r="K27219"/>
      <c r="L27219"/>
    </row>
    <row r="27220" spans="9:12" ht="15" x14ac:dyDescent="0.25">
      <c r="I27220"/>
      <c r="J27220"/>
      <c r="K27220"/>
      <c r="L27220"/>
    </row>
    <row r="27221" spans="9:12" ht="15" x14ac:dyDescent="0.25">
      <c r="I27221"/>
      <c r="J27221"/>
      <c r="K27221"/>
      <c r="L27221"/>
    </row>
    <row r="27222" spans="9:12" ht="15" x14ac:dyDescent="0.25">
      <c r="I27222"/>
      <c r="J27222"/>
      <c r="K27222"/>
      <c r="L27222"/>
    </row>
    <row r="27223" spans="9:12" ht="15" x14ac:dyDescent="0.25">
      <c r="I27223"/>
      <c r="J27223"/>
      <c r="K27223"/>
      <c r="L27223"/>
    </row>
    <row r="27224" spans="9:12" ht="15" x14ac:dyDescent="0.25">
      <c r="I27224"/>
      <c r="J27224"/>
      <c r="K27224"/>
      <c r="L27224"/>
    </row>
    <row r="27225" spans="9:12" ht="15" x14ac:dyDescent="0.25">
      <c r="I27225"/>
      <c r="J27225"/>
      <c r="K27225"/>
      <c r="L27225"/>
    </row>
    <row r="27226" spans="9:12" ht="15" x14ac:dyDescent="0.25">
      <c r="I27226"/>
      <c r="J27226"/>
      <c r="K27226"/>
      <c r="L27226"/>
    </row>
    <row r="27227" spans="9:12" ht="15" x14ac:dyDescent="0.25">
      <c r="I27227"/>
      <c r="J27227"/>
      <c r="K27227"/>
      <c r="L27227"/>
    </row>
    <row r="27228" spans="9:12" ht="15" x14ac:dyDescent="0.25">
      <c r="I27228"/>
      <c r="J27228"/>
      <c r="K27228"/>
      <c r="L27228"/>
    </row>
    <row r="27229" spans="9:12" ht="15" x14ac:dyDescent="0.25">
      <c r="I27229"/>
      <c r="J27229"/>
      <c r="K27229"/>
      <c r="L27229"/>
    </row>
    <row r="27230" spans="9:12" ht="15" x14ac:dyDescent="0.25">
      <c r="I27230"/>
      <c r="J27230"/>
      <c r="K27230"/>
      <c r="L27230"/>
    </row>
    <row r="27231" spans="9:12" ht="15" x14ac:dyDescent="0.25">
      <c r="I27231"/>
      <c r="J27231"/>
      <c r="K27231"/>
      <c r="L27231"/>
    </row>
    <row r="27232" spans="9:12" ht="15" x14ac:dyDescent="0.25">
      <c r="I27232"/>
      <c r="J27232"/>
      <c r="K27232"/>
      <c r="L27232"/>
    </row>
    <row r="27233" spans="9:12" ht="15" x14ac:dyDescent="0.25">
      <c r="I27233"/>
      <c r="J27233"/>
      <c r="K27233"/>
      <c r="L27233"/>
    </row>
    <row r="27234" spans="9:12" ht="15" x14ac:dyDescent="0.25">
      <c r="I27234"/>
      <c r="J27234"/>
      <c r="K27234"/>
      <c r="L27234"/>
    </row>
    <row r="27235" spans="9:12" ht="15" x14ac:dyDescent="0.25">
      <c r="I27235"/>
      <c r="J27235"/>
      <c r="K27235"/>
      <c r="L27235"/>
    </row>
    <row r="27236" spans="9:12" ht="15" x14ac:dyDescent="0.25">
      <c r="I27236"/>
      <c r="J27236"/>
      <c r="K27236"/>
      <c r="L27236"/>
    </row>
    <row r="27237" spans="9:12" ht="15" x14ac:dyDescent="0.25">
      <c r="I27237"/>
      <c r="J27237"/>
      <c r="K27237"/>
      <c r="L27237"/>
    </row>
    <row r="27238" spans="9:12" ht="15" x14ac:dyDescent="0.25">
      <c r="I27238"/>
      <c r="J27238"/>
      <c r="K27238"/>
      <c r="L27238"/>
    </row>
    <row r="27239" spans="9:12" ht="15" x14ac:dyDescent="0.25">
      <c r="I27239"/>
      <c r="J27239"/>
      <c r="K27239"/>
      <c r="L27239"/>
    </row>
    <row r="27240" spans="9:12" ht="15" x14ac:dyDescent="0.25">
      <c r="I27240"/>
      <c r="J27240"/>
      <c r="K27240"/>
      <c r="L27240"/>
    </row>
    <row r="27241" spans="9:12" ht="15" x14ac:dyDescent="0.25">
      <c r="I27241"/>
      <c r="J27241"/>
      <c r="K27241"/>
      <c r="L27241"/>
    </row>
    <row r="27242" spans="9:12" ht="15" x14ac:dyDescent="0.25">
      <c r="I27242"/>
      <c r="J27242"/>
      <c r="K27242"/>
      <c r="L27242"/>
    </row>
    <row r="27243" spans="9:12" ht="15" x14ac:dyDescent="0.25">
      <c r="I27243"/>
      <c r="J27243"/>
      <c r="K27243"/>
      <c r="L27243"/>
    </row>
    <row r="27244" spans="9:12" ht="15" x14ac:dyDescent="0.25">
      <c r="I27244"/>
      <c r="J27244"/>
      <c r="K27244"/>
      <c r="L27244"/>
    </row>
    <row r="27245" spans="9:12" ht="15" x14ac:dyDescent="0.25">
      <c r="I27245"/>
      <c r="J27245"/>
      <c r="K27245"/>
      <c r="L27245"/>
    </row>
    <row r="27246" spans="9:12" ht="15" x14ac:dyDescent="0.25">
      <c r="I27246"/>
      <c r="J27246"/>
      <c r="K27246"/>
      <c r="L27246"/>
    </row>
    <row r="27247" spans="9:12" ht="15" x14ac:dyDescent="0.25">
      <c r="I27247"/>
      <c r="J27247"/>
      <c r="K27247"/>
      <c r="L27247"/>
    </row>
    <row r="27248" spans="9:12" ht="15" x14ac:dyDescent="0.25">
      <c r="I27248"/>
      <c r="J27248"/>
      <c r="K27248"/>
      <c r="L27248"/>
    </row>
    <row r="27249" spans="9:12" ht="15" x14ac:dyDescent="0.25">
      <c r="I27249"/>
      <c r="J27249"/>
      <c r="K27249"/>
      <c r="L27249"/>
    </row>
    <row r="27250" spans="9:12" ht="15" x14ac:dyDescent="0.25">
      <c r="I27250"/>
      <c r="J27250"/>
      <c r="K27250"/>
      <c r="L27250"/>
    </row>
    <row r="27251" spans="9:12" ht="15" x14ac:dyDescent="0.25">
      <c r="I27251"/>
      <c r="J27251"/>
      <c r="K27251"/>
      <c r="L27251"/>
    </row>
    <row r="27252" spans="9:12" ht="15" x14ac:dyDescent="0.25">
      <c r="I27252"/>
      <c r="J27252"/>
      <c r="K27252"/>
      <c r="L27252"/>
    </row>
    <row r="27253" spans="9:12" ht="15" x14ac:dyDescent="0.25">
      <c r="I27253"/>
      <c r="J27253"/>
      <c r="K27253"/>
      <c r="L27253"/>
    </row>
    <row r="27254" spans="9:12" ht="15" x14ac:dyDescent="0.25">
      <c r="I27254"/>
      <c r="J27254"/>
      <c r="K27254"/>
      <c r="L27254"/>
    </row>
    <row r="27255" spans="9:12" ht="15" x14ac:dyDescent="0.25">
      <c r="I27255"/>
      <c r="J27255"/>
      <c r="K27255"/>
      <c r="L27255"/>
    </row>
    <row r="27256" spans="9:12" ht="15" x14ac:dyDescent="0.25">
      <c r="I27256"/>
      <c r="J27256"/>
      <c r="K27256"/>
      <c r="L27256"/>
    </row>
    <row r="27257" spans="9:12" ht="15" x14ac:dyDescent="0.25">
      <c r="I27257"/>
      <c r="J27257"/>
      <c r="K27257"/>
      <c r="L27257"/>
    </row>
    <row r="27258" spans="9:12" ht="15" x14ac:dyDescent="0.25">
      <c r="I27258"/>
      <c r="J27258"/>
      <c r="K27258"/>
      <c r="L27258"/>
    </row>
    <row r="27259" spans="9:12" ht="15" x14ac:dyDescent="0.25">
      <c r="I27259"/>
      <c r="J27259"/>
      <c r="K27259"/>
      <c r="L27259"/>
    </row>
    <row r="27260" spans="9:12" ht="15" x14ac:dyDescent="0.25">
      <c r="I27260"/>
      <c r="J27260"/>
      <c r="K27260"/>
      <c r="L27260"/>
    </row>
    <row r="27261" spans="9:12" ht="15" x14ac:dyDescent="0.25">
      <c r="I27261"/>
      <c r="J27261"/>
      <c r="K27261"/>
      <c r="L27261"/>
    </row>
    <row r="27262" spans="9:12" ht="15" x14ac:dyDescent="0.25">
      <c r="I27262"/>
      <c r="J27262"/>
      <c r="K27262"/>
      <c r="L27262"/>
    </row>
    <row r="27263" spans="9:12" ht="15" x14ac:dyDescent="0.25">
      <c r="I27263"/>
      <c r="J27263"/>
      <c r="K27263"/>
      <c r="L27263"/>
    </row>
    <row r="27264" spans="9:12" ht="15" x14ac:dyDescent="0.25">
      <c r="I27264"/>
      <c r="J27264"/>
      <c r="K27264"/>
      <c r="L27264"/>
    </row>
    <row r="27265" spans="9:12" ht="15" x14ac:dyDescent="0.25">
      <c r="I27265"/>
      <c r="J27265"/>
      <c r="K27265"/>
      <c r="L27265"/>
    </row>
    <row r="27266" spans="9:12" ht="15" x14ac:dyDescent="0.25">
      <c r="I27266"/>
      <c r="J27266"/>
      <c r="K27266"/>
      <c r="L27266"/>
    </row>
    <row r="27267" spans="9:12" ht="15" x14ac:dyDescent="0.25">
      <c r="I27267"/>
      <c r="J27267"/>
      <c r="K27267"/>
      <c r="L27267"/>
    </row>
    <row r="27268" spans="9:12" ht="15" x14ac:dyDescent="0.25">
      <c r="I27268"/>
      <c r="J27268"/>
      <c r="K27268"/>
      <c r="L27268"/>
    </row>
    <row r="27269" spans="9:12" ht="15" x14ac:dyDescent="0.25">
      <c r="I27269"/>
      <c r="J27269"/>
      <c r="K27269"/>
      <c r="L27269"/>
    </row>
    <row r="27270" spans="9:12" ht="15" x14ac:dyDescent="0.25">
      <c r="I27270"/>
      <c r="J27270"/>
      <c r="K27270"/>
      <c r="L27270"/>
    </row>
    <row r="27271" spans="9:12" ht="15" x14ac:dyDescent="0.25">
      <c r="I27271"/>
      <c r="J27271"/>
      <c r="K27271"/>
      <c r="L27271"/>
    </row>
    <row r="27272" spans="9:12" ht="15" x14ac:dyDescent="0.25">
      <c r="I27272"/>
      <c r="J27272"/>
      <c r="K27272"/>
      <c r="L27272"/>
    </row>
    <row r="27273" spans="9:12" ht="15" x14ac:dyDescent="0.25">
      <c r="I27273"/>
      <c r="J27273"/>
      <c r="K27273"/>
      <c r="L27273"/>
    </row>
    <row r="27274" spans="9:12" ht="15" x14ac:dyDescent="0.25">
      <c r="I27274"/>
      <c r="J27274"/>
      <c r="K27274"/>
      <c r="L27274"/>
    </row>
    <row r="27275" spans="9:12" ht="15" x14ac:dyDescent="0.25">
      <c r="I27275"/>
      <c r="J27275"/>
      <c r="K27275"/>
      <c r="L27275"/>
    </row>
    <row r="27276" spans="9:12" ht="15" x14ac:dyDescent="0.25">
      <c r="I27276"/>
      <c r="J27276"/>
      <c r="K27276"/>
      <c r="L27276"/>
    </row>
    <row r="27277" spans="9:12" ht="15" x14ac:dyDescent="0.25">
      <c r="I27277"/>
      <c r="J27277"/>
      <c r="K27277"/>
      <c r="L27277"/>
    </row>
    <row r="27278" spans="9:12" ht="15" x14ac:dyDescent="0.25">
      <c r="I27278"/>
      <c r="J27278"/>
      <c r="K27278"/>
      <c r="L27278"/>
    </row>
    <row r="27279" spans="9:12" ht="15" x14ac:dyDescent="0.25">
      <c r="I27279"/>
      <c r="J27279"/>
      <c r="K27279"/>
      <c r="L27279"/>
    </row>
    <row r="27280" spans="9:12" ht="15" x14ac:dyDescent="0.25">
      <c r="I27280"/>
      <c r="J27280"/>
      <c r="K27280"/>
      <c r="L27280"/>
    </row>
    <row r="27281" spans="9:12" ht="15" x14ac:dyDescent="0.25">
      <c r="I27281"/>
      <c r="J27281"/>
      <c r="K27281"/>
      <c r="L27281"/>
    </row>
    <row r="27282" spans="9:12" ht="15" x14ac:dyDescent="0.25">
      <c r="I27282"/>
      <c r="J27282"/>
      <c r="K27282"/>
      <c r="L27282"/>
    </row>
    <row r="27283" spans="9:12" ht="15" x14ac:dyDescent="0.25">
      <c r="I27283"/>
      <c r="J27283"/>
      <c r="K27283"/>
      <c r="L27283"/>
    </row>
    <row r="27284" spans="9:12" ht="15" x14ac:dyDescent="0.25">
      <c r="I27284"/>
      <c r="J27284"/>
      <c r="K27284"/>
      <c r="L27284"/>
    </row>
    <row r="27285" spans="9:12" ht="15" x14ac:dyDescent="0.25">
      <c r="I27285"/>
      <c r="J27285"/>
      <c r="K27285"/>
      <c r="L27285"/>
    </row>
    <row r="27286" spans="9:12" ht="15" x14ac:dyDescent="0.25">
      <c r="I27286"/>
      <c r="J27286"/>
      <c r="K27286"/>
      <c r="L27286"/>
    </row>
    <row r="27287" spans="9:12" ht="15" x14ac:dyDescent="0.25">
      <c r="I27287"/>
      <c r="J27287"/>
      <c r="K27287"/>
      <c r="L27287"/>
    </row>
    <row r="27288" spans="9:12" ht="15" x14ac:dyDescent="0.25">
      <c r="I27288"/>
      <c r="J27288"/>
      <c r="K27288"/>
      <c r="L27288"/>
    </row>
    <row r="27289" spans="9:12" ht="15" x14ac:dyDescent="0.25">
      <c r="I27289"/>
      <c r="J27289"/>
      <c r="K27289"/>
      <c r="L27289"/>
    </row>
    <row r="27290" spans="9:12" ht="15" x14ac:dyDescent="0.25">
      <c r="I27290"/>
      <c r="J27290"/>
      <c r="K27290"/>
      <c r="L27290"/>
    </row>
    <row r="27291" spans="9:12" ht="15" x14ac:dyDescent="0.25">
      <c r="I27291"/>
      <c r="J27291"/>
      <c r="K27291"/>
      <c r="L27291"/>
    </row>
    <row r="27292" spans="9:12" ht="15" x14ac:dyDescent="0.25">
      <c r="I27292"/>
      <c r="J27292"/>
      <c r="K27292"/>
      <c r="L27292"/>
    </row>
    <row r="27293" spans="9:12" ht="15" x14ac:dyDescent="0.25">
      <c r="I27293"/>
      <c r="J27293"/>
      <c r="K27293"/>
      <c r="L27293"/>
    </row>
    <row r="27294" spans="9:12" ht="15" x14ac:dyDescent="0.25">
      <c r="I27294"/>
      <c r="J27294"/>
      <c r="K27294"/>
      <c r="L27294"/>
    </row>
    <row r="27295" spans="9:12" ht="15" x14ac:dyDescent="0.25">
      <c r="I27295"/>
      <c r="J27295"/>
      <c r="K27295"/>
      <c r="L27295"/>
    </row>
    <row r="27296" spans="9:12" ht="15" x14ac:dyDescent="0.25">
      <c r="I27296"/>
      <c r="J27296"/>
      <c r="K27296"/>
      <c r="L27296"/>
    </row>
    <row r="27297" spans="9:12" ht="15" x14ac:dyDescent="0.25">
      <c r="I27297"/>
      <c r="J27297"/>
      <c r="K27297"/>
      <c r="L27297"/>
    </row>
    <row r="27298" spans="9:12" ht="15" x14ac:dyDescent="0.25">
      <c r="I27298"/>
      <c r="J27298"/>
      <c r="K27298"/>
      <c r="L27298"/>
    </row>
    <row r="27299" spans="9:12" ht="15" x14ac:dyDescent="0.25">
      <c r="I27299"/>
      <c r="J27299"/>
      <c r="K27299"/>
      <c r="L27299"/>
    </row>
    <row r="27300" spans="9:12" ht="15" x14ac:dyDescent="0.25">
      <c r="I27300"/>
      <c r="J27300"/>
      <c r="K27300"/>
      <c r="L27300"/>
    </row>
    <row r="27301" spans="9:12" ht="15" x14ac:dyDescent="0.25">
      <c r="I27301"/>
      <c r="J27301"/>
      <c r="K27301"/>
      <c r="L27301"/>
    </row>
    <row r="27302" spans="9:12" ht="15" x14ac:dyDescent="0.25">
      <c r="I27302"/>
      <c r="J27302"/>
      <c r="K27302"/>
      <c r="L27302"/>
    </row>
    <row r="27303" spans="9:12" ht="15" x14ac:dyDescent="0.25">
      <c r="I27303"/>
      <c r="J27303"/>
      <c r="K27303"/>
      <c r="L27303"/>
    </row>
    <row r="27304" spans="9:12" ht="15" x14ac:dyDescent="0.25">
      <c r="I27304"/>
      <c r="J27304"/>
      <c r="K27304"/>
      <c r="L27304"/>
    </row>
    <row r="27305" spans="9:12" ht="15" x14ac:dyDescent="0.25">
      <c r="I27305"/>
      <c r="J27305"/>
      <c r="K27305"/>
      <c r="L27305"/>
    </row>
    <row r="27306" spans="9:12" ht="15" x14ac:dyDescent="0.25">
      <c r="I27306"/>
      <c r="J27306"/>
      <c r="K27306"/>
      <c r="L27306"/>
    </row>
    <row r="27307" spans="9:12" ht="15" x14ac:dyDescent="0.25">
      <c r="I27307"/>
      <c r="J27307"/>
      <c r="K27307"/>
      <c r="L27307"/>
    </row>
    <row r="27308" spans="9:12" ht="15" x14ac:dyDescent="0.25">
      <c r="I27308"/>
      <c r="J27308"/>
      <c r="K27308"/>
      <c r="L27308"/>
    </row>
    <row r="27309" spans="9:12" ht="15" x14ac:dyDescent="0.25">
      <c r="I27309"/>
      <c r="J27309"/>
      <c r="K27309"/>
      <c r="L27309"/>
    </row>
    <row r="27310" spans="9:12" ht="15" x14ac:dyDescent="0.25">
      <c r="I27310"/>
      <c r="J27310"/>
      <c r="K27310"/>
      <c r="L27310"/>
    </row>
    <row r="27311" spans="9:12" ht="15" x14ac:dyDescent="0.25">
      <c r="I27311"/>
      <c r="J27311"/>
      <c r="K27311"/>
      <c r="L27311"/>
    </row>
    <row r="27312" spans="9:12" ht="15" x14ac:dyDescent="0.25">
      <c r="I27312"/>
      <c r="J27312"/>
      <c r="K27312"/>
      <c r="L27312"/>
    </row>
    <row r="27313" spans="9:12" ht="15" x14ac:dyDescent="0.25">
      <c r="I27313"/>
      <c r="J27313"/>
      <c r="K27313"/>
      <c r="L27313"/>
    </row>
    <row r="27314" spans="9:12" ht="15" x14ac:dyDescent="0.25">
      <c r="I27314"/>
      <c r="J27314"/>
      <c r="K27314"/>
      <c r="L27314"/>
    </row>
    <row r="27315" spans="9:12" ht="15" x14ac:dyDescent="0.25">
      <c r="I27315"/>
      <c r="J27315"/>
      <c r="K27315"/>
      <c r="L27315"/>
    </row>
    <row r="27316" spans="9:12" ht="15" x14ac:dyDescent="0.25">
      <c r="I27316"/>
      <c r="J27316"/>
      <c r="K27316"/>
      <c r="L27316"/>
    </row>
    <row r="27317" spans="9:12" ht="15" x14ac:dyDescent="0.25">
      <c r="I27317"/>
      <c r="J27317"/>
      <c r="K27317"/>
      <c r="L27317"/>
    </row>
    <row r="27318" spans="9:12" ht="15" x14ac:dyDescent="0.25">
      <c r="I27318"/>
      <c r="J27318"/>
      <c r="K27318"/>
      <c r="L27318"/>
    </row>
    <row r="27319" spans="9:12" ht="15" x14ac:dyDescent="0.25">
      <c r="I27319"/>
      <c r="J27319"/>
      <c r="K27319"/>
      <c r="L27319"/>
    </row>
    <row r="27320" spans="9:12" ht="15" x14ac:dyDescent="0.25">
      <c r="I27320"/>
      <c r="J27320"/>
      <c r="K27320"/>
      <c r="L27320"/>
    </row>
    <row r="27321" spans="9:12" ht="15" x14ac:dyDescent="0.25">
      <c r="I27321"/>
      <c r="J27321"/>
      <c r="K27321"/>
      <c r="L27321"/>
    </row>
    <row r="27322" spans="9:12" ht="15" x14ac:dyDescent="0.25">
      <c r="I27322"/>
      <c r="J27322"/>
      <c r="K27322"/>
      <c r="L27322"/>
    </row>
    <row r="27323" spans="9:12" ht="15" x14ac:dyDescent="0.25">
      <c r="I27323"/>
      <c r="J27323"/>
      <c r="K27323"/>
      <c r="L27323"/>
    </row>
    <row r="27324" spans="9:12" ht="15" x14ac:dyDescent="0.25">
      <c r="I27324"/>
      <c r="J27324"/>
      <c r="K27324"/>
      <c r="L27324"/>
    </row>
    <row r="27325" spans="9:12" ht="15" x14ac:dyDescent="0.25">
      <c r="I27325"/>
      <c r="J27325"/>
      <c r="K27325"/>
      <c r="L27325"/>
    </row>
    <row r="27326" spans="9:12" ht="15" x14ac:dyDescent="0.25">
      <c r="I27326"/>
      <c r="J27326"/>
      <c r="K27326"/>
      <c r="L27326"/>
    </row>
    <row r="27327" spans="9:12" ht="15" x14ac:dyDescent="0.25">
      <c r="I27327"/>
      <c r="J27327"/>
      <c r="K27327"/>
      <c r="L27327"/>
    </row>
    <row r="27328" spans="9:12" ht="15" x14ac:dyDescent="0.25">
      <c r="I27328"/>
      <c r="J27328"/>
      <c r="K27328"/>
      <c r="L27328"/>
    </row>
    <row r="27329" spans="9:12" ht="15" x14ac:dyDescent="0.25">
      <c r="I27329"/>
      <c r="J27329"/>
      <c r="K27329"/>
      <c r="L27329"/>
    </row>
    <row r="27330" spans="9:12" ht="15" x14ac:dyDescent="0.25">
      <c r="I27330"/>
      <c r="J27330"/>
      <c r="K27330"/>
      <c r="L27330"/>
    </row>
    <row r="27331" spans="9:12" ht="15" x14ac:dyDescent="0.25">
      <c r="I27331"/>
      <c r="J27331"/>
      <c r="K27331"/>
      <c r="L27331"/>
    </row>
    <row r="27332" spans="9:12" ht="15" x14ac:dyDescent="0.25">
      <c r="I27332"/>
      <c r="J27332"/>
      <c r="K27332"/>
      <c r="L27332"/>
    </row>
    <row r="27333" spans="9:12" ht="15" x14ac:dyDescent="0.25">
      <c r="I27333"/>
      <c r="J27333"/>
      <c r="K27333"/>
      <c r="L27333"/>
    </row>
    <row r="27334" spans="9:12" ht="15" x14ac:dyDescent="0.25">
      <c r="I27334"/>
      <c r="J27334"/>
      <c r="K27334"/>
      <c r="L27334"/>
    </row>
    <row r="27335" spans="9:12" ht="15" x14ac:dyDescent="0.25">
      <c r="I27335"/>
      <c r="J27335"/>
      <c r="K27335"/>
      <c r="L27335"/>
    </row>
    <row r="27336" spans="9:12" ht="15" x14ac:dyDescent="0.25">
      <c r="I27336"/>
      <c r="J27336"/>
      <c r="K27336"/>
      <c r="L27336"/>
    </row>
    <row r="27337" spans="9:12" ht="15" x14ac:dyDescent="0.25">
      <c r="I27337"/>
      <c r="J27337"/>
      <c r="K27337"/>
      <c r="L27337"/>
    </row>
    <row r="27338" spans="9:12" ht="15" x14ac:dyDescent="0.25">
      <c r="I27338"/>
      <c r="J27338"/>
      <c r="K27338"/>
      <c r="L27338"/>
    </row>
    <row r="27339" spans="9:12" ht="15" x14ac:dyDescent="0.25">
      <c r="I27339"/>
      <c r="J27339"/>
      <c r="K27339"/>
      <c r="L27339"/>
    </row>
    <row r="27340" spans="9:12" ht="15" x14ac:dyDescent="0.25">
      <c r="I27340"/>
      <c r="J27340"/>
      <c r="K27340"/>
      <c r="L27340"/>
    </row>
    <row r="27341" spans="9:12" ht="15" x14ac:dyDescent="0.25">
      <c r="I27341"/>
      <c r="J27341"/>
      <c r="K27341"/>
      <c r="L27341"/>
    </row>
    <row r="27342" spans="9:12" ht="15" x14ac:dyDescent="0.25">
      <c r="I27342"/>
      <c r="J27342"/>
      <c r="K27342"/>
      <c r="L27342"/>
    </row>
    <row r="27343" spans="9:12" ht="15" x14ac:dyDescent="0.25">
      <c r="I27343"/>
      <c r="J27343"/>
      <c r="K27343"/>
      <c r="L27343"/>
    </row>
    <row r="27344" spans="9:12" ht="15" x14ac:dyDescent="0.25">
      <c r="I27344"/>
      <c r="J27344"/>
      <c r="K27344"/>
      <c r="L27344"/>
    </row>
    <row r="27345" spans="9:12" ht="15" x14ac:dyDescent="0.25">
      <c r="I27345"/>
      <c r="J27345"/>
      <c r="K27345"/>
      <c r="L27345"/>
    </row>
    <row r="27346" spans="9:12" ht="15" x14ac:dyDescent="0.25">
      <c r="I27346"/>
      <c r="J27346"/>
      <c r="K27346"/>
      <c r="L27346"/>
    </row>
    <row r="27347" spans="9:12" ht="15" x14ac:dyDescent="0.25">
      <c r="I27347"/>
      <c r="J27347"/>
      <c r="K27347"/>
      <c r="L27347"/>
    </row>
    <row r="27348" spans="9:12" ht="15" x14ac:dyDescent="0.25">
      <c r="I27348"/>
      <c r="J27348"/>
      <c r="K27348"/>
      <c r="L27348"/>
    </row>
    <row r="27349" spans="9:12" ht="15" x14ac:dyDescent="0.25">
      <c r="I27349"/>
      <c r="J27349"/>
      <c r="K27349"/>
      <c r="L27349"/>
    </row>
    <row r="27350" spans="9:12" ht="15" x14ac:dyDescent="0.25">
      <c r="I27350"/>
      <c r="J27350"/>
      <c r="K27350"/>
      <c r="L27350"/>
    </row>
    <row r="27351" spans="9:12" ht="15" x14ac:dyDescent="0.25">
      <c r="I27351"/>
      <c r="J27351"/>
      <c r="K27351"/>
      <c r="L27351"/>
    </row>
    <row r="27352" spans="9:12" ht="15" x14ac:dyDescent="0.25">
      <c r="I27352"/>
      <c r="J27352"/>
      <c r="K27352"/>
      <c r="L27352"/>
    </row>
    <row r="27353" spans="9:12" ht="15" x14ac:dyDescent="0.25">
      <c r="I27353"/>
      <c r="J27353"/>
      <c r="K27353"/>
      <c r="L27353"/>
    </row>
    <row r="27354" spans="9:12" ht="15" x14ac:dyDescent="0.25">
      <c r="I27354"/>
      <c r="J27354"/>
      <c r="K27354"/>
      <c r="L27354"/>
    </row>
    <row r="27355" spans="9:12" ht="15" x14ac:dyDescent="0.25">
      <c r="I27355"/>
      <c r="J27355"/>
      <c r="K27355"/>
      <c r="L27355"/>
    </row>
    <row r="27356" spans="9:12" ht="15" x14ac:dyDescent="0.25">
      <c r="I27356"/>
      <c r="J27356"/>
      <c r="K27356"/>
      <c r="L27356"/>
    </row>
    <row r="27357" spans="9:12" ht="15" x14ac:dyDescent="0.25">
      <c r="I27357"/>
      <c r="J27357"/>
      <c r="K27357"/>
      <c r="L27357"/>
    </row>
    <row r="27358" spans="9:12" ht="15" x14ac:dyDescent="0.25">
      <c r="I27358"/>
      <c r="J27358"/>
      <c r="K27358"/>
      <c r="L27358"/>
    </row>
    <row r="27359" spans="9:12" ht="15" x14ac:dyDescent="0.25">
      <c r="I27359"/>
      <c r="J27359"/>
      <c r="K27359"/>
      <c r="L27359"/>
    </row>
    <row r="27360" spans="9:12" ht="15" x14ac:dyDescent="0.25">
      <c r="I27360"/>
      <c r="J27360"/>
      <c r="K27360"/>
      <c r="L27360"/>
    </row>
    <row r="27361" spans="9:12" ht="15" x14ac:dyDescent="0.25">
      <c r="I27361"/>
      <c r="J27361"/>
      <c r="K27361"/>
      <c r="L27361"/>
    </row>
    <row r="27362" spans="9:12" ht="15" x14ac:dyDescent="0.25">
      <c r="I27362"/>
      <c r="J27362"/>
      <c r="K27362"/>
      <c r="L27362"/>
    </row>
    <row r="27363" spans="9:12" ht="15" x14ac:dyDescent="0.25">
      <c r="I27363"/>
      <c r="J27363"/>
      <c r="K27363"/>
      <c r="L27363"/>
    </row>
    <row r="27364" spans="9:12" ht="15" x14ac:dyDescent="0.25">
      <c r="I27364"/>
      <c r="J27364"/>
      <c r="K27364"/>
      <c r="L27364"/>
    </row>
    <row r="27365" spans="9:12" ht="15" x14ac:dyDescent="0.25">
      <c r="I27365"/>
      <c r="J27365"/>
      <c r="K27365"/>
      <c r="L27365"/>
    </row>
    <row r="27366" spans="9:12" ht="15" x14ac:dyDescent="0.25">
      <c r="I27366"/>
      <c r="J27366"/>
      <c r="K27366"/>
      <c r="L27366"/>
    </row>
    <row r="27367" spans="9:12" ht="15" x14ac:dyDescent="0.25">
      <c r="I27367"/>
      <c r="J27367"/>
      <c r="K27367"/>
      <c r="L27367"/>
    </row>
    <row r="27368" spans="9:12" ht="15" x14ac:dyDescent="0.25">
      <c r="I27368"/>
      <c r="J27368"/>
      <c r="K27368"/>
      <c r="L27368"/>
    </row>
    <row r="27369" spans="9:12" ht="15" x14ac:dyDescent="0.25">
      <c r="I27369"/>
      <c r="J27369"/>
      <c r="K27369"/>
      <c r="L27369"/>
    </row>
    <row r="27370" spans="9:12" ht="15" x14ac:dyDescent="0.25">
      <c r="I27370"/>
      <c r="J27370"/>
      <c r="K27370"/>
      <c r="L27370"/>
    </row>
    <row r="27371" spans="9:12" ht="15" x14ac:dyDescent="0.25">
      <c r="I27371"/>
      <c r="J27371"/>
      <c r="K27371"/>
      <c r="L27371"/>
    </row>
    <row r="27372" spans="9:12" ht="15" x14ac:dyDescent="0.25">
      <c r="I27372"/>
      <c r="J27372"/>
      <c r="K27372"/>
      <c r="L27372"/>
    </row>
    <row r="27373" spans="9:12" ht="15" x14ac:dyDescent="0.25">
      <c r="I27373"/>
      <c r="J27373"/>
      <c r="K27373"/>
      <c r="L27373"/>
    </row>
    <row r="27374" spans="9:12" ht="15" x14ac:dyDescent="0.25">
      <c r="I27374"/>
      <c r="J27374"/>
      <c r="K27374"/>
      <c r="L27374"/>
    </row>
    <row r="27375" spans="9:12" ht="15" x14ac:dyDescent="0.25">
      <c r="I27375"/>
      <c r="J27375"/>
      <c r="K27375"/>
      <c r="L27375"/>
    </row>
    <row r="27376" spans="9:12" ht="15" x14ac:dyDescent="0.25">
      <c r="I27376"/>
      <c r="J27376"/>
      <c r="K27376"/>
      <c r="L27376"/>
    </row>
    <row r="27377" spans="9:12" ht="15" x14ac:dyDescent="0.25">
      <c r="I27377"/>
      <c r="J27377"/>
      <c r="K27377"/>
      <c r="L27377"/>
    </row>
    <row r="27378" spans="9:12" ht="15" x14ac:dyDescent="0.25">
      <c r="I27378"/>
      <c r="J27378"/>
      <c r="K27378"/>
      <c r="L27378"/>
    </row>
    <row r="27379" spans="9:12" ht="15" x14ac:dyDescent="0.25">
      <c r="I27379"/>
      <c r="J27379"/>
      <c r="K27379"/>
      <c r="L27379"/>
    </row>
    <row r="27380" spans="9:12" ht="15" x14ac:dyDescent="0.25">
      <c r="I27380"/>
      <c r="J27380"/>
      <c r="K27380"/>
      <c r="L27380"/>
    </row>
    <row r="27381" spans="9:12" ht="15" x14ac:dyDescent="0.25">
      <c r="I27381"/>
      <c r="J27381"/>
      <c r="K27381"/>
      <c r="L27381"/>
    </row>
    <row r="27382" spans="9:12" ht="15" x14ac:dyDescent="0.25">
      <c r="I27382"/>
      <c r="J27382"/>
      <c r="K27382"/>
      <c r="L27382"/>
    </row>
    <row r="27383" spans="9:12" ht="15" x14ac:dyDescent="0.25">
      <c r="I27383"/>
      <c r="J27383"/>
      <c r="K27383"/>
      <c r="L27383"/>
    </row>
    <row r="27384" spans="9:12" ht="15" x14ac:dyDescent="0.25">
      <c r="I27384"/>
      <c r="J27384"/>
      <c r="K27384"/>
      <c r="L27384"/>
    </row>
    <row r="27385" spans="9:12" ht="15" x14ac:dyDescent="0.25">
      <c r="I27385"/>
      <c r="J27385"/>
      <c r="K27385"/>
      <c r="L27385"/>
    </row>
    <row r="27386" spans="9:12" ht="15" x14ac:dyDescent="0.25">
      <c r="I27386"/>
      <c r="J27386"/>
      <c r="K27386"/>
      <c r="L27386"/>
    </row>
    <row r="27387" spans="9:12" ht="15" x14ac:dyDescent="0.25">
      <c r="I27387"/>
      <c r="J27387"/>
      <c r="K27387"/>
      <c r="L27387"/>
    </row>
    <row r="27388" spans="9:12" ht="15" x14ac:dyDescent="0.25">
      <c r="I27388"/>
      <c r="J27388"/>
      <c r="K27388"/>
      <c r="L27388"/>
    </row>
    <row r="27389" spans="9:12" ht="15" x14ac:dyDescent="0.25">
      <c r="I27389"/>
      <c r="J27389"/>
      <c r="K27389"/>
      <c r="L27389"/>
    </row>
    <row r="27390" spans="9:12" ht="15" x14ac:dyDescent="0.25">
      <c r="I27390"/>
      <c r="J27390"/>
      <c r="K27390"/>
      <c r="L27390"/>
    </row>
    <row r="27391" spans="9:12" ht="15" x14ac:dyDescent="0.25">
      <c r="I27391"/>
      <c r="J27391"/>
      <c r="K27391"/>
      <c r="L27391"/>
    </row>
    <row r="27392" spans="9:12" ht="15" x14ac:dyDescent="0.25">
      <c r="I27392"/>
      <c r="J27392"/>
      <c r="K27392"/>
      <c r="L27392"/>
    </row>
    <row r="27393" spans="9:12" ht="15" x14ac:dyDescent="0.25">
      <c r="I27393"/>
      <c r="J27393"/>
      <c r="K27393"/>
      <c r="L27393"/>
    </row>
    <row r="27394" spans="9:12" ht="15" x14ac:dyDescent="0.25">
      <c r="I27394"/>
      <c r="J27394"/>
      <c r="K27394"/>
      <c r="L27394"/>
    </row>
    <row r="27395" spans="9:12" ht="15" x14ac:dyDescent="0.25">
      <c r="I27395"/>
      <c r="J27395"/>
      <c r="K27395"/>
      <c r="L27395"/>
    </row>
    <row r="27396" spans="9:12" ht="15" x14ac:dyDescent="0.25">
      <c r="I27396"/>
      <c r="J27396"/>
      <c r="K27396"/>
      <c r="L27396"/>
    </row>
    <row r="27397" spans="9:12" ht="15" x14ac:dyDescent="0.25">
      <c r="I27397"/>
      <c r="J27397"/>
      <c r="K27397"/>
      <c r="L27397"/>
    </row>
    <row r="27398" spans="9:12" ht="15" x14ac:dyDescent="0.25">
      <c r="I27398"/>
      <c r="J27398"/>
      <c r="K27398"/>
      <c r="L27398"/>
    </row>
    <row r="27399" spans="9:12" ht="15" x14ac:dyDescent="0.25">
      <c r="I27399"/>
      <c r="J27399"/>
      <c r="K27399"/>
      <c r="L27399"/>
    </row>
    <row r="27400" spans="9:12" ht="15" x14ac:dyDescent="0.25">
      <c r="I27400"/>
      <c r="J27400"/>
      <c r="K27400"/>
      <c r="L27400"/>
    </row>
    <row r="27401" spans="9:12" ht="15" x14ac:dyDescent="0.25">
      <c r="I27401"/>
      <c r="J27401"/>
      <c r="K27401"/>
      <c r="L27401"/>
    </row>
    <row r="27402" spans="9:12" ht="15" x14ac:dyDescent="0.25">
      <c r="I27402"/>
      <c r="J27402"/>
      <c r="K27402"/>
      <c r="L27402"/>
    </row>
    <row r="27403" spans="9:12" ht="15" x14ac:dyDescent="0.25">
      <c r="I27403"/>
      <c r="J27403"/>
      <c r="K27403"/>
      <c r="L27403"/>
    </row>
    <row r="27404" spans="9:12" ht="15" x14ac:dyDescent="0.25">
      <c r="I27404"/>
      <c r="J27404"/>
      <c r="K27404"/>
      <c r="L27404"/>
    </row>
    <row r="27405" spans="9:12" ht="15" x14ac:dyDescent="0.25">
      <c r="I27405"/>
      <c r="J27405"/>
      <c r="K27405"/>
      <c r="L27405"/>
    </row>
    <row r="27406" spans="9:12" ht="15" x14ac:dyDescent="0.25">
      <c r="I27406"/>
      <c r="J27406"/>
      <c r="K27406"/>
      <c r="L27406"/>
    </row>
    <row r="27407" spans="9:12" ht="15" x14ac:dyDescent="0.25">
      <c r="I27407"/>
      <c r="J27407"/>
      <c r="K27407"/>
      <c r="L27407"/>
    </row>
    <row r="27408" spans="9:12" ht="15" x14ac:dyDescent="0.25">
      <c r="I27408"/>
      <c r="J27408"/>
      <c r="K27408"/>
      <c r="L27408"/>
    </row>
    <row r="27409" spans="9:12" ht="15" x14ac:dyDescent="0.25">
      <c r="I27409"/>
      <c r="J27409"/>
      <c r="K27409"/>
      <c r="L27409"/>
    </row>
    <row r="27410" spans="9:12" ht="15" x14ac:dyDescent="0.25">
      <c r="I27410"/>
      <c r="J27410"/>
      <c r="K27410"/>
      <c r="L27410"/>
    </row>
    <row r="27411" spans="9:12" ht="15" x14ac:dyDescent="0.25">
      <c r="I27411"/>
      <c r="J27411"/>
      <c r="K27411"/>
      <c r="L27411"/>
    </row>
    <row r="27412" spans="9:12" ht="15" x14ac:dyDescent="0.25">
      <c r="I27412"/>
      <c r="J27412"/>
      <c r="K27412"/>
      <c r="L27412"/>
    </row>
    <row r="27413" spans="9:12" ht="15" x14ac:dyDescent="0.25">
      <c r="I27413"/>
      <c r="J27413"/>
      <c r="K27413"/>
      <c r="L27413"/>
    </row>
    <row r="27414" spans="9:12" ht="15" x14ac:dyDescent="0.25">
      <c r="I27414"/>
      <c r="J27414"/>
      <c r="K27414"/>
      <c r="L27414"/>
    </row>
    <row r="27415" spans="9:12" ht="15" x14ac:dyDescent="0.25">
      <c r="I27415"/>
      <c r="J27415"/>
      <c r="K27415"/>
      <c r="L27415"/>
    </row>
    <row r="27416" spans="9:12" ht="15" x14ac:dyDescent="0.25">
      <c r="I27416"/>
      <c r="J27416"/>
      <c r="K27416"/>
      <c r="L27416"/>
    </row>
    <row r="27417" spans="9:12" ht="15" x14ac:dyDescent="0.25">
      <c r="I27417"/>
      <c r="J27417"/>
      <c r="K27417"/>
      <c r="L27417"/>
    </row>
    <row r="27418" spans="9:12" ht="15" x14ac:dyDescent="0.25">
      <c r="I27418"/>
      <c r="J27418"/>
      <c r="K27418"/>
      <c r="L27418"/>
    </row>
    <row r="27419" spans="9:12" ht="15" x14ac:dyDescent="0.25">
      <c r="I27419"/>
      <c r="J27419"/>
      <c r="K27419"/>
      <c r="L27419"/>
    </row>
    <row r="27420" spans="9:12" ht="15" x14ac:dyDescent="0.25">
      <c r="I27420"/>
      <c r="J27420"/>
      <c r="K27420"/>
      <c r="L27420"/>
    </row>
    <row r="27421" spans="9:12" ht="15" x14ac:dyDescent="0.25">
      <c r="I27421"/>
      <c r="J27421"/>
      <c r="K27421"/>
      <c r="L27421"/>
    </row>
    <row r="27422" spans="9:12" ht="15" x14ac:dyDescent="0.25">
      <c r="I27422"/>
      <c r="J27422"/>
      <c r="K27422"/>
      <c r="L27422"/>
    </row>
    <row r="27423" spans="9:12" ht="15" x14ac:dyDescent="0.25">
      <c r="I27423"/>
      <c r="J27423"/>
      <c r="K27423"/>
      <c r="L27423"/>
    </row>
    <row r="27424" spans="9:12" ht="15" x14ac:dyDescent="0.25">
      <c r="I27424"/>
      <c r="J27424"/>
      <c r="K27424"/>
      <c r="L27424"/>
    </row>
    <row r="27425" spans="9:12" ht="15" x14ac:dyDescent="0.25">
      <c r="I27425"/>
      <c r="J27425"/>
      <c r="K27425"/>
      <c r="L27425"/>
    </row>
    <row r="27426" spans="9:12" ht="15" x14ac:dyDescent="0.25">
      <c r="I27426"/>
      <c r="J27426"/>
      <c r="K27426"/>
      <c r="L27426"/>
    </row>
    <row r="27427" spans="9:12" ht="15" x14ac:dyDescent="0.25">
      <c r="I27427"/>
      <c r="J27427"/>
      <c r="K27427"/>
      <c r="L27427"/>
    </row>
    <row r="27428" spans="9:12" ht="15" x14ac:dyDescent="0.25">
      <c r="I27428"/>
      <c r="J27428"/>
      <c r="K27428"/>
      <c r="L27428"/>
    </row>
    <row r="27429" spans="9:12" ht="15" x14ac:dyDescent="0.25">
      <c r="I27429"/>
      <c r="J27429"/>
      <c r="K27429"/>
      <c r="L27429"/>
    </row>
    <row r="27430" spans="9:12" ht="15" x14ac:dyDescent="0.25">
      <c r="I27430"/>
      <c r="J27430"/>
      <c r="K27430"/>
      <c r="L27430"/>
    </row>
    <row r="27431" spans="9:12" ht="15" x14ac:dyDescent="0.25">
      <c r="I27431"/>
      <c r="J27431"/>
      <c r="K27431"/>
      <c r="L27431"/>
    </row>
    <row r="27432" spans="9:12" ht="15" x14ac:dyDescent="0.25">
      <c r="I27432"/>
      <c r="J27432"/>
      <c r="K27432"/>
      <c r="L27432"/>
    </row>
    <row r="27433" spans="9:12" ht="15" x14ac:dyDescent="0.25">
      <c r="I27433"/>
      <c r="J27433"/>
      <c r="K27433"/>
      <c r="L27433"/>
    </row>
    <row r="27434" spans="9:12" ht="15" x14ac:dyDescent="0.25">
      <c r="I27434"/>
      <c r="J27434"/>
      <c r="K27434"/>
      <c r="L27434"/>
    </row>
    <row r="27435" spans="9:12" ht="15" x14ac:dyDescent="0.25">
      <c r="I27435"/>
      <c r="J27435"/>
      <c r="K27435"/>
      <c r="L27435"/>
    </row>
    <row r="27436" spans="9:12" ht="15" x14ac:dyDescent="0.25">
      <c r="I27436"/>
      <c r="J27436"/>
      <c r="K27436"/>
      <c r="L27436"/>
    </row>
    <row r="27437" spans="9:12" ht="15" x14ac:dyDescent="0.25">
      <c r="I27437"/>
      <c r="J27437"/>
      <c r="K27437"/>
      <c r="L27437"/>
    </row>
    <row r="27438" spans="9:12" ht="15" x14ac:dyDescent="0.25">
      <c r="I27438"/>
      <c r="J27438"/>
      <c r="K27438"/>
      <c r="L27438"/>
    </row>
    <row r="27439" spans="9:12" ht="15" x14ac:dyDescent="0.25">
      <c r="I27439"/>
      <c r="J27439"/>
      <c r="K27439"/>
      <c r="L27439"/>
    </row>
    <row r="27440" spans="9:12" ht="15" x14ac:dyDescent="0.25">
      <c r="I27440"/>
      <c r="J27440"/>
      <c r="K27440"/>
      <c r="L27440"/>
    </row>
    <row r="27441" spans="9:12" ht="15" x14ac:dyDescent="0.25">
      <c r="I27441"/>
      <c r="J27441"/>
      <c r="K27441"/>
      <c r="L27441"/>
    </row>
    <row r="27442" spans="9:12" ht="15" x14ac:dyDescent="0.25">
      <c r="I27442"/>
      <c r="J27442"/>
      <c r="K27442"/>
      <c r="L27442"/>
    </row>
    <row r="27443" spans="9:12" ht="15" x14ac:dyDescent="0.25">
      <c r="I27443"/>
      <c r="J27443"/>
      <c r="K27443"/>
      <c r="L27443"/>
    </row>
    <row r="27444" spans="9:12" ht="15" x14ac:dyDescent="0.25">
      <c r="I27444"/>
      <c r="J27444"/>
      <c r="K27444"/>
      <c r="L27444"/>
    </row>
    <row r="27445" spans="9:12" ht="15" x14ac:dyDescent="0.25">
      <c r="I27445"/>
      <c r="J27445"/>
      <c r="K27445"/>
      <c r="L27445"/>
    </row>
    <row r="27446" spans="9:12" ht="15" x14ac:dyDescent="0.25">
      <c r="I27446"/>
      <c r="J27446"/>
      <c r="K27446"/>
      <c r="L27446"/>
    </row>
    <row r="27447" spans="9:12" ht="15" x14ac:dyDescent="0.25">
      <c r="I27447"/>
      <c r="J27447"/>
      <c r="K27447"/>
      <c r="L27447"/>
    </row>
    <row r="27448" spans="9:12" ht="15" x14ac:dyDescent="0.25">
      <c r="I27448"/>
      <c r="J27448"/>
      <c r="K27448"/>
      <c r="L27448"/>
    </row>
    <row r="27449" spans="9:12" ht="15" x14ac:dyDescent="0.25">
      <c r="I27449"/>
      <c r="J27449"/>
      <c r="K27449"/>
      <c r="L27449"/>
    </row>
    <row r="27450" spans="9:12" ht="15" x14ac:dyDescent="0.25">
      <c r="I27450"/>
      <c r="J27450"/>
      <c r="K27450"/>
      <c r="L27450"/>
    </row>
    <row r="27451" spans="9:12" ht="15" x14ac:dyDescent="0.25">
      <c r="I27451"/>
      <c r="J27451"/>
      <c r="K27451"/>
      <c r="L27451"/>
    </row>
    <row r="27452" spans="9:12" ht="15" x14ac:dyDescent="0.25">
      <c r="I27452"/>
      <c r="J27452"/>
      <c r="K27452"/>
      <c r="L27452"/>
    </row>
    <row r="27453" spans="9:12" ht="15" x14ac:dyDescent="0.25">
      <c r="I27453"/>
      <c r="J27453"/>
      <c r="K27453"/>
      <c r="L27453"/>
    </row>
    <row r="27454" spans="9:12" ht="15" x14ac:dyDescent="0.25">
      <c r="I27454"/>
      <c r="J27454"/>
      <c r="K27454"/>
      <c r="L27454"/>
    </row>
    <row r="27455" spans="9:12" ht="15" x14ac:dyDescent="0.25">
      <c r="I27455"/>
      <c r="J27455"/>
      <c r="K27455"/>
      <c r="L27455"/>
    </row>
    <row r="27456" spans="9:12" ht="15" x14ac:dyDescent="0.25">
      <c r="I27456"/>
      <c r="J27456"/>
      <c r="K27456"/>
      <c r="L27456"/>
    </row>
    <row r="27457" spans="9:12" ht="15" x14ac:dyDescent="0.25">
      <c r="I27457"/>
      <c r="J27457"/>
      <c r="K27457"/>
      <c r="L27457"/>
    </row>
    <row r="27458" spans="9:12" ht="15" x14ac:dyDescent="0.25">
      <c r="I27458"/>
      <c r="J27458"/>
      <c r="K27458"/>
      <c r="L27458"/>
    </row>
    <row r="27459" spans="9:12" ht="15" x14ac:dyDescent="0.25">
      <c r="I27459"/>
      <c r="J27459"/>
      <c r="K27459"/>
      <c r="L27459"/>
    </row>
    <row r="27460" spans="9:12" ht="15" x14ac:dyDescent="0.25">
      <c r="I27460"/>
      <c r="J27460"/>
      <c r="K27460"/>
      <c r="L27460"/>
    </row>
    <row r="27461" spans="9:12" ht="15" x14ac:dyDescent="0.25">
      <c r="I27461"/>
      <c r="J27461"/>
      <c r="K27461"/>
      <c r="L27461"/>
    </row>
    <row r="27462" spans="9:12" ht="15" x14ac:dyDescent="0.25">
      <c r="I27462"/>
      <c r="J27462"/>
      <c r="K27462"/>
      <c r="L27462"/>
    </row>
    <row r="27463" spans="9:12" ht="15" x14ac:dyDescent="0.25">
      <c r="I27463"/>
      <c r="J27463"/>
      <c r="K27463"/>
      <c r="L27463"/>
    </row>
    <row r="27464" spans="9:12" ht="15" x14ac:dyDescent="0.25">
      <c r="I27464"/>
      <c r="J27464"/>
      <c r="K27464"/>
      <c r="L27464"/>
    </row>
    <row r="27465" spans="9:12" ht="15" x14ac:dyDescent="0.25">
      <c r="I27465"/>
      <c r="J27465"/>
      <c r="K27465"/>
      <c r="L27465"/>
    </row>
    <row r="27466" spans="9:12" ht="15" x14ac:dyDescent="0.25">
      <c r="I27466"/>
      <c r="J27466"/>
      <c r="K27466"/>
      <c r="L27466"/>
    </row>
    <row r="27467" spans="9:12" ht="15" x14ac:dyDescent="0.25">
      <c r="I27467"/>
      <c r="J27467"/>
      <c r="K27467"/>
      <c r="L27467"/>
    </row>
    <row r="27468" spans="9:12" ht="15" x14ac:dyDescent="0.25">
      <c r="I27468"/>
      <c r="J27468"/>
      <c r="K27468"/>
      <c r="L27468"/>
    </row>
    <row r="27469" spans="9:12" ht="15" x14ac:dyDescent="0.25">
      <c r="I27469"/>
      <c r="J27469"/>
      <c r="K27469"/>
      <c r="L27469"/>
    </row>
    <row r="27470" spans="9:12" ht="15" x14ac:dyDescent="0.25">
      <c r="I27470"/>
      <c r="J27470"/>
      <c r="K27470"/>
      <c r="L27470"/>
    </row>
    <row r="27471" spans="9:12" ht="15" x14ac:dyDescent="0.25">
      <c r="I27471"/>
      <c r="J27471"/>
      <c r="K27471"/>
      <c r="L27471"/>
    </row>
    <row r="27472" spans="9:12" ht="15" x14ac:dyDescent="0.25">
      <c r="I27472"/>
      <c r="J27472"/>
      <c r="K27472"/>
      <c r="L27472"/>
    </row>
    <row r="27473" spans="9:12" ht="15" x14ac:dyDescent="0.25">
      <c r="I27473"/>
      <c r="J27473"/>
      <c r="K27473"/>
      <c r="L27473"/>
    </row>
    <row r="27474" spans="9:12" ht="15" x14ac:dyDescent="0.25">
      <c r="I27474"/>
      <c r="J27474"/>
      <c r="K27474"/>
      <c r="L27474"/>
    </row>
    <row r="27475" spans="9:12" ht="15" x14ac:dyDescent="0.25">
      <c r="I27475"/>
      <c r="J27475"/>
      <c r="K27475"/>
      <c r="L27475"/>
    </row>
    <row r="27476" spans="9:12" ht="15" x14ac:dyDescent="0.25">
      <c r="I27476"/>
      <c r="J27476"/>
      <c r="K27476"/>
      <c r="L27476"/>
    </row>
    <row r="27477" spans="9:12" ht="15" x14ac:dyDescent="0.25">
      <c r="I27477"/>
      <c r="J27477"/>
      <c r="K27477"/>
      <c r="L27477"/>
    </row>
    <row r="27478" spans="9:12" ht="15" x14ac:dyDescent="0.25">
      <c r="I27478"/>
      <c r="J27478"/>
      <c r="K27478"/>
      <c r="L27478"/>
    </row>
    <row r="27479" spans="9:12" ht="15" x14ac:dyDescent="0.25">
      <c r="I27479"/>
      <c r="J27479"/>
      <c r="K27479"/>
      <c r="L27479"/>
    </row>
    <row r="27480" spans="9:12" ht="15" x14ac:dyDescent="0.25">
      <c r="I27480"/>
      <c r="J27480"/>
      <c r="K27480"/>
      <c r="L27480"/>
    </row>
    <row r="27481" spans="9:12" ht="15" x14ac:dyDescent="0.25">
      <c r="I27481"/>
      <c r="J27481"/>
      <c r="K27481"/>
      <c r="L27481"/>
    </row>
    <row r="27482" spans="9:12" ht="15" x14ac:dyDescent="0.25">
      <c r="I27482"/>
      <c r="J27482"/>
      <c r="K27482"/>
      <c r="L27482"/>
    </row>
    <row r="27483" spans="9:12" ht="15" x14ac:dyDescent="0.25">
      <c r="I27483"/>
      <c r="J27483"/>
      <c r="K27483"/>
      <c r="L27483"/>
    </row>
    <row r="27484" spans="9:12" ht="15" x14ac:dyDescent="0.25">
      <c r="I27484"/>
      <c r="J27484"/>
      <c r="K27484"/>
      <c r="L27484"/>
    </row>
    <row r="27485" spans="9:12" ht="15" x14ac:dyDescent="0.25">
      <c r="I27485"/>
      <c r="J27485"/>
      <c r="K27485"/>
      <c r="L27485"/>
    </row>
    <row r="27486" spans="9:12" ht="15" x14ac:dyDescent="0.25">
      <c r="I27486"/>
      <c r="J27486"/>
      <c r="K27486"/>
      <c r="L27486"/>
    </row>
    <row r="27487" spans="9:12" ht="15" x14ac:dyDescent="0.25">
      <c r="I27487"/>
      <c r="J27487"/>
      <c r="K27487"/>
      <c r="L27487"/>
    </row>
    <row r="27488" spans="9:12" ht="15" x14ac:dyDescent="0.25">
      <c r="I27488"/>
      <c r="J27488"/>
      <c r="K27488"/>
      <c r="L27488"/>
    </row>
    <row r="27489" spans="9:12" ht="15" x14ac:dyDescent="0.25">
      <c r="I27489"/>
      <c r="J27489"/>
      <c r="K27489"/>
      <c r="L27489"/>
    </row>
    <row r="27490" spans="9:12" ht="15" x14ac:dyDescent="0.25">
      <c r="I27490"/>
      <c r="J27490"/>
      <c r="K27490"/>
      <c r="L27490"/>
    </row>
    <row r="27491" spans="9:12" ht="15" x14ac:dyDescent="0.25">
      <c r="I27491"/>
      <c r="J27491"/>
      <c r="K27491"/>
      <c r="L27491"/>
    </row>
    <row r="27492" spans="9:12" ht="15" x14ac:dyDescent="0.25">
      <c r="I27492"/>
      <c r="J27492"/>
      <c r="K27492"/>
      <c r="L27492"/>
    </row>
    <row r="27493" spans="9:12" ht="15" x14ac:dyDescent="0.25">
      <c r="I27493"/>
      <c r="J27493"/>
      <c r="K27493"/>
      <c r="L27493"/>
    </row>
    <row r="27494" spans="9:12" ht="15" x14ac:dyDescent="0.25">
      <c r="I27494"/>
      <c r="J27494"/>
      <c r="K27494"/>
      <c r="L27494"/>
    </row>
    <row r="27495" spans="9:12" ht="15" x14ac:dyDescent="0.25">
      <c r="I27495"/>
      <c r="J27495"/>
      <c r="K27495"/>
      <c r="L27495"/>
    </row>
    <row r="27496" spans="9:12" ht="15" x14ac:dyDescent="0.25">
      <c r="I27496"/>
      <c r="J27496"/>
      <c r="K27496"/>
      <c r="L27496"/>
    </row>
    <row r="27497" spans="9:12" ht="15" x14ac:dyDescent="0.25">
      <c r="I27497"/>
      <c r="J27497"/>
      <c r="K27497"/>
      <c r="L27497"/>
    </row>
    <row r="27498" spans="9:12" ht="15" x14ac:dyDescent="0.25">
      <c r="I27498"/>
      <c r="J27498"/>
      <c r="K27498"/>
      <c r="L27498"/>
    </row>
    <row r="27499" spans="9:12" ht="15" x14ac:dyDescent="0.25">
      <c r="I27499"/>
      <c r="J27499"/>
      <c r="K27499"/>
      <c r="L27499"/>
    </row>
    <row r="27500" spans="9:12" ht="15" x14ac:dyDescent="0.25">
      <c r="I27500"/>
      <c r="J27500"/>
      <c r="K27500"/>
      <c r="L27500"/>
    </row>
    <row r="27501" spans="9:12" ht="15" x14ac:dyDescent="0.25">
      <c r="I27501"/>
      <c r="J27501"/>
      <c r="K27501"/>
      <c r="L27501"/>
    </row>
    <row r="27502" spans="9:12" ht="15" x14ac:dyDescent="0.25">
      <c r="I27502"/>
      <c r="J27502"/>
      <c r="K27502"/>
      <c r="L27502"/>
    </row>
    <row r="27503" spans="9:12" ht="15" x14ac:dyDescent="0.25">
      <c r="I27503"/>
      <c r="J27503"/>
      <c r="K27503"/>
      <c r="L27503"/>
    </row>
    <row r="27504" spans="9:12" ht="15" x14ac:dyDescent="0.25">
      <c r="I27504"/>
      <c r="J27504"/>
      <c r="K27504"/>
      <c r="L27504"/>
    </row>
    <row r="27505" spans="9:12" ht="15" x14ac:dyDescent="0.25">
      <c r="I27505"/>
      <c r="J27505"/>
      <c r="K27505"/>
      <c r="L27505"/>
    </row>
    <row r="27506" spans="9:12" ht="15" x14ac:dyDescent="0.25">
      <c r="I27506"/>
      <c r="J27506"/>
      <c r="K27506"/>
      <c r="L27506"/>
    </row>
    <row r="27507" spans="9:12" ht="15" x14ac:dyDescent="0.25">
      <c r="I27507"/>
      <c r="J27507"/>
      <c r="K27507"/>
      <c r="L27507"/>
    </row>
    <row r="27508" spans="9:12" ht="15" x14ac:dyDescent="0.25">
      <c r="I27508"/>
      <c r="J27508"/>
      <c r="K27508"/>
      <c r="L27508"/>
    </row>
    <row r="27509" spans="9:12" ht="15" x14ac:dyDescent="0.25">
      <c r="I27509"/>
      <c r="J27509"/>
      <c r="K27509"/>
      <c r="L27509"/>
    </row>
    <row r="27510" spans="9:12" ht="15" x14ac:dyDescent="0.25">
      <c r="I27510"/>
      <c r="J27510"/>
      <c r="K27510"/>
      <c r="L27510"/>
    </row>
    <row r="27511" spans="9:12" ht="15" x14ac:dyDescent="0.25">
      <c r="I27511"/>
      <c r="J27511"/>
      <c r="K27511"/>
      <c r="L27511"/>
    </row>
    <row r="27512" spans="9:12" ht="15" x14ac:dyDescent="0.25">
      <c r="I27512"/>
      <c r="J27512"/>
      <c r="K27512"/>
      <c r="L27512"/>
    </row>
    <row r="27513" spans="9:12" ht="15" x14ac:dyDescent="0.25">
      <c r="I27513"/>
      <c r="J27513"/>
      <c r="K27513"/>
      <c r="L27513"/>
    </row>
    <row r="27514" spans="9:12" ht="15" x14ac:dyDescent="0.25">
      <c r="I27514"/>
      <c r="J27514"/>
      <c r="K27514"/>
      <c r="L27514"/>
    </row>
    <row r="27515" spans="9:12" ht="15" x14ac:dyDescent="0.25">
      <c r="I27515"/>
      <c r="J27515"/>
      <c r="K27515"/>
      <c r="L27515"/>
    </row>
    <row r="27516" spans="9:12" ht="15" x14ac:dyDescent="0.25">
      <c r="I27516"/>
      <c r="J27516"/>
      <c r="K27516"/>
      <c r="L27516"/>
    </row>
    <row r="27517" spans="9:12" ht="15" x14ac:dyDescent="0.25">
      <c r="I27517"/>
      <c r="J27517"/>
      <c r="K27517"/>
      <c r="L27517"/>
    </row>
    <row r="27518" spans="9:12" ht="15" x14ac:dyDescent="0.25">
      <c r="I27518"/>
      <c r="J27518"/>
      <c r="K27518"/>
      <c r="L27518"/>
    </row>
    <row r="27519" spans="9:12" ht="15" x14ac:dyDescent="0.25">
      <c r="I27519"/>
      <c r="J27519"/>
      <c r="K27519"/>
      <c r="L27519"/>
    </row>
    <row r="27520" spans="9:12" ht="15" x14ac:dyDescent="0.25">
      <c r="I27520"/>
      <c r="J27520"/>
      <c r="K27520"/>
      <c r="L27520"/>
    </row>
    <row r="27521" spans="9:12" ht="15" x14ac:dyDescent="0.25">
      <c r="I27521"/>
      <c r="J27521"/>
      <c r="K27521"/>
      <c r="L27521"/>
    </row>
    <row r="27522" spans="9:12" ht="15" x14ac:dyDescent="0.25">
      <c r="I27522"/>
      <c r="J27522"/>
      <c r="K27522"/>
      <c r="L27522"/>
    </row>
    <row r="27523" spans="9:12" ht="15" x14ac:dyDescent="0.25">
      <c r="I27523"/>
      <c r="J27523"/>
      <c r="K27523"/>
      <c r="L27523"/>
    </row>
    <row r="27524" spans="9:12" ht="15" x14ac:dyDescent="0.25">
      <c r="I27524"/>
      <c r="J27524"/>
      <c r="K27524"/>
      <c r="L27524"/>
    </row>
    <row r="27525" spans="9:12" ht="15" x14ac:dyDescent="0.25">
      <c r="I27525"/>
      <c r="J27525"/>
      <c r="K27525"/>
      <c r="L27525"/>
    </row>
    <row r="27526" spans="9:12" ht="15" x14ac:dyDescent="0.25">
      <c r="I27526"/>
      <c r="J27526"/>
      <c r="K27526"/>
      <c r="L27526"/>
    </row>
    <row r="27527" spans="9:12" ht="15" x14ac:dyDescent="0.25">
      <c r="I27527"/>
      <c r="J27527"/>
      <c r="K27527"/>
      <c r="L27527"/>
    </row>
    <row r="27528" spans="9:12" ht="15" x14ac:dyDescent="0.25">
      <c r="I27528"/>
      <c r="J27528"/>
      <c r="K27528"/>
      <c r="L27528"/>
    </row>
    <row r="27529" spans="9:12" ht="15" x14ac:dyDescent="0.25">
      <c r="I27529"/>
      <c r="J27529"/>
      <c r="K27529"/>
      <c r="L27529"/>
    </row>
    <row r="27530" spans="9:12" ht="15" x14ac:dyDescent="0.25">
      <c r="I27530"/>
      <c r="J27530"/>
      <c r="K27530"/>
      <c r="L27530"/>
    </row>
    <row r="27531" spans="9:12" ht="15" x14ac:dyDescent="0.25">
      <c r="I27531"/>
      <c r="J27531"/>
      <c r="K27531"/>
      <c r="L27531"/>
    </row>
    <row r="27532" spans="9:12" ht="15" x14ac:dyDescent="0.25">
      <c r="I27532"/>
      <c r="J27532"/>
      <c r="K27532"/>
      <c r="L27532"/>
    </row>
    <row r="27533" spans="9:12" ht="15" x14ac:dyDescent="0.25">
      <c r="I27533"/>
      <c r="J27533"/>
      <c r="K27533"/>
      <c r="L27533"/>
    </row>
    <row r="27534" spans="9:12" ht="15" x14ac:dyDescent="0.25">
      <c r="I27534"/>
      <c r="J27534"/>
      <c r="K27534"/>
      <c r="L27534"/>
    </row>
    <row r="27535" spans="9:12" ht="15" x14ac:dyDescent="0.25">
      <c r="I27535"/>
      <c r="J27535"/>
      <c r="K27535"/>
      <c r="L27535"/>
    </row>
    <row r="27536" spans="9:12" ht="15" x14ac:dyDescent="0.25">
      <c r="I27536"/>
      <c r="J27536"/>
      <c r="K27536"/>
      <c r="L27536"/>
    </row>
    <row r="27537" spans="9:12" ht="15" x14ac:dyDescent="0.25">
      <c r="I27537"/>
      <c r="J27537"/>
      <c r="K27537"/>
      <c r="L27537"/>
    </row>
    <row r="27538" spans="9:12" ht="15" x14ac:dyDescent="0.25">
      <c r="I27538"/>
      <c r="J27538"/>
      <c r="K27538"/>
      <c r="L27538"/>
    </row>
    <row r="27539" spans="9:12" ht="15" x14ac:dyDescent="0.25">
      <c r="I27539"/>
      <c r="J27539"/>
      <c r="K27539"/>
      <c r="L27539"/>
    </row>
    <row r="27540" spans="9:12" ht="15" x14ac:dyDescent="0.25">
      <c r="I27540"/>
      <c r="J27540"/>
      <c r="K27540"/>
      <c r="L27540"/>
    </row>
    <row r="27541" spans="9:12" ht="15" x14ac:dyDescent="0.25">
      <c r="I27541"/>
      <c r="J27541"/>
      <c r="K27541"/>
      <c r="L27541"/>
    </row>
    <row r="27542" spans="9:12" ht="15" x14ac:dyDescent="0.25">
      <c r="I27542"/>
      <c r="J27542"/>
      <c r="K27542"/>
      <c r="L27542"/>
    </row>
    <row r="27543" spans="9:12" ht="15" x14ac:dyDescent="0.25">
      <c r="I27543"/>
      <c r="J27543"/>
      <c r="K27543"/>
      <c r="L27543"/>
    </row>
    <row r="27544" spans="9:12" ht="15" x14ac:dyDescent="0.25">
      <c r="I27544"/>
      <c r="J27544"/>
      <c r="K27544"/>
      <c r="L27544"/>
    </row>
    <row r="27545" spans="9:12" ht="15" x14ac:dyDescent="0.25">
      <c r="I27545"/>
      <c r="J27545"/>
      <c r="K27545"/>
      <c r="L27545"/>
    </row>
    <row r="27546" spans="9:12" ht="15" x14ac:dyDescent="0.25">
      <c r="I27546"/>
      <c r="J27546"/>
      <c r="K27546"/>
      <c r="L27546"/>
    </row>
    <row r="27547" spans="9:12" ht="15" x14ac:dyDescent="0.25">
      <c r="I27547"/>
      <c r="J27547"/>
      <c r="K27547"/>
      <c r="L27547"/>
    </row>
    <row r="27548" spans="9:12" ht="15" x14ac:dyDescent="0.25">
      <c r="I27548"/>
      <c r="J27548"/>
      <c r="K27548"/>
      <c r="L27548"/>
    </row>
    <row r="27549" spans="9:12" ht="15" x14ac:dyDescent="0.25">
      <c r="I27549"/>
      <c r="J27549"/>
      <c r="K27549"/>
      <c r="L27549"/>
    </row>
    <row r="27550" spans="9:12" ht="15" x14ac:dyDescent="0.25">
      <c r="I27550"/>
      <c r="J27550"/>
      <c r="K27550"/>
      <c r="L27550"/>
    </row>
    <row r="27551" spans="9:12" ht="15" x14ac:dyDescent="0.25">
      <c r="I27551"/>
      <c r="J27551"/>
      <c r="K27551"/>
      <c r="L27551"/>
    </row>
    <row r="27552" spans="9:12" ht="15" x14ac:dyDescent="0.25">
      <c r="I27552"/>
      <c r="J27552"/>
      <c r="K27552"/>
      <c r="L27552"/>
    </row>
    <row r="27553" spans="9:12" ht="15" x14ac:dyDescent="0.25">
      <c r="I27553"/>
      <c r="J27553"/>
      <c r="K27553"/>
      <c r="L27553"/>
    </row>
    <row r="27554" spans="9:12" ht="15" x14ac:dyDescent="0.25">
      <c r="I27554"/>
      <c r="J27554"/>
      <c r="K27554"/>
      <c r="L27554"/>
    </row>
    <row r="27555" spans="9:12" ht="15" x14ac:dyDescent="0.25">
      <c r="I27555"/>
      <c r="J27555"/>
      <c r="K27555"/>
      <c r="L27555"/>
    </row>
    <row r="27556" spans="9:12" ht="15" x14ac:dyDescent="0.25">
      <c r="I27556"/>
      <c r="J27556"/>
      <c r="K27556"/>
      <c r="L27556"/>
    </row>
    <row r="27557" spans="9:12" ht="15" x14ac:dyDescent="0.25">
      <c r="I27557"/>
      <c r="J27557"/>
      <c r="K27557"/>
      <c r="L27557"/>
    </row>
    <row r="27558" spans="9:12" ht="15" x14ac:dyDescent="0.25">
      <c r="I27558"/>
      <c r="J27558"/>
      <c r="K27558"/>
      <c r="L27558"/>
    </row>
    <row r="27559" spans="9:12" ht="15" x14ac:dyDescent="0.25">
      <c r="I27559"/>
      <c r="J27559"/>
      <c r="K27559"/>
      <c r="L27559"/>
    </row>
    <row r="27560" spans="9:12" ht="15" x14ac:dyDescent="0.25">
      <c r="I27560"/>
      <c r="J27560"/>
      <c r="K27560"/>
      <c r="L27560"/>
    </row>
    <row r="27561" spans="9:12" ht="15" x14ac:dyDescent="0.25">
      <c r="I27561"/>
      <c r="J27561"/>
      <c r="K27561"/>
      <c r="L27561"/>
    </row>
    <row r="27562" spans="9:12" ht="15" x14ac:dyDescent="0.25">
      <c r="I27562"/>
      <c r="J27562"/>
      <c r="K27562"/>
      <c r="L27562"/>
    </row>
    <row r="27563" spans="9:12" ht="15" x14ac:dyDescent="0.25">
      <c r="I27563"/>
      <c r="J27563"/>
      <c r="K27563"/>
      <c r="L27563"/>
    </row>
    <row r="27564" spans="9:12" ht="15" x14ac:dyDescent="0.25">
      <c r="I27564"/>
      <c r="J27564"/>
      <c r="K27564"/>
      <c r="L27564"/>
    </row>
    <row r="27565" spans="9:12" ht="15" x14ac:dyDescent="0.25">
      <c r="I27565"/>
      <c r="J27565"/>
      <c r="K27565"/>
      <c r="L27565"/>
    </row>
    <row r="27566" spans="9:12" ht="15" x14ac:dyDescent="0.25">
      <c r="I27566"/>
      <c r="J27566"/>
      <c r="K27566"/>
      <c r="L27566"/>
    </row>
    <row r="27567" spans="9:12" ht="15" x14ac:dyDescent="0.25">
      <c r="I27567"/>
      <c r="J27567"/>
      <c r="K27567"/>
      <c r="L27567"/>
    </row>
    <row r="27568" spans="9:12" ht="15" x14ac:dyDescent="0.25">
      <c r="I27568"/>
      <c r="J27568"/>
      <c r="K27568"/>
      <c r="L27568"/>
    </row>
    <row r="27569" spans="9:12" ht="15" x14ac:dyDescent="0.25">
      <c r="I27569"/>
      <c r="J27569"/>
      <c r="K27569"/>
      <c r="L27569"/>
    </row>
    <row r="27570" spans="9:12" ht="15" x14ac:dyDescent="0.25">
      <c r="I27570"/>
      <c r="J27570"/>
      <c r="K27570"/>
      <c r="L27570"/>
    </row>
    <row r="27571" spans="9:12" ht="15" x14ac:dyDescent="0.25">
      <c r="I27571"/>
      <c r="J27571"/>
      <c r="K27571"/>
      <c r="L27571"/>
    </row>
    <row r="27572" spans="9:12" ht="15" x14ac:dyDescent="0.25">
      <c r="I27572"/>
      <c r="J27572"/>
      <c r="K27572"/>
      <c r="L27572"/>
    </row>
    <row r="27573" spans="9:12" ht="15" x14ac:dyDescent="0.25">
      <c r="I27573"/>
      <c r="J27573"/>
      <c r="K27573"/>
      <c r="L27573"/>
    </row>
    <row r="27574" spans="9:12" ht="15" x14ac:dyDescent="0.25">
      <c r="I27574"/>
      <c r="J27574"/>
      <c r="K27574"/>
      <c r="L27574"/>
    </row>
    <row r="27575" spans="9:12" ht="15" x14ac:dyDescent="0.25">
      <c r="I27575"/>
      <c r="J27575"/>
      <c r="K27575"/>
      <c r="L27575"/>
    </row>
    <row r="27576" spans="9:12" ht="15" x14ac:dyDescent="0.25">
      <c r="I27576"/>
      <c r="J27576"/>
      <c r="K27576"/>
      <c r="L27576"/>
    </row>
    <row r="27577" spans="9:12" ht="15" x14ac:dyDescent="0.25">
      <c r="I27577"/>
      <c r="J27577"/>
      <c r="K27577"/>
      <c r="L27577"/>
    </row>
    <row r="27578" spans="9:12" ht="15" x14ac:dyDescent="0.25">
      <c r="I27578"/>
      <c r="J27578"/>
      <c r="K27578"/>
      <c r="L27578"/>
    </row>
    <row r="27579" spans="9:12" ht="15" x14ac:dyDescent="0.25">
      <c r="I27579"/>
      <c r="J27579"/>
      <c r="K27579"/>
      <c r="L27579"/>
    </row>
    <row r="27580" spans="9:12" ht="15" x14ac:dyDescent="0.25">
      <c r="I27580"/>
      <c r="J27580"/>
      <c r="K27580"/>
      <c r="L27580"/>
    </row>
    <row r="27581" spans="9:12" ht="15" x14ac:dyDescent="0.25">
      <c r="I27581"/>
      <c r="J27581"/>
      <c r="K27581"/>
      <c r="L27581"/>
    </row>
    <row r="27582" spans="9:12" ht="15" x14ac:dyDescent="0.25">
      <c r="I27582"/>
      <c r="J27582"/>
      <c r="K27582"/>
      <c r="L27582"/>
    </row>
    <row r="27583" spans="9:12" ht="15" x14ac:dyDescent="0.25">
      <c r="I27583"/>
      <c r="J27583"/>
      <c r="K27583"/>
      <c r="L27583"/>
    </row>
    <row r="27584" spans="9:12" ht="15" x14ac:dyDescent="0.25">
      <c r="I27584"/>
      <c r="J27584"/>
      <c r="K27584"/>
      <c r="L27584"/>
    </row>
    <row r="27585" spans="9:12" ht="15" x14ac:dyDescent="0.25">
      <c r="I27585"/>
      <c r="J27585"/>
      <c r="K27585"/>
      <c r="L27585"/>
    </row>
    <row r="27586" spans="9:12" ht="15" x14ac:dyDescent="0.25">
      <c r="I27586"/>
      <c r="J27586"/>
      <c r="K27586"/>
      <c r="L27586"/>
    </row>
    <row r="27587" spans="9:12" ht="15" x14ac:dyDescent="0.25">
      <c r="I27587"/>
      <c r="J27587"/>
      <c r="K27587"/>
      <c r="L27587"/>
    </row>
    <row r="27588" spans="9:12" ht="15" x14ac:dyDescent="0.25">
      <c r="I27588"/>
      <c r="J27588"/>
      <c r="K27588"/>
      <c r="L27588"/>
    </row>
    <row r="27589" spans="9:12" ht="15" x14ac:dyDescent="0.25">
      <c r="I27589"/>
      <c r="J27589"/>
      <c r="K27589"/>
      <c r="L27589"/>
    </row>
    <row r="27590" spans="9:12" ht="15" x14ac:dyDescent="0.25">
      <c r="I27590"/>
      <c r="J27590"/>
      <c r="K27590"/>
      <c r="L27590"/>
    </row>
    <row r="27591" spans="9:12" ht="15" x14ac:dyDescent="0.25">
      <c r="I27591"/>
      <c r="J27591"/>
      <c r="K27591"/>
      <c r="L27591"/>
    </row>
    <row r="27592" spans="9:12" ht="15" x14ac:dyDescent="0.25">
      <c r="I27592"/>
      <c r="J27592"/>
      <c r="K27592"/>
      <c r="L27592"/>
    </row>
    <row r="27593" spans="9:12" ht="15" x14ac:dyDescent="0.25">
      <c r="I27593"/>
      <c r="J27593"/>
      <c r="K27593"/>
      <c r="L27593"/>
    </row>
    <row r="27594" spans="9:12" ht="15" x14ac:dyDescent="0.25">
      <c r="I27594"/>
      <c r="J27594"/>
      <c r="K27594"/>
      <c r="L27594"/>
    </row>
    <row r="27595" spans="9:12" ht="15" x14ac:dyDescent="0.25">
      <c r="I27595"/>
      <c r="J27595"/>
      <c r="K27595"/>
      <c r="L27595"/>
    </row>
    <row r="27596" spans="9:12" ht="15" x14ac:dyDescent="0.25">
      <c r="I27596"/>
      <c r="J27596"/>
      <c r="K27596"/>
      <c r="L27596"/>
    </row>
    <row r="27597" spans="9:12" ht="15" x14ac:dyDescent="0.25">
      <c r="I27597"/>
      <c r="J27597"/>
      <c r="K27597"/>
      <c r="L27597"/>
    </row>
    <row r="27598" spans="9:12" ht="15" x14ac:dyDescent="0.25">
      <c r="I27598"/>
      <c r="J27598"/>
      <c r="K27598"/>
      <c r="L27598"/>
    </row>
    <row r="27599" spans="9:12" ht="15" x14ac:dyDescent="0.25">
      <c r="I27599"/>
      <c r="J27599"/>
      <c r="K27599"/>
      <c r="L27599"/>
    </row>
    <row r="27600" spans="9:12" ht="15" x14ac:dyDescent="0.25">
      <c r="I27600"/>
      <c r="J27600"/>
      <c r="K27600"/>
      <c r="L27600"/>
    </row>
    <row r="27601" spans="9:12" ht="15" x14ac:dyDescent="0.25">
      <c r="I27601"/>
      <c r="J27601"/>
      <c r="K27601"/>
      <c r="L27601"/>
    </row>
    <row r="27602" spans="9:12" ht="15" x14ac:dyDescent="0.25">
      <c r="I27602"/>
      <c r="J27602"/>
      <c r="K27602"/>
      <c r="L27602"/>
    </row>
    <row r="27603" spans="9:12" ht="15" x14ac:dyDescent="0.25">
      <c r="I27603"/>
      <c r="J27603"/>
      <c r="K27603"/>
      <c r="L27603"/>
    </row>
    <row r="27604" spans="9:12" ht="15" x14ac:dyDescent="0.25">
      <c r="I27604"/>
      <c r="J27604"/>
      <c r="K27604"/>
      <c r="L27604"/>
    </row>
    <row r="27605" spans="9:12" ht="15" x14ac:dyDescent="0.25">
      <c r="I27605"/>
      <c r="J27605"/>
      <c r="K27605"/>
      <c r="L27605"/>
    </row>
    <row r="27606" spans="9:12" ht="15" x14ac:dyDescent="0.25">
      <c r="I27606"/>
      <c r="J27606"/>
      <c r="K27606"/>
      <c r="L27606"/>
    </row>
    <row r="27607" spans="9:12" ht="15" x14ac:dyDescent="0.25">
      <c r="I27607"/>
      <c r="J27607"/>
      <c r="K27607"/>
      <c r="L27607"/>
    </row>
    <row r="27608" spans="9:12" ht="15" x14ac:dyDescent="0.25">
      <c r="I27608"/>
      <c r="J27608"/>
      <c r="K27608"/>
      <c r="L27608"/>
    </row>
    <row r="27609" spans="9:12" ht="15" x14ac:dyDescent="0.25">
      <c r="I27609"/>
      <c r="J27609"/>
      <c r="K27609"/>
      <c r="L27609"/>
    </row>
    <row r="27610" spans="9:12" ht="15" x14ac:dyDescent="0.25">
      <c r="I27610"/>
      <c r="J27610"/>
      <c r="K27610"/>
      <c r="L27610"/>
    </row>
    <row r="27611" spans="9:12" ht="15" x14ac:dyDescent="0.25">
      <c r="I27611"/>
      <c r="J27611"/>
      <c r="K27611"/>
      <c r="L27611"/>
    </row>
    <row r="27612" spans="9:12" ht="15" x14ac:dyDescent="0.25">
      <c r="I27612"/>
      <c r="J27612"/>
      <c r="K27612"/>
      <c r="L27612"/>
    </row>
    <row r="27613" spans="9:12" ht="15" x14ac:dyDescent="0.25">
      <c r="I27613"/>
      <c r="J27613"/>
      <c r="K27613"/>
      <c r="L27613"/>
    </row>
    <row r="27614" spans="9:12" ht="15" x14ac:dyDescent="0.25">
      <c r="I27614"/>
      <c r="J27614"/>
      <c r="K27614"/>
      <c r="L27614"/>
    </row>
    <row r="27615" spans="9:12" ht="15" x14ac:dyDescent="0.25">
      <c r="I27615"/>
      <c r="J27615"/>
      <c r="K27615"/>
      <c r="L27615"/>
    </row>
    <row r="27616" spans="9:12" ht="15" x14ac:dyDescent="0.25">
      <c r="I27616"/>
      <c r="J27616"/>
      <c r="K27616"/>
      <c r="L27616"/>
    </row>
    <row r="27617" spans="9:12" ht="15" x14ac:dyDescent="0.25">
      <c r="I27617"/>
      <c r="J27617"/>
      <c r="K27617"/>
      <c r="L27617"/>
    </row>
    <row r="27618" spans="9:12" ht="15" x14ac:dyDescent="0.25">
      <c r="I27618"/>
      <c r="J27618"/>
      <c r="K27618"/>
      <c r="L27618"/>
    </row>
    <row r="27619" spans="9:12" ht="15" x14ac:dyDescent="0.25">
      <c r="I27619"/>
      <c r="J27619"/>
      <c r="K27619"/>
      <c r="L27619"/>
    </row>
    <row r="27620" spans="9:12" ht="15" x14ac:dyDescent="0.25">
      <c r="I27620"/>
      <c r="J27620"/>
      <c r="K27620"/>
      <c r="L27620"/>
    </row>
    <row r="27621" spans="9:12" ht="15" x14ac:dyDescent="0.25">
      <c r="I27621"/>
      <c r="J27621"/>
      <c r="K27621"/>
      <c r="L27621"/>
    </row>
    <row r="27622" spans="9:12" ht="15" x14ac:dyDescent="0.25">
      <c r="I27622"/>
      <c r="J27622"/>
      <c r="K27622"/>
      <c r="L27622"/>
    </row>
    <row r="27623" spans="9:12" ht="15" x14ac:dyDescent="0.25">
      <c r="I27623"/>
      <c r="J27623"/>
      <c r="K27623"/>
      <c r="L27623"/>
    </row>
    <row r="27624" spans="9:12" ht="15" x14ac:dyDescent="0.25">
      <c r="I27624"/>
      <c r="J27624"/>
      <c r="K27624"/>
      <c r="L27624"/>
    </row>
    <row r="27625" spans="9:12" ht="15" x14ac:dyDescent="0.25">
      <c r="I27625"/>
      <c r="J27625"/>
      <c r="K27625"/>
      <c r="L27625"/>
    </row>
    <row r="27626" spans="9:12" ht="15" x14ac:dyDescent="0.25">
      <c r="I27626"/>
      <c r="J27626"/>
      <c r="K27626"/>
      <c r="L27626"/>
    </row>
    <row r="27627" spans="9:12" ht="15" x14ac:dyDescent="0.25">
      <c r="I27627"/>
      <c r="J27627"/>
      <c r="K27627"/>
      <c r="L27627"/>
    </row>
    <row r="27628" spans="9:12" ht="15" x14ac:dyDescent="0.25">
      <c r="I27628"/>
      <c r="J27628"/>
      <c r="K27628"/>
      <c r="L27628"/>
    </row>
    <row r="27629" spans="9:12" ht="15" x14ac:dyDescent="0.25">
      <c r="I27629"/>
      <c r="J27629"/>
      <c r="K27629"/>
      <c r="L27629"/>
    </row>
    <row r="27630" spans="9:12" ht="15" x14ac:dyDescent="0.25">
      <c r="I27630"/>
      <c r="J27630"/>
      <c r="K27630"/>
      <c r="L27630"/>
    </row>
    <row r="27631" spans="9:12" ht="15" x14ac:dyDescent="0.25">
      <c r="I27631"/>
      <c r="J27631"/>
      <c r="K27631"/>
      <c r="L27631"/>
    </row>
    <row r="27632" spans="9:12" ht="15" x14ac:dyDescent="0.25">
      <c r="I27632"/>
      <c r="J27632"/>
      <c r="K27632"/>
      <c r="L27632"/>
    </row>
    <row r="27633" spans="9:12" ht="15" x14ac:dyDescent="0.25">
      <c r="I27633"/>
      <c r="J27633"/>
      <c r="K27633"/>
      <c r="L27633"/>
    </row>
    <row r="27634" spans="9:12" ht="15" x14ac:dyDescent="0.25">
      <c r="I27634"/>
      <c r="J27634"/>
      <c r="K27634"/>
      <c r="L27634"/>
    </row>
    <row r="27635" spans="9:12" ht="15" x14ac:dyDescent="0.25">
      <c r="I27635"/>
      <c r="J27635"/>
      <c r="K27635"/>
      <c r="L27635"/>
    </row>
    <row r="27636" spans="9:12" ht="15" x14ac:dyDescent="0.25">
      <c r="I27636"/>
      <c r="J27636"/>
      <c r="K27636"/>
      <c r="L27636"/>
    </row>
    <row r="27637" spans="9:12" ht="15" x14ac:dyDescent="0.25">
      <c r="I27637"/>
      <c r="J27637"/>
      <c r="K27637"/>
      <c r="L27637"/>
    </row>
    <row r="27638" spans="9:12" ht="15" x14ac:dyDescent="0.25">
      <c r="I27638"/>
      <c r="J27638"/>
      <c r="K27638"/>
      <c r="L27638"/>
    </row>
    <row r="27639" spans="9:12" ht="15" x14ac:dyDescent="0.25">
      <c r="I27639"/>
      <c r="J27639"/>
      <c r="K27639"/>
      <c r="L27639"/>
    </row>
    <row r="27640" spans="9:12" ht="15" x14ac:dyDescent="0.25">
      <c r="I27640"/>
      <c r="J27640"/>
      <c r="K27640"/>
      <c r="L27640"/>
    </row>
    <row r="27641" spans="9:12" ht="15" x14ac:dyDescent="0.25">
      <c r="I27641"/>
      <c r="J27641"/>
      <c r="K27641"/>
      <c r="L27641"/>
    </row>
    <row r="27642" spans="9:12" ht="15" x14ac:dyDescent="0.25">
      <c r="I27642"/>
      <c r="J27642"/>
      <c r="K27642"/>
      <c r="L27642"/>
    </row>
    <row r="27643" spans="9:12" ht="15" x14ac:dyDescent="0.25">
      <c r="I27643"/>
      <c r="J27643"/>
      <c r="K27643"/>
      <c r="L27643"/>
    </row>
    <row r="27644" spans="9:12" ht="15" x14ac:dyDescent="0.25">
      <c r="I27644"/>
      <c r="J27644"/>
      <c r="K27644"/>
      <c r="L27644"/>
    </row>
    <row r="27645" spans="9:12" ht="15" x14ac:dyDescent="0.25">
      <c r="I27645"/>
      <c r="J27645"/>
      <c r="K27645"/>
      <c r="L27645"/>
    </row>
    <row r="27646" spans="9:12" ht="15" x14ac:dyDescent="0.25">
      <c r="I27646"/>
      <c r="J27646"/>
      <c r="K27646"/>
      <c r="L27646"/>
    </row>
    <row r="27647" spans="9:12" ht="15" x14ac:dyDescent="0.25">
      <c r="I27647"/>
      <c r="J27647"/>
      <c r="K27647"/>
      <c r="L27647"/>
    </row>
    <row r="27648" spans="9:12" ht="15" x14ac:dyDescent="0.25">
      <c r="I27648"/>
      <c r="J27648"/>
      <c r="K27648"/>
      <c r="L27648"/>
    </row>
    <row r="27649" spans="9:12" ht="15" x14ac:dyDescent="0.25">
      <c r="I27649"/>
      <c r="J27649"/>
      <c r="K27649"/>
      <c r="L27649"/>
    </row>
    <row r="27650" spans="9:12" ht="15" x14ac:dyDescent="0.25">
      <c r="I27650"/>
      <c r="J27650"/>
      <c r="K27650"/>
      <c r="L27650"/>
    </row>
    <row r="27651" spans="9:12" ht="15" x14ac:dyDescent="0.25">
      <c r="I27651"/>
      <c r="J27651"/>
      <c r="K27651"/>
      <c r="L27651"/>
    </row>
    <row r="27652" spans="9:12" ht="15" x14ac:dyDescent="0.25">
      <c r="I27652"/>
      <c r="J27652"/>
      <c r="K27652"/>
      <c r="L27652"/>
    </row>
    <row r="27653" spans="9:12" ht="15" x14ac:dyDescent="0.25">
      <c r="I27653"/>
      <c r="J27653"/>
      <c r="K27653"/>
      <c r="L27653"/>
    </row>
    <row r="27654" spans="9:12" ht="15" x14ac:dyDescent="0.25">
      <c r="I27654"/>
      <c r="J27654"/>
      <c r="K27654"/>
      <c r="L27654"/>
    </row>
    <row r="27655" spans="9:12" ht="15" x14ac:dyDescent="0.25">
      <c r="I27655"/>
      <c r="J27655"/>
      <c r="K27655"/>
      <c r="L27655"/>
    </row>
    <row r="27656" spans="9:12" ht="15" x14ac:dyDescent="0.25">
      <c r="I27656"/>
      <c r="J27656"/>
      <c r="K27656"/>
      <c r="L27656"/>
    </row>
    <row r="27657" spans="9:12" ht="15" x14ac:dyDescent="0.25">
      <c r="I27657"/>
      <c r="J27657"/>
      <c r="K27657"/>
      <c r="L27657"/>
    </row>
    <row r="27658" spans="9:12" ht="15" x14ac:dyDescent="0.25">
      <c r="I27658"/>
      <c r="J27658"/>
      <c r="K27658"/>
      <c r="L27658"/>
    </row>
    <row r="27659" spans="9:12" ht="15" x14ac:dyDescent="0.25">
      <c r="I27659"/>
      <c r="J27659"/>
      <c r="K27659"/>
      <c r="L27659"/>
    </row>
    <row r="27660" spans="9:12" ht="15" x14ac:dyDescent="0.25">
      <c r="I27660"/>
      <c r="J27660"/>
      <c r="K27660"/>
      <c r="L27660"/>
    </row>
    <row r="27661" spans="9:12" ht="15" x14ac:dyDescent="0.25">
      <c r="I27661"/>
      <c r="J27661"/>
      <c r="K27661"/>
      <c r="L27661"/>
    </row>
    <row r="27662" spans="9:12" ht="15" x14ac:dyDescent="0.25">
      <c r="I27662"/>
      <c r="J27662"/>
      <c r="K27662"/>
      <c r="L27662"/>
    </row>
    <row r="27663" spans="9:12" ht="15" x14ac:dyDescent="0.25">
      <c r="I27663"/>
      <c r="J27663"/>
      <c r="K27663"/>
      <c r="L27663"/>
    </row>
    <row r="27664" spans="9:12" ht="15" x14ac:dyDescent="0.25">
      <c r="I27664"/>
      <c r="J27664"/>
      <c r="K27664"/>
      <c r="L27664"/>
    </row>
    <row r="27665" spans="9:12" ht="15" x14ac:dyDescent="0.25">
      <c r="I27665"/>
      <c r="J27665"/>
      <c r="K27665"/>
      <c r="L27665"/>
    </row>
    <row r="27666" spans="9:12" ht="15" x14ac:dyDescent="0.25">
      <c r="I27666"/>
      <c r="J27666"/>
      <c r="K27666"/>
      <c r="L27666"/>
    </row>
    <row r="27667" spans="9:12" ht="15" x14ac:dyDescent="0.25">
      <c r="I27667"/>
      <c r="J27667"/>
      <c r="K27667"/>
      <c r="L27667"/>
    </row>
    <row r="27668" spans="9:12" ht="15" x14ac:dyDescent="0.25">
      <c r="I27668"/>
      <c r="J27668"/>
      <c r="K27668"/>
      <c r="L27668"/>
    </row>
    <row r="27669" spans="9:12" ht="15" x14ac:dyDescent="0.25">
      <c r="I27669"/>
      <c r="J27669"/>
      <c r="K27669"/>
      <c r="L27669"/>
    </row>
    <row r="27670" spans="9:12" ht="15" x14ac:dyDescent="0.25">
      <c r="I27670"/>
      <c r="J27670"/>
      <c r="K27670"/>
      <c r="L27670"/>
    </row>
    <row r="27671" spans="9:12" ht="15" x14ac:dyDescent="0.25">
      <c r="I27671"/>
      <c r="J27671"/>
      <c r="K27671"/>
      <c r="L27671"/>
    </row>
    <row r="27672" spans="9:12" ht="15" x14ac:dyDescent="0.25">
      <c r="I27672"/>
      <c r="J27672"/>
      <c r="K27672"/>
      <c r="L27672"/>
    </row>
    <row r="27673" spans="9:12" ht="15" x14ac:dyDescent="0.25">
      <c r="I27673"/>
      <c r="J27673"/>
      <c r="K27673"/>
      <c r="L27673"/>
    </row>
    <row r="27674" spans="9:12" ht="15" x14ac:dyDescent="0.25">
      <c r="I27674"/>
      <c r="J27674"/>
      <c r="K27674"/>
      <c r="L27674"/>
    </row>
    <row r="27675" spans="9:12" ht="15" x14ac:dyDescent="0.25">
      <c r="I27675"/>
      <c r="J27675"/>
      <c r="K27675"/>
      <c r="L27675"/>
    </row>
    <row r="27676" spans="9:12" ht="15" x14ac:dyDescent="0.25">
      <c r="I27676"/>
      <c r="J27676"/>
      <c r="K27676"/>
      <c r="L27676"/>
    </row>
    <row r="27677" spans="9:12" ht="15" x14ac:dyDescent="0.25">
      <c r="I27677"/>
      <c r="J27677"/>
      <c r="K27677"/>
      <c r="L27677"/>
    </row>
    <row r="27678" spans="9:12" ht="15" x14ac:dyDescent="0.25">
      <c r="I27678"/>
      <c r="J27678"/>
      <c r="K27678"/>
      <c r="L27678"/>
    </row>
    <row r="27679" spans="9:12" ht="15" x14ac:dyDescent="0.25">
      <c r="I27679"/>
      <c r="J27679"/>
      <c r="K27679"/>
      <c r="L27679"/>
    </row>
    <row r="27680" spans="9:12" ht="15" x14ac:dyDescent="0.25">
      <c r="I27680"/>
      <c r="J27680"/>
      <c r="K27680"/>
      <c r="L27680"/>
    </row>
    <row r="27681" spans="9:12" ht="15" x14ac:dyDescent="0.25">
      <c r="I27681"/>
      <c r="J27681"/>
      <c r="K27681"/>
      <c r="L27681"/>
    </row>
    <row r="27682" spans="9:12" ht="15" x14ac:dyDescent="0.25">
      <c r="I27682"/>
      <c r="J27682"/>
      <c r="K27682"/>
      <c r="L27682"/>
    </row>
    <row r="27683" spans="9:12" ht="15" x14ac:dyDescent="0.25">
      <c r="I27683"/>
      <c r="J27683"/>
      <c r="K27683"/>
      <c r="L27683"/>
    </row>
    <row r="27684" spans="9:12" ht="15" x14ac:dyDescent="0.25">
      <c r="I27684"/>
      <c r="J27684"/>
      <c r="K27684"/>
      <c r="L27684"/>
    </row>
    <row r="27685" spans="9:12" ht="15" x14ac:dyDescent="0.25">
      <c r="I27685"/>
      <c r="J27685"/>
      <c r="K27685"/>
      <c r="L27685"/>
    </row>
    <row r="27686" spans="9:12" ht="15" x14ac:dyDescent="0.25">
      <c r="I27686"/>
      <c r="J27686"/>
      <c r="K27686"/>
      <c r="L27686"/>
    </row>
    <row r="27687" spans="9:12" ht="15" x14ac:dyDescent="0.25">
      <c r="I27687"/>
      <c r="J27687"/>
      <c r="K27687"/>
      <c r="L27687"/>
    </row>
    <row r="27688" spans="9:12" ht="15" x14ac:dyDescent="0.25">
      <c r="I27688"/>
      <c r="J27688"/>
      <c r="K27688"/>
      <c r="L27688"/>
    </row>
    <row r="27689" spans="9:12" ht="15" x14ac:dyDescent="0.25">
      <c r="I27689"/>
      <c r="J27689"/>
      <c r="K27689"/>
      <c r="L27689"/>
    </row>
    <row r="27690" spans="9:12" ht="15" x14ac:dyDescent="0.25">
      <c r="I27690"/>
      <c r="J27690"/>
      <c r="K27690"/>
      <c r="L27690"/>
    </row>
    <row r="27691" spans="9:12" ht="15" x14ac:dyDescent="0.25">
      <c r="I27691"/>
      <c r="J27691"/>
      <c r="K27691"/>
      <c r="L27691"/>
    </row>
    <row r="27692" spans="9:12" ht="15" x14ac:dyDescent="0.25">
      <c r="I27692"/>
      <c r="J27692"/>
      <c r="K27692"/>
      <c r="L27692"/>
    </row>
    <row r="27693" spans="9:12" ht="15" x14ac:dyDescent="0.25">
      <c r="I27693"/>
      <c r="J27693"/>
      <c r="K27693"/>
      <c r="L27693"/>
    </row>
    <row r="27694" spans="9:12" ht="15" x14ac:dyDescent="0.25">
      <c r="I27694"/>
      <c r="J27694"/>
      <c r="K27694"/>
      <c r="L27694"/>
    </row>
    <row r="27695" spans="9:12" ht="15" x14ac:dyDescent="0.25">
      <c r="I27695"/>
      <c r="J27695"/>
      <c r="K27695"/>
      <c r="L27695"/>
    </row>
    <row r="27696" spans="9:12" ht="15" x14ac:dyDescent="0.25">
      <c r="I27696"/>
      <c r="J27696"/>
      <c r="K27696"/>
      <c r="L27696"/>
    </row>
    <row r="27697" spans="9:12" ht="15" x14ac:dyDescent="0.25">
      <c r="I27697"/>
      <c r="J27697"/>
      <c r="K27697"/>
      <c r="L27697"/>
    </row>
    <row r="27698" spans="9:12" ht="15" x14ac:dyDescent="0.25">
      <c r="I27698"/>
      <c r="J27698"/>
      <c r="K27698"/>
      <c r="L27698"/>
    </row>
    <row r="27699" spans="9:12" ht="15" x14ac:dyDescent="0.25">
      <c r="I27699"/>
      <c r="J27699"/>
      <c r="K27699"/>
      <c r="L27699"/>
    </row>
    <row r="27700" spans="9:12" ht="15" x14ac:dyDescent="0.25">
      <c r="I27700"/>
      <c r="J27700"/>
      <c r="K27700"/>
      <c r="L27700"/>
    </row>
    <row r="27701" spans="9:12" ht="15" x14ac:dyDescent="0.25">
      <c r="I27701"/>
      <c r="J27701"/>
      <c r="K27701"/>
      <c r="L27701"/>
    </row>
    <row r="27702" spans="9:12" ht="15" x14ac:dyDescent="0.25">
      <c r="I27702"/>
      <c r="J27702"/>
      <c r="K27702"/>
      <c r="L27702"/>
    </row>
    <row r="27703" spans="9:12" ht="15" x14ac:dyDescent="0.25">
      <c r="I27703"/>
      <c r="J27703"/>
      <c r="K27703"/>
      <c r="L27703"/>
    </row>
    <row r="27704" spans="9:12" ht="15" x14ac:dyDescent="0.25">
      <c r="I27704"/>
      <c r="J27704"/>
      <c r="K27704"/>
      <c r="L27704"/>
    </row>
    <row r="27705" spans="9:12" ht="15" x14ac:dyDescent="0.25">
      <c r="I27705"/>
      <c r="J27705"/>
      <c r="K27705"/>
      <c r="L27705"/>
    </row>
    <row r="27706" spans="9:12" ht="15" x14ac:dyDescent="0.25">
      <c r="I27706"/>
      <c r="J27706"/>
      <c r="K27706"/>
      <c r="L27706"/>
    </row>
    <row r="27707" spans="9:12" ht="15" x14ac:dyDescent="0.25">
      <c r="I27707"/>
      <c r="J27707"/>
      <c r="K27707"/>
      <c r="L27707"/>
    </row>
    <row r="27708" spans="9:12" ht="15" x14ac:dyDescent="0.25">
      <c r="I27708"/>
      <c r="J27708"/>
      <c r="K27708"/>
      <c r="L27708"/>
    </row>
    <row r="27709" spans="9:12" ht="15" x14ac:dyDescent="0.25">
      <c r="I27709"/>
      <c r="J27709"/>
      <c r="K27709"/>
      <c r="L27709"/>
    </row>
    <row r="27710" spans="9:12" ht="15" x14ac:dyDescent="0.25">
      <c r="I27710"/>
      <c r="J27710"/>
      <c r="K27710"/>
      <c r="L27710"/>
    </row>
    <row r="27711" spans="9:12" ht="15" x14ac:dyDescent="0.25">
      <c r="I27711"/>
      <c r="J27711"/>
      <c r="K27711"/>
      <c r="L27711"/>
    </row>
    <row r="27712" spans="9:12" ht="15" x14ac:dyDescent="0.25">
      <c r="I27712"/>
      <c r="J27712"/>
      <c r="K27712"/>
      <c r="L27712"/>
    </row>
    <row r="27713" spans="9:12" ht="15" x14ac:dyDescent="0.25">
      <c r="I27713"/>
      <c r="J27713"/>
      <c r="K27713"/>
      <c r="L27713"/>
    </row>
    <row r="27714" spans="9:12" ht="15" x14ac:dyDescent="0.25">
      <c r="I27714"/>
      <c r="J27714"/>
      <c r="K27714"/>
      <c r="L27714"/>
    </row>
    <row r="27715" spans="9:12" ht="15" x14ac:dyDescent="0.25">
      <c r="I27715"/>
      <c r="J27715"/>
      <c r="K27715"/>
      <c r="L27715"/>
    </row>
    <row r="27716" spans="9:12" ht="15" x14ac:dyDescent="0.25">
      <c r="I27716"/>
      <c r="J27716"/>
      <c r="K27716"/>
      <c r="L27716"/>
    </row>
    <row r="27717" spans="9:12" ht="15" x14ac:dyDescent="0.25">
      <c r="I27717"/>
      <c r="J27717"/>
      <c r="K27717"/>
      <c r="L27717"/>
    </row>
    <row r="27718" spans="9:12" ht="15" x14ac:dyDescent="0.25">
      <c r="I27718"/>
      <c r="J27718"/>
      <c r="K27718"/>
      <c r="L27718"/>
    </row>
    <row r="27719" spans="9:12" ht="15" x14ac:dyDescent="0.25">
      <c r="I27719"/>
      <c r="J27719"/>
      <c r="K27719"/>
      <c r="L27719"/>
    </row>
    <row r="27720" spans="9:12" ht="15" x14ac:dyDescent="0.25">
      <c r="I27720"/>
      <c r="J27720"/>
      <c r="K27720"/>
      <c r="L27720"/>
    </row>
    <row r="27721" spans="9:12" ht="15" x14ac:dyDescent="0.25">
      <c r="I27721"/>
      <c r="J27721"/>
      <c r="K27721"/>
      <c r="L27721"/>
    </row>
    <row r="27722" spans="9:12" ht="15" x14ac:dyDescent="0.25">
      <c r="I27722"/>
      <c r="J27722"/>
      <c r="K27722"/>
      <c r="L27722"/>
    </row>
    <row r="27723" spans="9:12" ht="15" x14ac:dyDescent="0.25">
      <c r="I27723"/>
      <c r="J27723"/>
      <c r="K27723"/>
      <c r="L27723"/>
    </row>
    <row r="27724" spans="9:12" ht="15" x14ac:dyDescent="0.25">
      <c r="I27724"/>
      <c r="J27724"/>
      <c r="K27724"/>
      <c r="L27724"/>
    </row>
    <row r="27725" spans="9:12" ht="15" x14ac:dyDescent="0.25">
      <c r="I27725"/>
      <c r="J27725"/>
      <c r="K27725"/>
      <c r="L27725"/>
    </row>
    <row r="27726" spans="9:12" ht="15" x14ac:dyDescent="0.25">
      <c r="I27726"/>
      <c r="J27726"/>
      <c r="K27726"/>
      <c r="L27726"/>
    </row>
    <row r="27727" spans="9:12" ht="15" x14ac:dyDescent="0.25">
      <c r="I27727"/>
      <c r="J27727"/>
      <c r="K27727"/>
      <c r="L27727"/>
    </row>
    <row r="27728" spans="9:12" ht="15" x14ac:dyDescent="0.25">
      <c r="I27728"/>
      <c r="J27728"/>
      <c r="K27728"/>
      <c r="L27728"/>
    </row>
    <row r="27729" spans="9:12" ht="15" x14ac:dyDescent="0.25">
      <c r="I27729"/>
      <c r="J27729"/>
      <c r="K27729"/>
      <c r="L27729"/>
    </row>
    <row r="27730" spans="9:12" ht="15" x14ac:dyDescent="0.25">
      <c r="I27730"/>
      <c r="J27730"/>
      <c r="K27730"/>
      <c r="L27730"/>
    </row>
    <row r="27731" spans="9:12" ht="15" x14ac:dyDescent="0.25">
      <c r="I27731"/>
      <c r="J27731"/>
      <c r="K27731"/>
      <c r="L27731"/>
    </row>
    <row r="27732" spans="9:12" ht="15" x14ac:dyDescent="0.25">
      <c r="I27732"/>
      <c r="J27732"/>
      <c r="K27732"/>
      <c r="L27732"/>
    </row>
    <row r="27733" spans="9:12" ht="15" x14ac:dyDescent="0.25">
      <c r="I27733"/>
      <c r="J27733"/>
      <c r="K27733"/>
      <c r="L27733"/>
    </row>
    <row r="27734" spans="9:12" ht="15" x14ac:dyDescent="0.25">
      <c r="I27734"/>
      <c r="J27734"/>
      <c r="K27734"/>
      <c r="L27734"/>
    </row>
    <row r="27735" spans="9:12" ht="15" x14ac:dyDescent="0.25">
      <c r="I27735"/>
      <c r="J27735"/>
      <c r="K27735"/>
      <c r="L27735"/>
    </row>
    <row r="27736" spans="9:12" ht="15" x14ac:dyDescent="0.25">
      <c r="I27736"/>
      <c r="J27736"/>
      <c r="K27736"/>
      <c r="L27736"/>
    </row>
    <row r="27737" spans="9:12" ht="15" x14ac:dyDescent="0.25">
      <c r="I27737"/>
      <c r="J27737"/>
      <c r="K27737"/>
      <c r="L27737"/>
    </row>
    <row r="27738" spans="9:12" ht="15" x14ac:dyDescent="0.25">
      <c r="I27738"/>
      <c r="J27738"/>
      <c r="K27738"/>
      <c r="L27738"/>
    </row>
    <row r="27739" spans="9:12" ht="15" x14ac:dyDescent="0.25">
      <c r="I27739"/>
      <c r="J27739"/>
      <c r="K27739"/>
      <c r="L27739"/>
    </row>
    <row r="27740" spans="9:12" ht="15" x14ac:dyDescent="0.25">
      <c r="I27740"/>
      <c r="J27740"/>
      <c r="K27740"/>
      <c r="L27740"/>
    </row>
    <row r="27741" spans="9:12" ht="15" x14ac:dyDescent="0.25">
      <c r="I27741"/>
      <c r="J27741"/>
      <c r="K27741"/>
      <c r="L27741"/>
    </row>
    <row r="27742" spans="9:12" ht="15" x14ac:dyDescent="0.25">
      <c r="I27742"/>
      <c r="J27742"/>
      <c r="K27742"/>
      <c r="L27742"/>
    </row>
    <row r="27743" spans="9:12" ht="15" x14ac:dyDescent="0.25">
      <c r="I27743"/>
      <c r="J27743"/>
      <c r="K27743"/>
      <c r="L27743"/>
    </row>
    <row r="27744" spans="9:12" ht="15" x14ac:dyDescent="0.25">
      <c r="I27744"/>
      <c r="J27744"/>
      <c r="K27744"/>
      <c r="L27744"/>
    </row>
    <row r="27745" spans="9:12" ht="15" x14ac:dyDescent="0.25">
      <c r="I27745"/>
      <c r="J27745"/>
      <c r="K27745"/>
      <c r="L27745"/>
    </row>
    <row r="27746" spans="9:12" ht="15" x14ac:dyDescent="0.25">
      <c r="I27746"/>
      <c r="J27746"/>
      <c r="K27746"/>
      <c r="L27746"/>
    </row>
    <row r="27747" spans="9:12" ht="15" x14ac:dyDescent="0.25">
      <c r="I27747"/>
      <c r="J27747"/>
      <c r="K27747"/>
      <c r="L27747"/>
    </row>
    <row r="27748" spans="9:12" ht="15" x14ac:dyDescent="0.25">
      <c r="I27748"/>
      <c r="J27748"/>
      <c r="K27748"/>
      <c r="L27748"/>
    </row>
    <row r="27749" spans="9:12" ht="15" x14ac:dyDescent="0.25">
      <c r="I27749"/>
      <c r="J27749"/>
      <c r="K27749"/>
      <c r="L27749"/>
    </row>
    <row r="27750" spans="9:12" ht="15" x14ac:dyDescent="0.25">
      <c r="I27750"/>
      <c r="J27750"/>
      <c r="K27750"/>
      <c r="L27750"/>
    </row>
    <row r="27751" spans="9:12" ht="15" x14ac:dyDescent="0.25">
      <c r="I27751"/>
      <c r="J27751"/>
      <c r="K27751"/>
      <c r="L27751"/>
    </row>
    <row r="27752" spans="9:12" ht="15" x14ac:dyDescent="0.25">
      <c r="I27752"/>
      <c r="J27752"/>
      <c r="K27752"/>
      <c r="L27752"/>
    </row>
    <row r="27753" spans="9:12" ht="15" x14ac:dyDescent="0.25">
      <c r="I27753"/>
      <c r="J27753"/>
      <c r="K27753"/>
      <c r="L27753"/>
    </row>
    <row r="27754" spans="9:12" ht="15" x14ac:dyDescent="0.25">
      <c r="I27754"/>
      <c r="J27754"/>
      <c r="K27754"/>
      <c r="L27754"/>
    </row>
    <row r="27755" spans="9:12" ht="15" x14ac:dyDescent="0.25">
      <c r="I27755"/>
      <c r="J27755"/>
      <c r="K27755"/>
      <c r="L27755"/>
    </row>
    <row r="27756" spans="9:12" ht="15" x14ac:dyDescent="0.25">
      <c r="I27756"/>
      <c r="J27756"/>
      <c r="K27756"/>
      <c r="L27756"/>
    </row>
    <row r="27757" spans="9:12" ht="15" x14ac:dyDescent="0.25">
      <c r="I27757"/>
      <c r="J27757"/>
      <c r="K27757"/>
      <c r="L27757"/>
    </row>
    <row r="27758" spans="9:12" ht="15" x14ac:dyDescent="0.25">
      <c r="I27758"/>
      <c r="J27758"/>
      <c r="K27758"/>
      <c r="L27758"/>
    </row>
    <row r="27759" spans="9:12" ht="15" x14ac:dyDescent="0.25">
      <c r="I27759"/>
      <c r="J27759"/>
      <c r="K27759"/>
      <c r="L27759"/>
    </row>
    <row r="27760" spans="9:12" ht="15" x14ac:dyDescent="0.25">
      <c r="I27760"/>
      <c r="J27760"/>
      <c r="K27760"/>
      <c r="L27760"/>
    </row>
    <row r="27761" spans="9:12" ht="15" x14ac:dyDescent="0.25">
      <c r="I27761"/>
      <c r="J27761"/>
      <c r="K27761"/>
      <c r="L27761"/>
    </row>
    <row r="27762" spans="9:12" ht="15" x14ac:dyDescent="0.25">
      <c r="I27762"/>
      <c r="J27762"/>
      <c r="K27762"/>
      <c r="L27762"/>
    </row>
    <row r="27763" spans="9:12" ht="15" x14ac:dyDescent="0.25">
      <c r="I27763"/>
      <c r="J27763"/>
      <c r="K27763"/>
      <c r="L27763"/>
    </row>
    <row r="27764" spans="9:12" ht="15" x14ac:dyDescent="0.25">
      <c r="I27764"/>
      <c r="J27764"/>
      <c r="K27764"/>
      <c r="L27764"/>
    </row>
    <row r="27765" spans="9:12" ht="15" x14ac:dyDescent="0.25">
      <c r="I27765"/>
      <c r="J27765"/>
      <c r="K27765"/>
      <c r="L27765"/>
    </row>
    <row r="27766" spans="9:12" ht="15" x14ac:dyDescent="0.25">
      <c r="I27766"/>
      <c r="J27766"/>
      <c r="K27766"/>
      <c r="L27766"/>
    </row>
    <row r="27767" spans="9:12" ht="15" x14ac:dyDescent="0.25">
      <c r="I27767"/>
      <c r="J27767"/>
      <c r="K27767"/>
      <c r="L27767"/>
    </row>
    <row r="27768" spans="9:12" ht="15" x14ac:dyDescent="0.25">
      <c r="I27768"/>
      <c r="J27768"/>
      <c r="K27768"/>
      <c r="L27768"/>
    </row>
    <row r="27769" spans="9:12" ht="15" x14ac:dyDescent="0.25">
      <c r="I27769"/>
      <c r="J27769"/>
      <c r="K27769"/>
      <c r="L27769"/>
    </row>
    <row r="27770" spans="9:12" ht="15" x14ac:dyDescent="0.25">
      <c r="I27770"/>
      <c r="J27770"/>
      <c r="K27770"/>
      <c r="L27770"/>
    </row>
    <row r="27771" spans="9:12" ht="15" x14ac:dyDescent="0.25">
      <c r="I27771"/>
      <c r="J27771"/>
      <c r="K27771"/>
      <c r="L27771"/>
    </row>
    <row r="27772" spans="9:12" ht="15" x14ac:dyDescent="0.25">
      <c r="I27772"/>
      <c r="J27772"/>
      <c r="K27772"/>
      <c r="L27772"/>
    </row>
    <row r="27773" spans="9:12" ht="15" x14ac:dyDescent="0.25">
      <c r="I27773"/>
      <c r="J27773"/>
      <c r="K27773"/>
      <c r="L27773"/>
    </row>
    <row r="27774" spans="9:12" ht="15" x14ac:dyDescent="0.25">
      <c r="I27774"/>
      <c r="J27774"/>
      <c r="K27774"/>
      <c r="L27774"/>
    </row>
    <row r="27775" spans="9:12" ht="15" x14ac:dyDescent="0.25">
      <c r="I27775"/>
      <c r="J27775"/>
      <c r="K27775"/>
      <c r="L27775"/>
    </row>
    <row r="27776" spans="9:12" ht="15" x14ac:dyDescent="0.25">
      <c r="I27776"/>
      <c r="J27776"/>
      <c r="K27776"/>
      <c r="L27776"/>
    </row>
    <row r="27777" spans="9:12" ht="15" x14ac:dyDescent="0.25">
      <c r="I27777"/>
      <c r="J27777"/>
      <c r="K27777"/>
      <c r="L27777"/>
    </row>
    <row r="27778" spans="9:12" ht="15" x14ac:dyDescent="0.25">
      <c r="I27778"/>
      <c r="J27778"/>
      <c r="K27778"/>
      <c r="L27778"/>
    </row>
    <row r="27779" spans="9:12" ht="15" x14ac:dyDescent="0.25">
      <c r="I27779"/>
      <c r="J27779"/>
      <c r="K27779"/>
      <c r="L27779"/>
    </row>
    <row r="27780" spans="9:12" ht="15" x14ac:dyDescent="0.25">
      <c r="I27780"/>
      <c r="J27780"/>
      <c r="K27780"/>
      <c r="L27780"/>
    </row>
    <row r="27781" spans="9:12" ht="15" x14ac:dyDescent="0.25">
      <c r="I27781"/>
      <c r="J27781"/>
      <c r="K27781"/>
      <c r="L27781"/>
    </row>
    <row r="27782" spans="9:12" ht="15" x14ac:dyDescent="0.25">
      <c r="I27782"/>
      <c r="J27782"/>
      <c r="K27782"/>
      <c r="L27782"/>
    </row>
    <row r="27783" spans="9:12" ht="15" x14ac:dyDescent="0.25">
      <c r="I27783"/>
      <c r="J27783"/>
      <c r="K27783"/>
      <c r="L27783"/>
    </row>
    <row r="27784" spans="9:12" ht="15" x14ac:dyDescent="0.25">
      <c r="I27784"/>
      <c r="J27784"/>
      <c r="K27784"/>
      <c r="L27784"/>
    </row>
    <row r="27785" spans="9:12" ht="15" x14ac:dyDescent="0.25">
      <c r="I27785"/>
      <c r="J27785"/>
      <c r="K27785"/>
      <c r="L27785"/>
    </row>
    <row r="27786" spans="9:12" ht="15" x14ac:dyDescent="0.25">
      <c r="I27786"/>
      <c r="J27786"/>
      <c r="K27786"/>
      <c r="L27786"/>
    </row>
    <row r="27787" spans="9:12" ht="15" x14ac:dyDescent="0.25">
      <c r="I27787"/>
      <c r="J27787"/>
      <c r="K27787"/>
      <c r="L27787"/>
    </row>
    <row r="27788" spans="9:12" ht="15" x14ac:dyDescent="0.25">
      <c r="I27788"/>
      <c r="J27788"/>
      <c r="K27788"/>
      <c r="L27788"/>
    </row>
    <row r="27789" spans="9:12" ht="15" x14ac:dyDescent="0.25">
      <c r="I27789"/>
      <c r="J27789"/>
      <c r="K27789"/>
      <c r="L27789"/>
    </row>
    <row r="27790" spans="9:12" ht="15" x14ac:dyDescent="0.25">
      <c r="I27790"/>
      <c r="J27790"/>
      <c r="K27790"/>
      <c r="L27790"/>
    </row>
    <row r="27791" spans="9:12" ht="15" x14ac:dyDescent="0.25">
      <c r="I27791"/>
      <c r="J27791"/>
      <c r="K27791"/>
      <c r="L27791"/>
    </row>
    <row r="27792" spans="9:12" ht="15" x14ac:dyDescent="0.25">
      <c r="I27792"/>
      <c r="J27792"/>
      <c r="K27792"/>
      <c r="L27792"/>
    </row>
    <row r="27793" spans="9:12" ht="15" x14ac:dyDescent="0.25">
      <c r="I27793"/>
      <c r="J27793"/>
      <c r="K27793"/>
      <c r="L27793"/>
    </row>
    <row r="27794" spans="9:12" ht="15" x14ac:dyDescent="0.25">
      <c r="I27794"/>
      <c r="J27794"/>
      <c r="K27794"/>
      <c r="L27794"/>
    </row>
    <row r="27795" spans="9:12" ht="15" x14ac:dyDescent="0.25">
      <c r="I27795"/>
      <c r="J27795"/>
      <c r="K27795"/>
      <c r="L27795"/>
    </row>
    <row r="27796" spans="9:12" ht="15" x14ac:dyDescent="0.25">
      <c r="I27796"/>
      <c r="J27796"/>
      <c r="K27796"/>
      <c r="L27796"/>
    </row>
    <row r="27797" spans="9:12" ht="15" x14ac:dyDescent="0.25">
      <c r="I27797"/>
      <c r="J27797"/>
      <c r="K27797"/>
      <c r="L27797"/>
    </row>
    <row r="27798" spans="9:12" ht="15" x14ac:dyDescent="0.25">
      <c r="I27798"/>
      <c r="J27798"/>
      <c r="K27798"/>
      <c r="L27798"/>
    </row>
    <row r="27799" spans="9:12" ht="15" x14ac:dyDescent="0.25">
      <c r="I27799"/>
      <c r="J27799"/>
      <c r="K27799"/>
      <c r="L27799"/>
    </row>
    <row r="27800" spans="9:12" ht="15" x14ac:dyDescent="0.25">
      <c r="I27800"/>
      <c r="J27800"/>
      <c r="K27800"/>
      <c r="L27800"/>
    </row>
    <row r="27801" spans="9:12" ht="15" x14ac:dyDescent="0.25">
      <c r="I27801"/>
      <c r="J27801"/>
      <c r="K27801"/>
      <c r="L27801"/>
    </row>
    <row r="27802" spans="9:12" ht="15" x14ac:dyDescent="0.25">
      <c r="I27802"/>
      <c r="J27802"/>
      <c r="K27802"/>
      <c r="L27802"/>
    </row>
    <row r="27803" spans="9:12" ht="15" x14ac:dyDescent="0.25">
      <c r="I27803"/>
      <c r="J27803"/>
      <c r="K27803"/>
      <c r="L27803"/>
    </row>
    <row r="27804" spans="9:12" ht="15" x14ac:dyDescent="0.25">
      <c r="I27804"/>
      <c r="J27804"/>
      <c r="K27804"/>
      <c r="L27804"/>
    </row>
    <row r="27805" spans="9:12" ht="15" x14ac:dyDescent="0.25">
      <c r="I27805"/>
      <c r="J27805"/>
      <c r="K27805"/>
      <c r="L27805"/>
    </row>
    <row r="27806" spans="9:12" ht="15" x14ac:dyDescent="0.25">
      <c r="I27806"/>
      <c r="J27806"/>
      <c r="K27806"/>
      <c r="L27806"/>
    </row>
    <row r="27807" spans="9:12" ht="15" x14ac:dyDescent="0.25">
      <c r="I27807"/>
      <c r="J27807"/>
      <c r="K27807"/>
      <c r="L27807"/>
    </row>
    <row r="27808" spans="9:12" ht="15" x14ac:dyDescent="0.25">
      <c r="I27808"/>
      <c r="J27808"/>
      <c r="K27808"/>
      <c r="L27808"/>
    </row>
    <row r="27809" spans="9:12" ht="15" x14ac:dyDescent="0.25">
      <c r="I27809"/>
      <c r="J27809"/>
      <c r="K27809"/>
      <c r="L27809"/>
    </row>
    <row r="27810" spans="9:12" ht="15" x14ac:dyDescent="0.25">
      <c r="I27810"/>
      <c r="J27810"/>
      <c r="K27810"/>
      <c r="L27810"/>
    </row>
    <row r="27811" spans="9:12" ht="15" x14ac:dyDescent="0.25">
      <c r="I27811"/>
      <c r="J27811"/>
      <c r="K27811"/>
      <c r="L27811"/>
    </row>
    <row r="27812" spans="9:12" ht="15" x14ac:dyDescent="0.25">
      <c r="I27812"/>
      <c r="J27812"/>
      <c r="K27812"/>
      <c r="L27812"/>
    </row>
    <row r="27813" spans="9:12" ht="15" x14ac:dyDescent="0.25">
      <c r="I27813"/>
      <c r="J27813"/>
      <c r="K27813"/>
      <c r="L27813"/>
    </row>
    <row r="27814" spans="9:12" ht="15" x14ac:dyDescent="0.25">
      <c r="I27814"/>
      <c r="J27814"/>
      <c r="K27814"/>
      <c r="L27814"/>
    </row>
    <row r="27815" spans="9:12" ht="15" x14ac:dyDescent="0.25">
      <c r="I27815"/>
      <c r="J27815"/>
      <c r="K27815"/>
      <c r="L27815"/>
    </row>
    <row r="27816" spans="9:12" ht="15" x14ac:dyDescent="0.25">
      <c r="I27816"/>
      <c r="J27816"/>
      <c r="K27816"/>
      <c r="L27816"/>
    </row>
    <row r="27817" spans="9:12" ht="15" x14ac:dyDescent="0.25">
      <c r="I27817"/>
      <c r="J27817"/>
      <c r="K27817"/>
      <c r="L27817"/>
    </row>
    <row r="27818" spans="9:12" ht="15" x14ac:dyDescent="0.25">
      <c r="I27818"/>
      <c r="J27818"/>
      <c r="K27818"/>
      <c r="L27818"/>
    </row>
    <row r="27819" spans="9:12" ht="15" x14ac:dyDescent="0.25">
      <c r="I27819"/>
      <c r="J27819"/>
      <c r="K27819"/>
      <c r="L27819"/>
    </row>
    <row r="27820" spans="9:12" ht="15" x14ac:dyDescent="0.25">
      <c r="I27820"/>
      <c r="J27820"/>
      <c r="K27820"/>
      <c r="L27820"/>
    </row>
    <row r="27821" spans="9:12" ht="15" x14ac:dyDescent="0.25">
      <c r="I27821"/>
      <c r="J27821"/>
      <c r="K27821"/>
      <c r="L27821"/>
    </row>
    <row r="27822" spans="9:12" ht="15" x14ac:dyDescent="0.25">
      <c r="I27822"/>
      <c r="J27822"/>
      <c r="K27822"/>
      <c r="L27822"/>
    </row>
    <row r="27823" spans="9:12" ht="15" x14ac:dyDescent="0.25">
      <c r="I27823"/>
      <c r="J27823"/>
      <c r="K27823"/>
      <c r="L27823"/>
    </row>
    <row r="27824" spans="9:12" ht="15" x14ac:dyDescent="0.25">
      <c r="I27824"/>
      <c r="J27824"/>
      <c r="K27824"/>
      <c r="L27824"/>
    </row>
    <row r="27825" spans="9:12" ht="15" x14ac:dyDescent="0.25">
      <c r="I27825"/>
      <c r="J27825"/>
      <c r="K27825"/>
      <c r="L27825"/>
    </row>
    <row r="27826" spans="9:12" ht="15" x14ac:dyDescent="0.25">
      <c r="I27826"/>
      <c r="J27826"/>
      <c r="K27826"/>
      <c r="L27826"/>
    </row>
    <row r="27827" spans="9:12" ht="15" x14ac:dyDescent="0.25">
      <c r="I27827"/>
      <c r="J27827"/>
      <c r="K27827"/>
      <c r="L27827"/>
    </row>
    <row r="27828" spans="9:12" ht="15" x14ac:dyDescent="0.25">
      <c r="I27828"/>
      <c r="J27828"/>
      <c r="K27828"/>
      <c r="L27828"/>
    </row>
    <row r="27829" spans="9:12" ht="15" x14ac:dyDescent="0.25">
      <c r="I27829"/>
      <c r="J27829"/>
      <c r="K27829"/>
      <c r="L27829"/>
    </row>
    <row r="27830" spans="9:12" ht="15" x14ac:dyDescent="0.25">
      <c r="I27830"/>
      <c r="J27830"/>
      <c r="K27830"/>
      <c r="L27830"/>
    </row>
    <row r="27831" spans="9:12" ht="15" x14ac:dyDescent="0.25">
      <c r="I27831"/>
      <c r="J27831"/>
      <c r="K27831"/>
      <c r="L27831"/>
    </row>
    <row r="27832" spans="9:12" ht="15" x14ac:dyDescent="0.25">
      <c r="I27832"/>
      <c r="J27832"/>
      <c r="K27832"/>
      <c r="L27832"/>
    </row>
    <row r="27833" spans="9:12" ht="15" x14ac:dyDescent="0.25">
      <c r="I27833"/>
      <c r="J27833"/>
      <c r="K27833"/>
      <c r="L27833"/>
    </row>
    <row r="27834" spans="9:12" ht="15" x14ac:dyDescent="0.25">
      <c r="I27834"/>
      <c r="J27834"/>
      <c r="K27834"/>
      <c r="L27834"/>
    </row>
    <row r="27835" spans="9:12" ht="15" x14ac:dyDescent="0.25">
      <c r="I27835"/>
      <c r="J27835"/>
      <c r="K27835"/>
      <c r="L27835"/>
    </row>
    <row r="27836" spans="9:12" ht="15" x14ac:dyDescent="0.25">
      <c r="I27836"/>
      <c r="J27836"/>
      <c r="K27836"/>
      <c r="L27836"/>
    </row>
    <row r="27837" spans="9:12" ht="15" x14ac:dyDescent="0.25">
      <c r="I27837"/>
      <c r="J27837"/>
      <c r="K27837"/>
      <c r="L27837"/>
    </row>
    <row r="27838" spans="9:12" ht="15" x14ac:dyDescent="0.25">
      <c r="I27838"/>
      <c r="J27838"/>
      <c r="K27838"/>
      <c r="L27838"/>
    </row>
    <row r="27839" spans="9:12" ht="15" x14ac:dyDescent="0.25">
      <c r="I27839"/>
      <c r="J27839"/>
      <c r="K27839"/>
      <c r="L27839"/>
    </row>
    <row r="27840" spans="9:12" ht="15" x14ac:dyDescent="0.25">
      <c r="I27840"/>
      <c r="J27840"/>
      <c r="K27840"/>
      <c r="L27840"/>
    </row>
    <row r="27841" spans="9:12" ht="15" x14ac:dyDescent="0.25">
      <c r="I27841"/>
      <c r="J27841"/>
      <c r="K27841"/>
      <c r="L27841"/>
    </row>
    <row r="27842" spans="9:12" ht="15" x14ac:dyDescent="0.25">
      <c r="I27842"/>
      <c r="J27842"/>
      <c r="K27842"/>
      <c r="L27842"/>
    </row>
    <row r="27843" spans="9:12" ht="15" x14ac:dyDescent="0.25">
      <c r="I27843"/>
      <c r="J27843"/>
      <c r="K27843"/>
      <c r="L27843"/>
    </row>
    <row r="27844" spans="9:12" ht="15" x14ac:dyDescent="0.25">
      <c r="I27844"/>
      <c r="J27844"/>
      <c r="K27844"/>
      <c r="L27844"/>
    </row>
    <row r="27845" spans="9:12" ht="15" x14ac:dyDescent="0.25">
      <c r="I27845"/>
      <c r="J27845"/>
      <c r="K27845"/>
      <c r="L27845"/>
    </row>
    <row r="27846" spans="9:12" ht="15" x14ac:dyDescent="0.25">
      <c r="I27846"/>
      <c r="J27846"/>
      <c r="K27846"/>
      <c r="L27846"/>
    </row>
    <row r="27847" spans="9:12" ht="15" x14ac:dyDescent="0.25">
      <c r="I27847"/>
      <c r="J27847"/>
      <c r="K27847"/>
      <c r="L27847"/>
    </row>
    <row r="27848" spans="9:12" ht="15" x14ac:dyDescent="0.25">
      <c r="I27848"/>
      <c r="J27848"/>
      <c r="K27848"/>
      <c r="L27848"/>
    </row>
    <row r="27849" spans="9:12" ht="15" x14ac:dyDescent="0.25">
      <c r="I27849"/>
      <c r="J27849"/>
      <c r="K27849"/>
      <c r="L27849"/>
    </row>
    <row r="27850" spans="9:12" ht="15" x14ac:dyDescent="0.25">
      <c r="I27850"/>
      <c r="J27850"/>
      <c r="K27850"/>
      <c r="L27850"/>
    </row>
    <row r="27851" spans="9:12" ht="15" x14ac:dyDescent="0.25">
      <c r="I27851"/>
      <c r="J27851"/>
      <c r="K27851"/>
      <c r="L27851"/>
    </row>
    <row r="27852" spans="9:12" ht="15" x14ac:dyDescent="0.25">
      <c r="I27852"/>
      <c r="J27852"/>
      <c r="K27852"/>
      <c r="L27852"/>
    </row>
    <row r="27853" spans="9:12" ht="15" x14ac:dyDescent="0.25">
      <c r="I27853"/>
      <c r="J27853"/>
      <c r="K27853"/>
      <c r="L27853"/>
    </row>
    <row r="27854" spans="9:12" ht="15" x14ac:dyDescent="0.25">
      <c r="I27854"/>
      <c r="J27854"/>
      <c r="K27854"/>
      <c r="L27854"/>
    </row>
    <row r="27855" spans="9:12" ht="15" x14ac:dyDescent="0.25">
      <c r="I27855"/>
      <c r="J27855"/>
      <c r="K27855"/>
      <c r="L27855"/>
    </row>
    <row r="27856" spans="9:12" ht="15" x14ac:dyDescent="0.25">
      <c r="I27856"/>
      <c r="J27856"/>
      <c r="K27856"/>
      <c r="L27856"/>
    </row>
    <row r="27857" spans="9:12" ht="15" x14ac:dyDescent="0.25">
      <c r="I27857"/>
      <c r="J27857"/>
      <c r="K27857"/>
      <c r="L27857"/>
    </row>
    <row r="27858" spans="9:12" ht="15" x14ac:dyDescent="0.25">
      <c r="I27858"/>
      <c r="J27858"/>
      <c r="K27858"/>
      <c r="L27858"/>
    </row>
    <row r="27859" spans="9:12" ht="15" x14ac:dyDescent="0.25">
      <c r="I27859"/>
      <c r="J27859"/>
      <c r="K27859"/>
      <c r="L27859"/>
    </row>
    <row r="27860" spans="9:12" ht="15" x14ac:dyDescent="0.25">
      <c r="I27860"/>
      <c r="J27860"/>
      <c r="K27860"/>
      <c r="L27860"/>
    </row>
    <row r="27861" spans="9:12" ht="15" x14ac:dyDescent="0.25">
      <c r="I27861"/>
      <c r="J27861"/>
      <c r="K27861"/>
      <c r="L27861"/>
    </row>
    <row r="27862" spans="9:12" ht="15" x14ac:dyDescent="0.25">
      <c r="I27862"/>
      <c r="J27862"/>
      <c r="K27862"/>
      <c r="L27862"/>
    </row>
    <row r="27863" spans="9:12" ht="15" x14ac:dyDescent="0.25">
      <c r="I27863"/>
      <c r="J27863"/>
      <c r="K27863"/>
      <c r="L27863"/>
    </row>
    <row r="27864" spans="9:12" ht="15" x14ac:dyDescent="0.25">
      <c r="I27864"/>
      <c r="J27864"/>
      <c r="K27864"/>
      <c r="L27864"/>
    </row>
    <row r="27865" spans="9:12" ht="15" x14ac:dyDescent="0.25">
      <c r="I27865"/>
      <c r="J27865"/>
      <c r="K27865"/>
      <c r="L27865"/>
    </row>
    <row r="27866" spans="9:12" ht="15" x14ac:dyDescent="0.25">
      <c r="I27866"/>
      <c r="J27866"/>
      <c r="K27866"/>
      <c r="L27866"/>
    </row>
    <row r="27867" spans="9:12" ht="15" x14ac:dyDescent="0.25">
      <c r="I27867"/>
      <c r="J27867"/>
      <c r="K27867"/>
      <c r="L27867"/>
    </row>
    <row r="27868" spans="9:12" ht="15" x14ac:dyDescent="0.25">
      <c r="I27868"/>
      <c r="J27868"/>
      <c r="K27868"/>
      <c r="L27868"/>
    </row>
    <row r="27869" spans="9:12" ht="15" x14ac:dyDescent="0.25">
      <c r="I27869"/>
      <c r="J27869"/>
      <c r="K27869"/>
      <c r="L27869"/>
    </row>
    <row r="27870" spans="9:12" ht="15" x14ac:dyDescent="0.25">
      <c r="I27870"/>
      <c r="J27870"/>
      <c r="K27870"/>
      <c r="L27870"/>
    </row>
    <row r="27871" spans="9:12" ht="15" x14ac:dyDescent="0.25">
      <c r="I27871"/>
      <c r="J27871"/>
      <c r="K27871"/>
      <c r="L27871"/>
    </row>
    <row r="27872" spans="9:12" ht="15" x14ac:dyDescent="0.25">
      <c r="I27872"/>
      <c r="J27872"/>
      <c r="K27872"/>
      <c r="L27872"/>
    </row>
    <row r="27873" spans="9:12" ht="15" x14ac:dyDescent="0.25">
      <c r="I27873"/>
      <c r="J27873"/>
      <c r="K27873"/>
      <c r="L27873"/>
    </row>
    <row r="27874" spans="9:12" ht="15" x14ac:dyDescent="0.25">
      <c r="I27874"/>
      <c r="J27874"/>
      <c r="K27874"/>
      <c r="L27874"/>
    </row>
    <row r="27875" spans="9:12" ht="15" x14ac:dyDescent="0.25">
      <c r="I27875"/>
      <c r="J27875"/>
      <c r="K27875"/>
      <c r="L27875"/>
    </row>
    <row r="27876" spans="9:12" ht="15" x14ac:dyDescent="0.25">
      <c r="I27876"/>
      <c r="J27876"/>
      <c r="K27876"/>
      <c r="L27876"/>
    </row>
    <row r="27877" spans="9:12" ht="15" x14ac:dyDescent="0.25">
      <c r="I27877"/>
      <c r="J27877"/>
      <c r="K27877"/>
      <c r="L27877"/>
    </row>
    <row r="27878" spans="9:12" ht="15" x14ac:dyDescent="0.25">
      <c r="I27878"/>
      <c r="J27878"/>
      <c r="K27878"/>
      <c r="L27878"/>
    </row>
    <row r="27879" spans="9:12" ht="15" x14ac:dyDescent="0.25">
      <c r="I27879"/>
      <c r="J27879"/>
      <c r="K27879"/>
      <c r="L27879"/>
    </row>
    <row r="27880" spans="9:12" ht="15" x14ac:dyDescent="0.25">
      <c r="I27880"/>
      <c r="J27880"/>
      <c r="K27880"/>
      <c r="L27880"/>
    </row>
    <row r="27881" spans="9:12" ht="15" x14ac:dyDescent="0.25">
      <c r="I27881"/>
      <c r="J27881"/>
      <c r="K27881"/>
      <c r="L27881"/>
    </row>
    <row r="27882" spans="9:12" ht="15" x14ac:dyDescent="0.25">
      <c r="I27882"/>
      <c r="J27882"/>
      <c r="K27882"/>
      <c r="L27882"/>
    </row>
    <row r="27883" spans="9:12" ht="15" x14ac:dyDescent="0.25">
      <c r="I27883"/>
      <c r="J27883"/>
      <c r="K27883"/>
      <c r="L27883"/>
    </row>
    <row r="27884" spans="9:12" ht="15" x14ac:dyDescent="0.25">
      <c r="I27884"/>
      <c r="J27884"/>
      <c r="K27884"/>
      <c r="L27884"/>
    </row>
    <row r="27885" spans="9:12" ht="15" x14ac:dyDescent="0.25">
      <c r="I27885"/>
      <c r="J27885"/>
      <c r="K27885"/>
      <c r="L27885"/>
    </row>
    <row r="27886" spans="9:12" ht="15" x14ac:dyDescent="0.25">
      <c r="I27886"/>
      <c r="J27886"/>
      <c r="K27886"/>
      <c r="L27886"/>
    </row>
    <row r="27887" spans="9:12" ht="15" x14ac:dyDescent="0.25">
      <c r="I27887"/>
      <c r="J27887"/>
      <c r="K27887"/>
      <c r="L27887"/>
    </row>
    <row r="27888" spans="9:12" ht="15" x14ac:dyDescent="0.25">
      <c r="I27888"/>
      <c r="J27888"/>
      <c r="K27888"/>
      <c r="L27888"/>
    </row>
    <row r="27889" spans="9:12" ht="15" x14ac:dyDescent="0.25">
      <c r="I27889"/>
      <c r="J27889"/>
      <c r="K27889"/>
      <c r="L27889"/>
    </row>
    <row r="27890" spans="9:12" ht="15" x14ac:dyDescent="0.25">
      <c r="I27890"/>
      <c r="J27890"/>
      <c r="K27890"/>
      <c r="L27890"/>
    </row>
    <row r="27891" spans="9:12" ht="15" x14ac:dyDescent="0.25">
      <c r="I27891"/>
      <c r="J27891"/>
      <c r="K27891"/>
      <c r="L27891"/>
    </row>
    <row r="27892" spans="9:12" ht="15" x14ac:dyDescent="0.25">
      <c r="I27892"/>
      <c r="J27892"/>
      <c r="K27892"/>
      <c r="L27892"/>
    </row>
    <row r="27893" spans="9:12" ht="15" x14ac:dyDescent="0.25">
      <c r="I27893"/>
      <c r="J27893"/>
      <c r="K27893"/>
      <c r="L27893"/>
    </row>
    <row r="27894" spans="9:12" ht="15" x14ac:dyDescent="0.25">
      <c r="I27894"/>
      <c r="J27894"/>
      <c r="K27894"/>
      <c r="L27894"/>
    </row>
    <row r="27895" spans="9:12" ht="15" x14ac:dyDescent="0.25">
      <c r="I27895"/>
      <c r="J27895"/>
      <c r="K27895"/>
      <c r="L27895"/>
    </row>
    <row r="27896" spans="9:12" ht="15" x14ac:dyDescent="0.25">
      <c r="I27896"/>
      <c r="J27896"/>
      <c r="K27896"/>
      <c r="L27896"/>
    </row>
    <row r="27897" spans="9:12" ht="15" x14ac:dyDescent="0.25">
      <c r="I27897"/>
      <c r="J27897"/>
      <c r="K27897"/>
      <c r="L27897"/>
    </row>
    <row r="27898" spans="9:12" ht="15" x14ac:dyDescent="0.25">
      <c r="I27898"/>
      <c r="J27898"/>
      <c r="K27898"/>
      <c r="L27898"/>
    </row>
    <row r="27899" spans="9:12" ht="15" x14ac:dyDescent="0.25">
      <c r="I27899"/>
      <c r="J27899"/>
      <c r="K27899"/>
      <c r="L27899"/>
    </row>
    <row r="27900" spans="9:12" ht="15" x14ac:dyDescent="0.25">
      <c r="I27900"/>
      <c r="J27900"/>
      <c r="K27900"/>
      <c r="L27900"/>
    </row>
    <row r="27901" spans="9:12" ht="15" x14ac:dyDescent="0.25">
      <c r="I27901"/>
      <c r="J27901"/>
      <c r="K27901"/>
      <c r="L27901"/>
    </row>
    <row r="27902" spans="9:12" ht="15" x14ac:dyDescent="0.25">
      <c r="I27902"/>
      <c r="J27902"/>
      <c r="K27902"/>
      <c r="L27902"/>
    </row>
    <row r="27903" spans="9:12" ht="15" x14ac:dyDescent="0.25">
      <c r="I27903"/>
      <c r="J27903"/>
      <c r="K27903"/>
      <c r="L27903"/>
    </row>
    <row r="27904" spans="9:12" ht="15" x14ac:dyDescent="0.25">
      <c r="I27904"/>
      <c r="J27904"/>
      <c r="K27904"/>
      <c r="L27904"/>
    </row>
    <row r="27905" spans="9:12" ht="15" x14ac:dyDescent="0.25">
      <c r="I27905"/>
      <c r="J27905"/>
      <c r="K27905"/>
      <c r="L27905"/>
    </row>
    <row r="27906" spans="9:12" ht="15" x14ac:dyDescent="0.25">
      <c r="I27906"/>
      <c r="J27906"/>
      <c r="K27906"/>
      <c r="L27906"/>
    </row>
    <row r="27907" spans="9:12" ht="15" x14ac:dyDescent="0.25">
      <c r="I27907"/>
      <c r="J27907"/>
      <c r="K27907"/>
      <c r="L27907"/>
    </row>
    <row r="27908" spans="9:12" ht="15" x14ac:dyDescent="0.25">
      <c r="I27908"/>
      <c r="J27908"/>
      <c r="K27908"/>
      <c r="L27908"/>
    </row>
    <row r="27909" spans="9:12" ht="15" x14ac:dyDescent="0.25">
      <c r="I27909"/>
      <c r="J27909"/>
      <c r="K27909"/>
      <c r="L27909"/>
    </row>
    <row r="27910" spans="9:12" ht="15" x14ac:dyDescent="0.25">
      <c r="I27910"/>
      <c r="J27910"/>
      <c r="K27910"/>
      <c r="L27910"/>
    </row>
    <row r="27911" spans="9:12" ht="15" x14ac:dyDescent="0.25">
      <c r="I27911"/>
      <c r="J27911"/>
      <c r="K27911"/>
      <c r="L27911"/>
    </row>
    <row r="27912" spans="9:12" ht="15" x14ac:dyDescent="0.25">
      <c r="I27912"/>
      <c r="J27912"/>
      <c r="K27912"/>
      <c r="L27912"/>
    </row>
    <row r="27913" spans="9:12" ht="15" x14ac:dyDescent="0.25">
      <c r="I27913"/>
      <c r="J27913"/>
      <c r="K27913"/>
      <c r="L27913"/>
    </row>
    <row r="27914" spans="9:12" ht="15" x14ac:dyDescent="0.25">
      <c r="I27914"/>
      <c r="J27914"/>
      <c r="K27914"/>
      <c r="L27914"/>
    </row>
    <row r="27915" spans="9:12" ht="15" x14ac:dyDescent="0.25">
      <c r="I27915"/>
      <c r="J27915"/>
      <c r="K27915"/>
      <c r="L27915"/>
    </row>
    <row r="27916" spans="9:12" ht="15" x14ac:dyDescent="0.25">
      <c r="I27916"/>
      <c r="J27916"/>
      <c r="K27916"/>
      <c r="L27916"/>
    </row>
    <row r="27917" spans="9:12" ht="15" x14ac:dyDescent="0.25">
      <c r="I27917"/>
      <c r="J27917"/>
      <c r="K27917"/>
      <c r="L27917"/>
    </row>
    <row r="27918" spans="9:12" ht="15" x14ac:dyDescent="0.25">
      <c r="I27918"/>
      <c r="J27918"/>
      <c r="K27918"/>
      <c r="L27918"/>
    </row>
    <row r="27919" spans="9:12" ht="15" x14ac:dyDescent="0.25">
      <c r="I27919"/>
      <c r="J27919"/>
      <c r="K27919"/>
      <c r="L27919"/>
    </row>
    <row r="27920" spans="9:12" ht="15" x14ac:dyDescent="0.25">
      <c r="I27920"/>
      <c r="J27920"/>
      <c r="K27920"/>
      <c r="L27920"/>
    </row>
    <row r="27921" spans="9:12" ht="15" x14ac:dyDescent="0.25">
      <c r="I27921"/>
      <c r="J27921"/>
      <c r="K27921"/>
      <c r="L27921"/>
    </row>
    <row r="27922" spans="9:12" ht="15" x14ac:dyDescent="0.25">
      <c r="I27922"/>
      <c r="J27922"/>
      <c r="K27922"/>
      <c r="L27922"/>
    </row>
    <row r="27923" spans="9:12" ht="15" x14ac:dyDescent="0.25">
      <c r="I27923"/>
      <c r="J27923"/>
      <c r="K27923"/>
      <c r="L27923"/>
    </row>
    <row r="27924" spans="9:12" ht="15" x14ac:dyDescent="0.25">
      <c r="I27924"/>
      <c r="J27924"/>
      <c r="K27924"/>
      <c r="L27924"/>
    </row>
    <row r="27925" spans="9:12" ht="15" x14ac:dyDescent="0.25">
      <c r="I27925"/>
      <c r="J27925"/>
      <c r="K27925"/>
      <c r="L27925"/>
    </row>
    <row r="27926" spans="9:12" ht="15" x14ac:dyDescent="0.25">
      <c r="I27926"/>
      <c r="J27926"/>
      <c r="K27926"/>
      <c r="L27926"/>
    </row>
    <row r="27927" spans="9:12" ht="15" x14ac:dyDescent="0.25">
      <c r="I27927"/>
      <c r="J27927"/>
      <c r="K27927"/>
      <c r="L27927"/>
    </row>
    <row r="27928" spans="9:12" ht="15" x14ac:dyDescent="0.25">
      <c r="I27928"/>
      <c r="J27928"/>
      <c r="K27928"/>
      <c r="L27928"/>
    </row>
    <row r="27929" spans="9:12" ht="15" x14ac:dyDescent="0.25">
      <c r="I27929"/>
      <c r="J27929"/>
      <c r="K27929"/>
      <c r="L27929"/>
    </row>
    <row r="27930" spans="9:12" ht="15" x14ac:dyDescent="0.25">
      <c r="I27930"/>
      <c r="J27930"/>
      <c r="K27930"/>
      <c r="L27930"/>
    </row>
    <row r="27931" spans="9:12" ht="15" x14ac:dyDescent="0.25">
      <c r="I27931"/>
      <c r="J27931"/>
      <c r="K27931"/>
      <c r="L27931"/>
    </row>
    <row r="27932" spans="9:12" ht="15" x14ac:dyDescent="0.25">
      <c r="I27932"/>
      <c r="J27932"/>
      <c r="K27932"/>
      <c r="L27932"/>
    </row>
    <row r="27933" spans="9:12" ht="15" x14ac:dyDescent="0.25">
      <c r="I27933"/>
      <c r="J27933"/>
      <c r="K27933"/>
      <c r="L27933"/>
    </row>
    <row r="27934" spans="9:12" ht="15" x14ac:dyDescent="0.25">
      <c r="I27934"/>
      <c r="J27934"/>
      <c r="K27934"/>
      <c r="L27934"/>
    </row>
    <row r="27935" spans="9:12" ht="15" x14ac:dyDescent="0.25">
      <c r="I27935"/>
      <c r="J27935"/>
      <c r="K27935"/>
      <c r="L27935"/>
    </row>
    <row r="27936" spans="9:12" ht="15" x14ac:dyDescent="0.25">
      <c r="I27936"/>
      <c r="J27936"/>
      <c r="K27936"/>
      <c r="L27936"/>
    </row>
    <row r="27937" spans="9:12" ht="15" x14ac:dyDescent="0.25">
      <c r="I27937"/>
      <c r="J27937"/>
      <c r="K27937"/>
      <c r="L27937"/>
    </row>
    <row r="27938" spans="9:12" ht="15" x14ac:dyDescent="0.25">
      <c r="I27938"/>
      <c r="J27938"/>
      <c r="K27938"/>
      <c r="L27938"/>
    </row>
    <row r="27939" spans="9:12" ht="15" x14ac:dyDescent="0.25">
      <c r="I27939"/>
      <c r="J27939"/>
      <c r="K27939"/>
      <c r="L27939"/>
    </row>
    <row r="27940" spans="9:12" ht="15" x14ac:dyDescent="0.25">
      <c r="I27940"/>
      <c r="J27940"/>
      <c r="K27940"/>
      <c r="L27940"/>
    </row>
    <row r="27941" spans="9:12" ht="15" x14ac:dyDescent="0.25">
      <c r="I27941"/>
      <c r="J27941"/>
      <c r="K27941"/>
      <c r="L27941"/>
    </row>
    <row r="27942" spans="9:12" ht="15" x14ac:dyDescent="0.25">
      <c r="I27942"/>
      <c r="J27942"/>
      <c r="K27942"/>
      <c r="L27942"/>
    </row>
    <row r="27943" spans="9:12" ht="15" x14ac:dyDescent="0.25">
      <c r="I27943"/>
      <c r="J27943"/>
      <c r="K27943"/>
      <c r="L27943"/>
    </row>
    <row r="27944" spans="9:12" ht="15" x14ac:dyDescent="0.25">
      <c r="I27944"/>
      <c r="J27944"/>
      <c r="K27944"/>
      <c r="L27944"/>
    </row>
    <row r="27945" spans="9:12" ht="15" x14ac:dyDescent="0.25">
      <c r="I27945"/>
      <c r="J27945"/>
      <c r="K27945"/>
      <c r="L27945"/>
    </row>
    <row r="27946" spans="9:12" ht="15" x14ac:dyDescent="0.25">
      <c r="I27946"/>
      <c r="J27946"/>
      <c r="K27946"/>
      <c r="L27946"/>
    </row>
    <row r="27947" spans="9:12" ht="15" x14ac:dyDescent="0.25">
      <c r="I27947"/>
      <c r="J27947"/>
      <c r="K27947"/>
      <c r="L27947"/>
    </row>
    <row r="27948" spans="9:12" ht="15" x14ac:dyDescent="0.25">
      <c r="I27948"/>
      <c r="J27948"/>
      <c r="K27948"/>
      <c r="L27948"/>
    </row>
    <row r="27949" spans="9:12" ht="15" x14ac:dyDescent="0.25">
      <c r="I27949"/>
      <c r="J27949"/>
      <c r="K27949"/>
      <c r="L27949"/>
    </row>
    <row r="27950" spans="9:12" ht="15" x14ac:dyDescent="0.25">
      <c r="I27950"/>
      <c r="J27950"/>
      <c r="K27950"/>
      <c r="L27950"/>
    </row>
    <row r="27951" spans="9:12" ht="15" x14ac:dyDescent="0.25">
      <c r="I27951"/>
      <c r="J27951"/>
      <c r="K27951"/>
      <c r="L27951"/>
    </row>
    <row r="27952" spans="9:12" ht="15" x14ac:dyDescent="0.25">
      <c r="I27952"/>
      <c r="J27952"/>
      <c r="K27952"/>
      <c r="L27952"/>
    </row>
    <row r="27953" spans="9:12" ht="15" x14ac:dyDescent="0.25">
      <c r="I27953"/>
      <c r="J27953"/>
      <c r="K27953"/>
      <c r="L27953"/>
    </row>
    <row r="27954" spans="9:12" ht="15" x14ac:dyDescent="0.25">
      <c r="I27954"/>
      <c r="J27954"/>
      <c r="K27954"/>
      <c r="L27954"/>
    </row>
    <row r="27955" spans="9:12" ht="15" x14ac:dyDescent="0.25">
      <c r="I27955"/>
      <c r="J27955"/>
      <c r="K27955"/>
      <c r="L27955"/>
    </row>
    <row r="27956" spans="9:12" ht="15" x14ac:dyDescent="0.25">
      <c r="I27956"/>
      <c r="J27956"/>
      <c r="K27956"/>
      <c r="L27956"/>
    </row>
    <row r="27957" spans="9:12" ht="15" x14ac:dyDescent="0.25">
      <c r="I27957"/>
      <c r="J27957"/>
      <c r="K27957"/>
      <c r="L27957"/>
    </row>
    <row r="27958" spans="9:12" ht="15" x14ac:dyDescent="0.25">
      <c r="I27958"/>
      <c r="J27958"/>
      <c r="K27958"/>
      <c r="L27958"/>
    </row>
    <row r="27959" spans="9:12" ht="15" x14ac:dyDescent="0.25">
      <c r="I27959"/>
      <c r="J27959"/>
      <c r="K27959"/>
      <c r="L27959"/>
    </row>
    <row r="27960" spans="9:12" ht="15" x14ac:dyDescent="0.25">
      <c r="I27960"/>
      <c r="J27960"/>
      <c r="K27960"/>
      <c r="L27960"/>
    </row>
    <row r="27961" spans="9:12" ht="15" x14ac:dyDescent="0.25">
      <c r="I27961"/>
      <c r="J27961"/>
      <c r="K27961"/>
      <c r="L27961"/>
    </row>
    <row r="27962" spans="9:12" ht="15" x14ac:dyDescent="0.25">
      <c r="I27962"/>
      <c r="J27962"/>
      <c r="K27962"/>
      <c r="L27962"/>
    </row>
    <row r="27963" spans="9:12" ht="15" x14ac:dyDescent="0.25">
      <c r="I27963"/>
      <c r="J27963"/>
      <c r="K27963"/>
      <c r="L27963"/>
    </row>
    <row r="27964" spans="9:12" ht="15" x14ac:dyDescent="0.25">
      <c r="I27964"/>
      <c r="J27964"/>
      <c r="K27964"/>
      <c r="L27964"/>
    </row>
    <row r="27965" spans="9:12" ht="15" x14ac:dyDescent="0.25">
      <c r="I27965"/>
      <c r="J27965"/>
      <c r="K27965"/>
      <c r="L27965"/>
    </row>
    <row r="27966" spans="9:12" ht="15" x14ac:dyDescent="0.25">
      <c r="I27966"/>
      <c r="J27966"/>
      <c r="K27966"/>
      <c r="L27966"/>
    </row>
    <row r="27967" spans="9:12" ht="15" x14ac:dyDescent="0.25">
      <c r="I27967"/>
      <c r="J27967"/>
      <c r="K27967"/>
      <c r="L27967"/>
    </row>
    <row r="27968" spans="9:12" ht="15" x14ac:dyDescent="0.25">
      <c r="I27968"/>
      <c r="J27968"/>
      <c r="K27968"/>
      <c r="L27968"/>
    </row>
    <row r="27969" spans="9:12" ht="15" x14ac:dyDescent="0.25">
      <c r="I27969"/>
      <c r="J27969"/>
      <c r="K27969"/>
      <c r="L27969"/>
    </row>
    <row r="27970" spans="9:12" ht="15" x14ac:dyDescent="0.25">
      <c r="I27970"/>
      <c r="J27970"/>
      <c r="K27970"/>
      <c r="L27970"/>
    </row>
    <row r="27971" spans="9:12" ht="15" x14ac:dyDescent="0.25">
      <c r="I27971"/>
      <c r="J27971"/>
      <c r="K27971"/>
      <c r="L27971"/>
    </row>
    <row r="27972" spans="9:12" ht="15" x14ac:dyDescent="0.25">
      <c r="I27972"/>
      <c r="J27972"/>
      <c r="K27972"/>
      <c r="L27972"/>
    </row>
    <row r="27973" spans="9:12" ht="15" x14ac:dyDescent="0.25">
      <c r="I27973"/>
      <c r="J27973"/>
      <c r="K27973"/>
      <c r="L27973"/>
    </row>
    <row r="27974" spans="9:12" ht="15" x14ac:dyDescent="0.25">
      <c r="I27974"/>
      <c r="J27974"/>
      <c r="K27974"/>
      <c r="L27974"/>
    </row>
    <row r="27975" spans="9:12" ht="15" x14ac:dyDescent="0.25">
      <c r="I27975"/>
      <c r="J27975"/>
      <c r="K27975"/>
      <c r="L27975"/>
    </row>
    <row r="27976" spans="9:12" ht="15" x14ac:dyDescent="0.25">
      <c r="I27976"/>
      <c r="J27976"/>
      <c r="K27976"/>
      <c r="L27976"/>
    </row>
    <row r="27977" spans="9:12" ht="15" x14ac:dyDescent="0.25">
      <c r="I27977"/>
      <c r="J27977"/>
      <c r="K27977"/>
      <c r="L27977"/>
    </row>
    <row r="27978" spans="9:12" ht="15" x14ac:dyDescent="0.25">
      <c r="I27978"/>
      <c r="J27978"/>
      <c r="K27978"/>
      <c r="L27978"/>
    </row>
    <row r="27979" spans="9:12" ht="15" x14ac:dyDescent="0.25">
      <c r="I27979"/>
      <c r="J27979"/>
      <c r="K27979"/>
      <c r="L27979"/>
    </row>
    <row r="27980" spans="9:12" ht="15" x14ac:dyDescent="0.25">
      <c r="I27980"/>
      <c r="J27980"/>
      <c r="K27980"/>
      <c r="L27980"/>
    </row>
    <row r="27981" spans="9:12" ht="15" x14ac:dyDescent="0.25">
      <c r="I27981"/>
      <c r="J27981"/>
      <c r="K27981"/>
      <c r="L27981"/>
    </row>
    <row r="27982" spans="9:12" ht="15" x14ac:dyDescent="0.25">
      <c r="I27982"/>
      <c r="J27982"/>
      <c r="K27982"/>
      <c r="L27982"/>
    </row>
    <row r="27983" spans="9:12" ht="15" x14ac:dyDescent="0.25">
      <c r="I27983"/>
      <c r="J27983"/>
      <c r="K27983"/>
      <c r="L27983"/>
    </row>
    <row r="27984" spans="9:12" ht="15" x14ac:dyDescent="0.25">
      <c r="I27984"/>
      <c r="J27984"/>
      <c r="K27984"/>
      <c r="L27984"/>
    </row>
    <row r="27985" spans="9:12" ht="15" x14ac:dyDescent="0.25">
      <c r="I27985"/>
      <c r="J27985"/>
      <c r="K27985"/>
      <c r="L27985"/>
    </row>
    <row r="27986" spans="9:12" ht="15" x14ac:dyDescent="0.25">
      <c r="I27986"/>
      <c r="J27986"/>
      <c r="K27986"/>
      <c r="L27986"/>
    </row>
    <row r="27987" spans="9:12" ht="15" x14ac:dyDescent="0.25">
      <c r="I27987"/>
      <c r="J27987"/>
      <c r="K27987"/>
      <c r="L27987"/>
    </row>
    <row r="27988" spans="9:12" ht="15" x14ac:dyDescent="0.25">
      <c r="I27988"/>
      <c r="J27988"/>
      <c r="K27988"/>
      <c r="L27988"/>
    </row>
    <row r="27989" spans="9:12" ht="15" x14ac:dyDescent="0.25">
      <c r="I27989"/>
      <c r="J27989"/>
      <c r="K27989"/>
      <c r="L27989"/>
    </row>
    <row r="27990" spans="9:12" ht="15" x14ac:dyDescent="0.25">
      <c r="I27990"/>
      <c r="J27990"/>
      <c r="K27990"/>
      <c r="L27990"/>
    </row>
    <row r="27991" spans="9:12" ht="15" x14ac:dyDescent="0.25">
      <c r="I27991"/>
      <c r="J27991"/>
      <c r="K27991"/>
      <c r="L27991"/>
    </row>
    <row r="27992" spans="9:12" ht="15" x14ac:dyDescent="0.25">
      <c r="I27992"/>
      <c r="J27992"/>
      <c r="K27992"/>
      <c r="L27992"/>
    </row>
    <row r="27993" spans="9:12" ht="15" x14ac:dyDescent="0.25">
      <c r="I27993"/>
      <c r="J27993"/>
      <c r="K27993"/>
      <c r="L27993"/>
    </row>
    <row r="27994" spans="9:12" ht="15" x14ac:dyDescent="0.25">
      <c r="I27994"/>
      <c r="J27994"/>
      <c r="K27994"/>
      <c r="L27994"/>
    </row>
    <row r="27995" spans="9:12" ht="15" x14ac:dyDescent="0.25">
      <c r="I27995"/>
      <c r="J27995"/>
      <c r="K27995"/>
      <c r="L27995"/>
    </row>
    <row r="27996" spans="9:12" ht="15" x14ac:dyDescent="0.25">
      <c r="I27996"/>
      <c r="J27996"/>
      <c r="K27996"/>
      <c r="L27996"/>
    </row>
    <row r="27997" spans="9:12" ht="15" x14ac:dyDescent="0.25">
      <c r="I27997"/>
      <c r="J27997"/>
      <c r="K27997"/>
      <c r="L27997"/>
    </row>
    <row r="27998" spans="9:12" ht="15" x14ac:dyDescent="0.25">
      <c r="I27998"/>
      <c r="J27998"/>
      <c r="K27998"/>
      <c r="L27998"/>
    </row>
    <row r="27999" spans="9:12" ht="15" x14ac:dyDescent="0.25">
      <c r="I27999"/>
      <c r="J27999"/>
      <c r="K27999"/>
      <c r="L27999"/>
    </row>
    <row r="28000" spans="9:12" ht="15" x14ac:dyDescent="0.25">
      <c r="I28000"/>
      <c r="J28000"/>
      <c r="K28000"/>
      <c r="L28000"/>
    </row>
    <row r="28001" spans="9:12" ht="15" x14ac:dyDescent="0.25">
      <c r="I28001"/>
      <c r="J28001"/>
      <c r="K28001"/>
      <c r="L28001"/>
    </row>
    <row r="28002" spans="9:12" ht="15" x14ac:dyDescent="0.25">
      <c r="I28002"/>
      <c r="J28002"/>
      <c r="K28002"/>
      <c r="L28002"/>
    </row>
    <row r="28003" spans="9:12" ht="15" x14ac:dyDescent="0.25">
      <c r="I28003"/>
      <c r="J28003"/>
      <c r="K28003"/>
      <c r="L28003"/>
    </row>
    <row r="28004" spans="9:12" ht="15" x14ac:dyDescent="0.25">
      <c r="I28004"/>
      <c r="J28004"/>
      <c r="K28004"/>
      <c r="L28004"/>
    </row>
    <row r="28005" spans="9:12" ht="15" x14ac:dyDescent="0.25">
      <c r="I28005"/>
      <c r="J28005"/>
      <c r="K28005"/>
      <c r="L28005"/>
    </row>
    <row r="28006" spans="9:12" ht="15" x14ac:dyDescent="0.25">
      <c r="I28006"/>
      <c r="J28006"/>
      <c r="K28006"/>
      <c r="L28006"/>
    </row>
    <row r="28007" spans="9:12" ht="15" x14ac:dyDescent="0.25">
      <c r="I28007"/>
      <c r="J28007"/>
      <c r="K28007"/>
      <c r="L28007"/>
    </row>
    <row r="28008" spans="9:12" ht="15" x14ac:dyDescent="0.25">
      <c r="I28008"/>
      <c r="J28008"/>
      <c r="K28008"/>
      <c r="L28008"/>
    </row>
    <row r="28009" spans="9:12" ht="15" x14ac:dyDescent="0.25">
      <c r="I28009"/>
      <c r="J28009"/>
      <c r="K28009"/>
      <c r="L28009"/>
    </row>
    <row r="28010" spans="9:12" ht="15" x14ac:dyDescent="0.25">
      <c r="I28010"/>
      <c r="J28010"/>
      <c r="K28010"/>
      <c r="L28010"/>
    </row>
    <row r="28011" spans="9:12" ht="15" x14ac:dyDescent="0.25">
      <c r="I28011"/>
      <c r="J28011"/>
      <c r="K28011"/>
      <c r="L28011"/>
    </row>
    <row r="28012" spans="9:12" ht="15" x14ac:dyDescent="0.25">
      <c r="I28012"/>
      <c r="J28012"/>
      <c r="K28012"/>
      <c r="L28012"/>
    </row>
    <row r="28013" spans="9:12" ht="15" x14ac:dyDescent="0.25">
      <c r="I28013"/>
      <c r="J28013"/>
      <c r="K28013"/>
      <c r="L28013"/>
    </row>
    <row r="28014" spans="9:12" ht="15" x14ac:dyDescent="0.25">
      <c r="I28014"/>
      <c r="J28014"/>
      <c r="K28014"/>
      <c r="L28014"/>
    </row>
    <row r="28015" spans="9:12" ht="15" x14ac:dyDescent="0.25">
      <c r="I28015"/>
      <c r="J28015"/>
      <c r="K28015"/>
      <c r="L28015"/>
    </row>
    <row r="28016" spans="9:12" ht="15" x14ac:dyDescent="0.25">
      <c r="I28016"/>
      <c r="J28016"/>
      <c r="K28016"/>
      <c r="L28016"/>
    </row>
    <row r="28017" spans="9:12" ht="15" x14ac:dyDescent="0.25">
      <c r="I28017"/>
      <c r="J28017"/>
      <c r="K28017"/>
      <c r="L28017"/>
    </row>
    <row r="28018" spans="9:12" ht="15" x14ac:dyDescent="0.25">
      <c r="I28018"/>
      <c r="J28018"/>
      <c r="K28018"/>
      <c r="L28018"/>
    </row>
    <row r="28019" spans="9:12" ht="15" x14ac:dyDescent="0.25">
      <c r="I28019"/>
      <c r="J28019"/>
      <c r="K28019"/>
      <c r="L28019"/>
    </row>
    <row r="28020" spans="9:12" ht="15" x14ac:dyDescent="0.25">
      <c r="I28020"/>
      <c r="J28020"/>
      <c r="K28020"/>
      <c r="L28020"/>
    </row>
    <row r="28021" spans="9:12" ht="15" x14ac:dyDescent="0.25">
      <c r="I28021"/>
      <c r="J28021"/>
      <c r="K28021"/>
      <c r="L28021"/>
    </row>
    <row r="28022" spans="9:12" ht="15" x14ac:dyDescent="0.25">
      <c r="I28022"/>
      <c r="J28022"/>
      <c r="K28022"/>
      <c r="L28022"/>
    </row>
    <row r="28023" spans="9:12" ht="15" x14ac:dyDescent="0.25">
      <c r="I28023"/>
      <c r="J28023"/>
      <c r="K28023"/>
      <c r="L28023"/>
    </row>
    <row r="28024" spans="9:12" ht="15" x14ac:dyDescent="0.25">
      <c r="I28024"/>
      <c r="J28024"/>
      <c r="K28024"/>
      <c r="L28024"/>
    </row>
    <row r="28025" spans="9:12" ht="15" x14ac:dyDescent="0.25">
      <c r="I28025"/>
      <c r="J28025"/>
      <c r="K28025"/>
      <c r="L28025"/>
    </row>
    <row r="28026" spans="9:12" ht="15" x14ac:dyDescent="0.25">
      <c r="I28026"/>
      <c r="J28026"/>
      <c r="K28026"/>
      <c r="L28026"/>
    </row>
    <row r="28027" spans="9:12" ht="15" x14ac:dyDescent="0.25">
      <c r="I28027"/>
      <c r="J28027"/>
      <c r="K28027"/>
      <c r="L28027"/>
    </row>
    <row r="28028" spans="9:12" ht="15" x14ac:dyDescent="0.25">
      <c r="I28028"/>
      <c r="J28028"/>
      <c r="K28028"/>
      <c r="L28028"/>
    </row>
    <row r="28029" spans="9:12" ht="15" x14ac:dyDescent="0.25">
      <c r="I28029"/>
      <c r="J28029"/>
      <c r="K28029"/>
      <c r="L28029"/>
    </row>
    <row r="28030" spans="9:12" ht="15" x14ac:dyDescent="0.25">
      <c r="I28030"/>
      <c r="J28030"/>
      <c r="K28030"/>
      <c r="L28030"/>
    </row>
    <row r="28031" spans="9:12" ht="15" x14ac:dyDescent="0.25">
      <c r="I28031"/>
      <c r="J28031"/>
      <c r="K28031"/>
      <c r="L28031"/>
    </row>
    <row r="28032" spans="9:12" ht="15" x14ac:dyDescent="0.25">
      <c r="I28032"/>
      <c r="J28032"/>
      <c r="K28032"/>
      <c r="L28032"/>
    </row>
    <row r="28033" spans="9:12" ht="15" x14ac:dyDescent="0.25">
      <c r="I28033"/>
      <c r="J28033"/>
      <c r="K28033"/>
      <c r="L28033"/>
    </row>
    <row r="28034" spans="9:12" ht="15" x14ac:dyDescent="0.25">
      <c r="I28034"/>
      <c r="J28034"/>
      <c r="K28034"/>
      <c r="L28034"/>
    </row>
    <row r="28035" spans="9:12" ht="15" x14ac:dyDescent="0.25">
      <c r="I28035"/>
      <c r="J28035"/>
      <c r="K28035"/>
      <c r="L28035"/>
    </row>
    <row r="28036" spans="9:12" ht="15" x14ac:dyDescent="0.25">
      <c r="I28036"/>
      <c r="J28036"/>
      <c r="K28036"/>
      <c r="L28036"/>
    </row>
    <row r="28037" spans="9:12" ht="15" x14ac:dyDescent="0.25">
      <c r="I28037"/>
      <c r="J28037"/>
      <c r="K28037"/>
      <c r="L28037"/>
    </row>
    <row r="28038" spans="9:12" ht="15" x14ac:dyDescent="0.25">
      <c r="I28038"/>
      <c r="J28038"/>
      <c r="K28038"/>
      <c r="L28038"/>
    </row>
    <row r="28039" spans="9:12" ht="15" x14ac:dyDescent="0.25">
      <c r="I28039"/>
      <c r="J28039"/>
      <c r="K28039"/>
      <c r="L28039"/>
    </row>
    <row r="28040" spans="9:12" ht="15" x14ac:dyDescent="0.25">
      <c r="I28040"/>
      <c r="J28040"/>
      <c r="K28040"/>
      <c r="L28040"/>
    </row>
    <row r="28041" spans="9:12" ht="15" x14ac:dyDescent="0.25">
      <c r="I28041"/>
      <c r="J28041"/>
      <c r="K28041"/>
      <c r="L28041"/>
    </row>
    <row r="28042" spans="9:12" ht="15" x14ac:dyDescent="0.25">
      <c r="I28042"/>
      <c r="J28042"/>
      <c r="K28042"/>
      <c r="L28042"/>
    </row>
    <row r="28043" spans="9:12" ht="15" x14ac:dyDescent="0.25">
      <c r="I28043"/>
      <c r="J28043"/>
      <c r="K28043"/>
      <c r="L28043"/>
    </row>
    <row r="28044" spans="9:12" ht="15" x14ac:dyDescent="0.25">
      <c r="I28044"/>
      <c r="J28044"/>
      <c r="K28044"/>
      <c r="L28044"/>
    </row>
    <row r="28045" spans="9:12" ht="15" x14ac:dyDescent="0.25">
      <c r="I28045"/>
      <c r="J28045"/>
      <c r="K28045"/>
      <c r="L28045"/>
    </row>
    <row r="28046" spans="9:12" ht="15" x14ac:dyDescent="0.25">
      <c r="I28046"/>
      <c r="J28046"/>
      <c r="K28046"/>
      <c r="L28046"/>
    </row>
    <row r="28047" spans="9:12" ht="15" x14ac:dyDescent="0.25">
      <c r="I28047"/>
      <c r="J28047"/>
      <c r="K28047"/>
      <c r="L28047"/>
    </row>
    <row r="28048" spans="9:12" ht="15" x14ac:dyDescent="0.25">
      <c r="I28048"/>
      <c r="J28048"/>
      <c r="K28048"/>
      <c r="L28048"/>
    </row>
    <row r="28049" spans="9:12" ht="15" x14ac:dyDescent="0.25">
      <c r="I28049"/>
      <c r="J28049"/>
      <c r="K28049"/>
      <c r="L28049"/>
    </row>
    <row r="28050" spans="9:12" ht="15" x14ac:dyDescent="0.25">
      <c r="I28050"/>
      <c r="J28050"/>
      <c r="K28050"/>
      <c r="L28050"/>
    </row>
    <row r="28051" spans="9:12" ht="15" x14ac:dyDescent="0.25">
      <c r="I28051"/>
      <c r="J28051"/>
      <c r="K28051"/>
      <c r="L28051"/>
    </row>
    <row r="28052" spans="9:12" ht="15" x14ac:dyDescent="0.25">
      <c r="I28052"/>
      <c r="J28052"/>
      <c r="K28052"/>
      <c r="L28052"/>
    </row>
    <row r="28053" spans="9:12" ht="15" x14ac:dyDescent="0.25">
      <c r="I28053"/>
      <c r="J28053"/>
      <c r="K28053"/>
      <c r="L28053"/>
    </row>
    <row r="28054" spans="9:12" ht="15" x14ac:dyDescent="0.25">
      <c r="I28054"/>
      <c r="J28054"/>
      <c r="K28054"/>
      <c r="L28054"/>
    </row>
    <row r="28055" spans="9:12" ht="15" x14ac:dyDescent="0.25">
      <c r="I28055"/>
      <c r="J28055"/>
      <c r="K28055"/>
      <c r="L28055"/>
    </row>
    <row r="28056" spans="9:12" ht="15" x14ac:dyDescent="0.25">
      <c r="I28056"/>
      <c r="J28056"/>
      <c r="K28056"/>
      <c r="L28056"/>
    </row>
    <row r="28057" spans="9:12" ht="15" x14ac:dyDescent="0.25">
      <c r="I28057"/>
      <c r="J28057"/>
      <c r="K28057"/>
      <c r="L28057"/>
    </row>
    <row r="28058" spans="9:12" ht="15" x14ac:dyDescent="0.25">
      <c r="I28058"/>
      <c r="J28058"/>
      <c r="K28058"/>
      <c r="L28058"/>
    </row>
    <row r="28059" spans="9:12" ht="15" x14ac:dyDescent="0.25">
      <c r="I28059"/>
      <c r="J28059"/>
      <c r="K28059"/>
      <c r="L28059"/>
    </row>
    <row r="28060" spans="9:12" ht="15" x14ac:dyDescent="0.25">
      <c r="I28060"/>
      <c r="J28060"/>
      <c r="K28060"/>
      <c r="L28060"/>
    </row>
    <row r="28061" spans="9:12" ht="15" x14ac:dyDescent="0.25">
      <c r="I28061"/>
      <c r="J28061"/>
      <c r="K28061"/>
      <c r="L28061"/>
    </row>
    <row r="28062" spans="9:12" ht="15" x14ac:dyDescent="0.25">
      <c r="I28062"/>
      <c r="J28062"/>
      <c r="K28062"/>
      <c r="L28062"/>
    </row>
    <row r="28063" spans="9:12" ht="15" x14ac:dyDescent="0.25">
      <c r="I28063"/>
      <c r="J28063"/>
      <c r="K28063"/>
      <c r="L28063"/>
    </row>
    <row r="28064" spans="9:12" ht="15" x14ac:dyDescent="0.25">
      <c r="I28064"/>
      <c r="J28064"/>
      <c r="K28064"/>
      <c r="L28064"/>
    </row>
    <row r="28065" spans="9:12" ht="15" x14ac:dyDescent="0.25">
      <c r="I28065"/>
      <c r="J28065"/>
      <c r="K28065"/>
      <c r="L28065"/>
    </row>
    <row r="28066" spans="9:12" ht="15" x14ac:dyDescent="0.25">
      <c r="I28066"/>
      <c r="J28066"/>
      <c r="K28066"/>
      <c r="L28066"/>
    </row>
    <row r="28067" spans="9:12" ht="15" x14ac:dyDescent="0.25">
      <c r="I28067"/>
      <c r="J28067"/>
      <c r="K28067"/>
      <c r="L28067"/>
    </row>
    <row r="28068" spans="9:12" ht="15" x14ac:dyDescent="0.25">
      <c r="I28068"/>
      <c r="J28068"/>
      <c r="K28068"/>
      <c r="L28068"/>
    </row>
    <row r="28069" spans="9:12" ht="15" x14ac:dyDescent="0.25">
      <c r="I28069"/>
      <c r="J28069"/>
      <c r="K28069"/>
      <c r="L28069"/>
    </row>
    <row r="28070" spans="9:12" ht="15" x14ac:dyDescent="0.25">
      <c r="I28070"/>
      <c r="J28070"/>
      <c r="K28070"/>
      <c r="L28070"/>
    </row>
    <row r="28071" spans="9:12" ht="15" x14ac:dyDescent="0.25">
      <c r="I28071"/>
      <c r="J28071"/>
      <c r="K28071"/>
      <c r="L28071"/>
    </row>
    <row r="28072" spans="9:12" ht="15" x14ac:dyDescent="0.25">
      <c r="I28072"/>
      <c r="J28072"/>
      <c r="K28072"/>
      <c r="L28072"/>
    </row>
    <row r="28073" spans="9:12" ht="15" x14ac:dyDescent="0.25">
      <c r="I28073"/>
      <c r="J28073"/>
      <c r="K28073"/>
      <c r="L28073"/>
    </row>
    <row r="28074" spans="9:12" ht="15" x14ac:dyDescent="0.25">
      <c r="I28074"/>
      <c r="J28074"/>
      <c r="K28074"/>
      <c r="L28074"/>
    </row>
    <row r="28075" spans="9:12" ht="15" x14ac:dyDescent="0.25">
      <c r="I28075"/>
      <c r="J28075"/>
      <c r="K28075"/>
      <c r="L28075"/>
    </row>
    <row r="28076" spans="9:12" ht="15" x14ac:dyDescent="0.25">
      <c r="I28076"/>
      <c r="J28076"/>
      <c r="K28076"/>
      <c r="L28076"/>
    </row>
    <row r="28077" spans="9:12" ht="15" x14ac:dyDescent="0.25">
      <c r="I28077"/>
      <c r="J28077"/>
      <c r="K28077"/>
      <c r="L28077"/>
    </row>
    <row r="28078" spans="9:12" ht="15" x14ac:dyDescent="0.25">
      <c r="I28078"/>
      <c r="J28078"/>
      <c r="K28078"/>
      <c r="L28078"/>
    </row>
    <row r="28079" spans="9:12" ht="15" x14ac:dyDescent="0.25">
      <c r="I28079"/>
      <c r="J28079"/>
      <c r="K28079"/>
      <c r="L28079"/>
    </row>
    <row r="28080" spans="9:12" ht="15" x14ac:dyDescent="0.25">
      <c r="I28080"/>
      <c r="J28080"/>
      <c r="K28080"/>
      <c r="L28080"/>
    </row>
    <row r="28081" spans="9:12" ht="15" x14ac:dyDescent="0.25">
      <c r="I28081"/>
      <c r="J28081"/>
      <c r="K28081"/>
      <c r="L28081"/>
    </row>
    <row r="28082" spans="9:12" ht="15" x14ac:dyDescent="0.25">
      <c r="I28082"/>
      <c r="J28082"/>
      <c r="K28082"/>
      <c r="L28082"/>
    </row>
    <row r="28083" spans="9:12" ht="15" x14ac:dyDescent="0.25">
      <c r="I28083"/>
      <c r="J28083"/>
      <c r="K28083"/>
      <c r="L28083"/>
    </row>
    <row r="28084" spans="9:12" ht="15" x14ac:dyDescent="0.25">
      <c r="I28084"/>
      <c r="J28084"/>
      <c r="K28084"/>
      <c r="L28084"/>
    </row>
    <row r="28085" spans="9:12" ht="15" x14ac:dyDescent="0.25">
      <c r="I28085"/>
      <c r="J28085"/>
      <c r="K28085"/>
      <c r="L28085"/>
    </row>
    <row r="28086" spans="9:12" ht="15" x14ac:dyDescent="0.25">
      <c r="I28086"/>
      <c r="J28086"/>
      <c r="K28086"/>
      <c r="L28086"/>
    </row>
    <row r="28087" spans="9:12" ht="15" x14ac:dyDescent="0.25">
      <c r="I28087"/>
      <c r="J28087"/>
      <c r="K28087"/>
      <c r="L28087"/>
    </row>
    <row r="28088" spans="9:12" ht="15" x14ac:dyDescent="0.25">
      <c r="I28088"/>
      <c r="J28088"/>
      <c r="K28088"/>
      <c r="L28088"/>
    </row>
    <row r="28089" spans="9:12" ht="15" x14ac:dyDescent="0.25">
      <c r="I28089"/>
      <c r="J28089"/>
      <c r="K28089"/>
      <c r="L28089"/>
    </row>
    <row r="28090" spans="9:12" ht="15" x14ac:dyDescent="0.25">
      <c r="I28090"/>
      <c r="J28090"/>
      <c r="K28090"/>
      <c r="L28090"/>
    </row>
    <row r="28091" spans="9:12" ht="15" x14ac:dyDescent="0.25">
      <c r="I28091"/>
      <c r="J28091"/>
      <c r="K28091"/>
      <c r="L28091"/>
    </row>
    <row r="28092" spans="9:12" ht="15" x14ac:dyDescent="0.25">
      <c r="I28092"/>
      <c r="J28092"/>
      <c r="K28092"/>
      <c r="L28092"/>
    </row>
    <row r="28093" spans="9:12" ht="15" x14ac:dyDescent="0.25">
      <c r="I28093"/>
      <c r="J28093"/>
      <c r="K28093"/>
      <c r="L28093"/>
    </row>
    <row r="28094" spans="9:12" ht="15" x14ac:dyDescent="0.25">
      <c r="I28094"/>
      <c r="J28094"/>
      <c r="K28094"/>
      <c r="L28094"/>
    </row>
    <row r="28095" spans="9:12" ht="15" x14ac:dyDescent="0.25">
      <c r="I28095"/>
      <c r="J28095"/>
      <c r="K28095"/>
      <c r="L28095"/>
    </row>
    <row r="28096" spans="9:12" ht="15" x14ac:dyDescent="0.25">
      <c r="I28096"/>
      <c r="J28096"/>
      <c r="K28096"/>
      <c r="L28096"/>
    </row>
    <row r="28097" spans="9:12" ht="15" x14ac:dyDescent="0.25">
      <c r="I28097"/>
      <c r="J28097"/>
      <c r="K28097"/>
      <c r="L28097"/>
    </row>
    <row r="28098" spans="9:12" ht="15" x14ac:dyDescent="0.25">
      <c r="I28098"/>
      <c r="J28098"/>
      <c r="K28098"/>
      <c r="L28098"/>
    </row>
    <row r="28099" spans="9:12" ht="15" x14ac:dyDescent="0.25">
      <c r="I28099"/>
      <c r="J28099"/>
      <c r="K28099"/>
      <c r="L28099"/>
    </row>
    <row r="28100" spans="9:12" ht="15" x14ac:dyDescent="0.25">
      <c r="I28100"/>
      <c r="J28100"/>
      <c r="K28100"/>
      <c r="L28100"/>
    </row>
    <row r="28101" spans="9:12" ht="15" x14ac:dyDescent="0.25">
      <c r="I28101"/>
      <c r="J28101"/>
      <c r="K28101"/>
      <c r="L28101"/>
    </row>
    <row r="28102" spans="9:12" ht="15" x14ac:dyDescent="0.25">
      <c r="I28102"/>
      <c r="J28102"/>
      <c r="K28102"/>
      <c r="L28102"/>
    </row>
    <row r="28103" spans="9:12" ht="15" x14ac:dyDescent="0.25">
      <c r="I28103"/>
      <c r="J28103"/>
      <c r="K28103"/>
      <c r="L28103"/>
    </row>
    <row r="28104" spans="9:12" ht="15" x14ac:dyDescent="0.25">
      <c r="I28104"/>
      <c r="J28104"/>
      <c r="K28104"/>
      <c r="L28104"/>
    </row>
    <row r="28105" spans="9:12" ht="15" x14ac:dyDescent="0.25">
      <c r="I28105"/>
      <c r="J28105"/>
      <c r="K28105"/>
      <c r="L28105"/>
    </row>
    <row r="28106" spans="9:12" ht="15" x14ac:dyDescent="0.25">
      <c r="I28106"/>
      <c r="J28106"/>
      <c r="K28106"/>
      <c r="L28106"/>
    </row>
    <row r="28107" spans="9:12" ht="15" x14ac:dyDescent="0.25">
      <c r="I28107"/>
      <c r="J28107"/>
      <c r="K28107"/>
      <c r="L28107"/>
    </row>
    <row r="28108" spans="9:12" ht="15" x14ac:dyDescent="0.25">
      <c r="I28108"/>
      <c r="J28108"/>
      <c r="K28108"/>
      <c r="L28108"/>
    </row>
    <row r="28109" spans="9:12" ht="15" x14ac:dyDescent="0.25">
      <c r="I28109"/>
      <c r="J28109"/>
      <c r="K28109"/>
      <c r="L28109"/>
    </row>
    <row r="28110" spans="9:12" ht="15" x14ac:dyDescent="0.25">
      <c r="I28110"/>
      <c r="J28110"/>
      <c r="K28110"/>
      <c r="L28110"/>
    </row>
    <row r="28111" spans="9:12" ht="15" x14ac:dyDescent="0.25">
      <c r="I28111"/>
      <c r="J28111"/>
      <c r="K28111"/>
      <c r="L28111"/>
    </row>
    <row r="28112" spans="9:12" ht="15" x14ac:dyDescent="0.25">
      <c r="I28112"/>
      <c r="J28112"/>
      <c r="K28112"/>
      <c r="L28112"/>
    </row>
    <row r="28113" spans="9:12" ht="15" x14ac:dyDescent="0.25">
      <c r="I28113"/>
      <c r="J28113"/>
      <c r="K28113"/>
      <c r="L28113"/>
    </row>
    <row r="28114" spans="9:12" ht="15" x14ac:dyDescent="0.25">
      <c r="I28114"/>
      <c r="J28114"/>
      <c r="K28114"/>
      <c r="L28114"/>
    </row>
    <row r="28115" spans="9:12" ht="15" x14ac:dyDescent="0.25">
      <c r="I28115"/>
      <c r="J28115"/>
      <c r="K28115"/>
      <c r="L28115"/>
    </row>
    <row r="28116" spans="9:12" ht="15" x14ac:dyDescent="0.25">
      <c r="I28116"/>
      <c r="J28116"/>
      <c r="K28116"/>
      <c r="L28116"/>
    </row>
    <row r="28117" spans="9:12" ht="15" x14ac:dyDescent="0.25">
      <c r="I28117"/>
      <c r="J28117"/>
      <c r="K28117"/>
      <c r="L28117"/>
    </row>
    <row r="28118" spans="9:12" ht="15" x14ac:dyDescent="0.25">
      <c r="I28118"/>
      <c r="J28118"/>
      <c r="K28118"/>
      <c r="L28118"/>
    </row>
    <row r="28119" spans="9:12" ht="15" x14ac:dyDescent="0.25">
      <c r="I28119"/>
      <c r="J28119"/>
      <c r="K28119"/>
      <c r="L28119"/>
    </row>
    <row r="28120" spans="9:12" ht="15" x14ac:dyDescent="0.25">
      <c r="I28120"/>
      <c r="J28120"/>
      <c r="K28120"/>
      <c r="L28120"/>
    </row>
    <row r="28121" spans="9:12" ht="15" x14ac:dyDescent="0.25">
      <c r="I28121"/>
      <c r="J28121"/>
      <c r="K28121"/>
      <c r="L28121"/>
    </row>
    <row r="28122" spans="9:12" ht="15" x14ac:dyDescent="0.25">
      <c r="I28122"/>
      <c r="J28122"/>
      <c r="K28122"/>
      <c r="L28122"/>
    </row>
    <row r="28123" spans="9:12" ht="15" x14ac:dyDescent="0.25">
      <c r="I28123"/>
      <c r="J28123"/>
      <c r="K28123"/>
      <c r="L28123"/>
    </row>
    <row r="28124" spans="9:12" ht="15" x14ac:dyDescent="0.25">
      <c r="I28124"/>
      <c r="J28124"/>
      <c r="K28124"/>
      <c r="L28124"/>
    </row>
    <row r="28125" spans="9:12" ht="15" x14ac:dyDescent="0.25">
      <c r="I28125"/>
      <c r="J28125"/>
      <c r="K28125"/>
      <c r="L28125"/>
    </row>
    <row r="28126" spans="9:12" ht="15" x14ac:dyDescent="0.25">
      <c r="I28126"/>
      <c r="J28126"/>
      <c r="K28126"/>
      <c r="L28126"/>
    </row>
    <row r="28127" spans="9:12" ht="15" x14ac:dyDescent="0.25">
      <c r="I28127"/>
      <c r="J28127"/>
      <c r="K28127"/>
      <c r="L28127"/>
    </row>
    <row r="28128" spans="9:12" ht="15" x14ac:dyDescent="0.25">
      <c r="I28128"/>
      <c r="J28128"/>
      <c r="K28128"/>
      <c r="L28128"/>
    </row>
    <row r="28129" spans="9:12" ht="15" x14ac:dyDescent="0.25">
      <c r="I28129"/>
      <c r="J28129"/>
      <c r="K28129"/>
      <c r="L28129"/>
    </row>
    <row r="28130" spans="9:12" ht="15" x14ac:dyDescent="0.25">
      <c r="I28130"/>
      <c r="J28130"/>
      <c r="K28130"/>
      <c r="L28130"/>
    </row>
    <row r="28131" spans="9:12" ht="15" x14ac:dyDescent="0.25">
      <c r="I28131"/>
      <c r="J28131"/>
      <c r="K28131"/>
      <c r="L28131"/>
    </row>
    <row r="28132" spans="9:12" ht="15" x14ac:dyDescent="0.25">
      <c r="I28132"/>
      <c r="J28132"/>
      <c r="K28132"/>
      <c r="L28132"/>
    </row>
    <row r="28133" spans="9:12" ht="15" x14ac:dyDescent="0.25">
      <c r="I28133"/>
      <c r="J28133"/>
      <c r="K28133"/>
      <c r="L28133"/>
    </row>
    <row r="28134" spans="9:12" ht="15" x14ac:dyDescent="0.25">
      <c r="I28134"/>
      <c r="J28134"/>
      <c r="K28134"/>
      <c r="L28134"/>
    </row>
    <row r="28135" spans="9:12" ht="15" x14ac:dyDescent="0.25">
      <c r="I28135"/>
      <c r="J28135"/>
      <c r="K28135"/>
      <c r="L28135"/>
    </row>
    <row r="28136" spans="9:12" ht="15" x14ac:dyDescent="0.25">
      <c r="I28136"/>
      <c r="J28136"/>
      <c r="K28136"/>
      <c r="L28136"/>
    </row>
    <row r="28137" spans="9:12" ht="15" x14ac:dyDescent="0.25">
      <c r="I28137"/>
      <c r="J28137"/>
      <c r="K28137"/>
      <c r="L28137"/>
    </row>
    <row r="28138" spans="9:12" ht="15" x14ac:dyDescent="0.25">
      <c r="I28138"/>
      <c r="J28138"/>
      <c r="K28138"/>
      <c r="L28138"/>
    </row>
    <row r="28139" spans="9:12" ht="15" x14ac:dyDescent="0.25">
      <c r="I28139"/>
      <c r="J28139"/>
      <c r="K28139"/>
      <c r="L28139"/>
    </row>
    <row r="28140" spans="9:12" ht="15" x14ac:dyDescent="0.25">
      <c r="I28140"/>
      <c r="J28140"/>
      <c r="K28140"/>
      <c r="L28140"/>
    </row>
    <row r="28141" spans="9:12" ht="15" x14ac:dyDescent="0.25">
      <c r="I28141"/>
      <c r="J28141"/>
      <c r="K28141"/>
      <c r="L28141"/>
    </row>
    <row r="28142" spans="9:12" ht="15" x14ac:dyDescent="0.25">
      <c r="I28142"/>
      <c r="J28142"/>
      <c r="K28142"/>
      <c r="L28142"/>
    </row>
    <row r="28143" spans="9:12" ht="15" x14ac:dyDescent="0.25">
      <c r="I28143"/>
      <c r="J28143"/>
      <c r="K28143"/>
      <c r="L28143"/>
    </row>
    <row r="28144" spans="9:12" ht="15" x14ac:dyDescent="0.25">
      <c r="I28144"/>
      <c r="J28144"/>
      <c r="K28144"/>
      <c r="L28144"/>
    </row>
    <row r="28145" spans="9:12" ht="15" x14ac:dyDescent="0.25">
      <c r="I28145"/>
      <c r="J28145"/>
      <c r="K28145"/>
      <c r="L28145"/>
    </row>
    <row r="28146" spans="9:12" ht="15" x14ac:dyDescent="0.25">
      <c r="I28146"/>
      <c r="J28146"/>
      <c r="K28146"/>
      <c r="L28146"/>
    </row>
    <row r="28147" spans="9:12" ht="15" x14ac:dyDescent="0.25">
      <c r="I28147"/>
      <c r="J28147"/>
      <c r="K28147"/>
      <c r="L28147"/>
    </row>
    <row r="28148" spans="9:12" ht="15" x14ac:dyDescent="0.25">
      <c r="I28148"/>
      <c r="J28148"/>
      <c r="K28148"/>
      <c r="L28148"/>
    </row>
    <row r="28149" spans="9:12" ht="15" x14ac:dyDescent="0.25">
      <c r="I28149"/>
      <c r="J28149"/>
      <c r="K28149"/>
      <c r="L28149"/>
    </row>
    <row r="28150" spans="9:12" ht="15" x14ac:dyDescent="0.25">
      <c r="I28150"/>
      <c r="J28150"/>
      <c r="K28150"/>
      <c r="L28150"/>
    </row>
    <row r="28151" spans="9:12" ht="15" x14ac:dyDescent="0.25">
      <c r="I28151"/>
      <c r="J28151"/>
      <c r="K28151"/>
      <c r="L28151"/>
    </row>
    <row r="28152" spans="9:12" ht="15" x14ac:dyDescent="0.25">
      <c r="I28152"/>
      <c r="J28152"/>
      <c r="K28152"/>
      <c r="L28152"/>
    </row>
    <row r="28153" spans="9:12" ht="15" x14ac:dyDescent="0.25">
      <c r="I28153"/>
      <c r="J28153"/>
      <c r="K28153"/>
      <c r="L28153"/>
    </row>
    <row r="28154" spans="9:12" ht="15" x14ac:dyDescent="0.25">
      <c r="I28154"/>
      <c r="J28154"/>
      <c r="K28154"/>
      <c r="L28154"/>
    </row>
    <row r="28155" spans="9:12" ht="15" x14ac:dyDescent="0.25">
      <c r="I28155"/>
      <c r="J28155"/>
      <c r="K28155"/>
      <c r="L28155"/>
    </row>
    <row r="28156" spans="9:12" ht="15" x14ac:dyDescent="0.25">
      <c r="I28156"/>
      <c r="J28156"/>
      <c r="K28156"/>
      <c r="L28156"/>
    </row>
    <row r="28157" spans="9:12" ht="15" x14ac:dyDescent="0.25">
      <c r="I28157"/>
      <c r="J28157"/>
      <c r="K28157"/>
      <c r="L28157"/>
    </row>
    <row r="28158" spans="9:12" ht="15" x14ac:dyDescent="0.25">
      <c r="I28158"/>
      <c r="J28158"/>
      <c r="K28158"/>
      <c r="L28158"/>
    </row>
    <row r="28159" spans="9:12" ht="15" x14ac:dyDescent="0.25">
      <c r="I28159"/>
      <c r="J28159"/>
      <c r="K28159"/>
      <c r="L28159"/>
    </row>
    <row r="28160" spans="9:12" ht="15" x14ac:dyDescent="0.25">
      <c r="I28160"/>
      <c r="J28160"/>
      <c r="K28160"/>
      <c r="L28160"/>
    </row>
    <row r="28161" spans="9:12" ht="15" x14ac:dyDescent="0.25">
      <c r="I28161"/>
      <c r="J28161"/>
      <c r="K28161"/>
      <c r="L28161"/>
    </row>
    <row r="28162" spans="9:12" ht="15" x14ac:dyDescent="0.25">
      <c r="I28162"/>
      <c r="J28162"/>
      <c r="K28162"/>
      <c r="L28162"/>
    </row>
    <row r="28163" spans="9:12" ht="15" x14ac:dyDescent="0.25">
      <c r="I28163"/>
      <c r="J28163"/>
      <c r="K28163"/>
      <c r="L28163"/>
    </row>
    <row r="28164" spans="9:12" ht="15" x14ac:dyDescent="0.25">
      <c r="I28164"/>
      <c r="J28164"/>
      <c r="K28164"/>
      <c r="L28164"/>
    </row>
    <row r="28165" spans="9:12" ht="15" x14ac:dyDescent="0.25">
      <c r="I28165"/>
      <c r="J28165"/>
      <c r="K28165"/>
      <c r="L28165"/>
    </row>
    <row r="28166" spans="9:12" ht="15" x14ac:dyDescent="0.25">
      <c r="I28166"/>
      <c r="J28166"/>
      <c r="K28166"/>
      <c r="L28166"/>
    </row>
    <row r="28167" spans="9:12" ht="15" x14ac:dyDescent="0.25">
      <c r="I28167"/>
      <c r="J28167"/>
      <c r="K28167"/>
      <c r="L28167"/>
    </row>
    <row r="28168" spans="9:12" ht="15" x14ac:dyDescent="0.25">
      <c r="I28168"/>
      <c r="J28168"/>
      <c r="K28168"/>
      <c r="L28168"/>
    </row>
    <row r="28169" spans="9:12" ht="15" x14ac:dyDescent="0.25">
      <c r="I28169"/>
      <c r="J28169"/>
      <c r="K28169"/>
      <c r="L28169"/>
    </row>
    <row r="28170" spans="9:12" ht="15" x14ac:dyDescent="0.25">
      <c r="I28170"/>
      <c r="J28170"/>
      <c r="K28170"/>
      <c r="L28170"/>
    </row>
    <row r="28171" spans="9:12" ht="15" x14ac:dyDescent="0.25">
      <c r="I28171"/>
      <c r="J28171"/>
      <c r="K28171"/>
      <c r="L28171"/>
    </row>
    <row r="28172" spans="9:12" ht="15" x14ac:dyDescent="0.25">
      <c r="I28172"/>
      <c r="J28172"/>
      <c r="K28172"/>
      <c r="L28172"/>
    </row>
    <row r="28173" spans="9:12" ht="15" x14ac:dyDescent="0.25">
      <c r="I28173"/>
      <c r="J28173"/>
      <c r="K28173"/>
      <c r="L28173"/>
    </row>
    <row r="28174" spans="9:12" ht="15" x14ac:dyDescent="0.25">
      <c r="I28174"/>
      <c r="J28174"/>
      <c r="K28174"/>
      <c r="L28174"/>
    </row>
    <row r="28175" spans="9:12" ht="15" x14ac:dyDescent="0.25">
      <c r="I28175"/>
      <c r="J28175"/>
      <c r="K28175"/>
      <c r="L28175"/>
    </row>
    <row r="28176" spans="9:12" ht="15" x14ac:dyDescent="0.25">
      <c r="I28176"/>
      <c r="J28176"/>
      <c r="K28176"/>
      <c r="L28176"/>
    </row>
    <row r="28177" spans="9:12" ht="15" x14ac:dyDescent="0.25">
      <c r="I28177"/>
      <c r="J28177"/>
      <c r="K28177"/>
      <c r="L28177"/>
    </row>
    <row r="28178" spans="9:12" ht="15" x14ac:dyDescent="0.25">
      <c r="I28178"/>
      <c r="J28178"/>
      <c r="K28178"/>
      <c r="L28178"/>
    </row>
    <row r="28179" spans="9:12" ht="15" x14ac:dyDescent="0.25">
      <c r="I28179"/>
      <c r="J28179"/>
      <c r="K28179"/>
      <c r="L28179"/>
    </row>
    <row r="28180" spans="9:12" ht="15" x14ac:dyDescent="0.25">
      <c r="I28180"/>
      <c r="J28180"/>
      <c r="K28180"/>
      <c r="L28180"/>
    </row>
    <row r="28181" spans="9:12" ht="15" x14ac:dyDescent="0.25">
      <c r="I28181"/>
      <c r="J28181"/>
      <c r="K28181"/>
      <c r="L28181"/>
    </row>
    <row r="28182" spans="9:12" ht="15" x14ac:dyDescent="0.25">
      <c r="I28182"/>
      <c r="J28182"/>
      <c r="K28182"/>
      <c r="L28182"/>
    </row>
    <row r="28183" spans="9:12" ht="15" x14ac:dyDescent="0.25">
      <c r="I28183"/>
      <c r="J28183"/>
      <c r="K28183"/>
      <c r="L28183"/>
    </row>
    <row r="28184" spans="9:12" ht="15" x14ac:dyDescent="0.25">
      <c r="I28184"/>
      <c r="J28184"/>
      <c r="K28184"/>
      <c r="L28184"/>
    </row>
    <row r="28185" spans="9:12" ht="15" x14ac:dyDescent="0.25">
      <c r="I28185"/>
      <c r="J28185"/>
      <c r="K28185"/>
      <c r="L28185"/>
    </row>
    <row r="28186" spans="9:12" ht="15" x14ac:dyDescent="0.25">
      <c r="I28186"/>
      <c r="J28186"/>
      <c r="K28186"/>
      <c r="L28186"/>
    </row>
    <row r="28187" spans="9:12" ht="15" x14ac:dyDescent="0.25">
      <c r="I28187"/>
      <c r="J28187"/>
      <c r="K28187"/>
      <c r="L28187"/>
    </row>
    <row r="28188" spans="9:12" ht="15" x14ac:dyDescent="0.25">
      <c r="I28188"/>
      <c r="J28188"/>
      <c r="K28188"/>
      <c r="L28188"/>
    </row>
    <row r="28189" spans="9:12" ht="15" x14ac:dyDescent="0.25">
      <c r="I28189"/>
      <c r="J28189"/>
      <c r="K28189"/>
      <c r="L28189"/>
    </row>
    <row r="28190" spans="9:12" ht="15" x14ac:dyDescent="0.25">
      <c r="I28190"/>
      <c r="J28190"/>
      <c r="K28190"/>
      <c r="L28190"/>
    </row>
    <row r="28191" spans="9:12" ht="15" x14ac:dyDescent="0.25">
      <c r="I28191"/>
      <c r="J28191"/>
      <c r="K28191"/>
      <c r="L28191"/>
    </row>
    <row r="28192" spans="9:12" ht="15" x14ac:dyDescent="0.25">
      <c r="I28192"/>
      <c r="J28192"/>
      <c r="K28192"/>
      <c r="L28192"/>
    </row>
    <row r="28193" spans="9:12" ht="15" x14ac:dyDescent="0.25">
      <c r="I28193"/>
      <c r="J28193"/>
      <c r="K28193"/>
      <c r="L28193"/>
    </row>
    <row r="28194" spans="9:12" ht="15" x14ac:dyDescent="0.25">
      <c r="I28194"/>
      <c r="J28194"/>
      <c r="K28194"/>
      <c r="L28194"/>
    </row>
    <row r="28195" spans="9:12" ht="15" x14ac:dyDescent="0.25">
      <c r="I28195"/>
      <c r="J28195"/>
      <c r="K28195"/>
      <c r="L28195"/>
    </row>
    <row r="28196" spans="9:12" ht="15" x14ac:dyDescent="0.25">
      <c r="I28196"/>
      <c r="J28196"/>
      <c r="K28196"/>
      <c r="L28196"/>
    </row>
    <row r="28197" spans="9:12" ht="15" x14ac:dyDescent="0.25">
      <c r="I28197"/>
      <c r="J28197"/>
      <c r="K28197"/>
      <c r="L28197"/>
    </row>
    <row r="28198" spans="9:12" ht="15" x14ac:dyDescent="0.25">
      <c r="I28198"/>
      <c r="J28198"/>
      <c r="K28198"/>
      <c r="L28198"/>
    </row>
    <row r="28199" spans="9:12" ht="15" x14ac:dyDescent="0.25">
      <c r="I28199"/>
      <c r="J28199"/>
      <c r="K28199"/>
      <c r="L28199"/>
    </row>
    <row r="28200" spans="9:12" ht="15" x14ac:dyDescent="0.25">
      <c r="I28200"/>
      <c r="J28200"/>
      <c r="K28200"/>
      <c r="L28200"/>
    </row>
    <row r="28201" spans="9:12" ht="15" x14ac:dyDescent="0.25">
      <c r="I28201"/>
      <c r="J28201"/>
      <c r="K28201"/>
      <c r="L28201"/>
    </row>
    <row r="28202" spans="9:12" ht="15" x14ac:dyDescent="0.25">
      <c r="I28202"/>
      <c r="J28202"/>
      <c r="K28202"/>
      <c r="L28202"/>
    </row>
    <row r="28203" spans="9:12" ht="15" x14ac:dyDescent="0.25">
      <c r="I28203"/>
      <c r="J28203"/>
      <c r="K28203"/>
      <c r="L28203"/>
    </row>
    <row r="28204" spans="9:12" ht="15" x14ac:dyDescent="0.25">
      <c r="I28204"/>
      <c r="J28204"/>
      <c r="K28204"/>
      <c r="L28204"/>
    </row>
    <row r="28205" spans="9:12" ht="15" x14ac:dyDescent="0.25">
      <c r="I28205"/>
      <c r="J28205"/>
      <c r="K28205"/>
      <c r="L28205"/>
    </row>
    <row r="28206" spans="9:12" ht="15" x14ac:dyDescent="0.25">
      <c r="I28206"/>
      <c r="J28206"/>
      <c r="K28206"/>
      <c r="L28206"/>
    </row>
    <row r="28207" spans="9:12" ht="15" x14ac:dyDescent="0.25">
      <c r="I28207"/>
      <c r="J28207"/>
      <c r="K28207"/>
      <c r="L28207"/>
    </row>
    <row r="28208" spans="9:12" ht="15" x14ac:dyDescent="0.25">
      <c r="I28208"/>
      <c r="J28208"/>
      <c r="K28208"/>
      <c r="L28208"/>
    </row>
    <row r="28209" spans="9:12" ht="15" x14ac:dyDescent="0.25">
      <c r="I28209"/>
      <c r="J28209"/>
      <c r="K28209"/>
      <c r="L28209"/>
    </row>
    <row r="28210" spans="9:12" ht="15" x14ac:dyDescent="0.25">
      <c r="I28210"/>
      <c r="J28210"/>
      <c r="K28210"/>
      <c r="L28210"/>
    </row>
    <row r="28211" spans="9:12" ht="15" x14ac:dyDescent="0.25">
      <c r="I28211"/>
      <c r="J28211"/>
      <c r="K28211"/>
      <c r="L28211"/>
    </row>
    <row r="28212" spans="9:12" ht="15" x14ac:dyDescent="0.25">
      <c r="I28212"/>
      <c r="J28212"/>
      <c r="K28212"/>
      <c r="L28212"/>
    </row>
    <row r="28213" spans="9:12" ht="15" x14ac:dyDescent="0.25">
      <c r="I28213"/>
      <c r="J28213"/>
      <c r="K28213"/>
      <c r="L28213"/>
    </row>
    <row r="28214" spans="9:12" ht="15" x14ac:dyDescent="0.25">
      <c r="I28214"/>
      <c r="J28214"/>
      <c r="K28214"/>
      <c r="L28214"/>
    </row>
    <row r="28215" spans="9:12" ht="15" x14ac:dyDescent="0.25">
      <c r="I28215"/>
      <c r="J28215"/>
      <c r="K28215"/>
      <c r="L28215"/>
    </row>
    <row r="28216" spans="9:12" ht="15" x14ac:dyDescent="0.25">
      <c r="I28216"/>
      <c r="J28216"/>
      <c r="K28216"/>
      <c r="L28216"/>
    </row>
    <row r="28217" spans="9:12" ht="15" x14ac:dyDescent="0.25">
      <c r="I28217"/>
      <c r="J28217"/>
      <c r="K28217"/>
      <c r="L28217"/>
    </row>
    <row r="28218" spans="9:12" ht="15" x14ac:dyDescent="0.25">
      <c r="I28218"/>
      <c r="J28218"/>
      <c r="K28218"/>
      <c r="L28218"/>
    </row>
    <row r="28219" spans="9:12" ht="15" x14ac:dyDescent="0.25">
      <c r="I28219"/>
      <c r="J28219"/>
      <c r="K28219"/>
      <c r="L28219"/>
    </row>
    <row r="28220" spans="9:12" ht="15" x14ac:dyDescent="0.25">
      <c r="I28220"/>
      <c r="J28220"/>
      <c r="K28220"/>
      <c r="L28220"/>
    </row>
    <row r="28221" spans="9:12" ht="15" x14ac:dyDescent="0.25">
      <c r="I28221"/>
      <c r="J28221"/>
      <c r="K28221"/>
      <c r="L28221"/>
    </row>
    <row r="28222" spans="9:12" ht="15" x14ac:dyDescent="0.25">
      <c r="I28222"/>
      <c r="J28222"/>
      <c r="K28222"/>
      <c r="L28222"/>
    </row>
    <row r="28223" spans="9:12" ht="15" x14ac:dyDescent="0.25">
      <c r="I28223"/>
      <c r="J28223"/>
      <c r="K28223"/>
      <c r="L28223"/>
    </row>
    <row r="28224" spans="9:12" ht="15" x14ac:dyDescent="0.25">
      <c r="I28224"/>
      <c r="J28224"/>
      <c r="K28224"/>
      <c r="L28224"/>
    </row>
    <row r="28225" spans="9:12" ht="15" x14ac:dyDescent="0.25">
      <c r="I28225"/>
      <c r="J28225"/>
      <c r="K28225"/>
      <c r="L28225"/>
    </row>
    <row r="28226" spans="9:12" ht="15" x14ac:dyDescent="0.25">
      <c r="I28226"/>
      <c r="J28226"/>
      <c r="K28226"/>
      <c r="L28226"/>
    </row>
    <row r="28227" spans="9:12" ht="15" x14ac:dyDescent="0.25">
      <c r="I28227"/>
      <c r="J28227"/>
      <c r="K28227"/>
      <c r="L28227"/>
    </row>
    <row r="28228" spans="9:12" ht="15" x14ac:dyDescent="0.25">
      <c r="I28228"/>
      <c r="J28228"/>
      <c r="K28228"/>
      <c r="L28228"/>
    </row>
    <row r="28229" spans="9:12" ht="15" x14ac:dyDescent="0.25">
      <c r="I28229"/>
      <c r="J28229"/>
      <c r="K28229"/>
      <c r="L28229"/>
    </row>
    <row r="28230" spans="9:12" ht="15" x14ac:dyDescent="0.25">
      <c r="I28230"/>
      <c r="J28230"/>
      <c r="K28230"/>
      <c r="L28230"/>
    </row>
    <row r="28231" spans="9:12" ht="15" x14ac:dyDescent="0.25">
      <c r="I28231"/>
      <c r="J28231"/>
      <c r="K28231"/>
      <c r="L28231"/>
    </row>
    <row r="28232" spans="9:12" ht="15" x14ac:dyDescent="0.25">
      <c r="I28232"/>
      <c r="J28232"/>
      <c r="K28232"/>
      <c r="L28232"/>
    </row>
    <row r="28233" spans="9:12" ht="15" x14ac:dyDescent="0.25">
      <c r="I28233"/>
      <c r="J28233"/>
      <c r="K28233"/>
      <c r="L28233"/>
    </row>
    <row r="28234" spans="9:12" ht="15" x14ac:dyDescent="0.25">
      <c r="I28234"/>
      <c r="J28234"/>
      <c r="K28234"/>
      <c r="L28234"/>
    </row>
    <row r="28235" spans="9:12" ht="15" x14ac:dyDescent="0.25">
      <c r="I28235"/>
      <c r="J28235"/>
      <c r="K28235"/>
      <c r="L28235"/>
    </row>
    <row r="28236" spans="9:12" ht="15" x14ac:dyDescent="0.25">
      <c r="I28236"/>
      <c r="J28236"/>
      <c r="K28236"/>
      <c r="L28236"/>
    </row>
    <row r="28237" spans="9:12" ht="15" x14ac:dyDescent="0.25">
      <c r="I28237"/>
      <c r="J28237"/>
      <c r="K28237"/>
      <c r="L28237"/>
    </row>
    <row r="28238" spans="9:12" ht="15" x14ac:dyDescent="0.25">
      <c r="I28238"/>
      <c r="J28238"/>
      <c r="K28238"/>
      <c r="L28238"/>
    </row>
    <row r="28239" spans="9:12" ht="15" x14ac:dyDescent="0.25">
      <c r="I28239"/>
      <c r="J28239"/>
      <c r="K28239"/>
      <c r="L28239"/>
    </row>
    <row r="28240" spans="9:12" ht="15" x14ac:dyDescent="0.25">
      <c r="I28240"/>
      <c r="J28240"/>
      <c r="K28240"/>
      <c r="L28240"/>
    </row>
    <row r="28241" spans="9:12" ht="15" x14ac:dyDescent="0.25">
      <c r="I28241"/>
      <c r="J28241"/>
      <c r="K28241"/>
      <c r="L28241"/>
    </row>
    <row r="28242" spans="9:12" ht="15" x14ac:dyDescent="0.25">
      <c r="I28242"/>
      <c r="J28242"/>
      <c r="K28242"/>
      <c r="L28242"/>
    </row>
    <row r="28243" spans="9:12" ht="15" x14ac:dyDescent="0.25">
      <c r="I28243"/>
      <c r="J28243"/>
      <c r="K28243"/>
      <c r="L28243"/>
    </row>
    <row r="28244" spans="9:12" ht="15" x14ac:dyDescent="0.25">
      <c r="I28244"/>
      <c r="J28244"/>
      <c r="K28244"/>
      <c r="L28244"/>
    </row>
    <row r="28245" spans="9:12" ht="15" x14ac:dyDescent="0.25">
      <c r="I28245"/>
      <c r="J28245"/>
      <c r="K28245"/>
      <c r="L28245"/>
    </row>
    <row r="28246" spans="9:12" ht="15" x14ac:dyDescent="0.25">
      <c r="I28246"/>
      <c r="J28246"/>
      <c r="K28246"/>
      <c r="L28246"/>
    </row>
    <row r="28247" spans="9:12" ht="15" x14ac:dyDescent="0.25">
      <c r="I28247"/>
      <c r="J28247"/>
      <c r="K28247"/>
      <c r="L28247"/>
    </row>
    <row r="28248" spans="9:12" ht="15" x14ac:dyDescent="0.25">
      <c r="I28248"/>
      <c r="J28248"/>
      <c r="K28248"/>
      <c r="L28248"/>
    </row>
    <row r="28249" spans="9:12" ht="15" x14ac:dyDescent="0.25">
      <c r="I28249"/>
      <c r="J28249"/>
      <c r="K28249"/>
      <c r="L28249"/>
    </row>
    <row r="28250" spans="9:12" ht="15" x14ac:dyDescent="0.25">
      <c r="I28250"/>
      <c r="J28250"/>
      <c r="K28250"/>
      <c r="L28250"/>
    </row>
    <row r="28251" spans="9:12" ht="15" x14ac:dyDescent="0.25">
      <c r="I28251"/>
      <c r="J28251"/>
      <c r="K28251"/>
      <c r="L28251"/>
    </row>
    <row r="28252" spans="9:12" ht="15" x14ac:dyDescent="0.25">
      <c r="I28252"/>
      <c r="J28252"/>
      <c r="K28252"/>
      <c r="L28252"/>
    </row>
    <row r="28253" spans="9:12" ht="15" x14ac:dyDescent="0.25">
      <c r="I28253"/>
      <c r="J28253"/>
      <c r="K28253"/>
      <c r="L28253"/>
    </row>
    <row r="28254" spans="9:12" ht="15" x14ac:dyDescent="0.25">
      <c r="I28254"/>
      <c r="J28254"/>
      <c r="K28254"/>
      <c r="L28254"/>
    </row>
    <row r="28255" spans="9:12" ht="15" x14ac:dyDescent="0.25">
      <c r="I28255"/>
      <c r="J28255"/>
      <c r="K28255"/>
      <c r="L28255"/>
    </row>
    <row r="28256" spans="9:12" ht="15" x14ac:dyDescent="0.25">
      <c r="I28256"/>
      <c r="J28256"/>
      <c r="K28256"/>
      <c r="L28256"/>
    </row>
    <row r="28257" spans="9:12" ht="15" x14ac:dyDescent="0.25">
      <c r="I28257"/>
      <c r="J28257"/>
      <c r="K28257"/>
      <c r="L28257"/>
    </row>
    <row r="28258" spans="9:12" ht="15" x14ac:dyDescent="0.25">
      <c r="I28258"/>
      <c r="J28258"/>
      <c r="K28258"/>
      <c r="L28258"/>
    </row>
    <row r="28259" spans="9:12" ht="15" x14ac:dyDescent="0.25">
      <c r="I28259"/>
      <c r="J28259"/>
      <c r="K28259"/>
      <c r="L28259"/>
    </row>
    <row r="28260" spans="9:12" ht="15" x14ac:dyDescent="0.25">
      <c r="I28260"/>
      <c r="J28260"/>
      <c r="K28260"/>
      <c r="L28260"/>
    </row>
    <row r="28261" spans="9:12" ht="15" x14ac:dyDescent="0.25">
      <c r="I28261"/>
      <c r="J28261"/>
      <c r="K28261"/>
      <c r="L28261"/>
    </row>
    <row r="28262" spans="9:12" ht="15" x14ac:dyDescent="0.25">
      <c r="I28262"/>
      <c r="J28262"/>
      <c r="K28262"/>
      <c r="L28262"/>
    </row>
    <row r="28263" spans="9:12" ht="15" x14ac:dyDescent="0.25">
      <c r="I28263"/>
      <c r="J28263"/>
      <c r="K28263"/>
      <c r="L28263"/>
    </row>
    <row r="28264" spans="9:12" ht="15" x14ac:dyDescent="0.25">
      <c r="I28264"/>
      <c r="J28264"/>
      <c r="K28264"/>
      <c r="L28264"/>
    </row>
    <row r="28265" spans="9:12" ht="15" x14ac:dyDescent="0.25">
      <c r="I28265"/>
      <c r="J28265"/>
      <c r="K28265"/>
      <c r="L28265"/>
    </row>
    <row r="28266" spans="9:12" ht="15" x14ac:dyDescent="0.25">
      <c r="I28266"/>
      <c r="J28266"/>
      <c r="K28266"/>
      <c r="L28266"/>
    </row>
    <row r="28267" spans="9:12" ht="15" x14ac:dyDescent="0.25">
      <c r="I28267"/>
      <c r="J28267"/>
      <c r="K28267"/>
      <c r="L28267"/>
    </row>
    <row r="28268" spans="9:12" ht="15" x14ac:dyDescent="0.25">
      <c r="I28268"/>
      <c r="J28268"/>
      <c r="K28268"/>
      <c r="L28268"/>
    </row>
    <row r="28269" spans="9:12" ht="15" x14ac:dyDescent="0.25">
      <c r="I28269"/>
      <c r="J28269"/>
      <c r="K28269"/>
      <c r="L28269"/>
    </row>
    <row r="28270" spans="9:12" ht="15" x14ac:dyDescent="0.25">
      <c r="I28270"/>
      <c r="J28270"/>
      <c r="K28270"/>
      <c r="L28270"/>
    </row>
    <row r="28271" spans="9:12" ht="15" x14ac:dyDescent="0.25">
      <c r="I28271"/>
      <c r="J28271"/>
      <c r="K28271"/>
      <c r="L28271"/>
    </row>
    <row r="28272" spans="9:12" ht="15" x14ac:dyDescent="0.25">
      <c r="I28272"/>
      <c r="J28272"/>
      <c r="K28272"/>
      <c r="L28272"/>
    </row>
    <row r="28273" spans="9:12" ht="15" x14ac:dyDescent="0.25">
      <c r="I28273"/>
      <c r="J28273"/>
      <c r="K28273"/>
      <c r="L28273"/>
    </row>
    <row r="28274" spans="9:12" ht="15" x14ac:dyDescent="0.25">
      <c r="I28274"/>
      <c r="J28274"/>
      <c r="K28274"/>
      <c r="L28274"/>
    </row>
    <row r="28275" spans="9:12" ht="15" x14ac:dyDescent="0.25">
      <c r="I28275"/>
      <c r="J28275"/>
      <c r="K28275"/>
      <c r="L28275"/>
    </row>
    <row r="28276" spans="9:12" ht="15" x14ac:dyDescent="0.25">
      <c r="I28276"/>
      <c r="J28276"/>
      <c r="K28276"/>
      <c r="L28276"/>
    </row>
    <row r="28277" spans="9:12" ht="15" x14ac:dyDescent="0.25">
      <c r="I28277"/>
      <c r="J28277"/>
      <c r="K28277"/>
      <c r="L28277"/>
    </row>
    <row r="28278" spans="9:12" ht="15" x14ac:dyDescent="0.25">
      <c r="I28278"/>
      <c r="J28278"/>
      <c r="K28278"/>
      <c r="L28278"/>
    </row>
    <row r="28279" spans="9:12" ht="15" x14ac:dyDescent="0.25">
      <c r="I28279"/>
      <c r="J28279"/>
      <c r="K28279"/>
      <c r="L28279"/>
    </row>
    <row r="28280" spans="9:12" ht="15" x14ac:dyDescent="0.25">
      <c r="I28280"/>
      <c r="J28280"/>
      <c r="K28280"/>
      <c r="L28280"/>
    </row>
    <row r="28281" spans="9:12" ht="15" x14ac:dyDescent="0.25">
      <c r="I28281"/>
      <c r="J28281"/>
      <c r="K28281"/>
      <c r="L28281"/>
    </row>
    <row r="28282" spans="9:12" ht="15" x14ac:dyDescent="0.25">
      <c r="I28282"/>
      <c r="J28282"/>
      <c r="K28282"/>
      <c r="L28282"/>
    </row>
    <row r="28283" spans="9:12" ht="15" x14ac:dyDescent="0.25">
      <c r="I28283"/>
      <c r="J28283"/>
      <c r="K28283"/>
      <c r="L28283"/>
    </row>
    <row r="28284" spans="9:12" ht="15" x14ac:dyDescent="0.25">
      <c r="I28284"/>
      <c r="J28284"/>
      <c r="K28284"/>
      <c r="L28284"/>
    </row>
    <row r="28285" spans="9:12" ht="15" x14ac:dyDescent="0.25">
      <c r="I28285"/>
      <c r="J28285"/>
      <c r="K28285"/>
      <c r="L28285"/>
    </row>
    <row r="28286" spans="9:12" ht="15" x14ac:dyDescent="0.25">
      <c r="I28286"/>
      <c r="J28286"/>
      <c r="K28286"/>
      <c r="L28286"/>
    </row>
    <row r="28287" spans="9:12" ht="15" x14ac:dyDescent="0.25">
      <c r="I28287"/>
      <c r="J28287"/>
      <c r="K28287"/>
      <c r="L28287"/>
    </row>
    <row r="28288" spans="9:12" ht="15" x14ac:dyDescent="0.25">
      <c r="I28288"/>
      <c r="J28288"/>
      <c r="K28288"/>
      <c r="L28288"/>
    </row>
    <row r="28289" spans="9:12" ht="15" x14ac:dyDescent="0.25">
      <c r="I28289"/>
      <c r="J28289"/>
      <c r="K28289"/>
      <c r="L28289"/>
    </row>
    <row r="28290" spans="9:12" ht="15" x14ac:dyDescent="0.25">
      <c r="I28290"/>
      <c r="J28290"/>
      <c r="K28290"/>
      <c r="L28290"/>
    </row>
    <row r="28291" spans="9:12" ht="15" x14ac:dyDescent="0.25">
      <c r="I28291"/>
      <c r="J28291"/>
      <c r="K28291"/>
      <c r="L28291"/>
    </row>
    <row r="28292" spans="9:12" ht="15" x14ac:dyDescent="0.25">
      <c r="I28292"/>
      <c r="J28292"/>
      <c r="K28292"/>
      <c r="L28292"/>
    </row>
    <row r="28293" spans="9:12" ht="15" x14ac:dyDescent="0.25">
      <c r="I28293"/>
      <c r="J28293"/>
      <c r="K28293"/>
      <c r="L28293"/>
    </row>
    <row r="28294" spans="9:12" ht="15" x14ac:dyDescent="0.25">
      <c r="I28294"/>
      <c r="J28294"/>
      <c r="K28294"/>
      <c r="L28294"/>
    </row>
    <row r="28295" spans="9:12" ht="15" x14ac:dyDescent="0.25">
      <c r="I28295"/>
      <c r="J28295"/>
      <c r="K28295"/>
      <c r="L28295"/>
    </row>
    <row r="28296" spans="9:12" ht="15" x14ac:dyDescent="0.25">
      <c r="I28296"/>
      <c r="J28296"/>
      <c r="K28296"/>
      <c r="L28296"/>
    </row>
    <row r="28297" spans="9:12" ht="15" x14ac:dyDescent="0.25">
      <c r="I28297"/>
      <c r="J28297"/>
      <c r="K28297"/>
      <c r="L28297"/>
    </row>
    <row r="28298" spans="9:12" ht="15" x14ac:dyDescent="0.25">
      <c r="I28298"/>
      <c r="J28298"/>
      <c r="K28298"/>
      <c r="L28298"/>
    </row>
    <row r="28299" spans="9:12" ht="15" x14ac:dyDescent="0.25">
      <c r="I28299"/>
      <c r="J28299"/>
      <c r="K28299"/>
      <c r="L28299"/>
    </row>
    <row r="28300" spans="9:12" ht="15" x14ac:dyDescent="0.25">
      <c r="I28300"/>
      <c r="J28300"/>
      <c r="K28300"/>
      <c r="L28300"/>
    </row>
    <row r="28301" spans="9:12" ht="15" x14ac:dyDescent="0.25">
      <c r="I28301"/>
      <c r="J28301"/>
      <c r="K28301"/>
      <c r="L28301"/>
    </row>
    <row r="28302" spans="9:12" ht="15" x14ac:dyDescent="0.25">
      <c r="I28302"/>
      <c r="J28302"/>
      <c r="K28302"/>
      <c r="L28302"/>
    </row>
    <row r="28303" spans="9:12" ht="15" x14ac:dyDescent="0.25">
      <c r="I28303"/>
      <c r="J28303"/>
      <c r="K28303"/>
      <c r="L28303"/>
    </row>
    <row r="28304" spans="9:12" ht="15" x14ac:dyDescent="0.25">
      <c r="I28304"/>
      <c r="J28304"/>
      <c r="K28304"/>
      <c r="L28304"/>
    </row>
    <row r="28305" spans="9:12" ht="15" x14ac:dyDescent="0.25">
      <c r="I28305"/>
      <c r="J28305"/>
      <c r="K28305"/>
      <c r="L28305"/>
    </row>
    <row r="28306" spans="9:12" ht="15" x14ac:dyDescent="0.25">
      <c r="I28306"/>
      <c r="J28306"/>
      <c r="K28306"/>
      <c r="L28306"/>
    </row>
    <row r="28307" spans="9:12" ht="15" x14ac:dyDescent="0.25">
      <c r="I28307"/>
      <c r="J28307"/>
      <c r="K28307"/>
      <c r="L28307"/>
    </row>
    <row r="28308" spans="9:12" ht="15" x14ac:dyDescent="0.25">
      <c r="I28308"/>
      <c r="J28308"/>
      <c r="K28308"/>
      <c r="L28308"/>
    </row>
    <row r="28309" spans="9:12" ht="15" x14ac:dyDescent="0.25">
      <c r="I28309"/>
      <c r="J28309"/>
      <c r="K28309"/>
      <c r="L28309"/>
    </row>
    <row r="28310" spans="9:12" ht="15" x14ac:dyDescent="0.25">
      <c r="I28310"/>
      <c r="J28310"/>
      <c r="K28310"/>
      <c r="L28310"/>
    </row>
    <row r="28311" spans="9:12" ht="15" x14ac:dyDescent="0.25">
      <c r="I28311"/>
      <c r="J28311"/>
      <c r="K28311"/>
      <c r="L28311"/>
    </row>
    <row r="28312" spans="9:12" ht="15" x14ac:dyDescent="0.25">
      <c r="I28312"/>
      <c r="J28312"/>
      <c r="K28312"/>
      <c r="L28312"/>
    </row>
    <row r="28313" spans="9:12" ht="15" x14ac:dyDescent="0.25">
      <c r="I28313"/>
      <c r="J28313"/>
      <c r="K28313"/>
      <c r="L28313"/>
    </row>
    <row r="28314" spans="9:12" ht="15" x14ac:dyDescent="0.25">
      <c r="I28314"/>
      <c r="J28314"/>
      <c r="K28314"/>
      <c r="L28314"/>
    </row>
    <row r="28315" spans="9:12" ht="15" x14ac:dyDescent="0.25">
      <c r="I28315"/>
      <c r="J28315"/>
      <c r="K28315"/>
      <c r="L28315"/>
    </row>
    <row r="28316" spans="9:12" ht="15" x14ac:dyDescent="0.25">
      <c r="I28316"/>
      <c r="J28316"/>
      <c r="K28316"/>
      <c r="L28316"/>
    </row>
    <row r="28317" spans="9:12" ht="15" x14ac:dyDescent="0.25">
      <c r="I28317"/>
      <c r="J28317"/>
      <c r="K28317"/>
      <c r="L28317"/>
    </row>
    <row r="28318" spans="9:12" ht="15" x14ac:dyDescent="0.25">
      <c r="I28318"/>
      <c r="J28318"/>
      <c r="K28318"/>
      <c r="L28318"/>
    </row>
    <row r="28319" spans="9:12" ht="15" x14ac:dyDescent="0.25">
      <c r="I28319"/>
      <c r="J28319"/>
      <c r="K28319"/>
      <c r="L28319"/>
    </row>
    <row r="28320" spans="9:12" ht="15" x14ac:dyDescent="0.25">
      <c r="I28320"/>
      <c r="J28320"/>
      <c r="K28320"/>
      <c r="L28320"/>
    </row>
    <row r="28321" spans="9:12" ht="15" x14ac:dyDescent="0.25">
      <c r="I28321"/>
      <c r="J28321"/>
      <c r="K28321"/>
      <c r="L28321"/>
    </row>
    <row r="28322" spans="9:12" ht="15" x14ac:dyDescent="0.25">
      <c r="I28322"/>
      <c r="J28322"/>
      <c r="K28322"/>
      <c r="L28322"/>
    </row>
    <row r="28323" spans="9:12" ht="15" x14ac:dyDescent="0.25">
      <c r="I28323"/>
      <c r="J28323"/>
      <c r="K28323"/>
      <c r="L28323"/>
    </row>
    <row r="28324" spans="9:12" ht="15" x14ac:dyDescent="0.25">
      <c r="I28324"/>
      <c r="J28324"/>
      <c r="K28324"/>
      <c r="L28324"/>
    </row>
    <row r="28325" spans="9:12" ht="15" x14ac:dyDescent="0.25">
      <c r="I28325"/>
      <c r="J28325"/>
      <c r="K28325"/>
      <c r="L28325"/>
    </row>
    <row r="28326" spans="9:12" ht="15" x14ac:dyDescent="0.25">
      <c r="I28326"/>
      <c r="J28326"/>
      <c r="K28326"/>
      <c r="L28326"/>
    </row>
    <row r="28327" spans="9:12" ht="15" x14ac:dyDescent="0.25">
      <c r="I28327"/>
      <c r="J28327"/>
      <c r="K28327"/>
      <c r="L28327"/>
    </row>
    <row r="28328" spans="9:12" ht="15" x14ac:dyDescent="0.25">
      <c r="I28328"/>
      <c r="J28328"/>
      <c r="K28328"/>
      <c r="L28328"/>
    </row>
    <row r="28329" spans="9:12" ht="15" x14ac:dyDescent="0.25">
      <c r="I28329"/>
      <c r="J28329"/>
      <c r="K28329"/>
      <c r="L28329"/>
    </row>
    <row r="28330" spans="9:12" ht="15" x14ac:dyDescent="0.25">
      <c r="I28330"/>
      <c r="J28330"/>
      <c r="K28330"/>
      <c r="L28330"/>
    </row>
    <row r="28331" spans="9:12" ht="15" x14ac:dyDescent="0.25">
      <c r="I28331"/>
      <c r="J28331"/>
      <c r="K28331"/>
      <c r="L28331"/>
    </row>
    <row r="28332" spans="9:12" ht="15" x14ac:dyDescent="0.25">
      <c r="I28332"/>
      <c r="J28332"/>
      <c r="K28332"/>
      <c r="L28332"/>
    </row>
    <row r="28333" spans="9:12" ht="15" x14ac:dyDescent="0.25">
      <c r="I28333"/>
      <c r="J28333"/>
      <c r="K28333"/>
      <c r="L28333"/>
    </row>
    <row r="28334" spans="9:12" ht="15" x14ac:dyDescent="0.25">
      <c r="I28334"/>
      <c r="J28334"/>
      <c r="K28334"/>
      <c r="L28334"/>
    </row>
    <row r="28335" spans="9:12" ht="15" x14ac:dyDescent="0.25">
      <c r="I28335"/>
      <c r="J28335"/>
      <c r="K28335"/>
      <c r="L28335"/>
    </row>
    <row r="28336" spans="9:12" ht="15" x14ac:dyDescent="0.25">
      <c r="I28336"/>
      <c r="J28336"/>
      <c r="K28336"/>
      <c r="L28336"/>
    </row>
    <row r="28337" spans="9:12" ht="15" x14ac:dyDescent="0.25">
      <c r="I28337"/>
      <c r="J28337"/>
      <c r="K28337"/>
      <c r="L28337"/>
    </row>
    <row r="28338" spans="9:12" ht="15" x14ac:dyDescent="0.25">
      <c r="I28338"/>
      <c r="J28338"/>
      <c r="K28338"/>
      <c r="L28338"/>
    </row>
    <row r="28339" spans="9:12" ht="15" x14ac:dyDescent="0.25">
      <c r="I28339"/>
      <c r="J28339"/>
      <c r="K28339"/>
      <c r="L28339"/>
    </row>
    <row r="28340" spans="9:12" ht="15" x14ac:dyDescent="0.25">
      <c r="I28340"/>
      <c r="J28340"/>
      <c r="K28340"/>
      <c r="L28340"/>
    </row>
    <row r="28341" spans="9:12" ht="15" x14ac:dyDescent="0.25">
      <c r="I28341"/>
      <c r="J28341"/>
      <c r="K28341"/>
      <c r="L28341"/>
    </row>
    <row r="28342" spans="9:12" ht="15" x14ac:dyDescent="0.25">
      <c r="I28342"/>
      <c r="J28342"/>
      <c r="K28342"/>
      <c r="L28342"/>
    </row>
    <row r="28343" spans="9:12" ht="15" x14ac:dyDescent="0.25">
      <c r="I28343"/>
      <c r="J28343"/>
      <c r="K28343"/>
      <c r="L28343"/>
    </row>
    <row r="28344" spans="9:12" ht="15" x14ac:dyDescent="0.25">
      <c r="I28344"/>
      <c r="J28344"/>
      <c r="K28344"/>
      <c r="L28344"/>
    </row>
    <row r="28345" spans="9:12" ht="15" x14ac:dyDescent="0.25">
      <c r="I28345"/>
      <c r="J28345"/>
      <c r="K28345"/>
      <c r="L28345"/>
    </row>
    <row r="28346" spans="9:12" ht="15" x14ac:dyDescent="0.25">
      <c r="I28346"/>
      <c r="J28346"/>
      <c r="K28346"/>
      <c r="L28346"/>
    </row>
    <row r="28347" spans="9:12" ht="15" x14ac:dyDescent="0.25">
      <c r="I28347"/>
      <c r="J28347"/>
      <c r="K28347"/>
      <c r="L28347"/>
    </row>
    <row r="28348" spans="9:12" ht="15" x14ac:dyDescent="0.25">
      <c r="I28348"/>
      <c r="J28348"/>
      <c r="K28348"/>
      <c r="L28348"/>
    </row>
    <row r="28349" spans="9:12" ht="15" x14ac:dyDescent="0.25">
      <c r="I28349"/>
      <c r="J28349"/>
      <c r="K28349"/>
      <c r="L28349"/>
    </row>
    <row r="28350" spans="9:12" ht="15" x14ac:dyDescent="0.25">
      <c r="I28350"/>
      <c r="J28350"/>
      <c r="K28350"/>
      <c r="L28350"/>
    </row>
    <row r="28351" spans="9:12" ht="15" x14ac:dyDescent="0.25">
      <c r="I28351"/>
      <c r="J28351"/>
      <c r="K28351"/>
      <c r="L28351"/>
    </row>
    <row r="28352" spans="9:12" ht="15" x14ac:dyDescent="0.25">
      <c r="I28352"/>
      <c r="J28352"/>
      <c r="K28352"/>
      <c r="L28352"/>
    </row>
    <row r="28353" spans="9:12" ht="15" x14ac:dyDescent="0.25">
      <c r="I28353"/>
      <c r="J28353"/>
      <c r="K28353"/>
      <c r="L28353"/>
    </row>
    <row r="28354" spans="9:12" ht="15" x14ac:dyDescent="0.25">
      <c r="I28354"/>
      <c r="J28354"/>
      <c r="K28354"/>
      <c r="L28354"/>
    </row>
    <row r="28355" spans="9:12" ht="15" x14ac:dyDescent="0.25">
      <c r="I28355"/>
      <c r="J28355"/>
      <c r="K28355"/>
      <c r="L28355"/>
    </row>
    <row r="28356" spans="9:12" ht="15" x14ac:dyDescent="0.25">
      <c r="I28356"/>
      <c r="J28356"/>
      <c r="K28356"/>
      <c r="L28356"/>
    </row>
    <row r="28357" spans="9:12" ht="15" x14ac:dyDescent="0.25">
      <c r="I28357"/>
      <c r="J28357"/>
      <c r="K28357"/>
      <c r="L28357"/>
    </row>
    <row r="28358" spans="9:12" ht="15" x14ac:dyDescent="0.25">
      <c r="I28358"/>
      <c r="J28358"/>
      <c r="K28358"/>
      <c r="L28358"/>
    </row>
    <row r="28359" spans="9:12" ht="15" x14ac:dyDescent="0.25">
      <c r="I28359"/>
      <c r="J28359"/>
      <c r="K28359"/>
      <c r="L28359"/>
    </row>
    <row r="28360" spans="9:12" ht="15" x14ac:dyDescent="0.25">
      <c r="I28360"/>
      <c r="J28360"/>
      <c r="K28360"/>
      <c r="L28360"/>
    </row>
    <row r="28361" spans="9:12" ht="15" x14ac:dyDescent="0.25">
      <c r="I28361"/>
      <c r="J28361"/>
      <c r="K28361"/>
      <c r="L28361"/>
    </row>
    <row r="28362" spans="9:12" ht="15" x14ac:dyDescent="0.25">
      <c r="I28362"/>
      <c r="J28362"/>
      <c r="K28362"/>
      <c r="L28362"/>
    </row>
    <row r="28363" spans="9:12" ht="15" x14ac:dyDescent="0.25">
      <c r="I28363"/>
      <c r="J28363"/>
      <c r="K28363"/>
      <c r="L28363"/>
    </row>
    <row r="28364" spans="9:12" ht="15" x14ac:dyDescent="0.25">
      <c r="I28364"/>
      <c r="J28364"/>
      <c r="K28364"/>
      <c r="L28364"/>
    </row>
    <row r="28365" spans="9:12" ht="15" x14ac:dyDescent="0.25">
      <c r="I28365"/>
      <c r="J28365"/>
      <c r="K28365"/>
      <c r="L28365"/>
    </row>
    <row r="28366" spans="9:12" ht="15" x14ac:dyDescent="0.25">
      <c r="I28366"/>
      <c r="J28366"/>
      <c r="K28366"/>
      <c r="L28366"/>
    </row>
    <row r="28367" spans="9:12" ht="15" x14ac:dyDescent="0.25">
      <c r="I28367"/>
      <c r="J28367"/>
      <c r="K28367"/>
      <c r="L28367"/>
    </row>
    <row r="28368" spans="9:12" ht="15" x14ac:dyDescent="0.25">
      <c r="I28368"/>
      <c r="J28368"/>
      <c r="K28368"/>
      <c r="L28368"/>
    </row>
    <row r="28369" spans="9:12" ht="15" x14ac:dyDescent="0.25">
      <c r="I28369"/>
      <c r="J28369"/>
      <c r="K28369"/>
      <c r="L28369"/>
    </row>
    <row r="28370" spans="9:12" ht="15" x14ac:dyDescent="0.25">
      <c r="I28370"/>
      <c r="J28370"/>
      <c r="K28370"/>
      <c r="L28370"/>
    </row>
    <row r="28371" spans="9:12" ht="15" x14ac:dyDescent="0.25">
      <c r="I28371"/>
      <c r="J28371"/>
      <c r="K28371"/>
      <c r="L28371"/>
    </row>
    <row r="28372" spans="9:12" ht="15" x14ac:dyDescent="0.25">
      <c r="I28372"/>
      <c r="J28372"/>
      <c r="K28372"/>
      <c r="L28372"/>
    </row>
    <row r="28373" spans="9:12" ht="15" x14ac:dyDescent="0.25">
      <c r="I28373"/>
      <c r="J28373"/>
      <c r="K28373"/>
      <c r="L28373"/>
    </row>
    <row r="28374" spans="9:12" ht="15" x14ac:dyDescent="0.25">
      <c r="I28374"/>
      <c r="J28374"/>
      <c r="K28374"/>
      <c r="L28374"/>
    </row>
    <row r="28375" spans="9:12" ht="15" x14ac:dyDescent="0.25">
      <c r="I28375"/>
      <c r="J28375"/>
      <c r="K28375"/>
      <c r="L28375"/>
    </row>
    <row r="28376" spans="9:12" ht="15" x14ac:dyDescent="0.25">
      <c r="I28376"/>
      <c r="J28376"/>
      <c r="K28376"/>
      <c r="L28376"/>
    </row>
    <row r="28377" spans="9:12" ht="15" x14ac:dyDescent="0.25">
      <c r="I28377"/>
      <c r="J28377"/>
      <c r="K28377"/>
      <c r="L28377"/>
    </row>
    <row r="28378" spans="9:12" ht="15" x14ac:dyDescent="0.25">
      <c r="I28378"/>
      <c r="J28378"/>
      <c r="K28378"/>
      <c r="L28378"/>
    </row>
    <row r="28379" spans="9:12" ht="15" x14ac:dyDescent="0.25">
      <c r="I28379"/>
      <c r="J28379"/>
      <c r="K28379"/>
      <c r="L28379"/>
    </row>
    <row r="28380" spans="9:12" ht="15" x14ac:dyDescent="0.25">
      <c r="I28380"/>
      <c r="J28380"/>
      <c r="K28380"/>
      <c r="L28380"/>
    </row>
    <row r="28381" spans="9:12" ht="15" x14ac:dyDescent="0.25">
      <c r="I28381"/>
      <c r="J28381"/>
      <c r="K28381"/>
      <c r="L28381"/>
    </row>
    <row r="28382" spans="9:12" ht="15" x14ac:dyDescent="0.25">
      <c r="I28382"/>
      <c r="J28382"/>
      <c r="K28382"/>
      <c r="L28382"/>
    </row>
    <row r="28383" spans="9:12" ht="15" x14ac:dyDescent="0.25">
      <c r="I28383"/>
      <c r="J28383"/>
      <c r="K28383"/>
      <c r="L28383"/>
    </row>
    <row r="28384" spans="9:12" ht="15" x14ac:dyDescent="0.25">
      <c r="I28384"/>
      <c r="J28384"/>
      <c r="K28384"/>
      <c r="L28384"/>
    </row>
    <row r="28385" spans="9:12" ht="15" x14ac:dyDescent="0.25">
      <c r="I28385"/>
      <c r="J28385"/>
      <c r="K28385"/>
      <c r="L28385"/>
    </row>
    <row r="28386" spans="9:12" ht="15" x14ac:dyDescent="0.25">
      <c r="I28386"/>
      <c r="J28386"/>
      <c r="K28386"/>
      <c r="L28386"/>
    </row>
    <row r="28387" spans="9:12" ht="15" x14ac:dyDescent="0.25">
      <c r="I28387"/>
      <c r="J28387"/>
      <c r="K28387"/>
      <c r="L28387"/>
    </row>
    <row r="28388" spans="9:12" ht="15" x14ac:dyDescent="0.25">
      <c r="I28388"/>
      <c r="J28388"/>
      <c r="K28388"/>
      <c r="L28388"/>
    </row>
    <row r="28389" spans="9:12" ht="15" x14ac:dyDescent="0.25">
      <c r="I28389"/>
      <c r="J28389"/>
      <c r="K28389"/>
      <c r="L28389"/>
    </row>
    <row r="28390" spans="9:12" ht="15" x14ac:dyDescent="0.25">
      <c r="I28390"/>
      <c r="J28390"/>
      <c r="K28390"/>
      <c r="L28390"/>
    </row>
    <row r="28391" spans="9:12" ht="15" x14ac:dyDescent="0.25">
      <c r="I28391"/>
      <c r="J28391"/>
      <c r="K28391"/>
      <c r="L28391"/>
    </row>
    <row r="28392" spans="9:12" ht="15" x14ac:dyDescent="0.25">
      <c r="I28392"/>
      <c r="J28392"/>
      <c r="K28392"/>
      <c r="L28392"/>
    </row>
    <row r="28393" spans="9:12" ht="15" x14ac:dyDescent="0.25">
      <c r="I28393"/>
      <c r="J28393"/>
      <c r="K28393"/>
      <c r="L28393"/>
    </row>
    <row r="28394" spans="9:12" ht="15" x14ac:dyDescent="0.25">
      <c r="I28394"/>
      <c r="J28394"/>
      <c r="K28394"/>
      <c r="L28394"/>
    </row>
    <row r="28395" spans="9:12" ht="15" x14ac:dyDescent="0.25">
      <c r="I28395"/>
      <c r="J28395"/>
      <c r="K28395"/>
      <c r="L28395"/>
    </row>
    <row r="28396" spans="9:12" ht="15" x14ac:dyDescent="0.25">
      <c r="I28396"/>
      <c r="J28396"/>
      <c r="K28396"/>
      <c r="L28396"/>
    </row>
    <row r="28397" spans="9:12" ht="15" x14ac:dyDescent="0.25">
      <c r="I28397"/>
      <c r="J28397"/>
      <c r="K28397"/>
      <c r="L28397"/>
    </row>
    <row r="28398" spans="9:12" ht="15" x14ac:dyDescent="0.25">
      <c r="I28398"/>
      <c r="J28398"/>
      <c r="K28398"/>
      <c r="L28398"/>
    </row>
    <row r="28399" spans="9:12" ht="15" x14ac:dyDescent="0.25">
      <c r="I28399"/>
      <c r="J28399"/>
      <c r="K28399"/>
      <c r="L28399"/>
    </row>
    <row r="28400" spans="9:12" ht="15" x14ac:dyDescent="0.25">
      <c r="I28400"/>
      <c r="J28400"/>
      <c r="K28400"/>
      <c r="L28400"/>
    </row>
    <row r="28401" spans="9:12" ht="15" x14ac:dyDescent="0.25">
      <c r="I28401"/>
      <c r="J28401"/>
      <c r="K28401"/>
      <c r="L28401"/>
    </row>
    <row r="28402" spans="9:12" ht="15" x14ac:dyDescent="0.25">
      <c r="I28402"/>
      <c r="J28402"/>
      <c r="K28402"/>
      <c r="L28402"/>
    </row>
    <row r="28403" spans="9:12" ht="15" x14ac:dyDescent="0.25">
      <c r="I28403"/>
      <c r="J28403"/>
      <c r="K28403"/>
      <c r="L28403"/>
    </row>
    <row r="28404" spans="9:12" ht="15" x14ac:dyDescent="0.25">
      <c r="I28404"/>
      <c r="J28404"/>
      <c r="K28404"/>
      <c r="L28404"/>
    </row>
    <row r="28405" spans="9:12" ht="15" x14ac:dyDescent="0.25">
      <c r="I28405"/>
      <c r="J28405"/>
      <c r="K28405"/>
      <c r="L28405"/>
    </row>
    <row r="28406" spans="9:12" ht="15" x14ac:dyDescent="0.25">
      <c r="I28406"/>
      <c r="J28406"/>
      <c r="K28406"/>
      <c r="L28406"/>
    </row>
    <row r="28407" spans="9:12" ht="15" x14ac:dyDescent="0.25">
      <c r="I28407"/>
      <c r="J28407"/>
      <c r="K28407"/>
      <c r="L28407"/>
    </row>
    <row r="28408" spans="9:12" ht="15" x14ac:dyDescent="0.25">
      <c r="I28408"/>
      <c r="J28408"/>
      <c r="K28408"/>
      <c r="L28408"/>
    </row>
    <row r="28409" spans="9:12" ht="15" x14ac:dyDescent="0.25">
      <c r="I28409"/>
      <c r="J28409"/>
      <c r="K28409"/>
      <c r="L28409"/>
    </row>
    <row r="28410" spans="9:12" ht="15" x14ac:dyDescent="0.25">
      <c r="I28410"/>
      <c r="J28410"/>
      <c r="K28410"/>
      <c r="L28410"/>
    </row>
    <row r="28411" spans="9:12" ht="15" x14ac:dyDescent="0.25">
      <c r="I28411"/>
      <c r="J28411"/>
      <c r="K28411"/>
      <c r="L28411"/>
    </row>
    <row r="28412" spans="9:12" ht="15" x14ac:dyDescent="0.25">
      <c r="I28412"/>
      <c r="J28412"/>
      <c r="K28412"/>
      <c r="L28412"/>
    </row>
    <row r="28413" spans="9:12" ht="15" x14ac:dyDescent="0.25">
      <c r="I28413"/>
      <c r="J28413"/>
      <c r="K28413"/>
      <c r="L28413"/>
    </row>
    <row r="28414" spans="9:12" ht="15" x14ac:dyDescent="0.25">
      <c r="I28414"/>
      <c r="J28414"/>
      <c r="K28414"/>
      <c r="L28414"/>
    </row>
    <row r="28415" spans="9:12" ht="15" x14ac:dyDescent="0.25">
      <c r="I28415"/>
      <c r="J28415"/>
      <c r="K28415"/>
      <c r="L28415"/>
    </row>
    <row r="28416" spans="9:12" ht="15" x14ac:dyDescent="0.25">
      <c r="I28416"/>
      <c r="J28416"/>
      <c r="K28416"/>
      <c r="L28416"/>
    </row>
    <row r="28417" spans="9:12" ht="15" x14ac:dyDescent="0.25">
      <c r="I28417"/>
      <c r="J28417"/>
      <c r="K28417"/>
      <c r="L28417"/>
    </row>
    <row r="28418" spans="9:12" ht="15" x14ac:dyDescent="0.25">
      <c r="I28418"/>
      <c r="J28418"/>
      <c r="K28418"/>
      <c r="L28418"/>
    </row>
    <row r="28419" spans="9:12" ht="15" x14ac:dyDescent="0.25">
      <c r="I28419"/>
      <c r="J28419"/>
      <c r="K28419"/>
      <c r="L28419"/>
    </row>
    <row r="28420" spans="9:12" ht="15" x14ac:dyDescent="0.25">
      <c r="I28420"/>
      <c r="J28420"/>
      <c r="K28420"/>
      <c r="L28420"/>
    </row>
    <row r="28421" spans="9:12" ht="15" x14ac:dyDescent="0.25">
      <c r="I28421"/>
      <c r="J28421"/>
      <c r="K28421"/>
      <c r="L28421"/>
    </row>
    <row r="28422" spans="9:12" ht="15" x14ac:dyDescent="0.25">
      <c r="I28422"/>
      <c r="J28422"/>
      <c r="K28422"/>
      <c r="L28422"/>
    </row>
    <row r="28423" spans="9:12" ht="15" x14ac:dyDescent="0.25">
      <c r="I28423"/>
      <c r="J28423"/>
      <c r="K28423"/>
      <c r="L28423"/>
    </row>
    <row r="28424" spans="9:12" ht="15" x14ac:dyDescent="0.25">
      <c r="I28424"/>
      <c r="J28424"/>
      <c r="K28424"/>
      <c r="L28424"/>
    </row>
    <row r="28425" spans="9:12" ht="15" x14ac:dyDescent="0.25">
      <c r="I28425"/>
      <c r="J28425"/>
      <c r="K28425"/>
      <c r="L28425"/>
    </row>
    <row r="28426" spans="9:12" ht="15" x14ac:dyDescent="0.25">
      <c r="I28426"/>
      <c r="J28426"/>
      <c r="K28426"/>
      <c r="L28426"/>
    </row>
    <row r="28427" spans="9:12" ht="15" x14ac:dyDescent="0.25">
      <c r="I28427"/>
      <c r="J28427"/>
      <c r="K28427"/>
      <c r="L28427"/>
    </row>
    <row r="28428" spans="9:12" ht="15" x14ac:dyDescent="0.25">
      <c r="I28428"/>
      <c r="J28428"/>
      <c r="K28428"/>
      <c r="L28428"/>
    </row>
    <row r="28429" spans="9:12" ht="15" x14ac:dyDescent="0.25">
      <c r="I28429"/>
      <c r="J28429"/>
      <c r="K28429"/>
      <c r="L28429"/>
    </row>
    <row r="28430" spans="9:12" ht="15" x14ac:dyDescent="0.25">
      <c r="I28430"/>
      <c r="J28430"/>
      <c r="K28430"/>
      <c r="L28430"/>
    </row>
    <row r="28431" spans="9:12" ht="15" x14ac:dyDescent="0.25">
      <c r="I28431"/>
      <c r="J28431"/>
      <c r="K28431"/>
      <c r="L28431"/>
    </row>
    <row r="28432" spans="9:12" ht="15" x14ac:dyDescent="0.25">
      <c r="I28432"/>
      <c r="J28432"/>
      <c r="K28432"/>
      <c r="L28432"/>
    </row>
    <row r="28433" spans="9:12" ht="15" x14ac:dyDescent="0.25">
      <c r="I28433"/>
      <c r="J28433"/>
      <c r="K28433"/>
      <c r="L28433"/>
    </row>
    <row r="28434" spans="9:12" ht="15" x14ac:dyDescent="0.25">
      <c r="I28434"/>
      <c r="J28434"/>
      <c r="K28434"/>
      <c r="L28434"/>
    </row>
    <row r="28435" spans="9:12" ht="15" x14ac:dyDescent="0.25">
      <c r="I28435"/>
      <c r="J28435"/>
      <c r="K28435"/>
      <c r="L28435"/>
    </row>
    <row r="28436" spans="9:12" ht="15" x14ac:dyDescent="0.25">
      <c r="I28436"/>
      <c r="J28436"/>
      <c r="K28436"/>
      <c r="L28436"/>
    </row>
    <row r="28437" spans="9:12" ht="15" x14ac:dyDescent="0.25">
      <c r="I28437"/>
      <c r="J28437"/>
      <c r="K28437"/>
      <c r="L28437"/>
    </row>
    <row r="28438" spans="9:12" ht="15" x14ac:dyDescent="0.25">
      <c r="I28438"/>
      <c r="J28438"/>
      <c r="K28438"/>
      <c r="L28438"/>
    </row>
    <row r="28439" spans="9:12" ht="15" x14ac:dyDescent="0.25">
      <c r="I28439"/>
      <c r="J28439"/>
      <c r="K28439"/>
      <c r="L28439"/>
    </row>
    <row r="28440" spans="9:12" ht="15" x14ac:dyDescent="0.25">
      <c r="I28440"/>
      <c r="J28440"/>
      <c r="K28440"/>
      <c r="L28440"/>
    </row>
    <row r="28441" spans="9:12" ht="15" x14ac:dyDescent="0.25">
      <c r="I28441"/>
      <c r="J28441"/>
      <c r="K28441"/>
      <c r="L28441"/>
    </row>
    <row r="28442" spans="9:12" ht="15" x14ac:dyDescent="0.25">
      <c r="I28442"/>
      <c r="J28442"/>
      <c r="K28442"/>
      <c r="L28442"/>
    </row>
    <row r="28443" spans="9:12" ht="15" x14ac:dyDescent="0.25">
      <c r="I28443"/>
      <c r="J28443"/>
      <c r="K28443"/>
      <c r="L28443"/>
    </row>
    <row r="28444" spans="9:12" ht="15" x14ac:dyDescent="0.25">
      <c r="I28444"/>
      <c r="J28444"/>
      <c r="K28444"/>
      <c r="L28444"/>
    </row>
    <row r="28445" spans="9:12" ht="15" x14ac:dyDescent="0.25">
      <c r="I28445"/>
      <c r="J28445"/>
      <c r="K28445"/>
      <c r="L28445"/>
    </row>
    <row r="28446" spans="9:12" ht="15" x14ac:dyDescent="0.25">
      <c r="I28446"/>
      <c r="J28446"/>
      <c r="K28446"/>
      <c r="L28446"/>
    </row>
    <row r="28447" spans="9:12" ht="15" x14ac:dyDescent="0.25">
      <c r="I28447"/>
      <c r="J28447"/>
      <c r="K28447"/>
      <c r="L28447"/>
    </row>
    <row r="28448" spans="9:12" ht="15" x14ac:dyDescent="0.25">
      <c r="I28448"/>
      <c r="J28448"/>
      <c r="K28448"/>
      <c r="L28448"/>
    </row>
    <row r="28449" spans="9:12" ht="15" x14ac:dyDescent="0.25">
      <c r="I28449"/>
      <c r="J28449"/>
      <c r="K28449"/>
      <c r="L28449"/>
    </row>
    <row r="28450" spans="9:12" ht="15" x14ac:dyDescent="0.25">
      <c r="I28450"/>
      <c r="J28450"/>
      <c r="K28450"/>
      <c r="L28450"/>
    </row>
    <row r="28451" spans="9:12" ht="15" x14ac:dyDescent="0.25">
      <c r="I28451"/>
      <c r="J28451"/>
      <c r="K28451"/>
      <c r="L28451"/>
    </row>
    <row r="28452" spans="9:12" ht="15" x14ac:dyDescent="0.25">
      <c r="I28452"/>
      <c r="J28452"/>
      <c r="K28452"/>
      <c r="L28452"/>
    </row>
    <row r="28453" spans="9:12" ht="15" x14ac:dyDescent="0.25">
      <c r="I28453"/>
      <c r="J28453"/>
      <c r="K28453"/>
      <c r="L28453"/>
    </row>
    <row r="28454" spans="9:12" ht="15" x14ac:dyDescent="0.25">
      <c r="I28454"/>
      <c r="J28454"/>
      <c r="K28454"/>
      <c r="L28454"/>
    </row>
    <row r="28455" spans="9:12" ht="15" x14ac:dyDescent="0.25">
      <c r="I28455"/>
      <c r="J28455"/>
      <c r="K28455"/>
      <c r="L28455"/>
    </row>
    <row r="28456" spans="9:12" ht="15" x14ac:dyDescent="0.25">
      <c r="I28456"/>
      <c r="J28456"/>
      <c r="K28456"/>
      <c r="L28456"/>
    </row>
    <row r="28457" spans="9:12" ht="15" x14ac:dyDescent="0.25">
      <c r="I28457"/>
      <c r="J28457"/>
      <c r="K28457"/>
      <c r="L28457"/>
    </row>
    <row r="28458" spans="9:12" ht="15" x14ac:dyDescent="0.25">
      <c r="I28458"/>
      <c r="J28458"/>
      <c r="K28458"/>
      <c r="L28458"/>
    </row>
    <row r="28459" spans="9:12" ht="15" x14ac:dyDescent="0.25">
      <c r="I28459"/>
      <c r="J28459"/>
      <c r="K28459"/>
      <c r="L28459"/>
    </row>
    <row r="28460" spans="9:12" ht="15" x14ac:dyDescent="0.25">
      <c r="I28460"/>
      <c r="J28460"/>
      <c r="K28460"/>
      <c r="L28460"/>
    </row>
    <row r="28461" spans="9:12" ht="15" x14ac:dyDescent="0.25">
      <c r="I28461"/>
      <c r="J28461"/>
      <c r="K28461"/>
      <c r="L28461"/>
    </row>
    <row r="28462" spans="9:12" ht="15" x14ac:dyDescent="0.25">
      <c r="I28462"/>
      <c r="J28462"/>
      <c r="K28462"/>
      <c r="L28462"/>
    </row>
    <row r="28463" spans="9:12" ht="15" x14ac:dyDescent="0.25">
      <c r="I28463"/>
      <c r="J28463"/>
      <c r="K28463"/>
      <c r="L28463"/>
    </row>
    <row r="28464" spans="9:12" ht="15" x14ac:dyDescent="0.25">
      <c r="I28464"/>
      <c r="J28464"/>
      <c r="K28464"/>
      <c r="L28464"/>
    </row>
    <row r="28465" spans="9:12" ht="15" x14ac:dyDescent="0.25">
      <c r="I28465"/>
      <c r="J28465"/>
      <c r="K28465"/>
      <c r="L28465"/>
    </row>
    <row r="28466" spans="9:12" ht="15" x14ac:dyDescent="0.25">
      <c r="I28466"/>
      <c r="J28466"/>
      <c r="K28466"/>
      <c r="L28466"/>
    </row>
    <row r="28467" spans="9:12" ht="15" x14ac:dyDescent="0.25">
      <c r="I28467"/>
      <c r="J28467"/>
      <c r="K28467"/>
      <c r="L28467"/>
    </row>
    <row r="28468" spans="9:12" ht="15" x14ac:dyDescent="0.25">
      <c r="I28468"/>
      <c r="J28468"/>
      <c r="K28468"/>
      <c r="L28468"/>
    </row>
    <row r="28469" spans="9:12" ht="15" x14ac:dyDescent="0.25">
      <c r="I28469"/>
      <c r="J28469"/>
      <c r="K28469"/>
      <c r="L28469"/>
    </row>
    <row r="28470" spans="9:12" ht="15" x14ac:dyDescent="0.25">
      <c r="I28470"/>
      <c r="J28470"/>
      <c r="K28470"/>
      <c r="L28470"/>
    </row>
    <row r="28471" spans="9:12" ht="15" x14ac:dyDescent="0.25">
      <c r="I28471"/>
      <c r="J28471"/>
      <c r="K28471"/>
      <c r="L28471"/>
    </row>
    <row r="28472" spans="9:12" ht="15" x14ac:dyDescent="0.25">
      <c r="I28472"/>
      <c r="J28472"/>
      <c r="K28472"/>
      <c r="L28472"/>
    </row>
    <row r="28473" spans="9:12" ht="15" x14ac:dyDescent="0.25">
      <c r="I28473"/>
      <c r="J28473"/>
      <c r="K28473"/>
      <c r="L28473"/>
    </row>
    <row r="28474" spans="9:12" ht="15" x14ac:dyDescent="0.25">
      <c r="I28474"/>
      <c r="J28474"/>
      <c r="K28474"/>
      <c r="L28474"/>
    </row>
    <row r="28475" spans="9:12" ht="15" x14ac:dyDescent="0.25">
      <c r="I28475"/>
      <c r="J28475"/>
      <c r="K28475"/>
      <c r="L28475"/>
    </row>
    <row r="28476" spans="9:12" ht="15" x14ac:dyDescent="0.25">
      <c r="I28476"/>
      <c r="J28476"/>
      <c r="K28476"/>
      <c r="L28476"/>
    </row>
    <row r="28477" spans="9:12" ht="15" x14ac:dyDescent="0.25">
      <c r="I28477"/>
      <c r="J28477"/>
      <c r="K28477"/>
      <c r="L28477"/>
    </row>
    <row r="28478" spans="9:12" ht="15" x14ac:dyDescent="0.25">
      <c r="I28478"/>
      <c r="J28478"/>
      <c r="K28478"/>
      <c r="L28478"/>
    </row>
    <row r="28479" spans="9:12" ht="15" x14ac:dyDescent="0.25">
      <c r="I28479"/>
      <c r="J28479"/>
      <c r="K28479"/>
      <c r="L28479"/>
    </row>
    <row r="28480" spans="9:12" ht="15" x14ac:dyDescent="0.25">
      <c r="I28480"/>
      <c r="J28480"/>
      <c r="K28480"/>
      <c r="L28480"/>
    </row>
    <row r="28481" spans="9:12" ht="15" x14ac:dyDescent="0.25">
      <c r="I28481"/>
      <c r="J28481"/>
      <c r="K28481"/>
      <c r="L28481"/>
    </row>
    <row r="28482" spans="9:12" ht="15" x14ac:dyDescent="0.25">
      <c r="I28482"/>
      <c r="J28482"/>
      <c r="K28482"/>
      <c r="L28482"/>
    </row>
    <row r="28483" spans="9:12" ht="15" x14ac:dyDescent="0.25">
      <c r="I28483"/>
      <c r="J28483"/>
      <c r="K28483"/>
      <c r="L28483"/>
    </row>
    <row r="28484" spans="9:12" ht="15" x14ac:dyDescent="0.25">
      <c r="I28484"/>
      <c r="J28484"/>
      <c r="K28484"/>
      <c r="L28484"/>
    </row>
    <row r="28485" spans="9:12" ht="15" x14ac:dyDescent="0.25">
      <c r="I28485"/>
      <c r="J28485"/>
      <c r="K28485"/>
      <c r="L28485"/>
    </row>
    <row r="28486" spans="9:12" ht="15" x14ac:dyDescent="0.25">
      <c r="I28486"/>
      <c r="J28486"/>
      <c r="K28486"/>
      <c r="L28486"/>
    </row>
    <row r="28487" spans="9:12" ht="15" x14ac:dyDescent="0.25">
      <c r="I28487"/>
      <c r="J28487"/>
      <c r="K28487"/>
      <c r="L28487"/>
    </row>
    <row r="28488" spans="9:12" ht="15" x14ac:dyDescent="0.25">
      <c r="I28488"/>
      <c r="J28488"/>
      <c r="K28488"/>
      <c r="L28488"/>
    </row>
    <row r="28489" spans="9:12" ht="15" x14ac:dyDescent="0.25">
      <c r="I28489"/>
      <c r="J28489"/>
      <c r="K28489"/>
      <c r="L28489"/>
    </row>
    <row r="28490" spans="9:12" ht="15" x14ac:dyDescent="0.25">
      <c r="I28490"/>
      <c r="J28490"/>
      <c r="K28490"/>
      <c r="L28490"/>
    </row>
    <row r="28491" spans="9:12" ht="15" x14ac:dyDescent="0.25">
      <c r="I28491"/>
      <c r="J28491"/>
      <c r="K28491"/>
      <c r="L28491"/>
    </row>
    <row r="28492" spans="9:12" ht="15" x14ac:dyDescent="0.25">
      <c r="I28492"/>
      <c r="J28492"/>
      <c r="K28492"/>
      <c r="L28492"/>
    </row>
    <row r="28493" spans="9:12" ht="15" x14ac:dyDescent="0.25">
      <c r="I28493"/>
      <c r="J28493"/>
      <c r="K28493"/>
      <c r="L28493"/>
    </row>
    <row r="28494" spans="9:12" ht="15" x14ac:dyDescent="0.25">
      <c r="I28494"/>
      <c r="J28494"/>
      <c r="K28494"/>
      <c r="L28494"/>
    </row>
    <row r="28495" spans="9:12" ht="15" x14ac:dyDescent="0.25">
      <c r="I28495"/>
      <c r="J28495"/>
      <c r="K28495"/>
      <c r="L28495"/>
    </row>
    <row r="28496" spans="9:12" ht="15" x14ac:dyDescent="0.25">
      <c r="I28496"/>
      <c r="J28496"/>
      <c r="K28496"/>
      <c r="L28496"/>
    </row>
    <row r="28497" spans="9:12" ht="15" x14ac:dyDescent="0.25">
      <c r="I28497"/>
      <c r="J28497"/>
      <c r="K28497"/>
      <c r="L28497"/>
    </row>
    <row r="28498" spans="9:12" ht="15" x14ac:dyDescent="0.25">
      <c r="I28498"/>
      <c r="J28498"/>
      <c r="K28498"/>
      <c r="L28498"/>
    </row>
    <row r="28499" spans="9:12" ht="15" x14ac:dyDescent="0.25">
      <c r="I28499"/>
      <c r="J28499"/>
      <c r="K28499"/>
      <c r="L28499"/>
    </row>
    <row r="28500" spans="9:12" ht="15" x14ac:dyDescent="0.25">
      <c r="I28500"/>
      <c r="J28500"/>
      <c r="K28500"/>
      <c r="L28500"/>
    </row>
    <row r="28501" spans="9:12" ht="15" x14ac:dyDescent="0.25">
      <c r="I28501"/>
      <c r="J28501"/>
      <c r="K28501"/>
      <c r="L28501"/>
    </row>
    <row r="28502" spans="9:12" ht="15" x14ac:dyDescent="0.25">
      <c r="I28502"/>
      <c r="J28502"/>
      <c r="K28502"/>
      <c r="L28502"/>
    </row>
    <row r="28503" spans="9:12" ht="15" x14ac:dyDescent="0.25">
      <c r="I28503"/>
      <c r="J28503"/>
      <c r="K28503"/>
      <c r="L28503"/>
    </row>
    <row r="28504" spans="9:12" ht="15" x14ac:dyDescent="0.25">
      <c r="I28504"/>
      <c r="J28504"/>
      <c r="K28504"/>
      <c r="L28504"/>
    </row>
    <row r="28505" spans="9:12" ht="15" x14ac:dyDescent="0.25">
      <c r="I28505"/>
      <c r="J28505"/>
      <c r="K28505"/>
      <c r="L28505"/>
    </row>
    <row r="28506" spans="9:12" ht="15" x14ac:dyDescent="0.25">
      <c r="I28506"/>
      <c r="J28506"/>
      <c r="K28506"/>
      <c r="L28506"/>
    </row>
    <row r="28507" spans="9:12" ht="15" x14ac:dyDescent="0.25">
      <c r="I28507"/>
      <c r="J28507"/>
      <c r="K28507"/>
      <c r="L28507"/>
    </row>
    <row r="28508" spans="9:12" ht="15" x14ac:dyDescent="0.25">
      <c r="I28508"/>
      <c r="J28508"/>
      <c r="K28508"/>
      <c r="L28508"/>
    </row>
    <row r="28509" spans="9:12" ht="15" x14ac:dyDescent="0.25">
      <c r="I28509"/>
      <c r="J28509"/>
      <c r="K28509"/>
      <c r="L28509"/>
    </row>
    <row r="28510" spans="9:12" ht="15" x14ac:dyDescent="0.25">
      <c r="I28510"/>
      <c r="J28510"/>
      <c r="K28510"/>
      <c r="L28510"/>
    </row>
    <row r="28511" spans="9:12" ht="15" x14ac:dyDescent="0.25">
      <c r="I28511"/>
      <c r="J28511"/>
      <c r="K28511"/>
      <c r="L28511"/>
    </row>
    <row r="28512" spans="9:12" ht="15" x14ac:dyDescent="0.25">
      <c r="I28512"/>
      <c r="J28512"/>
      <c r="K28512"/>
      <c r="L28512"/>
    </row>
    <row r="28513" spans="9:12" ht="15" x14ac:dyDescent="0.25">
      <c r="I28513"/>
      <c r="J28513"/>
      <c r="K28513"/>
      <c r="L28513"/>
    </row>
    <row r="28514" spans="9:12" ht="15" x14ac:dyDescent="0.25">
      <c r="I28514"/>
      <c r="J28514"/>
      <c r="K28514"/>
      <c r="L28514"/>
    </row>
    <row r="28515" spans="9:12" ht="15" x14ac:dyDescent="0.25">
      <c r="I28515"/>
      <c r="J28515"/>
      <c r="K28515"/>
      <c r="L28515"/>
    </row>
    <row r="28516" spans="9:12" ht="15" x14ac:dyDescent="0.25">
      <c r="I28516"/>
      <c r="J28516"/>
      <c r="K28516"/>
      <c r="L28516"/>
    </row>
    <row r="28517" spans="9:12" ht="15" x14ac:dyDescent="0.25">
      <c r="I28517"/>
      <c r="J28517"/>
      <c r="K28517"/>
      <c r="L28517"/>
    </row>
    <row r="28518" spans="9:12" ht="15" x14ac:dyDescent="0.25">
      <c r="I28518"/>
      <c r="J28518"/>
      <c r="K28518"/>
      <c r="L28518"/>
    </row>
    <row r="28519" spans="9:12" ht="15" x14ac:dyDescent="0.25">
      <c r="I28519"/>
      <c r="J28519"/>
      <c r="K28519"/>
      <c r="L28519"/>
    </row>
    <row r="28520" spans="9:12" ht="15" x14ac:dyDescent="0.25">
      <c r="I28520"/>
      <c r="J28520"/>
      <c r="K28520"/>
      <c r="L28520"/>
    </row>
    <row r="28521" spans="9:12" ht="15" x14ac:dyDescent="0.25">
      <c r="I28521"/>
      <c r="J28521"/>
      <c r="K28521"/>
      <c r="L28521"/>
    </row>
    <row r="28522" spans="9:12" ht="15" x14ac:dyDescent="0.25">
      <c r="I28522"/>
      <c r="J28522"/>
      <c r="K28522"/>
      <c r="L28522"/>
    </row>
    <row r="28523" spans="9:12" ht="15" x14ac:dyDescent="0.25">
      <c r="I28523"/>
      <c r="J28523"/>
      <c r="K28523"/>
      <c r="L28523"/>
    </row>
    <row r="28524" spans="9:12" ht="15" x14ac:dyDescent="0.25">
      <c r="I28524"/>
      <c r="J28524"/>
      <c r="K28524"/>
      <c r="L28524"/>
    </row>
    <row r="28525" spans="9:12" ht="15" x14ac:dyDescent="0.25">
      <c r="I28525"/>
      <c r="J28525"/>
      <c r="K28525"/>
      <c r="L28525"/>
    </row>
    <row r="28526" spans="9:12" ht="15" x14ac:dyDescent="0.25">
      <c r="I28526"/>
      <c r="J28526"/>
      <c r="K28526"/>
      <c r="L28526"/>
    </row>
    <row r="28527" spans="9:12" ht="15" x14ac:dyDescent="0.25">
      <c r="I28527"/>
      <c r="J28527"/>
      <c r="K28527"/>
      <c r="L28527"/>
    </row>
    <row r="28528" spans="9:12" ht="15" x14ac:dyDescent="0.25">
      <c r="I28528"/>
      <c r="J28528"/>
      <c r="K28528"/>
      <c r="L28528"/>
    </row>
    <row r="28529" spans="9:12" ht="15" x14ac:dyDescent="0.25">
      <c r="I28529"/>
      <c r="J28529"/>
      <c r="K28529"/>
      <c r="L28529"/>
    </row>
    <row r="28530" spans="9:12" ht="15" x14ac:dyDescent="0.25">
      <c r="I28530"/>
      <c r="J28530"/>
      <c r="K28530"/>
      <c r="L28530"/>
    </row>
    <row r="28531" spans="9:12" ht="15" x14ac:dyDescent="0.25">
      <c r="I28531"/>
      <c r="J28531"/>
      <c r="K28531"/>
      <c r="L28531"/>
    </row>
    <row r="28532" spans="9:12" ht="15" x14ac:dyDescent="0.25">
      <c r="I28532"/>
      <c r="J28532"/>
      <c r="K28532"/>
      <c r="L28532"/>
    </row>
    <row r="28533" spans="9:12" ht="15" x14ac:dyDescent="0.25">
      <c r="I28533"/>
      <c r="J28533"/>
      <c r="K28533"/>
      <c r="L28533"/>
    </row>
    <row r="28534" spans="9:12" ht="15" x14ac:dyDescent="0.25">
      <c r="I28534"/>
      <c r="J28534"/>
      <c r="K28534"/>
      <c r="L28534"/>
    </row>
    <row r="28535" spans="9:12" ht="15" x14ac:dyDescent="0.25">
      <c r="I28535"/>
      <c r="J28535"/>
      <c r="K28535"/>
      <c r="L28535"/>
    </row>
    <row r="28536" spans="9:12" ht="15" x14ac:dyDescent="0.25">
      <c r="I28536"/>
      <c r="J28536"/>
      <c r="K28536"/>
      <c r="L28536"/>
    </row>
    <row r="28537" spans="9:12" ht="15" x14ac:dyDescent="0.25">
      <c r="I28537"/>
      <c r="J28537"/>
      <c r="K28537"/>
      <c r="L28537"/>
    </row>
    <row r="28538" spans="9:12" ht="15" x14ac:dyDescent="0.25">
      <c r="I28538"/>
      <c r="J28538"/>
      <c r="K28538"/>
      <c r="L28538"/>
    </row>
    <row r="28539" spans="9:12" ht="15" x14ac:dyDescent="0.25">
      <c r="I28539"/>
      <c r="J28539"/>
      <c r="K28539"/>
      <c r="L28539"/>
    </row>
    <row r="28540" spans="9:12" ht="15" x14ac:dyDescent="0.25">
      <c r="I28540"/>
      <c r="J28540"/>
      <c r="K28540"/>
      <c r="L28540"/>
    </row>
    <row r="28541" spans="9:12" ht="15" x14ac:dyDescent="0.25">
      <c r="I28541"/>
      <c r="J28541"/>
      <c r="K28541"/>
      <c r="L28541"/>
    </row>
    <row r="28542" spans="9:12" ht="15" x14ac:dyDescent="0.25">
      <c r="I28542"/>
      <c r="J28542"/>
      <c r="K28542"/>
      <c r="L28542"/>
    </row>
    <row r="28543" spans="9:12" ht="15" x14ac:dyDescent="0.25">
      <c r="I28543"/>
      <c r="J28543"/>
      <c r="K28543"/>
      <c r="L28543"/>
    </row>
    <row r="28544" spans="9:12" ht="15" x14ac:dyDescent="0.25">
      <c r="I28544"/>
      <c r="J28544"/>
      <c r="K28544"/>
      <c r="L28544"/>
    </row>
    <row r="28545" spans="9:12" ht="15" x14ac:dyDescent="0.25">
      <c r="I28545"/>
      <c r="J28545"/>
      <c r="K28545"/>
      <c r="L28545"/>
    </row>
    <row r="28546" spans="9:12" ht="15" x14ac:dyDescent="0.25">
      <c r="I28546"/>
      <c r="J28546"/>
      <c r="K28546"/>
      <c r="L28546"/>
    </row>
    <row r="28547" spans="9:12" ht="15" x14ac:dyDescent="0.25">
      <c r="I28547"/>
      <c r="J28547"/>
      <c r="K28547"/>
      <c r="L28547"/>
    </row>
    <row r="28548" spans="9:12" ht="15" x14ac:dyDescent="0.25">
      <c r="I28548"/>
      <c r="J28548"/>
      <c r="K28548"/>
      <c r="L28548"/>
    </row>
    <row r="28549" spans="9:12" ht="15" x14ac:dyDescent="0.25">
      <c r="I28549"/>
      <c r="J28549"/>
      <c r="K28549"/>
      <c r="L28549"/>
    </row>
    <row r="28550" spans="9:12" ht="15" x14ac:dyDescent="0.25">
      <c r="I28550"/>
      <c r="J28550"/>
      <c r="K28550"/>
      <c r="L28550"/>
    </row>
    <row r="28551" spans="9:12" ht="15" x14ac:dyDescent="0.25">
      <c r="I28551"/>
      <c r="J28551"/>
      <c r="K28551"/>
      <c r="L28551"/>
    </row>
    <row r="28552" spans="9:12" ht="15" x14ac:dyDescent="0.25">
      <c r="I28552"/>
      <c r="J28552"/>
      <c r="K28552"/>
      <c r="L28552"/>
    </row>
    <row r="28553" spans="9:12" ht="15" x14ac:dyDescent="0.25">
      <c r="I28553"/>
      <c r="J28553"/>
      <c r="K28553"/>
      <c r="L28553"/>
    </row>
    <row r="28554" spans="9:12" ht="15" x14ac:dyDescent="0.25">
      <c r="I28554"/>
      <c r="J28554"/>
      <c r="K28554"/>
      <c r="L28554"/>
    </row>
    <row r="28555" spans="9:12" ht="15" x14ac:dyDescent="0.25">
      <c r="I28555"/>
      <c r="J28555"/>
      <c r="K28555"/>
      <c r="L28555"/>
    </row>
    <row r="28556" spans="9:12" ht="15" x14ac:dyDescent="0.25">
      <c r="I28556"/>
      <c r="J28556"/>
      <c r="K28556"/>
      <c r="L28556"/>
    </row>
    <row r="28557" spans="9:12" ht="15" x14ac:dyDescent="0.25">
      <c r="I28557"/>
      <c r="J28557"/>
      <c r="K28557"/>
      <c r="L28557"/>
    </row>
    <row r="28558" spans="9:12" ht="15" x14ac:dyDescent="0.25">
      <c r="I28558"/>
      <c r="J28558"/>
      <c r="K28558"/>
      <c r="L28558"/>
    </row>
    <row r="28559" spans="9:12" ht="15" x14ac:dyDescent="0.25">
      <c r="I28559"/>
      <c r="J28559"/>
      <c r="K28559"/>
      <c r="L28559"/>
    </row>
    <row r="28560" spans="9:12" ht="15" x14ac:dyDescent="0.25">
      <c r="I28560"/>
      <c r="J28560"/>
      <c r="K28560"/>
      <c r="L28560"/>
    </row>
    <row r="28561" spans="9:12" ht="15" x14ac:dyDescent="0.25">
      <c r="I28561"/>
      <c r="J28561"/>
      <c r="K28561"/>
      <c r="L28561"/>
    </row>
    <row r="28562" spans="9:12" ht="15" x14ac:dyDescent="0.25">
      <c r="I28562"/>
      <c r="J28562"/>
      <c r="K28562"/>
      <c r="L28562"/>
    </row>
    <row r="28563" spans="9:12" ht="15" x14ac:dyDescent="0.25">
      <c r="I28563"/>
      <c r="J28563"/>
      <c r="K28563"/>
      <c r="L28563"/>
    </row>
    <row r="28564" spans="9:12" ht="15" x14ac:dyDescent="0.25">
      <c r="I28564"/>
      <c r="J28564"/>
      <c r="K28564"/>
      <c r="L28564"/>
    </row>
    <row r="28565" spans="9:12" ht="15" x14ac:dyDescent="0.25">
      <c r="I28565"/>
      <c r="J28565"/>
      <c r="K28565"/>
      <c r="L28565"/>
    </row>
    <row r="28566" spans="9:12" ht="15" x14ac:dyDescent="0.25">
      <c r="I28566"/>
      <c r="J28566"/>
      <c r="K28566"/>
      <c r="L28566"/>
    </row>
    <row r="28567" spans="9:12" ht="15" x14ac:dyDescent="0.25">
      <c r="I28567"/>
      <c r="J28567"/>
      <c r="K28567"/>
      <c r="L28567"/>
    </row>
    <row r="28568" spans="9:12" ht="15" x14ac:dyDescent="0.25">
      <c r="I28568"/>
      <c r="J28568"/>
      <c r="K28568"/>
      <c r="L28568"/>
    </row>
    <row r="28569" spans="9:12" ht="15" x14ac:dyDescent="0.25">
      <c r="I28569"/>
      <c r="J28569"/>
      <c r="K28569"/>
      <c r="L28569"/>
    </row>
    <row r="28570" spans="9:12" ht="15" x14ac:dyDescent="0.25">
      <c r="I28570"/>
      <c r="J28570"/>
      <c r="K28570"/>
      <c r="L28570"/>
    </row>
    <row r="28571" spans="9:12" ht="15" x14ac:dyDescent="0.25">
      <c r="I28571"/>
      <c r="J28571"/>
      <c r="K28571"/>
      <c r="L28571"/>
    </row>
    <row r="28572" spans="9:12" ht="15" x14ac:dyDescent="0.25">
      <c r="I28572"/>
      <c r="J28572"/>
      <c r="K28572"/>
      <c r="L28572"/>
    </row>
    <row r="28573" spans="9:12" ht="15" x14ac:dyDescent="0.25">
      <c r="I28573"/>
      <c r="J28573"/>
      <c r="K28573"/>
      <c r="L28573"/>
    </row>
    <row r="28574" spans="9:12" ht="15" x14ac:dyDescent="0.25">
      <c r="I28574"/>
      <c r="J28574"/>
      <c r="K28574"/>
      <c r="L28574"/>
    </row>
    <row r="28575" spans="9:12" ht="15" x14ac:dyDescent="0.25">
      <c r="I28575"/>
      <c r="J28575"/>
      <c r="K28575"/>
      <c r="L28575"/>
    </row>
    <row r="28576" spans="9:12" ht="15" x14ac:dyDescent="0.25">
      <c r="I28576"/>
      <c r="J28576"/>
      <c r="K28576"/>
      <c r="L28576"/>
    </row>
    <row r="28577" spans="9:12" ht="15" x14ac:dyDescent="0.25">
      <c r="I28577"/>
      <c r="J28577"/>
      <c r="K28577"/>
      <c r="L28577"/>
    </row>
    <row r="28578" spans="9:12" ht="15" x14ac:dyDescent="0.25">
      <c r="I28578"/>
      <c r="J28578"/>
      <c r="K28578"/>
      <c r="L28578"/>
    </row>
    <row r="28579" spans="9:12" ht="15" x14ac:dyDescent="0.25">
      <c r="I28579"/>
      <c r="J28579"/>
      <c r="K28579"/>
      <c r="L28579"/>
    </row>
    <row r="28580" spans="9:12" ht="15" x14ac:dyDescent="0.25">
      <c r="I28580"/>
      <c r="J28580"/>
      <c r="K28580"/>
      <c r="L28580"/>
    </row>
    <row r="28581" spans="9:12" ht="15" x14ac:dyDescent="0.25">
      <c r="I28581"/>
      <c r="J28581"/>
      <c r="K28581"/>
      <c r="L28581"/>
    </row>
    <row r="28582" spans="9:12" ht="15" x14ac:dyDescent="0.25">
      <c r="I28582"/>
      <c r="J28582"/>
      <c r="K28582"/>
      <c r="L28582"/>
    </row>
    <row r="28583" spans="9:12" ht="15" x14ac:dyDescent="0.25">
      <c r="I28583"/>
      <c r="J28583"/>
      <c r="K28583"/>
      <c r="L28583"/>
    </row>
    <row r="28584" spans="9:12" ht="15" x14ac:dyDescent="0.25">
      <c r="I28584"/>
      <c r="J28584"/>
      <c r="K28584"/>
      <c r="L28584"/>
    </row>
    <row r="28585" spans="9:12" ht="15" x14ac:dyDescent="0.25">
      <c r="I28585"/>
      <c r="J28585"/>
      <c r="K28585"/>
      <c r="L28585"/>
    </row>
    <row r="28586" spans="9:12" ht="15" x14ac:dyDescent="0.25">
      <c r="I28586"/>
      <c r="J28586"/>
      <c r="K28586"/>
      <c r="L28586"/>
    </row>
    <row r="28587" spans="9:12" ht="15" x14ac:dyDescent="0.25">
      <c r="I28587"/>
      <c r="J28587"/>
      <c r="K28587"/>
      <c r="L28587"/>
    </row>
    <row r="28588" spans="9:12" ht="15" x14ac:dyDescent="0.25">
      <c r="I28588"/>
      <c r="J28588"/>
      <c r="K28588"/>
      <c r="L28588"/>
    </row>
    <row r="28589" spans="9:12" ht="15" x14ac:dyDescent="0.25">
      <c r="I28589"/>
      <c r="J28589"/>
      <c r="K28589"/>
      <c r="L28589"/>
    </row>
    <row r="28590" spans="9:12" ht="15" x14ac:dyDescent="0.25">
      <c r="I28590"/>
      <c r="J28590"/>
      <c r="K28590"/>
      <c r="L28590"/>
    </row>
    <row r="28591" spans="9:12" ht="15" x14ac:dyDescent="0.25">
      <c r="I28591"/>
      <c r="J28591"/>
      <c r="K28591"/>
      <c r="L28591"/>
    </row>
    <row r="28592" spans="9:12" ht="15" x14ac:dyDescent="0.25">
      <c r="I28592"/>
      <c r="J28592"/>
      <c r="K28592"/>
      <c r="L28592"/>
    </row>
    <row r="28593" spans="9:12" ht="15" x14ac:dyDescent="0.25">
      <c r="I28593"/>
      <c r="J28593"/>
      <c r="K28593"/>
      <c r="L28593"/>
    </row>
    <row r="28594" spans="9:12" ht="15" x14ac:dyDescent="0.25">
      <c r="I28594"/>
      <c r="J28594"/>
      <c r="K28594"/>
      <c r="L28594"/>
    </row>
    <row r="28595" spans="9:12" ht="15" x14ac:dyDescent="0.25">
      <c r="I28595"/>
      <c r="J28595"/>
      <c r="K28595"/>
      <c r="L28595"/>
    </row>
    <row r="28596" spans="9:12" ht="15" x14ac:dyDescent="0.25">
      <c r="I28596"/>
      <c r="J28596"/>
      <c r="K28596"/>
      <c r="L28596"/>
    </row>
    <row r="28597" spans="9:12" ht="15" x14ac:dyDescent="0.25">
      <c r="I28597"/>
      <c r="J28597"/>
      <c r="K28597"/>
      <c r="L28597"/>
    </row>
    <row r="28598" spans="9:12" ht="15" x14ac:dyDescent="0.25">
      <c r="I28598"/>
      <c r="J28598"/>
      <c r="K28598"/>
      <c r="L28598"/>
    </row>
    <row r="28599" spans="9:12" ht="15" x14ac:dyDescent="0.25">
      <c r="I28599"/>
      <c r="J28599"/>
      <c r="K28599"/>
      <c r="L28599"/>
    </row>
    <row r="28600" spans="9:12" ht="15" x14ac:dyDescent="0.25">
      <c r="I28600"/>
      <c r="J28600"/>
      <c r="K28600"/>
      <c r="L28600"/>
    </row>
    <row r="28601" spans="9:12" ht="15" x14ac:dyDescent="0.25">
      <c r="I28601"/>
      <c r="J28601"/>
      <c r="K28601"/>
      <c r="L28601"/>
    </row>
    <row r="28602" spans="9:12" ht="15" x14ac:dyDescent="0.25">
      <c r="I28602"/>
      <c r="J28602"/>
      <c r="K28602"/>
      <c r="L28602"/>
    </row>
    <row r="28603" spans="9:12" ht="15" x14ac:dyDescent="0.25">
      <c r="I28603"/>
      <c r="J28603"/>
      <c r="K28603"/>
      <c r="L28603"/>
    </row>
    <row r="28604" spans="9:12" ht="15" x14ac:dyDescent="0.25">
      <c r="I28604"/>
      <c r="J28604"/>
      <c r="K28604"/>
      <c r="L28604"/>
    </row>
    <row r="28605" spans="9:12" ht="15" x14ac:dyDescent="0.25">
      <c r="I28605"/>
      <c r="J28605"/>
      <c r="K28605"/>
      <c r="L28605"/>
    </row>
    <row r="28606" spans="9:12" ht="15" x14ac:dyDescent="0.25">
      <c r="I28606"/>
      <c r="J28606"/>
      <c r="K28606"/>
      <c r="L28606"/>
    </row>
    <row r="28607" spans="9:12" ht="15" x14ac:dyDescent="0.25">
      <c r="I28607"/>
      <c r="J28607"/>
      <c r="K28607"/>
      <c r="L28607"/>
    </row>
    <row r="28608" spans="9:12" ht="15" x14ac:dyDescent="0.25">
      <c r="I28608"/>
      <c r="J28608"/>
      <c r="K28608"/>
      <c r="L28608"/>
    </row>
    <row r="28609" spans="9:12" ht="15" x14ac:dyDescent="0.25">
      <c r="I28609"/>
      <c r="J28609"/>
      <c r="K28609"/>
      <c r="L28609"/>
    </row>
    <row r="28610" spans="9:12" ht="15" x14ac:dyDescent="0.25">
      <c r="I28610"/>
      <c r="J28610"/>
      <c r="K28610"/>
      <c r="L28610"/>
    </row>
    <row r="28611" spans="9:12" ht="15" x14ac:dyDescent="0.25">
      <c r="I28611"/>
      <c r="J28611"/>
      <c r="K28611"/>
      <c r="L28611"/>
    </row>
    <row r="28612" spans="9:12" ht="15" x14ac:dyDescent="0.25">
      <c r="I28612"/>
      <c r="J28612"/>
      <c r="K28612"/>
      <c r="L28612"/>
    </row>
    <row r="28613" spans="9:12" ht="15" x14ac:dyDescent="0.25">
      <c r="I28613"/>
      <c r="J28613"/>
      <c r="K28613"/>
      <c r="L28613"/>
    </row>
    <row r="28614" spans="9:12" ht="15" x14ac:dyDescent="0.25">
      <c r="I28614"/>
      <c r="J28614"/>
      <c r="K28614"/>
      <c r="L28614"/>
    </row>
    <row r="28615" spans="9:12" ht="15" x14ac:dyDescent="0.25">
      <c r="I28615"/>
      <c r="J28615"/>
      <c r="K28615"/>
      <c r="L28615"/>
    </row>
    <row r="28616" spans="9:12" ht="15" x14ac:dyDescent="0.25">
      <c r="I28616"/>
      <c r="J28616"/>
      <c r="K28616"/>
      <c r="L28616"/>
    </row>
    <row r="28617" spans="9:12" ht="15" x14ac:dyDescent="0.25">
      <c r="I28617"/>
      <c r="J28617"/>
      <c r="K28617"/>
      <c r="L28617"/>
    </row>
    <row r="28618" spans="9:12" ht="15" x14ac:dyDescent="0.25">
      <c r="I28618"/>
      <c r="J28618"/>
      <c r="K28618"/>
      <c r="L28618"/>
    </row>
    <row r="28619" spans="9:12" ht="15" x14ac:dyDescent="0.25">
      <c r="I28619"/>
      <c r="J28619"/>
      <c r="K28619"/>
      <c r="L28619"/>
    </row>
    <row r="28620" spans="9:12" ht="15" x14ac:dyDescent="0.25">
      <c r="I28620"/>
      <c r="J28620"/>
      <c r="K28620"/>
      <c r="L28620"/>
    </row>
    <row r="28621" spans="9:12" ht="15" x14ac:dyDescent="0.25">
      <c r="I28621"/>
      <c r="J28621"/>
      <c r="K28621"/>
      <c r="L28621"/>
    </row>
    <row r="28622" spans="9:12" ht="15" x14ac:dyDescent="0.25">
      <c r="I28622"/>
      <c r="J28622"/>
      <c r="K28622"/>
      <c r="L28622"/>
    </row>
    <row r="28623" spans="9:12" ht="15" x14ac:dyDescent="0.25">
      <c r="I28623"/>
      <c r="J28623"/>
      <c r="K28623"/>
      <c r="L28623"/>
    </row>
    <row r="28624" spans="9:12" ht="15" x14ac:dyDescent="0.25">
      <c r="I28624"/>
      <c r="J28624"/>
      <c r="K28624"/>
      <c r="L28624"/>
    </row>
    <row r="28625" spans="9:12" ht="15" x14ac:dyDescent="0.25">
      <c r="I28625"/>
      <c r="J28625"/>
      <c r="K28625"/>
      <c r="L28625"/>
    </row>
    <row r="28626" spans="9:12" ht="15" x14ac:dyDescent="0.25">
      <c r="I28626"/>
      <c r="J28626"/>
      <c r="K28626"/>
      <c r="L28626"/>
    </row>
    <row r="28627" spans="9:12" ht="15" x14ac:dyDescent="0.25">
      <c r="I28627"/>
      <c r="J28627"/>
      <c r="K28627"/>
      <c r="L28627"/>
    </row>
    <row r="28628" spans="9:12" ht="15" x14ac:dyDescent="0.25">
      <c r="I28628"/>
      <c r="J28628"/>
      <c r="K28628"/>
      <c r="L28628"/>
    </row>
    <row r="28629" spans="9:12" ht="15" x14ac:dyDescent="0.25">
      <c r="I28629"/>
      <c r="J28629"/>
      <c r="K28629"/>
      <c r="L28629"/>
    </row>
    <row r="28630" spans="9:12" ht="15" x14ac:dyDescent="0.25">
      <c r="I28630"/>
      <c r="J28630"/>
      <c r="K28630"/>
      <c r="L28630"/>
    </row>
    <row r="28631" spans="9:12" ht="15" x14ac:dyDescent="0.25">
      <c r="I28631"/>
      <c r="J28631"/>
      <c r="K28631"/>
      <c r="L28631"/>
    </row>
    <row r="28632" spans="9:12" ht="15" x14ac:dyDescent="0.25">
      <c r="I28632"/>
      <c r="J28632"/>
      <c r="K28632"/>
      <c r="L28632"/>
    </row>
    <row r="28633" spans="9:12" ht="15" x14ac:dyDescent="0.25">
      <c r="I28633"/>
      <c r="J28633"/>
      <c r="K28633"/>
      <c r="L28633"/>
    </row>
    <row r="28634" spans="9:12" ht="15" x14ac:dyDescent="0.25">
      <c r="I28634"/>
      <c r="J28634"/>
      <c r="K28634"/>
      <c r="L28634"/>
    </row>
    <row r="28635" spans="9:12" ht="15" x14ac:dyDescent="0.25">
      <c r="I28635"/>
      <c r="J28635"/>
      <c r="K28635"/>
      <c r="L28635"/>
    </row>
    <row r="28636" spans="9:12" ht="15" x14ac:dyDescent="0.25">
      <c r="I28636"/>
      <c r="J28636"/>
      <c r="K28636"/>
      <c r="L28636"/>
    </row>
    <row r="28637" spans="9:12" ht="15" x14ac:dyDescent="0.25">
      <c r="I28637"/>
      <c r="J28637"/>
      <c r="K28637"/>
      <c r="L28637"/>
    </row>
    <row r="28638" spans="9:12" ht="15" x14ac:dyDescent="0.25">
      <c r="I28638"/>
      <c r="J28638"/>
      <c r="K28638"/>
      <c r="L28638"/>
    </row>
    <row r="28639" spans="9:12" ht="15" x14ac:dyDescent="0.25">
      <c r="I28639"/>
      <c r="J28639"/>
      <c r="K28639"/>
      <c r="L28639"/>
    </row>
    <row r="28640" spans="9:12" ht="15" x14ac:dyDescent="0.25">
      <c r="I28640"/>
      <c r="J28640"/>
      <c r="K28640"/>
      <c r="L28640"/>
    </row>
    <row r="28641" spans="9:12" ht="15" x14ac:dyDescent="0.25">
      <c r="I28641"/>
      <c r="J28641"/>
      <c r="K28641"/>
      <c r="L28641"/>
    </row>
    <row r="28642" spans="9:12" ht="15" x14ac:dyDescent="0.25">
      <c r="I28642"/>
      <c r="J28642"/>
      <c r="K28642"/>
      <c r="L28642"/>
    </row>
    <row r="28643" spans="9:12" ht="15" x14ac:dyDescent="0.25">
      <c r="I28643"/>
      <c r="J28643"/>
      <c r="K28643"/>
      <c r="L28643"/>
    </row>
    <row r="28644" spans="9:12" ht="15" x14ac:dyDescent="0.25">
      <c r="I28644"/>
      <c r="J28644"/>
      <c r="K28644"/>
      <c r="L28644"/>
    </row>
    <row r="28645" spans="9:12" ht="15" x14ac:dyDescent="0.25">
      <c r="I28645"/>
      <c r="J28645"/>
      <c r="K28645"/>
      <c r="L28645"/>
    </row>
    <row r="28646" spans="9:12" ht="15" x14ac:dyDescent="0.25">
      <c r="I28646"/>
      <c r="J28646"/>
      <c r="K28646"/>
      <c r="L28646"/>
    </row>
    <row r="28647" spans="9:12" ht="15" x14ac:dyDescent="0.25">
      <c r="I28647"/>
      <c r="J28647"/>
      <c r="K28647"/>
      <c r="L28647"/>
    </row>
    <row r="28648" spans="9:12" ht="15" x14ac:dyDescent="0.25">
      <c r="I28648"/>
      <c r="J28648"/>
      <c r="K28648"/>
      <c r="L28648"/>
    </row>
    <row r="28649" spans="9:12" ht="15" x14ac:dyDescent="0.25">
      <c r="I28649"/>
      <c r="J28649"/>
      <c r="K28649"/>
      <c r="L28649"/>
    </row>
    <row r="28650" spans="9:12" ht="15" x14ac:dyDescent="0.25">
      <c r="I28650"/>
      <c r="J28650"/>
      <c r="K28650"/>
      <c r="L28650"/>
    </row>
    <row r="28651" spans="9:12" ht="15" x14ac:dyDescent="0.25">
      <c r="I28651"/>
      <c r="J28651"/>
      <c r="K28651"/>
      <c r="L28651"/>
    </row>
    <row r="28652" spans="9:12" ht="15" x14ac:dyDescent="0.25">
      <c r="I28652"/>
      <c r="J28652"/>
      <c r="K28652"/>
      <c r="L28652"/>
    </row>
    <row r="28653" spans="9:12" ht="15" x14ac:dyDescent="0.25">
      <c r="I28653"/>
      <c r="J28653"/>
      <c r="K28653"/>
      <c r="L28653"/>
    </row>
    <row r="28654" spans="9:12" ht="15" x14ac:dyDescent="0.25">
      <c r="I28654"/>
      <c r="J28654"/>
      <c r="K28654"/>
      <c r="L28654"/>
    </row>
    <row r="28655" spans="9:12" ht="15" x14ac:dyDescent="0.25">
      <c r="I28655"/>
      <c r="J28655"/>
      <c r="K28655"/>
      <c r="L28655"/>
    </row>
    <row r="28656" spans="9:12" ht="15" x14ac:dyDescent="0.25">
      <c r="I28656"/>
      <c r="J28656"/>
      <c r="K28656"/>
      <c r="L28656"/>
    </row>
    <row r="28657" spans="9:12" ht="15" x14ac:dyDescent="0.25">
      <c r="I28657"/>
      <c r="J28657"/>
      <c r="K28657"/>
      <c r="L28657"/>
    </row>
    <row r="28658" spans="9:12" ht="15" x14ac:dyDescent="0.25">
      <c r="I28658"/>
      <c r="J28658"/>
      <c r="K28658"/>
      <c r="L28658"/>
    </row>
    <row r="28659" spans="9:12" ht="15" x14ac:dyDescent="0.25">
      <c r="I28659"/>
      <c r="J28659"/>
      <c r="K28659"/>
      <c r="L28659"/>
    </row>
    <row r="28660" spans="9:12" ht="15" x14ac:dyDescent="0.25">
      <c r="I28660"/>
      <c r="J28660"/>
      <c r="K28660"/>
      <c r="L28660"/>
    </row>
    <row r="28661" spans="9:12" ht="15" x14ac:dyDescent="0.25">
      <c r="I28661"/>
      <c r="J28661"/>
      <c r="K28661"/>
      <c r="L28661"/>
    </row>
    <row r="28662" spans="9:12" ht="15" x14ac:dyDescent="0.25">
      <c r="I28662"/>
      <c r="J28662"/>
      <c r="K28662"/>
      <c r="L28662"/>
    </row>
    <row r="28663" spans="9:12" ht="15" x14ac:dyDescent="0.25">
      <c r="I28663"/>
      <c r="J28663"/>
      <c r="K28663"/>
      <c r="L28663"/>
    </row>
    <row r="28664" spans="9:12" ht="15" x14ac:dyDescent="0.25">
      <c r="I28664"/>
      <c r="J28664"/>
      <c r="K28664"/>
      <c r="L28664"/>
    </row>
    <row r="28665" spans="9:12" ht="15" x14ac:dyDescent="0.25">
      <c r="I28665"/>
      <c r="J28665"/>
      <c r="K28665"/>
      <c r="L28665"/>
    </row>
    <row r="28666" spans="9:12" ht="15" x14ac:dyDescent="0.25">
      <c r="I28666"/>
      <c r="J28666"/>
      <c r="K28666"/>
      <c r="L28666"/>
    </row>
    <row r="28667" spans="9:12" ht="15" x14ac:dyDescent="0.25">
      <c r="I28667"/>
      <c r="J28667"/>
      <c r="K28667"/>
      <c r="L28667"/>
    </row>
    <row r="28668" spans="9:12" ht="15" x14ac:dyDescent="0.25">
      <c r="I28668"/>
      <c r="J28668"/>
      <c r="K28668"/>
      <c r="L28668"/>
    </row>
    <row r="28669" spans="9:12" ht="15" x14ac:dyDescent="0.25">
      <c r="I28669"/>
      <c r="J28669"/>
      <c r="K28669"/>
      <c r="L28669"/>
    </row>
    <row r="28670" spans="9:12" ht="15" x14ac:dyDescent="0.25">
      <c r="I28670"/>
      <c r="J28670"/>
      <c r="K28670"/>
      <c r="L28670"/>
    </row>
    <row r="28671" spans="9:12" ht="15" x14ac:dyDescent="0.25">
      <c r="I28671"/>
      <c r="J28671"/>
      <c r="K28671"/>
      <c r="L28671"/>
    </row>
    <row r="28672" spans="9:12" ht="15" x14ac:dyDescent="0.25">
      <c r="I28672"/>
      <c r="J28672"/>
      <c r="K28672"/>
      <c r="L28672"/>
    </row>
    <row r="28673" spans="9:12" ht="15" x14ac:dyDescent="0.25">
      <c r="I28673"/>
      <c r="J28673"/>
      <c r="K28673"/>
      <c r="L28673"/>
    </row>
    <row r="28674" spans="9:12" ht="15" x14ac:dyDescent="0.25">
      <c r="I28674"/>
      <c r="J28674"/>
      <c r="K28674"/>
      <c r="L28674"/>
    </row>
    <row r="28675" spans="9:12" ht="15" x14ac:dyDescent="0.25">
      <c r="I28675"/>
      <c r="J28675"/>
      <c r="K28675"/>
      <c r="L28675"/>
    </row>
    <row r="28676" spans="9:12" ht="15" x14ac:dyDescent="0.25">
      <c r="I28676"/>
      <c r="J28676"/>
      <c r="K28676"/>
      <c r="L28676"/>
    </row>
    <row r="28677" spans="9:12" ht="15" x14ac:dyDescent="0.25">
      <c r="I28677"/>
      <c r="J28677"/>
      <c r="K28677"/>
      <c r="L28677"/>
    </row>
    <row r="28678" spans="9:12" ht="15" x14ac:dyDescent="0.25">
      <c r="I28678"/>
      <c r="J28678"/>
      <c r="K28678"/>
      <c r="L28678"/>
    </row>
    <row r="28679" spans="9:12" ht="15" x14ac:dyDescent="0.25">
      <c r="I28679"/>
      <c r="J28679"/>
      <c r="K28679"/>
      <c r="L28679"/>
    </row>
    <row r="28680" spans="9:12" ht="15" x14ac:dyDescent="0.25">
      <c r="I28680"/>
      <c r="J28680"/>
      <c r="K28680"/>
      <c r="L28680"/>
    </row>
    <row r="28681" spans="9:12" ht="15" x14ac:dyDescent="0.25">
      <c r="I28681"/>
      <c r="J28681"/>
      <c r="K28681"/>
      <c r="L28681"/>
    </row>
    <row r="28682" spans="9:12" ht="15" x14ac:dyDescent="0.25">
      <c r="I28682"/>
      <c r="J28682"/>
      <c r="K28682"/>
      <c r="L28682"/>
    </row>
    <row r="28683" spans="9:12" ht="15" x14ac:dyDescent="0.25">
      <c r="I28683"/>
      <c r="J28683"/>
      <c r="K28683"/>
      <c r="L28683"/>
    </row>
    <row r="28684" spans="9:12" ht="15" x14ac:dyDescent="0.25">
      <c r="I28684"/>
      <c r="J28684"/>
      <c r="K28684"/>
      <c r="L28684"/>
    </row>
    <row r="28685" spans="9:12" ht="15" x14ac:dyDescent="0.25">
      <c r="I28685"/>
      <c r="J28685"/>
      <c r="K28685"/>
      <c r="L28685"/>
    </row>
    <row r="28686" spans="9:12" ht="15" x14ac:dyDescent="0.25">
      <c r="I28686"/>
      <c r="J28686"/>
      <c r="K28686"/>
      <c r="L28686"/>
    </row>
    <row r="28687" spans="9:12" ht="15" x14ac:dyDescent="0.25">
      <c r="I28687"/>
      <c r="J28687"/>
      <c r="K28687"/>
      <c r="L28687"/>
    </row>
    <row r="28688" spans="9:12" ht="15" x14ac:dyDescent="0.25">
      <c r="I28688"/>
      <c r="J28688"/>
      <c r="K28688"/>
      <c r="L28688"/>
    </row>
    <row r="28689" spans="9:12" ht="15" x14ac:dyDescent="0.25">
      <c r="I28689"/>
      <c r="J28689"/>
      <c r="K28689"/>
      <c r="L28689"/>
    </row>
    <row r="28690" spans="9:12" ht="15" x14ac:dyDescent="0.25">
      <c r="I28690"/>
      <c r="J28690"/>
      <c r="K28690"/>
      <c r="L28690"/>
    </row>
    <row r="28691" spans="9:12" ht="15" x14ac:dyDescent="0.25">
      <c r="I28691"/>
      <c r="J28691"/>
      <c r="K28691"/>
      <c r="L28691"/>
    </row>
    <row r="28692" spans="9:12" ht="15" x14ac:dyDescent="0.25">
      <c r="I28692"/>
      <c r="J28692"/>
      <c r="K28692"/>
      <c r="L28692"/>
    </row>
    <row r="28693" spans="9:12" ht="15" x14ac:dyDescent="0.25">
      <c r="I28693"/>
      <c r="J28693"/>
      <c r="K28693"/>
      <c r="L28693"/>
    </row>
    <row r="28694" spans="9:12" ht="15" x14ac:dyDescent="0.25">
      <c r="I28694"/>
      <c r="J28694"/>
      <c r="K28694"/>
      <c r="L28694"/>
    </row>
    <row r="28695" spans="9:12" ht="15" x14ac:dyDescent="0.25">
      <c r="I28695"/>
      <c r="J28695"/>
      <c r="K28695"/>
      <c r="L28695"/>
    </row>
    <row r="28696" spans="9:12" ht="15" x14ac:dyDescent="0.25">
      <c r="I28696"/>
      <c r="J28696"/>
      <c r="K28696"/>
      <c r="L28696"/>
    </row>
    <row r="28697" spans="9:12" ht="15" x14ac:dyDescent="0.25">
      <c r="I28697"/>
      <c r="J28697"/>
      <c r="K28697"/>
      <c r="L28697"/>
    </row>
    <row r="28698" spans="9:12" ht="15" x14ac:dyDescent="0.25">
      <c r="I28698"/>
      <c r="J28698"/>
      <c r="K28698"/>
      <c r="L28698"/>
    </row>
    <row r="28699" spans="9:12" ht="15" x14ac:dyDescent="0.25">
      <c r="I28699"/>
      <c r="J28699"/>
      <c r="K28699"/>
      <c r="L28699"/>
    </row>
    <row r="28700" spans="9:12" ht="15" x14ac:dyDescent="0.25">
      <c r="I28700"/>
      <c r="J28700"/>
      <c r="K28700"/>
      <c r="L28700"/>
    </row>
    <row r="28701" spans="9:12" ht="15" x14ac:dyDescent="0.25">
      <c r="I28701"/>
      <c r="J28701"/>
      <c r="K28701"/>
      <c r="L28701"/>
    </row>
    <row r="28702" spans="9:12" ht="15" x14ac:dyDescent="0.25">
      <c r="I28702"/>
      <c r="J28702"/>
      <c r="K28702"/>
      <c r="L28702"/>
    </row>
    <row r="28703" spans="9:12" ht="15" x14ac:dyDescent="0.25">
      <c r="I28703"/>
      <c r="J28703"/>
      <c r="K28703"/>
      <c r="L28703"/>
    </row>
    <row r="28704" spans="9:12" ht="15" x14ac:dyDescent="0.25">
      <c r="I28704"/>
      <c r="J28704"/>
      <c r="K28704"/>
      <c r="L28704"/>
    </row>
    <row r="28705" spans="9:12" ht="15" x14ac:dyDescent="0.25">
      <c r="I28705"/>
      <c r="J28705"/>
      <c r="K28705"/>
      <c r="L28705"/>
    </row>
    <row r="28706" spans="9:12" ht="15" x14ac:dyDescent="0.25">
      <c r="I28706"/>
      <c r="J28706"/>
      <c r="K28706"/>
      <c r="L28706"/>
    </row>
    <row r="28707" spans="9:12" ht="15" x14ac:dyDescent="0.25">
      <c r="I28707"/>
      <c r="J28707"/>
      <c r="K28707"/>
      <c r="L28707"/>
    </row>
    <row r="28708" spans="9:12" ht="15" x14ac:dyDescent="0.25">
      <c r="I28708"/>
      <c r="J28708"/>
      <c r="K28708"/>
      <c r="L28708"/>
    </row>
    <row r="28709" spans="9:12" ht="15" x14ac:dyDescent="0.25">
      <c r="I28709"/>
      <c r="J28709"/>
      <c r="K28709"/>
      <c r="L28709"/>
    </row>
    <row r="28710" spans="9:12" ht="15" x14ac:dyDescent="0.25">
      <c r="I28710"/>
      <c r="J28710"/>
      <c r="K28710"/>
      <c r="L28710"/>
    </row>
    <row r="28711" spans="9:12" ht="15" x14ac:dyDescent="0.25">
      <c r="I28711"/>
      <c r="J28711"/>
      <c r="K28711"/>
      <c r="L28711"/>
    </row>
    <row r="28712" spans="9:12" ht="15" x14ac:dyDescent="0.25">
      <c r="I28712"/>
      <c r="J28712"/>
      <c r="K28712"/>
      <c r="L28712"/>
    </row>
    <row r="28713" spans="9:12" ht="15" x14ac:dyDescent="0.25">
      <c r="I28713"/>
      <c r="J28713"/>
      <c r="K28713"/>
      <c r="L28713"/>
    </row>
    <row r="28714" spans="9:12" ht="15" x14ac:dyDescent="0.25">
      <c r="I28714"/>
      <c r="J28714"/>
      <c r="K28714"/>
      <c r="L28714"/>
    </row>
    <row r="28715" spans="9:12" ht="15" x14ac:dyDescent="0.25">
      <c r="I28715"/>
      <c r="J28715"/>
      <c r="K28715"/>
      <c r="L28715"/>
    </row>
    <row r="28716" spans="9:12" ht="15" x14ac:dyDescent="0.25">
      <c r="I28716"/>
      <c r="J28716"/>
      <c r="K28716"/>
      <c r="L28716"/>
    </row>
    <row r="28717" spans="9:12" ht="15" x14ac:dyDescent="0.25">
      <c r="I28717"/>
      <c r="J28717"/>
      <c r="K28717"/>
      <c r="L28717"/>
    </row>
    <row r="28718" spans="9:12" ht="15" x14ac:dyDescent="0.25">
      <c r="I28718"/>
      <c r="J28718"/>
      <c r="K28718"/>
      <c r="L28718"/>
    </row>
    <row r="28719" spans="9:12" ht="15" x14ac:dyDescent="0.25">
      <c r="I28719"/>
      <c r="J28719"/>
      <c r="K28719"/>
      <c r="L28719"/>
    </row>
    <row r="28720" spans="9:12" ht="15" x14ac:dyDescent="0.25">
      <c r="I28720"/>
      <c r="J28720"/>
      <c r="K28720"/>
      <c r="L28720"/>
    </row>
    <row r="28721" spans="9:12" ht="15" x14ac:dyDescent="0.25">
      <c r="I28721"/>
      <c r="J28721"/>
      <c r="K28721"/>
      <c r="L28721"/>
    </row>
    <row r="28722" spans="9:12" ht="15" x14ac:dyDescent="0.25">
      <c r="I28722"/>
      <c r="J28722"/>
      <c r="K28722"/>
      <c r="L28722"/>
    </row>
    <row r="28723" spans="9:12" ht="15" x14ac:dyDescent="0.25">
      <c r="I28723"/>
      <c r="J28723"/>
      <c r="K28723"/>
      <c r="L28723"/>
    </row>
    <row r="28724" spans="9:12" ht="15" x14ac:dyDescent="0.25">
      <c r="I28724"/>
      <c r="J28724"/>
      <c r="K28724"/>
      <c r="L28724"/>
    </row>
    <row r="28725" spans="9:12" ht="15" x14ac:dyDescent="0.25">
      <c r="I28725"/>
      <c r="J28725"/>
      <c r="K28725"/>
      <c r="L28725"/>
    </row>
    <row r="28726" spans="9:12" ht="15" x14ac:dyDescent="0.25">
      <c r="I28726"/>
      <c r="J28726"/>
      <c r="K28726"/>
      <c r="L28726"/>
    </row>
    <row r="28727" spans="9:12" ht="15" x14ac:dyDescent="0.25">
      <c r="I28727"/>
      <c r="J28727"/>
      <c r="K28727"/>
      <c r="L28727"/>
    </row>
    <row r="28728" spans="9:12" ht="15" x14ac:dyDescent="0.25">
      <c r="I28728"/>
      <c r="J28728"/>
      <c r="K28728"/>
      <c r="L28728"/>
    </row>
    <row r="28729" spans="9:12" ht="15" x14ac:dyDescent="0.25">
      <c r="I28729"/>
      <c r="J28729"/>
      <c r="K28729"/>
      <c r="L28729"/>
    </row>
    <row r="28730" spans="9:12" ht="15" x14ac:dyDescent="0.25">
      <c r="I28730"/>
      <c r="J28730"/>
      <c r="K28730"/>
      <c r="L28730"/>
    </row>
    <row r="28731" spans="9:12" ht="15" x14ac:dyDescent="0.25">
      <c r="I28731"/>
      <c r="J28731"/>
      <c r="K28731"/>
      <c r="L28731"/>
    </row>
    <row r="28732" spans="9:12" ht="15" x14ac:dyDescent="0.25">
      <c r="I28732"/>
      <c r="J28732"/>
      <c r="K28732"/>
      <c r="L28732"/>
    </row>
    <row r="28733" spans="9:12" ht="15" x14ac:dyDescent="0.25">
      <c r="I28733"/>
      <c r="J28733"/>
      <c r="K28733"/>
      <c r="L28733"/>
    </row>
    <row r="28734" spans="9:12" ht="15" x14ac:dyDescent="0.25">
      <c r="I28734"/>
      <c r="J28734"/>
      <c r="K28734"/>
      <c r="L28734"/>
    </row>
    <row r="28735" spans="9:12" ht="15" x14ac:dyDescent="0.25">
      <c r="I28735"/>
      <c r="J28735"/>
      <c r="K28735"/>
      <c r="L28735"/>
    </row>
    <row r="28736" spans="9:12" ht="15" x14ac:dyDescent="0.25">
      <c r="I28736"/>
      <c r="J28736"/>
      <c r="K28736"/>
      <c r="L28736"/>
    </row>
    <row r="28737" spans="9:12" ht="15" x14ac:dyDescent="0.25">
      <c r="I28737"/>
      <c r="J28737"/>
      <c r="K28737"/>
      <c r="L28737"/>
    </row>
    <row r="28738" spans="9:12" ht="15" x14ac:dyDescent="0.25">
      <c r="I28738"/>
      <c r="J28738"/>
      <c r="K28738"/>
      <c r="L28738"/>
    </row>
    <row r="28739" spans="9:12" ht="15" x14ac:dyDescent="0.25">
      <c r="I28739"/>
      <c r="J28739"/>
      <c r="K28739"/>
      <c r="L28739"/>
    </row>
    <row r="28740" spans="9:12" ht="15" x14ac:dyDescent="0.25">
      <c r="I28740"/>
      <c r="J28740"/>
      <c r="K28740"/>
      <c r="L28740"/>
    </row>
    <row r="28741" spans="9:12" ht="15" x14ac:dyDescent="0.25">
      <c r="I28741"/>
      <c r="J28741"/>
      <c r="K28741"/>
      <c r="L28741"/>
    </row>
    <row r="28742" spans="9:12" ht="15" x14ac:dyDescent="0.25">
      <c r="I28742"/>
      <c r="J28742"/>
      <c r="K28742"/>
      <c r="L28742"/>
    </row>
    <row r="28743" spans="9:12" ht="15" x14ac:dyDescent="0.25">
      <c r="I28743"/>
      <c r="J28743"/>
      <c r="K28743"/>
      <c r="L28743"/>
    </row>
    <row r="28744" spans="9:12" ht="15" x14ac:dyDescent="0.25">
      <c r="I28744"/>
      <c r="J28744"/>
      <c r="K28744"/>
      <c r="L28744"/>
    </row>
    <row r="28745" spans="9:12" ht="15" x14ac:dyDescent="0.25">
      <c r="I28745"/>
      <c r="J28745"/>
      <c r="K28745"/>
      <c r="L28745"/>
    </row>
    <row r="28746" spans="9:12" ht="15" x14ac:dyDescent="0.25">
      <c r="I28746"/>
      <c r="J28746"/>
      <c r="K28746"/>
      <c r="L28746"/>
    </row>
    <row r="28747" spans="9:12" ht="15" x14ac:dyDescent="0.25">
      <c r="I28747"/>
      <c r="J28747"/>
      <c r="K28747"/>
      <c r="L28747"/>
    </row>
    <row r="28748" spans="9:12" ht="15" x14ac:dyDescent="0.25">
      <c r="I28748"/>
      <c r="J28748"/>
      <c r="K28748"/>
      <c r="L28748"/>
    </row>
    <row r="28749" spans="9:12" ht="15" x14ac:dyDescent="0.25">
      <c r="I28749"/>
      <c r="J28749"/>
      <c r="K28749"/>
      <c r="L28749"/>
    </row>
    <row r="28750" spans="9:12" ht="15" x14ac:dyDescent="0.25">
      <c r="I28750"/>
      <c r="J28750"/>
      <c r="K28750"/>
      <c r="L28750"/>
    </row>
    <row r="28751" spans="9:12" ht="15" x14ac:dyDescent="0.25">
      <c r="I28751"/>
      <c r="J28751"/>
      <c r="K28751"/>
      <c r="L28751"/>
    </row>
    <row r="28752" spans="9:12" ht="15" x14ac:dyDescent="0.25">
      <c r="I28752"/>
      <c r="J28752"/>
      <c r="K28752"/>
      <c r="L28752"/>
    </row>
    <row r="28753" spans="9:12" ht="15" x14ac:dyDescent="0.25">
      <c r="I28753"/>
      <c r="J28753"/>
      <c r="K28753"/>
      <c r="L28753"/>
    </row>
    <row r="28754" spans="9:12" ht="15" x14ac:dyDescent="0.25">
      <c r="I28754"/>
      <c r="J28754"/>
      <c r="K28754"/>
      <c r="L28754"/>
    </row>
    <row r="28755" spans="9:12" ht="15" x14ac:dyDescent="0.25">
      <c r="I28755"/>
      <c r="J28755"/>
      <c r="K28755"/>
      <c r="L28755"/>
    </row>
    <row r="28756" spans="9:12" ht="15" x14ac:dyDescent="0.25">
      <c r="I28756"/>
      <c r="J28756"/>
      <c r="K28756"/>
      <c r="L28756"/>
    </row>
    <row r="28757" spans="9:12" ht="15" x14ac:dyDescent="0.25">
      <c r="I28757"/>
      <c r="J28757"/>
      <c r="K28757"/>
      <c r="L28757"/>
    </row>
    <row r="28758" spans="9:12" ht="15" x14ac:dyDescent="0.25">
      <c r="I28758"/>
      <c r="J28758"/>
      <c r="K28758"/>
      <c r="L28758"/>
    </row>
    <row r="28759" spans="9:12" ht="15" x14ac:dyDescent="0.25">
      <c r="I28759"/>
      <c r="J28759"/>
      <c r="K28759"/>
      <c r="L28759"/>
    </row>
    <row r="28760" spans="9:12" ht="15" x14ac:dyDescent="0.25">
      <c r="I28760"/>
      <c r="J28760"/>
      <c r="K28760"/>
      <c r="L28760"/>
    </row>
    <row r="28761" spans="9:12" ht="15" x14ac:dyDescent="0.25">
      <c r="I28761"/>
      <c r="J28761"/>
      <c r="K28761"/>
      <c r="L28761"/>
    </row>
    <row r="28762" spans="9:12" ht="15" x14ac:dyDescent="0.25">
      <c r="I28762"/>
      <c r="J28762"/>
      <c r="K28762"/>
      <c r="L28762"/>
    </row>
    <row r="28763" spans="9:12" ht="15" x14ac:dyDescent="0.25">
      <c r="I28763"/>
      <c r="J28763"/>
      <c r="K28763"/>
      <c r="L28763"/>
    </row>
    <row r="28764" spans="9:12" ht="15" x14ac:dyDescent="0.25">
      <c r="I28764"/>
      <c r="J28764"/>
      <c r="K28764"/>
      <c r="L28764"/>
    </row>
    <row r="28765" spans="9:12" ht="15" x14ac:dyDescent="0.25">
      <c r="I28765"/>
      <c r="J28765"/>
      <c r="K28765"/>
      <c r="L28765"/>
    </row>
    <row r="28766" spans="9:12" ht="15" x14ac:dyDescent="0.25">
      <c r="I28766"/>
      <c r="J28766"/>
      <c r="K28766"/>
      <c r="L28766"/>
    </row>
    <row r="28767" spans="9:12" ht="15" x14ac:dyDescent="0.25">
      <c r="I28767"/>
      <c r="J28767"/>
      <c r="K28767"/>
      <c r="L28767"/>
    </row>
    <row r="28768" spans="9:12" ht="15" x14ac:dyDescent="0.25">
      <c r="I28768"/>
      <c r="J28768"/>
      <c r="K28768"/>
      <c r="L28768"/>
    </row>
    <row r="28769" spans="9:12" ht="15" x14ac:dyDescent="0.25">
      <c r="I28769"/>
      <c r="J28769"/>
      <c r="K28769"/>
      <c r="L28769"/>
    </row>
    <row r="28770" spans="9:12" ht="15" x14ac:dyDescent="0.25">
      <c r="I28770"/>
      <c r="J28770"/>
      <c r="K28770"/>
      <c r="L28770"/>
    </row>
    <row r="28771" spans="9:12" ht="15" x14ac:dyDescent="0.25">
      <c r="I28771"/>
      <c r="J28771"/>
      <c r="K28771"/>
      <c r="L28771"/>
    </row>
    <row r="28772" spans="9:12" ht="15" x14ac:dyDescent="0.25">
      <c r="I28772"/>
      <c r="J28772"/>
      <c r="K28772"/>
      <c r="L28772"/>
    </row>
    <row r="28773" spans="9:12" ht="15" x14ac:dyDescent="0.25">
      <c r="I28773"/>
      <c r="J28773"/>
      <c r="K28773"/>
      <c r="L28773"/>
    </row>
    <row r="28774" spans="9:12" ht="15" x14ac:dyDescent="0.25">
      <c r="I28774"/>
      <c r="J28774"/>
      <c r="K28774"/>
      <c r="L28774"/>
    </row>
    <row r="28775" spans="9:12" ht="15" x14ac:dyDescent="0.25">
      <c r="I28775"/>
      <c r="J28775"/>
      <c r="K28775"/>
      <c r="L28775"/>
    </row>
    <row r="28776" spans="9:12" ht="15" x14ac:dyDescent="0.25">
      <c r="I28776"/>
      <c r="J28776"/>
      <c r="K28776"/>
      <c r="L28776"/>
    </row>
    <row r="28777" spans="9:12" ht="15" x14ac:dyDescent="0.25">
      <c r="I28777"/>
      <c r="J28777"/>
      <c r="K28777"/>
      <c r="L28777"/>
    </row>
    <row r="28778" spans="9:12" ht="15" x14ac:dyDescent="0.25">
      <c r="I28778"/>
      <c r="J28778"/>
      <c r="K28778"/>
      <c r="L28778"/>
    </row>
    <row r="28779" spans="9:12" ht="15" x14ac:dyDescent="0.25">
      <c r="I28779"/>
      <c r="J28779"/>
      <c r="K28779"/>
      <c r="L28779"/>
    </row>
    <row r="28780" spans="9:12" ht="15" x14ac:dyDescent="0.25">
      <c r="I28780"/>
      <c r="J28780"/>
      <c r="K28780"/>
      <c r="L28780"/>
    </row>
    <row r="28781" spans="9:12" ht="15" x14ac:dyDescent="0.25">
      <c r="I28781"/>
      <c r="J28781"/>
      <c r="K28781"/>
      <c r="L28781"/>
    </row>
    <row r="28782" spans="9:12" ht="15" x14ac:dyDescent="0.25">
      <c r="I28782"/>
      <c r="J28782"/>
      <c r="K28782"/>
      <c r="L28782"/>
    </row>
    <row r="28783" spans="9:12" ht="15" x14ac:dyDescent="0.25">
      <c r="I28783"/>
      <c r="J28783"/>
      <c r="K28783"/>
      <c r="L28783"/>
    </row>
    <row r="28784" spans="9:12" ht="15" x14ac:dyDescent="0.25">
      <c r="I28784"/>
      <c r="J28784"/>
      <c r="K28784"/>
      <c r="L28784"/>
    </row>
    <row r="28785" spans="9:12" ht="15" x14ac:dyDescent="0.25">
      <c r="I28785"/>
      <c r="J28785"/>
      <c r="K28785"/>
      <c r="L28785"/>
    </row>
    <row r="28786" spans="9:12" ht="15" x14ac:dyDescent="0.25">
      <c r="I28786"/>
      <c r="J28786"/>
      <c r="K28786"/>
      <c r="L28786"/>
    </row>
    <row r="28787" spans="9:12" ht="15" x14ac:dyDescent="0.25">
      <c r="I28787"/>
      <c r="J28787"/>
      <c r="K28787"/>
      <c r="L28787"/>
    </row>
    <row r="28788" spans="9:12" ht="15" x14ac:dyDescent="0.25">
      <c r="I28788"/>
      <c r="J28788"/>
      <c r="K28788"/>
      <c r="L28788"/>
    </row>
    <row r="28789" spans="9:12" ht="15" x14ac:dyDescent="0.25">
      <c r="I28789"/>
      <c r="J28789"/>
      <c r="K28789"/>
      <c r="L28789"/>
    </row>
    <row r="28790" spans="9:12" ht="15" x14ac:dyDescent="0.25">
      <c r="I28790"/>
      <c r="J28790"/>
      <c r="K28790"/>
      <c r="L28790"/>
    </row>
    <row r="28791" spans="9:12" ht="15" x14ac:dyDescent="0.25">
      <c r="I28791"/>
      <c r="J28791"/>
      <c r="K28791"/>
      <c r="L28791"/>
    </row>
    <row r="28792" spans="9:12" ht="15" x14ac:dyDescent="0.25">
      <c r="I28792"/>
      <c r="J28792"/>
      <c r="K28792"/>
      <c r="L28792"/>
    </row>
    <row r="28793" spans="9:12" ht="15" x14ac:dyDescent="0.25">
      <c r="I28793"/>
      <c r="J28793"/>
      <c r="K28793"/>
      <c r="L28793"/>
    </row>
    <row r="28794" spans="9:12" ht="15" x14ac:dyDescent="0.25">
      <c r="I28794"/>
      <c r="J28794"/>
      <c r="K28794"/>
      <c r="L28794"/>
    </row>
    <row r="28795" spans="9:12" ht="15" x14ac:dyDescent="0.25">
      <c r="I28795"/>
      <c r="J28795"/>
      <c r="K28795"/>
      <c r="L28795"/>
    </row>
    <row r="28796" spans="9:12" ht="15" x14ac:dyDescent="0.25">
      <c r="I28796"/>
      <c r="J28796"/>
      <c r="K28796"/>
      <c r="L28796"/>
    </row>
    <row r="28797" spans="9:12" ht="15" x14ac:dyDescent="0.25">
      <c r="I28797"/>
      <c r="J28797"/>
      <c r="K28797"/>
      <c r="L28797"/>
    </row>
    <row r="28798" spans="9:12" ht="15" x14ac:dyDescent="0.25">
      <c r="I28798"/>
      <c r="J28798"/>
      <c r="K28798"/>
      <c r="L28798"/>
    </row>
    <row r="28799" spans="9:12" ht="15" x14ac:dyDescent="0.25">
      <c r="I28799"/>
      <c r="J28799"/>
      <c r="K28799"/>
      <c r="L28799"/>
    </row>
    <row r="28800" spans="9:12" ht="15" x14ac:dyDescent="0.25">
      <c r="I28800"/>
      <c r="J28800"/>
      <c r="K28800"/>
      <c r="L28800"/>
    </row>
    <row r="28801" spans="9:12" ht="15" x14ac:dyDescent="0.25">
      <c r="I28801"/>
      <c r="J28801"/>
      <c r="K28801"/>
      <c r="L28801"/>
    </row>
    <row r="28802" spans="9:12" ht="15" x14ac:dyDescent="0.25">
      <c r="I28802"/>
      <c r="J28802"/>
      <c r="K28802"/>
      <c r="L28802"/>
    </row>
    <row r="28803" spans="9:12" ht="15" x14ac:dyDescent="0.25">
      <c r="I28803"/>
      <c r="J28803"/>
      <c r="K28803"/>
      <c r="L28803"/>
    </row>
    <row r="28804" spans="9:12" ht="15" x14ac:dyDescent="0.25">
      <c r="I28804"/>
      <c r="J28804"/>
      <c r="K28804"/>
      <c r="L28804"/>
    </row>
    <row r="28805" spans="9:12" ht="15" x14ac:dyDescent="0.25">
      <c r="I28805"/>
      <c r="J28805"/>
      <c r="K28805"/>
      <c r="L28805"/>
    </row>
    <row r="28806" spans="9:12" ht="15" x14ac:dyDescent="0.25">
      <c r="I28806"/>
      <c r="J28806"/>
      <c r="K28806"/>
      <c r="L28806"/>
    </row>
    <row r="28807" spans="9:12" ht="15" x14ac:dyDescent="0.25">
      <c r="I28807"/>
      <c r="J28807"/>
      <c r="K28807"/>
      <c r="L28807"/>
    </row>
    <row r="28808" spans="9:12" ht="15" x14ac:dyDescent="0.25">
      <c r="I28808"/>
      <c r="J28808"/>
      <c r="K28808"/>
      <c r="L28808"/>
    </row>
    <row r="28809" spans="9:12" ht="15" x14ac:dyDescent="0.25">
      <c r="I28809"/>
      <c r="J28809"/>
      <c r="K28809"/>
      <c r="L28809"/>
    </row>
    <row r="28810" spans="9:12" ht="15" x14ac:dyDescent="0.25">
      <c r="I28810"/>
      <c r="J28810"/>
      <c r="K28810"/>
      <c r="L28810"/>
    </row>
    <row r="28811" spans="9:12" ht="15" x14ac:dyDescent="0.25">
      <c r="I28811"/>
      <c r="J28811"/>
      <c r="K28811"/>
      <c r="L28811"/>
    </row>
    <row r="28812" spans="9:12" ht="15" x14ac:dyDescent="0.25">
      <c r="I28812"/>
      <c r="J28812"/>
      <c r="K28812"/>
      <c r="L28812"/>
    </row>
    <row r="28813" spans="9:12" ht="15" x14ac:dyDescent="0.25">
      <c r="I28813"/>
      <c r="J28813"/>
      <c r="K28813"/>
      <c r="L28813"/>
    </row>
    <row r="28814" spans="9:12" ht="15" x14ac:dyDescent="0.25">
      <c r="I28814"/>
      <c r="J28814"/>
      <c r="K28814"/>
      <c r="L28814"/>
    </row>
    <row r="28815" spans="9:12" ht="15" x14ac:dyDescent="0.25">
      <c r="I28815"/>
      <c r="J28815"/>
      <c r="K28815"/>
      <c r="L28815"/>
    </row>
    <row r="28816" spans="9:12" ht="15" x14ac:dyDescent="0.25">
      <c r="I28816"/>
      <c r="J28816"/>
      <c r="K28816"/>
      <c r="L28816"/>
    </row>
    <row r="28817" spans="9:12" ht="15" x14ac:dyDescent="0.25">
      <c r="I28817"/>
      <c r="J28817"/>
      <c r="K28817"/>
      <c r="L28817"/>
    </row>
    <row r="28818" spans="9:12" ht="15" x14ac:dyDescent="0.25">
      <c r="I28818"/>
      <c r="J28818"/>
      <c r="K28818"/>
      <c r="L28818"/>
    </row>
    <row r="28819" spans="9:12" ht="15" x14ac:dyDescent="0.25">
      <c r="I28819"/>
      <c r="J28819"/>
      <c r="K28819"/>
      <c r="L28819"/>
    </row>
    <row r="28820" spans="9:12" ht="15" x14ac:dyDescent="0.25">
      <c r="I28820"/>
      <c r="J28820"/>
      <c r="K28820"/>
      <c r="L28820"/>
    </row>
    <row r="28821" spans="9:12" ht="15" x14ac:dyDescent="0.25">
      <c r="I28821"/>
      <c r="J28821"/>
      <c r="K28821"/>
      <c r="L28821"/>
    </row>
    <row r="28822" spans="9:12" ht="15" x14ac:dyDescent="0.25">
      <c r="I28822"/>
      <c r="J28822"/>
      <c r="K28822"/>
      <c r="L28822"/>
    </row>
    <row r="28823" spans="9:12" ht="15" x14ac:dyDescent="0.25">
      <c r="I28823"/>
      <c r="J28823"/>
      <c r="K28823"/>
      <c r="L28823"/>
    </row>
    <row r="28824" spans="9:12" ht="15" x14ac:dyDescent="0.25">
      <c r="I28824"/>
      <c r="J28824"/>
      <c r="K28824"/>
      <c r="L28824"/>
    </row>
    <row r="28825" spans="9:12" ht="15" x14ac:dyDescent="0.25">
      <c r="I28825"/>
      <c r="J28825"/>
      <c r="K28825"/>
      <c r="L28825"/>
    </row>
    <row r="28826" spans="9:12" ht="15" x14ac:dyDescent="0.25">
      <c r="I28826"/>
      <c r="J28826"/>
      <c r="K28826"/>
      <c r="L28826"/>
    </row>
    <row r="28827" spans="9:12" ht="15" x14ac:dyDescent="0.25">
      <c r="I28827"/>
      <c r="J28827"/>
      <c r="K28827"/>
      <c r="L28827"/>
    </row>
    <row r="28828" spans="9:12" ht="15" x14ac:dyDescent="0.25">
      <c r="I28828"/>
      <c r="J28828"/>
      <c r="K28828"/>
      <c r="L28828"/>
    </row>
    <row r="28829" spans="9:12" ht="15" x14ac:dyDescent="0.25">
      <c r="I28829"/>
      <c r="J28829"/>
      <c r="K28829"/>
      <c r="L28829"/>
    </row>
    <row r="28830" spans="9:12" ht="15" x14ac:dyDescent="0.25">
      <c r="I28830"/>
      <c r="J28830"/>
      <c r="K28830"/>
      <c r="L28830"/>
    </row>
    <row r="28831" spans="9:12" ht="15" x14ac:dyDescent="0.25">
      <c r="I28831"/>
      <c r="J28831"/>
      <c r="K28831"/>
      <c r="L28831"/>
    </row>
    <row r="28832" spans="9:12" ht="15" x14ac:dyDescent="0.25">
      <c r="I28832"/>
      <c r="J28832"/>
      <c r="K28832"/>
      <c r="L28832"/>
    </row>
    <row r="28833" spans="9:12" ht="15" x14ac:dyDescent="0.25">
      <c r="I28833"/>
      <c r="J28833"/>
      <c r="K28833"/>
      <c r="L28833"/>
    </row>
    <row r="28834" spans="9:12" ht="15" x14ac:dyDescent="0.25">
      <c r="I28834"/>
      <c r="J28834"/>
      <c r="K28834"/>
      <c r="L28834"/>
    </row>
    <row r="28835" spans="9:12" ht="15" x14ac:dyDescent="0.25">
      <c r="I28835"/>
      <c r="J28835"/>
      <c r="K28835"/>
      <c r="L28835"/>
    </row>
    <row r="28836" spans="9:12" ht="15" x14ac:dyDescent="0.25">
      <c r="I28836"/>
      <c r="J28836"/>
      <c r="K28836"/>
      <c r="L28836"/>
    </row>
    <row r="28837" spans="9:12" ht="15" x14ac:dyDescent="0.25">
      <c r="I28837"/>
      <c r="J28837"/>
      <c r="K28837"/>
      <c r="L28837"/>
    </row>
    <row r="28838" spans="9:12" ht="15" x14ac:dyDescent="0.25">
      <c r="I28838"/>
      <c r="J28838"/>
      <c r="K28838"/>
      <c r="L28838"/>
    </row>
    <row r="28839" spans="9:12" ht="15" x14ac:dyDescent="0.25">
      <c r="I28839"/>
      <c r="J28839"/>
      <c r="K28839"/>
      <c r="L28839"/>
    </row>
    <row r="28840" spans="9:12" ht="15" x14ac:dyDescent="0.25">
      <c r="I28840"/>
      <c r="J28840"/>
      <c r="K28840"/>
      <c r="L28840"/>
    </row>
    <row r="28841" spans="9:12" ht="15" x14ac:dyDescent="0.25">
      <c r="I28841"/>
      <c r="J28841"/>
      <c r="K28841"/>
      <c r="L28841"/>
    </row>
    <row r="28842" spans="9:12" ht="15" x14ac:dyDescent="0.25">
      <c r="I28842"/>
      <c r="J28842"/>
      <c r="K28842"/>
      <c r="L28842"/>
    </row>
    <row r="28843" spans="9:12" ht="15" x14ac:dyDescent="0.25">
      <c r="I28843"/>
      <c r="J28843"/>
      <c r="K28843"/>
      <c r="L28843"/>
    </row>
    <row r="28844" spans="9:12" ht="15" x14ac:dyDescent="0.25">
      <c r="I28844"/>
      <c r="J28844"/>
      <c r="K28844"/>
      <c r="L28844"/>
    </row>
    <row r="28845" spans="9:12" ht="15" x14ac:dyDescent="0.25">
      <c r="I28845"/>
      <c r="J28845"/>
      <c r="K28845"/>
      <c r="L28845"/>
    </row>
    <row r="28846" spans="9:12" ht="15" x14ac:dyDescent="0.25">
      <c r="I28846"/>
      <c r="J28846"/>
      <c r="K28846"/>
      <c r="L28846"/>
    </row>
    <row r="28847" spans="9:12" ht="15" x14ac:dyDescent="0.25">
      <c r="I28847"/>
      <c r="J28847"/>
      <c r="K28847"/>
      <c r="L28847"/>
    </row>
    <row r="28848" spans="9:12" ht="15" x14ac:dyDescent="0.25">
      <c r="I28848"/>
      <c r="J28848"/>
      <c r="K28848"/>
      <c r="L28848"/>
    </row>
    <row r="28849" spans="9:12" ht="15" x14ac:dyDescent="0.25">
      <c r="I28849"/>
      <c r="J28849"/>
      <c r="K28849"/>
      <c r="L28849"/>
    </row>
    <row r="28850" spans="9:12" ht="15" x14ac:dyDescent="0.25">
      <c r="I28850"/>
      <c r="J28850"/>
      <c r="K28850"/>
      <c r="L28850"/>
    </row>
    <row r="28851" spans="9:12" ht="15" x14ac:dyDescent="0.25">
      <c r="I28851"/>
      <c r="J28851"/>
      <c r="K28851"/>
      <c r="L28851"/>
    </row>
    <row r="28852" spans="9:12" ht="15" x14ac:dyDescent="0.25">
      <c r="I28852"/>
      <c r="J28852"/>
      <c r="K28852"/>
      <c r="L28852"/>
    </row>
    <row r="28853" spans="9:12" ht="15" x14ac:dyDescent="0.25">
      <c r="I28853"/>
      <c r="J28853"/>
      <c r="K28853"/>
      <c r="L28853"/>
    </row>
    <row r="28854" spans="9:12" ht="15" x14ac:dyDescent="0.25">
      <c r="I28854"/>
      <c r="J28854"/>
      <c r="K28854"/>
      <c r="L28854"/>
    </row>
    <row r="28855" spans="9:12" ht="15" x14ac:dyDescent="0.25">
      <c r="I28855"/>
      <c r="J28855"/>
      <c r="K28855"/>
      <c r="L28855"/>
    </row>
    <row r="28856" spans="9:12" ht="15" x14ac:dyDescent="0.25">
      <c r="I28856"/>
      <c r="J28856"/>
      <c r="K28856"/>
      <c r="L28856"/>
    </row>
    <row r="28857" spans="9:12" ht="15" x14ac:dyDescent="0.25">
      <c r="I28857"/>
      <c r="J28857"/>
      <c r="K28857"/>
      <c r="L28857"/>
    </row>
    <row r="28858" spans="9:12" ht="15" x14ac:dyDescent="0.25">
      <c r="I28858"/>
      <c r="J28858"/>
      <c r="K28858"/>
      <c r="L28858"/>
    </row>
    <row r="28859" spans="9:12" ht="15" x14ac:dyDescent="0.25">
      <c r="I28859"/>
      <c r="J28859"/>
      <c r="K28859"/>
      <c r="L28859"/>
    </row>
    <row r="28860" spans="9:12" ht="15" x14ac:dyDescent="0.25">
      <c r="I28860"/>
      <c r="J28860"/>
      <c r="K28860"/>
      <c r="L28860"/>
    </row>
    <row r="28861" spans="9:12" ht="15" x14ac:dyDescent="0.25">
      <c r="I28861"/>
      <c r="J28861"/>
      <c r="K28861"/>
      <c r="L28861"/>
    </row>
    <row r="28862" spans="9:12" ht="15" x14ac:dyDescent="0.25">
      <c r="I28862"/>
      <c r="J28862"/>
      <c r="K28862"/>
      <c r="L28862"/>
    </row>
    <row r="28863" spans="9:12" ht="15" x14ac:dyDescent="0.25">
      <c r="I28863"/>
      <c r="J28863"/>
      <c r="K28863"/>
      <c r="L28863"/>
    </row>
    <row r="28864" spans="9:12" ht="15" x14ac:dyDescent="0.25">
      <c r="I28864"/>
      <c r="J28864"/>
      <c r="K28864"/>
      <c r="L28864"/>
    </row>
    <row r="28865" spans="9:12" ht="15" x14ac:dyDescent="0.25">
      <c r="I28865"/>
      <c r="J28865"/>
      <c r="K28865"/>
      <c r="L28865"/>
    </row>
    <row r="28866" spans="9:12" ht="15" x14ac:dyDescent="0.25">
      <c r="I28866"/>
      <c r="J28866"/>
      <c r="K28866"/>
      <c r="L28866"/>
    </row>
    <row r="28867" spans="9:12" ht="15" x14ac:dyDescent="0.25">
      <c r="I28867"/>
      <c r="J28867"/>
      <c r="K28867"/>
      <c r="L28867"/>
    </row>
    <row r="28868" spans="9:12" ht="15" x14ac:dyDescent="0.25">
      <c r="I28868"/>
      <c r="J28868"/>
      <c r="K28868"/>
      <c r="L28868"/>
    </row>
    <row r="28869" spans="9:12" ht="15" x14ac:dyDescent="0.25">
      <c r="I28869"/>
      <c r="J28869"/>
      <c r="K28869"/>
      <c r="L28869"/>
    </row>
    <row r="28870" spans="9:12" ht="15" x14ac:dyDescent="0.25">
      <c r="I28870"/>
      <c r="J28870"/>
      <c r="K28870"/>
      <c r="L28870"/>
    </row>
    <row r="28871" spans="9:12" ht="15" x14ac:dyDescent="0.25">
      <c r="I28871"/>
      <c r="J28871"/>
      <c r="K28871"/>
      <c r="L28871"/>
    </row>
    <row r="28872" spans="9:12" ht="15" x14ac:dyDescent="0.25">
      <c r="I28872"/>
      <c r="J28872"/>
      <c r="K28872"/>
      <c r="L28872"/>
    </row>
    <row r="28873" spans="9:12" ht="15" x14ac:dyDescent="0.25">
      <c r="I28873"/>
      <c r="J28873"/>
      <c r="K28873"/>
      <c r="L28873"/>
    </row>
    <row r="28874" spans="9:12" ht="15" x14ac:dyDescent="0.25">
      <c r="I28874"/>
      <c r="J28874"/>
      <c r="K28874"/>
      <c r="L28874"/>
    </row>
    <row r="28875" spans="9:12" ht="15" x14ac:dyDescent="0.25">
      <c r="I28875"/>
      <c r="J28875"/>
      <c r="K28875"/>
      <c r="L28875"/>
    </row>
    <row r="28876" spans="9:12" ht="15" x14ac:dyDescent="0.25">
      <c r="I28876"/>
      <c r="J28876"/>
      <c r="K28876"/>
      <c r="L28876"/>
    </row>
    <row r="28877" spans="9:12" ht="15" x14ac:dyDescent="0.25">
      <c r="I28877"/>
      <c r="J28877"/>
      <c r="K28877"/>
      <c r="L28877"/>
    </row>
    <row r="28878" spans="9:12" ht="15" x14ac:dyDescent="0.25">
      <c r="I28878"/>
      <c r="J28878"/>
      <c r="K28878"/>
      <c r="L28878"/>
    </row>
    <row r="28879" spans="9:12" ht="15" x14ac:dyDescent="0.25">
      <c r="I28879"/>
      <c r="J28879"/>
      <c r="K28879"/>
      <c r="L28879"/>
    </row>
    <row r="28880" spans="9:12" ht="15" x14ac:dyDescent="0.25">
      <c r="I28880"/>
      <c r="J28880"/>
      <c r="K28880"/>
      <c r="L28880"/>
    </row>
    <row r="28881" spans="9:12" ht="15" x14ac:dyDescent="0.25">
      <c r="I28881"/>
      <c r="J28881"/>
      <c r="K28881"/>
      <c r="L28881"/>
    </row>
    <row r="28882" spans="9:12" ht="15" x14ac:dyDescent="0.25">
      <c r="I28882"/>
      <c r="J28882"/>
      <c r="K28882"/>
      <c r="L28882"/>
    </row>
    <row r="28883" spans="9:12" ht="15" x14ac:dyDescent="0.25">
      <c r="I28883"/>
      <c r="J28883"/>
      <c r="K28883"/>
      <c r="L28883"/>
    </row>
    <row r="28884" spans="9:12" ht="15" x14ac:dyDescent="0.25">
      <c r="I28884"/>
      <c r="J28884"/>
      <c r="K28884"/>
      <c r="L28884"/>
    </row>
    <row r="28885" spans="9:12" ht="15" x14ac:dyDescent="0.25">
      <c r="I28885"/>
      <c r="J28885"/>
      <c r="K28885"/>
      <c r="L28885"/>
    </row>
    <row r="28886" spans="9:12" ht="15" x14ac:dyDescent="0.25">
      <c r="I28886"/>
      <c r="J28886"/>
      <c r="K28886"/>
      <c r="L28886"/>
    </row>
    <row r="28887" spans="9:12" ht="15" x14ac:dyDescent="0.25">
      <c r="I28887"/>
      <c r="J28887"/>
      <c r="K28887"/>
      <c r="L28887"/>
    </row>
    <row r="28888" spans="9:12" ht="15" x14ac:dyDescent="0.25">
      <c r="I28888"/>
      <c r="J28888"/>
      <c r="K28888"/>
      <c r="L28888"/>
    </row>
    <row r="28889" spans="9:12" ht="15" x14ac:dyDescent="0.25">
      <c r="I28889"/>
      <c r="J28889"/>
      <c r="K28889"/>
      <c r="L28889"/>
    </row>
    <row r="28890" spans="9:12" ht="15" x14ac:dyDescent="0.25">
      <c r="I28890"/>
      <c r="J28890"/>
      <c r="K28890"/>
      <c r="L28890"/>
    </row>
    <row r="28891" spans="9:12" ht="15" x14ac:dyDescent="0.25">
      <c r="I28891"/>
      <c r="J28891"/>
      <c r="K28891"/>
      <c r="L28891"/>
    </row>
    <row r="28892" spans="9:12" ht="15" x14ac:dyDescent="0.25">
      <c r="I28892"/>
      <c r="J28892"/>
      <c r="K28892"/>
      <c r="L28892"/>
    </row>
    <row r="28893" spans="9:12" ht="15" x14ac:dyDescent="0.25">
      <c r="I28893"/>
      <c r="J28893"/>
      <c r="K28893"/>
      <c r="L28893"/>
    </row>
    <row r="28894" spans="9:12" ht="15" x14ac:dyDescent="0.25">
      <c r="I28894"/>
      <c r="J28894"/>
      <c r="K28894"/>
      <c r="L28894"/>
    </row>
    <row r="28895" spans="9:12" ht="15" x14ac:dyDescent="0.25">
      <c r="I28895"/>
      <c r="J28895"/>
      <c r="K28895"/>
      <c r="L28895"/>
    </row>
    <row r="28896" spans="9:12" ht="15" x14ac:dyDescent="0.25">
      <c r="I28896"/>
      <c r="J28896"/>
      <c r="K28896"/>
      <c r="L28896"/>
    </row>
    <row r="28897" spans="9:12" ht="15" x14ac:dyDescent="0.25">
      <c r="I28897"/>
      <c r="J28897"/>
      <c r="K28897"/>
      <c r="L28897"/>
    </row>
    <row r="28898" spans="9:12" ht="15" x14ac:dyDescent="0.25">
      <c r="I28898"/>
      <c r="J28898"/>
      <c r="K28898"/>
      <c r="L28898"/>
    </row>
    <row r="28899" spans="9:12" ht="15" x14ac:dyDescent="0.25">
      <c r="I28899"/>
      <c r="J28899"/>
      <c r="K28899"/>
      <c r="L28899"/>
    </row>
    <row r="28900" spans="9:12" ht="15" x14ac:dyDescent="0.25">
      <c r="I28900"/>
      <c r="J28900"/>
      <c r="K28900"/>
      <c r="L28900"/>
    </row>
    <row r="28901" spans="9:12" ht="15" x14ac:dyDescent="0.25">
      <c r="I28901"/>
      <c r="J28901"/>
      <c r="K28901"/>
      <c r="L28901"/>
    </row>
    <row r="28902" spans="9:12" ht="15" x14ac:dyDescent="0.25">
      <c r="I28902"/>
      <c r="J28902"/>
      <c r="K28902"/>
      <c r="L28902"/>
    </row>
    <row r="28903" spans="9:12" ht="15" x14ac:dyDescent="0.25">
      <c r="I28903"/>
      <c r="J28903"/>
      <c r="K28903"/>
      <c r="L28903"/>
    </row>
    <row r="28904" spans="9:12" ht="15" x14ac:dyDescent="0.25">
      <c r="I28904"/>
      <c r="J28904"/>
      <c r="K28904"/>
      <c r="L28904"/>
    </row>
    <row r="28905" spans="9:12" ht="15" x14ac:dyDescent="0.25">
      <c r="I28905"/>
      <c r="J28905"/>
      <c r="K28905"/>
      <c r="L28905"/>
    </row>
    <row r="28906" spans="9:12" ht="15" x14ac:dyDescent="0.25">
      <c r="I28906"/>
      <c r="J28906"/>
      <c r="K28906"/>
      <c r="L28906"/>
    </row>
    <row r="28907" spans="9:12" ht="15" x14ac:dyDescent="0.25">
      <c r="I28907"/>
      <c r="J28907"/>
      <c r="K28907"/>
      <c r="L28907"/>
    </row>
    <row r="28908" spans="9:12" ht="15" x14ac:dyDescent="0.25">
      <c r="I28908"/>
      <c r="J28908"/>
      <c r="K28908"/>
      <c r="L28908"/>
    </row>
    <row r="28909" spans="9:12" ht="15" x14ac:dyDescent="0.25">
      <c r="I28909"/>
      <c r="J28909"/>
      <c r="K28909"/>
      <c r="L28909"/>
    </row>
    <row r="28910" spans="9:12" ht="15" x14ac:dyDescent="0.25">
      <c r="I28910"/>
      <c r="J28910"/>
      <c r="K28910"/>
      <c r="L28910"/>
    </row>
    <row r="28911" spans="9:12" ht="15" x14ac:dyDescent="0.25">
      <c r="I28911"/>
      <c r="J28911"/>
      <c r="K28911"/>
      <c r="L28911"/>
    </row>
    <row r="28912" spans="9:12" ht="15" x14ac:dyDescent="0.25">
      <c r="I28912"/>
      <c r="J28912"/>
      <c r="K28912"/>
      <c r="L28912"/>
    </row>
    <row r="28913" spans="9:12" ht="15" x14ac:dyDescent="0.25">
      <c r="I28913"/>
      <c r="J28913"/>
      <c r="K28913"/>
      <c r="L28913"/>
    </row>
    <row r="28914" spans="9:12" ht="15" x14ac:dyDescent="0.25">
      <c r="I28914"/>
      <c r="J28914"/>
      <c r="K28914"/>
      <c r="L28914"/>
    </row>
    <row r="28915" spans="9:12" ht="15" x14ac:dyDescent="0.25">
      <c r="I28915"/>
      <c r="J28915"/>
      <c r="K28915"/>
      <c r="L28915"/>
    </row>
    <row r="28916" spans="9:12" ht="15" x14ac:dyDescent="0.25">
      <c r="I28916"/>
      <c r="J28916"/>
      <c r="K28916"/>
      <c r="L28916"/>
    </row>
    <row r="28917" spans="9:12" ht="15" x14ac:dyDescent="0.25">
      <c r="I28917"/>
      <c r="J28917"/>
      <c r="K28917"/>
      <c r="L28917"/>
    </row>
    <row r="28918" spans="9:12" ht="15" x14ac:dyDescent="0.25">
      <c r="I28918"/>
      <c r="J28918"/>
      <c r="K28918"/>
      <c r="L28918"/>
    </row>
    <row r="28919" spans="9:12" ht="15" x14ac:dyDescent="0.25">
      <c r="I28919"/>
      <c r="J28919"/>
      <c r="K28919"/>
      <c r="L28919"/>
    </row>
    <row r="28920" spans="9:12" ht="15" x14ac:dyDescent="0.25">
      <c r="I28920"/>
      <c r="J28920"/>
      <c r="K28920"/>
      <c r="L28920"/>
    </row>
    <row r="28921" spans="9:12" ht="15" x14ac:dyDescent="0.25">
      <c r="I28921"/>
      <c r="J28921"/>
      <c r="K28921"/>
      <c r="L28921"/>
    </row>
    <row r="28922" spans="9:12" ht="15" x14ac:dyDescent="0.25">
      <c r="I28922"/>
      <c r="J28922"/>
      <c r="K28922"/>
      <c r="L28922"/>
    </row>
    <row r="28923" spans="9:12" ht="15" x14ac:dyDescent="0.25">
      <c r="I28923"/>
      <c r="J28923"/>
      <c r="K28923"/>
      <c r="L28923"/>
    </row>
    <row r="28924" spans="9:12" ht="15" x14ac:dyDescent="0.25">
      <c r="I28924"/>
      <c r="J28924"/>
      <c r="K28924"/>
      <c r="L28924"/>
    </row>
    <row r="28925" spans="9:12" ht="15" x14ac:dyDescent="0.25">
      <c r="I28925"/>
      <c r="J28925"/>
      <c r="K28925"/>
      <c r="L28925"/>
    </row>
    <row r="28926" spans="9:12" ht="15" x14ac:dyDescent="0.25">
      <c r="I28926"/>
      <c r="J28926"/>
      <c r="K28926"/>
      <c r="L28926"/>
    </row>
    <row r="28927" spans="9:12" ht="15" x14ac:dyDescent="0.25">
      <c r="I28927"/>
      <c r="J28927"/>
      <c r="K28927"/>
      <c r="L28927"/>
    </row>
    <row r="28928" spans="9:12" ht="15" x14ac:dyDescent="0.25">
      <c r="I28928"/>
      <c r="J28928"/>
      <c r="K28928"/>
      <c r="L28928"/>
    </row>
    <row r="28929" spans="9:12" ht="15" x14ac:dyDescent="0.25">
      <c r="I28929"/>
      <c r="J28929"/>
      <c r="K28929"/>
      <c r="L28929"/>
    </row>
    <row r="28930" spans="9:12" ht="15" x14ac:dyDescent="0.25">
      <c r="I28930"/>
      <c r="J28930"/>
      <c r="K28930"/>
      <c r="L28930"/>
    </row>
    <row r="28931" spans="9:12" ht="15" x14ac:dyDescent="0.25">
      <c r="I28931"/>
      <c r="J28931"/>
      <c r="K28931"/>
      <c r="L28931"/>
    </row>
    <row r="28932" spans="9:12" ht="15" x14ac:dyDescent="0.25">
      <c r="I28932"/>
      <c r="J28932"/>
      <c r="K28932"/>
      <c r="L28932"/>
    </row>
    <row r="28933" spans="9:12" ht="15" x14ac:dyDescent="0.25">
      <c r="I28933"/>
      <c r="J28933"/>
      <c r="K28933"/>
      <c r="L28933"/>
    </row>
    <row r="28934" spans="9:12" ht="15" x14ac:dyDescent="0.25">
      <c r="I28934"/>
      <c r="J28934"/>
      <c r="K28934"/>
      <c r="L28934"/>
    </row>
    <row r="28935" spans="9:12" ht="15" x14ac:dyDescent="0.25">
      <c r="I28935"/>
      <c r="J28935"/>
      <c r="K28935"/>
      <c r="L28935"/>
    </row>
    <row r="28936" spans="9:12" ht="15" x14ac:dyDescent="0.25">
      <c r="I28936"/>
      <c r="J28936"/>
      <c r="K28936"/>
      <c r="L28936"/>
    </row>
    <row r="28937" spans="9:12" ht="15" x14ac:dyDescent="0.25">
      <c r="I28937"/>
      <c r="J28937"/>
      <c r="K28937"/>
      <c r="L28937"/>
    </row>
    <row r="28938" spans="9:12" ht="15" x14ac:dyDescent="0.25">
      <c r="I28938"/>
      <c r="J28938"/>
      <c r="K28938"/>
      <c r="L28938"/>
    </row>
    <row r="28939" spans="9:12" ht="15" x14ac:dyDescent="0.25">
      <c r="I28939"/>
      <c r="J28939"/>
      <c r="K28939"/>
      <c r="L28939"/>
    </row>
    <row r="28940" spans="9:12" ht="15" x14ac:dyDescent="0.25">
      <c r="I28940"/>
      <c r="J28940"/>
      <c r="K28940"/>
      <c r="L28940"/>
    </row>
    <row r="28941" spans="9:12" ht="15" x14ac:dyDescent="0.25">
      <c r="I28941"/>
      <c r="J28941"/>
      <c r="K28941"/>
      <c r="L28941"/>
    </row>
    <row r="28942" spans="9:12" ht="15" x14ac:dyDescent="0.25">
      <c r="I28942"/>
      <c r="J28942"/>
      <c r="K28942"/>
      <c r="L28942"/>
    </row>
    <row r="28943" spans="9:12" ht="15" x14ac:dyDescent="0.25">
      <c r="I28943"/>
      <c r="J28943"/>
      <c r="K28943"/>
      <c r="L28943"/>
    </row>
    <row r="28944" spans="9:12" ht="15" x14ac:dyDescent="0.25">
      <c r="I28944"/>
      <c r="J28944"/>
      <c r="K28944"/>
      <c r="L28944"/>
    </row>
    <row r="28945" spans="9:12" ht="15" x14ac:dyDescent="0.25">
      <c r="I28945"/>
      <c r="J28945"/>
      <c r="K28945"/>
      <c r="L28945"/>
    </row>
    <row r="28946" spans="9:12" ht="15" x14ac:dyDescent="0.25">
      <c r="I28946"/>
      <c r="J28946"/>
      <c r="K28946"/>
      <c r="L28946"/>
    </row>
    <row r="28947" spans="9:12" ht="15" x14ac:dyDescent="0.25">
      <c r="I28947"/>
      <c r="J28947"/>
      <c r="K28947"/>
      <c r="L28947"/>
    </row>
    <row r="28948" spans="9:12" ht="15" x14ac:dyDescent="0.25">
      <c r="I28948"/>
      <c r="J28948"/>
      <c r="K28948"/>
      <c r="L28948"/>
    </row>
    <row r="28949" spans="9:12" ht="15" x14ac:dyDescent="0.25">
      <c r="I28949"/>
      <c r="J28949"/>
      <c r="K28949"/>
      <c r="L28949"/>
    </row>
    <row r="28950" spans="9:12" ht="15" x14ac:dyDescent="0.25">
      <c r="I28950"/>
      <c r="J28950"/>
      <c r="K28950"/>
      <c r="L28950"/>
    </row>
    <row r="28951" spans="9:12" ht="15" x14ac:dyDescent="0.25">
      <c r="I28951"/>
      <c r="J28951"/>
      <c r="K28951"/>
      <c r="L28951"/>
    </row>
    <row r="28952" spans="9:12" ht="15" x14ac:dyDescent="0.25">
      <c r="I28952"/>
      <c r="J28952"/>
      <c r="K28952"/>
      <c r="L28952"/>
    </row>
    <row r="28953" spans="9:12" ht="15" x14ac:dyDescent="0.25">
      <c r="I28953"/>
      <c r="J28953"/>
      <c r="K28953"/>
      <c r="L28953"/>
    </row>
    <row r="28954" spans="9:12" ht="15" x14ac:dyDescent="0.25">
      <c r="I28954"/>
      <c r="J28954"/>
      <c r="K28954"/>
      <c r="L28954"/>
    </row>
    <row r="28955" spans="9:12" ht="15" x14ac:dyDescent="0.25">
      <c r="I28955"/>
      <c r="J28955"/>
      <c r="K28955"/>
      <c r="L28955"/>
    </row>
    <row r="28956" spans="9:12" ht="15" x14ac:dyDescent="0.25">
      <c r="I28956"/>
      <c r="J28956"/>
      <c r="K28956"/>
      <c r="L28956"/>
    </row>
    <row r="28957" spans="9:12" ht="15" x14ac:dyDescent="0.25">
      <c r="I28957"/>
      <c r="J28957"/>
      <c r="K28957"/>
      <c r="L28957"/>
    </row>
    <row r="28958" spans="9:12" ht="15" x14ac:dyDescent="0.25">
      <c r="I28958"/>
      <c r="J28958"/>
      <c r="K28958"/>
      <c r="L28958"/>
    </row>
    <row r="28959" spans="9:12" ht="15" x14ac:dyDescent="0.25">
      <c r="I28959"/>
      <c r="J28959"/>
      <c r="K28959"/>
      <c r="L28959"/>
    </row>
    <row r="28960" spans="9:12" ht="15" x14ac:dyDescent="0.25">
      <c r="I28960"/>
      <c r="J28960"/>
      <c r="K28960"/>
      <c r="L28960"/>
    </row>
    <row r="28961" spans="9:12" ht="15" x14ac:dyDescent="0.25">
      <c r="I28961"/>
      <c r="J28961"/>
      <c r="K28961"/>
      <c r="L28961"/>
    </row>
    <row r="28962" spans="9:12" ht="15" x14ac:dyDescent="0.25">
      <c r="I28962"/>
      <c r="J28962"/>
      <c r="K28962"/>
      <c r="L28962"/>
    </row>
    <row r="28963" spans="9:12" ht="15" x14ac:dyDescent="0.25">
      <c r="I28963"/>
      <c r="J28963"/>
      <c r="K28963"/>
      <c r="L28963"/>
    </row>
    <row r="28964" spans="9:12" ht="15" x14ac:dyDescent="0.25">
      <c r="I28964"/>
      <c r="J28964"/>
      <c r="K28964"/>
      <c r="L28964"/>
    </row>
    <row r="28965" spans="9:12" ht="15" x14ac:dyDescent="0.25">
      <c r="I28965"/>
      <c r="J28965"/>
      <c r="K28965"/>
      <c r="L28965"/>
    </row>
    <row r="28966" spans="9:12" ht="15" x14ac:dyDescent="0.25">
      <c r="I28966"/>
      <c r="J28966"/>
      <c r="K28966"/>
      <c r="L28966"/>
    </row>
    <row r="28967" spans="9:12" ht="15" x14ac:dyDescent="0.25">
      <c r="I28967"/>
      <c r="J28967"/>
      <c r="K28967"/>
      <c r="L28967"/>
    </row>
    <row r="28968" spans="9:12" ht="15" x14ac:dyDescent="0.25">
      <c r="I28968"/>
      <c r="J28968"/>
      <c r="K28968"/>
      <c r="L28968"/>
    </row>
    <row r="28969" spans="9:12" ht="15" x14ac:dyDescent="0.25">
      <c r="I28969"/>
      <c r="J28969"/>
      <c r="K28969"/>
      <c r="L28969"/>
    </row>
    <row r="28970" spans="9:12" ht="15" x14ac:dyDescent="0.25">
      <c r="I28970"/>
      <c r="J28970"/>
      <c r="K28970"/>
      <c r="L28970"/>
    </row>
    <row r="28971" spans="9:12" ht="15" x14ac:dyDescent="0.25">
      <c r="I28971"/>
      <c r="J28971"/>
      <c r="K28971"/>
      <c r="L28971"/>
    </row>
    <row r="28972" spans="9:12" ht="15" x14ac:dyDescent="0.25">
      <c r="I28972"/>
      <c r="J28972"/>
      <c r="K28972"/>
      <c r="L28972"/>
    </row>
    <row r="28973" spans="9:12" ht="15" x14ac:dyDescent="0.25">
      <c r="I28973"/>
      <c r="J28973"/>
      <c r="K28973"/>
      <c r="L28973"/>
    </row>
    <row r="28974" spans="9:12" ht="15" x14ac:dyDescent="0.25">
      <c r="I28974"/>
      <c r="J28974"/>
      <c r="K28974"/>
      <c r="L28974"/>
    </row>
    <row r="28975" spans="9:12" ht="15" x14ac:dyDescent="0.25">
      <c r="I28975"/>
      <c r="J28975"/>
      <c r="K28975"/>
      <c r="L28975"/>
    </row>
    <row r="28976" spans="9:12" ht="15" x14ac:dyDescent="0.25">
      <c r="I28976"/>
      <c r="J28976"/>
      <c r="K28976"/>
      <c r="L28976"/>
    </row>
    <row r="28977" spans="9:12" ht="15" x14ac:dyDescent="0.25">
      <c r="I28977"/>
      <c r="J28977"/>
      <c r="K28977"/>
      <c r="L28977"/>
    </row>
    <row r="28978" spans="9:12" ht="15" x14ac:dyDescent="0.25">
      <c r="I28978"/>
      <c r="J28978"/>
      <c r="K28978"/>
      <c r="L28978"/>
    </row>
    <row r="28979" spans="9:12" ht="15" x14ac:dyDescent="0.25">
      <c r="I28979"/>
      <c r="J28979"/>
      <c r="K28979"/>
      <c r="L28979"/>
    </row>
    <row r="28980" spans="9:12" ht="15" x14ac:dyDescent="0.25">
      <c r="I28980"/>
      <c r="J28980"/>
      <c r="K28980"/>
      <c r="L28980"/>
    </row>
    <row r="28981" spans="9:12" ht="15" x14ac:dyDescent="0.25">
      <c r="I28981"/>
      <c r="J28981"/>
      <c r="K28981"/>
      <c r="L28981"/>
    </row>
    <row r="28982" spans="9:12" ht="15" x14ac:dyDescent="0.25">
      <c r="I28982"/>
      <c r="J28982"/>
      <c r="K28982"/>
      <c r="L28982"/>
    </row>
    <row r="28983" spans="9:12" ht="15" x14ac:dyDescent="0.25">
      <c r="I28983"/>
      <c r="J28983"/>
      <c r="K28983"/>
      <c r="L28983"/>
    </row>
    <row r="28984" spans="9:12" ht="15" x14ac:dyDescent="0.25">
      <c r="I28984"/>
      <c r="J28984"/>
      <c r="K28984"/>
      <c r="L28984"/>
    </row>
    <row r="28985" spans="9:12" ht="15" x14ac:dyDescent="0.25">
      <c r="I28985"/>
      <c r="J28985"/>
      <c r="K28985"/>
      <c r="L28985"/>
    </row>
    <row r="28986" spans="9:12" ht="15" x14ac:dyDescent="0.25">
      <c r="I28986"/>
      <c r="J28986"/>
      <c r="K28986"/>
      <c r="L28986"/>
    </row>
    <row r="28987" spans="9:12" ht="15" x14ac:dyDescent="0.25">
      <c r="I28987"/>
      <c r="J28987"/>
      <c r="K28987"/>
      <c r="L28987"/>
    </row>
    <row r="28988" spans="9:12" ht="15" x14ac:dyDescent="0.25">
      <c r="I28988"/>
      <c r="J28988"/>
      <c r="K28988"/>
      <c r="L28988"/>
    </row>
    <row r="28989" spans="9:12" ht="15" x14ac:dyDescent="0.25">
      <c r="I28989"/>
      <c r="J28989"/>
      <c r="K28989"/>
      <c r="L28989"/>
    </row>
    <row r="28990" spans="9:12" ht="15" x14ac:dyDescent="0.25">
      <c r="I28990"/>
      <c r="J28990"/>
      <c r="K28990"/>
      <c r="L28990"/>
    </row>
    <row r="28991" spans="9:12" ht="15" x14ac:dyDescent="0.25">
      <c r="I28991"/>
      <c r="J28991"/>
      <c r="K28991"/>
      <c r="L28991"/>
    </row>
    <row r="28992" spans="9:12" ht="15" x14ac:dyDescent="0.25">
      <c r="I28992"/>
      <c r="J28992"/>
      <c r="K28992"/>
      <c r="L28992"/>
    </row>
    <row r="28993" spans="9:12" ht="15" x14ac:dyDescent="0.25">
      <c r="I28993"/>
      <c r="J28993"/>
      <c r="K28993"/>
      <c r="L28993"/>
    </row>
    <row r="28994" spans="9:12" ht="15" x14ac:dyDescent="0.25">
      <c r="I28994"/>
      <c r="J28994"/>
      <c r="K28994"/>
      <c r="L28994"/>
    </row>
    <row r="28995" spans="9:12" ht="15" x14ac:dyDescent="0.25">
      <c r="I28995"/>
      <c r="J28995"/>
      <c r="K28995"/>
      <c r="L28995"/>
    </row>
    <row r="28996" spans="9:12" ht="15" x14ac:dyDescent="0.25">
      <c r="I28996"/>
      <c r="J28996"/>
      <c r="K28996"/>
      <c r="L28996"/>
    </row>
    <row r="28997" spans="9:12" ht="15" x14ac:dyDescent="0.25">
      <c r="I28997"/>
      <c r="J28997"/>
      <c r="K28997"/>
      <c r="L28997"/>
    </row>
    <row r="28998" spans="9:12" ht="15" x14ac:dyDescent="0.25">
      <c r="I28998"/>
      <c r="J28998"/>
      <c r="K28998"/>
      <c r="L28998"/>
    </row>
    <row r="28999" spans="9:12" ht="15" x14ac:dyDescent="0.25">
      <c r="I28999"/>
      <c r="J28999"/>
      <c r="K28999"/>
      <c r="L28999"/>
    </row>
    <row r="29000" spans="9:12" ht="15" x14ac:dyDescent="0.25">
      <c r="I29000"/>
      <c r="J29000"/>
      <c r="K29000"/>
      <c r="L29000"/>
    </row>
    <row r="29001" spans="9:12" ht="15" x14ac:dyDescent="0.25">
      <c r="I29001"/>
      <c r="J29001"/>
      <c r="K29001"/>
      <c r="L29001"/>
    </row>
    <row r="29002" spans="9:12" ht="15" x14ac:dyDescent="0.25">
      <c r="I29002"/>
      <c r="J29002"/>
      <c r="K29002"/>
      <c r="L29002"/>
    </row>
    <row r="29003" spans="9:12" ht="15" x14ac:dyDescent="0.25">
      <c r="I29003"/>
      <c r="J29003"/>
      <c r="K29003"/>
      <c r="L29003"/>
    </row>
    <row r="29004" spans="9:12" ht="15" x14ac:dyDescent="0.25">
      <c r="I29004"/>
      <c r="J29004"/>
      <c r="K29004"/>
      <c r="L29004"/>
    </row>
    <row r="29005" spans="9:12" ht="15" x14ac:dyDescent="0.25">
      <c r="I29005"/>
      <c r="J29005"/>
      <c r="K29005"/>
      <c r="L29005"/>
    </row>
    <row r="29006" spans="9:12" ht="15" x14ac:dyDescent="0.25">
      <c r="I29006"/>
      <c r="J29006"/>
      <c r="K29006"/>
      <c r="L29006"/>
    </row>
    <row r="29007" spans="9:12" ht="15" x14ac:dyDescent="0.25">
      <c r="I29007"/>
      <c r="J29007"/>
      <c r="K29007"/>
      <c r="L29007"/>
    </row>
    <row r="29008" spans="9:12" ht="15" x14ac:dyDescent="0.25">
      <c r="I29008"/>
      <c r="J29008"/>
      <c r="K29008"/>
      <c r="L29008"/>
    </row>
    <row r="29009" spans="9:12" ht="15" x14ac:dyDescent="0.25">
      <c r="I29009"/>
      <c r="J29009"/>
      <c r="K29009"/>
      <c r="L29009"/>
    </row>
    <row r="29010" spans="9:12" ht="15" x14ac:dyDescent="0.25">
      <c r="I29010"/>
      <c r="J29010"/>
      <c r="K29010"/>
      <c r="L29010"/>
    </row>
    <row r="29011" spans="9:12" ht="15" x14ac:dyDescent="0.25">
      <c r="I29011"/>
      <c r="J29011"/>
      <c r="K29011"/>
      <c r="L29011"/>
    </row>
    <row r="29012" spans="9:12" ht="15" x14ac:dyDescent="0.25">
      <c r="I29012"/>
      <c r="J29012"/>
      <c r="K29012"/>
      <c r="L29012"/>
    </row>
    <row r="29013" spans="9:12" ht="15" x14ac:dyDescent="0.25">
      <c r="I29013"/>
      <c r="J29013"/>
      <c r="K29013"/>
      <c r="L29013"/>
    </row>
    <row r="29014" spans="9:12" ht="15" x14ac:dyDescent="0.25">
      <c r="I29014"/>
      <c r="J29014"/>
      <c r="K29014"/>
      <c r="L29014"/>
    </row>
    <row r="29015" spans="9:12" ht="15" x14ac:dyDescent="0.25">
      <c r="I29015"/>
      <c r="J29015"/>
      <c r="K29015"/>
      <c r="L29015"/>
    </row>
    <row r="29016" spans="9:12" ht="15" x14ac:dyDescent="0.25">
      <c r="I29016"/>
      <c r="J29016"/>
      <c r="K29016"/>
      <c r="L29016"/>
    </row>
    <row r="29017" spans="9:12" ht="15" x14ac:dyDescent="0.25">
      <c r="I29017"/>
      <c r="J29017"/>
      <c r="K29017"/>
      <c r="L29017"/>
    </row>
    <row r="29018" spans="9:12" ht="15" x14ac:dyDescent="0.25">
      <c r="I29018"/>
      <c r="J29018"/>
      <c r="K29018"/>
      <c r="L29018"/>
    </row>
    <row r="29019" spans="9:12" ht="15" x14ac:dyDescent="0.25">
      <c r="I29019"/>
      <c r="J29019"/>
      <c r="K29019"/>
      <c r="L29019"/>
    </row>
    <row r="29020" spans="9:12" ht="15" x14ac:dyDescent="0.25">
      <c r="I29020"/>
      <c r="J29020"/>
      <c r="K29020"/>
      <c r="L29020"/>
    </row>
    <row r="29021" spans="9:12" ht="15" x14ac:dyDescent="0.25">
      <c r="I29021"/>
      <c r="J29021"/>
      <c r="K29021"/>
      <c r="L29021"/>
    </row>
    <row r="29022" spans="9:12" ht="15" x14ac:dyDescent="0.25">
      <c r="I29022"/>
      <c r="J29022"/>
      <c r="K29022"/>
      <c r="L29022"/>
    </row>
    <row r="29023" spans="9:12" ht="15" x14ac:dyDescent="0.25">
      <c r="I29023"/>
      <c r="J29023"/>
      <c r="K29023"/>
      <c r="L29023"/>
    </row>
    <row r="29024" spans="9:12" ht="15" x14ac:dyDescent="0.25">
      <c r="I29024"/>
      <c r="J29024"/>
      <c r="K29024"/>
      <c r="L29024"/>
    </row>
    <row r="29025" spans="9:12" ht="15" x14ac:dyDescent="0.25">
      <c r="I29025"/>
      <c r="J29025"/>
      <c r="K29025"/>
      <c r="L29025"/>
    </row>
    <row r="29026" spans="9:12" ht="15" x14ac:dyDescent="0.25">
      <c r="I29026"/>
      <c r="J29026"/>
      <c r="K29026"/>
      <c r="L29026"/>
    </row>
    <row r="29027" spans="9:12" ht="15" x14ac:dyDescent="0.25">
      <c r="I29027"/>
      <c r="J29027"/>
      <c r="K29027"/>
      <c r="L29027"/>
    </row>
    <row r="29028" spans="9:12" ht="15" x14ac:dyDescent="0.25">
      <c r="I29028"/>
      <c r="J29028"/>
      <c r="K29028"/>
      <c r="L29028"/>
    </row>
    <row r="29029" spans="9:12" ht="15" x14ac:dyDescent="0.25">
      <c r="I29029"/>
      <c r="J29029"/>
      <c r="K29029"/>
      <c r="L29029"/>
    </row>
    <row r="29030" spans="9:12" ht="15" x14ac:dyDescent="0.25">
      <c r="I29030"/>
      <c r="J29030"/>
      <c r="K29030"/>
      <c r="L29030"/>
    </row>
    <row r="29031" spans="9:12" ht="15" x14ac:dyDescent="0.25">
      <c r="I29031"/>
      <c r="J29031"/>
      <c r="K29031"/>
      <c r="L29031"/>
    </row>
    <row r="29032" spans="9:12" ht="15" x14ac:dyDescent="0.25">
      <c r="I29032"/>
      <c r="J29032"/>
      <c r="K29032"/>
      <c r="L29032"/>
    </row>
    <row r="29033" spans="9:12" ht="15" x14ac:dyDescent="0.25">
      <c r="I29033"/>
      <c r="J29033"/>
      <c r="K29033"/>
      <c r="L29033"/>
    </row>
    <row r="29034" spans="9:12" ht="15" x14ac:dyDescent="0.25">
      <c r="I29034"/>
      <c r="J29034"/>
      <c r="K29034"/>
      <c r="L29034"/>
    </row>
    <row r="29035" spans="9:12" ht="15" x14ac:dyDescent="0.25">
      <c r="I29035"/>
      <c r="J29035"/>
      <c r="K29035"/>
      <c r="L29035"/>
    </row>
    <row r="29036" spans="9:12" ht="15" x14ac:dyDescent="0.25">
      <c r="I29036"/>
      <c r="J29036"/>
      <c r="K29036"/>
      <c r="L29036"/>
    </row>
    <row r="29037" spans="9:12" ht="15" x14ac:dyDescent="0.25">
      <c r="I29037"/>
      <c r="J29037"/>
      <c r="K29037"/>
      <c r="L29037"/>
    </row>
    <row r="29038" spans="9:12" ht="15" x14ac:dyDescent="0.25">
      <c r="I29038"/>
      <c r="J29038"/>
      <c r="K29038"/>
      <c r="L29038"/>
    </row>
    <row r="29039" spans="9:12" ht="15" x14ac:dyDescent="0.25">
      <c r="I29039"/>
      <c r="J29039"/>
      <c r="K29039"/>
      <c r="L29039"/>
    </row>
    <row r="29040" spans="9:12" ht="15" x14ac:dyDescent="0.25">
      <c r="I29040"/>
      <c r="J29040"/>
      <c r="K29040"/>
      <c r="L29040"/>
    </row>
    <row r="29041" spans="9:12" ht="15" x14ac:dyDescent="0.25">
      <c r="I29041"/>
      <c r="J29041"/>
      <c r="K29041"/>
      <c r="L29041"/>
    </row>
    <row r="29042" spans="9:12" ht="15" x14ac:dyDescent="0.25">
      <c r="I29042"/>
      <c r="J29042"/>
      <c r="K29042"/>
      <c r="L29042"/>
    </row>
    <row r="29043" spans="9:12" ht="15" x14ac:dyDescent="0.25">
      <c r="I29043"/>
      <c r="J29043"/>
      <c r="K29043"/>
      <c r="L29043"/>
    </row>
    <row r="29044" spans="9:12" ht="15" x14ac:dyDescent="0.25">
      <c r="I29044"/>
      <c r="J29044"/>
      <c r="K29044"/>
      <c r="L29044"/>
    </row>
    <row r="29045" spans="9:12" ht="15" x14ac:dyDescent="0.25">
      <c r="I29045"/>
      <c r="J29045"/>
      <c r="K29045"/>
      <c r="L29045"/>
    </row>
    <row r="29046" spans="9:12" ht="15" x14ac:dyDescent="0.25">
      <c r="I29046"/>
      <c r="J29046"/>
      <c r="K29046"/>
      <c r="L29046"/>
    </row>
    <row r="29047" spans="9:12" ht="15" x14ac:dyDescent="0.25">
      <c r="I29047"/>
      <c r="J29047"/>
      <c r="K29047"/>
      <c r="L29047"/>
    </row>
    <row r="29048" spans="9:12" ht="15" x14ac:dyDescent="0.25">
      <c r="I29048"/>
      <c r="J29048"/>
      <c r="K29048"/>
      <c r="L29048"/>
    </row>
    <row r="29049" spans="9:12" ht="15" x14ac:dyDescent="0.25">
      <c r="I29049"/>
      <c r="J29049"/>
      <c r="K29049"/>
      <c r="L29049"/>
    </row>
    <row r="29050" spans="9:12" ht="15" x14ac:dyDescent="0.25">
      <c r="I29050"/>
      <c r="J29050"/>
      <c r="K29050"/>
      <c r="L29050"/>
    </row>
    <row r="29051" spans="9:12" ht="15" x14ac:dyDescent="0.25">
      <c r="I29051"/>
      <c r="J29051"/>
      <c r="K29051"/>
      <c r="L29051"/>
    </row>
    <row r="29052" spans="9:12" ht="15" x14ac:dyDescent="0.25">
      <c r="I29052"/>
      <c r="J29052"/>
      <c r="K29052"/>
      <c r="L29052"/>
    </row>
    <row r="29053" spans="9:12" ht="15" x14ac:dyDescent="0.25">
      <c r="I29053"/>
      <c r="J29053"/>
      <c r="K29053"/>
      <c r="L29053"/>
    </row>
    <row r="29054" spans="9:12" ht="15" x14ac:dyDescent="0.25">
      <c r="I29054"/>
      <c r="J29054"/>
      <c r="K29054"/>
      <c r="L29054"/>
    </row>
    <row r="29055" spans="9:12" ht="15" x14ac:dyDescent="0.25">
      <c r="I29055"/>
      <c r="J29055"/>
      <c r="K29055"/>
      <c r="L29055"/>
    </row>
    <row r="29056" spans="9:12" ht="15" x14ac:dyDescent="0.25">
      <c r="I29056"/>
      <c r="J29056"/>
      <c r="K29056"/>
      <c r="L29056"/>
    </row>
    <row r="29057" spans="9:12" ht="15" x14ac:dyDescent="0.25">
      <c r="I29057"/>
      <c r="J29057"/>
      <c r="K29057"/>
      <c r="L29057"/>
    </row>
    <row r="29058" spans="9:12" ht="15" x14ac:dyDescent="0.25">
      <c r="I29058"/>
      <c r="J29058"/>
      <c r="K29058"/>
      <c r="L29058"/>
    </row>
    <row r="29059" spans="9:12" ht="15" x14ac:dyDescent="0.25">
      <c r="I29059"/>
      <c r="J29059"/>
      <c r="K29059"/>
      <c r="L29059"/>
    </row>
    <row r="29060" spans="9:12" ht="15" x14ac:dyDescent="0.25">
      <c r="I29060"/>
      <c r="J29060"/>
      <c r="K29060"/>
      <c r="L29060"/>
    </row>
    <row r="29061" spans="9:12" ht="15" x14ac:dyDescent="0.25">
      <c r="I29061"/>
      <c r="J29061"/>
      <c r="K29061"/>
      <c r="L29061"/>
    </row>
    <row r="29062" spans="9:12" ht="15" x14ac:dyDescent="0.25">
      <c r="I29062"/>
      <c r="J29062"/>
      <c r="K29062"/>
      <c r="L29062"/>
    </row>
    <row r="29063" spans="9:12" ht="15" x14ac:dyDescent="0.25">
      <c r="I29063"/>
      <c r="J29063"/>
      <c r="K29063"/>
      <c r="L29063"/>
    </row>
    <row r="29064" spans="9:12" ht="15" x14ac:dyDescent="0.25">
      <c r="I29064"/>
      <c r="J29064"/>
      <c r="K29064"/>
      <c r="L29064"/>
    </row>
    <row r="29065" spans="9:12" ht="15" x14ac:dyDescent="0.25">
      <c r="I29065"/>
      <c r="J29065"/>
      <c r="K29065"/>
      <c r="L29065"/>
    </row>
    <row r="29066" spans="9:12" ht="15" x14ac:dyDescent="0.25">
      <c r="I29066"/>
      <c r="J29066"/>
      <c r="K29066"/>
      <c r="L29066"/>
    </row>
    <row r="29067" spans="9:12" ht="15" x14ac:dyDescent="0.25">
      <c r="I29067"/>
      <c r="J29067"/>
      <c r="K29067"/>
      <c r="L29067"/>
    </row>
    <row r="29068" spans="9:12" ht="15" x14ac:dyDescent="0.25">
      <c r="I29068"/>
      <c r="J29068"/>
      <c r="K29068"/>
      <c r="L29068"/>
    </row>
    <row r="29069" spans="9:12" ht="15" x14ac:dyDescent="0.25">
      <c r="I29069"/>
      <c r="J29069"/>
      <c r="K29069"/>
      <c r="L29069"/>
    </row>
    <row r="29070" spans="9:12" ht="15" x14ac:dyDescent="0.25">
      <c r="I29070"/>
      <c r="J29070"/>
      <c r="K29070"/>
      <c r="L29070"/>
    </row>
    <row r="29071" spans="9:12" ht="15" x14ac:dyDescent="0.25">
      <c r="I29071"/>
      <c r="J29071"/>
      <c r="K29071"/>
      <c r="L29071"/>
    </row>
    <row r="29072" spans="9:12" ht="15" x14ac:dyDescent="0.25">
      <c r="I29072"/>
      <c r="J29072"/>
      <c r="K29072"/>
      <c r="L29072"/>
    </row>
    <row r="29073" spans="9:12" ht="15" x14ac:dyDescent="0.25">
      <c r="I29073"/>
      <c r="J29073"/>
      <c r="K29073"/>
      <c r="L29073"/>
    </row>
    <row r="29074" spans="9:12" ht="15" x14ac:dyDescent="0.25">
      <c r="I29074"/>
      <c r="J29074"/>
      <c r="K29074"/>
      <c r="L29074"/>
    </row>
    <row r="29075" spans="9:12" ht="15" x14ac:dyDescent="0.25">
      <c r="I29075"/>
      <c r="J29075"/>
      <c r="K29075"/>
      <c r="L29075"/>
    </row>
    <row r="29076" spans="9:12" ht="15" x14ac:dyDescent="0.25">
      <c r="I29076"/>
      <c r="J29076"/>
      <c r="K29076"/>
      <c r="L29076"/>
    </row>
    <row r="29077" spans="9:12" ht="15" x14ac:dyDescent="0.25">
      <c r="I29077"/>
      <c r="J29077"/>
      <c r="K29077"/>
      <c r="L29077"/>
    </row>
    <row r="29078" spans="9:12" ht="15" x14ac:dyDescent="0.25">
      <c r="I29078"/>
      <c r="J29078"/>
      <c r="K29078"/>
      <c r="L29078"/>
    </row>
    <row r="29079" spans="9:12" ht="15" x14ac:dyDescent="0.25">
      <c r="I29079"/>
      <c r="J29079"/>
      <c r="K29079"/>
      <c r="L29079"/>
    </row>
    <row r="29080" spans="9:12" ht="15" x14ac:dyDescent="0.25">
      <c r="I29080"/>
      <c r="J29080"/>
      <c r="K29080"/>
      <c r="L29080"/>
    </row>
    <row r="29081" spans="9:12" ht="15" x14ac:dyDescent="0.25">
      <c r="I29081"/>
      <c r="J29081"/>
      <c r="K29081"/>
      <c r="L29081"/>
    </row>
    <row r="29082" spans="9:12" ht="15" x14ac:dyDescent="0.25">
      <c r="I29082"/>
      <c r="J29082"/>
      <c r="K29082"/>
      <c r="L29082"/>
    </row>
    <row r="29083" spans="9:12" ht="15" x14ac:dyDescent="0.25">
      <c r="I29083"/>
      <c r="J29083"/>
      <c r="K29083"/>
      <c r="L29083"/>
    </row>
    <row r="29084" spans="9:12" ht="15" x14ac:dyDescent="0.25">
      <c r="I29084"/>
      <c r="J29084"/>
      <c r="K29084"/>
      <c r="L29084"/>
    </row>
    <row r="29085" spans="9:12" ht="15" x14ac:dyDescent="0.25">
      <c r="I29085"/>
      <c r="J29085"/>
      <c r="K29085"/>
      <c r="L29085"/>
    </row>
    <row r="29086" spans="9:12" ht="15" x14ac:dyDescent="0.25">
      <c r="I29086"/>
      <c r="J29086"/>
      <c r="K29086"/>
      <c r="L29086"/>
    </row>
    <row r="29087" spans="9:12" ht="15" x14ac:dyDescent="0.25">
      <c r="I29087"/>
      <c r="J29087"/>
      <c r="K29087"/>
      <c r="L29087"/>
    </row>
    <row r="29088" spans="9:12" ht="15" x14ac:dyDescent="0.25">
      <c r="I29088"/>
      <c r="J29088"/>
      <c r="K29088"/>
      <c r="L29088"/>
    </row>
    <row r="29089" spans="9:12" ht="15" x14ac:dyDescent="0.25">
      <c r="I29089"/>
      <c r="J29089"/>
      <c r="K29089"/>
      <c r="L29089"/>
    </row>
    <row r="29090" spans="9:12" ht="15" x14ac:dyDescent="0.25">
      <c r="I29090"/>
      <c r="J29090"/>
      <c r="K29090"/>
      <c r="L29090"/>
    </row>
    <row r="29091" spans="9:12" ht="15" x14ac:dyDescent="0.25">
      <c r="I29091"/>
      <c r="J29091"/>
      <c r="K29091"/>
      <c r="L29091"/>
    </row>
    <row r="29092" spans="9:12" ht="15" x14ac:dyDescent="0.25">
      <c r="I29092"/>
      <c r="J29092"/>
      <c r="K29092"/>
      <c r="L29092"/>
    </row>
    <row r="29093" spans="9:12" ht="15" x14ac:dyDescent="0.25">
      <c r="I29093"/>
      <c r="J29093"/>
      <c r="K29093"/>
      <c r="L29093"/>
    </row>
    <row r="29094" spans="9:12" ht="15" x14ac:dyDescent="0.25">
      <c r="I29094"/>
      <c r="J29094"/>
      <c r="K29094"/>
      <c r="L29094"/>
    </row>
    <row r="29095" spans="9:12" ht="15" x14ac:dyDescent="0.25">
      <c r="I29095"/>
      <c r="J29095"/>
      <c r="K29095"/>
      <c r="L29095"/>
    </row>
    <row r="29096" spans="9:12" ht="15" x14ac:dyDescent="0.25">
      <c r="I29096"/>
      <c r="J29096"/>
      <c r="K29096"/>
      <c r="L29096"/>
    </row>
    <row r="29097" spans="9:12" ht="15" x14ac:dyDescent="0.25">
      <c r="I29097"/>
      <c r="J29097"/>
      <c r="K29097"/>
      <c r="L29097"/>
    </row>
    <row r="29098" spans="9:12" ht="15" x14ac:dyDescent="0.25">
      <c r="I29098"/>
      <c r="J29098"/>
      <c r="K29098"/>
      <c r="L29098"/>
    </row>
    <row r="29099" spans="9:12" ht="15" x14ac:dyDescent="0.25">
      <c r="I29099"/>
      <c r="J29099"/>
      <c r="K29099"/>
      <c r="L29099"/>
    </row>
    <row r="29100" spans="9:12" ht="15" x14ac:dyDescent="0.25">
      <c r="I29100"/>
      <c r="J29100"/>
      <c r="K29100"/>
      <c r="L29100"/>
    </row>
    <row r="29101" spans="9:12" ht="15" x14ac:dyDescent="0.25">
      <c r="I29101"/>
      <c r="J29101"/>
      <c r="K29101"/>
      <c r="L29101"/>
    </row>
    <row r="29102" spans="9:12" ht="15" x14ac:dyDescent="0.25">
      <c r="I29102"/>
      <c r="J29102"/>
      <c r="K29102"/>
      <c r="L29102"/>
    </row>
    <row r="29103" spans="9:12" ht="15" x14ac:dyDescent="0.25">
      <c r="I29103"/>
      <c r="J29103"/>
      <c r="K29103"/>
      <c r="L29103"/>
    </row>
    <row r="29104" spans="9:12" ht="15" x14ac:dyDescent="0.25">
      <c r="I29104"/>
      <c r="J29104"/>
      <c r="K29104"/>
      <c r="L29104"/>
    </row>
    <row r="29105" spans="9:12" ht="15" x14ac:dyDescent="0.25">
      <c r="I29105"/>
      <c r="J29105"/>
      <c r="K29105"/>
      <c r="L29105"/>
    </row>
    <row r="29106" spans="9:12" ht="15" x14ac:dyDescent="0.25">
      <c r="I29106"/>
      <c r="J29106"/>
      <c r="K29106"/>
      <c r="L29106"/>
    </row>
    <row r="29107" spans="9:12" ht="15" x14ac:dyDescent="0.25">
      <c r="I29107"/>
      <c r="J29107"/>
      <c r="K29107"/>
      <c r="L29107"/>
    </row>
    <row r="29108" spans="9:12" ht="15" x14ac:dyDescent="0.25">
      <c r="I29108"/>
      <c r="J29108"/>
      <c r="K29108"/>
      <c r="L29108"/>
    </row>
    <row r="29109" spans="9:12" ht="15" x14ac:dyDescent="0.25">
      <c r="I29109"/>
      <c r="J29109"/>
      <c r="K29109"/>
      <c r="L29109"/>
    </row>
    <row r="29110" spans="9:12" ht="15" x14ac:dyDescent="0.25">
      <c r="I29110"/>
      <c r="J29110"/>
      <c r="K29110"/>
      <c r="L29110"/>
    </row>
    <row r="29111" spans="9:12" ht="15" x14ac:dyDescent="0.25">
      <c r="I29111"/>
      <c r="J29111"/>
      <c r="K29111"/>
      <c r="L29111"/>
    </row>
    <row r="29112" spans="9:12" ht="15" x14ac:dyDescent="0.25">
      <c r="I29112"/>
      <c r="J29112"/>
      <c r="K29112"/>
      <c r="L29112"/>
    </row>
    <row r="29113" spans="9:12" ht="15" x14ac:dyDescent="0.25">
      <c r="I29113"/>
      <c r="J29113"/>
      <c r="K29113"/>
      <c r="L29113"/>
    </row>
    <row r="29114" spans="9:12" ht="15" x14ac:dyDescent="0.25">
      <c r="I29114"/>
      <c r="J29114"/>
      <c r="K29114"/>
      <c r="L29114"/>
    </row>
    <row r="29115" spans="9:12" ht="15" x14ac:dyDescent="0.25">
      <c r="I29115"/>
      <c r="J29115"/>
      <c r="K29115"/>
      <c r="L29115"/>
    </row>
    <row r="29116" spans="9:12" ht="15" x14ac:dyDescent="0.25">
      <c r="I29116"/>
      <c r="J29116"/>
      <c r="K29116"/>
      <c r="L29116"/>
    </row>
    <row r="29117" spans="9:12" ht="15" x14ac:dyDescent="0.25">
      <c r="I29117"/>
      <c r="J29117"/>
      <c r="K29117"/>
      <c r="L29117"/>
    </row>
    <row r="29118" spans="9:12" ht="15" x14ac:dyDescent="0.25">
      <c r="I29118"/>
      <c r="J29118"/>
      <c r="K29118"/>
      <c r="L29118"/>
    </row>
    <row r="29119" spans="9:12" ht="15" x14ac:dyDescent="0.25">
      <c r="I29119"/>
      <c r="J29119"/>
      <c r="K29119"/>
      <c r="L29119"/>
    </row>
    <row r="29120" spans="9:12" ht="15" x14ac:dyDescent="0.25">
      <c r="I29120"/>
      <c r="J29120"/>
      <c r="K29120"/>
      <c r="L29120"/>
    </row>
    <row r="29121" spans="9:12" ht="15" x14ac:dyDescent="0.25">
      <c r="I29121"/>
      <c r="J29121"/>
      <c r="K29121"/>
      <c r="L29121"/>
    </row>
    <row r="29122" spans="9:12" ht="15" x14ac:dyDescent="0.25">
      <c r="I29122"/>
      <c r="J29122"/>
      <c r="K29122"/>
      <c r="L29122"/>
    </row>
    <row r="29123" spans="9:12" ht="15" x14ac:dyDescent="0.25">
      <c r="I29123"/>
      <c r="J29123"/>
      <c r="K29123"/>
      <c r="L29123"/>
    </row>
    <row r="29124" spans="9:12" ht="15" x14ac:dyDescent="0.25">
      <c r="I29124"/>
      <c r="J29124"/>
      <c r="K29124"/>
      <c r="L29124"/>
    </row>
    <row r="29125" spans="9:12" ht="15" x14ac:dyDescent="0.25">
      <c r="I29125"/>
      <c r="J29125"/>
      <c r="K29125"/>
      <c r="L29125"/>
    </row>
    <row r="29126" spans="9:12" ht="15" x14ac:dyDescent="0.25">
      <c r="I29126"/>
      <c r="J29126"/>
      <c r="K29126"/>
      <c r="L29126"/>
    </row>
    <row r="29127" spans="9:12" ht="15" x14ac:dyDescent="0.25">
      <c r="I29127"/>
      <c r="J29127"/>
      <c r="K29127"/>
      <c r="L29127"/>
    </row>
    <row r="29128" spans="9:12" ht="15" x14ac:dyDescent="0.25">
      <c r="I29128"/>
      <c r="J29128"/>
      <c r="K29128"/>
      <c r="L29128"/>
    </row>
    <row r="29129" spans="9:12" ht="15" x14ac:dyDescent="0.25">
      <c r="I29129"/>
      <c r="J29129"/>
      <c r="K29129"/>
      <c r="L29129"/>
    </row>
    <row r="29130" spans="9:12" ht="15" x14ac:dyDescent="0.25">
      <c r="I29130"/>
      <c r="J29130"/>
      <c r="K29130"/>
      <c r="L29130"/>
    </row>
    <row r="29131" spans="9:12" ht="15" x14ac:dyDescent="0.25">
      <c r="I29131"/>
      <c r="J29131"/>
      <c r="K29131"/>
      <c r="L29131"/>
    </row>
    <row r="29132" spans="9:12" ht="15" x14ac:dyDescent="0.25">
      <c r="I29132"/>
      <c r="J29132"/>
      <c r="K29132"/>
      <c r="L29132"/>
    </row>
    <row r="29133" spans="9:12" ht="15" x14ac:dyDescent="0.25">
      <c r="I29133"/>
      <c r="J29133"/>
      <c r="K29133"/>
      <c r="L29133"/>
    </row>
    <row r="29134" spans="9:12" ht="15" x14ac:dyDescent="0.25">
      <c r="I29134"/>
      <c r="J29134"/>
      <c r="K29134"/>
      <c r="L29134"/>
    </row>
    <row r="29135" spans="9:12" ht="15" x14ac:dyDescent="0.25">
      <c r="I29135"/>
      <c r="J29135"/>
      <c r="K29135"/>
      <c r="L29135"/>
    </row>
    <row r="29136" spans="9:12" ht="15" x14ac:dyDescent="0.25">
      <c r="I29136"/>
      <c r="J29136"/>
      <c r="K29136"/>
      <c r="L29136"/>
    </row>
    <row r="29137" spans="9:12" ht="15" x14ac:dyDescent="0.25">
      <c r="I29137"/>
      <c r="J29137"/>
      <c r="K29137"/>
      <c r="L29137"/>
    </row>
    <row r="29138" spans="9:12" ht="15" x14ac:dyDescent="0.25">
      <c r="I29138"/>
      <c r="J29138"/>
      <c r="K29138"/>
      <c r="L29138"/>
    </row>
    <row r="29139" spans="9:12" ht="15" x14ac:dyDescent="0.25">
      <c r="I29139"/>
      <c r="J29139"/>
      <c r="K29139"/>
      <c r="L29139"/>
    </row>
    <row r="29140" spans="9:12" ht="15" x14ac:dyDescent="0.25">
      <c r="I29140"/>
      <c r="J29140"/>
      <c r="K29140"/>
      <c r="L29140"/>
    </row>
    <row r="29141" spans="9:12" ht="15" x14ac:dyDescent="0.25">
      <c r="I29141"/>
      <c r="J29141"/>
      <c r="K29141"/>
      <c r="L29141"/>
    </row>
    <row r="29142" spans="9:12" ht="15" x14ac:dyDescent="0.25">
      <c r="I29142"/>
      <c r="J29142"/>
      <c r="K29142"/>
      <c r="L29142"/>
    </row>
    <row r="29143" spans="9:12" ht="15" x14ac:dyDescent="0.25">
      <c r="I29143"/>
      <c r="J29143"/>
      <c r="K29143"/>
      <c r="L29143"/>
    </row>
    <row r="29144" spans="9:12" ht="15" x14ac:dyDescent="0.25">
      <c r="I29144"/>
      <c r="J29144"/>
      <c r="K29144"/>
      <c r="L29144"/>
    </row>
    <row r="29145" spans="9:12" ht="15" x14ac:dyDescent="0.25">
      <c r="I29145"/>
      <c r="J29145"/>
      <c r="K29145"/>
      <c r="L29145"/>
    </row>
    <row r="29146" spans="9:12" ht="15" x14ac:dyDescent="0.25">
      <c r="I29146"/>
      <c r="J29146"/>
      <c r="K29146"/>
      <c r="L29146"/>
    </row>
    <row r="29147" spans="9:12" ht="15" x14ac:dyDescent="0.25">
      <c r="I29147"/>
      <c r="J29147"/>
      <c r="K29147"/>
      <c r="L29147"/>
    </row>
    <row r="29148" spans="9:12" ht="15" x14ac:dyDescent="0.25">
      <c r="I29148"/>
      <c r="J29148"/>
      <c r="K29148"/>
      <c r="L29148"/>
    </row>
    <row r="29149" spans="9:12" ht="15" x14ac:dyDescent="0.25">
      <c r="I29149"/>
      <c r="J29149"/>
      <c r="K29149"/>
      <c r="L29149"/>
    </row>
    <row r="29150" spans="9:12" ht="15" x14ac:dyDescent="0.25">
      <c r="I29150"/>
      <c r="J29150"/>
      <c r="K29150"/>
      <c r="L29150"/>
    </row>
    <row r="29151" spans="9:12" ht="15" x14ac:dyDescent="0.25">
      <c r="I29151"/>
      <c r="J29151"/>
      <c r="K29151"/>
      <c r="L29151"/>
    </row>
    <row r="29152" spans="9:12" ht="15" x14ac:dyDescent="0.25">
      <c r="I29152"/>
      <c r="J29152"/>
      <c r="K29152"/>
      <c r="L29152"/>
    </row>
    <row r="29153" spans="9:12" ht="15" x14ac:dyDescent="0.25">
      <c r="I29153"/>
      <c r="J29153"/>
      <c r="K29153"/>
      <c r="L29153"/>
    </row>
    <row r="29154" spans="9:12" ht="15" x14ac:dyDescent="0.25">
      <c r="I29154"/>
      <c r="J29154"/>
      <c r="K29154"/>
      <c r="L29154"/>
    </row>
    <row r="29155" spans="9:12" ht="15" x14ac:dyDescent="0.25">
      <c r="I29155"/>
      <c r="J29155"/>
      <c r="K29155"/>
      <c r="L29155"/>
    </row>
    <row r="29156" spans="9:12" ht="15" x14ac:dyDescent="0.25">
      <c r="I29156"/>
      <c r="J29156"/>
      <c r="K29156"/>
      <c r="L29156"/>
    </row>
    <row r="29157" spans="9:12" ht="15" x14ac:dyDescent="0.25">
      <c r="I29157"/>
      <c r="J29157"/>
      <c r="K29157"/>
      <c r="L29157"/>
    </row>
    <row r="29158" spans="9:12" ht="15" x14ac:dyDescent="0.25">
      <c r="I29158"/>
      <c r="J29158"/>
      <c r="K29158"/>
      <c r="L29158"/>
    </row>
    <row r="29159" spans="9:12" ht="15" x14ac:dyDescent="0.25">
      <c r="I29159"/>
      <c r="J29159"/>
      <c r="K29159"/>
      <c r="L29159"/>
    </row>
    <row r="29160" spans="9:12" ht="15" x14ac:dyDescent="0.25">
      <c r="I29160"/>
      <c r="J29160"/>
      <c r="K29160"/>
      <c r="L29160"/>
    </row>
    <row r="29161" spans="9:12" ht="15" x14ac:dyDescent="0.25">
      <c r="I29161"/>
      <c r="J29161"/>
      <c r="K29161"/>
      <c r="L29161"/>
    </row>
    <row r="29162" spans="9:12" ht="15" x14ac:dyDescent="0.25">
      <c r="I29162"/>
      <c r="J29162"/>
      <c r="K29162"/>
      <c r="L29162"/>
    </row>
    <row r="29163" spans="9:12" ht="15" x14ac:dyDescent="0.25">
      <c r="I29163"/>
      <c r="J29163"/>
      <c r="K29163"/>
      <c r="L29163"/>
    </row>
    <row r="29164" spans="9:12" ht="15" x14ac:dyDescent="0.25">
      <c r="I29164"/>
      <c r="J29164"/>
      <c r="K29164"/>
      <c r="L29164"/>
    </row>
    <row r="29165" spans="9:12" ht="15" x14ac:dyDescent="0.25">
      <c r="I29165"/>
      <c r="J29165"/>
      <c r="K29165"/>
      <c r="L29165"/>
    </row>
    <row r="29166" spans="9:12" ht="15" x14ac:dyDescent="0.25">
      <c r="I29166"/>
      <c r="J29166"/>
      <c r="K29166"/>
      <c r="L29166"/>
    </row>
    <row r="29167" spans="9:12" ht="15" x14ac:dyDescent="0.25">
      <c r="I29167"/>
      <c r="J29167"/>
      <c r="K29167"/>
      <c r="L29167"/>
    </row>
    <row r="29168" spans="9:12" ht="15" x14ac:dyDescent="0.25">
      <c r="I29168"/>
      <c r="J29168"/>
      <c r="K29168"/>
      <c r="L29168"/>
    </row>
    <row r="29169" spans="9:12" ht="15" x14ac:dyDescent="0.25">
      <c r="I29169"/>
      <c r="J29169"/>
      <c r="K29169"/>
      <c r="L29169"/>
    </row>
    <row r="29170" spans="9:12" ht="15" x14ac:dyDescent="0.25">
      <c r="I29170"/>
      <c r="J29170"/>
      <c r="K29170"/>
      <c r="L29170"/>
    </row>
    <row r="29171" spans="9:12" ht="15" x14ac:dyDescent="0.25">
      <c r="I29171"/>
      <c r="J29171"/>
      <c r="K29171"/>
      <c r="L29171"/>
    </row>
    <row r="29172" spans="9:12" ht="15" x14ac:dyDescent="0.25">
      <c r="I29172"/>
      <c r="J29172"/>
      <c r="K29172"/>
      <c r="L29172"/>
    </row>
    <row r="29173" spans="9:12" ht="15" x14ac:dyDescent="0.25">
      <c r="I29173"/>
      <c r="J29173"/>
      <c r="K29173"/>
      <c r="L29173"/>
    </row>
    <row r="29174" spans="9:12" ht="15" x14ac:dyDescent="0.25">
      <c r="I29174"/>
      <c r="J29174"/>
      <c r="K29174"/>
      <c r="L29174"/>
    </row>
    <row r="29175" spans="9:12" ht="15" x14ac:dyDescent="0.25">
      <c r="I29175"/>
      <c r="J29175"/>
      <c r="K29175"/>
      <c r="L29175"/>
    </row>
    <row r="29176" spans="9:12" ht="15" x14ac:dyDescent="0.25">
      <c r="I29176"/>
      <c r="J29176"/>
      <c r="K29176"/>
      <c r="L29176"/>
    </row>
    <row r="29177" spans="9:12" ht="15" x14ac:dyDescent="0.25">
      <c r="I29177"/>
      <c r="J29177"/>
      <c r="K29177"/>
      <c r="L29177"/>
    </row>
    <row r="29178" spans="9:12" ht="15" x14ac:dyDescent="0.25">
      <c r="I29178"/>
      <c r="J29178"/>
      <c r="K29178"/>
      <c r="L29178"/>
    </row>
    <row r="29179" spans="9:12" ht="15" x14ac:dyDescent="0.25">
      <c r="I29179"/>
      <c r="J29179"/>
      <c r="K29179"/>
      <c r="L29179"/>
    </row>
    <row r="29180" spans="9:12" ht="15" x14ac:dyDescent="0.25">
      <c r="I29180"/>
      <c r="J29180"/>
      <c r="K29180"/>
      <c r="L29180"/>
    </row>
    <row r="29181" spans="9:12" ht="15" x14ac:dyDescent="0.25">
      <c r="I29181"/>
      <c r="J29181"/>
      <c r="K29181"/>
      <c r="L29181"/>
    </row>
    <row r="29182" spans="9:12" ht="15" x14ac:dyDescent="0.25">
      <c r="I29182"/>
      <c r="J29182"/>
      <c r="K29182"/>
      <c r="L29182"/>
    </row>
    <row r="29183" spans="9:12" ht="15" x14ac:dyDescent="0.25">
      <c r="I29183"/>
      <c r="J29183"/>
      <c r="K29183"/>
      <c r="L29183"/>
    </row>
    <row r="29184" spans="9:12" ht="15" x14ac:dyDescent="0.25">
      <c r="I29184"/>
      <c r="J29184"/>
      <c r="K29184"/>
      <c r="L29184"/>
    </row>
    <row r="29185" spans="9:12" ht="15" x14ac:dyDescent="0.25">
      <c r="I29185"/>
      <c r="J29185"/>
      <c r="K29185"/>
      <c r="L29185"/>
    </row>
    <row r="29186" spans="9:12" ht="15" x14ac:dyDescent="0.25">
      <c r="I29186"/>
      <c r="J29186"/>
      <c r="K29186"/>
      <c r="L29186"/>
    </row>
    <row r="29187" spans="9:12" ht="15" x14ac:dyDescent="0.25">
      <c r="I29187"/>
      <c r="J29187"/>
      <c r="K29187"/>
      <c r="L29187"/>
    </row>
    <row r="29188" spans="9:12" ht="15" x14ac:dyDescent="0.25">
      <c r="I29188"/>
      <c r="J29188"/>
      <c r="K29188"/>
      <c r="L29188"/>
    </row>
    <row r="29189" spans="9:12" ht="15" x14ac:dyDescent="0.25">
      <c r="I29189"/>
      <c r="J29189"/>
      <c r="K29189"/>
      <c r="L29189"/>
    </row>
    <row r="29190" spans="9:12" ht="15" x14ac:dyDescent="0.25">
      <c r="I29190"/>
      <c r="J29190"/>
      <c r="K29190"/>
      <c r="L29190"/>
    </row>
    <row r="29191" spans="9:12" ht="15" x14ac:dyDescent="0.25">
      <c r="I29191"/>
      <c r="J29191"/>
      <c r="K29191"/>
      <c r="L29191"/>
    </row>
    <row r="29192" spans="9:12" ht="15" x14ac:dyDescent="0.25">
      <c r="I29192"/>
      <c r="J29192"/>
      <c r="K29192"/>
      <c r="L29192"/>
    </row>
    <row r="29193" spans="9:12" ht="15" x14ac:dyDescent="0.25">
      <c r="I29193"/>
      <c r="J29193"/>
      <c r="K29193"/>
      <c r="L29193"/>
    </row>
    <row r="29194" spans="9:12" ht="15" x14ac:dyDescent="0.25">
      <c r="I29194"/>
      <c r="J29194"/>
      <c r="K29194"/>
      <c r="L29194"/>
    </row>
    <row r="29195" spans="9:12" ht="15" x14ac:dyDescent="0.25">
      <c r="I29195"/>
      <c r="J29195"/>
      <c r="K29195"/>
      <c r="L29195"/>
    </row>
    <row r="29196" spans="9:12" ht="15" x14ac:dyDescent="0.25">
      <c r="I29196"/>
      <c r="J29196"/>
      <c r="K29196"/>
      <c r="L29196"/>
    </row>
    <row r="29197" spans="9:12" ht="15" x14ac:dyDescent="0.25">
      <c r="I29197"/>
      <c r="J29197"/>
      <c r="K29197"/>
      <c r="L29197"/>
    </row>
    <row r="29198" spans="9:12" ht="15" x14ac:dyDescent="0.25">
      <c r="I29198"/>
      <c r="J29198"/>
      <c r="K29198"/>
      <c r="L29198"/>
    </row>
    <row r="29199" spans="9:12" ht="15" x14ac:dyDescent="0.25">
      <c r="I29199"/>
      <c r="J29199"/>
      <c r="K29199"/>
      <c r="L29199"/>
    </row>
    <row r="29200" spans="9:12" ht="15" x14ac:dyDescent="0.25">
      <c r="I29200"/>
      <c r="J29200"/>
      <c r="K29200"/>
      <c r="L29200"/>
    </row>
    <row r="29201" spans="9:12" ht="15" x14ac:dyDescent="0.25">
      <c r="I29201"/>
      <c r="J29201"/>
      <c r="K29201"/>
      <c r="L29201"/>
    </row>
    <row r="29202" spans="9:12" ht="15" x14ac:dyDescent="0.25">
      <c r="I29202"/>
      <c r="J29202"/>
      <c r="K29202"/>
      <c r="L29202"/>
    </row>
    <row r="29203" spans="9:12" ht="15" x14ac:dyDescent="0.25">
      <c r="I29203"/>
      <c r="J29203"/>
      <c r="K29203"/>
      <c r="L29203"/>
    </row>
    <row r="29204" spans="9:12" ht="15" x14ac:dyDescent="0.25">
      <c r="I29204"/>
      <c r="J29204"/>
      <c r="K29204"/>
      <c r="L29204"/>
    </row>
    <row r="29205" spans="9:12" ht="15" x14ac:dyDescent="0.25">
      <c r="I29205"/>
      <c r="J29205"/>
      <c r="K29205"/>
      <c r="L29205"/>
    </row>
    <row r="29206" spans="9:12" ht="15" x14ac:dyDescent="0.25">
      <c r="I29206"/>
      <c r="J29206"/>
      <c r="K29206"/>
      <c r="L29206"/>
    </row>
    <row r="29207" spans="9:12" ht="15" x14ac:dyDescent="0.25">
      <c r="I29207"/>
      <c r="J29207"/>
      <c r="K29207"/>
      <c r="L29207"/>
    </row>
    <row r="29208" spans="9:12" ht="15" x14ac:dyDescent="0.25">
      <c r="I29208"/>
      <c r="J29208"/>
      <c r="K29208"/>
      <c r="L29208"/>
    </row>
    <row r="29209" spans="9:12" ht="15" x14ac:dyDescent="0.25">
      <c r="I29209"/>
      <c r="J29209"/>
      <c r="K29209"/>
      <c r="L29209"/>
    </row>
    <row r="29210" spans="9:12" ht="15" x14ac:dyDescent="0.25">
      <c r="I29210"/>
      <c r="J29210"/>
      <c r="K29210"/>
      <c r="L29210"/>
    </row>
    <row r="29211" spans="9:12" ht="15" x14ac:dyDescent="0.25">
      <c r="I29211"/>
      <c r="J29211"/>
      <c r="K29211"/>
      <c r="L29211"/>
    </row>
    <row r="29212" spans="9:12" ht="15" x14ac:dyDescent="0.25">
      <c r="I29212"/>
      <c r="J29212"/>
      <c r="K29212"/>
      <c r="L29212"/>
    </row>
    <row r="29213" spans="9:12" ht="15" x14ac:dyDescent="0.25">
      <c r="I29213"/>
      <c r="J29213"/>
      <c r="K29213"/>
      <c r="L29213"/>
    </row>
    <row r="29214" spans="9:12" ht="15" x14ac:dyDescent="0.25">
      <c r="I29214"/>
      <c r="J29214"/>
      <c r="K29214"/>
      <c r="L29214"/>
    </row>
    <row r="29215" spans="9:12" ht="15" x14ac:dyDescent="0.25">
      <c r="I29215"/>
      <c r="J29215"/>
      <c r="K29215"/>
      <c r="L29215"/>
    </row>
    <row r="29216" spans="9:12" ht="15" x14ac:dyDescent="0.25">
      <c r="I29216"/>
      <c r="J29216"/>
      <c r="K29216"/>
      <c r="L29216"/>
    </row>
    <row r="29217" spans="9:12" ht="15" x14ac:dyDescent="0.25">
      <c r="I29217"/>
      <c r="J29217"/>
      <c r="K29217"/>
      <c r="L29217"/>
    </row>
    <row r="29218" spans="9:12" ht="15" x14ac:dyDescent="0.25">
      <c r="I29218"/>
      <c r="J29218"/>
      <c r="K29218"/>
      <c r="L29218"/>
    </row>
    <row r="29219" spans="9:12" ht="15" x14ac:dyDescent="0.25">
      <c r="I29219"/>
      <c r="J29219"/>
      <c r="K29219"/>
      <c r="L29219"/>
    </row>
    <row r="29220" spans="9:12" ht="15" x14ac:dyDescent="0.25">
      <c r="I29220"/>
      <c r="J29220"/>
      <c r="K29220"/>
      <c r="L29220"/>
    </row>
    <row r="29221" spans="9:12" ht="15" x14ac:dyDescent="0.25">
      <c r="I29221"/>
      <c r="J29221"/>
      <c r="K29221"/>
      <c r="L29221"/>
    </row>
    <row r="29222" spans="9:12" ht="15" x14ac:dyDescent="0.25">
      <c r="I29222"/>
      <c r="J29222"/>
      <c r="K29222"/>
      <c r="L29222"/>
    </row>
    <row r="29223" spans="9:12" ht="15" x14ac:dyDescent="0.25">
      <c r="I29223"/>
      <c r="J29223"/>
      <c r="K29223"/>
      <c r="L29223"/>
    </row>
    <row r="29224" spans="9:12" ht="15" x14ac:dyDescent="0.25">
      <c r="I29224"/>
      <c r="J29224"/>
      <c r="K29224"/>
      <c r="L29224"/>
    </row>
    <row r="29225" spans="9:12" ht="15" x14ac:dyDescent="0.25">
      <c r="I29225"/>
      <c r="J29225"/>
      <c r="K29225"/>
      <c r="L29225"/>
    </row>
    <row r="29226" spans="9:12" ht="15" x14ac:dyDescent="0.25">
      <c r="I29226"/>
      <c r="J29226"/>
      <c r="K29226"/>
      <c r="L29226"/>
    </row>
    <row r="29227" spans="9:12" ht="15" x14ac:dyDescent="0.25">
      <c r="I29227"/>
      <c r="J29227"/>
      <c r="K29227"/>
      <c r="L29227"/>
    </row>
    <row r="29228" spans="9:12" ht="15" x14ac:dyDescent="0.25">
      <c r="I29228"/>
      <c r="J29228"/>
      <c r="K29228"/>
      <c r="L29228"/>
    </row>
    <row r="29229" spans="9:12" ht="15" x14ac:dyDescent="0.25">
      <c r="I29229"/>
      <c r="J29229"/>
      <c r="K29229"/>
      <c r="L29229"/>
    </row>
    <row r="29230" spans="9:12" ht="15" x14ac:dyDescent="0.25">
      <c r="I29230"/>
      <c r="J29230"/>
      <c r="K29230"/>
      <c r="L29230"/>
    </row>
    <row r="29231" spans="9:12" ht="15" x14ac:dyDescent="0.25">
      <c r="I29231"/>
      <c r="J29231"/>
      <c r="K29231"/>
      <c r="L29231"/>
    </row>
    <row r="29232" spans="9:12" ht="15" x14ac:dyDescent="0.25">
      <c r="I29232"/>
      <c r="J29232"/>
      <c r="K29232"/>
      <c r="L29232"/>
    </row>
    <row r="29233" spans="9:12" ht="15" x14ac:dyDescent="0.25">
      <c r="I29233"/>
      <c r="J29233"/>
      <c r="K29233"/>
      <c r="L29233"/>
    </row>
    <row r="29234" spans="9:12" ht="15" x14ac:dyDescent="0.25">
      <c r="I29234"/>
      <c r="J29234"/>
      <c r="K29234"/>
      <c r="L29234"/>
    </row>
    <row r="29235" spans="9:12" ht="15" x14ac:dyDescent="0.25">
      <c r="I29235"/>
      <c r="J29235"/>
      <c r="K29235"/>
      <c r="L29235"/>
    </row>
    <row r="29236" spans="9:12" ht="15" x14ac:dyDescent="0.25">
      <c r="I29236"/>
      <c r="J29236"/>
      <c r="K29236"/>
      <c r="L29236"/>
    </row>
    <row r="29237" spans="9:12" ht="15" x14ac:dyDescent="0.25">
      <c r="I29237"/>
      <c r="J29237"/>
      <c r="K29237"/>
      <c r="L29237"/>
    </row>
    <row r="29238" spans="9:12" ht="15" x14ac:dyDescent="0.25">
      <c r="I29238"/>
      <c r="J29238"/>
      <c r="K29238"/>
      <c r="L29238"/>
    </row>
    <row r="29239" spans="9:12" ht="15" x14ac:dyDescent="0.25">
      <c r="I29239"/>
      <c r="J29239"/>
      <c r="K29239"/>
      <c r="L29239"/>
    </row>
    <row r="29240" spans="9:12" ht="15" x14ac:dyDescent="0.25">
      <c r="I29240"/>
      <c r="J29240"/>
      <c r="K29240"/>
      <c r="L29240"/>
    </row>
    <row r="29241" spans="9:12" ht="15" x14ac:dyDescent="0.25">
      <c r="I29241"/>
      <c r="J29241"/>
      <c r="K29241"/>
      <c r="L29241"/>
    </row>
    <row r="29242" spans="9:12" ht="15" x14ac:dyDescent="0.25">
      <c r="I29242"/>
      <c r="J29242"/>
      <c r="K29242"/>
      <c r="L29242"/>
    </row>
    <row r="29243" spans="9:12" ht="15" x14ac:dyDescent="0.25">
      <c r="I29243"/>
      <c r="J29243"/>
      <c r="K29243"/>
      <c r="L29243"/>
    </row>
    <row r="29244" spans="9:12" ht="15" x14ac:dyDescent="0.25">
      <c r="I29244"/>
      <c r="J29244"/>
      <c r="K29244"/>
      <c r="L29244"/>
    </row>
    <row r="29245" spans="9:12" ht="15" x14ac:dyDescent="0.25">
      <c r="I29245"/>
      <c r="J29245"/>
      <c r="K29245"/>
      <c r="L29245"/>
    </row>
    <row r="29246" spans="9:12" ht="15" x14ac:dyDescent="0.25">
      <c r="I29246"/>
      <c r="J29246"/>
      <c r="K29246"/>
      <c r="L29246"/>
    </row>
    <row r="29247" spans="9:12" ht="15" x14ac:dyDescent="0.25">
      <c r="I29247"/>
      <c r="J29247"/>
      <c r="K29247"/>
      <c r="L29247"/>
    </row>
    <row r="29248" spans="9:12" ht="15" x14ac:dyDescent="0.25">
      <c r="I29248"/>
      <c r="J29248"/>
      <c r="K29248"/>
      <c r="L29248"/>
    </row>
    <row r="29249" spans="9:12" ht="15" x14ac:dyDescent="0.25">
      <c r="I29249"/>
      <c r="J29249"/>
      <c r="K29249"/>
      <c r="L29249"/>
    </row>
    <row r="29250" spans="9:12" ht="15" x14ac:dyDescent="0.25">
      <c r="I29250"/>
      <c r="J29250"/>
      <c r="K29250"/>
      <c r="L29250"/>
    </row>
    <row r="29251" spans="9:12" ht="15" x14ac:dyDescent="0.25">
      <c r="I29251"/>
      <c r="J29251"/>
      <c r="K29251"/>
      <c r="L29251"/>
    </row>
    <row r="29252" spans="9:12" ht="15" x14ac:dyDescent="0.25">
      <c r="I29252"/>
      <c r="J29252"/>
      <c r="K29252"/>
      <c r="L29252"/>
    </row>
    <row r="29253" spans="9:12" ht="15" x14ac:dyDescent="0.25">
      <c r="I29253"/>
      <c r="J29253"/>
      <c r="K29253"/>
      <c r="L29253"/>
    </row>
    <row r="29254" spans="9:12" ht="15" x14ac:dyDescent="0.25">
      <c r="I29254"/>
      <c r="J29254"/>
      <c r="K29254"/>
      <c r="L29254"/>
    </row>
    <row r="29255" spans="9:12" ht="15" x14ac:dyDescent="0.25">
      <c r="I29255"/>
      <c r="J29255"/>
      <c r="K29255"/>
      <c r="L29255"/>
    </row>
    <row r="29256" spans="9:12" ht="15" x14ac:dyDescent="0.25">
      <c r="I29256"/>
      <c r="J29256"/>
      <c r="K29256"/>
      <c r="L29256"/>
    </row>
    <row r="29257" spans="9:12" ht="15" x14ac:dyDescent="0.25">
      <c r="I29257"/>
      <c r="J29257"/>
      <c r="K29257"/>
      <c r="L29257"/>
    </row>
    <row r="29258" spans="9:12" ht="15" x14ac:dyDescent="0.25">
      <c r="I29258"/>
      <c r="J29258"/>
      <c r="K29258"/>
      <c r="L29258"/>
    </row>
    <row r="29259" spans="9:12" ht="15" x14ac:dyDescent="0.25">
      <c r="I29259"/>
      <c r="J29259"/>
      <c r="K29259"/>
      <c r="L29259"/>
    </row>
    <row r="29260" spans="9:12" ht="15" x14ac:dyDescent="0.25">
      <c r="I29260"/>
      <c r="J29260"/>
      <c r="K29260"/>
      <c r="L29260"/>
    </row>
    <row r="29261" spans="9:12" ht="15" x14ac:dyDescent="0.25">
      <c r="I29261"/>
      <c r="J29261"/>
      <c r="K29261"/>
      <c r="L29261"/>
    </row>
    <row r="29262" spans="9:12" ht="15" x14ac:dyDescent="0.25">
      <c r="I29262"/>
      <c r="J29262"/>
      <c r="K29262"/>
      <c r="L29262"/>
    </row>
    <row r="29263" spans="9:12" ht="15" x14ac:dyDescent="0.25">
      <c r="I29263"/>
      <c r="J29263"/>
      <c r="K29263"/>
      <c r="L29263"/>
    </row>
    <row r="29264" spans="9:12" ht="15" x14ac:dyDescent="0.25">
      <c r="I29264"/>
      <c r="J29264"/>
      <c r="K29264"/>
      <c r="L29264"/>
    </row>
    <row r="29265" spans="9:12" ht="15" x14ac:dyDescent="0.25">
      <c r="I29265"/>
      <c r="J29265"/>
      <c r="K29265"/>
      <c r="L29265"/>
    </row>
    <row r="29266" spans="9:12" ht="15" x14ac:dyDescent="0.25">
      <c r="I29266"/>
      <c r="J29266"/>
      <c r="K29266"/>
      <c r="L29266"/>
    </row>
    <row r="29267" spans="9:12" ht="15" x14ac:dyDescent="0.25">
      <c r="I29267"/>
      <c r="J29267"/>
      <c r="K29267"/>
      <c r="L29267"/>
    </row>
    <row r="29268" spans="9:12" ht="15" x14ac:dyDescent="0.25">
      <c r="I29268"/>
      <c r="J29268"/>
      <c r="K29268"/>
      <c r="L29268"/>
    </row>
    <row r="29269" spans="9:12" ht="15" x14ac:dyDescent="0.25">
      <c r="I29269"/>
      <c r="J29269"/>
      <c r="K29269"/>
      <c r="L29269"/>
    </row>
    <row r="29270" spans="9:12" ht="15" x14ac:dyDescent="0.25">
      <c r="I29270"/>
      <c r="J29270"/>
      <c r="K29270"/>
      <c r="L29270"/>
    </row>
    <row r="29271" spans="9:12" ht="15" x14ac:dyDescent="0.25">
      <c r="I29271"/>
      <c r="J29271"/>
      <c r="K29271"/>
      <c r="L29271"/>
    </row>
    <row r="29272" spans="9:12" ht="15" x14ac:dyDescent="0.25">
      <c r="I29272"/>
      <c r="J29272"/>
      <c r="K29272"/>
      <c r="L29272"/>
    </row>
    <row r="29273" spans="9:12" ht="15" x14ac:dyDescent="0.25">
      <c r="I29273"/>
      <c r="J29273"/>
      <c r="K29273"/>
      <c r="L29273"/>
    </row>
    <row r="29274" spans="9:12" ht="15" x14ac:dyDescent="0.25">
      <c r="I29274"/>
      <c r="J29274"/>
      <c r="K29274"/>
      <c r="L29274"/>
    </row>
    <row r="29275" spans="9:12" ht="15" x14ac:dyDescent="0.25">
      <c r="I29275"/>
      <c r="J29275"/>
      <c r="K29275"/>
      <c r="L29275"/>
    </row>
    <row r="29276" spans="9:12" ht="15" x14ac:dyDescent="0.25">
      <c r="I29276"/>
      <c r="J29276"/>
      <c r="K29276"/>
      <c r="L29276"/>
    </row>
    <row r="29277" spans="9:12" ht="15" x14ac:dyDescent="0.25">
      <c r="I29277"/>
      <c r="J29277"/>
      <c r="K29277"/>
      <c r="L29277"/>
    </row>
    <row r="29278" spans="9:12" ht="15" x14ac:dyDescent="0.25">
      <c r="I29278"/>
      <c r="J29278"/>
      <c r="K29278"/>
      <c r="L29278"/>
    </row>
    <row r="29279" spans="9:12" ht="15" x14ac:dyDescent="0.25">
      <c r="I29279"/>
      <c r="J29279"/>
      <c r="K29279"/>
      <c r="L29279"/>
    </row>
    <row r="29280" spans="9:12" ht="15" x14ac:dyDescent="0.25">
      <c r="I29280"/>
      <c r="J29280"/>
      <c r="K29280"/>
      <c r="L29280"/>
    </row>
    <row r="29281" spans="9:12" ht="15" x14ac:dyDescent="0.25">
      <c r="I29281"/>
      <c r="J29281"/>
      <c r="K29281"/>
      <c r="L29281"/>
    </row>
    <row r="29282" spans="9:12" ht="15" x14ac:dyDescent="0.25">
      <c r="I29282"/>
      <c r="J29282"/>
      <c r="K29282"/>
      <c r="L29282"/>
    </row>
    <row r="29283" spans="9:12" ht="15" x14ac:dyDescent="0.25">
      <c r="I29283"/>
      <c r="J29283"/>
      <c r="K29283"/>
      <c r="L29283"/>
    </row>
    <row r="29284" spans="9:12" ht="15" x14ac:dyDescent="0.25">
      <c r="I29284"/>
      <c r="J29284"/>
      <c r="K29284"/>
      <c r="L29284"/>
    </row>
    <row r="29285" spans="9:12" ht="15" x14ac:dyDescent="0.25">
      <c r="I29285"/>
      <c r="J29285"/>
      <c r="K29285"/>
      <c r="L29285"/>
    </row>
    <row r="29286" spans="9:12" ht="15" x14ac:dyDescent="0.25">
      <c r="I29286"/>
      <c r="J29286"/>
      <c r="K29286"/>
      <c r="L29286"/>
    </row>
    <row r="29287" spans="9:12" ht="15" x14ac:dyDescent="0.25">
      <c r="I29287"/>
      <c r="J29287"/>
      <c r="K29287"/>
      <c r="L29287"/>
    </row>
    <row r="29288" spans="9:12" ht="15" x14ac:dyDescent="0.25">
      <c r="I29288"/>
      <c r="J29288"/>
      <c r="K29288"/>
      <c r="L29288"/>
    </row>
    <row r="29289" spans="9:12" ht="15" x14ac:dyDescent="0.25">
      <c r="I29289"/>
      <c r="J29289"/>
      <c r="K29289"/>
      <c r="L29289"/>
    </row>
    <row r="29290" spans="9:12" ht="15" x14ac:dyDescent="0.25">
      <c r="I29290"/>
      <c r="J29290"/>
      <c r="K29290"/>
      <c r="L29290"/>
    </row>
    <row r="29291" spans="9:12" ht="15" x14ac:dyDescent="0.25">
      <c r="I29291"/>
      <c r="J29291"/>
      <c r="K29291"/>
      <c r="L29291"/>
    </row>
    <row r="29292" spans="9:12" ht="15" x14ac:dyDescent="0.25">
      <c r="I29292"/>
      <c r="J29292"/>
      <c r="K29292"/>
      <c r="L29292"/>
    </row>
    <row r="29293" spans="9:12" ht="15" x14ac:dyDescent="0.25">
      <c r="I29293"/>
      <c r="J29293"/>
      <c r="K29293"/>
      <c r="L29293"/>
    </row>
    <row r="29294" spans="9:12" ht="15" x14ac:dyDescent="0.25">
      <c r="I29294"/>
      <c r="J29294"/>
      <c r="K29294"/>
      <c r="L29294"/>
    </row>
    <row r="29295" spans="9:12" ht="15" x14ac:dyDescent="0.25">
      <c r="I29295"/>
      <c r="J29295"/>
      <c r="K29295"/>
      <c r="L29295"/>
    </row>
    <row r="29296" spans="9:12" ht="15" x14ac:dyDescent="0.25">
      <c r="I29296"/>
      <c r="J29296"/>
      <c r="K29296"/>
      <c r="L29296"/>
    </row>
    <row r="29297" spans="9:12" ht="15" x14ac:dyDescent="0.25">
      <c r="I29297"/>
      <c r="J29297"/>
      <c r="K29297"/>
      <c r="L29297"/>
    </row>
    <row r="29298" spans="9:12" ht="15" x14ac:dyDescent="0.25">
      <c r="I29298"/>
      <c r="J29298"/>
      <c r="K29298"/>
      <c r="L29298"/>
    </row>
    <row r="29299" spans="9:12" ht="15" x14ac:dyDescent="0.25">
      <c r="I29299"/>
      <c r="J29299"/>
      <c r="K29299"/>
      <c r="L29299"/>
    </row>
    <row r="29300" spans="9:12" ht="15" x14ac:dyDescent="0.25">
      <c r="I29300"/>
      <c r="J29300"/>
      <c r="K29300"/>
      <c r="L29300"/>
    </row>
    <row r="29301" spans="9:12" ht="15" x14ac:dyDescent="0.25">
      <c r="I29301"/>
      <c r="J29301"/>
      <c r="K29301"/>
      <c r="L29301"/>
    </row>
    <row r="29302" spans="9:12" ht="15" x14ac:dyDescent="0.25">
      <c r="I29302"/>
      <c r="J29302"/>
      <c r="K29302"/>
      <c r="L29302"/>
    </row>
    <row r="29303" spans="9:12" ht="15" x14ac:dyDescent="0.25">
      <c r="I29303"/>
      <c r="J29303"/>
      <c r="K29303"/>
      <c r="L29303"/>
    </row>
    <row r="29304" spans="9:12" ht="15" x14ac:dyDescent="0.25">
      <c r="I29304"/>
      <c r="J29304"/>
      <c r="K29304"/>
      <c r="L29304"/>
    </row>
    <row r="29305" spans="9:12" ht="15" x14ac:dyDescent="0.25">
      <c r="I29305"/>
      <c r="J29305"/>
      <c r="K29305"/>
      <c r="L29305"/>
    </row>
    <row r="29306" spans="9:12" ht="15" x14ac:dyDescent="0.25">
      <c r="I29306"/>
      <c r="J29306"/>
      <c r="K29306"/>
      <c r="L29306"/>
    </row>
    <row r="29307" spans="9:12" ht="15" x14ac:dyDescent="0.25">
      <c r="I29307"/>
      <c r="J29307"/>
      <c r="K29307"/>
      <c r="L29307"/>
    </row>
    <row r="29308" spans="9:12" ht="15" x14ac:dyDescent="0.25">
      <c r="I29308"/>
      <c r="J29308"/>
      <c r="K29308"/>
      <c r="L29308"/>
    </row>
    <row r="29309" spans="9:12" ht="15" x14ac:dyDescent="0.25">
      <c r="I29309"/>
      <c r="J29309"/>
      <c r="K29309"/>
      <c r="L29309"/>
    </row>
    <row r="29310" spans="9:12" ht="15" x14ac:dyDescent="0.25">
      <c r="I29310"/>
      <c r="J29310"/>
      <c r="K29310"/>
      <c r="L29310"/>
    </row>
    <row r="29311" spans="9:12" ht="15" x14ac:dyDescent="0.25">
      <c r="I29311"/>
      <c r="J29311"/>
      <c r="K29311"/>
      <c r="L29311"/>
    </row>
    <row r="29312" spans="9:12" ht="15" x14ac:dyDescent="0.25">
      <c r="I29312"/>
      <c r="J29312"/>
      <c r="K29312"/>
      <c r="L29312"/>
    </row>
    <row r="29313" spans="9:12" ht="15" x14ac:dyDescent="0.25">
      <c r="I29313"/>
      <c r="J29313"/>
      <c r="K29313"/>
      <c r="L29313"/>
    </row>
    <row r="29314" spans="9:12" ht="15" x14ac:dyDescent="0.25">
      <c r="I29314"/>
      <c r="J29314"/>
      <c r="K29314"/>
      <c r="L29314"/>
    </row>
    <row r="29315" spans="9:12" ht="15" x14ac:dyDescent="0.25">
      <c r="I29315"/>
      <c r="J29315"/>
      <c r="K29315"/>
      <c r="L29315"/>
    </row>
    <row r="29316" spans="9:12" ht="15" x14ac:dyDescent="0.25">
      <c r="I29316"/>
      <c r="J29316"/>
      <c r="K29316"/>
      <c r="L29316"/>
    </row>
    <row r="29317" spans="9:12" ht="15" x14ac:dyDescent="0.25">
      <c r="I29317"/>
      <c r="J29317"/>
      <c r="K29317"/>
      <c r="L29317"/>
    </row>
    <row r="29318" spans="9:12" ht="15" x14ac:dyDescent="0.25">
      <c r="I29318"/>
      <c r="J29318"/>
      <c r="K29318"/>
      <c r="L29318"/>
    </row>
    <row r="29319" spans="9:12" ht="15" x14ac:dyDescent="0.25">
      <c r="I29319"/>
      <c r="J29319"/>
      <c r="K29319"/>
      <c r="L29319"/>
    </row>
    <row r="29320" spans="9:12" ht="15" x14ac:dyDescent="0.25">
      <c r="I29320"/>
      <c r="J29320"/>
      <c r="K29320"/>
      <c r="L29320"/>
    </row>
    <row r="29321" spans="9:12" ht="15" x14ac:dyDescent="0.25">
      <c r="I29321"/>
      <c r="J29321"/>
      <c r="K29321"/>
      <c r="L29321"/>
    </row>
    <row r="29322" spans="9:12" ht="15" x14ac:dyDescent="0.25">
      <c r="I29322"/>
      <c r="J29322"/>
      <c r="K29322"/>
      <c r="L29322"/>
    </row>
    <row r="29323" spans="9:12" ht="15" x14ac:dyDescent="0.25">
      <c r="I29323"/>
      <c r="J29323"/>
      <c r="K29323"/>
      <c r="L29323"/>
    </row>
    <row r="29324" spans="9:12" ht="15" x14ac:dyDescent="0.25">
      <c r="I29324"/>
      <c r="J29324"/>
      <c r="K29324"/>
      <c r="L29324"/>
    </row>
    <row r="29325" spans="9:12" ht="15" x14ac:dyDescent="0.25">
      <c r="I29325"/>
      <c r="J29325"/>
      <c r="K29325"/>
      <c r="L29325"/>
    </row>
    <row r="29326" spans="9:12" ht="15" x14ac:dyDescent="0.25">
      <c r="I29326"/>
      <c r="J29326"/>
      <c r="K29326"/>
      <c r="L29326"/>
    </row>
    <row r="29327" spans="9:12" ht="15" x14ac:dyDescent="0.25">
      <c r="I29327"/>
      <c r="J29327"/>
      <c r="K29327"/>
      <c r="L29327"/>
    </row>
    <row r="29328" spans="9:12" ht="15" x14ac:dyDescent="0.25">
      <c r="I29328"/>
      <c r="J29328"/>
      <c r="K29328"/>
      <c r="L29328"/>
    </row>
    <row r="29329" spans="9:12" ht="15" x14ac:dyDescent="0.25">
      <c r="I29329"/>
      <c r="J29329"/>
      <c r="K29329"/>
      <c r="L29329"/>
    </row>
    <row r="29330" spans="9:12" ht="15" x14ac:dyDescent="0.25">
      <c r="I29330"/>
      <c r="J29330"/>
      <c r="K29330"/>
      <c r="L29330"/>
    </row>
    <row r="29331" spans="9:12" ht="15" x14ac:dyDescent="0.25">
      <c r="I29331"/>
      <c r="J29331"/>
      <c r="K29331"/>
      <c r="L29331"/>
    </row>
    <row r="29332" spans="9:12" ht="15" x14ac:dyDescent="0.25">
      <c r="I29332"/>
      <c r="J29332"/>
      <c r="K29332"/>
      <c r="L29332"/>
    </row>
    <row r="29333" spans="9:12" ht="15" x14ac:dyDescent="0.25">
      <c r="I29333"/>
      <c r="J29333"/>
      <c r="K29333"/>
      <c r="L29333"/>
    </row>
    <row r="29334" spans="9:12" ht="15" x14ac:dyDescent="0.25">
      <c r="I29334"/>
      <c r="J29334"/>
      <c r="K29334"/>
      <c r="L29334"/>
    </row>
    <row r="29335" spans="9:12" ht="15" x14ac:dyDescent="0.25">
      <c r="I29335"/>
      <c r="J29335"/>
      <c r="K29335"/>
      <c r="L29335"/>
    </row>
    <row r="29336" spans="9:12" ht="15" x14ac:dyDescent="0.25">
      <c r="I29336"/>
      <c r="J29336"/>
      <c r="K29336"/>
      <c r="L29336"/>
    </row>
    <row r="29337" spans="9:12" ht="15" x14ac:dyDescent="0.25">
      <c r="I29337"/>
      <c r="J29337"/>
      <c r="K29337"/>
      <c r="L29337"/>
    </row>
    <row r="29338" spans="9:12" ht="15" x14ac:dyDescent="0.25">
      <c r="I29338"/>
      <c r="J29338"/>
      <c r="K29338"/>
      <c r="L29338"/>
    </row>
    <row r="29339" spans="9:12" ht="15" x14ac:dyDescent="0.25">
      <c r="I29339"/>
      <c r="J29339"/>
      <c r="K29339"/>
      <c r="L29339"/>
    </row>
    <row r="29340" spans="9:12" ht="15" x14ac:dyDescent="0.25">
      <c r="I29340"/>
      <c r="J29340"/>
      <c r="K29340"/>
      <c r="L29340"/>
    </row>
    <row r="29341" spans="9:12" ht="15" x14ac:dyDescent="0.25">
      <c r="I29341"/>
      <c r="J29341"/>
      <c r="K29341"/>
      <c r="L29341"/>
    </row>
    <row r="29342" spans="9:12" ht="15" x14ac:dyDescent="0.25">
      <c r="I29342"/>
      <c r="J29342"/>
      <c r="K29342"/>
      <c r="L29342"/>
    </row>
    <row r="29343" spans="9:12" ht="15" x14ac:dyDescent="0.25">
      <c r="I29343"/>
      <c r="J29343"/>
      <c r="K29343"/>
      <c r="L29343"/>
    </row>
    <row r="29344" spans="9:12" ht="15" x14ac:dyDescent="0.25">
      <c r="I29344"/>
      <c r="J29344"/>
      <c r="K29344"/>
      <c r="L29344"/>
    </row>
    <row r="29345" spans="9:12" ht="15" x14ac:dyDescent="0.25">
      <c r="I29345"/>
      <c r="J29345"/>
      <c r="K29345"/>
      <c r="L29345"/>
    </row>
    <row r="29346" spans="9:12" ht="15" x14ac:dyDescent="0.25">
      <c r="I29346"/>
      <c r="J29346"/>
      <c r="K29346"/>
      <c r="L29346"/>
    </row>
    <row r="29347" spans="9:12" ht="15" x14ac:dyDescent="0.25">
      <c r="I29347"/>
      <c r="J29347"/>
      <c r="K29347"/>
      <c r="L29347"/>
    </row>
    <row r="29348" spans="9:12" ht="15" x14ac:dyDescent="0.25">
      <c r="I29348"/>
      <c r="J29348"/>
      <c r="K29348"/>
      <c r="L29348"/>
    </row>
    <row r="29349" spans="9:12" ht="15" x14ac:dyDescent="0.25">
      <c r="I29349"/>
      <c r="J29349"/>
      <c r="K29349"/>
      <c r="L29349"/>
    </row>
    <row r="29350" spans="9:12" ht="15" x14ac:dyDescent="0.25">
      <c r="I29350"/>
      <c r="J29350"/>
      <c r="K29350"/>
      <c r="L29350"/>
    </row>
    <row r="29351" spans="9:12" ht="15" x14ac:dyDescent="0.25">
      <c r="I29351"/>
      <c r="J29351"/>
      <c r="K29351"/>
      <c r="L29351"/>
    </row>
    <row r="29352" spans="9:12" ht="15" x14ac:dyDescent="0.25">
      <c r="I29352"/>
      <c r="J29352"/>
      <c r="K29352"/>
      <c r="L29352"/>
    </row>
    <row r="29353" spans="9:12" ht="15" x14ac:dyDescent="0.25">
      <c r="I29353"/>
      <c r="J29353"/>
      <c r="K29353"/>
      <c r="L29353"/>
    </row>
    <row r="29354" spans="9:12" ht="15" x14ac:dyDescent="0.25">
      <c r="I29354"/>
      <c r="J29354"/>
      <c r="K29354"/>
      <c r="L29354"/>
    </row>
    <row r="29355" spans="9:12" ht="15" x14ac:dyDescent="0.25">
      <c r="I29355"/>
      <c r="J29355"/>
      <c r="K29355"/>
      <c r="L29355"/>
    </row>
    <row r="29356" spans="9:12" ht="15" x14ac:dyDescent="0.25">
      <c r="I29356"/>
      <c r="J29356"/>
      <c r="K29356"/>
      <c r="L29356"/>
    </row>
    <row r="29357" spans="9:12" ht="15" x14ac:dyDescent="0.25">
      <c r="I29357"/>
      <c r="J29357"/>
      <c r="K29357"/>
      <c r="L29357"/>
    </row>
    <row r="29358" spans="9:12" ht="15" x14ac:dyDescent="0.25">
      <c r="I29358"/>
      <c r="J29358"/>
      <c r="K29358"/>
      <c r="L29358"/>
    </row>
    <row r="29359" spans="9:12" ht="15" x14ac:dyDescent="0.25">
      <c r="I29359"/>
      <c r="J29359"/>
      <c r="K29359"/>
      <c r="L29359"/>
    </row>
    <row r="29360" spans="9:12" ht="15" x14ac:dyDescent="0.25">
      <c r="I29360"/>
      <c r="J29360"/>
      <c r="K29360"/>
      <c r="L29360"/>
    </row>
    <row r="29361" spans="9:12" ht="15" x14ac:dyDescent="0.25">
      <c r="I29361"/>
      <c r="J29361"/>
      <c r="K29361"/>
      <c r="L29361"/>
    </row>
    <row r="29362" spans="9:12" ht="15" x14ac:dyDescent="0.25">
      <c r="I29362"/>
      <c r="J29362"/>
      <c r="K29362"/>
      <c r="L29362"/>
    </row>
    <row r="29363" spans="9:12" ht="15" x14ac:dyDescent="0.25">
      <c r="I29363"/>
      <c r="J29363"/>
      <c r="K29363"/>
      <c r="L29363"/>
    </row>
    <row r="29364" spans="9:12" ht="15" x14ac:dyDescent="0.25">
      <c r="I29364"/>
      <c r="J29364"/>
      <c r="K29364"/>
      <c r="L29364"/>
    </row>
    <row r="29365" spans="9:12" ht="15" x14ac:dyDescent="0.25">
      <c r="I29365"/>
      <c r="J29365"/>
      <c r="K29365"/>
      <c r="L29365"/>
    </row>
    <row r="29366" spans="9:12" ht="15" x14ac:dyDescent="0.25">
      <c r="I29366"/>
      <c r="J29366"/>
      <c r="K29366"/>
      <c r="L29366"/>
    </row>
    <row r="29367" spans="9:12" ht="15" x14ac:dyDescent="0.25">
      <c r="I29367"/>
      <c r="J29367"/>
      <c r="K29367"/>
      <c r="L29367"/>
    </row>
    <row r="29368" spans="9:12" ht="15" x14ac:dyDescent="0.25">
      <c r="I29368"/>
      <c r="J29368"/>
      <c r="K29368"/>
      <c r="L29368"/>
    </row>
    <row r="29369" spans="9:12" ht="15" x14ac:dyDescent="0.25">
      <c r="I29369"/>
      <c r="J29369"/>
      <c r="K29369"/>
      <c r="L29369"/>
    </row>
    <row r="29370" spans="9:12" ht="15" x14ac:dyDescent="0.25">
      <c r="I29370"/>
      <c r="J29370"/>
      <c r="K29370"/>
      <c r="L29370"/>
    </row>
    <row r="29371" spans="9:12" ht="15" x14ac:dyDescent="0.25">
      <c r="I29371"/>
      <c r="J29371"/>
      <c r="K29371"/>
      <c r="L29371"/>
    </row>
    <row r="29372" spans="9:12" ht="15" x14ac:dyDescent="0.25">
      <c r="I29372"/>
      <c r="J29372"/>
      <c r="K29372"/>
      <c r="L29372"/>
    </row>
    <row r="29373" spans="9:12" ht="15" x14ac:dyDescent="0.25">
      <c r="I29373"/>
      <c r="J29373"/>
      <c r="K29373"/>
      <c r="L29373"/>
    </row>
    <row r="29374" spans="9:12" ht="15" x14ac:dyDescent="0.25">
      <c r="I29374"/>
      <c r="J29374"/>
      <c r="K29374"/>
      <c r="L29374"/>
    </row>
    <row r="29375" spans="9:12" ht="15" x14ac:dyDescent="0.25">
      <c r="I29375"/>
      <c r="J29375"/>
      <c r="K29375"/>
      <c r="L29375"/>
    </row>
    <row r="29376" spans="9:12" ht="15" x14ac:dyDescent="0.25">
      <c r="I29376"/>
      <c r="J29376"/>
      <c r="K29376"/>
      <c r="L29376"/>
    </row>
    <row r="29377" spans="9:12" ht="15" x14ac:dyDescent="0.25">
      <c r="I29377"/>
      <c r="J29377"/>
      <c r="K29377"/>
      <c r="L29377"/>
    </row>
    <row r="29378" spans="9:12" ht="15" x14ac:dyDescent="0.25">
      <c r="I29378"/>
      <c r="J29378"/>
      <c r="K29378"/>
      <c r="L29378"/>
    </row>
    <row r="29379" spans="9:12" ht="15" x14ac:dyDescent="0.25">
      <c r="I29379"/>
      <c r="J29379"/>
      <c r="K29379"/>
      <c r="L29379"/>
    </row>
    <row r="29380" spans="9:12" ht="15" x14ac:dyDescent="0.25">
      <c r="I29380"/>
      <c r="J29380"/>
      <c r="K29380"/>
      <c r="L29380"/>
    </row>
    <row r="29381" spans="9:12" ht="15" x14ac:dyDescent="0.25">
      <c r="I29381"/>
      <c r="J29381"/>
      <c r="K29381"/>
      <c r="L29381"/>
    </row>
    <row r="29382" spans="9:12" ht="15" x14ac:dyDescent="0.25">
      <c r="I29382"/>
      <c r="J29382"/>
      <c r="K29382"/>
      <c r="L29382"/>
    </row>
    <row r="29383" spans="9:12" ht="15" x14ac:dyDescent="0.25">
      <c r="I29383"/>
      <c r="J29383"/>
      <c r="K29383"/>
      <c r="L29383"/>
    </row>
    <row r="29384" spans="9:12" ht="15" x14ac:dyDescent="0.25">
      <c r="I29384"/>
      <c r="J29384"/>
      <c r="K29384"/>
      <c r="L29384"/>
    </row>
    <row r="29385" spans="9:12" ht="15" x14ac:dyDescent="0.25">
      <c r="I29385"/>
      <c r="J29385"/>
      <c r="K29385"/>
      <c r="L29385"/>
    </row>
    <row r="29386" spans="9:12" ht="15" x14ac:dyDescent="0.25">
      <c r="I29386"/>
      <c r="J29386"/>
      <c r="K29386"/>
      <c r="L29386"/>
    </row>
    <row r="29387" spans="9:12" ht="15" x14ac:dyDescent="0.25">
      <c r="I29387"/>
      <c r="J29387"/>
      <c r="K29387"/>
      <c r="L29387"/>
    </row>
    <row r="29388" spans="9:12" ht="15" x14ac:dyDescent="0.25">
      <c r="I29388"/>
      <c r="J29388"/>
      <c r="K29388"/>
      <c r="L29388"/>
    </row>
    <row r="29389" spans="9:12" ht="15" x14ac:dyDescent="0.25">
      <c r="I29389"/>
      <c r="J29389"/>
      <c r="K29389"/>
      <c r="L29389"/>
    </row>
    <row r="29390" spans="9:12" ht="15" x14ac:dyDescent="0.25">
      <c r="I29390"/>
      <c r="J29390"/>
      <c r="K29390"/>
      <c r="L29390"/>
    </row>
    <row r="29391" spans="9:12" ht="15" x14ac:dyDescent="0.25">
      <c r="I29391"/>
      <c r="J29391"/>
      <c r="K29391"/>
      <c r="L29391"/>
    </row>
    <row r="29392" spans="9:12" ht="15" x14ac:dyDescent="0.25">
      <c r="I29392"/>
      <c r="J29392"/>
      <c r="K29392"/>
      <c r="L29392"/>
    </row>
    <row r="29393" spans="9:12" ht="15" x14ac:dyDescent="0.25">
      <c r="I29393"/>
      <c r="J29393"/>
      <c r="K29393"/>
      <c r="L29393"/>
    </row>
    <row r="29394" spans="9:12" ht="15" x14ac:dyDescent="0.25">
      <c r="I29394"/>
      <c r="J29394"/>
      <c r="K29394"/>
      <c r="L29394"/>
    </row>
    <row r="29395" spans="9:12" ht="15" x14ac:dyDescent="0.25">
      <c r="I29395"/>
      <c r="J29395"/>
      <c r="K29395"/>
      <c r="L29395"/>
    </row>
    <row r="29396" spans="9:12" ht="15" x14ac:dyDescent="0.25">
      <c r="I29396"/>
      <c r="J29396"/>
      <c r="K29396"/>
      <c r="L29396"/>
    </row>
    <row r="29397" spans="9:12" ht="15" x14ac:dyDescent="0.25">
      <c r="I29397"/>
      <c r="J29397"/>
      <c r="K29397"/>
      <c r="L29397"/>
    </row>
    <row r="29398" spans="9:12" ht="15" x14ac:dyDescent="0.25">
      <c r="I29398"/>
      <c r="J29398"/>
      <c r="K29398"/>
      <c r="L29398"/>
    </row>
    <row r="29399" spans="9:12" ht="15" x14ac:dyDescent="0.25">
      <c r="I29399"/>
      <c r="J29399"/>
      <c r="K29399"/>
      <c r="L29399"/>
    </row>
    <row r="29400" spans="9:12" ht="15" x14ac:dyDescent="0.25">
      <c r="I29400"/>
      <c r="J29400"/>
      <c r="K29400"/>
      <c r="L29400"/>
    </row>
    <row r="29401" spans="9:12" ht="15" x14ac:dyDescent="0.25">
      <c r="I29401"/>
      <c r="J29401"/>
      <c r="K29401"/>
      <c r="L29401"/>
    </row>
    <row r="29402" spans="9:12" ht="15" x14ac:dyDescent="0.25">
      <c r="I29402"/>
      <c r="J29402"/>
      <c r="K29402"/>
      <c r="L29402"/>
    </row>
    <row r="29403" spans="9:12" ht="15" x14ac:dyDescent="0.25">
      <c r="I29403"/>
      <c r="J29403"/>
      <c r="K29403"/>
      <c r="L29403"/>
    </row>
    <row r="29404" spans="9:12" ht="15" x14ac:dyDescent="0.25">
      <c r="I29404"/>
      <c r="J29404"/>
      <c r="K29404"/>
      <c r="L29404"/>
    </row>
    <row r="29405" spans="9:12" ht="15" x14ac:dyDescent="0.25">
      <c r="I29405"/>
      <c r="J29405"/>
      <c r="K29405"/>
      <c r="L29405"/>
    </row>
    <row r="29406" spans="9:12" ht="15" x14ac:dyDescent="0.25">
      <c r="I29406"/>
      <c r="J29406"/>
      <c r="K29406"/>
      <c r="L29406"/>
    </row>
    <row r="29407" spans="9:12" ht="15" x14ac:dyDescent="0.25">
      <c r="I29407"/>
      <c r="J29407"/>
      <c r="K29407"/>
      <c r="L29407"/>
    </row>
    <row r="29408" spans="9:12" ht="15" x14ac:dyDescent="0.25">
      <c r="I29408"/>
      <c r="J29408"/>
      <c r="K29408"/>
      <c r="L29408"/>
    </row>
    <row r="29409" spans="9:12" ht="15" x14ac:dyDescent="0.25">
      <c r="I29409"/>
      <c r="J29409"/>
      <c r="K29409"/>
      <c r="L29409"/>
    </row>
    <row r="29410" spans="9:12" ht="15" x14ac:dyDescent="0.25">
      <c r="I29410"/>
      <c r="J29410"/>
      <c r="K29410"/>
      <c r="L29410"/>
    </row>
    <row r="29411" spans="9:12" ht="15" x14ac:dyDescent="0.25">
      <c r="I29411"/>
      <c r="J29411"/>
      <c r="K29411"/>
      <c r="L29411"/>
    </row>
    <row r="29412" spans="9:12" ht="15" x14ac:dyDescent="0.25">
      <c r="I29412"/>
      <c r="J29412"/>
      <c r="K29412"/>
      <c r="L29412"/>
    </row>
    <row r="29413" spans="9:12" ht="15" x14ac:dyDescent="0.25">
      <c r="I29413"/>
      <c r="J29413"/>
      <c r="K29413"/>
      <c r="L29413"/>
    </row>
    <row r="29414" spans="9:12" ht="15" x14ac:dyDescent="0.25">
      <c r="I29414"/>
      <c r="J29414"/>
      <c r="K29414"/>
      <c r="L29414"/>
    </row>
    <row r="29415" spans="9:12" ht="15" x14ac:dyDescent="0.25">
      <c r="I29415"/>
      <c r="J29415"/>
      <c r="K29415"/>
      <c r="L29415"/>
    </row>
    <row r="29416" spans="9:12" ht="15" x14ac:dyDescent="0.25">
      <c r="I29416"/>
      <c r="J29416"/>
      <c r="K29416"/>
      <c r="L29416"/>
    </row>
    <row r="29417" spans="9:12" ht="15" x14ac:dyDescent="0.25">
      <c r="I29417"/>
      <c r="J29417"/>
      <c r="K29417"/>
      <c r="L29417"/>
    </row>
    <row r="29418" spans="9:12" ht="15" x14ac:dyDescent="0.25">
      <c r="I29418"/>
      <c r="J29418"/>
      <c r="K29418"/>
      <c r="L29418"/>
    </row>
    <row r="29419" spans="9:12" ht="15" x14ac:dyDescent="0.25">
      <c r="I29419"/>
      <c r="J29419"/>
      <c r="K29419"/>
      <c r="L29419"/>
    </row>
    <row r="29420" spans="9:12" ht="15" x14ac:dyDescent="0.25">
      <c r="I29420"/>
      <c r="J29420"/>
      <c r="K29420"/>
      <c r="L29420"/>
    </row>
    <row r="29421" spans="9:12" ht="15" x14ac:dyDescent="0.25">
      <c r="I29421"/>
      <c r="J29421"/>
      <c r="K29421"/>
      <c r="L29421"/>
    </row>
    <row r="29422" spans="9:12" ht="15" x14ac:dyDescent="0.25">
      <c r="I29422"/>
      <c r="J29422"/>
      <c r="K29422"/>
      <c r="L29422"/>
    </row>
    <row r="29423" spans="9:12" ht="15" x14ac:dyDescent="0.25">
      <c r="I29423"/>
      <c r="J29423"/>
      <c r="K29423"/>
      <c r="L29423"/>
    </row>
    <row r="29424" spans="9:12" ht="15" x14ac:dyDescent="0.25">
      <c r="I29424"/>
      <c r="J29424"/>
      <c r="K29424"/>
      <c r="L29424"/>
    </row>
    <row r="29425" spans="9:12" ht="15" x14ac:dyDescent="0.25">
      <c r="I29425"/>
      <c r="J29425"/>
      <c r="K29425"/>
      <c r="L29425"/>
    </row>
    <row r="29426" spans="9:12" ht="15" x14ac:dyDescent="0.25">
      <c r="I29426"/>
      <c r="J29426"/>
      <c r="K29426"/>
      <c r="L29426"/>
    </row>
    <row r="29427" spans="9:12" ht="15" x14ac:dyDescent="0.25">
      <c r="I29427"/>
      <c r="J29427"/>
      <c r="K29427"/>
      <c r="L29427"/>
    </row>
    <row r="29428" spans="9:12" ht="15" x14ac:dyDescent="0.25">
      <c r="I29428"/>
      <c r="J29428"/>
      <c r="K29428"/>
      <c r="L29428"/>
    </row>
    <row r="29429" spans="9:12" ht="15" x14ac:dyDescent="0.25">
      <c r="I29429"/>
      <c r="J29429"/>
      <c r="K29429"/>
      <c r="L29429"/>
    </row>
    <row r="29430" spans="9:12" ht="15" x14ac:dyDescent="0.25">
      <c r="I29430"/>
      <c r="J29430"/>
      <c r="K29430"/>
      <c r="L29430"/>
    </row>
    <row r="29431" spans="9:12" ht="15" x14ac:dyDescent="0.25">
      <c r="I29431"/>
      <c r="J29431"/>
      <c r="K29431"/>
      <c r="L29431"/>
    </row>
    <row r="29432" spans="9:12" ht="15" x14ac:dyDescent="0.25">
      <c r="I29432"/>
      <c r="J29432"/>
      <c r="K29432"/>
      <c r="L29432"/>
    </row>
    <row r="29433" spans="9:12" ht="15" x14ac:dyDescent="0.25">
      <c r="I29433"/>
      <c r="J29433"/>
      <c r="K29433"/>
      <c r="L29433"/>
    </row>
    <row r="29434" spans="9:12" ht="15" x14ac:dyDescent="0.25">
      <c r="I29434"/>
      <c r="J29434"/>
      <c r="K29434"/>
      <c r="L29434"/>
    </row>
    <row r="29435" spans="9:12" ht="15" x14ac:dyDescent="0.25">
      <c r="I29435"/>
      <c r="J29435"/>
      <c r="K29435"/>
      <c r="L29435"/>
    </row>
    <row r="29436" spans="9:12" ht="15" x14ac:dyDescent="0.25">
      <c r="I29436"/>
      <c r="J29436"/>
      <c r="K29436"/>
      <c r="L29436"/>
    </row>
    <row r="29437" spans="9:12" ht="15" x14ac:dyDescent="0.25">
      <c r="I29437"/>
      <c r="J29437"/>
      <c r="K29437"/>
      <c r="L29437"/>
    </row>
    <row r="29438" spans="9:12" ht="15" x14ac:dyDescent="0.25">
      <c r="I29438"/>
      <c r="J29438"/>
      <c r="K29438"/>
      <c r="L29438"/>
    </row>
    <row r="29439" spans="9:12" ht="15" x14ac:dyDescent="0.25">
      <c r="I29439"/>
      <c r="J29439"/>
      <c r="K29439"/>
      <c r="L29439"/>
    </row>
    <row r="29440" spans="9:12" ht="15" x14ac:dyDescent="0.25">
      <c r="I29440"/>
      <c r="J29440"/>
      <c r="K29440"/>
      <c r="L29440"/>
    </row>
    <row r="29441" spans="9:12" ht="15" x14ac:dyDescent="0.25">
      <c r="I29441"/>
      <c r="J29441"/>
      <c r="K29441"/>
      <c r="L29441"/>
    </row>
    <row r="29442" spans="9:12" ht="15" x14ac:dyDescent="0.25">
      <c r="I29442"/>
      <c r="J29442"/>
      <c r="K29442"/>
      <c r="L29442"/>
    </row>
    <row r="29443" spans="9:12" ht="15" x14ac:dyDescent="0.25">
      <c r="I29443"/>
      <c r="J29443"/>
      <c r="K29443"/>
      <c r="L29443"/>
    </row>
    <row r="29444" spans="9:12" ht="15" x14ac:dyDescent="0.25">
      <c r="I29444"/>
      <c r="J29444"/>
      <c r="K29444"/>
      <c r="L29444"/>
    </row>
    <row r="29445" spans="9:12" ht="15" x14ac:dyDescent="0.25">
      <c r="I29445"/>
      <c r="J29445"/>
      <c r="K29445"/>
      <c r="L29445"/>
    </row>
    <row r="29446" spans="9:12" ht="15" x14ac:dyDescent="0.25">
      <c r="I29446"/>
      <c r="J29446"/>
      <c r="K29446"/>
      <c r="L29446"/>
    </row>
    <row r="29447" spans="9:12" ht="15" x14ac:dyDescent="0.25">
      <c r="I29447"/>
      <c r="J29447"/>
      <c r="K29447"/>
      <c r="L29447"/>
    </row>
    <row r="29448" spans="9:12" ht="15" x14ac:dyDescent="0.25">
      <c r="I29448"/>
      <c r="J29448"/>
      <c r="K29448"/>
      <c r="L29448"/>
    </row>
    <row r="29449" spans="9:12" ht="15" x14ac:dyDescent="0.25">
      <c r="I29449"/>
      <c r="J29449"/>
      <c r="K29449"/>
      <c r="L29449"/>
    </row>
    <row r="29450" spans="9:12" ht="15" x14ac:dyDescent="0.25">
      <c r="I29450"/>
      <c r="J29450"/>
      <c r="K29450"/>
      <c r="L29450"/>
    </row>
    <row r="29451" spans="9:12" ht="15" x14ac:dyDescent="0.25">
      <c r="I29451"/>
      <c r="J29451"/>
      <c r="K29451"/>
      <c r="L29451"/>
    </row>
    <row r="29452" spans="9:12" ht="15" x14ac:dyDescent="0.25">
      <c r="I29452"/>
      <c r="J29452"/>
      <c r="K29452"/>
      <c r="L29452"/>
    </row>
    <row r="29453" spans="9:12" ht="15" x14ac:dyDescent="0.25">
      <c r="I29453"/>
      <c r="J29453"/>
      <c r="K29453"/>
      <c r="L29453"/>
    </row>
    <row r="29454" spans="9:12" ht="15" x14ac:dyDescent="0.25">
      <c r="I29454"/>
      <c r="J29454"/>
      <c r="K29454"/>
      <c r="L29454"/>
    </row>
    <row r="29455" spans="9:12" ht="15" x14ac:dyDescent="0.25">
      <c r="I29455"/>
      <c r="J29455"/>
      <c r="K29455"/>
      <c r="L29455"/>
    </row>
    <row r="29456" spans="9:12" ht="15" x14ac:dyDescent="0.25">
      <c r="I29456"/>
      <c r="J29456"/>
      <c r="K29456"/>
      <c r="L29456"/>
    </row>
    <row r="29457" spans="9:12" ht="15" x14ac:dyDescent="0.25">
      <c r="I29457"/>
      <c r="J29457"/>
      <c r="K29457"/>
      <c r="L29457"/>
    </row>
    <row r="29458" spans="9:12" ht="15" x14ac:dyDescent="0.25">
      <c r="I29458"/>
      <c r="J29458"/>
      <c r="K29458"/>
      <c r="L29458"/>
    </row>
    <row r="29459" spans="9:12" ht="15" x14ac:dyDescent="0.25">
      <c r="I29459"/>
      <c r="J29459"/>
      <c r="K29459"/>
      <c r="L29459"/>
    </row>
    <row r="29460" spans="9:12" ht="15" x14ac:dyDescent="0.25">
      <c r="I29460"/>
      <c r="J29460"/>
      <c r="K29460"/>
      <c r="L29460"/>
    </row>
    <row r="29461" spans="9:12" ht="15" x14ac:dyDescent="0.25">
      <c r="I29461"/>
      <c r="J29461"/>
      <c r="K29461"/>
      <c r="L29461"/>
    </row>
    <row r="29462" spans="9:12" ht="15" x14ac:dyDescent="0.25">
      <c r="I29462"/>
      <c r="J29462"/>
      <c r="K29462"/>
      <c r="L29462"/>
    </row>
    <row r="29463" spans="9:12" ht="15" x14ac:dyDescent="0.25">
      <c r="I29463"/>
      <c r="J29463"/>
      <c r="K29463"/>
      <c r="L29463"/>
    </row>
    <row r="29464" spans="9:12" ht="15" x14ac:dyDescent="0.25">
      <c r="I29464"/>
      <c r="J29464"/>
      <c r="K29464"/>
      <c r="L29464"/>
    </row>
    <row r="29465" spans="9:12" ht="15" x14ac:dyDescent="0.25">
      <c r="I29465"/>
      <c r="J29465"/>
      <c r="K29465"/>
      <c r="L29465"/>
    </row>
    <row r="29466" spans="9:12" ht="15" x14ac:dyDescent="0.25">
      <c r="I29466"/>
      <c r="J29466"/>
      <c r="K29466"/>
      <c r="L29466"/>
    </row>
    <row r="29467" spans="9:12" ht="15" x14ac:dyDescent="0.25">
      <c r="I29467"/>
      <c r="J29467"/>
      <c r="K29467"/>
      <c r="L29467"/>
    </row>
    <row r="29468" spans="9:12" ht="15" x14ac:dyDescent="0.25">
      <c r="I29468"/>
      <c r="J29468"/>
      <c r="K29468"/>
      <c r="L29468"/>
    </row>
    <row r="29469" spans="9:12" ht="15" x14ac:dyDescent="0.25">
      <c r="I29469"/>
      <c r="J29469"/>
      <c r="K29469"/>
      <c r="L29469"/>
    </row>
    <row r="29470" spans="9:12" ht="15" x14ac:dyDescent="0.25">
      <c r="I29470"/>
      <c r="J29470"/>
      <c r="K29470"/>
      <c r="L29470"/>
    </row>
    <row r="29471" spans="9:12" ht="15" x14ac:dyDescent="0.25">
      <c r="I29471"/>
      <c r="J29471"/>
      <c r="K29471"/>
      <c r="L29471"/>
    </row>
    <row r="29472" spans="9:12" ht="15" x14ac:dyDescent="0.25">
      <c r="I29472"/>
      <c r="J29472"/>
      <c r="K29472"/>
      <c r="L29472"/>
    </row>
    <row r="29473" spans="9:12" ht="15" x14ac:dyDescent="0.25">
      <c r="I29473"/>
      <c r="J29473"/>
      <c r="K29473"/>
      <c r="L29473"/>
    </row>
    <row r="29474" spans="9:12" ht="15" x14ac:dyDescent="0.25">
      <c r="I29474"/>
      <c r="J29474"/>
      <c r="K29474"/>
      <c r="L29474"/>
    </row>
    <row r="29475" spans="9:12" ht="15" x14ac:dyDescent="0.25">
      <c r="I29475"/>
      <c r="J29475"/>
      <c r="K29475"/>
      <c r="L29475"/>
    </row>
    <row r="29476" spans="9:12" ht="15" x14ac:dyDescent="0.25">
      <c r="I29476"/>
      <c r="J29476"/>
      <c r="K29476"/>
      <c r="L29476"/>
    </row>
    <row r="29477" spans="9:12" ht="15" x14ac:dyDescent="0.25">
      <c r="I29477"/>
      <c r="J29477"/>
      <c r="K29477"/>
      <c r="L29477"/>
    </row>
    <row r="29478" spans="9:12" ht="15" x14ac:dyDescent="0.25">
      <c r="I29478"/>
      <c r="J29478"/>
      <c r="K29478"/>
      <c r="L29478"/>
    </row>
    <row r="29479" spans="9:12" ht="15" x14ac:dyDescent="0.25">
      <c r="I29479"/>
      <c r="J29479"/>
      <c r="K29479"/>
      <c r="L29479"/>
    </row>
    <row r="29480" spans="9:12" ht="15" x14ac:dyDescent="0.25">
      <c r="I29480"/>
      <c r="J29480"/>
      <c r="K29480"/>
      <c r="L29480"/>
    </row>
    <row r="29481" spans="9:12" ht="15" x14ac:dyDescent="0.25">
      <c r="I29481"/>
      <c r="J29481"/>
      <c r="K29481"/>
      <c r="L29481"/>
    </row>
    <row r="29482" spans="9:12" ht="15" x14ac:dyDescent="0.25">
      <c r="I29482"/>
      <c r="J29482"/>
      <c r="K29482"/>
      <c r="L29482"/>
    </row>
    <row r="29483" spans="9:12" ht="15" x14ac:dyDescent="0.25">
      <c r="I29483"/>
      <c r="J29483"/>
      <c r="K29483"/>
      <c r="L29483"/>
    </row>
    <row r="29484" spans="9:12" ht="15" x14ac:dyDescent="0.25">
      <c r="I29484"/>
      <c r="J29484"/>
      <c r="K29484"/>
      <c r="L29484"/>
    </row>
    <row r="29485" spans="9:12" ht="15" x14ac:dyDescent="0.25">
      <c r="I29485"/>
      <c r="J29485"/>
      <c r="K29485"/>
      <c r="L29485"/>
    </row>
    <row r="29486" spans="9:12" ht="15" x14ac:dyDescent="0.25">
      <c r="I29486"/>
      <c r="J29486"/>
      <c r="K29486"/>
      <c r="L29486"/>
    </row>
    <row r="29487" spans="9:12" ht="15" x14ac:dyDescent="0.25">
      <c r="I29487"/>
      <c r="J29487"/>
      <c r="K29487"/>
      <c r="L29487"/>
    </row>
    <row r="29488" spans="9:12" ht="15" x14ac:dyDescent="0.25">
      <c r="I29488"/>
      <c r="J29488"/>
      <c r="K29488"/>
      <c r="L29488"/>
    </row>
    <row r="29489" spans="9:12" ht="15" x14ac:dyDescent="0.25">
      <c r="I29489"/>
      <c r="J29489"/>
      <c r="K29489"/>
      <c r="L29489"/>
    </row>
    <row r="29490" spans="9:12" ht="15" x14ac:dyDescent="0.25">
      <c r="I29490"/>
      <c r="J29490"/>
      <c r="K29490"/>
      <c r="L29490"/>
    </row>
    <row r="29491" spans="9:12" ht="15" x14ac:dyDescent="0.25">
      <c r="I29491"/>
      <c r="J29491"/>
      <c r="K29491"/>
      <c r="L29491"/>
    </row>
    <row r="29492" spans="9:12" ht="15" x14ac:dyDescent="0.25">
      <c r="I29492"/>
      <c r="J29492"/>
      <c r="K29492"/>
      <c r="L29492"/>
    </row>
    <row r="29493" spans="9:12" ht="15" x14ac:dyDescent="0.25">
      <c r="I29493"/>
      <c r="J29493"/>
      <c r="K29493"/>
      <c r="L29493"/>
    </row>
    <row r="29494" spans="9:12" ht="15" x14ac:dyDescent="0.25">
      <c r="I29494"/>
      <c r="J29494"/>
      <c r="K29494"/>
      <c r="L29494"/>
    </row>
    <row r="29495" spans="9:12" ht="15" x14ac:dyDescent="0.25">
      <c r="I29495"/>
      <c r="J29495"/>
      <c r="K29495"/>
      <c r="L29495"/>
    </row>
    <row r="29496" spans="9:12" ht="15" x14ac:dyDescent="0.25">
      <c r="I29496"/>
      <c r="J29496"/>
      <c r="K29496"/>
      <c r="L29496"/>
    </row>
    <row r="29497" spans="9:12" ht="15" x14ac:dyDescent="0.25">
      <c r="I29497"/>
      <c r="J29497"/>
      <c r="K29497"/>
      <c r="L29497"/>
    </row>
    <row r="29498" spans="9:12" ht="15" x14ac:dyDescent="0.25">
      <c r="I29498"/>
      <c r="J29498"/>
      <c r="K29498"/>
      <c r="L29498"/>
    </row>
    <row r="29499" spans="9:12" ht="15" x14ac:dyDescent="0.25">
      <c r="I29499"/>
      <c r="J29499"/>
      <c r="K29499"/>
      <c r="L29499"/>
    </row>
    <row r="29500" spans="9:12" ht="15" x14ac:dyDescent="0.25">
      <c r="I29500"/>
      <c r="J29500"/>
      <c r="K29500"/>
      <c r="L29500"/>
    </row>
    <row r="29501" spans="9:12" ht="15" x14ac:dyDescent="0.25">
      <c r="I29501"/>
      <c r="J29501"/>
      <c r="K29501"/>
      <c r="L29501"/>
    </row>
    <row r="29502" spans="9:12" ht="15" x14ac:dyDescent="0.25">
      <c r="I29502"/>
      <c r="J29502"/>
      <c r="K29502"/>
      <c r="L29502"/>
    </row>
    <row r="29503" spans="9:12" ht="15" x14ac:dyDescent="0.25">
      <c r="I29503"/>
      <c r="J29503"/>
      <c r="K29503"/>
      <c r="L29503"/>
    </row>
    <row r="29504" spans="9:12" ht="15" x14ac:dyDescent="0.25">
      <c r="I29504"/>
      <c r="J29504"/>
      <c r="K29504"/>
      <c r="L29504"/>
    </row>
    <row r="29505" spans="9:12" ht="15" x14ac:dyDescent="0.25">
      <c r="I29505"/>
      <c r="J29505"/>
      <c r="K29505"/>
      <c r="L29505"/>
    </row>
    <row r="29506" spans="9:12" ht="15" x14ac:dyDescent="0.25">
      <c r="I29506"/>
      <c r="J29506"/>
      <c r="K29506"/>
      <c r="L29506"/>
    </row>
    <row r="29507" spans="9:12" ht="15" x14ac:dyDescent="0.25">
      <c r="I29507"/>
      <c r="J29507"/>
      <c r="K29507"/>
      <c r="L29507"/>
    </row>
    <row r="29508" spans="9:12" ht="15" x14ac:dyDescent="0.25">
      <c r="I29508"/>
      <c r="J29508"/>
      <c r="K29508"/>
      <c r="L29508"/>
    </row>
    <row r="29509" spans="9:12" ht="15" x14ac:dyDescent="0.25">
      <c r="I29509"/>
      <c r="J29509"/>
      <c r="K29509"/>
      <c r="L29509"/>
    </row>
    <row r="29510" spans="9:12" ht="15" x14ac:dyDescent="0.25">
      <c r="I29510"/>
      <c r="J29510"/>
      <c r="K29510"/>
      <c r="L29510"/>
    </row>
    <row r="29511" spans="9:12" ht="15" x14ac:dyDescent="0.25">
      <c r="I29511"/>
      <c r="J29511"/>
      <c r="K29511"/>
      <c r="L29511"/>
    </row>
    <row r="29512" spans="9:12" ht="15" x14ac:dyDescent="0.25">
      <c r="I29512"/>
      <c r="J29512"/>
      <c r="K29512"/>
      <c r="L29512"/>
    </row>
    <row r="29513" spans="9:12" ht="15" x14ac:dyDescent="0.25">
      <c r="I29513"/>
      <c r="J29513"/>
      <c r="K29513"/>
      <c r="L29513"/>
    </row>
    <row r="29514" spans="9:12" ht="15" x14ac:dyDescent="0.25">
      <c r="I29514"/>
      <c r="J29514"/>
      <c r="K29514"/>
      <c r="L29514"/>
    </row>
    <row r="29515" spans="9:12" ht="15" x14ac:dyDescent="0.25">
      <c r="I29515"/>
      <c r="J29515"/>
      <c r="K29515"/>
      <c r="L29515"/>
    </row>
    <row r="29516" spans="9:12" ht="15" x14ac:dyDescent="0.25">
      <c r="I29516"/>
      <c r="J29516"/>
      <c r="K29516"/>
      <c r="L29516"/>
    </row>
    <row r="29517" spans="9:12" ht="15" x14ac:dyDescent="0.25">
      <c r="I29517"/>
      <c r="J29517"/>
      <c r="K29517"/>
      <c r="L29517"/>
    </row>
    <row r="29518" spans="9:12" ht="15" x14ac:dyDescent="0.25">
      <c r="I29518"/>
      <c r="J29518"/>
      <c r="K29518"/>
      <c r="L29518"/>
    </row>
    <row r="29519" spans="9:12" ht="15" x14ac:dyDescent="0.25">
      <c r="I29519"/>
      <c r="J29519"/>
      <c r="K29519"/>
      <c r="L29519"/>
    </row>
    <row r="29520" spans="9:12" ht="15" x14ac:dyDescent="0.25">
      <c r="I29520"/>
      <c r="J29520"/>
      <c r="K29520"/>
      <c r="L29520"/>
    </row>
    <row r="29521" spans="9:12" ht="15" x14ac:dyDescent="0.25">
      <c r="I29521"/>
      <c r="J29521"/>
      <c r="K29521"/>
      <c r="L29521"/>
    </row>
    <row r="29522" spans="9:12" ht="15" x14ac:dyDescent="0.25">
      <c r="I29522"/>
      <c r="J29522"/>
      <c r="K29522"/>
      <c r="L29522"/>
    </row>
    <row r="29523" spans="9:12" ht="15" x14ac:dyDescent="0.25">
      <c r="I29523"/>
      <c r="J29523"/>
      <c r="K29523"/>
      <c r="L29523"/>
    </row>
    <row r="29524" spans="9:12" ht="15" x14ac:dyDescent="0.25">
      <c r="I29524"/>
      <c r="J29524"/>
      <c r="K29524"/>
      <c r="L29524"/>
    </row>
    <row r="29525" spans="9:12" ht="15" x14ac:dyDescent="0.25">
      <c r="I29525"/>
      <c r="J29525"/>
      <c r="K29525"/>
      <c r="L29525"/>
    </row>
    <row r="29526" spans="9:12" ht="15" x14ac:dyDescent="0.25">
      <c r="I29526"/>
      <c r="J29526"/>
      <c r="K29526"/>
      <c r="L29526"/>
    </row>
    <row r="29527" spans="9:12" ht="15" x14ac:dyDescent="0.25">
      <c r="I29527"/>
      <c r="J29527"/>
      <c r="K29527"/>
      <c r="L29527"/>
    </row>
    <row r="29528" spans="9:12" ht="15" x14ac:dyDescent="0.25">
      <c r="I29528"/>
      <c r="J29528"/>
      <c r="K29528"/>
      <c r="L29528"/>
    </row>
    <row r="29529" spans="9:12" ht="15" x14ac:dyDescent="0.25">
      <c r="I29529"/>
      <c r="J29529"/>
      <c r="K29529"/>
      <c r="L29529"/>
    </row>
    <row r="29530" spans="9:12" ht="15" x14ac:dyDescent="0.25">
      <c r="I29530"/>
      <c r="J29530"/>
      <c r="K29530"/>
      <c r="L29530"/>
    </row>
    <row r="29531" spans="9:12" ht="15" x14ac:dyDescent="0.25">
      <c r="I29531"/>
      <c r="J29531"/>
      <c r="K29531"/>
      <c r="L29531"/>
    </row>
    <row r="29532" spans="9:12" ht="15" x14ac:dyDescent="0.25">
      <c r="I29532"/>
      <c r="J29532"/>
      <c r="K29532"/>
      <c r="L29532"/>
    </row>
    <row r="29533" spans="9:12" ht="15" x14ac:dyDescent="0.25">
      <c r="I29533"/>
      <c r="J29533"/>
      <c r="K29533"/>
      <c r="L29533"/>
    </row>
    <row r="29534" spans="9:12" ht="15" x14ac:dyDescent="0.25">
      <c r="I29534"/>
      <c r="J29534"/>
      <c r="K29534"/>
      <c r="L29534"/>
    </row>
    <row r="29535" spans="9:12" ht="15" x14ac:dyDescent="0.25">
      <c r="I29535"/>
      <c r="J29535"/>
      <c r="K29535"/>
      <c r="L29535"/>
    </row>
    <row r="29536" spans="9:12" ht="15" x14ac:dyDescent="0.25">
      <c r="I29536"/>
      <c r="J29536"/>
      <c r="K29536"/>
      <c r="L29536"/>
    </row>
    <row r="29537" spans="9:12" ht="15" x14ac:dyDescent="0.25">
      <c r="I29537"/>
      <c r="J29537"/>
      <c r="K29537"/>
      <c r="L29537"/>
    </row>
    <row r="29538" spans="9:12" ht="15" x14ac:dyDescent="0.25">
      <c r="I29538"/>
      <c r="J29538"/>
      <c r="K29538"/>
      <c r="L29538"/>
    </row>
    <row r="29539" spans="9:12" ht="15" x14ac:dyDescent="0.25">
      <c r="I29539"/>
      <c r="J29539"/>
      <c r="K29539"/>
      <c r="L29539"/>
    </row>
    <row r="29540" spans="9:12" ht="15" x14ac:dyDescent="0.25">
      <c r="I29540"/>
      <c r="J29540"/>
      <c r="K29540"/>
      <c r="L29540"/>
    </row>
    <row r="29541" spans="9:12" ht="15" x14ac:dyDescent="0.25">
      <c r="I29541"/>
      <c r="J29541"/>
      <c r="K29541"/>
      <c r="L29541"/>
    </row>
    <row r="29542" spans="9:12" ht="15" x14ac:dyDescent="0.25">
      <c r="I29542"/>
      <c r="J29542"/>
      <c r="K29542"/>
      <c r="L29542"/>
    </row>
    <row r="29543" spans="9:12" ht="15" x14ac:dyDescent="0.25">
      <c r="I29543"/>
      <c r="J29543"/>
      <c r="K29543"/>
      <c r="L29543"/>
    </row>
    <row r="29544" spans="9:12" ht="15" x14ac:dyDescent="0.25">
      <c r="I29544"/>
      <c r="J29544"/>
      <c r="K29544"/>
      <c r="L29544"/>
    </row>
    <row r="29545" spans="9:12" ht="15" x14ac:dyDescent="0.25">
      <c r="I29545"/>
      <c r="J29545"/>
      <c r="K29545"/>
      <c r="L29545"/>
    </row>
    <row r="29546" spans="9:12" ht="15" x14ac:dyDescent="0.25">
      <c r="I29546"/>
      <c r="J29546"/>
      <c r="K29546"/>
      <c r="L29546"/>
    </row>
    <row r="29547" spans="9:12" ht="15" x14ac:dyDescent="0.25">
      <c r="I29547"/>
      <c r="J29547"/>
      <c r="K29547"/>
      <c r="L29547"/>
    </row>
    <row r="29548" spans="9:12" ht="15" x14ac:dyDescent="0.25">
      <c r="I29548"/>
      <c r="J29548"/>
      <c r="K29548"/>
      <c r="L29548"/>
    </row>
    <row r="29549" spans="9:12" ht="15" x14ac:dyDescent="0.25">
      <c r="I29549"/>
      <c r="J29549"/>
      <c r="K29549"/>
      <c r="L29549"/>
    </row>
    <row r="29550" spans="9:12" ht="15" x14ac:dyDescent="0.25">
      <c r="I29550"/>
      <c r="J29550"/>
      <c r="K29550"/>
      <c r="L29550"/>
    </row>
    <row r="29551" spans="9:12" ht="15" x14ac:dyDescent="0.25">
      <c r="I29551"/>
      <c r="J29551"/>
      <c r="K29551"/>
      <c r="L29551"/>
    </row>
    <row r="29552" spans="9:12" ht="15" x14ac:dyDescent="0.25">
      <c r="I29552"/>
      <c r="J29552"/>
      <c r="K29552"/>
      <c r="L29552"/>
    </row>
    <row r="29553" spans="9:12" ht="15" x14ac:dyDescent="0.25">
      <c r="I29553"/>
      <c r="J29553"/>
      <c r="K29553"/>
      <c r="L29553"/>
    </row>
    <row r="29554" spans="9:12" ht="15" x14ac:dyDescent="0.25">
      <c r="I29554"/>
      <c r="J29554"/>
      <c r="K29554"/>
      <c r="L29554"/>
    </row>
    <row r="29555" spans="9:12" ht="15" x14ac:dyDescent="0.25">
      <c r="I29555"/>
      <c r="J29555"/>
      <c r="K29555"/>
      <c r="L29555"/>
    </row>
    <row r="29556" spans="9:12" ht="15" x14ac:dyDescent="0.25">
      <c r="I29556"/>
      <c r="J29556"/>
      <c r="K29556"/>
      <c r="L29556"/>
    </row>
    <row r="29557" spans="9:12" ht="15" x14ac:dyDescent="0.25">
      <c r="I29557"/>
      <c r="J29557"/>
      <c r="K29557"/>
      <c r="L29557"/>
    </row>
    <row r="29558" spans="9:12" ht="15" x14ac:dyDescent="0.25">
      <c r="I29558"/>
      <c r="J29558"/>
      <c r="K29558"/>
      <c r="L29558"/>
    </row>
    <row r="29559" spans="9:12" ht="15" x14ac:dyDescent="0.25">
      <c r="I29559"/>
      <c r="J29559"/>
      <c r="K29559"/>
      <c r="L29559"/>
    </row>
    <row r="29560" spans="9:12" ht="15" x14ac:dyDescent="0.25">
      <c r="I29560"/>
      <c r="J29560"/>
      <c r="K29560"/>
      <c r="L29560"/>
    </row>
    <row r="29561" spans="9:12" ht="15" x14ac:dyDescent="0.25">
      <c r="I29561"/>
      <c r="J29561"/>
      <c r="K29561"/>
      <c r="L29561"/>
    </row>
    <row r="29562" spans="9:12" ht="15" x14ac:dyDescent="0.25">
      <c r="I29562"/>
      <c r="J29562"/>
      <c r="K29562"/>
      <c r="L29562"/>
    </row>
    <row r="29563" spans="9:12" ht="15" x14ac:dyDescent="0.25">
      <c r="I29563"/>
      <c r="J29563"/>
      <c r="K29563"/>
      <c r="L29563"/>
    </row>
    <row r="29564" spans="9:12" ht="15" x14ac:dyDescent="0.25">
      <c r="I29564"/>
      <c r="J29564"/>
      <c r="K29564"/>
      <c r="L29564"/>
    </row>
    <row r="29565" spans="9:12" ht="15" x14ac:dyDescent="0.25">
      <c r="I29565"/>
      <c r="J29565"/>
      <c r="K29565"/>
      <c r="L29565"/>
    </row>
    <row r="29566" spans="9:12" ht="15" x14ac:dyDescent="0.25">
      <c r="I29566"/>
      <c r="J29566"/>
      <c r="K29566"/>
      <c r="L29566"/>
    </row>
    <row r="29567" spans="9:12" ht="15" x14ac:dyDescent="0.25">
      <c r="I29567"/>
      <c r="J29567"/>
      <c r="K29567"/>
      <c r="L29567"/>
    </row>
    <row r="29568" spans="9:12" ht="15" x14ac:dyDescent="0.25">
      <c r="I29568"/>
      <c r="J29568"/>
      <c r="K29568"/>
      <c r="L29568"/>
    </row>
    <row r="29569" spans="9:12" ht="15" x14ac:dyDescent="0.25">
      <c r="I29569"/>
      <c r="J29569"/>
      <c r="K29569"/>
      <c r="L29569"/>
    </row>
    <row r="29570" spans="9:12" ht="15" x14ac:dyDescent="0.25">
      <c r="I29570"/>
      <c r="J29570"/>
      <c r="K29570"/>
      <c r="L29570"/>
    </row>
    <row r="29571" spans="9:12" ht="15" x14ac:dyDescent="0.25">
      <c r="I29571"/>
      <c r="J29571"/>
      <c r="K29571"/>
      <c r="L29571"/>
    </row>
    <row r="29572" spans="9:12" ht="15" x14ac:dyDescent="0.25">
      <c r="I29572"/>
      <c r="J29572"/>
      <c r="K29572"/>
      <c r="L29572"/>
    </row>
    <row r="29573" spans="9:12" ht="15" x14ac:dyDescent="0.25">
      <c r="I29573"/>
      <c r="J29573"/>
      <c r="K29573"/>
      <c r="L29573"/>
    </row>
    <row r="29574" spans="9:12" ht="15" x14ac:dyDescent="0.25">
      <c r="I29574"/>
      <c r="J29574"/>
      <c r="K29574"/>
      <c r="L29574"/>
    </row>
    <row r="29575" spans="9:12" ht="15" x14ac:dyDescent="0.25">
      <c r="I29575"/>
      <c r="J29575"/>
      <c r="K29575"/>
      <c r="L29575"/>
    </row>
    <row r="29576" spans="9:12" ht="15" x14ac:dyDescent="0.25">
      <c r="I29576"/>
      <c r="J29576"/>
      <c r="K29576"/>
      <c r="L29576"/>
    </row>
    <row r="29577" spans="9:12" ht="15" x14ac:dyDescent="0.25">
      <c r="I29577"/>
      <c r="J29577"/>
      <c r="K29577"/>
      <c r="L29577"/>
    </row>
    <row r="29578" spans="9:12" ht="15" x14ac:dyDescent="0.25">
      <c r="I29578"/>
      <c r="J29578"/>
      <c r="K29578"/>
      <c r="L29578"/>
    </row>
    <row r="29579" spans="9:12" ht="15" x14ac:dyDescent="0.25">
      <c r="I29579"/>
      <c r="J29579"/>
      <c r="K29579"/>
      <c r="L29579"/>
    </row>
    <row r="29580" spans="9:12" ht="15" x14ac:dyDescent="0.25">
      <c r="I29580"/>
      <c r="J29580"/>
      <c r="K29580"/>
      <c r="L29580"/>
    </row>
    <row r="29581" spans="9:12" ht="15" x14ac:dyDescent="0.25">
      <c r="I29581"/>
      <c r="J29581"/>
      <c r="K29581"/>
      <c r="L29581"/>
    </row>
    <row r="29582" spans="9:12" ht="15" x14ac:dyDescent="0.25">
      <c r="I29582"/>
      <c r="J29582"/>
      <c r="K29582"/>
      <c r="L29582"/>
    </row>
    <row r="29583" spans="9:12" ht="15" x14ac:dyDescent="0.25">
      <c r="I29583"/>
      <c r="J29583"/>
      <c r="K29583"/>
      <c r="L29583"/>
    </row>
    <row r="29584" spans="9:12" ht="15" x14ac:dyDescent="0.25">
      <c r="I29584"/>
      <c r="J29584"/>
      <c r="K29584"/>
      <c r="L29584"/>
    </row>
    <row r="29585" spans="9:12" ht="15" x14ac:dyDescent="0.25">
      <c r="I29585"/>
      <c r="J29585"/>
      <c r="K29585"/>
      <c r="L29585"/>
    </row>
    <row r="29586" spans="9:12" ht="15" x14ac:dyDescent="0.25">
      <c r="I29586"/>
      <c r="J29586"/>
      <c r="K29586"/>
      <c r="L29586"/>
    </row>
    <row r="29587" spans="9:12" ht="15" x14ac:dyDescent="0.25">
      <c r="I29587"/>
      <c r="J29587"/>
      <c r="K29587"/>
      <c r="L29587"/>
    </row>
    <row r="29588" spans="9:12" ht="15" x14ac:dyDescent="0.25">
      <c r="I29588"/>
      <c r="J29588"/>
      <c r="K29588"/>
      <c r="L29588"/>
    </row>
    <row r="29589" spans="9:12" ht="15" x14ac:dyDescent="0.25">
      <c r="I29589"/>
      <c r="J29589"/>
      <c r="K29589"/>
      <c r="L29589"/>
    </row>
    <row r="29590" spans="9:12" ht="15" x14ac:dyDescent="0.25">
      <c r="I29590"/>
      <c r="J29590"/>
      <c r="K29590"/>
      <c r="L29590"/>
    </row>
    <row r="29591" spans="9:12" ht="15" x14ac:dyDescent="0.25">
      <c r="I29591"/>
      <c r="J29591"/>
      <c r="K29591"/>
      <c r="L29591"/>
    </row>
    <row r="29592" spans="9:12" ht="15" x14ac:dyDescent="0.25">
      <c r="I29592"/>
      <c r="J29592"/>
      <c r="K29592"/>
      <c r="L29592"/>
    </row>
    <row r="29593" spans="9:12" ht="15" x14ac:dyDescent="0.25">
      <c r="I29593"/>
      <c r="J29593"/>
      <c r="K29593"/>
      <c r="L29593"/>
    </row>
    <row r="29594" spans="9:12" ht="15" x14ac:dyDescent="0.25">
      <c r="I29594"/>
      <c r="J29594"/>
      <c r="K29594"/>
      <c r="L29594"/>
    </row>
    <row r="29595" spans="9:12" ht="15" x14ac:dyDescent="0.25">
      <c r="I29595"/>
      <c r="J29595"/>
      <c r="K29595"/>
      <c r="L29595"/>
    </row>
    <row r="29596" spans="9:12" ht="15" x14ac:dyDescent="0.25">
      <c r="I29596"/>
      <c r="J29596"/>
      <c r="K29596"/>
      <c r="L29596"/>
    </row>
    <row r="29597" spans="9:12" ht="15" x14ac:dyDescent="0.25">
      <c r="I29597"/>
      <c r="J29597"/>
      <c r="K29597"/>
      <c r="L29597"/>
    </row>
    <row r="29598" spans="9:12" ht="15" x14ac:dyDescent="0.25">
      <c r="I29598"/>
      <c r="J29598"/>
      <c r="K29598"/>
      <c r="L29598"/>
    </row>
    <row r="29599" spans="9:12" ht="15" x14ac:dyDescent="0.25">
      <c r="I29599"/>
      <c r="J29599"/>
      <c r="K29599"/>
      <c r="L29599"/>
    </row>
    <row r="29600" spans="9:12" ht="15" x14ac:dyDescent="0.25">
      <c r="I29600"/>
      <c r="J29600"/>
      <c r="K29600"/>
      <c r="L29600"/>
    </row>
    <row r="29601" spans="9:12" ht="15" x14ac:dyDescent="0.25">
      <c r="I29601"/>
      <c r="J29601"/>
      <c r="K29601"/>
      <c r="L29601"/>
    </row>
    <row r="29602" spans="9:12" ht="15" x14ac:dyDescent="0.25">
      <c r="I29602"/>
      <c r="J29602"/>
      <c r="K29602"/>
      <c r="L29602"/>
    </row>
    <row r="29603" spans="9:12" ht="15" x14ac:dyDescent="0.25">
      <c r="I29603"/>
      <c r="J29603"/>
      <c r="K29603"/>
      <c r="L29603"/>
    </row>
    <row r="29604" spans="9:12" ht="15" x14ac:dyDescent="0.25">
      <c r="I29604"/>
      <c r="J29604"/>
      <c r="K29604"/>
      <c r="L29604"/>
    </row>
    <row r="29605" spans="9:12" ht="15" x14ac:dyDescent="0.25">
      <c r="I29605"/>
      <c r="J29605"/>
      <c r="K29605"/>
      <c r="L29605"/>
    </row>
    <row r="29606" spans="9:12" ht="15" x14ac:dyDescent="0.25">
      <c r="I29606"/>
      <c r="J29606"/>
      <c r="K29606"/>
      <c r="L29606"/>
    </row>
    <row r="29607" spans="9:12" ht="15" x14ac:dyDescent="0.25">
      <c r="I29607"/>
      <c r="J29607"/>
      <c r="K29607"/>
      <c r="L29607"/>
    </row>
    <row r="29608" spans="9:12" ht="15" x14ac:dyDescent="0.25">
      <c r="I29608"/>
      <c r="J29608"/>
      <c r="K29608"/>
      <c r="L29608"/>
    </row>
    <row r="29609" spans="9:12" ht="15" x14ac:dyDescent="0.25">
      <c r="I29609"/>
      <c r="J29609"/>
      <c r="K29609"/>
      <c r="L29609"/>
    </row>
    <row r="29610" spans="9:12" ht="15" x14ac:dyDescent="0.25">
      <c r="I29610"/>
      <c r="J29610"/>
      <c r="K29610"/>
      <c r="L29610"/>
    </row>
    <row r="29611" spans="9:12" ht="15" x14ac:dyDescent="0.25">
      <c r="I29611"/>
      <c r="J29611"/>
      <c r="K29611"/>
      <c r="L29611"/>
    </row>
    <row r="29612" spans="9:12" ht="15" x14ac:dyDescent="0.25">
      <c r="I29612"/>
      <c r="J29612"/>
      <c r="K29612"/>
      <c r="L29612"/>
    </row>
    <row r="29613" spans="9:12" ht="15" x14ac:dyDescent="0.25">
      <c r="I29613"/>
      <c r="J29613"/>
      <c r="K29613"/>
      <c r="L29613"/>
    </row>
    <row r="29614" spans="9:12" ht="15" x14ac:dyDescent="0.25">
      <c r="I29614"/>
      <c r="J29614"/>
      <c r="K29614"/>
      <c r="L29614"/>
    </row>
    <row r="29615" spans="9:12" ht="15" x14ac:dyDescent="0.25">
      <c r="I29615"/>
      <c r="J29615"/>
      <c r="K29615"/>
      <c r="L29615"/>
    </row>
    <row r="29616" spans="9:12" ht="15" x14ac:dyDescent="0.25">
      <c r="I29616"/>
      <c r="J29616"/>
      <c r="K29616"/>
      <c r="L29616"/>
    </row>
    <row r="29617" spans="9:12" ht="15" x14ac:dyDescent="0.25">
      <c r="I29617"/>
      <c r="J29617"/>
      <c r="K29617"/>
      <c r="L29617"/>
    </row>
    <row r="29618" spans="9:12" ht="15" x14ac:dyDescent="0.25">
      <c r="I29618"/>
      <c r="J29618"/>
      <c r="K29618"/>
      <c r="L29618"/>
    </row>
    <row r="29619" spans="9:12" ht="15" x14ac:dyDescent="0.25">
      <c r="I29619"/>
      <c r="J29619"/>
      <c r="K29619"/>
      <c r="L29619"/>
    </row>
    <row r="29620" spans="9:12" ht="15" x14ac:dyDescent="0.25">
      <c r="I29620"/>
      <c r="J29620"/>
      <c r="K29620"/>
      <c r="L29620"/>
    </row>
    <row r="29621" spans="9:12" ht="15" x14ac:dyDescent="0.25">
      <c r="I29621"/>
      <c r="J29621"/>
      <c r="K29621"/>
      <c r="L29621"/>
    </row>
    <row r="29622" spans="9:12" ht="15" x14ac:dyDescent="0.25">
      <c r="I29622"/>
      <c r="J29622"/>
      <c r="K29622"/>
      <c r="L29622"/>
    </row>
    <row r="29623" spans="9:12" ht="15" x14ac:dyDescent="0.25">
      <c r="I29623"/>
      <c r="J29623"/>
      <c r="K29623"/>
      <c r="L29623"/>
    </row>
    <row r="29624" spans="9:12" ht="15" x14ac:dyDescent="0.25">
      <c r="I29624"/>
      <c r="J29624"/>
      <c r="K29624"/>
      <c r="L29624"/>
    </row>
    <row r="29625" spans="9:12" ht="15" x14ac:dyDescent="0.25">
      <c r="I29625"/>
      <c r="J29625"/>
      <c r="K29625"/>
      <c r="L29625"/>
    </row>
    <row r="29626" spans="9:12" ht="15" x14ac:dyDescent="0.25">
      <c r="I29626"/>
      <c r="J29626"/>
      <c r="K29626"/>
      <c r="L29626"/>
    </row>
    <row r="29627" spans="9:12" ht="15" x14ac:dyDescent="0.25">
      <c r="I29627"/>
      <c r="J29627"/>
      <c r="K29627"/>
      <c r="L29627"/>
    </row>
    <row r="29628" spans="9:12" ht="15" x14ac:dyDescent="0.25">
      <c r="I29628"/>
      <c r="J29628"/>
      <c r="K29628"/>
      <c r="L29628"/>
    </row>
    <row r="29629" spans="9:12" ht="15" x14ac:dyDescent="0.25">
      <c r="I29629"/>
      <c r="J29629"/>
      <c r="K29629"/>
      <c r="L29629"/>
    </row>
    <row r="29630" spans="9:12" ht="15" x14ac:dyDescent="0.25">
      <c r="I29630"/>
      <c r="J29630"/>
      <c r="K29630"/>
      <c r="L29630"/>
    </row>
    <row r="29631" spans="9:12" ht="15" x14ac:dyDescent="0.25">
      <c r="I29631"/>
      <c r="J29631"/>
      <c r="K29631"/>
      <c r="L29631"/>
    </row>
    <row r="29632" spans="9:12" ht="15" x14ac:dyDescent="0.25">
      <c r="I29632"/>
      <c r="J29632"/>
      <c r="K29632"/>
      <c r="L29632"/>
    </row>
    <row r="29633" spans="9:12" ht="15" x14ac:dyDescent="0.25">
      <c r="I29633"/>
      <c r="J29633"/>
      <c r="K29633"/>
      <c r="L29633"/>
    </row>
    <row r="29634" spans="9:12" ht="15" x14ac:dyDescent="0.25">
      <c r="I29634"/>
      <c r="J29634"/>
      <c r="K29634"/>
      <c r="L29634"/>
    </row>
    <row r="29635" spans="9:12" ht="15" x14ac:dyDescent="0.25">
      <c r="I29635"/>
      <c r="J29635"/>
      <c r="K29635"/>
      <c r="L29635"/>
    </row>
    <row r="29636" spans="9:12" ht="15" x14ac:dyDescent="0.25">
      <c r="I29636"/>
      <c r="J29636"/>
      <c r="K29636"/>
      <c r="L29636"/>
    </row>
    <row r="29637" spans="9:12" ht="15" x14ac:dyDescent="0.25">
      <c r="I29637"/>
      <c r="J29637"/>
      <c r="K29637"/>
      <c r="L29637"/>
    </row>
    <row r="29638" spans="9:12" ht="15" x14ac:dyDescent="0.25">
      <c r="I29638"/>
      <c r="J29638"/>
      <c r="K29638"/>
      <c r="L29638"/>
    </row>
    <row r="29639" spans="9:12" ht="15" x14ac:dyDescent="0.25">
      <c r="I29639"/>
      <c r="J29639"/>
      <c r="K29639"/>
      <c r="L29639"/>
    </row>
    <row r="29640" spans="9:12" ht="15" x14ac:dyDescent="0.25">
      <c r="I29640"/>
      <c r="J29640"/>
      <c r="K29640"/>
      <c r="L29640"/>
    </row>
    <row r="29641" spans="9:12" ht="15" x14ac:dyDescent="0.25">
      <c r="I29641"/>
      <c r="J29641"/>
      <c r="K29641"/>
      <c r="L29641"/>
    </row>
    <row r="29642" spans="9:12" ht="15" x14ac:dyDescent="0.25">
      <c r="I29642"/>
      <c r="J29642"/>
      <c r="K29642"/>
      <c r="L29642"/>
    </row>
    <row r="29643" spans="9:12" ht="15" x14ac:dyDescent="0.25">
      <c r="I29643"/>
      <c r="J29643"/>
      <c r="K29643"/>
      <c r="L29643"/>
    </row>
    <row r="29644" spans="9:12" ht="15" x14ac:dyDescent="0.25">
      <c r="I29644"/>
      <c r="J29644"/>
      <c r="K29644"/>
      <c r="L29644"/>
    </row>
    <row r="29645" spans="9:12" ht="15" x14ac:dyDescent="0.25">
      <c r="I29645"/>
      <c r="J29645"/>
      <c r="K29645"/>
      <c r="L29645"/>
    </row>
    <row r="29646" spans="9:12" ht="15" x14ac:dyDescent="0.25">
      <c r="I29646"/>
      <c r="J29646"/>
      <c r="K29646"/>
      <c r="L29646"/>
    </row>
    <row r="29647" spans="9:12" ht="15" x14ac:dyDescent="0.25">
      <c r="I29647"/>
      <c r="J29647"/>
      <c r="K29647"/>
      <c r="L29647"/>
    </row>
    <row r="29648" spans="9:12" ht="15" x14ac:dyDescent="0.25">
      <c r="I29648"/>
      <c r="J29648"/>
      <c r="K29648"/>
      <c r="L29648"/>
    </row>
    <row r="29649" spans="9:12" ht="15" x14ac:dyDescent="0.25">
      <c r="I29649"/>
      <c r="J29649"/>
      <c r="K29649"/>
      <c r="L29649"/>
    </row>
    <row r="29650" spans="9:12" ht="15" x14ac:dyDescent="0.25">
      <c r="I29650"/>
      <c r="J29650"/>
      <c r="K29650"/>
      <c r="L29650"/>
    </row>
    <row r="29651" spans="9:12" ht="15" x14ac:dyDescent="0.25">
      <c r="I29651"/>
      <c r="J29651"/>
      <c r="K29651"/>
      <c r="L29651"/>
    </row>
    <row r="29652" spans="9:12" ht="15" x14ac:dyDescent="0.25">
      <c r="I29652"/>
      <c r="J29652"/>
      <c r="K29652"/>
      <c r="L29652"/>
    </row>
    <row r="29653" spans="9:12" ht="15" x14ac:dyDescent="0.25">
      <c r="I29653"/>
      <c r="J29653"/>
      <c r="K29653"/>
      <c r="L29653"/>
    </row>
    <row r="29654" spans="9:12" ht="15" x14ac:dyDescent="0.25">
      <c r="I29654"/>
      <c r="J29654"/>
      <c r="K29654"/>
      <c r="L29654"/>
    </row>
    <row r="29655" spans="9:12" ht="15" x14ac:dyDescent="0.25">
      <c r="I29655"/>
      <c r="J29655"/>
      <c r="K29655"/>
      <c r="L29655"/>
    </row>
    <row r="29656" spans="9:12" ht="15" x14ac:dyDescent="0.25">
      <c r="I29656"/>
      <c r="J29656"/>
      <c r="K29656"/>
      <c r="L29656"/>
    </row>
    <row r="29657" spans="9:12" ht="15" x14ac:dyDescent="0.25">
      <c r="I29657"/>
      <c r="J29657"/>
      <c r="K29657"/>
      <c r="L29657"/>
    </row>
    <row r="29658" spans="9:12" ht="15" x14ac:dyDescent="0.25">
      <c r="I29658"/>
      <c r="J29658"/>
      <c r="K29658"/>
      <c r="L29658"/>
    </row>
    <row r="29659" spans="9:12" ht="15" x14ac:dyDescent="0.25">
      <c r="I29659"/>
      <c r="J29659"/>
      <c r="K29659"/>
      <c r="L29659"/>
    </row>
    <row r="29660" spans="9:12" ht="15" x14ac:dyDescent="0.25">
      <c r="I29660"/>
      <c r="J29660"/>
      <c r="K29660"/>
      <c r="L29660"/>
    </row>
    <row r="29661" spans="9:12" ht="15" x14ac:dyDescent="0.25">
      <c r="I29661"/>
      <c r="J29661"/>
      <c r="K29661"/>
      <c r="L29661"/>
    </row>
    <row r="29662" spans="9:12" ht="15" x14ac:dyDescent="0.25">
      <c r="I29662"/>
      <c r="J29662"/>
      <c r="K29662"/>
      <c r="L29662"/>
    </row>
    <row r="29663" spans="9:12" ht="15" x14ac:dyDescent="0.25">
      <c r="I29663"/>
      <c r="J29663"/>
      <c r="K29663"/>
      <c r="L29663"/>
    </row>
    <row r="29664" spans="9:12" ht="15" x14ac:dyDescent="0.25">
      <c r="I29664"/>
      <c r="J29664"/>
      <c r="K29664"/>
      <c r="L29664"/>
    </row>
    <row r="29665" spans="9:12" ht="15" x14ac:dyDescent="0.25">
      <c r="I29665"/>
      <c r="J29665"/>
      <c r="K29665"/>
      <c r="L29665"/>
    </row>
    <row r="29666" spans="9:12" ht="15" x14ac:dyDescent="0.25">
      <c r="I29666"/>
      <c r="J29666"/>
      <c r="K29666"/>
      <c r="L29666"/>
    </row>
    <row r="29667" spans="9:12" ht="15" x14ac:dyDescent="0.25">
      <c r="I29667"/>
      <c r="J29667"/>
      <c r="K29667"/>
      <c r="L29667"/>
    </row>
    <row r="29668" spans="9:12" ht="15" x14ac:dyDescent="0.25">
      <c r="I29668"/>
      <c r="J29668"/>
      <c r="K29668"/>
      <c r="L29668"/>
    </row>
    <row r="29669" spans="9:12" ht="15" x14ac:dyDescent="0.25">
      <c r="I29669"/>
      <c r="J29669"/>
      <c r="K29669"/>
      <c r="L29669"/>
    </row>
    <row r="29670" spans="9:12" ht="15" x14ac:dyDescent="0.25">
      <c r="I29670"/>
      <c r="J29670"/>
      <c r="K29670"/>
      <c r="L29670"/>
    </row>
    <row r="29671" spans="9:12" ht="15" x14ac:dyDescent="0.25">
      <c r="I29671"/>
      <c r="J29671"/>
      <c r="K29671"/>
      <c r="L29671"/>
    </row>
    <row r="29672" spans="9:12" ht="15" x14ac:dyDescent="0.25">
      <c r="I29672"/>
      <c r="J29672"/>
      <c r="K29672"/>
      <c r="L29672"/>
    </row>
    <row r="29673" spans="9:12" ht="15" x14ac:dyDescent="0.25">
      <c r="I29673"/>
      <c r="J29673"/>
      <c r="K29673"/>
      <c r="L29673"/>
    </row>
    <row r="29674" spans="9:12" ht="15" x14ac:dyDescent="0.25">
      <c r="I29674"/>
      <c r="J29674"/>
      <c r="K29674"/>
      <c r="L29674"/>
    </row>
    <row r="29675" spans="9:12" ht="15" x14ac:dyDescent="0.25">
      <c r="I29675"/>
      <c r="J29675"/>
      <c r="K29675"/>
      <c r="L29675"/>
    </row>
    <row r="29676" spans="9:12" ht="15" x14ac:dyDescent="0.25">
      <c r="I29676"/>
      <c r="J29676"/>
      <c r="K29676"/>
      <c r="L29676"/>
    </row>
    <row r="29677" spans="9:12" ht="15" x14ac:dyDescent="0.25">
      <c r="I29677"/>
      <c r="J29677"/>
      <c r="K29677"/>
      <c r="L29677"/>
    </row>
    <row r="29678" spans="9:12" ht="15" x14ac:dyDescent="0.25">
      <c r="I29678"/>
      <c r="J29678"/>
      <c r="K29678"/>
      <c r="L29678"/>
    </row>
    <row r="29679" spans="9:12" ht="15" x14ac:dyDescent="0.25">
      <c r="I29679"/>
      <c r="J29679"/>
      <c r="K29679"/>
      <c r="L29679"/>
    </row>
    <row r="29680" spans="9:12" ht="15" x14ac:dyDescent="0.25">
      <c r="I29680"/>
      <c r="J29680"/>
      <c r="K29680"/>
      <c r="L29680"/>
    </row>
    <row r="29681" spans="9:12" ht="15" x14ac:dyDescent="0.25">
      <c r="I29681"/>
      <c r="J29681"/>
      <c r="K29681"/>
      <c r="L29681"/>
    </row>
    <row r="29682" spans="9:12" ht="15" x14ac:dyDescent="0.25">
      <c r="I29682"/>
      <c r="J29682"/>
      <c r="K29682"/>
      <c r="L29682"/>
    </row>
    <row r="29683" spans="9:12" ht="15" x14ac:dyDescent="0.25">
      <c r="I29683"/>
      <c r="J29683"/>
      <c r="K29683"/>
      <c r="L29683"/>
    </row>
    <row r="29684" spans="9:12" ht="15" x14ac:dyDescent="0.25">
      <c r="I29684"/>
      <c r="J29684"/>
      <c r="K29684"/>
      <c r="L29684"/>
    </row>
    <row r="29685" spans="9:12" ht="15" x14ac:dyDescent="0.25">
      <c r="I29685"/>
      <c r="J29685"/>
      <c r="K29685"/>
      <c r="L29685"/>
    </row>
    <row r="29686" spans="9:12" ht="15" x14ac:dyDescent="0.25">
      <c r="I29686"/>
      <c r="J29686"/>
      <c r="K29686"/>
      <c r="L29686"/>
    </row>
    <row r="29687" spans="9:12" ht="15" x14ac:dyDescent="0.25">
      <c r="I29687"/>
      <c r="J29687"/>
      <c r="K29687"/>
      <c r="L29687"/>
    </row>
    <row r="29688" spans="9:12" ht="15" x14ac:dyDescent="0.25">
      <c r="I29688"/>
      <c r="J29688"/>
      <c r="K29688"/>
      <c r="L29688"/>
    </row>
    <row r="29689" spans="9:12" ht="15" x14ac:dyDescent="0.25">
      <c r="I29689"/>
      <c r="J29689"/>
      <c r="K29689"/>
      <c r="L29689"/>
    </row>
    <row r="29690" spans="9:12" ht="15" x14ac:dyDescent="0.25">
      <c r="I29690"/>
      <c r="J29690"/>
      <c r="K29690"/>
      <c r="L29690"/>
    </row>
    <row r="29691" spans="9:12" ht="15" x14ac:dyDescent="0.25">
      <c r="I29691"/>
      <c r="J29691"/>
      <c r="K29691"/>
      <c r="L29691"/>
    </row>
    <row r="29692" spans="9:12" ht="15" x14ac:dyDescent="0.25">
      <c r="I29692"/>
      <c r="J29692"/>
      <c r="K29692"/>
      <c r="L29692"/>
    </row>
    <row r="29693" spans="9:12" ht="15" x14ac:dyDescent="0.25">
      <c r="I29693"/>
      <c r="J29693"/>
      <c r="K29693"/>
      <c r="L29693"/>
    </row>
    <row r="29694" spans="9:12" ht="15" x14ac:dyDescent="0.25">
      <c r="I29694"/>
      <c r="J29694"/>
      <c r="K29694"/>
      <c r="L29694"/>
    </row>
    <row r="29695" spans="9:12" ht="15" x14ac:dyDescent="0.25">
      <c r="I29695"/>
      <c r="J29695"/>
      <c r="K29695"/>
      <c r="L29695"/>
    </row>
    <row r="29696" spans="9:12" ht="15" x14ac:dyDescent="0.25">
      <c r="I29696"/>
      <c r="J29696"/>
      <c r="K29696"/>
      <c r="L29696"/>
    </row>
    <row r="29697" spans="9:12" ht="15" x14ac:dyDescent="0.25">
      <c r="I29697"/>
      <c r="J29697"/>
      <c r="K29697"/>
      <c r="L29697"/>
    </row>
    <row r="29698" spans="9:12" ht="15" x14ac:dyDescent="0.25">
      <c r="I29698"/>
      <c r="J29698"/>
      <c r="K29698"/>
      <c r="L29698"/>
    </row>
    <row r="29699" spans="9:12" ht="15" x14ac:dyDescent="0.25">
      <c r="I29699"/>
      <c r="J29699"/>
      <c r="K29699"/>
      <c r="L29699"/>
    </row>
    <row r="29700" spans="9:12" ht="15" x14ac:dyDescent="0.25">
      <c r="I29700"/>
      <c r="J29700"/>
      <c r="K29700"/>
      <c r="L29700"/>
    </row>
    <row r="29701" spans="9:12" ht="15" x14ac:dyDescent="0.25">
      <c r="I29701"/>
      <c r="J29701"/>
      <c r="K29701"/>
      <c r="L29701"/>
    </row>
    <row r="29702" spans="9:12" ht="15" x14ac:dyDescent="0.25">
      <c r="I29702"/>
      <c r="J29702"/>
      <c r="K29702"/>
      <c r="L29702"/>
    </row>
    <row r="29703" spans="9:12" ht="15" x14ac:dyDescent="0.25">
      <c r="I29703"/>
      <c r="J29703"/>
      <c r="K29703"/>
      <c r="L29703"/>
    </row>
    <row r="29704" spans="9:12" ht="15" x14ac:dyDescent="0.25">
      <c r="I29704"/>
      <c r="J29704"/>
      <c r="K29704"/>
      <c r="L29704"/>
    </row>
    <row r="29705" spans="9:12" ht="15" x14ac:dyDescent="0.25">
      <c r="I29705"/>
      <c r="J29705"/>
      <c r="K29705"/>
      <c r="L29705"/>
    </row>
    <row r="29706" spans="9:12" ht="15" x14ac:dyDescent="0.25">
      <c r="I29706"/>
      <c r="J29706"/>
      <c r="K29706"/>
      <c r="L29706"/>
    </row>
    <row r="29707" spans="9:12" ht="15" x14ac:dyDescent="0.25">
      <c r="I29707"/>
      <c r="J29707"/>
      <c r="K29707"/>
      <c r="L29707"/>
    </row>
    <row r="29708" spans="9:12" ht="15" x14ac:dyDescent="0.25">
      <c r="I29708"/>
      <c r="J29708"/>
      <c r="K29708"/>
      <c r="L29708"/>
    </row>
    <row r="29709" spans="9:12" ht="15" x14ac:dyDescent="0.25">
      <c r="I29709"/>
      <c r="J29709"/>
      <c r="K29709"/>
      <c r="L29709"/>
    </row>
    <row r="29710" spans="9:12" ht="15" x14ac:dyDescent="0.25">
      <c r="I29710"/>
      <c r="J29710"/>
      <c r="K29710"/>
      <c r="L29710"/>
    </row>
    <row r="29711" spans="9:12" ht="15" x14ac:dyDescent="0.25">
      <c r="I29711"/>
      <c r="J29711"/>
      <c r="K29711"/>
      <c r="L29711"/>
    </row>
    <row r="29712" spans="9:12" ht="15" x14ac:dyDescent="0.25">
      <c r="I29712"/>
      <c r="J29712"/>
      <c r="K29712"/>
      <c r="L29712"/>
    </row>
    <row r="29713" spans="9:12" ht="15" x14ac:dyDescent="0.25">
      <c r="I29713"/>
      <c r="J29713"/>
      <c r="K29713"/>
      <c r="L29713"/>
    </row>
    <row r="29714" spans="9:12" ht="15" x14ac:dyDescent="0.25">
      <c r="I29714"/>
      <c r="J29714"/>
      <c r="K29714"/>
      <c r="L29714"/>
    </row>
    <row r="29715" spans="9:12" ht="15" x14ac:dyDescent="0.25">
      <c r="I29715"/>
      <c r="J29715"/>
      <c r="K29715"/>
      <c r="L29715"/>
    </row>
    <row r="29716" spans="9:12" ht="15" x14ac:dyDescent="0.25">
      <c r="I29716"/>
      <c r="J29716"/>
      <c r="K29716"/>
      <c r="L29716"/>
    </row>
    <row r="29717" spans="9:12" ht="15" x14ac:dyDescent="0.25">
      <c r="I29717"/>
      <c r="J29717"/>
      <c r="K29717"/>
      <c r="L29717"/>
    </row>
    <row r="29718" spans="9:12" ht="15" x14ac:dyDescent="0.25">
      <c r="I29718"/>
      <c r="J29718"/>
      <c r="K29718"/>
      <c r="L29718"/>
    </row>
    <row r="29719" spans="9:12" ht="15" x14ac:dyDescent="0.25">
      <c r="I29719"/>
      <c r="J29719"/>
      <c r="K29719"/>
      <c r="L29719"/>
    </row>
    <row r="29720" spans="9:12" ht="15" x14ac:dyDescent="0.25">
      <c r="I29720"/>
      <c r="J29720"/>
      <c r="K29720"/>
      <c r="L29720"/>
    </row>
    <row r="29721" spans="9:12" ht="15" x14ac:dyDescent="0.25">
      <c r="I29721"/>
      <c r="J29721"/>
      <c r="K29721"/>
      <c r="L29721"/>
    </row>
    <row r="29722" spans="9:12" ht="15" x14ac:dyDescent="0.25">
      <c r="I29722"/>
      <c r="J29722"/>
      <c r="K29722"/>
      <c r="L29722"/>
    </row>
    <row r="29723" spans="9:12" ht="15" x14ac:dyDescent="0.25">
      <c r="I29723"/>
      <c r="J29723"/>
      <c r="K29723"/>
      <c r="L29723"/>
    </row>
    <row r="29724" spans="9:12" ht="15" x14ac:dyDescent="0.25">
      <c r="I29724"/>
      <c r="J29724"/>
      <c r="K29724"/>
      <c r="L29724"/>
    </row>
    <row r="29725" spans="9:12" ht="15" x14ac:dyDescent="0.25">
      <c r="I29725"/>
      <c r="J29725"/>
      <c r="K29725"/>
      <c r="L29725"/>
    </row>
    <row r="29726" spans="9:12" ht="15" x14ac:dyDescent="0.25">
      <c r="I29726"/>
      <c r="J29726"/>
      <c r="K29726"/>
      <c r="L29726"/>
    </row>
    <row r="29727" spans="9:12" ht="15" x14ac:dyDescent="0.25">
      <c r="I29727"/>
      <c r="J29727"/>
      <c r="K29727"/>
      <c r="L29727"/>
    </row>
    <row r="29728" spans="9:12" ht="15" x14ac:dyDescent="0.25">
      <c r="I29728"/>
      <c r="J29728"/>
      <c r="K29728"/>
      <c r="L29728"/>
    </row>
    <row r="29729" spans="9:12" ht="15" x14ac:dyDescent="0.25">
      <c r="I29729"/>
      <c r="J29729"/>
      <c r="K29729"/>
      <c r="L29729"/>
    </row>
    <row r="29730" spans="9:12" ht="15" x14ac:dyDescent="0.25">
      <c r="I29730"/>
      <c r="J29730"/>
      <c r="K29730"/>
      <c r="L29730"/>
    </row>
    <row r="29731" spans="9:12" ht="15" x14ac:dyDescent="0.25">
      <c r="I29731"/>
      <c r="J29731"/>
      <c r="K29731"/>
      <c r="L29731"/>
    </row>
    <row r="29732" spans="9:12" ht="15" x14ac:dyDescent="0.25">
      <c r="I29732"/>
      <c r="J29732"/>
      <c r="K29732"/>
      <c r="L29732"/>
    </row>
    <row r="29733" spans="9:12" ht="15" x14ac:dyDescent="0.25">
      <c r="I29733"/>
      <c r="J29733"/>
      <c r="K29733"/>
      <c r="L29733"/>
    </row>
    <row r="29734" spans="9:12" ht="15" x14ac:dyDescent="0.25">
      <c r="I29734"/>
      <c r="J29734"/>
      <c r="K29734"/>
      <c r="L29734"/>
    </row>
    <row r="29735" spans="9:12" ht="15" x14ac:dyDescent="0.25">
      <c r="I29735"/>
      <c r="J29735"/>
      <c r="K29735"/>
      <c r="L29735"/>
    </row>
    <row r="29736" spans="9:12" ht="15" x14ac:dyDescent="0.25">
      <c r="I29736"/>
      <c r="J29736"/>
      <c r="K29736"/>
      <c r="L29736"/>
    </row>
    <row r="29737" spans="9:12" ht="15" x14ac:dyDescent="0.25">
      <c r="I29737"/>
      <c r="J29737"/>
      <c r="K29737"/>
      <c r="L29737"/>
    </row>
    <row r="29738" spans="9:12" ht="15" x14ac:dyDescent="0.25">
      <c r="I29738"/>
      <c r="J29738"/>
      <c r="K29738"/>
      <c r="L29738"/>
    </row>
    <row r="29739" spans="9:12" ht="15" x14ac:dyDescent="0.25">
      <c r="I29739"/>
      <c r="J29739"/>
      <c r="K29739"/>
      <c r="L29739"/>
    </row>
    <row r="29740" spans="9:12" ht="15" x14ac:dyDescent="0.25">
      <c r="I29740"/>
      <c r="J29740"/>
      <c r="K29740"/>
      <c r="L29740"/>
    </row>
    <row r="29741" spans="9:12" ht="15" x14ac:dyDescent="0.25">
      <c r="I29741"/>
      <c r="J29741"/>
      <c r="K29741"/>
      <c r="L29741"/>
    </row>
    <row r="29742" spans="9:12" ht="15" x14ac:dyDescent="0.25">
      <c r="I29742"/>
      <c r="J29742"/>
      <c r="K29742"/>
      <c r="L29742"/>
    </row>
    <row r="29743" spans="9:12" ht="15" x14ac:dyDescent="0.25">
      <c r="I29743"/>
      <c r="J29743"/>
      <c r="K29743"/>
      <c r="L29743"/>
    </row>
    <row r="29744" spans="9:12" ht="15" x14ac:dyDescent="0.25">
      <c r="I29744"/>
      <c r="J29744"/>
      <c r="K29744"/>
      <c r="L29744"/>
    </row>
    <row r="29745" spans="9:12" ht="15" x14ac:dyDescent="0.25">
      <c r="I29745"/>
      <c r="J29745"/>
      <c r="K29745"/>
      <c r="L29745"/>
    </row>
    <row r="29746" spans="9:12" ht="15" x14ac:dyDescent="0.25">
      <c r="I29746"/>
      <c r="J29746"/>
      <c r="K29746"/>
      <c r="L29746"/>
    </row>
    <row r="29747" spans="9:12" ht="15" x14ac:dyDescent="0.25">
      <c r="I29747"/>
      <c r="J29747"/>
      <c r="K29747"/>
      <c r="L29747"/>
    </row>
    <row r="29748" spans="9:12" ht="15" x14ac:dyDescent="0.25">
      <c r="I29748"/>
      <c r="J29748"/>
      <c r="K29748"/>
      <c r="L29748"/>
    </row>
    <row r="29749" spans="9:12" ht="15" x14ac:dyDescent="0.25">
      <c r="I29749"/>
      <c r="J29749"/>
      <c r="K29749"/>
      <c r="L29749"/>
    </row>
    <row r="29750" spans="9:12" ht="15" x14ac:dyDescent="0.25">
      <c r="I29750"/>
      <c r="J29750"/>
      <c r="K29750"/>
      <c r="L29750"/>
    </row>
    <row r="29751" spans="9:12" ht="15" x14ac:dyDescent="0.25">
      <c r="I29751"/>
      <c r="J29751"/>
      <c r="K29751"/>
      <c r="L29751"/>
    </row>
    <row r="29752" spans="9:12" ht="15" x14ac:dyDescent="0.25">
      <c r="I29752"/>
      <c r="J29752"/>
      <c r="K29752"/>
      <c r="L29752"/>
    </row>
    <row r="29753" spans="9:12" ht="15" x14ac:dyDescent="0.25">
      <c r="I29753"/>
      <c r="J29753"/>
      <c r="K29753"/>
      <c r="L29753"/>
    </row>
    <row r="29754" spans="9:12" ht="15" x14ac:dyDescent="0.25">
      <c r="I29754"/>
      <c r="J29754"/>
      <c r="K29754"/>
      <c r="L29754"/>
    </row>
    <row r="29755" spans="9:12" ht="15" x14ac:dyDescent="0.25">
      <c r="I29755"/>
      <c r="J29755"/>
      <c r="K29755"/>
      <c r="L29755"/>
    </row>
    <row r="29756" spans="9:12" ht="15" x14ac:dyDescent="0.25">
      <c r="I29756"/>
      <c r="J29756"/>
      <c r="K29756"/>
      <c r="L29756"/>
    </row>
    <row r="29757" spans="9:12" ht="15" x14ac:dyDescent="0.25">
      <c r="I29757"/>
      <c r="J29757"/>
      <c r="K29757"/>
      <c r="L29757"/>
    </row>
    <row r="29758" spans="9:12" ht="15" x14ac:dyDescent="0.25">
      <c r="I29758"/>
      <c r="J29758"/>
      <c r="K29758"/>
      <c r="L29758"/>
    </row>
    <row r="29759" spans="9:12" ht="15" x14ac:dyDescent="0.25">
      <c r="I29759"/>
      <c r="J29759"/>
      <c r="K29759"/>
      <c r="L29759"/>
    </row>
    <row r="29760" spans="9:12" ht="15" x14ac:dyDescent="0.25">
      <c r="I29760"/>
      <c r="J29760"/>
      <c r="K29760"/>
      <c r="L29760"/>
    </row>
    <row r="29761" spans="9:12" ht="15" x14ac:dyDescent="0.25">
      <c r="I29761"/>
      <c r="J29761"/>
      <c r="K29761"/>
      <c r="L29761"/>
    </row>
    <row r="29762" spans="9:12" ht="15" x14ac:dyDescent="0.25">
      <c r="I29762"/>
      <c r="J29762"/>
      <c r="K29762"/>
      <c r="L29762"/>
    </row>
    <row r="29763" spans="9:12" ht="15" x14ac:dyDescent="0.25">
      <c r="I29763"/>
      <c r="J29763"/>
      <c r="K29763"/>
      <c r="L29763"/>
    </row>
    <row r="29764" spans="9:12" ht="15" x14ac:dyDescent="0.25">
      <c r="I29764"/>
      <c r="J29764"/>
      <c r="K29764"/>
      <c r="L29764"/>
    </row>
    <row r="29765" spans="9:12" ht="15" x14ac:dyDescent="0.25">
      <c r="I29765"/>
      <c r="J29765"/>
      <c r="K29765"/>
      <c r="L29765"/>
    </row>
    <row r="29766" spans="9:12" ht="15" x14ac:dyDescent="0.25">
      <c r="I29766"/>
      <c r="J29766"/>
      <c r="K29766"/>
      <c r="L29766"/>
    </row>
    <row r="29767" spans="9:12" ht="15" x14ac:dyDescent="0.25">
      <c r="I29767"/>
      <c r="J29767"/>
      <c r="K29767"/>
      <c r="L29767"/>
    </row>
    <row r="29768" spans="9:12" ht="15" x14ac:dyDescent="0.25">
      <c r="I29768"/>
      <c r="J29768"/>
      <c r="K29768"/>
      <c r="L29768"/>
    </row>
    <row r="29769" spans="9:12" ht="15" x14ac:dyDescent="0.25">
      <c r="I29769"/>
      <c r="J29769"/>
      <c r="K29769"/>
      <c r="L29769"/>
    </row>
    <row r="29770" spans="9:12" ht="15" x14ac:dyDescent="0.25">
      <c r="I29770"/>
      <c r="J29770"/>
      <c r="K29770"/>
      <c r="L29770"/>
    </row>
    <row r="29771" spans="9:12" ht="15" x14ac:dyDescent="0.25">
      <c r="I29771"/>
      <c r="J29771"/>
      <c r="K29771"/>
      <c r="L29771"/>
    </row>
    <row r="29772" spans="9:12" ht="15" x14ac:dyDescent="0.25">
      <c r="I29772"/>
      <c r="J29772"/>
      <c r="K29772"/>
      <c r="L29772"/>
    </row>
    <row r="29773" spans="9:12" ht="15" x14ac:dyDescent="0.25">
      <c r="I29773"/>
      <c r="J29773"/>
      <c r="K29773"/>
      <c r="L29773"/>
    </row>
    <row r="29774" spans="9:12" ht="15" x14ac:dyDescent="0.25">
      <c r="I29774"/>
      <c r="J29774"/>
      <c r="K29774"/>
      <c r="L29774"/>
    </row>
    <row r="29775" spans="9:12" ht="15" x14ac:dyDescent="0.25">
      <c r="I29775"/>
      <c r="J29775"/>
      <c r="K29775"/>
      <c r="L29775"/>
    </row>
    <row r="29776" spans="9:12" ht="15" x14ac:dyDescent="0.25">
      <c r="I29776"/>
      <c r="J29776"/>
      <c r="K29776"/>
      <c r="L29776"/>
    </row>
    <row r="29777" spans="9:12" ht="15" x14ac:dyDescent="0.25">
      <c r="I29777"/>
      <c r="J29777"/>
      <c r="K29777"/>
      <c r="L29777"/>
    </row>
    <row r="29778" spans="9:12" ht="15" x14ac:dyDescent="0.25">
      <c r="I29778"/>
      <c r="J29778"/>
      <c r="K29778"/>
      <c r="L29778"/>
    </row>
    <row r="29779" spans="9:12" ht="15" x14ac:dyDescent="0.25">
      <c r="I29779"/>
      <c r="J29779"/>
      <c r="K29779"/>
      <c r="L29779"/>
    </row>
    <row r="29780" spans="9:12" ht="15" x14ac:dyDescent="0.25">
      <c r="I29780"/>
      <c r="J29780"/>
      <c r="K29780"/>
      <c r="L29780"/>
    </row>
    <row r="29781" spans="9:12" ht="15" x14ac:dyDescent="0.25">
      <c r="I29781"/>
      <c r="J29781"/>
      <c r="K29781"/>
      <c r="L29781"/>
    </row>
    <row r="29782" spans="9:12" ht="15" x14ac:dyDescent="0.25">
      <c r="I29782"/>
      <c r="J29782"/>
      <c r="K29782"/>
      <c r="L29782"/>
    </row>
    <row r="29783" spans="9:12" ht="15" x14ac:dyDescent="0.25">
      <c r="I29783"/>
      <c r="J29783"/>
      <c r="K29783"/>
      <c r="L29783"/>
    </row>
    <row r="29784" spans="9:12" ht="15" x14ac:dyDescent="0.25">
      <c r="I29784"/>
      <c r="J29784"/>
      <c r="K29784"/>
      <c r="L29784"/>
    </row>
    <row r="29785" spans="9:12" ht="15" x14ac:dyDescent="0.25">
      <c r="I29785"/>
      <c r="J29785"/>
      <c r="K29785"/>
      <c r="L29785"/>
    </row>
    <row r="29786" spans="9:12" ht="15" x14ac:dyDescent="0.25">
      <c r="I29786"/>
      <c r="J29786"/>
      <c r="K29786"/>
      <c r="L29786"/>
    </row>
    <row r="29787" spans="9:12" ht="15" x14ac:dyDescent="0.25">
      <c r="I29787"/>
      <c r="J29787"/>
      <c r="K29787"/>
      <c r="L29787"/>
    </row>
    <row r="29788" spans="9:12" ht="15" x14ac:dyDescent="0.25">
      <c r="I29788"/>
      <c r="J29788"/>
      <c r="K29788"/>
      <c r="L29788"/>
    </row>
    <row r="29789" spans="9:12" ht="15" x14ac:dyDescent="0.25">
      <c r="I29789"/>
      <c r="J29789"/>
      <c r="K29789"/>
      <c r="L29789"/>
    </row>
    <row r="29790" spans="9:12" ht="15" x14ac:dyDescent="0.25">
      <c r="I29790"/>
      <c r="J29790"/>
      <c r="K29790"/>
      <c r="L29790"/>
    </row>
    <row r="29791" spans="9:12" ht="15" x14ac:dyDescent="0.25">
      <c r="I29791"/>
      <c r="J29791"/>
      <c r="K29791"/>
      <c r="L29791"/>
    </row>
    <row r="29792" spans="9:12" ht="15" x14ac:dyDescent="0.25">
      <c r="I29792"/>
      <c r="J29792"/>
      <c r="K29792"/>
      <c r="L29792"/>
    </row>
    <row r="29793" spans="9:12" ht="15" x14ac:dyDescent="0.25">
      <c r="I29793"/>
      <c r="J29793"/>
      <c r="K29793"/>
      <c r="L29793"/>
    </row>
    <row r="29794" spans="9:12" ht="15" x14ac:dyDescent="0.25">
      <c r="I29794"/>
      <c r="J29794"/>
      <c r="K29794"/>
      <c r="L29794"/>
    </row>
    <row r="29795" spans="9:12" ht="15" x14ac:dyDescent="0.25">
      <c r="I29795"/>
      <c r="J29795"/>
      <c r="K29795"/>
      <c r="L29795"/>
    </row>
    <row r="29796" spans="9:12" ht="15" x14ac:dyDescent="0.25">
      <c r="I29796"/>
      <c r="J29796"/>
      <c r="K29796"/>
      <c r="L29796"/>
    </row>
    <row r="29797" spans="9:12" ht="15" x14ac:dyDescent="0.25">
      <c r="I29797"/>
      <c r="J29797"/>
      <c r="K29797"/>
      <c r="L29797"/>
    </row>
    <row r="29798" spans="9:12" ht="15" x14ac:dyDescent="0.25">
      <c r="I29798"/>
      <c r="J29798"/>
      <c r="K29798"/>
      <c r="L29798"/>
    </row>
    <row r="29799" spans="9:12" ht="15" x14ac:dyDescent="0.25">
      <c r="I29799"/>
      <c r="J29799"/>
      <c r="K29799"/>
      <c r="L29799"/>
    </row>
    <row r="29800" spans="9:12" ht="15" x14ac:dyDescent="0.25">
      <c r="I29800"/>
      <c r="J29800"/>
      <c r="K29800"/>
      <c r="L29800"/>
    </row>
    <row r="29801" spans="9:12" ht="15" x14ac:dyDescent="0.25">
      <c r="I29801"/>
      <c r="J29801"/>
      <c r="K29801"/>
      <c r="L29801"/>
    </row>
    <row r="29802" spans="9:12" ht="15" x14ac:dyDescent="0.25">
      <c r="I29802"/>
      <c r="J29802"/>
      <c r="K29802"/>
      <c r="L29802"/>
    </row>
    <row r="29803" spans="9:12" ht="15" x14ac:dyDescent="0.25">
      <c r="I29803"/>
      <c r="J29803"/>
      <c r="K29803"/>
      <c r="L29803"/>
    </row>
    <row r="29804" spans="9:12" ht="15" x14ac:dyDescent="0.25">
      <c r="I29804"/>
      <c r="J29804"/>
      <c r="K29804"/>
      <c r="L29804"/>
    </row>
    <row r="29805" spans="9:12" ht="15" x14ac:dyDescent="0.25">
      <c r="I29805"/>
      <c r="J29805"/>
      <c r="K29805"/>
      <c r="L29805"/>
    </row>
    <row r="29806" spans="9:12" ht="15" x14ac:dyDescent="0.25">
      <c r="I29806"/>
      <c r="J29806"/>
      <c r="K29806"/>
      <c r="L29806"/>
    </row>
    <row r="29807" spans="9:12" ht="15" x14ac:dyDescent="0.25">
      <c r="I29807"/>
      <c r="J29807"/>
      <c r="K29807"/>
      <c r="L29807"/>
    </row>
    <row r="29808" spans="9:12" ht="15" x14ac:dyDescent="0.25">
      <c r="I29808"/>
      <c r="J29808"/>
      <c r="K29808"/>
      <c r="L29808"/>
    </row>
    <row r="29809" spans="9:12" ht="15" x14ac:dyDescent="0.25">
      <c r="I29809"/>
      <c r="J29809"/>
      <c r="K29809"/>
      <c r="L29809"/>
    </row>
    <row r="29810" spans="9:12" ht="15" x14ac:dyDescent="0.25">
      <c r="I29810"/>
      <c r="J29810"/>
      <c r="K29810"/>
      <c r="L29810"/>
    </row>
    <row r="29811" spans="9:12" ht="15" x14ac:dyDescent="0.25">
      <c r="I29811"/>
      <c r="J29811"/>
      <c r="K29811"/>
      <c r="L29811"/>
    </row>
    <row r="29812" spans="9:12" ht="15" x14ac:dyDescent="0.25">
      <c r="I29812"/>
      <c r="J29812"/>
      <c r="K29812"/>
      <c r="L29812"/>
    </row>
    <row r="29813" spans="9:12" ht="15" x14ac:dyDescent="0.25">
      <c r="I29813"/>
      <c r="J29813"/>
      <c r="K29813"/>
      <c r="L29813"/>
    </row>
    <row r="29814" spans="9:12" ht="15" x14ac:dyDescent="0.25">
      <c r="I29814"/>
      <c r="J29814"/>
      <c r="K29814"/>
      <c r="L29814"/>
    </row>
    <row r="29815" spans="9:12" ht="15" x14ac:dyDescent="0.25">
      <c r="I29815"/>
      <c r="J29815"/>
      <c r="K29815"/>
      <c r="L29815"/>
    </row>
    <row r="29816" spans="9:12" ht="15" x14ac:dyDescent="0.25">
      <c r="I29816"/>
      <c r="J29816"/>
      <c r="K29816"/>
      <c r="L29816"/>
    </row>
    <row r="29817" spans="9:12" ht="15" x14ac:dyDescent="0.25">
      <c r="I29817"/>
      <c r="J29817"/>
      <c r="K29817"/>
      <c r="L29817"/>
    </row>
    <row r="29818" spans="9:12" ht="15" x14ac:dyDescent="0.25">
      <c r="I29818"/>
      <c r="J29818"/>
      <c r="K29818"/>
      <c r="L29818"/>
    </row>
    <row r="29819" spans="9:12" ht="15" x14ac:dyDescent="0.25">
      <c r="I29819"/>
      <c r="J29819"/>
      <c r="K29819"/>
      <c r="L29819"/>
    </row>
    <row r="29820" spans="9:12" ht="15" x14ac:dyDescent="0.25">
      <c r="I29820"/>
      <c r="J29820"/>
      <c r="K29820"/>
      <c r="L29820"/>
    </row>
    <row r="29821" spans="9:12" ht="15" x14ac:dyDescent="0.25">
      <c r="I29821"/>
      <c r="J29821"/>
      <c r="K29821"/>
      <c r="L29821"/>
    </row>
    <row r="29822" spans="9:12" ht="15" x14ac:dyDescent="0.25">
      <c r="I29822"/>
      <c r="J29822"/>
      <c r="K29822"/>
      <c r="L29822"/>
    </row>
    <row r="29823" spans="9:12" ht="15" x14ac:dyDescent="0.25">
      <c r="I29823"/>
      <c r="J29823"/>
      <c r="K29823"/>
      <c r="L29823"/>
    </row>
    <row r="29824" spans="9:12" ht="15" x14ac:dyDescent="0.25">
      <c r="I29824"/>
      <c r="J29824"/>
      <c r="K29824"/>
      <c r="L29824"/>
    </row>
    <row r="29825" spans="9:12" ht="15" x14ac:dyDescent="0.25">
      <c r="I29825"/>
      <c r="J29825"/>
      <c r="K29825"/>
      <c r="L29825"/>
    </row>
    <row r="29826" spans="9:12" ht="15" x14ac:dyDescent="0.25">
      <c r="I29826"/>
      <c r="J29826"/>
      <c r="K29826"/>
      <c r="L29826"/>
    </row>
    <row r="29827" spans="9:12" ht="15" x14ac:dyDescent="0.25">
      <c r="I29827"/>
      <c r="J29827"/>
      <c r="K29827"/>
      <c r="L29827"/>
    </row>
    <row r="29828" spans="9:12" ht="15" x14ac:dyDescent="0.25">
      <c r="I29828"/>
      <c r="J29828"/>
      <c r="K29828"/>
      <c r="L29828"/>
    </row>
    <row r="29829" spans="9:12" ht="15" x14ac:dyDescent="0.25">
      <c r="I29829"/>
      <c r="J29829"/>
      <c r="K29829"/>
      <c r="L29829"/>
    </row>
    <row r="29830" spans="9:12" ht="15" x14ac:dyDescent="0.25">
      <c r="I29830"/>
      <c r="J29830"/>
      <c r="K29830"/>
      <c r="L29830"/>
    </row>
    <row r="29831" spans="9:12" ht="15" x14ac:dyDescent="0.25">
      <c r="I29831"/>
      <c r="J29831"/>
      <c r="K29831"/>
      <c r="L29831"/>
    </row>
    <row r="29832" spans="9:12" ht="15" x14ac:dyDescent="0.25">
      <c r="I29832"/>
      <c r="J29832"/>
      <c r="K29832"/>
      <c r="L29832"/>
    </row>
    <row r="29833" spans="9:12" ht="15" x14ac:dyDescent="0.25">
      <c r="I29833"/>
      <c r="J29833"/>
      <c r="K29833"/>
      <c r="L29833"/>
    </row>
    <row r="29834" spans="9:12" ht="15" x14ac:dyDescent="0.25">
      <c r="I29834"/>
      <c r="J29834"/>
      <c r="K29834"/>
      <c r="L29834"/>
    </row>
    <row r="29835" spans="9:12" ht="15" x14ac:dyDescent="0.25">
      <c r="I29835"/>
      <c r="J29835"/>
      <c r="K29835"/>
      <c r="L29835"/>
    </row>
    <row r="29836" spans="9:12" ht="15" x14ac:dyDescent="0.25">
      <c r="I29836"/>
      <c r="J29836"/>
      <c r="K29836"/>
      <c r="L29836"/>
    </row>
    <row r="29837" spans="9:12" ht="15" x14ac:dyDescent="0.25">
      <c r="I29837"/>
      <c r="J29837"/>
      <c r="K29837"/>
      <c r="L29837"/>
    </row>
    <row r="29838" spans="9:12" ht="15" x14ac:dyDescent="0.25">
      <c r="I29838"/>
      <c r="J29838"/>
      <c r="K29838"/>
      <c r="L29838"/>
    </row>
    <row r="29839" spans="9:12" ht="15" x14ac:dyDescent="0.25">
      <c r="I29839"/>
      <c r="J29839"/>
      <c r="K29839"/>
      <c r="L29839"/>
    </row>
    <row r="29840" spans="9:12" ht="15" x14ac:dyDescent="0.25">
      <c r="I29840"/>
      <c r="J29840"/>
      <c r="K29840"/>
      <c r="L29840"/>
    </row>
    <row r="29841" spans="9:12" ht="15" x14ac:dyDescent="0.25">
      <c r="I29841"/>
      <c r="J29841"/>
      <c r="K29841"/>
      <c r="L29841"/>
    </row>
    <row r="29842" spans="9:12" ht="15" x14ac:dyDescent="0.25">
      <c r="I29842"/>
      <c r="J29842"/>
      <c r="K29842"/>
      <c r="L29842"/>
    </row>
    <row r="29843" spans="9:12" ht="15" x14ac:dyDescent="0.25">
      <c r="I29843"/>
      <c r="J29843"/>
      <c r="K29843"/>
      <c r="L29843"/>
    </row>
    <row r="29844" spans="9:12" ht="15" x14ac:dyDescent="0.25">
      <c r="I29844"/>
      <c r="J29844"/>
      <c r="K29844"/>
      <c r="L29844"/>
    </row>
    <row r="29845" spans="9:12" ht="15" x14ac:dyDescent="0.25">
      <c r="I29845"/>
      <c r="J29845"/>
      <c r="K29845"/>
      <c r="L29845"/>
    </row>
    <row r="29846" spans="9:12" ht="15" x14ac:dyDescent="0.25">
      <c r="I29846"/>
      <c r="J29846"/>
      <c r="K29846"/>
      <c r="L29846"/>
    </row>
    <row r="29847" spans="9:12" ht="15" x14ac:dyDescent="0.25">
      <c r="I29847"/>
      <c r="J29847"/>
      <c r="K29847"/>
      <c r="L29847"/>
    </row>
    <row r="29848" spans="9:12" ht="15" x14ac:dyDescent="0.25">
      <c r="I29848"/>
      <c r="J29848"/>
      <c r="K29848"/>
      <c r="L29848"/>
    </row>
    <row r="29849" spans="9:12" ht="15" x14ac:dyDescent="0.25">
      <c r="I29849"/>
      <c r="J29849"/>
      <c r="K29849"/>
      <c r="L29849"/>
    </row>
    <row r="29850" spans="9:12" ht="15" x14ac:dyDescent="0.25">
      <c r="I29850"/>
      <c r="J29850"/>
      <c r="K29850"/>
      <c r="L29850"/>
    </row>
    <row r="29851" spans="9:12" ht="15" x14ac:dyDescent="0.25">
      <c r="I29851"/>
      <c r="J29851"/>
      <c r="K29851"/>
      <c r="L29851"/>
    </row>
    <row r="29852" spans="9:12" ht="15" x14ac:dyDescent="0.25">
      <c r="I29852"/>
      <c r="J29852"/>
      <c r="K29852"/>
      <c r="L29852"/>
    </row>
    <row r="29853" spans="9:12" ht="15" x14ac:dyDescent="0.25">
      <c r="I29853"/>
      <c r="J29853"/>
      <c r="K29853"/>
      <c r="L29853"/>
    </row>
    <row r="29854" spans="9:12" ht="15" x14ac:dyDescent="0.25">
      <c r="I29854"/>
      <c r="J29854"/>
      <c r="K29854"/>
      <c r="L29854"/>
    </row>
    <row r="29855" spans="9:12" ht="15" x14ac:dyDescent="0.25">
      <c r="I29855"/>
      <c r="J29855"/>
      <c r="K29855"/>
      <c r="L29855"/>
    </row>
    <row r="29856" spans="9:12" ht="15" x14ac:dyDescent="0.25">
      <c r="I29856"/>
      <c r="J29856"/>
      <c r="K29856"/>
      <c r="L29856"/>
    </row>
    <row r="29857" spans="9:12" ht="15" x14ac:dyDescent="0.25">
      <c r="I29857"/>
      <c r="J29857"/>
      <c r="K29857"/>
      <c r="L29857"/>
    </row>
    <row r="29858" spans="9:12" ht="15" x14ac:dyDescent="0.25">
      <c r="I29858"/>
      <c r="J29858"/>
      <c r="K29858"/>
      <c r="L29858"/>
    </row>
    <row r="29859" spans="9:12" ht="15" x14ac:dyDescent="0.25">
      <c r="I29859"/>
      <c r="J29859"/>
      <c r="K29859"/>
      <c r="L29859"/>
    </row>
    <row r="29860" spans="9:12" ht="15" x14ac:dyDescent="0.25">
      <c r="I29860"/>
      <c r="J29860"/>
      <c r="K29860"/>
      <c r="L29860"/>
    </row>
    <row r="29861" spans="9:12" ht="15" x14ac:dyDescent="0.25">
      <c r="I29861"/>
      <c r="J29861"/>
      <c r="K29861"/>
      <c r="L29861"/>
    </row>
    <row r="29862" spans="9:12" ht="15" x14ac:dyDescent="0.25">
      <c r="I29862"/>
      <c r="J29862"/>
      <c r="K29862"/>
      <c r="L29862"/>
    </row>
    <row r="29863" spans="9:12" ht="15" x14ac:dyDescent="0.25">
      <c r="I29863"/>
      <c r="J29863"/>
      <c r="K29863"/>
      <c r="L29863"/>
    </row>
    <row r="29864" spans="9:12" ht="15" x14ac:dyDescent="0.25">
      <c r="I29864"/>
      <c r="J29864"/>
      <c r="K29864"/>
      <c r="L29864"/>
    </row>
    <row r="29865" spans="9:12" ht="15" x14ac:dyDescent="0.25">
      <c r="I29865"/>
      <c r="J29865"/>
      <c r="K29865"/>
      <c r="L29865"/>
    </row>
    <row r="29866" spans="9:12" ht="15" x14ac:dyDescent="0.25">
      <c r="I29866"/>
      <c r="J29866"/>
      <c r="K29866"/>
      <c r="L29866"/>
    </row>
    <row r="29867" spans="9:12" ht="15" x14ac:dyDescent="0.25">
      <c r="I29867"/>
      <c r="J29867"/>
      <c r="K29867"/>
      <c r="L29867"/>
    </row>
    <row r="29868" spans="9:12" ht="15" x14ac:dyDescent="0.25">
      <c r="I29868"/>
      <c r="J29868"/>
      <c r="K29868"/>
      <c r="L29868"/>
    </row>
    <row r="29869" spans="9:12" ht="15" x14ac:dyDescent="0.25">
      <c r="I29869"/>
      <c r="J29869"/>
      <c r="K29869"/>
      <c r="L29869"/>
    </row>
    <row r="29870" spans="9:12" ht="15" x14ac:dyDescent="0.25">
      <c r="I29870"/>
      <c r="J29870"/>
      <c r="K29870"/>
      <c r="L29870"/>
    </row>
    <row r="29871" spans="9:12" ht="15" x14ac:dyDescent="0.25">
      <c r="I29871"/>
      <c r="J29871"/>
      <c r="K29871"/>
      <c r="L29871"/>
    </row>
    <row r="29872" spans="9:12" ht="15" x14ac:dyDescent="0.25">
      <c r="I29872"/>
      <c r="J29872"/>
      <c r="K29872"/>
      <c r="L29872"/>
    </row>
    <row r="29873" spans="9:12" ht="15" x14ac:dyDescent="0.25">
      <c r="I29873"/>
      <c r="J29873"/>
      <c r="K29873"/>
      <c r="L29873"/>
    </row>
    <row r="29874" spans="9:12" ht="15" x14ac:dyDescent="0.25">
      <c r="I29874"/>
      <c r="J29874"/>
      <c r="K29874"/>
      <c r="L29874"/>
    </row>
    <row r="29875" spans="9:12" ht="15" x14ac:dyDescent="0.25">
      <c r="I29875"/>
      <c r="J29875"/>
      <c r="K29875"/>
      <c r="L29875"/>
    </row>
    <row r="29876" spans="9:12" ht="15" x14ac:dyDescent="0.25">
      <c r="I29876"/>
      <c r="J29876"/>
      <c r="K29876"/>
      <c r="L29876"/>
    </row>
    <row r="29877" spans="9:12" ht="15" x14ac:dyDescent="0.25">
      <c r="I29877"/>
      <c r="J29877"/>
      <c r="K29877"/>
      <c r="L29877"/>
    </row>
    <row r="29878" spans="9:12" ht="15" x14ac:dyDescent="0.25">
      <c r="I29878"/>
      <c r="J29878"/>
      <c r="K29878"/>
      <c r="L29878"/>
    </row>
    <row r="29879" spans="9:12" ht="15" x14ac:dyDescent="0.25">
      <c r="I29879"/>
      <c r="J29879"/>
      <c r="K29879"/>
      <c r="L29879"/>
    </row>
    <row r="29880" spans="9:12" ht="15" x14ac:dyDescent="0.25">
      <c r="I29880"/>
      <c r="J29880"/>
      <c r="K29880"/>
      <c r="L29880"/>
    </row>
    <row r="29881" spans="9:12" ht="15" x14ac:dyDescent="0.25">
      <c r="I29881"/>
      <c r="J29881"/>
      <c r="K29881"/>
      <c r="L29881"/>
    </row>
    <row r="29882" spans="9:12" ht="15" x14ac:dyDescent="0.25">
      <c r="I29882"/>
      <c r="J29882"/>
      <c r="K29882"/>
      <c r="L29882"/>
    </row>
    <row r="29883" spans="9:12" ht="15" x14ac:dyDescent="0.25">
      <c r="I29883"/>
      <c r="J29883"/>
      <c r="K29883"/>
      <c r="L29883"/>
    </row>
    <row r="29884" spans="9:12" ht="15" x14ac:dyDescent="0.25">
      <c r="I29884"/>
      <c r="J29884"/>
      <c r="K29884"/>
      <c r="L29884"/>
    </row>
    <row r="29885" spans="9:12" ht="15" x14ac:dyDescent="0.25">
      <c r="I29885"/>
      <c r="J29885"/>
      <c r="K29885"/>
      <c r="L29885"/>
    </row>
    <row r="29886" spans="9:12" ht="15" x14ac:dyDescent="0.25">
      <c r="I29886"/>
      <c r="J29886"/>
      <c r="K29886"/>
      <c r="L29886"/>
    </row>
    <row r="29887" spans="9:12" ht="15" x14ac:dyDescent="0.25">
      <c r="I29887"/>
      <c r="J29887"/>
      <c r="K29887"/>
      <c r="L29887"/>
    </row>
    <row r="29888" spans="9:12" ht="15" x14ac:dyDescent="0.25">
      <c r="I29888"/>
      <c r="J29888"/>
      <c r="K29888"/>
      <c r="L29888"/>
    </row>
    <row r="29889" spans="9:12" ht="15" x14ac:dyDescent="0.25">
      <c r="I29889"/>
      <c r="J29889"/>
      <c r="K29889"/>
      <c r="L29889"/>
    </row>
    <row r="29890" spans="9:12" ht="15" x14ac:dyDescent="0.25">
      <c r="I29890"/>
      <c r="J29890"/>
      <c r="K29890"/>
      <c r="L29890"/>
    </row>
    <row r="29891" spans="9:12" ht="15" x14ac:dyDescent="0.25">
      <c r="I29891"/>
      <c r="J29891"/>
      <c r="K29891"/>
      <c r="L29891"/>
    </row>
    <row r="29892" spans="9:12" ht="15" x14ac:dyDescent="0.25">
      <c r="I29892"/>
      <c r="J29892"/>
      <c r="K29892"/>
      <c r="L29892"/>
    </row>
    <row r="29893" spans="9:12" ht="15" x14ac:dyDescent="0.25">
      <c r="I29893"/>
      <c r="J29893"/>
      <c r="K29893"/>
      <c r="L29893"/>
    </row>
    <row r="29894" spans="9:12" ht="15" x14ac:dyDescent="0.25">
      <c r="I29894"/>
      <c r="J29894"/>
      <c r="K29894"/>
      <c r="L29894"/>
    </row>
    <row r="29895" spans="9:12" ht="15" x14ac:dyDescent="0.25">
      <c r="I29895"/>
      <c r="J29895"/>
      <c r="K29895"/>
      <c r="L29895"/>
    </row>
    <row r="29896" spans="9:12" ht="15" x14ac:dyDescent="0.25">
      <c r="I29896"/>
      <c r="J29896"/>
      <c r="K29896"/>
      <c r="L29896"/>
    </row>
    <row r="29897" spans="9:12" ht="15" x14ac:dyDescent="0.25">
      <c r="I29897"/>
      <c r="J29897"/>
      <c r="K29897"/>
      <c r="L29897"/>
    </row>
    <row r="29898" spans="9:12" ht="15" x14ac:dyDescent="0.25">
      <c r="I29898"/>
      <c r="J29898"/>
      <c r="K29898"/>
      <c r="L29898"/>
    </row>
    <row r="29899" spans="9:12" ht="15" x14ac:dyDescent="0.25">
      <c r="I29899"/>
      <c r="J29899"/>
      <c r="K29899"/>
      <c r="L29899"/>
    </row>
    <row r="29900" spans="9:12" ht="15" x14ac:dyDescent="0.25">
      <c r="I29900"/>
      <c r="J29900"/>
      <c r="K29900"/>
      <c r="L29900"/>
    </row>
    <row r="29901" spans="9:12" ht="15" x14ac:dyDescent="0.25">
      <c r="I29901"/>
      <c r="J29901"/>
      <c r="K29901"/>
      <c r="L29901"/>
    </row>
    <row r="29902" spans="9:12" ht="15" x14ac:dyDescent="0.25">
      <c r="I29902"/>
      <c r="J29902"/>
      <c r="K29902"/>
      <c r="L29902"/>
    </row>
    <row r="29903" spans="9:12" ht="15" x14ac:dyDescent="0.25">
      <c r="I29903"/>
      <c r="J29903"/>
      <c r="K29903"/>
      <c r="L29903"/>
    </row>
    <row r="29904" spans="9:12" ht="15" x14ac:dyDescent="0.25">
      <c r="I29904"/>
      <c r="J29904"/>
      <c r="K29904"/>
      <c r="L29904"/>
    </row>
    <row r="29905" spans="9:12" ht="15" x14ac:dyDescent="0.25">
      <c r="I29905"/>
      <c r="J29905"/>
      <c r="K29905"/>
      <c r="L29905"/>
    </row>
    <row r="29906" spans="9:12" ht="15" x14ac:dyDescent="0.25">
      <c r="I29906"/>
      <c r="J29906"/>
      <c r="K29906"/>
      <c r="L29906"/>
    </row>
    <row r="29907" spans="9:12" ht="15" x14ac:dyDescent="0.25">
      <c r="I29907"/>
      <c r="J29907"/>
      <c r="K29907"/>
      <c r="L29907"/>
    </row>
    <row r="29908" spans="9:12" ht="15" x14ac:dyDescent="0.25">
      <c r="I29908"/>
      <c r="J29908"/>
      <c r="K29908"/>
      <c r="L29908"/>
    </row>
    <row r="29909" spans="9:12" ht="15" x14ac:dyDescent="0.25">
      <c r="I29909"/>
      <c r="J29909"/>
      <c r="K29909"/>
      <c r="L29909"/>
    </row>
    <row r="29910" spans="9:12" ht="15" x14ac:dyDescent="0.25">
      <c r="I29910"/>
      <c r="J29910"/>
      <c r="K29910"/>
      <c r="L29910"/>
    </row>
    <row r="29911" spans="9:12" ht="15" x14ac:dyDescent="0.25">
      <c r="I29911"/>
      <c r="J29911"/>
      <c r="K29911"/>
      <c r="L29911"/>
    </row>
    <row r="29912" spans="9:12" ht="15" x14ac:dyDescent="0.25">
      <c r="I29912"/>
      <c r="J29912"/>
      <c r="K29912"/>
      <c r="L29912"/>
    </row>
    <row r="29913" spans="9:12" ht="15" x14ac:dyDescent="0.25">
      <c r="I29913"/>
      <c r="J29913"/>
      <c r="K29913"/>
      <c r="L29913"/>
    </row>
    <row r="29914" spans="9:12" ht="15" x14ac:dyDescent="0.25">
      <c r="I29914"/>
      <c r="J29914"/>
      <c r="K29914"/>
      <c r="L29914"/>
    </row>
    <row r="29915" spans="9:12" ht="15" x14ac:dyDescent="0.25">
      <c r="I29915"/>
      <c r="J29915"/>
      <c r="K29915"/>
      <c r="L29915"/>
    </row>
    <row r="29916" spans="9:12" ht="15" x14ac:dyDescent="0.25">
      <c r="I29916"/>
      <c r="J29916"/>
      <c r="K29916"/>
      <c r="L29916"/>
    </row>
    <row r="29917" spans="9:12" ht="15" x14ac:dyDescent="0.25">
      <c r="I29917"/>
      <c r="J29917"/>
      <c r="K29917"/>
      <c r="L29917"/>
    </row>
    <row r="29918" spans="9:12" ht="15" x14ac:dyDescent="0.25">
      <c r="I29918"/>
      <c r="J29918"/>
      <c r="K29918"/>
      <c r="L29918"/>
    </row>
    <row r="29919" spans="9:12" ht="15" x14ac:dyDescent="0.25">
      <c r="I29919"/>
      <c r="J29919"/>
      <c r="K29919"/>
      <c r="L29919"/>
    </row>
    <row r="29920" spans="9:12" ht="15" x14ac:dyDescent="0.25">
      <c r="I29920"/>
      <c r="J29920"/>
      <c r="K29920"/>
      <c r="L29920"/>
    </row>
    <row r="29921" spans="9:12" ht="15" x14ac:dyDescent="0.25">
      <c r="I29921"/>
      <c r="J29921"/>
      <c r="K29921"/>
      <c r="L29921"/>
    </row>
    <row r="29922" spans="9:12" ht="15" x14ac:dyDescent="0.25">
      <c r="I29922"/>
      <c r="J29922"/>
      <c r="K29922"/>
      <c r="L29922"/>
    </row>
    <row r="29923" spans="9:12" ht="15" x14ac:dyDescent="0.25">
      <c r="I29923"/>
      <c r="J29923"/>
      <c r="K29923"/>
      <c r="L29923"/>
    </row>
    <row r="29924" spans="9:12" ht="15" x14ac:dyDescent="0.25">
      <c r="I29924"/>
      <c r="J29924"/>
      <c r="K29924"/>
      <c r="L29924"/>
    </row>
    <row r="29925" spans="9:12" ht="15" x14ac:dyDescent="0.25">
      <c r="I29925"/>
      <c r="J29925"/>
      <c r="K29925"/>
      <c r="L29925"/>
    </row>
    <row r="29926" spans="9:12" ht="15" x14ac:dyDescent="0.25">
      <c r="I29926"/>
      <c r="J29926"/>
      <c r="K29926"/>
      <c r="L29926"/>
    </row>
    <row r="29927" spans="9:12" ht="15" x14ac:dyDescent="0.25">
      <c r="I29927"/>
      <c r="J29927"/>
      <c r="K29927"/>
      <c r="L29927"/>
    </row>
    <row r="29928" spans="9:12" ht="15" x14ac:dyDescent="0.25">
      <c r="I29928"/>
      <c r="J29928"/>
      <c r="K29928"/>
      <c r="L29928"/>
    </row>
    <row r="29929" spans="9:12" ht="15" x14ac:dyDescent="0.25">
      <c r="I29929"/>
      <c r="J29929"/>
      <c r="K29929"/>
      <c r="L29929"/>
    </row>
    <row r="29930" spans="9:12" ht="15" x14ac:dyDescent="0.25">
      <c r="I29930"/>
      <c r="J29930"/>
      <c r="K29930"/>
      <c r="L29930"/>
    </row>
    <row r="29931" spans="9:12" ht="15" x14ac:dyDescent="0.25">
      <c r="I29931"/>
      <c r="J29931"/>
      <c r="K29931"/>
      <c r="L29931"/>
    </row>
    <row r="29932" spans="9:12" ht="15" x14ac:dyDescent="0.25">
      <c r="I29932"/>
      <c r="J29932"/>
      <c r="K29932"/>
      <c r="L29932"/>
    </row>
    <row r="29933" spans="9:12" ht="15" x14ac:dyDescent="0.25">
      <c r="I29933"/>
      <c r="J29933"/>
      <c r="K29933"/>
      <c r="L29933"/>
    </row>
    <row r="29934" spans="9:12" ht="15" x14ac:dyDescent="0.25">
      <c r="I29934"/>
      <c r="J29934"/>
      <c r="K29934"/>
      <c r="L29934"/>
    </row>
    <row r="29935" spans="9:12" ht="15" x14ac:dyDescent="0.25">
      <c r="I29935"/>
      <c r="J29935"/>
      <c r="K29935"/>
      <c r="L29935"/>
    </row>
    <row r="29936" spans="9:12" ht="15" x14ac:dyDescent="0.25">
      <c r="I29936"/>
      <c r="J29936"/>
      <c r="K29936"/>
      <c r="L29936"/>
    </row>
    <row r="29937" spans="9:12" ht="15" x14ac:dyDescent="0.25">
      <c r="I29937"/>
      <c r="J29937"/>
      <c r="K29937"/>
      <c r="L29937"/>
    </row>
    <row r="29938" spans="9:12" ht="15" x14ac:dyDescent="0.25">
      <c r="I29938"/>
      <c r="J29938"/>
      <c r="K29938"/>
      <c r="L29938"/>
    </row>
    <row r="29939" spans="9:12" ht="15" x14ac:dyDescent="0.25">
      <c r="I29939"/>
      <c r="J29939"/>
      <c r="K29939"/>
      <c r="L29939"/>
    </row>
    <row r="29940" spans="9:12" ht="15" x14ac:dyDescent="0.25">
      <c r="I29940"/>
      <c r="J29940"/>
      <c r="K29940"/>
      <c r="L29940"/>
    </row>
    <row r="29941" spans="9:12" ht="15" x14ac:dyDescent="0.25">
      <c r="I29941"/>
      <c r="J29941"/>
      <c r="K29941"/>
      <c r="L29941"/>
    </row>
    <row r="29942" spans="9:12" ht="15" x14ac:dyDescent="0.25">
      <c r="I29942"/>
      <c r="J29942"/>
      <c r="K29942"/>
      <c r="L29942"/>
    </row>
    <row r="29943" spans="9:12" ht="15" x14ac:dyDescent="0.25">
      <c r="I29943"/>
      <c r="J29943"/>
      <c r="K29943"/>
      <c r="L29943"/>
    </row>
    <row r="29944" spans="9:12" ht="15" x14ac:dyDescent="0.25">
      <c r="I29944"/>
      <c r="J29944"/>
      <c r="K29944"/>
      <c r="L29944"/>
    </row>
    <row r="29945" spans="9:12" ht="15" x14ac:dyDescent="0.25">
      <c r="I29945"/>
      <c r="J29945"/>
      <c r="K29945"/>
      <c r="L29945"/>
    </row>
    <row r="29946" spans="9:12" ht="15" x14ac:dyDescent="0.25">
      <c r="I29946"/>
      <c r="J29946"/>
      <c r="K29946"/>
      <c r="L29946"/>
    </row>
    <row r="29947" spans="9:12" ht="15" x14ac:dyDescent="0.25">
      <c r="I29947"/>
      <c r="J29947"/>
      <c r="K29947"/>
      <c r="L29947"/>
    </row>
    <row r="29948" spans="9:12" ht="15" x14ac:dyDescent="0.25">
      <c r="I29948"/>
      <c r="J29948"/>
      <c r="K29948"/>
      <c r="L29948"/>
    </row>
    <row r="29949" spans="9:12" ht="15" x14ac:dyDescent="0.25">
      <c r="I29949"/>
      <c r="J29949"/>
      <c r="K29949"/>
      <c r="L29949"/>
    </row>
    <row r="29950" spans="9:12" ht="15" x14ac:dyDescent="0.25">
      <c r="I29950"/>
      <c r="J29950"/>
      <c r="K29950"/>
      <c r="L29950"/>
    </row>
    <row r="29951" spans="9:12" ht="15" x14ac:dyDescent="0.25">
      <c r="I29951"/>
      <c r="J29951"/>
      <c r="K29951"/>
      <c r="L29951"/>
    </row>
    <row r="29952" spans="9:12" ht="15" x14ac:dyDescent="0.25">
      <c r="I29952"/>
      <c r="J29952"/>
      <c r="K29952"/>
      <c r="L29952"/>
    </row>
    <row r="29953" spans="9:12" ht="15" x14ac:dyDescent="0.25">
      <c r="I29953"/>
      <c r="J29953"/>
      <c r="K29953"/>
      <c r="L29953"/>
    </row>
    <row r="29954" spans="9:12" ht="15" x14ac:dyDescent="0.25">
      <c r="I29954"/>
      <c r="J29954"/>
      <c r="K29954"/>
      <c r="L29954"/>
    </row>
    <row r="29955" spans="9:12" ht="15" x14ac:dyDescent="0.25">
      <c r="I29955"/>
      <c r="J29955"/>
      <c r="K29955"/>
      <c r="L29955"/>
    </row>
    <row r="29956" spans="9:12" ht="15" x14ac:dyDescent="0.25">
      <c r="I29956"/>
      <c r="J29956"/>
      <c r="K29956"/>
      <c r="L29956"/>
    </row>
    <row r="29957" spans="9:12" ht="15" x14ac:dyDescent="0.25">
      <c r="I29957"/>
      <c r="J29957"/>
      <c r="K29957"/>
      <c r="L29957"/>
    </row>
    <row r="29958" spans="9:12" ht="15" x14ac:dyDescent="0.25">
      <c r="I29958"/>
      <c r="J29958"/>
      <c r="K29958"/>
      <c r="L29958"/>
    </row>
    <row r="29959" spans="9:12" ht="15" x14ac:dyDescent="0.25">
      <c r="I29959"/>
      <c r="J29959"/>
      <c r="K29959"/>
      <c r="L29959"/>
    </row>
    <row r="29960" spans="9:12" ht="15" x14ac:dyDescent="0.25">
      <c r="I29960"/>
      <c r="J29960"/>
      <c r="K29960"/>
      <c r="L29960"/>
    </row>
    <row r="29961" spans="9:12" ht="15" x14ac:dyDescent="0.25">
      <c r="I29961"/>
      <c r="J29961"/>
      <c r="K29961"/>
      <c r="L29961"/>
    </row>
    <row r="29962" spans="9:12" ht="15" x14ac:dyDescent="0.25">
      <c r="I29962"/>
      <c r="J29962"/>
      <c r="K29962"/>
      <c r="L29962"/>
    </row>
    <row r="29963" spans="9:12" ht="15" x14ac:dyDescent="0.25">
      <c r="I29963"/>
      <c r="J29963"/>
      <c r="K29963"/>
      <c r="L29963"/>
    </row>
    <row r="29964" spans="9:12" ht="15" x14ac:dyDescent="0.25">
      <c r="I29964"/>
      <c r="J29964"/>
      <c r="K29964"/>
      <c r="L29964"/>
    </row>
    <row r="29965" spans="9:12" ht="15" x14ac:dyDescent="0.25">
      <c r="I29965"/>
      <c r="J29965"/>
      <c r="K29965"/>
      <c r="L29965"/>
    </row>
    <row r="29966" spans="9:12" ht="15" x14ac:dyDescent="0.25">
      <c r="I29966"/>
      <c r="J29966"/>
      <c r="K29966"/>
      <c r="L29966"/>
    </row>
    <row r="29967" spans="9:12" ht="15" x14ac:dyDescent="0.25">
      <c r="I29967"/>
      <c r="J29967"/>
      <c r="K29967"/>
      <c r="L29967"/>
    </row>
    <row r="29968" spans="9:12" ht="15" x14ac:dyDescent="0.25">
      <c r="I29968"/>
      <c r="J29968"/>
      <c r="K29968"/>
      <c r="L29968"/>
    </row>
    <row r="29969" spans="9:12" ht="15" x14ac:dyDescent="0.25">
      <c r="I29969"/>
      <c r="J29969"/>
      <c r="K29969"/>
      <c r="L29969"/>
    </row>
    <row r="29970" spans="9:12" ht="15" x14ac:dyDescent="0.25">
      <c r="I29970"/>
      <c r="J29970"/>
      <c r="K29970"/>
      <c r="L29970"/>
    </row>
    <row r="29971" spans="9:12" ht="15" x14ac:dyDescent="0.25">
      <c r="I29971"/>
      <c r="J29971"/>
      <c r="K29971"/>
      <c r="L29971"/>
    </row>
    <row r="29972" spans="9:12" ht="15" x14ac:dyDescent="0.25">
      <c r="I29972"/>
      <c r="J29972"/>
      <c r="K29972"/>
      <c r="L29972"/>
    </row>
    <row r="29973" spans="9:12" ht="15" x14ac:dyDescent="0.25">
      <c r="I29973"/>
      <c r="J29973"/>
      <c r="K29973"/>
      <c r="L29973"/>
    </row>
    <row r="29974" spans="9:12" ht="15" x14ac:dyDescent="0.25">
      <c r="I29974"/>
      <c r="J29974"/>
      <c r="K29974"/>
      <c r="L29974"/>
    </row>
    <row r="29975" spans="9:12" ht="15" x14ac:dyDescent="0.25">
      <c r="I29975"/>
      <c r="J29975"/>
      <c r="K29975"/>
      <c r="L29975"/>
    </row>
    <row r="29976" spans="9:12" ht="15" x14ac:dyDescent="0.25">
      <c r="I29976"/>
      <c r="J29976"/>
      <c r="K29976"/>
      <c r="L29976"/>
    </row>
    <row r="29977" spans="9:12" ht="15" x14ac:dyDescent="0.25">
      <c r="I29977"/>
      <c r="J29977"/>
      <c r="K29977"/>
      <c r="L29977"/>
    </row>
    <row r="29978" spans="9:12" ht="15" x14ac:dyDescent="0.25">
      <c r="I29978"/>
      <c r="J29978"/>
      <c r="K29978"/>
      <c r="L29978"/>
    </row>
    <row r="29979" spans="9:12" ht="15" x14ac:dyDescent="0.25">
      <c r="I29979"/>
      <c r="J29979"/>
      <c r="K29979"/>
      <c r="L29979"/>
    </row>
    <row r="29980" spans="9:12" ht="15" x14ac:dyDescent="0.25">
      <c r="I29980"/>
      <c r="J29980"/>
      <c r="K29980"/>
      <c r="L29980"/>
    </row>
    <row r="29981" spans="9:12" ht="15" x14ac:dyDescent="0.25">
      <c r="I29981"/>
      <c r="J29981"/>
      <c r="K29981"/>
      <c r="L29981"/>
    </row>
    <row r="29982" spans="9:12" ht="15" x14ac:dyDescent="0.25">
      <c r="I29982"/>
      <c r="J29982"/>
      <c r="K29982"/>
      <c r="L29982"/>
    </row>
    <row r="29983" spans="9:12" ht="15" x14ac:dyDescent="0.25">
      <c r="I29983"/>
      <c r="J29983"/>
      <c r="K29983"/>
      <c r="L29983"/>
    </row>
    <row r="29984" spans="9:12" ht="15" x14ac:dyDescent="0.25">
      <c r="I29984"/>
      <c r="J29984"/>
      <c r="K29984"/>
      <c r="L29984"/>
    </row>
    <row r="29985" spans="9:12" ht="15" x14ac:dyDescent="0.25">
      <c r="I29985"/>
      <c r="J29985"/>
      <c r="K29985"/>
      <c r="L29985"/>
    </row>
    <row r="29986" spans="9:12" ht="15" x14ac:dyDescent="0.25">
      <c r="I29986"/>
      <c r="J29986"/>
      <c r="K29986"/>
      <c r="L29986"/>
    </row>
    <row r="29987" spans="9:12" ht="15" x14ac:dyDescent="0.25">
      <c r="I29987"/>
      <c r="J29987"/>
      <c r="K29987"/>
      <c r="L29987"/>
    </row>
    <row r="29988" spans="9:12" ht="15" x14ac:dyDescent="0.25">
      <c r="I29988"/>
      <c r="J29988"/>
      <c r="K29988"/>
      <c r="L29988"/>
    </row>
    <row r="29989" spans="9:12" ht="15" x14ac:dyDescent="0.25">
      <c r="I29989"/>
      <c r="J29989"/>
      <c r="K29989"/>
      <c r="L29989"/>
    </row>
    <row r="29990" spans="9:12" ht="15" x14ac:dyDescent="0.25">
      <c r="I29990"/>
      <c r="J29990"/>
      <c r="K29990"/>
      <c r="L29990"/>
    </row>
    <row r="29991" spans="9:12" ht="15" x14ac:dyDescent="0.25">
      <c r="I29991"/>
      <c r="J29991"/>
      <c r="K29991"/>
      <c r="L29991"/>
    </row>
    <row r="29992" spans="9:12" ht="15" x14ac:dyDescent="0.25">
      <c r="I29992"/>
      <c r="J29992"/>
      <c r="K29992"/>
      <c r="L29992"/>
    </row>
    <row r="29993" spans="9:12" ht="15" x14ac:dyDescent="0.25">
      <c r="I29993"/>
      <c r="J29993"/>
      <c r="K29993"/>
      <c r="L29993"/>
    </row>
    <row r="29994" spans="9:12" ht="15" x14ac:dyDescent="0.25">
      <c r="I29994"/>
      <c r="J29994"/>
      <c r="K29994"/>
      <c r="L29994"/>
    </row>
    <row r="29995" spans="9:12" ht="15" x14ac:dyDescent="0.25">
      <c r="I29995"/>
      <c r="J29995"/>
      <c r="K29995"/>
      <c r="L29995"/>
    </row>
    <row r="29996" spans="9:12" ht="15" x14ac:dyDescent="0.25">
      <c r="I29996"/>
      <c r="J29996"/>
      <c r="K29996"/>
      <c r="L29996"/>
    </row>
    <row r="29997" spans="9:12" ht="15" x14ac:dyDescent="0.25">
      <c r="I29997"/>
      <c r="J29997"/>
      <c r="K29997"/>
      <c r="L29997"/>
    </row>
    <row r="29998" spans="9:12" ht="15" x14ac:dyDescent="0.25">
      <c r="I29998"/>
      <c r="J29998"/>
      <c r="K29998"/>
      <c r="L29998"/>
    </row>
    <row r="29999" spans="9:12" ht="15" x14ac:dyDescent="0.25">
      <c r="I29999"/>
      <c r="J29999"/>
      <c r="K29999"/>
      <c r="L29999"/>
    </row>
    <row r="30000" spans="9:12" ht="15" x14ac:dyDescent="0.25">
      <c r="I30000"/>
      <c r="J30000"/>
      <c r="K30000"/>
      <c r="L30000"/>
    </row>
    <row r="30001" spans="9:12" ht="15" x14ac:dyDescent="0.25">
      <c r="I30001"/>
      <c r="J30001"/>
      <c r="K30001"/>
      <c r="L30001"/>
    </row>
    <row r="30002" spans="9:12" ht="15" x14ac:dyDescent="0.25">
      <c r="I30002"/>
      <c r="J30002"/>
      <c r="K30002"/>
      <c r="L30002"/>
    </row>
    <row r="30003" spans="9:12" ht="15" x14ac:dyDescent="0.25">
      <c r="I30003"/>
      <c r="J30003"/>
      <c r="K30003"/>
      <c r="L30003"/>
    </row>
    <row r="30004" spans="9:12" ht="15" x14ac:dyDescent="0.25">
      <c r="I30004"/>
      <c r="J30004"/>
      <c r="K30004"/>
      <c r="L30004"/>
    </row>
    <row r="30005" spans="9:12" ht="15" x14ac:dyDescent="0.25">
      <c r="I30005"/>
      <c r="J30005"/>
      <c r="K30005"/>
      <c r="L30005"/>
    </row>
    <row r="30006" spans="9:12" ht="15" x14ac:dyDescent="0.25">
      <c r="I30006"/>
      <c r="J30006"/>
      <c r="K30006"/>
      <c r="L30006"/>
    </row>
    <row r="30007" spans="9:12" ht="15" x14ac:dyDescent="0.25">
      <c r="I30007"/>
      <c r="J30007"/>
      <c r="K30007"/>
      <c r="L30007"/>
    </row>
    <row r="30008" spans="9:12" ht="15" x14ac:dyDescent="0.25">
      <c r="I30008"/>
      <c r="J30008"/>
      <c r="K30008"/>
      <c r="L30008"/>
    </row>
    <row r="30009" spans="9:12" ht="15" x14ac:dyDescent="0.25">
      <c r="I30009"/>
      <c r="J30009"/>
      <c r="K30009"/>
      <c r="L30009"/>
    </row>
    <row r="30010" spans="9:12" ht="15" x14ac:dyDescent="0.25">
      <c r="I30010"/>
      <c r="J30010"/>
      <c r="K30010"/>
      <c r="L30010"/>
    </row>
    <row r="30011" spans="9:12" ht="15" x14ac:dyDescent="0.25">
      <c r="I30011"/>
      <c r="J30011"/>
      <c r="K30011"/>
      <c r="L30011"/>
    </row>
    <row r="30012" spans="9:12" ht="15" x14ac:dyDescent="0.25">
      <c r="I30012"/>
      <c r="J30012"/>
      <c r="K30012"/>
      <c r="L30012"/>
    </row>
    <row r="30013" spans="9:12" ht="15" x14ac:dyDescent="0.25">
      <c r="I30013"/>
      <c r="J30013"/>
      <c r="K30013"/>
      <c r="L30013"/>
    </row>
    <row r="30014" spans="9:12" ht="15" x14ac:dyDescent="0.25">
      <c r="I30014"/>
      <c r="J30014"/>
      <c r="K30014"/>
      <c r="L30014"/>
    </row>
    <row r="30015" spans="9:12" ht="15" x14ac:dyDescent="0.25">
      <c r="I30015"/>
      <c r="J30015"/>
      <c r="K30015"/>
      <c r="L30015"/>
    </row>
    <row r="30016" spans="9:12" ht="15" x14ac:dyDescent="0.25">
      <c r="I30016"/>
      <c r="J30016"/>
      <c r="K30016"/>
      <c r="L30016"/>
    </row>
    <row r="30017" spans="9:12" ht="15" x14ac:dyDescent="0.25">
      <c r="I30017"/>
      <c r="J30017"/>
      <c r="K30017"/>
      <c r="L30017"/>
    </row>
    <row r="30018" spans="9:12" ht="15" x14ac:dyDescent="0.25">
      <c r="I30018"/>
      <c r="J30018"/>
      <c r="K30018"/>
      <c r="L30018"/>
    </row>
    <row r="30019" spans="9:12" ht="15" x14ac:dyDescent="0.25">
      <c r="I30019"/>
      <c r="J30019"/>
      <c r="K30019"/>
      <c r="L30019"/>
    </row>
    <row r="30020" spans="9:12" ht="15" x14ac:dyDescent="0.25">
      <c r="I30020"/>
      <c r="J30020"/>
      <c r="K30020"/>
      <c r="L30020"/>
    </row>
    <row r="30021" spans="9:12" ht="15" x14ac:dyDescent="0.25">
      <c r="I30021"/>
      <c r="J30021"/>
      <c r="K30021"/>
      <c r="L30021"/>
    </row>
    <row r="30022" spans="9:12" ht="15" x14ac:dyDescent="0.25">
      <c r="I30022"/>
      <c r="J30022"/>
      <c r="K30022"/>
      <c r="L30022"/>
    </row>
    <row r="30023" spans="9:12" ht="15" x14ac:dyDescent="0.25">
      <c r="I30023"/>
      <c r="J30023"/>
      <c r="K30023"/>
      <c r="L30023"/>
    </row>
    <row r="30024" spans="9:12" ht="15" x14ac:dyDescent="0.25">
      <c r="I30024"/>
      <c r="J30024"/>
      <c r="K30024"/>
      <c r="L30024"/>
    </row>
    <row r="30025" spans="9:12" ht="15" x14ac:dyDescent="0.25">
      <c r="I30025"/>
      <c r="J30025"/>
      <c r="K30025"/>
      <c r="L30025"/>
    </row>
    <row r="30026" spans="9:12" ht="15" x14ac:dyDescent="0.25">
      <c r="I30026"/>
      <c r="J30026"/>
      <c r="K30026"/>
      <c r="L30026"/>
    </row>
    <row r="30027" spans="9:12" ht="15" x14ac:dyDescent="0.25">
      <c r="I30027"/>
      <c r="J30027"/>
      <c r="K30027"/>
      <c r="L30027"/>
    </row>
    <row r="30028" spans="9:12" ht="15" x14ac:dyDescent="0.25">
      <c r="I30028"/>
      <c r="J30028"/>
      <c r="K30028"/>
      <c r="L30028"/>
    </row>
    <row r="30029" spans="9:12" ht="15" x14ac:dyDescent="0.25">
      <c r="I30029"/>
      <c r="J30029"/>
      <c r="K30029"/>
      <c r="L30029"/>
    </row>
    <row r="30030" spans="9:12" ht="15" x14ac:dyDescent="0.25">
      <c r="I30030"/>
      <c r="J30030"/>
      <c r="K30030"/>
      <c r="L30030"/>
    </row>
    <row r="30031" spans="9:12" ht="15" x14ac:dyDescent="0.25">
      <c r="I30031"/>
      <c r="J30031"/>
      <c r="K30031"/>
      <c r="L30031"/>
    </row>
    <row r="30032" spans="9:12" ht="15" x14ac:dyDescent="0.25">
      <c r="I30032"/>
      <c r="J30032"/>
      <c r="K30032"/>
      <c r="L30032"/>
    </row>
    <row r="30033" spans="9:12" ht="15" x14ac:dyDescent="0.25">
      <c r="I30033"/>
      <c r="J30033"/>
      <c r="K30033"/>
      <c r="L30033"/>
    </row>
    <row r="30034" spans="9:12" ht="15" x14ac:dyDescent="0.25">
      <c r="I30034"/>
      <c r="J30034"/>
      <c r="K30034"/>
      <c r="L30034"/>
    </row>
    <row r="30035" spans="9:12" ht="15" x14ac:dyDescent="0.25">
      <c r="I30035"/>
      <c r="J30035"/>
      <c r="K30035"/>
      <c r="L30035"/>
    </row>
    <row r="30036" spans="9:12" ht="15" x14ac:dyDescent="0.25">
      <c r="I30036"/>
      <c r="J30036"/>
      <c r="K30036"/>
      <c r="L30036"/>
    </row>
    <row r="30037" spans="9:12" ht="15" x14ac:dyDescent="0.25">
      <c r="I30037"/>
      <c r="J30037"/>
      <c r="K30037"/>
      <c r="L30037"/>
    </row>
    <row r="30038" spans="9:12" ht="15" x14ac:dyDescent="0.25">
      <c r="I30038"/>
      <c r="J30038"/>
      <c r="K30038"/>
      <c r="L30038"/>
    </row>
    <row r="30039" spans="9:12" ht="15" x14ac:dyDescent="0.25">
      <c r="I30039"/>
      <c r="J30039"/>
      <c r="K30039"/>
      <c r="L30039"/>
    </row>
    <row r="30040" spans="9:12" ht="15" x14ac:dyDescent="0.25">
      <c r="I30040"/>
      <c r="J30040"/>
      <c r="K30040"/>
      <c r="L30040"/>
    </row>
    <row r="30041" spans="9:12" ht="15" x14ac:dyDescent="0.25">
      <c r="I30041"/>
      <c r="J30041"/>
      <c r="K30041"/>
      <c r="L30041"/>
    </row>
    <row r="30042" spans="9:12" ht="15" x14ac:dyDescent="0.25">
      <c r="I30042"/>
      <c r="J30042"/>
      <c r="K30042"/>
      <c r="L30042"/>
    </row>
    <row r="30043" spans="9:12" ht="15" x14ac:dyDescent="0.25">
      <c r="I30043"/>
      <c r="J30043"/>
      <c r="K30043"/>
      <c r="L30043"/>
    </row>
    <row r="30044" spans="9:12" ht="15" x14ac:dyDescent="0.25">
      <c r="I30044"/>
      <c r="J30044"/>
      <c r="K30044"/>
      <c r="L30044"/>
    </row>
    <row r="30045" spans="9:12" ht="15" x14ac:dyDescent="0.25">
      <c r="I30045"/>
      <c r="J30045"/>
      <c r="K30045"/>
      <c r="L30045"/>
    </row>
    <row r="30046" spans="9:12" ht="15" x14ac:dyDescent="0.25">
      <c r="I30046"/>
      <c r="J30046"/>
      <c r="K30046"/>
      <c r="L30046"/>
    </row>
    <row r="30047" spans="9:12" ht="15" x14ac:dyDescent="0.25">
      <c r="I30047"/>
      <c r="J30047"/>
      <c r="K30047"/>
      <c r="L30047"/>
    </row>
    <row r="30048" spans="9:12" ht="15" x14ac:dyDescent="0.25">
      <c r="I30048"/>
      <c r="J30048"/>
      <c r="K30048"/>
      <c r="L30048"/>
    </row>
    <row r="30049" spans="9:12" ht="15" x14ac:dyDescent="0.25">
      <c r="I30049"/>
      <c r="J30049"/>
      <c r="K30049"/>
      <c r="L30049"/>
    </row>
    <row r="30050" spans="9:12" ht="15" x14ac:dyDescent="0.25">
      <c r="I30050"/>
      <c r="J30050"/>
      <c r="K30050"/>
      <c r="L30050"/>
    </row>
    <row r="30051" spans="9:12" ht="15" x14ac:dyDescent="0.25">
      <c r="I30051"/>
      <c r="J30051"/>
      <c r="K30051"/>
      <c r="L30051"/>
    </row>
    <row r="30052" spans="9:12" ht="15" x14ac:dyDescent="0.25">
      <c r="I30052"/>
      <c r="J30052"/>
      <c r="K30052"/>
      <c r="L30052"/>
    </row>
    <row r="30053" spans="9:12" ht="15" x14ac:dyDescent="0.25">
      <c r="I30053"/>
      <c r="J30053"/>
      <c r="K30053"/>
      <c r="L30053"/>
    </row>
    <row r="30054" spans="9:12" ht="15" x14ac:dyDescent="0.25">
      <c r="I30054"/>
      <c r="J30054"/>
      <c r="K30054"/>
      <c r="L30054"/>
    </row>
    <row r="30055" spans="9:12" ht="15" x14ac:dyDescent="0.25">
      <c r="I30055"/>
      <c r="J30055"/>
      <c r="K30055"/>
      <c r="L30055"/>
    </row>
    <row r="30056" spans="9:12" ht="15" x14ac:dyDescent="0.25">
      <c r="I30056"/>
      <c r="J30056"/>
      <c r="K30056"/>
      <c r="L30056"/>
    </row>
    <row r="30057" spans="9:12" ht="15" x14ac:dyDescent="0.25">
      <c r="I30057"/>
      <c r="J30057"/>
      <c r="K30057"/>
      <c r="L30057"/>
    </row>
    <row r="30058" spans="9:12" ht="15" x14ac:dyDescent="0.25">
      <c r="I30058"/>
      <c r="J30058"/>
      <c r="K30058"/>
      <c r="L30058"/>
    </row>
    <row r="30059" spans="9:12" ht="15" x14ac:dyDescent="0.25">
      <c r="I30059"/>
      <c r="J30059"/>
      <c r="K30059"/>
      <c r="L30059"/>
    </row>
    <row r="30060" spans="9:12" ht="15" x14ac:dyDescent="0.25">
      <c r="I30060"/>
      <c r="J30060"/>
      <c r="K30060"/>
      <c r="L30060"/>
    </row>
    <row r="30061" spans="9:12" ht="15" x14ac:dyDescent="0.25">
      <c r="I30061"/>
      <c r="J30061"/>
      <c r="K30061"/>
      <c r="L30061"/>
    </row>
    <row r="30062" spans="9:12" ht="15" x14ac:dyDescent="0.25">
      <c r="I30062"/>
      <c r="J30062"/>
      <c r="K30062"/>
      <c r="L30062"/>
    </row>
    <row r="30063" spans="9:12" ht="15" x14ac:dyDescent="0.25">
      <c r="I30063"/>
      <c r="J30063"/>
      <c r="K30063"/>
      <c r="L30063"/>
    </row>
    <row r="30064" spans="9:12" ht="15" x14ac:dyDescent="0.25">
      <c r="I30064"/>
      <c r="J30064"/>
      <c r="K30064"/>
      <c r="L30064"/>
    </row>
    <row r="30065" spans="9:12" ht="15" x14ac:dyDescent="0.25">
      <c r="I30065"/>
      <c r="J30065"/>
      <c r="K30065"/>
      <c r="L30065"/>
    </row>
    <row r="30066" spans="9:12" ht="15" x14ac:dyDescent="0.25">
      <c r="I30066"/>
      <c r="J30066"/>
      <c r="K30066"/>
      <c r="L30066"/>
    </row>
    <row r="30067" spans="9:12" ht="15" x14ac:dyDescent="0.25">
      <c r="I30067"/>
      <c r="J30067"/>
      <c r="K30067"/>
      <c r="L30067"/>
    </row>
    <row r="30068" spans="9:12" ht="15" x14ac:dyDescent="0.25">
      <c r="I30068"/>
      <c r="J30068"/>
      <c r="K30068"/>
      <c r="L30068"/>
    </row>
    <row r="30069" spans="9:12" ht="15" x14ac:dyDescent="0.25">
      <c r="I30069"/>
      <c r="J30069"/>
      <c r="K30069"/>
      <c r="L30069"/>
    </row>
    <row r="30070" spans="9:12" ht="15" x14ac:dyDescent="0.25">
      <c r="I30070"/>
      <c r="J30070"/>
      <c r="K30070"/>
      <c r="L30070"/>
    </row>
    <row r="30071" spans="9:12" ht="15" x14ac:dyDescent="0.25">
      <c r="I30071"/>
      <c r="J30071"/>
      <c r="K30071"/>
      <c r="L30071"/>
    </row>
    <row r="30072" spans="9:12" ht="15" x14ac:dyDescent="0.25">
      <c r="I30072"/>
      <c r="J30072"/>
      <c r="K30072"/>
      <c r="L30072"/>
    </row>
    <row r="30073" spans="9:12" ht="15" x14ac:dyDescent="0.25">
      <c r="I30073"/>
      <c r="J30073"/>
      <c r="K30073"/>
      <c r="L30073"/>
    </row>
    <row r="30074" spans="9:12" ht="15" x14ac:dyDescent="0.25">
      <c r="I30074"/>
      <c r="J30074"/>
      <c r="K30074"/>
      <c r="L30074"/>
    </row>
    <row r="30075" spans="9:12" ht="15" x14ac:dyDescent="0.25">
      <c r="I30075"/>
      <c r="J30075"/>
      <c r="K30075"/>
      <c r="L30075"/>
    </row>
    <row r="30076" spans="9:12" ht="15" x14ac:dyDescent="0.25">
      <c r="I30076"/>
      <c r="J30076"/>
      <c r="K30076"/>
      <c r="L30076"/>
    </row>
    <row r="30077" spans="9:12" ht="15" x14ac:dyDescent="0.25">
      <c r="I30077"/>
      <c r="J30077"/>
      <c r="K30077"/>
      <c r="L30077"/>
    </row>
    <row r="30078" spans="9:12" ht="15" x14ac:dyDescent="0.25">
      <c r="I30078"/>
      <c r="J30078"/>
      <c r="K30078"/>
      <c r="L30078"/>
    </row>
    <row r="30079" spans="9:12" ht="15" x14ac:dyDescent="0.25">
      <c r="I30079"/>
      <c r="J30079"/>
      <c r="K30079"/>
      <c r="L30079"/>
    </row>
    <row r="30080" spans="9:12" ht="15" x14ac:dyDescent="0.25">
      <c r="I30080"/>
      <c r="J30080"/>
      <c r="K30080"/>
      <c r="L30080"/>
    </row>
    <row r="30081" spans="9:12" ht="15" x14ac:dyDescent="0.25">
      <c r="I30081"/>
      <c r="J30081"/>
      <c r="K30081"/>
      <c r="L30081"/>
    </row>
    <row r="30082" spans="9:12" ht="15" x14ac:dyDescent="0.25">
      <c r="I30082"/>
      <c r="J30082"/>
      <c r="K30082"/>
      <c r="L30082"/>
    </row>
    <row r="30083" spans="9:12" ht="15" x14ac:dyDescent="0.25">
      <c r="I30083"/>
      <c r="J30083"/>
      <c r="K30083"/>
      <c r="L30083"/>
    </row>
    <row r="30084" spans="9:12" ht="15" x14ac:dyDescent="0.25">
      <c r="I30084"/>
      <c r="J30084"/>
      <c r="K30084"/>
      <c r="L30084"/>
    </row>
    <row r="30085" spans="9:12" ht="15" x14ac:dyDescent="0.25">
      <c r="I30085"/>
      <c r="J30085"/>
      <c r="K30085"/>
      <c r="L30085"/>
    </row>
    <row r="30086" spans="9:12" ht="15" x14ac:dyDescent="0.25">
      <c r="I30086"/>
      <c r="J30086"/>
      <c r="K30086"/>
      <c r="L30086"/>
    </row>
    <row r="30087" spans="9:12" ht="15" x14ac:dyDescent="0.25">
      <c r="I30087"/>
      <c r="J30087"/>
      <c r="K30087"/>
      <c r="L30087"/>
    </row>
    <row r="30088" spans="9:12" ht="15" x14ac:dyDescent="0.25">
      <c r="I30088"/>
      <c r="J30088"/>
      <c r="K30088"/>
      <c r="L30088"/>
    </row>
    <row r="30089" spans="9:12" ht="15" x14ac:dyDescent="0.25">
      <c r="I30089"/>
      <c r="J30089"/>
      <c r="K30089"/>
      <c r="L30089"/>
    </row>
    <row r="30090" spans="9:12" ht="15" x14ac:dyDescent="0.25">
      <c r="I30090"/>
      <c r="J30090"/>
      <c r="K30090"/>
      <c r="L30090"/>
    </row>
    <row r="30091" spans="9:12" ht="15" x14ac:dyDescent="0.25">
      <c r="I30091"/>
      <c r="J30091"/>
      <c r="K30091"/>
      <c r="L30091"/>
    </row>
    <row r="30092" spans="9:12" ht="15" x14ac:dyDescent="0.25">
      <c r="I30092"/>
      <c r="J30092"/>
      <c r="K30092"/>
      <c r="L30092"/>
    </row>
    <row r="30093" spans="9:12" ht="15" x14ac:dyDescent="0.25">
      <c r="I30093"/>
      <c r="J30093"/>
      <c r="K30093"/>
      <c r="L30093"/>
    </row>
    <row r="30094" spans="9:12" ht="15" x14ac:dyDescent="0.25">
      <c r="I30094"/>
      <c r="J30094"/>
      <c r="K30094"/>
      <c r="L30094"/>
    </row>
    <row r="30095" spans="9:12" ht="15" x14ac:dyDescent="0.25">
      <c r="I30095"/>
      <c r="J30095"/>
      <c r="K30095"/>
      <c r="L30095"/>
    </row>
    <row r="30096" spans="9:12" ht="15" x14ac:dyDescent="0.25">
      <c r="I30096"/>
      <c r="J30096"/>
      <c r="K30096"/>
      <c r="L30096"/>
    </row>
    <row r="30097" spans="9:12" ht="15" x14ac:dyDescent="0.25">
      <c r="I30097"/>
      <c r="J30097"/>
      <c r="K30097"/>
      <c r="L30097"/>
    </row>
    <row r="30098" spans="9:12" ht="15" x14ac:dyDescent="0.25">
      <c r="I30098"/>
      <c r="J30098"/>
      <c r="K30098"/>
      <c r="L30098"/>
    </row>
    <row r="30099" spans="9:12" ht="15" x14ac:dyDescent="0.25">
      <c r="I30099"/>
      <c r="J30099"/>
      <c r="K30099"/>
      <c r="L30099"/>
    </row>
    <row r="30100" spans="9:12" ht="15" x14ac:dyDescent="0.25">
      <c r="I30100"/>
      <c r="J30100"/>
      <c r="K30100"/>
      <c r="L30100"/>
    </row>
    <row r="30101" spans="9:12" ht="15" x14ac:dyDescent="0.25">
      <c r="I30101"/>
      <c r="J30101"/>
      <c r="K30101"/>
      <c r="L30101"/>
    </row>
    <row r="30102" spans="9:12" ht="15" x14ac:dyDescent="0.25">
      <c r="I30102"/>
      <c r="J30102"/>
      <c r="K30102"/>
      <c r="L30102"/>
    </row>
    <row r="30103" spans="9:12" ht="15" x14ac:dyDescent="0.25">
      <c r="I30103"/>
      <c r="J30103"/>
      <c r="K30103"/>
      <c r="L30103"/>
    </row>
    <row r="30104" spans="9:12" ht="15" x14ac:dyDescent="0.25">
      <c r="I30104"/>
      <c r="J30104"/>
      <c r="K30104"/>
      <c r="L30104"/>
    </row>
    <row r="30105" spans="9:12" ht="15" x14ac:dyDescent="0.25">
      <c r="I30105"/>
      <c r="J30105"/>
      <c r="K30105"/>
      <c r="L30105"/>
    </row>
    <row r="30106" spans="9:12" ht="15" x14ac:dyDescent="0.25">
      <c r="I30106"/>
      <c r="J30106"/>
      <c r="K30106"/>
      <c r="L30106"/>
    </row>
    <row r="30107" spans="9:12" ht="15" x14ac:dyDescent="0.25">
      <c r="I30107"/>
      <c r="J30107"/>
      <c r="K30107"/>
      <c r="L30107"/>
    </row>
    <row r="30108" spans="9:12" ht="15" x14ac:dyDescent="0.25">
      <c r="I30108"/>
      <c r="J30108"/>
      <c r="K30108"/>
      <c r="L30108"/>
    </row>
    <row r="30109" spans="9:12" ht="15" x14ac:dyDescent="0.25">
      <c r="I30109"/>
      <c r="J30109"/>
      <c r="K30109"/>
      <c r="L30109"/>
    </row>
    <row r="30110" spans="9:12" ht="15" x14ac:dyDescent="0.25">
      <c r="I30110"/>
      <c r="J30110"/>
      <c r="K30110"/>
      <c r="L30110"/>
    </row>
    <row r="30111" spans="9:12" ht="15" x14ac:dyDescent="0.25">
      <c r="I30111"/>
      <c r="J30111"/>
      <c r="K30111"/>
      <c r="L30111"/>
    </row>
    <row r="30112" spans="9:12" ht="15" x14ac:dyDescent="0.25">
      <c r="I30112"/>
      <c r="J30112"/>
      <c r="K30112"/>
      <c r="L30112"/>
    </row>
    <row r="30113" spans="9:12" ht="15" x14ac:dyDescent="0.25">
      <c r="I30113"/>
      <c r="J30113"/>
      <c r="K30113"/>
      <c r="L30113"/>
    </row>
    <row r="30114" spans="9:12" ht="15" x14ac:dyDescent="0.25">
      <c r="I30114"/>
      <c r="J30114"/>
      <c r="K30114"/>
      <c r="L30114"/>
    </row>
    <row r="30115" spans="9:12" ht="15" x14ac:dyDescent="0.25">
      <c r="I30115"/>
      <c r="J30115"/>
      <c r="K30115"/>
      <c r="L30115"/>
    </row>
    <row r="30116" spans="9:12" ht="15" x14ac:dyDescent="0.25">
      <c r="I30116"/>
      <c r="J30116"/>
      <c r="K30116"/>
      <c r="L30116"/>
    </row>
    <row r="30117" spans="9:12" ht="15" x14ac:dyDescent="0.25">
      <c r="I30117"/>
      <c r="J30117"/>
      <c r="K30117"/>
      <c r="L30117"/>
    </row>
    <row r="30118" spans="9:12" ht="15" x14ac:dyDescent="0.25">
      <c r="I30118"/>
      <c r="J30118"/>
      <c r="K30118"/>
      <c r="L30118"/>
    </row>
    <row r="30119" spans="9:12" ht="15" x14ac:dyDescent="0.25">
      <c r="I30119"/>
      <c r="J30119"/>
      <c r="K30119"/>
      <c r="L30119"/>
    </row>
    <row r="30120" spans="9:12" ht="15" x14ac:dyDescent="0.25">
      <c r="I30120"/>
      <c r="J30120"/>
      <c r="K30120"/>
      <c r="L30120"/>
    </row>
    <row r="30121" spans="9:12" ht="15" x14ac:dyDescent="0.25">
      <c r="I30121"/>
      <c r="J30121"/>
      <c r="K30121"/>
      <c r="L30121"/>
    </row>
    <row r="30122" spans="9:12" ht="15" x14ac:dyDescent="0.25">
      <c r="I30122"/>
      <c r="J30122"/>
      <c r="K30122"/>
      <c r="L30122"/>
    </row>
    <row r="30123" spans="9:12" ht="15" x14ac:dyDescent="0.25">
      <c r="I30123"/>
      <c r="J30123"/>
      <c r="K30123"/>
      <c r="L30123"/>
    </row>
    <row r="30124" spans="9:12" ht="15" x14ac:dyDescent="0.25">
      <c r="I30124"/>
      <c r="J30124"/>
      <c r="K30124"/>
      <c r="L30124"/>
    </row>
    <row r="30125" spans="9:12" ht="15" x14ac:dyDescent="0.25">
      <c r="I30125"/>
      <c r="J30125"/>
      <c r="K30125"/>
      <c r="L30125"/>
    </row>
    <row r="30126" spans="9:12" ht="15" x14ac:dyDescent="0.25">
      <c r="I30126"/>
      <c r="J30126"/>
      <c r="K30126"/>
      <c r="L30126"/>
    </row>
    <row r="30127" spans="9:12" ht="15" x14ac:dyDescent="0.25">
      <c r="I30127"/>
      <c r="J30127"/>
      <c r="K30127"/>
      <c r="L30127"/>
    </row>
    <row r="30128" spans="9:12" ht="15" x14ac:dyDescent="0.25">
      <c r="I30128"/>
      <c r="J30128"/>
      <c r="K30128"/>
      <c r="L30128"/>
    </row>
    <row r="30129" spans="9:12" ht="15" x14ac:dyDescent="0.25">
      <c r="I30129"/>
      <c r="J30129"/>
      <c r="K30129"/>
      <c r="L30129"/>
    </row>
    <row r="30130" spans="9:12" ht="15" x14ac:dyDescent="0.25">
      <c r="I30130"/>
      <c r="J30130"/>
      <c r="K30130"/>
      <c r="L30130"/>
    </row>
    <row r="30131" spans="9:12" ht="15" x14ac:dyDescent="0.25">
      <c r="I30131"/>
      <c r="J30131"/>
      <c r="K30131"/>
      <c r="L30131"/>
    </row>
    <row r="30132" spans="9:12" ht="15" x14ac:dyDescent="0.25">
      <c r="I30132"/>
      <c r="J30132"/>
      <c r="K30132"/>
      <c r="L30132"/>
    </row>
    <row r="30133" spans="9:12" ht="15" x14ac:dyDescent="0.25">
      <c r="I30133"/>
      <c r="J30133"/>
      <c r="K30133"/>
      <c r="L30133"/>
    </row>
    <row r="30134" spans="9:12" ht="15" x14ac:dyDescent="0.25">
      <c r="I30134"/>
      <c r="J30134"/>
      <c r="K30134"/>
      <c r="L30134"/>
    </row>
    <row r="30135" spans="9:12" ht="15" x14ac:dyDescent="0.25">
      <c r="I30135"/>
      <c r="J30135"/>
      <c r="K30135"/>
      <c r="L30135"/>
    </row>
    <row r="30136" spans="9:12" ht="15" x14ac:dyDescent="0.25">
      <c r="I30136"/>
      <c r="J30136"/>
      <c r="K30136"/>
      <c r="L30136"/>
    </row>
    <row r="30137" spans="9:12" ht="15" x14ac:dyDescent="0.25">
      <c r="I30137"/>
      <c r="J30137"/>
      <c r="K30137"/>
      <c r="L30137"/>
    </row>
    <row r="30138" spans="9:12" ht="15" x14ac:dyDescent="0.25">
      <c r="I30138"/>
      <c r="J30138"/>
      <c r="K30138"/>
      <c r="L30138"/>
    </row>
    <row r="30139" spans="9:12" ht="15" x14ac:dyDescent="0.25">
      <c r="I30139"/>
      <c r="J30139"/>
      <c r="K30139"/>
      <c r="L30139"/>
    </row>
    <row r="30140" spans="9:12" ht="15" x14ac:dyDescent="0.25">
      <c r="I30140"/>
      <c r="J30140"/>
      <c r="K30140"/>
      <c r="L30140"/>
    </row>
    <row r="30141" spans="9:12" ht="15" x14ac:dyDescent="0.25">
      <c r="I30141"/>
      <c r="J30141"/>
      <c r="K30141"/>
      <c r="L30141"/>
    </row>
    <row r="30142" spans="9:12" ht="15" x14ac:dyDescent="0.25">
      <c r="I30142"/>
      <c r="J30142"/>
      <c r="K30142"/>
      <c r="L30142"/>
    </row>
    <row r="30143" spans="9:12" ht="15" x14ac:dyDescent="0.25">
      <c r="I30143"/>
      <c r="J30143"/>
      <c r="K30143"/>
      <c r="L30143"/>
    </row>
    <row r="30144" spans="9:12" ht="15" x14ac:dyDescent="0.25">
      <c r="I30144"/>
      <c r="J30144"/>
      <c r="K30144"/>
      <c r="L30144"/>
    </row>
    <row r="30145" spans="9:12" ht="15" x14ac:dyDescent="0.25">
      <c r="I30145"/>
      <c r="J30145"/>
      <c r="K30145"/>
      <c r="L30145"/>
    </row>
    <row r="30146" spans="9:12" ht="15" x14ac:dyDescent="0.25">
      <c r="I30146"/>
      <c r="J30146"/>
      <c r="K30146"/>
      <c r="L30146"/>
    </row>
    <row r="30147" spans="9:12" ht="15" x14ac:dyDescent="0.25">
      <c r="I30147"/>
      <c r="J30147"/>
      <c r="K30147"/>
      <c r="L30147"/>
    </row>
    <row r="30148" spans="9:12" ht="15" x14ac:dyDescent="0.25">
      <c r="I30148"/>
      <c r="J30148"/>
      <c r="K30148"/>
      <c r="L30148"/>
    </row>
    <row r="30149" spans="9:12" ht="15" x14ac:dyDescent="0.25">
      <c r="I30149"/>
      <c r="J30149"/>
      <c r="K30149"/>
      <c r="L30149"/>
    </row>
    <row r="30150" spans="9:12" ht="15" x14ac:dyDescent="0.25">
      <c r="I30150"/>
      <c r="J30150"/>
      <c r="K30150"/>
      <c r="L30150"/>
    </row>
    <row r="30151" spans="9:12" ht="15" x14ac:dyDescent="0.25">
      <c r="I30151"/>
      <c r="J30151"/>
      <c r="K30151"/>
      <c r="L30151"/>
    </row>
    <row r="30152" spans="9:12" ht="15" x14ac:dyDescent="0.25">
      <c r="I30152"/>
      <c r="J30152"/>
      <c r="K30152"/>
      <c r="L30152"/>
    </row>
    <row r="30153" spans="9:12" ht="15" x14ac:dyDescent="0.25">
      <c r="I30153"/>
      <c r="J30153"/>
      <c r="K30153"/>
      <c r="L30153"/>
    </row>
    <row r="30154" spans="9:12" ht="15" x14ac:dyDescent="0.25">
      <c r="I30154"/>
      <c r="J30154"/>
      <c r="K30154"/>
      <c r="L30154"/>
    </row>
    <row r="30155" spans="9:12" ht="15" x14ac:dyDescent="0.25">
      <c r="I30155"/>
      <c r="J30155"/>
      <c r="K30155"/>
      <c r="L30155"/>
    </row>
    <row r="30156" spans="9:12" ht="15" x14ac:dyDescent="0.25">
      <c r="I30156"/>
      <c r="J30156"/>
      <c r="K30156"/>
      <c r="L30156"/>
    </row>
    <row r="30157" spans="9:12" ht="15" x14ac:dyDescent="0.25">
      <c r="I30157"/>
      <c r="J30157"/>
      <c r="K30157"/>
      <c r="L30157"/>
    </row>
    <row r="30158" spans="9:12" ht="15" x14ac:dyDescent="0.25">
      <c r="I30158"/>
      <c r="J30158"/>
      <c r="K30158"/>
      <c r="L30158"/>
    </row>
    <row r="30159" spans="9:12" ht="15" x14ac:dyDescent="0.25">
      <c r="I30159"/>
      <c r="J30159"/>
      <c r="K30159"/>
      <c r="L30159"/>
    </row>
    <row r="30160" spans="9:12" ht="15" x14ac:dyDescent="0.25">
      <c r="I30160"/>
      <c r="J30160"/>
      <c r="K30160"/>
      <c r="L30160"/>
    </row>
    <row r="30161" spans="9:12" ht="15" x14ac:dyDescent="0.25">
      <c r="I30161"/>
      <c r="J30161"/>
      <c r="K30161"/>
      <c r="L30161"/>
    </row>
    <row r="30162" spans="9:12" ht="15" x14ac:dyDescent="0.25">
      <c r="I30162"/>
      <c r="J30162"/>
      <c r="K30162"/>
      <c r="L30162"/>
    </row>
    <row r="30163" spans="9:12" ht="15" x14ac:dyDescent="0.25">
      <c r="I30163"/>
      <c r="J30163"/>
      <c r="K30163"/>
      <c r="L30163"/>
    </row>
    <row r="30164" spans="9:12" ht="15" x14ac:dyDescent="0.25">
      <c r="I30164"/>
      <c r="J30164"/>
      <c r="K30164"/>
      <c r="L30164"/>
    </row>
    <row r="30165" spans="9:12" ht="15" x14ac:dyDescent="0.25">
      <c r="I30165"/>
      <c r="J30165"/>
      <c r="K30165"/>
      <c r="L30165"/>
    </row>
    <row r="30166" spans="9:12" ht="15" x14ac:dyDescent="0.25">
      <c r="I30166"/>
      <c r="J30166"/>
      <c r="K30166"/>
      <c r="L30166"/>
    </row>
    <row r="30167" spans="9:12" ht="15" x14ac:dyDescent="0.25">
      <c r="I30167"/>
      <c r="J30167"/>
      <c r="K30167"/>
      <c r="L30167"/>
    </row>
    <row r="30168" spans="9:12" ht="15" x14ac:dyDescent="0.25">
      <c r="I30168"/>
      <c r="J30168"/>
      <c r="K30168"/>
      <c r="L30168"/>
    </row>
    <row r="30169" spans="9:12" ht="15" x14ac:dyDescent="0.25">
      <c r="I30169"/>
      <c r="J30169"/>
      <c r="K30169"/>
      <c r="L30169"/>
    </row>
    <row r="30170" spans="9:12" ht="15" x14ac:dyDescent="0.25">
      <c r="I30170"/>
      <c r="J30170"/>
      <c r="K30170"/>
      <c r="L30170"/>
    </row>
    <row r="30171" spans="9:12" ht="15" x14ac:dyDescent="0.25">
      <c r="I30171"/>
      <c r="J30171"/>
      <c r="K30171"/>
      <c r="L30171"/>
    </row>
    <row r="30172" spans="9:12" ht="15" x14ac:dyDescent="0.25">
      <c r="I30172"/>
      <c r="J30172"/>
      <c r="K30172"/>
      <c r="L30172"/>
    </row>
    <row r="30173" spans="9:12" ht="15" x14ac:dyDescent="0.25">
      <c r="I30173"/>
      <c r="J30173"/>
      <c r="K30173"/>
      <c r="L30173"/>
    </row>
    <row r="30174" spans="9:12" ht="15" x14ac:dyDescent="0.25">
      <c r="I30174"/>
      <c r="J30174"/>
      <c r="K30174"/>
      <c r="L30174"/>
    </row>
    <row r="30175" spans="9:12" ht="15" x14ac:dyDescent="0.25">
      <c r="I30175"/>
      <c r="J30175"/>
      <c r="K30175"/>
      <c r="L30175"/>
    </row>
    <row r="30176" spans="9:12" ht="15" x14ac:dyDescent="0.25">
      <c r="I30176"/>
      <c r="J30176"/>
      <c r="K30176"/>
      <c r="L30176"/>
    </row>
    <row r="30177" spans="9:12" ht="15" x14ac:dyDescent="0.25">
      <c r="I30177"/>
      <c r="J30177"/>
      <c r="K30177"/>
      <c r="L30177"/>
    </row>
    <row r="30178" spans="9:12" ht="15" x14ac:dyDescent="0.25">
      <c r="I30178"/>
      <c r="J30178"/>
      <c r="K30178"/>
      <c r="L30178"/>
    </row>
    <row r="30179" spans="9:12" ht="15" x14ac:dyDescent="0.25">
      <c r="I30179"/>
      <c r="J30179"/>
      <c r="K30179"/>
      <c r="L30179"/>
    </row>
    <row r="30180" spans="9:12" ht="15" x14ac:dyDescent="0.25">
      <c r="I30180"/>
      <c r="J30180"/>
      <c r="K30180"/>
      <c r="L30180"/>
    </row>
    <row r="30181" spans="9:12" ht="15" x14ac:dyDescent="0.25">
      <c r="I30181"/>
      <c r="J30181"/>
      <c r="K30181"/>
      <c r="L30181"/>
    </row>
    <row r="30182" spans="9:12" ht="15" x14ac:dyDescent="0.25">
      <c r="I30182"/>
      <c r="J30182"/>
      <c r="K30182"/>
      <c r="L30182"/>
    </row>
    <row r="30183" spans="9:12" ht="15" x14ac:dyDescent="0.25">
      <c r="I30183"/>
      <c r="J30183"/>
      <c r="K30183"/>
      <c r="L30183"/>
    </row>
    <row r="30184" spans="9:12" ht="15" x14ac:dyDescent="0.25">
      <c r="I30184"/>
      <c r="J30184"/>
      <c r="K30184"/>
      <c r="L30184"/>
    </row>
    <row r="30185" spans="9:12" ht="15" x14ac:dyDescent="0.25">
      <c r="I30185"/>
      <c r="J30185"/>
      <c r="K30185"/>
      <c r="L30185"/>
    </row>
    <row r="30186" spans="9:12" ht="15" x14ac:dyDescent="0.25">
      <c r="I30186"/>
      <c r="J30186"/>
      <c r="K30186"/>
      <c r="L30186"/>
    </row>
    <row r="30187" spans="9:12" ht="15" x14ac:dyDescent="0.25">
      <c r="I30187"/>
      <c r="J30187"/>
      <c r="K30187"/>
      <c r="L30187"/>
    </row>
    <row r="30188" spans="9:12" ht="15" x14ac:dyDescent="0.25">
      <c r="I30188"/>
      <c r="J30188"/>
      <c r="K30188"/>
      <c r="L30188"/>
    </row>
    <row r="30189" spans="9:12" ht="15" x14ac:dyDescent="0.25">
      <c r="I30189"/>
      <c r="J30189"/>
      <c r="K30189"/>
      <c r="L30189"/>
    </row>
    <row r="30190" spans="9:12" ht="15" x14ac:dyDescent="0.25">
      <c r="I30190"/>
      <c r="J30190"/>
      <c r="K30190"/>
      <c r="L30190"/>
    </row>
    <row r="30191" spans="9:12" ht="15" x14ac:dyDescent="0.25">
      <c r="I30191"/>
      <c r="J30191"/>
      <c r="K30191"/>
      <c r="L30191"/>
    </row>
    <row r="30192" spans="9:12" ht="15" x14ac:dyDescent="0.25">
      <c r="I30192"/>
      <c r="J30192"/>
      <c r="K30192"/>
      <c r="L30192"/>
    </row>
    <row r="30193" spans="9:12" ht="15" x14ac:dyDescent="0.25">
      <c r="I30193"/>
      <c r="J30193"/>
      <c r="K30193"/>
      <c r="L30193"/>
    </row>
    <row r="30194" spans="9:12" ht="15" x14ac:dyDescent="0.25">
      <c r="I30194"/>
      <c r="J30194"/>
      <c r="K30194"/>
      <c r="L30194"/>
    </row>
    <row r="30195" spans="9:12" ht="15" x14ac:dyDescent="0.25">
      <c r="I30195"/>
      <c r="J30195"/>
      <c r="K30195"/>
      <c r="L30195"/>
    </row>
    <row r="30196" spans="9:12" ht="15" x14ac:dyDescent="0.25">
      <c r="I30196"/>
      <c r="J30196"/>
      <c r="K30196"/>
      <c r="L30196"/>
    </row>
    <row r="30197" spans="9:12" ht="15" x14ac:dyDescent="0.25">
      <c r="I30197"/>
      <c r="J30197"/>
      <c r="K30197"/>
      <c r="L30197"/>
    </row>
    <row r="30198" spans="9:12" ht="15" x14ac:dyDescent="0.25">
      <c r="I30198"/>
      <c r="J30198"/>
      <c r="K30198"/>
      <c r="L30198"/>
    </row>
    <row r="30199" spans="9:12" ht="15" x14ac:dyDescent="0.25">
      <c r="I30199"/>
      <c r="J30199"/>
      <c r="K30199"/>
      <c r="L30199"/>
    </row>
    <row r="30200" spans="9:12" ht="15" x14ac:dyDescent="0.25">
      <c r="I30200"/>
      <c r="J30200"/>
      <c r="K30200"/>
      <c r="L30200"/>
    </row>
    <row r="30201" spans="9:12" ht="15" x14ac:dyDescent="0.25">
      <c r="I30201"/>
      <c r="J30201"/>
      <c r="K30201"/>
      <c r="L30201"/>
    </row>
    <row r="30202" spans="9:12" ht="15" x14ac:dyDescent="0.25">
      <c r="I30202"/>
      <c r="J30202"/>
      <c r="K30202"/>
      <c r="L30202"/>
    </row>
    <row r="30203" spans="9:12" ht="15" x14ac:dyDescent="0.25">
      <c r="I30203"/>
      <c r="J30203"/>
      <c r="K30203"/>
      <c r="L30203"/>
    </row>
    <row r="30204" spans="9:12" ht="15" x14ac:dyDescent="0.25">
      <c r="I30204"/>
      <c r="J30204"/>
      <c r="K30204"/>
      <c r="L30204"/>
    </row>
    <row r="30205" spans="9:12" ht="15" x14ac:dyDescent="0.25">
      <c r="I30205"/>
      <c r="J30205"/>
      <c r="K30205"/>
      <c r="L30205"/>
    </row>
    <row r="30206" spans="9:12" ht="15" x14ac:dyDescent="0.25">
      <c r="I30206"/>
      <c r="J30206"/>
      <c r="K30206"/>
      <c r="L30206"/>
    </row>
    <row r="30207" spans="9:12" ht="15" x14ac:dyDescent="0.25">
      <c r="I30207"/>
      <c r="J30207"/>
      <c r="K30207"/>
      <c r="L30207"/>
    </row>
    <row r="30208" spans="9:12" ht="15" x14ac:dyDescent="0.25">
      <c r="I30208"/>
      <c r="J30208"/>
      <c r="K30208"/>
      <c r="L30208"/>
    </row>
    <row r="30209" spans="9:12" ht="15" x14ac:dyDescent="0.25">
      <c r="I30209"/>
      <c r="J30209"/>
      <c r="K30209"/>
      <c r="L30209"/>
    </row>
    <row r="30210" spans="9:12" ht="15" x14ac:dyDescent="0.25">
      <c r="I30210"/>
      <c r="J30210"/>
      <c r="K30210"/>
      <c r="L30210"/>
    </row>
    <row r="30211" spans="9:12" ht="15" x14ac:dyDescent="0.25">
      <c r="I30211"/>
      <c r="J30211"/>
      <c r="K30211"/>
      <c r="L30211"/>
    </row>
    <row r="30212" spans="9:12" ht="15" x14ac:dyDescent="0.25">
      <c r="I30212"/>
      <c r="J30212"/>
      <c r="K30212"/>
      <c r="L30212"/>
    </row>
    <row r="30213" spans="9:12" ht="15" x14ac:dyDescent="0.25">
      <c r="I30213"/>
      <c r="J30213"/>
      <c r="K30213"/>
      <c r="L30213"/>
    </row>
    <row r="30214" spans="9:12" ht="15" x14ac:dyDescent="0.25">
      <c r="I30214"/>
      <c r="J30214"/>
      <c r="K30214"/>
      <c r="L30214"/>
    </row>
    <row r="30215" spans="9:12" ht="15" x14ac:dyDescent="0.25">
      <c r="I30215"/>
      <c r="J30215"/>
      <c r="K30215"/>
      <c r="L30215"/>
    </row>
    <row r="30216" spans="9:12" ht="15" x14ac:dyDescent="0.25">
      <c r="I30216"/>
      <c r="J30216"/>
      <c r="K30216"/>
      <c r="L30216"/>
    </row>
    <row r="30217" spans="9:12" ht="15" x14ac:dyDescent="0.25">
      <c r="I30217"/>
      <c r="J30217"/>
      <c r="K30217"/>
      <c r="L30217"/>
    </row>
    <row r="30218" spans="9:12" ht="15" x14ac:dyDescent="0.25">
      <c r="I30218"/>
      <c r="J30218"/>
      <c r="K30218"/>
      <c r="L30218"/>
    </row>
    <row r="30219" spans="9:12" ht="15" x14ac:dyDescent="0.25">
      <c r="I30219"/>
      <c r="J30219"/>
      <c r="K30219"/>
      <c r="L30219"/>
    </row>
    <row r="30220" spans="9:12" ht="15" x14ac:dyDescent="0.25">
      <c r="I30220"/>
      <c r="J30220"/>
      <c r="K30220"/>
      <c r="L30220"/>
    </row>
    <row r="30221" spans="9:12" ht="15" x14ac:dyDescent="0.25">
      <c r="I30221"/>
      <c r="J30221"/>
      <c r="K30221"/>
      <c r="L30221"/>
    </row>
    <row r="30222" spans="9:12" ht="15" x14ac:dyDescent="0.25">
      <c r="I30222"/>
      <c r="J30222"/>
      <c r="K30222"/>
      <c r="L30222"/>
    </row>
    <row r="30223" spans="9:12" ht="15" x14ac:dyDescent="0.25">
      <c r="I30223"/>
      <c r="J30223"/>
      <c r="K30223"/>
      <c r="L30223"/>
    </row>
    <row r="30224" spans="9:12" ht="15" x14ac:dyDescent="0.25">
      <c r="I30224"/>
      <c r="J30224"/>
      <c r="K30224"/>
      <c r="L30224"/>
    </row>
    <row r="30225" spans="9:12" ht="15" x14ac:dyDescent="0.25">
      <c r="I30225"/>
      <c r="J30225"/>
      <c r="K30225"/>
      <c r="L30225"/>
    </row>
    <row r="30226" spans="9:12" ht="15" x14ac:dyDescent="0.25">
      <c r="I30226"/>
      <c r="J30226"/>
      <c r="K30226"/>
      <c r="L30226"/>
    </row>
    <row r="30227" spans="9:12" ht="15" x14ac:dyDescent="0.25">
      <c r="I30227"/>
      <c r="J30227"/>
      <c r="K30227"/>
      <c r="L30227"/>
    </row>
    <row r="30228" spans="9:12" ht="15" x14ac:dyDescent="0.25">
      <c r="I30228"/>
      <c r="J30228"/>
      <c r="K30228"/>
      <c r="L30228"/>
    </row>
    <row r="30229" spans="9:12" ht="15" x14ac:dyDescent="0.25">
      <c r="I30229"/>
      <c r="J30229"/>
      <c r="K30229"/>
      <c r="L30229"/>
    </row>
    <row r="30230" spans="9:12" ht="15" x14ac:dyDescent="0.25">
      <c r="I30230"/>
      <c r="J30230"/>
      <c r="K30230"/>
      <c r="L30230"/>
    </row>
    <row r="30231" spans="9:12" ht="15" x14ac:dyDescent="0.25">
      <c r="I30231"/>
      <c r="J30231"/>
      <c r="K30231"/>
      <c r="L30231"/>
    </row>
    <row r="30232" spans="9:12" ht="15" x14ac:dyDescent="0.25">
      <c r="I30232"/>
      <c r="J30232"/>
      <c r="K30232"/>
      <c r="L30232"/>
    </row>
    <row r="30233" spans="9:12" ht="15" x14ac:dyDescent="0.25">
      <c r="I30233"/>
      <c r="J30233"/>
      <c r="K30233"/>
      <c r="L30233"/>
    </row>
    <row r="30234" spans="9:12" ht="15" x14ac:dyDescent="0.25">
      <c r="I30234"/>
      <c r="J30234"/>
      <c r="K30234"/>
      <c r="L30234"/>
    </row>
    <row r="30235" spans="9:12" ht="15" x14ac:dyDescent="0.25">
      <c r="I30235"/>
      <c r="J30235"/>
      <c r="K30235"/>
      <c r="L30235"/>
    </row>
    <row r="30236" spans="9:12" ht="15" x14ac:dyDescent="0.25">
      <c r="I30236"/>
      <c r="J30236"/>
      <c r="K30236"/>
      <c r="L30236"/>
    </row>
    <row r="30237" spans="9:12" ht="15" x14ac:dyDescent="0.25">
      <c r="I30237"/>
      <c r="J30237"/>
      <c r="K30237"/>
      <c r="L30237"/>
    </row>
    <row r="30238" spans="9:12" ht="15" x14ac:dyDescent="0.25">
      <c r="I30238"/>
      <c r="J30238"/>
      <c r="K30238"/>
      <c r="L30238"/>
    </row>
    <row r="30239" spans="9:12" ht="15" x14ac:dyDescent="0.25">
      <c r="I30239"/>
      <c r="J30239"/>
      <c r="K30239"/>
      <c r="L30239"/>
    </row>
    <row r="30240" spans="9:12" ht="15" x14ac:dyDescent="0.25">
      <c r="I30240"/>
      <c r="J30240"/>
      <c r="K30240"/>
      <c r="L30240"/>
    </row>
    <row r="30241" spans="9:12" ht="15" x14ac:dyDescent="0.25">
      <c r="I30241"/>
      <c r="J30241"/>
      <c r="K30241"/>
      <c r="L30241"/>
    </row>
    <row r="30242" spans="9:12" ht="15" x14ac:dyDescent="0.25">
      <c r="I30242"/>
      <c r="J30242"/>
      <c r="K30242"/>
      <c r="L30242"/>
    </row>
    <row r="30243" spans="9:12" ht="15" x14ac:dyDescent="0.25">
      <c r="I30243"/>
      <c r="J30243"/>
      <c r="K30243"/>
      <c r="L30243"/>
    </row>
    <row r="30244" spans="9:12" ht="15" x14ac:dyDescent="0.25">
      <c r="I30244"/>
      <c r="J30244"/>
      <c r="K30244"/>
      <c r="L30244"/>
    </row>
    <row r="30245" spans="9:12" ht="15" x14ac:dyDescent="0.25">
      <c r="I30245"/>
      <c r="J30245"/>
      <c r="K30245"/>
      <c r="L30245"/>
    </row>
    <row r="30246" spans="9:12" ht="15" x14ac:dyDescent="0.25">
      <c r="I30246"/>
      <c r="J30246"/>
      <c r="K30246"/>
      <c r="L30246"/>
    </row>
    <row r="30247" spans="9:12" ht="15" x14ac:dyDescent="0.25">
      <c r="I30247"/>
      <c r="J30247"/>
      <c r="K30247"/>
      <c r="L30247"/>
    </row>
    <row r="30248" spans="9:12" ht="15" x14ac:dyDescent="0.25">
      <c r="I30248"/>
      <c r="J30248"/>
      <c r="K30248"/>
      <c r="L30248"/>
    </row>
    <row r="30249" spans="9:12" ht="15" x14ac:dyDescent="0.25">
      <c r="I30249"/>
      <c r="J30249"/>
      <c r="K30249"/>
      <c r="L30249"/>
    </row>
    <row r="30250" spans="9:12" ht="15" x14ac:dyDescent="0.25">
      <c r="I30250"/>
      <c r="J30250"/>
      <c r="K30250"/>
      <c r="L30250"/>
    </row>
    <row r="30251" spans="9:12" ht="15" x14ac:dyDescent="0.25">
      <c r="I30251"/>
      <c r="J30251"/>
      <c r="K30251"/>
      <c r="L30251"/>
    </row>
    <row r="30252" spans="9:12" ht="15" x14ac:dyDescent="0.25">
      <c r="I30252"/>
      <c r="J30252"/>
      <c r="K30252"/>
      <c r="L30252"/>
    </row>
    <row r="30253" spans="9:12" ht="15" x14ac:dyDescent="0.25">
      <c r="I30253"/>
      <c r="J30253"/>
      <c r="K30253"/>
      <c r="L30253"/>
    </row>
    <row r="30254" spans="9:12" ht="15" x14ac:dyDescent="0.25">
      <c r="I30254"/>
      <c r="J30254"/>
      <c r="K30254"/>
      <c r="L30254"/>
    </row>
    <row r="30255" spans="9:12" ht="15" x14ac:dyDescent="0.25">
      <c r="I30255"/>
      <c r="J30255"/>
      <c r="K30255"/>
      <c r="L30255"/>
    </row>
    <row r="30256" spans="9:12" ht="15" x14ac:dyDescent="0.25">
      <c r="I30256"/>
      <c r="J30256"/>
      <c r="K30256"/>
      <c r="L30256"/>
    </row>
    <row r="30257" spans="9:12" ht="15" x14ac:dyDescent="0.25">
      <c r="I30257"/>
      <c r="J30257"/>
      <c r="K30257"/>
      <c r="L30257"/>
    </row>
    <row r="30258" spans="9:12" ht="15" x14ac:dyDescent="0.25">
      <c r="I30258"/>
      <c r="J30258"/>
      <c r="K30258"/>
      <c r="L30258"/>
    </row>
    <row r="30259" spans="9:12" ht="15" x14ac:dyDescent="0.25">
      <c r="I30259"/>
      <c r="J30259"/>
      <c r="K30259"/>
      <c r="L30259"/>
    </row>
    <row r="30260" spans="9:12" ht="15" x14ac:dyDescent="0.25">
      <c r="I30260"/>
      <c r="J30260"/>
      <c r="K30260"/>
      <c r="L30260"/>
    </row>
    <row r="30261" spans="9:12" ht="15" x14ac:dyDescent="0.25">
      <c r="I30261"/>
      <c r="J30261"/>
      <c r="K30261"/>
      <c r="L30261"/>
    </row>
    <row r="30262" spans="9:12" ht="15" x14ac:dyDescent="0.25">
      <c r="I30262"/>
      <c r="J30262"/>
      <c r="K30262"/>
      <c r="L30262"/>
    </row>
    <row r="30263" spans="9:12" ht="15" x14ac:dyDescent="0.25">
      <c r="I30263"/>
      <c r="J30263"/>
      <c r="K30263"/>
      <c r="L30263"/>
    </row>
    <row r="30264" spans="9:12" ht="15" x14ac:dyDescent="0.25">
      <c r="I30264"/>
      <c r="J30264"/>
      <c r="K30264"/>
      <c r="L30264"/>
    </row>
    <row r="30265" spans="9:12" ht="15" x14ac:dyDescent="0.25">
      <c r="I30265"/>
      <c r="J30265"/>
      <c r="K30265"/>
      <c r="L30265"/>
    </row>
    <row r="30266" spans="9:12" ht="15" x14ac:dyDescent="0.25">
      <c r="I30266"/>
      <c r="J30266"/>
      <c r="K30266"/>
      <c r="L30266"/>
    </row>
    <row r="30267" spans="9:12" ht="15" x14ac:dyDescent="0.25">
      <c r="I30267"/>
      <c r="J30267"/>
      <c r="K30267"/>
      <c r="L30267"/>
    </row>
    <row r="30268" spans="9:12" ht="15" x14ac:dyDescent="0.25">
      <c r="I30268"/>
      <c r="J30268"/>
      <c r="K30268"/>
      <c r="L30268"/>
    </row>
    <row r="30269" spans="9:12" ht="15" x14ac:dyDescent="0.25">
      <c r="I30269"/>
      <c r="J30269"/>
      <c r="K30269"/>
      <c r="L30269"/>
    </row>
    <row r="30270" spans="9:12" ht="15" x14ac:dyDescent="0.25">
      <c r="I30270"/>
      <c r="J30270"/>
      <c r="K30270"/>
      <c r="L30270"/>
    </row>
    <row r="30271" spans="9:12" ht="15" x14ac:dyDescent="0.25">
      <c r="I30271"/>
      <c r="J30271"/>
      <c r="K30271"/>
      <c r="L30271"/>
    </row>
    <row r="30272" spans="9:12" ht="15" x14ac:dyDescent="0.25">
      <c r="I30272"/>
      <c r="J30272"/>
      <c r="K30272"/>
      <c r="L30272"/>
    </row>
    <row r="30273" spans="9:12" ht="15" x14ac:dyDescent="0.25">
      <c r="I30273"/>
      <c r="J30273"/>
      <c r="K30273"/>
      <c r="L30273"/>
    </row>
    <row r="30274" spans="9:12" ht="15" x14ac:dyDescent="0.25">
      <c r="I30274"/>
      <c r="J30274"/>
      <c r="K30274"/>
      <c r="L30274"/>
    </row>
    <row r="30275" spans="9:12" ht="15" x14ac:dyDescent="0.25">
      <c r="I30275"/>
      <c r="J30275"/>
      <c r="K30275"/>
      <c r="L30275"/>
    </row>
    <row r="30276" spans="9:12" ht="15" x14ac:dyDescent="0.25">
      <c r="I30276"/>
      <c r="J30276"/>
      <c r="K30276"/>
      <c r="L30276"/>
    </row>
    <row r="30277" spans="9:12" ht="15" x14ac:dyDescent="0.25">
      <c r="I30277"/>
      <c r="J30277"/>
      <c r="K30277"/>
      <c r="L30277"/>
    </row>
    <row r="30278" spans="9:12" ht="15" x14ac:dyDescent="0.25">
      <c r="I30278"/>
      <c r="J30278"/>
      <c r="K30278"/>
      <c r="L30278"/>
    </row>
    <row r="30279" spans="9:12" ht="15" x14ac:dyDescent="0.25">
      <c r="I30279"/>
      <c r="J30279"/>
      <c r="K30279"/>
      <c r="L30279"/>
    </row>
    <row r="30280" spans="9:12" ht="15" x14ac:dyDescent="0.25">
      <c r="I30280"/>
      <c r="J30280"/>
      <c r="K30280"/>
      <c r="L30280"/>
    </row>
    <row r="30281" spans="9:12" ht="15" x14ac:dyDescent="0.25">
      <c r="I30281"/>
      <c r="J30281"/>
      <c r="K30281"/>
      <c r="L30281"/>
    </row>
    <row r="30282" spans="9:12" ht="15" x14ac:dyDescent="0.25">
      <c r="I30282"/>
      <c r="J30282"/>
      <c r="K30282"/>
      <c r="L30282"/>
    </row>
    <row r="30283" spans="9:12" ht="15" x14ac:dyDescent="0.25">
      <c r="I30283"/>
      <c r="J30283"/>
      <c r="K30283"/>
      <c r="L30283"/>
    </row>
    <row r="30284" spans="9:12" ht="15" x14ac:dyDescent="0.25">
      <c r="I30284"/>
      <c r="J30284"/>
      <c r="K30284"/>
      <c r="L30284"/>
    </row>
    <row r="30285" spans="9:12" ht="15" x14ac:dyDescent="0.25">
      <c r="I30285"/>
      <c r="J30285"/>
      <c r="K30285"/>
      <c r="L30285"/>
    </row>
    <row r="30286" spans="9:12" ht="15" x14ac:dyDescent="0.25">
      <c r="I30286"/>
      <c r="J30286"/>
      <c r="K30286"/>
      <c r="L30286"/>
    </row>
    <row r="30287" spans="9:12" ht="15" x14ac:dyDescent="0.25">
      <c r="I30287"/>
      <c r="J30287"/>
      <c r="K30287"/>
      <c r="L30287"/>
    </row>
    <row r="30288" spans="9:12" ht="15" x14ac:dyDescent="0.25">
      <c r="I30288"/>
      <c r="J30288"/>
      <c r="K30288"/>
      <c r="L30288"/>
    </row>
    <row r="30289" spans="9:12" ht="15" x14ac:dyDescent="0.25">
      <c r="I30289"/>
      <c r="J30289"/>
      <c r="K30289"/>
      <c r="L30289"/>
    </row>
    <row r="30290" spans="9:12" ht="15" x14ac:dyDescent="0.25">
      <c r="I30290"/>
      <c r="J30290"/>
      <c r="K30290"/>
      <c r="L30290"/>
    </row>
    <row r="30291" spans="9:12" ht="15" x14ac:dyDescent="0.25">
      <c r="I30291"/>
      <c r="J30291"/>
      <c r="K30291"/>
      <c r="L30291"/>
    </row>
    <row r="30292" spans="9:12" ht="15" x14ac:dyDescent="0.25">
      <c r="I30292"/>
      <c r="J30292"/>
      <c r="K30292"/>
      <c r="L30292"/>
    </row>
    <row r="30293" spans="9:12" ht="15" x14ac:dyDescent="0.25">
      <c r="I30293"/>
      <c r="J30293"/>
      <c r="K30293"/>
      <c r="L30293"/>
    </row>
    <row r="30294" spans="9:12" ht="15" x14ac:dyDescent="0.25">
      <c r="I30294"/>
      <c r="J30294"/>
      <c r="K30294"/>
      <c r="L30294"/>
    </row>
    <row r="30295" spans="9:12" ht="15" x14ac:dyDescent="0.25">
      <c r="I30295"/>
      <c r="J30295"/>
      <c r="K30295"/>
      <c r="L30295"/>
    </row>
    <row r="30296" spans="9:12" ht="15" x14ac:dyDescent="0.25">
      <c r="I30296"/>
      <c r="J30296"/>
      <c r="K30296"/>
      <c r="L30296"/>
    </row>
    <row r="30297" spans="9:12" ht="15" x14ac:dyDescent="0.25">
      <c r="I30297"/>
      <c r="J30297"/>
      <c r="K30297"/>
      <c r="L30297"/>
    </row>
    <row r="30298" spans="9:12" ht="15" x14ac:dyDescent="0.25">
      <c r="I30298"/>
      <c r="J30298"/>
      <c r="K30298"/>
      <c r="L30298"/>
    </row>
    <row r="30299" spans="9:12" ht="15" x14ac:dyDescent="0.25">
      <c r="I30299"/>
      <c r="J30299"/>
      <c r="K30299"/>
      <c r="L30299"/>
    </row>
    <row r="30300" spans="9:12" ht="15" x14ac:dyDescent="0.25">
      <c r="I30300"/>
      <c r="J30300"/>
      <c r="K30300"/>
      <c r="L30300"/>
    </row>
    <row r="30301" spans="9:12" ht="15" x14ac:dyDescent="0.25">
      <c r="I30301"/>
      <c r="J30301"/>
      <c r="K30301"/>
      <c r="L30301"/>
    </row>
    <row r="30302" spans="9:12" ht="15" x14ac:dyDescent="0.25">
      <c r="I30302"/>
      <c r="J30302"/>
      <c r="K30302"/>
      <c r="L30302"/>
    </row>
    <row r="30303" spans="9:12" ht="15" x14ac:dyDescent="0.25">
      <c r="I30303"/>
      <c r="J30303"/>
      <c r="K30303"/>
      <c r="L30303"/>
    </row>
    <row r="30304" spans="9:12" ht="15" x14ac:dyDescent="0.25">
      <c r="I30304"/>
      <c r="J30304"/>
      <c r="K30304"/>
      <c r="L30304"/>
    </row>
    <row r="30305" spans="9:12" ht="15" x14ac:dyDescent="0.25">
      <c r="I30305"/>
      <c r="J30305"/>
      <c r="K30305"/>
      <c r="L30305"/>
    </row>
    <row r="30306" spans="9:12" ht="15" x14ac:dyDescent="0.25">
      <c r="I30306"/>
      <c r="J30306"/>
      <c r="K30306"/>
      <c r="L30306"/>
    </row>
    <row r="30307" spans="9:12" ht="15" x14ac:dyDescent="0.25">
      <c r="I30307"/>
      <c r="J30307"/>
      <c r="K30307"/>
      <c r="L30307"/>
    </row>
    <row r="30308" spans="9:12" ht="15" x14ac:dyDescent="0.25">
      <c r="I30308"/>
      <c r="J30308"/>
      <c r="K30308"/>
      <c r="L30308"/>
    </row>
    <row r="30309" spans="9:12" ht="15" x14ac:dyDescent="0.25">
      <c r="I30309"/>
      <c r="J30309"/>
      <c r="K30309"/>
      <c r="L30309"/>
    </row>
    <row r="30310" spans="9:12" ht="15" x14ac:dyDescent="0.25">
      <c r="I30310"/>
      <c r="J30310"/>
      <c r="K30310"/>
      <c r="L30310"/>
    </row>
    <row r="30311" spans="9:12" ht="15" x14ac:dyDescent="0.25">
      <c r="I30311"/>
      <c r="J30311"/>
      <c r="K30311"/>
      <c r="L30311"/>
    </row>
    <row r="30312" spans="9:12" ht="15" x14ac:dyDescent="0.25">
      <c r="I30312"/>
      <c r="J30312"/>
      <c r="K30312"/>
      <c r="L30312"/>
    </row>
    <row r="30313" spans="9:12" ht="15" x14ac:dyDescent="0.25">
      <c r="I30313"/>
      <c r="J30313"/>
      <c r="K30313"/>
      <c r="L30313"/>
    </row>
    <row r="30314" spans="9:12" ht="15" x14ac:dyDescent="0.25">
      <c r="I30314"/>
      <c r="J30314"/>
      <c r="K30314"/>
      <c r="L30314"/>
    </row>
    <row r="30315" spans="9:12" ht="15" x14ac:dyDescent="0.25">
      <c r="I30315"/>
      <c r="J30315"/>
      <c r="K30315"/>
      <c r="L30315"/>
    </row>
    <row r="30316" spans="9:12" ht="15" x14ac:dyDescent="0.25">
      <c r="I30316"/>
      <c r="J30316"/>
      <c r="K30316"/>
      <c r="L30316"/>
    </row>
    <row r="30317" spans="9:12" ht="15" x14ac:dyDescent="0.25">
      <c r="I30317"/>
      <c r="J30317"/>
      <c r="K30317"/>
      <c r="L30317"/>
    </row>
    <row r="30318" spans="9:12" ht="15" x14ac:dyDescent="0.25">
      <c r="I30318"/>
      <c r="J30318"/>
      <c r="K30318"/>
      <c r="L30318"/>
    </row>
    <row r="30319" spans="9:12" ht="15" x14ac:dyDescent="0.25">
      <c r="I30319"/>
      <c r="J30319"/>
      <c r="K30319"/>
      <c r="L30319"/>
    </row>
    <row r="30320" spans="9:12" ht="15" x14ac:dyDescent="0.25">
      <c r="I30320"/>
      <c r="J30320"/>
      <c r="K30320"/>
      <c r="L30320"/>
    </row>
    <row r="30321" spans="9:12" ht="15" x14ac:dyDescent="0.25">
      <c r="I30321"/>
      <c r="J30321"/>
      <c r="K30321"/>
      <c r="L30321"/>
    </row>
    <row r="30322" spans="9:12" ht="15" x14ac:dyDescent="0.25">
      <c r="I30322"/>
      <c r="J30322"/>
      <c r="K30322"/>
      <c r="L30322"/>
    </row>
    <row r="30323" spans="9:12" ht="15" x14ac:dyDescent="0.25">
      <c r="I30323"/>
      <c r="J30323"/>
      <c r="K30323"/>
      <c r="L30323"/>
    </row>
    <row r="30324" spans="9:12" ht="15" x14ac:dyDescent="0.25">
      <c r="I30324"/>
      <c r="J30324"/>
      <c r="K30324"/>
      <c r="L30324"/>
    </row>
    <row r="30325" spans="9:12" ht="15" x14ac:dyDescent="0.25">
      <c r="I30325"/>
      <c r="J30325"/>
      <c r="K30325"/>
      <c r="L30325"/>
    </row>
    <row r="30326" spans="9:12" ht="15" x14ac:dyDescent="0.25">
      <c r="I30326"/>
      <c r="J30326"/>
      <c r="K30326"/>
      <c r="L30326"/>
    </row>
    <row r="30327" spans="9:12" ht="15" x14ac:dyDescent="0.25">
      <c r="I30327"/>
      <c r="J30327"/>
      <c r="K30327"/>
      <c r="L30327"/>
    </row>
    <row r="30328" spans="9:12" ht="15" x14ac:dyDescent="0.25">
      <c r="I30328"/>
      <c r="J30328"/>
      <c r="K30328"/>
      <c r="L30328"/>
    </row>
    <row r="30329" spans="9:12" ht="15" x14ac:dyDescent="0.25">
      <c r="I30329"/>
      <c r="J30329"/>
      <c r="K30329"/>
      <c r="L30329"/>
    </row>
    <row r="30330" spans="9:12" ht="15" x14ac:dyDescent="0.25">
      <c r="I30330"/>
      <c r="J30330"/>
      <c r="K30330"/>
      <c r="L30330"/>
    </row>
    <row r="30331" spans="9:12" ht="15" x14ac:dyDescent="0.25">
      <c r="I30331"/>
      <c r="J30331"/>
      <c r="K30331"/>
      <c r="L30331"/>
    </row>
    <row r="30332" spans="9:12" ht="15" x14ac:dyDescent="0.25">
      <c r="I30332"/>
      <c r="J30332"/>
      <c r="K30332"/>
      <c r="L30332"/>
    </row>
    <row r="30333" spans="9:12" ht="15" x14ac:dyDescent="0.25">
      <c r="I30333"/>
      <c r="J30333"/>
      <c r="K30333"/>
      <c r="L30333"/>
    </row>
    <row r="30334" spans="9:12" ht="15" x14ac:dyDescent="0.25">
      <c r="I30334"/>
      <c r="J30334"/>
      <c r="K30334"/>
      <c r="L30334"/>
    </row>
    <row r="30335" spans="9:12" ht="15" x14ac:dyDescent="0.25">
      <c r="I30335"/>
      <c r="J30335"/>
      <c r="K30335"/>
      <c r="L30335"/>
    </row>
    <row r="30336" spans="9:12" ht="15" x14ac:dyDescent="0.25">
      <c r="I30336"/>
      <c r="J30336"/>
      <c r="K30336"/>
      <c r="L30336"/>
    </row>
    <row r="30337" spans="9:12" ht="15" x14ac:dyDescent="0.25">
      <c r="I30337"/>
      <c r="J30337"/>
      <c r="K30337"/>
      <c r="L30337"/>
    </row>
    <row r="30338" spans="9:12" ht="15" x14ac:dyDescent="0.25">
      <c r="I30338"/>
      <c r="J30338"/>
      <c r="K30338"/>
      <c r="L30338"/>
    </row>
    <row r="30339" spans="9:12" ht="15" x14ac:dyDescent="0.25">
      <c r="I30339"/>
      <c r="J30339"/>
      <c r="K30339"/>
      <c r="L30339"/>
    </row>
    <row r="30340" spans="9:12" ht="15" x14ac:dyDescent="0.25">
      <c r="I30340"/>
      <c r="J30340"/>
      <c r="K30340"/>
      <c r="L30340"/>
    </row>
    <row r="30341" spans="9:12" ht="15" x14ac:dyDescent="0.25">
      <c r="I30341"/>
      <c r="J30341"/>
      <c r="K30341"/>
      <c r="L30341"/>
    </row>
    <row r="30342" spans="9:12" ht="15" x14ac:dyDescent="0.25">
      <c r="I30342"/>
      <c r="J30342"/>
      <c r="K30342"/>
      <c r="L30342"/>
    </row>
    <row r="30343" spans="9:12" ht="15" x14ac:dyDescent="0.25">
      <c r="I30343"/>
      <c r="J30343"/>
      <c r="K30343"/>
      <c r="L30343"/>
    </row>
    <row r="30344" spans="9:12" ht="15" x14ac:dyDescent="0.25">
      <c r="I30344"/>
      <c r="J30344"/>
      <c r="K30344"/>
      <c r="L30344"/>
    </row>
    <row r="30345" spans="9:12" ht="15" x14ac:dyDescent="0.25">
      <c r="I30345"/>
      <c r="J30345"/>
      <c r="K30345"/>
      <c r="L30345"/>
    </row>
    <row r="30346" spans="9:12" ht="15" x14ac:dyDescent="0.25">
      <c r="I30346"/>
      <c r="J30346"/>
      <c r="K30346"/>
      <c r="L30346"/>
    </row>
    <row r="30347" spans="9:12" ht="15" x14ac:dyDescent="0.25">
      <c r="I30347"/>
      <c r="J30347"/>
      <c r="K30347"/>
      <c r="L30347"/>
    </row>
    <row r="30348" spans="9:12" ht="15" x14ac:dyDescent="0.25">
      <c r="I30348"/>
      <c r="J30348"/>
      <c r="K30348"/>
      <c r="L30348"/>
    </row>
    <row r="30349" spans="9:12" ht="15" x14ac:dyDescent="0.25">
      <c r="I30349"/>
      <c r="J30349"/>
      <c r="K30349"/>
      <c r="L30349"/>
    </row>
    <row r="30350" spans="9:12" ht="15" x14ac:dyDescent="0.25">
      <c r="I30350"/>
      <c r="J30350"/>
      <c r="K30350"/>
      <c r="L30350"/>
    </row>
    <row r="30351" spans="9:12" ht="15" x14ac:dyDescent="0.25">
      <c r="I30351"/>
      <c r="J30351"/>
      <c r="K30351"/>
      <c r="L30351"/>
    </row>
    <row r="30352" spans="9:12" ht="15" x14ac:dyDescent="0.25">
      <c r="I30352"/>
      <c r="J30352"/>
      <c r="K30352"/>
      <c r="L30352"/>
    </row>
    <row r="30353" spans="9:12" ht="15" x14ac:dyDescent="0.25">
      <c r="I30353"/>
      <c r="J30353"/>
      <c r="K30353"/>
      <c r="L30353"/>
    </row>
    <row r="30354" spans="9:12" ht="15" x14ac:dyDescent="0.25">
      <c r="I30354"/>
      <c r="J30354"/>
      <c r="K30354"/>
      <c r="L30354"/>
    </row>
    <row r="30355" spans="9:12" ht="15" x14ac:dyDescent="0.25">
      <c r="I30355"/>
      <c r="J30355"/>
      <c r="K30355"/>
      <c r="L30355"/>
    </row>
    <row r="30356" spans="9:12" ht="15" x14ac:dyDescent="0.25">
      <c r="I30356"/>
      <c r="J30356"/>
      <c r="K30356"/>
      <c r="L30356"/>
    </row>
    <row r="30357" spans="9:12" ht="15" x14ac:dyDescent="0.25">
      <c r="I30357"/>
      <c r="J30357"/>
      <c r="K30357"/>
      <c r="L30357"/>
    </row>
    <row r="30358" spans="9:12" ht="15" x14ac:dyDescent="0.25">
      <c r="I30358"/>
      <c r="J30358"/>
      <c r="K30358"/>
      <c r="L30358"/>
    </row>
    <row r="30359" spans="9:12" ht="15" x14ac:dyDescent="0.25">
      <c r="I30359"/>
      <c r="J30359"/>
      <c r="K30359"/>
      <c r="L30359"/>
    </row>
    <row r="30360" spans="9:12" ht="15" x14ac:dyDescent="0.25">
      <c r="I30360"/>
      <c r="J30360"/>
      <c r="K30360"/>
      <c r="L30360"/>
    </row>
    <row r="30361" spans="9:12" ht="15" x14ac:dyDescent="0.25">
      <c r="I30361"/>
      <c r="J30361"/>
      <c r="K30361"/>
      <c r="L30361"/>
    </row>
    <row r="30362" spans="9:12" ht="15" x14ac:dyDescent="0.25">
      <c r="I30362"/>
      <c r="J30362"/>
      <c r="K30362"/>
      <c r="L30362"/>
    </row>
    <row r="30363" spans="9:12" ht="15" x14ac:dyDescent="0.25">
      <c r="I30363"/>
      <c r="J30363"/>
      <c r="K30363"/>
      <c r="L30363"/>
    </row>
    <row r="30364" spans="9:12" ht="15" x14ac:dyDescent="0.25">
      <c r="I30364"/>
      <c r="J30364"/>
      <c r="K30364"/>
      <c r="L30364"/>
    </row>
    <row r="30365" spans="9:12" ht="15" x14ac:dyDescent="0.25">
      <c r="I30365"/>
      <c r="J30365"/>
      <c r="K30365"/>
      <c r="L30365"/>
    </row>
    <row r="30366" spans="9:12" ht="15" x14ac:dyDescent="0.25">
      <c r="I30366"/>
      <c r="J30366"/>
      <c r="K30366"/>
      <c r="L30366"/>
    </row>
    <row r="30367" spans="9:12" ht="15" x14ac:dyDescent="0.25">
      <c r="I30367"/>
      <c r="J30367"/>
      <c r="K30367"/>
      <c r="L30367"/>
    </row>
    <row r="30368" spans="9:12" ht="15" x14ac:dyDescent="0.25">
      <c r="I30368"/>
      <c r="J30368"/>
      <c r="K30368"/>
      <c r="L30368"/>
    </row>
    <row r="30369" spans="9:12" ht="15" x14ac:dyDescent="0.25">
      <c r="I30369"/>
      <c r="J30369"/>
      <c r="K30369"/>
      <c r="L30369"/>
    </row>
    <row r="30370" spans="9:12" ht="15" x14ac:dyDescent="0.25">
      <c r="I30370"/>
      <c r="J30370"/>
      <c r="K30370"/>
      <c r="L30370"/>
    </row>
    <row r="30371" spans="9:12" ht="15" x14ac:dyDescent="0.25">
      <c r="I30371"/>
      <c r="J30371"/>
      <c r="K30371"/>
      <c r="L30371"/>
    </row>
    <row r="30372" spans="9:12" ht="15" x14ac:dyDescent="0.25">
      <c r="I30372"/>
      <c r="J30372"/>
      <c r="K30372"/>
      <c r="L30372"/>
    </row>
    <row r="30373" spans="9:12" ht="15" x14ac:dyDescent="0.25">
      <c r="I30373"/>
      <c r="J30373"/>
      <c r="K30373"/>
      <c r="L30373"/>
    </row>
    <row r="30374" spans="9:12" ht="15" x14ac:dyDescent="0.25">
      <c r="I30374"/>
      <c r="J30374"/>
      <c r="K30374"/>
      <c r="L30374"/>
    </row>
    <row r="30375" spans="9:12" ht="15" x14ac:dyDescent="0.25">
      <c r="I30375"/>
      <c r="J30375"/>
      <c r="K30375"/>
      <c r="L30375"/>
    </row>
    <row r="30376" spans="9:12" ht="15" x14ac:dyDescent="0.25">
      <c r="I30376"/>
      <c r="J30376"/>
      <c r="K30376"/>
      <c r="L30376"/>
    </row>
    <row r="30377" spans="9:12" ht="15" x14ac:dyDescent="0.25">
      <c r="I30377"/>
      <c r="J30377"/>
      <c r="K30377"/>
      <c r="L30377"/>
    </row>
    <row r="30378" spans="9:12" ht="15" x14ac:dyDescent="0.25">
      <c r="I30378"/>
      <c r="J30378"/>
      <c r="K30378"/>
      <c r="L30378"/>
    </row>
    <row r="30379" spans="9:12" ht="15" x14ac:dyDescent="0.25">
      <c r="I30379"/>
      <c r="J30379"/>
      <c r="K30379"/>
      <c r="L30379"/>
    </row>
    <row r="30380" spans="9:12" ht="15" x14ac:dyDescent="0.25">
      <c r="I30380"/>
      <c r="J30380"/>
      <c r="K30380"/>
      <c r="L30380"/>
    </row>
    <row r="30381" spans="9:12" ht="15" x14ac:dyDescent="0.25">
      <c r="I30381"/>
      <c r="J30381"/>
      <c r="K30381"/>
      <c r="L30381"/>
    </row>
    <row r="30382" spans="9:12" ht="15" x14ac:dyDescent="0.25">
      <c r="I30382"/>
      <c r="J30382"/>
      <c r="K30382"/>
      <c r="L30382"/>
    </row>
    <row r="30383" spans="9:12" ht="15" x14ac:dyDescent="0.25">
      <c r="I30383"/>
      <c r="J30383"/>
      <c r="K30383"/>
      <c r="L30383"/>
    </row>
    <row r="30384" spans="9:12" ht="15" x14ac:dyDescent="0.25">
      <c r="I30384"/>
      <c r="J30384"/>
      <c r="K30384"/>
      <c r="L30384"/>
    </row>
    <row r="30385" spans="9:12" ht="15" x14ac:dyDescent="0.25">
      <c r="I30385"/>
      <c r="J30385"/>
      <c r="K30385"/>
      <c r="L30385"/>
    </row>
    <row r="30386" spans="9:12" ht="15" x14ac:dyDescent="0.25">
      <c r="I30386"/>
      <c r="J30386"/>
      <c r="K30386"/>
      <c r="L30386"/>
    </row>
    <row r="30387" spans="9:12" ht="15" x14ac:dyDescent="0.25">
      <c r="I30387"/>
      <c r="J30387"/>
      <c r="K30387"/>
      <c r="L30387"/>
    </row>
    <row r="30388" spans="9:12" ht="15" x14ac:dyDescent="0.25">
      <c r="I30388"/>
      <c r="J30388"/>
      <c r="K30388"/>
      <c r="L30388"/>
    </row>
    <row r="30389" spans="9:12" ht="15" x14ac:dyDescent="0.25">
      <c r="I30389"/>
      <c r="J30389"/>
      <c r="K30389"/>
      <c r="L30389"/>
    </row>
    <row r="30390" spans="9:12" ht="15" x14ac:dyDescent="0.25">
      <c r="I30390"/>
      <c r="J30390"/>
      <c r="K30390"/>
      <c r="L30390"/>
    </row>
    <row r="30391" spans="9:12" ht="15" x14ac:dyDescent="0.25">
      <c r="I30391"/>
      <c r="J30391"/>
      <c r="K30391"/>
      <c r="L30391"/>
    </row>
    <row r="30392" spans="9:12" ht="15" x14ac:dyDescent="0.25">
      <c r="I30392"/>
      <c r="J30392"/>
      <c r="K30392"/>
      <c r="L30392"/>
    </row>
    <row r="30393" spans="9:12" ht="15" x14ac:dyDescent="0.25">
      <c r="I30393"/>
      <c r="J30393"/>
      <c r="K30393"/>
      <c r="L30393"/>
    </row>
    <row r="30394" spans="9:12" ht="15" x14ac:dyDescent="0.25">
      <c r="I30394"/>
      <c r="J30394"/>
      <c r="K30394"/>
      <c r="L30394"/>
    </row>
    <row r="30395" spans="9:12" ht="15" x14ac:dyDescent="0.25">
      <c r="I30395"/>
      <c r="J30395"/>
      <c r="K30395"/>
      <c r="L30395"/>
    </row>
    <row r="30396" spans="9:12" ht="15" x14ac:dyDescent="0.25">
      <c r="I30396"/>
      <c r="J30396"/>
      <c r="K30396"/>
      <c r="L30396"/>
    </row>
    <row r="30397" spans="9:12" ht="15" x14ac:dyDescent="0.25">
      <c r="I30397"/>
      <c r="J30397"/>
      <c r="K30397"/>
      <c r="L30397"/>
    </row>
    <row r="30398" spans="9:12" ht="15" x14ac:dyDescent="0.25">
      <c r="I30398"/>
      <c r="J30398"/>
      <c r="K30398"/>
      <c r="L30398"/>
    </row>
    <row r="30399" spans="9:12" ht="15" x14ac:dyDescent="0.25">
      <c r="I30399"/>
      <c r="J30399"/>
      <c r="K30399"/>
      <c r="L30399"/>
    </row>
    <row r="30400" spans="9:12" ht="15" x14ac:dyDescent="0.25">
      <c r="I30400"/>
      <c r="J30400"/>
      <c r="K30400"/>
      <c r="L30400"/>
    </row>
    <row r="30401" spans="9:12" ht="15" x14ac:dyDescent="0.25">
      <c r="I30401"/>
      <c r="J30401"/>
      <c r="K30401"/>
      <c r="L30401"/>
    </row>
    <row r="30402" spans="9:12" ht="15" x14ac:dyDescent="0.25">
      <c r="I30402"/>
      <c r="J30402"/>
      <c r="K30402"/>
      <c r="L30402"/>
    </row>
    <row r="30403" spans="9:12" ht="15" x14ac:dyDescent="0.25">
      <c r="I30403"/>
      <c r="J30403"/>
      <c r="K30403"/>
      <c r="L30403"/>
    </row>
    <row r="30404" spans="9:12" ht="15" x14ac:dyDescent="0.25">
      <c r="I30404"/>
      <c r="J30404"/>
      <c r="K30404"/>
      <c r="L30404"/>
    </row>
    <row r="30405" spans="9:12" ht="15" x14ac:dyDescent="0.25">
      <c r="I30405"/>
      <c r="J30405"/>
      <c r="K30405"/>
      <c r="L30405"/>
    </row>
    <row r="30406" spans="9:12" ht="15" x14ac:dyDescent="0.25">
      <c r="I30406"/>
      <c r="J30406"/>
      <c r="K30406"/>
      <c r="L30406"/>
    </row>
    <row r="30407" spans="9:12" ht="15" x14ac:dyDescent="0.25">
      <c r="I30407"/>
      <c r="J30407"/>
      <c r="K30407"/>
      <c r="L30407"/>
    </row>
    <row r="30408" spans="9:12" ht="15" x14ac:dyDescent="0.25">
      <c r="I30408"/>
      <c r="J30408"/>
      <c r="K30408"/>
      <c r="L30408"/>
    </row>
    <row r="30409" spans="9:12" ht="15" x14ac:dyDescent="0.25">
      <c r="I30409"/>
      <c r="J30409"/>
      <c r="K30409"/>
      <c r="L30409"/>
    </row>
    <row r="30410" spans="9:12" ht="15" x14ac:dyDescent="0.25">
      <c r="I30410"/>
      <c r="J30410"/>
      <c r="K30410"/>
      <c r="L30410"/>
    </row>
    <row r="30411" spans="9:12" ht="15" x14ac:dyDescent="0.25">
      <c r="I30411"/>
      <c r="J30411"/>
      <c r="K30411"/>
      <c r="L30411"/>
    </row>
    <row r="30412" spans="9:12" ht="15" x14ac:dyDescent="0.25">
      <c r="I30412"/>
      <c r="J30412"/>
      <c r="K30412"/>
      <c r="L30412"/>
    </row>
    <row r="30413" spans="9:12" ht="15" x14ac:dyDescent="0.25">
      <c r="I30413"/>
      <c r="J30413"/>
      <c r="K30413"/>
      <c r="L30413"/>
    </row>
    <row r="30414" spans="9:12" ht="15" x14ac:dyDescent="0.25">
      <c r="I30414"/>
      <c r="J30414"/>
      <c r="K30414"/>
      <c r="L30414"/>
    </row>
    <row r="30415" spans="9:12" ht="15" x14ac:dyDescent="0.25">
      <c r="I30415"/>
      <c r="J30415"/>
      <c r="K30415"/>
      <c r="L30415"/>
    </row>
    <row r="30416" spans="9:12" ht="15" x14ac:dyDescent="0.25">
      <c r="I30416"/>
      <c r="J30416"/>
      <c r="K30416"/>
      <c r="L30416"/>
    </row>
    <row r="30417" spans="9:12" ht="15" x14ac:dyDescent="0.25">
      <c r="I30417"/>
      <c r="J30417"/>
      <c r="K30417"/>
      <c r="L30417"/>
    </row>
    <row r="30418" spans="9:12" ht="15" x14ac:dyDescent="0.25">
      <c r="I30418"/>
      <c r="J30418"/>
      <c r="K30418"/>
      <c r="L30418"/>
    </row>
    <row r="30419" spans="9:12" ht="15" x14ac:dyDescent="0.25">
      <c r="I30419"/>
      <c r="J30419"/>
      <c r="K30419"/>
      <c r="L30419"/>
    </row>
    <row r="30420" spans="9:12" ht="15" x14ac:dyDescent="0.25">
      <c r="I30420"/>
      <c r="J30420"/>
      <c r="K30420"/>
      <c r="L30420"/>
    </row>
    <row r="30421" spans="9:12" ht="15" x14ac:dyDescent="0.25">
      <c r="I30421"/>
      <c r="J30421"/>
      <c r="K30421"/>
      <c r="L30421"/>
    </row>
    <row r="30422" spans="9:12" ht="15" x14ac:dyDescent="0.25">
      <c r="I30422"/>
      <c r="J30422"/>
      <c r="K30422"/>
      <c r="L30422"/>
    </row>
    <row r="30423" spans="9:12" ht="15" x14ac:dyDescent="0.25">
      <c r="I30423"/>
      <c r="J30423"/>
      <c r="K30423"/>
      <c r="L30423"/>
    </row>
    <row r="30424" spans="9:12" ht="15" x14ac:dyDescent="0.25">
      <c r="I30424"/>
      <c r="J30424"/>
      <c r="K30424"/>
      <c r="L30424"/>
    </row>
    <row r="30425" spans="9:12" ht="15" x14ac:dyDescent="0.25">
      <c r="I30425"/>
      <c r="J30425"/>
      <c r="K30425"/>
      <c r="L30425"/>
    </row>
    <row r="30426" spans="9:12" ht="15" x14ac:dyDescent="0.25">
      <c r="I30426"/>
      <c r="J30426"/>
      <c r="K30426"/>
      <c r="L30426"/>
    </row>
    <row r="30427" spans="9:12" ht="15" x14ac:dyDescent="0.25">
      <c r="I30427"/>
      <c r="J30427"/>
      <c r="K30427"/>
      <c r="L30427"/>
    </row>
    <row r="30428" spans="9:12" ht="15" x14ac:dyDescent="0.25">
      <c r="I30428"/>
      <c r="J30428"/>
      <c r="K30428"/>
      <c r="L30428"/>
    </row>
    <row r="30429" spans="9:12" ht="15" x14ac:dyDescent="0.25">
      <c r="I30429"/>
      <c r="J30429"/>
      <c r="K30429"/>
      <c r="L30429"/>
    </row>
    <row r="30430" spans="9:12" ht="15" x14ac:dyDescent="0.25">
      <c r="I30430"/>
      <c r="J30430"/>
      <c r="K30430"/>
      <c r="L30430"/>
    </row>
    <row r="30431" spans="9:12" ht="15" x14ac:dyDescent="0.25">
      <c r="I30431"/>
      <c r="J30431"/>
      <c r="K30431"/>
      <c r="L30431"/>
    </row>
    <row r="30432" spans="9:12" ht="15" x14ac:dyDescent="0.25">
      <c r="I30432"/>
      <c r="J30432"/>
      <c r="K30432"/>
      <c r="L30432"/>
    </row>
    <row r="30433" spans="9:12" ht="15" x14ac:dyDescent="0.25">
      <c r="I30433"/>
      <c r="J30433"/>
      <c r="K30433"/>
      <c r="L30433"/>
    </row>
    <row r="30434" spans="9:12" ht="15" x14ac:dyDescent="0.25">
      <c r="I30434"/>
      <c r="J30434"/>
      <c r="K30434"/>
      <c r="L30434"/>
    </row>
    <row r="30435" spans="9:12" ht="15" x14ac:dyDescent="0.25">
      <c r="I30435"/>
      <c r="J30435"/>
      <c r="K30435"/>
      <c r="L30435"/>
    </row>
    <row r="30436" spans="9:12" ht="15" x14ac:dyDescent="0.25">
      <c r="I30436"/>
      <c r="J30436"/>
      <c r="K30436"/>
      <c r="L30436"/>
    </row>
    <row r="30437" spans="9:12" ht="15" x14ac:dyDescent="0.25">
      <c r="I30437"/>
      <c r="J30437"/>
      <c r="K30437"/>
      <c r="L30437"/>
    </row>
    <row r="30438" spans="9:12" ht="15" x14ac:dyDescent="0.25">
      <c r="I30438"/>
      <c r="J30438"/>
      <c r="K30438"/>
      <c r="L30438"/>
    </row>
    <row r="30439" spans="9:12" ht="15" x14ac:dyDescent="0.25">
      <c r="I30439"/>
      <c r="J30439"/>
      <c r="K30439"/>
      <c r="L30439"/>
    </row>
    <row r="30440" spans="9:12" ht="15" x14ac:dyDescent="0.25">
      <c r="I30440"/>
      <c r="J30440"/>
      <c r="K30440"/>
      <c r="L30440"/>
    </row>
    <row r="30441" spans="9:12" ht="15" x14ac:dyDescent="0.25">
      <c r="I30441"/>
      <c r="J30441"/>
      <c r="K30441"/>
      <c r="L30441"/>
    </row>
    <row r="30442" spans="9:12" ht="15" x14ac:dyDescent="0.25">
      <c r="I30442"/>
      <c r="J30442"/>
      <c r="K30442"/>
      <c r="L30442"/>
    </row>
    <row r="30443" spans="9:12" ht="15" x14ac:dyDescent="0.25">
      <c r="I30443"/>
      <c r="J30443"/>
      <c r="K30443"/>
      <c r="L30443"/>
    </row>
    <row r="30444" spans="9:12" ht="15" x14ac:dyDescent="0.25">
      <c r="I30444"/>
      <c r="J30444"/>
      <c r="K30444"/>
      <c r="L30444"/>
    </row>
    <row r="30445" spans="9:12" ht="15" x14ac:dyDescent="0.25">
      <c r="I30445"/>
      <c r="J30445"/>
      <c r="K30445"/>
      <c r="L30445"/>
    </row>
    <row r="30446" spans="9:12" ht="15" x14ac:dyDescent="0.25">
      <c r="I30446"/>
      <c r="J30446"/>
      <c r="K30446"/>
      <c r="L30446"/>
    </row>
    <row r="30447" spans="9:12" ht="15" x14ac:dyDescent="0.25">
      <c r="I30447"/>
      <c r="J30447"/>
      <c r="K30447"/>
      <c r="L30447"/>
    </row>
    <row r="30448" spans="9:12" ht="15" x14ac:dyDescent="0.25">
      <c r="I30448"/>
      <c r="J30448"/>
      <c r="K30448"/>
      <c r="L30448"/>
    </row>
    <row r="30449" spans="9:12" ht="15" x14ac:dyDescent="0.25">
      <c r="I30449"/>
      <c r="J30449"/>
      <c r="K30449"/>
      <c r="L30449"/>
    </row>
    <row r="30450" spans="9:12" ht="15" x14ac:dyDescent="0.25">
      <c r="I30450"/>
      <c r="J30450"/>
      <c r="K30450"/>
      <c r="L30450"/>
    </row>
    <row r="30451" spans="9:12" ht="15" x14ac:dyDescent="0.25">
      <c r="I30451"/>
      <c r="J30451"/>
      <c r="K30451"/>
      <c r="L30451"/>
    </row>
    <row r="30452" spans="9:12" ht="15" x14ac:dyDescent="0.25">
      <c r="I30452"/>
      <c r="J30452"/>
      <c r="K30452"/>
      <c r="L30452"/>
    </row>
    <row r="30453" spans="9:12" ht="15" x14ac:dyDescent="0.25">
      <c r="I30453"/>
      <c r="J30453"/>
      <c r="K30453"/>
      <c r="L30453"/>
    </row>
    <row r="30454" spans="9:12" ht="15" x14ac:dyDescent="0.25">
      <c r="I30454"/>
      <c r="J30454"/>
      <c r="K30454"/>
      <c r="L30454"/>
    </row>
    <row r="30455" spans="9:12" ht="15" x14ac:dyDescent="0.25">
      <c r="I30455"/>
      <c r="J30455"/>
      <c r="K30455"/>
      <c r="L30455"/>
    </row>
    <row r="30456" spans="9:12" ht="15" x14ac:dyDescent="0.25">
      <c r="I30456"/>
      <c r="J30456"/>
      <c r="K30456"/>
      <c r="L30456"/>
    </row>
    <row r="30457" spans="9:12" ht="15" x14ac:dyDescent="0.25">
      <c r="I30457"/>
      <c r="J30457"/>
      <c r="K30457"/>
      <c r="L30457"/>
    </row>
    <row r="30458" spans="9:12" ht="15" x14ac:dyDescent="0.25">
      <c r="I30458"/>
      <c r="J30458"/>
      <c r="K30458"/>
      <c r="L30458"/>
    </row>
    <row r="30459" spans="9:12" ht="15" x14ac:dyDescent="0.25">
      <c r="I30459"/>
      <c r="J30459"/>
      <c r="K30459"/>
      <c r="L30459"/>
    </row>
    <row r="30460" spans="9:12" ht="15" x14ac:dyDescent="0.25">
      <c r="I30460"/>
      <c r="J30460"/>
      <c r="K30460"/>
      <c r="L30460"/>
    </row>
    <row r="30461" spans="9:12" ht="15" x14ac:dyDescent="0.25">
      <c r="I30461"/>
      <c r="J30461"/>
      <c r="K30461"/>
      <c r="L30461"/>
    </row>
    <row r="30462" spans="9:12" ht="15" x14ac:dyDescent="0.25">
      <c r="I30462"/>
      <c r="J30462"/>
      <c r="K30462"/>
      <c r="L30462"/>
    </row>
    <row r="30463" spans="9:12" ht="15" x14ac:dyDescent="0.25">
      <c r="I30463"/>
      <c r="J30463"/>
      <c r="K30463"/>
      <c r="L30463"/>
    </row>
    <row r="30464" spans="9:12" ht="15" x14ac:dyDescent="0.25">
      <c r="I30464"/>
      <c r="J30464"/>
      <c r="K30464"/>
      <c r="L30464"/>
    </row>
    <row r="30465" spans="9:12" ht="15" x14ac:dyDescent="0.25">
      <c r="I30465"/>
      <c r="J30465"/>
      <c r="K30465"/>
      <c r="L30465"/>
    </row>
    <row r="30466" spans="9:12" ht="15" x14ac:dyDescent="0.25">
      <c r="I30466"/>
      <c r="J30466"/>
      <c r="K30466"/>
      <c r="L30466"/>
    </row>
    <row r="30467" spans="9:12" ht="15" x14ac:dyDescent="0.25">
      <c r="I30467"/>
      <c r="J30467"/>
      <c r="K30467"/>
      <c r="L30467"/>
    </row>
    <row r="30468" spans="9:12" ht="15" x14ac:dyDescent="0.25">
      <c r="I30468"/>
      <c r="J30468"/>
      <c r="K30468"/>
      <c r="L30468"/>
    </row>
    <row r="30469" spans="9:12" ht="15" x14ac:dyDescent="0.25">
      <c r="I30469"/>
      <c r="J30469"/>
      <c r="K30469"/>
      <c r="L30469"/>
    </row>
    <row r="30470" spans="9:12" ht="15" x14ac:dyDescent="0.25">
      <c r="I30470"/>
      <c r="J30470"/>
      <c r="K30470"/>
      <c r="L30470"/>
    </row>
    <row r="30471" spans="9:12" ht="15" x14ac:dyDescent="0.25">
      <c r="I30471"/>
      <c r="J30471"/>
      <c r="K30471"/>
      <c r="L30471"/>
    </row>
    <row r="30472" spans="9:12" ht="15" x14ac:dyDescent="0.25">
      <c r="I30472"/>
      <c r="J30472"/>
      <c r="K30472"/>
      <c r="L30472"/>
    </row>
    <row r="30473" spans="9:12" ht="15" x14ac:dyDescent="0.25">
      <c r="I30473"/>
      <c r="J30473"/>
      <c r="K30473"/>
      <c r="L30473"/>
    </row>
    <row r="30474" spans="9:12" ht="15" x14ac:dyDescent="0.25">
      <c r="I30474"/>
      <c r="J30474"/>
      <c r="K30474"/>
      <c r="L30474"/>
    </row>
    <row r="30475" spans="9:12" ht="15" x14ac:dyDescent="0.25">
      <c r="I30475"/>
      <c r="J30475"/>
      <c r="K30475"/>
      <c r="L30475"/>
    </row>
    <row r="30476" spans="9:12" ht="15" x14ac:dyDescent="0.25">
      <c r="I30476"/>
      <c r="J30476"/>
      <c r="K30476"/>
      <c r="L30476"/>
    </row>
    <row r="30477" spans="9:12" ht="15" x14ac:dyDescent="0.25">
      <c r="I30477"/>
      <c r="J30477"/>
      <c r="K30477"/>
      <c r="L30477"/>
    </row>
    <row r="30478" spans="9:12" ht="15" x14ac:dyDescent="0.25">
      <c r="I30478"/>
      <c r="J30478"/>
      <c r="K30478"/>
      <c r="L30478"/>
    </row>
    <row r="30479" spans="9:12" ht="15" x14ac:dyDescent="0.25">
      <c r="I30479"/>
      <c r="J30479"/>
      <c r="K30479"/>
      <c r="L30479"/>
    </row>
    <row r="30480" spans="9:12" ht="15" x14ac:dyDescent="0.25">
      <c r="I30480"/>
      <c r="J30480"/>
      <c r="K30480"/>
      <c r="L30480"/>
    </row>
    <row r="30481" spans="9:12" ht="15" x14ac:dyDescent="0.25">
      <c r="I30481"/>
      <c r="J30481"/>
      <c r="K30481"/>
      <c r="L30481"/>
    </row>
    <row r="30482" spans="9:12" ht="15" x14ac:dyDescent="0.25">
      <c r="I30482"/>
      <c r="J30482"/>
      <c r="K30482"/>
      <c r="L30482"/>
    </row>
    <row r="30483" spans="9:12" ht="15" x14ac:dyDescent="0.25">
      <c r="I30483"/>
      <c r="J30483"/>
      <c r="K30483"/>
      <c r="L30483"/>
    </row>
    <row r="30484" spans="9:12" ht="15" x14ac:dyDescent="0.25">
      <c r="I30484"/>
      <c r="J30484"/>
      <c r="K30484"/>
      <c r="L30484"/>
    </row>
    <row r="30485" spans="9:12" ht="15" x14ac:dyDescent="0.25">
      <c r="I30485"/>
      <c r="J30485"/>
      <c r="K30485"/>
      <c r="L30485"/>
    </row>
    <row r="30486" spans="9:12" ht="15" x14ac:dyDescent="0.25">
      <c r="I30486"/>
      <c r="J30486"/>
      <c r="K30486"/>
      <c r="L30486"/>
    </row>
    <row r="30487" spans="9:12" ht="15" x14ac:dyDescent="0.25">
      <c r="I30487"/>
      <c r="J30487"/>
      <c r="K30487"/>
      <c r="L30487"/>
    </row>
    <row r="30488" spans="9:12" ht="15" x14ac:dyDescent="0.25">
      <c r="I30488"/>
      <c r="J30488"/>
      <c r="K30488"/>
      <c r="L30488"/>
    </row>
    <row r="30489" spans="9:12" ht="15" x14ac:dyDescent="0.25">
      <c r="I30489"/>
      <c r="J30489"/>
      <c r="K30489"/>
      <c r="L30489"/>
    </row>
    <row r="30490" spans="9:12" ht="15" x14ac:dyDescent="0.25">
      <c r="I30490"/>
      <c r="J30490"/>
      <c r="K30490"/>
      <c r="L30490"/>
    </row>
    <row r="30491" spans="9:12" ht="15" x14ac:dyDescent="0.25">
      <c r="I30491"/>
      <c r="J30491"/>
      <c r="K30491"/>
      <c r="L30491"/>
    </row>
    <row r="30492" spans="9:12" ht="15" x14ac:dyDescent="0.25">
      <c r="I30492"/>
      <c r="J30492"/>
      <c r="K30492"/>
      <c r="L30492"/>
    </row>
    <row r="30493" spans="9:12" ht="15" x14ac:dyDescent="0.25">
      <c r="I30493"/>
      <c r="J30493"/>
      <c r="K30493"/>
      <c r="L30493"/>
    </row>
    <row r="30494" spans="9:12" ht="15" x14ac:dyDescent="0.25">
      <c r="I30494"/>
      <c r="J30494"/>
      <c r="K30494"/>
      <c r="L30494"/>
    </row>
    <row r="30495" spans="9:12" ht="15" x14ac:dyDescent="0.25">
      <c r="I30495"/>
      <c r="J30495"/>
      <c r="K30495"/>
      <c r="L30495"/>
    </row>
    <row r="30496" spans="9:12" ht="15" x14ac:dyDescent="0.25">
      <c r="I30496"/>
      <c r="J30496"/>
      <c r="K30496"/>
      <c r="L30496"/>
    </row>
    <row r="30497" spans="9:12" ht="15" x14ac:dyDescent="0.25">
      <c r="I30497"/>
      <c r="J30497"/>
      <c r="K30497"/>
      <c r="L30497"/>
    </row>
    <row r="30498" spans="9:12" ht="15" x14ac:dyDescent="0.25">
      <c r="I30498"/>
      <c r="J30498"/>
      <c r="K30498"/>
      <c r="L30498"/>
    </row>
    <row r="30499" spans="9:12" ht="15" x14ac:dyDescent="0.25">
      <c r="I30499"/>
      <c r="J30499"/>
      <c r="K30499"/>
      <c r="L30499"/>
    </row>
    <row r="30500" spans="9:12" ht="15" x14ac:dyDescent="0.25">
      <c r="I30500"/>
      <c r="J30500"/>
      <c r="K30500"/>
      <c r="L30500"/>
    </row>
    <row r="30501" spans="9:12" ht="15" x14ac:dyDescent="0.25">
      <c r="I30501"/>
      <c r="J30501"/>
      <c r="K30501"/>
      <c r="L30501"/>
    </row>
    <row r="30502" spans="9:12" ht="15" x14ac:dyDescent="0.25">
      <c r="I30502"/>
      <c r="J30502"/>
      <c r="K30502"/>
      <c r="L30502"/>
    </row>
    <row r="30503" spans="9:12" ht="15" x14ac:dyDescent="0.25">
      <c r="I30503"/>
      <c r="J30503"/>
      <c r="K30503"/>
      <c r="L30503"/>
    </row>
    <row r="30504" spans="9:12" ht="15" x14ac:dyDescent="0.25">
      <c r="I30504"/>
      <c r="J30504"/>
      <c r="K30504"/>
      <c r="L30504"/>
    </row>
    <row r="30505" spans="9:12" ht="15" x14ac:dyDescent="0.25">
      <c r="I30505"/>
      <c r="J30505"/>
      <c r="K30505"/>
      <c r="L30505"/>
    </row>
    <row r="30506" spans="9:12" ht="15" x14ac:dyDescent="0.25">
      <c r="I30506"/>
      <c r="J30506"/>
      <c r="K30506"/>
      <c r="L30506"/>
    </row>
    <row r="30507" spans="9:12" ht="15" x14ac:dyDescent="0.25">
      <c r="I30507"/>
      <c r="J30507"/>
      <c r="K30507"/>
      <c r="L30507"/>
    </row>
    <row r="30508" spans="9:12" ht="15" x14ac:dyDescent="0.25">
      <c r="I30508"/>
      <c r="J30508"/>
      <c r="K30508"/>
      <c r="L30508"/>
    </row>
    <row r="30509" spans="9:12" ht="15" x14ac:dyDescent="0.25">
      <c r="I30509"/>
      <c r="J30509"/>
      <c r="K30509"/>
      <c r="L30509"/>
    </row>
    <row r="30510" spans="9:12" ht="15" x14ac:dyDescent="0.25">
      <c r="I30510"/>
      <c r="J30510"/>
      <c r="K30510"/>
      <c r="L30510"/>
    </row>
    <row r="30511" spans="9:12" ht="15" x14ac:dyDescent="0.25">
      <c r="I30511"/>
      <c r="J30511"/>
      <c r="K30511"/>
      <c r="L30511"/>
    </row>
    <row r="30512" spans="9:12" ht="15" x14ac:dyDescent="0.25">
      <c r="I30512"/>
      <c r="J30512"/>
      <c r="K30512"/>
      <c r="L30512"/>
    </row>
    <row r="30513" spans="9:12" ht="15" x14ac:dyDescent="0.25">
      <c r="I30513"/>
      <c r="J30513"/>
      <c r="K30513"/>
      <c r="L30513"/>
    </row>
    <row r="30514" spans="9:12" ht="15" x14ac:dyDescent="0.25">
      <c r="I30514"/>
      <c r="J30514"/>
      <c r="K30514"/>
      <c r="L30514"/>
    </row>
    <row r="30515" spans="9:12" ht="15" x14ac:dyDescent="0.25">
      <c r="I30515"/>
      <c r="J30515"/>
      <c r="K30515"/>
      <c r="L30515"/>
    </row>
    <row r="30516" spans="9:12" ht="15" x14ac:dyDescent="0.25">
      <c r="I30516"/>
      <c r="J30516"/>
      <c r="K30516"/>
      <c r="L30516"/>
    </row>
    <row r="30517" spans="9:12" ht="15" x14ac:dyDescent="0.25">
      <c r="I30517"/>
      <c r="J30517"/>
      <c r="K30517"/>
      <c r="L30517"/>
    </row>
    <row r="30518" spans="9:12" ht="15" x14ac:dyDescent="0.25">
      <c r="I30518"/>
      <c r="J30518"/>
      <c r="K30518"/>
      <c r="L30518"/>
    </row>
    <row r="30519" spans="9:12" ht="15" x14ac:dyDescent="0.25">
      <c r="I30519"/>
      <c r="J30519"/>
      <c r="K30519"/>
      <c r="L30519"/>
    </row>
    <row r="30520" spans="9:12" ht="15" x14ac:dyDescent="0.25">
      <c r="I30520"/>
      <c r="J30520"/>
      <c r="K30520"/>
      <c r="L30520"/>
    </row>
    <row r="30521" spans="9:12" ht="15" x14ac:dyDescent="0.25">
      <c r="I30521"/>
      <c r="J30521"/>
      <c r="K30521"/>
      <c r="L30521"/>
    </row>
    <row r="30522" spans="9:12" ht="15" x14ac:dyDescent="0.25">
      <c r="I30522"/>
      <c r="J30522"/>
      <c r="K30522"/>
      <c r="L30522"/>
    </row>
    <row r="30523" spans="9:12" ht="15" x14ac:dyDescent="0.25">
      <c r="I30523"/>
      <c r="J30523"/>
      <c r="K30523"/>
      <c r="L30523"/>
    </row>
    <row r="30524" spans="9:12" ht="15" x14ac:dyDescent="0.25">
      <c r="I30524"/>
      <c r="J30524"/>
      <c r="K30524"/>
      <c r="L30524"/>
    </row>
    <row r="30525" spans="9:12" ht="15" x14ac:dyDescent="0.25">
      <c r="I30525"/>
      <c r="J30525"/>
      <c r="K30525"/>
      <c r="L30525"/>
    </row>
    <row r="30526" spans="9:12" ht="15" x14ac:dyDescent="0.25">
      <c r="I30526"/>
      <c r="J30526"/>
      <c r="K30526"/>
      <c r="L30526"/>
    </row>
    <row r="30527" spans="9:12" ht="15" x14ac:dyDescent="0.25">
      <c r="I30527"/>
      <c r="J30527"/>
      <c r="K30527"/>
      <c r="L30527"/>
    </row>
    <row r="30528" spans="9:12" ht="15" x14ac:dyDescent="0.25">
      <c r="I30528"/>
      <c r="J30528"/>
      <c r="K30528"/>
      <c r="L30528"/>
    </row>
    <row r="30529" spans="9:12" ht="15" x14ac:dyDescent="0.25">
      <c r="I30529"/>
      <c r="J30529"/>
      <c r="K30529"/>
      <c r="L30529"/>
    </row>
    <row r="30530" spans="9:12" ht="15" x14ac:dyDescent="0.25">
      <c r="I30530"/>
      <c r="J30530"/>
      <c r="K30530"/>
      <c r="L30530"/>
    </row>
    <row r="30531" spans="9:12" ht="15" x14ac:dyDescent="0.25">
      <c r="I30531"/>
      <c r="J30531"/>
      <c r="K30531"/>
      <c r="L30531"/>
    </row>
    <row r="30532" spans="9:12" ht="15" x14ac:dyDescent="0.25">
      <c r="I30532"/>
      <c r="J30532"/>
      <c r="K30532"/>
      <c r="L30532"/>
    </row>
    <row r="30533" spans="9:12" ht="15" x14ac:dyDescent="0.25">
      <c r="I30533"/>
      <c r="J30533"/>
      <c r="K30533"/>
      <c r="L30533"/>
    </row>
    <row r="30534" spans="9:12" ht="15" x14ac:dyDescent="0.25">
      <c r="I30534"/>
      <c r="J30534"/>
      <c r="K30534"/>
      <c r="L30534"/>
    </row>
    <row r="30535" spans="9:12" ht="15" x14ac:dyDescent="0.25">
      <c r="I30535"/>
      <c r="J30535"/>
      <c r="K30535"/>
      <c r="L30535"/>
    </row>
    <row r="30536" spans="9:12" ht="15" x14ac:dyDescent="0.25">
      <c r="I30536"/>
      <c r="J30536"/>
      <c r="K30536"/>
      <c r="L30536"/>
    </row>
    <row r="30537" spans="9:12" ht="15" x14ac:dyDescent="0.25">
      <c r="I30537"/>
      <c r="J30537"/>
      <c r="K30537"/>
      <c r="L30537"/>
    </row>
    <row r="30538" spans="9:12" ht="15" x14ac:dyDescent="0.25">
      <c r="I30538"/>
      <c r="J30538"/>
      <c r="K30538"/>
      <c r="L30538"/>
    </row>
    <row r="30539" spans="9:12" ht="15" x14ac:dyDescent="0.25">
      <c r="I30539"/>
      <c r="J30539"/>
      <c r="K30539"/>
      <c r="L30539"/>
    </row>
    <row r="30540" spans="9:12" ht="15" x14ac:dyDescent="0.25">
      <c r="I30540"/>
      <c r="J30540"/>
      <c r="K30540"/>
      <c r="L30540"/>
    </row>
    <row r="30541" spans="9:12" ht="15" x14ac:dyDescent="0.25">
      <c r="I30541"/>
      <c r="J30541"/>
      <c r="K30541"/>
      <c r="L30541"/>
    </row>
    <row r="30542" spans="9:12" ht="15" x14ac:dyDescent="0.25">
      <c r="I30542"/>
      <c r="J30542"/>
      <c r="K30542"/>
      <c r="L30542"/>
    </row>
    <row r="30543" spans="9:12" ht="15" x14ac:dyDescent="0.25">
      <c r="I30543"/>
      <c r="J30543"/>
      <c r="K30543"/>
      <c r="L30543"/>
    </row>
    <row r="30544" spans="9:12" ht="15" x14ac:dyDescent="0.25">
      <c r="I30544"/>
      <c r="J30544"/>
      <c r="K30544"/>
      <c r="L30544"/>
    </row>
    <row r="30545" spans="9:12" ht="15" x14ac:dyDescent="0.25">
      <c r="I30545"/>
      <c r="J30545"/>
      <c r="K30545"/>
      <c r="L30545"/>
    </row>
    <row r="30546" spans="9:12" ht="15" x14ac:dyDescent="0.25">
      <c r="I30546"/>
      <c r="J30546"/>
      <c r="K30546"/>
      <c r="L30546"/>
    </row>
    <row r="30547" spans="9:12" ht="15" x14ac:dyDescent="0.25">
      <c r="I30547"/>
      <c r="J30547"/>
      <c r="K30547"/>
      <c r="L30547"/>
    </row>
    <row r="30548" spans="9:12" ht="15" x14ac:dyDescent="0.25">
      <c r="I30548"/>
      <c r="J30548"/>
      <c r="K30548"/>
      <c r="L30548"/>
    </row>
    <row r="30549" spans="9:12" ht="15" x14ac:dyDescent="0.25">
      <c r="I30549"/>
      <c r="J30549"/>
      <c r="K30549"/>
      <c r="L30549"/>
    </row>
    <row r="30550" spans="9:12" ht="15" x14ac:dyDescent="0.25">
      <c r="I30550"/>
      <c r="J30550"/>
      <c r="K30550"/>
      <c r="L30550"/>
    </row>
    <row r="30551" spans="9:12" ht="15" x14ac:dyDescent="0.25">
      <c r="I30551"/>
      <c r="J30551"/>
      <c r="K30551"/>
      <c r="L30551"/>
    </row>
    <row r="30552" spans="9:12" ht="15" x14ac:dyDescent="0.25">
      <c r="I30552"/>
      <c r="J30552"/>
      <c r="K30552"/>
      <c r="L30552"/>
    </row>
    <row r="30553" spans="9:12" ht="15" x14ac:dyDescent="0.25">
      <c r="I30553"/>
      <c r="J30553"/>
      <c r="K30553"/>
      <c r="L30553"/>
    </row>
    <row r="30554" spans="9:12" ht="15" x14ac:dyDescent="0.25">
      <c r="I30554"/>
      <c r="J30554"/>
      <c r="K30554"/>
      <c r="L30554"/>
    </row>
    <row r="30555" spans="9:12" ht="15" x14ac:dyDescent="0.25">
      <c r="I30555"/>
      <c r="J30555"/>
      <c r="K30555"/>
      <c r="L30555"/>
    </row>
    <row r="30556" spans="9:12" ht="15" x14ac:dyDescent="0.25">
      <c r="I30556"/>
      <c r="J30556"/>
      <c r="K30556"/>
      <c r="L30556"/>
    </row>
    <row r="30557" spans="9:12" ht="15" x14ac:dyDescent="0.25">
      <c r="I30557"/>
      <c r="J30557"/>
      <c r="K30557"/>
      <c r="L30557"/>
    </row>
    <row r="30558" spans="9:12" ht="15" x14ac:dyDescent="0.25">
      <c r="I30558"/>
      <c r="J30558"/>
      <c r="K30558"/>
      <c r="L30558"/>
    </row>
    <row r="30559" spans="9:12" ht="15" x14ac:dyDescent="0.25">
      <c r="I30559"/>
      <c r="J30559"/>
      <c r="K30559"/>
      <c r="L30559"/>
    </row>
    <row r="30560" spans="9:12" ht="15" x14ac:dyDescent="0.25">
      <c r="I30560"/>
      <c r="J30560"/>
      <c r="K30560"/>
      <c r="L30560"/>
    </row>
    <row r="30561" spans="9:12" ht="15" x14ac:dyDescent="0.25">
      <c r="I30561"/>
      <c r="J30561"/>
      <c r="K30561"/>
      <c r="L30561"/>
    </row>
    <row r="30562" spans="9:12" ht="15" x14ac:dyDescent="0.25">
      <c r="I30562"/>
      <c r="J30562"/>
      <c r="K30562"/>
      <c r="L30562"/>
    </row>
    <row r="30563" spans="9:12" ht="15" x14ac:dyDescent="0.25">
      <c r="I30563"/>
      <c r="J30563"/>
      <c r="K30563"/>
      <c r="L30563"/>
    </row>
    <row r="30564" spans="9:12" ht="15" x14ac:dyDescent="0.25">
      <c r="I30564"/>
      <c r="J30564"/>
      <c r="K30564"/>
      <c r="L30564"/>
    </row>
    <row r="30565" spans="9:12" ht="15" x14ac:dyDescent="0.25">
      <c r="I30565"/>
      <c r="J30565"/>
      <c r="K30565"/>
      <c r="L30565"/>
    </row>
    <row r="30566" spans="9:12" ht="15" x14ac:dyDescent="0.25">
      <c r="I30566"/>
      <c r="J30566"/>
      <c r="K30566"/>
      <c r="L30566"/>
    </row>
    <row r="30567" spans="9:12" ht="15" x14ac:dyDescent="0.25">
      <c r="I30567"/>
      <c r="J30567"/>
      <c r="K30567"/>
      <c r="L30567"/>
    </row>
    <row r="30568" spans="9:12" ht="15" x14ac:dyDescent="0.25">
      <c r="I30568"/>
      <c r="J30568"/>
      <c r="K30568"/>
      <c r="L30568"/>
    </row>
    <row r="30569" spans="9:12" ht="15" x14ac:dyDescent="0.25">
      <c r="I30569"/>
      <c r="J30569"/>
      <c r="K30569"/>
      <c r="L30569"/>
    </row>
    <row r="30570" spans="9:12" ht="15" x14ac:dyDescent="0.25">
      <c r="I30570"/>
      <c r="J30570"/>
      <c r="K30570"/>
      <c r="L30570"/>
    </row>
    <row r="30571" spans="9:12" ht="15" x14ac:dyDescent="0.25">
      <c r="I30571"/>
      <c r="J30571"/>
      <c r="K30571"/>
      <c r="L30571"/>
    </row>
    <row r="30572" spans="9:12" ht="15" x14ac:dyDescent="0.25">
      <c r="I30572"/>
      <c r="J30572"/>
      <c r="K30572"/>
      <c r="L30572"/>
    </row>
    <row r="30573" spans="9:12" ht="15" x14ac:dyDescent="0.25">
      <c r="I30573"/>
      <c r="J30573"/>
      <c r="K30573"/>
      <c r="L30573"/>
    </row>
    <row r="30574" spans="9:12" ht="15" x14ac:dyDescent="0.25">
      <c r="I30574"/>
      <c r="J30574"/>
      <c r="K30574"/>
      <c r="L30574"/>
    </row>
    <row r="30575" spans="9:12" ht="15" x14ac:dyDescent="0.25">
      <c r="I30575"/>
      <c r="J30575"/>
      <c r="K30575"/>
      <c r="L30575"/>
    </row>
    <row r="30576" spans="9:12" ht="15" x14ac:dyDescent="0.25">
      <c r="I30576"/>
      <c r="J30576"/>
      <c r="K30576"/>
      <c r="L30576"/>
    </row>
    <row r="30577" spans="9:12" ht="15" x14ac:dyDescent="0.25">
      <c r="I30577"/>
      <c r="J30577"/>
      <c r="K30577"/>
      <c r="L30577"/>
    </row>
    <row r="30578" spans="9:12" ht="15" x14ac:dyDescent="0.25">
      <c r="I30578"/>
      <c r="J30578"/>
      <c r="K30578"/>
      <c r="L30578"/>
    </row>
    <row r="30579" spans="9:12" ht="15" x14ac:dyDescent="0.25">
      <c r="I30579"/>
      <c r="J30579"/>
      <c r="K30579"/>
      <c r="L30579"/>
    </row>
    <row r="30580" spans="9:12" ht="15" x14ac:dyDescent="0.25">
      <c r="I30580"/>
      <c r="J30580"/>
      <c r="K30580"/>
      <c r="L30580"/>
    </row>
    <row r="30581" spans="9:12" ht="15" x14ac:dyDescent="0.25">
      <c r="I30581"/>
      <c r="J30581"/>
      <c r="K30581"/>
      <c r="L30581"/>
    </row>
    <row r="30582" spans="9:12" ht="15" x14ac:dyDescent="0.25">
      <c r="I30582"/>
      <c r="J30582"/>
      <c r="K30582"/>
      <c r="L30582"/>
    </row>
    <row r="30583" spans="9:12" ht="15" x14ac:dyDescent="0.25">
      <c r="I30583"/>
      <c r="J30583"/>
      <c r="K30583"/>
      <c r="L30583"/>
    </row>
    <row r="30584" spans="9:12" ht="15" x14ac:dyDescent="0.25">
      <c r="I30584"/>
      <c r="J30584"/>
      <c r="K30584"/>
      <c r="L30584"/>
    </row>
    <row r="30585" spans="9:12" ht="15" x14ac:dyDescent="0.25">
      <c r="I30585"/>
      <c r="J30585"/>
      <c r="K30585"/>
      <c r="L30585"/>
    </row>
    <row r="30586" spans="9:12" ht="15" x14ac:dyDescent="0.25">
      <c r="I30586"/>
      <c r="J30586"/>
      <c r="K30586"/>
      <c r="L30586"/>
    </row>
    <row r="30587" spans="9:12" ht="15" x14ac:dyDescent="0.25">
      <c r="I30587"/>
      <c r="J30587"/>
      <c r="K30587"/>
      <c r="L30587"/>
    </row>
    <row r="30588" spans="9:12" ht="15" x14ac:dyDescent="0.25">
      <c r="I30588"/>
      <c r="J30588"/>
      <c r="K30588"/>
      <c r="L30588"/>
    </row>
    <row r="30589" spans="9:12" ht="15" x14ac:dyDescent="0.25">
      <c r="I30589"/>
      <c r="J30589"/>
      <c r="K30589"/>
      <c r="L30589"/>
    </row>
    <row r="30590" spans="9:12" ht="15" x14ac:dyDescent="0.25">
      <c r="I30590"/>
      <c r="J30590"/>
      <c r="K30590"/>
      <c r="L30590"/>
    </row>
    <row r="30591" spans="9:12" ht="15" x14ac:dyDescent="0.25">
      <c r="I30591"/>
      <c r="J30591"/>
      <c r="K30591"/>
      <c r="L30591"/>
    </row>
    <row r="30592" spans="9:12" ht="15" x14ac:dyDescent="0.25">
      <c r="I30592"/>
      <c r="J30592"/>
      <c r="K30592"/>
      <c r="L30592"/>
    </row>
    <row r="30593" spans="9:12" ht="15" x14ac:dyDescent="0.25">
      <c r="I30593"/>
      <c r="J30593"/>
      <c r="K30593"/>
      <c r="L30593"/>
    </row>
    <row r="30594" spans="9:12" ht="15" x14ac:dyDescent="0.25">
      <c r="I30594"/>
      <c r="J30594"/>
      <c r="K30594"/>
      <c r="L30594"/>
    </row>
    <row r="30595" spans="9:12" ht="15" x14ac:dyDescent="0.25">
      <c r="I30595"/>
      <c r="J30595"/>
      <c r="K30595"/>
      <c r="L30595"/>
    </row>
    <row r="30596" spans="9:12" ht="15" x14ac:dyDescent="0.25">
      <c r="I30596"/>
      <c r="J30596"/>
      <c r="K30596"/>
      <c r="L30596"/>
    </row>
    <row r="30597" spans="9:12" ht="15" x14ac:dyDescent="0.25">
      <c r="I30597"/>
      <c r="J30597"/>
      <c r="K30597"/>
      <c r="L30597"/>
    </row>
    <row r="30598" spans="9:12" ht="15" x14ac:dyDescent="0.25">
      <c r="I30598"/>
      <c r="J30598"/>
      <c r="K30598"/>
      <c r="L30598"/>
    </row>
    <row r="30599" spans="9:12" ht="15" x14ac:dyDescent="0.25">
      <c r="I30599"/>
      <c r="J30599"/>
      <c r="K30599"/>
      <c r="L30599"/>
    </row>
    <row r="30600" spans="9:12" ht="15" x14ac:dyDescent="0.25">
      <c r="I30600"/>
      <c r="J30600"/>
      <c r="K30600"/>
      <c r="L30600"/>
    </row>
    <row r="30601" spans="9:12" ht="15" x14ac:dyDescent="0.25">
      <c r="I30601"/>
      <c r="J30601"/>
      <c r="K30601"/>
      <c r="L30601"/>
    </row>
    <row r="30602" spans="9:12" ht="15" x14ac:dyDescent="0.25">
      <c r="I30602"/>
      <c r="J30602"/>
      <c r="K30602"/>
      <c r="L30602"/>
    </row>
    <row r="30603" spans="9:12" ht="15" x14ac:dyDescent="0.25">
      <c r="I30603"/>
      <c r="J30603"/>
      <c r="K30603"/>
      <c r="L30603"/>
    </row>
    <row r="30604" spans="9:12" ht="15" x14ac:dyDescent="0.25">
      <c r="I30604"/>
      <c r="J30604"/>
      <c r="K30604"/>
      <c r="L30604"/>
    </row>
    <row r="30605" spans="9:12" ht="15" x14ac:dyDescent="0.25">
      <c r="I30605"/>
      <c r="J30605"/>
      <c r="K30605"/>
      <c r="L30605"/>
    </row>
    <row r="30606" spans="9:12" ht="15" x14ac:dyDescent="0.25">
      <c r="I30606"/>
      <c r="J30606"/>
      <c r="K30606"/>
      <c r="L30606"/>
    </row>
    <row r="30607" spans="9:12" ht="15" x14ac:dyDescent="0.25">
      <c r="I30607"/>
      <c r="J30607"/>
      <c r="K30607"/>
      <c r="L30607"/>
    </row>
    <row r="30608" spans="9:12" ht="15" x14ac:dyDescent="0.25">
      <c r="I30608"/>
      <c r="J30608"/>
      <c r="K30608"/>
      <c r="L30608"/>
    </row>
    <row r="30609" spans="9:12" ht="15" x14ac:dyDescent="0.25">
      <c r="I30609"/>
      <c r="J30609"/>
      <c r="K30609"/>
      <c r="L30609"/>
    </row>
    <row r="30610" spans="9:12" ht="15" x14ac:dyDescent="0.25">
      <c r="I30610"/>
      <c r="J30610"/>
      <c r="K30610"/>
      <c r="L30610"/>
    </row>
    <row r="30611" spans="9:12" ht="15" x14ac:dyDescent="0.25">
      <c r="I30611"/>
      <c r="J30611"/>
      <c r="K30611"/>
      <c r="L30611"/>
    </row>
    <row r="30612" spans="9:12" ht="15" x14ac:dyDescent="0.25">
      <c r="I30612"/>
      <c r="J30612"/>
      <c r="K30612"/>
      <c r="L30612"/>
    </row>
    <row r="30613" spans="9:12" ht="15" x14ac:dyDescent="0.25">
      <c r="I30613"/>
      <c r="J30613"/>
      <c r="K30613"/>
      <c r="L30613"/>
    </row>
    <row r="30614" spans="9:12" ht="15" x14ac:dyDescent="0.25">
      <c r="I30614"/>
      <c r="J30614"/>
      <c r="K30614"/>
      <c r="L30614"/>
    </row>
    <row r="30615" spans="9:12" ht="15" x14ac:dyDescent="0.25">
      <c r="I30615"/>
      <c r="J30615"/>
      <c r="K30615"/>
      <c r="L30615"/>
    </row>
    <row r="30616" spans="9:12" ht="15" x14ac:dyDescent="0.25">
      <c r="I30616"/>
      <c r="J30616"/>
      <c r="K30616"/>
      <c r="L30616"/>
    </row>
    <row r="30617" spans="9:12" ht="15" x14ac:dyDescent="0.25">
      <c r="I30617"/>
      <c r="J30617"/>
      <c r="K30617"/>
      <c r="L30617"/>
    </row>
    <row r="30618" spans="9:12" ht="15" x14ac:dyDescent="0.25">
      <c r="I30618"/>
      <c r="J30618"/>
      <c r="K30618"/>
      <c r="L30618"/>
    </row>
    <row r="30619" spans="9:12" ht="15" x14ac:dyDescent="0.25">
      <c r="I30619"/>
      <c r="J30619"/>
      <c r="K30619"/>
      <c r="L30619"/>
    </row>
    <row r="30620" spans="9:12" ht="15" x14ac:dyDescent="0.25">
      <c r="I30620"/>
      <c r="J30620"/>
      <c r="K30620"/>
      <c r="L30620"/>
    </row>
    <row r="30621" spans="9:12" ht="15" x14ac:dyDescent="0.25">
      <c r="I30621"/>
      <c r="J30621"/>
      <c r="K30621"/>
      <c r="L30621"/>
    </row>
    <row r="30622" spans="9:12" ht="15" x14ac:dyDescent="0.25">
      <c r="I30622"/>
      <c r="J30622"/>
      <c r="K30622"/>
      <c r="L30622"/>
    </row>
    <row r="30623" spans="9:12" ht="15" x14ac:dyDescent="0.25">
      <c r="I30623"/>
      <c r="J30623"/>
      <c r="K30623"/>
      <c r="L30623"/>
    </row>
    <row r="30624" spans="9:12" ht="15" x14ac:dyDescent="0.25">
      <c r="I30624"/>
      <c r="J30624"/>
      <c r="K30624"/>
      <c r="L30624"/>
    </row>
    <row r="30625" spans="9:12" ht="15" x14ac:dyDescent="0.25">
      <c r="I30625"/>
      <c r="J30625"/>
      <c r="K30625"/>
      <c r="L30625"/>
    </row>
    <row r="30626" spans="9:12" ht="15" x14ac:dyDescent="0.25">
      <c r="I30626"/>
      <c r="J30626"/>
      <c r="K30626"/>
      <c r="L30626"/>
    </row>
    <row r="30627" spans="9:12" ht="15" x14ac:dyDescent="0.25">
      <c r="I30627"/>
      <c r="J30627"/>
      <c r="K30627"/>
      <c r="L30627"/>
    </row>
    <row r="30628" spans="9:12" ht="15" x14ac:dyDescent="0.25">
      <c r="I30628"/>
      <c r="J30628"/>
      <c r="K30628"/>
      <c r="L30628"/>
    </row>
    <row r="30629" spans="9:12" ht="15" x14ac:dyDescent="0.25">
      <c r="I30629"/>
      <c r="J30629"/>
      <c r="K30629"/>
      <c r="L30629"/>
    </row>
    <row r="30630" spans="9:12" ht="15" x14ac:dyDescent="0.25">
      <c r="I30630"/>
      <c r="J30630"/>
      <c r="K30630"/>
      <c r="L30630"/>
    </row>
    <row r="30631" spans="9:12" ht="15" x14ac:dyDescent="0.25">
      <c r="I30631"/>
      <c r="J30631"/>
      <c r="K30631"/>
      <c r="L30631"/>
    </row>
    <row r="30632" spans="9:12" ht="15" x14ac:dyDescent="0.25">
      <c r="I30632"/>
      <c r="J30632"/>
      <c r="K30632"/>
      <c r="L30632"/>
    </row>
    <row r="30633" spans="9:12" ht="15" x14ac:dyDescent="0.25">
      <c r="I30633"/>
      <c r="J30633"/>
      <c r="K30633"/>
      <c r="L30633"/>
    </row>
    <row r="30634" spans="9:12" ht="15" x14ac:dyDescent="0.25">
      <c r="I30634"/>
      <c r="J30634"/>
      <c r="K30634"/>
      <c r="L30634"/>
    </row>
    <row r="30635" spans="9:12" ht="15" x14ac:dyDescent="0.25">
      <c r="I30635"/>
      <c r="J30635"/>
      <c r="K30635"/>
      <c r="L30635"/>
    </row>
    <row r="30636" spans="9:12" ht="15" x14ac:dyDescent="0.25">
      <c r="I30636"/>
      <c r="J30636"/>
      <c r="K30636"/>
      <c r="L30636"/>
    </row>
    <row r="30637" spans="9:12" ht="15" x14ac:dyDescent="0.25">
      <c r="I30637"/>
      <c r="J30637"/>
      <c r="K30637"/>
      <c r="L30637"/>
    </row>
    <row r="30638" spans="9:12" ht="15" x14ac:dyDescent="0.25">
      <c r="I30638"/>
      <c r="J30638"/>
      <c r="K30638"/>
      <c r="L30638"/>
    </row>
    <row r="30639" spans="9:12" ht="15" x14ac:dyDescent="0.25">
      <c r="I30639"/>
      <c r="J30639"/>
      <c r="K30639"/>
      <c r="L30639"/>
    </row>
    <row r="30640" spans="9:12" ht="15" x14ac:dyDescent="0.25">
      <c r="I30640"/>
      <c r="J30640"/>
      <c r="K30640"/>
      <c r="L30640"/>
    </row>
    <row r="30641" spans="9:12" ht="15" x14ac:dyDescent="0.25">
      <c r="I30641"/>
      <c r="J30641"/>
      <c r="K30641"/>
      <c r="L30641"/>
    </row>
    <row r="30642" spans="9:12" ht="15" x14ac:dyDescent="0.25">
      <c r="I30642"/>
      <c r="J30642"/>
      <c r="K30642"/>
      <c r="L30642"/>
    </row>
    <row r="30643" spans="9:12" ht="15" x14ac:dyDescent="0.25">
      <c r="I30643"/>
      <c r="J30643"/>
      <c r="K30643"/>
      <c r="L30643"/>
    </row>
    <row r="30644" spans="9:12" ht="15" x14ac:dyDescent="0.25">
      <c r="I30644"/>
      <c r="J30644"/>
      <c r="K30644"/>
      <c r="L30644"/>
    </row>
    <row r="30645" spans="9:12" ht="15" x14ac:dyDescent="0.25">
      <c r="I30645"/>
      <c r="J30645"/>
      <c r="K30645"/>
      <c r="L30645"/>
    </row>
    <row r="30646" spans="9:12" ht="15" x14ac:dyDescent="0.25">
      <c r="I30646"/>
      <c r="J30646"/>
      <c r="K30646"/>
      <c r="L30646"/>
    </row>
    <row r="30647" spans="9:12" ht="15" x14ac:dyDescent="0.25">
      <c r="I30647"/>
      <c r="J30647"/>
      <c r="K30647"/>
      <c r="L30647"/>
    </row>
    <row r="30648" spans="9:12" ht="15" x14ac:dyDescent="0.25">
      <c r="I30648"/>
      <c r="J30648"/>
      <c r="K30648"/>
      <c r="L30648"/>
    </row>
    <row r="30649" spans="9:12" ht="15" x14ac:dyDescent="0.25">
      <c r="I30649"/>
      <c r="J30649"/>
      <c r="K30649"/>
      <c r="L30649"/>
    </row>
    <row r="30650" spans="9:12" ht="15" x14ac:dyDescent="0.25">
      <c r="I30650"/>
      <c r="J30650"/>
      <c r="K30650"/>
      <c r="L30650"/>
    </row>
    <row r="30651" spans="9:12" ht="15" x14ac:dyDescent="0.25">
      <c r="I30651"/>
      <c r="J30651"/>
      <c r="K30651"/>
      <c r="L30651"/>
    </row>
    <row r="30652" spans="9:12" ht="15" x14ac:dyDescent="0.25">
      <c r="I30652"/>
      <c r="J30652"/>
      <c r="K30652"/>
      <c r="L30652"/>
    </row>
    <row r="30653" spans="9:12" ht="15" x14ac:dyDescent="0.25">
      <c r="I30653"/>
      <c r="J30653"/>
      <c r="K30653"/>
      <c r="L30653"/>
    </row>
    <row r="30654" spans="9:12" ht="15" x14ac:dyDescent="0.25">
      <c r="I30654"/>
      <c r="J30654"/>
      <c r="K30654"/>
      <c r="L30654"/>
    </row>
    <row r="30655" spans="9:12" ht="15" x14ac:dyDescent="0.25">
      <c r="I30655"/>
      <c r="J30655"/>
      <c r="K30655"/>
      <c r="L30655"/>
    </row>
    <row r="30656" spans="9:12" ht="15" x14ac:dyDescent="0.25">
      <c r="I30656"/>
      <c r="J30656"/>
      <c r="K30656"/>
      <c r="L30656"/>
    </row>
    <row r="30657" spans="9:12" ht="15" x14ac:dyDescent="0.25">
      <c r="I30657"/>
      <c r="J30657"/>
      <c r="K30657"/>
      <c r="L30657"/>
    </row>
    <row r="30658" spans="9:12" ht="15" x14ac:dyDescent="0.25">
      <c r="I30658"/>
      <c r="J30658"/>
      <c r="K30658"/>
      <c r="L30658"/>
    </row>
    <row r="30659" spans="9:12" ht="15" x14ac:dyDescent="0.25">
      <c r="I30659"/>
      <c r="J30659"/>
      <c r="K30659"/>
      <c r="L30659"/>
    </row>
    <row r="30660" spans="9:12" ht="15" x14ac:dyDescent="0.25">
      <c r="I30660"/>
      <c r="J30660"/>
      <c r="K30660"/>
      <c r="L30660"/>
    </row>
    <row r="30661" spans="9:12" ht="15" x14ac:dyDescent="0.25">
      <c r="I30661"/>
      <c r="J30661"/>
      <c r="K30661"/>
      <c r="L30661"/>
    </row>
    <row r="30662" spans="9:12" ht="15" x14ac:dyDescent="0.25">
      <c r="I30662"/>
      <c r="J30662"/>
      <c r="K30662"/>
      <c r="L30662"/>
    </row>
    <row r="30663" spans="9:12" ht="15" x14ac:dyDescent="0.25">
      <c r="I30663"/>
      <c r="J30663"/>
      <c r="K30663"/>
      <c r="L30663"/>
    </row>
    <row r="30664" spans="9:12" ht="15" x14ac:dyDescent="0.25">
      <c r="I30664"/>
      <c r="J30664"/>
      <c r="K30664"/>
      <c r="L30664"/>
    </row>
    <row r="30665" spans="9:12" ht="15" x14ac:dyDescent="0.25">
      <c r="I30665"/>
      <c r="J30665"/>
      <c r="K30665"/>
      <c r="L30665"/>
    </row>
    <row r="30666" spans="9:12" ht="15" x14ac:dyDescent="0.25">
      <c r="I30666"/>
      <c r="J30666"/>
      <c r="K30666"/>
      <c r="L30666"/>
    </row>
    <row r="30667" spans="9:12" ht="15" x14ac:dyDescent="0.25">
      <c r="I30667"/>
      <c r="J30667"/>
      <c r="K30667"/>
      <c r="L30667"/>
    </row>
    <row r="30668" spans="9:12" ht="15" x14ac:dyDescent="0.25">
      <c r="I30668"/>
      <c r="J30668"/>
      <c r="K30668"/>
      <c r="L30668"/>
    </row>
    <row r="30669" spans="9:12" ht="15" x14ac:dyDescent="0.25">
      <c r="I30669"/>
      <c r="J30669"/>
      <c r="K30669"/>
      <c r="L30669"/>
    </row>
    <row r="30670" spans="9:12" ht="15" x14ac:dyDescent="0.25">
      <c r="I30670"/>
      <c r="J30670"/>
      <c r="K30670"/>
      <c r="L30670"/>
    </row>
    <row r="30671" spans="9:12" ht="15" x14ac:dyDescent="0.25">
      <c r="I30671"/>
      <c r="J30671"/>
      <c r="K30671"/>
      <c r="L30671"/>
    </row>
    <row r="30672" spans="9:12" ht="15" x14ac:dyDescent="0.25">
      <c r="I30672"/>
      <c r="J30672"/>
      <c r="K30672"/>
      <c r="L30672"/>
    </row>
    <row r="30673" spans="9:12" ht="15" x14ac:dyDescent="0.25">
      <c r="I30673"/>
      <c r="J30673"/>
      <c r="K30673"/>
      <c r="L30673"/>
    </row>
    <row r="30674" spans="9:12" ht="15" x14ac:dyDescent="0.25">
      <c r="I30674"/>
      <c r="J30674"/>
      <c r="K30674"/>
      <c r="L30674"/>
    </row>
    <row r="30675" spans="9:12" ht="15" x14ac:dyDescent="0.25">
      <c r="I30675"/>
      <c r="J30675"/>
      <c r="K30675"/>
      <c r="L30675"/>
    </row>
    <row r="30676" spans="9:12" ht="15" x14ac:dyDescent="0.25">
      <c r="I30676"/>
      <c r="J30676"/>
      <c r="K30676"/>
      <c r="L30676"/>
    </row>
    <row r="30677" spans="9:12" ht="15" x14ac:dyDescent="0.25">
      <c r="I30677"/>
      <c r="J30677"/>
      <c r="K30677"/>
      <c r="L30677"/>
    </row>
    <row r="30678" spans="9:12" ht="15" x14ac:dyDescent="0.25">
      <c r="I30678"/>
      <c r="J30678"/>
      <c r="K30678"/>
      <c r="L30678"/>
    </row>
    <row r="30679" spans="9:12" ht="15" x14ac:dyDescent="0.25">
      <c r="I30679"/>
      <c r="J30679"/>
      <c r="K30679"/>
      <c r="L30679"/>
    </row>
    <row r="30680" spans="9:12" ht="15" x14ac:dyDescent="0.25">
      <c r="I30680"/>
      <c r="J30680"/>
      <c r="K30680"/>
      <c r="L30680"/>
    </row>
    <row r="30681" spans="9:12" ht="15" x14ac:dyDescent="0.25">
      <c r="I30681"/>
      <c r="J30681"/>
      <c r="K30681"/>
      <c r="L30681"/>
    </row>
    <row r="30682" spans="9:12" ht="15" x14ac:dyDescent="0.25">
      <c r="I30682"/>
      <c r="J30682"/>
      <c r="K30682"/>
      <c r="L30682"/>
    </row>
    <row r="30683" spans="9:12" ht="15" x14ac:dyDescent="0.25">
      <c r="I30683"/>
      <c r="J30683"/>
      <c r="K30683"/>
      <c r="L30683"/>
    </row>
    <row r="30684" spans="9:12" ht="15" x14ac:dyDescent="0.25">
      <c r="I30684"/>
      <c r="J30684"/>
      <c r="K30684"/>
      <c r="L30684"/>
    </row>
    <row r="30685" spans="9:12" ht="15" x14ac:dyDescent="0.25">
      <c r="I30685"/>
      <c r="J30685"/>
      <c r="K30685"/>
      <c r="L30685"/>
    </row>
    <row r="30686" spans="9:12" ht="15" x14ac:dyDescent="0.25">
      <c r="I30686"/>
      <c r="J30686"/>
      <c r="K30686"/>
      <c r="L30686"/>
    </row>
    <row r="30687" spans="9:12" ht="15" x14ac:dyDescent="0.25">
      <c r="I30687"/>
      <c r="J30687"/>
      <c r="K30687"/>
      <c r="L30687"/>
    </row>
    <row r="30688" spans="9:12" ht="15" x14ac:dyDescent="0.25">
      <c r="I30688"/>
      <c r="J30688"/>
      <c r="K30688"/>
      <c r="L30688"/>
    </row>
    <row r="30689" spans="9:12" ht="15" x14ac:dyDescent="0.25">
      <c r="I30689"/>
      <c r="J30689"/>
      <c r="K30689"/>
      <c r="L30689"/>
    </row>
    <row r="30690" spans="9:12" ht="15" x14ac:dyDescent="0.25">
      <c r="I30690"/>
      <c r="J30690"/>
      <c r="K30690"/>
      <c r="L30690"/>
    </row>
    <row r="30691" spans="9:12" ht="15" x14ac:dyDescent="0.25">
      <c r="I30691"/>
      <c r="J30691"/>
      <c r="K30691"/>
      <c r="L30691"/>
    </row>
    <row r="30692" spans="9:12" ht="15" x14ac:dyDescent="0.25">
      <c r="I30692"/>
      <c r="J30692"/>
      <c r="K30692"/>
      <c r="L30692"/>
    </row>
    <row r="30693" spans="9:12" ht="15" x14ac:dyDescent="0.25">
      <c r="I30693"/>
      <c r="J30693"/>
      <c r="K30693"/>
      <c r="L30693"/>
    </row>
    <row r="30694" spans="9:12" ht="15" x14ac:dyDescent="0.25">
      <c r="I30694"/>
      <c r="J30694"/>
      <c r="K30694"/>
      <c r="L30694"/>
    </row>
    <row r="30695" spans="9:12" ht="15" x14ac:dyDescent="0.25">
      <c r="I30695"/>
      <c r="J30695"/>
      <c r="K30695"/>
      <c r="L30695"/>
    </row>
    <row r="30696" spans="9:12" ht="15" x14ac:dyDescent="0.25">
      <c r="I30696"/>
      <c r="J30696"/>
      <c r="K30696"/>
      <c r="L30696"/>
    </row>
    <row r="30697" spans="9:12" ht="15" x14ac:dyDescent="0.25">
      <c r="I30697"/>
      <c r="J30697"/>
      <c r="K30697"/>
      <c r="L30697"/>
    </row>
    <row r="30698" spans="9:12" ht="15" x14ac:dyDescent="0.25">
      <c r="I30698"/>
      <c r="J30698"/>
      <c r="K30698"/>
      <c r="L30698"/>
    </row>
    <row r="30699" spans="9:12" ht="15" x14ac:dyDescent="0.25">
      <c r="I30699"/>
      <c r="J30699"/>
      <c r="K30699"/>
      <c r="L30699"/>
    </row>
    <row r="30700" spans="9:12" ht="15" x14ac:dyDescent="0.25">
      <c r="I30700"/>
      <c r="J30700"/>
      <c r="K30700"/>
      <c r="L30700"/>
    </row>
    <row r="30701" spans="9:12" ht="15" x14ac:dyDescent="0.25">
      <c r="I30701"/>
      <c r="J30701"/>
      <c r="K30701"/>
      <c r="L30701"/>
    </row>
    <row r="30702" spans="9:12" ht="15" x14ac:dyDescent="0.25">
      <c r="I30702"/>
      <c r="J30702"/>
      <c r="K30702"/>
      <c r="L30702"/>
    </row>
    <row r="30703" spans="9:12" ht="15" x14ac:dyDescent="0.25">
      <c r="I30703"/>
      <c r="J30703"/>
      <c r="K30703"/>
      <c r="L30703"/>
    </row>
    <row r="30704" spans="9:12" ht="15" x14ac:dyDescent="0.25">
      <c r="I30704"/>
      <c r="J30704"/>
      <c r="K30704"/>
      <c r="L30704"/>
    </row>
    <row r="30705" spans="9:12" ht="15" x14ac:dyDescent="0.25">
      <c r="I30705"/>
      <c r="J30705"/>
      <c r="K30705"/>
      <c r="L30705"/>
    </row>
    <row r="30706" spans="9:12" ht="15" x14ac:dyDescent="0.25">
      <c r="I30706"/>
      <c r="J30706"/>
      <c r="K30706"/>
      <c r="L30706"/>
    </row>
    <row r="30707" spans="9:12" ht="15" x14ac:dyDescent="0.25">
      <c r="I30707"/>
      <c r="J30707"/>
      <c r="K30707"/>
      <c r="L30707"/>
    </row>
    <row r="30708" spans="9:12" ht="15" x14ac:dyDescent="0.25">
      <c r="I30708"/>
      <c r="J30708"/>
      <c r="K30708"/>
      <c r="L30708"/>
    </row>
    <row r="30709" spans="9:12" ht="15" x14ac:dyDescent="0.25">
      <c r="I30709"/>
      <c r="J30709"/>
      <c r="K30709"/>
      <c r="L30709"/>
    </row>
    <row r="30710" spans="9:12" ht="15" x14ac:dyDescent="0.25">
      <c r="I30710"/>
      <c r="J30710"/>
      <c r="K30710"/>
      <c r="L30710"/>
    </row>
    <row r="30711" spans="9:12" ht="15" x14ac:dyDescent="0.25">
      <c r="I30711"/>
      <c r="J30711"/>
      <c r="K30711"/>
      <c r="L30711"/>
    </row>
    <row r="30712" spans="9:12" ht="15" x14ac:dyDescent="0.25">
      <c r="I30712"/>
      <c r="J30712"/>
      <c r="K30712"/>
      <c r="L30712"/>
    </row>
    <row r="30713" spans="9:12" ht="15" x14ac:dyDescent="0.25">
      <c r="I30713"/>
      <c r="J30713"/>
      <c r="K30713"/>
      <c r="L30713"/>
    </row>
    <row r="30714" spans="9:12" ht="15" x14ac:dyDescent="0.25">
      <c r="I30714"/>
      <c r="J30714"/>
      <c r="K30714"/>
      <c r="L30714"/>
    </row>
    <row r="30715" spans="9:12" ht="15" x14ac:dyDescent="0.25">
      <c r="I30715"/>
      <c r="J30715"/>
      <c r="K30715"/>
      <c r="L30715"/>
    </row>
    <row r="30716" spans="9:12" ht="15" x14ac:dyDescent="0.25">
      <c r="I30716"/>
      <c r="J30716"/>
      <c r="K30716"/>
      <c r="L30716"/>
    </row>
    <row r="30717" spans="9:12" ht="15" x14ac:dyDescent="0.25">
      <c r="I30717"/>
      <c r="J30717"/>
      <c r="K30717"/>
      <c r="L30717"/>
    </row>
    <row r="30718" spans="9:12" ht="15" x14ac:dyDescent="0.25">
      <c r="I30718"/>
      <c r="J30718"/>
      <c r="K30718"/>
      <c r="L30718"/>
    </row>
    <row r="30719" spans="9:12" ht="15" x14ac:dyDescent="0.25">
      <c r="I30719"/>
      <c r="J30719"/>
      <c r="K30719"/>
      <c r="L30719"/>
    </row>
    <row r="30720" spans="9:12" ht="15" x14ac:dyDescent="0.25">
      <c r="I30720"/>
      <c r="J30720"/>
      <c r="K30720"/>
      <c r="L30720"/>
    </row>
    <row r="30721" spans="9:12" ht="15" x14ac:dyDescent="0.25">
      <c r="I30721"/>
      <c r="J30721"/>
      <c r="K30721"/>
      <c r="L30721"/>
    </row>
    <row r="30722" spans="9:12" ht="15" x14ac:dyDescent="0.25">
      <c r="I30722"/>
      <c r="J30722"/>
      <c r="K30722"/>
      <c r="L30722"/>
    </row>
    <row r="30723" spans="9:12" ht="15" x14ac:dyDescent="0.25">
      <c r="I30723"/>
      <c r="J30723"/>
      <c r="K30723"/>
      <c r="L30723"/>
    </row>
    <row r="30724" spans="9:12" ht="15" x14ac:dyDescent="0.25">
      <c r="I30724"/>
      <c r="J30724"/>
      <c r="K30724"/>
      <c r="L30724"/>
    </row>
    <row r="30725" spans="9:12" ht="15" x14ac:dyDescent="0.25">
      <c r="I30725"/>
      <c r="J30725"/>
      <c r="K30725"/>
      <c r="L30725"/>
    </row>
    <row r="30726" spans="9:12" ht="15" x14ac:dyDescent="0.25">
      <c r="I30726"/>
      <c r="J30726"/>
      <c r="K30726"/>
      <c r="L30726"/>
    </row>
    <row r="30727" spans="9:12" ht="15" x14ac:dyDescent="0.25">
      <c r="I30727"/>
      <c r="J30727"/>
      <c r="K30727"/>
      <c r="L30727"/>
    </row>
    <row r="30728" spans="9:12" ht="15" x14ac:dyDescent="0.25">
      <c r="I30728"/>
      <c r="J30728"/>
      <c r="K30728"/>
      <c r="L30728"/>
    </row>
    <row r="30729" spans="9:12" ht="15" x14ac:dyDescent="0.25">
      <c r="I30729"/>
      <c r="J30729"/>
      <c r="K30729"/>
      <c r="L30729"/>
    </row>
    <row r="30730" spans="9:12" ht="15" x14ac:dyDescent="0.25">
      <c r="I30730"/>
      <c r="J30730"/>
      <c r="K30730"/>
      <c r="L30730"/>
    </row>
    <row r="30731" spans="9:12" ht="15" x14ac:dyDescent="0.25">
      <c r="I30731"/>
      <c r="J30731"/>
      <c r="K30731"/>
      <c r="L30731"/>
    </row>
    <row r="30732" spans="9:12" ht="15" x14ac:dyDescent="0.25">
      <c r="I30732"/>
      <c r="J30732"/>
      <c r="K30732"/>
      <c r="L30732"/>
    </row>
    <row r="30733" spans="9:12" ht="15" x14ac:dyDescent="0.25">
      <c r="I30733"/>
      <c r="J30733"/>
      <c r="K30733"/>
      <c r="L30733"/>
    </row>
    <row r="30734" spans="9:12" ht="15" x14ac:dyDescent="0.25">
      <c r="I30734"/>
      <c r="J30734"/>
      <c r="K30734"/>
      <c r="L30734"/>
    </row>
    <row r="30735" spans="9:12" ht="15" x14ac:dyDescent="0.25">
      <c r="I30735"/>
      <c r="J30735"/>
      <c r="K30735"/>
      <c r="L30735"/>
    </row>
    <row r="30736" spans="9:12" ht="15" x14ac:dyDescent="0.25">
      <c r="I30736"/>
      <c r="J30736"/>
      <c r="K30736"/>
      <c r="L30736"/>
    </row>
    <row r="30737" spans="9:12" ht="15" x14ac:dyDescent="0.25">
      <c r="I30737"/>
      <c r="J30737"/>
      <c r="K30737"/>
      <c r="L30737"/>
    </row>
    <row r="30738" spans="9:12" ht="15" x14ac:dyDescent="0.25">
      <c r="I30738"/>
      <c r="J30738"/>
      <c r="K30738"/>
      <c r="L30738"/>
    </row>
    <row r="30739" spans="9:12" ht="15" x14ac:dyDescent="0.25">
      <c r="I30739"/>
      <c r="J30739"/>
      <c r="K30739"/>
      <c r="L30739"/>
    </row>
    <row r="30740" spans="9:12" ht="15" x14ac:dyDescent="0.25">
      <c r="I30740"/>
      <c r="J30740"/>
      <c r="K30740"/>
      <c r="L30740"/>
    </row>
    <row r="30741" spans="9:12" ht="15" x14ac:dyDescent="0.25">
      <c r="I30741"/>
      <c r="J30741"/>
      <c r="K30741"/>
      <c r="L30741"/>
    </row>
    <row r="30742" spans="9:12" ht="15" x14ac:dyDescent="0.25">
      <c r="I30742"/>
      <c r="J30742"/>
      <c r="K30742"/>
      <c r="L30742"/>
    </row>
    <row r="30743" spans="9:12" ht="15" x14ac:dyDescent="0.25">
      <c r="I30743"/>
      <c r="J30743"/>
      <c r="K30743"/>
      <c r="L30743"/>
    </row>
    <row r="30744" spans="9:12" ht="15" x14ac:dyDescent="0.25">
      <c r="I30744"/>
      <c r="J30744"/>
      <c r="K30744"/>
      <c r="L30744"/>
    </row>
    <row r="30745" spans="9:12" ht="15" x14ac:dyDescent="0.25">
      <c r="I30745"/>
      <c r="J30745"/>
      <c r="K30745"/>
      <c r="L30745"/>
    </row>
    <row r="30746" spans="9:12" ht="15" x14ac:dyDescent="0.25">
      <c r="I30746"/>
      <c r="J30746"/>
      <c r="K30746"/>
      <c r="L30746"/>
    </row>
    <row r="30747" spans="9:12" ht="15" x14ac:dyDescent="0.25">
      <c r="I30747"/>
      <c r="J30747"/>
      <c r="K30747"/>
      <c r="L30747"/>
    </row>
    <row r="30748" spans="9:12" ht="15" x14ac:dyDescent="0.25">
      <c r="I30748"/>
      <c r="J30748"/>
      <c r="K30748"/>
      <c r="L30748"/>
    </row>
    <row r="30749" spans="9:12" ht="15" x14ac:dyDescent="0.25">
      <c r="I30749"/>
      <c r="J30749"/>
      <c r="K30749"/>
      <c r="L30749"/>
    </row>
    <row r="30750" spans="9:12" ht="15" x14ac:dyDescent="0.25">
      <c r="I30750"/>
      <c r="J30750"/>
      <c r="K30750"/>
      <c r="L30750"/>
    </row>
    <row r="30751" spans="9:12" ht="15" x14ac:dyDescent="0.25">
      <c r="I30751"/>
      <c r="J30751"/>
      <c r="K30751"/>
      <c r="L30751"/>
    </row>
    <row r="30752" spans="9:12" ht="15" x14ac:dyDescent="0.25">
      <c r="I30752"/>
      <c r="J30752"/>
      <c r="K30752"/>
      <c r="L30752"/>
    </row>
    <row r="30753" spans="9:12" ht="15" x14ac:dyDescent="0.25">
      <c r="I30753"/>
      <c r="J30753"/>
      <c r="K30753"/>
      <c r="L30753"/>
    </row>
    <row r="30754" spans="9:12" ht="15" x14ac:dyDescent="0.25">
      <c r="I30754"/>
      <c r="J30754"/>
      <c r="K30754"/>
      <c r="L30754"/>
    </row>
    <row r="30755" spans="9:12" ht="15" x14ac:dyDescent="0.25">
      <c r="I30755"/>
      <c r="J30755"/>
      <c r="K30755"/>
      <c r="L30755"/>
    </row>
    <row r="30756" spans="9:12" ht="15" x14ac:dyDescent="0.25">
      <c r="I30756"/>
      <c r="J30756"/>
      <c r="K30756"/>
      <c r="L30756"/>
    </row>
    <row r="30757" spans="9:12" ht="15" x14ac:dyDescent="0.25">
      <c r="I30757"/>
      <c r="J30757"/>
      <c r="K30757"/>
      <c r="L30757"/>
    </row>
    <row r="30758" spans="9:12" ht="15" x14ac:dyDescent="0.25">
      <c r="I30758"/>
      <c r="J30758"/>
      <c r="K30758"/>
      <c r="L30758"/>
    </row>
    <row r="30759" spans="9:12" ht="15" x14ac:dyDescent="0.25">
      <c r="I30759"/>
      <c r="J30759"/>
      <c r="K30759"/>
      <c r="L30759"/>
    </row>
    <row r="30760" spans="9:12" ht="15" x14ac:dyDescent="0.25">
      <c r="I30760"/>
      <c r="J30760"/>
      <c r="K30760"/>
      <c r="L30760"/>
    </row>
    <row r="30761" spans="9:12" ht="15" x14ac:dyDescent="0.25">
      <c r="I30761"/>
      <c r="J30761"/>
      <c r="K30761"/>
      <c r="L30761"/>
    </row>
    <row r="30762" spans="9:12" ht="15" x14ac:dyDescent="0.25">
      <c r="I30762"/>
      <c r="J30762"/>
      <c r="K30762"/>
      <c r="L30762"/>
    </row>
    <row r="30763" spans="9:12" ht="15" x14ac:dyDescent="0.25">
      <c r="I30763"/>
      <c r="J30763"/>
      <c r="K30763"/>
      <c r="L30763"/>
    </row>
    <row r="30764" spans="9:12" ht="15" x14ac:dyDescent="0.25">
      <c r="I30764"/>
      <c r="J30764"/>
      <c r="K30764"/>
      <c r="L30764"/>
    </row>
    <row r="30765" spans="9:12" ht="15" x14ac:dyDescent="0.25">
      <c r="I30765"/>
      <c r="J30765"/>
      <c r="K30765"/>
      <c r="L30765"/>
    </row>
    <row r="30766" spans="9:12" ht="15" x14ac:dyDescent="0.25">
      <c r="I30766"/>
      <c r="J30766"/>
      <c r="K30766"/>
      <c r="L30766"/>
    </row>
    <row r="30767" spans="9:12" ht="15" x14ac:dyDescent="0.25">
      <c r="I30767"/>
      <c r="J30767"/>
      <c r="K30767"/>
      <c r="L30767"/>
    </row>
    <row r="30768" spans="9:12" ht="15" x14ac:dyDescent="0.25">
      <c r="I30768"/>
      <c r="J30768"/>
      <c r="K30768"/>
      <c r="L30768"/>
    </row>
    <row r="30769" spans="9:12" ht="15" x14ac:dyDescent="0.25">
      <c r="I30769"/>
      <c r="J30769"/>
      <c r="K30769"/>
      <c r="L30769"/>
    </row>
    <row r="30770" spans="9:12" ht="15" x14ac:dyDescent="0.25">
      <c r="I30770"/>
      <c r="J30770"/>
      <c r="K30770"/>
      <c r="L30770"/>
    </row>
    <row r="30771" spans="9:12" ht="15" x14ac:dyDescent="0.25">
      <c r="I30771"/>
      <c r="J30771"/>
      <c r="K30771"/>
      <c r="L30771"/>
    </row>
    <row r="30772" spans="9:12" ht="15" x14ac:dyDescent="0.25">
      <c r="I30772"/>
      <c r="J30772"/>
      <c r="K30772"/>
      <c r="L30772"/>
    </row>
    <row r="30773" spans="9:12" ht="15" x14ac:dyDescent="0.25">
      <c r="I30773"/>
      <c r="J30773"/>
      <c r="K30773"/>
      <c r="L30773"/>
    </row>
    <row r="30774" spans="9:12" ht="15" x14ac:dyDescent="0.25">
      <c r="I30774"/>
      <c r="J30774"/>
      <c r="K30774"/>
      <c r="L30774"/>
    </row>
    <row r="30775" spans="9:12" ht="15" x14ac:dyDescent="0.25">
      <c r="I30775"/>
      <c r="J30775"/>
      <c r="K30775"/>
      <c r="L30775"/>
    </row>
    <row r="30776" spans="9:12" ht="15" x14ac:dyDescent="0.25">
      <c r="I30776"/>
      <c r="J30776"/>
      <c r="K30776"/>
      <c r="L30776"/>
    </row>
    <row r="30777" spans="9:12" ht="15" x14ac:dyDescent="0.25">
      <c r="I30777"/>
      <c r="J30777"/>
      <c r="K30777"/>
      <c r="L30777"/>
    </row>
    <row r="30778" spans="9:12" ht="15" x14ac:dyDescent="0.25">
      <c r="I30778"/>
      <c r="J30778"/>
      <c r="K30778"/>
      <c r="L30778"/>
    </row>
    <row r="30779" spans="9:12" ht="15" x14ac:dyDescent="0.25">
      <c r="I30779"/>
      <c r="J30779"/>
      <c r="K30779"/>
      <c r="L30779"/>
    </row>
    <row r="30780" spans="9:12" ht="15" x14ac:dyDescent="0.25">
      <c r="I30780"/>
      <c r="J30780"/>
      <c r="K30780"/>
      <c r="L30780"/>
    </row>
    <row r="30781" spans="9:12" ht="15" x14ac:dyDescent="0.25">
      <c r="I30781"/>
      <c r="J30781"/>
      <c r="K30781"/>
      <c r="L30781"/>
    </row>
    <row r="30782" spans="9:12" ht="15" x14ac:dyDescent="0.25">
      <c r="I30782"/>
      <c r="J30782"/>
      <c r="K30782"/>
      <c r="L30782"/>
    </row>
    <row r="30783" spans="9:12" ht="15" x14ac:dyDescent="0.25">
      <c r="I30783"/>
      <c r="J30783"/>
      <c r="K30783"/>
      <c r="L30783"/>
    </row>
    <row r="30784" spans="9:12" ht="15" x14ac:dyDescent="0.25">
      <c r="I30784"/>
      <c r="J30784"/>
      <c r="K30784"/>
      <c r="L30784"/>
    </row>
    <row r="30785" spans="9:12" ht="15" x14ac:dyDescent="0.25">
      <c r="I30785"/>
      <c r="J30785"/>
      <c r="K30785"/>
      <c r="L30785"/>
    </row>
    <row r="30786" spans="9:12" ht="15" x14ac:dyDescent="0.25">
      <c r="I30786"/>
      <c r="J30786"/>
      <c r="K30786"/>
      <c r="L30786"/>
    </row>
    <row r="30787" spans="9:12" ht="15" x14ac:dyDescent="0.25">
      <c r="I30787"/>
      <c r="J30787"/>
      <c r="K30787"/>
      <c r="L30787"/>
    </row>
    <row r="30788" spans="9:12" ht="15" x14ac:dyDescent="0.25">
      <c r="I30788"/>
      <c r="J30788"/>
      <c r="K30788"/>
      <c r="L30788"/>
    </row>
    <row r="30789" spans="9:12" ht="15" x14ac:dyDescent="0.25">
      <c r="I30789"/>
      <c r="J30789"/>
      <c r="K30789"/>
      <c r="L30789"/>
    </row>
    <row r="30790" spans="9:12" ht="15" x14ac:dyDescent="0.25">
      <c r="I30790"/>
      <c r="J30790"/>
      <c r="K30790"/>
      <c r="L30790"/>
    </row>
    <row r="30791" spans="9:12" ht="15" x14ac:dyDescent="0.25">
      <c r="I30791"/>
      <c r="J30791"/>
      <c r="K30791"/>
      <c r="L30791"/>
    </row>
    <row r="30792" spans="9:12" ht="15" x14ac:dyDescent="0.25">
      <c r="I30792"/>
      <c r="J30792"/>
      <c r="K30792"/>
      <c r="L30792"/>
    </row>
    <row r="30793" spans="9:12" ht="15" x14ac:dyDescent="0.25">
      <c r="I30793"/>
      <c r="J30793"/>
      <c r="K30793"/>
      <c r="L30793"/>
    </row>
    <row r="30794" spans="9:12" ht="15" x14ac:dyDescent="0.25">
      <c r="I30794"/>
      <c r="J30794"/>
      <c r="K30794"/>
      <c r="L30794"/>
    </row>
    <row r="30795" spans="9:12" ht="15" x14ac:dyDescent="0.25">
      <c r="I30795"/>
      <c r="J30795"/>
      <c r="K30795"/>
      <c r="L30795"/>
    </row>
    <row r="30796" spans="9:12" ht="15" x14ac:dyDescent="0.25">
      <c r="I30796"/>
      <c r="J30796"/>
      <c r="K30796"/>
      <c r="L30796"/>
    </row>
    <row r="30797" spans="9:12" ht="15" x14ac:dyDescent="0.25">
      <c r="I30797"/>
      <c r="J30797"/>
      <c r="K30797"/>
      <c r="L30797"/>
    </row>
    <row r="30798" spans="9:12" ht="15" x14ac:dyDescent="0.25">
      <c r="I30798"/>
      <c r="J30798"/>
      <c r="K30798"/>
      <c r="L30798"/>
    </row>
    <row r="30799" spans="9:12" ht="15" x14ac:dyDescent="0.25">
      <c r="I30799"/>
      <c r="J30799"/>
      <c r="K30799"/>
      <c r="L30799"/>
    </row>
    <row r="30800" spans="9:12" ht="15" x14ac:dyDescent="0.25">
      <c r="I30800"/>
      <c r="J30800"/>
      <c r="K30800"/>
      <c r="L30800"/>
    </row>
    <row r="30801" spans="9:12" ht="15" x14ac:dyDescent="0.25">
      <c r="I30801"/>
      <c r="J30801"/>
      <c r="K30801"/>
      <c r="L30801"/>
    </row>
    <row r="30802" spans="9:12" ht="15" x14ac:dyDescent="0.25">
      <c r="I30802"/>
      <c r="J30802"/>
      <c r="K30802"/>
      <c r="L30802"/>
    </row>
    <row r="30803" spans="9:12" ht="15" x14ac:dyDescent="0.25">
      <c r="I30803"/>
      <c r="J30803"/>
      <c r="K30803"/>
      <c r="L30803"/>
    </row>
    <row r="30804" spans="9:12" ht="15" x14ac:dyDescent="0.25">
      <c r="I30804"/>
      <c r="J30804"/>
      <c r="K30804"/>
      <c r="L30804"/>
    </row>
    <row r="30805" spans="9:12" ht="15" x14ac:dyDescent="0.25">
      <c r="I30805"/>
      <c r="J30805"/>
      <c r="K30805"/>
      <c r="L30805"/>
    </row>
    <row r="30806" spans="9:12" ht="15" x14ac:dyDescent="0.25">
      <c r="I30806"/>
      <c r="J30806"/>
      <c r="K30806"/>
      <c r="L30806"/>
    </row>
    <row r="30807" spans="9:12" ht="15" x14ac:dyDescent="0.25">
      <c r="I30807"/>
      <c r="J30807"/>
      <c r="K30807"/>
      <c r="L30807"/>
    </row>
    <row r="30808" spans="9:12" ht="15" x14ac:dyDescent="0.25">
      <c r="I30808"/>
      <c r="J30808"/>
      <c r="K30808"/>
      <c r="L30808"/>
    </row>
    <row r="30809" spans="9:12" ht="15" x14ac:dyDescent="0.25">
      <c r="I30809"/>
      <c r="J30809"/>
      <c r="K30809"/>
      <c r="L30809"/>
    </row>
    <row r="30810" spans="9:12" ht="15" x14ac:dyDescent="0.25">
      <c r="I30810"/>
      <c r="J30810"/>
      <c r="K30810"/>
      <c r="L30810"/>
    </row>
    <row r="30811" spans="9:12" ht="15" x14ac:dyDescent="0.25">
      <c r="I30811"/>
      <c r="J30811"/>
      <c r="K30811"/>
      <c r="L30811"/>
    </row>
    <row r="30812" spans="9:12" ht="15" x14ac:dyDescent="0.25">
      <c r="I30812"/>
      <c r="J30812"/>
      <c r="K30812"/>
      <c r="L30812"/>
    </row>
    <row r="30813" spans="9:12" ht="15" x14ac:dyDescent="0.25">
      <c r="I30813"/>
      <c r="J30813"/>
      <c r="K30813"/>
      <c r="L30813"/>
    </row>
    <row r="30814" spans="9:12" ht="15" x14ac:dyDescent="0.25">
      <c r="I30814"/>
      <c r="J30814"/>
      <c r="K30814"/>
      <c r="L30814"/>
    </row>
    <row r="30815" spans="9:12" ht="15" x14ac:dyDescent="0.25">
      <c r="I30815"/>
      <c r="J30815"/>
      <c r="K30815"/>
      <c r="L30815"/>
    </row>
    <row r="30816" spans="9:12" ht="15" x14ac:dyDescent="0.25">
      <c r="I30816"/>
      <c r="J30816"/>
      <c r="K30816"/>
      <c r="L30816"/>
    </row>
    <row r="30817" spans="9:12" ht="15" x14ac:dyDescent="0.25">
      <c r="I30817"/>
      <c r="J30817"/>
      <c r="K30817"/>
      <c r="L30817"/>
    </row>
    <row r="30818" spans="9:12" ht="15" x14ac:dyDescent="0.25">
      <c r="I30818"/>
      <c r="J30818"/>
      <c r="K30818"/>
      <c r="L30818"/>
    </row>
    <row r="30819" spans="9:12" ht="15" x14ac:dyDescent="0.25">
      <c r="I30819"/>
      <c r="J30819"/>
      <c r="K30819"/>
      <c r="L30819"/>
    </row>
    <row r="30820" spans="9:12" ht="15" x14ac:dyDescent="0.25">
      <c r="I30820"/>
      <c r="J30820"/>
      <c r="K30820"/>
      <c r="L30820"/>
    </row>
    <row r="30821" spans="9:12" ht="15" x14ac:dyDescent="0.25">
      <c r="I30821"/>
      <c r="J30821"/>
      <c r="K30821"/>
      <c r="L30821"/>
    </row>
    <row r="30822" spans="9:12" ht="15" x14ac:dyDescent="0.25">
      <c r="I30822"/>
      <c r="J30822"/>
      <c r="K30822"/>
      <c r="L30822"/>
    </row>
    <row r="30823" spans="9:12" ht="15" x14ac:dyDescent="0.25">
      <c r="I30823"/>
      <c r="J30823"/>
      <c r="K30823"/>
      <c r="L30823"/>
    </row>
    <row r="30824" spans="9:12" ht="15" x14ac:dyDescent="0.25">
      <c r="I30824"/>
      <c r="J30824"/>
      <c r="K30824"/>
      <c r="L30824"/>
    </row>
    <row r="30825" spans="9:12" ht="15" x14ac:dyDescent="0.25">
      <c r="I30825"/>
      <c r="J30825"/>
      <c r="K30825"/>
      <c r="L30825"/>
    </row>
    <row r="30826" spans="9:12" ht="15" x14ac:dyDescent="0.25">
      <c r="I30826"/>
      <c r="J30826"/>
      <c r="K30826"/>
      <c r="L30826"/>
    </row>
    <row r="30827" spans="9:12" ht="15" x14ac:dyDescent="0.25">
      <c r="I30827"/>
      <c r="J30827"/>
      <c r="K30827"/>
      <c r="L30827"/>
    </row>
    <row r="30828" spans="9:12" ht="15" x14ac:dyDescent="0.25">
      <c r="I30828"/>
      <c r="J30828"/>
      <c r="K30828"/>
      <c r="L30828"/>
    </row>
    <row r="30829" spans="9:12" ht="15" x14ac:dyDescent="0.25">
      <c r="I30829"/>
      <c r="J30829"/>
      <c r="K30829"/>
      <c r="L30829"/>
    </row>
    <row r="30830" spans="9:12" ht="15" x14ac:dyDescent="0.25">
      <c r="I30830"/>
      <c r="J30830"/>
      <c r="K30830"/>
      <c r="L30830"/>
    </row>
    <row r="30831" spans="9:12" ht="15" x14ac:dyDescent="0.25">
      <c r="I30831"/>
      <c r="J30831"/>
      <c r="K30831"/>
      <c r="L30831"/>
    </row>
    <row r="30832" spans="9:12" ht="15" x14ac:dyDescent="0.25">
      <c r="I30832"/>
      <c r="J30832"/>
      <c r="K30832"/>
      <c r="L30832"/>
    </row>
    <row r="30833" spans="9:12" ht="15" x14ac:dyDescent="0.25">
      <c r="I30833"/>
      <c r="J30833"/>
      <c r="K30833"/>
      <c r="L30833"/>
    </row>
    <row r="30834" spans="9:12" ht="15" x14ac:dyDescent="0.25">
      <c r="I30834"/>
      <c r="J30834"/>
      <c r="K30834"/>
      <c r="L30834"/>
    </row>
    <row r="30835" spans="9:12" ht="15" x14ac:dyDescent="0.25">
      <c r="I30835"/>
      <c r="J30835"/>
      <c r="K30835"/>
      <c r="L30835"/>
    </row>
    <row r="30836" spans="9:12" ht="15" x14ac:dyDescent="0.25">
      <c r="I30836"/>
      <c r="J30836"/>
      <c r="K30836"/>
      <c r="L30836"/>
    </row>
    <row r="30837" spans="9:12" ht="15" x14ac:dyDescent="0.25">
      <c r="I30837"/>
      <c r="J30837"/>
      <c r="K30837"/>
      <c r="L30837"/>
    </row>
    <row r="30838" spans="9:12" ht="15" x14ac:dyDescent="0.25">
      <c r="I30838"/>
      <c r="J30838"/>
      <c r="K30838"/>
      <c r="L30838"/>
    </row>
    <row r="30839" spans="9:12" ht="15" x14ac:dyDescent="0.25">
      <c r="I30839"/>
      <c r="J30839"/>
      <c r="K30839"/>
      <c r="L30839"/>
    </row>
    <row r="30840" spans="9:12" ht="15" x14ac:dyDescent="0.25">
      <c r="I30840"/>
      <c r="J30840"/>
      <c r="K30840"/>
      <c r="L30840"/>
    </row>
    <row r="30841" spans="9:12" ht="15" x14ac:dyDescent="0.25">
      <c r="I30841"/>
      <c r="J30841"/>
      <c r="K30841"/>
      <c r="L30841"/>
    </row>
    <row r="30842" spans="9:12" ht="15" x14ac:dyDescent="0.25">
      <c r="I30842"/>
      <c r="J30842"/>
      <c r="K30842"/>
      <c r="L30842"/>
    </row>
    <row r="30843" spans="9:12" ht="15" x14ac:dyDescent="0.25">
      <c r="I30843"/>
      <c r="J30843"/>
      <c r="K30843"/>
      <c r="L30843"/>
    </row>
    <row r="30844" spans="9:12" ht="15" x14ac:dyDescent="0.25">
      <c r="I30844"/>
      <c r="J30844"/>
      <c r="K30844"/>
      <c r="L30844"/>
    </row>
    <row r="30845" spans="9:12" ht="15" x14ac:dyDescent="0.25">
      <c r="I30845"/>
      <c r="J30845"/>
      <c r="K30845"/>
      <c r="L30845"/>
    </row>
    <row r="30846" spans="9:12" ht="15" x14ac:dyDescent="0.25">
      <c r="I30846"/>
      <c r="J30846"/>
      <c r="K30846"/>
      <c r="L30846"/>
    </row>
    <row r="30847" spans="9:12" ht="15" x14ac:dyDescent="0.25">
      <c r="I30847"/>
      <c r="J30847"/>
      <c r="K30847"/>
      <c r="L30847"/>
    </row>
    <row r="30848" spans="9:12" ht="15" x14ac:dyDescent="0.25">
      <c r="I30848"/>
      <c r="J30848"/>
      <c r="K30848"/>
      <c r="L30848"/>
    </row>
    <row r="30849" spans="9:12" ht="15" x14ac:dyDescent="0.25">
      <c r="I30849"/>
      <c r="J30849"/>
      <c r="K30849"/>
      <c r="L30849"/>
    </row>
    <row r="30850" spans="9:12" ht="15" x14ac:dyDescent="0.25">
      <c r="I30850"/>
      <c r="J30850"/>
      <c r="K30850"/>
      <c r="L30850"/>
    </row>
    <row r="30851" spans="9:12" ht="15" x14ac:dyDescent="0.25">
      <c r="I30851"/>
      <c r="J30851"/>
      <c r="K30851"/>
      <c r="L30851"/>
    </row>
    <row r="30852" spans="9:12" ht="15" x14ac:dyDescent="0.25">
      <c r="I30852"/>
      <c r="J30852"/>
      <c r="K30852"/>
      <c r="L30852"/>
    </row>
    <row r="30853" spans="9:12" ht="15" x14ac:dyDescent="0.25">
      <c r="I30853"/>
      <c r="J30853"/>
      <c r="K30853"/>
      <c r="L30853"/>
    </row>
    <row r="30854" spans="9:12" ht="15" x14ac:dyDescent="0.25">
      <c r="I30854"/>
      <c r="J30854"/>
      <c r="K30854"/>
      <c r="L30854"/>
    </row>
    <row r="30855" spans="9:12" ht="15" x14ac:dyDescent="0.25">
      <c r="I30855"/>
      <c r="J30855"/>
      <c r="K30855"/>
      <c r="L30855"/>
    </row>
    <row r="30856" spans="9:12" ht="15" x14ac:dyDescent="0.25">
      <c r="I30856"/>
      <c r="J30856"/>
      <c r="K30856"/>
      <c r="L30856"/>
    </row>
    <row r="30857" spans="9:12" ht="15" x14ac:dyDescent="0.25">
      <c r="I30857"/>
      <c r="J30857"/>
      <c r="K30857"/>
      <c r="L30857"/>
    </row>
    <row r="30858" spans="9:12" ht="15" x14ac:dyDescent="0.25">
      <c r="I30858"/>
      <c r="J30858"/>
      <c r="K30858"/>
      <c r="L30858"/>
    </row>
    <row r="30859" spans="9:12" ht="15" x14ac:dyDescent="0.25">
      <c r="I30859"/>
      <c r="J30859"/>
      <c r="K30859"/>
      <c r="L30859"/>
    </row>
    <row r="30860" spans="9:12" ht="15" x14ac:dyDescent="0.25">
      <c r="I30860"/>
      <c r="J30860"/>
      <c r="K30860"/>
      <c r="L30860"/>
    </row>
    <row r="30861" spans="9:12" ht="15" x14ac:dyDescent="0.25">
      <c r="I30861"/>
      <c r="J30861"/>
      <c r="K30861"/>
      <c r="L30861"/>
    </row>
    <row r="30862" spans="9:12" ht="15" x14ac:dyDescent="0.25">
      <c r="I30862"/>
      <c r="J30862"/>
      <c r="K30862"/>
      <c r="L30862"/>
    </row>
    <row r="30863" spans="9:12" ht="15" x14ac:dyDescent="0.25">
      <c r="I30863"/>
      <c r="J30863"/>
      <c r="K30863"/>
      <c r="L30863"/>
    </row>
    <row r="30864" spans="9:12" ht="15" x14ac:dyDescent="0.25">
      <c r="I30864"/>
      <c r="J30864"/>
      <c r="K30864"/>
      <c r="L30864"/>
    </row>
    <row r="30865" spans="9:12" ht="15" x14ac:dyDescent="0.25">
      <c r="I30865"/>
      <c r="J30865"/>
      <c r="K30865"/>
      <c r="L30865"/>
    </row>
    <row r="30866" spans="9:12" ht="15" x14ac:dyDescent="0.25">
      <c r="I30866"/>
      <c r="J30866"/>
      <c r="K30866"/>
      <c r="L30866"/>
    </row>
    <row r="30867" spans="9:12" ht="15" x14ac:dyDescent="0.25">
      <c r="I30867"/>
      <c r="J30867"/>
      <c r="K30867"/>
      <c r="L30867"/>
    </row>
    <row r="30868" spans="9:12" ht="15" x14ac:dyDescent="0.25">
      <c r="I30868"/>
      <c r="J30868"/>
      <c r="K30868"/>
      <c r="L30868"/>
    </row>
    <row r="30869" spans="9:12" ht="15" x14ac:dyDescent="0.25">
      <c r="I30869"/>
      <c r="J30869"/>
      <c r="K30869"/>
      <c r="L30869"/>
    </row>
    <row r="30870" spans="9:12" ht="15" x14ac:dyDescent="0.25">
      <c r="I30870"/>
      <c r="J30870"/>
      <c r="K30870"/>
      <c r="L30870"/>
    </row>
    <row r="30871" spans="9:12" ht="15" x14ac:dyDescent="0.25">
      <c r="I30871"/>
      <c r="J30871"/>
      <c r="K30871"/>
      <c r="L30871"/>
    </row>
    <row r="30872" spans="9:12" ht="15" x14ac:dyDescent="0.25">
      <c r="I30872"/>
      <c r="J30872"/>
      <c r="K30872"/>
      <c r="L30872"/>
    </row>
    <row r="30873" spans="9:12" ht="15" x14ac:dyDescent="0.25">
      <c r="I30873"/>
      <c r="J30873"/>
      <c r="K30873"/>
      <c r="L30873"/>
    </row>
    <row r="30874" spans="9:12" ht="15" x14ac:dyDescent="0.25">
      <c r="I30874"/>
      <c r="J30874"/>
      <c r="K30874"/>
      <c r="L30874"/>
    </row>
    <row r="30875" spans="9:12" ht="15" x14ac:dyDescent="0.25">
      <c r="I30875"/>
      <c r="J30875"/>
      <c r="K30875"/>
      <c r="L30875"/>
    </row>
    <row r="30876" spans="9:12" ht="15" x14ac:dyDescent="0.25">
      <c r="I30876"/>
      <c r="J30876"/>
      <c r="K30876"/>
      <c r="L30876"/>
    </row>
    <row r="30877" spans="9:12" ht="15" x14ac:dyDescent="0.25">
      <c r="I30877"/>
      <c r="J30877"/>
      <c r="K30877"/>
      <c r="L30877"/>
    </row>
    <row r="30878" spans="9:12" ht="15" x14ac:dyDescent="0.25">
      <c r="I30878"/>
      <c r="J30878"/>
      <c r="K30878"/>
      <c r="L30878"/>
    </row>
    <row r="30879" spans="9:12" ht="15" x14ac:dyDescent="0.25">
      <c r="I30879"/>
      <c r="J30879"/>
      <c r="K30879"/>
      <c r="L30879"/>
    </row>
    <row r="30880" spans="9:12" ht="15" x14ac:dyDescent="0.25">
      <c r="I30880"/>
      <c r="J30880"/>
      <c r="K30880"/>
      <c r="L30880"/>
    </row>
    <row r="30881" spans="9:12" ht="15" x14ac:dyDescent="0.25">
      <c r="I30881"/>
      <c r="J30881"/>
      <c r="K30881"/>
      <c r="L30881"/>
    </row>
    <row r="30882" spans="9:12" ht="15" x14ac:dyDescent="0.25">
      <c r="I30882"/>
      <c r="J30882"/>
      <c r="K30882"/>
      <c r="L30882"/>
    </row>
    <row r="30883" spans="9:12" ht="15" x14ac:dyDescent="0.25">
      <c r="I30883"/>
      <c r="J30883"/>
      <c r="K30883"/>
      <c r="L30883"/>
    </row>
    <row r="30884" spans="9:12" ht="15" x14ac:dyDescent="0.25">
      <c r="I30884"/>
      <c r="J30884"/>
      <c r="K30884"/>
      <c r="L30884"/>
    </row>
    <row r="30885" spans="9:12" ht="15" x14ac:dyDescent="0.25">
      <c r="I30885"/>
      <c r="J30885"/>
      <c r="K30885"/>
      <c r="L30885"/>
    </row>
    <row r="30886" spans="9:12" ht="15" x14ac:dyDescent="0.25">
      <c r="I30886"/>
      <c r="J30886"/>
      <c r="K30886"/>
      <c r="L30886"/>
    </row>
    <row r="30887" spans="9:12" ht="15" x14ac:dyDescent="0.25">
      <c r="I30887"/>
      <c r="J30887"/>
      <c r="K30887"/>
      <c r="L30887"/>
    </row>
    <row r="30888" spans="9:12" ht="15" x14ac:dyDescent="0.25">
      <c r="I30888"/>
      <c r="J30888"/>
      <c r="K30888"/>
      <c r="L30888"/>
    </row>
    <row r="30889" spans="9:12" ht="15" x14ac:dyDescent="0.25">
      <c r="I30889"/>
      <c r="J30889"/>
      <c r="K30889"/>
      <c r="L30889"/>
    </row>
    <row r="30890" spans="9:12" ht="15" x14ac:dyDescent="0.25">
      <c r="I30890"/>
      <c r="J30890"/>
      <c r="K30890"/>
      <c r="L30890"/>
    </row>
    <row r="30891" spans="9:12" ht="15" x14ac:dyDescent="0.25">
      <c r="I30891"/>
      <c r="J30891"/>
      <c r="K30891"/>
      <c r="L30891"/>
    </row>
    <row r="30892" spans="9:12" ht="15" x14ac:dyDescent="0.25">
      <c r="I30892"/>
      <c r="J30892"/>
      <c r="K30892"/>
      <c r="L30892"/>
    </row>
    <row r="30893" spans="9:12" ht="15" x14ac:dyDescent="0.25">
      <c r="I30893"/>
      <c r="J30893"/>
      <c r="K30893"/>
      <c r="L30893"/>
    </row>
    <row r="30894" spans="9:12" ht="15" x14ac:dyDescent="0.25">
      <c r="I30894"/>
      <c r="J30894"/>
      <c r="K30894"/>
      <c r="L30894"/>
    </row>
    <row r="30895" spans="9:12" ht="15" x14ac:dyDescent="0.25">
      <c r="I30895"/>
      <c r="J30895"/>
      <c r="K30895"/>
      <c r="L30895"/>
    </row>
    <row r="30896" spans="9:12" ht="15" x14ac:dyDescent="0.25">
      <c r="I30896"/>
      <c r="J30896"/>
      <c r="K30896"/>
      <c r="L30896"/>
    </row>
    <row r="30897" spans="9:12" ht="15" x14ac:dyDescent="0.25">
      <c r="I30897"/>
      <c r="J30897"/>
      <c r="K30897"/>
      <c r="L30897"/>
    </row>
    <row r="30898" spans="9:12" ht="15" x14ac:dyDescent="0.25">
      <c r="I30898"/>
      <c r="J30898"/>
      <c r="K30898"/>
      <c r="L30898"/>
    </row>
    <row r="30899" spans="9:12" ht="15" x14ac:dyDescent="0.25">
      <c r="I30899"/>
      <c r="J30899"/>
      <c r="K30899"/>
      <c r="L30899"/>
    </row>
    <row r="30900" spans="9:12" ht="15" x14ac:dyDescent="0.25">
      <c r="I30900"/>
      <c r="J30900"/>
      <c r="K30900"/>
      <c r="L30900"/>
    </row>
    <row r="30901" spans="9:12" ht="15" x14ac:dyDescent="0.25">
      <c r="I30901"/>
      <c r="J30901"/>
      <c r="K30901"/>
      <c r="L30901"/>
    </row>
    <row r="30902" spans="9:12" ht="15" x14ac:dyDescent="0.25">
      <c r="I30902"/>
      <c r="J30902"/>
      <c r="K30902"/>
      <c r="L30902"/>
    </row>
    <row r="30903" spans="9:12" ht="15" x14ac:dyDescent="0.25">
      <c r="I30903"/>
      <c r="J30903"/>
      <c r="K30903"/>
      <c r="L30903"/>
    </row>
    <row r="30904" spans="9:12" ht="15" x14ac:dyDescent="0.25">
      <c r="I30904"/>
      <c r="J30904"/>
      <c r="K30904"/>
      <c r="L30904"/>
    </row>
    <row r="30905" spans="9:12" ht="15" x14ac:dyDescent="0.25">
      <c r="I30905"/>
      <c r="J30905"/>
      <c r="K30905"/>
      <c r="L30905"/>
    </row>
    <row r="30906" spans="9:12" ht="15" x14ac:dyDescent="0.25">
      <c r="I30906"/>
      <c r="J30906"/>
      <c r="K30906"/>
      <c r="L30906"/>
    </row>
    <row r="30907" spans="9:12" ht="15" x14ac:dyDescent="0.25">
      <c r="I30907"/>
      <c r="J30907"/>
      <c r="K30907"/>
      <c r="L30907"/>
    </row>
    <row r="30908" spans="9:12" ht="15" x14ac:dyDescent="0.25">
      <c r="I30908"/>
      <c r="J30908"/>
      <c r="K30908"/>
      <c r="L30908"/>
    </row>
    <row r="30909" spans="9:12" ht="15" x14ac:dyDescent="0.25">
      <c r="I30909"/>
      <c r="J30909"/>
      <c r="K30909"/>
      <c r="L30909"/>
    </row>
    <row r="30910" spans="9:12" ht="15" x14ac:dyDescent="0.25">
      <c r="I30910"/>
      <c r="J30910"/>
      <c r="K30910"/>
      <c r="L30910"/>
    </row>
    <row r="30911" spans="9:12" ht="15" x14ac:dyDescent="0.25">
      <c r="I30911"/>
      <c r="J30911"/>
      <c r="K30911"/>
      <c r="L30911"/>
    </row>
    <row r="30912" spans="9:12" ht="15" x14ac:dyDescent="0.25">
      <c r="I30912"/>
      <c r="J30912"/>
      <c r="K30912"/>
      <c r="L30912"/>
    </row>
    <row r="30913" spans="9:12" ht="15" x14ac:dyDescent="0.25">
      <c r="I30913"/>
      <c r="J30913"/>
      <c r="K30913"/>
      <c r="L30913"/>
    </row>
    <row r="30914" spans="9:12" ht="15" x14ac:dyDescent="0.25">
      <c r="I30914"/>
      <c r="J30914"/>
      <c r="K30914"/>
      <c r="L30914"/>
    </row>
    <row r="30915" spans="9:12" ht="15" x14ac:dyDescent="0.25">
      <c r="I30915"/>
      <c r="J30915"/>
      <c r="K30915"/>
      <c r="L30915"/>
    </row>
    <row r="30916" spans="9:12" ht="15" x14ac:dyDescent="0.25">
      <c r="I30916"/>
      <c r="J30916"/>
      <c r="K30916"/>
      <c r="L30916"/>
    </row>
    <row r="30917" spans="9:12" ht="15" x14ac:dyDescent="0.25">
      <c r="I30917"/>
      <c r="J30917"/>
      <c r="K30917"/>
      <c r="L30917"/>
    </row>
    <row r="30918" spans="9:12" ht="15" x14ac:dyDescent="0.25">
      <c r="I30918"/>
      <c r="J30918"/>
      <c r="K30918"/>
      <c r="L30918"/>
    </row>
    <row r="30919" spans="9:12" ht="15" x14ac:dyDescent="0.25">
      <c r="I30919"/>
      <c r="J30919"/>
      <c r="K30919"/>
      <c r="L30919"/>
    </row>
    <row r="30920" spans="9:12" ht="15" x14ac:dyDescent="0.25">
      <c r="I30920"/>
      <c r="J30920"/>
      <c r="K30920"/>
      <c r="L30920"/>
    </row>
    <row r="30921" spans="9:12" ht="15" x14ac:dyDescent="0.25">
      <c r="I30921"/>
      <c r="J30921"/>
      <c r="K30921"/>
      <c r="L30921"/>
    </row>
    <row r="30922" spans="9:12" ht="15" x14ac:dyDescent="0.25">
      <c r="I30922"/>
      <c r="J30922"/>
      <c r="K30922"/>
      <c r="L30922"/>
    </row>
    <row r="30923" spans="9:12" ht="15" x14ac:dyDescent="0.25">
      <c r="I30923"/>
      <c r="J30923"/>
      <c r="K30923"/>
      <c r="L30923"/>
    </row>
    <row r="30924" spans="9:12" ht="15" x14ac:dyDescent="0.25">
      <c r="I30924"/>
      <c r="J30924"/>
      <c r="K30924"/>
      <c r="L30924"/>
    </row>
    <row r="30925" spans="9:12" ht="15" x14ac:dyDescent="0.25">
      <c r="I30925"/>
      <c r="J30925"/>
      <c r="K30925"/>
      <c r="L30925"/>
    </row>
    <row r="30926" spans="9:12" ht="15" x14ac:dyDescent="0.25">
      <c r="I30926"/>
      <c r="J30926"/>
      <c r="K30926"/>
      <c r="L30926"/>
    </row>
    <row r="30927" spans="9:12" ht="15" x14ac:dyDescent="0.25">
      <c r="I30927"/>
      <c r="J30927"/>
      <c r="K30927"/>
      <c r="L30927"/>
    </row>
    <row r="30928" spans="9:12" ht="15" x14ac:dyDescent="0.25">
      <c r="I30928"/>
      <c r="J30928"/>
      <c r="K30928"/>
      <c r="L30928"/>
    </row>
    <row r="30929" spans="9:12" ht="15" x14ac:dyDescent="0.25">
      <c r="I30929"/>
      <c r="J30929"/>
      <c r="K30929"/>
      <c r="L30929"/>
    </row>
    <row r="30930" spans="9:12" ht="15" x14ac:dyDescent="0.25">
      <c r="I30930"/>
      <c r="J30930"/>
      <c r="K30930"/>
      <c r="L30930"/>
    </row>
    <row r="30931" spans="9:12" ht="15" x14ac:dyDescent="0.25">
      <c r="I30931"/>
      <c r="J30931"/>
      <c r="K30931"/>
      <c r="L30931"/>
    </row>
    <row r="30932" spans="9:12" ht="15" x14ac:dyDescent="0.25">
      <c r="I30932"/>
      <c r="J30932"/>
      <c r="K30932"/>
      <c r="L30932"/>
    </row>
    <row r="30933" spans="9:12" ht="15" x14ac:dyDescent="0.25">
      <c r="I30933"/>
      <c r="J30933"/>
      <c r="K30933"/>
      <c r="L30933"/>
    </row>
    <row r="30934" spans="9:12" ht="15" x14ac:dyDescent="0.25">
      <c r="I30934"/>
      <c r="J30934"/>
      <c r="K30934"/>
      <c r="L30934"/>
    </row>
    <row r="30935" spans="9:12" ht="15" x14ac:dyDescent="0.25">
      <c r="I30935"/>
      <c r="J30935"/>
      <c r="K30935"/>
      <c r="L30935"/>
    </row>
    <row r="30936" spans="9:12" ht="15" x14ac:dyDescent="0.25">
      <c r="I30936"/>
      <c r="J30936"/>
      <c r="K30936"/>
      <c r="L30936"/>
    </row>
    <row r="30937" spans="9:12" ht="15" x14ac:dyDescent="0.25">
      <c r="I30937"/>
      <c r="J30937"/>
      <c r="K30937"/>
      <c r="L30937"/>
    </row>
    <row r="30938" spans="9:12" ht="15" x14ac:dyDescent="0.25">
      <c r="I30938"/>
      <c r="J30938"/>
      <c r="K30938"/>
      <c r="L30938"/>
    </row>
    <row r="30939" spans="9:12" ht="15" x14ac:dyDescent="0.25">
      <c r="I30939"/>
      <c r="J30939"/>
      <c r="K30939"/>
      <c r="L30939"/>
    </row>
    <row r="30940" spans="9:12" ht="15" x14ac:dyDescent="0.25">
      <c r="I30940"/>
      <c r="J30940"/>
      <c r="K30940"/>
      <c r="L30940"/>
    </row>
    <row r="30941" spans="9:12" ht="15" x14ac:dyDescent="0.25">
      <c r="I30941"/>
      <c r="J30941"/>
      <c r="K30941"/>
      <c r="L30941"/>
    </row>
    <row r="30942" spans="9:12" ht="15" x14ac:dyDescent="0.25">
      <c r="I30942"/>
      <c r="J30942"/>
      <c r="K30942"/>
      <c r="L30942"/>
    </row>
    <row r="30943" spans="9:12" ht="15" x14ac:dyDescent="0.25">
      <c r="I30943"/>
      <c r="J30943"/>
      <c r="K30943"/>
      <c r="L30943"/>
    </row>
    <row r="30944" spans="9:12" ht="15" x14ac:dyDescent="0.25">
      <c r="I30944"/>
      <c r="J30944"/>
      <c r="K30944"/>
      <c r="L30944"/>
    </row>
    <row r="30945" spans="9:12" ht="15" x14ac:dyDescent="0.25">
      <c r="I30945"/>
      <c r="J30945"/>
      <c r="K30945"/>
      <c r="L30945"/>
    </row>
    <row r="30946" spans="9:12" ht="15" x14ac:dyDescent="0.25">
      <c r="I30946"/>
      <c r="J30946"/>
      <c r="K30946"/>
      <c r="L30946"/>
    </row>
    <row r="30947" spans="9:12" ht="15" x14ac:dyDescent="0.25">
      <c r="I30947"/>
      <c r="J30947"/>
      <c r="K30947"/>
      <c r="L30947"/>
    </row>
    <row r="30948" spans="9:12" ht="15" x14ac:dyDescent="0.25">
      <c r="I30948"/>
      <c r="J30948"/>
      <c r="K30948"/>
      <c r="L30948"/>
    </row>
    <row r="30949" spans="9:12" ht="15" x14ac:dyDescent="0.25">
      <c r="I30949"/>
      <c r="J30949"/>
      <c r="K30949"/>
      <c r="L30949"/>
    </row>
    <row r="30950" spans="9:12" ht="15" x14ac:dyDescent="0.25">
      <c r="I30950"/>
      <c r="J30950"/>
      <c r="K30950"/>
      <c r="L30950"/>
    </row>
    <row r="30951" spans="9:12" ht="15" x14ac:dyDescent="0.25">
      <c r="I30951"/>
      <c r="J30951"/>
      <c r="K30951"/>
      <c r="L30951"/>
    </row>
    <row r="30952" spans="9:12" ht="15" x14ac:dyDescent="0.25">
      <c r="I30952"/>
      <c r="J30952"/>
      <c r="K30952"/>
      <c r="L30952"/>
    </row>
    <row r="30953" spans="9:12" ht="15" x14ac:dyDescent="0.25">
      <c r="I30953"/>
      <c r="J30953"/>
      <c r="K30953"/>
      <c r="L30953"/>
    </row>
    <row r="30954" spans="9:12" ht="15" x14ac:dyDescent="0.25">
      <c r="I30954"/>
      <c r="J30954"/>
      <c r="K30954"/>
      <c r="L30954"/>
    </row>
    <row r="30955" spans="9:12" ht="15" x14ac:dyDescent="0.25">
      <c r="I30955"/>
      <c r="J30955"/>
      <c r="K30955"/>
      <c r="L30955"/>
    </row>
    <row r="30956" spans="9:12" ht="15" x14ac:dyDescent="0.25">
      <c r="I30956"/>
      <c r="J30956"/>
      <c r="K30956"/>
      <c r="L30956"/>
    </row>
    <row r="30957" spans="9:12" ht="15" x14ac:dyDescent="0.25">
      <c r="I30957"/>
      <c r="J30957"/>
      <c r="K30957"/>
      <c r="L30957"/>
    </row>
    <row r="30958" spans="9:12" ht="15" x14ac:dyDescent="0.25">
      <c r="I30958"/>
      <c r="J30958"/>
      <c r="K30958"/>
      <c r="L30958"/>
    </row>
    <row r="30959" spans="9:12" ht="15" x14ac:dyDescent="0.25">
      <c r="I30959"/>
      <c r="J30959"/>
      <c r="K30959"/>
      <c r="L30959"/>
    </row>
    <row r="30960" spans="9:12" ht="15" x14ac:dyDescent="0.25">
      <c r="I30960"/>
      <c r="J30960"/>
      <c r="K30960"/>
      <c r="L30960"/>
    </row>
    <row r="30961" spans="9:12" ht="15" x14ac:dyDescent="0.25">
      <c r="I30961"/>
      <c r="J30961"/>
      <c r="K30961"/>
      <c r="L30961"/>
    </row>
    <row r="30962" spans="9:12" ht="15" x14ac:dyDescent="0.25">
      <c r="I30962"/>
      <c r="J30962"/>
      <c r="K30962"/>
      <c r="L30962"/>
    </row>
    <row r="30963" spans="9:12" ht="15" x14ac:dyDescent="0.25">
      <c r="I30963"/>
      <c r="J30963"/>
      <c r="K30963"/>
      <c r="L30963"/>
    </row>
    <row r="30964" spans="9:12" ht="15" x14ac:dyDescent="0.25">
      <c r="I30964"/>
      <c r="J30964"/>
      <c r="K30964"/>
      <c r="L30964"/>
    </row>
    <row r="30965" spans="9:12" ht="15" x14ac:dyDescent="0.25">
      <c r="I30965"/>
      <c r="J30965"/>
      <c r="K30965"/>
      <c r="L30965"/>
    </row>
    <row r="30966" spans="9:12" ht="15" x14ac:dyDescent="0.25">
      <c r="I30966"/>
      <c r="J30966"/>
      <c r="K30966"/>
      <c r="L30966"/>
    </row>
    <row r="30967" spans="9:12" ht="15" x14ac:dyDescent="0.25">
      <c r="I30967"/>
      <c r="J30967"/>
      <c r="K30967"/>
      <c r="L30967"/>
    </row>
    <row r="30968" spans="9:12" ht="15" x14ac:dyDescent="0.25">
      <c r="I30968"/>
      <c r="J30968"/>
      <c r="K30968"/>
      <c r="L30968"/>
    </row>
    <row r="30969" spans="9:12" ht="15" x14ac:dyDescent="0.25">
      <c r="I30969"/>
      <c r="J30969"/>
      <c r="K30969"/>
      <c r="L30969"/>
    </row>
    <row r="30970" spans="9:12" ht="15" x14ac:dyDescent="0.25">
      <c r="I30970"/>
      <c r="J30970"/>
      <c r="K30970"/>
      <c r="L30970"/>
    </row>
    <row r="30971" spans="9:12" ht="15" x14ac:dyDescent="0.25">
      <c r="I30971"/>
      <c r="J30971"/>
      <c r="K30971"/>
      <c r="L30971"/>
    </row>
    <row r="30972" spans="9:12" ht="15" x14ac:dyDescent="0.25">
      <c r="I30972"/>
      <c r="J30972"/>
      <c r="K30972"/>
      <c r="L30972"/>
    </row>
    <row r="30973" spans="9:12" ht="15" x14ac:dyDescent="0.25">
      <c r="I30973"/>
      <c r="J30973"/>
      <c r="K30973"/>
      <c r="L30973"/>
    </row>
    <row r="30974" spans="9:12" ht="15" x14ac:dyDescent="0.25">
      <c r="I30974"/>
      <c r="J30974"/>
      <c r="K30974"/>
      <c r="L30974"/>
    </row>
    <row r="30975" spans="9:12" ht="15" x14ac:dyDescent="0.25">
      <c r="I30975"/>
      <c r="J30975"/>
      <c r="K30975"/>
      <c r="L30975"/>
    </row>
    <row r="30976" spans="9:12" ht="15" x14ac:dyDescent="0.25">
      <c r="I30976"/>
      <c r="J30976"/>
      <c r="K30976"/>
      <c r="L30976"/>
    </row>
    <row r="30977" spans="9:12" ht="15" x14ac:dyDescent="0.25">
      <c r="I30977"/>
      <c r="J30977"/>
      <c r="K30977"/>
      <c r="L30977"/>
    </row>
    <row r="30978" spans="9:12" ht="15" x14ac:dyDescent="0.25">
      <c r="I30978"/>
      <c r="J30978"/>
      <c r="K30978"/>
      <c r="L30978"/>
    </row>
    <row r="30979" spans="9:12" ht="15" x14ac:dyDescent="0.25">
      <c r="I30979"/>
      <c r="J30979"/>
      <c r="K30979"/>
      <c r="L30979"/>
    </row>
    <row r="30980" spans="9:12" ht="15" x14ac:dyDescent="0.25">
      <c r="I30980"/>
      <c r="J30980"/>
      <c r="K30980"/>
      <c r="L30980"/>
    </row>
    <row r="30981" spans="9:12" ht="15" x14ac:dyDescent="0.25">
      <c r="I30981"/>
      <c r="J30981"/>
      <c r="K30981"/>
      <c r="L30981"/>
    </row>
    <row r="30982" spans="9:12" ht="15" x14ac:dyDescent="0.25">
      <c r="I30982"/>
      <c r="J30982"/>
      <c r="K30982"/>
      <c r="L30982"/>
    </row>
    <row r="30983" spans="9:12" ht="15" x14ac:dyDescent="0.25">
      <c r="I30983"/>
      <c r="J30983"/>
      <c r="K30983"/>
      <c r="L30983"/>
    </row>
    <row r="30984" spans="9:12" ht="15" x14ac:dyDescent="0.25">
      <c r="I30984"/>
      <c r="J30984"/>
      <c r="K30984"/>
      <c r="L30984"/>
    </row>
    <row r="30985" spans="9:12" ht="15" x14ac:dyDescent="0.25">
      <c r="I30985"/>
      <c r="J30985"/>
      <c r="K30985"/>
      <c r="L30985"/>
    </row>
    <row r="30986" spans="9:12" ht="15" x14ac:dyDescent="0.25">
      <c r="I30986"/>
      <c r="J30986"/>
      <c r="K30986"/>
      <c r="L30986"/>
    </row>
    <row r="30987" spans="9:12" ht="15" x14ac:dyDescent="0.25">
      <c r="I30987"/>
      <c r="J30987"/>
      <c r="K30987"/>
      <c r="L30987"/>
    </row>
    <row r="30988" spans="9:12" ht="15" x14ac:dyDescent="0.25">
      <c r="I30988"/>
      <c r="J30988"/>
      <c r="K30988"/>
      <c r="L30988"/>
    </row>
    <row r="30989" spans="9:12" ht="15" x14ac:dyDescent="0.25">
      <c r="I30989"/>
      <c r="J30989"/>
      <c r="K30989"/>
      <c r="L30989"/>
    </row>
    <row r="30990" spans="9:12" ht="15" x14ac:dyDescent="0.25">
      <c r="I30990"/>
      <c r="J30990"/>
      <c r="K30990"/>
      <c r="L30990"/>
    </row>
    <row r="30991" spans="9:12" ht="15" x14ac:dyDescent="0.25">
      <c r="I30991"/>
      <c r="J30991"/>
      <c r="K30991"/>
      <c r="L30991"/>
    </row>
    <row r="30992" spans="9:12" ht="15" x14ac:dyDescent="0.25">
      <c r="I30992"/>
      <c r="J30992"/>
      <c r="K30992"/>
      <c r="L30992"/>
    </row>
    <row r="30993" spans="9:12" ht="15" x14ac:dyDescent="0.25">
      <c r="I30993"/>
      <c r="J30993"/>
      <c r="K30993"/>
      <c r="L30993"/>
    </row>
    <row r="30994" spans="9:12" ht="15" x14ac:dyDescent="0.25">
      <c r="I30994"/>
      <c r="J30994"/>
      <c r="K30994"/>
      <c r="L30994"/>
    </row>
    <row r="30995" spans="9:12" ht="15" x14ac:dyDescent="0.25">
      <c r="I30995"/>
      <c r="J30995"/>
      <c r="K30995"/>
      <c r="L30995"/>
    </row>
    <row r="30996" spans="9:12" ht="15" x14ac:dyDescent="0.25">
      <c r="I30996"/>
      <c r="J30996"/>
      <c r="K30996"/>
      <c r="L30996"/>
    </row>
    <row r="30997" spans="9:12" ht="15" x14ac:dyDescent="0.25">
      <c r="I30997"/>
      <c r="J30997"/>
      <c r="K30997"/>
      <c r="L30997"/>
    </row>
    <row r="30998" spans="9:12" ht="15" x14ac:dyDescent="0.25">
      <c r="I30998"/>
      <c r="J30998"/>
      <c r="K30998"/>
      <c r="L30998"/>
    </row>
    <row r="30999" spans="9:12" ht="15" x14ac:dyDescent="0.25">
      <c r="I30999"/>
      <c r="J30999"/>
      <c r="K30999"/>
      <c r="L30999"/>
    </row>
    <row r="31000" spans="9:12" ht="15" x14ac:dyDescent="0.25">
      <c r="I31000"/>
      <c r="J31000"/>
      <c r="K31000"/>
      <c r="L31000"/>
    </row>
    <row r="31001" spans="9:12" ht="15" x14ac:dyDescent="0.25">
      <c r="I31001"/>
      <c r="J31001"/>
      <c r="K31001"/>
      <c r="L31001"/>
    </row>
    <row r="31002" spans="9:12" ht="15" x14ac:dyDescent="0.25">
      <c r="I31002"/>
      <c r="J31002"/>
      <c r="K31002"/>
      <c r="L31002"/>
    </row>
    <row r="31003" spans="9:12" ht="15" x14ac:dyDescent="0.25">
      <c r="I31003"/>
      <c r="J31003"/>
      <c r="K31003"/>
      <c r="L31003"/>
    </row>
    <row r="31004" spans="9:12" ht="15" x14ac:dyDescent="0.25">
      <c r="I31004"/>
      <c r="J31004"/>
      <c r="K31004"/>
      <c r="L31004"/>
    </row>
    <row r="31005" spans="9:12" ht="15" x14ac:dyDescent="0.25">
      <c r="I31005"/>
      <c r="J31005"/>
      <c r="K31005"/>
      <c r="L31005"/>
    </row>
    <row r="31006" spans="9:12" ht="15" x14ac:dyDescent="0.25">
      <c r="I31006"/>
      <c r="J31006"/>
      <c r="K31006"/>
      <c r="L31006"/>
    </row>
    <row r="31007" spans="9:12" ht="15" x14ac:dyDescent="0.25">
      <c r="I31007"/>
      <c r="J31007"/>
      <c r="K31007"/>
      <c r="L31007"/>
    </row>
    <row r="31008" spans="9:12" ht="15" x14ac:dyDescent="0.25">
      <c r="I31008"/>
      <c r="J31008"/>
      <c r="K31008"/>
      <c r="L31008"/>
    </row>
    <row r="31009" spans="9:12" ht="15" x14ac:dyDescent="0.25">
      <c r="I31009"/>
      <c r="J31009"/>
      <c r="K31009"/>
      <c r="L31009"/>
    </row>
    <row r="31010" spans="9:12" ht="15" x14ac:dyDescent="0.25">
      <c r="I31010"/>
      <c r="J31010"/>
      <c r="K31010"/>
      <c r="L31010"/>
    </row>
    <row r="31011" spans="9:12" ht="15" x14ac:dyDescent="0.25">
      <c r="I31011"/>
      <c r="J31011"/>
      <c r="K31011"/>
      <c r="L31011"/>
    </row>
    <row r="31012" spans="9:12" ht="15" x14ac:dyDescent="0.25">
      <c r="I31012"/>
      <c r="J31012"/>
      <c r="K31012"/>
      <c r="L31012"/>
    </row>
    <row r="31013" spans="9:12" ht="15" x14ac:dyDescent="0.25">
      <c r="I31013"/>
      <c r="J31013"/>
      <c r="K31013"/>
      <c r="L31013"/>
    </row>
    <row r="31014" spans="9:12" ht="15" x14ac:dyDescent="0.25">
      <c r="I31014"/>
      <c r="J31014"/>
      <c r="K31014"/>
      <c r="L31014"/>
    </row>
    <row r="31015" spans="9:12" ht="15" x14ac:dyDescent="0.25">
      <c r="I31015"/>
      <c r="J31015"/>
      <c r="K31015"/>
      <c r="L31015"/>
    </row>
    <row r="31016" spans="9:12" ht="15" x14ac:dyDescent="0.25">
      <c r="I31016"/>
      <c r="J31016"/>
      <c r="K31016"/>
      <c r="L31016"/>
    </row>
    <row r="31017" spans="9:12" ht="15" x14ac:dyDescent="0.25">
      <c r="I31017"/>
      <c r="J31017"/>
      <c r="K31017"/>
      <c r="L31017"/>
    </row>
    <row r="31018" spans="9:12" ht="15" x14ac:dyDescent="0.25">
      <c r="I31018"/>
      <c r="J31018"/>
      <c r="K31018"/>
      <c r="L31018"/>
    </row>
    <row r="31019" spans="9:12" ht="15" x14ac:dyDescent="0.25">
      <c r="I31019"/>
      <c r="J31019"/>
      <c r="K31019"/>
      <c r="L31019"/>
    </row>
    <row r="31020" spans="9:12" ht="15" x14ac:dyDescent="0.25">
      <c r="I31020"/>
      <c r="J31020"/>
      <c r="K31020"/>
      <c r="L31020"/>
    </row>
    <row r="31021" spans="9:12" ht="15" x14ac:dyDescent="0.25">
      <c r="I31021"/>
      <c r="J31021"/>
      <c r="K31021"/>
      <c r="L31021"/>
    </row>
    <row r="31022" spans="9:12" ht="15" x14ac:dyDescent="0.25">
      <c r="I31022"/>
      <c r="J31022"/>
      <c r="K31022"/>
      <c r="L31022"/>
    </row>
    <row r="31023" spans="9:12" ht="15" x14ac:dyDescent="0.25">
      <c r="I31023"/>
      <c r="J31023"/>
      <c r="K31023"/>
      <c r="L31023"/>
    </row>
    <row r="31024" spans="9:12" ht="15" x14ac:dyDescent="0.25">
      <c r="I31024"/>
      <c r="J31024"/>
      <c r="K31024"/>
      <c r="L31024"/>
    </row>
    <row r="31025" spans="9:12" ht="15" x14ac:dyDescent="0.25">
      <c r="I31025"/>
      <c r="J31025"/>
      <c r="K31025"/>
      <c r="L31025"/>
    </row>
    <row r="31026" spans="9:12" ht="15" x14ac:dyDescent="0.25">
      <c r="I31026"/>
      <c r="J31026"/>
      <c r="K31026"/>
      <c r="L31026"/>
    </row>
    <row r="31027" spans="9:12" ht="15" x14ac:dyDescent="0.25">
      <c r="I31027"/>
      <c r="J31027"/>
      <c r="K31027"/>
      <c r="L31027"/>
    </row>
    <row r="31028" spans="9:12" ht="15" x14ac:dyDescent="0.25">
      <c r="I31028"/>
      <c r="J31028"/>
      <c r="K31028"/>
      <c r="L31028"/>
    </row>
    <row r="31029" spans="9:12" ht="15" x14ac:dyDescent="0.25">
      <c r="I31029"/>
      <c r="J31029"/>
      <c r="K31029"/>
      <c r="L31029"/>
    </row>
    <row r="31030" spans="9:12" ht="15" x14ac:dyDescent="0.25">
      <c r="I31030"/>
      <c r="J31030"/>
      <c r="K31030"/>
      <c r="L31030"/>
    </row>
    <row r="31031" spans="9:12" ht="15" x14ac:dyDescent="0.25">
      <c r="I31031"/>
      <c r="J31031"/>
      <c r="K31031"/>
      <c r="L31031"/>
    </row>
    <row r="31032" spans="9:12" ht="15" x14ac:dyDescent="0.25">
      <c r="I31032"/>
      <c r="J31032"/>
      <c r="K31032"/>
      <c r="L31032"/>
    </row>
    <row r="31033" spans="9:12" ht="15" x14ac:dyDescent="0.25">
      <c r="I31033"/>
      <c r="J31033"/>
      <c r="K31033"/>
      <c r="L31033"/>
    </row>
    <row r="31034" spans="9:12" ht="15" x14ac:dyDescent="0.25">
      <c r="I31034"/>
      <c r="J31034"/>
      <c r="K31034"/>
      <c r="L31034"/>
    </row>
    <row r="31035" spans="9:12" ht="15" x14ac:dyDescent="0.25">
      <c r="I31035"/>
      <c r="J31035"/>
      <c r="K31035"/>
      <c r="L31035"/>
    </row>
    <row r="31036" spans="9:12" ht="15" x14ac:dyDescent="0.25">
      <c r="I31036"/>
      <c r="J31036"/>
      <c r="K31036"/>
      <c r="L31036"/>
    </row>
    <row r="31037" spans="9:12" ht="15" x14ac:dyDescent="0.25">
      <c r="I31037"/>
      <c r="J31037"/>
      <c r="K31037"/>
      <c r="L31037"/>
    </row>
    <row r="31038" spans="9:12" ht="15" x14ac:dyDescent="0.25">
      <c r="I31038"/>
      <c r="J31038"/>
      <c r="K31038"/>
      <c r="L31038"/>
    </row>
    <row r="31039" spans="9:12" ht="15" x14ac:dyDescent="0.25">
      <c r="I31039"/>
      <c r="J31039"/>
      <c r="K31039"/>
      <c r="L31039"/>
    </row>
    <row r="31040" spans="9:12" ht="15" x14ac:dyDescent="0.25">
      <c r="I31040"/>
      <c r="J31040"/>
      <c r="K31040"/>
      <c r="L31040"/>
    </row>
    <row r="31041" spans="9:12" ht="15" x14ac:dyDescent="0.25">
      <c r="I31041"/>
      <c r="J31041"/>
      <c r="K31041"/>
      <c r="L31041"/>
    </row>
    <row r="31042" spans="9:12" ht="15" x14ac:dyDescent="0.25">
      <c r="I31042"/>
      <c r="J31042"/>
      <c r="K31042"/>
      <c r="L31042"/>
    </row>
    <row r="31043" spans="9:12" ht="15" x14ac:dyDescent="0.25">
      <c r="I31043"/>
      <c r="J31043"/>
      <c r="K31043"/>
      <c r="L31043"/>
    </row>
    <row r="31044" spans="9:12" ht="15" x14ac:dyDescent="0.25">
      <c r="I31044"/>
      <c r="J31044"/>
      <c r="K31044"/>
      <c r="L31044"/>
    </row>
    <row r="31045" spans="9:12" ht="15" x14ac:dyDescent="0.25">
      <c r="I31045"/>
      <c r="J31045"/>
      <c r="K31045"/>
      <c r="L31045"/>
    </row>
    <row r="31046" spans="9:12" ht="15" x14ac:dyDescent="0.25">
      <c r="I31046"/>
      <c r="J31046"/>
      <c r="K31046"/>
      <c r="L31046"/>
    </row>
    <row r="31047" spans="9:12" ht="15" x14ac:dyDescent="0.25">
      <c r="I31047"/>
      <c r="J31047"/>
      <c r="K31047"/>
      <c r="L31047"/>
    </row>
    <row r="31048" spans="9:12" ht="15" x14ac:dyDescent="0.25">
      <c r="I31048"/>
      <c r="J31048"/>
      <c r="K31048"/>
      <c r="L31048"/>
    </row>
    <row r="31049" spans="9:12" ht="15" x14ac:dyDescent="0.25">
      <c r="I31049"/>
      <c r="J31049"/>
      <c r="K31049"/>
      <c r="L31049"/>
    </row>
    <row r="31050" spans="9:12" ht="15" x14ac:dyDescent="0.25">
      <c r="I31050"/>
      <c r="J31050"/>
      <c r="K31050"/>
      <c r="L31050"/>
    </row>
    <row r="31051" spans="9:12" ht="15" x14ac:dyDescent="0.25">
      <c r="I31051"/>
      <c r="J31051"/>
      <c r="K31051"/>
      <c r="L31051"/>
    </row>
    <row r="31052" spans="9:12" ht="15" x14ac:dyDescent="0.25">
      <c r="I31052"/>
      <c r="J31052"/>
      <c r="K31052"/>
      <c r="L31052"/>
    </row>
    <row r="31053" spans="9:12" ht="15" x14ac:dyDescent="0.25">
      <c r="I31053"/>
      <c r="J31053"/>
      <c r="K31053"/>
      <c r="L31053"/>
    </row>
    <row r="31054" spans="9:12" ht="15" x14ac:dyDescent="0.25">
      <c r="I31054"/>
      <c r="J31054"/>
      <c r="K31054"/>
      <c r="L31054"/>
    </row>
    <row r="31055" spans="9:12" ht="15" x14ac:dyDescent="0.25">
      <c r="I31055"/>
      <c r="J31055"/>
      <c r="K31055"/>
      <c r="L31055"/>
    </row>
    <row r="31056" spans="9:12" ht="15" x14ac:dyDescent="0.25">
      <c r="I31056"/>
      <c r="J31056"/>
      <c r="K31056"/>
      <c r="L31056"/>
    </row>
    <row r="31057" spans="9:12" ht="15" x14ac:dyDescent="0.25">
      <c r="I31057"/>
      <c r="J31057"/>
      <c r="K31057"/>
      <c r="L31057"/>
    </row>
    <row r="31058" spans="9:12" ht="15" x14ac:dyDescent="0.25">
      <c r="I31058"/>
      <c r="J31058"/>
      <c r="K31058"/>
      <c r="L31058"/>
    </row>
    <row r="31059" spans="9:12" ht="15" x14ac:dyDescent="0.25">
      <c r="I31059"/>
      <c r="J31059"/>
      <c r="K31059"/>
      <c r="L31059"/>
    </row>
    <row r="31060" spans="9:12" ht="15" x14ac:dyDescent="0.25">
      <c r="I31060"/>
      <c r="J31060"/>
      <c r="K31060"/>
      <c r="L31060"/>
    </row>
    <row r="31061" spans="9:12" ht="15" x14ac:dyDescent="0.25">
      <c r="I31061"/>
      <c r="J31061"/>
      <c r="K31061"/>
      <c r="L31061"/>
    </row>
    <row r="31062" spans="9:12" ht="15" x14ac:dyDescent="0.25">
      <c r="I31062"/>
      <c r="J31062"/>
      <c r="K31062"/>
      <c r="L31062"/>
    </row>
    <row r="31063" spans="9:12" ht="15" x14ac:dyDescent="0.25">
      <c r="I31063"/>
      <c r="J31063"/>
      <c r="K31063"/>
      <c r="L31063"/>
    </row>
    <row r="31064" spans="9:12" ht="15" x14ac:dyDescent="0.25">
      <c r="I31064"/>
      <c r="J31064"/>
      <c r="K31064"/>
      <c r="L31064"/>
    </row>
    <row r="31065" spans="9:12" ht="15" x14ac:dyDescent="0.25">
      <c r="I31065"/>
      <c r="J31065"/>
      <c r="K31065"/>
      <c r="L31065"/>
    </row>
    <row r="31066" spans="9:12" ht="15" x14ac:dyDescent="0.25">
      <c r="I31066"/>
      <c r="J31066"/>
      <c r="K31066"/>
      <c r="L31066"/>
    </row>
    <row r="31067" spans="9:12" ht="15" x14ac:dyDescent="0.25">
      <c r="I31067"/>
      <c r="J31067"/>
      <c r="K31067"/>
      <c r="L31067"/>
    </row>
    <row r="31068" spans="9:12" ht="15" x14ac:dyDescent="0.25">
      <c r="I31068"/>
      <c r="J31068"/>
      <c r="K31068"/>
      <c r="L31068"/>
    </row>
    <row r="31069" spans="9:12" ht="15" x14ac:dyDescent="0.25">
      <c r="I31069"/>
      <c r="J31069"/>
      <c r="K31069"/>
      <c r="L31069"/>
    </row>
    <row r="31070" spans="9:12" ht="15" x14ac:dyDescent="0.25">
      <c r="I31070"/>
      <c r="J31070"/>
      <c r="K31070"/>
      <c r="L31070"/>
    </row>
    <row r="31071" spans="9:12" ht="15" x14ac:dyDescent="0.25">
      <c r="I31071"/>
      <c r="J31071"/>
      <c r="K31071"/>
      <c r="L31071"/>
    </row>
    <row r="31072" spans="9:12" ht="15" x14ac:dyDescent="0.25">
      <c r="I31072"/>
      <c r="J31072"/>
      <c r="K31072"/>
      <c r="L31072"/>
    </row>
    <row r="31073" spans="9:12" ht="15" x14ac:dyDescent="0.25">
      <c r="I31073"/>
      <c r="J31073"/>
      <c r="K31073"/>
      <c r="L31073"/>
    </row>
    <row r="31074" spans="9:12" ht="15" x14ac:dyDescent="0.25">
      <c r="I31074"/>
      <c r="J31074"/>
      <c r="K31074"/>
      <c r="L31074"/>
    </row>
    <row r="31075" spans="9:12" ht="15" x14ac:dyDescent="0.25">
      <c r="I31075"/>
      <c r="J31075"/>
      <c r="K31075"/>
      <c r="L31075"/>
    </row>
    <row r="31076" spans="9:12" ht="15" x14ac:dyDescent="0.25">
      <c r="I31076"/>
      <c r="J31076"/>
      <c r="K31076"/>
      <c r="L31076"/>
    </row>
    <row r="31077" spans="9:12" ht="15" x14ac:dyDescent="0.25">
      <c r="I31077"/>
      <c r="J31077"/>
      <c r="K31077"/>
      <c r="L31077"/>
    </row>
    <row r="31078" spans="9:12" ht="15" x14ac:dyDescent="0.25">
      <c r="I31078"/>
      <c r="J31078"/>
      <c r="K31078"/>
      <c r="L31078"/>
    </row>
    <row r="31079" spans="9:12" ht="15" x14ac:dyDescent="0.25">
      <c r="I31079"/>
      <c r="J31079"/>
      <c r="K31079"/>
      <c r="L31079"/>
    </row>
    <row r="31080" spans="9:12" ht="15" x14ac:dyDescent="0.25">
      <c r="I31080"/>
      <c r="J31080"/>
      <c r="K31080"/>
      <c r="L31080"/>
    </row>
    <row r="31081" spans="9:12" ht="15" x14ac:dyDescent="0.25">
      <c r="I31081"/>
      <c r="J31081"/>
      <c r="K31081"/>
      <c r="L31081"/>
    </row>
    <row r="31082" spans="9:12" ht="15" x14ac:dyDescent="0.25">
      <c r="I31082"/>
      <c r="J31082"/>
      <c r="K31082"/>
      <c r="L31082"/>
    </row>
    <row r="31083" spans="9:12" ht="15" x14ac:dyDescent="0.25">
      <c r="I31083"/>
      <c r="J31083"/>
      <c r="K31083"/>
      <c r="L31083"/>
    </row>
    <row r="31084" spans="9:12" ht="15" x14ac:dyDescent="0.25">
      <c r="I31084"/>
      <c r="J31084"/>
      <c r="K31084"/>
      <c r="L31084"/>
    </row>
    <row r="31085" spans="9:12" ht="15" x14ac:dyDescent="0.25">
      <c r="I31085"/>
      <c r="J31085"/>
      <c r="K31085"/>
      <c r="L31085"/>
    </row>
    <row r="31086" spans="9:12" ht="15" x14ac:dyDescent="0.25">
      <c r="I31086"/>
      <c r="J31086"/>
      <c r="K31086"/>
      <c r="L31086"/>
    </row>
    <row r="31087" spans="9:12" ht="15" x14ac:dyDescent="0.25">
      <c r="I31087"/>
      <c r="J31087"/>
      <c r="K31087"/>
      <c r="L31087"/>
    </row>
    <row r="31088" spans="9:12" ht="15" x14ac:dyDescent="0.25">
      <c r="I31088"/>
      <c r="J31088"/>
      <c r="K31088"/>
      <c r="L31088"/>
    </row>
    <row r="31089" spans="9:12" ht="15" x14ac:dyDescent="0.25">
      <c r="I31089"/>
      <c r="J31089"/>
      <c r="K31089"/>
      <c r="L31089"/>
    </row>
    <row r="31090" spans="9:12" ht="15" x14ac:dyDescent="0.25">
      <c r="I31090"/>
      <c r="J31090"/>
      <c r="K31090"/>
      <c r="L31090"/>
    </row>
    <row r="31091" spans="9:12" ht="15" x14ac:dyDescent="0.25">
      <c r="I31091"/>
      <c r="J31091"/>
      <c r="K31091"/>
      <c r="L31091"/>
    </row>
    <row r="31092" spans="9:12" ht="15" x14ac:dyDescent="0.25">
      <c r="I31092"/>
      <c r="J31092"/>
      <c r="K31092"/>
      <c r="L31092"/>
    </row>
    <row r="31093" spans="9:12" ht="15" x14ac:dyDescent="0.25">
      <c r="I31093"/>
      <c r="J31093"/>
      <c r="K31093"/>
      <c r="L31093"/>
    </row>
    <row r="31094" spans="9:12" ht="15" x14ac:dyDescent="0.25">
      <c r="I31094"/>
      <c r="J31094"/>
      <c r="K31094"/>
      <c r="L31094"/>
    </row>
    <row r="31095" spans="9:12" ht="15" x14ac:dyDescent="0.25">
      <c r="I31095"/>
      <c r="J31095"/>
      <c r="K31095"/>
      <c r="L31095"/>
    </row>
    <row r="31096" spans="9:12" ht="15" x14ac:dyDescent="0.25">
      <c r="I31096"/>
      <c r="J31096"/>
      <c r="K31096"/>
      <c r="L31096"/>
    </row>
    <row r="31097" spans="9:12" ht="15" x14ac:dyDescent="0.25">
      <c r="I31097"/>
      <c r="J31097"/>
      <c r="K31097"/>
      <c r="L31097"/>
    </row>
    <row r="31098" spans="9:12" ht="15" x14ac:dyDescent="0.25">
      <c r="I31098"/>
      <c r="J31098"/>
      <c r="K31098"/>
      <c r="L31098"/>
    </row>
    <row r="31099" spans="9:12" ht="15" x14ac:dyDescent="0.25">
      <c r="I31099"/>
      <c r="J31099"/>
      <c r="K31099"/>
      <c r="L31099"/>
    </row>
    <row r="31100" spans="9:12" ht="15" x14ac:dyDescent="0.25">
      <c r="I31100"/>
      <c r="J31100"/>
      <c r="K31100"/>
      <c r="L31100"/>
    </row>
    <row r="31101" spans="9:12" ht="15" x14ac:dyDescent="0.25">
      <c r="I31101"/>
      <c r="J31101"/>
      <c r="K31101"/>
      <c r="L31101"/>
    </row>
    <row r="31102" spans="9:12" ht="15" x14ac:dyDescent="0.25">
      <c r="I31102"/>
      <c r="J31102"/>
      <c r="K31102"/>
      <c r="L31102"/>
    </row>
    <row r="31103" spans="9:12" ht="15" x14ac:dyDescent="0.25">
      <c r="I31103"/>
      <c r="J31103"/>
      <c r="K31103"/>
      <c r="L31103"/>
    </row>
    <row r="31104" spans="9:12" ht="15" x14ac:dyDescent="0.25">
      <c r="I31104"/>
      <c r="J31104"/>
      <c r="K31104"/>
      <c r="L31104"/>
    </row>
    <row r="31105" spans="9:12" ht="15" x14ac:dyDescent="0.25">
      <c r="I31105"/>
      <c r="J31105"/>
      <c r="K31105"/>
      <c r="L31105"/>
    </row>
    <row r="31106" spans="9:12" ht="15" x14ac:dyDescent="0.25">
      <c r="I31106"/>
      <c r="J31106"/>
      <c r="K31106"/>
      <c r="L31106"/>
    </row>
    <row r="31107" spans="9:12" ht="15" x14ac:dyDescent="0.25">
      <c r="I31107"/>
      <c r="J31107"/>
      <c r="K31107"/>
      <c r="L31107"/>
    </row>
    <row r="31108" spans="9:12" ht="15" x14ac:dyDescent="0.25">
      <c r="I31108"/>
      <c r="J31108"/>
      <c r="K31108"/>
      <c r="L31108"/>
    </row>
    <row r="31109" spans="9:12" ht="15" x14ac:dyDescent="0.25">
      <c r="I31109"/>
      <c r="J31109"/>
      <c r="K31109"/>
      <c r="L31109"/>
    </row>
    <row r="31110" spans="9:12" ht="15" x14ac:dyDescent="0.25">
      <c r="I31110"/>
      <c r="J31110"/>
      <c r="K31110"/>
      <c r="L31110"/>
    </row>
    <row r="31111" spans="9:12" ht="15" x14ac:dyDescent="0.25">
      <c r="I31111"/>
      <c r="J31111"/>
      <c r="K31111"/>
      <c r="L31111"/>
    </row>
    <row r="31112" spans="9:12" ht="15" x14ac:dyDescent="0.25">
      <c r="I31112"/>
      <c r="J31112"/>
      <c r="K31112"/>
      <c r="L31112"/>
    </row>
    <row r="31113" spans="9:12" ht="15" x14ac:dyDescent="0.25">
      <c r="I31113"/>
      <c r="J31113"/>
      <c r="K31113"/>
      <c r="L31113"/>
    </row>
    <row r="31114" spans="9:12" ht="15" x14ac:dyDescent="0.25">
      <c r="I31114"/>
      <c r="J31114"/>
      <c r="K31114"/>
      <c r="L31114"/>
    </row>
    <row r="31115" spans="9:12" ht="15" x14ac:dyDescent="0.25">
      <c r="I31115"/>
      <c r="J31115"/>
      <c r="K31115"/>
      <c r="L31115"/>
    </row>
    <row r="31116" spans="9:12" ht="15" x14ac:dyDescent="0.25">
      <c r="I31116"/>
      <c r="J31116"/>
      <c r="K31116"/>
      <c r="L31116"/>
    </row>
    <row r="31117" spans="9:12" ht="15" x14ac:dyDescent="0.25">
      <c r="I31117"/>
      <c r="J31117"/>
      <c r="K31117"/>
      <c r="L31117"/>
    </row>
    <row r="31118" spans="9:12" ht="15" x14ac:dyDescent="0.25">
      <c r="I31118"/>
      <c r="J31118"/>
      <c r="K31118"/>
      <c r="L31118"/>
    </row>
    <row r="31119" spans="9:12" ht="15" x14ac:dyDescent="0.25">
      <c r="I31119"/>
      <c r="J31119"/>
      <c r="K31119"/>
      <c r="L31119"/>
    </row>
    <row r="31120" spans="9:12" ht="15" x14ac:dyDescent="0.25">
      <c r="I31120"/>
      <c r="J31120"/>
      <c r="K31120"/>
      <c r="L31120"/>
    </row>
    <row r="31121" spans="9:12" ht="15" x14ac:dyDescent="0.25">
      <c r="I31121"/>
      <c r="J31121"/>
      <c r="K31121"/>
      <c r="L31121"/>
    </row>
    <row r="31122" spans="9:12" ht="15" x14ac:dyDescent="0.25">
      <c r="I31122"/>
      <c r="J31122"/>
      <c r="K31122"/>
      <c r="L31122"/>
    </row>
    <row r="31123" spans="9:12" ht="15" x14ac:dyDescent="0.25">
      <c r="I31123"/>
      <c r="J31123"/>
      <c r="K31123"/>
      <c r="L31123"/>
    </row>
    <row r="31124" spans="9:12" ht="15" x14ac:dyDescent="0.25">
      <c r="I31124"/>
      <c r="J31124"/>
      <c r="K31124"/>
      <c r="L31124"/>
    </row>
    <row r="31125" spans="9:12" ht="15" x14ac:dyDescent="0.25">
      <c r="I31125"/>
      <c r="J31125"/>
      <c r="K31125"/>
      <c r="L31125"/>
    </row>
    <row r="31126" spans="9:12" ht="15" x14ac:dyDescent="0.25">
      <c r="I31126"/>
      <c r="J31126"/>
      <c r="K31126"/>
      <c r="L31126"/>
    </row>
    <row r="31127" spans="9:12" ht="15" x14ac:dyDescent="0.25">
      <c r="I31127"/>
      <c r="J31127"/>
      <c r="K31127"/>
      <c r="L31127"/>
    </row>
    <row r="31128" spans="9:12" ht="15" x14ac:dyDescent="0.25">
      <c r="I31128"/>
      <c r="J31128"/>
      <c r="K31128"/>
      <c r="L31128"/>
    </row>
    <row r="31129" spans="9:12" ht="15" x14ac:dyDescent="0.25">
      <c r="I31129"/>
      <c r="J31129"/>
      <c r="K31129"/>
      <c r="L31129"/>
    </row>
    <row r="31130" spans="9:12" ht="15" x14ac:dyDescent="0.25">
      <c r="I31130"/>
      <c r="J31130"/>
      <c r="K31130"/>
      <c r="L31130"/>
    </row>
    <row r="31131" spans="9:12" ht="15" x14ac:dyDescent="0.25">
      <c r="I31131"/>
      <c r="J31131"/>
      <c r="K31131"/>
      <c r="L31131"/>
    </row>
    <row r="31132" spans="9:12" ht="15" x14ac:dyDescent="0.25">
      <c r="I31132"/>
      <c r="J31132"/>
      <c r="K31132"/>
      <c r="L31132"/>
    </row>
    <row r="31133" spans="9:12" ht="15" x14ac:dyDescent="0.25">
      <c r="I31133"/>
      <c r="J31133"/>
      <c r="K31133"/>
      <c r="L31133"/>
    </row>
    <row r="31134" spans="9:12" ht="15" x14ac:dyDescent="0.25">
      <c r="I31134"/>
      <c r="J31134"/>
      <c r="K31134"/>
      <c r="L31134"/>
    </row>
    <row r="31135" spans="9:12" ht="15" x14ac:dyDescent="0.25">
      <c r="I31135"/>
      <c r="J31135"/>
      <c r="K31135"/>
      <c r="L31135"/>
    </row>
    <row r="31136" spans="9:12" ht="15" x14ac:dyDescent="0.25">
      <c r="I31136"/>
      <c r="J31136"/>
      <c r="K31136"/>
      <c r="L31136"/>
    </row>
    <row r="31137" spans="9:12" ht="15" x14ac:dyDescent="0.25">
      <c r="I31137"/>
      <c r="J31137"/>
      <c r="K31137"/>
      <c r="L31137"/>
    </row>
    <row r="31138" spans="9:12" ht="15" x14ac:dyDescent="0.25">
      <c r="I31138"/>
      <c r="J31138"/>
      <c r="K31138"/>
      <c r="L31138"/>
    </row>
    <row r="31139" spans="9:12" ht="15" x14ac:dyDescent="0.25">
      <c r="I31139"/>
      <c r="J31139"/>
      <c r="K31139"/>
      <c r="L31139"/>
    </row>
    <row r="31140" spans="9:12" ht="15" x14ac:dyDescent="0.25">
      <c r="I31140"/>
      <c r="J31140"/>
      <c r="K31140"/>
      <c r="L31140"/>
    </row>
    <row r="31141" spans="9:12" ht="15" x14ac:dyDescent="0.25">
      <c r="I31141"/>
      <c r="J31141"/>
      <c r="K31141"/>
      <c r="L31141"/>
    </row>
    <row r="31142" spans="9:12" ht="15" x14ac:dyDescent="0.25">
      <c r="I31142"/>
      <c r="J31142"/>
      <c r="K31142"/>
      <c r="L31142"/>
    </row>
    <row r="31143" spans="9:12" ht="15" x14ac:dyDescent="0.25">
      <c r="I31143"/>
      <c r="J31143"/>
      <c r="K31143"/>
      <c r="L31143"/>
    </row>
    <row r="31144" spans="9:12" ht="15" x14ac:dyDescent="0.25">
      <c r="I31144"/>
      <c r="J31144"/>
      <c r="K31144"/>
      <c r="L31144"/>
    </row>
    <row r="31145" spans="9:12" ht="15" x14ac:dyDescent="0.25">
      <c r="I31145"/>
      <c r="J31145"/>
      <c r="K31145"/>
      <c r="L31145"/>
    </row>
    <row r="31146" spans="9:12" ht="15" x14ac:dyDescent="0.25">
      <c r="I31146"/>
      <c r="J31146"/>
      <c r="K31146"/>
      <c r="L31146"/>
    </row>
    <row r="31147" spans="9:12" ht="15" x14ac:dyDescent="0.25">
      <c r="I31147"/>
      <c r="J31147"/>
      <c r="K31147"/>
      <c r="L31147"/>
    </row>
    <row r="31148" spans="9:12" ht="15" x14ac:dyDescent="0.25">
      <c r="I31148"/>
      <c r="J31148"/>
      <c r="K31148"/>
      <c r="L31148"/>
    </row>
    <row r="31149" spans="9:12" ht="15" x14ac:dyDescent="0.25">
      <c r="I31149"/>
      <c r="J31149"/>
      <c r="K31149"/>
      <c r="L31149"/>
    </row>
    <row r="31150" spans="9:12" ht="15" x14ac:dyDescent="0.25">
      <c r="I31150"/>
      <c r="J31150"/>
      <c r="K31150"/>
      <c r="L31150"/>
    </row>
    <row r="31151" spans="9:12" ht="15" x14ac:dyDescent="0.25">
      <c r="I31151"/>
      <c r="J31151"/>
      <c r="K31151"/>
      <c r="L31151"/>
    </row>
    <row r="31152" spans="9:12" ht="15" x14ac:dyDescent="0.25">
      <c r="I31152"/>
      <c r="J31152"/>
      <c r="K31152"/>
      <c r="L31152"/>
    </row>
    <row r="31153" spans="9:12" ht="15" x14ac:dyDescent="0.25">
      <c r="I31153"/>
      <c r="J31153"/>
      <c r="K31153"/>
      <c r="L31153"/>
    </row>
    <row r="31154" spans="9:12" ht="15" x14ac:dyDescent="0.25">
      <c r="I31154"/>
      <c r="J31154"/>
      <c r="K31154"/>
      <c r="L31154"/>
    </row>
    <row r="31155" spans="9:12" ht="15" x14ac:dyDescent="0.25">
      <c r="I31155"/>
      <c r="J31155"/>
      <c r="K31155"/>
      <c r="L31155"/>
    </row>
    <row r="31156" spans="9:12" ht="15" x14ac:dyDescent="0.25">
      <c r="I31156"/>
      <c r="J31156"/>
      <c r="K31156"/>
      <c r="L31156"/>
    </row>
    <row r="31157" spans="9:12" ht="15" x14ac:dyDescent="0.25">
      <c r="I31157"/>
      <c r="J31157"/>
      <c r="K31157"/>
      <c r="L31157"/>
    </row>
    <row r="31158" spans="9:12" ht="15" x14ac:dyDescent="0.25">
      <c r="I31158"/>
      <c r="J31158"/>
      <c r="K31158"/>
      <c r="L31158"/>
    </row>
    <row r="31159" spans="9:12" ht="15" x14ac:dyDescent="0.25">
      <c r="I31159"/>
      <c r="J31159"/>
      <c r="K31159"/>
      <c r="L31159"/>
    </row>
    <row r="31160" spans="9:12" ht="15" x14ac:dyDescent="0.25">
      <c r="I31160"/>
      <c r="J31160"/>
      <c r="K31160"/>
      <c r="L31160"/>
    </row>
    <row r="31161" spans="9:12" ht="15" x14ac:dyDescent="0.25">
      <c r="I31161"/>
      <c r="J31161"/>
      <c r="K31161"/>
      <c r="L31161"/>
    </row>
    <row r="31162" spans="9:12" ht="15" x14ac:dyDescent="0.25">
      <c r="I31162"/>
      <c r="J31162"/>
      <c r="K31162"/>
      <c r="L31162"/>
    </row>
    <row r="31163" spans="9:12" ht="15" x14ac:dyDescent="0.25">
      <c r="I31163"/>
      <c r="J31163"/>
      <c r="K31163"/>
      <c r="L31163"/>
    </row>
    <row r="31164" spans="9:12" ht="15" x14ac:dyDescent="0.25">
      <c r="I31164"/>
      <c r="J31164"/>
      <c r="K31164"/>
      <c r="L31164"/>
    </row>
    <row r="31165" spans="9:12" ht="15" x14ac:dyDescent="0.25">
      <c r="I31165"/>
      <c r="J31165"/>
      <c r="K31165"/>
      <c r="L31165"/>
    </row>
    <row r="31166" spans="9:12" ht="15" x14ac:dyDescent="0.25">
      <c r="I31166"/>
      <c r="J31166"/>
      <c r="K31166"/>
      <c r="L31166"/>
    </row>
    <row r="31167" spans="9:12" ht="15" x14ac:dyDescent="0.25">
      <c r="I31167"/>
      <c r="J31167"/>
      <c r="K31167"/>
      <c r="L31167"/>
    </row>
    <row r="31168" spans="9:12" ht="15" x14ac:dyDescent="0.25">
      <c r="I31168"/>
      <c r="J31168"/>
      <c r="K31168"/>
      <c r="L31168"/>
    </row>
    <row r="31169" spans="9:12" ht="15" x14ac:dyDescent="0.25">
      <c r="I31169"/>
      <c r="J31169"/>
      <c r="K31169"/>
      <c r="L31169"/>
    </row>
    <row r="31170" spans="9:12" ht="15" x14ac:dyDescent="0.25">
      <c r="I31170"/>
      <c r="J31170"/>
      <c r="K31170"/>
      <c r="L31170"/>
    </row>
    <row r="31171" spans="9:12" ht="15" x14ac:dyDescent="0.25">
      <c r="I31171"/>
      <c r="J31171"/>
      <c r="K31171"/>
      <c r="L31171"/>
    </row>
    <row r="31172" spans="9:12" ht="15" x14ac:dyDescent="0.25">
      <c r="I31172"/>
      <c r="J31172"/>
      <c r="K31172"/>
      <c r="L31172"/>
    </row>
    <row r="31173" spans="9:12" ht="15" x14ac:dyDescent="0.25">
      <c r="I31173"/>
      <c r="J31173"/>
      <c r="K31173"/>
      <c r="L31173"/>
    </row>
    <row r="31174" spans="9:12" ht="15" x14ac:dyDescent="0.25">
      <c r="I31174"/>
      <c r="J31174"/>
      <c r="K31174"/>
      <c r="L31174"/>
    </row>
    <row r="31175" spans="9:12" ht="15" x14ac:dyDescent="0.25">
      <c r="I31175"/>
      <c r="J31175"/>
      <c r="K31175"/>
      <c r="L31175"/>
    </row>
    <row r="31176" spans="9:12" ht="15" x14ac:dyDescent="0.25">
      <c r="I31176"/>
      <c r="J31176"/>
      <c r="K31176"/>
      <c r="L31176"/>
    </row>
    <row r="31177" spans="9:12" ht="15" x14ac:dyDescent="0.25">
      <c r="I31177"/>
      <c r="J31177"/>
      <c r="K31177"/>
      <c r="L31177"/>
    </row>
    <row r="31178" spans="9:12" ht="15" x14ac:dyDescent="0.25">
      <c r="I31178"/>
      <c r="J31178"/>
      <c r="K31178"/>
      <c r="L31178"/>
    </row>
    <row r="31179" spans="9:12" ht="15" x14ac:dyDescent="0.25">
      <c r="I31179"/>
      <c r="J31179"/>
      <c r="K31179"/>
      <c r="L31179"/>
    </row>
    <row r="31180" spans="9:12" ht="15" x14ac:dyDescent="0.25">
      <c r="I31180"/>
      <c r="J31180"/>
      <c r="K31180"/>
      <c r="L31180"/>
    </row>
    <row r="31181" spans="9:12" ht="15" x14ac:dyDescent="0.25">
      <c r="I31181"/>
      <c r="J31181"/>
      <c r="K31181"/>
      <c r="L31181"/>
    </row>
    <row r="31182" spans="9:12" ht="15" x14ac:dyDescent="0.25">
      <c r="I31182"/>
      <c r="J31182"/>
      <c r="K31182"/>
      <c r="L31182"/>
    </row>
    <row r="31183" spans="9:12" ht="15" x14ac:dyDescent="0.25">
      <c r="I31183"/>
      <c r="J31183"/>
      <c r="K31183"/>
      <c r="L31183"/>
    </row>
    <row r="31184" spans="9:12" ht="15" x14ac:dyDescent="0.25">
      <c r="I31184"/>
      <c r="J31184"/>
      <c r="K31184"/>
      <c r="L31184"/>
    </row>
    <row r="31185" spans="9:12" ht="15" x14ac:dyDescent="0.25">
      <c r="I31185"/>
      <c r="J31185"/>
      <c r="K31185"/>
      <c r="L31185"/>
    </row>
    <row r="31186" spans="9:12" ht="15" x14ac:dyDescent="0.25">
      <c r="I31186"/>
      <c r="J31186"/>
      <c r="K31186"/>
      <c r="L31186"/>
    </row>
    <row r="31187" spans="9:12" ht="15" x14ac:dyDescent="0.25">
      <c r="I31187"/>
      <c r="J31187"/>
      <c r="K31187"/>
      <c r="L31187"/>
    </row>
    <row r="31188" spans="9:12" ht="15" x14ac:dyDescent="0.25">
      <c r="I31188"/>
      <c r="J31188"/>
      <c r="K31188"/>
      <c r="L31188"/>
    </row>
    <row r="31189" spans="9:12" ht="15" x14ac:dyDescent="0.25">
      <c r="I31189"/>
      <c r="J31189"/>
      <c r="K31189"/>
      <c r="L31189"/>
    </row>
    <row r="31190" spans="9:12" ht="15" x14ac:dyDescent="0.25">
      <c r="I31190"/>
      <c r="J31190"/>
      <c r="K31190"/>
      <c r="L31190"/>
    </row>
    <row r="31191" spans="9:12" ht="15" x14ac:dyDescent="0.25">
      <c r="I31191"/>
      <c r="J31191"/>
      <c r="K31191"/>
      <c r="L31191"/>
    </row>
    <row r="31192" spans="9:12" ht="15" x14ac:dyDescent="0.25">
      <c r="I31192"/>
      <c r="J31192"/>
      <c r="K31192"/>
      <c r="L31192"/>
    </row>
    <row r="31193" spans="9:12" ht="15" x14ac:dyDescent="0.25">
      <c r="I31193"/>
      <c r="J31193"/>
      <c r="K31193"/>
      <c r="L31193"/>
    </row>
    <row r="31194" spans="9:12" ht="15" x14ac:dyDescent="0.25">
      <c r="I31194"/>
      <c r="J31194"/>
      <c r="K31194"/>
      <c r="L31194"/>
    </row>
    <row r="31195" spans="9:12" ht="15" x14ac:dyDescent="0.25">
      <c r="I31195"/>
      <c r="J31195"/>
      <c r="K31195"/>
      <c r="L31195"/>
    </row>
    <row r="31196" spans="9:12" ht="15" x14ac:dyDescent="0.25">
      <c r="I31196"/>
      <c r="J31196"/>
      <c r="K31196"/>
      <c r="L31196"/>
    </row>
    <row r="31197" spans="9:12" ht="15" x14ac:dyDescent="0.25">
      <c r="I31197"/>
      <c r="J31197"/>
      <c r="K31197"/>
      <c r="L31197"/>
    </row>
    <row r="31198" spans="9:12" ht="15" x14ac:dyDescent="0.25">
      <c r="I31198"/>
      <c r="J31198"/>
      <c r="K31198"/>
      <c r="L31198"/>
    </row>
    <row r="31199" spans="9:12" ht="15" x14ac:dyDescent="0.25">
      <c r="I31199"/>
      <c r="J31199"/>
      <c r="K31199"/>
      <c r="L31199"/>
    </row>
    <row r="31200" spans="9:12" ht="15" x14ac:dyDescent="0.25">
      <c r="I31200"/>
      <c r="J31200"/>
      <c r="K31200"/>
      <c r="L31200"/>
    </row>
    <row r="31201" spans="9:12" ht="15" x14ac:dyDescent="0.25">
      <c r="I31201"/>
      <c r="J31201"/>
      <c r="K31201"/>
      <c r="L31201"/>
    </row>
    <row r="31202" spans="9:12" ht="15" x14ac:dyDescent="0.25">
      <c r="I31202"/>
      <c r="J31202"/>
      <c r="K31202"/>
      <c r="L31202"/>
    </row>
    <row r="31203" spans="9:12" ht="15" x14ac:dyDescent="0.25">
      <c r="I31203"/>
      <c r="J31203"/>
      <c r="K31203"/>
      <c r="L31203"/>
    </row>
    <row r="31204" spans="9:12" ht="15" x14ac:dyDescent="0.25">
      <c r="I31204"/>
      <c r="J31204"/>
      <c r="K31204"/>
      <c r="L31204"/>
    </row>
    <row r="31205" spans="9:12" ht="15" x14ac:dyDescent="0.25">
      <c r="I31205"/>
      <c r="J31205"/>
      <c r="K31205"/>
      <c r="L31205"/>
    </row>
    <row r="31206" spans="9:12" ht="15" x14ac:dyDescent="0.25">
      <c r="I31206"/>
      <c r="J31206"/>
      <c r="K31206"/>
      <c r="L31206"/>
    </row>
    <row r="31207" spans="9:12" ht="15" x14ac:dyDescent="0.25">
      <c r="I31207"/>
      <c r="J31207"/>
      <c r="K31207"/>
      <c r="L31207"/>
    </row>
    <row r="31208" spans="9:12" ht="15" x14ac:dyDescent="0.25">
      <c r="I31208"/>
      <c r="J31208"/>
      <c r="K31208"/>
      <c r="L31208"/>
    </row>
    <row r="31209" spans="9:12" ht="15" x14ac:dyDescent="0.25">
      <c r="I31209"/>
      <c r="J31209"/>
      <c r="K31209"/>
      <c r="L31209"/>
    </row>
    <row r="31210" spans="9:12" ht="15" x14ac:dyDescent="0.25">
      <c r="I31210"/>
      <c r="J31210"/>
      <c r="K31210"/>
      <c r="L31210"/>
    </row>
    <row r="31211" spans="9:12" ht="15" x14ac:dyDescent="0.25">
      <c r="I31211"/>
      <c r="J31211"/>
      <c r="K31211"/>
      <c r="L31211"/>
    </row>
    <row r="31212" spans="9:12" ht="15" x14ac:dyDescent="0.25">
      <c r="I31212"/>
      <c r="J31212"/>
      <c r="K31212"/>
      <c r="L31212"/>
    </row>
    <row r="31213" spans="9:12" ht="15" x14ac:dyDescent="0.25">
      <c r="I31213"/>
      <c r="J31213"/>
      <c r="K31213"/>
      <c r="L31213"/>
    </row>
    <row r="31214" spans="9:12" ht="15" x14ac:dyDescent="0.25">
      <c r="I31214"/>
      <c r="J31214"/>
      <c r="K31214"/>
      <c r="L31214"/>
    </row>
    <row r="31215" spans="9:12" ht="15" x14ac:dyDescent="0.25">
      <c r="I31215"/>
      <c r="J31215"/>
      <c r="K31215"/>
      <c r="L31215"/>
    </row>
    <row r="31216" spans="9:12" ht="15" x14ac:dyDescent="0.25">
      <c r="I31216"/>
      <c r="J31216"/>
      <c r="K31216"/>
      <c r="L31216"/>
    </row>
    <row r="31217" spans="9:12" ht="15" x14ac:dyDescent="0.25">
      <c r="I31217"/>
      <c r="J31217"/>
      <c r="K31217"/>
      <c r="L31217"/>
    </row>
    <row r="31218" spans="9:12" ht="15" x14ac:dyDescent="0.25">
      <c r="I31218"/>
      <c r="J31218"/>
      <c r="K31218"/>
      <c r="L31218"/>
    </row>
    <row r="31219" spans="9:12" ht="15" x14ac:dyDescent="0.25">
      <c r="I31219"/>
      <c r="J31219"/>
      <c r="K31219"/>
      <c r="L31219"/>
    </row>
    <row r="31220" spans="9:12" ht="15" x14ac:dyDescent="0.25">
      <c r="I31220"/>
      <c r="J31220"/>
      <c r="K31220"/>
      <c r="L31220"/>
    </row>
    <row r="31221" spans="9:12" ht="15" x14ac:dyDescent="0.25">
      <c r="I31221"/>
      <c r="J31221"/>
      <c r="K31221"/>
      <c r="L31221"/>
    </row>
    <row r="31222" spans="9:12" ht="15" x14ac:dyDescent="0.25">
      <c r="I31222"/>
      <c r="J31222"/>
      <c r="K31222"/>
      <c r="L31222"/>
    </row>
    <row r="31223" spans="9:12" ht="15" x14ac:dyDescent="0.25">
      <c r="I31223"/>
      <c r="J31223"/>
      <c r="K31223"/>
      <c r="L31223"/>
    </row>
    <row r="31224" spans="9:12" ht="15" x14ac:dyDescent="0.25">
      <c r="I31224"/>
      <c r="J31224"/>
      <c r="K31224"/>
      <c r="L31224"/>
    </row>
    <row r="31225" spans="9:12" ht="15" x14ac:dyDescent="0.25">
      <c r="I31225"/>
      <c r="J31225"/>
      <c r="K31225"/>
      <c r="L31225"/>
    </row>
    <row r="31226" spans="9:12" ht="15" x14ac:dyDescent="0.25">
      <c r="I31226"/>
      <c r="J31226"/>
      <c r="K31226"/>
      <c r="L31226"/>
    </row>
    <row r="31227" spans="9:12" ht="15" x14ac:dyDescent="0.25">
      <c r="I31227"/>
      <c r="J31227"/>
      <c r="K31227"/>
      <c r="L31227"/>
    </row>
    <row r="31228" spans="9:12" ht="15" x14ac:dyDescent="0.25">
      <c r="I31228"/>
      <c r="J31228"/>
      <c r="K31228"/>
      <c r="L31228"/>
    </row>
    <row r="31229" spans="9:12" ht="15" x14ac:dyDescent="0.25">
      <c r="I31229"/>
      <c r="J31229"/>
      <c r="K31229"/>
      <c r="L31229"/>
    </row>
    <row r="31230" spans="9:12" ht="15" x14ac:dyDescent="0.25">
      <c r="I31230"/>
      <c r="J31230"/>
      <c r="K31230"/>
      <c r="L31230"/>
    </row>
    <row r="31231" spans="9:12" ht="15" x14ac:dyDescent="0.25">
      <c r="I31231"/>
      <c r="J31231"/>
      <c r="K31231"/>
      <c r="L31231"/>
    </row>
    <row r="31232" spans="9:12" ht="15" x14ac:dyDescent="0.25">
      <c r="I31232"/>
      <c r="J31232"/>
      <c r="K31232"/>
      <c r="L31232"/>
    </row>
    <row r="31233" spans="9:12" ht="15" x14ac:dyDescent="0.25">
      <c r="I31233"/>
      <c r="J31233"/>
      <c r="K31233"/>
      <c r="L31233"/>
    </row>
    <row r="31234" spans="9:12" ht="15" x14ac:dyDescent="0.25">
      <c r="I31234"/>
      <c r="J31234"/>
      <c r="K31234"/>
      <c r="L31234"/>
    </row>
    <row r="31235" spans="9:12" ht="15" x14ac:dyDescent="0.25">
      <c r="I31235"/>
      <c r="J31235"/>
      <c r="K31235"/>
      <c r="L31235"/>
    </row>
    <row r="31236" spans="9:12" ht="15" x14ac:dyDescent="0.25">
      <c r="I31236"/>
      <c r="J31236"/>
      <c r="K31236"/>
      <c r="L31236"/>
    </row>
    <row r="31237" spans="9:12" ht="15" x14ac:dyDescent="0.25">
      <c r="I31237"/>
      <c r="J31237"/>
      <c r="K31237"/>
      <c r="L31237"/>
    </row>
    <row r="31238" spans="9:12" ht="15" x14ac:dyDescent="0.25">
      <c r="I31238"/>
      <c r="J31238"/>
      <c r="K31238"/>
      <c r="L31238"/>
    </row>
    <row r="31239" spans="9:12" ht="15" x14ac:dyDescent="0.25">
      <c r="I31239"/>
      <c r="J31239"/>
      <c r="K31239"/>
      <c r="L31239"/>
    </row>
    <row r="31240" spans="9:12" ht="15" x14ac:dyDescent="0.25">
      <c r="I31240"/>
      <c r="J31240"/>
      <c r="K31240"/>
      <c r="L31240"/>
    </row>
    <row r="31241" spans="9:12" ht="15" x14ac:dyDescent="0.25">
      <c r="I31241"/>
      <c r="J31241"/>
      <c r="K31241"/>
      <c r="L31241"/>
    </row>
    <row r="31242" spans="9:12" ht="15" x14ac:dyDescent="0.25">
      <c r="I31242"/>
      <c r="J31242"/>
      <c r="K31242"/>
      <c r="L31242"/>
    </row>
    <row r="31243" spans="9:12" ht="15" x14ac:dyDescent="0.25">
      <c r="I31243"/>
      <c r="J31243"/>
      <c r="K31243"/>
      <c r="L31243"/>
    </row>
    <row r="31244" spans="9:12" ht="15" x14ac:dyDescent="0.25">
      <c r="I31244"/>
      <c r="J31244"/>
      <c r="K31244"/>
      <c r="L31244"/>
    </row>
    <row r="31245" spans="9:12" ht="15" x14ac:dyDescent="0.25">
      <c r="I31245"/>
      <c r="J31245"/>
      <c r="K31245"/>
      <c r="L31245"/>
    </row>
    <row r="31246" spans="9:12" ht="15" x14ac:dyDescent="0.25">
      <c r="I31246"/>
      <c r="J31246"/>
      <c r="K31246"/>
      <c r="L31246"/>
    </row>
    <row r="31247" spans="9:12" ht="15" x14ac:dyDescent="0.25">
      <c r="I31247"/>
      <c r="J31247"/>
      <c r="K31247"/>
      <c r="L31247"/>
    </row>
    <row r="31248" spans="9:12" ht="15" x14ac:dyDescent="0.25">
      <c r="I31248"/>
      <c r="J31248"/>
      <c r="K31248"/>
      <c r="L31248"/>
    </row>
    <row r="31249" spans="9:12" ht="15" x14ac:dyDescent="0.25">
      <c r="I31249"/>
      <c r="J31249"/>
      <c r="K31249"/>
      <c r="L31249"/>
    </row>
    <row r="31250" spans="9:12" ht="15" x14ac:dyDescent="0.25">
      <c r="I31250"/>
      <c r="J31250"/>
      <c r="K31250"/>
      <c r="L31250"/>
    </row>
    <row r="31251" spans="9:12" ht="15" x14ac:dyDescent="0.25">
      <c r="I31251"/>
      <c r="J31251"/>
      <c r="K31251"/>
      <c r="L31251"/>
    </row>
    <row r="31252" spans="9:12" ht="15" x14ac:dyDescent="0.25">
      <c r="I31252"/>
      <c r="J31252"/>
      <c r="K31252"/>
      <c r="L31252"/>
    </row>
    <row r="31253" spans="9:12" ht="15" x14ac:dyDescent="0.25">
      <c r="I31253"/>
      <c r="J31253"/>
      <c r="K31253"/>
      <c r="L31253"/>
    </row>
    <row r="31254" spans="9:12" ht="15" x14ac:dyDescent="0.25">
      <c r="I31254"/>
      <c r="J31254"/>
      <c r="K31254"/>
      <c r="L31254"/>
    </row>
    <row r="31255" spans="9:12" ht="15" x14ac:dyDescent="0.25">
      <c r="I31255"/>
      <c r="J31255"/>
      <c r="K31255"/>
      <c r="L31255"/>
    </row>
    <row r="31256" spans="9:12" ht="15" x14ac:dyDescent="0.25">
      <c r="I31256"/>
      <c r="J31256"/>
      <c r="K31256"/>
      <c r="L31256"/>
    </row>
    <row r="31257" spans="9:12" ht="15" x14ac:dyDescent="0.25">
      <c r="I31257"/>
      <c r="J31257"/>
      <c r="K31257"/>
      <c r="L31257"/>
    </row>
    <row r="31258" spans="9:12" ht="15" x14ac:dyDescent="0.25">
      <c r="I31258"/>
      <c r="J31258"/>
      <c r="K31258"/>
      <c r="L31258"/>
    </row>
    <row r="31259" spans="9:12" ht="15" x14ac:dyDescent="0.25">
      <c r="I31259"/>
      <c r="J31259"/>
      <c r="K31259"/>
      <c r="L31259"/>
    </row>
    <row r="31260" spans="9:12" ht="15" x14ac:dyDescent="0.25">
      <c r="I31260"/>
      <c r="J31260"/>
      <c r="K31260"/>
      <c r="L31260"/>
    </row>
    <row r="31261" spans="9:12" ht="15" x14ac:dyDescent="0.25">
      <c r="I31261"/>
      <c r="J31261"/>
      <c r="K31261"/>
      <c r="L31261"/>
    </row>
    <row r="31262" spans="9:12" ht="15" x14ac:dyDescent="0.25">
      <c r="I31262"/>
      <c r="J31262"/>
      <c r="K31262"/>
      <c r="L31262"/>
    </row>
    <row r="31263" spans="9:12" ht="15" x14ac:dyDescent="0.25">
      <c r="I31263"/>
      <c r="J31263"/>
      <c r="K31263"/>
      <c r="L31263"/>
    </row>
    <row r="31264" spans="9:12" ht="15" x14ac:dyDescent="0.25">
      <c r="I31264"/>
      <c r="J31264"/>
      <c r="K31264"/>
      <c r="L31264"/>
    </row>
    <row r="31265" spans="9:12" ht="15" x14ac:dyDescent="0.25">
      <c r="I31265"/>
      <c r="J31265"/>
      <c r="K31265"/>
      <c r="L31265"/>
    </row>
    <row r="31266" spans="9:12" ht="15" x14ac:dyDescent="0.25">
      <c r="I31266"/>
      <c r="J31266"/>
      <c r="K31266"/>
      <c r="L31266"/>
    </row>
    <row r="31267" spans="9:12" ht="15" x14ac:dyDescent="0.25">
      <c r="I31267"/>
      <c r="J31267"/>
      <c r="K31267"/>
      <c r="L31267"/>
    </row>
    <row r="31268" spans="9:12" ht="15" x14ac:dyDescent="0.25">
      <c r="I31268"/>
      <c r="J31268"/>
      <c r="K31268"/>
      <c r="L31268"/>
    </row>
    <row r="31269" spans="9:12" ht="15" x14ac:dyDescent="0.25">
      <c r="I31269"/>
      <c r="J31269"/>
      <c r="K31269"/>
      <c r="L31269"/>
    </row>
    <row r="31270" spans="9:12" ht="15" x14ac:dyDescent="0.25">
      <c r="I31270"/>
      <c r="J31270"/>
      <c r="K31270"/>
      <c r="L31270"/>
    </row>
    <row r="31271" spans="9:12" ht="15" x14ac:dyDescent="0.25">
      <c r="I31271"/>
      <c r="J31271"/>
      <c r="K31271"/>
      <c r="L31271"/>
    </row>
    <row r="31272" spans="9:12" ht="15" x14ac:dyDescent="0.25">
      <c r="I31272"/>
      <c r="J31272"/>
      <c r="K31272"/>
      <c r="L31272"/>
    </row>
    <row r="31273" spans="9:12" ht="15" x14ac:dyDescent="0.25">
      <c r="I31273"/>
      <c r="J31273"/>
      <c r="K31273"/>
      <c r="L31273"/>
    </row>
    <row r="31274" spans="9:12" ht="15" x14ac:dyDescent="0.25">
      <c r="I31274"/>
      <c r="J31274"/>
      <c r="K31274"/>
      <c r="L31274"/>
    </row>
    <row r="31275" spans="9:12" ht="15" x14ac:dyDescent="0.25">
      <c r="I31275"/>
      <c r="J31275"/>
      <c r="K31275"/>
      <c r="L31275"/>
    </row>
    <row r="31276" spans="9:12" ht="15" x14ac:dyDescent="0.25">
      <c r="I31276"/>
      <c r="J31276"/>
      <c r="K31276"/>
      <c r="L31276"/>
    </row>
    <row r="31277" spans="9:12" ht="15" x14ac:dyDescent="0.25">
      <c r="I31277"/>
      <c r="J31277"/>
      <c r="K31277"/>
      <c r="L31277"/>
    </row>
    <row r="31278" spans="9:12" ht="15" x14ac:dyDescent="0.25">
      <c r="I31278"/>
      <c r="J31278"/>
      <c r="K31278"/>
      <c r="L31278"/>
    </row>
    <row r="31279" spans="9:12" ht="15" x14ac:dyDescent="0.25">
      <c r="I31279"/>
      <c r="J31279"/>
      <c r="K31279"/>
      <c r="L31279"/>
    </row>
    <row r="31280" spans="9:12" ht="15" x14ac:dyDescent="0.25">
      <c r="I31280"/>
      <c r="J31280"/>
      <c r="K31280"/>
      <c r="L31280"/>
    </row>
    <row r="31281" spans="9:12" ht="15" x14ac:dyDescent="0.25">
      <c r="I31281"/>
      <c r="J31281"/>
      <c r="K31281"/>
      <c r="L31281"/>
    </row>
    <row r="31282" spans="9:12" ht="15" x14ac:dyDescent="0.25">
      <c r="I31282"/>
      <c r="J31282"/>
      <c r="K31282"/>
      <c r="L31282"/>
    </row>
    <row r="31283" spans="9:12" ht="15" x14ac:dyDescent="0.25">
      <c r="I31283"/>
      <c r="J31283"/>
      <c r="K31283"/>
      <c r="L31283"/>
    </row>
    <row r="31284" spans="9:12" ht="15" x14ac:dyDescent="0.25">
      <c r="I31284"/>
      <c r="J31284"/>
      <c r="K31284"/>
      <c r="L31284"/>
    </row>
    <row r="31285" spans="9:12" ht="15" x14ac:dyDescent="0.25">
      <c r="I31285"/>
      <c r="J31285"/>
      <c r="K31285"/>
      <c r="L31285"/>
    </row>
    <row r="31286" spans="9:12" ht="15" x14ac:dyDescent="0.25">
      <c r="I31286"/>
      <c r="J31286"/>
      <c r="K31286"/>
      <c r="L31286"/>
    </row>
    <row r="31287" spans="9:12" ht="15" x14ac:dyDescent="0.25">
      <c r="I31287"/>
      <c r="J31287"/>
      <c r="K31287"/>
      <c r="L31287"/>
    </row>
    <row r="31288" spans="9:12" ht="15" x14ac:dyDescent="0.25">
      <c r="I31288"/>
      <c r="J31288"/>
      <c r="K31288"/>
      <c r="L31288"/>
    </row>
    <row r="31289" spans="9:12" ht="15" x14ac:dyDescent="0.25">
      <c r="I31289"/>
      <c r="J31289"/>
      <c r="K31289"/>
      <c r="L31289"/>
    </row>
    <row r="31290" spans="9:12" ht="15" x14ac:dyDescent="0.25">
      <c r="I31290"/>
      <c r="J31290"/>
      <c r="K31290"/>
      <c r="L31290"/>
    </row>
    <row r="31291" spans="9:12" ht="15" x14ac:dyDescent="0.25">
      <c r="I31291"/>
      <c r="J31291"/>
      <c r="K31291"/>
      <c r="L31291"/>
    </row>
    <row r="31292" spans="9:12" ht="15" x14ac:dyDescent="0.25">
      <c r="I31292"/>
      <c r="J31292"/>
      <c r="K31292"/>
      <c r="L31292"/>
    </row>
    <row r="31293" spans="9:12" ht="15" x14ac:dyDescent="0.25">
      <c r="I31293"/>
      <c r="J31293"/>
      <c r="K31293"/>
      <c r="L31293"/>
    </row>
    <row r="31294" spans="9:12" ht="15" x14ac:dyDescent="0.25">
      <c r="I31294"/>
      <c r="J31294"/>
      <c r="K31294"/>
      <c r="L31294"/>
    </row>
    <row r="31295" spans="9:12" ht="15" x14ac:dyDescent="0.25">
      <c r="I31295"/>
      <c r="J31295"/>
      <c r="K31295"/>
      <c r="L31295"/>
    </row>
    <row r="31296" spans="9:12" ht="15" x14ac:dyDescent="0.25">
      <c r="I31296"/>
      <c r="J31296"/>
      <c r="K31296"/>
      <c r="L31296"/>
    </row>
    <row r="31297" spans="9:12" ht="15" x14ac:dyDescent="0.25">
      <c r="I31297"/>
      <c r="J31297"/>
      <c r="K31297"/>
      <c r="L31297"/>
    </row>
    <row r="31298" spans="9:12" ht="15" x14ac:dyDescent="0.25">
      <c r="I31298"/>
      <c r="J31298"/>
      <c r="K31298"/>
      <c r="L31298"/>
    </row>
    <row r="31299" spans="9:12" ht="15" x14ac:dyDescent="0.25">
      <c r="I31299"/>
      <c r="J31299"/>
      <c r="K31299"/>
      <c r="L31299"/>
    </row>
    <row r="31300" spans="9:12" ht="15" x14ac:dyDescent="0.25">
      <c r="I31300"/>
      <c r="J31300"/>
      <c r="K31300"/>
      <c r="L31300"/>
    </row>
    <row r="31301" spans="9:12" ht="15" x14ac:dyDescent="0.25">
      <c r="I31301"/>
      <c r="J31301"/>
      <c r="K31301"/>
      <c r="L31301"/>
    </row>
    <row r="31302" spans="9:12" ht="15" x14ac:dyDescent="0.25">
      <c r="I31302"/>
      <c r="J31302"/>
      <c r="K31302"/>
      <c r="L31302"/>
    </row>
    <row r="31303" spans="9:12" ht="15" x14ac:dyDescent="0.25">
      <c r="I31303"/>
      <c r="J31303"/>
      <c r="K31303"/>
      <c r="L31303"/>
    </row>
    <row r="31304" spans="9:12" ht="15" x14ac:dyDescent="0.25">
      <c r="I31304"/>
      <c r="J31304"/>
      <c r="K31304"/>
      <c r="L31304"/>
    </row>
    <row r="31305" spans="9:12" ht="15" x14ac:dyDescent="0.25">
      <c r="I31305"/>
      <c r="J31305"/>
      <c r="K31305"/>
      <c r="L31305"/>
    </row>
    <row r="31306" spans="9:12" ht="15" x14ac:dyDescent="0.25">
      <c r="I31306"/>
      <c r="J31306"/>
      <c r="K31306"/>
      <c r="L31306"/>
    </row>
    <row r="31307" spans="9:12" ht="15" x14ac:dyDescent="0.25">
      <c r="I31307"/>
      <c r="J31307"/>
      <c r="K31307"/>
      <c r="L31307"/>
    </row>
    <row r="31308" spans="9:12" ht="15" x14ac:dyDescent="0.25">
      <c r="I31308"/>
      <c r="J31308"/>
      <c r="K31308"/>
      <c r="L31308"/>
    </row>
    <row r="31309" spans="9:12" ht="15" x14ac:dyDescent="0.25">
      <c r="I31309"/>
      <c r="J31309"/>
      <c r="K31309"/>
      <c r="L31309"/>
    </row>
    <row r="31310" spans="9:12" ht="15" x14ac:dyDescent="0.25">
      <c r="I31310"/>
      <c r="J31310"/>
      <c r="K31310"/>
      <c r="L31310"/>
    </row>
    <row r="31311" spans="9:12" ht="15" x14ac:dyDescent="0.25">
      <c r="I31311"/>
      <c r="J31311"/>
      <c r="K31311"/>
      <c r="L31311"/>
    </row>
    <row r="31312" spans="9:12" ht="15" x14ac:dyDescent="0.25">
      <c r="I31312"/>
      <c r="J31312"/>
      <c r="K31312"/>
      <c r="L31312"/>
    </row>
    <row r="31313" spans="9:12" ht="15" x14ac:dyDescent="0.25">
      <c r="I31313"/>
      <c r="J31313"/>
      <c r="K31313"/>
      <c r="L31313"/>
    </row>
    <row r="31314" spans="9:12" ht="15" x14ac:dyDescent="0.25">
      <c r="I31314"/>
      <c r="J31314"/>
      <c r="K31314"/>
      <c r="L31314"/>
    </row>
    <row r="31315" spans="9:12" ht="15" x14ac:dyDescent="0.25">
      <c r="I31315"/>
      <c r="J31315"/>
      <c r="K31315"/>
      <c r="L31315"/>
    </row>
    <row r="31316" spans="9:12" ht="15" x14ac:dyDescent="0.25">
      <c r="I31316"/>
      <c r="J31316"/>
      <c r="K31316"/>
      <c r="L31316"/>
    </row>
    <row r="31317" spans="9:12" ht="15" x14ac:dyDescent="0.25">
      <c r="I31317"/>
      <c r="J31317"/>
      <c r="K31317"/>
      <c r="L31317"/>
    </row>
    <row r="31318" spans="9:12" ht="15" x14ac:dyDescent="0.25">
      <c r="I31318"/>
      <c r="J31318"/>
      <c r="K31318"/>
      <c r="L31318"/>
    </row>
    <row r="31319" spans="9:12" ht="15" x14ac:dyDescent="0.25">
      <c r="I31319"/>
      <c r="J31319"/>
      <c r="K31319"/>
      <c r="L31319"/>
    </row>
    <row r="31320" spans="9:12" ht="15" x14ac:dyDescent="0.25">
      <c r="I31320"/>
      <c r="J31320"/>
      <c r="K31320"/>
      <c r="L31320"/>
    </row>
    <row r="31321" spans="9:12" ht="15" x14ac:dyDescent="0.25">
      <c r="I31321"/>
      <c r="J31321"/>
      <c r="K31321"/>
      <c r="L31321"/>
    </row>
    <row r="31322" spans="9:12" ht="15" x14ac:dyDescent="0.25">
      <c r="I31322"/>
      <c r="J31322"/>
      <c r="K31322"/>
      <c r="L31322"/>
    </row>
    <row r="31323" spans="9:12" ht="15" x14ac:dyDescent="0.25">
      <c r="I31323"/>
      <c r="J31323"/>
      <c r="K31323"/>
      <c r="L31323"/>
    </row>
    <row r="31324" spans="9:12" ht="15" x14ac:dyDescent="0.25">
      <c r="I31324"/>
      <c r="J31324"/>
      <c r="K31324"/>
      <c r="L31324"/>
    </row>
    <row r="31325" spans="9:12" ht="15" x14ac:dyDescent="0.25">
      <c r="I31325"/>
      <c r="J31325"/>
      <c r="K31325"/>
      <c r="L31325"/>
    </row>
    <row r="31326" spans="9:12" ht="15" x14ac:dyDescent="0.25">
      <c r="I31326"/>
      <c r="J31326"/>
      <c r="K31326"/>
      <c r="L31326"/>
    </row>
    <row r="31327" spans="9:12" ht="15" x14ac:dyDescent="0.25">
      <c r="I31327"/>
      <c r="J31327"/>
      <c r="K31327"/>
      <c r="L31327"/>
    </row>
    <row r="31328" spans="9:12" ht="15" x14ac:dyDescent="0.25">
      <c r="I31328"/>
      <c r="J31328"/>
      <c r="K31328"/>
      <c r="L31328"/>
    </row>
    <row r="31329" spans="9:12" ht="15" x14ac:dyDescent="0.25">
      <c r="I31329"/>
      <c r="J31329"/>
      <c r="K31329"/>
      <c r="L31329"/>
    </row>
    <row r="31330" spans="9:12" ht="15" x14ac:dyDescent="0.25">
      <c r="I31330"/>
      <c r="J31330"/>
      <c r="K31330"/>
      <c r="L31330"/>
    </row>
    <row r="31331" spans="9:12" ht="15" x14ac:dyDescent="0.25">
      <c r="I31331"/>
      <c r="J31331"/>
      <c r="K31331"/>
      <c r="L31331"/>
    </row>
    <row r="31332" spans="9:12" ht="15" x14ac:dyDescent="0.25">
      <c r="I31332"/>
      <c r="J31332"/>
      <c r="K31332"/>
      <c r="L31332"/>
    </row>
    <row r="31333" spans="9:12" ht="15" x14ac:dyDescent="0.25">
      <c r="I31333"/>
      <c r="J31333"/>
      <c r="K31333"/>
      <c r="L31333"/>
    </row>
    <row r="31334" spans="9:12" ht="15" x14ac:dyDescent="0.25">
      <c r="I31334"/>
      <c r="J31334"/>
      <c r="K31334"/>
      <c r="L31334"/>
    </row>
    <row r="31335" spans="9:12" ht="15" x14ac:dyDescent="0.25">
      <c r="I31335"/>
      <c r="J31335"/>
      <c r="K31335"/>
      <c r="L31335"/>
    </row>
    <row r="31336" spans="9:12" ht="15" x14ac:dyDescent="0.25">
      <c r="I31336"/>
      <c r="J31336"/>
      <c r="K31336"/>
      <c r="L31336"/>
    </row>
    <row r="31337" spans="9:12" ht="15" x14ac:dyDescent="0.25">
      <c r="I31337"/>
      <c r="J31337"/>
      <c r="K31337"/>
      <c r="L31337"/>
    </row>
    <row r="31338" spans="9:12" ht="15" x14ac:dyDescent="0.25">
      <c r="I31338"/>
      <c r="J31338"/>
      <c r="K31338"/>
      <c r="L31338"/>
    </row>
    <row r="31339" spans="9:12" ht="15" x14ac:dyDescent="0.25">
      <c r="I31339"/>
      <c r="J31339"/>
      <c r="K31339"/>
      <c r="L31339"/>
    </row>
    <row r="31340" spans="9:12" ht="15" x14ac:dyDescent="0.25">
      <c r="I31340"/>
      <c r="J31340"/>
      <c r="K31340"/>
      <c r="L31340"/>
    </row>
    <row r="31341" spans="9:12" ht="15" x14ac:dyDescent="0.25">
      <c r="I31341"/>
      <c r="J31341"/>
      <c r="K31341"/>
      <c r="L31341"/>
    </row>
    <row r="31342" spans="9:12" ht="15" x14ac:dyDescent="0.25">
      <c r="I31342"/>
      <c r="J31342"/>
      <c r="K31342"/>
      <c r="L31342"/>
    </row>
    <row r="31343" spans="9:12" ht="15" x14ac:dyDescent="0.25">
      <c r="I31343"/>
      <c r="J31343"/>
      <c r="K31343"/>
      <c r="L31343"/>
    </row>
    <row r="31344" spans="9:12" ht="15" x14ac:dyDescent="0.25">
      <c r="I31344"/>
      <c r="J31344"/>
      <c r="K31344"/>
      <c r="L31344"/>
    </row>
    <row r="31345" spans="9:12" ht="15" x14ac:dyDescent="0.25">
      <c r="I31345"/>
      <c r="J31345"/>
      <c r="K31345"/>
      <c r="L31345"/>
    </row>
    <row r="31346" spans="9:12" ht="15" x14ac:dyDescent="0.25">
      <c r="I31346"/>
      <c r="J31346"/>
      <c r="K31346"/>
      <c r="L31346"/>
    </row>
    <row r="31347" spans="9:12" ht="15" x14ac:dyDescent="0.25">
      <c r="I31347"/>
      <c r="J31347"/>
      <c r="K31347"/>
      <c r="L31347"/>
    </row>
    <row r="31348" spans="9:12" ht="15" x14ac:dyDescent="0.25">
      <c r="I31348"/>
      <c r="J31348"/>
      <c r="K31348"/>
      <c r="L31348"/>
    </row>
    <row r="31349" spans="9:12" ht="15" x14ac:dyDescent="0.25">
      <c r="I31349"/>
      <c r="J31349"/>
      <c r="K31349"/>
      <c r="L31349"/>
    </row>
    <row r="31350" spans="9:12" ht="15" x14ac:dyDescent="0.25">
      <c r="I31350"/>
      <c r="J31350"/>
      <c r="K31350"/>
      <c r="L31350"/>
    </row>
    <row r="31351" spans="9:12" ht="15" x14ac:dyDescent="0.25">
      <c r="I31351"/>
      <c r="J31351"/>
      <c r="K31351"/>
      <c r="L31351"/>
    </row>
    <row r="31352" spans="9:12" ht="15" x14ac:dyDescent="0.25">
      <c r="I31352"/>
      <c r="J31352"/>
      <c r="K31352"/>
      <c r="L31352"/>
    </row>
    <row r="31353" spans="9:12" ht="15" x14ac:dyDescent="0.25">
      <c r="I31353"/>
      <c r="J31353"/>
      <c r="K31353"/>
      <c r="L31353"/>
    </row>
    <row r="31354" spans="9:12" ht="15" x14ac:dyDescent="0.25">
      <c r="I31354"/>
      <c r="J31354"/>
      <c r="K31354"/>
      <c r="L31354"/>
    </row>
    <row r="31355" spans="9:12" ht="15" x14ac:dyDescent="0.25">
      <c r="I31355"/>
      <c r="J31355"/>
      <c r="K31355"/>
      <c r="L31355"/>
    </row>
    <row r="31356" spans="9:12" ht="15" x14ac:dyDescent="0.25">
      <c r="I31356"/>
      <c r="J31356"/>
      <c r="K31356"/>
      <c r="L31356"/>
    </row>
    <row r="31357" spans="9:12" ht="15" x14ac:dyDescent="0.25">
      <c r="I31357"/>
      <c r="J31357"/>
      <c r="K31357"/>
      <c r="L31357"/>
    </row>
    <row r="31358" spans="9:12" ht="15" x14ac:dyDescent="0.25">
      <c r="I31358"/>
      <c r="J31358"/>
      <c r="K31358"/>
      <c r="L31358"/>
    </row>
    <row r="31359" spans="9:12" ht="15" x14ac:dyDescent="0.25">
      <c r="I31359"/>
      <c r="J31359"/>
      <c r="K31359"/>
      <c r="L31359"/>
    </row>
    <row r="31360" spans="9:12" ht="15" x14ac:dyDescent="0.25">
      <c r="I31360"/>
      <c r="J31360"/>
      <c r="K31360"/>
      <c r="L31360"/>
    </row>
    <row r="31361" spans="9:12" ht="15" x14ac:dyDescent="0.25">
      <c r="I31361"/>
      <c r="J31361"/>
      <c r="K31361"/>
      <c r="L31361"/>
    </row>
    <row r="31362" spans="9:12" ht="15" x14ac:dyDescent="0.25">
      <c r="I31362"/>
      <c r="J31362"/>
      <c r="K31362"/>
      <c r="L31362"/>
    </row>
    <row r="31363" spans="9:12" ht="15" x14ac:dyDescent="0.25">
      <c r="I31363"/>
      <c r="J31363"/>
      <c r="K31363"/>
      <c r="L31363"/>
    </row>
    <row r="31364" spans="9:12" ht="15" x14ac:dyDescent="0.25">
      <c r="I31364"/>
      <c r="J31364"/>
      <c r="K31364"/>
      <c r="L31364"/>
    </row>
    <row r="31365" spans="9:12" ht="15" x14ac:dyDescent="0.25">
      <c r="I31365"/>
      <c r="J31365"/>
      <c r="K31365"/>
      <c r="L31365"/>
    </row>
    <row r="31366" spans="9:12" ht="15" x14ac:dyDescent="0.25">
      <c r="I31366"/>
      <c r="J31366"/>
      <c r="K31366"/>
      <c r="L31366"/>
    </row>
    <row r="31367" spans="9:12" ht="15" x14ac:dyDescent="0.25">
      <c r="I31367"/>
      <c r="J31367"/>
      <c r="K31367"/>
      <c r="L31367"/>
    </row>
    <row r="31368" spans="9:12" ht="15" x14ac:dyDescent="0.25">
      <c r="I31368"/>
      <c r="J31368"/>
      <c r="K31368"/>
      <c r="L31368"/>
    </row>
    <row r="31369" spans="9:12" ht="15" x14ac:dyDescent="0.25">
      <c r="I31369"/>
      <c r="J31369"/>
      <c r="K31369"/>
      <c r="L31369"/>
    </row>
    <row r="31370" spans="9:12" ht="15" x14ac:dyDescent="0.25">
      <c r="I31370"/>
      <c r="J31370"/>
      <c r="K31370"/>
      <c r="L31370"/>
    </row>
    <row r="31371" spans="9:12" ht="15" x14ac:dyDescent="0.25">
      <c r="I31371"/>
      <c r="J31371"/>
      <c r="K31371"/>
      <c r="L31371"/>
    </row>
    <row r="31372" spans="9:12" ht="15" x14ac:dyDescent="0.25">
      <c r="I31372"/>
      <c r="J31372"/>
      <c r="K31372"/>
      <c r="L31372"/>
    </row>
    <row r="31373" spans="9:12" ht="15" x14ac:dyDescent="0.25">
      <c r="I31373"/>
      <c r="J31373"/>
      <c r="K31373"/>
      <c r="L31373"/>
    </row>
    <row r="31374" spans="9:12" ht="15" x14ac:dyDescent="0.25">
      <c r="I31374"/>
      <c r="J31374"/>
      <c r="K31374"/>
      <c r="L31374"/>
    </row>
    <row r="31375" spans="9:12" ht="15" x14ac:dyDescent="0.25">
      <c r="I31375"/>
      <c r="J31375"/>
      <c r="K31375"/>
      <c r="L31375"/>
    </row>
    <row r="31376" spans="9:12" ht="15" x14ac:dyDescent="0.25">
      <c r="I31376"/>
      <c r="J31376"/>
      <c r="K31376"/>
      <c r="L31376"/>
    </row>
    <row r="31377" spans="9:12" ht="15" x14ac:dyDescent="0.25">
      <c r="I31377"/>
      <c r="J31377"/>
      <c r="K31377"/>
      <c r="L31377"/>
    </row>
    <row r="31378" spans="9:12" ht="15" x14ac:dyDescent="0.25">
      <c r="I31378"/>
      <c r="J31378"/>
      <c r="K31378"/>
      <c r="L31378"/>
    </row>
    <row r="31379" spans="9:12" ht="15" x14ac:dyDescent="0.25">
      <c r="I31379"/>
      <c r="J31379"/>
      <c r="K31379"/>
      <c r="L31379"/>
    </row>
    <row r="31380" spans="9:12" ht="15" x14ac:dyDescent="0.25">
      <c r="I31380"/>
      <c r="J31380"/>
      <c r="K31380"/>
      <c r="L31380"/>
    </row>
    <row r="31381" spans="9:12" ht="15" x14ac:dyDescent="0.25">
      <c r="I31381"/>
      <c r="J31381"/>
      <c r="K31381"/>
      <c r="L31381"/>
    </row>
    <row r="31382" spans="9:12" ht="15" x14ac:dyDescent="0.25">
      <c r="I31382"/>
      <c r="J31382"/>
      <c r="K31382"/>
      <c r="L31382"/>
    </row>
    <row r="31383" spans="9:12" ht="15" x14ac:dyDescent="0.25">
      <c r="I31383"/>
      <c r="J31383"/>
      <c r="K31383"/>
      <c r="L31383"/>
    </row>
    <row r="31384" spans="9:12" ht="15" x14ac:dyDescent="0.25">
      <c r="I31384"/>
      <c r="J31384"/>
      <c r="K31384"/>
      <c r="L31384"/>
    </row>
    <row r="31385" spans="9:12" ht="15" x14ac:dyDescent="0.25">
      <c r="I31385"/>
      <c r="J31385"/>
      <c r="K31385"/>
      <c r="L31385"/>
    </row>
    <row r="31386" spans="9:12" ht="15" x14ac:dyDescent="0.25">
      <c r="I31386"/>
      <c r="J31386"/>
      <c r="K31386"/>
      <c r="L31386"/>
    </row>
    <row r="31387" spans="9:12" ht="15" x14ac:dyDescent="0.25">
      <c r="I31387"/>
      <c r="J31387"/>
      <c r="K31387"/>
      <c r="L31387"/>
    </row>
    <row r="31388" spans="9:12" ht="15" x14ac:dyDescent="0.25">
      <c r="I31388"/>
      <c r="J31388"/>
      <c r="K31388"/>
      <c r="L31388"/>
    </row>
    <row r="31389" spans="9:12" ht="15" x14ac:dyDescent="0.25">
      <c r="I31389"/>
      <c r="J31389"/>
      <c r="K31389"/>
      <c r="L31389"/>
    </row>
    <row r="31390" spans="9:12" ht="15" x14ac:dyDescent="0.25">
      <c r="I31390"/>
      <c r="J31390"/>
      <c r="K31390"/>
      <c r="L31390"/>
    </row>
    <row r="31391" spans="9:12" ht="15" x14ac:dyDescent="0.25">
      <c r="I31391"/>
      <c r="J31391"/>
      <c r="K31391"/>
      <c r="L31391"/>
    </row>
    <row r="31392" spans="9:12" ht="15" x14ac:dyDescent="0.25">
      <c r="I31392"/>
      <c r="J31392"/>
      <c r="K31392"/>
      <c r="L31392"/>
    </row>
    <row r="31393" spans="9:12" ht="15" x14ac:dyDescent="0.25">
      <c r="I31393"/>
      <c r="J31393"/>
      <c r="K31393"/>
      <c r="L31393"/>
    </row>
    <row r="31394" spans="9:12" ht="15" x14ac:dyDescent="0.25">
      <c r="I31394"/>
      <c r="J31394"/>
      <c r="K31394"/>
      <c r="L31394"/>
    </row>
    <row r="31395" spans="9:12" ht="15" x14ac:dyDescent="0.25">
      <c r="I31395"/>
      <c r="J31395"/>
      <c r="K31395"/>
      <c r="L31395"/>
    </row>
    <row r="31396" spans="9:12" ht="15" x14ac:dyDescent="0.25">
      <c r="I31396"/>
      <c r="J31396"/>
      <c r="K31396"/>
      <c r="L31396"/>
    </row>
    <row r="31397" spans="9:12" ht="15" x14ac:dyDescent="0.25">
      <c r="I31397"/>
      <c r="J31397"/>
      <c r="K31397"/>
      <c r="L31397"/>
    </row>
    <row r="31398" spans="9:12" ht="15" x14ac:dyDescent="0.25">
      <c r="I31398"/>
      <c r="J31398"/>
      <c r="K31398"/>
      <c r="L31398"/>
    </row>
    <row r="31399" spans="9:12" ht="15" x14ac:dyDescent="0.25">
      <c r="I31399"/>
      <c r="J31399"/>
      <c r="K31399"/>
      <c r="L31399"/>
    </row>
    <row r="31400" spans="9:12" ht="15" x14ac:dyDescent="0.25">
      <c r="I31400"/>
      <c r="J31400"/>
      <c r="K31400"/>
      <c r="L31400"/>
    </row>
    <row r="31401" spans="9:12" ht="15" x14ac:dyDescent="0.25">
      <c r="I31401"/>
      <c r="J31401"/>
      <c r="K31401"/>
      <c r="L31401"/>
    </row>
    <row r="31402" spans="9:12" ht="15" x14ac:dyDescent="0.25">
      <c r="I31402"/>
      <c r="J31402"/>
      <c r="K31402"/>
      <c r="L31402"/>
    </row>
    <row r="31403" spans="9:12" ht="15" x14ac:dyDescent="0.25">
      <c r="I31403"/>
      <c r="J31403"/>
      <c r="K31403"/>
      <c r="L31403"/>
    </row>
    <row r="31404" spans="9:12" ht="15" x14ac:dyDescent="0.25">
      <c r="I31404"/>
      <c r="J31404"/>
      <c r="K31404"/>
      <c r="L31404"/>
    </row>
    <row r="31405" spans="9:12" ht="15" x14ac:dyDescent="0.25">
      <c r="I31405"/>
      <c r="J31405"/>
      <c r="K31405"/>
      <c r="L31405"/>
    </row>
    <row r="31406" spans="9:12" ht="15" x14ac:dyDescent="0.25">
      <c r="I31406"/>
      <c r="J31406"/>
      <c r="K31406"/>
      <c r="L31406"/>
    </row>
    <row r="31407" spans="9:12" ht="15" x14ac:dyDescent="0.25">
      <c r="I31407"/>
      <c r="J31407"/>
      <c r="K31407"/>
      <c r="L31407"/>
    </row>
    <row r="31408" spans="9:12" ht="15" x14ac:dyDescent="0.25">
      <c r="I31408"/>
      <c r="J31408"/>
      <c r="K31408"/>
      <c r="L31408"/>
    </row>
    <row r="31409" spans="9:12" ht="15" x14ac:dyDescent="0.25">
      <c r="I31409"/>
      <c r="J31409"/>
      <c r="K31409"/>
      <c r="L31409"/>
    </row>
    <row r="31410" spans="9:12" ht="15" x14ac:dyDescent="0.25">
      <c r="I31410"/>
      <c r="J31410"/>
      <c r="K31410"/>
      <c r="L31410"/>
    </row>
    <row r="31411" spans="9:12" ht="15" x14ac:dyDescent="0.25">
      <c r="I31411"/>
      <c r="J31411"/>
      <c r="K31411"/>
      <c r="L31411"/>
    </row>
    <row r="31412" spans="9:12" ht="15" x14ac:dyDescent="0.25">
      <c r="I31412"/>
      <c r="J31412"/>
      <c r="K31412"/>
      <c r="L31412"/>
    </row>
    <row r="31413" spans="9:12" ht="15" x14ac:dyDescent="0.25">
      <c r="I31413"/>
      <c r="J31413"/>
      <c r="K31413"/>
      <c r="L31413"/>
    </row>
    <row r="31414" spans="9:12" ht="15" x14ac:dyDescent="0.25">
      <c r="I31414"/>
      <c r="J31414"/>
      <c r="K31414"/>
      <c r="L31414"/>
    </row>
    <row r="31415" spans="9:12" ht="15" x14ac:dyDescent="0.25">
      <c r="I31415"/>
      <c r="J31415"/>
      <c r="K31415"/>
      <c r="L31415"/>
    </row>
    <row r="31416" spans="9:12" ht="15" x14ac:dyDescent="0.25">
      <c r="I31416"/>
      <c r="J31416"/>
      <c r="K31416"/>
      <c r="L31416"/>
    </row>
    <row r="31417" spans="9:12" ht="15" x14ac:dyDescent="0.25">
      <c r="I31417"/>
      <c r="J31417"/>
      <c r="K31417"/>
      <c r="L31417"/>
    </row>
    <row r="31418" spans="9:12" ht="15" x14ac:dyDescent="0.25">
      <c r="I31418"/>
      <c r="J31418"/>
      <c r="K31418"/>
      <c r="L31418"/>
    </row>
    <row r="31419" spans="9:12" ht="15" x14ac:dyDescent="0.25">
      <c r="I31419"/>
      <c r="J31419"/>
      <c r="K31419"/>
      <c r="L31419"/>
    </row>
    <row r="31420" spans="9:12" ht="15" x14ac:dyDescent="0.25">
      <c r="I31420"/>
      <c r="J31420"/>
      <c r="K31420"/>
      <c r="L31420"/>
    </row>
    <row r="31421" spans="9:12" ht="15" x14ac:dyDescent="0.25">
      <c r="I31421"/>
      <c r="J31421"/>
      <c r="K31421"/>
      <c r="L31421"/>
    </row>
    <row r="31422" spans="9:12" ht="15" x14ac:dyDescent="0.25">
      <c r="I31422"/>
      <c r="J31422"/>
      <c r="K31422"/>
      <c r="L31422"/>
    </row>
    <row r="31423" spans="9:12" ht="15" x14ac:dyDescent="0.25">
      <c r="I31423"/>
      <c r="J31423"/>
      <c r="K31423"/>
      <c r="L31423"/>
    </row>
    <row r="31424" spans="9:12" ht="15" x14ac:dyDescent="0.25">
      <c r="I31424"/>
      <c r="J31424"/>
      <c r="K31424"/>
      <c r="L31424"/>
    </row>
    <row r="31425" spans="9:12" ht="15" x14ac:dyDescent="0.25">
      <c r="I31425"/>
      <c r="J31425"/>
      <c r="K31425"/>
      <c r="L31425"/>
    </row>
    <row r="31426" spans="9:12" ht="15" x14ac:dyDescent="0.25">
      <c r="I31426"/>
      <c r="J31426"/>
      <c r="K31426"/>
      <c r="L31426"/>
    </row>
    <row r="31427" spans="9:12" ht="15" x14ac:dyDescent="0.25">
      <c r="I31427"/>
      <c r="J31427"/>
      <c r="K31427"/>
      <c r="L31427"/>
    </row>
    <row r="31428" spans="9:12" ht="15" x14ac:dyDescent="0.25">
      <c r="I31428"/>
      <c r="J31428"/>
      <c r="K31428"/>
      <c r="L31428"/>
    </row>
    <row r="31429" spans="9:12" ht="15" x14ac:dyDescent="0.25">
      <c r="I31429"/>
      <c r="J31429"/>
      <c r="K31429"/>
      <c r="L31429"/>
    </row>
    <row r="31430" spans="9:12" ht="15" x14ac:dyDescent="0.25">
      <c r="I31430"/>
      <c r="J31430"/>
      <c r="K31430"/>
      <c r="L31430"/>
    </row>
    <row r="31431" spans="9:12" ht="15" x14ac:dyDescent="0.25">
      <c r="I31431"/>
      <c r="J31431"/>
      <c r="K31431"/>
      <c r="L31431"/>
    </row>
    <row r="31432" spans="9:12" ht="15" x14ac:dyDescent="0.25">
      <c r="I31432"/>
      <c r="J31432"/>
      <c r="K31432"/>
      <c r="L31432"/>
    </row>
    <row r="31433" spans="9:12" ht="15" x14ac:dyDescent="0.25">
      <c r="I31433"/>
      <c r="J31433"/>
      <c r="K31433"/>
      <c r="L31433"/>
    </row>
    <row r="31434" spans="9:12" ht="15" x14ac:dyDescent="0.25">
      <c r="I31434"/>
      <c r="J31434"/>
      <c r="K31434"/>
      <c r="L31434"/>
    </row>
    <row r="31435" spans="9:12" ht="15" x14ac:dyDescent="0.25">
      <c r="I31435"/>
      <c r="J31435"/>
      <c r="K31435"/>
      <c r="L31435"/>
    </row>
    <row r="31436" spans="9:12" ht="15" x14ac:dyDescent="0.25">
      <c r="I31436"/>
      <c r="J31436"/>
      <c r="K31436"/>
      <c r="L31436"/>
    </row>
    <row r="31437" spans="9:12" ht="15" x14ac:dyDescent="0.25">
      <c r="I31437"/>
      <c r="J31437"/>
      <c r="K31437"/>
      <c r="L31437"/>
    </row>
    <row r="31438" spans="9:12" ht="15" x14ac:dyDescent="0.25">
      <c r="I31438"/>
      <c r="J31438"/>
      <c r="K31438"/>
      <c r="L31438"/>
    </row>
    <row r="31439" spans="9:12" ht="15" x14ac:dyDescent="0.25">
      <c r="I31439"/>
      <c r="J31439"/>
      <c r="K31439"/>
      <c r="L31439"/>
    </row>
    <row r="31440" spans="9:12" ht="15" x14ac:dyDescent="0.25">
      <c r="I31440"/>
      <c r="J31440"/>
      <c r="K31440"/>
      <c r="L31440"/>
    </row>
    <row r="31441" spans="9:12" ht="15" x14ac:dyDescent="0.25">
      <c r="I31441"/>
      <c r="J31441"/>
      <c r="K31441"/>
      <c r="L31441"/>
    </row>
    <row r="31442" spans="9:12" ht="15" x14ac:dyDescent="0.25">
      <c r="I31442"/>
      <c r="J31442"/>
      <c r="K31442"/>
      <c r="L31442"/>
    </row>
    <row r="31443" spans="9:12" ht="15" x14ac:dyDescent="0.25">
      <c r="I31443"/>
      <c r="J31443"/>
      <c r="K31443"/>
      <c r="L31443"/>
    </row>
    <row r="31444" spans="9:12" ht="15" x14ac:dyDescent="0.25">
      <c r="I31444"/>
      <c r="J31444"/>
      <c r="K31444"/>
      <c r="L31444"/>
    </row>
    <row r="31445" spans="9:12" ht="15" x14ac:dyDescent="0.25">
      <c r="I31445"/>
      <c r="J31445"/>
      <c r="K31445"/>
      <c r="L31445"/>
    </row>
    <row r="31446" spans="9:12" ht="15" x14ac:dyDescent="0.25">
      <c r="I31446"/>
      <c r="J31446"/>
      <c r="K31446"/>
      <c r="L31446"/>
    </row>
    <row r="31447" spans="9:12" ht="15" x14ac:dyDescent="0.25">
      <c r="I31447"/>
      <c r="J31447"/>
      <c r="K31447"/>
      <c r="L31447"/>
    </row>
    <row r="31448" spans="9:12" ht="15" x14ac:dyDescent="0.25">
      <c r="I31448"/>
      <c r="J31448"/>
      <c r="K31448"/>
      <c r="L31448"/>
    </row>
    <row r="31449" spans="9:12" ht="15" x14ac:dyDescent="0.25">
      <c r="I31449"/>
      <c r="J31449"/>
      <c r="K31449"/>
      <c r="L31449"/>
    </row>
    <row r="31450" spans="9:12" ht="15" x14ac:dyDescent="0.25">
      <c r="I31450"/>
      <c r="J31450"/>
      <c r="K31450"/>
      <c r="L31450"/>
    </row>
    <row r="31451" spans="9:12" ht="15" x14ac:dyDescent="0.25">
      <c r="I31451"/>
      <c r="J31451"/>
      <c r="K31451"/>
      <c r="L31451"/>
    </row>
    <row r="31452" spans="9:12" ht="15" x14ac:dyDescent="0.25">
      <c r="I31452"/>
      <c r="J31452"/>
      <c r="K31452"/>
      <c r="L31452"/>
    </row>
    <row r="31453" spans="9:12" ht="15" x14ac:dyDescent="0.25">
      <c r="I31453"/>
      <c r="J31453"/>
      <c r="K31453"/>
      <c r="L31453"/>
    </row>
    <row r="31454" spans="9:12" ht="15" x14ac:dyDescent="0.25">
      <c r="I31454"/>
      <c r="J31454"/>
      <c r="K31454"/>
      <c r="L31454"/>
    </row>
    <row r="31455" spans="9:12" ht="15" x14ac:dyDescent="0.25">
      <c r="I31455"/>
      <c r="J31455"/>
      <c r="K31455"/>
      <c r="L31455"/>
    </row>
    <row r="31456" spans="9:12" ht="15" x14ac:dyDescent="0.25">
      <c r="I31456"/>
      <c r="J31456"/>
      <c r="K31456"/>
      <c r="L31456"/>
    </row>
    <row r="31457" spans="9:12" ht="15" x14ac:dyDescent="0.25">
      <c r="I31457"/>
      <c r="J31457"/>
      <c r="K31457"/>
      <c r="L31457"/>
    </row>
    <row r="31458" spans="9:12" ht="15" x14ac:dyDescent="0.25">
      <c r="I31458"/>
      <c r="J31458"/>
      <c r="K31458"/>
      <c r="L31458"/>
    </row>
    <row r="31459" spans="9:12" ht="15" x14ac:dyDescent="0.25">
      <c r="I31459"/>
      <c r="J31459"/>
      <c r="K31459"/>
      <c r="L31459"/>
    </row>
    <row r="31460" spans="9:12" ht="15" x14ac:dyDescent="0.25">
      <c r="I31460"/>
      <c r="J31460"/>
      <c r="K31460"/>
      <c r="L31460"/>
    </row>
    <row r="31461" spans="9:12" ht="15" x14ac:dyDescent="0.25">
      <c r="I31461"/>
      <c r="J31461"/>
      <c r="K31461"/>
      <c r="L31461"/>
    </row>
    <row r="31462" spans="9:12" ht="15" x14ac:dyDescent="0.25">
      <c r="I31462"/>
      <c r="J31462"/>
      <c r="K31462"/>
      <c r="L31462"/>
    </row>
    <row r="31463" spans="9:12" ht="15" x14ac:dyDescent="0.25">
      <c r="I31463"/>
      <c r="J31463"/>
      <c r="K31463"/>
      <c r="L31463"/>
    </row>
    <row r="31464" spans="9:12" ht="15" x14ac:dyDescent="0.25">
      <c r="I31464"/>
      <c r="J31464"/>
      <c r="K31464"/>
      <c r="L31464"/>
    </row>
    <row r="31465" spans="9:12" ht="15" x14ac:dyDescent="0.25">
      <c r="I31465"/>
      <c r="J31465"/>
      <c r="K31465"/>
      <c r="L31465"/>
    </row>
    <row r="31466" spans="9:12" ht="15" x14ac:dyDescent="0.25">
      <c r="I31466"/>
      <c r="J31466"/>
      <c r="K31466"/>
      <c r="L31466"/>
    </row>
    <row r="31467" spans="9:12" ht="15" x14ac:dyDescent="0.25">
      <c r="I31467"/>
      <c r="J31467"/>
      <c r="K31467"/>
      <c r="L31467"/>
    </row>
    <row r="31468" spans="9:12" ht="15" x14ac:dyDescent="0.25">
      <c r="I31468"/>
      <c r="J31468"/>
      <c r="K31468"/>
      <c r="L31468"/>
    </row>
    <row r="31469" spans="9:12" ht="15" x14ac:dyDescent="0.25">
      <c r="I31469"/>
      <c r="J31469"/>
      <c r="K31469"/>
      <c r="L31469"/>
    </row>
    <row r="31470" spans="9:12" ht="15" x14ac:dyDescent="0.25">
      <c r="I31470"/>
      <c r="J31470"/>
      <c r="K31470"/>
      <c r="L31470"/>
    </row>
    <row r="31471" spans="9:12" ht="15" x14ac:dyDescent="0.25">
      <c r="I31471"/>
      <c r="J31471"/>
      <c r="K31471"/>
      <c r="L31471"/>
    </row>
    <row r="31472" spans="9:12" ht="15" x14ac:dyDescent="0.25">
      <c r="I31472"/>
      <c r="J31472"/>
      <c r="K31472"/>
      <c r="L31472"/>
    </row>
    <row r="31473" spans="9:12" ht="15" x14ac:dyDescent="0.25">
      <c r="I31473"/>
      <c r="J31473"/>
      <c r="K31473"/>
      <c r="L31473"/>
    </row>
    <row r="31474" spans="9:12" ht="15" x14ac:dyDescent="0.25">
      <c r="I31474"/>
      <c r="J31474"/>
      <c r="K31474"/>
      <c r="L31474"/>
    </row>
    <row r="31475" spans="9:12" ht="15" x14ac:dyDescent="0.25">
      <c r="I31475"/>
      <c r="J31475"/>
      <c r="K31475"/>
      <c r="L31475"/>
    </row>
    <row r="31476" spans="9:12" ht="15" x14ac:dyDescent="0.25">
      <c r="I31476"/>
      <c r="J31476"/>
      <c r="K31476"/>
      <c r="L31476"/>
    </row>
    <row r="31477" spans="9:12" ht="15" x14ac:dyDescent="0.25">
      <c r="I31477"/>
      <c r="J31477"/>
      <c r="K31477"/>
      <c r="L31477"/>
    </row>
    <row r="31478" spans="9:12" ht="15" x14ac:dyDescent="0.25">
      <c r="I31478"/>
      <c r="J31478"/>
      <c r="K31478"/>
      <c r="L31478"/>
    </row>
    <row r="31479" spans="9:12" ht="15" x14ac:dyDescent="0.25">
      <c r="I31479"/>
      <c r="J31479"/>
      <c r="K31479"/>
      <c r="L31479"/>
    </row>
    <row r="31480" spans="9:12" ht="15" x14ac:dyDescent="0.25">
      <c r="I31480"/>
      <c r="J31480"/>
      <c r="K31480"/>
      <c r="L31480"/>
    </row>
    <row r="31481" spans="9:12" ht="15" x14ac:dyDescent="0.25">
      <c r="I31481"/>
      <c r="J31481"/>
      <c r="K31481"/>
      <c r="L31481"/>
    </row>
    <row r="31482" spans="9:12" ht="15" x14ac:dyDescent="0.25">
      <c r="I31482"/>
      <c r="J31482"/>
      <c r="K31482"/>
      <c r="L31482"/>
    </row>
    <row r="31483" spans="9:12" ht="15" x14ac:dyDescent="0.25">
      <c r="I31483"/>
      <c r="J31483"/>
      <c r="K31483"/>
      <c r="L31483"/>
    </row>
    <row r="31484" spans="9:12" ht="15" x14ac:dyDescent="0.25">
      <c r="I31484"/>
      <c r="J31484"/>
      <c r="K31484"/>
      <c r="L31484"/>
    </row>
    <row r="31485" spans="9:12" ht="15" x14ac:dyDescent="0.25">
      <c r="I31485"/>
      <c r="J31485"/>
      <c r="K31485"/>
      <c r="L31485"/>
    </row>
    <row r="31486" spans="9:12" ht="15" x14ac:dyDescent="0.25">
      <c r="I31486"/>
      <c r="J31486"/>
      <c r="K31486"/>
      <c r="L31486"/>
    </row>
    <row r="31487" spans="9:12" ht="15" x14ac:dyDescent="0.25">
      <c r="I31487"/>
      <c r="J31487"/>
      <c r="K31487"/>
      <c r="L31487"/>
    </row>
    <row r="31488" spans="9:12" ht="15" x14ac:dyDescent="0.25">
      <c r="I31488"/>
      <c r="J31488"/>
      <c r="K31488"/>
      <c r="L31488"/>
    </row>
    <row r="31489" spans="9:12" ht="15" x14ac:dyDescent="0.25">
      <c r="I31489"/>
      <c r="J31489"/>
      <c r="K31489"/>
      <c r="L31489"/>
    </row>
    <row r="31490" spans="9:12" ht="15" x14ac:dyDescent="0.25">
      <c r="I31490"/>
      <c r="J31490"/>
      <c r="K31490"/>
      <c r="L31490"/>
    </row>
    <row r="31491" spans="9:12" ht="15" x14ac:dyDescent="0.25">
      <c r="I31491"/>
      <c r="J31491"/>
      <c r="K31491"/>
      <c r="L31491"/>
    </row>
    <row r="31492" spans="9:12" ht="15" x14ac:dyDescent="0.25">
      <c r="I31492"/>
      <c r="J31492"/>
      <c r="K31492"/>
      <c r="L31492"/>
    </row>
    <row r="31493" spans="9:12" ht="15" x14ac:dyDescent="0.25">
      <c r="I31493"/>
      <c r="J31493"/>
      <c r="K31493"/>
      <c r="L31493"/>
    </row>
    <row r="31494" spans="9:12" ht="15" x14ac:dyDescent="0.25">
      <c r="I31494"/>
      <c r="J31494"/>
      <c r="K31494"/>
      <c r="L31494"/>
    </row>
    <row r="31495" spans="9:12" ht="15" x14ac:dyDescent="0.25">
      <c r="I31495"/>
      <c r="J31495"/>
      <c r="K31495"/>
      <c r="L31495"/>
    </row>
    <row r="31496" spans="9:12" ht="15" x14ac:dyDescent="0.25">
      <c r="I31496"/>
      <c r="J31496"/>
      <c r="K31496"/>
      <c r="L31496"/>
    </row>
    <row r="31497" spans="9:12" ht="15" x14ac:dyDescent="0.25">
      <c r="I31497"/>
      <c r="J31497"/>
      <c r="K31497"/>
      <c r="L31497"/>
    </row>
    <row r="31498" spans="9:12" ht="15" x14ac:dyDescent="0.25">
      <c r="I31498"/>
      <c r="J31498"/>
      <c r="K31498"/>
      <c r="L31498"/>
    </row>
    <row r="31499" spans="9:12" ht="15" x14ac:dyDescent="0.25">
      <c r="I31499"/>
      <c r="J31499"/>
      <c r="K31499"/>
      <c r="L31499"/>
    </row>
    <row r="31500" spans="9:12" ht="15" x14ac:dyDescent="0.25">
      <c r="I31500"/>
      <c r="J31500"/>
      <c r="K31500"/>
      <c r="L31500"/>
    </row>
    <row r="31501" spans="9:12" ht="15" x14ac:dyDescent="0.25">
      <c r="I31501"/>
      <c r="J31501"/>
      <c r="K31501"/>
      <c r="L31501"/>
    </row>
    <row r="31502" spans="9:12" ht="15" x14ac:dyDescent="0.25">
      <c r="I31502"/>
      <c r="J31502"/>
      <c r="K31502"/>
      <c r="L31502"/>
    </row>
    <row r="31503" spans="9:12" ht="15" x14ac:dyDescent="0.25">
      <c r="I31503"/>
      <c r="J31503"/>
      <c r="K31503"/>
      <c r="L31503"/>
    </row>
    <row r="31504" spans="9:12" ht="15" x14ac:dyDescent="0.25">
      <c r="I31504"/>
      <c r="J31504"/>
      <c r="K31504"/>
      <c r="L31504"/>
    </row>
    <row r="31505" spans="9:12" ht="15" x14ac:dyDescent="0.25">
      <c r="I31505"/>
      <c r="J31505"/>
      <c r="K31505"/>
      <c r="L31505"/>
    </row>
    <row r="31506" spans="9:12" ht="15" x14ac:dyDescent="0.25">
      <c r="I31506"/>
      <c r="J31506"/>
      <c r="K31506"/>
      <c r="L31506"/>
    </row>
    <row r="31507" spans="9:12" ht="15" x14ac:dyDescent="0.25">
      <c r="I31507"/>
      <c r="J31507"/>
      <c r="K31507"/>
      <c r="L31507"/>
    </row>
    <row r="31508" spans="9:12" ht="15" x14ac:dyDescent="0.25">
      <c r="I31508"/>
      <c r="J31508"/>
      <c r="K31508"/>
      <c r="L31508"/>
    </row>
    <row r="31509" spans="9:12" ht="15" x14ac:dyDescent="0.25">
      <c r="I31509"/>
      <c r="J31509"/>
      <c r="K31509"/>
      <c r="L31509"/>
    </row>
    <row r="31510" spans="9:12" ht="15" x14ac:dyDescent="0.25">
      <c r="I31510"/>
      <c r="J31510"/>
      <c r="K31510"/>
      <c r="L31510"/>
    </row>
    <row r="31511" spans="9:12" ht="15" x14ac:dyDescent="0.25">
      <c r="I31511"/>
      <c r="J31511"/>
      <c r="K31511"/>
      <c r="L31511"/>
    </row>
    <row r="31512" spans="9:12" ht="15" x14ac:dyDescent="0.25">
      <c r="I31512"/>
      <c r="J31512"/>
      <c r="K31512"/>
      <c r="L31512"/>
    </row>
    <row r="31513" spans="9:12" ht="15" x14ac:dyDescent="0.25">
      <c r="I31513"/>
      <c r="J31513"/>
      <c r="K31513"/>
      <c r="L31513"/>
    </row>
    <row r="31514" spans="9:12" ht="15" x14ac:dyDescent="0.25">
      <c r="I31514"/>
      <c r="J31514"/>
      <c r="K31514"/>
      <c r="L31514"/>
    </row>
    <row r="31515" spans="9:12" ht="15" x14ac:dyDescent="0.25">
      <c r="I31515"/>
      <c r="J31515"/>
      <c r="K31515"/>
      <c r="L31515"/>
    </row>
    <row r="31516" spans="9:12" ht="15" x14ac:dyDescent="0.25">
      <c r="I31516"/>
      <c r="J31516"/>
      <c r="K31516"/>
      <c r="L31516"/>
    </row>
    <row r="31517" spans="9:12" ht="15" x14ac:dyDescent="0.25">
      <c r="I31517"/>
      <c r="J31517"/>
      <c r="K31517"/>
      <c r="L31517"/>
    </row>
    <row r="31518" spans="9:12" ht="15" x14ac:dyDescent="0.25">
      <c r="I31518"/>
      <c r="J31518"/>
      <c r="K31518"/>
      <c r="L31518"/>
    </row>
    <row r="31519" spans="9:12" ht="15" x14ac:dyDescent="0.25">
      <c r="I31519"/>
      <c r="J31519"/>
      <c r="K31519"/>
      <c r="L31519"/>
    </row>
    <row r="31520" spans="9:12" ht="15" x14ac:dyDescent="0.25">
      <c r="I31520"/>
      <c r="J31520"/>
      <c r="K31520"/>
      <c r="L31520"/>
    </row>
    <row r="31521" spans="9:12" ht="15" x14ac:dyDescent="0.25">
      <c r="I31521"/>
      <c r="J31521"/>
      <c r="K31521"/>
      <c r="L31521"/>
    </row>
    <row r="31522" spans="9:12" ht="15" x14ac:dyDescent="0.25">
      <c r="I31522"/>
      <c r="J31522"/>
      <c r="K31522"/>
      <c r="L31522"/>
    </row>
    <row r="31523" spans="9:12" ht="15" x14ac:dyDescent="0.25">
      <c r="I31523"/>
      <c r="J31523"/>
      <c r="K31523"/>
      <c r="L31523"/>
    </row>
    <row r="31524" spans="9:12" ht="15" x14ac:dyDescent="0.25">
      <c r="I31524"/>
      <c r="J31524"/>
      <c r="K31524"/>
      <c r="L31524"/>
    </row>
    <row r="31525" spans="9:12" ht="15" x14ac:dyDescent="0.25">
      <c r="I31525"/>
      <c r="J31525"/>
      <c r="K31525"/>
      <c r="L31525"/>
    </row>
    <row r="31526" spans="9:12" ht="15" x14ac:dyDescent="0.25">
      <c r="I31526"/>
      <c r="J31526"/>
      <c r="K31526"/>
      <c r="L31526"/>
    </row>
    <row r="31527" spans="9:12" ht="15" x14ac:dyDescent="0.25">
      <c r="I31527"/>
      <c r="J31527"/>
      <c r="K31527"/>
      <c r="L31527"/>
    </row>
    <row r="31528" spans="9:12" ht="15" x14ac:dyDescent="0.25">
      <c r="I31528"/>
      <c r="J31528"/>
      <c r="K31528"/>
      <c r="L31528"/>
    </row>
    <row r="31529" spans="9:12" ht="15" x14ac:dyDescent="0.25">
      <c r="I31529"/>
      <c r="J31529"/>
      <c r="K31529"/>
      <c r="L31529"/>
    </row>
    <row r="31530" spans="9:12" ht="15" x14ac:dyDescent="0.25">
      <c r="I31530"/>
      <c r="J31530"/>
      <c r="K31530"/>
      <c r="L31530"/>
    </row>
    <row r="31531" spans="9:12" ht="15" x14ac:dyDescent="0.25">
      <c r="I31531"/>
      <c r="J31531"/>
      <c r="K31531"/>
      <c r="L31531"/>
    </row>
    <row r="31532" spans="9:12" ht="15" x14ac:dyDescent="0.25">
      <c r="I31532"/>
      <c r="J31532"/>
      <c r="K31532"/>
      <c r="L31532"/>
    </row>
    <row r="31533" spans="9:12" ht="15" x14ac:dyDescent="0.25">
      <c r="I31533"/>
      <c r="J31533"/>
      <c r="K31533"/>
      <c r="L31533"/>
    </row>
    <row r="31534" spans="9:12" ht="15" x14ac:dyDescent="0.25">
      <c r="I31534"/>
      <c r="J31534"/>
      <c r="K31534"/>
      <c r="L31534"/>
    </row>
    <row r="31535" spans="9:12" ht="15" x14ac:dyDescent="0.25">
      <c r="I31535"/>
      <c r="J31535"/>
      <c r="K31535"/>
      <c r="L31535"/>
    </row>
    <row r="31536" spans="9:12" ht="15" x14ac:dyDescent="0.25">
      <c r="I31536"/>
      <c r="J31536"/>
      <c r="K31536"/>
      <c r="L31536"/>
    </row>
    <row r="31537" spans="9:12" ht="15" x14ac:dyDescent="0.25">
      <c r="I31537"/>
      <c r="J31537"/>
      <c r="K31537"/>
      <c r="L31537"/>
    </row>
    <row r="31538" spans="9:12" ht="15" x14ac:dyDescent="0.25">
      <c r="I31538"/>
      <c r="J31538"/>
      <c r="K31538"/>
      <c r="L31538"/>
    </row>
    <row r="31539" spans="9:12" ht="15" x14ac:dyDescent="0.25">
      <c r="I31539"/>
      <c r="J31539"/>
      <c r="K31539"/>
      <c r="L31539"/>
    </row>
    <row r="31540" spans="9:12" ht="15" x14ac:dyDescent="0.25">
      <c r="I31540"/>
      <c r="J31540"/>
      <c r="K31540"/>
      <c r="L31540"/>
    </row>
    <row r="31541" spans="9:12" ht="15" x14ac:dyDescent="0.25">
      <c r="I31541"/>
      <c r="J31541"/>
      <c r="K31541"/>
      <c r="L31541"/>
    </row>
    <row r="31542" spans="9:12" ht="15" x14ac:dyDescent="0.25">
      <c r="I31542"/>
      <c r="J31542"/>
      <c r="K31542"/>
      <c r="L31542"/>
    </row>
    <row r="31543" spans="9:12" ht="15" x14ac:dyDescent="0.25">
      <c r="I31543"/>
      <c r="J31543"/>
      <c r="K31543"/>
      <c r="L31543"/>
    </row>
    <row r="31544" spans="9:12" ht="15" x14ac:dyDescent="0.25">
      <c r="I31544"/>
      <c r="J31544"/>
      <c r="K31544"/>
      <c r="L31544"/>
    </row>
    <row r="31545" spans="9:12" ht="15" x14ac:dyDescent="0.25">
      <c r="I31545"/>
      <c r="J31545"/>
      <c r="K31545"/>
      <c r="L31545"/>
    </row>
    <row r="31546" spans="9:12" ht="15" x14ac:dyDescent="0.25">
      <c r="I31546"/>
      <c r="J31546"/>
      <c r="K31546"/>
      <c r="L31546"/>
    </row>
    <row r="31547" spans="9:12" ht="15" x14ac:dyDescent="0.25">
      <c r="I31547"/>
      <c r="J31547"/>
      <c r="K31547"/>
      <c r="L31547"/>
    </row>
    <row r="31548" spans="9:12" ht="15" x14ac:dyDescent="0.25">
      <c r="I31548"/>
      <c r="J31548"/>
      <c r="K31548"/>
      <c r="L31548"/>
    </row>
    <row r="31549" spans="9:12" ht="15" x14ac:dyDescent="0.25">
      <c r="I31549"/>
      <c r="J31549"/>
      <c r="K31549"/>
      <c r="L31549"/>
    </row>
    <row r="31550" spans="9:12" ht="15" x14ac:dyDescent="0.25">
      <c r="I31550"/>
      <c r="J31550"/>
      <c r="K31550"/>
      <c r="L31550"/>
    </row>
    <row r="31551" spans="9:12" ht="15" x14ac:dyDescent="0.25">
      <c r="I31551"/>
      <c r="J31551"/>
      <c r="K31551"/>
      <c r="L31551"/>
    </row>
    <row r="31552" spans="9:12" ht="15" x14ac:dyDescent="0.25">
      <c r="I31552"/>
      <c r="J31552"/>
      <c r="K31552"/>
      <c r="L31552"/>
    </row>
    <row r="31553" spans="9:12" ht="15" x14ac:dyDescent="0.25">
      <c r="I31553"/>
      <c r="J31553"/>
      <c r="K31553"/>
      <c r="L31553"/>
    </row>
    <row r="31554" spans="9:12" ht="15" x14ac:dyDescent="0.25">
      <c r="I31554"/>
      <c r="J31554"/>
      <c r="K31554"/>
      <c r="L31554"/>
    </row>
    <row r="31555" spans="9:12" ht="15" x14ac:dyDescent="0.25">
      <c r="I31555"/>
      <c r="J31555"/>
      <c r="K31555"/>
      <c r="L31555"/>
    </row>
    <row r="31556" spans="9:12" ht="15" x14ac:dyDescent="0.25">
      <c r="I31556"/>
      <c r="J31556"/>
      <c r="K31556"/>
      <c r="L31556"/>
    </row>
    <row r="31557" spans="9:12" ht="15" x14ac:dyDescent="0.25">
      <c r="I31557"/>
      <c r="J31557"/>
      <c r="K31557"/>
      <c r="L31557"/>
    </row>
    <row r="31558" spans="9:12" ht="15" x14ac:dyDescent="0.25">
      <c r="I31558"/>
      <c r="J31558"/>
      <c r="K31558"/>
      <c r="L31558"/>
    </row>
    <row r="31559" spans="9:12" ht="15" x14ac:dyDescent="0.25">
      <c r="I31559"/>
      <c r="J31559"/>
      <c r="K31559"/>
      <c r="L31559"/>
    </row>
    <row r="31560" spans="9:12" ht="15" x14ac:dyDescent="0.25">
      <c r="I31560"/>
      <c r="J31560"/>
      <c r="K31560"/>
      <c r="L31560"/>
    </row>
    <row r="31561" spans="9:12" ht="15" x14ac:dyDescent="0.25">
      <c r="I31561"/>
      <c r="J31561"/>
      <c r="K31561"/>
      <c r="L31561"/>
    </row>
    <row r="31562" spans="9:12" ht="15" x14ac:dyDescent="0.25">
      <c r="I31562"/>
      <c r="J31562"/>
      <c r="K31562"/>
      <c r="L31562"/>
    </row>
    <row r="31563" spans="9:12" ht="15" x14ac:dyDescent="0.25">
      <c r="I31563"/>
      <c r="J31563"/>
      <c r="K31563"/>
      <c r="L31563"/>
    </row>
    <row r="31564" spans="9:12" ht="15" x14ac:dyDescent="0.25">
      <c r="I31564"/>
      <c r="J31564"/>
      <c r="K31564"/>
      <c r="L31564"/>
    </row>
    <row r="31565" spans="9:12" ht="15" x14ac:dyDescent="0.25">
      <c r="I31565"/>
      <c r="J31565"/>
      <c r="K31565"/>
      <c r="L31565"/>
    </row>
    <row r="31566" spans="9:12" ht="15" x14ac:dyDescent="0.25">
      <c r="I31566"/>
      <c r="J31566"/>
      <c r="K31566"/>
      <c r="L31566"/>
    </row>
    <row r="31567" spans="9:12" ht="15" x14ac:dyDescent="0.25">
      <c r="I31567"/>
      <c r="J31567"/>
      <c r="K31567"/>
      <c r="L31567"/>
    </row>
    <row r="31568" spans="9:12" ht="15" x14ac:dyDescent="0.25">
      <c r="I31568"/>
      <c r="J31568"/>
      <c r="K31568"/>
      <c r="L31568"/>
    </row>
    <row r="31569" spans="9:12" ht="15" x14ac:dyDescent="0.25">
      <c r="I31569"/>
      <c r="J31569"/>
      <c r="K31569"/>
      <c r="L31569"/>
    </row>
    <row r="31570" spans="9:12" ht="15" x14ac:dyDescent="0.25">
      <c r="I31570"/>
      <c r="J31570"/>
      <c r="K31570"/>
      <c r="L31570"/>
    </row>
    <row r="31571" spans="9:12" ht="15" x14ac:dyDescent="0.25">
      <c r="I31571"/>
      <c r="J31571"/>
      <c r="K31571"/>
      <c r="L31571"/>
    </row>
    <row r="31572" spans="9:12" ht="15" x14ac:dyDescent="0.25">
      <c r="I31572"/>
      <c r="J31572"/>
      <c r="K31572"/>
      <c r="L31572"/>
    </row>
    <row r="31573" spans="9:12" ht="15" x14ac:dyDescent="0.25">
      <c r="I31573"/>
      <c r="J31573"/>
      <c r="K31573"/>
      <c r="L31573"/>
    </row>
    <row r="31574" spans="9:12" ht="15" x14ac:dyDescent="0.25">
      <c r="I31574"/>
      <c r="J31574"/>
      <c r="K31574"/>
      <c r="L31574"/>
    </row>
    <row r="31575" spans="9:12" ht="15" x14ac:dyDescent="0.25">
      <c r="I31575"/>
      <c r="J31575"/>
      <c r="K31575"/>
      <c r="L31575"/>
    </row>
    <row r="31576" spans="9:12" ht="15" x14ac:dyDescent="0.25">
      <c r="I31576"/>
      <c r="J31576"/>
      <c r="K31576"/>
      <c r="L31576"/>
    </row>
    <row r="31577" spans="9:12" ht="15" x14ac:dyDescent="0.25">
      <c r="I31577"/>
      <c r="J31577"/>
      <c r="K31577"/>
      <c r="L31577"/>
    </row>
    <row r="31578" spans="9:12" ht="15" x14ac:dyDescent="0.25">
      <c r="I31578"/>
      <c r="J31578"/>
      <c r="K31578"/>
      <c r="L31578"/>
    </row>
    <row r="31579" spans="9:12" ht="15" x14ac:dyDescent="0.25">
      <c r="I31579"/>
      <c r="J31579"/>
      <c r="K31579"/>
      <c r="L31579"/>
    </row>
    <row r="31580" spans="9:12" ht="15" x14ac:dyDescent="0.25">
      <c r="I31580"/>
      <c r="J31580"/>
      <c r="K31580"/>
      <c r="L31580"/>
    </row>
    <row r="31581" spans="9:12" ht="15" x14ac:dyDescent="0.25">
      <c r="I31581"/>
      <c r="J31581"/>
      <c r="K31581"/>
      <c r="L31581"/>
    </row>
    <row r="31582" spans="9:12" ht="15" x14ac:dyDescent="0.25">
      <c r="I31582"/>
      <c r="J31582"/>
      <c r="K31582"/>
      <c r="L31582"/>
    </row>
    <row r="31583" spans="9:12" ht="15" x14ac:dyDescent="0.25">
      <c r="I31583"/>
      <c r="J31583"/>
      <c r="K31583"/>
      <c r="L31583"/>
    </row>
    <row r="31584" spans="9:12" ht="15" x14ac:dyDescent="0.25">
      <c r="I31584"/>
      <c r="J31584"/>
      <c r="K31584"/>
      <c r="L31584"/>
    </row>
    <row r="31585" spans="9:12" ht="15" x14ac:dyDescent="0.25">
      <c r="I31585"/>
      <c r="J31585"/>
      <c r="K31585"/>
      <c r="L31585"/>
    </row>
    <row r="31586" spans="9:12" ht="15" x14ac:dyDescent="0.25">
      <c r="I31586"/>
      <c r="J31586"/>
      <c r="K31586"/>
      <c r="L31586"/>
    </row>
    <row r="31587" spans="9:12" ht="15" x14ac:dyDescent="0.25">
      <c r="I31587"/>
      <c r="J31587"/>
      <c r="K31587"/>
      <c r="L31587"/>
    </row>
    <row r="31588" spans="9:12" ht="15" x14ac:dyDescent="0.25">
      <c r="I31588"/>
      <c r="J31588"/>
      <c r="K31588"/>
      <c r="L31588"/>
    </row>
    <row r="31589" spans="9:12" ht="15" x14ac:dyDescent="0.25">
      <c r="I31589"/>
      <c r="J31589"/>
      <c r="K31589"/>
      <c r="L31589"/>
    </row>
    <row r="31590" spans="9:12" ht="15" x14ac:dyDescent="0.25">
      <c r="I31590"/>
      <c r="J31590"/>
      <c r="K31590"/>
      <c r="L31590"/>
    </row>
    <row r="31591" spans="9:12" ht="15" x14ac:dyDescent="0.25">
      <c r="I31591"/>
      <c r="J31591"/>
      <c r="K31591"/>
      <c r="L31591"/>
    </row>
    <row r="31592" spans="9:12" ht="15" x14ac:dyDescent="0.25">
      <c r="I31592"/>
      <c r="J31592"/>
      <c r="K31592"/>
      <c r="L31592"/>
    </row>
    <row r="31593" spans="9:12" ht="15" x14ac:dyDescent="0.25">
      <c r="I31593"/>
      <c r="J31593"/>
      <c r="K31593"/>
      <c r="L31593"/>
    </row>
    <row r="31594" spans="9:12" ht="15" x14ac:dyDescent="0.25">
      <c r="I31594"/>
      <c r="J31594"/>
      <c r="K31594"/>
      <c r="L31594"/>
    </row>
    <row r="31595" spans="9:12" ht="15" x14ac:dyDescent="0.25">
      <c r="I31595"/>
      <c r="J31595"/>
      <c r="K31595"/>
      <c r="L31595"/>
    </row>
    <row r="31596" spans="9:12" ht="15" x14ac:dyDescent="0.25">
      <c r="I31596"/>
      <c r="J31596"/>
      <c r="K31596"/>
      <c r="L31596"/>
    </row>
    <row r="31597" spans="9:12" ht="15" x14ac:dyDescent="0.25">
      <c r="I31597"/>
      <c r="J31597"/>
      <c r="K31597"/>
      <c r="L31597"/>
    </row>
    <row r="31598" spans="9:12" ht="15" x14ac:dyDescent="0.25">
      <c r="I31598"/>
      <c r="J31598"/>
      <c r="K31598"/>
      <c r="L31598"/>
    </row>
    <row r="31599" spans="9:12" ht="15" x14ac:dyDescent="0.25">
      <c r="I31599"/>
      <c r="J31599"/>
      <c r="K31599"/>
      <c r="L31599"/>
    </row>
    <row r="31600" spans="9:12" ht="15" x14ac:dyDescent="0.25">
      <c r="I31600"/>
      <c r="J31600"/>
      <c r="K31600"/>
      <c r="L31600"/>
    </row>
    <row r="31601" spans="9:12" ht="15" x14ac:dyDescent="0.25">
      <c r="I31601"/>
      <c r="J31601"/>
      <c r="K31601"/>
      <c r="L31601"/>
    </row>
    <row r="31602" spans="9:12" ht="15" x14ac:dyDescent="0.25">
      <c r="I31602"/>
      <c r="J31602"/>
      <c r="K31602"/>
      <c r="L31602"/>
    </row>
    <row r="31603" spans="9:12" ht="15" x14ac:dyDescent="0.25">
      <c r="I31603"/>
      <c r="J31603"/>
      <c r="K31603"/>
      <c r="L31603"/>
    </row>
    <row r="31604" spans="9:12" ht="15" x14ac:dyDescent="0.25">
      <c r="I31604"/>
      <c r="J31604"/>
      <c r="K31604"/>
      <c r="L31604"/>
    </row>
    <row r="31605" spans="9:12" ht="15" x14ac:dyDescent="0.25">
      <c r="I31605"/>
      <c r="J31605"/>
      <c r="K31605"/>
      <c r="L31605"/>
    </row>
    <row r="31606" spans="9:12" ht="15" x14ac:dyDescent="0.25">
      <c r="I31606"/>
      <c r="J31606"/>
      <c r="K31606"/>
      <c r="L31606"/>
    </row>
    <row r="31607" spans="9:12" ht="15" x14ac:dyDescent="0.25">
      <c r="I31607"/>
      <c r="J31607"/>
      <c r="K31607"/>
      <c r="L31607"/>
    </row>
    <row r="31608" spans="9:12" ht="15" x14ac:dyDescent="0.25">
      <c r="I31608"/>
      <c r="J31608"/>
      <c r="K31608"/>
      <c r="L31608"/>
    </row>
    <row r="31609" spans="9:12" ht="15" x14ac:dyDescent="0.25">
      <c r="I31609"/>
      <c r="J31609"/>
      <c r="K31609"/>
      <c r="L31609"/>
    </row>
    <row r="31610" spans="9:12" ht="15" x14ac:dyDescent="0.25">
      <c r="I31610"/>
      <c r="J31610"/>
      <c r="K31610"/>
      <c r="L31610"/>
    </row>
    <row r="31611" spans="9:12" ht="15" x14ac:dyDescent="0.25">
      <c r="I31611"/>
      <c r="J31611"/>
      <c r="K31611"/>
      <c r="L31611"/>
    </row>
    <row r="31612" spans="9:12" ht="15" x14ac:dyDescent="0.25">
      <c r="I31612"/>
      <c r="J31612"/>
      <c r="K31612"/>
      <c r="L31612"/>
    </row>
    <row r="31613" spans="9:12" ht="15" x14ac:dyDescent="0.25">
      <c r="I31613"/>
      <c r="J31613"/>
      <c r="K31613"/>
      <c r="L31613"/>
    </row>
    <row r="31614" spans="9:12" ht="15" x14ac:dyDescent="0.25">
      <c r="I31614"/>
      <c r="J31614"/>
      <c r="K31614"/>
      <c r="L31614"/>
    </row>
    <row r="31615" spans="9:12" ht="15" x14ac:dyDescent="0.25">
      <c r="I31615"/>
      <c r="J31615"/>
      <c r="K31615"/>
      <c r="L31615"/>
    </row>
    <row r="31616" spans="9:12" ht="15" x14ac:dyDescent="0.25">
      <c r="I31616"/>
      <c r="J31616"/>
      <c r="K31616"/>
      <c r="L31616"/>
    </row>
    <row r="31617" spans="9:12" ht="15" x14ac:dyDescent="0.25">
      <c r="I31617"/>
      <c r="J31617"/>
      <c r="K31617"/>
      <c r="L31617"/>
    </row>
    <row r="31618" spans="9:12" ht="15" x14ac:dyDescent="0.25">
      <c r="I31618"/>
      <c r="J31618"/>
      <c r="K31618"/>
      <c r="L31618"/>
    </row>
    <row r="31619" spans="9:12" ht="15" x14ac:dyDescent="0.25">
      <c r="I31619"/>
      <c r="J31619"/>
      <c r="K31619"/>
      <c r="L31619"/>
    </row>
    <row r="31620" spans="9:12" ht="15" x14ac:dyDescent="0.25">
      <c r="I31620"/>
      <c r="J31620"/>
      <c r="K31620"/>
      <c r="L31620"/>
    </row>
    <row r="31621" spans="9:12" ht="15" x14ac:dyDescent="0.25">
      <c r="I31621"/>
      <c r="J31621"/>
      <c r="K31621"/>
      <c r="L31621"/>
    </row>
    <row r="31622" spans="9:12" ht="15" x14ac:dyDescent="0.25">
      <c r="I31622"/>
      <c r="J31622"/>
      <c r="K31622"/>
      <c r="L31622"/>
    </row>
    <row r="31623" spans="9:12" ht="15" x14ac:dyDescent="0.25">
      <c r="I31623"/>
      <c r="J31623"/>
      <c r="K31623"/>
      <c r="L31623"/>
    </row>
    <row r="31624" spans="9:12" ht="15" x14ac:dyDescent="0.25">
      <c r="I31624"/>
      <c r="J31624"/>
      <c r="K31624"/>
      <c r="L31624"/>
    </row>
    <row r="31625" spans="9:12" ht="15" x14ac:dyDescent="0.25">
      <c r="I31625"/>
      <c r="J31625"/>
      <c r="K31625"/>
      <c r="L31625"/>
    </row>
    <row r="31626" spans="9:12" ht="15" x14ac:dyDescent="0.25">
      <c r="I31626"/>
      <c r="J31626"/>
      <c r="K31626"/>
      <c r="L31626"/>
    </row>
    <row r="31627" spans="9:12" ht="15" x14ac:dyDescent="0.25">
      <c r="I31627"/>
      <c r="J31627"/>
      <c r="K31627"/>
      <c r="L31627"/>
    </row>
    <row r="31628" spans="9:12" ht="15" x14ac:dyDescent="0.25">
      <c r="I31628"/>
      <c r="J31628"/>
      <c r="K31628"/>
      <c r="L31628"/>
    </row>
    <row r="31629" spans="9:12" ht="15" x14ac:dyDescent="0.25">
      <c r="I31629"/>
      <c r="J31629"/>
      <c r="K31629"/>
      <c r="L31629"/>
    </row>
    <row r="31630" spans="9:12" ht="15" x14ac:dyDescent="0.25">
      <c r="I31630"/>
      <c r="J31630"/>
      <c r="K31630"/>
      <c r="L31630"/>
    </row>
    <row r="31631" spans="9:12" ht="15" x14ac:dyDescent="0.25">
      <c r="I31631"/>
      <c r="J31631"/>
      <c r="K31631"/>
      <c r="L31631"/>
    </row>
    <row r="31632" spans="9:12" ht="15" x14ac:dyDescent="0.25">
      <c r="I31632"/>
      <c r="J31632"/>
      <c r="K31632"/>
      <c r="L31632"/>
    </row>
    <row r="31633" spans="9:12" ht="15" x14ac:dyDescent="0.25">
      <c r="I31633"/>
      <c r="J31633"/>
      <c r="K31633"/>
      <c r="L31633"/>
    </row>
    <row r="31634" spans="9:12" ht="15" x14ac:dyDescent="0.25">
      <c r="I31634"/>
      <c r="J31634"/>
      <c r="K31634"/>
      <c r="L31634"/>
    </row>
    <row r="31635" spans="9:12" ht="15" x14ac:dyDescent="0.25">
      <c r="I31635"/>
      <c r="J31635"/>
      <c r="K31635"/>
      <c r="L31635"/>
    </row>
    <row r="31636" spans="9:12" ht="15" x14ac:dyDescent="0.25">
      <c r="I31636"/>
      <c r="J31636"/>
      <c r="K31636"/>
      <c r="L31636"/>
    </row>
    <row r="31637" spans="9:12" ht="15" x14ac:dyDescent="0.25">
      <c r="I31637"/>
      <c r="J31637"/>
      <c r="K31637"/>
      <c r="L31637"/>
    </row>
    <row r="31638" spans="9:12" ht="15" x14ac:dyDescent="0.25">
      <c r="I31638"/>
      <c r="J31638"/>
      <c r="K31638"/>
      <c r="L31638"/>
    </row>
    <row r="31639" spans="9:12" ht="15" x14ac:dyDescent="0.25">
      <c r="I31639"/>
      <c r="J31639"/>
      <c r="K31639"/>
      <c r="L31639"/>
    </row>
    <row r="31640" spans="9:12" ht="15" x14ac:dyDescent="0.25">
      <c r="I31640"/>
      <c r="J31640"/>
      <c r="K31640"/>
      <c r="L31640"/>
    </row>
    <row r="31641" spans="9:12" ht="15" x14ac:dyDescent="0.25">
      <c r="I31641"/>
      <c r="J31641"/>
      <c r="K31641"/>
      <c r="L31641"/>
    </row>
    <row r="31642" spans="9:12" ht="15" x14ac:dyDescent="0.25">
      <c r="I31642"/>
      <c r="J31642"/>
      <c r="K31642"/>
      <c r="L31642"/>
    </row>
    <row r="31643" spans="9:12" ht="15" x14ac:dyDescent="0.25">
      <c r="I31643"/>
      <c r="J31643"/>
      <c r="K31643"/>
      <c r="L31643"/>
    </row>
    <row r="31644" spans="9:12" ht="15" x14ac:dyDescent="0.25">
      <c r="I31644"/>
      <c r="J31644"/>
      <c r="K31644"/>
      <c r="L31644"/>
    </row>
    <row r="31645" spans="9:12" ht="15" x14ac:dyDescent="0.25">
      <c r="I31645"/>
      <c r="J31645"/>
      <c r="K31645"/>
      <c r="L31645"/>
    </row>
    <row r="31646" spans="9:12" ht="15" x14ac:dyDescent="0.25">
      <c r="I31646"/>
      <c r="J31646"/>
      <c r="K31646"/>
      <c r="L31646"/>
    </row>
    <row r="31647" spans="9:12" ht="15" x14ac:dyDescent="0.25">
      <c r="I31647"/>
      <c r="J31647"/>
      <c r="K31647"/>
      <c r="L31647"/>
    </row>
    <row r="31648" spans="9:12" ht="15" x14ac:dyDescent="0.25">
      <c r="I31648"/>
      <c r="J31648"/>
      <c r="K31648"/>
      <c r="L31648"/>
    </row>
    <row r="31649" spans="9:12" ht="15" x14ac:dyDescent="0.25">
      <c r="I31649"/>
      <c r="J31649"/>
      <c r="K31649"/>
      <c r="L31649"/>
    </row>
    <row r="31650" spans="9:12" ht="15" x14ac:dyDescent="0.25">
      <c r="I31650"/>
      <c r="J31650"/>
      <c r="K31650"/>
      <c r="L31650"/>
    </row>
    <row r="31651" spans="9:12" ht="15" x14ac:dyDescent="0.25">
      <c r="I31651"/>
      <c r="J31651"/>
      <c r="K31651"/>
      <c r="L31651"/>
    </row>
    <row r="31652" spans="9:12" ht="15" x14ac:dyDescent="0.25">
      <c r="I31652"/>
      <c r="J31652"/>
      <c r="K31652"/>
      <c r="L31652"/>
    </row>
    <row r="31653" spans="9:12" ht="15" x14ac:dyDescent="0.25">
      <c r="I31653"/>
      <c r="J31653"/>
      <c r="K31653"/>
      <c r="L31653"/>
    </row>
    <row r="31654" spans="9:12" ht="15" x14ac:dyDescent="0.25">
      <c r="I31654"/>
      <c r="J31654"/>
      <c r="K31654"/>
      <c r="L31654"/>
    </row>
    <row r="31655" spans="9:12" ht="15" x14ac:dyDescent="0.25">
      <c r="I31655"/>
      <c r="J31655"/>
      <c r="K31655"/>
      <c r="L31655"/>
    </row>
    <row r="31656" spans="9:12" ht="15" x14ac:dyDescent="0.25">
      <c r="I31656"/>
      <c r="J31656"/>
      <c r="K31656"/>
      <c r="L31656"/>
    </row>
    <row r="31657" spans="9:12" ht="15" x14ac:dyDescent="0.25">
      <c r="I31657"/>
      <c r="J31657"/>
      <c r="K31657"/>
      <c r="L31657"/>
    </row>
    <row r="31658" spans="9:12" ht="15" x14ac:dyDescent="0.25">
      <c r="I31658"/>
      <c r="J31658"/>
      <c r="K31658"/>
      <c r="L31658"/>
    </row>
    <row r="31659" spans="9:12" ht="15" x14ac:dyDescent="0.25">
      <c r="I31659"/>
      <c r="J31659"/>
      <c r="K31659"/>
      <c r="L31659"/>
    </row>
    <row r="31660" spans="9:12" ht="15" x14ac:dyDescent="0.25">
      <c r="I31660"/>
      <c r="J31660"/>
      <c r="K31660"/>
      <c r="L31660"/>
    </row>
    <row r="31661" spans="9:12" ht="15" x14ac:dyDescent="0.25">
      <c r="I31661"/>
      <c r="J31661"/>
      <c r="K31661"/>
      <c r="L31661"/>
    </row>
    <row r="31662" spans="9:12" ht="15" x14ac:dyDescent="0.25">
      <c r="I31662"/>
      <c r="J31662"/>
      <c r="K31662"/>
      <c r="L31662"/>
    </row>
    <row r="31663" spans="9:12" ht="15" x14ac:dyDescent="0.25">
      <c r="I31663"/>
      <c r="J31663"/>
      <c r="K31663"/>
      <c r="L31663"/>
    </row>
    <row r="31664" spans="9:12" ht="15" x14ac:dyDescent="0.25">
      <c r="I31664"/>
      <c r="J31664"/>
      <c r="K31664"/>
      <c r="L31664"/>
    </row>
    <row r="31665" spans="9:12" ht="15" x14ac:dyDescent="0.25">
      <c r="I31665"/>
      <c r="J31665"/>
      <c r="K31665"/>
      <c r="L31665"/>
    </row>
    <row r="31666" spans="9:12" ht="15" x14ac:dyDescent="0.25">
      <c r="I31666"/>
      <c r="J31666"/>
      <c r="K31666"/>
      <c r="L31666"/>
    </row>
    <row r="31667" spans="9:12" ht="15" x14ac:dyDescent="0.25">
      <c r="I31667"/>
      <c r="J31667"/>
      <c r="K31667"/>
      <c r="L31667"/>
    </row>
    <row r="31668" spans="9:12" ht="15" x14ac:dyDescent="0.25">
      <c r="I31668"/>
      <c r="J31668"/>
      <c r="K31668"/>
      <c r="L31668"/>
    </row>
    <row r="31669" spans="9:12" ht="15" x14ac:dyDescent="0.25">
      <c r="I31669"/>
      <c r="J31669"/>
      <c r="K31669"/>
      <c r="L31669"/>
    </row>
    <row r="31670" spans="9:12" ht="15" x14ac:dyDescent="0.25">
      <c r="I31670"/>
      <c r="J31670"/>
      <c r="K31670"/>
      <c r="L31670"/>
    </row>
    <row r="31671" spans="9:12" ht="15" x14ac:dyDescent="0.25">
      <c r="I31671"/>
      <c r="J31671"/>
      <c r="K31671"/>
      <c r="L31671"/>
    </row>
    <row r="31672" spans="9:12" ht="15" x14ac:dyDescent="0.25">
      <c r="I31672"/>
      <c r="J31672"/>
      <c r="K31672"/>
      <c r="L31672"/>
    </row>
    <row r="31673" spans="9:12" ht="15" x14ac:dyDescent="0.25">
      <c r="I31673"/>
      <c r="J31673"/>
      <c r="K31673"/>
      <c r="L31673"/>
    </row>
    <row r="31674" spans="9:12" ht="15" x14ac:dyDescent="0.25">
      <c r="I31674"/>
      <c r="J31674"/>
      <c r="K31674"/>
      <c r="L31674"/>
    </row>
    <row r="31675" spans="9:12" ht="15" x14ac:dyDescent="0.25">
      <c r="I31675"/>
      <c r="J31675"/>
      <c r="K31675"/>
      <c r="L31675"/>
    </row>
    <row r="31676" spans="9:12" ht="15" x14ac:dyDescent="0.25">
      <c r="I31676"/>
      <c r="J31676"/>
      <c r="K31676"/>
      <c r="L31676"/>
    </row>
    <row r="31677" spans="9:12" ht="15" x14ac:dyDescent="0.25">
      <c r="I31677"/>
      <c r="J31677"/>
      <c r="K31677"/>
      <c r="L31677"/>
    </row>
    <row r="31678" spans="9:12" ht="15" x14ac:dyDescent="0.25">
      <c r="I31678"/>
      <c r="J31678"/>
      <c r="K31678"/>
      <c r="L31678"/>
    </row>
    <row r="31679" spans="9:12" ht="15" x14ac:dyDescent="0.25">
      <c r="I31679"/>
      <c r="J31679"/>
      <c r="K31679"/>
      <c r="L31679"/>
    </row>
    <row r="31680" spans="9:12" ht="15" x14ac:dyDescent="0.25">
      <c r="I31680"/>
      <c r="J31680"/>
      <c r="K31680"/>
      <c r="L31680"/>
    </row>
    <row r="31681" spans="9:12" ht="15" x14ac:dyDescent="0.25">
      <c r="I31681"/>
      <c r="J31681"/>
      <c r="K31681"/>
      <c r="L31681"/>
    </row>
    <row r="31682" spans="9:12" ht="15" x14ac:dyDescent="0.25">
      <c r="I31682"/>
      <c r="J31682"/>
      <c r="K31682"/>
      <c r="L31682"/>
    </row>
    <row r="31683" spans="9:12" ht="15" x14ac:dyDescent="0.25">
      <c r="I31683"/>
      <c r="J31683"/>
      <c r="K31683"/>
      <c r="L31683"/>
    </row>
    <row r="31684" spans="9:12" ht="15" x14ac:dyDescent="0.25">
      <c r="I31684"/>
      <c r="J31684"/>
      <c r="K31684"/>
      <c r="L31684"/>
    </row>
    <row r="31685" spans="9:12" ht="15" x14ac:dyDescent="0.25">
      <c r="I31685"/>
      <c r="J31685"/>
      <c r="K31685"/>
      <c r="L31685"/>
    </row>
    <row r="31686" spans="9:12" ht="15" x14ac:dyDescent="0.25">
      <c r="I31686"/>
      <c r="J31686"/>
      <c r="K31686"/>
      <c r="L31686"/>
    </row>
    <row r="31687" spans="9:12" ht="15" x14ac:dyDescent="0.25">
      <c r="I31687"/>
      <c r="J31687"/>
      <c r="K31687"/>
      <c r="L31687"/>
    </row>
    <row r="31688" spans="9:12" ht="15" x14ac:dyDescent="0.25">
      <c r="I31688"/>
      <c r="J31688"/>
      <c r="K31688"/>
      <c r="L31688"/>
    </row>
    <row r="31689" spans="9:12" ht="15" x14ac:dyDescent="0.25">
      <c r="I31689"/>
      <c r="J31689"/>
      <c r="K31689"/>
      <c r="L31689"/>
    </row>
    <row r="31690" spans="9:12" ht="15" x14ac:dyDescent="0.25">
      <c r="I31690"/>
      <c r="J31690"/>
      <c r="K31690"/>
      <c r="L31690"/>
    </row>
    <row r="31691" spans="9:12" ht="15" x14ac:dyDescent="0.25">
      <c r="I31691"/>
      <c r="J31691"/>
      <c r="K31691"/>
      <c r="L31691"/>
    </row>
    <row r="31692" spans="9:12" ht="15" x14ac:dyDescent="0.25">
      <c r="I31692"/>
      <c r="J31692"/>
      <c r="K31692"/>
      <c r="L31692"/>
    </row>
    <row r="31693" spans="9:12" ht="15" x14ac:dyDescent="0.25">
      <c r="I31693"/>
      <c r="J31693"/>
      <c r="K31693"/>
      <c r="L31693"/>
    </row>
    <row r="31694" spans="9:12" ht="15" x14ac:dyDescent="0.25">
      <c r="I31694"/>
      <c r="J31694"/>
      <c r="K31694"/>
      <c r="L31694"/>
    </row>
    <row r="31695" spans="9:12" ht="15" x14ac:dyDescent="0.25">
      <c r="I31695"/>
      <c r="J31695"/>
      <c r="K31695"/>
      <c r="L31695"/>
    </row>
    <row r="31696" spans="9:12" ht="15" x14ac:dyDescent="0.25">
      <c r="I31696"/>
      <c r="J31696"/>
      <c r="K31696"/>
      <c r="L31696"/>
    </row>
    <row r="31697" spans="9:12" ht="15" x14ac:dyDescent="0.25">
      <c r="I31697"/>
      <c r="J31697"/>
      <c r="K31697"/>
      <c r="L31697"/>
    </row>
    <row r="31698" spans="9:12" ht="15" x14ac:dyDescent="0.25">
      <c r="I31698"/>
      <c r="J31698"/>
      <c r="K31698"/>
      <c r="L31698"/>
    </row>
    <row r="31699" spans="9:12" ht="15" x14ac:dyDescent="0.25">
      <c r="I31699"/>
      <c r="J31699"/>
      <c r="K31699"/>
      <c r="L31699"/>
    </row>
    <row r="31700" spans="9:12" ht="15" x14ac:dyDescent="0.25">
      <c r="I31700"/>
      <c r="J31700"/>
      <c r="K31700"/>
      <c r="L31700"/>
    </row>
    <row r="31701" spans="9:12" ht="15" x14ac:dyDescent="0.25">
      <c r="I31701"/>
      <c r="J31701"/>
      <c r="K31701"/>
      <c r="L31701"/>
    </row>
    <row r="31702" spans="9:12" ht="15" x14ac:dyDescent="0.25">
      <c r="I31702"/>
      <c r="J31702"/>
      <c r="K31702"/>
      <c r="L31702"/>
    </row>
    <row r="31703" spans="9:12" ht="15" x14ac:dyDescent="0.25">
      <c r="I31703"/>
      <c r="J31703"/>
      <c r="K31703"/>
      <c r="L31703"/>
    </row>
    <row r="31704" spans="9:12" ht="15" x14ac:dyDescent="0.25">
      <c r="I31704"/>
      <c r="J31704"/>
      <c r="K31704"/>
      <c r="L31704"/>
    </row>
    <row r="31705" spans="9:12" ht="15" x14ac:dyDescent="0.25">
      <c r="I31705"/>
      <c r="J31705"/>
      <c r="K31705"/>
      <c r="L31705"/>
    </row>
    <row r="31706" spans="9:12" ht="15" x14ac:dyDescent="0.25">
      <c r="I31706"/>
      <c r="J31706"/>
      <c r="K31706"/>
      <c r="L31706"/>
    </row>
    <row r="31707" spans="9:12" ht="15" x14ac:dyDescent="0.25">
      <c r="I31707"/>
      <c r="J31707"/>
      <c r="K31707"/>
      <c r="L31707"/>
    </row>
    <row r="31708" spans="9:12" ht="15" x14ac:dyDescent="0.25">
      <c r="I31708"/>
      <c r="J31708"/>
      <c r="K31708"/>
      <c r="L31708"/>
    </row>
    <row r="31709" spans="9:12" ht="15" x14ac:dyDescent="0.25">
      <c r="I31709"/>
      <c r="J31709"/>
      <c r="K31709"/>
      <c r="L31709"/>
    </row>
    <row r="31710" spans="9:12" ht="15" x14ac:dyDescent="0.25">
      <c r="I31710"/>
      <c r="J31710"/>
      <c r="K31710"/>
      <c r="L31710"/>
    </row>
    <row r="31711" spans="9:12" ht="15" x14ac:dyDescent="0.25">
      <c r="I31711"/>
      <c r="J31711"/>
      <c r="K31711"/>
      <c r="L31711"/>
    </row>
    <row r="31712" spans="9:12" ht="15" x14ac:dyDescent="0.25">
      <c r="I31712"/>
      <c r="J31712"/>
      <c r="K31712"/>
      <c r="L31712"/>
    </row>
    <row r="31713" spans="9:12" ht="15" x14ac:dyDescent="0.25">
      <c r="I31713"/>
      <c r="J31713"/>
      <c r="K31713"/>
      <c r="L31713"/>
    </row>
    <row r="31714" spans="9:12" ht="15" x14ac:dyDescent="0.25">
      <c r="I31714"/>
      <c r="J31714"/>
      <c r="K31714"/>
      <c r="L31714"/>
    </row>
    <row r="31715" spans="9:12" ht="15" x14ac:dyDescent="0.25">
      <c r="I31715"/>
      <c r="J31715"/>
      <c r="K31715"/>
      <c r="L31715"/>
    </row>
    <row r="31716" spans="9:12" ht="15" x14ac:dyDescent="0.25">
      <c r="I31716"/>
      <c r="J31716"/>
      <c r="K31716"/>
      <c r="L31716"/>
    </row>
    <row r="31717" spans="9:12" ht="15" x14ac:dyDescent="0.25">
      <c r="I31717"/>
      <c r="J31717"/>
      <c r="K31717"/>
      <c r="L31717"/>
    </row>
    <row r="31718" spans="9:12" ht="15" x14ac:dyDescent="0.25">
      <c r="I31718"/>
      <c r="J31718"/>
      <c r="K31718"/>
      <c r="L31718"/>
    </row>
    <row r="31719" spans="9:12" ht="15" x14ac:dyDescent="0.25">
      <c r="I31719"/>
      <c r="J31719"/>
      <c r="K31719"/>
      <c r="L31719"/>
    </row>
    <row r="31720" spans="9:12" ht="15" x14ac:dyDescent="0.25">
      <c r="I31720"/>
      <c r="J31720"/>
      <c r="K31720"/>
      <c r="L31720"/>
    </row>
    <row r="31721" spans="9:12" ht="15" x14ac:dyDescent="0.25">
      <c r="I31721"/>
      <c r="J31721"/>
      <c r="K31721"/>
      <c r="L31721"/>
    </row>
    <row r="31722" spans="9:12" ht="15" x14ac:dyDescent="0.25">
      <c r="I31722"/>
      <c r="J31722"/>
      <c r="K31722"/>
      <c r="L31722"/>
    </row>
    <row r="31723" spans="9:12" ht="15" x14ac:dyDescent="0.25">
      <c r="I31723"/>
      <c r="J31723"/>
      <c r="K31723"/>
      <c r="L31723"/>
    </row>
    <row r="31724" spans="9:12" ht="15" x14ac:dyDescent="0.25">
      <c r="I31724"/>
      <c r="J31724"/>
      <c r="K31724"/>
      <c r="L31724"/>
    </row>
    <row r="31725" spans="9:12" ht="15" x14ac:dyDescent="0.25">
      <c r="I31725"/>
      <c r="J31725"/>
      <c r="K31725"/>
      <c r="L31725"/>
    </row>
    <row r="31726" spans="9:12" ht="15" x14ac:dyDescent="0.25">
      <c r="I31726"/>
      <c r="J31726"/>
      <c r="K31726"/>
      <c r="L31726"/>
    </row>
    <row r="31727" spans="9:12" ht="15" x14ac:dyDescent="0.25">
      <c r="I31727"/>
      <c r="J31727"/>
      <c r="K31727"/>
      <c r="L31727"/>
    </row>
    <row r="31728" spans="9:12" ht="15" x14ac:dyDescent="0.25">
      <c r="I31728"/>
      <c r="J31728"/>
      <c r="K31728"/>
      <c r="L31728"/>
    </row>
    <row r="31729" spans="9:12" ht="15" x14ac:dyDescent="0.25">
      <c r="I31729"/>
      <c r="J31729"/>
      <c r="K31729"/>
      <c r="L31729"/>
    </row>
    <row r="31730" spans="9:12" ht="15" x14ac:dyDescent="0.25">
      <c r="I31730"/>
      <c r="J31730"/>
      <c r="K31730"/>
      <c r="L31730"/>
    </row>
    <row r="31731" spans="9:12" ht="15" x14ac:dyDescent="0.25">
      <c r="I31731"/>
      <c r="J31731"/>
      <c r="K31731"/>
      <c r="L31731"/>
    </row>
    <row r="31732" spans="9:12" ht="15" x14ac:dyDescent="0.25">
      <c r="I31732"/>
      <c r="J31732"/>
      <c r="K31732"/>
      <c r="L31732"/>
    </row>
    <row r="31733" spans="9:12" ht="15" x14ac:dyDescent="0.25">
      <c r="I31733"/>
      <c r="J31733"/>
      <c r="K31733"/>
      <c r="L31733"/>
    </row>
    <row r="31734" spans="9:12" ht="15" x14ac:dyDescent="0.25">
      <c r="I31734"/>
      <c r="J31734"/>
      <c r="K31734"/>
      <c r="L31734"/>
    </row>
    <row r="31735" spans="9:12" ht="15" x14ac:dyDescent="0.25">
      <c r="I31735"/>
      <c r="J31735"/>
      <c r="K31735"/>
      <c r="L31735"/>
    </row>
    <row r="31736" spans="9:12" ht="15" x14ac:dyDescent="0.25">
      <c r="I31736"/>
      <c r="J31736"/>
      <c r="K31736"/>
      <c r="L31736"/>
    </row>
    <row r="31737" spans="9:12" ht="15" x14ac:dyDescent="0.25">
      <c r="I31737"/>
      <c r="J31737"/>
      <c r="K31737"/>
      <c r="L31737"/>
    </row>
    <row r="31738" spans="9:12" ht="15" x14ac:dyDescent="0.25">
      <c r="I31738"/>
      <c r="J31738"/>
      <c r="K31738"/>
      <c r="L31738"/>
    </row>
    <row r="31739" spans="9:12" ht="15" x14ac:dyDescent="0.25">
      <c r="I31739"/>
      <c r="J31739"/>
      <c r="K31739"/>
      <c r="L31739"/>
    </row>
    <row r="31740" spans="9:12" ht="15" x14ac:dyDescent="0.25">
      <c r="I31740"/>
      <c r="J31740"/>
      <c r="K31740"/>
      <c r="L31740"/>
    </row>
    <row r="31741" spans="9:12" ht="15" x14ac:dyDescent="0.25">
      <c r="I31741"/>
      <c r="J31741"/>
      <c r="K31741"/>
      <c r="L31741"/>
    </row>
    <row r="31742" spans="9:12" ht="15" x14ac:dyDescent="0.25">
      <c r="I31742"/>
      <c r="J31742"/>
      <c r="K31742"/>
      <c r="L31742"/>
    </row>
    <row r="31743" spans="9:12" ht="15" x14ac:dyDescent="0.25">
      <c r="I31743"/>
      <c r="J31743"/>
      <c r="K31743"/>
      <c r="L31743"/>
    </row>
    <row r="31744" spans="9:12" ht="15" x14ac:dyDescent="0.25">
      <c r="I31744"/>
      <c r="J31744"/>
      <c r="K31744"/>
      <c r="L31744"/>
    </row>
    <row r="31745" spans="9:12" ht="15" x14ac:dyDescent="0.25">
      <c r="I31745"/>
      <c r="J31745"/>
      <c r="K31745"/>
      <c r="L31745"/>
    </row>
    <row r="31746" spans="9:12" ht="15" x14ac:dyDescent="0.25">
      <c r="I31746"/>
      <c r="J31746"/>
      <c r="K31746"/>
      <c r="L31746"/>
    </row>
    <row r="31747" spans="9:12" ht="15" x14ac:dyDescent="0.25">
      <c r="I31747"/>
      <c r="J31747"/>
      <c r="K31747"/>
      <c r="L31747"/>
    </row>
    <row r="31748" spans="9:12" ht="15" x14ac:dyDescent="0.25">
      <c r="I31748"/>
      <c r="J31748"/>
      <c r="K31748"/>
      <c r="L31748"/>
    </row>
    <row r="31749" spans="9:12" ht="15" x14ac:dyDescent="0.25">
      <c r="I31749"/>
      <c r="J31749"/>
      <c r="K31749"/>
      <c r="L31749"/>
    </row>
    <row r="31750" spans="9:12" ht="15" x14ac:dyDescent="0.25">
      <c r="I31750"/>
      <c r="J31750"/>
      <c r="K31750"/>
      <c r="L31750"/>
    </row>
    <row r="31751" spans="9:12" ht="15" x14ac:dyDescent="0.25">
      <c r="I31751"/>
      <c r="J31751"/>
      <c r="K31751"/>
      <c r="L31751"/>
    </row>
    <row r="31752" spans="9:12" ht="15" x14ac:dyDescent="0.25">
      <c r="I31752"/>
      <c r="J31752"/>
      <c r="K31752"/>
      <c r="L31752"/>
    </row>
    <row r="31753" spans="9:12" ht="15" x14ac:dyDescent="0.25">
      <c r="I31753"/>
      <c r="J31753"/>
      <c r="K31753"/>
      <c r="L31753"/>
    </row>
    <row r="31754" spans="9:12" ht="15" x14ac:dyDescent="0.25">
      <c r="I31754"/>
      <c r="J31754"/>
      <c r="K31754"/>
      <c r="L31754"/>
    </row>
    <row r="31755" spans="9:12" ht="15" x14ac:dyDescent="0.25">
      <c r="I31755"/>
      <c r="J31755"/>
      <c r="K31755"/>
      <c r="L31755"/>
    </row>
    <row r="31756" spans="9:12" ht="15" x14ac:dyDescent="0.25">
      <c r="I31756"/>
      <c r="J31756"/>
      <c r="K31756"/>
      <c r="L31756"/>
    </row>
    <row r="31757" spans="9:12" ht="15" x14ac:dyDescent="0.25">
      <c r="I31757"/>
      <c r="J31757"/>
      <c r="K31757"/>
      <c r="L31757"/>
    </row>
    <row r="31758" spans="9:12" ht="15" x14ac:dyDescent="0.25">
      <c r="I31758"/>
      <c r="J31758"/>
      <c r="K31758"/>
      <c r="L31758"/>
    </row>
    <row r="31759" spans="9:12" ht="15" x14ac:dyDescent="0.25">
      <c r="I31759"/>
      <c r="J31759"/>
      <c r="K31759"/>
      <c r="L31759"/>
    </row>
    <row r="31760" spans="9:12" ht="15" x14ac:dyDescent="0.25">
      <c r="I31760"/>
      <c r="J31760"/>
      <c r="K31760"/>
      <c r="L31760"/>
    </row>
    <row r="31761" spans="9:12" ht="15" x14ac:dyDescent="0.25">
      <c r="I31761"/>
      <c r="J31761"/>
      <c r="K31761"/>
      <c r="L31761"/>
    </row>
    <row r="31762" spans="9:12" ht="15" x14ac:dyDescent="0.25">
      <c r="I31762"/>
      <c r="J31762"/>
      <c r="K31762"/>
      <c r="L31762"/>
    </row>
    <row r="31763" spans="9:12" ht="15" x14ac:dyDescent="0.25">
      <c r="I31763"/>
      <c r="J31763"/>
      <c r="K31763"/>
      <c r="L31763"/>
    </row>
    <row r="31764" spans="9:12" ht="15" x14ac:dyDescent="0.25">
      <c r="I31764"/>
      <c r="J31764"/>
      <c r="K31764"/>
      <c r="L31764"/>
    </row>
    <row r="31765" spans="9:12" ht="15" x14ac:dyDescent="0.25">
      <c r="I31765"/>
      <c r="J31765"/>
      <c r="K31765"/>
      <c r="L31765"/>
    </row>
    <row r="31766" spans="9:12" ht="15" x14ac:dyDescent="0.25">
      <c r="I31766"/>
      <c r="J31766"/>
      <c r="K31766"/>
      <c r="L31766"/>
    </row>
    <row r="31767" spans="9:12" ht="15" x14ac:dyDescent="0.25">
      <c r="I31767"/>
      <c r="J31767"/>
      <c r="K31767"/>
      <c r="L31767"/>
    </row>
    <row r="31768" spans="9:12" ht="15" x14ac:dyDescent="0.25">
      <c r="I31768"/>
      <c r="J31768"/>
      <c r="K31768"/>
      <c r="L31768"/>
    </row>
    <row r="31769" spans="9:12" ht="15" x14ac:dyDescent="0.25">
      <c r="I31769"/>
      <c r="J31769"/>
      <c r="K31769"/>
      <c r="L31769"/>
    </row>
    <row r="31770" spans="9:12" ht="15" x14ac:dyDescent="0.25">
      <c r="I31770"/>
      <c r="J31770"/>
      <c r="K31770"/>
      <c r="L31770"/>
    </row>
    <row r="31771" spans="9:12" ht="15" x14ac:dyDescent="0.25">
      <c r="I31771"/>
      <c r="J31771"/>
      <c r="K31771"/>
      <c r="L31771"/>
    </row>
    <row r="31772" spans="9:12" ht="15" x14ac:dyDescent="0.25">
      <c r="I31772"/>
      <c r="J31772"/>
      <c r="K31772"/>
      <c r="L31772"/>
    </row>
    <row r="31773" spans="9:12" ht="15" x14ac:dyDescent="0.25">
      <c r="I31773"/>
      <c r="J31773"/>
      <c r="K31773"/>
      <c r="L31773"/>
    </row>
    <row r="31774" spans="9:12" ht="15" x14ac:dyDescent="0.25">
      <c r="I31774"/>
      <c r="J31774"/>
      <c r="K31774"/>
      <c r="L31774"/>
    </row>
    <row r="31775" spans="9:12" ht="15" x14ac:dyDescent="0.25">
      <c r="I31775"/>
      <c r="J31775"/>
      <c r="K31775"/>
      <c r="L31775"/>
    </row>
    <row r="31776" spans="9:12" ht="15" x14ac:dyDescent="0.25">
      <c r="I31776"/>
      <c r="J31776"/>
      <c r="K31776"/>
      <c r="L31776"/>
    </row>
    <row r="31777" spans="9:12" ht="15" x14ac:dyDescent="0.25">
      <c r="I31777"/>
      <c r="J31777"/>
      <c r="K31777"/>
      <c r="L31777"/>
    </row>
    <row r="31778" spans="9:12" ht="15" x14ac:dyDescent="0.25">
      <c r="I31778"/>
      <c r="J31778"/>
      <c r="K31778"/>
      <c r="L31778"/>
    </row>
    <row r="31779" spans="9:12" ht="15" x14ac:dyDescent="0.25">
      <c r="I31779"/>
      <c r="J31779"/>
      <c r="K31779"/>
      <c r="L31779"/>
    </row>
    <row r="31780" spans="9:12" ht="15" x14ac:dyDescent="0.25">
      <c r="I31780"/>
      <c r="J31780"/>
      <c r="K31780"/>
      <c r="L31780"/>
    </row>
    <row r="31781" spans="9:12" ht="15" x14ac:dyDescent="0.25">
      <c r="I31781"/>
      <c r="J31781"/>
      <c r="K31781"/>
      <c r="L31781"/>
    </row>
    <row r="31782" spans="9:12" ht="15" x14ac:dyDescent="0.25">
      <c r="I31782"/>
      <c r="J31782"/>
      <c r="K31782"/>
      <c r="L31782"/>
    </row>
    <row r="31783" spans="9:12" ht="15" x14ac:dyDescent="0.25">
      <c r="I31783"/>
      <c r="J31783"/>
      <c r="K31783"/>
      <c r="L31783"/>
    </row>
    <row r="31784" spans="9:12" ht="15" x14ac:dyDescent="0.25">
      <c r="I31784"/>
      <c r="J31784"/>
      <c r="K31784"/>
      <c r="L31784"/>
    </row>
    <row r="31785" spans="9:12" ht="15" x14ac:dyDescent="0.25">
      <c r="I31785"/>
      <c r="J31785"/>
      <c r="K31785"/>
      <c r="L31785"/>
    </row>
    <row r="31786" spans="9:12" ht="15" x14ac:dyDescent="0.25">
      <c r="I31786"/>
      <c r="J31786"/>
      <c r="K31786"/>
      <c r="L31786"/>
    </row>
    <row r="31787" spans="9:12" ht="15" x14ac:dyDescent="0.25">
      <c r="I31787"/>
      <c r="J31787"/>
      <c r="K31787"/>
      <c r="L31787"/>
    </row>
    <row r="31788" spans="9:12" ht="15" x14ac:dyDescent="0.25">
      <c r="I31788"/>
      <c r="J31788"/>
      <c r="K31788"/>
      <c r="L31788"/>
    </row>
    <row r="31789" spans="9:12" ht="15" x14ac:dyDescent="0.25">
      <c r="I31789"/>
      <c r="J31789"/>
      <c r="K31789"/>
      <c r="L31789"/>
    </row>
    <row r="31790" spans="9:12" ht="15" x14ac:dyDescent="0.25">
      <c r="I31790"/>
      <c r="J31790"/>
      <c r="K31790"/>
      <c r="L31790"/>
    </row>
    <row r="31791" spans="9:12" ht="15" x14ac:dyDescent="0.25">
      <c r="I31791"/>
      <c r="J31791"/>
      <c r="K31791"/>
      <c r="L31791"/>
    </row>
    <row r="31792" spans="9:12" ht="15" x14ac:dyDescent="0.25">
      <c r="I31792"/>
      <c r="J31792"/>
      <c r="K31792"/>
      <c r="L31792"/>
    </row>
    <row r="31793" spans="9:12" ht="15" x14ac:dyDescent="0.25">
      <c r="I31793"/>
      <c r="J31793"/>
      <c r="K31793"/>
      <c r="L31793"/>
    </row>
    <row r="31794" spans="9:12" ht="15" x14ac:dyDescent="0.25">
      <c r="I31794"/>
      <c r="J31794"/>
      <c r="K31794"/>
      <c r="L31794"/>
    </row>
    <row r="31795" spans="9:12" ht="15" x14ac:dyDescent="0.25">
      <c r="I31795"/>
      <c r="J31795"/>
      <c r="K31795"/>
      <c r="L31795"/>
    </row>
    <row r="31796" spans="9:12" ht="15" x14ac:dyDescent="0.25">
      <c r="I31796"/>
      <c r="J31796"/>
      <c r="K31796"/>
      <c r="L31796"/>
    </row>
    <row r="31797" spans="9:12" ht="15" x14ac:dyDescent="0.25">
      <c r="I31797"/>
      <c r="J31797"/>
      <c r="K31797"/>
      <c r="L31797"/>
    </row>
    <row r="31798" spans="9:12" ht="15" x14ac:dyDescent="0.25">
      <c r="I31798"/>
      <c r="J31798"/>
      <c r="K31798"/>
      <c r="L31798"/>
    </row>
    <row r="31799" spans="9:12" ht="15" x14ac:dyDescent="0.25">
      <c r="I31799"/>
      <c r="J31799"/>
      <c r="K31799"/>
      <c r="L31799"/>
    </row>
    <row r="31800" spans="9:12" ht="15" x14ac:dyDescent="0.25">
      <c r="I31800"/>
      <c r="J31800"/>
      <c r="K31800"/>
      <c r="L31800"/>
    </row>
    <row r="31801" spans="9:12" ht="15" x14ac:dyDescent="0.25">
      <c r="I31801"/>
      <c r="J31801"/>
      <c r="K31801"/>
      <c r="L31801"/>
    </row>
    <row r="31802" spans="9:12" ht="15" x14ac:dyDescent="0.25">
      <c r="I31802"/>
      <c r="J31802"/>
      <c r="K31802"/>
      <c r="L31802"/>
    </row>
    <row r="31803" spans="9:12" ht="15" x14ac:dyDescent="0.25">
      <c r="I31803"/>
      <c r="J31803"/>
      <c r="K31803"/>
      <c r="L31803"/>
    </row>
    <row r="31804" spans="9:12" ht="15" x14ac:dyDescent="0.25">
      <c r="I31804"/>
      <c r="J31804"/>
      <c r="K31804"/>
      <c r="L31804"/>
    </row>
    <row r="31805" spans="9:12" ht="15" x14ac:dyDescent="0.25">
      <c r="I31805"/>
      <c r="J31805"/>
      <c r="K31805"/>
      <c r="L31805"/>
    </row>
    <row r="31806" spans="9:12" ht="15" x14ac:dyDescent="0.25">
      <c r="I31806"/>
      <c r="J31806"/>
      <c r="K31806"/>
      <c r="L31806"/>
    </row>
    <row r="31807" spans="9:12" ht="15" x14ac:dyDescent="0.25">
      <c r="I31807"/>
      <c r="J31807"/>
      <c r="K31807"/>
      <c r="L31807"/>
    </row>
    <row r="31808" spans="9:12" ht="15" x14ac:dyDescent="0.25">
      <c r="I31808"/>
      <c r="J31808"/>
      <c r="K31808"/>
      <c r="L31808"/>
    </row>
    <row r="31809" spans="9:12" ht="15" x14ac:dyDescent="0.25">
      <c r="I31809"/>
      <c r="J31809"/>
      <c r="K31809"/>
      <c r="L31809"/>
    </row>
    <row r="31810" spans="9:12" ht="15" x14ac:dyDescent="0.25">
      <c r="I31810"/>
      <c r="J31810"/>
      <c r="K31810"/>
      <c r="L31810"/>
    </row>
    <row r="31811" spans="9:12" ht="15" x14ac:dyDescent="0.25">
      <c r="I31811"/>
      <c r="J31811"/>
      <c r="K31811"/>
      <c r="L31811"/>
    </row>
    <row r="31812" spans="9:12" ht="15" x14ac:dyDescent="0.25">
      <c r="I31812"/>
      <c r="J31812"/>
      <c r="K31812"/>
      <c r="L31812"/>
    </row>
    <row r="31813" spans="9:12" ht="15" x14ac:dyDescent="0.25">
      <c r="I31813"/>
      <c r="J31813"/>
      <c r="K31813"/>
      <c r="L31813"/>
    </row>
    <row r="31814" spans="9:12" ht="15" x14ac:dyDescent="0.25">
      <c r="I31814"/>
      <c r="J31814"/>
      <c r="K31814"/>
      <c r="L31814"/>
    </row>
    <row r="31815" spans="9:12" ht="15" x14ac:dyDescent="0.25">
      <c r="I31815"/>
      <c r="J31815"/>
      <c r="K31815"/>
      <c r="L31815"/>
    </row>
    <row r="31816" spans="9:12" ht="15" x14ac:dyDescent="0.25">
      <c r="I31816"/>
      <c r="J31816"/>
      <c r="K31816"/>
      <c r="L31816"/>
    </row>
    <row r="31817" spans="9:12" ht="15" x14ac:dyDescent="0.25">
      <c r="I31817"/>
      <c r="J31817"/>
      <c r="K31817"/>
      <c r="L31817"/>
    </row>
    <row r="31818" spans="9:12" ht="15" x14ac:dyDescent="0.25">
      <c r="I31818"/>
      <c r="J31818"/>
      <c r="K31818"/>
      <c r="L31818"/>
    </row>
    <row r="31819" spans="9:12" ht="15" x14ac:dyDescent="0.25">
      <c r="I31819"/>
      <c r="J31819"/>
      <c r="K31819"/>
      <c r="L31819"/>
    </row>
    <row r="31820" spans="9:12" ht="15" x14ac:dyDescent="0.25">
      <c r="I31820"/>
      <c r="J31820"/>
      <c r="K31820"/>
      <c r="L31820"/>
    </row>
    <row r="31821" spans="9:12" ht="15" x14ac:dyDescent="0.25">
      <c r="I31821"/>
      <c r="J31821"/>
      <c r="K31821"/>
      <c r="L31821"/>
    </row>
    <row r="31822" spans="9:12" ht="15" x14ac:dyDescent="0.25">
      <c r="I31822"/>
      <c r="J31822"/>
      <c r="K31822"/>
      <c r="L31822"/>
    </row>
    <row r="31823" spans="9:12" ht="15" x14ac:dyDescent="0.25">
      <c r="I31823"/>
      <c r="J31823"/>
      <c r="K31823"/>
      <c r="L31823"/>
    </row>
    <row r="31824" spans="9:12" ht="15" x14ac:dyDescent="0.25">
      <c r="I31824"/>
      <c r="J31824"/>
      <c r="K31824"/>
      <c r="L31824"/>
    </row>
    <row r="31825" spans="9:12" ht="15" x14ac:dyDescent="0.25">
      <c r="I31825"/>
      <c r="J31825"/>
      <c r="K31825"/>
      <c r="L31825"/>
    </row>
    <row r="31826" spans="9:12" ht="15" x14ac:dyDescent="0.25">
      <c r="I31826"/>
      <c r="J31826"/>
      <c r="K31826"/>
      <c r="L31826"/>
    </row>
    <row r="31827" spans="9:12" ht="15" x14ac:dyDescent="0.25">
      <c r="I31827"/>
      <c r="J31827"/>
      <c r="K31827"/>
      <c r="L31827"/>
    </row>
    <row r="31828" spans="9:12" ht="15" x14ac:dyDescent="0.25">
      <c r="I31828"/>
      <c r="J31828"/>
      <c r="K31828"/>
      <c r="L31828"/>
    </row>
    <row r="31829" spans="9:12" ht="15" x14ac:dyDescent="0.25">
      <c r="I31829"/>
      <c r="J31829"/>
      <c r="K31829"/>
      <c r="L31829"/>
    </row>
    <row r="31830" spans="9:12" ht="15" x14ac:dyDescent="0.25">
      <c r="I31830"/>
      <c r="J31830"/>
      <c r="K31830"/>
      <c r="L31830"/>
    </row>
    <row r="31831" spans="9:12" ht="15" x14ac:dyDescent="0.25">
      <c r="I31831"/>
      <c r="J31831"/>
      <c r="K31831"/>
      <c r="L31831"/>
    </row>
    <row r="31832" spans="9:12" ht="15" x14ac:dyDescent="0.25">
      <c r="I31832"/>
      <c r="J31832"/>
      <c r="K31832"/>
      <c r="L31832"/>
    </row>
    <row r="31833" spans="9:12" ht="15" x14ac:dyDescent="0.25">
      <c r="I31833"/>
      <c r="J31833"/>
      <c r="K31833"/>
      <c r="L31833"/>
    </row>
    <row r="31834" spans="9:12" ht="15" x14ac:dyDescent="0.25">
      <c r="I31834"/>
      <c r="J31834"/>
      <c r="K31834"/>
      <c r="L31834"/>
    </row>
    <row r="31835" spans="9:12" ht="15" x14ac:dyDescent="0.25">
      <c r="I31835"/>
      <c r="J31835"/>
      <c r="K31835"/>
      <c r="L31835"/>
    </row>
    <row r="31836" spans="9:12" ht="15" x14ac:dyDescent="0.25">
      <c r="I31836"/>
      <c r="J31836"/>
      <c r="K31836"/>
      <c r="L31836"/>
    </row>
    <row r="31837" spans="9:12" ht="15" x14ac:dyDescent="0.25">
      <c r="I31837"/>
      <c r="J31837"/>
      <c r="K31837"/>
      <c r="L31837"/>
    </row>
    <row r="31838" spans="9:12" ht="15" x14ac:dyDescent="0.25">
      <c r="I31838"/>
      <c r="J31838"/>
      <c r="K31838"/>
      <c r="L31838"/>
    </row>
    <row r="31839" spans="9:12" ht="15" x14ac:dyDescent="0.25">
      <c r="I31839"/>
      <c r="J31839"/>
      <c r="K31839"/>
      <c r="L31839"/>
    </row>
    <row r="31840" spans="9:12" ht="15" x14ac:dyDescent="0.25">
      <c r="I31840"/>
      <c r="J31840"/>
      <c r="K31840"/>
      <c r="L31840"/>
    </row>
    <row r="31841" spans="9:12" ht="15" x14ac:dyDescent="0.25">
      <c r="I31841"/>
      <c r="J31841"/>
      <c r="K31841"/>
      <c r="L31841"/>
    </row>
    <row r="31842" spans="9:12" ht="15" x14ac:dyDescent="0.25">
      <c r="I31842"/>
      <c r="J31842"/>
      <c r="K31842"/>
      <c r="L31842"/>
    </row>
    <row r="31843" spans="9:12" ht="15" x14ac:dyDescent="0.25">
      <c r="I31843"/>
      <c r="J31843"/>
      <c r="K31843"/>
      <c r="L31843"/>
    </row>
    <row r="31844" spans="9:12" ht="15" x14ac:dyDescent="0.25">
      <c r="I31844"/>
      <c r="J31844"/>
      <c r="K31844"/>
      <c r="L31844"/>
    </row>
    <row r="31845" spans="9:12" ht="15" x14ac:dyDescent="0.25">
      <c r="I31845"/>
      <c r="J31845"/>
      <c r="K31845"/>
      <c r="L31845"/>
    </row>
    <row r="31846" spans="9:12" ht="15" x14ac:dyDescent="0.25">
      <c r="I31846"/>
      <c r="J31846"/>
      <c r="K31846"/>
      <c r="L31846"/>
    </row>
    <row r="31847" spans="9:12" ht="15" x14ac:dyDescent="0.25">
      <c r="I31847"/>
      <c r="J31847"/>
      <c r="K31847"/>
      <c r="L31847"/>
    </row>
    <row r="31848" spans="9:12" ht="15" x14ac:dyDescent="0.25">
      <c r="I31848"/>
      <c r="J31848"/>
      <c r="K31848"/>
      <c r="L31848"/>
    </row>
    <row r="31849" spans="9:12" ht="15" x14ac:dyDescent="0.25">
      <c r="I31849"/>
      <c r="J31849"/>
      <c r="K31849"/>
      <c r="L31849"/>
    </row>
    <row r="31850" spans="9:12" ht="15" x14ac:dyDescent="0.25">
      <c r="I31850"/>
      <c r="J31850"/>
      <c r="K31850"/>
      <c r="L31850"/>
    </row>
    <row r="31851" spans="9:12" ht="15" x14ac:dyDescent="0.25">
      <c r="I31851"/>
      <c r="J31851"/>
      <c r="K31851"/>
      <c r="L31851"/>
    </row>
    <row r="31852" spans="9:12" ht="15" x14ac:dyDescent="0.25">
      <c r="I31852"/>
      <c r="J31852"/>
      <c r="K31852"/>
      <c r="L31852"/>
    </row>
    <row r="31853" spans="9:12" ht="15" x14ac:dyDescent="0.25">
      <c r="I31853"/>
      <c r="J31853"/>
      <c r="K31853"/>
      <c r="L31853"/>
    </row>
    <row r="31854" spans="9:12" ht="15" x14ac:dyDescent="0.25">
      <c r="I31854"/>
      <c r="J31854"/>
      <c r="K31854"/>
      <c r="L31854"/>
    </row>
    <row r="31855" spans="9:12" ht="15" x14ac:dyDescent="0.25">
      <c r="I31855"/>
      <c r="J31855"/>
      <c r="K31855"/>
      <c r="L31855"/>
    </row>
    <row r="31856" spans="9:12" ht="15" x14ac:dyDescent="0.25">
      <c r="I31856"/>
      <c r="J31856"/>
      <c r="K31856"/>
      <c r="L31856"/>
    </row>
    <row r="31857" spans="9:12" ht="15" x14ac:dyDescent="0.25">
      <c r="I31857"/>
      <c r="J31857"/>
      <c r="K31857"/>
      <c r="L31857"/>
    </row>
    <row r="31858" spans="9:12" ht="15" x14ac:dyDescent="0.25">
      <c r="I31858"/>
      <c r="J31858"/>
      <c r="K31858"/>
      <c r="L31858"/>
    </row>
    <row r="31859" spans="9:12" ht="15" x14ac:dyDescent="0.25">
      <c r="I31859"/>
      <c r="J31859"/>
      <c r="K31859"/>
      <c r="L31859"/>
    </row>
    <row r="31860" spans="9:12" ht="15" x14ac:dyDescent="0.25">
      <c r="I31860"/>
      <c r="J31860"/>
      <c r="K31860"/>
      <c r="L31860"/>
    </row>
    <row r="31861" spans="9:12" ht="15" x14ac:dyDescent="0.25">
      <c r="I31861"/>
      <c r="J31861"/>
      <c r="K31861"/>
      <c r="L31861"/>
    </row>
    <row r="31862" spans="9:12" ht="15" x14ac:dyDescent="0.25">
      <c r="I31862"/>
      <c r="J31862"/>
      <c r="K31862"/>
      <c r="L31862"/>
    </row>
    <row r="31863" spans="9:12" ht="15" x14ac:dyDescent="0.25">
      <c r="I31863"/>
      <c r="J31863"/>
      <c r="K31863"/>
      <c r="L31863"/>
    </row>
    <row r="31864" spans="9:12" ht="15" x14ac:dyDescent="0.25">
      <c r="I31864"/>
      <c r="J31864"/>
      <c r="K31864"/>
      <c r="L31864"/>
    </row>
    <row r="31865" spans="9:12" ht="15" x14ac:dyDescent="0.25">
      <c r="I31865"/>
      <c r="J31865"/>
      <c r="K31865"/>
      <c r="L31865"/>
    </row>
    <row r="31866" spans="9:12" ht="15" x14ac:dyDescent="0.25">
      <c r="I31866"/>
      <c r="J31866"/>
      <c r="K31866"/>
      <c r="L31866"/>
    </row>
    <row r="31867" spans="9:12" ht="15" x14ac:dyDescent="0.25">
      <c r="I31867"/>
      <c r="J31867"/>
      <c r="K31867"/>
      <c r="L31867"/>
    </row>
    <row r="31868" spans="9:12" ht="15" x14ac:dyDescent="0.25">
      <c r="I31868"/>
      <c r="J31868"/>
      <c r="K31868"/>
      <c r="L31868"/>
    </row>
    <row r="31869" spans="9:12" ht="15" x14ac:dyDescent="0.25">
      <c r="I31869"/>
      <c r="J31869"/>
      <c r="K31869"/>
      <c r="L31869"/>
    </row>
    <row r="31870" spans="9:12" ht="15" x14ac:dyDescent="0.25">
      <c r="I31870"/>
      <c r="J31870"/>
      <c r="K31870"/>
      <c r="L31870"/>
    </row>
    <row r="31871" spans="9:12" ht="15" x14ac:dyDescent="0.25">
      <c r="I31871"/>
      <c r="J31871"/>
      <c r="K31871"/>
      <c r="L31871"/>
    </row>
    <row r="31872" spans="9:12" ht="15" x14ac:dyDescent="0.25">
      <c r="I31872"/>
      <c r="J31872"/>
      <c r="K31872"/>
      <c r="L31872"/>
    </row>
    <row r="31873" spans="9:12" ht="15" x14ac:dyDescent="0.25">
      <c r="I31873"/>
      <c r="J31873"/>
      <c r="K31873"/>
      <c r="L31873"/>
    </row>
    <row r="31874" spans="9:12" ht="15" x14ac:dyDescent="0.25">
      <c r="I31874"/>
      <c r="J31874"/>
      <c r="K31874"/>
      <c r="L31874"/>
    </row>
    <row r="31875" spans="9:12" ht="15" x14ac:dyDescent="0.25">
      <c r="I31875"/>
      <c r="J31875"/>
      <c r="K31875"/>
      <c r="L31875"/>
    </row>
    <row r="31876" spans="9:12" ht="15" x14ac:dyDescent="0.25">
      <c r="I31876"/>
      <c r="J31876"/>
      <c r="K31876"/>
      <c r="L31876"/>
    </row>
    <row r="31877" spans="9:12" ht="15" x14ac:dyDescent="0.25">
      <c r="I31877"/>
      <c r="J31877"/>
      <c r="K31877"/>
      <c r="L31877"/>
    </row>
    <row r="31878" spans="9:12" ht="15" x14ac:dyDescent="0.25">
      <c r="I31878"/>
      <c r="J31878"/>
      <c r="K31878"/>
      <c r="L31878"/>
    </row>
    <row r="31879" spans="9:12" ht="15" x14ac:dyDescent="0.25">
      <c r="I31879"/>
      <c r="J31879"/>
      <c r="K31879"/>
      <c r="L31879"/>
    </row>
    <row r="31880" spans="9:12" ht="15" x14ac:dyDescent="0.25">
      <c r="I31880"/>
      <c r="J31880"/>
      <c r="K31880"/>
      <c r="L31880"/>
    </row>
    <row r="31881" spans="9:12" ht="15" x14ac:dyDescent="0.25">
      <c r="I31881"/>
      <c r="J31881"/>
      <c r="K31881"/>
      <c r="L31881"/>
    </row>
    <row r="31882" spans="9:12" ht="15" x14ac:dyDescent="0.25">
      <c r="I31882"/>
      <c r="J31882"/>
      <c r="K31882"/>
      <c r="L31882"/>
    </row>
    <row r="31883" spans="9:12" ht="15" x14ac:dyDescent="0.25">
      <c r="I31883"/>
      <c r="J31883"/>
      <c r="K31883"/>
      <c r="L31883"/>
    </row>
    <row r="31884" spans="9:12" ht="15" x14ac:dyDescent="0.25">
      <c r="I31884"/>
      <c r="J31884"/>
      <c r="K31884"/>
      <c r="L31884"/>
    </row>
    <row r="31885" spans="9:12" ht="15" x14ac:dyDescent="0.25">
      <c r="I31885"/>
      <c r="J31885"/>
      <c r="K31885"/>
      <c r="L31885"/>
    </row>
    <row r="31886" spans="9:12" ht="15" x14ac:dyDescent="0.25">
      <c r="I31886"/>
      <c r="J31886"/>
      <c r="K31886"/>
      <c r="L31886"/>
    </row>
    <row r="31887" spans="9:12" ht="15" x14ac:dyDescent="0.25">
      <c r="I31887"/>
      <c r="J31887"/>
      <c r="K31887"/>
      <c r="L31887"/>
    </row>
    <row r="31888" spans="9:12" ht="15" x14ac:dyDescent="0.25">
      <c r="I31888"/>
      <c r="J31888"/>
      <c r="K31888"/>
      <c r="L31888"/>
    </row>
    <row r="31889" spans="9:12" ht="15" x14ac:dyDescent="0.25">
      <c r="I31889"/>
      <c r="J31889"/>
      <c r="K31889"/>
      <c r="L31889"/>
    </row>
    <row r="31890" spans="9:12" ht="15" x14ac:dyDescent="0.25">
      <c r="I31890"/>
      <c r="J31890"/>
      <c r="K31890"/>
      <c r="L31890"/>
    </row>
    <row r="31891" spans="9:12" ht="15" x14ac:dyDescent="0.25">
      <c r="I31891"/>
      <c r="J31891"/>
      <c r="K31891"/>
      <c r="L31891"/>
    </row>
    <row r="31892" spans="9:12" ht="15" x14ac:dyDescent="0.25">
      <c r="I31892"/>
      <c r="J31892"/>
      <c r="K31892"/>
      <c r="L31892"/>
    </row>
    <row r="31893" spans="9:12" ht="15" x14ac:dyDescent="0.25">
      <c r="I31893"/>
      <c r="J31893"/>
      <c r="K31893"/>
      <c r="L31893"/>
    </row>
    <row r="31894" spans="9:12" ht="15" x14ac:dyDescent="0.25">
      <c r="I31894"/>
      <c r="J31894"/>
      <c r="K31894"/>
      <c r="L31894"/>
    </row>
    <row r="31895" spans="9:12" ht="15" x14ac:dyDescent="0.25">
      <c r="I31895"/>
      <c r="J31895"/>
      <c r="K31895"/>
      <c r="L31895"/>
    </row>
    <row r="31896" spans="9:12" ht="15" x14ac:dyDescent="0.25">
      <c r="I31896"/>
      <c r="J31896"/>
      <c r="K31896"/>
      <c r="L31896"/>
    </row>
    <row r="31897" spans="9:12" ht="15" x14ac:dyDescent="0.25">
      <c r="I31897"/>
      <c r="J31897"/>
      <c r="K31897"/>
      <c r="L31897"/>
    </row>
    <row r="31898" spans="9:12" ht="15" x14ac:dyDescent="0.25">
      <c r="I31898"/>
      <c r="J31898"/>
      <c r="K31898"/>
      <c r="L31898"/>
    </row>
    <row r="31899" spans="9:12" ht="15" x14ac:dyDescent="0.25">
      <c r="I31899"/>
      <c r="J31899"/>
      <c r="K31899"/>
      <c r="L31899"/>
    </row>
    <row r="31900" spans="9:12" ht="15" x14ac:dyDescent="0.25">
      <c r="I31900"/>
      <c r="J31900"/>
      <c r="K31900"/>
      <c r="L31900"/>
    </row>
    <row r="31901" spans="9:12" ht="15" x14ac:dyDescent="0.25">
      <c r="I31901"/>
      <c r="J31901"/>
      <c r="K31901"/>
      <c r="L31901"/>
    </row>
    <row r="31902" spans="9:12" ht="15" x14ac:dyDescent="0.25">
      <c r="I31902"/>
      <c r="J31902"/>
      <c r="K31902"/>
      <c r="L31902"/>
    </row>
    <row r="31903" spans="9:12" ht="15" x14ac:dyDescent="0.25">
      <c r="I31903"/>
      <c r="J31903"/>
      <c r="K31903"/>
      <c r="L31903"/>
    </row>
    <row r="31904" spans="9:12" ht="15" x14ac:dyDescent="0.25">
      <c r="I31904"/>
      <c r="J31904"/>
      <c r="K31904"/>
      <c r="L31904"/>
    </row>
    <row r="31905" spans="9:12" ht="15" x14ac:dyDescent="0.25">
      <c r="I31905"/>
      <c r="J31905"/>
      <c r="K31905"/>
      <c r="L31905"/>
    </row>
    <row r="31906" spans="9:12" ht="15" x14ac:dyDescent="0.25">
      <c r="I31906"/>
      <c r="J31906"/>
      <c r="K31906"/>
      <c r="L31906"/>
    </row>
    <row r="31907" spans="9:12" ht="15" x14ac:dyDescent="0.25">
      <c r="I31907"/>
      <c r="J31907"/>
      <c r="K31907"/>
      <c r="L31907"/>
    </row>
    <row r="31908" spans="9:12" ht="15" x14ac:dyDescent="0.25">
      <c r="I31908"/>
      <c r="J31908"/>
      <c r="K31908"/>
      <c r="L31908"/>
    </row>
    <row r="31909" spans="9:12" ht="15" x14ac:dyDescent="0.25">
      <c r="I31909"/>
      <c r="J31909"/>
      <c r="K31909"/>
      <c r="L31909"/>
    </row>
    <row r="31910" spans="9:12" ht="15" x14ac:dyDescent="0.25">
      <c r="I31910"/>
      <c r="J31910"/>
      <c r="K31910"/>
      <c r="L31910"/>
    </row>
    <row r="31911" spans="9:12" ht="15" x14ac:dyDescent="0.25">
      <c r="I31911"/>
      <c r="J31911"/>
      <c r="K31911"/>
      <c r="L31911"/>
    </row>
    <row r="31912" spans="9:12" ht="15" x14ac:dyDescent="0.25">
      <c r="I31912"/>
      <c r="J31912"/>
      <c r="K31912"/>
      <c r="L31912"/>
    </row>
    <row r="31913" spans="9:12" ht="15" x14ac:dyDescent="0.25">
      <c r="I31913"/>
      <c r="J31913"/>
      <c r="K31913"/>
      <c r="L31913"/>
    </row>
    <row r="31914" spans="9:12" ht="15" x14ac:dyDescent="0.25">
      <c r="I31914"/>
      <c r="J31914"/>
      <c r="K31914"/>
      <c r="L31914"/>
    </row>
    <row r="31915" spans="9:12" ht="15" x14ac:dyDescent="0.25">
      <c r="I31915"/>
      <c r="J31915"/>
      <c r="K31915"/>
      <c r="L31915"/>
    </row>
    <row r="31916" spans="9:12" ht="15" x14ac:dyDescent="0.25">
      <c r="I31916"/>
      <c r="J31916"/>
      <c r="K31916"/>
      <c r="L31916"/>
    </row>
    <row r="31917" spans="9:12" ht="15" x14ac:dyDescent="0.25">
      <c r="I31917"/>
      <c r="J31917"/>
      <c r="K31917"/>
      <c r="L31917"/>
    </row>
    <row r="31918" spans="9:12" ht="15" x14ac:dyDescent="0.25">
      <c r="I31918"/>
      <c r="J31918"/>
      <c r="K31918"/>
      <c r="L31918"/>
    </row>
    <row r="31919" spans="9:12" ht="15" x14ac:dyDescent="0.25">
      <c r="I31919"/>
      <c r="J31919"/>
      <c r="K31919"/>
      <c r="L31919"/>
    </row>
    <row r="31920" spans="9:12" ht="15" x14ac:dyDescent="0.25">
      <c r="I31920"/>
      <c r="J31920"/>
      <c r="K31920"/>
      <c r="L31920"/>
    </row>
    <row r="31921" spans="9:12" ht="15" x14ac:dyDescent="0.25">
      <c r="I31921"/>
      <c r="J31921"/>
      <c r="K31921"/>
      <c r="L31921"/>
    </row>
    <row r="31922" spans="9:12" ht="15" x14ac:dyDescent="0.25">
      <c r="I31922"/>
      <c r="J31922"/>
      <c r="K31922"/>
      <c r="L31922"/>
    </row>
    <row r="31923" spans="9:12" ht="15" x14ac:dyDescent="0.25">
      <c r="I31923"/>
      <c r="J31923"/>
      <c r="K31923"/>
      <c r="L31923"/>
    </row>
    <row r="31924" spans="9:12" ht="15" x14ac:dyDescent="0.25">
      <c r="I31924"/>
      <c r="J31924"/>
      <c r="K31924"/>
      <c r="L31924"/>
    </row>
    <row r="31925" spans="9:12" ht="15" x14ac:dyDescent="0.25">
      <c r="I31925"/>
      <c r="J31925"/>
      <c r="K31925"/>
      <c r="L31925"/>
    </row>
    <row r="31926" spans="9:12" ht="15" x14ac:dyDescent="0.25">
      <c r="I31926"/>
      <c r="J31926"/>
      <c r="K31926"/>
      <c r="L31926"/>
    </row>
    <row r="31927" spans="9:12" ht="15" x14ac:dyDescent="0.25">
      <c r="I31927"/>
      <c r="J31927"/>
      <c r="K31927"/>
      <c r="L31927"/>
    </row>
    <row r="31928" spans="9:12" ht="15" x14ac:dyDescent="0.25">
      <c r="I31928"/>
      <c r="J31928"/>
      <c r="K31928"/>
      <c r="L31928"/>
    </row>
    <row r="31929" spans="9:12" ht="15" x14ac:dyDescent="0.25">
      <c r="I31929"/>
      <c r="J31929"/>
      <c r="K31929"/>
      <c r="L31929"/>
    </row>
    <row r="31930" spans="9:12" ht="15" x14ac:dyDescent="0.25">
      <c r="I31930"/>
      <c r="J31930"/>
      <c r="K31930"/>
      <c r="L31930"/>
    </row>
    <row r="31931" spans="9:12" ht="15" x14ac:dyDescent="0.25">
      <c r="I31931"/>
      <c r="J31931"/>
      <c r="K31931"/>
      <c r="L31931"/>
    </row>
    <row r="31932" spans="9:12" ht="15" x14ac:dyDescent="0.25">
      <c r="I31932"/>
      <c r="J31932"/>
      <c r="K31932"/>
      <c r="L31932"/>
    </row>
    <row r="31933" spans="9:12" ht="15" x14ac:dyDescent="0.25">
      <c r="I31933"/>
      <c r="J31933"/>
      <c r="K31933"/>
      <c r="L31933"/>
    </row>
    <row r="31934" spans="9:12" ht="15" x14ac:dyDescent="0.25">
      <c r="I31934"/>
      <c r="J31934"/>
      <c r="K31934"/>
      <c r="L31934"/>
    </row>
    <row r="31935" spans="9:12" ht="15" x14ac:dyDescent="0.25">
      <c r="I31935"/>
      <c r="J31935"/>
      <c r="K31935"/>
      <c r="L31935"/>
    </row>
    <row r="31936" spans="9:12" ht="15" x14ac:dyDescent="0.25">
      <c r="I31936"/>
      <c r="J31936"/>
      <c r="K31936"/>
      <c r="L31936"/>
    </row>
    <row r="31937" spans="9:12" ht="15" x14ac:dyDescent="0.25">
      <c r="I31937"/>
      <c r="J31937"/>
      <c r="K31937"/>
      <c r="L31937"/>
    </row>
    <row r="31938" spans="9:12" ht="15" x14ac:dyDescent="0.25">
      <c r="I31938"/>
      <c r="J31938"/>
      <c r="K31938"/>
      <c r="L31938"/>
    </row>
    <row r="31939" spans="9:12" ht="15" x14ac:dyDescent="0.25">
      <c r="I31939"/>
      <c r="J31939"/>
      <c r="K31939"/>
      <c r="L31939"/>
    </row>
    <row r="31940" spans="9:12" ht="15" x14ac:dyDescent="0.25">
      <c r="I31940"/>
      <c r="J31940"/>
      <c r="K31940"/>
      <c r="L31940"/>
    </row>
    <row r="31941" spans="9:12" ht="15" x14ac:dyDescent="0.25">
      <c r="I31941"/>
      <c r="J31941"/>
      <c r="K31941"/>
      <c r="L31941"/>
    </row>
    <row r="31942" spans="9:12" ht="15" x14ac:dyDescent="0.25">
      <c r="I31942"/>
      <c r="J31942"/>
      <c r="K31942"/>
      <c r="L31942"/>
    </row>
    <row r="31943" spans="9:12" ht="15" x14ac:dyDescent="0.25">
      <c r="I31943"/>
      <c r="J31943"/>
      <c r="K31943"/>
      <c r="L31943"/>
    </row>
    <row r="31944" spans="9:12" ht="15" x14ac:dyDescent="0.25">
      <c r="I31944"/>
      <c r="J31944"/>
      <c r="K31944"/>
      <c r="L31944"/>
    </row>
    <row r="31945" spans="9:12" ht="15" x14ac:dyDescent="0.25">
      <c r="I31945"/>
      <c r="J31945"/>
      <c r="K31945"/>
      <c r="L31945"/>
    </row>
    <row r="31946" spans="9:12" ht="15" x14ac:dyDescent="0.25">
      <c r="I31946"/>
      <c r="J31946"/>
      <c r="K31946"/>
      <c r="L31946"/>
    </row>
    <row r="31947" spans="9:12" ht="15" x14ac:dyDescent="0.25">
      <c r="I31947"/>
      <c r="J31947"/>
      <c r="K31947"/>
      <c r="L31947"/>
    </row>
    <row r="31948" spans="9:12" ht="15" x14ac:dyDescent="0.25">
      <c r="I31948"/>
      <c r="J31948"/>
      <c r="K31948"/>
      <c r="L31948"/>
    </row>
    <row r="31949" spans="9:12" ht="15" x14ac:dyDescent="0.25">
      <c r="I31949"/>
      <c r="J31949"/>
      <c r="K31949"/>
      <c r="L31949"/>
    </row>
    <row r="31950" spans="9:12" ht="15" x14ac:dyDescent="0.25">
      <c r="I31950"/>
      <c r="J31950"/>
      <c r="K31950"/>
      <c r="L31950"/>
    </row>
    <row r="31951" spans="9:12" ht="15" x14ac:dyDescent="0.25">
      <c r="I31951"/>
      <c r="J31951"/>
      <c r="K31951"/>
      <c r="L31951"/>
    </row>
    <row r="31952" spans="9:12" ht="15" x14ac:dyDescent="0.25">
      <c r="I31952"/>
      <c r="J31952"/>
      <c r="K31952"/>
      <c r="L31952"/>
    </row>
    <row r="31953" spans="9:12" ht="15" x14ac:dyDescent="0.25">
      <c r="I31953"/>
      <c r="J31953"/>
      <c r="K31953"/>
      <c r="L31953"/>
    </row>
    <row r="31954" spans="9:12" ht="15" x14ac:dyDescent="0.25">
      <c r="I31954"/>
      <c r="J31954"/>
      <c r="K31954"/>
      <c r="L31954"/>
    </row>
    <row r="31955" spans="9:12" ht="15" x14ac:dyDescent="0.25">
      <c r="I31955"/>
      <c r="J31955"/>
      <c r="K31955"/>
      <c r="L31955"/>
    </row>
    <row r="31956" spans="9:12" ht="15" x14ac:dyDescent="0.25">
      <c r="I31956"/>
      <c r="J31956"/>
      <c r="K31956"/>
      <c r="L31956"/>
    </row>
    <row r="31957" spans="9:12" ht="15" x14ac:dyDescent="0.25">
      <c r="I31957"/>
      <c r="J31957"/>
      <c r="K31957"/>
      <c r="L31957"/>
    </row>
    <row r="31958" spans="9:12" ht="15" x14ac:dyDescent="0.25">
      <c r="I31958"/>
      <c r="J31958"/>
      <c r="K31958"/>
      <c r="L31958"/>
    </row>
    <row r="31959" spans="9:12" ht="15" x14ac:dyDescent="0.25">
      <c r="I31959"/>
      <c r="J31959"/>
      <c r="K31959"/>
      <c r="L31959"/>
    </row>
    <row r="31960" spans="9:12" ht="15" x14ac:dyDescent="0.25">
      <c r="I31960"/>
      <c r="J31960"/>
      <c r="K31960"/>
      <c r="L31960"/>
    </row>
    <row r="31961" spans="9:12" ht="15" x14ac:dyDescent="0.25">
      <c r="I31961"/>
      <c r="J31961"/>
      <c r="K31961"/>
      <c r="L31961"/>
    </row>
    <row r="31962" spans="9:12" ht="15" x14ac:dyDescent="0.25">
      <c r="I31962"/>
      <c r="J31962"/>
      <c r="K31962"/>
      <c r="L31962"/>
    </row>
    <row r="31963" spans="9:12" ht="15" x14ac:dyDescent="0.25">
      <c r="I31963"/>
      <c r="J31963"/>
      <c r="K31963"/>
      <c r="L31963"/>
    </row>
    <row r="31964" spans="9:12" ht="15" x14ac:dyDescent="0.25">
      <c r="I31964"/>
      <c r="J31964"/>
      <c r="K31964"/>
      <c r="L31964"/>
    </row>
    <row r="31965" spans="9:12" ht="15" x14ac:dyDescent="0.25">
      <c r="I31965"/>
      <c r="J31965"/>
      <c r="K31965"/>
      <c r="L31965"/>
    </row>
    <row r="31966" spans="9:12" ht="15" x14ac:dyDescent="0.25">
      <c r="I31966"/>
      <c r="J31966"/>
      <c r="K31966"/>
      <c r="L31966"/>
    </row>
    <row r="31967" spans="9:12" ht="15" x14ac:dyDescent="0.25">
      <c r="I31967"/>
      <c r="J31967"/>
      <c r="K31967"/>
      <c r="L31967"/>
    </row>
    <row r="31968" spans="9:12" ht="15" x14ac:dyDescent="0.25">
      <c r="I31968"/>
      <c r="J31968"/>
      <c r="K31968"/>
      <c r="L31968"/>
    </row>
    <row r="31969" spans="9:12" ht="15" x14ac:dyDescent="0.25">
      <c r="I31969"/>
      <c r="J31969"/>
      <c r="K31969"/>
      <c r="L31969"/>
    </row>
    <row r="31970" spans="9:12" ht="15" x14ac:dyDescent="0.25">
      <c r="I31970"/>
      <c r="J31970"/>
      <c r="K31970"/>
      <c r="L31970"/>
    </row>
    <row r="31971" spans="9:12" ht="15" x14ac:dyDescent="0.25">
      <c r="I31971"/>
      <c r="J31971"/>
      <c r="K31971"/>
      <c r="L31971"/>
    </row>
    <row r="31972" spans="9:12" ht="15" x14ac:dyDescent="0.25">
      <c r="I31972"/>
      <c r="J31972"/>
      <c r="K31972"/>
      <c r="L31972"/>
    </row>
    <row r="31973" spans="9:12" ht="15" x14ac:dyDescent="0.25">
      <c r="I31973"/>
      <c r="J31973"/>
      <c r="K31973"/>
      <c r="L31973"/>
    </row>
    <row r="31974" spans="9:12" ht="15" x14ac:dyDescent="0.25">
      <c r="I31974"/>
      <c r="J31974"/>
      <c r="K31974"/>
      <c r="L31974"/>
    </row>
    <row r="31975" spans="9:12" ht="15" x14ac:dyDescent="0.25">
      <c r="I31975"/>
      <c r="J31975"/>
      <c r="K31975"/>
      <c r="L31975"/>
    </row>
    <row r="31976" spans="9:12" ht="15" x14ac:dyDescent="0.25">
      <c r="I31976"/>
      <c r="J31976"/>
      <c r="K31976"/>
      <c r="L31976"/>
    </row>
    <row r="31977" spans="9:12" ht="15" x14ac:dyDescent="0.25">
      <c r="I31977"/>
      <c r="J31977"/>
      <c r="K31977"/>
      <c r="L31977"/>
    </row>
    <row r="31978" spans="9:12" ht="15" x14ac:dyDescent="0.25">
      <c r="I31978"/>
      <c r="J31978"/>
      <c r="K31978"/>
      <c r="L31978"/>
    </row>
    <row r="31979" spans="9:12" ht="15" x14ac:dyDescent="0.25">
      <c r="I31979"/>
      <c r="J31979"/>
      <c r="K31979"/>
      <c r="L31979"/>
    </row>
    <row r="31980" spans="9:12" ht="15" x14ac:dyDescent="0.25">
      <c r="I31980"/>
      <c r="J31980"/>
      <c r="K31980"/>
      <c r="L31980"/>
    </row>
    <row r="31981" spans="9:12" ht="15" x14ac:dyDescent="0.25">
      <c r="I31981"/>
      <c r="J31981"/>
      <c r="K31981"/>
      <c r="L31981"/>
    </row>
    <row r="31982" spans="9:12" ht="15" x14ac:dyDescent="0.25">
      <c r="I31982"/>
      <c r="J31982"/>
      <c r="K31982"/>
      <c r="L31982"/>
    </row>
    <row r="31983" spans="9:12" ht="15" x14ac:dyDescent="0.25">
      <c r="I31983"/>
      <c r="J31983"/>
      <c r="K31983"/>
      <c r="L31983"/>
    </row>
    <row r="31984" spans="9:12" ht="15" x14ac:dyDescent="0.25">
      <c r="I31984"/>
      <c r="J31984"/>
      <c r="K31984"/>
      <c r="L31984"/>
    </row>
    <row r="31985" spans="9:12" ht="15" x14ac:dyDescent="0.25">
      <c r="I31985"/>
      <c r="J31985"/>
      <c r="K31985"/>
      <c r="L31985"/>
    </row>
    <row r="31986" spans="9:12" ht="15" x14ac:dyDescent="0.25">
      <c r="I31986"/>
      <c r="J31986"/>
      <c r="K31986"/>
      <c r="L31986"/>
    </row>
    <row r="31987" spans="9:12" ht="15" x14ac:dyDescent="0.25">
      <c r="I31987"/>
      <c r="J31987"/>
      <c r="K31987"/>
      <c r="L31987"/>
    </row>
    <row r="31988" spans="9:12" ht="15" x14ac:dyDescent="0.25">
      <c r="I31988"/>
      <c r="J31988"/>
      <c r="K31988"/>
      <c r="L31988"/>
    </row>
    <row r="31989" spans="9:12" ht="15" x14ac:dyDescent="0.25">
      <c r="I31989"/>
      <c r="J31989"/>
      <c r="K31989"/>
      <c r="L31989"/>
    </row>
    <row r="31990" spans="9:12" ht="15" x14ac:dyDescent="0.25">
      <c r="I31990"/>
      <c r="J31990"/>
      <c r="K31990"/>
      <c r="L31990"/>
    </row>
    <row r="31991" spans="9:12" ht="15" x14ac:dyDescent="0.25">
      <c r="I31991"/>
      <c r="J31991"/>
      <c r="K31991"/>
      <c r="L31991"/>
    </row>
    <row r="31992" spans="9:12" ht="15" x14ac:dyDescent="0.25">
      <c r="I31992"/>
      <c r="J31992"/>
      <c r="K31992"/>
      <c r="L31992"/>
    </row>
    <row r="31993" spans="9:12" ht="15" x14ac:dyDescent="0.25">
      <c r="I31993"/>
      <c r="J31993"/>
      <c r="K31993"/>
      <c r="L31993"/>
    </row>
    <row r="31994" spans="9:12" ht="15" x14ac:dyDescent="0.25">
      <c r="I31994"/>
      <c r="J31994"/>
      <c r="K31994"/>
      <c r="L31994"/>
    </row>
    <row r="31995" spans="9:12" ht="15" x14ac:dyDescent="0.25">
      <c r="I31995"/>
      <c r="J31995"/>
      <c r="K31995"/>
      <c r="L31995"/>
    </row>
    <row r="31996" spans="9:12" ht="15" x14ac:dyDescent="0.25">
      <c r="I31996"/>
      <c r="J31996"/>
      <c r="K31996"/>
      <c r="L31996"/>
    </row>
    <row r="31997" spans="9:12" ht="15" x14ac:dyDescent="0.25">
      <c r="I31997"/>
      <c r="J31997"/>
      <c r="K31997"/>
      <c r="L31997"/>
    </row>
    <row r="31998" spans="9:12" ht="15" x14ac:dyDescent="0.25">
      <c r="I31998"/>
      <c r="J31998"/>
      <c r="K31998"/>
      <c r="L31998"/>
    </row>
    <row r="31999" spans="9:12" ht="15" x14ac:dyDescent="0.25">
      <c r="I31999"/>
      <c r="J31999"/>
      <c r="K31999"/>
      <c r="L31999"/>
    </row>
    <row r="32000" spans="9:12" ht="15" x14ac:dyDescent="0.25">
      <c r="I32000"/>
      <c r="J32000"/>
      <c r="K32000"/>
      <c r="L32000"/>
    </row>
    <row r="32001" spans="9:12" ht="15" x14ac:dyDescent="0.25">
      <c r="I32001"/>
      <c r="J32001"/>
      <c r="K32001"/>
      <c r="L32001"/>
    </row>
    <row r="32002" spans="9:12" ht="15" x14ac:dyDescent="0.25">
      <c r="I32002"/>
      <c r="J32002"/>
      <c r="K32002"/>
      <c r="L32002"/>
    </row>
    <row r="32003" spans="9:12" ht="15" x14ac:dyDescent="0.25">
      <c r="I32003"/>
      <c r="J32003"/>
      <c r="K32003"/>
      <c r="L32003"/>
    </row>
    <row r="32004" spans="9:12" ht="15" x14ac:dyDescent="0.25">
      <c r="I32004"/>
      <c r="J32004"/>
      <c r="K32004"/>
      <c r="L32004"/>
    </row>
    <row r="32005" spans="9:12" ht="15" x14ac:dyDescent="0.25">
      <c r="I32005"/>
      <c r="J32005"/>
      <c r="K32005"/>
      <c r="L32005"/>
    </row>
    <row r="32006" spans="9:12" ht="15" x14ac:dyDescent="0.25">
      <c r="I32006"/>
      <c r="J32006"/>
      <c r="K32006"/>
      <c r="L32006"/>
    </row>
    <row r="32007" spans="9:12" ht="15" x14ac:dyDescent="0.25">
      <c r="I32007"/>
      <c r="J32007"/>
      <c r="K32007"/>
      <c r="L32007"/>
    </row>
    <row r="32008" spans="9:12" ht="15" x14ac:dyDescent="0.25">
      <c r="I32008"/>
      <c r="J32008"/>
      <c r="K32008"/>
      <c r="L32008"/>
    </row>
    <row r="32009" spans="9:12" ht="15" x14ac:dyDescent="0.25">
      <c r="I32009"/>
      <c r="J32009"/>
      <c r="K32009"/>
      <c r="L32009"/>
    </row>
    <row r="32010" spans="9:12" ht="15" x14ac:dyDescent="0.25">
      <c r="I32010"/>
      <c r="J32010"/>
      <c r="K32010"/>
      <c r="L32010"/>
    </row>
    <row r="32011" spans="9:12" ht="15" x14ac:dyDescent="0.25">
      <c r="I32011"/>
      <c r="J32011"/>
      <c r="K32011"/>
      <c r="L32011"/>
    </row>
    <row r="32012" spans="9:12" ht="15" x14ac:dyDescent="0.25">
      <c r="I32012"/>
      <c r="J32012"/>
      <c r="K32012"/>
      <c r="L32012"/>
    </row>
    <row r="32013" spans="9:12" ht="15" x14ac:dyDescent="0.25">
      <c r="I32013"/>
      <c r="J32013"/>
      <c r="K32013"/>
      <c r="L32013"/>
    </row>
    <row r="32014" spans="9:12" ht="15" x14ac:dyDescent="0.25">
      <c r="I32014"/>
      <c r="J32014"/>
      <c r="K32014"/>
      <c r="L32014"/>
    </row>
    <row r="32015" spans="9:12" ht="15" x14ac:dyDescent="0.25">
      <c r="I32015"/>
      <c r="J32015"/>
      <c r="K32015"/>
      <c r="L32015"/>
    </row>
    <row r="32016" spans="9:12" ht="15" x14ac:dyDescent="0.25">
      <c r="I32016"/>
      <c r="J32016"/>
      <c r="K32016"/>
      <c r="L32016"/>
    </row>
    <row r="32017" spans="9:12" ht="15" x14ac:dyDescent="0.25">
      <c r="I32017"/>
      <c r="J32017"/>
      <c r="K32017"/>
      <c r="L32017"/>
    </row>
    <row r="32018" spans="9:12" ht="15" x14ac:dyDescent="0.25">
      <c r="I32018"/>
      <c r="J32018"/>
      <c r="K32018"/>
      <c r="L32018"/>
    </row>
    <row r="32019" spans="9:12" ht="15" x14ac:dyDescent="0.25">
      <c r="I32019"/>
      <c r="J32019"/>
      <c r="K32019"/>
      <c r="L32019"/>
    </row>
    <row r="32020" spans="9:12" ht="15" x14ac:dyDescent="0.25">
      <c r="I32020"/>
      <c r="J32020"/>
      <c r="K32020"/>
      <c r="L32020"/>
    </row>
    <row r="32021" spans="9:12" ht="15" x14ac:dyDescent="0.25">
      <c r="I32021"/>
      <c r="J32021"/>
      <c r="K32021"/>
      <c r="L32021"/>
    </row>
    <row r="32022" spans="9:12" ht="15" x14ac:dyDescent="0.25">
      <c r="I32022"/>
      <c r="J32022"/>
      <c r="K32022"/>
      <c r="L32022"/>
    </row>
    <row r="32023" spans="9:12" ht="15" x14ac:dyDescent="0.25">
      <c r="I32023"/>
      <c r="J32023"/>
      <c r="K32023"/>
      <c r="L32023"/>
    </row>
    <row r="32024" spans="9:12" ht="15" x14ac:dyDescent="0.25">
      <c r="I32024"/>
      <c r="J32024"/>
      <c r="K32024"/>
      <c r="L32024"/>
    </row>
    <row r="32025" spans="9:12" ht="15" x14ac:dyDescent="0.25">
      <c r="I32025"/>
      <c r="J32025"/>
      <c r="K32025"/>
      <c r="L32025"/>
    </row>
    <row r="32026" spans="9:12" ht="15" x14ac:dyDescent="0.25">
      <c r="I32026"/>
      <c r="J32026"/>
      <c r="K32026"/>
      <c r="L32026"/>
    </row>
    <row r="32027" spans="9:12" ht="15" x14ac:dyDescent="0.25">
      <c r="I32027"/>
      <c r="J32027"/>
      <c r="K32027"/>
      <c r="L32027"/>
    </row>
    <row r="32028" spans="9:12" ht="15" x14ac:dyDescent="0.25">
      <c r="I32028"/>
      <c r="J32028"/>
      <c r="K32028"/>
      <c r="L32028"/>
    </row>
    <row r="32029" spans="9:12" ht="15" x14ac:dyDescent="0.25">
      <c r="I32029"/>
      <c r="J32029"/>
      <c r="K32029"/>
      <c r="L32029"/>
    </row>
    <row r="32030" spans="9:12" ht="15" x14ac:dyDescent="0.25">
      <c r="I32030"/>
      <c r="J32030"/>
      <c r="K32030"/>
      <c r="L32030"/>
    </row>
    <row r="32031" spans="9:12" ht="15" x14ac:dyDescent="0.25">
      <c r="I32031"/>
      <c r="J32031"/>
      <c r="K32031"/>
      <c r="L32031"/>
    </row>
    <row r="32032" spans="9:12" ht="15" x14ac:dyDescent="0.25">
      <c r="I32032"/>
      <c r="J32032"/>
      <c r="K32032"/>
      <c r="L32032"/>
    </row>
    <row r="32033" spans="9:12" ht="15" x14ac:dyDescent="0.25">
      <c r="I32033"/>
      <c r="J32033"/>
      <c r="K32033"/>
      <c r="L32033"/>
    </row>
    <row r="32034" spans="9:12" ht="15" x14ac:dyDescent="0.25">
      <c r="I32034"/>
      <c r="J32034"/>
      <c r="K32034"/>
      <c r="L32034"/>
    </row>
    <row r="32035" spans="9:12" ht="15" x14ac:dyDescent="0.25">
      <c r="I32035"/>
      <c r="J32035"/>
      <c r="K32035"/>
      <c r="L32035"/>
    </row>
    <row r="32036" spans="9:12" ht="15" x14ac:dyDescent="0.25">
      <c r="I32036"/>
      <c r="J32036"/>
      <c r="K32036"/>
      <c r="L32036"/>
    </row>
    <row r="32037" spans="9:12" ht="15" x14ac:dyDescent="0.25">
      <c r="I32037"/>
      <c r="J32037"/>
      <c r="K32037"/>
      <c r="L32037"/>
    </row>
    <row r="32038" spans="9:12" ht="15" x14ac:dyDescent="0.25">
      <c r="I32038"/>
      <c r="J32038"/>
      <c r="K32038"/>
      <c r="L32038"/>
    </row>
    <row r="32039" spans="9:12" ht="15" x14ac:dyDescent="0.25">
      <c r="I32039"/>
      <c r="J32039"/>
      <c r="K32039"/>
      <c r="L32039"/>
    </row>
    <row r="32040" spans="9:12" ht="15" x14ac:dyDescent="0.25">
      <c r="I32040"/>
      <c r="J32040"/>
      <c r="K32040"/>
      <c r="L32040"/>
    </row>
    <row r="32041" spans="9:12" ht="15" x14ac:dyDescent="0.25">
      <c r="I32041"/>
      <c r="J32041"/>
      <c r="K32041"/>
      <c r="L32041"/>
    </row>
    <row r="32042" spans="9:12" ht="15" x14ac:dyDescent="0.25">
      <c r="I32042"/>
      <c r="J32042"/>
      <c r="K32042"/>
      <c r="L32042"/>
    </row>
    <row r="32043" spans="9:12" ht="15" x14ac:dyDescent="0.25">
      <c r="I32043"/>
      <c r="J32043"/>
      <c r="K32043"/>
      <c r="L32043"/>
    </row>
    <row r="32044" spans="9:12" ht="15" x14ac:dyDescent="0.25">
      <c r="I32044"/>
      <c r="J32044"/>
      <c r="K32044"/>
      <c r="L32044"/>
    </row>
    <row r="32045" spans="9:12" ht="15" x14ac:dyDescent="0.25">
      <c r="I32045"/>
      <c r="J32045"/>
      <c r="K32045"/>
      <c r="L32045"/>
    </row>
    <row r="32046" spans="9:12" ht="15" x14ac:dyDescent="0.25">
      <c r="I32046"/>
      <c r="J32046"/>
      <c r="K32046"/>
      <c r="L32046"/>
    </row>
    <row r="32047" spans="9:12" ht="15" x14ac:dyDescent="0.25">
      <c r="I32047"/>
      <c r="J32047"/>
      <c r="K32047"/>
      <c r="L32047"/>
    </row>
    <row r="32048" spans="9:12" ht="15" x14ac:dyDescent="0.25">
      <c r="I32048"/>
      <c r="J32048"/>
      <c r="K32048"/>
      <c r="L32048"/>
    </row>
    <row r="32049" spans="9:12" ht="15" x14ac:dyDescent="0.25">
      <c r="I32049"/>
      <c r="J32049"/>
      <c r="K32049"/>
      <c r="L32049"/>
    </row>
    <row r="32050" spans="9:12" ht="15" x14ac:dyDescent="0.25">
      <c r="I32050"/>
      <c r="J32050"/>
      <c r="K32050"/>
      <c r="L32050"/>
    </row>
    <row r="32051" spans="9:12" ht="15" x14ac:dyDescent="0.25">
      <c r="I32051"/>
      <c r="J32051"/>
      <c r="K32051"/>
      <c r="L32051"/>
    </row>
    <row r="32052" spans="9:12" ht="15" x14ac:dyDescent="0.25">
      <c r="I32052"/>
      <c r="J32052"/>
      <c r="K32052"/>
      <c r="L32052"/>
    </row>
    <row r="32053" spans="9:12" ht="15" x14ac:dyDescent="0.25">
      <c r="I32053"/>
      <c r="J32053"/>
      <c r="K32053"/>
      <c r="L32053"/>
    </row>
    <row r="32054" spans="9:12" ht="15" x14ac:dyDescent="0.25">
      <c r="I32054"/>
      <c r="J32054"/>
      <c r="K32054"/>
      <c r="L32054"/>
    </row>
    <row r="32055" spans="9:12" ht="15" x14ac:dyDescent="0.25">
      <c r="I32055"/>
      <c r="J32055"/>
      <c r="K32055"/>
      <c r="L32055"/>
    </row>
    <row r="32056" spans="9:12" ht="15" x14ac:dyDescent="0.25">
      <c r="I32056"/>
      <c r="J32056"/>
      <c r="K32056"/>
      <c r="L32056"/>
    </row>
    <row r="32057" spans="9:12" ht="15" x14ac:dyDescent="0.25">
      <c r="I32057"/>
      <c r="J32057"/>
      <c r="K32057"/>
      <c r="L32057"/>
    </row>
    <row r="32058" spans="9:12" ht="15" x14ac:dyDescent="0.25">
      <c r="I32058"/>
      <c r="J32058"/>
      <c r="K32058"/>
      <c r="L32058"/>
    </row>
    <row r="32059" spans="9:12" ht="15" x14ac:dyDescent="0.25">
      <c r="I32059"/>
      <c r="J32059"/>
      <c r="K32059"/>
      <c r="L32059"/>
    </row>
    <row r="32060" spans="9:12" ht="15" x14ac:dyDescent="0.25">
      <c r="I32060"/>
      <c r="J32060"/>
      <c r="K32060"/>
      <c r="L32060"/>
    </row>
    <row r="32061" spans="9:12" ht="15" x14ac:dyDescent="0.25">
      <c r="I32061"/>
      <c r="J32061"/>
      <c r="K32061"/>
      <c r="L32061"/>
    </row>
    <row r="32062" spans="9:12" ht="15" x14ac:dyDescent="0.25">
      <c r="I32062"/>
      <c r="J32062"/>
      <c r="K32062"/>
      <c r="L32062"/>
    </row>
    <row r="32063" spans="9:12" ht="15" x14ac:dyDescent="0.25">
      <c r="I32063"/>
      <c r="J32063"/>
      <c r="K32063"/>
      <c r="L32063"/>
    </row>
    <row r="32064" spans="9:12" ht="15" x14ac:dyDescent="0.25">
      <c r="I32064"/>
      <c r="J32064"/>
      <c r="K32064"/>
      <c r="L32064"/>
    </row>
    <row r="32065" spans="9:12" ht="15" x14ac:dyDescent="0.25">
      <c r="I32065"/>
      <c r="J32065"/>
      <c r="K32065"/>
      <c r="L32065"/>
    </row>
    <row r="32066" spans="9:12" ht="15" x14ac:dyDescent="0.25">
      <c r="I32066"/>
      <c r="J32066"/>
      <c r="K32066"/>
      <c r="L32066"/>
    </row>
    <row r="32067" spans="9:12" ht="15" x14ac:dyDescent="0.25">
      <c r="I32067"/>
      <c r="J32067"/>
      <c r="K32067"/>
      <c r="L32067"/>
    </row>
    <row r="32068" spans="9:12" ht="15" x14ac:dyDescent="0.25">
      <c r="I32068"/>
      <c r="J32068"/>
      <c r="K32068"/>
      <c r="L32068"/>
    </row>
    <row r="32069" spans="9:12" ht="15" x14ac:dyDescent="0.25">
      <c r="I32069"/>
      <c r="J32069"/>
      <c r="K32069"/>
      <c r="L32069"/>
    </row>
    <row r="32070" spans="9:12" ht="15" x14ac:dyDescent="0.25">
      <c r="I32070"/>
      <c r="J32070"/>
      <c r="K32070"/>
      <c r="L32070"/>
    </row>
    <row r="32071" spans="9:12" ht="15" x14ac:dyDescent="0.25">
      <c r="I32071"/>
      <c r="J32071"/>
      <c r="K32071"/>
      <c r="L32071"/>
    </row>
    <row r="32072" spans="9:12" ht="15" x14ac:dyDescent="0.25">
      <c r="I32072"/>
      <c r="J32072"/>
      <c r="K32072"/>
      <c r="L32072"/>
    </row>
    <row r="32073" spans="9:12" ht="15" x14ac:dyDescent="0.25">
      <c r="I32073"/>
      <c r="J32073"/>
      <c r="K32073"/>
      <c r="L32073"/>
    </row>
    <row r="32074" spans="9:12" ht="15" x14ac:dyDescent="0.25">
      <c r="I32074"/>
      <c r="J32074"/>
      <c r="K32074"/>
      <c r="L32074"/>
    </row>
    <row r="32075" spans="9:12" ht="15" x14ac:dyDescent="0.25">
      <c r="I32075"/>
      <c r="J32075"/>
      <c r="K32075"/>
      <c r="L32075"/>
    </row>
    <row r="32076" spans="9:12" ht="15" x14ac:dyDescent="0.25">
      <c r="I32076"/>
      <c r="J32076"/>
      <c r="K32076"/>
      <c r="L32076"/>
    </row>
    <row r="32077" spans="9:12" ht="15" x14ac:dyDescent="0.25">
      <c r="I32077"/>
      <c r="J32077"/>
      <c r="K32077"/>
      <c r="L32077"/>
    </row>
    <row r="32078" spans="9:12" ht="15" x14ac:dyDescent="0.25">
      <c r="I32078"/>
      <c r="J32078"/>
      <c r="K32078"/>
      <c r="L32078"/>
    </row>
    <row r="32079" spans="9:12" ht="15" x14ac:dyDescent="0.25">
      <c r="I32079"/>
      <c r="J32079"/>
      <c r="K32079"/>
      <c r="L32079"/>
    </row>
    <row r="32080" spans="9:12" ht="15" x14ac:dyDescent="0.25">
      <c r="I32080"/>
      <c r="J32080"/>
      <c r="K32080"/>
      <c r="L32080"/>
    </row>
    <row r="32081" spans="9:12" ht="15" x14ac:dyDescent="0.25">
      <c r="I32081"/>
      <c r="J32081"/>
      <c r="K32081"/>
      <c r="L32081"/>
    </row>
    <row r="32082" spans="9:12" ht="15" x14ac:dyDescent="0.25">
      <c r="I32082"/>
      <c r="J32082"/>
      <c r="K32082"/>
      <c r="L32082"/>
    </row>
    <row r="32083" spans="9:12" ht="15" x14ac:dyDescent="0.25">
      <c r="I32083"/>
      <c r="J32083"/>
      <c r="K32083"/>
      <c r="L32083"/>
    </row>
    <row r="32084" spans="9:12" ht="15" x14ac:dyDescent="0.25">
      <c r="I32084"/>
      <c r="J32084"/>
      <c r="K32084"/>
      <c r="L32084"/>
    </row>
    <row r="32085" spans="9:12" ht="15" x14ac:dyDescent="0.25">
      <c r="I32085"/>
      <c r="J32085"/>
      <c r="K32085"/>
      <c r="L32085"/>
    </row>
    <row r="32086" spans="9:12" ht="15" x14ac:dyDescent="0.25">
      <c r="I32086"/>
      <c r="J32086"/>
      <c r="K32086"/>
      <c r="L32086"/>
    </row>
    <row r="32087" spans="9:12" ht="15" x14ac:dyDescent="0.25">
      <c r="I32087"/>
      <c r="J32087"/>
      <c r="K32087"/>
      <c r="L32087"/>
    </row>
    <row r="32088" spans="9:12" ht="15" x14ac:dyDescent="0.25">
      <c r="I32088"/>
      <c r="J32088"/>
      <c r="K32088"/>
      <c r="L32088"/>
    </row>
    <row r="32089" spans="9:12" ht="15" x14ac:dyDescent="0.25">
      <c r="I32089"/>
      <c r="J32089"/>
      <c r="K32089"/>
      <c r="L32089"/>
    </row>
    <row r="32090" spans="9:12" ht="15" x14ac:dyDescent="0.25">
      <c r="I32090"/>
      <c r="J32090"/>
      <c r="K32090"/>
      <c r="L32090"/>
    </row>
    <row r="32091" spans="9:12" ht="15" x14ac:dyDescent="0.25">
      <c r="I32091"/>
      <c r="J32091"/>
      <c r="K32091"/>
      <c r="L32091"/>
    </row>
    <row r="32092" spans="9:12" ht="15" x14ac:dyDescent="0.25">
      <c r="I32092"/>
      <c r="J32092"/>
      <c r="K32092"/>
      <c r="L32092"/>
    </row>
    <row r="32093" spans="9:12" ht="15" x14ac:dyDescent="0.25">
      <c r="I32093"/>
      <c r="J32093"/>
      <c r="K32093"/>
      <c r="L32093"/>
    </row>
    <row r="32094" spans="9:12" ht="15" x14ac:dyDescent="0.25">
      <c r="I32094"/>
      <c r="J32094"/>
      <c r="K32094"/>
      <c r="L32094"/>
    </row>
    <row r="32095" spans="9:12" ht="15" x14ac:dyDescent="0.25">
      <c r="I32095"/>
      <c r="J32095"/>
      <c r="K32095"/>
      <c r="L32095"/>
    </row>
    <row r="32096" spans="9:12" ht="15" x14ac:dyDescent="0.25">
      <c r="I32096"/>
      <c r="J32096"/>
      <c r="K32096"/>
      <c r="L32096"/>
    </row>
    <row r="32097" spans="9:12" ht="15" x14ac:dyDescent="0.25">
      <c r="I32097"/>
      <c r="J32097"/>
      <c r="K32097"/>
      <c r="L32097"/>
    </row>
    <row r="32098" spans="9:12" ht="15" x14ac:dyDescent="0.25">
      <c r="I32098"/>
      <c r="J32098"/>
      <c r="K32098"/>
      <c r="L32098"/>
    </row>
    <row r="32099" spans="9:12" ht="15" x14ac:dyDescent="0.25">
      <c r="I32099"/>
      <c r="J32099"/>
      <c r="K32099"/>
      <c r="L32099"/>
    </row>
    <row r="32100" spans="9:12" ht="15" x14ac:dyDescent="0.25">
      <c r="I32100"/>
      <c r="J32100"/>
      <c r="K32100"/>
      <c r="L32100"/>
    </row>
    <row r="32101" spans="9:12" ht="15" x14ac:dyDescent="0.25">
      <c r="I32101"/>
      <c r="J32101"/>
      <c r="K32101"/>
      <c r="L32101"/>
    </row>
    <row r="32102" spans="9:12" ht="15" x14ac:dyDescent="0.25">
      <c r="I32102"/>
      <c r="J32102"/>
      <c r="K32102"/>
      <c r="L32102"/>
    </row>
    <row r="32103" spans="9:12" ht="15" x14ac:dyDescent="0.25">
      <c r="I32103"/>
      <c r="J32103"/>
      <c r="K32103"/>
      <c r="L32103"/>
    </row>
    <row r="32104" spans="9:12" ht="15" x14ac:dyDescent="0.25">
      <c r="I32104"/>
      <c r="J32104"/>
      <c r="K32104"/>
      <c r="L32104"/>
    </row>
    <row r="32105" spans="9:12" ht="15" x14ac:dyDescent="0.25">
      <c r="I32105"/>
      <c r="J32105"/>
      <c r="K32105"/>
      <c r="L32105"/>
    </row>
    <row r="32106" spans="9:12" ht="15" x14ac:dyDescent="0.25">
      <c r="I32106"/>
      <c r="J32106"/>
      <c r="K32106"/>
      <c r="L32106"/>
    </row>
    <row r="32107" spans="9:12" ht="15" x14ac:dyDescent="0.25">
      <c r="I32107"/>
      <c r="J32107"/>
      <c r="K32107"/>
      <c r="L32107"/>
    </row>
    <row r="32108" spans="9:12" ht="15" x14ac:dyDescent="0.25">
      <c r="I32108"/>
      <c r="J32108"/>
      <c r="K32108"/>
      <c r="L32108"/>
    </row>
    <row r="32109" spans="9:12" ht="15" x14ac:dyDescent="0.25">
      <c r="I32109"/>
      <c r="J32109"/>
      <c r="K32109"/>
      <c r="L32109"/>
    </row>
    <row r="32110" spans="9:12" ht="15" x14ac:dyDescent="0.25">
      <c r="I32110"/>
      <c r="J32110"/>
      <c r="K32110"/>
      <c r="L32110"/>
    </row>
    <row r="32111" spans="9:12" ht="15" x14ac:dyDescent="0.25">
      <c r="I32111"/>
      <c r="J32111"/>
      <c r="K32111"/>
      <c r="L32111"/>
    </row>
    <row r="32112" spans="9:12" ht="15" x14ac:dyDescent="0.25">
      <c r="I32112"/>
      <c r="J32112"/>
      <c r="K32112"/>
      <c r="L32112"/>
    </row>
    <row r="32113" spans="9:12" ht="15" x14ac:dyDescent="0.25">
      <c r="I32113"/>
      <c r="J32113"/>
      <c r="K32113"/>
      <c r="L32113"/>
    </row>
    <row r="32114" spans="9:12" ht="15" x14ac:dyDescent="0.25">
      <c r="I32114"/>
      <c r="J32114"/>
      <c r="K32114"/>
      <c r="L32114"/>
    </row>
    <row r="32115" spans="9:12" ht="15" x14ac:dyDescent="0.25">
      <c r="I32115"/>
      <c r="J32115"/>
      <c r="K32115"/>
      <c r="L32115"/>
    </row>
    <row r="32116" spans="9:12" ht="15" x14ac:dyDescent="0.25">
      <c r="I32116"/>
      <c r="J32116"/>
      <c r="K32116"/>
      <c r="L32116"/>
    </row>
    <row r="32117" spans="9:12" ht="15" x14ac:dyDescent="0.25">
      <c r="I32117"/>
      <c r="J32117"/>
      <c r="K32117"/>
      <c r="L32117"/>
    </row>
    <row r="32118" spans="9:12" ht="15" x14ac:dyDescent="0.25">
      <c r="I32118"/>
      <c r="J32118"/>
      <c r="K32118"/>
      <c r="L32118"/>
    </row>
    <row r="32119" spans="9:12" ht="15" x14ac:dyDescent="0.25">
      <c r="I32119"/>
      <c r="J32119"/>
      <c r="K32119"/>
      <c r="L32119"/>
    </row>
    <row r="32120" spans="9:12" ht="15" x14ac:dyDescent="0.25">
      <c r="I32120"/>
      <c r="J32120"/>
      <c r="K32120"/>
      <c r="L32120"/>
    </row>
    <row r="32121" spans="9:12" ht="15" x14ac:dyDescent="0.25">
      <c r="I32121"/>
      <c r="J32121"/>
      <c r="K32121"/>
      <c r="L32121"/>
    </row>
    <row r="32122" spans="9:12" ht="15" x14ac:dyDescent="0.25">
      <c r="I32122"/>
      <c r="J32122"/>
      <c r="K32122"/>
      <c r="L32122"/>
    </row>
    <row r="32123" spans="9:12" ht="15" x14ac:dyDescent="0.25">
      <c r="I32123"/>
      <c r="J32123"/>
      <c r="K32123"/>
      <c r="L32123"/>
    </row>
    <row r="32124" spans="9:12" ht="15" x14ac:dyDescent="0.25">
      <c r="I32124"/>
      <c r="J32124"/>
      <c r="K32124"/>
      <c r="L32124"/>
    </row>
    <row r="32125" spans="9:12" ht="15" x14ac:dyDescent="0.25">
      <c r="I32125"/>
      <c r="J32125"/>
      <c r="K32125"/>
      <c r="L32125"/>
    </row>
    <row r="32126" spans="9:12" ht="15" x14ac:dyDescent="0.25">
      <c r="I32126"/>
      <c r="J32126"/>
      <c r="K32126"/>
      <c r="L32126"/>
    </row>
    <row r="32127" spans="9:12" ht="15" x14ac:dyDescent="0.25">
      <c r="I32127"/>
      <c r="J32127"/>
      <c r="K32127"/>
      <c r="L32127"/>
    </row>
    <row r="32128" spans="9:12" ht="15" x14ac:dyDescent="0.25">
      <c r="I32128"/>
      <c r="J32128"/>
      <c r="K32128"/>
      <c r="L32128"/>
    </row>
    <row r="32129" spans="9:12" ht="15" x14ac:dyDescent="0.25">
      <c r="I32129"/>
      <c r="J32129"/>
      <c r="K32129"/>
      <c r="L32129"/>
    </row>
    <row r="32130" spans="9:12" ht="15" x14ac:dyDescent="0.25">
      <c r="I32130"/>
      <c r="J32130"/>
      <c r="K32130"/>
      <c r="L32130"/>
    </row>
    <row r="32131" spans="9:12" ht="15" x14ac:dyDescent="0.25">
      <c r="I32131"/>
      <c r="J32131"/>
      <c r="K32131"/>
      <c r="L32131"/>
    </row>
    <row r="32132" spans="9:12" ht="15" x14ac:dyDescent="0.25">
      <c r="I32132"/>
      <c r="J32132"/>
      <c r="K32132"/>
      <c r="L32132"/>
    </row>
    <row r="32133" spans="9:12" ht="15" x14ac:dyDescent="0.25">
      <c r="I32133"/>
      <c r="J32133"/>
      <c r="K32133"/>
      <c r="L32133"/>
    </row>
    <row r="32134" spans="9:12" ht="15" x14ac:dyDescent="0.25">
      <c r="I32134"/>
      <c r="J32134"/>
      <c r="K32134"/>
      <c r="L32134"/>
    </row>
    <row r="32135" spans="9:12" ht="15" x14ac:dyDescent="0.25">
      <c r="I32135"/>
      <c r="J32135"/>
      <c r="K32135"/>
      <c r="L32135"/>
    </row>
    <row r="32136" spans="9:12" ht="15" x14ac:dyDescent="0.25">
      <c r="I32136"/>
      <c r="J32136"/>
      <c r="K32136"/>
      <c r="L32136"/>
    </row>
    <row r="32137" spans="9:12" ht="15" x14ac:dyDescent="0.25">
      <c r="I32137"/>
      <c r="J32137"/>
      <c r="K32137"/>
      <c r="L32137"/>
    </row>
    <row r="32138" spans="9:12" ht="15" x14ac:dyDescent="0.25">
      <c r="I32138"/>
      <c r="J32138"/>
      <c r="K32138"/>
      <c r="L32138"/>
    </row>
    <row r="32139" spans="9:12" ht="15" x14ac:dyDescent="0.25">
      <c r="I32139"/>
      <c r="J32139"/>
      <c r="K32139"/>
      <c r="L32139"/>
    </row>
    <row r="32140" spans="9:12" ht="15" x14ac:dyDescent="0.25">
      <c r="I32140"/>
      <c r="J32140"/>
      <c r="K32140"/>
      <c r="L32140"/>
    </row>
    <row r="32141" spans="9:12" ht="15" x14ac:dyDescent="0.25">
      <c r="I32141"/>
      <c r="J32141"/>
      <c r="K32141"/>
      <c r="L32141"/>
    </row>
    <row r="32142" spans="9:12" ht="15" x14ac:dyDescent="0.25">
      <c r="I32142"/>
      <c r="J32142"/>
      <c r="K32142"/>
      <c r="L32142"/>
    </row>
    <row r="32143" spans="9:12" ht="15" x14ac:dyDescent="0.25">
      <c r="I32143"/>
      <c r="J32143"/>
      <c r="K32143"/>
      <c r="L32143"/>
    </row>
    <row r="32144" spans="9:12" ht="15" x14ac:dyDescent="0.25">
      <c r="I32144"/>
      <c r="J32144"/>
      <c r="K32144"/>
      <c r="L32144"/>
    </row>
    <row r="32145" spans="9:12" ht="15" x14ac:dyDescent="0.25">
      <c r="I32145"/>
      <c r="J32145"/>
      <c r="K32145"/>
      <c r="L32145"/>
    </row>
    <row r="32146" spans="9:12" ht="15" x14ac:dyDescent="0.25">
      <c r="I32146"/>
      <c r="J32146"/>
      <c r="K32146"/>
      <c r="L32146"/>
    </row>
    <row r="32147" spans="9:12" ht="15" x14ac:dyDescent="0.25">
      <c r="I32147"/>
      <c r="J32147"/>
      <c r="K32147"/>
      <c r="L32147"/>
    </row>
    <row r="32148" spans="9:12" ht="15" x14ac:dyDescent="0.25">
      <c r="I32148"/>
      <c r="J32148"/>
      <c r="K32148"/>
      <c r="L32148"/>
    </row>
    <row r="32149" spans="9:12" ht="15" x14ac:dyDescent="0.25">
      <c r="I32149"/>
      <c r="J32149"/>
      <c r="K32149"/>
      <c r="L32149"/>
    </row>
    <row r="32150" spans="9:12" ht="15" x14ac:dyDescent="0.25">
      <c r="I32150"/>
      <c r="J32150"/>
      <c r="K32150"/>
      <c r="L32150"/>
    </row>
    <row r="32151" spans="9:12" ht="15" x14ac:dyDescent="0.25">
      <c r="I32151"/>
      <c r="J32151"/>
      <c r="K32151"/>
      <c r="L32151"/>
    </row>
    <row r="32152" spans="9:12" ht="15" x14ac:dyDescent="0.25">
      <c r="I32152"/>
      <c r="J32152"/>
      <c r="K32152"/>
      <c r="L32152"/>
    </row>
    <row r="32153" spans="9:12" ht="15" x14ac:dyDescent="0.25">
      <c r="I32153"/>
      <c r="J32153"/>
      <c r="K32153"/>
      <c r="L32153"/>
    </row>
    <row r="32154" spans="9:12" ht="15" x14ac:dyDescent="0.25">
      <c r="I32154"/>
      <c r="J32154"/>
      <c r="K32154"/>
      <c r="L32154"/>
    </row>
    <row r="32155" spans="9:12" ht="15" x14ac:dyDescent="0.25">
      <c r="I32155"/>
      <c r="J32155"/>
      <c r="K32155"/>
      <c r="L32155"/>
    </row>
    <row r="32156" spans="9:12" ht="15" x14ac:dyDescent="0.25">
      <c r="I32156"/>
      <c r="J32156"/>
      <c r="K32156"/>
      <c r="L32156"/>
    </row>
    <row r="32157" spans="9:12" ht="15" x14ac:dyDescent="0.25">
      <c r="I32157"/>
      <c r="J32157"/>
      <c r="K32157"/>
      <c r="L32157"/>
    </row>
    <row r="32158" spans="9:12" ht="15" x14ac:dyDescent="0.25">
      <c r="I32158"/>
      <c r="J32158"/>
      <c r="K32158"/>
      <c r="L32158"/>
    </row>
    <row r="32159" spans="9:12" ht="15" x14ac:dyDescent="0.25">
      <c r="I32159"/>
      <c r="J32159"/>
      <c r="K32159"/>
      <c r="L32159"/>
    </row>
    <row r="32160" spans="9:12" ht="15" x14ac:dyDescent="0.25">
      <c r="I32160"/>
      <c r="J32160"/>
      <c r="K32160"/>
      <c r="L32160"/>
    </row>
    <row r="32161" spans="9:12" ht="15" x14ac:dyDescent="0.25">
      <c r="I32161"/>
      <c r="J32161"/>
      <c r="K32161"/>
      <c r="L32161"/>
    </row>
    <row r="32162" spans="9:12" ht="15" x14ac:dyDescent="0.25">
      <c r="I32162"/>
      <c r="J32162"/>
      <c r="K32162"/>
      <c r="L32162"/>
    </row>
    <row r="32163" spans="9:12" ht="15" x14ac:dyDescent="0.25">
      <c r="I32163"/>
      <c r="J32163"/>
      <c r="K32163"/>
      <c r="L32163"/>
    </row>
    <row r="32164" spans="9:12" ht="15" x14ac:dyDescent="0.25">
      <c r="I32164"/>
      <c r="J32164"/>
      <c r="K32164"/>
      <c r="L32164"/>
    </row>
    <row r="32165" spans="9:12" ht="15" x14ac:dyDescent="0.25">
      <c r="I32165"/>
      <c r="J32165"/>
      <c r="K32165"/>
      <c r="L32165"/>
    </row>
    <row r="32166" spans="9:12" ht="15" x14ac:dyDescent="0.25">
      <c r="I32166"/>
      <c r="J32166"/>
      <c r="K32166"/>
      <c r="L32166"/>
    </row>
    <row r="32167" spans="9:12" ht="15" x14ac:dyDescent="0.25">
      <c r="I32167"/>
      <c r="J32167"/>
      <c r="K32167"/>
      <c r="L32167"/>
    </row>
    <row r="32168" spans="9:12" ht="15" x14ac:dyDescent="0.25">
      <c r="I32168"/>
      <c r="J32168"/>
      <c r="K32168"/>
      <c r="L32168"/>
    </row>
    <row r="32169" spans="9:12" ht="15" x14ac:dyDescent="0.25">
      <c r="I32169"/>
      <c r="J32169"/>
      <c r="K32169"/>
      <c r="L32169"/>
    </row>
    <row r="32170" spans="9:12" ht="15" x14ac:dyDescent="0.25">
      <c r="I32170"/>
      <c r="J32170"/>
      <c r="K32170"/>
      <c r="L32170"/>
    </row>
    <row r="32171" spans="9:12" ht="15" x14ac:dyDescent="0.25">
      <c r="I32171"/>
      <c r="J32171"/>
      <c r="K32171"/>
      <c r="L32171"/>
    </row>
    <row r="32172" spans="9:12" ht="15" x14ac:dyDescent="0.25">
      <c r="I32172"/>
      <c r="J32172"/>
      <c r="K32172"/>
      <c r="L32172"/>
    </row>
    <row r="32173" spans="9:12" ht="15" x14ac:dyDescent="0.25">
      <c r="I32173"/>
      <c r="J32173"/>
      <c r="K32173"/>
      <c r="L32173"/>
    </row>
    <row r="32174" spans="9:12" ht="15" x14ac:dyDescent="0.25">
      <c r="I32174"/>
      <c r="J32174"/>
      <c r="K32174"/>
      <c r="L32174"/>
    </row>
    <row r="32175" spans="9:12" ht="15" x14ac:dyDescent="0.25">
      <c r="I32175"/>
      <c r="J32175"/>
      <c r="K32175"/>
      <c r="L32175"/>
    </row>
    <row r="32176" spans="9:12" ht="15" x14ac:dyDescent="0.25">
      <c r="I32176"/>
      <c r="J32176"/>
      <c r="K32176"/>
      <c r="L32176"/>
    </row>
    <row r="32177" spans="9:12" ht="15" x14ac:dyDescent="0.25">
      <c r="I32177"/>
      <c r="J32177"/>
      <c r="K32177"/>
      <c r="L32177"/>
    </row>
    <row r="32178" spans="9:12" ht="15" x14ac:dyDescent="0.25">
      <c r="I32178"/>
      <c r="J32178"/>
      <c r="K32178"/>
      <c r="L32178"/>
    </row>
    <row r="32179" spans="9:12" ht="15" x14ac:dyDescent="0.25">
      <c r="I32179"/>
      <c r="J32179"/>
      <c r="K32179"/>
      <c r="L32179"/>
    </row>
    <row r="32180" spans="9:12" ht="15" x14ac:dyDescent="0.25">
      <c r="I32180"/>
      <c r="J32180"/>
      <c r="K32180"/>
      <c r="L32180"/>
    </row>
    <row r="32181" spans="9:12" ht="15" x14ac:dyDescent="0.25">
      <c r="I32181"/>
      <c r="J32181"/>
      <c r="K32181"/>
      <c r="L32181"/>
    </row>
    <row r="32182" spans="9:12" ht="15" x14ac:dyDescent="0.25">
      <c r="I32182"/>
      <c r="J32182"/>
      <c r="K32182"/>
      <c r="L32182"/>
    </row>
    <row r="32183" spans="9:12" ht="15" x14ac:dyDescent="0.25">
      <c r="I32183"/>
      <c r="J32183"/>
      <c r="K32183"/>
      <c r="L32183"/>
    </row>
    <row r="32184" spans="9:12" ht="15" x14ac:dyDescent="0.25">
      <c r="I32184"/>
      <c r="J32184"/>
      <c r="K32184"/>
      <c r="L32184"/>
    </row>
    <row r="32185" spans="9:12" ht="15" x14ac:dyDescent="0.25">
      <c r="I32185"/>
      <c r="J32185"/>
      <c r="K32185"/>
      <c r="L32185"/>
    </row>
    <row r="32186" spans="9:12" ht="15" x14ac:dyDescent="0.25">
      <c r="I32186"/>
      <c r="J32186"/>
      <c r="K32186"/>
      <c r="L32186"/>
    </row>
    <row r="32187" spans="9:12" ht="15" x14ac:dyDescent="0.25">
      <c r="I32187"/>
      <c r="J32187"/>
      <c r="K32187"/>
      <c r="L32187"/>
    </row>
    <row r="32188" spans="9:12" ht="15" x14ac:dyDescent="0.25">
      <c r="I32188"/>
      <c r="J32188"/>
      <c r="K32188"/>
      <c r="L32188"/>
    </row>
    <row r="32189" spans="9:12" ht="15" x14ac:dyDescent="0.25">
      <c r="I32189"/>
      <c r="J32189"/>
      <c r="K32189"/>
      <c r="L32189"/>
    </row>
    <row r="32190" spans="9:12" ht="15" x14ac:dyDescent="0.25">
      <c r="I32190"/>
      <c r="J32190"/>
      <c r="K32190"/>
      <c r="L32190"/>
    </row>
    <row r="32191" spans="9:12" ht="15" x14ac:dyDescent="0.25">
      <c r="I32191"/>
      <c r="J32191"/>
      <c r="K32191"/>
      <c r="L32191"/>
    </row>
    <row r="32192" spans="9:12" ht="15" x14ac:dyDescent="0.25">
      <c r="I32192"/>
      <c r="J32192"/>
      <c r="K32192"/>
      <c r="L32192"/>
    </row>
    <row r="32193" spans="9:12" ht="15" x14ac:dyDescent="0.25">
      <c r="I32193"/>
      <c r="J32193"/>
      <c r="K32193"/>
      <c r="L32193"/>
    </row>
    <row r="32194" spans="9:12" ht="15" x14ac:dyDescent="0.25">
      <c r="I32194"/>
      <c r="J32194"/>
      <c r="K32194"/>
      <c r="L32194"/>
    </row>
    <row r="32195" spans="9:12" ht="15" x14ac:dyDescent="0.25">
      <c r="I32195"/>
      <c r="J32195"/>
      <c r="K32195"/>
      <c r="L32195"/>
    </row>
    <row r="32196" spans="9:12" ht="15" x14ac:dyDescent="0.25">
      <c r="I32196"/>
      <c r="J32196"/>
      <c r="K32196"/>
      <c r="L32196"/>
    </row>
    <row r="32197" spans="9:12" ht="15" x14ac:dyDescent="0.25">
      <c r="I32197"/>
      <c r="J32197"/>
      <c r="K32197"/>
      <c r="L32197"/>
    </row>
    <row r="32198" spans="9:12" ht="15" x14ac:dyDescent="0.25">
      <c r="I32198"/>
      <c r="J32198"/>
      <c r="K32198"/>
      <c r="L32198"/>
    </row>
    <row r="32199" spans="9:12" ht="15" x14ac:dyDescent="0.25">
      <c r="I32199"/>
      <c r="J32199"/>
      <c r="K32199"/>
      <c r="L32199"/>
    </row>
    <row r="32200" spans="9:12" ht="15" x14ac:dyDescent="0.25">
      <c r="I32200"/>
      <c r="J32200"/>
      <c r="K32200"/>
      <c r="L32200"/>
    </row>
    <row r="32201" spans="9:12" ht="15" x14ac:dyDescent="0.25">
      <c r="I32201"/>
      <c r="J32201"/>
      <c r="K32201"/>
      <c r="L32201"/>
    </row>
    <row r="32202" spans="9:12" ht="15" x14ac:dyDescent="0.25">
      <c r="I32202"/>
      <c r="J32202"/>
      <c r="K32202"/>
      <c r="L32202"/>
    </row>
    <row r="32203" spans="9:12" ht="15" x14ac:dyDescent="0.25">
      <c r="I32203"/>
      <c r="J32203"/>
      <c r="K32203"/>
      <c r="L32203"/>
    </row>
    <row r="32204" spans="9:12" ht="15" x14ac:dyDescent="0.25">
      <c r="I32204"/>
      <c r="J32204"/>
      <c r="K32204"/>
      <c r="L32204"/>
    </row>
    <row r="32205" spans="9:12" ht="15" x14ac:dyDescent="0.25">
      <c r="I32205"/>
      <c r="J32205"/>
      <c r="K32205"/>
      <c r="L32205"/>
    </row>
    <row r="32206" spans="9:12" ht="15" x14ac:dyDescent="0.25">
      <c r="I32206"/>
      <c r="J32206"/>
      <c r="K32206"/>
      <c r="L32206"/>
    </row>
    <row r="32207" spans="9:12" ht="15" x14ac:dyDescent="0.25">
      <c r="I32207"/>
      <c r="J32207"/>
      <c r="K32207"/>
      <c r="L32207"/>
    </row>
    <row r="32208" spans="9:12" ht="15" x14ac:dyDescent="0.25">
      <c r="I32208"/>
      <c r="J32208"/>
      <c r="K32208"/>
      <c r="L32208"/>
    </row>
    <row r="32209" spans="9:12" ht="15" x14ac:dyDescent="0.25">
      <c r="I32209"/>
      <c r="J32209"/>
      <c r="K32209"/>
      <c r="L32209"/>
    </row>
    <row r="32210" spans="9:12" ht="15" x14ac:dyDescent="0.25">
      <c r="I32210"/>
      <c r="J32210"/>
      <c r="K32210"/>
      <c r="L32210"/>
    </row>
    <row r="32211" spans="9:12" ht="15" x14ac:dyDescent="0.25">
      <c r="I32211"/>
      <c r="J32211"/>
      <c r="K32211"/>
      <c r="L32211"/>
    </row>
    <row r="32212" spans="9:12" ht="15" x14ac:dyDescent="0.25">
      <c r="I32212"/>
      <c r="J32212"/>
      <c r="K32212"/>
      <c r="L32212"/>
    </row>
    <row r="32213" spans="9:12" ht="15" x14ac:dyDescent="0.25">
      <c r="I32213"/>
      <c r="J32213"/>
      <c r="K32213"/>
      <c r="L32213"/>
    </row>
    <row r="32214" spans="9:12" ht="15" x14ac:dyDescent="0.25">
      <c r="I32214"/>
      <c r="J32214"/>
      <c r="K32214"/>
      <c r="L32214"/>
    </row>
    <row r="32215" spans="9:12" ht="15" x14ac:dyDescent="0.25">
      <c r="I32215"/>
      <c r="J32215"/>
      <c r="K32215"/>
      <c r="L32215"/>
    </row>
    <row r="32216" spans="9:12" ht="15" x14ac:dyDescent="0.25">
      <c r="I32216"/>
      <c r="J32216"/>
      <c r="K32216"/>
      <c r="L32216"/>
    </row>
    <row r="32217" spans="9:12" ht="15" x14ac:dyDescent="0.25">
      <c r="I32217"/>
      <c r="J32217"/>
      <c r="K32217"/>
      <c r="L32217"/>
    </row>
    <row r="32218" spans="9:12" ht="15" x14ac:dyDescent="0.25">
      <c r="I32218"/>
      <c r="J32218"/>
      <c r="K32218"/>
      <c r="L32218"/>
    </row>
    <row r="32219" spans="9:12" ht="15" x14ac:dyDescent="0.25">
      <c r="I32219"/>
      <c r="J32219"/>
      <c r="K32219"/>
      <c r="L32219"/>
    </row>
    <row r="32220" spans="9:12" ht="15" x14ac:dyDescent="0.25">
      <c r="I32220"/>
      <c r="J32220"/>
      <c r="K32220"/>
      <c r="L32220"/>
    </row>
    <row r="32221" spans="9:12" ht="15" x14ac:dyDescent="0.25">
      <c r="I32221"/>
      <c r="J32221"/>
      <c r="K32221"/>
      <c r="L32221"/>
    </row>
    <row r="32222" spans="9:12" ht="15" x14ac:dyDescent="0.25">
      <c r="I32222"/>
      <c r="J32222"/>
      <c r="K32222"/>
      <c r="L32222"/>
    </row>
    <row r="32223" spans="9:12" ht="15" x14ac:dyDescent="0.25">
      <c r="I32223"/>
      <c r="J32223"/>
      <c r="K32223"/>
      <c r="L32223"/>
    </row>
    <row r="32224" spans="9:12" ht="15" x14ac:dyDescent="0.25">
      <c r="I32224"/>
      <c r="J32224"/>
      <c r="K32224"/>
      <c r="L32224"/>
    </row>
    <row r="32225" spans="9:12" ht="15" x14ac:dyDescent="0.25">
      <c r="I32225"/>
      <c r="J32225"/>
      <c r="K32225"/>
      <c r="L32225"/>
    </row>
    <row r="32226" spans="9:12" ht="15" x14ac:dyDescent="0.25">
      <c r="I32226"/>
      <c r="J32226"/>
      <c r="K32226"/>
      <c r="L32226"/>
    </row>
    <row r="32227" spans="9:12" ht="15" x14ac:dyDescent="0.25">
      <c r="I32227"/>
      <c r="J32227"/>
      <c r="K32227"/>
      <c r="L32227"/>
    </row>
    <row r="32228" spans="9:12" ht="15" x14ac:dyDescent="0.25">
      <c r="I32228"/>
      <c r="J32228"/>
      <c r="K32228"/>
      <c r="L32228"/>
    </row>
    <row r="32229" spans="9:12" ht="15" x14ac:dyDescent="0.25">
      <c r="I32229"/>
      <c r="J32229"/>
      <c r="K32229"/>
      <c r="L32229"/>
    </row>
    <row r="32230" spans="9:12" ht="15" x14ac:dyDescent="0.25">
      <c r="I32230"/>
      <c r="J32230"/>
      <c r="K32230"/>
      <c r="L32230"/>
    </row>
    <row r="32231" spans="9:12" ht="15" x14ac:dyDescent="0.25">
      <c r="I32231"/>
      <c r="J32231"/>
      <c r="K32231"/>
      <c r="L32231"/>
    </row>
    <row r="32232" spans="9:12" ht="15" x14ac:dyDescent="0.25">
      <c r="I32232"/>
      <c r="J32232"/>
      <c r="K32232"/>
      <c r="L32232"/>
    </row>
    <row r="32233" spans="9:12" ht="15" x14ac:dyDescent="0.25">
      <c r="I32233"/>
      <c r="J32233"/>
      <c r="K32233"/>
      <c r="L32233"/>
    </row>
    <row r="32234" spans="9:12" ht="15" x14ac:dyDescent="0.25">
      <c r="I32234"/>
      <c r="J32234"/>
      <c r="K32234"/>
      <c r="L32234"/>
    </row>
    <row r="32235" spans="9:12" ht="15" x14ac:dyDescent="0.25">
      <c r="I32235"/>
      <c r="J32235"/>
      <c r="K32235"/>
      <c r="L32235"/>
    </row>
    <row r="32236" spans="9:12" ht="15" x14ac:dyDescent="0.25">
      <c r="I32236"/>
      <c r="J32236"/>
      <c r="K32236"/>
      <c r="L32236"/>
    </row>
    <row r="32237" spans="9:12" ht="15" x14ac:dyDescent="0.25">
      <c r="I32237"/>
      <c r="J32237"/>
      <c r="K32237"/>
      <c r="L32237"/>
    </row>
    <row r="32238" spans="9:12" ht="15" x14ac:dyDescent="0.25">
      <c r="I32238"/>
      <c r="J32238"/>
      <c r="K32238"/>
      <c r="L32238"/>
    </row>
    <row r="32239" spans="9:12" ht="15" x14ac:dyDescent="0.25">
      <c r="I32239"/>
      <c r="J32239"/>
      <c r="K32239"/>
      <c r="L32239"/>
    </row>
    <row r="32240" spans="9:12" ht="15" x14ac:dyDescent="0.25">
      <c r="I32240"/>
      <c r="J32240"/>
      <c r="K32240"/>
      <c r="L32240"/>
    </row>
    <row r="32241" spans="9:12" ht="15" x14ac:dyDescent="0.25">
      <c r="I32241"/>
      <c r="J32241"/>
      <c r="K32241"/>
      <c r="L32241"/>
    </row>
    <row r="32242" spans="9:12" ht="15" x14ac:dyDescent="0.25">
      <c r="I32242"/>
      <c r="J32242"/>
      <c r="K32242"/>
      <c r="L32242"/>
    </row>
    <row r="32243" spans="9:12" ht="15" x14ac:dyDescent="0.25">
      <c r="I32243"/>
      <c r="J32243"/>
      <c r="K32243"/>
      <c r="L32243"/>
    </row>
    <row r="32244" spans="9:12" ht="15" x14ac:dyDescent="0.25">
      <c r="I32244"/>
      <c r="J32244"/>
      <c r="K32244"/>
      <c r="L32244"/>
    </row>
    <row r="32245" spans="9:12" ht="15" x14ac:dyDescent="0.25">
      <c r="I32245"/>
      <c r="J32245"/>
      <c r="K32245"/>
      <c r="L32245"/>
    </row>
    <row r="32246" spans="9:12" ht="15" x14ac:dyDescent="0.25">
      <c r="I32246"/>
      <c r="J32246"/>
      <c r="K32246"/>
      <c r="L32246"/>
    </row>
    <row r="32247" spans="9:12" ht="15" x14ac:dyDescent="0.25">
      <c r="I32247"/>
      <c r="J32247"/>
      <c r="K32247"/>
      <c r="L32247"/>
    </row>
    <row r="32248" spans="9:12" ht="15" x14ac:dyDescent="0.25">
      <c r="I32248"/>
      <c r="J32248"/>
      <c r="K32248"/>
      <c r="L32248"/>
    </row>
    <row r="32249" spans="9:12" ht="15" x14ac:dyDescent="0.25">
      <c r="I32249"/>
      <c r="J32249"/>
      <c r="K32249"/>
      <c r="L32249"/>
    </row>
    <row r="32250" spans="9:12" ht="15" x14ac:dyDescent="0.25">
      <c r="I32250"/>
      <c r="J32250"/>
      <c r="K32250"/>
      <c r="L32250"/>
    </row>
    <row r="32251" spans="9:12" ht="15" x14ac:dyDescent="0.25">
      <c r="I32251"/>
      <c r="J32251"/>
      <c r="K32251"/>
      <c r="L32251"/>
    </row>
    <row r="32252" spans="9:12" ht="15" x14ac:dyDescent="0.25">
      <c r="I32252"/>
      <c r="J32252"/>
      <c r="K32252"/>
      <c r="L32252"/>
    </row>
    <row r="32253" spans="9:12" ht="15" x14ac:dyDescent="0.25">
      <c r="I32253"/>
      <c r="J32253"/>
      <c r="K32253"/>
      <c r="L32253"/>
    </row>
    <row r="32254" spans="9:12" ht="15" x14ac:dyDescent="0.25">
      <c r="I32254"/>
      <c r="J32254"/>
      <c r="K32254"/>
      <c r="L32254"/>
    </row>
    <row r="32255" spans="9:12" ht="15" x14ac:dyDescent="0.25">
      <c r="I32255"/>
      <c r="J32255"/>
      <c r="K32255"/>
      <c r="L32255"/>
    </row>
    <row r="32256" spans="9:12" ht="15" x14ac:dyDescent="0.25">
      <c r="I32256"/>
      <c r="J32256"/>
      <c r="K32256"/>
      <c r="L32256"/>
    </row>
    <row r="32257" spans="9:12" ht="15" x14ac:dyDescent="0.25">
      <c r="I32257"/>
      <c r="J32257"/>
      <c r="K32257"/>
      <c r="L32257"/>
    </row>
    <row r="32258" spans="9:12" ht="15" x14ac:dyDescent="0.25">
      <c r="I32258"/>
      <c r="J32258"/>
      <c r="K32258"/>
      <c r="L32258"/>
    </row>
    <row r="32259" spans="9:12" ht="15" x14ac:dyDescent="0.25">
      <c r="I32259"/>
      <c r="J32259"/>
      <c r="K32259"/>
      <c r="L32259"/>
    </row>
    <row r="32260" spans="9:12" ht="15" x14ac:dyDescent="0.25">
      <c r="I32260"/>
      <c r="J32260"/>
      <c r="K32260"/>
      <c r="L32260"/>
    </row>
    <row r="32261" spans="9:12" ht="15" x14ac:dyDescent="0.25">
      <c r="I32261"/>
      <c r="J32261"/>
      <c r="K32261"/>
      <c r="L32261"/>
    </row>
    <row r="32262" spans="9:12" ht="15" x14ac:dyDescent="0.25">
      <c r="I32262"/>
      <c r="J32262"/>
      <c r="K32262"/>
      <c r="L32262"/>
    </row>
    <row r="32263" spans="9:12" ht="15" x14ac:dyDescent="0.25">
      <c r="I32263"/>
      <c r="J32263"/>
      <c r="K32263"/>
      <c r="L32263"/>
    </row>
    <row r="32264" spans="9:12" ht="15" x14ac:dyDescent="0.25">
      <c r="I32264"/>
      <c r="J32264"/>
      <c r="K32264"/>
      <c r="L32264"/>
    </row>
    <row r="32265" spans="9:12" ht="15" x14ac:dyDescent="0.25">
      <c r="I32265"/>
      <c r="J32265"/>
      <c r="K32265"/>
      <c r="L32265"/>
    </row>
    <row r="32266" spans="9:12" ht="15" x14ac:dyDescent="0.25">
      <c r="I32266"/>
      <c r="J32266"/>
      <c r="K32266"/>
      <c r="L32266"/>
    </row>
    <row r="32267" spans="9:12" ht="15" x14ac:dyDescent="0.25">
      <c r="I32267"/>
      <c r="J32267"/>
      <c r="K32267"/>
      <c r="L32267"/>
    </row>
    <row r="32268" spans="9:12" ht="15" x14ac:dyDescent="0.25">
      <c r="I32268"/>
      <c r="J32268"/>
      <c r="K32268"/>
      <c r="L32268"/>
    </row>
    <row r="32269" spans="9:12" ht="15" x14ac:dyDescent="0.25">
      <c r="I32269"/>
      <c r="J32269"/>
      <c r="K32269"/>
      <c r="L32269"/>
    </row>
    <row r="32270" spans="9:12" ht="15" x14ac:dyDescent="0.25">
      <c r="I32270"/>
      <c r="J32270"/>
      <c r="K32270"/>
      <c r="L32270"/>
    </row>
    <row r="32271" spans="9:12" ht="15" x14ac:dyDescent="0.25">
      <c r="I32271"/>
      <c r="J32271"/>
      <c r="K32271"/>
      <c r="L32271"/>
    </row>
    <row r="32272" spans="9:12" ht="15" x14ac:dyDescent="0.25">
      <c r="I32272"/>
      <c r="J32272"/>
      <c r="K32272"/>
      <c r="L32272"/>
    </row>
    <row r="32273" spans="9:12" ht="15" x14ac:dyDescent="0.25">
      <c r="I32273"/>
      <c r="J32273"/>
      <c r="K32273"/>
      <c r="L32273"/>
    </row>
    <row r="32274" spans="9:12" ht="15" x14ac:dyDescent="0.25">
      <c r="I32274"/>
      <c r="J32274"/>
      <c r="K32274"/>
      <c r="L32274"/>
    </row>
    <row r="32275" spans="9:12" ht="15" x14ac:dyDescent="0.25">
      <c r="I32275"/>
      <c r="J32275"/>
      <c r="K32275"/>
      <c r="L32275"/>
    </row>
    <row r="32276" spans="9:12" ht="15" x14ac:dyDescent="0.25">
      <c r="I32276"/>
      <c r="J32276"/>
      <c r="K32276"/>
      <c r="L32276"/>
    </row>
    <row r="32277" spans="9:12" ht="15" x14ac:dyDescent="0.25">
      <c r="I32277"/>
      <c r="J32277"/>
      <c r="K32277"/>
      <c r="L32277"/>
    </row>
    <row r="32278" spans="9:12" ht="15" x14ac:dyDescent="0.25">
      <c r="I32278"/>
      <c r="J32278"/>
      <c r="K32278"/>
      <c r="L32278"/>
    </row>
    <row r="32279" spans="9:12" ht="15" x14ac:dyDescent="0.25">
      <c r="I32279"/>
      <c r="J32279"/>
      <c r="K32279"/>
      <c r="L32279"/>
    </row>
    <row r="32280" spans="9:12" ht="15" x14ac:dyDescent="0.25">
      <c r="I32280"/>
      <c r="J32280"/>
      <c r="K32280"/>
      <c r="L32280"/>
    </row>
    <row r="32281" spans="9:12" ht="15" x14ac:dyDescent="0.25">
      <c r="I32281"/>
      <c r="J32281"/>
      <c r="K32281"/>
      <c r="L32281"/>
    </row>
    <row r="32282" spans="9:12" ht="15" x14ac:dyDescent="0.25">
      <c r="I32282"/>
      <c r="J32282"/>
      <c r="K32282"/>
      <c r="L32282"/>
    </row>
    <row r="32283" spans="9:12" ht="15" x14ac:dyDescent="0.25">
      <c r="I32283"/>
      <c r="J32283"/>
      <c r="K32283"/>
      <c r="L32283"/>
    </row>
    <row r="32284" spans="9:12" ht="15" x14ac:dyDescent="0.25">
      <c r="I32284"/>
      <c r="J32284"/>
      <c r="K32284"/>
      <c r="L32284"/>
    </row>
    <row r="32285" spans="9:12" ht="15" x14ac:dyDescent="0.25">
      <c r="I32285"/>
      <c r="J32285"/>
      <c r="K32285"/>
      <c r="L32285"/>
    </row>
    <row r="32286" spans="9:12" ht="15" x14ac:dyDescent="0.25">
      <c r="I32286"/>
      <c r="J32286"/>
      <c r="K32286"/>
      <c r="L32286"/>
    </row>
    <row r="32287" spans="9:12" ht="15" x14ac:dyDescent="0.25">
      <c r="I32287"/>
      <c r="J32287"/>
      <c r="K32287"/>
      <c r="L32287"/>
    </row>
    <row r="32288" spans="9:12" ht="15" x14ac:dyDescent="0.25">
      <c r="I32288"/>
      <c r="J32288"/>
      <c r="K32288"/>
      <c r="L32288"/>
    </row>
    <row r="32289" spans="9:12" ht="15" x14ac:dyDescent="0.25">
      <c r="I32289"/>
      <c r="J32289"/>
      <c r="K32289"/>
      <c r="L32289"/>
    </row>
    <row r="32290" spans="9:12" ht="15" x14ac:dyDescent="0.25">
      <c r="I32290"/>
      <c r="J32290"/>
      <c r="K32290"/>
      <c r="L32290"/>
    </row>
    <row r="32291" spans="9:12" ht="15" x14ac:dyDescent="0.25">
      <c r="I32291"/>
      <c r="J32291"/>
      <c r="K32291"/>
      <c r="L32291"/>
    </row>
    <row r="32292" spans="9:12" ht="15" x14ac:dyDescent="0.25">
      <c r="I32292"/>
      <c r="J32292"/>
      <c r="K32292"/>
      <c r="L32292"/>
    </row>
    <row r="32293" spans="9:12" ht="15" x14ac:dyDescent="0.25">
      <c r="I32293"/>
      <c r="J32293"/>
      <c r="K32293"/>
      <c r="L32293"/>
    </row>
    <row r="32294" spans="9:12" ht="15" x14ac:dyDescent="0.25">
      <c r="I32294"/>
      <c r="J32294"/>
      <c r="K32294"/>
      <c r="L32294"/>
    </row>
    <row r="32295" spans="9:12" ht="15" x14ac:dyDescent="0.25">
      <c r="I32295"/>
      <c r="J32295"/>
      <c r="K32295"/>
      <c r="L32295"/>
    </row>
    <row r="32296" spans="9:12" ht="15" x14ac:dyDescent="0.25">
      <c r="I32296"/>
      <c r="J32296"/>
      <c r="K32296"/>
      <c r="L32296"/>
    </row>
    <row r="32297" spans="9:12" ht="15" x14ac:dyDescent="0.25">
      <c r="I32297"/>
      <c r="J32297"/>
      <c r="K32297"/>
      <c r="L32297"/>
    </row>
    <row r="32298" spans="9:12" ht="15" x14ac:dyDescent="0.25">
      <c r="I32298"/>
      <c r="J32298"/>
      <c r="K32298"/>
      <c r="L32298"/>
    </row>
    <row r="32299" spans="9:12" ht="15" x14ac:dyDescent="0.25">
      <c r="I32299"/>
      <c r="J32299"/>
      <c r="K32299"/>
      <c r="L32299"/>
    </row>
    <row r="32300" spans="9:12" ht="15" x14ac:dyDescent="0.25">
      <c r="I32300"/>
      <c r="J32300"/>
      <c r="K32300"/>
      <c r="L32300"/>
    </row>
    <row r="32301" spans="9:12" ht="15" x14ac:dyDescent="0.25">
      <c r="I32301"/>
      <c r="J32301"/>
      <c r="K32301"/>
      <c r="L32301"/>
    </row>
    <row r="32302" spans="9:12" ht="15" x14ac:dyDescent="0.25">
      <c r="I32302"/>
      <c r="J32302"/>
      <c r="K32302"/>
      <c r="L32302"/>
    </row>
    <row r="32303" spans="9:12" ht="15" x14ac:dyDescent="0.25">
      <c r="I32303"/>
      <c r="J32303"/>
      <c r="K32303"/>
      <c r="L32303"/>
    </row>
    <row r="32304" spans="9:12" ht="15" x14ac:dyDescent="0.25">
      <c r="I32304"/>
      <c r="J32304"/>
      <c r="K32304"/>
      <c r="L32304"/>
    </row>
    <row r="32305" spans="9:12" ht="15" x14ac:dyDescent="0.25">
      <c r="I32305"/>
      <c r="J32305"/>
      <c r="K32305"/>
      <c r="L32305"/>
    </row>
    <row r="32306" spans="9:12" ht="15" x14ac:dyDescent="0.25">
      <c r="I32306"/>
      <c r="J32306"/>
      <c r="K32306"/>
      <c r="L32306"/>
    </row>
    <row r="32307" spans="9:12" ht="15" x14ac:dyDescent="0.25">
      <c r="I32307"/>
      <c r="J32307"/>
      <c r="K32307"/>
      <c r="L32307"/>
    </row>
    <row r="32308" spans="9:12" ht="15" x14ac:dyDescent="0.25">
      <c r="I32308"/>
      <c r="J32308"/>
      <c r="K32308"/>
      <c r="L32308"/>
    </row>
    <row r="32309" spans="9:12" ht="15" x14ac:dyDescent="0.25">
      <c r="I32309"/>
      <c r="J32309"/>
      <c r="K32309"/>
      <c r="L32309"/>
    </row>
    <row r="32310" spans="9:12" ht="15" x14ac:dyDescent="0.25">
      <c r="I32310"/>
      <c r="J32310"/>
      <c r="K32310"/>
      <c r="L32310"/>
    </row>
    <row r="32311" spans="9:12" ht="15" x14ac:dyDescent="0.25">
      <c r="I32311"/>
      <c r="J32311"/>
      <c r="K32311"/>
      <c r="L32311"/>
    </row>
    <row r="32312" spans="9:12" ht="15" x14ac:dyDescent="0.25">
      <c r="I32312"/>
      <c r="J32312"/>
      <c r="K32312"/>
      <c r="L32312"/>
    </row>
    <row r="32313" spans="9:12" ht="15" x14ac:dyDescent="0.25">
      <c r="I32313"/>
      <c r="J32313"/>
      <c r="K32313"/>
      <c r="L32313"/>
    </row>
    <row r="32314" spans="9:12" ht="15" x14ac:dyDescent="0.25">
      <c r="I32314"/>
      <c r="J32314"/>
      <c r="K32314"/>
      <c r="L32314"/>
    </row>
    <row r="32315" spans="9:12" ht="15" x14ac:dyDescent="0.25">
      <c r="I32315"/>
      <c r="J32315"/>
      <c r="K32315"/>
      <c r="L32315"/>
    </row>
    <row r="32316" spans="9:12" ht="15" x14ac:dyDescent="0.25">
      <c r="I32316"/>
      <c r="J32316"/>
      <c r="K32316"/>
      <c r="L32316"/>
    </row>
    <row r="32317" spans="9:12" ht="15" x14ac:dyDescent="0.25">
      <c r="I32317"/>
      <c r="J32317"/>
      <c r="K32317"/>
      <c r="L32317"/>
    </row>
    <row r="32318" spans="9:12" ht="15" x14ac:dyDescent="0.25">
      <c r="I32318"/>
      <c r="J32318"/>
      <c r="K32318"/>
      <c r="L32318"/>
    </row>
    <row r="32319" spans="9:12" ht="15" x14ac:dyDescent="0.25">
      <c r="I32319"/>
      <c r="J32319"/>
      <c r="K32319"/>
      <c r="L32319"/>
    </row>
    <row r="32320" spans="9:12" ht="15" x14ac:dyDescent="0.25">
      <c r="I32320"/>
      <c r="J32320"/>
      <c r="K32320"/>
      <c r="L32320"/>
    </row>
    <row r="32321" spans="9:12" ht="15" x14ac:dyDescent="0.25">
      <c r="I32321"/>
      <c r="J32321"/>
      <c r="K32321"/>
      <c r="L32321"/>
    </row>
    <row r="32322" spans="9:12" ht="15" x14ac:dyDescent="0.25">
      <c r="I32322"/>
      <c r="J32322"/>
      <c r="K32322"/>
      <c r="L32322"/>
    </row>
    <row r="32323" spans="9:12" ht="15" x14ac:dyDescent="0.25">
      <c r="I32323"/>
      <c r="J32323"/>
      <c r="K32323"/>
      <c r="L32323"/>
    </row>
    <row r="32324" spans="9:12" ht="15" x14ac:dyDescent="0.25">
      <c r="I32324"/>
      <c r="J32324"/>
      <c r="K32324"/>
      <c r="L32324"/>
    </row>
    <row r="32325" spans="9:12" ht="15" x14ac:dyDescent="0.25">
      <c r="I32325"/>
      <c r="J32325"/>
      <c r="K32325"/>
      <c r="L32325"/>
    </row>
    <row r="32326" spans="9:12" ht="15" x14ac:dyDescent="0.25">
      <c r="I32326"/>
      <c r="J32326"/>
      <c r="K32326"/>
      <c r="L32326"/>
    </row>
    <row r="32327" spans="9:12" ht="15" x14ac:dyDescent="0.25">
      <c r="I32327"/>
      <c r="J32327"/>
      <c r="K32327"/>
      <c r="L32327"/>
    </row>
    <row r="32328" spans="9:12" ht="15" x14ac:dyDescent="0.25">
      <c r="I32328"/>
      <c r="J32328"/>
      <c r="K32328"/>
      <c r="L32328"/>
    </row>
    <row r="32329" spans="9:12" ht="15" x14ac:dyDescent="0.25">
      <c r="I32329"/>
      <c r="J32329"/>
      <c r="K32329"/>
      <c r="L32329"/>
    </row>
    <row r="32330" spans="9:12" ht="15" x14ac:dyDescent="0.25">
      <c r="I32330"/>
      <c r="J32330"/>
      <c r="K32330"/>
      <c r="L32330"/>
    </row>
    <row r="32331" spans="9:12" ht="15" x14ac:dyDescent="0.25">
      <c r="I32331"/>
      <c r="J32331"/>
      <c r="K32331"/>
      <c r="L32331"/>
    </row>
    <row r="32332" spans="9:12" ht="15" x14ac:dyDescent="0.25">
      <c r="I32332"/>
      <c r="J32332"/>
      <c r="K32332"/>
      <c r="L32332"/>
    </row>
    <row r="32333" spans="9:12" ht="15" x14ac:dyDescent="0.25">
      <c r="I32333"/>
      <c r="J32333"/>
      <c r="K32333"/>
      <c r="L32333"/>
    </row>
    <row r="32334" spans="9:12" ht="15" x14ac:dyDescent="0.25">
      <c r="I32334"/>
      <c r="J32334"/>
      <c r="K32334"/>
      <c r="L32334"/>
    </row>
    <row r="32335" spans="9:12" ht="15" x14ac:dyDescent="0.25">
      <c r="I32335"/>
      <c r="J32335"/>
      <c r="K32335"/>
      <c r="L32335"/>
    </row>
    <row r="32336" spans="9:12" ht="15" x14ac:dyDescent="0.25">
      <c r="I32336"/>
      <c r="J32336"/>
      <c r="K32336"/>
      <c r="L32336"/>
    </row>
    <row r="32337" spans="9:12" ht="15" x14ac:dyDescent="0.25">
      <c r="I32337"/>
      <c r="J32337"/>
      <c r="K32337"/>
      <c r="L32337"/>
    </row>
    <row r="32338" spans="9:12" ht="15" x14ac:dyDescent="0.25">
      <c r="I32338"/>
      <c r="J32338"/>
      <c r="K32338"/>
      <c r="L32338"/>
    </row>
    <row r="32339" spans="9:12" ht="15" x14ac:dyDescent="0.25">
      <c r="I32339"/>
      <c r="J32339"/>
      <c r="K32339"/>
      <c r="L32339"/>
    </row>
    <row r="32340" spans="9:12" ht="15" x14ac:dyDescent="0.25">
      <c r="I32340"/>
      <c r="J32340"/>
      <c r="K32340"/>
      <c r="L32340"/>
    </row>
    <row r="32341" spans="9:12" ht="15" x14ac:dyDescent="0.25">
      <c r="I32341"/>
      <c r="J32341"/>
      <c r="K32341"/>
      <c r="L32341"/>
    </row>
    <row r="32342" spans="9:12" ht="15" x14ac:dyDescent="0.25">
      <c r="I32342"/>
      <c r="J32342"/>
      <c r="K32342"/>
      <c r="L32342"/>
    </row>
    <row r="32343" spans="9:12" ht="15" x14ac:dyDescent="0.25">
      <c r="I32343"/>
      <c r="J32343"/>
      <c r="K32343"/>
      <c r="L32343"/>
    </row>
    <row r="32344" spans="9:12" ht="15" x14ac:dyDescent="0.25">
      <c r="I32344"/>
      <c r="J32344"/>
      <c r="K32344"/>
      <c r="L32344"/>
    </row>
    <row r="32345" spans="9:12" ht="15" x14ac:dyDescent="0.25">
      <c r="I32345"/>
      <c r="J32345"/>
      <c r="K32345"/>
      <c r="L32345"/>
    </row>
    <row r="32346" spans="9:12" ht="15" x14ac:dyDescent="0.25">
      <c r="I32346"/>
      <c r="J32346"/>
      <c r="K32346"/>
      <c r="L32346"/>
    </row>
    <row r="32347" spans="9:12" ht="15" x14ac:dyDescent="0.25">
      <c r="I32347"/>
      <c r="J32347"/>
      <c r="K32347"/>
      <c r="L32347"/>
    </row>
    <row r="32348" spans="9:12" ht="15" x14ac:dyDescent="0.25">
      <c r="I32348"/>
      <c r="J32348"/>
      <c r="K32348"/>
      <c r="L32348"/>
    </row>
    <row r="32349" spans="9:12" ht="15" x14ac:dyDescent="0.25">
      <c r="I32349"/>
      <c r="J32349"/>
      <c r="K32349"/>
      <c r="L32349"/>
    </row>
    <row r="32350" spans="9:12" ht="15" x14ac:dyDescent="0.25">
      <c r="I32350"/>
      <c r="J32350"/>
      <c r="K32350"/>
      <c r="L32350"/>
    </row>
    <row r="32351" spans="9:12" ht="15" x14ac:dyDescent="0.25">
      <c r="I32351"/>
      <c r="J32351"/>
      <c r="K32351"/>
      <c r="L32351"/>
    </row>
    <row r="32352" spans="9:12" ht="15" x14ac:dyDescent="0.25">
      <c r="I32352"/>
      <c r="J32352"/>
      <c r="K32352"/>
      <c r="L32352"/>
    </row>
    <row r="32353" spans="9:12" ht="15" x14ac:dyDescent="0.25">
      <c r="I32353"/>
      <c r="J32353"/>
      <c r="K32353"/>
      <c r="L32353"/>
    </row>
    <row r="32354" spans="9:12" ht="15" x14ac:dyDescent="0.25">
      <c r="I32354"/>
      <c r="J32354"/>
      <c r="K32354"/>
      <c r="L32354"/>
    </row>
    <row r="32355" spans="9:12" ht="15" x14ac:dyDescent="0.25">
      <c r="I32355"/>
      <c r="J32355"/>
      <c r="K32355"/>
      <c r="L32355"/>
    </row>
    <row r="32356" spans="9:12" ht="15" x14ac:dyDescent="0.25">
      <c r="I32356"/>
      <c r="J32356"/>
      <c r="K32356"/>
      <c r="L32356"/>
    </row>
    <row r="32357" spans="9:12" ht="15" x14ac:dyDescent="0.25">
      <c r="I32357"/>
      <c r="J32357"/>
      <c r="K32357"/>
      <c r="L32357"/>
    </row>
    <row r="32358" spans="9:12" ht="15" x14ac:dyDescent="0.25">
      <c r="I32358"/>
      <c r="J32358"/>
      <c r="K32358"/>
      <c r="L32358"/>
    </row>
    <row r="32359" spans="9:12" ht="15" x14ac:dyDescent="0.25">
      <c r="I32359"/>
      <c r="J32359"/>
      <c r="K32359"/>
      <c r="L32359"/>
    </row>
    <row r="32360" spans="9:12" ht="15" x14ac:dyDescent="0.25">
      <c r="I32360"/>
      <c r="J32360"/>
      <c r="K32360"/>
      <c r="L32360"/>
    </row>
    <row r="32361" spans="9:12" ht="15" x14ac:dyDescent="0.25">
      <c r="I32361"/>
      <c r="J32361"/>
      <c r="K32361"/>
      <c r="L32361"/>
    </row>
    <row r="32362" spans="9:12" ht="15" x14ac:dyDescent="0.25">
      <c r="I32362"/>
      <c r="J32362"/>
      <c r="K32362"/>
      <c r="L32362"/>
    </row>
    <row r="32363" spans="9:12" ht="15" x14ac:dyDescent="0.25">
      <c r="I32363"/>
      <c r="J32363"/>
      <c r="K32363"/>
      <c r="L32363"/>
    </row>
    <row r="32364" spans="9:12" ht="15" x14ac:dyDescent="0.25">
      <c r="I32364"/>
      <c r="J32364"/>
      <c r="K32364"/>
      <c r="L32364"/>
    </row>
    <row r="32365" spans="9:12" ht="15" x14ac:dyDescent="0.25">
      <c r="I32365"/>
      <c r="J32365"/>
      <c r="K32365"/>
      <c r="L32365"/>
    </row>
    <row r="32366" spans="9:12" ht="15" x14ac:dyDescent="0.25">
      <c r="I32366"/>
      <c r="J32366"/>
      <c r="K32366"/>
      <c r="L32366"/>
    </row>
    <row r="32367" spans="9:12" ht="15" x14ac:dyDescent="0.25">
      <c r="I32367"/>
      <c r="J32367"/>
      <c r="K32367"/>
      <c r="L32367"/>
    </row>
    <row r="32368" spans="9:12" ht="15" x14ac:dyDescent="0.25">
      <c r="I32368"/>
      <c r="J32368"/>
      <c r="K32368"/>
      <c r="L32368"/>
    </row>
    <row r="32369" spans="9:12" ht="15" x14ac:dyDescent="0.25">
      <c r="I32369"/>
      <c r="J32369"/>
      <c r="K32369"/>
      <c r="L32369"/>
    </row>
    <row r="32370" spans="9:12" ht="15" x14ac:dyDescent="0.25">
      <c r="I32370"/>
      <c r="J32370"/>
      <c r="K32370"/>
      <c r="L32370"/>
    </row>
    <row r="32371" spans="9:12" ht="15" x14ac:dyDescent="0.25">
      <c r="I32371"/>
      <c r="J32371"/>
      <c r="K32371"/>
      <c r="L32371"/>
    </row>
    <row r="32372" spans="9:12" ht="15" x14ac:dyDescent="0.25">
      <c r="I32372"/>
      <c r="J32372"/>
      <c r="K32372"/>
      <c r="L32372"/>
    </row>
    <row r="32373" spans="9:12" ht="15" x14ac:dyDescent="0.25">
      <c r="I32373"/>
      <c r="J32373"/>
      <c r="K32373"/>
      <c r="L32373"/>
    </row>
    <row r="32374" spans="9:12" ht="15" x14ac:dyDescent="0.25">
      <c r="I32374"/>
      <c r="J32374"/>
      <c r="K32374"/>
      <c r="L32374"/>
    </row>
    <row r="32375" spans="9:12" ht="15" x14ac:dyDescent="0.25">
      <c r="I32375"/>
      <c r="J32375"/>
      <c r="K32375"/>
      <c r="L32375"/>
    </row>
    <row r="32376" spans="9:12" ht="15" x14ac:dyDescent="0.25">
      <c r="I32376"/>
      <c r="J32376"/>
      <c r="K32376"/>
      <c r="L32376"/>
    </row>
    <row r="32377" spans="9:12" ht="15" x14ac:dyDescent="0.25">
      <c r="I32377"/>
      <c r="J32377"/>
      <c r="K32377"/>
      <c r="L32377"/>
    </row>
    <row r="32378" spans="9:12" ht="15" x14ac:dyDescent="0.25">
      <c r="I32378"/>
      <c r="J32378"/>
      <c r="K32378"/>
      <c r="L32378"/>
    </row>
    <row r="32379" spans="9:12" ht="15" x14ac:dyDescent="0.25">
      <c r="I32379"/>
      <c r="J32379"/>
      <c r="K32379"/>
      <c r="L32379"/>
    </row>
    <row r="32380" spans="9:12" ht="15" x14ac:dyDescent="0.25">
      <c r="I32380"/>
      <c r="J32380"/>
      <c r="K32380"/>
      <c r="L32380"/>
    </row>
    <row r="32381" spans="9:12" ht="15" x14ac:dyDescent="0.25">
      <c r="I32381"/>
      <c r="J32381"/>
      <c r="K32381"/>
      <c r="L32381"/>
    </row>
    <row r="32382" spans="9:12" ht="15" x14ac:dyDescent="0.25">
      <c r="I32382"/>
      <c r="J32382"/>
      <c r="K32382"/>
      <c r="L32382"/>
    </row>
    <row r="32383" spans="9:12" ht="15" x14ac:dyDescent="0.25">
      <c r="I32383"/>
      <c r="J32383"/>
      <c r="K32383"/>
      <c r="L32383"/>
    </row>
    <row r="32384" spans="9:12" ht="15" x14ac:dyDescent="0.25">
      <c r="I32384"/>
      <c r="J32384"/>
      <c r="K32384"/>
      <c r="L32384"/>
    </row>
    <row r="32385" spans="9:12" ht="15" x14ac:dyDescent="0.25">
      <c r="I32385"/>
      <c r="J32385"/>
      <c r="K32385"/>
      <c r="L32385"/>
    </row>
    <row r="32386" spans="9:12" ht="15" x14ac:dyDescent="0.25">
      <c r="I32386"/>
      <c r="J32386"/>
      <c r="K32386"/>
      <c r="L32386"/>
    </row>
    <row r="32387" spans="9:12" ht="15" x14ac:dyDescent="0.25">
      <c r="I32387"/>
      <c r="J32387"/>
      <c r="K32387"/>
      <c r="L32387"/>
    </row>
    <row r="32388" spans="9:12" ht="15" x14ac:dyDescent="0.25">
      <c r="I32388"/>
      <c r="J32388"/>
      <c r="K32388"/>
      <c r="L32388"/>
    </row>
    <row r="32389" spans="9:12" ht="15" x14ac:dyDescent="0.25">
      <c r="I32389"/>
      <c r="J32389"/>
      <c r="K32389"/>
      <c r="L32389"/>
    </row>
    <row r="32390" spans="9:12" ht="15" x14ac:dyDescent="0.25">
      <c r="I32390"/>
      <c r="J32390"/>
      <c r="K32390"/>
      <c r="L32390"/>
    </row>
    <row r="32391" spans="9:12" ht="15" x14ac:dyDescent="0.25">
      <c r="I32391"/>
      <c r="J32391"/>
      <c r="K32391"/>
      <c r="L32391"/>
    </row>
    <row r="32392" spans="9:12" ht="15" x14ac:dyDescent="0.25">
      <c r="I32392"/>
      <c r="J32392"/>
      <c r="K32392"/>
      <c r="L32392"/>
    </row>
    <row r="32393" spans="9:12" ht="15" x14ac:dyDescent="0.25">
      <c r="I32393"/>
      <c r="J32393"/>
      <c r="K32393"/>
      <c r="L32393"/>
    </row>
    <row r="32394" spans="9:12" ht="15" x14ac:dyDescent="0.25">
      <c r="I32394"/>
      <c r="J32394"/>
      <c r="K32394"/>
      <c r="L32394"/>
    </row>
    <row r="32395" spans="9:12" ht="15" x14ac:dyDescent="0.25">
      <c r="I32395"/>
      <c r="J32395"/>
      <c r="K32395"/>
      <c r="L32395"/>
    </row>
    <row r="32396" spans="9:12" ht="15" x14ac:dyDescent="0.25">
      <c r="I32396"/>
      <c r="J32396"/>
      <c r="K32396"/>
      <c r="L32396"/>
    </row>
    <row r="32397" spans="9:12" ht="15" x14ac:dyDescent="0.25">
      <c r="I32397"/>
      <c r="J32397"/>
      <c r="K32397"/>
      <c r="L32397"/>
    </row>
    <row r="32398" spans="9:12" ht="15" x14ac:dyDescent="0.25">
      <c r="I32398"/>
      <c r="J32398"/>
      <c r="K32398"/>
      <c r="L32398"/>
    </row>
    <row r="32399" spans="9:12" ht="15" x14ac:dyDescent="0.25">
      <c r="I32399"/>
      <c r="J32399"/>
      <c r="K32399"/>
      <c r="L32399"/>
    </row>
    <row r="32400" spans="9:12" ht="15" x14ac:dyDescent="0.25">
      <c r="I32400"/>
      <c r="J32400"/>
      <c r="K32400"/>
      <c r="L32400"/>
    </row>
    <row r="32401" spans="9:12" ht="15" x14ac:dyDescent="0.25">
      <c r="I32401"/>
      <c r="J32401"/>
      <c r="K32401"/>
      <c r="L32401"/>
    </row>
    <row r="32402" spans="9:12" ht="15" x14ac:dyDescent="0.25">
      <c r="I32402"/>
      <c r="J32402"/>
      <c r="K32402"/>
      <c r="L32402"/>
    </row>
    <row r="32403" spans="9:12" ht="15" x14ac:dyDescent="0.25">
      <c r="I32403"/>
      <c r="J32403"/>
      <c r="K32403"/>
      <c r="L32403"/>
    </row>
    <row r="32404" spans="9:12" ht="15" x14ac:dyDescent="0.25">
      <c r="I32404"/>
      <c r="J32404"/>
      <c r="K32404"/>
      <c r="L32404"/>
    </row>
    <row r="32405" spans="9:12" ht="15" x14ac:dyDescent="0.25">
      <c r="I32405"/>
      <c r="J32405"/>
      <c r="K32405"/>
      <c r="L32405"/>
    </row>
    <row r="32406" spans="9:12" ht="15" x14ac:dyDescent="0.25">
      <c r="I32406"/>
      <c r="J32406"/>
      <c r="K32406"/>
      <c r="L32406"/>
    </row>
    <row r="32407" spans="9:12" ht="15" x14ac:dyDescent="0.25">
      <c r="I32407"/>
      <c r="J32407"/>
      <c r="K32407"/>
      <c r="L32407"/>
    </row>
    <row r="32408" spans="9:12" ht="15" x14ac:dyDescent="0.25">
      <c r="I32408"/>
      <c r="J32408"/>
      <c r="K32408"/>
      <c r="L32408"/>
    </row>
    <row r="32409" spans="9:12" ht="15" x14ac:dyDescent="0.25">
      <c r="I32409"/>
      <c r="J32409"/>
      <c r="K32409"/>
      <c r="L32409"/>
    </row>
    <row r="32410" spans="9:12" ht="15" x14ac:dyDescent="0.25">
      <c r="I32410"/>
      <c r="J32410"/>
      <c r="K32410"/>
      <c r="L32410"/>
    </row>
    <row r="32411" spans="9:12" ht="15" x14ac:dyDescent="0.25">
      <c r="I32411"/>
      <c r="J32411"/>
      <c r="K32411"/>
      <c r="L32411"/>
    </row>
    <row r="32412" spans="9:12" ht="15" x14ac:dyDescent="0.25">
      <c r="I32412"/>
      <c r="J32412"/>
      <c r="K32412"/>
      <c r="L32412"/>
    </row>
    <row r="32413" spans="9:12" ht="15" x14ac:dyDescent="0.25">
      <c r="I32413"/>
      <c r="J32413"/>
      <c r="K32413"/>
      <c r="L32413"/>
    </row>
    <row r="32414" spans="9:12" ht="15" x14ac:dyDescent="0.25">
      <c r="I32414"/>
      <c r="J32414"/>
      <c r="K32414"/>
      <c r="L32414"/>
    </row>
    <row r="32415" spans="9:12" ht="15" x14ac:dyDescent="0.25">
      <c r="I32415"/>
      <c r="J32415"/>
      <c r="K32415"/>
      <c r="L32415"/>
    </row>
    <row r="32416" spans="9:12" ht="15" x14ac:dyDescent="0.25">
      <c r="I32416"/>
      <c r="J32416"/>
      <c r="K32416"/>
      <c r="L32416"/>
    </row>
    <row r="32417" spans="9:12" ht="15" x14ac:dyDescent="0.25">
      <c r="I32417"/>
      <c r="J32417"/>
      <c r="K32417"/>
      <c r="L32417"/>
    </row>
    <row r="32418" spans="9:12" ht="15" x14ac:dyDescent="0.25">
      <c r="I32418"/>
      <c r="J32418"/>
      <c r="K32418"/>
      <c r="L32418"/>
    </row>
    <row r="32419" spans="9:12" ht="15" x14ac:dyDescent="0.25">
      <c r="I32419"/>
      <c r="J32419"/>
      <c r="K32419"/>
      <c r="L32419"/>
    </row>
    <row r="32420" spans="9:12" ht="15" x14ac:dyDescent="0.25">
      <c r="I32420"/>
      <c r="J32420"/>
      <c r="K32420"/>
      <c r="L32420"/>
    </row>
    <row r="32421" spans="9:12" ht="15" x14ac:dyDescent="0.25">
      <c r="I32421"/>
      <c r="J32421"/>
      <c r="K32421"/>
      <c r="L32421"/>
    </row>
    <row r="32422" spans="9:12" ht="15" x14ac:dyDescent="0.25">
      <c r="I32422"/>
      <c r="J32422"/>
      <c r="K32422"/>
      <c r="L32422"/>
    </row>
    <row r="32423" spans="9:12" ht="15" x14ac:dyDescent="0.25">
      <c r="I32423"/>
      <c r="J32423"/>
      <c r="K32423"/>
      <c r="L32423"/>
    </row>
    <row r="32424" spans="9:12" ht="15" x14ac:dyDescent="0.25">
      <c r="I32424"/>
      <c r="J32424"/>
      <c r="K32424"/>
      <c r="L32424"/>
    </row>
    <row r="32425" spans="9:12" ht="15" x14ac:dyDescent="0.25">
      <c r="I32425"/>
      <c r="J32425"/>
      <c r="K32425"/>
      <c r="L32425"/>
    </row>
    <row r="32426" spans="9:12" ht="15" x14ac:dyDescent="0.25">
      <c r="I32426"/>
      <c r="J32426"/>
      <c r="K32426"/>
      <c r="L32426"/>
    </row>
    <row r="32427" spans="9:12" ht="15" x14ac:dyDescent="0.25">
      <c r="I32427"/>
      <c r="J32427"/>
      <c r="K32427"/>
      <c r="L32427"/>
    </row>
    <row r="32428" spans="9:12" ht="15" x14ac:dyDescent="0.25">
      <c r="I32428"/>
      <c r="J32428"/>
      <c r="K32428"/>
      <c r="L32428"/>
    </row>
    <row r="32429" spans="9:12" ht="15" x14ac:dyDescent="0.25">
      <c r="I32429"/>
      <c r="J32429"/>
      <c r="K32429"/>
      <c r="L32429"/>
    </row>
    <row r="32430" spans="9:12" ht="15" x14ac:dyDescent="0.25">
      <c r="I32430"/>
      <c r="J32430"/>
      <c r="K32430"/>
      <c r="L32430"/>
    </row>
    <row r="32431" spans="9:12" ht="15" x14ac:dyDescent="0.25">
      <c r="I32431"/>
      <c r="J32431"/>
      <c r="K32431"/>
      <c r="L32431"/>
    </row>
    <row r="32432" spans="9:12" ht="15" x14ac:dyDescent="0.25">
      <c r="I32432"/>
      <c r="J32432"/>
      <c r="K32432"/>
      <c r="L32432"/>
    </row>
    <row r="32433" spans="9:12" ht="15" x14ac:dyDescent="0.25">
      <c r="I32433"/>
      <c r="J32433"/>
      <c r="K32433"/>
      <c r="L32433"/>
    </row>
    <row r="32434" spans="9:12" ht="15" x14ac:dyDescent="0.25">
      <c r="I32434"/>
      <c r="J32434"/>
      <c r="K32434"/>
      <c r="L32434"/>
    </row>
    <row r="32435" spans="9:12" ht="15" x14ac:dyDescent="0.25">
      <c r="I32435"/>
      <c r="J32435"/>
      <c r="K32435"/>
      <c r="L32435"/>
    </row>
    <row r="32436" spans="9:12" ht="15" x14ac:dyDescent="0.25">
      <c r="I32436"/>
      <c r="J32436"/>
      <c r="K32436"/>
      <c r="L32436"/>
    </row>
    <row r="32437" spans="9:12" ht="15" x14ac:dyDescent="0.25">
      <c r="I32437"/>
      <c r="J32437"/>
      <c r="K32437"/>
      <c r="L32437"/>
    </row>
    <row r="32438" spans="9:12" ht="15" x14ac:dyDescent="0.25">
      <c r="I32438"/>
      <c r="J32438"/>
      <c r="K32438"/>
      <c r="L32438"/>
    </row>
    <row r="32439" spans="9:12" ht="15" x14ac:dyDescent="0.25">
      <c r="I32439"/>
      <c r="J32439"/>
      <c r="K32439"/>
      <c r="L32439"/>
    </row>
    <row r="32440" spans="9:12" ht="15" x14ac:dyDescent="0.25">
      <c r="I32440"/>
      <c r="J32440"/>
      <c r="K32440"/>
      <c r="L32440"/>
    </row>
    <row r="32441" spans="9:12" ht="15" x14ac:dyDescent="0.25">
      <c r="I32441"/>
      <c r="J32441"/>
      <c r="K32441"/>
      <c r="L32441"/>
    </row>
    <row r="32442" spans="9:12" ht="15" x14ac:dyDescent="0.25">
      <c r="I32442"/>
      <c r="J32442"/>
      <c r="K32442"/>
      <c r="L32442"/>
    </row>
    <row r="32443" spans="9:12" ht="15" x14ac:dyDescent="0.25">
      <c r="I32443"/>
      <c r="J32443"/>
      <c r="K32443"/>
      <c r="L32443"/>
    </row>
    <row r="32444" spans="9:12" ht="15" x14ac:dyDescent="0.25">
      <c r="I32444"/>
      <c r="J32444"/>
      <c r="K32444"/>
      <c r="L32444"/>
    </row>
    <row r="32445" spans="9:12" ht="15" x14ac:dyDescent="0.25">
      <c r="I32445"/>
      <c r="J32445"/>
      <c r="K32445"/>
      <c r="L32445"/>
    </row>
    <row r="32446" spans="9:12" ht="15" x14ac:dyDescent="0.25">
      <c r="I32446"/>
      <c r="J32446"/>
      <c r="K32446"/>
      <c r="L32446"/>
    </row>
    <row r="32447" spans="9:12" ht="15" x14ac:dyDescent="0.25">
      <c r="I32447"/>
      <c r="J32447"/>
      <c r="K32447"/>
      <c r="L32447"/>
    </row>
    <row r="32448" spans="9:12" ht="15" x14ac:dyDescent="0.25">
      <c r="I32448"/>
      <c r="J32448"/>
      <c r="K32448"/>
      <c r="L32448"/>
    </row>
    <row r="32449" spans="9:12" ht="15" x14ac:dyDescent="0.25">
      <c r="I32449"/>
      <c r="J32449"/>
      <c r="K32449"/>
      <c r="L32449"/>
    </row>
    <row r="32450" spans="9:12" ht="15" x14ac:dyDescent="0.25">
      <c r="I32450"/>
      <c r="J32450"/>
      <c r="K32450"/>
      <c r="L32450"/>
    </row>
    <row r="32451" spans="9:12" ht="15" x14ac:dyDescent="0.25">
      <c r="I32451"/>
      <c r="J32451"/>
      <c r="K32451"/>
      <c r="L32451"/>
    </row>
    <row r="32452" spans="9:12" ht="15" x14ac:dyDescent="0.25">
      <c r="I32452"/>
      <c r="J32452"/>
      <c r="K32452"/>
      <c r="L32452"/>
    </row>
    <row r="32453" spans="9:12" ht="15" x14ac:dyDescent="0.25">
      <c r="I32453"/>
      <c r="J32453"/>
      <c r="K32453"/>
      <c r="L32453"/>
    </row>
    <row r="32454" spans="9:12" ht="15" x14ac:dyDescent="0.25">
      <c r="I32454"/>
      <c r="J32454"/>
      <c r="K32454"/>
      <c r="L32454"/>
    </row>
    <row r="32455" spans="9:12" ht="15" x14ac:dyDescent="0.25">
      <c r="I32455"/>
      <c r="J32455"/>
      <c r="K32455"/>
      <c r="L32455"/>
    </row>
    <row r="32456" spans="9:12" ht="15" x14ac:dyDescent="0.25">
      <c r="I32456"/>
      <c r="J32456"/>
      <c r="K32456"/>
      <c r="L32456"/>
    </row>
    <row r="32457" spans="9:12" ht="15" x14ac:dyDescent="0.25">
      <c r="I32457"/>
      <c r="J32457"/>
      <c r="K32457"/>
      <c r="L32457"/>
    </row>
    <row r="32458" spans="9:12" ht="15" x14ac:dyDescent="0.25">
      <c r="I32458"/>
      <c r="J32458"/>
      <c r="K32458"/>
      <c r="L32458"/>
    </row>
    <row r="32459" spans="9:12" ht="15" x14ac:dyDescent="0.25">
      <c r="I32459"/>
      <c r="J32459"/>
      <c r="K32459"/>
      <c r="L32459"/>
    </row>
    <row r="32460" spans="9:12" ht="15" x14ac:dyDescent="0.25">
      <c r="I32460"/>
      <c r="J32460"/>
      <c r="K32460"/>
      <c r="L32460"/>
    </row>
    <row r="32461" spans="9:12" ht="15" x14ac:dyDescent="0.25">
      <c r="I32461"/>
      <c r="J32461"/>
      <c r="K32461"/>
      <c r="L32461"/>
    </row>
    <row r="32462" spans="9:12" ht="15" x14ac:dyDescent="0.25">
      <c r="I32462"/>
      <c r="J32462"/>
      <c r="K32462"/>
      <c r="L32462"/>
    </row>
    <row r="32463" spans="9:12" ht="15" x14ac:dyDescent="0.25">
      <c r="I32463"/>
      <c r="J32463"/>
      <c r="K32463"/>
      <c r="L32463"/>
    </row>
    <row r="32464" spans="9:12" ht="15" x14ac:dyDescent="0.25">
      <c r="I32464"/>
      <c r="J32464"/>
      <c r="K32464"/>
      <c r="L32464"/>
    </row>
    <row r="32465" spans="9:12" ht="15" x14ac:dyDescent="0.25">
      <c r="I32465"/>
      <c r="J32465"/>
      <c r="K32465"/>
      <c r="L32465"/>
    </row>
    <row r="32466" spans="9:12" ht="15" x14ac:dyDescent="0.25">
      <c r="I32466"/>
      <c r="J32466"/>
      <c r="K32466"/>
      <c r="L32466"/>
    </row>
    <row r="32467" spans="9:12" ht="15" x14ac:dyDescent="0.25">
      <c r="I32467"/>
      <c r="J32467"/>
      <c r="K32467"/>
      <c r="L32467"/>
    </row>
    <row r="32468" spans="9:12" ht="15" x14ac:dyDescent="0.25">
      <c r="I32468"/>
      <c r="J32468"/>
      <c r="K32468"/>
      <c r="L32468"/>
    </row>
    <row r="32469" spans="9:12" ht="15" x14ac:dyDescent="0.25">
      <c r="I32469"/>
      <c r="J32469"/>
      <c r="K32469"/>
      <c r="L32469"/>
    </row>
    <row r="32470" spans="9:12" ht="15" x14ac:dyDescent="0.25">
      <c r="I32470"/>
      <c r="J32470"/>
      <c r="K32470"/>
      <c r="L32470"/>
    </row>
    <row r="32471" spans="9:12" ht="15" x14ac:dyDescent="0.25">
      <c r="I32471"/>
      <c r="J32471"/>
      <c r="K32471"/>
      <c r="L32471"/>
    </row>
    <row r="32472" spans="9:12" ht="15" x14ac:dyDescent="0.25">
      <c r="I32472"/>
      <c r="J32472"/>
      <c r="K32472"/>
      <c r="L32472"/>
    </row>
    <row r="32473" spans="9:12" ht="15" x14ac:dyDescent="0.25">
      <c r="I32473"/>
      <c r="J32473"/>
      <c r="K32473"/>
      <c r="L32473"/>
    </row>
    <row r="32474" spans="9:12" ht="15" x14ac:dyDescent="0.25">
      <c r="I32474"/>
      <c r="J32474"/>
      <c r="K32474"/>
      <c r="L32474"/>
    </row>
    <row r="32475" spans="9:12" ht="15" x14ac:dyDescent="0.25">
      <c r="I32475"/>
      <c r="J32475"/>
      <c r="K32475"/>
      <c r="L32475"/>
    </row>
    <row r="32476" spans="9:12" ht="15" x14ac:dyDescent="0.25">
      <c r="I32476"/>
      <c r="J32476"/>
      <c r="K32476"/>
      <c r="L32476"/>
    </row>
    <row r="32477" spans="9:12" ht="15" x14ac:dyDescent="0.25">
      <c r="I32477"/>
      <c r="J32477"/>
      <c r="K32477"/>
      <c r="L32477"/>
    </row>
    <row r="32478" spans="9:12" ht="15" x14ac:dyDescent="0.25">
      <c r="I32478"/>
      <c r="J32478"/>
      <c r="K32478"/>
      <c r="L32478"/>
    </row>
    <row r="32479" spans="9:12" ht="15" x14ac:dyDescent="0.25">
      <c r="I32479"/>
      <c r="J32479"/>
      <c r="K32479"/>
      <c r="L32479"/>
    </row>
    <row r="32480" spans="9:12" ht="15" x14ac:dyDescent="0.25">
      <c r="I32480"/>
      <c r="J32480"/>
      <c r="K32480"/>
      <c r="L32480"/>
    </row>
    <row r="32481" spans="9:12" ht="15" x14ac:dyDescent="0.25">
      <c r="I32481"/>
      <c r="J32481"/>
      <c r="K32481"/>
      <c r="L32481"/>
    </row>
    <row r="32482" spans="9:12" ht="15" x14ac:dyDescent="0.25">
      <c r="I32482"/>
      <c r="J32482"/>
      <c r="K32482"/>
      <c r="L32482"/>
    </row>
    <row r="32483" spans="9:12" ht="15" x14ac:dyDescent="0.25">
      <c r="I32483"/>
      <c r="J32483"/>
      <c r="K32483"/>
      <c r="L32483"/>
    </row>
    <row r="32484" spans="9:12" ht="15" x14ac:dyDescent="0.25">
      <c r="I32484"/>
      <c r="J32484"/>
      <c r="K32484"/>
      <c r="L32484"/>
    </row>
    <row r="32485" spans="9:12" ht="15" x14ac:dyDescent="0.25">
      <c r="I32485"/>
      <c r="J32485"/>
      <c r="K32485"/>
      <c r="L32485"/>
    </row>
    <row r="32486" spans="9:12" ht="15" x14ac:dyDescent="0.25">
      <c r="I32486"/>
      <c r="J32486"/>
      <c r="K32486"/>
      <c r="L32486"/>
    </row>
    <row r="32487" spans="9:12" ht="15" x14ac:dyDescent="0.25">
      <c r="I32487"/>
      <c r="J32487"/>
      <c r="K32487"/>
      <c r="L32487"/>
    </row>
    <row r="32488" spans="9:12" ht="15" x14ac:dyDescent="0.25">
      <c r="I32488"/>
      <c r="J32488"/>
      <c r="K32488"/>
      <c r="L32488"/>
    </row>
    <row r="32489" spans="9:12" ht="15" x14ac:dyDescent="0.25">
      <c r="I32489"/>
      <c r="J32489"/>
      <c r="K32489"/>
      <c r="L32489"/>
    </row>
    <row r="32490" spans="9:12" ht="15" x14ac:dyDescent="0.25">
      <c r="I32490"/>
      <c r="J32490"/>
      <c r="K32490"/>
      <c r="L32490"/>
    </row>
    <row r="32491" spans="9:12" ht="15" x14ac:dyDescent="0.25">
      <c r="I32491"/>
      <c r="J32491"/>
      <c r="K32491"/>
      <c r="L32491"/>
    </row>
    <row r="32492" spans="9:12" ht="15" x14ac:dyDescent="0.25">
      <c r="I32492"/>
      <c r="J32492"/>
      <c r="K32492"/>
      <c r="L32492"/>
    </row>
    <row r="32493" spans="9:12" ht="15" x14ac:dyDescent="0.25">
      <c r="I32493"/>
      <c r="J32493"/>
      <c r="K32493"/>
      <c r="L32493"/>
    </row>
    <row r="32494" spans="9:12" ht="15" x14ac:dyDescent="0.25">
      <c r="I32494"/>
      <c r="J32494"/>
      <c r="K32494"/>
      <c r="L32494"/>
    </row>
    <row r="32495" spans="9:12" ht="15" x14ac:dyDescent="0.25">
      <c r="I32495"/>
      <c r="J32495"/>
      <c r="K32495"/>
      <c r="L32495"/>
    </row>
    <row r="32496" spans="9:12" ht="15" x14ac:dyDescent="0.25">
      <c r="I32496"/>
      <c r="J32496"/>
      <c r="K32496"/>
      <c r="L32496"/>
    </row>
    <row r="32497" spans="9:12" ht="15" x14ac:dyDescent="0.25">
      <c r="I32497"/>
      <c r="J32497"/>
      <c r="K32497"/>
      <c r="L32497"/>
    </row>
    <row r="32498" spans="9:12" ht="15" x14ac:dyDescent="0.25">
      <c r="I32498"/>
      <c r="J32498"/>
      <c r="K32498"/>
      <c r="L32498"/>
    </row>
    <row r="32499" spans="9:12" ht="15" x14ac:dyDescent="0.25">
      <c r="I32499"/>
      <c r="J32499"/>
      <c r="K32499"/>
      <c r="L32499"/>
    </row>
    <row r="32500" spans="9:12" ht="15" x14ac:dyDescent="0.25">
      <c r="I32500"/>
      <c r="J32500"/>
      <c r="K32500"/>
      <c r="L32500"/>
    </row>
    <row r="32501" spans="9:12" ht="15" x14ac:dyDescent="0.25">
      <c r="I32501"/>
      <c r="J32501"/>
      <c r="K32501"/>
      <c r="L32501"/>
    </row>
    <row r="32502" spans="9:12" ht="15" x14ac:dyDescent="0.25">
      <c r="I32502"/>
      <c r="J32502"/>
      <c r="K32502"/>
      <c r="L32502"/>
    </row>
    <row r="32503" spans="9:12" ht="15" x14ac:dyDescent="0.25">
      <c r="I32503"/>
      <c r="J32503"/>
      <c r="K32503"/>
      <c r="L32503"/>
    </row>
    <row r="32504" spans="9:12" ht="15" x14ac:dyDescent="0.25">
      <c r="I32504"/>
      <c r="J32504"/>
      <c r="K32504"/>
      <c r="L32504"/>
    </row>
    <row r="32505" spans="9:12" ht="15" x14ac:dyDescent="0.25">
      <c r="I32505"/>
      <c r="J32505"/>
      <c r="K32505"/>
      <c r="L32505"/>
    </row>
    <row r="32506" spans="9:12" ht="15" x14ac:dyDescent="0.25">
      <c r="I32506"/>
      <c r="J32506"/>
      <c r="K32506"/>
      <c r="L32506"/>
    </row>
    <row r="32507" spans="9:12" ht="15" x14ac:dyDescent="0.25">
      <c r="I32507"/>
      <c r="J32507"/>
      <c r="K32507"/>
      <c r="L32507"/>
    </row>
    <row r="32508" spans="9:12" ht="15" x14ac:dyDescent="0.25">
      <c r="I32508"/>
      <c r="J32508"/>
      <c r="K32508"/>
      <c r="L32508"/>
    </row>
    <row r="32509" spans="9:12" ht="15" x14ac:dyDescent="0.25">
      <c r="I32509"/>
      <c r="J32509"/>
      <c r="K32509"/>
      <c r="L32509"/>
    </row>
    <row r="32510" spans="9:12" ht="15" x14ac:dyDescent="0.25">
      <c r="I32510"/>
      <c r="J32510"/>
      <c r="K32510"/>
      <c r="L32510"/>
    </row>
    <row r="32511" spans="9:12" ht="15" x14ac:dyDescent="0.25">
      <c r="I32511"/>
      <c r="J32511"/>
      <c r="K32511"/>
      <c r="L32511"/>
    </row>
    <row r="32512" spans="9:12" ht="15" x14ac:dyDescent="0.25">
      <c r="I32512"/>
      <c r="J32512"/>
      <c r="K32512"/>
      <c r="L32512"/>
    </row>
    <row r="32513" spans="9:12" ht="15" x14ac:dyDescent="0.25">
      <c r="I32513"/>
      <c r="J32513"/>
      <c r="K32513"/>
      <c r="L32513"/>
    </row>
    <row r="32514" spans="9:12" ht="15" x14ac:dyDescent="0.25">
      <c r="I32514"/>
      <c r="J32514"/>
      <c r="K32514"/>
      <c r="L32514"/>
    </row>
    <row r="32515" spans="9:12" ht="15" x14ac:dyDescent="0.25">
      <c r="I32515"/>
      <c r="J32515"/>
      <c r="K32515"/>
      <c r="L32515"/>
    </row>
    <row r="32516" spans="9:12" ht="15" x14ac:dyDescent="0.25">
      <c r="I32516"/>
      <c r="J32516"/>
      <c r="K32516"/>
      <c r="L32516"/>
    </row>
    <row r="32517" spans="9:12" ht="15" x14ac:dyDescent="0.25">
      <c r="I32517"/>
      <c r="J32517"/>
      <c r="K32517"/>
      <c r="L32517"/>
    </row>
    <row r="32518" spans="9:12" ht="15" x14ac:dyDescent="0.25">
      <c r="I32518"/>
      <c r="J32518"/>
      <c r="K32518"/>
      <c r="L32518"/>
    </row>
    <row r="32519" spans="9:12" ht="15" x14ac:dyDescent="0.25">
      <c r="I32519"/>
      <c r="J32519"/>
      <c r="K32519"/>
      <c r="L32519"/>
    </row>
    <row r="32520" spans="9:12" ht="15" x14ac:dyDescent="0.25">
      <c r="I32520"/>
      <c r="J32520"/>
      <c r="K32520"/>
      <c r="L32520"/>
    </row>
    <row r="32521" spans="9:12" ht="15" x14ac:dyDescent="0.25">
      <c r="I32521"/>
      <c r="J32521"/>
      <c r="K32521"/>
      <c r="L32521"/>
    </row>
    <row r="32522" spans="9:12" ht="15" x14ac:dyDescent="0.25">
      <c r="I32522"/>
      <c r="J32522"/>
      <c r="K32522"/>
      <c r="L32522"/>
    </row>
    <row r="32523" spans="9:12" ht="15" x14ac:dyDescent="0.25">
      <c r="I32523"/>
      <c r="J32523"/>
      <c r="K32523"/>
      <c r="L32523"/>
    </row>
    <row r="32524" spans="9:12" ht="15" x14ac:dyDescent="0.25">
      <c r="I32524"/>
      <c r="J32524"/>
      <c r="K32524"/>
      <c r="L32524"/>
    </row>
    <row r="32525" spans="9:12" ht="15" x14ac:dyDescent="0.25">
      <c r="I32525"/>
      <c r="J32525"/>
      <c r="K32525"/>
      <c r="L32525"/>
    </row>
    <row r="32526" spans="9:12" ht="15" x14ac:dyDescent="0.25">
      <c r="I32526"/>
      <c r="J32526"/>
      <c r="K32526"/>
      <c r="L32526"/>
    </row>
    <row r="32527" spans="9:12" ht="15" x14ac:dyDescent="0.25">
      <c r="I32527"/>
      <c r="J32527"/>
      <c r="K32527"/>
      <c r="L32527"/>
    </row>
    <row r="32528" spans="9:12" ht="15" x14ac:dyDescent="0.25">
      <c r="I32528"/>
      <c r="J32528"/>
      <c r="K32528"/>
      <c r="L32528"/>
    </row>
    <row r="32529" spans="9:12" ht="15" x14ac:dyDescent="0.25">
      <c r="I32529"/>
      <c r="J32529"/>
      <c r="K32529"/>
      <c r="L32529"/>
    </row>
    <row r="32530" spans="9:12" ht="15" x14ac:dyDescent="0.25">
      <c r="I32530"/>
      <c r="J32530"/>
      <c r="K32530"/>
      <c r="L32530"/>
    </row>
    <row r="32531" spans="9:12" ht="15" x14ac:dyDescent="0.25">
      <c r="I32531"/>
      <c r="J32531"/>
      <c r="K32531"/>
      <c r="L32531"/>
    </row>
    <row r="32532" spans="9:12" ht="15" x14ac:dyDescent="0.25">
      <c r="I32532"/>
      <c r="J32532"/>
      <c r="K32532"/>
      <c r="L32532"/>
    </row>
    <row r="32533" spans="9:12" ht="15" x14ac:dyDescent="0.25">
      <c r="I32533"/>
      <c r="J32533"/>
      <c r="K32533"/>
      <c r="L32533"/>
    </row>
    <row r="32534" spans="9:12" ht="15" x14ac:dyDescent="0.25">
      <c r="I32534"/>
      <c r="J32534"/>
      <c r="K32534"/>
      <c r="L32534"/>
    </row>
    <row r="32535" spans="9:12" ht="15" x14ac:dyDescent="0.25">
      <c r="I32535"/>
      <c r="J32535"/>
      <c r="K32535"/>
      <c r="L32535"/>
    </row>
    <row r="32536" spans="9:12" ht="15" x14ac:dyDescent="0.25">
      <c r="I32536"/>
      <c r="J32536"/>
      <c r="K32536"/>
      <c r="L32536"/>
    </row>
    <row r="32537" spans="9:12" ht="15" x14ac:dyDescent="0.25">
      <c r="I32537"/>
      <c r="J32537"/>
      <c r="K32537"/>
      <c r="L32537"/>
    </row>
    <row r="32538" spans="9:12" ht="15" x14ac:dyDescent="0.25">
      <c r="I32538"/>
      <c r="J32538"/>
      <c r="K32538"/>
      <c r="L32538"/>
    </row>
    <row r="32539" spans="9:12" ht="15" x14ac:dyDescent="0.25">
      <c r="I32539"/>
      <c r="J32539"/>
      <c r="K32539"/>
      <c r="L32539"/>
    </row>
    <row r="32540" spans="9:12" ht="15" x14ac:dyDescent="0.25">
      <c r="I32540"/>
      <c r="J32540"/>
      <c r="K32540"/>
      <c r="L32540"/>
    </row>
    <row r="32541" spans="9:12" ht="15" x14ac:dyDescent="0.25">
      <c r="I32541"/>
      <c r="J32541"/>
      <c r="K32541"/>
      <c r="L32541"/>
    </row>
    <row r="32542" spans="9:12" ht="15" x14ac:dyDescent="0.25">
      <c r="I32542"/>
      <c r="J32542"/>
      <c r="K32542"/>
      <c r="L32542"/>
    </row>
    <row r="32543" spans="9:12" ht="15" x14ac:dyDescent="0.25">
      <c r="I32543"/>
      <c r="J32543"/>
      <c r="K32543"/>
      <c r="L32543"/>
    </row>
    <row r="32544" spans="9:12" ht="15" x14ac:dyDescent="0.25">
      <c r="I32544"/>
      <c r="J32544"/>
      <c r="K32544"/>
      <c r="L32544"/>
    </row>
    <row r="32545" spans="9:12" ht="15" x14ac:dyDescent="0.25">
      <c r="I32545"/>
      <c r="J32545"/>
      <c r="K32545"/>
      <c r="L32545"/>
    </row>
    <row r="32546" spans="9:12" ht="15" x14ac:dyDescent="0.25">
      <c r="I32546"/>
      <c r="J32546"/>
      <c r="K32546"/>
      <c r="L32546"/>
    </row>
    <row r="32547" spans="9:12" ht="15" x14ac:dyDescent="0.25">
      <c r="I32547"/>
      <c r="J32547"/>
      <c r="K32547"/>
      <c r="L32547"/>
    </row>
    <row r="32548" spans="9:12" ht="15" x14ac:dyDescent="0.25">
      <c r="I32548"/>
      <c r="J32548"/>
      <c r="K32548"/>
      <c r="L32548"/>
    </row>
    <row r="32549" spans="9:12" ht="15" x14ac:dyDescent="0.25">
      <c r="I32549"/>
      <c r="J32549"/>
      <c r="K32549"/>
      <c r="L32549"/>
    </row>
    <row r="32550" spans="9:12" ht="15" x14ac:dyDescent="0.25">
      <c r="I32550"/>
      <c r="J32550"/>
      <c r="K32550"/>
      <c r="L32550"/>
    </row>
    <row r="32551" spans="9:12" ht="15" x14ac:dyDescent="0.25">
      <c r="I32551"/>
      <c r="J32551"/>
      <c r="K32551"/>
      <c r="L32551"/>
    </row>
    <row r="32552" spans="9:12" ht="15" x14ac:dyDescent="0.25">
      <c r="I32552"/>
      <c r="J32552"/>
      <c r="K32552"/>
      <c r="L32552"/>
    </row>
    <row r="32553" spans="9:12" ht="15" x14ac:dyDescent="0.25">
      <c r="I32553"/>
      <c r="J32553"/>
      <c r="K32553"/>
      <c r="L32553"/>
    </row>
    <row r="32554" spans="9:12" ht="15" x14ac:dyDescent="0.25">
      <c r="I32554"/>
      <c r="J32554"/>
      <c r="K32554"/>
      <c r="L32554"/>
    </row>
    <row r="32555" spans="9:12" ht="15" x14ac:dyDescent="0.25">
      <c r="I32555"/>
      <c r="J32555"/>
      <c r="K32555"/>
      <c r="L32555"/>
    </row>
    <row r="32556" spans="9:12" ht="15" x14ac:dyDescent="0.25">
      <c r="I32556"/>
      <c r="J32556"/>
      <c r="K32556"/>
      <c r="L32556"/>
    </row>
    <row r="32557" spans="9:12" ht="15" x14ac:dyDescent="0.25">
      <c r="I32557"/>
      <c r="J32557"/>
      <c r="K32557"/>
      <c r="L32557"/>
    </row>
    <row r="32558" spans="9:12" ht="15" x14ac:dyDescent="0.25">
      <c r="I32558"/>
      <c r="J32558"/>
      <c r="K32558"/>
      <c r="L32558"/>
    </row>
    <row r="32559" spans="9:12" ht="15" x14ac:dyDescent="0.25">
      <c r="I32559"/>
      <c r="J32559"/>
      <c r="K32559"/>
      <c r="L32559"/>
    </row>
    <row r="32560" spans="9:12" ht="15" x14ac:dyDescent="0.25">
      <c r="I32560"/>
      <c r="J32560"/>
      <c r="K32560"/>
      <c r="L32560"/>
    </row>
    <row r="32561" spans="9:12" ht="15" x14ac:dyDescent="0.25">
      <c r="I32561"/>
      <c r="J32561"/>
      <c r="K32561"/>
      <c r="L32561"/>
    </row>
    <row r="32562" spans="9:12" ht="15" x14ac:dyDescent="0.25">
      <c r="I32562"/>
      <c r="J32562"/>
      <c r="K32562"/>
      <c r="L32562"/>
    </row>
    <row r="32563" spans="9:12" ht="15" x14ac:dyDescent="0.25">
      <c r="I32563"/>
      <c r="J32563"/>
      <c r="K32563"/>
      <c r="L32563"/>
    </row>
    <row r="32564" spans="9:12" ht="15" x14ac:dyDescent="0.25">
      <c r="I32564"/>
      <c r="J32564"/>
      <c r="K32564"/>
      <c r="L32564"/>
    </row>
    <row r="32565" spans="9:12" ht="15" x14ac:dyDescent="0.25">
      <c r="I32565"/>
      <c r="J32565"/>
      <c r="K32565"/>
      <c r="L32565"/>
    </row>
    <row r="32566" spans="9:12" ht="15" x14ac:dyDescent="0.25">
      <c r="I32566"/>
      <c r="J32566"/>
      <c r="K32566"/>
      <c r="L32566"/>
    </row>
    <row r="32567" spans="9:12" ht="15" x14ac:dyDescent="0.25">
      <c r="I32567"/>
      <c r="J32567"/>
      <c r="K32567"/>
      <c r="L32567"/>
    </row>
    <row r="32568" spans="9:12" ht="15" x14ac:dyDescent="0.25">
      <c r="I32568"/>
      <c r="J32568"/>
      <c r="K32568"/>
      <c r="L32568"/>
    </row>
    <row r="32569" spans="9:12" ht="15" x14ac:dyDescent="0.25">
      <c r="I32569"/>
      <c r="J32569"/>
      <c r="K32569"/>
      <c r="L32569"/>
    </row>
    <row r="32570" spans="9:12" ht="15" x14ac:dyDescent="0.25">
      <c r="I32570"/>
      <c r="J32570"/>
      <c r="K32570"/>
      <c r="L32570"/>
    </row>
    <row r="32571" spans="9:12" ht="15" x14ac:dyDescent="0.25">
      <c r="I32571"/>
      <c r="J32571"/>
      <c r="K32571"/>
      <c r="L32571"/>
    </row>
    <row r="32572" spans="9:12" ht="15" x14ac:dyDescent="0.25">
      <c r="I32572"/>
      <c r="J32572"/>
      <c r="K32572"/>
      <c r="L32572"/>
    </row>
    <row r="32573" spans="9:12" ht="15" x14ac:dyDescent="0.25">
      <c r="I32573"/>
      <c r="J32573"/>
      <c r="K32573"/>
      <c r="L32573"/>
    </row>
    <row r="32574" spans="9:12" ht="15" x14ac:dyDescent="0.25">
      <c r="I32574"/>
      <c r="J32574"/>
      <c r="K32574"/>
      <c r="L32574"/>
    </row>
    <row r="32575" spans="9:12" ht="15" x14ac:dyDescent="0.25">
      <c r="I32575"/>
      <c r="J32575"/>
      <c r="K32575"/>
      <c r="L32575"/>
    </row>
    <row r="32576" spans="9:12" ht="15" x14ac:dyDescent="0.25">
      <c r="I32576"/>
      <c r="J32576"/>
      <c r="K32576"/>
      <c r="L32576"/>
    </row>
    <row r="32577" spans="9:12" ht="15" x14ac:dyDescent="0.25">
      <c r="I32577"/>
      <c r="J32577"/>
      <c r="K32577"/>
      <c r="L32577"/>
    </row>
    <row r="32578" spans="9:12" ht="15" x14ac:dyDescent="0.25">
      <c r="I32578"/>
      <c r="J32578"/>
      <c r="K32578"/>
      <c r="L32578"/>
    </row>
    <row r="32579" spans="9:12" ht="15" x14ac:dyDescent="0.25">
      <c r="I32579"/>
      <c r="J32579"/>
      <c r="K32579"/>
      <c r="L32579"/>
    </row>
    <row r="32580" spans="9:12" ht="15" x14ac:dyDescent="0.25">
      <c r="I32580"/>
      <c r="J32580"/>
      <c r="K32580"/>
      <c r="L32580"/>
    </row>
    <row r="32581" spans="9:12" ht="15" x14ac:dyDescent="0.25">
      <c r="I32581"/>
      <c r="J32581"/>
      <c r="K32581"/>
      <c r="L32581"/>
    </row>
    <row r="32582" spans="9:12" ht="15" x14ac:dyDescent="0.25">
      <c r="I32582"/>
      <c r="J32582"/>
      <c r="K32582"/>
      <c r="L32582"/>
    </row>
    <row r="32583" spans="9:12" ht="15" x14ac:dyDescent="0.25">
      <c r="I32583"/>
      <c r="J32583"/>
      <c r="K32583"/>
      <c r="L32583"/>
    </row>
    <row r="32584" spans="9:12" ht="15" x14ac:dyDescent="0.25">
      <c r="I32584"/>
      <c r="J32584"/>
      <c r="K32584"/>
      <c r="L32584"/>
    </row>
    <row r="32585" spans="9:12" ht="15" x14ac:dyDescent="0.25">
      <c r="I32585"/>
      <c r="J32585"/>
      <c r="K32585"/>
      <c r="L32585"/>
    </row>
    <row r="32586" spans="9:12" ht="15" x14ac:dyDescent="0.25">
      <c r="I32586"/>
      <c r="J32586"/>
      <c r="K32586"/>
      <c r="L32586"/>
    </row>
    <row r="32587" spans="9:12" ht="15" x14ac:dyDescent="0.25">
      <c r="I32587"/>
      <c r="J32587"/>
      <c r="K32587"/>
      <c r="L32587"/>
    </row>
    <row r="32588" spans="9:12" ht="15" x14ac:dyDescent="0.25">
      <c r="I32588"/>
      <c r="J32588"/>
      <c r="K32588"/>
      <c r="L32588"/>
    </row>
    <row r="32589" spans="9:12" ht="15" x14ac:dyDescent="0.25">
      <c r="I32589"/>
      <c r="J32589"/>
      <c r="K32589"/>
      <c r="L32589"/>
    </row>
    <row r="32590" spans="9:12" ht="15" x14ac:dyDescent="0.25">
      <c r="I32590"/>
      <c r="J32590"/>
      <c r="K32590"/>
      <c r="L32590"/>
    </row>
    <row r="32591" spans="9:12" ht="15" x14ac:dyDescent="0.25">
      <c r="I32591"/>
      <c r="J32591"/>
      <c r="K32591"/>
      <c r="L32591"/>
    </row>
    <row r="32592" spans="9:12" ht="15" x14ac:dyDescent="0.25">
      <c r="I32592"/>
      <c r="J32592"/>
      <c r="K32592"/>
      <c r="L32592"/>
    </row>
    <row r="32593" spans="9:12" ht="15" x14ac:dyDescent="0.25">
      <c r="I32593"/>
      <c r="J32593"/>
      <c r="K32593"/>
      <c r="L32593"/>
    </row>
    <row r="32594" spans="9:12" ht="15" x14ac:dyDescent="0.25">
      <c r="I32594"/>
      <c r="J32594"/>
      <c r="K32594"/>
      <c r="L32594"/>
    </row>
    <row r="32595" spans="9:12" ht="15" x14ac:dyDescent="0.25">
      <c r="I32595"/>
      <c r="J32595"/>
      <c r="K32595"/>
      <c r="L32595"/>
    </row>
    <row r="32596" spans="9:12" ht="15" x14ac:dyDescent="0.25">
      <c r="I32596"/>
      <c r="J32596"/>
      <c r="K32596"/>
      <c r="L32596"/>
    </row>
    <row r="32597" spans="9:12" ht="15" x14ac:dyDescent="0.25">
      <c r="I32597"/>
      <c r="J32597"/>
      <c r="K32597"/>
      <c r="L32597"/>
    </row>
    <row r="32598" spans="9:12" ht="15" x14ac:dyDescent="0.25">
      <c r="I32598"/>
      <c r="J32598"/>
      <c r="K32598"/>
      <c r="L32598"/>
    </row>
    <row r="32599" spans="9:12" ht="15" x14ac:dyDescent="0.25">
      <c r="I32599"/>
      <c r="J32599"/>
      <c r="K32599"/>
      <c r="L32599"/>
    </row>
    <row r="32600" spans="9:12" ht="15" x14ac:dyDescent="0.25">
      <c r="I32600"/>
      <c r="J32600"/>
      <c r="K32600"/>
      <c r="L32600"/>
    </row>
    <row r="32601" spans="9:12" ht="15" x14ac:dyDescent="0.25">
      <c r="I32601"/>
      <c r="J32601"/>
      <c r="K32601"/>
      <c r="L32601"/>
    </row>
    <row r="32602" spans="9:12" ht="15" x14ac:dyDescent="0.25">
      <c r="I32602"/>
      <c r="J32602"/>
      <c r="K32602"/>
      <c r="L32602"/>
    </row>
    <row r="32603" spans="9:12" ht="15" x14ac:dyDescent="0.25">
      <c r="I32603"/>
      <c r="J32603"/>
      <c r="K32603"/>
      <c r="L32603"/>
    </row>
    <row r="32604" spans="9:12" ht="15" x14ac:dyDescent="0.25">
      <c r="I32604"/>
      <c r="J32604"/>
      <c r="K32604"/>
      <c r="L32604"/>
    </row>
    <row r="32605" spans="9:12" ht="15" x14ac:dyDescent="0.25">
      <c r="I32605"/>
      <c r="J32605"/>
      <c r="K32605"/>
      <c r="L32605"/>
    </row>
    <row r="32606" spans="9:12" ht="15" x14ac:dyDescent="0.25">
      <c r="I32606"/>
      <c r="J32606"/>
      <c r="K32606"/>
      <c r="L32606"/>
    </row>
    <row r="32607" spans="9:12" ht="15" x14ac:dyDescent="0.25">
      <c r="I32607"/>
      <c r="J32607"/>
      <c r="K32607"/>
      <c r="L32607"/>
    </row>
    <row r="32608" spans="9:12" ht="15" x14ac:dyDescent="0.25">
      <c r="I32608"/>
      <c r="J32608"/>
      <c r="K32608"/>
      <c r="L32608"/>
    </row>
    <row r="32609" spans="9:12" ht="15" x14ac:dyDescent="0.25">
      <c r="I32609"/>
      <c r="J32609"/>
      <c r="K32609"/>
      <c r="L32609"/>
    </row>
    <row r="32610" spans="9:12" ht="15" x14ac:dyDescent="0.25">
      <c r="I32610"/>
      <c r="J32610"/>
      <c r="K32610"/>
      <c r="L32610"/>
    </row>
    <row r="32611" spans="9:12" ht="15" x14ac:dyDescent="0.25">
      <c r="I32611"/>
      <c r="J32611"/>
      <c r="K32611"/>
      <c r="L32611"/>
    </row>
    <row r="32612" spans="9:12" ht="15" x14ac:dyDescent="0.25">
      <c r="I32612"/>
      <c r="J32612"/>
      <c r="K32612"/>
      <c r="L32612"/>
    </row>
    <row r="32613" spans="9:12" ht="15" x14ac:dyDescent="0.25">
      <c r="I32613"/>
      <c r="J32613"/>
      <c r="K32613"/>
      <c r="L32613"/>
    </row>
    <row r="32614" spans="9:12" ht="15" x14ac:dyDescent="0.25">
      <c r="I32614"/>
      <c r="J32614"/>
      <c r="K32614"/>
      <c r="L32614"/>
    </row>
    <row r="32615" spans="9:12" ht="15" x14ac:dyDescent="0.25">
      <c r="I32615"/>
      <c r="J32615"/>
      <c r="K32615"/>
      <c r="L32615"/>
    </row>
    <row r="32616" spans="9:12" ht="15" x14ac:dyDescent="0.25">
      <c r="I32616"/>
      <c r="J32616"/>
      <c r="K32616"/>
      <c r="L32616"/>
    </row>
    <row r="32617" spans="9:12" ht="15" x14ac:dyDescent="0.25">
      <c r="I32617"/>
      <c r="J32617"/>
      <c r="K32617"/>
      <c r="L32617"/>
    </row>
    <row r="32618" spans="9:12" ht="15" x14ac:dyDescent="0.25">
      <c r="I32618"/>
      <c r="J32618"/>
      <c r="K32618"/>
      <c r="L32618"/>
    </row>
    <row r="32619" spans="9:12" ht="15" x14ac:dyDescent="0.25">
      <c r="I32619"/>
      <c r="J32619"/>
      <c r="K32619"/>
      <c r="L32619"/>
    </row>
    <row r="32620" spans="9:12" ht="15" x14ac:dyDescent="0.25">
      <c r="I32620"/>
      <c r="J32620"/>
      <c r="K32620"/>
      <c r="L32620"/>
    </row>
    <row r="32621" spans="9:12" ht="15" x14ac:dyDescent="0.25">
      <c r="I32621"/>
      <c r="J32621"/>
      <c r="K32621"/>
      <c r="L32621"/>
    </row>
    <row r="32622" spans="9:12" ht="15" x14ac:dyDescent="0.25">
      <c r="I32622"/>
      <c r="J32622"/>
      <c r="K32622"/>
      <c r="L32622"/>
    </row>
    <row r="32623" spans="9:12" ht="15" x14ac:dyDescent="0.25">
      <c r="I32623"/>
      <c r="J32623"/>
      <c r="K32623"/>
      <c r="L32623"/>
    </row>
    <row r="32624" spans="9:12" ht="15" x14ac:dyDescent="0.25">
      <c r="I32624"/>
      <c r="J32624"/>
      <c r="K32624"/>
      <c r="L32624"/>
    </row>
    <row r="32625" spans="9:12" ht="15" x14ac:dyDescent="0.25">
      <c r="I32625"/>
      <c r="J32625"/>
      <c r="K32625"/>
      <c r="L32625"/>
    </row>
    <row r="32626" spans="9:12" ht="15" x14ac:dyDescent="0.25">
      <c r="I32626"/>
      <c r="J32626"/>
      <c r="K32626"/>
      <c r="L32626"/>
    </row>
    <row r="32627" spans="9:12" ht="15" x14ac:dyDescent="0.25">
      <c r="I32627"/>
      <c r="J32627"/>
      <c r="K32627"/>
      <c r="L32627"/>
    </row>
    <row r="32628" spans="9:12" ht="15" x14ac:dyDescent="0.25">
      <c r="I32628"/>
      <c r="J32628"/>
      <c r="K32628"/>
      <c r="L32628"/>
    </row>
    <row r="32629" spans="9:12" ht="15" x14ac:dyDescent="0.25">
      <c r="I32629"/>
      <c r="J32629"/>
      <c r="K32629"/>
      <c r="L32629"/>
    </row>
    <row r="32630" spans="9:12" ht="15" x14ac:dyDescent="0.25">
      <c r="I32630"/>
      <c r="J32630"/>
      <c r="K32630"/>
      <c r="L32630"/>
    </row>
    <row r="32631" spans="9:12" ht="15" x14ac:dyDescent="0.25">
      <c r="I32631"/>
      <c r="J32631"/>
      <c r="K32631"/>
      <c r="L32631"/>
    </row>
    <row r="32632" spans="9:12" ht="15" x14ac:dyDescent="0.25">
      <c r="I32632"/>
      <c r="J32632"/>
      <c r="K32632"/>
      <c r="L32632"/>
    </row>
    <row r="32633" spans="9:12" ht="15" x14ac:dyDescent="0.25">
      <c r="I32633"/>
      <c r="J32633"/>
      <c r="K32633"/>
      <c r="L32633"/>
    </row>
    <row r="32634" spans="9:12" ht="15" x14ac:dyDescent="0.25">
      <c r="I32634"/>
      <c r="J32634"/>
      <c r="K32634"/>
      <c r="L32634"/>
    </row>
    <row r="32635" spans="9:12" ht="15" x14ac:dyDescent="0.25">
      <c r="I32635"/>
      <c r="J32635"/>
      <c r="K32635"/>
      <c r="L32635"/>
    </row>
    <row r="32636" spans="9:12" ht="15" x14ac:dyDescent="0.25">
      <c r="I32636"/>
      <c r="J32636"/>
      <c r="K32636"/>
      <c r="L32636"/>
    </row>
    <row r="32637" spans="9:12" ht="15" x14ac:dyDescent="0.25">
      <c r="I32637"/>
      <c r="J32637"/>
      <c r="K32637"/>
      <c r="L32637"/>
    </row>
    <row r="32638" spans="9:12" ht="15" x14ac:dyDescent="0.25">
      <c r="I32638"/>
      <c r="J32638"/>
      <c r="K32638"/>
      <c r="L32638"/>
    </row>
    <row r="32639" spans="9:12" ht="15" x14ac:dyDescent="0.25">
      <c r="I32639"/>
      <c r="J32639"/>
      <c r="K32639"/>
      <c r="L32639"/>
    </row>
    <row r="32640" spans="9:12" ht="15" x14ac:dyDescent="0.25">
      <c r="I32640"/>
      <c r="J32640"/>
      <c r="K32640"/>
      <c r="L32640"/>
    </row>
    <row r="32641" spans="9:12" ht="15" x14ac:dyDescent="0.25">
      <c r="I32641"/>
      <c r="J32641"/>
      <c r="K32641"/>
      <c r="L32641"/>
    </row>
    <row r="32642" spans="9:12" ht="15" x14ac:dyDescent="0.25">
      <c r="I32642"/>
      <c r="J32642"/>
      <c r="K32642"/>
      <c r="L32642"/>
    </row>
    <row r="32643" spans="9:12" ht="15" x14ac:dyDescent="0.25">
      <c r="I32643"/>
      <c r="J32643"/>
      <c r="K32643"/>
      <c r="L32643"/>
    </row>
    <row r="32644" spans="9:12" ht="15" x14ac:dyDescent="0.25">
      <c r="I32644"/>
      <c r="J32644"/>
      <c r="K32644"/>
      <c r="L32644"/>
    </row>
    <row r="32645" spans="9:12" ht="15" x14ac:dyDescent="0.25">
      <c r="I32645"/>
      <c r="J32645"/>
      <c r="K32645"/>
      <c r="L32645"/>
    </row>
    <row r="32646" spans="9:12" ht="15" x14ac:dyDescent="0.25">
      <c r="I32646"/>
      <c r="J32646"/>
      <c r="K32646"/>
      <c r="L32646"/>
    </row>
    <row r="32647" spans="9:12" ht="15" x14ac:dyDescent="0.25">
      <c r="I32647"/>
      <c r="J32647"/>
      <c r="K32647"/>
      <c r="L32647"/>
    </row>
    <row r="32648" spans="9:12" ht="15" x14ac:dyDescent="0.25">
      <c r="I32648"/>
      <c r="J32648"/>
      <c r="K32648"/>
      <c r="L32648"/>
    </row>
    <row r="32649" spans="9:12" ht="15" x14ac:dyDescent="0.25">
      <c r="I32649"/>
      <c r="J32649"/>
      <c r="K32649"/>
      <c r="L32649"/>
    </row>
    <row r="32650" spans="9:12" ht="15" x14ac:dyDescent="0.25">
      <c r="I32650"/>
      <c r="J32650"/>
      <c r="K32650"/>
      <c r="L32650"/>
    </row>
    <row r="32651" spans="9:12" ht="15" x14ac:dyDescent="0.25">
      <c r="I32651"/>
      <c r="J32651"/>
      <c r="K32651"/>
      <c r="L32651"/>
    </row>
    <row r="32652" spans="9:12" ht="15" x14ac:dyDescent="0.25">
      <c r="I32652"/>
      <c r="J32652"/>
      <c r="K32652"/>
      <c r="L32652"/>
    </row>
    <row r="32653" spans="9:12" ht="15" x14ac:dyDescent="0.25">
      <c r="I32653"/>
      <c r="J32653"/>
      <c r="K32653"/>
      <c r="L32653"/>
    </row>
    <row r="32654" spans="9:12" ht="15" x14ac:dyDescent="0.25">
      <c r="I32654"/>
      <c r="J32654"/>
      <c r="K32654"/>
      <c r="L32654"/>
    </row>
    <row r="32655" spans="9:12" ht="15" x14ac:dyDescent="0.25">
      <c r="I32655"/>
      <c r="J32655"/>
      <c r="K32655"/>
      <c r="L32655"/>
    </row>
    <row r="32656" spans="9:12" ht="15" x14ac:dyDescent="0.25">
      <c r="I32656"/>
      <c r="J32656"/>
      <c r="K32656"/>
      <c r="L32656"/>
    </row>
    <row r="32657" spans="9:12" ht="15" x14ac:dyDescent="0.25">
      <c r="I32657"/>
      <c r="J32657"/>
      <c r="K32657"/>
      <c r="L32657"/>
    </row>
    <row r="32658" spans="9:12" ht="15" x14ac:dyDescent="0.25">
      <c r="I32658"/>
      <c r="J32658"/>
      <c r="K32658"/>
      <c r="L32658"/>
    </row>
    <row r="32659" spans="9:12" ht="15" x14ac:dyDescent="0.25">
      <c r="I32659"/>
      <c r="J32659"/>
      <c r="K32659"/>
      <c r="L32659"/>
    </row>
    <row r="32660" spans="9:12" ht="15" x14ac:dyDescent="0.25">
      <c r="I32660"/>
      <c r="J32660"/>
      <c r="K32660"/>
      <c r="L32660"/>
    </row>
    <row r="32661" spans="9:12" ht="15" x14ac:dyDescent="0.25">
      <c r="I32661"/>
      <c r="J32661"/>
      <c r="K32661"/>
      <c r="L32661"/>
    </row>
    <row r="32662" spans="9:12" ht="15" x14ac:dyDescent="0.25">
      <c r="I32662"/>
      <c r="J32662"/>
      <c r="K32662"/>
      <c r="L32662"/>
    </row>
    <row r="32663" spans="9:12" ht="15" x14ac:dyDescent="0.25">
      <c r="I32663"/>
      <c r="J32663"/>
      <c r="K32663"/>
      <c r="L32663"/>
    </row>
    <row r="32664" spans="9:12" ht="15" x14ac:dyDescent="0.25">
      <c r="I32664"/>
      <c r="J32664"/>
      <c r="K32664"/>
      <c r="L32664"/>
    </row>
    <row r="32665" spans="9:12" ht="15" x14ac:dyDescent="0.25">
      <c r="I32665"/>
      <c r="J32665"/>
      <c r="K32665"/>
      <c r="L32665"/>
    </row>
    <row r="32666" spans="9:12" ht="15" x14ac:dyDescent="0.25">
      <c r="I32666"/>
      <c r="J32666"/>
      <c r="K32666"/>
      <c r="L32666"/>
    </row>
    <row r="32667" spans="9:12" ht="15" x14ac:dyDescent="0.25">
      <c r="I32667"/>
      <c r="J32667"/>
      <c r="K32667"/>
      <c r="L32667"/>
    </row>
    <row r="32668" spans="9:12" ht="15" x14ac:dyDescent="0.25">
      <c r="I32668"/>
      <c r="J32668"/>
      <c r="K32668"/>
      <c r="L32668"/>
    </row>
    <row r="32669" spans="9:12" ht="15" x14ac:dyDescent="0.25">
      <c r="I32669"/>
      <c r="J32669"/>
      <c r="K32669"/>
      <c r="L32669"/>
    </row>
    <row r="32670" spans="9:12" ht="15" x14ac:dyDescent="0.25">
      <c r="I32670"/>
      <c r="J32670"/>
      <c r="K32670"/>
      <c r="L32670"/>
    </row>
    <row r="32671" spans="9:12" ht="15" x14ac:dyDescent="0.25">
      <c r="I32671"/>
      <c r="J32671"/>
      <c r="K32671"/>
      <c r="L32671"/>
    </row>
    <row r="32672" spans="9:12" ht="15" x14ac:dyDescent="0.25">
      <c r="I32672"/>
      <c r="J32672"/>
      <c r="K32672"/>
      <c r="L32672"/>
    </row>
    <row r="32673" spans="9:12" ht="15" x14ac:dyDescent="0.25">
      <c r="I32673"/>
      <c r="J32673"/>
      <c r="K32673"/>
      <c r="L32673"/>
    </row>
    <row r="32674" spans="9:12" ht="15" x14ac:dyDescent="0.25">
      <c r="I32674"/>
      <c r="J32674"/>
      <c r="K32674"/>
      <c r="L32674"/>
    </row>
    <row r="32675" spans="9:12" ht="15" x14ac:dyDescent="0.25">
      <c r="I32675"/>
      <c r="J32675"/>
      <c r="K32675"/>
      <c r="L32675"/>
    </row>
    <row r="32676" spans="9:12" ht="15" x14ac:dyDescent="0.25">
      <c r="I32676"/>
      <c r="J32676"/>
      <c r="K32676"/>
      <c r="L32676"/>
    </row>
    <row r="32677" spans="9:12" ht="15" x14ac:dyDescent="0.25">
      <c r="I32677"/>
      <c r="J32677"/>
      <c r="K32677"/>
      <c r="L32677"/>
    </row>
    <row r="32678" spans="9:12" ht="15" x14ac:dyDescent="0.25">
      <c r="I32678"/>
      <c r="J32678"/>
      <c r="K32678"/>
      <c r="L32678"/>
    </row>
    <row r="32679" spans="9:12" ht="15" x14ac:dyDescent="0.25">
      <c r="I32679"/>
      <c r="J32679"/>
      <c r="K32679"/>
      <c r="L32679"/>
    </row>
    <row r="32680" spans="9:12" ht="15" x14ac:dyDescent="0.25">
      <c r="I32680"/>
      <c r="J32680"/>
      <c r="K32680"/>
      <c r="L32680"/>
    </row>
    <row r="32681" spans="9:12" ht="15" x14ac:dyDescent="0.25">
      <c r="I32681"/>
      <c r="J32681"/>
      <c r="K32681"/>
      <c r="L32681"/>
    </row>
    <row r="32682" spans="9:12" ht="15" x14ac:dyDescent="0.25">
      <c r="I32682"/>
      <c r="J32682"/>
      <c r="K32682"/>
      <c r="L32682"/>
    </row>
    <row r="32683" spans="9:12" ht="15" x14ac:dyDescent="0.25">
      <c r="I32683"/>
      <c r="J32683"/>
      <c r="K32683"/>
      <c r="L32683"/>
    </row>
    <row r="32684" spans="9:12" ht="15" x14ac:dyDescent="0.25">
      <c r="I32684"/>
      <c r="J32684"/>
      <c r="K32684"/>
      <c r="L32684"/>
    </row>
    <row r="32685" spans="9:12" ht="15" x14ac:dyDescent="0.25">
      <c r="I32685"/>
      <c r="J32685"/>
      <c r="K32685"/>
      <c r="L32685"/>
    </row>
    <row r="32686" spans="9:12" ht="15" x14ac:dyDescent="0.25">
      <c r="I32686"/>
      <c r="J32686"/>
      <c r="K32686"/>
      <c r="L32686"/>
    </row>
    <row r="32687" spans="9:12" ht="15" x14ac:dyDescent="0.25">
      <c r="I32687"/>
      <c r="J32687"/>
      <c r="K32687"/>
      <c r="L32687"/>
    </row>
    <row r="32688" spans="9:12" ht="15" x14ac:dyDescent="0.25">
      <c r="I32688"/>
      <c r="J32688"/>
      <c r="K32688"/>
      <c r="L32688"/>
    </row>
    <row r="32689" spans="9:12" ht="15" x14ac:dyDescent="0.25">
      <c r="I32689"/>
      <c r="J32689"/>
      <c r="K32689"/>
      <c r="L32689"/>
    </row>
    <row r="32690" spans="9:12" ht="15" x14ac:dyDescent="0.25">
      <c r="I32690"/>
      <c r="J32690"/>
      <c r="K32690"/>
      <c r="L32690"/>
    </row>
    <row r="32691" spans="9:12" ht="15" x14ac:dyDescent="0.25">
      <c r="I32691"/>
      <c r="J32691"/>
      <c r="K32691"/>
      <c r="L32691"/>
    </row>
    <row r="32692" spans="9:12" ht="15" x14ac:dyDescent="0.25">
      <c r="I32692"/>
      <c r="J32692"/>
      <c r="K32692"/>
      <c r="L32692"/>
    </row>
    <row r="32693" spans="9:12" ht="15" x14ac:dyDescent="0.25">
      <c r="I32693"/>
      <c r="J32693"/>
      <c r="K32693"/>
      <c r="L32693"/>
    </row>
    <row r="32694" spans="9:12" ht="15" x14ac:dyDescent="0.25">
      <c r="I32694"/>
      <c r="J32694"/>
      <c r="K32694"/>
      <c r="L32694"/>
    </row>
    <row r="32695" spans="9:12" ht="15" x14ac:dyDescent="0.25">
      <c r="I32695"/>
      <c r="J32695"/>
      <c r="K32695"/>
      <c r="L32695"/>
    </row>
    <row r="32696" spans="9:12" ht="15" x14ac:dyDescent="0.25">
      <c r="I32696"/>
      <c r="J32696"/>
      <c r="K32696"/>
      <c r="L32696"/>
    </row>
    <row r="32697" spans="9:12" ht="15" x14ac:dyDescent="0.25">
      <c r="I32697"/>
      <c r="J32697"/>
      <c r="K32697"/>
      <c r="L32697"/>
    </row>
    <row r="32698" spans="9:12" ht="15" x14ac:dyDescent="0.25">
      <c r="I32698"/>
      <c r="J32698"/>
      <c r="K32698"/>
      <c r="L32698"/>
    </row>
    <row r="32699" spans="9:12" ht="15" x14ac:dyDescent="0.25">
      <c r="I32699"/>
      <c r="J32699"/>
      <c r="K32699"/>
      <c r="L32699"/>
    </row>
    <row r="32700" spans="9:12" ht="15" x14ac:dyDescent="0.25">
      <c r="I32700"/>
      <c r="J32700"/>
      <c r="K32700"/>
      <c r="L32700"/>
    </row>
    <row r="32701" spans="9:12" ht="15" x14ac:dyDescent="0.25">
      <c r="I32701"/>
      <c r="J32701"/>
      <c r="K32701"/>
      <c r="L32701"/>
    </row>
    <row r="32702" spans="9:12" ht="15" x14ac:dyDescent="0.25">
      <c r="I32702"/>
      <c r="J32702"/>
      <c r="K32702"/>
      <c r="L32702"/>
    </row>
    <row r="32703" spans="9:12" ht="15" x14ac:dyDescent="0.25">
      <c r="I32703"/>
      <c r="J32703"/>
      <c r="K32703"/>
      <c r="L32703"/>
    </row>
    <row r="32704" spans="9:12" ht="15" x14ac:dyDescent="0.25">
      <c r="I32704"/>
      <c r="J32704"/>
      <c r="K32704"/>
      <c r="L32704"/>
    </row>
    <row r="32705" spans="9:12" ht="15" x14ac:dyDescent="0.25">
      <c r="I32705"/>
      <c r="J32705"/>
      <c r="K32705"/>
      <c r="L32705"/>
    </row>
    <row r="32706" spans="9:12" ht="15" x14ac:dyDescent="0.25">
      <c r="I32706"/>
      <c r="J32706"/>
      <c r="K32706"/>
      <c r="L32706"/>
    </row>
    <row r="32707" spans="9:12" ht="15" x14ac:dyDescent="0.25">
      <c r="I32707"/>
      <c r="J32707"/>
      <c r="K32707"/>
      <c r="L32707"/>
    </row>
    <row r="32708" spans="9:12" ht="15" x14ac:dyDescent="0.25">
      <c r="I32708"/>
      <c r="J32708"/>
      <c r="K32708"/>
      <c r="L32708"/>
    </row>
    <row r="32709" spans="9:12" ht="15" x14ac:dyDescent="0.25">
      <c r="I32709"/>
      <c r="J32709"/>
      <c r="K32709"/>
      <c r="L32709"/>
    </row>
    <row r="32710" spans="9:12" ht="15" x14ac:dyDescent="0.25">
      <c r="I32710"/>
      <c r="J32710"/>
      <c r="K32710"/>
      <c r="L32710"/>
    </row>
    <row r="32711" spans="9:12" ht="15" x14ac:dyDescent="0.25">
      <c r="I32711"/>
      <c r="J32711"/>
      <c r="K32711"/>
      <c r="L32711"/>
    </row>
    <row r="32712" spans="9:12" ht="15" x14ac:dyDescent="0.25">
      <c r="I32712"/>
      <c r="J32712"/>
      <c r="K32712"/>
      <c r="L32712"/>
    </row>
    <row r="32713" spans="9:12" ht="15" x14ac:dyDescent="0.25">
      <c r="I32713"/>
      <c r="J32713"/>
      <c r="K32713"/>
      <c r="L32713"/>
    </row>
    <row r="32714" spans="9:12" ht="15" x14ac:dyDescent="0.25">
      <c r="I32714"/>
      <c r="J32714"/>
      <c r="K32714"/>
      <c r="L32714"/>
    </row>
    <row r="32715" spans="9:12" ht="15" x14ac:dyDescent="0.25">
      <c r="I32715"/>
      <c r="J32715"/>
      <c r="K32715"/>
      <c r="L32715"/>
    </row>
    <row r="32716" spans="9:12" ht="15" x14ac:dyDescent="0.25">
      <c r="I32716"/>
      <c r="J32716"/>
      <c r="K32716"/>
      <c r="L32716"/>
    </row>
    <row r="32717" spans="9:12" ht="15" x14ac:dyDescent="0.25">
      <c r="I32717"/>
      <c r="J32717"/>
      <c r="K32717"/>
      <c r="L32717"/>
    </row>
    <row r="32718" spans="9:12" ht="15" x14ac:dyDescent="0.25">
      <c r="I32718"/>
      <c r="J32718"/>
      <c r="K32718"/>
      <c r="L32718"/>
    </row>
    <row r="32719" spans="9:12" ht="15" x14ac:dyDescent="0.25">
      <c r="I32719"/>
      <c r="J32719"/>
      <c r="K32719"/>
      <c r="L32719"/>
    </row>
    <row r="32720" spans="9:12" ht="15" x14ac:dyDescent="0.25">
      <c r="I32720"/>
      <c r="J32720"/>
      <c r="K32720"/>
      <c r="L32720"/>
    </row>
    <row r="32721" spans="9:12" ht="15" x14ac:dyDescent="0.25">
      <c r="I32721"/>
      <c r="J32721"/>
      <c r="K32721"/>
      <c r="L32721"/>
    </row>
    <row r="32722" spans="9:12" ht="15" x14ac:dyDescent="0.25">
      <c r="I32722"/>
      <c r="J32722"/>
      <c r="K32722"/>
      <c r="L32722"/>
    </row>
    <row r="32723" spans="9:12" ht="15" x14ac:dyDescent="0.25">
      <c r="I32723"/>
      <c r="J32723"/>
      <c r="K32723"/>
      <c r="L32723"/>
    </row>
    <row r="32724" spans="9:12" ht="15" x14ac:dyDescent="0.25">
      <c r="I32724"/>
      <c r="J32724"/>
      <c r="K32724"/>
      <c r="L32724"/>
    </row>
    <row r="32725" spans="9:12" ht="15" x14ac:dyDescent="0.25">
      <c r="I32725"/>
      <c r="J32725"/>
      <c r="K32725"/>
      <c r="L32725"/>
    </row>
    <row r="32726" spans="9:12" ht="15" x14ac:dyDescent="0.25">
      <c r="I32726"/>
      <c r="J32726"/>
      <c r="K32726"/>
      <c r="L32726"/>
    </row>
    <row r="32727" spans="9:12" ht="15" x14ac:dyDescent="0.25">
      <c r="I32727"/>
      <c r="J32727"/>
      <c r="K32727"/>
      <c r="L32727"/>
    </row>
    <row r="32728" spans="9:12" ht="15" x14ac:dyDescent="0.25">
      <c r="I32728"/>
      <c r="J32728"/>
      <c r="K32728"/>
      <c r="L32728"/>
    </row>
    <row r="32729" spans="9:12" ht="15" x14ac:dyDescent="0.25">
      <c r="I32729"/>
      <c r="J32729"/>
      <c r="K32729"/>
      <c r="L32729"/>
    </row>
    <row r="32730" spans="9:12" ht="15" x14ac:dyDescent="0.25">
      <c r="I32730"/>
      <c r="J32730"/>
      <c r="K32730"/>
      <c r="L32730"/>
    </row>
    <row r="32731" spans="9:12" ht="15" x14ac:dyDescent="0.25">
      <c r="I32731"/>
      <c r="J32731"/>
      <c r="K32731"/>
      <c r="L32731"/>
    </row>
    <row r="32732" spans="9:12" ht="15" x14ac:dyDescent="0.25">
      <c r="I32732"/>
      <c r="J32732"/>
      <c r="K32732"/>
      <c r="L32732"/>
    </row>
    <row r="32733" spans="9:12" ht="15" x14ac:dyDescent="0.25">
      <c r="I32733"/>
      <c r="J32733"/>
      <c r="K32733"/>
      <c r="L32733"/>
    </row>
    <row r="32734" spans="9:12" ht="15" x14ac:dyDescent="0.25">
      <c r="I32734"/>
      <c r="J32734"/>
      <c r="K32734"/>
      <c r="L32734"/>
    </row>
    <row r="32735" spans="9:12" ht="15" x14ac:dyDescent="0.25">
      <c r="I32735"/>
      <c r="J32735"/>
      <c r="K32735"/>
      <c r="L32735"/>
    </row>
    <row r="32736" spans="9:12" ht="15" x14ac:dyDescent="0.25">
      <c r="I32736"/>
      <c r="J32736"/>
      <c r="K32736"/>
      <c r="L32736"/>
    </row>
    <row r="32737" spans="9:12" ht="15" x14ac:dyDescent="0.25">
      <c r="I32737"/>
      <c r="J32737"/>
      <c r="K32737"/>
      <c r="L32737"/>
    </row>
    <row r="32738" spans="9:12" ht="15" x14ac:dyDescent="0.25">
      <c r="I32738"/>
      <c r="J32738"/>
      <c r="K32738"/>
      <c r="L32738"/>
    </row>
    <row r="32739" spans="9:12" ht="15" x14ac:dyDescent="0.25">
      <c r="I32739"/>
      <c r="J32739"/>
      <c r="K32739"/>
      <c r="L32739"/>
    </row>
    <row r="32740" spans="9:12" ht="15" x14ac:dyDescent="0.25">
      <c r="I32740"/>
      <c r="J32740"/>
      <c r="K32740"/>
      <c r="L32740"/>
    </row>
    <row r="32741" spans="9:12" ht="15" x14ac:dyDescent="0.25">
      <c r="I32741"/>
      <c r="J32741"/>
      <c r="K32741"/>
      <c r="L32741"/>
    </row>
    <row r="32742" spans="9:12" ht="15" x14ac:dyDescent="0.25">
      <c r="I32742"/>
      <c r="J32742"/>
      <c r="K32742"/>
      <c r="L32742"/>
    </row>
    <row r="32743" spans="9:12" ht="15" x14ac:dyDescent="0.25">
      <c r="I32743"/>
      <c r="J32743"/>
      <c r="K32743"/>
      <c r="L32743"/>
    </row>
    <row r="32744" spans="9:12" ht="15" x14ac:dyDescent="0.25">
      <c r="I32744"/>
      <c r="J32744"/>
      <c r="K32744"/>
      <c r="L32744"/>
    </row>
    <row r="32745" spans="9:12" ht="15" x14ac:dyDescent="0.25">
      <c r="I32745"/>
      <c r="J32745"/>
      <c r="K32745"/>
      <c r="L32745"/>
    </row>
    <row r="32746" spans="9:12" ht="15" x14ac:dyDescent="0.25">
      <c r="I32746"/>
      <c r="J32746"/>
      <c r="K32746"/>
      <c r="L32746"/>
    </row>
    <row r="32747" spans="9:12" ht="15" x14ac:dyDescent="0.25">
      <c r="I32747"/>
      <c r="J32747"/>
      <c r="K32747"/>
      <c r="L32747"/>
    </row>
    <row r="32748" spans="9:12" ht="15" x14ac:dyDescent="0.25">
      <c r="I32748"/>
      <c r="J32748"/>
      <c r="K32748"/>
      <c r="L32748"/>
    </row>
    <row r="32749" spans="9:12" ht="15" x14ac:dyDescent="0.25">
      <c r="I32749"/>
      <c r="J32749"/>
      <c r="K32749"/>
      <c r="L32749"/>
    </row>
    <row r="32750" spans="9:12" ht="15" x14ac:dyDescent="0.25">
      <c r="I32750"/>
      <c r="J32750"/>
      <c r="K32750"/>
      <c r="L32750"/>
    </row>
    <row r="32751" spans="9:12" ht="15" x14ac:dyDescent="0.25">
      <c r="I32751"/>
      <c r="J32751"/>
      <c r="K32751"/>
      <c r="L32751"/>
    </row>
    <row r="32752" spans="9:12" ht="15" x14ac:dyDescent="0.25">
      <c r="I32752"/>
      <c r="J32752"/>
      <c r="K32752"/>
      <c r="L32752"/>
    </row>
    <row r="32753" spans="9:12" ht="15" x14ac:dyDescent="0.25">
      <c r="I32753"/>
      <c r="J32753"/>
      <c r="K32753"/>
      <c r="L32753"/>
    </row>
    <row r="32754" spans="9:12" ht="15" x14ac:dyDescent="0.25">
      <c r="I32754"/>
      <c r="J32754"/>
      <c r="K32754"/>
      <c r="L32754"/>
    </row>
    <row r="32755" spans="9:12" ht="15" x14ac:dyDescent="0.25">
      <c r="I32755"/>
      <c r="J32755"/>
      <c r="K32755"/>
      <c r="L32755"/>
    </row>
    <row r="32756" spans="9:12" ht="15" x14ac:dyDescent="0.25">
      <c r="I32756"/>
      <c r="J32756"/>
      <c r="K32756"/>
      <c r="L32756"/>
    </row>
    <row r="32757" spans="9:12" ht="15" x14ac:dyDescent="0.25">
      <c r="I32757"/>
      <c r="J32757"/>
      <c r="K32757"/>
      <c r="L32757"/>
    </row>
    <row r="32758" spans="9:12" ht="15" x14ac:dyDescent="0.25">
      <c r="I32758"/>
      <c r="J32758"/>
      <c r="K32758"/>
      <c r="L32758"/>
    </row>
    <row r="32759" spans="9:12" ht="15" x14ac:dyDescent="0.25">
      <c r="I32759"/>
      <c r="J32759"/>
      <c r="K32759"/>
      <c r="L32759"/>
    </row>
    <row r="32760" spans="9:12" ht="15" x14ac:dyDescent="0.25">
      <c r="I32760"/>
      <c r="J32760"/>
      <c r="K32760"/>
      <c r="L32760"/>
    </row>
    <row r="32761" spans="9:12" ht="15" x14ac:dyDescent="0.25">
      <c r="I32761"/>
      <c r="J32761"/>
      <c r="K32761"/>
      <c r="L32761"/>
    </row>
    <row r="32762" spans="9:12" ht="15" x14ac:dyDescent="0.25">
      <c r="I32762"/>
      <c r="J32762"/>
      <c r="K32762"/>
      <c r="L32762"/>
    </row>
    <row r="32763" spans="9:12" ht="15" x14ac:dyDescent="0.25">
      <c r="I32763"/>
      <c r="J32763"/>
      <c r="K32763"/>
      <c r="L32763"/>
    </row>
    <row r="32764" spans="9:12" ht="15" x14ac:dyDescent="0.25">
      <c r="I32764"/>
      <c r="J32764"/>
      <c r="K32764"/>
      <c r="L32764"/>
    </row>
    <row r="32765" spans="9:12" ht="15" x14ac:dyDescent="0.25">
      <c r="I32765"/>
      <c r="J32765"/>
      <c r="K32765"/>
      <c r="L32765"/>
    </row>
    <row r="32766" spans="9:12" ht="15" x14ac:dyDescent="0.25">
      <c r="I32766"/>
      <c r="J32766"/>
      <c r="K32766"/>
      <c r="L32766"/>
    </row>
    <row r="32767" spans="9:12" ht="15" x14ac:dyDescent="0.25">
      <c r="I32767"/>
      <c r="J32767"/>
      <c r="K32767"/>
      <c r="L32767"/>
    </row>
    <row r="32768" spans="9:12" ht="15" x14ac:dyDescent="0.25">
      <c r="I32768"/>
      <c r="J32768"/>
      <c r="K32768"/>
      <c r="L32768"/>
    </row>
    <row r="32769" spans="9:12" ht="15" x14ac:dyDescent="0.25">
      <c r="I32769"/>
      <c r="J32769"/>
      <c r="K32769"/>
      <c r="L32769"/>
    </row>
    <row r="32770" spans="9:12" ht="15" x14ac:dyDescent="0.25">
      <c r="I32770"/>
      <c r="J32770"/>
      <c r="K32770"/>
      <c r="L32770"/>
    </row>
    <row r="32771" spans="9:12" ht="15" x14ac:dyDescent="0.25">
      <c r="I32771"/>
      <c r="J32771"/>
      <c r="K32771"/>
      <c r="L32771"/>
    </row>
    <row r="32772" spans="9:12" ht="15" x14ac:dyDescent="0.25">
      <c r="I32772"/>
      <c r="J32772"/>
      <c r="K32772"/>
      <c r="L32772"/>
    </row>
    <row r="32773" spans="9:12" ht="15" x14ac:dyDescent="0.25">
      <c r="I32773"/>
      <c r="J32773"/>
      <c r="K32773"/>
      <c r="L32773"/>
    </row>
    <row r="32774" spans="9:12" ht="15" x14ac:dyDescent="0.25">
      <c r="I32774"/>
      <c r="J32774"/>
      <c r="K32774"/>
      <c r="L32774"/>
    </row>
    <row r="32775" spans="9:12" ht="15" x14ac:dyDescent="0.25">
      <c r="I32775"/>
      <c r="J32775"/>
      <c r="K32775"/>
      <c r="L32775"/>
    </row>
    <row r="32776" spans="9:12" ht="15" x14ac:dyDescent="0.25">
      <c r="I32776"/>
      <c r="J32776"/>
      <c r="K32776"/>
      <c r="L32776"/>
    </row>
    <row r="32777" spans="9:12" ht="15" x14ac:dyDescent="0.25">
      <c r="I32777"/>
      <c r="J32777"/>
      <c r="K32777"/>
      <c r="L32777"/>
    </row>
    <row r="32778" spans="9:12" ht="15" x14ac:dyDescent="0.25">
      <c r="I32778"/>
      <c r="J32778"/>
      <c r="K32778"/>
      <c r="L32778"/>
    </row>
    <row r="32779" spans="9:12" ht="15" x14ac:dyDescent="0.25">
      <c r="I32779"/>
      <c r="J32779"/>
      <c r="K32779"/>
      <c r="L32779"/>
    </row>
    <row r="32780" spans="9:12" ht="15" x14ac:dyDescent="0.25">
      <c r="I32780"/>
      <c r="J32780"/>
      <c r="K32780"/>
      <c r="L32780"/>
    </row>
    <row r="32781" spans="9:12" ht="15" x14ac:dyDescent="0.25">
      <c r="I32781"/>
      <c r="J32781"/>
      <c r="K32781"/>
      <c r="L32781"/>
    </row>
    <row r="32782" spans="9:12" ht="15" x14ac:dyDescent="0.25">
      <c r="I32782"/>
      <c r="J32782"/>
      <c r="K32782"/>
      <c r="L32782"/>
    </row>
    <row r="32783" spans="9:12" ht="15" x14ac:dyDescent="0.25">
      <c r="I32783"/>
      <c r="J32783"/>
      <c r="K32783"/>
      <c r="L32783"/>
    </row>
    <row r="32784" spans="9:12" ht="15" x14ac:dyDescent="0.25">
      <c r="I32784"/>
      <c r="J32784"/>
      <c r="K32784"/>
      <c r="L32784"/>
    </row>
    <row r="32785" spans="9:12" ht="15" x14ac:dyDescent="0.25">
      <c r="I32785"/>
      <c r="J32785"/>
      <c r="K32785"/>
      <c r="L32785"/>
    </row>
    <row r="32786" spans="9:12" ht="15" x14ac:dyDescent="0.25">
      <c r="I32786"/>
      <c r="J32786"/>
      <c r="K32786"/>
      <c r="L32786"/>
    </row>
    <row r="32787" spans="9:12" ht="15" x14ac:dyDescent="0.25">
      <c r="I32787"/>
      <c r="J32787"/>
      <c r="K32787"/>
      <c r="L32787"/>
    </row>
    <row r="32788" spans="9:12" ht="15" x14ac:dyDescent="0.25">
      <c r="I32788"/>
      <c r="J32788"/>
      <c r="K32788"/>
      <c r="L32788"/>
    </row>
    <row r="32789" spans="9:12" ht="15" x14ac:dyDescent="0.25">
      <c r="I32789"/>
      <c r="J32789"/>
      <c r="K32789"/>
      <c r="L32789"/>
    </row>
    <row r="32790" spans="9:12" ht="15" x14ac:dyDescent="0.25">
      <c r="I32790"/>
      <c r="J32790"/>
      <c r="K32790"/>
      <c r="L32790"/>
    </row>
    <row r="32791" spans="9:12" ht="15" x14ac:dyDescent="0.25">
      <c r="I32791"/>
      <c r="J32791"/>
      <c r="K32791"/>
      <c r="L32791"/>
    </row>
    <row r="32792" spans="9:12" ht="15" x14ac:dyDescent="0.25">
      <c r="I32792"/>
      <c r="J32792"/>
      <c r="K32792"/>
      <c r="L32792"/>
    </row>
    <row r="32793" spans="9:12" ht="15" x14ac:dyDescent="0.25">
      <c r="I32793"/>
      <c r="J32793"/>
      <c r="K32793"/>
      <c r="L32793"/>
    </row>
    <row r="32794" spans="9:12" ht="15" x14ac:dyDescent="0.25">
      <c r="I32794"/>
      <c r="J32794"/>
      <c r="K32794"/>
      <c r="L32794"/>
    </row>
    <row r="32795" spans="9:12" ht="15" x14ac:dyDescent="0.25">
      <c r="I32795"/>
      <c r="J32795"/>
      <c r="K32795"/>
      <c r="L32795"/>
    </row>
    <row r="32796" spans="9:12" ht="15" x14ac:dyDescent="0.25">
      <c r="I32796"/>
      <c r="J32796"/>
      <c r="K32796"/>
      <c r="L32796"/>
    </row>
    <row r="32797" spans="9:12" ht="15" x14ac:dyDescent="0.25">
      <c r="I32797"/>
      <c r="J32797"/>
      <c r="K32797"/>
      <c r="L32797"/>
    </row>
    <row r="32798" spans="9:12" ht="15" x14ac:dyDescent="0.25">
      <c r="I32798"/>
      <c r="J32798"/>
      <c r="K32798"/>
      <c r="L32798"/>
    </row>
    <row r="32799" spans="9:12" ht="15" x14ac:dyDescent="0.25">
      <c r="I32799"/>
      <c r="J32799"/>
      <c r="K32799"/>
      <c r="L32799"/>
    </row>
    <row r="32800" spans="9:12" ht="15" x14ac:dyDescent="0.25">
      <c r="I32800"/>
      <c r="J32800"/>
      <c r="K32800"/>
      <c r="L32800"/>
    </row>
    <row r="32801" spans="9:12" ht="15" x14ac:dyDescent="0.25">
      <c r="I32801"/>
      <c r="J32801"/>
      <c r="K32801"/>
      <c r="L32801"/>
    </row>
    <row r="32802" spans="9:12" ht="15" x14ac:dyDescent="0.25">
      <c r="I32802"/>
      <c r="J32802"/>
      <c r="K32802"/>
      <c r="L32802"/>
    </row>
    <row r="32803" spans="9:12" ht="15" x14ac:dyDescent="0.25">
      <c r="I32803"/>
      <c r="J32803"/>
      <c r="K32803"/>
      <c r="L32803"/>
    </row>
    <row r="32804" spans="9:12" ht="15" x14ac:dyDescent="0.25">
      <c r="I32804"/>
      <c r="J32804"/>
      <c r="K32804"/>
      <c r="L32804"/>
    </row>
    <row r="32805" spans="9:12" ht="15" x14ac:dyDescent="0.25">
      <c r="I32805"/>
      <c r="J32805"/>
      <c r="K32805"/>
      <c r="L32805"/>
    </row>
    <row r="32806" spans="9:12" ht="15" x14ac:dyDescent="0.25">
      <c r="I32806"/>
      <c r="J32806"/>
      <c r="K32806"/>
      <c r="L32806"/>
    </row>
    <row r="32807" spans="9:12" ht="15" x14ac:dyDescent="0.25">
      <c r="I32807"/>
      <c r="J32807"/>
      <c r="K32807"/>
      <c r="L32807"/>
    </row>
    <row r="32808" spans="9:12" ht="15" x14ac:dyDescent="0.25">
      <c r="I32808"/>
      <c r="J32808"/>
      <c r="K32808"/>
      <c r="L32808"/>
    </row>
    <row r="32809" spans="9:12" ht="15" x14ac:dyDescent="0.25">
      <c r="I32809"/>
      <c r="J32809"/>
      <c r="K32809"/>
      <c r="L32809"/>
    </row>
    <row r="32810" spans="9:12" ht="15" x14ac:dyDescent="0.25">
      <c r="I32810"/>
      <c r="J32810"/>
      <c r="K32810"/>
      <c r="L32810"/>
    </row>
    <row r="32811" spans="9:12" ht="15" x14ac:dyDescent="0.25">
      <c r="I32811"/>
      <c r="J32811"/>
      <c r="K32811"/>
      <c r="L32811"/>
    </row>
    <row r="32812" spans="9:12" ht="15" x14ac:dyDescent="0.25">
      <c r="I32812"/>
      <c r="J32812"/>
      <c r="K32812"/>
      <c r="L32812"/>
    </row>
    <row r="32813" spans="9:12" ht="15" x14ac:dyDescent="0.25">
      <c r="I32813"/>
      <c r="J32813"/>
      <c r="K32813"/>
      <c r="L32813"/>
    </row>
    <row r="32814" spans="9:12" ht="15" x14ac:dyDescent="0.25">
      <c r="I32814"/>
      <c r="J32814"/>
      <c r="K32814"/>
      <c r="L32814"/>
    </row>
    <row r="32815" spans="9:12" ht="15" x14ac:dyDescent="0.25">
      <c r="I32815"/>
      <c r="J32815"/>
      <c r="K32815"/>
      <c r="L32815"/>
    </row>
    <row r="32816" spans="9:12" ht="15" x14ac:dyDescent="0.25">
      <c r="I32816"/>
      <c r="J32816"/>
      <c r="K32816"/>
      <c r="L32816"/>
    </row>
    <row r="32817" spans="9:12" ht="15" x14ac:dyDescent="0.25">
      <c r="I32817"/>
      <c r="J32817"/>
      <c r="K32817"/>
      <c r="L32817"/>
    </row>
    <row r="32818" spans="9:12" ht="15" x14ac:dyDescent="0.25">
      <c r="I32818"/>
      <c r="J32818"/>
      <c r="K32818"/>
      <c r="L32818"/>
    </row>
    <row r="32819" spans="9:12" ht="15" x14ac:dyDescent="0.25">
      <c r="I32819"/>
      <c r="J32819"/>
      <c r="K32819"/>
      <c r="L32819"/>
    </row>
    <row r="32820" spans="9:12" ht="15" x14ac:dyDescent="0.25">
      <c r="I32820"/>
      <c r="J32820"/>
      <c r="K32820"/>
      <c r="L32820"/>
    </row>
    <row r="32821" spans="9:12" ht="15" x14ac:dyDescent="0.25">
      <c r="I32821"/>
      <c r="J32821"/>
      <c r="K32821"/>
      <c r="L32821"/>
    </row>
    <row r="32822" spans="9:12" ht="15" x14ac:dyDescent="0.25">
      <c r="I32822"/>
      <c r="J32822"/>
      <c r="K32822"/>
      <c r="L32822"/>
    </row>
    <row r="32823" spans="9:12" ht="15" x14ac:dyDescent="0.25">
      <c r="I32823"/>
      <c r="J32823"/>
      <c r="K32823"/>
      <c r="L32823"/>
    </row>
    <row r="32824" spans="9:12" ht="15" x14ac:dyDescent="0.25">
      <c r="I32824"/>
      <c r="J32824"/>
      <c r="K32824"/>
      <c r="L32824"/>
    </row>
    <row r="32825" spans="9:12" ht="15" x14ac:dyDescent="0.25">
      <c r="I32825"/>
      <c r="J32825"/>
      <c r="K32825"/>
      <c r="L32825"/>
    </row>
    <row r="32826" spans="9:12" ht="15" x14ac:dyDescent="0.25">
      <c r="I32826"/>
      <c r="J32826"/>
      <c r="K32826"/>
      <c r="L32826"/>
    </row>
    <row r="32827" spans="9:12" ht="15" x14ac:dyDescent="0.25">
      <c r="I32827"/>
      <c r="J32827"/>
      <c r="K32827"/>
      <c r="L32827"/>
    </row>
    <row r="32828" spans="9:12" ht="15" x14ac:dyDescent="0.25">
      <c r="I32828"/>
      <c r="J32828"/>
      <c r="K32828"/>
      <c r="L32828"/>
    </row>
    <row r="32829" spans="9:12" ht="15" x14ac:dyDescent="0.25">
      <c r="I32829"/>
      <c r="J32829"/>
      <c r="K32829"/>
      <c r="L32829"/>
    </row>
    <row r="32830" spans="9:12" ht="15" x14ac:dyDescent="0.25">
      <c r="I32830"/>
      <c r="J32830"/>
      <c r="K32830"/>
      <c r="L32830"/>
    </row>
    <row r="32831" spans="9:12" ht="15" x14ac:dyDescent="0.25">
      <c r="I32831"/>
      <c r="J32831"/>
      <c r="K32831"/>
      <c r="L32831"/>
    </row>
    <row r="32832" spans="9:12" ht="15" x14ac:dyDescent="0.25">
      <c r="I32832"/>
      <c r="J32832"/>
      <c r="K32832"/>
      <c r="L32832"/>
    </row>
    <row r="32833" spans="9:12" ht="15" x14ac:dyDescent="0.25">
      <c r="I32833"/>
      <c r="J32833"/>
      <c r="K32833"/>
      <c r="L32833"/>
    </row>
    <row r="32834" spans="9:12" ht="15" x14ac:dyDescent="0.25">
      <c r="I32834"/>
      <c r="J32834"/>
      <c r="K32834"/>
      <c r="L32834"/>
    </row>
    <row r="32835" spans="9:12" ht="15" x14ac:dyDescent="0.25">
      <c r="I32835"/>
      <c r="J32835"/>
      <c r="K32835"/>
      <c r="L32835"/>
    </row>
    <row r="32836" spans="9:12" ht="15" x14ac:dyDescent="0.25">
      <c r="I32836"/>
      <c r="J32836"/>
      <c r="K32836"/>
      <c r="L32836"/>
    </row>
    <row r="32837" spans="9:12" ht="15" x14ac:dyDescent="0.25">
      <c r="I32837"/>
      <c r="J32837"/>
      <c r="K32837"/>
      <c r="L32837"/>
    </row>
    <row r="32838" spans="9:12" ht="15" x14ac:dyDescent="0.25">
      <c r="I32838"/>
      <c r="J32838"/>
      <c r="K32838"/>
      <c r="L32838"/>
    </row>
    <row r="32839" spans="9:12" ht="15" x14ac:dyDescent="0.25">
      <c r="I32839"/>
      <c r="J32839"/>
      <c r="K32839"/>
      <c r="L32839"/>
    </row>
    <row r="32840" spans="9:12" ht="15" x14ac:dyDescent="0.25">
      <c r="I32840"/>
      <c r="J32840"/>
      <c r="K32840"/>
      <c r="L32840"/>
    </row>
    <row r="32841" spans="9:12" ht="15" x14ac:dyDescent="0.25">
      <c r="I32841"/>
      <c r="J32841"/>
      <c r="K32841"/>
      <c r="L32841"/>
    </row>
    <row r="32842" spans="9:12" ht="15" x14ac:dyDescent="0.25">
      <c r="I32842"/>
      <c r="J32842"/>
      <c r="K32842"/>
      <c r="L32842"/>
    </row>
    <row r="32843" spans="9:12" ht="15" x14ac:dyDescent="0.25">
      <c r="I32843"/>
      <c r="J32843"/>
      <c r="K32843"/>
      <c r="L32843"/>
    </row>
    <row r="32844" spans="9:12" ht="15" x14ac:dyDescent="0.25">
      <c r="I32844"/>
      <c r="J32844"/>
      <c r="K32844"/>
      <c r="L32844"/>
    </row>
    <row r="32845" spans="9:12" ht="15" x14ac:dyDescent="0.25">
      <c r="I32845"/>
      <c r="J32845"/>
      <c r="K32845"/>
      <c r="L32845"/>
    </row>
    <row r="32846" spans="9:12" ht="15" x14ac:dyDescent="0.25">
      <c r="I32846"/>
      <c r="J32846"/>
      <c r="K32846"/>
      <c r="L32846"/>
    </row>
    <row r="32847" spans="9:12" ht="15" x14ac:dyDescent="0.25">
      <c r="I32847"/>
      <c r="J32847"/>
      <c r="K32847"/>
      <c r="L32847"/>
    </row>
    <row r="32848" spans="9:12" ht="15" x14ac:dyDescent="0.25">
      <c r="I32848"/>
      <c r="J32848"/>
      <c r="K32848"/>
      <c r="L32848"/>
    </row>
    <row r="32849" spans="9:12" ht="15" x14ac:dyDescent="0.25">
      <c r="I32849"/>
      <c r="J32849"/>
      <c r="K32849"/>
      <c r="L32849"/>
    </row>
    <row r="32850" spans="9:12" ht="15" x14ac:dyDescent="0.25">
      <c r="I32850"/>
      <c r="J32850"/>
      <c r="K32850"/>
      <c r="L32850"/>
    </row>
    <row r="32851" spans="9:12" ht="15" x14ac:dyDescent="0.25">
      <c r="I32851"/>
      <c r="J32851"/>
      <c r="K32851"/>
      <c r="L32851"/>
    </row>
    <row r="32852" spans="9:12" ht="15" x14ac:dyDescent="0.25">
      <c r="I32852"/>
      <c r="J32852"/>
      <c r="K32852"/>
      <c r="L32852"/>
    </row>
    <row r="32853" spans="9:12" ht="15" x14ac:dyDescent="0.25">
      <c r="I32853"/>
      <c r="J32853"/>
      <c r="K32853"/>
      <c r="L32853"/>
    </row>
    <row r="32854" spans="9:12" ht="15" x14ac:dyDescent="0.25">
      <c r="I32854"/>
      <c r="J32854"/>
      <c r="K32854"/>
      <c r="L32854"/>
    </row>
    <row r="32855" spans="9:12" ht="15" x14ac:dyDescent="0.25">
      <c r="I32855"/>
      <c r="J32855"/>
      <c r="K32855"/>
      <c r="L32855"/>
    </row>
    <row r="32856" spans="9:12" ht="15" x14ac:dyDescent="0.25">
      <c r="I32856"/>
      <c r="J32856"/>
      <c r="K32856"/>
      <c r="L32856"/>
    </row>
    <row r="32857" spans="9:12" ht="15" x14ac:dyDescent="0.25">
      <c r="I32857"/>
      <c r="J32857"/>
      <c r="K32857"/>
      <c r="L32857"/>
    </row>
    <row r="32858" spans="9:12" ht="15" x14ac:dyDescent="0.25">
      <c r="I32858"/>
      <c r="J32858"/>
      <c r="K32858"/>
      <c r="L32858"/>
    </row>
    <row r="32859" spans="9:12" ht="15" x14ac:dyDescent="0.25">
      <c r="I32859"/>
      <c r="J32859"/>
      <c r="K32859"/>
      <c r="L32859"/>
    </row>
    <row r="32860" spans="9:12" ht="15" x14ac:dyDescent="0.25">
      <c r="I32860"/>
      <c r="J32860"/>
      <c r="K32860"/>
      <c r="L32860"/>
    </row>
    <row r="32861" spans="9:12" ht="15" x14ac:dyDescent="0.25">
      <c r="I32861"/>
      <c r="J32861"/>
      <c r="K32861"/>
      <c r="L32861"/>
    </row>
    <row r="32862" spans="9:12" ht="15" x14ac:dyDescent="0.25">
      <c r="I32862"/>
      <c r="J32862"/>
      <c r="K32862"/>
      <c r="L32862"/>
    </row>
    <row r="32863" spans="9:12" ht="15" x14ac:dyDescent="0.25">
      <c r="I32863"/>
      <c r="J32863"/>
      <c r="K32863"/>
      <c r="L32863"/>
    </row>
    <row r="32864" spans="9:12" ht="15" x14ac:dyDescent="0.25">
      <c r="I32864"/>
      <c r="J32864"/>
      <c r="K32864"/>
      <c r="L32864"/>
    </row>
    <row r="32865" spans="9:12" ht="15" x14ac:dyDescent="0.25">
      <c r="I32865"/>
      <c r="J32865"/>
      <c r="K32865"/>
      <c r="L32865"/>
    </row>
    <row r="32866" spans="9:12" ht="15" x14ac:dyDescent="0.25">
      <c r="I32866"/>
      <c r="J32866"/>
      <c r="K32866"/>
      <c r="L32866"/>
    </row>
    <row r="32867" spans="9:12" ht="15" x14ac:dyDescent="0.25">
      <c r="I32867"/>
      <c r="J32867"/>
      <c r="K32867"/>
      <c r="L32867"/>
    </row>
    <row r="32868" spans="9:12" ht="15" x14ac:dyDescent="0.25">
      <c r="I32868"/>
      <c r="J32868"/>
      <c r="K32868"/>
      <c r="L32868"/>
    </row>
    <row r="32869" spans="9:12" ht="15" x14ac:dyDescent="0.25">
      <c r="I32869"/>
      <c r="J32869"/>
      <c r="K32869"/>
      <c r="L32869"/>
    </row>
    <row r="32870" spans="9:12" ht="15" x14ac:dyDescent="0.25">
      <c r="I32870"/>
      <c r="J32870"/>
      <c r="K32870"/>
      <c r="L32870"/>
    </row>
    <row r="32871" spans="9:12" ht="15" x14ac:dyDescent="0.25">
      <c r="I32871"/>
      <c r="J32871"/>
      <c r="K32871"/>
      <c r="L32871"/>
    </row>
    <row r="32872" spans="9:12" ht="15" x14ac:dyDescent="0.25">
      <c r="I32872"/>
      <c r="J32872"/>
      <c r="K32872"/>
      <c r="L32872"/>
    </row>
    <row r="32873" spans="9:12" ht="15" x14ac:dyDescent="0.25">
      <c r="I32873"/>
      <c r="J32873"/>
      <c r="K32873"/>
      <c r="L32873"/>
    </row>
    <row r="32874" spans="9:12" ht="15" x14ac:dyDescent="0.25">
      <c r="I32874"/>
      <c r="J32874"/>
      <c r="K32874"/>
      <c r="L32874"/>
    </row>
    <row r="32875" spans="9:12" ht="15" x14ac:dyDescent="0.25">
      <c r="I32875"/>
      <c r="J32875"/>
      <c r="K32875"/>
      <c r="L32875"/>
    </row>
    <row r="32876" spans="9:12" ht="15" x14ac:dyDescent="0.25">
      <c r="I32876"/>
      <c r="J32876"/>
      <c r="K32876"/>
      <c r="L32876"/>
    </row>
    <row r="32877" spans="9:12" ht="15" x14ac:dyDescent="0.25">
      <c r="I32877"/>
      <c r="J32877"/>
      <c r="K32877"/>
      <c r="L32877"/>
    </row>
    <row r="32878" spans="9:12" ht="15" x14ac:dyDescent="0.25">
      <c r="I32878"/>
      <c r="J32878"/>
      <c r="K32878"/>
      <c r="L32878"/>
    </row>
    <row r="32879" spans="9:12" ht="15" x14ac:dyDescent="0.25">
      <c r="I32879"/>
      <c r="J32879"/>
      <c r="K32879"/>
      <c r="L32879"/>
    </row>
    <row r="32880" spans="9:12" ht="15" x14ac:dyDescent="0.25">
      <c r="I32880"/>
      <c r="J32880"/>
      <c r="K32880"/>
      <c r="L32880"/>
    </row>
    <row r="32881" spans="9:12" ht="15" x14ac:dyDescent="0.25">
      <c r="I32881"/>
      <c r="J32881"/>
      <c r="K32881"/>
      <c r="L32881"/>
    </row>
    <row r="32882" spans="9:12" ht="15" x14ac:dyDescent="0.25">
      <c r="I32882"/>
      <c r="J32882"/>
      <c r="K32882"/>
      <c r="L32882"/>
    </row>
    <row r="32883" spans="9:12" ht="15" x14ac:dyDescent="0.25">
      <c r="I32883"/>
      <c r="J32883"/>
      <c r="K32883"/>
      <c r="L32883"/>
    </row>
    <row r="32884" spans="9:12" ht="15" x14ac:dyDescent="0.25">
      <c r="I32884"/>
      <c r="J32884"/>
      <c r="K32884"/>
      <c r="L32884"/>
    </row>
    <row r="32885" spans="9:12" ht="15" x14ac:dyDescent="0.25">
      <c r="I32885"/>
      <c r="J32885"/>
      <c r="K32885"/>
      <c r="L32885"/>
    </row>
    <row r="32886" spans="9:12" ht="15" x14ac:dyDescent="0.25">
      <c r="I32886"/>
      <c r="J32886"/>
      <c r="K32886"/>
      <c r="L32886"/>
    </row>
    <row r="32887" spans="9:12" ht="15" x14ac:dyDescent="0.25">
      <c r="I32887"/>
      <c r="J32887"/>
      <c r="K32887"/>
      <c r="L32887"/>
    </row>
    <row r="32888" spans="9:12" ht="15" x14ac:dyDescent="0.25">
      <c r="I32888"/>
      <c r="J32888"/>
      <c r="K32888"/>
      <c r="L32888"/>
    </row>
    <row r="32889" spans="9:12" ht="15" x14ac:dyDescent="0.25">
      <c r="I32889"/>
      <c r="J32889"/>
      <c r="K32889"/>
      <c r="L32889"/>
    </row>
    <row r="32890" spans="9:12" ht="15" x14ac:dyDescent="0.25">
      <c r="I32890"/>
      <c r="J32890"/>
      <c r="K32890"/>
      <c r="L32890"/>
    </row>
    <row r="32891" spans="9:12" ht="15" x14ac:dyDescent="0.25">
      <c r="I32891"/>
      <c r="J32891"/>
      <c r="K32891"/>
      <c r="L32891"/>
    </row>
    <row r="32892" spans="9:12" ht="15" x14ac:dyDescent="0.25">
      <c r="I32892"/>
      <c r="J32892"/>
      <c r="K32892"/>
      <c r="L32892"/>
    </row>
    <row r="32893" spans="9:12" ht="15" x14ac:dyDescent="0.25">
      <c r="I32893"/>
      <c r="J32893"/>
      <c r="K32893"/>
      <c r="L32893"/>
    </row>
    <row r="32894" spans="9:12" ht="15" x14ac:dyDescent="0.25">
      <c r="I32894"/>
      <c r="J32894"/>
      <c r="K32894"/>
      <c r="L32894"/>
    </row>
    <row r="32895" spans="9:12" ht="15" x14ac:dyDescent="0.25">
      <c r="I32895"/>
      <c r="J32895"/>
      <c r="K32895"/>
      <c r="L32895"/>
    </row>
    <row r="32896" spans="9:12" ht="15" x14ac:dyDescent="0.25">
      <c r="I32896"/>
      <c r="J32896"/>
      <c r="K32896"/>
      <c r="L32896"/>
    </row>
    <row r="32897" spans="9:12" ht="15" x14ac:dyDescent="0.25">
      <c r="I32897"/>
      <c r="J32897"/>
      <c r="K32897"/>
      <c r="L32897"/>
    </row>
    <row r="32898" spans="9:12" ht="15" x14ac:dyDescent="0.25">
      <c r="I32898"/>
      <c r="J32898"/>
      <c r="K32898"/>
      <c r="L32898"/>
    </row>
    <row r="32899" spans="9:12" ht="15" x14ac:dyDescent="0.25">
      <c r="I32899"/>
      <c r="J32899"/>
      <c r="K32899"/>
      <c r="L32899"/>
    </row>
    <row r="32900" spans="9:12" ht="15" x14ac:dyDescent="0.25">
      <c r="I32900"/>
      <c r="J32900"/>
      <c r="K32900"/>
      <c r="L32900"/>
    </row>
    <row r="32901" spans="9:12" ht="15" x14ac:dyDescent="0.25">
      <c r="I32901"/>
      <c r="J32901"/>
      <c r="K32901"/>
      <c r="L32901"/>
    </row>
    <row r="32902" spans="9:12" ht="15" x14ac:dyDescent="0.25">
      <c r="I32902"/>
      <c r="J32902"/>
      <c r="K32902"/>
      <c r="L32902"/>
    </row>
    <row r="32903" spans="9:12" ht="15" x14ac:dyDescent="0.25">
      <c r="I32903"/>
      <c r="J32903"/>
      <c r="K32903"/>
      <c r="L32903"/>
    </row>
    <row r="32904" spans="9:12" ht="15" x14ac:dyDescent="0.25">
      <c r="I32904"/>
      <c r="J32904"/>
      <c r="K32904"/>
      <c r="L32904"/>
    </row>
    <row r="32905" spans="9:12" ht="15" x14ac:dyDescent="0.25">
      <c r="I32905"/>
      <c r="J32905"/>
      <c r="K32905"/>
      <c r="L32905"/>
    </row>
    <row r="32906" spans="9:12" ht="15" x14ac:dyDescent="0.25">
      <c r="I32906"/>
      <c r="J32906"/>
      <c r="K32906"/>
      <c r="L32906"/>
    </row>
    <row r="32907" spans="9:12" ht="15" x14ac:dyDescent="0.25">
      <c r="I32907"/>
      <c r="J32907"/>
      <c r="K32907"/>
      <c r="L32907"/>
    </row>
    <row r="32908" spans="9:12" ht="15" x14ac:dyDescent="0.25">
      <c r="I32908"/>
      <c r="J32908"/>
      <c r="K32908"/>
      <c r="L32908"/>
    </row>
    <row r="32909" spans="9:12" ht="15" x14ac:dyDescent="0.25">
      <c r="I32909"/>
      <c r="J32909"/>
      <c r="K32909"/>
      <c r="L32909"/>
    </row>
    <row r="32910" spans="9:12" ht="15" x14ac:dyDescent="0.25">
      <c r="I32910"/>
      <c r="J32910"/>
      <c r="K32910"/>
      <c r="L32910"/>
    </row>
    <row r="32911" spans="9:12" ht="15" x14ac:dyDescent="0.25">
      <c r="I32911"/>
      <c r="J32911"/>
      <c r="K32911"/>
      <c r="L32911"/>
    </row>
    <row r="32912" spans="9:12" ht="15" x14ac:dyDescent="0.25">
      <c r="I32912"/>
      <c r="J32912"/>
      <c r="K32912"/>
      <c r="L32912"/>
    </row>
    <row r="32913" spans="9:12" ht="15" x14ac:dyDescent="0.25">
      <c r="I32913"/>
      <c r="J32913"/>
      <c r="K32913"/>
      <c r="L32913"/>
    </row>
    <row r="32914" spans="9:12" ht="15" x14ac:dyDescent="0.25">
      <c r="I32914"/>
      <c r="J32914"/>
      <c r="K32914"/>
      <c r="L32914"/>
    </row>
    <row r="32915" spans="9:12" ht="15" x14ac:dyDescent="0.25">
      <c r="I32915"/>
      <c r="J32915"/>
      <c r="K32915"/>
      <c r="L32915"/>
    </row>
    <row r="32916" spans="9:12" ht="15" x14ac:dyDescent="0.25">
      <c r="I32916"/>
      <c r="J32916"/>
      <c r="K32916"/>
      <c r="L32916"/>
    </row>
    <row r="32917" spans="9:12" ht="15" x14ac:dyDescent="0.25">
      <c r="I32917"/>
      <c r="J32917"/>
      <c r="K32917"/>
      <c r="L32917"/>
    </row>
    <row r="32918" spans="9:12" ht="15" x14ac:dyDescent="0.25">
      <c r="I32918"/>
      <c r="J32918"/>
      <c r="K32918"/>
      <c r="L32918"/>
    </row>
    <row r="32919" spans="9:12" ht="15" x14ac:dyDescent="0.25">
      <c r="I32919"/>
      <c r="J32919"/>
      <c r="K32919"/>
      <c r="L32919"/>
    </row>
    <row r="32920" spans="9:12" ht="15" x14ac:dyDescent="0.25">
      <c r="I32920"/>
      <c r="J32920"/>
      <c r="K32920"/>
      <c r="L32920"/>
    </row>
    <row r="32921" spans="9:12" ht="15" x14ac:dyDescent="0.25">
      <c r="I32921"/>
      <c r="J32921"/>
      <c r="K32921"/>
      <c r="L32921"/>
    </row>
    <row r="32922" spans="9:12" ht="15" x14ac:dyDescent="0.25">
      <c r="I32922"/>
      <c r="J32922"/>
      <c r="K32922"/>
      <c r="L32922"/>
    </row>
    <row r="32923" spans="9:12" ht="15" x14ac:dyDescent="0.25">
      <c r="I32923"/>
      <c r="J32923"/>
      <c r="K32923"/>
      <c r="L32923"/>
    </row>
    <row r="32924" spans="9:12" ht="15" x14ac:dyDescent="0.25">
      <c r="I32924"/>
      <c r="J32924"/>
      <c r="K32924"/>
      <c r="L32924"/>
    </row>
    <row r="32925" spans="9:12" ht="15" x14ac:dyDescent="0.25">
      <c r="I32925"/>
      <c r="J32925"/>
      <c r="K32925"/>
      <c r="L32925"/>
    </row>
    <row r="32926" spans="9:12" ht="15" x14ac:dyDescent="0.25">
      <c r="I32926"/>
      <c r="J32926"/>
      <c r="K32926"/>
      <c r="L32926"/>
    </row>
    <row r="32927" spans="9:12" ht="15" x14ac:dyDescent="0.25">
      <c r="I32927"/>
      <c r="J32927"/>
      <c r="K32927"/>
      <c r="L32927"/>
    </row>
    <row r="32928" spans="9:12" ht="15" x14ac:dyDescent="0.25">
      <c r="I32928"/>
      <c r="J32928"/>
      <c r="K32928"/>
      <c r="L32928"/>
    </row>
    <row r="32929" spans="9:12" ht="15" x14ac:dyDescent="0.25">
      <c r="I32929"/>
      <c r="J32929"/>
      <c r="K32929"/>
      <c r="L32929"/>
    </row>
    <row r="32930" spans="9:12" ht="15" x14ac:dyDescent="0.25">
      <c r="I32930"/>
      <c r="J32930"/>
      <c r="K32930"/>
      <c r="L32930"/>
    </row>
    <row r="32931" spans="9:12" ht="15" x14ac:dyDescent="0.25">
      <c r="I32931"/>
      <c r="J32931"/>
      <c r="K32931"/>
      <c r="L32931"/>
    </row>
    <row r="32932" spans="9:12" ht="15" x14ac:dyDescent="0.25">
      <c r="I32932"/>
      <c r="J32932"/>
      <c r="K32932"/>
      <c r="L32932"/>
    </row>
    <row r="32933" spans="9:12" ht="15" x14ac:dyDescent="0.25">
      <c r="I32933"/>
      <c r="J32933"/>
      <c r="K32933"/>
      <c r="L32933"/>
    </row>
    <row r="32934" spans="9:12" ht="15" x14ac:dyDescent="0.25">
      <c r="I32934"/>
      <c r="J32934"/>
      <c r="K32934"/>
      <c r="L32934"/>
    </row>
    <row r="32935" spans="9:12" ht="15" x14ac:dyDescent="0.25">
      <c r="I32935"/>
      <c r="J32935"/>
      <c r="K32935"/>
      <c r="L32935"/>
    </row>
    <row r="32936" spans="9:12" ht="15" x14ac:dyDescent="0.25">
      <c r="I32936"/>
      <c r="J32936"/>
      <c r="K32936"/>
      <c r="L32936"/>
    </row>
    <row r="32937" spans="9:12" ht="15" x14ac:dyDescent="0.25">
      <c r="I32937"/>
      <c r="J32937"/>
      <c r="K32937"/>
      <c r="L32937"/>
    </row>
    <row r="32938" spans="9:12" ht="15" x14ac:dyDescent="0.25">
      <c r="I32938"/>
      <c r="J32938"/>
      <c r="K32938"/>
      <c r="L32938"/>
    </row>
    <row r="32939" spans="9:12" ht="15" x14ac:dyDescent="0.25">
      <c r="I32939"/>
      <c r="J32939"/>
      <c r="K32939"/>
      <c r="L32939"/>
    </row>
    <row r="32940" spans="9:12" ht="15" x14ac:dyDescent="0.25">
      <c r="I32940"/>
      <c r="J32940"/>
      <c r="K32940"/>
      <c r="L32940"/>
    </row>
    <row r="32941" spans="9:12" ht="15" x14ac:dyDescent="0.25">
      <c r="I32941"/>
      <c r="J32941"/>
      <c r="K32941"/>
      <c r="L32941"/>
    </row>
    <row r="32942" spans="9:12" ht="15" x14ac:dyDescent="0.25">
      <c r="I32942"/>
      <c r="J32942"/>
      <c r="K32942"/>
      <c r="L32942"/>
    </row>
    <row r="32943" spans="9:12" ht="15" x14ac:dyDescent="0.25">
      <c r="I32943"/>
      <c r="J32943"/>
      <c r="K32943"/>
      <c r="L32943"/>
    </row>
    <row r="32944" spans="9:12" ht="15" x14ac:dyDescent="0.25">
      <c r="I32944"/>
      <c r="J32944"/>
      <c r="K32944"/>
      <c r="L32944"/>
    </row>
    <row r="32945" spans="9:12" ht="15" x14ac:dyDescent="0.25">
      <c r="I32945"/>
      <c r="J32945"/>
      <c r="K32945"/>
      <c r="L32945"/>
    </row>
    <row r="32946" spans="9:12" ht="15" x14ac:dyDescent="0.25">
      <c r="I32946"/>
      <c r="J32946"/>
      <c r="K32946"/>
      <c r="L32946"/>
    </row>
    <row r="32947" spans="9:12" ht="15" x14ac:dyDescent="0.25">
      <c r="I32947"/>
      <c r="J32947"/>
      <c r="K32947"/>
      <c r="L32947"/>
    </row>
    <row r="32948" spans="9:12" ht="15" x14ac:dyDescent="0.25">
      <c r="I32948"/>
      <c r="J32948"/>
      <c r="K32948"/>
      <c r="L32948"/>
    </row>
    <row r="32949" spans="9:12" ht="15" x14ac:dyDescent="0.25">
      <c r="I32949"/>
      <c r="J32949"/>
      <c r="K32949"/>
      <c r="L32949"/>
    </row>
    <row r="32950" spans="9:12" ht="15" x14ac:dyDescent="0.25">
      <c r="I32950"/>
      <c r="J32950"/>
      <c r="K32950"/>
      <c r="L32950"/>
    </row>
    <row r="32951" spans="9:12" ht="15" x14ac:dyDescent="0.25">
      <c r="I32951"/>
      <c r="J32951"/>
      <c r="K32951"/>
      <c r="L32951"/>
    </row>
    <row r="32952" spans="9:12" ht="15" x14ac:dyDescent="0.25">
      <c r="I32952"/>
      <c r="J32952"/>
      <c r="K32952"/>
      <c r="L32952"/>
    </row>
    <row r="32953" spans="9:12" ht="15" x14ac:dyDescent="0.25">
      <c r="I32953"/>
      <c r="J32953"/>
      <c r="K32953"/>
      <c r="L32953"/>
    </row>
    <row r="32954" spans="9:12" ht="15" x14ac:dyDescent="0.25">
      <c r="I32954"/>
      <c r="J32954"/>
      <c r="K32954"/>
      <c r="L32954"/>
    </row>
    <row r="32955" spans="9:12" ht="15" x14ac:dyDescent="0.25">
      <c r="I32955"/>
      <c r="J32955"/>
      <c r="K32955"/>
      <c r="L32955"/>
    </row>
    <row r="32956" spans="9:12" ht="15" x14ac:dyDescent="0.25">
      <c r="I32956"/>
      <c r="J32956"/>
      <c r="K32956"/>
      <c r="L32956"/>
    </row>
    <row r="32957" spans="9:12" ht="15" x14ac:dyDescent="0.25">
      <c r="I32957"/>
      <c r="J32957"/>
      <c r="K32957"/>
      <c r="L32957"/>
    </row>
    <row r="32958" spans="9:12" ht="15" x14ac:dyDescent="0.25">
      <c r="I32958"/>
      <c r="J32958"/>
      <c r="K32958"/>
      <c r="L32958"/>
    </row>
    <row r="32959" spans="9:12" ht="15" x14ac:dyDescent="0.25">
      <c r="I32959"/>
      <c r="J32959"/>
      <c r="K32959"/>
      <c r="L32959"/>
    </row>
    <row r="32960" spans="9:12" ht="15" x14ac:dyDescent="0.25">
      <c r="I32960"/>
      <c r="J32960"/>
      <c r="K32960"/>
      <c r="L32960"/>
    </row>
    <row r="32961" spans="9:12" ht="15" x14ac:dyDescent="0.25">
      <c r="I32961"/>
      <c r="J32961"/>
      <c r="K32961"/>
      <c r="L32961"/>
    </row>
    <row r="32962" spans="9:12" ht="15" x14ac:dyDescent="0.25">
      <c r="I32962"/>
      <c r="J32962"/>
      <c r="K32962"/>
      <c r="L32962"/>
    </row>
    <row r="32963" spans="9:12" ht="15" x14ac:dyDescent="0.25">
      <c r="I32963"/>
      <c r="J32963"/>
      <c r="K32963"/>
      <c r="L32963"/>
    </row>
    <row r="32964" spans="9:12" ht="15" x14ac:dyDescent="0.25">
      <c r="I32964"/>
      <c r="J32964"/>
      <c r="K32964"/>
      <c r="L32964"/>
    </row>
    <row r="32965" spans="9:12" ht="15" x14ac:dyDescent="0.25">
      <c r="I32965"/>
      <c r="J32965"/>
      <c r="K32965"/>
      <c r="L32965"/>
    </row>
    <row r="32966" spans="9:12" ht="15" x14ac:dyDescent="0.25">
      <c r="I32966"/>
      <c r="J32966"/>
      <c r="K32966"/>
      <c r="L32966"/>
    </row>
    <row r="32967" spans="9:12" ht="15" x14ac:dyDescent="0.25">
      <c r="I32967"/>
      <c r="J32967"/>
      <c r="K32967"/>
      <c r="L32967"/>
    </row>
    <row r="32968" spans="9:12" ht="15" x14ac:dyDescent="0.25">
      <c r="I32968"/>
      <c r="J32968"/>
      <c r="K32968"/>
      <c r="L32968"/>
    </row>
    <row r="32969" spans="9:12" ht="15" x14ac:dyDescent="0.25">
      <c r="I32969"/>
      <c r="J32969"/>
      <c r="K32969"/>
      <c r="L32969"/>
    </row>
    <row r="32970" spans="9:12" ht="15" x14ac:dyDescent="0.25">
      <c r="I32970"/>
      <c r="J32970"/>
      <c r="K32970"/>
      <c r="L32970"/>
    </row>
    <row r="32971" spans="9:12" ht="15" x14ac:dyDescent="0.25">
      <c r="I32971"/>
      <c r="J32971"/>
      <c r="K32971"/>
      <c r="L32971"/>
    </row>
    <row r="32972" spans="9:12" ht="15" x14ac:dyDescent="0.25">
      <c r="I32972"/>
      <c r="J32972"/>
      <c r="K32972"/>
      <c r="L32972"/>
    </row>
    <row r="32973" spans="9:12" ht="15" x14ac:dyDescent="0.25">
      <c r="I32973"/>
      <c r="J32973"/>
      <c r="K32973"/>
      <c r="L32973"/>
    </row>
    <row r="32974" spans="9:12" ht="15" x14ac:dyDescent="0.25">
      <c r="I32974"/>
      <c r="J32974"/>
      <c r="K32974"/>
      <c r="L32974"/>
    </row>
    <row r="32975" spans="9:12" ht="15" x14ac:dyDescent="0.25">
      <c r="I32975"/>
      <c r="J32975"/>
      <c r="K32975"/>
      <c r="L32975"/>
    </row>
    <row r="32976" spans="9:12" ht="15" x14ac:dyDescent="0.25">
      <c r="I32976"/>
      <c r="J32976"/>
      <c r="K32976"/>
      <c r="L32976"/>
    </row>
    <row r="32977" spans="9:12" ht="15" x14ac:dyDescent="0.25">
      <c r="I32977"/>
      <c r="J32977"/>
      <c r="K32977"/>
      <c r="L32977"/>
    </row>
    <row r="32978" spans="9:12" ht="15" x14ac:dyDescent="0.25">
      <c r="I32978"/>
      <c r="J32978"/>
      <c r="K32978"/>
      <c r="L32978"/>
    </row>
    <row r="32979" spans="9:12" ht="15" x14ac:dyDescent="0.25">
      <c r="I32979"/>
      <c r="J32979"/>
      <c r="K32979"/>
      <c r="L32979"/>
    </row>
    <row r="32980" spans="9:12" ht="15" x14ac:dyDescent="0.25">
      <c r="I32980"/>
      <c r="J32980"/>
      <c r="K32980"/>
      <c r="L32980"/>
    </row>
    <row r="32981" spans="9:12" ht="15" x14ac:dyDescent="0.25">
      <c r="I32981"/>
      <c r="J32981"/>
      <c r="K32981"/>
      <c r="L32981"/>
    </row>
    <row r="32982" spans="9:12" ht="15" x14ac:dyDescent="0.25">
      <c r="I32982"/>
      <c r="J32982"/>
      <c r="K32982"/>
      <c r="L32982"/>
    </row>
    <row r="32983" spans="9:12" ht="15" x14ac:dyDescent="0.25">
      <c r="I32983"/>
      <c r="J32983"/>
      <c r="K32983"/>
      <c r="L32983"/>
    </row>
    <row r="32984" spans="9:12" ht="15" x14ac:dyDescent="0.25">
      <c r="I32984"/>
      <c r="J32984"/>
      <c r="K32984"/>
      <c r="L32984"/>
    </row>
    <row r="32985" spans="9:12" ht="15" x14ac:dyDescent="0.25">
      <c r="I32985"/>
      <c r="J32985"/>
      <c r="K32985"/>
      <c r="L32985"/>
    </row>
    <row r="32986" spans="9:12" ht="15" x14ac:dyDescent="0.25">
      <c r="I32986"/>
      <c r="J32986"/>
      <c r="K32986"/>
      <c r="L32986"/>
    </row>
    <row r="32987" spans="9:12" ht="15" x14ac:dyDescent="0.25">
      <c r="I32987"/>
      <c r="J32987"/>
      <c r="K32987"/>
      <c r="L32987"/>
    </row>
    <row r="32988" spans="9:12" ht="15" x14ac:dyDescent="0.25">
      <c r="I32988"/>
      <c r="J32988"/>
      <c r="K32988"/>
      <c r="L32988"/>
    </row>
    <row r="32989" spans="9:12" ht="15" x14ac:dyDescent="0.25">
      <c r="I32989"/>
      <c r="J32989"/>
      <c r="K32989"/>
      <c r="L32989"/>
    </row>
    <row r="32990" spans="9:12" ht="15" x14ac:dyDescent="0.25">
      <c r="I32990"/>
      <c r="J32990"/>
      <c r="K32990"/>
      <c r="L32990"/>
    </row>
    <row r="32991" spans="9:12" ht="15" x14ac:dyDescent="0.25">
      <c r="I32991"/>
      <c r="J32991"/>
      <c r="K32991"/>
      <c r="L32991"/>
    </row>
    <row r="32992" spans="9:12" ht="15" x14ac:dyDescent="0.25">
      <c r="I32992"/>
      <c r="J32992"/>
      <c r="K32992"/>
      <c r="L32992"/>
    </row>
    <row r="32993" spans="9:12" ht="15" x14ac:dyDescent="0.25">
      <c r="I32993"/>
      <c r="J32993"/>
      <c r="K32993"/>
      <c r="L32993"/>
    </row>
    <row r="32994" spans="9:12" ht="15" x14ac:dyDescent="0.25">
      <c r="I32994"/>
      <c r="J32994"/>
      <c r="K32994"/>
      <c r="L32994"/>
    </row>
    <row r="32995" spans="9:12" ht="15" x14ac:dyDescent="0.25">
      <c r="I32995"/>
      <c r="J32995"/>
      <c r="K32995"/>
      <c r="L32995"/>
    </row>
    <row r="32996" spans="9:12" ht="15" x14ac:dyDescent="0.25">
      <c r="I32996"/>
      <c r="J32996"/>
      <c r="K32996"/>
      <c r="L32996"/>
    </row>
    <row r="32997" spans="9:12" ht="15" x14ac:dyDescent="0.25">
      <c r="I32997"/>
      <c r="J32997"/>
      <c r="K32997"/>
      <c r="L32997"/>
    </row>
    <row r="32998" spans="9:12" ht="15" x14ac:dyDescent="0.25">
      <c r="I32998"/>
      <c r="J32998"/>
      <c r="K32998"/>
      <c r="L32998"/>
    </row>
    <row r="32999" spans="9:12" ht="15" x14ac:dyDescent="0.25">
      <c r="I32999"/>
      <c r="J32999"/>
      <c r="K32999"/>
      <c r="L32999"/>
    </row>
    <row r="33000" spans="9:12" ht="15" x14ac:dyDescent="0.25">
      <c r="I33000"/>
      <c r="J33000"/>
      <c r="K33000"/>
      <c r="L33000"/>
    </row>
    <row r="33001" spans="9:12" ht="15" x14ac:dyDescent="0.25">
      <c r="I33001"/>
      <c r="J33001"/>
      <c r="K33001"/>
      <c r="L33001"/>
    </row>
    <row r="33002" spans="9:12" ht="15" x14ac:dyDescent="0.25">
      <c r="I33002"/>
      <c r="J33002"/>
      <c r="K33002"/>
      <c r="L33002"/>
    </row>
    <row r="33003" spans="9:12" ht="15" x14ac:dyDescent="0.25">
      <c r="I33003"/>
      <c r="J33003"/>
      <c r="K33003"/>
      <c r="L33003"/>
    </row>
    <row r="33004" spans="9:12" ht="15" x14ac:dyDescent="0.25">
      <c r="I33004"/>
      <c r="J33004"/>
      <c r="K33004"/>
      <c r="L33004"/>
    </row>
    <row r="33005" spans="9:12" ht="15" x14ac:dyDescent="0.25">
      <c r="I33005"/>
      <c r="J33005"/>
      <c r="K33005"/>
      <c r="L33005"/>
    </row>
    <row r="33006" spans="9:12" ht="15" x14ac:dyDescent="0.25">
      <c r="I33006"/>
      <c r="J33006"/>
      <c r="K33006"/>
      <c r="L33006"/>
    </row>
    <row r="33007" spans="9:12" ht="15" x14ac:dyDescent="0.25">
      <c r="I33007"/>
      <c r="J33007"/>
      <c r="K33007"/>
      <c r="L33007"/>
    </row>
    <row r="33008" spans="9:12" ht="15" x14ac:dyDescent="0.25">
      <c r="I33008"/>
      <c r="J33008"/>
      <c r="K33008"/>
      <c r="L33008"/>
    </row>
    <row r="33009" spans="9:12" ht="15" x14ac:dyDescent="0.25">
      <c r="I33009"/>
      <c r="J33009"/>
      <c r="K33009"/>
      <c r="L33009"/>
    </row>
    <row r="33010" spans="9:12" ht="15" x14ac:dyDescent="0.25">
      <c r="I33010"/>
      <c r="J33010"/>
      <c r="K33010"/>
      <c r="L33010"/>
    </row>
    <row r="33011" spans="9:12" ht="15" x14ac:dyDescent="0.25">
      <c r="I33011"/>
      <c r="J33011"/>
      <c r="K33011"/>
      <c r="L33011"/>
    </row>
    <row r="33012" spans="9:12" ht="15" x14ac:dyDescent="0.25">
      <c r="I33012"/>
      <c r="J33012"/>
      <c r="K33012"/>
      <c r="L33012"/>
    </row>
    <row r="33013" spans="9:12" ht="15" x14ac:dyDescent="0.25">
      <c r="I33013"/>
      <c r="J33013"/>
      <c r="K33013"/>
      <c r="L33013"/>
    </row>
    <row r="33014" spans="9:12" ht="15" x14ac:dyDescent="0.25">
      <c r="I33014"/>
      <c r="J33014"/>
      <c r="K33014"/>
      <c r="L33014"/>
    </row>
    <row r="33015" spans="9:12" ht="15" x14ac:dyDescent="0.25">
      <c r="I33015"/>
      <c r="J33015"/>
      <c r="K33015"/>
      <c r="L33015"/>
    </row>
    <row r="33016" spans="9:12" ht="15" x14ac:dyDescent="0.25">
      <c r="I33016"/>
      <c r="J33016"/>
      <c r="K33016"/>
      <c r="L33016"/>
    </row>
    <row r="33017" spans="9:12" ht="15" x14ac:dyDescent="0.25">
      <c r="I33017"/>
      <c r="J33017"/>
      <c r="K33017"/>
      <c r="L33017"/>
    </row>
    <row r="33018" spans="9:12" ht="15" x14ac:dyDescent="0.25">
      <c r="I33018"/>
      <c r="J33018"/>
      <c r="K33018"/>
      <c r="L33018"/>
    </row>
    <row r="33019" spans="9:12" ht="15" x14ac:dyDescent="0.25">
      <c r="I33019"/>
      <c r="J33019"/>
      <c r="K33019"/>
      <c r="L33019"/>
    </row>
    <row r="33020" spans="9:12" ht="15" x14ac:dyDescent="0.25">
      <c r="I33020"/>
      <c r="J33020"/>
      <c r="K33020"/>
      <c r="L33020"/>
    </row>
    <row r="33021" spans="9:12" ht="15" x14ac:dyDescent="0.25">
      <c r="I33021"/>
      <c r="J33021"/>
      <c r="K33021"/>
      <c r="L33021"/>
    </row>
    <row r="33022" spans="9:12" ht="15" x14ac:dyDescent="0.25">
      <c r="I33022"/>
      <c r="J33022"/>
      <c r="K33022"/>
      <c r="L33022"/>
    </row>
    <row r="33023" spans="9:12" ht="15" x14ac:dyDescent="0.25">
      <c r="I33023"/>
      <c r="J33023"/>
      <c r="K33023"/>
      <c r="L33023"/>
    </row>
    <row r="33024" spans="9:12" ht="15" x14ac:dyDescent="0.25">
      <c r="I33024"/>
      <c r="J33024"/>
      <c r="K33024"/>
      <c r="L33024"/>
    </row>
    <row r="33025" spans="9:12" ht="15" x14ac:dyDescent="0.25">
      <c r="I33025"/>
      <c r="J33025"/>
      <c r="K33025"/>
      <c r="L33025"/>
    </row>
    <row r="33026" spans="9:12" ht="15" x14ac:dyDescent="0.25">
      <c r="I33026"/>
      <c r="J33026"/>
      <c r="K33026"/>
      <c r="L33026"/>
    </row>
    <row r="33027" spans="9:12" ht="15" x14ac:dyDescent="0.25">
      <c r="I33027"/>
      <c r="J33027"/>
      <c r="K33027"/>
      <c r="L33027"/>
    </row>
    <row r="33028" spans="9:12" ht="15" x14ac:dyDescent="0.25">
      <c r="I33028"/>
      <c r="J33028"/>
      <c r="K33028"/>
      <c r="L33028"/>
    </row>
    <row r="33029" spans="9:12" ht="15" x14ac:dyDescent="0.25">
      <c r="I33029"/>
      <c r="J33029"/>
      <c r="K33029"/>
      <c r="L33029"/>
    </row>
    <row r="33030" spans="9:12" ht="15" x14ac:dyDescent="0.25">
      <c r="I33030"/>
      <c r="J33030"/>
      <c r="K33030"/>
      <c r="L33030"/>
    </row>
    <row r="33031" spans="9:12" ht="15" x14ac:dyDescent="0.25">
      <c r="I33031"/>
      <c r="J33031"/>
      <c r="K33031"/>
      <c r="L33031"/>
    </row>
    <row r="33032" spans="9:12" ht="15" x14ac:dyDescent="0.25">
      <c r="I33032"/>
      <c r="J33032"/>
      <c r="K33032"/>
      <c r="L33032"/>
    </row>
    <row r="33033" spans="9:12" ht="15" x14ac:dyDescent="0.25">
      <c r="I33033"/>
      <c r="J33033"/>
      <c r="K33033"/>
      <c r="L33033"/>
    </row>
    <row r="33034" spans="9:12" ht="15" x14ac:dyDescent="0.25">
      <c r="I33034"/>
      <c r="J33034"/>
      <c r="K33034"/>
      <c r="L33034"/>
    </row>
    <row r="33035" spans="9:12" ht="15" x14ac:dyDescent="0.25">
      <c r="I33035"/>
      <c r="J33035"/>
      <c r="K33035"/>
      <c r="L33035"/>
    </row>
    <row r="33036" spans="9:12" ht="15" x14ac:dyDescent="0.25">
      <c r="I33036"/>
      <c r="J33036"/>
      <c r="K33036"/>
      <c r="L33036"/>
    </row>
    <row r="33037" spans="9:12" ht="15" x14ac:dyDescent="0.25">
      <c r="I33037"/>
      <c r="J33037"/>
      <c r="K33037"/>
      <c r="L33037"/>
    </row>
    <row r="33038" spans="9:12" ht="15" x14ac:dyDescent="0.25">
      <c r="I33038"/>
      <c r="J33038"/>
      <c r="K33038"/>
      <c r="L33038"/>
    </row>
    <row r="33039" spans="9:12" ht="15" x14ac:dyDescent="0.25">
      <c r="I33039"/>
      <c r="J33039"/>
      <c r="K33039"/>
      <c r="L33039"/>
    </row>
    <row r="33040" spans="9:12" ht="15" x14ac:dyDescent="0.25">
      <c r="I33040"/>
      <c r="J33040"/>
      <c r="K33040"/>
      <c r="L33040"/>
    </row>
    <row r="33041" spans="9:12" ht="15" x14ac:dyDescent="0.25">
      <c r="I33041"/>
      <c r="J33041"/>
      <c r="K33041"/>
      <c r="L33041"/>
    </row>
    <row r="33042" spans="9:12" ht="15" x14ac:dyDescent="0.25">
      <c r="I33042"/>
      <c r="J33042"/>
      <c r="K33042"/>
      <c r="L33042"/>
    </row>
    <row r="33043" spans="9:12" ht="15" x14ac:dyDescent="0.25">
      <c r="I33043"/>
      <c r="J33043"/>
      <c r="K33043"/>
      <c r="L33043"/>
    </row>
    <row r="33044" spans="9:12" ht="15" x14ac:dyDescent="0.25">
      <c r="I33044"/>
      <c r="J33044"/>
      <c r="K33044"/>
      <c r="L33044"/>
    </row>
    <row r="33045" spans="9:12" ht="15" x14ac:dyDescent="0.25">
      <c r="I33045"/>
      <c r="J33045"/>
      <c r="K33045"/>
      <c r="L33045"/>
    </row>
    <row r="33046" spans="9:12" ht="15" x14ac:dyDescent="0.25">
      <c r="I33046"/>
      <c r="J33046"/>
      <c r="K33046"/>
      <c r="L33046"/>
    </row>
    <row r="33047" spans="9:12" ht="15" x14ac:dyDescent="0.25">
      <c r="I33047"/>
      <c r="J33047"/>
      <c r="K33047"/>
      <c r="L33047"/>
    </row>
    <row r="33048" spans="9:12" ht="15" x14ac:dyDescent="0.25">
      <c r="I33048"/>
      <c r="J33048"/>
      <c r="K33048"/>
      <c r="L33048"/>
    </row>
    <row r="33049" spans="9:12" ht="15" x14ac:dyDescent="0.25">
      <c r="I33049"/>
      <c r="J33049"/>
      <c r="K33049"/>
      <c r="L33049"/>
    </row>
    <row r="33050" spans="9:12" ht="15" x14ac:dyDescent="0.25">
      <c r="I33050"/>
      <c r="J33050"/>
      <c r="K33050"/>
      <c r="L33050"/>
    </row>
    <row r="33051" spans="9:12" ht="15" x14ac:dyDescent="0.25">
      <c r="I33051"/>
      <c r="J33051"/>
      <c r="K33051"/>
      <c r="L33051"/>
    </row>
    <row r="33052" spans="9:12" ht="15" x14ac:dyDescent="0.25">
      <c r="I33052"/>
      <c r="J33052"/>
      <c r="K33052"/>
      <c r="L33052"/>
    </row>
    <row r="33053" spans="9:12" ht="15" x14ac:dyDescent="0.25">
      <c r="I33053"/>
      <c r="J33053"/>
      <c r="K33053"/>
      <c r="L33053"/>
    </row>
    <row r="33054" spans="9:12" ht="15" x14ac:dyDescent="0.25">
      <c r="I33054"/>
      <c r="J33054"/>
      <c r="K33054"/>
      <c r="L33054"/>
    </row>
    <row r="33055" spans="9:12" ht="15" x14ac:dyDescent="0.25">
      <c r="I33055"/>
      <c r="J33055"/>
      <c r="K33055"/>
      <c r="L33055"/>
    </row>
    <row r="33056" spans="9:12" ht="15" x14ac:dyDescent="0.25">
      <c r="I33056"/>
      <c r="J33056"/>
      <c r="K33056"/>
      <c r="L33056"/>
    </row>
    <row r="33057" spans="9:12" ht="15" x14ac:dyDescent="0.25">
      <c r="I33057"/>
      <c r="J33057"/>
      <c r="K33057"/>
      <c r="L33057"/>
    </row>
    <row r="33058" spans="9:12" ht="15" x14ac:dyDescent="0.25">
      <c r="I33058"/>
      <c r="J33058"/>
      <c r="K33058"/>
      <c r="L33058"/>
    </row>
    <row r="33059" spans="9:12" ht="15" x14ac:dyDescent="0.25">
      <c r="I33059"/>
      <c r="J33059"/>
      <c r="K33059"/>
      <c r="L33059"/>
    </row>
    <row r="33060" spans="9:12" ht="15" x14ac:dyDescent="0.25">
      <c r="I33060"/>
      <c r="J33060"/>
      <c r="K33060"/>
      <c r="L33060"/>
    </row>
    <row r="33061" spans="9:12" ht="15" x14ac:dyDescent="0.25">
      <c r="I33061"/>
      <c r="J33061"/>
      <c r="K33061"/>
      <c r="L33061"/>
    </row>
    <row r="33062" spans="9:12" ht="15" x14ac:dyDescent="0.25">
      <c r="I33062"/>
      <c r="J33062"/>
      <c r="K33062"/>
      <c r="L33062"/>
    </row>
    <row r="33063" spans="9:12" ht="15" x14ac:dyDescent="0.25">
      <c r="I33063"/>
      <c r="J33063"/>
      <c r="K33063"/>
      <c r="L33063"/>
    </row>
    <row r="33064" spans="9:12" ht="15" x14ac:dyDescent="0.25">
      <c r="I33064"/>
      <c r="J33064"/>
      <c r="K33064"/>
      <c r="L33064"/>
    </row>
    <row r="33065" spans="9:12" ht="15" x14ac:dyDescent="0.25">
      <c r="I33065"/>
      <c r="J33065"/>
      <c r="K33065"/>
      <c r="L33065"/>
    </row>
    <row r="33066" spans="9:12" ht="15" x14ac:dyDescent="0.25">
      <c r="I33066"/>
      <c r="J33066"/>
      <c r="K33066"/>
      <c r="L33066"/>
    </row>
    <row r="33067" spans="9:12" ht="15" x14ac:dyDescent="0.25">
      <c r="I33067"/>
      <c r="J33067"/>
      <c r="K33067"/>
      <c r="L33067"/>
    </row>
    <row r="33068" spans="9:12" ht="15" x14ac:dyDescent="0.25">
      <c r="I33068"/>
      <c r="J33068"/>
      <c r="K33068"/>
      <c r="L33068"/>
    </row>
    <row r="33069" spans="9:12" ht="15" x14ac:dyDescent="0.25">
      <c r="I33069"/>
      <c r="J33069"/>
      <c r="K33069"/>
      <c r="L33069"/>
    </row>
    <row r="33070" spans="9:12" ht="15" x14ac:dyDescent="0.25">
      <c r="I33070"/>
      <c r="J33070"/>
      <c r="K33070"/>
      <c r="L33070"/>
    </row>
    <row r="33071" spans="9:12" ht="15" x14ac:dyDescent="0.25">
      <c r="I33071"/>
      <c r="J33071"/>
      <c r="K33071"/>
      <c r="L33071"/>
    </row>
    <row r="33072" spans="9:12" ht="15" x14ac:dyDescent="0.25">
      <c r="I33072"/>
      <c r="J33072"/>
      <c r="K33072"/>
      <c r="L33072"/>
    </row>
    <row r="33073" spans="9:12" ht="15" x14ac:dyDescent="0.25">
      <c r="I33073"/>
      <c r="J33073"/>
      <c r="K33073"/>
      <c r="L33073"/>
    </row>
    <row r="33074" spans="9:12" ht="15" x14ac:dyDescent="0.25">
      <c r="I33074"/>
      <c r="J33074"/>
      <c r="K33074"/>
      <c r="L33074"/>
    </row>
    <row r="33075" spans="9:12" ht="15" x14ac:dyDescent="0.25">
      <c r="I33075"/>
      <c r="J33075"/>
      <c r="K33075"/>
      <c r="L33075"/>
    </row>
    <row r="33076" spans="9:12" ht="15" x14ac:dyDescent="0.25">
      <c r="I33076"/>
      <c r="J33076"/>
      <c r="K33076"/>
      <c r="L33076"/>
    </row>
    <row r="33077" spans="9:12" ht="15" x14ac:dyDescent="0.25">
      <c r="I33077"/>
      <c r="J33077"/>
      <c r="K33077"/>
      <c r="L33077"/>
    </row>
    <row r="33078" spans="9:12" ht="15" x14ac:dyDescent="0.25">
      <c r="I33078"/>
      <c r="J33078"/>
      <c r="K33078"/>
      <c r="L33078"/>
    </row>
    <row r="33079" spans="9:12" ht="15" x14ac:dyDescent="0.25">
      <c r="I33079"/>
      <c r="J33079"/>
      <c r="K33079"/>
      <c r="L33079"/>
    </row>
    <row r="33080" spans="9:12" ht="15" x14ac:dyDescent="0.25">
      <c r="I33080"/>
      <c r="J33080"/>
      <c r="K33080"/>
      <c r="L33080"/>
    </row>
    <row r="33081" spans="9:12" ht="15" x14ac:dyDescent="0.25">
      <c r="I33081"/>
      <c r="J33081"/>
      <c r="K33081"/>
      <c r="L33081"/>
    </row>
    <row r="33082" spans="9:12" ht="15" x14ac:dyDescent="0.25">
      <c r="I33082"/>
      <c r="J33082"/>
      <c r="K33082"/>
      <c r="L33082"/>
    </row>
    <row r="33083" spans="9:12" ht="15" x14ac:dyDescent="0.25">
      <c r="I33083"/>
      <c r="J33083"/>
      <c r="K33083"/>
      <c r="L33083"/>
    </row>
    <row r="33084" spans="9:12" ht="15" x14ac:dyDescent="0.25">
      <c r="I33084"/>
      <c r="J33084"/>
      <c r="K33084"/>
      <c r="L33084"/>
    </row>
    <row r="33085" spans="9:12" ht="15" x14ac:dyDescent="0.25">
      <c r="I33085"/>
      <c r="J33085"/>
      <c r="K33085"/>
      <c r="L33085"/>
    </row>
    <row r="33086" spans="9:12" ht="15" x14ac:dyDescent="0.25">
      <c r="I33086"/>
      <c r="J33086"/>
      <c r="K33086"/>
      <c r="L33086"/>
    </row>
    <row r="33087" spans="9:12" ht="15" x14ac:dyDescent="0.25">
      <c r="I33087"/>
      <c r="J33087"/>
      <c r="K33087"/>
      <c r="L33087"/>
    </row>
    <row r="33088" spans="9:12" ht="15" x14ac:dyDescent="0.25">
      <c r="I33088"/>
      <c r="J33088"/>
      <c r="K33088"/>
      <c r="L33088"/>
    </row>
    <row r="33089" spans="9:12" ht="15" x14ac:dyDescent="0.25">
      <c r="I33089"/>
      <c r="J33089"/>
      <c r="K33089"/>
      <c r="L33089"/>
    </row>
    <row r="33090" spans="9:12" ht="15" x14ac:dyDescent="0.25">
      <c r="I33090"/>
      <c r="J33090"/>
      <c r="K33090"/>
      <c r="L33090"/>
    </row>
    <row r="33091" spans="9:12" ht="15" x14ac:dyDescent="0.25">
      <c r="I33091"/>
      <c r="J33091"/>
      <c r="K33091"/>
      <c r="L33091"/>
    </row>
    <row r="33092" spans="9:12" ht="15" x14ac:dyDescent="0.25">
      <c r="I33092"/>
      <c r="J33092"/>
      <c r="K33092"/>
      <c r="L33092"/>
    </row>
    <row r="33093" spans="9:12" ht="15" x14ac:dyDescent="0.25">
      <c r="I33093"/>
      <c r="J33093"/>
      <c r="K33093"/>
      <c r="L33093"/>
    </row>
    <row r="33094" spans="9:12" ht="15" x14ac:dyDescent="0.25">
      <c r="I33094"/>
      <c r="J33094"/>
      <c r="K33094"/>
      <c r="L33094"/>
    </row>
    <row r="33095" spans="9:12" ht="15" x14ac:dyDescent="0.25">
      <c r="I33095"/>
      <c r="J33095"/>
      <c r="K33095"/>
      <c r="L33095"/>
    </row>
    <row r="33096" spans="9:12" ht="15" x14ac:dyDescent="0.25">
      <c r="I33096"/>
      <c r="J33096"/>
      <c r="K33096"/>
      <c r="L33096"/>
    </row>
    <row r="33097" spans="9:12" ht="15" x14ac:dyDescent="0.25">
      <c r="I33097"/>
      <c r="J33097"/>
      <c r="K33097"/>
      <c r="L33097"/>
    </row>
    <row r="33098" spans="9:12" ht="15" x14ac:dyDescent="0.25">
      <c r="I33098"/>
      <c r="J33098"/>
      <c r="K33098"/>
      <c r="L33098"/>
    </row>
    <row r="33099" spans="9:12" ht="15" x14ac:dyDescent="0.25">
      <c r="I33099"/>
      <c r="J33099"/>
      <c r="K33099"/>
      <c r="L33099"/>
    </row>
    <row r="33100" spans="9:12" ht="15" x14ac:dyDescent="0.25">
      <c r="I33100"/>
      <c r="J33100"/>
      <c r="K33100"/>
      <c r="L33100"/>
    </row>
    <row r="33101" spans="9:12" ht="15" x14ac:dyDescent="0.25">
      <c r="I33101"/>
      <c r="J33101"/>
      <c r="K33101"/>
      <c r="L33101"/>
    </row>
    <row r="33102" spans="9:12" ht="15" x14ac:dyDescent="0.25">
      <c r="I33102"/>
      <c r="J33102"/>
      <c r="K33102"/>
      <c r="L33102"/>
    </row>
    <row r="33103" spans="9:12" ht="15" x14ac:dyDescent="0.25">
      <c r="I33103"/>
      <c r="J33103"/>
      <c r="K33103"/>
      <c r="L33103"/>
    </row>
    <row r="33104" spans="9:12" ht="15" x14ac:dyDescent="0.25">
      <c r="I33104"/>
      <c r="J33104"/>
      <c r="K33104"/>
      <c r="L33104"/>
    </row>
    <row r="33105" spans="9:12" ht="15" x14ac:dyDescent="0.25">
      <c r="I33105"/>
      <c r="J33105"/>
      <c r="K33105"/>
      <c r="L33105"/>
    </row>
    <row r="33106" spans="9:12" ht="15" x14ac:dyDescent="0.25">
      <c r="I33106"/>
      <c r="J33106"/>
      <c r="K33106"/>
      <c r="L33106"/>
    </row>
    <row r="33107" spans="9:12" ht="15" x14ac:dyDescent="0.25">
      <c r="I33107"/>
      <c r="J33107"/>
      <c r="K33107"/>
      <c r="L33107"/>
    </row>
    <row r="33108" spans="9:12" ht="15" x14ac:dyDescent="0.25">
      <c r="I33108"/>
      <c r="J33108"/>
      <c r="K33108"/>
      <c r="L33108"/>
    </row>
    <row r="33109" spans="9:12" ht="15" x14ac:dyDescent="0.25">
      <c r="I33109"/>
      <c r="J33109"/>
      <c r="K33109"/>
      <c r="L33109"/>
    </row>
    <row r="33110" spans="9:12" ht="15" x14ac:dyDescent="0.25">
      <c r="I33110"/>
      <c r="J33110"/>
      <c r="K33110"/>
      <c r="L33110"/>
    </row>
    <row r="33111" spans="9:12" ht="15" x14ac:dyDescent="0.25">
      <c r="I33111"/>
      <c r="J33111"/>
      <c r="K33111"/>
      <c r="L33111"/>
    </row>
    <row r="33112" spans="9:12" ht="15" x14ac:dyDescent="0.25">
      <c r="I33112"/>
      <c r="J33112"/>
      <c r="K33112"/>
      <c r="L33112"/>
    </row>
    <row r="33113" spans="9:12" ht="15" x14ac:dyDescent="0.25">
      <c r="I33113"/>
      <c r="J33113"/>
      <c r="K33113"/>
      <c r="L33113"/>
    </row>
    <row r="33114" spans="9:12" ht="15" x14ac:dyDescent="0.25">
      <c r="I33114"/>
      <c r="J33114"/>
      <c r="K33114"/>
      <c r="L33114"/>
    </row>
    <row r="33115" spans="9:12" ht="15" x14ac:dyDescent="0.25">
      <c r="I33115"/>
      <c r="J33115"/>
      <c r="K33115"/>
      <c r="L33115"/>
    </row>
    <row r="33116" spans="9:12" ht="15" x14ac:dyDescent="0.25">
      <c r="I33116"/>
      <c r="J33116"/>
      <c r="K33116"/>
      <c r="L33116"/>
    </row>
    <row r="33117" spans="9:12" ht="15" x14ac:dyDescent="0.25">
      <c r="I33117"/>
      <c r="J33117"/>
      <c r="K33117"/>
      <c r="L33117"/>
    </row>
    <row r="33118" spans="9:12" ht="15" x14ac:dyDescent="0.25">
      <c r="I33118"/>
      <c r="J33118"/>
      <c r="K33118"/>
      <c r="L33118"/>
    </row>
    <row r="33119" spans="9:12" ht="15" x14ac:dyDescent="0.25">
      <c r="I33119"/>
      <c r="J33119"/>
      <c r="K33119"/>
      <c r="L33119"/>
    </row>
    <row r="33120" spans="9:12" ht="15" x14ac:dyDescent="0.25">
      <c r="I33120"/>
      <c r="J33120"/>
      <c r="K33120"/>
      <c r="L33120"/>
    </row>
    <row r="33121" spans="9:12" ht="15" x14ac:dyDescent="0.25">
      <c r="I33121"/>
      <c r="J33121"/>
      <c r="K33121"/>
      <c r="L33121"/>
    </row>
    <row r="33122" spans="9:12" ht="15" x14ac:dyDescent="0.25">
      <c r="I33122"/>
      <c r="J33122"/>
      <c r="K33122"/>
      <c r="L33122"/>
    </row>
    <row r="33123" spans="9:12" ht="15" x14ac:dyDescent="0.25">
      <c r="I33123"/>
      <c r="J33123"/>
      <c r="K33123"/>
      <c r="L33123"/>
    </row>
    <row r="33124" spans="9:12" ht="15" x14ac:dyDescent="0.25">
      <c r="I33124"/>
      <c r="J33124"/>
      <c r="K33124"/>
      <c r="L33124"/>
    </row>
    <row r="33125" spans="9:12" ht="15" x14ac:dyDescent="0.25">
      <c r="I33125"/>
      <c r="J33125"/>
      <c r="K33125"/>
      <c r="L33125"/>
    </row>
    <row r="33126" spans="9:12" ht="15" x14ac:dyDescent="0.25">
      <c r="I33126"/>
      <c r="J33126"/>
      <c r="K33126"/>
      <c r="L33126"/>
    </row>
    <row r="33127" spans="9:12" ht="15" x14ac:dyDescent="0.25">
      <c r="I33127"/>
      <c r="J33127"/>
      <c r="K33127"/>
      <c r="L33127"/>
    </row>
    <row r="33128" spans="9:12" ht="15" x14ac:dyDescent="0.25">
      <c r="I33128"/>
      <c r="J33128"/>
      <c r="K33128"/>
      <c r="L33128"/>
    </row>
    <row r="33129" spans="9:12" ht="15" x14ac:dyDescent="0.25">
      <c r="I33129"/>
      <c r="J33129"/>
      <c r="K33129"/>
      <c r="L33129"/>
    </row>
    <row r="33130" spans="9:12" ht="15" x14ac:dyDescent="0.25">
      <c r="I33130"/>
      <c r="J33130"/>
      <c r="K33130"/>
      <c r="L33130"/>
    </row>
    <row r="33131" spans="9:12" ht="15" x14ac:dyDescent="0.25">
      <c r="I33131"/>
      <c r="J33131"/>
      <c r="K33131"/>
      <c r="L33131"/>
    </row>
    <row r="33132" spans="9:12" ht="15" x14ac:dyDescent="0.25">
      <c r="I33132"/>
      <c r="J33132"/>
      <c r="K33132"/>
      <c r="L33132"/>
    </row>
    <row r="33133" spans="9:12" ht="15" x14ac:dyDescent="0.25">
      <c r="I33133"/>
      <c r="J33133"/>
      <c r="K33133"/>
      <c r="L33133"/>
    </row>
    <row r="33134" spans="9:12" ht="15" x14ac:dyDescent="0.25">
      <c r="I33134"/>
      <c r="J33134"/>
      <c r="K33134"/>
      <c r="L33134"/>
    </row>
    <row r="33135" spans="9:12" ht="15" x14ac:dyDescent="0.25">
      <c r="I33135"/>
      <c r="J33135"/>
      <c r="K33135"/>
      <c r="L33135"/>
    </row>
    <row r="33136" spans="9:12" ht="15" x14ac:dyDescent="0.25">
      <c r="I33136"/>
      <c r="J33136"/>
      <c r="K33136"/>
      <c r="L33136"/>
    </row>
    <row r="33137" spans="9:12" ht="15" x14ac:dyDescent="0.25">
      <c r="I33137"/>
      <c r="J33137"/>
      <c r="K33137"/>
      <c r="L33137"/>
    </row>
    <row r="33138" spans="9:12" ht="15" x14ac:dyDescent="0.25">
      <c r="I33138"/>
      <c r="J33138"/>
      <c r="K33138"/>
      <c r="L33138"/>
    </row>
    <row r="33139" spans="9:12" ht="15" x14ac:dyDescent="0.25">
      <c r="I33139"/>
      <c r="J33139"/>
      <c r="K33139"/>
      <c r="L33139"/>
    </row>
    <row r="33140" spans="9:12" ht="15" x14ac:dyDescent="0.25">
      <c r="I33140"/>
      <c r="J33140"/>
      <c r="K33140"/>
      <c r="L33140"/>
    </row>
    <row r="33141" spans="9:12" ht="15" x14ac:dyDescent="0.25">
      <c r="I33141"/>
      <c r="J33141"/>
      <c r="K33141"/>
      <c r="L33141"/>
    </row>
    <row r="33142" spans="9:12" ht="15" x14ac:dyDescent="0.25">
      <c r="I33142"/>
      <c r="J33142"/>
      <c r="K33142"/>
      <c r="L33142"/>
    </row>
    <row r="33143" spans="9:12" ht="15" x14ac:dyDescent="0.25">
      <c r="I33143"/>
      <c r="J33143"/>
      <c r="K33143"/>
      <c r="L33143"/>
    </row>
    <row r="33144" spans="9:12" ht="15" x14ac:dyDescent="0.25">
      <c r="I33144"/>
      <c r="J33144"/>
      <c r="K33144"/>
      <c r="L33144"/>
    </row>
    <row r="33145" spans="9:12" ht="15" x14ac:dyDescent="0.25">
      <c r="I33145"/>
      <c r="J33145"/>
      <c r="K33145"/>
      <c r="L33145"/>
    </row>
    <row r="33146" spans="9:12" ht="15" x14ac:dyDescent="0.25">
      <c r="I33146"/>
      <c r="J33146"/>
      <c r="K33146"/>
      <c r="L33146"/>
    </row>
    <row r="33147" spans="9:12" ht="15" x14ac:dyDescent="0.25">
      <c r="I33147"/>
      <c r="J33147"/>
      <c r="K33147"/>
      <c r="L33147"/>
    </row>
    <row r="33148" spans="9:12" ht="15" x14ac:dyDescent="0.25">
      <c r="I33148"/>
      <c r="J33148"/>
      <c r="K33148"/>
      <c r="L33148"/>
    </row>
    <row r="33149" spans="9:12" ht="15" x14ac:dyDescent="0.25">
      <c r="I33149"/>
      <c r="J33149"/>
      <c r="K33149"/>
      <c r="L33149"/>
    </row>
    <row r="33150" spans="9:12" ht="15" x14ac:dyDescent="0.25">
      <c r="I33150"/>
      <c r="J33150"/>
      <c r="K33150"/>
      <c r="L33150"/>
    </row>
    <row r="33151" spans="9:12" ht="15" x14ac:dyDescent="0.25">
      <c r="I33151"/>
      <c r="J33151"/>
      <c r="K33151"/>
      <c r="L33151"/>
    </row>
    <row r="33152" spans="9:12" ht="15" x14ac:dyDescent="0.25">
      <c r="I33152"/>
      <c r="J33152"/>
      <c r="K33152"/>
      <c r="L33152"/>
    </row>
    <row r="33153" spans="9:12" ht="15" x14ac:dyDescent="0.25">
      <c r="I33153"/>
      <c r="J33153"/>
      <c r="K33153"/>
      <c r="L33153"/>
    </row>
    <row r="33154" spans="9:12" ht="15" x14ac:dyDescent="0.25">
      <c r="I33154"/>
      <c r="J33154"/>
      <c r="K33154"/>
      <c r="L33154"/>
    </row>
    <row r="33155" spans="9:12" ht="15" x14ac:dyDescent="0.25">
      <c r="I33155"/>
      <c r="J33155"/>
      <c r="K33155"/>
      <c r="L33155"/>
    </row>
    <row r="33156" spans="9:12" ht="15" x14ac:dyDescent="0.25">
      <c r="I33156"/>
      <c r="J33156"/>
      <c r="K33156"/>
      <c r="L33156"/>
    </row>
    <row r="33157" spans="9:12" ht="15" x14ac:dyDescent="0.25">
      <c r="I33157"/>
      <c r="J33157"/>
      <c r="K33157"/>
      <c r="L33157"/>
    </row>
    <row r="33158" spans="9:12" ht="15" x14ac:dyDescent="0.25">
      <c r="I33158"/>
      <c r="J33158"/>
      <c r="K33158"/>
      <c r="L33158"/>
    </row>
    <row r="33159" spans="9:12" ht="15" x14ac:dyDescent="0.25">
      <c r="I33159"/>
      <c r="J33159"/>
      <c r="K33159"/>
      <c r="L33159"/>
    </row>
    <row r="33160" spans="9:12" ht="15" x14ac:dyDescent="0.25">
      <c r="I33160"/>
      <c r="J33160"/>
      <c r="K33160"/>
      <c r="L33160"/>
    </row>
    <row r="33161" spans="9:12" ht="15" x14ac:dyDescent="0.25">
      <c r="I33161"/>
      <c r="J33161"/>
      <c r="K33161"/>
      <c r="L33161"/>
    </row>
    <row r="33162" spans="9:12" ht="15" x14ac:dyDescent="0.25">
      <c r="I33162"/>
      <c r="J33162"/>
      <c r="K33162"/>
      <c r="L33162"/>
    </row>
    <row r="33163" spans="9:12" ht="15" x14ac:dyDescent="0.25">
      <c r="I33163"/>
      <c r="J33163"/>
      <c r="K33163"/>
      <c r="L33163"/>
    </row>
    <row r="33164" spans="9:12" ht="15" x14ac:dyDescent="0.25">
      <c r="I33164"/>
      <c r="J33164"/>
      <c r="K33164"/>
      <c r="L33164"/>
    </row>
    <row r="33165" spans="9:12" ht="15" x14ac:dyDescent="0.25">
      <c r="I33165"/>
      <c r="J33165"/>
      <c r="K33165"/>
      <c r="L33165"/>
    </row>
    <row r="33166" spans="9:12" ht="15" x14ac:dyDescent="0.25">
      <c r="I33166"/>
      <c r="J33166"/>
      <c r="K33166"/>
      <c r="L33166"/>
    </row>
    <row r="33167" spans="9:12" ht="15" x14ac:dyDescent="0.25">
      <c r="I33167"/>
      <c r="J33167"/>
      <c r="K33167"/>
      <c r="L33167"/>
    </row>
    <row r="33168" spans="9:12" ht="15" x14ac:dyDescent="0.25">
      <c r="I33168"/>
      <c r="J33168"/>
      <c r="K33168"/>
      <c r="L33168"/>
    </row>
    <row r="33169" spans="9:12" ht="15" x14ac:dyDescent="0.25">
      <c r="I33169"/>
      <c r="J33169"/>
      <c r="K33169"/>
      <c r="L33169"/>
    </row>
    <row r="33170" spans="9:12" ht="15" x14ac:dyDescent="0.25">
      <c r="I33170"/>
      <c r="J33170"/>
      <c r="K33170"/>
      <c r="L33170"/>
    </row>
    <row r="33171" spans="9:12" ht="15" x14ac:dyDescent="0.25">
      <c r="I33171"/>
      <c r="J33171"/>
      <c r="K33171"/>
      <c r="L33171"/>
    </row>
    <row r="33172" spans="9:12" ht="15" x14ac:dyDescent="0.25">
      <c r="I33172"/>
      <c r="J33172"/>
      <c r="K33172"/>
      <c r="L33172"/>
    </row>
    <row r="33173" spans="9:12" ht="15" x14ac:dyDescent="0.25">
      <c r="I33173"/>
      <c r="J33173"/>
      <c r="K33173"/>
      <c r="L33173"/>
    </row>
    <row r="33174" spans="9:12" ht="15" x14ac:dyDescent="0.25">
      <c r="I33174"/>
      <c r="J33174"/>
      <c r="K33174"/>
      <c r="L33174"/>
    </row>
    <row r="33175" spans="9:12" ht="15" x14ac:dyDescent="0.25">
      <c r="I33175"/>
      <c r="J33175"/>
      <c r="K33175"/>
      <c r="L33175"/>
    </row>
    <row r="33176" spans="9:12" ht="15" x14ac:dyDescent="0.25">
      <c r="I33176"/>
      <c r="J33176"/>
      <c r="K33176"/>
      <c r="L33176"/>
    </row>
    <row r="33177" spans="9:12" ht="15" x14ac:dyDescent="0.25">
      <c r="I33177"/>
      <c r="J33177"/>
      <c r="K33177"/>
      <c r="L33177"/>
    </row>
    <row r="33178" spans="9:12" ht="15" x14ac:dyDescent="0.25">
      <c r="I33178"/>
      <c r="J33178"/>
      <c r="K33178"/>
      <c r="L33178"/>
    </row>
    <row r="33179" spans="9:12" ht="15" x14ac:dyDescent="0.25">
      <c r="I33179"/>
      <c r="J33179"/>
      <c r="K33179"/>
      <c r="L33179"/>
    </row>
    <row r="33180" spans="9:12" ht="15" x14ac:dyDescent="0.25">
      <c r="I33180"/>
      <c r="J33180"/>
      <c r="K33180"/>
      <c r="L33180"/>
    </row>
    <row r="33181" spans="9:12" ht="15" x14ac:dyDescent="0.25">
      <c r="I33181"/>
      <c r="J33181"/>
      <c r="K33181"/>
      <c r="L33181"/>
    </row>
    <row r="33182" spans="9:12" ht="15" x14ac:dyDescent="0.25">
      <c r="I33182"/>
      <c r="J33182"/>
      <c r="K33182"/>
      <c r="L33182"/>
    </row>
    <row r="33183" spans="9:12" ht="15" x14ac:dyDescent="0.25">
      <c r="I33183"/>
      <c r="J33183"/>
      <c r="K33183"/>
      <c r="L33183"/>
    </row>
    <row r="33184" spans="9:12" ht="15" x14ac:dyDescent="0.25">
      <c r="I33184"/>
      <c r="J33184"/>
      <c r="K33184"/>
      <c r="L33184"/>
    </row>
    <row r="33185" spans="9:12" ht="15" x14ac:dyDescent="0.25">
      <c r="I33185"/>
      <c r="J33185"/>
      <c r="K33185"/>
      <c r="L33185"/>
    </row>
    <row r="33186" spans="9:12" ht="15" x14ac:dyDescent="0.25">
      <c r="I33186"/>
      <c r="J33186"/>
      <c r="K33186"/>
      <c r="L33186"/>
    </row>
    <row r="33187" spans="9:12" ht="15" x14ac:dyDescent="0.25">
      <c r="I33187"/>
      <c r="J33187"/>
      <c r="K33187"/>
      <c r="L33187"/>
    </row>
    <row r="33188" spans="9:12" ht="15" x14ac:dyDescent="0.25">
      <c r="I33188"/>
      <c r="J33188"/>
      <c r="K33188"/>
      <c r="L33188"/>
    </row>
    <row r="33189" spans="9:12" ht="15" x14ac:dyDescent="0.25">
      <c r="I33189"/>
      <c r="J33189"/>
      <c r="K33189"/>
      <c r="L33189"/>
    </row>
    <row r="33190" spans="9:12" ht="15" x14ac:dyDescent="0.25">
      <c r="I33190"/>
      <c r="J33190"/>
      <c r="K33190"/>
      <c r="L33190"/>
    </row>
    <row r="33191" spans="9:12" ht="15" x14ac:dyDescent="0.25">
      <c r="I33191"/>
      <c r="J33191"/>
      <c r="K33191"/>
      <c r="L33191"/>
    </row>
    <row r="33192" spans="9:12" ht="15" x14ac:dyDescent="0.25">
      <c r="I33192"/>
      <c r="J33192"/>
      <c r="K33192"/>
      <c r="L33192"/>
    </row>
    <row r="33193" spans="9:12" ht="15" x14ac:dyDescent="0.25">
      <c r="I33193"/>
      <c r="J33193"/>
      <c r="K33193"/>
      <c r="L33193"/>
    </row>
    <row r="33194" spans="9:12" ht="15" x14ac:dyDescent="0.25">
      <c r="I33194"/>
      <c r="J33194"/>
      <c r="K33194"/>
      <c r="L33194"/>
    </row>
    <row r="33195" spans="9:12" ht="15" x14ac:dyDescent="0.25">
      <c r="I33195"/>
      <c r="J33195"/>
      <c r="K33195"/>
      <c r="L33195"/>
    </row>
    <row r="33196" spans="9:12" ht="15" x14ac:dyDescent="0.25">
      <c r="I33196"/>
      <c r="J33196"/>
      <c r="K33196"/>
      <c r="L33196"/>
    </row>
    <row r="33197" spans="9:12" ht="15" x14ac:dyDescent="0.25">
      <c r="I33197"/>
      <c r="J33197"/>
      <c r="K33197"/>
      <c r="L33197"/>
    </row>
    <row r="33198" spans="9:12" ht="15" x14ac:dyDescent="0.25">
      <c r="I33198"/>
      <c r="J33198"/>
      <c r="K33198"/>
      <c r="L33198"/>
    </row>
    <row r="33199" spans="9:12" ht="15" x14ac:dyDescent="0.25">
      <c r="I33199"/>
      <c r="J33199"/>
      <c r="K33199"/>
      <c r="L33199"/>
    </row>
    <row r="33200" spans="9:12" ht="15" x14ac:dyDescent="0.25">
      <c r="I33200"/>
      <c r="J33200"/>
      <c r="K33200"/>
      <c r="L33200"/>
    </row>
    <row r="33201" spans="9:12" ht="15" x14ac:dyDescent="0.25">
      <c r="I33201"/>
      <c r="J33201"/>
      <c r="K33201"/>
      <c r="L33201"/>
    </row>
    <row r="33202" spans="9:12" ht="15" x14ac:dyDescent="0.25">
      <c r="I33202"/>
      <c r="J33202"/>
      <c r="K33202"/>
      <c r="L33202"/>
    </row>
    <row r="33203" spans="9:12" ht="15" x14ac:dyDescent="0.25">
      <c r="I33203"/>
      <c r="J33203"/>
      <c r="K33203"/>
      <c r="L33203"/>
    </row>
    <row r="33204" spans="9:12" ht="15" x14ac:dyDescent="0.25">
      <c r="I33204"/>
      <c r="J33204"/>
      <c r="K33204"/>
      <c r="L33204"/>
    </row>
    <row r="33205" spans="9:12" ht="15" x14ac:dyDescent="0.25">
      <c r="I33205"/>
      <c r="J33205"/>
      <c r="K33205"/>
      <c r="L33205"/>
    </row>
    <row r="33206" spans="9:12" ht="15" x14ac:dyDescent="0.25">
      <c r="I33206"/>
      <c r="J33206"/>
      <c r="K33206"/>
      <c r="L33206"/>
    </row>
    <row r="33207" spans="9:12" ht="15" x14ac:dyDescent="0.25">
      <c r="I33207"/>
      <c r="J33207"/>
      <c r="K33207"/>
      <c r="L33207"/>
    </row>
    <row r="33208" spans="9:12" ht="15" x14ac:dyDescent="0.25">
      <c r="I33208"/>
      <c r="J33208"/>
      <c r="K33208"/>
      <c r="L33208"/>
    </row>
    <row r="33209" spans="9:12" ht="15" x14ac:dyDescent="0.25">
      <c r="I33209"/>
      <c r="J33209"/>
      <c r="K33209"/>
      <c r="L33209"/>
    </row>
    <row r="33210" spans="9:12" ht="15" x14ac:dyDescent="0.25">
      <c r="I33210"/>
      <c r="J33210"/>
      <c r="K33210"/>
      <c r="L33210"/>
    </row>
    <row r="33211" spans="9:12" ht="15" x14ac:dyDescent="0.25">
      <c r="I33211"/>
      <c r="J33211"/>
      <c r="K33211"/>
      <c r="L33211"/>
    </row>
    <row r="33212" spans="9:12" ht="15" x14ac:dyDescent="0.25">
      <c r="I33212"/>
      <c r="J33212"/>
      <c r="K33212"/>
      <c r="L33212"/>
    </row>
    <row r="33213" spans="9:12" ht="15" x14ac:dyDescent="0.25">
      <c r="I33213"/>
      <c r="J33213"/>
      <c r="K33213"/>
      <c r="L33213"/>
    </row>
    <row r="33214" spans="9:12" ht="15" x14ac:dyDescent="0.25">
      <c r="I33214"/>
      <c r="J33214"/>
      <c r="K33214"/>
      <c r="L33214"/>
    </row>
    <row r="33215" spans="9:12" ht="15" x14ac:dyDescent="0.25">
      <c r="I33215"/>
      <c r="J33215"/>
      <c r="K33215"/>
      <c r="L33215"/>
    </row>
    <row r="33216" spans="9:12" ht="15" x14ac:dyDescent="0.25">
      <c r="I33216"/>
      <c r="J33216"/>
      <c r="K33216"/>
      <c r="L33216"/>
    </row>
    <row r="33217" spans="9:12" ht="15" x14ac:dyDescent="0.25">
      <c r="I33217"/>
      <c r="J33217"/>
      <c r="K33217"/>
      <c r="L33217"/>
    </row>
    <row r="33218" spans="9:12" ht="15" x14ac:dyDescent="0.25">
      <c r="I33218"/>
      <c r="J33218"/>
      <c r="K33218"/>
      <c r="L33218"/>
    </row>
    <row r="33219" spans="9:12" ht="15" x14ac:dyDescent="0.25">
      <c r="I33219"/>
      <c r="J33219"/>
      <c r="K33219"/>
      <c r="L33219"/>
    </row>
    <row r="33220" spans="9:12" ht="15" x14ac:dyDescent="0.25">
      <c r="I33220"/>
      <c r="J33220"/>
      <c r="K33220"/>
      <c r="L33220"/>
    </row>
    <row r="33221" spans="9:12" ht="15" x14ac:dyDescent="0.25">
      <c r="I33221"/>
      <c r="J33221"/>
      <c r="K33221"/>
      <c r="L33221"/>
    </row>
    <row r="33222" spans="9:12" ht="15" x14ac:dyDescent="0.25">
      <c r="I33222"/>
      <c r="J33222"/>
      <c r="K33222"/>
      <c r="L33222"/>
    </row>
    <row r="33223" spans="9:12" ht="15" x14ac:dyDescent="0.25">
      <c r="I33223"/>
      <c r="J33223"/>
      <c r="K33223"/>
      <c r="L33223"/>
    </row>
    <row r="33224" spans="9:12" ht="15" x14ac:dyDescent="0.25">
      <c r="I33224"/>
      <c r="J33224"/>
      <c r="K33224"/>
      <c r="L33224"/>
    </row>
    <row r="33225" spans="9:12" ht="15" x14ac:dyDescent="0.25">
      <c r="I33225"/>
      <c r="J33225"/>
      <c r="K33225"/>
      <c r="L33225"/>
    </row>
    <row r="33226" spans="9:12" ht="15" x14ac:dyDescent="0.25">
      <c r="I33226"/>
      <c r="J33226"/>
      <c r="K33226"/>
      <c r="L33226"/>
    </row>
    <row r="33227" spans="9:12" ht="15" x14ac:dyDescent="0.25">
      <c r="I33227"/>
      <c r="J33227"/>
      <c r="K33227"/>
      <c r="L33227"/>
    </row>
    <row r="33228" spans="9:12" ht="15" x14ac:dyDescent="0.25">
      <c r="I33228"/>
      <c r="J33228"/>
      <c r="K33228"/>
      <c r="L33228"/>
    </row>
    <row r="33229" spans="9:12" ht="15" x14ac:dyDescent="0.25">
      <c r="I33229"/>
      <c r="J33229"/>
      <c r="K33229"/>
      <c r="L33229"/>
    </row>
    <row r="33230" spans="9:12" ht="15" x14ac:dyDescent="0.25">
      <c r="I33230"/>
      <c r="J33230"/>
      <c r="K33230"/>
      <c r="L33230"/>
    </row>
    <row r="33231" spans="9:12" ht="15" x14ac:dyDescent="0.25">
      <c r="I33231"/>
      <c r="J33231"/>
      <c r="K33231"/>
      <c r="L33231"/>
    </row>
    <row r="33232" spans="9:12" ht="15" x14ac:dyDescent="0.25">
      <c r="I33232"/>
      <c r="J33232"/>
      <c r="K33232"/>
      <c r="L33232"/>
    </row>
    <row r="33233" spans="9:12" ht="15" x14ac:dyDescent="0.25">
      <c r="I33233"/>
      <c r="J33233"/>
      <c r="K33233"/>
      <c r="L33233"/>
    </row>
    <row r="33234" spans="9:12" ht="15" x14ac:dyDescent="0.25">
      <c r="I33234"/>
      <c r="J33234"/>
      <c r="K33234"/>
      <c r="L33234"/>
    </row>
    <row r="33235" spans="9:12" ht="15" x14ac:dyDescent="0.25">
      <c r="I33235"/>
      <c r="J33235"/>
      <c r="K33235"/>
      <c r="L33235"/>
    </row>
    <row r="33236" spans="9:12" ht="15" x14ac:dyDescent="0.25">
      <c r="I33236"/>
      <c r="J33236"/>
      <c r="K33236"/>
      <c r="L33236"/>
    </row>
    <row r="33237" spans="9:12" ht="15" x14ac:dyDescent="0.25">
      <c r="I33237"/>
      <c r="J33237"/>
      <c r="K33237"/>
      <c r="L33237"/>
    </row>
    <row r="33238" spans="9:12" ht="15" x14ac:dyDescent="0.25">
      <c r="I33238"/>
      <c r="J33238"/>
      <c r="K33238"/>
      <c r="L33238"/>
    </row>
    <row r="33239" spans="9:12" ht="15" x14ac:dyDescent="0.25">
      <c r="I33239"/>
      <c r="J33239"/>
      <c r="K33239"/>
      <c r="L33239"/>
    </row>
    <row r="33240" spans="9:12" ht="15" x14ac:dyDescent="0.25">
      <c r="I33240"/>
      <c r="J33240"/>
      <c r="K33240"/>
      <c r="L33240"/>
    </row>
    <row r="33241" spans="9:12" ht="15" x14ac:dyDescent="0.25">
      <c r="I33241"/>
      <c r="J33241"/>
      <c r="K33241"/>
      <c r="L33241"/>
    </row>
    <row r="33242" spans="9:12" ht="15" x14ac:dyDescent="0.25">
      <c r="I33242"/>
      <c r="J33242"/>
      <c r="K33242"/>
      <c r="L33242"/>
    </row>
    <row r="33243" spans="9:12" ht="15" x14ac:dyDescent="0.25">
      <c r="I33243"/>
      <c r="J33243"/>
      <c r="K33243"/>
      <c r="L33243"/>
    </row>
    <row r="33244" spans="9:12" ht="15" x14ac:dyDescent="0.25">
      <c r="I33244"/>
      <c r="J33244"/>
      <c r="K33244"/>
      <c r="L33244"/>
    </row>
    <row r="33245" spans="9:12" ht="15" x14ac:dyDescent="0.25">
      <c r="I33245"/>
      <c r="J33245"/>
      <c r="K33245"/>
      <c r="L33245"/>
    </row>
    <row r="33246" spans="9:12" ht="15" x14ac:dyDescent="0.25">
      <c r="I33246"/>
      <c r="J33246"/>
      <c r="K33246"/>
      <c r="L33246"/>
    </row>
    <row r="33247" spans="9:12" ht="15" x14ac:dyDescent="0.25">
      <c r="I33247"/>
      <c r="J33247"/>
      <c r="K33247"/>
      <c r="L33247"/>
    </row>
    <row r="33248" spans="9:12" ht="15" x14ac:dyDescent="0.25">
      <c r="I33248"/>
      <c r="J33248"/>
      <c r="K33248"/>
      <c r="L33248"/>
    </row>
    <row r="33249" spans="9:12" ht="15" x14ac:dyDescent="0.25">
      <c r="I33249"/>
      <c r="J33249"/>
      <c r="K33249"/>
      <c r="L33249"/>
    </row>
    <row r="33250" spans="9:12" ht="15" x14ac:dyDescent="0.25">
      <c r="I33250"/>
      <c r="J33250"/>
      <c r="K33250"/>
      <c r="L33250"/>
    </row>
    <row r="33251" spans="9:12" ht="15" x14ac:dyDescent="0.25">
      <c r="I33251"/>
      <c r="J33251"/>
      <c r="K33251"/>
      <c r="L33251"/>
    </row>
    <row r="33252" spans="9:12" ht="15" x14ac:dyDescent="0.25">
      <c r="I33252"/>
      <c r="J33252"/>
      <c r="K33252"/>
      <c r="L33252"/>
    </row>
    <row r="33253" spans="9:12" ht="15" x14ac:dyDescent="0.25">
      <c r="I33253"/>
      <c r="J33253"/>
      <c r="K33253"/>
      <c r="L33253"/>
    </row>
    <row r="33254" spans="9:12" ht="15" x14ac:dyDescent="0.25">
      <c r="I33254"/>
      <c r="J33254"/>
      <c r="K33254"/>
      <c r="L33254"/>
    </row>
    <row r="33255" spans="9:12" ht="15" x14ac:dyDescent="0.25">
      <c r="I33255"/>
      <c r="J33255"/>
      <c r="K33255"/>
      <c r="L33255"/>
    </row>
    <row r="33256" spans="9:12" ht="15" x14ac:dyDescent="0.25">
      <c r="I33256"/>
      <c r="J33256"/>
      <c r="K33256"/>
      <c r="L33256"/>
    </row>
    <row r="33257" spans="9:12" ht="15" x14ac:dyDescent="0.25">
      <c r="I33257"/>
      <c r="J33257"/>
      <c r="K33257"/>
      <c r="L33257"/>
    </row>
    <row r="33258" spans="9:12" ht="15" x14ac:dyDescent="0.25">
      <c r="I33258"/>
      <c r="J33258"/>
      <c r="K33258"/>
      <c r="L33258"/>
    </row>
    <row r="33259" spans="9:12" ht="15" x14ac:dyDescent="0.25">
      <c r="I33259"/>
      <c r="J33259"/>
      <c r="K33259"/>
      <c r="L33259"/>
    </row>
    <row r="33260" spans="9:12" ht="15" x14ac:dyDescent="0.25">
      <c r="I33260"/>
      <c r="J33260"/>
      <c r="K33260"/>
      <c r="L33260"/>
    </row>
    <row r="33261" spans="9:12" ht="15" x14ac:dyDescent="0.25">
      <c r="I33261"/>
      <c r="J33261"/>
      <c r="K33261"/>
      <c r="L33261"/>
    </row>
    <row r="33262" spans="9:12" ht="15" x14ac:dyDescent="0.25">
      <c r="I33262"/>
      <c r="J33262"/>
      <c r="K33262"/>
      <c r="L33262"/>
    </row>
    <row r="33263" spans="9:12" ht="15" x14ac:dyDescent="0.25">
      <c r="I33263"/>
      <c r="J33263"/>
      <c r="K33263"/>
      <c r="L33263"/>
    </row>
    <row r="33264" spans="9:12" ht="15" x14ac:dyDescent="0.25">
      <c r="I33264"/>
      <c r="J33264"/>
      <c r="K33264"/>
      <c r="L33264"/>
    </row>
    <row r="33265" spans="9:12" ht="15" x14ac:dyDescent="0.25">
      <c r="I33265"/>
      <c r="J33265"/>
      <c r="K33265"/>
      <c r="L33265"/>
    </row>
    <row r="33266" spans="9:12" ht="15" x14ac:dyDescent="0.25">
      <c r="I33266"/>
      <c r="J33266"/>
      <c r="K33266"/>
      <c r="L33266"/>
    </row>
    <row r="33267" spans="9:12" ht="15" x14ac:dyDescent="0.25">
      <c r="I33267"/>
      <c r="J33267"/>
      <c r="K33267"/>
      <c r="L33267"/>
    </row>
    <row r="33268" spans="9:12" ht="15" x14ac:dyDescent="0.25">
      <c r="I33268"/>
      <c r="J33268"/>
      <c r="K33268"/>
      <c r="L33268"/>
    </row>
    <row r="33269" spans="9:12" ht="15" x14ac:dyDescent="0.25">
      <c r="I33269"/>
      <c r="J33269"/>
      <c r="K33269"/>
      <c r="L33269"/>
    </row>
    <row r="33270" spans="9:12" ht="15" x14ac:dyDescent="0.25">
      <c r="I33270"/>
      <c r="J33270"/>
      <c r="K33270"/>
      <c r="L33270"/>
    </row>
    <row r="33271" spans="9:12" ht="15" x14ac:dyDescent="0.25">
      <c r="I33271"/>
      <c r="J33271"/>
      <c r="K33271"/>
      <c r="L33271"/>
    </row>
    <row r="33272" spans="9:12" ht="15" x14ac:dyDescent="0.25">
      <c r="I33272"/>
      <c r="J33272"/>
      <c r="K33272"/>
      <c r="L33272"/>
    </row>
    <row r="33273" spans="9:12" ht="15" x14ac:dyDescent="0.25">
      <c r="I33273"/>
      <c r="J33273"/>
      <c r="K33273"/>
      <c r="L33273"/>
    </row>
    <row r="33274" spans="9:12" ht="15" x14ac:dyDescent="0.25">
      <c r="I33274"/>
      <c r="J33274"/>
      <c r="K33274"/>
      <c r="L33274"/>
    </row>
    <row r="33275" spans="9:12" ht="15" x14ac:dyDescent="0.25">
      <c r="I33275"/>
      <c r="J33275"/>
      <c r="K33275"/>
      <c r="L33275"/>
    </row>
    <row r="33276" spans="9:12" ht="15" x14ac:dyDescent="0.25">
      <c r="I33276"/>
      <c r="J33276"/>
      <c r="K33276"/>
      <c r="L33276"/>
    </row>
    <row r="33277" spans="9:12" ht="15" x14ac:dyDescent="0.25">
      <c r="I33277"/>
      <c r="J33277"/>
      <c r="K33277"/>
      <c r="L33277"/>
    </row>
    <row r="33278" spans="9:12" ht="15" x14ac:dyDescent="0.25">
      <c r="I33278"/>
      <c r="J33278"/>
      <c r="K33278"/>
      <c r="L33278"/>
    </row>
    <row r="33279" spans="9:12" ht="15" x14ac:dyDescent="0.25">
      <c r="I33279"/>
      <c r="J33279"/>
      <c r="K33279"/>
      <c r="L33279"/>
    </row>
    <row r="33280" spans="9:12" ht="15" x14ac:dyDescent="0.25">
      <c r="I33280"/>
      <c r="J33280"/>
      <c r="K33280"/>
      <c r="L33280"/>
    </row>
    <row r="33281" spans="9:12" ht="15" x14ac:dyDescent="0.25">
      <c r="I33281"/>
      <c r="J33281"/>
      <c r="K33281"/>
      <c r="L33281"/>
    </row>
    <row r="33282" spans="9:12" ht="15" x14ac:dyDescent="0.25">
      <c r="I33282"/>
      <c r="J33282"/>
      <c r="K33282"/>
      <c r="L33282"/>
    </row>
    <row r="33283" spans="9:12" ht="15" x14ac:dyDescent="0.25">
      <c r="I33283"/>
      <c r="J33283"/>
      <c r="K33283"/>
      <c r="L33283"/>
    </row>
    <row r="33284" spans="9:12" ht="15" x14ac:dyDescent="0.25">
      <c r="I33284"/>
      <c r="J33284"/>
      <c r="K33284"/>
      <c r="L33284"/>
    </row>
    <row r="33285" spans="9:12" ht="15" x14ac:dyDescent="0.25">
      <c r="I33285"/>
      <c r="J33285"/>
      <c r="K33285"/>
      <c r="L33285"/>
    </row>
    <row r="33286" spans="9:12" ht="15" x14ac:dyDescent="0.25">
      <c r="I33286"/>
      <c r="J33286"/>
      <c r="K33286"/>
      <c r="L33286"/>
    </row>
    <row r="33287" spans="9:12" ht="15" x14ac:dyDescent="0.25">
      <c r="I33287"/>
      <c r="J33287"/>
      <c r="K33287"/>
      <c r="L33287"/>
    </row>
    <row r="33288" spans="9:12" ht="15" x14ac:dyDescent="0.25">
      <c r="I33288"/>
      <c r="J33288"/>
      <c r="K33288"/>
      <c r="L33288"/>
    </row>
    <row r="33289" spans="9:12" ht="15" x14ac:dyDescent="0.25">
      <c r="I33289"/>
      <c r="J33289"/>
      <c r="K33289"/>
      <c r="L33289"/>
    </row>
    <row r="33290" spans="9:12" ht="15" x14ac:dyDescent="0.25">
      <c r="I33290"/>
      <c r="J33290"/>
      <c r="K33290"/>
      <c r="L33290"/>
    </row>
    <row r="33291" spans="9:12" ht="15" x14ac:dyDescent="0.25">
      <c r="I33291"/>
      <c r="J33291"/>
      <c r="K33291"/>
      <c r="L33291"/>
    </row>
    <row r="33292" spans="9:12" ht="15" x14ac:dyDescent="0.25">
      <c r="I33292"/>
      <c r="J33292"/>
      <c r="K33292"/>
      <c r="L33292"/>
    </row>
    <row r="33293" spans="9:12" ht="15" x14ac:dyDescent="0.25">
      <c r="I33293"/>
      <c r="J33293"/>
      <c r="K33293"/>
      <c r="L33293"/>
    </row>
    <row r="33294" spans="9:12" ht="15" x14ac:dyDescent="0.25">
      <c r="I33294"/>
      <c r="J33294"/>
      <c r="K33294"/>
      <c r="L33294"/>
    </row>
    <row r="33295" spans="9:12" ht="15" x14ac:dyDescent="0.25">
      <c r="I33295"/>
      <c r="J33295"/>
      <c r="K33295"/>
      <c r="L33295"/>
    </row>
    <row r="33296" spans="9:12" ht="15" x14ac:dyDescent="0.25">
      <c r="I33296"/>
      <c r="J33296"/>
      <c r="K33296"/>
      <c r="L33296"/>
    </row>
    <row r="33297" spans="9:12" ht="15" x14ac:dyDescent="0.25">
      <c r="I33297"/>
      <c r="J33297"/>
      <c r="K33297"/>
      <c r="L33297"/>
    </row>
    <row r="33298" spans="9:12" ht="15" x14ac:dyDescent="0.25">
      <c r="I33298"/>
      <c r="J33298"/>
      <c r="K33298"/>
      <c r="L33298"/>
    </row>
    <row r="33299" spans="9:12" ht="15" x14ac:dyDescent="0.25">
      <c r="I33299"/>
      <c r="J33299"/>
      <c r="K33299"/>
      <c r="L33299"/>
    </row>
    <row r="33300" spans="9:12" ht="15" x14ac:dyDescent="0.25">
      <c r="I33300"/>
      <c r="J33300"/>
      <c r="K33300"/>
      <c r="L33300"/>
    </row>
    <row r="33301" spans="9:12" ht="15" x14ac:dyDescent="0.25">
      <c r="I33301"/>
      <c r="J33301"/>
      <c r="K33301"/>
      <c r="L33301"/>
    </row>
    <row r="33302" spans="9:12" ht="15" x14ac:dyDescent="0.25">
      <c r="I33302"/>
      <c r="J33302"/>
      <c r="K33302"/>
      <c r="L33302"/>
    </row>
    <row r="33303" spans="9:12" ht="15" x14ac:dyDescent="0.25">
      <c r="I33303"/>
      <c r="J33303"/>
      <c r="K33303"/>
      <c r="L33303"/>
    </row>
    <row r="33304" spans="9:12" ht="15" x14ac:dyDescent="0.25">
      <c r="I33304"/>
      <c r="J33304"/>
      <c r="K33304"/>
      <c r="L33304"/>
    </row>
    <row r="33305" spans="9:12" ht="15" x14ac:dyDescent="0.25">
      <c r="I33305"/>
      <c r="J33305"/>
      <c r="K33305"/>
      <c r="L33305"/>
    </row>
    <row r="33306" spans="9:12" ht="15" x14ac:dyDescent="0.25">
      <c r="I33306"/>
      <c r="J33306"/>
      <c r="K33306"/>
      <c r="L33306"/>
    </row>
    <row r="33307" spans="9:12" ht="15" x14ac:dyDescent="0.25">
      <c r="I33307"/>
      <c r="J33307"/>
      <c r="K33307"/>
      <c r="L33307"/>
    </row>
    <row r="33308" spans="9:12" ht="15" x14ac:dyDescent="0.25">
      <c r="I33308"/>
      <c r="J33308"/>
      <c r="K33308"/>
      <c r="L33308"/>
    </row>
    <row r="33309" spans="9:12" ht="15" x14ac:dyDescent="0.25">
      <c r="I33309"/>
      <c r="J33309"/>
      <c r="K33309"/>
      <c r="L33309"/>
    </row>
    <row r="33310" spans="9:12" ht="15" x14ac:dyDescent="0.25">
      <c r="I33310"/>
      <c r="J33310"/>
      <c r="K33310"/>
      <c r="L33310"/>
    </row>
    <row r="33311" spans="9:12" ht="15" x14ac:dyDescent="0.25">
      <c r="I33311"/>
      <c r="J33311"/>
      <c r="K33311"/>
      <c r="L33311"/>
    </row>
    <row r="33312" spans="9:12" ht="15" x14ac:dyDescent="0.25">
      <c r="I33312"/>
      <c r="J33312"/>
      <c r="K33312"/>
      <c r="L33312"/>
    </row>
    <row r="33313" spans="9:12" ht="15" x14ac:dyDescent="0.25">
      <c r="I33313"/>
      <c r="J33313"/>
      <c r="K33313"/>
      <c r="L33313"/>
    </row>
    <row r="33314" spans="9:12" ht="15" x14ac:dyDescent="0.25">
      <c r="I33314"/>
      <c r="J33314"/>
      <c r="K33314"/>
      <c r="L33314"/>
    </row>
    <row r="33315" spans="9:12" ht="15" x14ac:dyDescent="0.25">
      <c r="I33315"/>
      <c r="J33315"/>
      <c r="K33315"/>
      <c r="L33315"/>
    </row>
    <row r="33316" spans="9:12" ht="15" x14ac:dyDescent="0.25">
      <c r="I33316"/>
      <c r="J33316"/>
      <c r="K33316"/>
      <c r="L33316"/>
    </row>
    <row r="33317" spans="9:12" ht="15" x14ac:dyDescent="0.25">
      <c r="I33317"/>
      <c r="J33317"/>
      <c r="K33317"/>
      <c r="L33317"/>
    </row>
    <row r="33318" spans="9:12" ht="15" x14ac:dyDescent="0.25">
      <c r="I33318"/>
      <c r="J33318"/>
      <c r="K33318"/>
      <c r="L33318"/>
    </row>
    <row r="33319" spans="9:12" ht="15" x14ac:dyDescent="0.25">
      <c r="I33319"/>
      <c r="J33319"/>
      <c r="K33319"/>
      <c r="L33319"/>
    </row>
    <row r="33320" spans="9:12" ht="15" x14ac:dyDescent="0.25">
      <c r="I33320"/>
      <c r="J33320"/>
      <c r="K33320"/>
      <c r="L33320"/>
    </row>
    <row r="33321" spans="9:12" ht="15" x14ac:dyDescent="0.25">
      <c r="I33321"/>
      <c r="J33321"/>
      <c r="K33321"/>
      <c r="L33321"/>
    </row>
    <row r="33322" spans="9:12" ht="15" x14ac:dyDescent="0.25">
      <c r="I33322"/>
      <c r="J33322"/>
      <c r="K33322"/>
      <c r="L33322"/>
    </row>
    <row r="33323" spans="9:12" ht="15" x14ac:dyDescent="0.25">
      <c r="I33323"/>
      <c r="J33323"/>
      <c r="K33323"/>
      <c r="L33323"/>
    </row>
    <row r="33324" spans="9:12" ht="15" x14ac:dyDescent="0.25">
      <c r="I33324"/>
      <c r="J33324"/>
      <c r="K33324"/>
      <c r="L33324"/>
    </row>
    <row r="33325" spans="9:12" ht="15" x14ac:dyDescent="0.25">
      <c r="I33325"/>
      <c r="J33325"/>
      <c r="K33325"/>
      <c r="L33325"/>
    </row>
    <row r="33326" spans="9:12" ht="15" x14ac:dyDescent="0.25">
      <c r="I33326"/>
      <c r="J33326"/>
      <c r="K33326"/>
      <c r="L33326"/>
    </row>
    <row r="33327" spans="9:12" ht="15" x14ac:dyDescent="0.25">
      <c r="I33327"/>
      <c r="J33327"/>
      <c r="K33327"/>
      <c r="L33327"/>
    </row>
    <row r="33328" spans="9:12" ht="15" x14ac:dyDescent="0.25">
      <c r="I33328"/>
      <c r="J33328"/>
      <c r="K33328"/>
      <c r="L33328"/>
    </row>
    <row r="33329" spans="9:12" ht="15" x14ac:dyDescent="0.25">
      <c r="I33329"/>
      <c r="J33329"/>
      <c r="K33329"/>
      <c r="L33329"/>
    </row>
    <row r="33330" spans="9:12" ht="15" x14ac:dyDescent="0.25">
      <c r="I33330"/>
      <c r="J33330"/>
      <c r="K33330"/>
      <c r="L33330"/>
    </row>
    <row r="33331" spans="9:12" ht="15" x14ac:dyDescent="0.25">
      <c r="I33331"/>
      <c r="J33331"/>
      <c r="K33331"/>
      <c r="L33331"/>
    </row>
    <row r="33332" spans="9:12" ht="15" x14ac:dyDescent="0.25">
      <c r="I33332"/>
      <c r="J33332"/>
      <c r="K33332"/>
      <c r="L33332"/>
    </row>
    <row r="33333" spans="9:12" ht="15" x14ac:dyDescent="0.25">
      <c r="I33333"/>
      <c r="J33333"/>
      <c r="K33333"/>
      <c r="L33333"/>
    </row>
    <row r="33334" spans="9:12" ht="15" x14ac:dyDescent="0.25">
      <c r="I33334"/>
      <c r="J33334"/>
      <c r="K33334"/>
      <c r="L33334"/>
    </row>
    <row r="33335" spans="9:12" ht="15" x14ac:dyDescent="0.25">
      <c r="I33335"/>
      <c r="J33335"/>
      <c r="K33335"/>
      <c r="L33335"/>
    </row>
    <row r="33336" spans="9:12" ht="15" x14ac:dyDescent="0.25">
      <c r="I33336"/>
      <c r="J33336"/>
      <c r="K33336"/>
      <c r="L33336"/>
    </row>
    <row r="33337" spans="9:12" ht="15" x14ac:dyDescent="0.25">
      <c r="I33337"/>
      <c r="J33337"/>
      <c r="K33337"/>
      <c r="L33337"/>
    </row>
    <row r="33338" spans="9:12" ht="15" x14ac:dyDescent="0.25">
      <c r="I33338"/>
      <c r="J33338"/>
      <c r="K33338"/>
      <c r="L33338"/>
    </row>
    <row r="33339" spans="9:12" ht="15" x14ac:dyDescent="0.25">
      <c r="I33339"/>
      <c r="J33339"/>
      <c r="K33339"/>
      <c r="L33339"/>
    </row>
    <row r="33340" spans="9:12" ht="15" x14ac:dyDescent="0.25">
      <c r="I33340"/>
      <c r="J33340"/>
      <c r="K33340"/>
      <c r="L33340"/>
    </row>
    <row r="33341" spans="9:12" ht="15" x14ac:dyDescent="0.25">
      <c r="I33341"/>
      <c r="J33341"/>
      <c r="K33341"/>
      <c r="L33341"/>
    </row>
    <row r="33342" spans="9:12" ht="15" x14ac:dyDescent="0.25">
      <c r="I33342"/>
      <c r="J33342"/>
      <c r="K33342"/>
      <c r="L33342"/>
    </row>
    <row r="33343" spans="9:12" ht="15" x14ac:dyDescent="0.25">
      <c r="I33343"/>
      <c r="J33343"/>
      <c r="K33343"/>
      <c r="L33343"/>
    </row>
    <row r="33344" spans="9:12" ht="15" x14ac:dyDescent="0.25">
      <c r="I33344"/>
      <c r="J33344"/>
      <c r="K33344"/>
      <c r="L33344"/>
    </row>
    <row r="33345" spans="9:12" ht="15" x14ac:dyDescent="0.25">
      <c r="I33345"/>
      <c r="J33345"/>
      <c r="K33345"/>
      <c r="L33345"/>
    </row>
    <row r="33346" spans="9:12" ht="15" x14ac:dyDescent="0.25">
      <c r="I33346"/>
      <c r="J33346"/>
      <c r="K33346"/>
      <c r="L33346"/>
    </row>
    <row r="33347" spans="9:12" ht="15" x14ac:dyDescent="0.25">
      <c r="I33347"/>
      <c r="J33347"/>
      <c r="K33347"/>
      <c r="L33347"/>
    </row>
    <row r="33348" spans="9:12" ht="15" x14ac:dyDescent="0.25">
      <c r="I33348"/>
      <c r="J33348"/>
      <c r="K33348"/>
      <c r="L33348"/>
    </row>
    <row r="33349" spans="9:12" ht="15" x14ac:dyDescent="0.25">
      <c r="I33349"/>
      <c r="J33349"/>
      <c r="K33349"/>
      <c r="L33349"/>
    </row>
    <row r="33350" spans="9:12" ht="15" x14ac:dyDescent="0.25">
      <c r="I33350"/>
      <c r="J33350"/>
      <c r="K33350"/>
      <c r="L33350"/>
    </row>
    <row r="33351" spans="9:12" ht="15" x14ac:dyDescent="0.25">
      <c r="I33351"/>
      <c r="J33351"/>
      <c r="K33351"/>
      <c r="L33351"/>
    </row>
    <row r="33352" spans="9:12" ht="15" x14ac:dyDescent="0.25">
      <c r="I33352"/>
      <c r="J33352"/>
      <c r="K33352"/>
      <c r="L33352"/>
    </row>
    <row r="33353" spans="9:12" ht="15" x14ac:dyDescent="0.25">
      <c r="I33353"/>
      <c r="J33353"/>
      <c r="K33353"/>
      <c r="L33353"/>
    </row>
    <row r="33354" spans="9:12" ht="15" x14ac:dyDescent="0.25">
      <c r="I33354"/>
      <c r="J33354"/>
      <c r="K33354"/>
      <c r="L33354"/>
    </row>
    <row r="33355" spans="9:12" ht="15" x14ac:dyDescent="0.25">
      <c r="I33355"/>
      <c r="J33355"/>
      <c r="K33355"/>
      <c r="L33355"/>
    </row>
    <row r="33356" spans="9:12" ht="15" x14ac:dyDescent="0.25">
      <c r="I33356"/>
      <c r="J33356"/>
      <c r="K33356"/>
      <c r="L33356"/>
    </row>
    <row r="33357" spans="9:12" ht="15" x14ac:dyDescent="0.25">
      <c r="I33357"/>
      <c r="J33357"/>
      <c r="K33357"/>
      <c r="L33357"/>
    </row>
    <row r="33358" spans="9:12" ht="15" x14ac:dyDescent="0.25">
      <c r="I33358"/>
      <c r="J33358"/>
      <c r="K33358"/>
      <c r="L33358"/>
    </row>
    <row r="33359" spans="9:12" ht="15" x14ac:dyDescent="0.25">
      <c r="I33359"/>
      <c r="J33359"/>
      <c r="K33359"/>
      <c r="L33359"/>
    </row>
    <row r="33360" spans="9:12" ht="15" x14ac:dyDescent="0.25">
      <c r="I33360"/>
      <c r="J33360"/>
      <c r="K33360"/>
      <c r="L33360"/>
    </row>
    <row r="33361" spans="9:12" ht="15" x14ac:dyDescent="0.25">
      <c r="I33361"/>
      <c r="J33361"/>
      <c r="K33361"/>
      <c r="L33361"/>
    </row>
    <row r="33362" spans="9:12" ht="15" x14ac:dyDescent="0.25">
      <c r="I33362"/>
      <c r="J33362"/>
      <c r="K33362"/>
      <c r="L33362"/>
    </row>
    <row r="33363" spans="9:12" ht="15" x14ac:dyDescent="0.25">
      <c r="I33363"/>
      <c r="J33363"/>
      <c r="K33363"/>
      <c r="L33363"/>
    </row>
    <row r="33364" spans="9:12" ht="15" x14ac:dyDescent="0.25">
      <c r="I33364"/>
      <c r="J33364"/>
      <c r="K33364"/>
      <c r="L33364"/>
    </row>
    <row r="33365" spans="9:12" ht="15" x14ac:dyDescent="0.25">
      <c r="I33365"/>
      <c r="J33365"/>
      <c r="K33365"/>
      <c r="L33365"/>
    </row>
    <row r="33366" spans="9:12" ht="15" x14ac:dyDescent="0.25">
      <c r="I33366"/>
      <c r="J33366"/>
      <c r="K33366"/>
      <c r="L33366"/>
    </row>
    <row r="33367" spans="9:12" ht="15" x14ac:dyDescent="0.25">
      <c r="I33367"/>
      <c r="J33367"/>
      <c r="K33367"/>
      <c r="L33367"/>
    </row>
    <row r="33368" spans="9:12" ht="15" x14ac:dyDescent="0.25">
      <c r="I33368"/>
      <c r="J33368"/>
      <c r="K33368"/>
      <c r="L33368"/>
    </row>
    <row r="33369" spans="9:12" ht="15" x14ac:dyDescent="0.25">
      <c r="I33369"/>
      <c r="J33369"/>
      <c r="K33369"/>
      <c r="L33369"/>
    </row>
    <row r="33370" spans="9:12" ht="15" x14ac:dyDescent="0.25">
      <c r="I33370"/>
      <c r="J33370"/>
      <c r="K33370"/>
      <c r="L33370"/>
    </row>
    <row r="33371" spans="9:12" ht="15" x14ac:dyDescent="0.25">
      <c r="I33371"/>
      <c r="J33371"/>
      <c r="K33371"/>
      <c r="L33371"/>
    </row>
    <row r="33372" spans="9:12" ht="15" x14ac:dyDescent="0.25">
      <c r="I33372"/>
      <c r="J33372"/>
      <c r="K33372"/>
      <c r="L33372"/>
    </row>
    <row r="33373" spans="9:12" ht="15" x14ac:dyDescent="0.25">
      <c r="I33373"/>
      <c r="J33373"/>
      <c r="K33373"/>
      <c r="L33373"/>
    </row>
    <row r="33374" spans="9:12" ht="15" x14ac:dyDescent="0.25">
      <c r="I33374"/>
      <c r="J33374"/>
      <c r="K33374"/>
      <c r="L33374"/>
    </row>
    <row r="33375" spans="9:12" ht="15" x14ac:dyDescent="0.25">
      <c r="I33375"/>
      <c r="J33375"/>
      <c r="K33375"/>
      <c r="L33375"/>
    </row>
    <row r="33376" spans="9:12" ht="15" x14ac:dyDescent="0.25">
      <c r="I33376"/>
      <c r="J33376"/>
      <c r="K33376"/>
      <c r="L33376"/>
    </row>
    <row r="33377" spans="9:12" ht="15" x14ac:dyDescent="0.25">
      <c r="I33377"/>
      <c r="J33377"/>
      <c r="K33377"/>
      <c r="L33377"/>
    </row>
    <row r="33378" spans="9:12" ht="15" x14ac:dyDescent="0.25">
      <c r="I33378"/>
      <c r="J33378"/>
      <c r="K33378"/>
      <c r="L33378"/>
    </row>
    <row r="33379" spans="9:12" ht="15" x14ac:dyDescent="0.25">
      <c r="I33379"/>
      <c r="J33379"/>
      <c r="K33379"/>
      <c r="L33379"/>
    </row>
    <row r="33380" spans="9:12" ht="15" x14ac:dyDescent="0.25">
      <c r="I33380"/>
      <c r="J33380"/>
      <c r="K33380"/>
      <c r="L33380"/>
    </row>
    <row r="33381" spans="9:12" ht="15" x14ac:dyDescent="0.25">
      <c r="I33381"/>
      <c r="J33381"/>
      <c r="K33381"/>
      <c r="L33381"/>
    </row>
    <row r="33382" spans="9:12" ht="15" x14ac:dyDescent="0.25">
      <c r="I33382"/>
      <c r="J33382"/>
      <c r="K33382"/>
      <c r="L33382"/>
    </row>
    <row r="33383" spans="9:12" ht="15" x14ac:dyDescent="0.25">
      <c r="I33383"/>
      <c r="J33383"/>
      <c r="K33383"/>
      <c r="L33383"/>
    </row>
    <row r="33384" spans="9:12" ht="15" x14ac:dyDescent="0.25">
      <c r="I33384"/>
      <c r="J33384"/>
      <c r="K33384"/>
      <c r="L33384"/>
    </row>
    <row r="33385" spans="9:12" ht="15" x14ac:dyDescent="0.25">
      <c r="I33385"/>
      <c r="J33385"/>
      <c r="K33385"/>
      <c r="L33385"/>
    </row>
    <row r="33386" spans="9:12" ht="15" x14ac:dyDescent="0.25">
      <c r="I33386"/>
      <c r="J33386"/>
      <c r="K33386"/>
      <c r="L33386"/>
    </row>
    <row r="33387" spans="9:12" ht="15" x14ac:dyDescent="0.25">
      <c r="I33387"/>
      <c r="J33387"/>
      <c r="K33387"/>
      <c r="L33387"/>
    </row>
    <row r="33388" spans="9:12" ht="15" x14ac:dyDescent="0.25">
      <c r="I33388"/>
      <c r="J33388"/>
      <c r="K33388"/>
      <c r="L33388"/>
    </row>
    <row r="33389" spans="9:12" ht="15" x14ac:dyDescent="0.25">
      <c r="I33389"/>
      <c r="J33389"/>
      <c r="K33389"/>
      <c r="L33389"/>
    </row>
    <row r="33390" spans="9:12" ht="15" x14ac:dyDescent="0.25">
      <c r="I33390"/>
      <c r="J33390"/>
      <c r="K33390"/>
      <c r="L33390"/>
    </row>
    <row r="33391" spans="9:12" ht="15" x14ac:dyDescent="0.25">
      <c r="I33391"/>
      <c r="J33391"/>
      <c r="K33391"/>
      <c r="L33391"/>
    </row>
    <row r="33392" spans="9:12" ht="15" x14ac:dyDescent="0.25">
      <c r="I33392"/>
      <c r="J33392"/>
      <c r="K33392"/>
      <c r="L33392"/>
    </row>
    <row r="33393" spans="9:12" ht="15" x14ac:dyDescent="0.25">
      <c r="I33393"/>
      <c r="J33393"/>
      <c r="K33393"/>
      <c r="L33393"/>
    </row>
    <row r="33394" spans="9:12" ht="15" x14ac:dyDescent="0.25">
      <c r="I33394"/>
      <c r="J33394"/>
      <c r="K33394"/>
      <c r="L33394"/>
    </row>
    <row r="33395" spans="9:12" ht="15" x14ac:dyDescent="0.25">
      <c r="I33395"/>
      <c r="J33395"/>
      <c r="K33395"/>
      <c r="L33395"/>
    </row>
    <row r="33396" spans="9:12" ht="15" x14ac:dyDescent="0.25">
      <c r="I33396"/>
      <c r="J33396"/>
      <c r="K33396"/>
      <c r="L33396"/>
    </row>
    <row r="33397" spans="9:12" ht="15" x14ac:dyDescent="0.25">
      <c r="I33397"/>
      <c r="J33397"/>
      <c r="K33397"/>
      <c r="L33397"/>
    </row>
    <row r="33398" spans="9:12" ht="15" x14ac:dyDescent="0.25">
      <c r="I33398"/>
      <c r="J33398"/>
      <c r="K33398"/>
      <c r="L33398"/>
    </row>
    <row r="33399" spans="9:12" ht="15" x14ac:dyDescent="0.25">
      <c r="I33399"/>
      <c r="J33399"/>
      <c r="K33399"/>
      <c r="L33399"/>
    </row>
    <row r="33400" spans="9:12" ht="15" x14ac:dyDescent="0.25">
      <c r="I33400"/>
      <c r="J33400"/>
      <c r="K33400"/>
      <c r="L33400"/>
    </row>
    <row r="33401" spans="9:12" ht="15" x14ac:dyDescent="0.25">
      <c r="I33401"/>
      <c r="J33401"/>
      <c r="K33401"/>
      <c r="L33401"/>
    </row>
    <row r="33402" spans="9:12" ht="15" x14ac:dyDescent="0.25">
      <c r="I33402"/>
      <c r="J33402"/>
      <c r="K33402"/>
      <c r="L33402"/>
    </row>
    <row r="33403" spans="9:12" ht="15" x14ac:dyDescent="0.25">
      <c r="I33403"/>
      <c r="J33403"/>
      <c r="K33403"/>
      <c r="L33403"/>
    </row>
    <row r="33404" spans="9:12" ht="15" x14ac:dyDescent="0.25">
      <c r="I33404"/>
      <c r="J33404"/>
      <c r="K33404"/>
      <c r="L33404"/>
    </row>
    <row r="33405" spans="9:12" ht="15" x14ac:dyDescent="0.25">
      <c r="I33405"/>
      <c r="J33405"/>
      <c r="K33405"/>
      <c r="L33405"/>
    </row>
    <row r="33406" spans="9:12" ht="15" x14ac:dyDescent="0.25">
      <c r="I33406"/>
      <c r="J33406"/>
      <c r="K33406"/>
      <c r="L33406"/>
    </row>
    <row r="33407" spans="9:12" ht="15" x14ac:dyDescent="0.25">
      <c r="I33407"/>
      <c r="J33407"/>
      <c r="K33407"/>
      <c r="L33407"/>
    </row>
    <row r="33408" spans="9:12" ht="15" x14ac:dyDescent="0.25">
      <c r="I33408"/>
      <c r="J33408"/>
      <c r="K33408"/>
      <c r="L33408"/>
    </row>
    <row r="33409" spans="9:12" ht="15" x14ac:dyDescent="0.25">
      <c r="I33409"/>
      <c r="J33409"/>
      <c r="K33409"/>
      <c r="L33409"/>
    </row>
    <row r="33410" spans="9:12" ht="15" x14ac:dyDescent="0.25">
      <c r="I33410"/>
      <c r="J33410"/>
      <c r="K33410"/>
      <c r="L33410"/>
    </row>
    <row r="33411" spans="9:12" ht="15" x14ac:dyDescent="0.25">
      <c r="I33411"/>
      <c r="J33411"/>
      <c r="K33411"/>
      <c r="L33411"/>
    </row>
    <row r="33412" spans="9:12" ht="15" x14ac:dyDescent="0.25">
      <c r="I33412"/>
      <c r="J33412"/>
      <c r="K33412"/>
      <c r="L33412"/>
    </row>
    <row r="33413" spans="9:12" ht="15" x14ac:dyDescent="0.25">
      <c r="I33413"/>
      <c r="J33413"/>
      <c r="K33413"/>
      <c r="L33413"/>
    </row>
    <row r="33414" spans="9:12" ht="15" x14ac:dyDescent="0.25">
      <c r="I33414"/>
      <c r="J33414"/>
      <c r="K33414"/>
      <c r="L33414"/>
    </row>
    <row r="33415" spans="9:12" ht="15" x14ac:dyDescent="0.25">
      <c r="I33415"/>
      <c r="J33415"/>
      <c r="K33415"/>
      <c r="L33415"/>
    </row>
    <row r="33416" spans="9:12" ht="15" x14ac:dyDescent="0.25">
      <c r="I33416"/>
      <c r="J33416"/>
      <c r="K33416"/>
      <c r="L33416"/>
    </row>
    <row r="33417" spans="9:12" ht="15" x14ac:dyDescent="0.25">
      <c r="I33417"/>
      <c r="J33417"/>
      <c r="K33417"/>
      <c r="L33417"/>
    </row>
    <row r="33418" spans="9:12" ht="15" x14ac:dyDescent="0.25">
      <c r="I33418"/>
      <c r="J33418"/>
      <c r="K33418"/>
      <c r="L33418"/>
    </row>
    <row r="33419" spans="9:12" ht="15" x14ac:dyDescent="0.25">
      <c r="I33419"/>
      <c r="J33419"/>
      <c r="K33419"/>
      <c r="L33419"/>
    </row>
    <row r="33420" spans="9:12" ht="15" x14ac:dyDescent="0.25">
      <c r="I33420"/>
      <c r="J33420"/>
      <c r="K33420"/>
      <c r="L33420"/>
    </row>
    <row r="33421" spans="9:12" ht="15" x14ac:dyDescent="0.25">
      <c r="I33421"/>
      <c r="J33421"/>
      <c r="K33421"/>
      <c r="L33421"/>
    </row>
    <row r="33422" spans="9:12" ht="15" x14ac:dyDescent="0.25">
      <c r="I33422"/>
      <c r="J33422"/>
      <c r="K33422"/>
      <c r="L33422"/>
    </row>
    <row r="33423" spans="9:12" ht="15" x14ac:dyDescent="0.25">
      <c r="I33423"/>
      <c r="J33423"/>
      <c r="K33423"/>
      <c r="L33423"/>
    </row>
    <row r="33424" spans="9:12" ht="15" x14ac:dyDescent="0.25">
      <c r="I33424"/>
      <c r="J33424"/>
      <c r="K33424"/>
      <c r="L33424"/>
    </row>
    <row r="33425" spans="9:12" ht="15" x14ac:dyDescent="0.25">
      <c r="I33425"/>
      <c r="J33425"/>
      <c r="K33425"/>
      <c r="L33425"/>
    </row>
    <row r="33426" spans="9:12" ht="15" x14ac:dyDescent="0.25">
      <c r="I33426"/>
      <c r="J33426"/>
      <c r="K33426"/>
      <c r="L33426"/>
    </row>
    <row r="33427" spans="9:12" ht="15" x14ac:dyDescent="0.25">
      <c r="I33427"/>
      <c r="J33427"/>
      <c r="K33427"/>
      <c r="L33427"/>
    </row>
    <row r="33428" spans="9:12" ht="15" x14ac:dyDescent="0.25">
      <c r="I33428"/>
      <c r="J33428"/>
      <c r="K33428"/>
      <c r="L33428"/>
    </row>
    <row r="33429" spans="9:12" ht="15" x14ac:dyDescent="0.25">
      <c r="I33429"/>
      <c r="J33429"/>
      <c r="K33429"/>
      <c r="L33429"/>
    </row>
    <row r="33430" spans="9:12" ht="15" x14ac:dyDescent="0.25">
      <c r="I33430"/>
      <c r="J33430"/>
      <c r="K33430"/>
      <c r="L33430"/>
    </row>
    <row r="33431" spans="9:12" ht="15" x14ac:dyDescent="0.25">
      <c r="I33431"/>
      <c r="J33431"/>
      <c r="K33431"/>
      <c r="L33431"/>
    </row>
    <row r="33432" spans="9:12" ht="15" x14ac:dyDescent="0.25">
      <c r="I33432"/>
      <c r="J33432"/>
      <c r="K33432"/>
      <c r="L33432"/>
    </row>
    <row r="33433" spans="9:12" ht="15" x14ac:dyDescent="0.25">
      <c r="I33433"/>
      <c r="J33433"/>
      <c r="K33433"/>
      <c r="L33433"/>
    </row>
    <row r="33434" spans="9:12" ht="15" x14ac:dyDescent="0.25">
      <c r="I33434"/>
      <c r="J33434"/>
      <c r="K33434"/>
      <c r="L33434"/>
    </row>
    <row r="33435" spans="9:12" ht="15" x14ac:dyDescent="0.25">
      <c r="I33435"/>
      <c r="J33435"/>
      <c r="K33435"/>
      <c r="L33435"/>
    </row>
    <row r="33436" spans="9:12" ht="15" x14ac:dyDescent="0.25">
      <c r="I33436"/>
      <c r="J33436"/>
      <c r="K33436"/>
      <c r="L33436"/>
    </row>
    <row r="33437" spans="9:12" ht="15" x14ac:dyDescent="0.25">
      <c r="I33437"/>
      <c r="J33437"/>
      <c r="K33437"/>
      <c r="L33437"/>
    </row>
    <row r="33438" spans="9:12" ht="15" x14ac:dyDescent="0.25">
      <c r="I33438"/>
      <c r="J33438"/>
      <c r="K33438"/>
      <c r="L33438"/>
    </row>
    <row r="33439" spans="9:12" ht="15" x14ac:dyDescent="0.25">
      <c r="I33439"/>
      <c r="J33439"/>
      <c r="K33439"/>
      <c r="L33439"/>
    </row>
    <row r="33440" spans="9:12" ht="15" x14ac:dyDescent="0.25">
      <c r="I33440"/>
      <c r="J33440"/>
      <c r="K33440"/>
      <c r="L33440"/>
    </row>
    <row r="33441" spans="9:12" ht="15" x14ac:dyDescent="0.25">
      <c r="I33441"/>
      <c r="J33441"/>
      <c r="K33441"/>
      <c r="L33441"/>
    </row>
    <row r="33442" spans="9:12" ht="15" x14ac:dyDescent="0.25">
      <c r="I33442"/>
      <c r="J33442"/>
      <c r="K33442"/>
      <c r="L33442"/>
    </row>
    <row r="33443" spans="9:12" ht="15" x14ac:dyDescent="0.25">
      <c r="I33443"/>
      <c r="J33443"/>
      <c r="K33443"/>
      <c r="L33443"/>
    </row>
    <row r="33444" spans="9:12" ht="15" x14ac:dyDescent="0.25">
      <c r="I33444"/>
      <c r="J33444"/>
      <c r="K33444"/>
      <c r="L33444"/>
    </row>
    <row r="33445" spans="9:12" ht="15" x14ac:dyDescent="0.25">
      <c r="I33445"/>
      <c r="J33445"/>
      <c r="K33445"/>
      <c r="L33445"/>
    </row>
    <row r="33446" spans="9:12" ht="15" x14ac:dyDescent="0.25">
      <c r="I33446"/>
      <c r="J33446"/>
      <c r="K33446"/>
      <c r="L33446"/>
    </row>
    <row r="33447" spans="9:12" ht="15" x14ac:dyDescent="0.25">
      <c r="I33447"/>
      <c r="J33447"/>
      <c r="K33447"/>
      <c r="L33447"/>
    </row>
    <row r="33448" spans="9:12" ht="15" x14ac:dyDescent="0.25">
      <c r="I33448"/>
      <c r="J33448"/>
      <c r="K33448"/>
      <c r="L33448"/>
    </row>
    <row r="33449" spans="9:12" ht="15" x14ac:dyDescent="0.25">
      <c r="I33449"/>
      <c r="J33449"/>
      <c r="K33449"/>
      <c r="L33449"/>
    </row>
    <row r="33450" spans="9:12" ht="15" x14ac:dyDescent="0.25">
      <c r="I33450"/>
      <c r="J33450"/>
      <c r="K33450"/>
      <c r="L33450"/>
    </row>
    <row r="33451" spans="9:12" ht="15" x14ac:dyDescent="0.25">
      <c r="I33451"/>
      <c r="J33451"/>
      <c r="K33451"/>
      <c r="L33451"/>
    </row>
    <row r="33452" spans="9:12" ht="15" x14ac:dyDescent="0.25">
      <c r="I33452"/>
      <c r="J33452"/>
      <c r="K33452"/>
      <c r="L33452"/>
    </row>
    <row r="33453" spans="9:12" ht="15" x14ac:dyDescent="0.25">
      <c r="I33453"/>
      <c r="J33453"/>
      <c r="K33453"/>
      <c r="L33453"/>
    </row>
    <row r="33454" spans="9:12" ht="15" x14ac:dyDescent="0.25">
      <c r="I33454"/>
      <c r="J33454"/>
      <c r="K33454"/>
      <c r="L33454"/>
    </row>
    <row r="33455" spans="9:12" ht="15" x14ac:dyDescent="0.25">
      <c r="I33455"/>
      <c r="J33455"/>
      <c r="K33455"/>
      <c r="L33455"/>
    </row>
    <row r="33456" spans="9:12" ht="15" x14ac:dyDescent="0.25">
      <c r="I33456"/>
      <c r="J33456"/>
      <c r="K33456"/>
      <c r="L33456"/>
    </row>
    <row r="33457" spans="9:12" ht="15" x14ac:dyDescent="0.25">
      <c r="I33457"/>
      <c r="J33457"/>
      <c r="K33457"/>
      <c r="L33457"/>
    </row>
    <row r="33458" spans="9:12" ht="15" x14ac:dyDescent="0.25">
      <c r="I33458"/>
      <c r="J33458"/>
      <c r="K33458"/>
      <c r="L33458"/>
    </row>
    <row r="33459" spans="9:12" ht="15" x14ac:dyDescent="0.25">
      <c r="I33459"/>
      <c r="J33459"/>
      <c r="K33459"/>
      <c r="L33459"/>
    </row>
    <row r="33460" spans="9:12" ht="15" x14ac:dyDescent="0.25">
      <c r="I33460"/>
      <c r="J33460"/>
      <c r="K33460"/>
      <c r="L33460"/>
    </row>
    <row r="33461" spans="9:12" ht="15" x14ac:dyDescent="0.25">
      <c r="I33461"/>
      <c r="J33461"/>
      <c r="K33461"/>
      <c r="L33461"/>
    </row>
    <row r="33462" spans="9:12" ht="15" x14ac:dyDescent="0.25">
      <c r="I33462"/>
      <c r="J33462"/>
      <c r="K33462"/>
      <c r="L33462"/>
    </row>
    <row r="33463" spans="9:12" ht="15" x14ac:dyDescent="0.25">
      <c r="I33463"/>
      <c r="J33463"/>
      <c r="K33463"/>
      <c r="L33463"/>
    </row>
    <row r="33464" spans="9:12" ht="15" x14ac:dyDescent="0.25">
      <c r="I33464"/>
      <c r="J33464"/>
      <c r="K33464"/>
      <c r="L33464"/>
    </row>
    <row r="33465" spans="9:12" ht="15" x14ac:dyDescent="0.25">
      <c r="I33465"/>
      <c r="J33465"/>
      <c r="K33465"/>
      <c r="L33465"/>
    </row>
    <row r="33466" spans="9:12" ht="15" x14ac:dyDescent="0.25">
      <c r="I33466"/>
      <c r="J33466"/>
      <c r="K33466"/>
      <c r="L33466"/>
    </row>
    <row r="33467" spans="9:12" ht="15" x14ac:dyDescent="0.25">
      <c r="I33467"/>
      <c r="J33467"/>
      <c r="K33467"/>
      <c r="L33467"/>
    </row>
    <row r="33468" spans="9:12" ht="15" x14ac:dyDescent="0.25">
      <c r="I33468"/>
      <c r="J33468"/>
      <c r="K33468"/>
      <c r="L33468"/>
    </row>
    <row r="33469" spans="9:12" ht="15" x14ac:dyDescent="0.25">
      <c r="I33469"/>
      <c r="J33469"/>
      <c r="K33469"/>
      <c r="L33469"/>
    </row>
    <row r="33470" spans="9:12" ht="15" x14ac:dyDescent="0.25">
      <c r="I33470"/>
      <c r="J33470"/>
      <c r="K33470"/>
      <c r="L33470"/>
    </row>
    <row r="33471" spans="9:12" ht="15" x14ac:dyDescent="0.25">
      <c r="I33471"/>
      <c r="J33471"/>
      <c r="K33471"/>
      <c r="L33471"/>
    </row>
    <row r="33472" spans="9:12" ht="15" x14ac:dyDescent="0.25">
      <c r="I33472"/>
      <c r="J33472"/>
      <c r="K33472"/>
      <c r="L33472"/>
    </row>
    <row r="33473" spans="9:12" ht="15" x14ac:dyDescent="0.25">
      <c r="I33473"/>
      <c r="J33473"/>
      <c r="K33473"/>
      <c r="L33473"/>
    </row>
    <row r="33474" spans="9:12" ht="15" x14ac:dyDescent="0.25">
      <c r="I33474"/>
      <c r="J33474"/>
      <c r="K33474"/>
      <c r="L33474"/>
    </row>
    <row r="33475" spans="9:12" ht="15" x14ac:dyDescent="0.25">
      <c r="I33475"/>
      <c r="J33475"/>
      <c r="K33475"/>
      <c r="L33475"/>
    </row>
    <row r="33476" spans="9:12" ht="15" x14ac:dyDescent="0.25">
      <c r="I33476"/>
      <c r="J33476"/>
      <c r="K33476"/>
      <c r="L33476"/>
    </row>
    <row r="33477" spans="9:12" ht="15" x14ac:dyDescent="0.25">
      <c r="I33477"/>
      <c r="J33477"/>
      <c r="K33477"/>
      <c r="L33477"/>
    </row>
    <row r="33478" spans="9:12" ht="15" x14ac:dyDescent="0.25">
      <c r="I33478"/>
      <c r="J33478"/>
      <c r="K33478"/>
      <c r="L33478"/>
    </row>
    <row r="33479" spans="9:12" ht="15" x14ac:dyDescent="0.25">
      <c r="I33479"/>
      <c r="J33479"/>
      <c r="K33479"/>
      <c r="L33479"/>
    </row>
    <row r="33480" spans="9:12" ht="15" x14ac:dyDescent="0.25">
      <c r="I33480"/>
      <c r="J33480"/>
      <c r="K33480"/>
      <c r="L33480"/>
    </row>
    <row r="33481" spans="9:12" ht="15" x14ac:dyDescent="0.25">
      <c r="I33481"/>
      <c r="J33481"/>
      <c r="K33481"/>
      <c r="L33481"/>
    </row>
    <row r="33482" spans="9:12" ht="15" x14ac:dyDescent="0.25">
      <c r="I33482"/>
      <c r="J33482"/>
      <c r="K33482"/>
      <c r="L33482"/>
    </row>
    <row r="33483" spans="9:12" ht="15" x14ac:dyDescent="0.25">
      <c r="I33483"/>
      <c r="J33483"/>
      <c r="K33483"/>
      <c r="L33483"/>
    </row>
    <row r="33484" spans="9:12" ht="15" x14ac:dyDescent="0.25">
      <c r="I33484"/>
      <c r="J33484"/>
      <c r="K33484"/>
      <c r="L33484"/>
    </row>
    <row r="33485" spans="9:12" ht="15" x14ac:dyDescent="0.25">
      <c r="I33485"/>
      <c r="J33485"/>
      <c r="K33485"/>
      <c r="L33485"/>
    </row>
    <row r="33486" spans="9:12" ht="15" x14ac:dyDescent="0.25">
      <c r="I33486"/>
      <c r="J33486"/>
      <c r="K33486"/>
      <c r="L33486"/>
    </row>
    <row r="33487" spans="9:12" ht="15" x14ac:dyDescent="0.25">
      <c r="I33487"/>
      <c r="J33487"/>
      <c r="K33487"/>
      <c r="L33487"/>
    </row>
    <row r="33488" spans="9:12" ht="15" x14ac:dyDescent="0.25">
      <c r="I33488"/>
      <c r="J33488"/>
      <c r="K33488"/>
      <c r="L33488"/>
    </row>
    <row r="33489" spans="9:12" ht="15" x14ac:dyDescent="0.25">
      <c r="I33489"/>
      <c r="J33489"/>
      <c r="K33489"/>
      <c r="L33489"/>
    </row>
    <row r="33490" spans="9:12" ht="15" x14ac:dyDescent="0.25">
      <c r="I33490"/>
      <c r="J33490"/>
      <c r="K33490"/>
      <c r="L33490"/>
    </row>
    <row r="33491" spans="9:12" ht="15" x14ac:dyDescent="0.25">
      <c r="I33491"/>
      <c r="J33491"/>
      <c r="K33491"/>
      <c r="L33491"/>
    </row>
    <row r="33492" spans="9:12" ht="15" x14ac:dyDescent="0.25">
      <c r="I33492"/>
      <c r="J33492"/>
      <c r="K33492"/>
      <c r="L33492"/>
    </row>
    <row r="33493" spans="9:12" ht="15" x14ac:dyDescent="0.25">
      <c r="I33493"/>
      <c r="J33493"/>
      <c r="K33493"/>
      <c r="L33493"/>
    </row>
    <row r="33494" spans="9:12" ht="15" x14ac:dyDescent="0.25">
      <c r="I33494"/>
      <c r="J33494"/>
      <c r="K33494"/>
      <c r="L33494"/>
    </row>
    <row r="33495" spans="9:12" ht="15" x14ac:dyDescent="0.25">
      <c r="I33495"/>
      <c r="J33495"/>
      <c r="K33495"/>
      <c r="L33495"/>
    </row>
    <row r="33496" spans="9:12" ht="15" x14ac:dyDescent="0.25">
      <c r="I33496"/>
      <c r="J33496"/>
      <c r="K33496"/>
      <c r="L33496"/>
    </row>
    <row r="33497" spans="9:12" ht="15" x14ac:dyDescent="0.25">
      <c r="I33497"/>
      <c r="J33497"/>
      <c r="K33497"/>
      <c r="L33497"/>
    </row>
    <row r="33498" spans="9:12" ht="15" x14ac:dyDescent="0.25">
      <c r="I33498"/>
      <c r="J33498"/>
      <c r="K33498"/>
      <c r="L33498"/>
    </row>
    <row r="33499" spans="9:12" ht="15" x14ac:dyDescent="0.25">
      <c r="I33499"/>
      <c r="J33499"/>
      <c r="K33499"/>
      <c r="L33499"/>
    </row>
    <row r="33500" spans="9:12" ht="15" x14ac:dyDescent="0.25">
      <c r="I33500"/>
      <c r="J33500"/>
      <c r="K33500"/>
      <c r="L33500"/>
    </row>
    <row r="33501" spans="9:12" ht="15" x14ac:dyDescent="0.25">
      <c r="I33501"/>
      <c r="J33501"/>
      <c r="K33501"/>
      <c r="L33501"/>
    </row>
    <row r="33502" spans="9:12" ht="15" x14ac:dyDescent="0.25">
      <c r="I33502"/>
      <c r="J33502"/>
      <c r="K33502"/>
      <c r="L33502"/>
    </row>
    <row r="33503" spans="9:12" ht="15" x14ac:dyDescent="0.25">
      <c r="I33503"/>
      <c r="J33503"/>
      <c r="K33503"/>
      <c r="L33503"/>
    </row>
    <row r="33504" spans="9:12" ht="15" x14ac:dyDescent="0.25">
      <c r="I33504"/>
      <c r="J33504"/>
      <c r="K33504"/>
      <c r="L33504"/>
    </row>
    <row r="33505" spans="9:12" ht="15" x14ac:dyDescent="0.25">
      <c r="I33505"/>
      <c r="J33505"/>
      <c r="K33505"/>
      <c r="L33505"/>
    </row>
    <row r="33506" spans="9:12" ht="15" x14ac:dyDescent="0.25">
      <c r="I33506"/>
      <c r="J33506"/>
      <c r="K33506"/>
      <c r="L33506"/>
    </row>
    <row r="33507" spans="9:12" ht="15" x14ac:dyDescent="0.25">
      <c r="I33507"/>
      <c r="J33507"/>
      <c r="K33507"/>
      <c r="L33507"/>
    </row>
    <row r="33508" spans="9:12" ht="15" x14ac:dyDescent="0.25">
      <c r="I33508"/>
      <c r="J33508"/>
      <c r="K33508"/>
      <c r="L33508"/>
    </row>
    <row r="33509" spans="9:12" ht="15" x14ac:dyDescent="0.25">
      <c r="I33509"/>
      <c r="J33509"/>
      <c r="K33509"/>
      <c r="L33509"/>
    </row>
    <row r="33510" spans="9:12" ht="15" x14ac:dyDescent="0.25">
      <c r="I33510"/>
      <c r="J33510"/>
      <c r="K33510"/>
      <c r="L33510"/>
    </row>
    <row r="33511" spans="9:12" ht="15" x14ac:dyDescent="0.25">
      <c r="I33511"/>
      <c r="J33511"/>
      <c r="K33511"/>
      <c r="L33511"/>
    </row>
    <row r="33512" spans="9:12" ht="15" x14ac:dyDescent="0.25">
      <c r="I33512"/>
      <c r="J33512"/>
      <c r="K33512"/>
      <c r="L33512"/>
    </row>
    <row r="33513" spans="9:12" ht="15" x14ac:dyDescent="0.25">
      <c r="I33513"/>
      <c r="J33513"/>
      <c r="K33513"/>
      <c r="L33513"/>
    </row>
    <row r="33514" spans="9:12" ht="15" x14ac:dyDescent="0.25">
      <c r="I33514"/>
      <c r="J33514"/>
      <c r="K33514"/>
      <c r="L33514"/>
    </row>
    <row r="33515" spans="9:12" ht="15" x14ac:dyDescent="0.25">
      <c r="I33515"/>
      <c r="J33515"/>
      <c r="K33515"/>
      <c r="L33515"/>
    </row>
    <row r="33516" spans="9:12" ht="15" x14ac:dyDescent="0.25">
      <c r="I33516"/>
      <c r="J33516"/>
      <c r="K33516"/>
      <c r="L33516"/>
    </row>
    <row r="33517" spans="9:12" ht="15" x14ac:dyDescent="0.25">
      <c r="I33517"/>
      <c r="J33517"/>
      <c r="K33517"/>
      <c r="L33517"/>
    </row>
    <row r="33518" spans="9:12" ht="15" x14ac:dyDescent="0.25">
      <c r="I33518"/>
      <c r="J33518"/>
      <c r="K33518"/>
      <c r="L33518"/>
    </row>
    <row r="33519" spans="9:12" ht="15" x14ac:dyDescent="0.25">
      <c r="I33519"/>
      <c r="J33519"/>
      <c r="K33519"/>
      <c r="L33519"/>
    </row>
    <row r="33520" spans="9:12" ht="15" x14ac:dyDescent="0.25">
      <c r="I33520"/>
      <c r="J33520"/>
      <c r="K33520"/>
      <c r="L33520"/>
    </row>
    <row r="33521" spans="9:12" ht="15" x14ac:dyDescent="0.25">
      <c r="I33521"/>
      <c r="J33521"/>
      <c r="K33521"/>
      <c r="L33521"/>
    </row>
    <row r="33522" spans="9:12" ht="15" x14ac:dyDescent="0.25">
      <c r="I33522"/>
      <c r="J33522"/>
      <c r="K33522"/>
      <c r="L33522"/>
    </row>
    <row r="33523" spans="9:12" ht="15" x14ac:dyDescent="0.25">
      <c r="I33523"/>
      <c r="J33523"/>
      <c r="K33523"/>
      <c r="L33523"/>
    </row>
    <row r="33524" spans="9:12" ht="15" x14ac:dyDescent="0.25">
      <c r="I33524"/>
      <c r="J33524"/>
      <c r="K33524"/>
      <c r="L33524"/>
    </row>
    <row r="33525" spans="9:12" ht="15" x14ac:dyDescent="0.25">
      <c r="I33525"/>
      <c r="J33525"/>
      <c r="K33525"/>
      <c r="L33525"/>
    </row>
    <row r="33526" spans="9:12" ht="15" x14ac:dyDescent="0.25">
      <c r="I33526"/>
      <c r="J33526"/>
      <c r="K33526"/>
      <c r="L33526"/>
    </row>
    <row r="33527" spans="9:12" ht="15" x14ac:dyDescent="0.25">
      <c r="I33527"/>
      <c r="J33527"/>
      <c r="K33527"/>
      <c r="L33527"/>
    </row>
    <row r="33528" spans="9:12" ht="15" x14ac:dyDescent="0.25">
      <c r="I33528"/>
      <c r="J33528"/>
      <c r="K33528"/>
      <c r="L33528"/>
    </row>
    <row r="33529" spans="9:12" ht="15" x14ac:dyDescent="0.25">
      <c r="I33529"/>
      <c r="J33529"/>
      <c r="K33529"/>
      <c r="L33529"/>
    </row>
    <row r="33530" spans="9:12" ht="15" x14ac:dyDescent="0.25">
      <c r="I33530"/>
      <c r="J33530"/>
      <c r="K33530"/>
      <c r="L33530"/>
    </row>
    <row r="33531" spans="9:12" ht="15" x14ac:dyDescent="0.25">
      <c r="I33531"/>
      <c r="J33531"/>
      <c r="K33531"/>
      <c r="L33531"/>
    </row>
    <row r="33532" spans="9:12" ht="15" x14ac:dyDescent="0.25">
      <c r="I33532"/>
      <c r="J33532"/>
      <c r="K33532"/>
      <c r="L33532"/>
    </row>
    <row r="33533" spans="9:12" ht="15" x14ac:dyDescent="0.25">
      <c r="I33533"/>
      <c r="J33533"/>
      <c r="K33533"/>
      <c r="L33533"/>
    </row>
    <row r="33534" spans="9:12" ht="15" x14ac:dyDescent="0.25">
      <c r="I33534"/>
      <c r="J33534"/>
      <c r="K33534"/>
      <c r="L33534"/>
    </row>
    <row r="33535" spans="9:12" ht="15" x14ac:dyDescent="0.25">
      <c r="I33535"/>
      <c r="J33535"/>
      <c r="K33535"/>
      <c r="L33535"/>
    </row>
    <row r="33536" spans="9:12" ht="15" x14ac:dyDescent="0.25">
      <c r="I33536"/>
      <c r="J33536"/>
      <c r="K33536"/>
      <c r="L33536"/>
    </row>
    <row r="33537" spans="9:12" ht="15" x14ac:dyDescent="0.25">
      <c r="I33537"/>
      <c r="J33537"/>
      <c r="K33537"/>
      <c r="L33537"/>
    </row>
    <row r="33538" spans="9:12" ht="15" x14ac:dyDescent="0.25">
      <c r="I33538"/>
      <c r="J33538"/>
      <c r="K33538"/>
      <c r="L33538"/>
    </row>
    <row r="33539" spans="9:12" ht="15" x14ac:dyDescent="0.25">
      <c r="I33539"/>
      <c r="J33539"/>
      <c r="K33539"/>
      <c r="L33539"/>
    </row>
    <row r="33540" spans="9:12" ht="15" x14ac:dyDescent="0.25">
      <c r="I33540"/>
      <c r="J33540"/>
      <c r="K33540"/>
      <c r="L33540"/>
    </row>
    <row r="33541" spans="9:12" ht="15" x14ac:dyDescent="0.25">
      <c r="I33541"/>
      <c r="J33541"/>
      <c r="K33541"/>
      <c r="L33541"/>
    </row>
    <row r="33542" spans="9:12" ht="15" x14ac:dyDescent="0.25">
      <c r="I33542"/>
      <c r="J33542"/>
      <c r="K33542"/>
      <c r="L33542"/>
    </row>
    <row r="33543" spans="9:12" ht="15" x14ac:dyDescent="0.25">
      <c r="I33543"/>
      <c r="J33543"/>
      <c r="K33543"/>
      <c r="L33543"/>
    </row>
    <row r="33544" spans="9:12" ht="15" x14ac:dyDescent="0.25">
      <c r="I33544"/>
      <c r="J33544"/>
      <c r="K33544"/>
      <c r="L33544"/>
    </row>
    <row r="33545" spans="9:12" ht="15" x14ac:dyDescent="0.25">
      <c r="I33545"/>
      <c r="J33545"/>
      <c r="K33545"/>
      <c r="L33545"/>
    </row>
    <row r="33546" spans="9:12" ht="15" x14ac:dyDescent="0.25">
      <c r="I33546"/>
      <c r="J33546"/>
      <c r="K33546"/>
      <c r="L33546"/>
    </row>
    <row r="33547" spans="9:12" ht="15" x14ac:dyDescent="0.25">
      <c r="I33547"/>
      <c r="J33547"/>
      <c r="K33547"/>
      <c r="L33547"/>
    </row>
    <row r="33548" spans="9:12" ht="15" x14ac:dyDescent="0.25">
      <c r="I33548"/>
      <c r="J33548"/>
      <c r="K33548"/>
      <c r="L33548"/>
    </row>
    <row r="33549" spans="9:12" ht="15" x14ac:dyDescent="0.25">
      <c r="I33549"/>
      <c r="J33549"/>
      <c r="K33549"/>
      <c r="L33549"/>
    </row>
    <row r="33550" spans="9:12" ht="15" x14ac:dyDescent="0.25">
      <c r="I33550"/>
      <c r="J33550"/>
      <c r="K33550"/>
      <c r="L33550"/>
    </row>
    <row r="33551" spans="9:12" ht="15" x14ac:dyDescent="0.25">
      <c r="I33551"/>
      <c r="J33551"/>
      <c r="K33551"/>
      <c r="L33551"/>
    </row>
    <row r="33552" spans="9:12" ht="15" x14ac:dyDescent="0.25">
      <c r="I33552"/>
      <c r="J33552"/>
      <c r="K33552"/>
      <c r="L33552"/>
    </row>
    <row r="33553" spans="9:12" ht="15" x14ac:dyDescent="0.25">
      <c r="I33553"/>
      <c r="J33553"/>
      <c r="K33553"/>
      <c r="L33553"/>
    </row>
    <row r="33554" spans="9:12" ht="15" x14ac:dyDescent="0.25">
      <c r="I33554"/>
      <c r="J33554"/>
      <c r="K33554"/>
      <c r="L33554"/>
    </row>
    <row r="33555" spans="9:12" ht="15" x14ac:dyDescent="0.25">
      <c r="I33555"/>
      <c r="J33555"/>
      <c r="K33555"/>
      <c r="L33555"/>
    </row>
    <row r="33556" spans="9:12" ht="15" x14ac:dyDescent="0.25">
      <c r="I33556"/>
      <c r="J33556"/>
      <c r="K33556"/>
      <c r="L33556"/>
    </row>
    <row r="33557" spans="9:12" ht="15" x14ac:dyDescent="0.25">
      <c r="I33557"/>
      <c r="J33557"/>
      <c r="K33557"/>
      <c r="L33557"/>
    </row>
    <row r="33558" spans="9:12" ht="15" x14ac:dyDescent="0.25">
      <c r="I33558"/>
      <c r="J33558"/>
      <c r="K33558"/>
      <c r="L33558"/>
    </row>
    <row r="33559" spans="9:12" ht="15" x14ac:dyDescent="0.25">
      <c r="I33559"/>
      <c r="J33559"/>
      <c r="K33559"/>
      <c r="L33559"/>
    </row>
    <row r="33560" spans="9:12" ht="15" x14ac:dyDescent="0.25">
      <c r="I33560"/>
      <c r="J33560"/>
      <c r="K33560"/>
      <c r="L33560"/>
    </row>
    <row r="33561" spans="9:12" ht="15" x14ac:dyDescent="0.25">
      <c r="I33561"/>
      <c r="J33561"/>
      <c r="K33561"/>
      <c r="L33561"/>
    </row>
    <row r="33562" spans="9:12" ht="15" x14ac:dyDescent="0.25">
      <c r="I33562"/>
      <c r="J33562"/>
      <c r="K33562"/>
      <c r="L33562"/>
    </row>
    <row r="33563" spans="9:12" ht="15" x14ac:dyDescent="0.25">
      <c r="I33563"/>
      <c r="J33563"/>
      <c r="K33563"/>
      <c r="L33563"/>
    </row>
    <row r="33564" spans="9:12" ht="15" x14ac:dyDescent="0.25">
      <c r="I33564"/>
      <c r="J33564"/>
      <c r="K33564"/>
      <c r="L33564"/>
    </row>
    <row r="33565" spans="9:12" ht="15" x14ac:dyDescent="0.25">
      <c r="I33565"/>
      <c r="J33565"/>
      <c r="K33565"/>
      <c r="L33565"/>
    </row>
    <row r="33566" spans="9:12" ht="15" x14ac:dyDescent="0.25">
      <c r="I33566"/>
      <c r="J33566"/>
      <c r="K33566"/>
      <c r="L33566"/>
    </row>
    <row r="33567" spans="9:12" ht="15" x14ac:dyDescent="0.25">
      <c r="I33567"/>
      <c r="J33567"/>
      <c r="K33567"/>
      <c r="L33567"/>
    </row>
    <row r="33568" spans="9:12" ht="15" x14ac:dyDescent="0.25">
      <c r="I33568"/>
      <c r="J33568"/>
      <c r="K33568"/>
      <c r="L33568"/>
    </row>
    <row r="33569" spans="9:12" ht="15" x14ac:dyDescent="0.25">
      <c r="I33569"/>
      <c r="J33569"/>
      <c r="K33569"/>
      <c r="L33569"/>
    </row>
    <row r="33570" spans="9:12" ht="15" x14ac:dyDescent="0.25">
      <c r="I33570"/>
      <c r="J33570"/>
      <c r="K33570"/>
      <c r="L33570"/>
    </row>
    <row r="33571" spans="9:12" ht="15" x14ac:dyDescent="0.25">
      <c r="I33571"/>
      <c r="J33571"/>
      <c r="K33571"/>
      <c r="L33571"/>
    </row>
    <row r="33572" spans="9:12" ht="15" x14ac:dyDescent="0.25">
      <c r="I33572"/>
      <c r="J33572"/>
      <c r="K33572"/>
      <c r="L33572"/>
    </row>
    <row r="33573" spans="9:12" ht="15" x14ac:dyDescent="0.25">
      <c r="I33573"/>
      <c r="J33573"/>
      <c r="K33573"/>
      <c r="L33573"/>
    </row>
    <row r="33574" spans="9:12" ht="15" x14ac:dyDescent="0.25">
      <c r="I33574"/>
      <c r="J33574"/>
      <c r="K33574"/>
      <c r="L33574"/>
    </row>
    <row r="33575" spans="9:12" ht="15" x14ac:dyDescent="0.25">
      <c r="I33575"/>
      <c r="J33575"/>
      <c r="K33575"/>
      <c r="L33575"/>
    </row>
    <row r="33576" spans="9:12" ht="15" x14ac:dyDescent="0.25">
      <c r="I33576"/>
      <c r="J33576"/>
      <c r="K33576"/>
      <c r="L33576"/>
    </row>
    <row r="33577" spans="9:12" ht="15" x14ac:dyDescent="0.25">
      <c r="I33577"/>
      <c r="J33577"/>
      <c r="K33577"/>
      <c r="L33577"/>
    </row>
    <row r="33578" spans="9:12" ht="15" x14ac:dyDescent="0.25">
      <c r="I33578"/>
      <c r="J33578"/>
      <c r="K33578"/>
      <c r="L33578"/>
    </row>
    <row r="33579" spans="9:12" ht="15" x14ac:dyDescent="0.25">
      <c r="I33579"/>
      <c r="J33579"/>
      <c r="K33579"/>
      <c r="L33579"/>
    </row>
    <row r="33580" spans="9:12" ht="15" x14ac:dyDescent="0.25">
      <c r="I33580"/>
      <c r="J33580"/>
      <c r="K33580"/>
      <c r="L33580"/>
    </row>
    <row r="33581" spans="9:12" ht="15" x14ac:dyDescent="0.25">
      <c r="I33581"/>
      <c r="J33581"/>
      <c r="K33581"/>
      <c r="L33581"/>
    </row>
    <row r="33582" spans="9:12" ht="15" x14ac:dyDescent="0.25">
      <c r="I33582"/>
      <c r="J33582"/>
      <c r="K33582"/>
      <c r="L33582"/>
    </row>
    <row r="33583" spans="9:12" ht="15" x14ac:dyDescent="0.25">
      <c r="I33583"/>
      <c r="J33583"/>
      <c r="K33583"/>
      <c r="L33583"/>
    </row>
    <row r="33584" spans="9:12" ht="15" x14ac:dyDescent="0.25">
      <c r="I33584"/>
      <c r="J33584"/>
      <c r="K33584"/>
      <c r="L33584"/>
    </row>
    <row r="33585" spans="9:12" ht="15" x14ac:dyDescent="0.25">
      <c r="I33585"/>
      <c r="J33585"/>
      <c r="K33585"/>
      <c r="L33585"/>
    </row>
    <row r="33586" spans="9:12" ht="15" x14ac:dyDescent="0.25">
      <c r="I33586"/>
      <c r="J33586"/>
      <c r="K33586"/>
      <c r="L33586"/>
    </row>
    <row r="33587" spans="9:12" ht="15" x14ac:dyDescent="0.25">
      <c r="I33587"/>
      <c r="J33587"/>
      <c r="K33587"/>
      <c r="L33587"/>
    </row>
    <row r="33588" spans="9:12" ht="15" x14ac:dyDescent="0.25">
      <c r="I33588"/>
      <c r="J33588"/>
      <c r="K33588"/>
      <c r="L33588"/>
    </row>
    <row r="33589" spans="9:12" ht="15" x14ac:dyDescent="0.25">
      <c r="I33589"/>
      <c r="J33589"/>
      <c r="K33589"/>
      <c r="L33589"/>
    </row>
    <row r="33590" spans="9:12" ht="15" x14ac:dyDescent="0.25">
      <c r="I33590"/>
      <c r="J33590"/>
      <c r="K33590"/>
      <c r="L33590"/>
    </row>
    <row r="33591" spans="9:12" ht="15" x14ac:dyDescent="0.25">
      <c r="I33591"/>
      <c r="J33591"/>
      <c r="K33591"/>
      <c r="L33591"/>
    </row>
    <row r="33592" spans="9:12" ht="15" x14ac:dyDescent="0.25">
      <c r="I33592"/>
      <c r="J33592"/>
      <c r="K33592"/>
      <c r="L33592"/>
    </row>
    <row r="33593" spans="9:12" ht="15" x14ac:dyDescent="0.25">
      <c r="I33593"/>
      <c r="J33593"/>
      <c r="K33593"/>
      <c r="L33593"/>
    </row>
    <row r="33594" spans="9:12" ht="15" x14ac:dyDescent="0.25">
      <c r="I33594"/>
      <c r="J33594"/>
      <c r="K33594"/>
      <c r="L33594"/>
    </row>
    <row r="33595" spans="9:12" ht="15" x14ac:dyDescent="0.25">
      <c r="I33595"/>
      <c r="J33595"/>
      <c r="K33595"/>
      <c r="L33595"/>
    </row>
    <row r="33596" spans="9:12" ht="15" x14ac:dyDescent="0.25">
      <c r="I33596"/>
      <c r="J33596"/>
      <c r="K33596"/>
      <c r="L33596"/>
    </row>
    <row r="33597" spans="9:12" ht="15" x14ac:dyDescent="0.25">
      <c r="I33597"/>
      <c r="J33597"/>
      <c r="K33597"/>
      <c r="L33597"/>
    </row>
    <row r="33598" spans="9:12" ht="15" x14ac:dyDescent="0.25">
      <c r="I33598"/>
      <c r="J33598"/>
      <c r="K33598"/>
      <c r="L33598"/>
    </row>
    <row r="33599" spans="9:12" ht="15" x14ac:dyDescent="0.25">
      <c r="I33599"/>
      <c r="J33599"/>
      <c r="K33599"/>
      <c r="L33599"/>
    </row>
    <row r="33600" spans="9:12" ht="15" x14ac:dyDescent="0.25">
      <c r="I33600"/>
      <c r="J33600"/>
      <c r="K33600"/>
      <c r="L33600"/>
    </row>
    <row r="33601" spans="9:12" ht="15" x14ac:dyDescent="0.25">
      <c r="I33601"/>
      <c r="J33601"/>
      <c r="K33601"/>
      <c r="L33601"/>
    </row>
    <row r="33602" spans="9:12" ht="15" x14ac:dyDescent="0.25">
      <c r="I33602"/>
      <c r="J33602"/>
      <c r="K33602"/>
      <c r="L33602"/>
    </row>
    <row r="33603" spans="9:12" ht="15" x14ac:dyDescent="0.25">
      <c r="I33603"/>
      <c r="J33603"/>
      <c r="K33603"/>
      <c r="L33603"/>
    </row>
    <row r="33604" spans="9:12" ht="15" x14ac:dyDescent="0.25">
      <c r="I33604"/>
      <c r="J33604"/>
      <c r="K33604"/>
      <c r="L33604"/>
    </row>
    <row r="33605" spans="9:12" ht="15" x14ac:dyDescent="0.25">
      <c r="I33605"/>
      <c r="J33605"/>
      <c r="K33605"/>
      <c r="L33605"/>
    </row>
    <row r="33606" spans="9:12" ht="15" x14ac:dyDescent="0.25">
      <c r="I33606"/>
      <c r="J33606"/>
      <c r="K33606"/>
      <c r="L33606"/>
    </row>
    <row r="33607" spans="9:12" ht="15" x14ac:dyDescent="0.25">
      <c r="I33607"/>
      <c r="J33607"/>
      <c r="K33607"/>
      <c r="L33607"/>
    </row>
    <row r="33608" spans="9:12" ht="15" x14ac:dyDescent="0.25">
      <c r="I33608"/>
      <c r="J33608"/>
      <c r="K33608"/>
      <c r="L33608"/>
    </row>
    <row r="33609" spans="9:12" ht="15" x14ac:dyDescent="0.25">
      <c r="I33609"/>
      <c r="J33609"/>
      <c r="K33609"/>
      <c r="L33609"/>
    </row>
    <row r="33610" spans="9:12" ht="15" x14ac:dyDescent="0.25">
      <c r="I33610"/>
      <c r="J33610"/>
      <c r="K33610"/>
      <c r="L33610"/>
    </row>
    <row r="33611" spans="9:12" ht="15" x14ac:dyDescent="0.25">
      <c r="I33611"/>
      <c r="J33611"/>
      <c r="K33611"/>
      <c r="L33611"/>
    </row>
    <row r="33612" spans="9:12" ht="15" x14ac:dyDescent="0.25">
      <c r="I33612"/>
      <c r="J33612"/>
      <c r="K33612"/>
      <c r="L33612"/>
    </row>
    <row r="33613" spans="9:12" ht="15" x14ac:dyDescent="0.25">
      <c r="I33613"/>
      <c r="J33613"/>
      <c r="K33613"/>
      <c r="L33613"/>
    </row>
    <row r="33614" spans="9:12" ht="15" x14ac:dyDescent="0.25">
      <c r="I33614"/>
      <c r="J33614"/>
      <c r="K33614"/>
      <c r="L33614"/>
    </row>
    <row r="33615" spans="9:12" ht="15" x14ac:dyDescent="0.25">
      <c r="I33615"/>
      <c r="J33615"/>
      <c r="K33615"/>
      <c r="L33615"/>
    </row>
    <row r="33616" spans="9:12" ht="15" x14ac:dyDescent="0.25">
      <c r="I33616"/>
      <c r="J33616"/>
      <c r="K33616"/>
      <c r="L33616"/>
    </row>
    <row r="33617" spans="9:12" ht="15" x14ac:dyDescent="0.25">
      <c r="I33617"/>
      <c r="J33617"/>
      <c r="K33617"/>
      <c r="L33617"/>
    </row>
    <row r="33618" spans="9:12" ht="15" x14ac:dyDescent="0.25">
      <c r="I33618"/>
      <c r="J33618"/>
      <c r="K33618"/>
      <c r="L33618"/>
    </row>
    <row r="33619" spans="9:12" ht="15" x14ac:dyDescent="0.25">
      <c r="I33619"/>
      <c r="J33619"/>
      <c r="K33619"/>
      <c r="L33619"/>
    </row>
    <row r="33620" spans="9:12" ht="15" x14ac:dyDescent="0.25">
      <c r="I33620"/>
      <c r="J33620"/>
      <c r="K33620"/>
      <c r="L33620"/>
    </row>
    <row r="33621" spans="9:12" ht="15" x14ac:dyDescent="0.25">
      <c r="I33621"/>
      <c r="J33621"/>
      <c r="K33621"/>
      <c r="L33621"/>
    </row>
    <row r="33622" spans="9:12" ht="15" x14ac:dyDescent="0.25">
      <c r="I33622"/>
      <c r="J33622"/>
      <c r="K33622"/>
      <c r="L33622"/>
    </row>
    <row r="33623" spans="9:12" ht="15" x14ac:dyDescent="0.25">
      <c r="I33623"/>
      <c r="J33623"/>
      <c r="K33623"/>
      <c r="L33623"/>
    </row>
    <row r="33624" spans="9:12" ht="15" x14ac:dyDescent="0.25">
      <c r="I33624"/>
      <c r="J33624"/>
      <c r="K33624"/>
      <c r="L33624"/>
    </row>
    <row r="33625" spans="9:12" ht="15" x14ac:dyDescent="0.25">
      <c r="I33625"/>
      <c r="J33625"/>
      <c r="K33625"/>
      <c r="L33625"/>
    </row>
    <row r="33626" spans="9:12" ht="15" x14ac:dyDescent="0.25">
      <c r="I33626"/>
      <c r="J33626"/>
      <c r="K33626"/>
      <c r="L33626"/>
    </row>
    <row r="33627" spans="9:12" ht="15" x14ac:dyDescent="0.25">
      <c r="I33627"/>
      <c r="J33627"/>
      <c r="K33627"/>
      <c r="L33627"/>
    </row>
    <row r="33628" spans="9:12" ht="15" x14ac:dyDescent="0.25">
      <c r="I33628"/>
      <c r="J33628"/>
      <c r="K33628"/>
      <c r="L33628"/>
    </row>
    <row r="33629" spans="9:12" ht="15" x14ac:dyDescent="0.25">
      <c r="I33629"/>
      <c r="J33629"/>
      <c r="K33629"/>
      <c r="L33629"/>
    </row>
    <row r="33630" spans="9:12" ht="15" x14ac:dyDescent="0.25">
      <c r="I33630"/>
      <c r="J33630"/>
      <c r="K33630"/>
      <c r="L33630"/>
    </row>
    <row r="33631" spans="9:12" ht="15" x14ac:dyDescent="0.25">
      <c r="I33631"/>
      <c r="J33631"/>
      <c r="K33631"/>
      <c r="L33631"/>
    </row>
    <row r="33632" spans="9:12" ht="15" x14ac:dyDescent="0.25">
      <c r="I33632"/>
      <c r="J33632"/>
      <c r="K33632"/>
      <c r="L33632"/>
    </row>
    <row r="33633" spans="9:12" ht="15" x14ac:dyDescent="0.25">
      <c r="I33633"/>
      <c r="J33633"/>
      <c r="K33633"/>
      <c r="L33633"/>
    </row>
    <row r="33634" spans="9:12" ht="15" x14ac:dyDescent="0.25">
      <c r="I33634"/>
      <c r="J33634"/>
      <c r="K33634"/>
      <c r="L33634"/>
    </row>
    <row r="33635" spans="9:12" ht="15" x14ac:dyDescent="0.25">
      <c r="I33635"/>
      <c r="J33635"/>
      <c r="K33635"/>
      <c r="L33635"/>
    </row>
    <row r="33636" spans="9:12" ht="15" x14ac:dyDescent="0.25">
      <c r="I33636"/>
      <c r="J33636"/>
      <c r="K33636"/>
      <c r="L33636"/>
    </row>
    <row r="33637" spans="9:12" ht="15" x14ac:dyDescent="0.25">
      <c r="I33637"/>
      <c r="J33637"/>
      <c r="K33637"/>
      <c r="L33637"/>
    </row>
    <row r="33638" spans="9:12" ht="15" x14ac:dyDescent="0.25">
      <c r="I33638"/>
      <c r="J33638"/>
      <c r="K33638"/>
      <c r="L33638"/>
    </row>
    <row r="33639" spans="9:12" ht="15" x14ac:dyDescent="0.25">
      <c r="I33639"/>
      <c r="J33639"/>
      <c r="K33639"/>
      <c r="L33639"/>
    </row>
    <row r="33640" spans="9:12" ht="15" x14ac:dyDescent="0.25">
      <c r="I33640"/>
      <c r="J33640"/>
      <c r="K33640"/>
      <c r="L33640"/>
    </row>
    <row r="33641" spans="9:12" ht="15" x14ac:dyDescent="0.25">
      <c r="I33641"/>
      <c r="J33641"/>
      <c r="K33641"/>
      <c r="L33641"/>
    </row>
    <row r="33642" spans="9:12" ht="15" x14ac:dyDescent="0.25">
      <c r="I33642"/>
      <c r="J33642"/>
      <c r="K33642"/>
      <c r="L33642"/>
    </row>
    <row r="33643" spans="9:12" ht="15" x14ac:dyDescent="0.25">
      <c r="I33643"/>
      <c r="J33643"/>
      <c r="K33643"/>
      <c r="L33643"/>
    </row>
    <row r="33644" spans="9:12" ht="15" x14ac:dyDescent="0.25">
      <c r="I33644"/>
      <c r="J33644"/>
      <c r="K33644"/>
      <c r="L33644"/>
    </row>
    <row r="33645" spans="9:12" ht="15" x14ac:dyDescent="0.25">
      <c r="I33645"/>
      <c r="J33645"/>
      <c r="K33645"/>
      <c r="L33645"/>
    </row>
    <row r="33646" spans="9:12" ht="15" x14ac:dyDescent="0.25">
      <c r="I33646"/>
      <c r="J33646"/>
      <c r="K33646"/>
      <c r="L33646"/>
    </row>
    <row r="33647" spans="9:12" ht="15" x14ac:dyDescent="0.25">
      <c r="I33647"/>
      <c r="J33647"/>
      <c r="K33647"/>
      <c r="L33647"/>
    </row>
    <row r="33648" spans="9:12" ht="15" x14ac:dyDescent="0.25">
      <c r="I33648"/>
      <c r="J33648"/>
      <c r="K33648"/>
      <c r="L33648"/>
    </row>
    <row r="33649" spans="9:12" ht="15" x14ac:dyDescent="0.25">
      <c r="I33649"/>
      <c r="J33649"/>
      <c r="K33649"/>
      <c r="L33649"/>
    </row>
    <row r="33650" spans="9:12" ht="15" x14ac:dyDescent="0.25">
      <c r="I33650"/>
      <c r="J33650"/>
      <c r="K33650"/>
      <c r="L33650"/>
    </row>
    <row r="33651" spans="9:12" ht="15" x14ac:dyDescent="0.25">
      <c r="I33651"/>
      <c r="J33651"/>
      <c r="K33651"/>
      <c r="L33651"/>
    </row>
    <row r="33652" spans="9:12" ht="15" x14ac:dyDescent="0.25">
      <c r="I33652"/>
      <c r="J33652"/>
      <c r="K33652"/>
      <c r="L33652"/>
    </row>
    <row r="33653" spans="9:12" ht="15" x14ac:dyDescent="0.25">
      <c r="I33653"/>
      <c r="J33653"/>
      <c r="K33653"/>
      <c r="L33653"/>
    </row>
    <row r="33654" spans="9:12" ht="15" x14ac:dyDescent="0.25">
      <c r="I33654"/>
      <c r="J33654"/>
      <c r="K33654"/>
      <c r="L33654"/>
    </row>
    <row r="33655" spans="9:12" ht="15" x14ac:dyDescent="0.25">
      <c r="I33655"/>
      <c r="J33655"/>
      <c r="K33655"/>
      <c r="L33655"/>
    </row>
    <row r="33656" spans="9:12" ht="15" x14ac:dyDescent="0.25">
      <c r="I33656"/>
      <c r="J33656"/>
      <c r="K33656"/>
      <c r="L33656"/>
    </row>
    <row r="33657" spans="9:12" ht="15" x14ac:dyDescent="0.25">
      <c r="I33657"/>
      <c r="J33657"/>
      <c r="K33657"/>
      <c r="L33657"/>
    </row>
    <row r="33658" spans="9:12" ht="15" x14ac:dyDescent="0.25">
      <c r="I33658"/>
      <c r="J33658"/>
      <c r="K33658"/>
      <c r="L33658"/>
    </row>
    <row r="33659" spans="9:12" ht="15" x14ac:dyDescent="0.25">
      <c r="I33659"/>
      <c r="J33659"/>
      <c r="K33659"/>
      <c r="L33659"/>
    </row>
    <row r="33660" spans="9:12" ht="15" x14ac:dyDescent="0.25">
      <c r="I33660"/>
      <c r="J33660"/>
      <c r="K33660"/>
      <c r="L33660"/>
    </row>
    <row r="33661" spans="9:12" ht="15" x14ac:dyDescent="0.25">
      <c r="I33661"/>
      <c r="J33661"/>
      <c r="K33661"/>
      <c r="L33661"/>
    </row>
    <row r="33662" spans="9:12" ht="15" x14ac:dyDescent="0.25">
      <c r="I33662"/>
      <c r="J33662"/>
      <c r="K33662"/>
      <c r="L33662"/>
    </row>
    <row r="33663" spans="9:12" ht="15" x14ac:dyDescent="0.25">
      <c r="I33663"/>
      <c r="J33663"/>
      <c r="K33663"/>
      <c r="L33663"/>
    </row>
    <row r="33664" spans="9:12" ht="15" x14ac:dyDescent="0.25">
      <c r="I33664"/>
      <c r="J33664"/>
      <c r="K33664"/>
      <c r="L33664"/>
    </row>
    <row r="33665" spans="9:12" ht="15" x14ac:dyDescent="0.25">
      <c r="I33665"/>
      <c r="J33665"/>
      <c r="K33665"/>
      <c r="L33665"/>
    </row>
    <row r="33666" spans="9:12" ht="15" x14ac:dyDescent="0.25">
      <c r="I33666"/>
      <c r="J33666"/>
      <c r="K33666"/>
      <c r="L33666"/>
    </row>
    <row r="33667" spans="9:12" ht="15" x14ac:dyDescent="0.25">
      <c r="I33667"/>
      <c r="J33667"/>
      <c r="K33667"/>
      <c r="L33667"/>
    </row>
    <row r="33668" spans="9:12" ht="15" x14ac:dyDescent="0.25">
      <c r="I33668"/>
      <c r="J33668"/>
      <c r="K33668"/>
      <c r="L33668"/>
    </row>
    <row r="33669" spans="9:12" ht="15" x14ac:dyDescent="0.25">
      <c r="I33669"/>
      <c r="J33669"/>
      <c r="K33669"/>
      <c r="L33669"/>
    </row>
    <row r="33670" spans="9:12" ht="15" x14ac:dyDescent="0.25">
      <c r="I33670"/>
      <c r="J33670"/>
      <c r="K33670"/>
      <c r="L33670"/>
    </row>
    <row r="33671" spans="9:12" ht="15" x14ac:dyDescent="0.25">
      <c r="I33671"/>
      <c r="J33671"/>
      <c r="K33671"/>
      <c r="L33671"/>
    </row>
    <row r="33672" spans="9:12" ht="15" x14ac:dyDescent="0.25">
      <c r="I33672"/>
      <c r="J33672"/>
      <c r="K33672"/>
      <c r="L33672"/>
    </row>
    <row r="33673" spans="9:12" ht="15" x14ac:dyDescent="0.25">
      <c r="I33673"/>
      <c r="J33673"/>
      <c r="K33673"/>
      <c r="L33673"/>
    </row>
    <row r="33674" spans="9:12" ht="15" x14ac:dyDescent="0.25">
      <c r="I33674"/>
      <c r="J33674"/>
      <c r="K33674"/>
      <c r="L33674"/>
    </row>
    <row r="33675" spans="9:12" ht="15" x14ac:dyDescent="0.25">
      <c r="I33675"/>
      <c r="J33675"/>
      <c r="K33675"/>
      <c r="L33675"/>
    </row>
    <row r="33676" spans="9:12" ht="15" x14ac:dyDescent="0.25">
      <c r="I33676"/>
      <c r="J33676"/>
      <c r="K33676"/>
      <c r="L33676"/>
    </row>
    <row r="33677" spans="9:12" ht="15" x14ac:dyDescent="0.25">
      <c r="I33677"/>
      <c r="J33677"/>
      <c r="K33677"/>
      <c r="L33677"/>
    </row>
    <row r="33678" spans="9:12" ht="15" x14ac:dyDescent="0.25">
      <c r="I33678"/>
      <c r="J33678"/>
      <c r="K33678"/>
      <c r="L33678"/>
    </row>
    <row r="33679" spans="9:12" ht="15" x14ac:dyDescent="0.25">
      <c r="I33679"/>
      <c r="J33679"/>
      <c r="K33679"/>
      <c r="L33679"/>
    </row>
    <row r="33680" spans="9:12" ht="15" x14ac:dyDescent="0.25">
      <c r="I33680"/>
      <c r="J33680"/>
      <c r="K33680"/>
      <c r="L33680"/>
    </row>
    <row r="33681" spans="9:12" ht="15" x14ac:dyDescent="0.25">
      <c r="I33681"/>
      <c r="J33681"/>
      <c r="K33681"/>
      <c r="L33681"/>
    </row>
    <row r="33682" spans="9:12" ht="15" x14ac:dyDescent="0.25">
      <c r="I33682"/>
      <c r="J33682"/>
      <c r="K33682"/>
      <c r="L33682"/>
    </row>
    <row r="33683" spans="9:12" ht="15" x14ac:dyDescent="0.25">
      <c r="I33683"/>
      <c r="J33683"/>
      <c r="K33683"/>
      <c r="L33683"/>
    </row>
    <row r="33684" spans="9:12" ht="15" x14ac:dyDescent="0.25">
      <c r="I33684"/>
      <c r="J33684"/>
      <c r="K33684"/>
      <c r="L33684"/>
    </row>
    <row r="33685" spans="9:12" ht="15" x14ac:dyDescent="0.25">
      <c r="I33685"/>
      <c r="J33685"/>
      <c r="K33685"/>
      <c r="L33685"/>
    </row>
    <row r="33686" spans="9:12" ht="15" x14ac:dyDescent="0.25">
      <c r="I33686"/>
      <c r="J33686"/>
      <c r="K33686"/>
      <c r="L33686"/>
    </row>
    <row r="33687" spans="9:12" ht="15" x14ac:dyDescent="0.25">
      <c r="I33687"/>
      <c r="J33687"/>
      <c r="K33687"/>
      <c r="L33687"/>
    </row>
    <row r="33688" spans="9:12" ht="15" x14ac:dyDescent="0.25">
      <c r="I33688"/>
      <c r="J33688"/>
      <c r="K33688"/>
      <c r="L33688"/>
    </row>
    <row r="33689" spans="9:12" ht="15" x14ac:dyDescent="0.25">
      <c r="I33689"/>
      <c r="J33689"/>
      <c r="K33689"/>
      <c r="L33689"/>
    </row>
    <row r="33690" spans="9:12" ht="15" x14ac:dyDescent="0.25">
      <c r="I33690"/>
      <c r="J33690"/>
      <c r="K33690"/>
      <c r="L33690"/>
    </row>
    <row r="33691" spans="9:12" ht="15" x14ac:dyDescent="0.25">
      <c r="I33691"/>
      <c r="J33691"/>
      <c r="K33691"/>
      <c r="L33691"/>
    </row>
    <row r="33692" spans="9:12" ht="15" x14ac:dyDescent="0.25">
      <c r="I33692"/>
      <c r="J33692"/>
      <c r="K33692"/>
      <c r="L33692"/>
    </row>
    <row r="33693" spans="9:12" ht="15" x14ac:dyDescent="0.25">
      <c r="I33693"/>
      <c r="J33693"/>
      <c r="K33693"/>
      <c r="L33693"/>
    </row>
    <row r="33694" spans="9:12" ht="15" x14ac:dyDescent="0.25">
      <c r="I33694"/>
      <c r="J33694"/>
      <c r="K33694"/>
      <c r="L33694"/>
    </row>
    <row r="33695" spans="9:12" ht="15" x14ac:dyDescent="0.25">
      <c r="I33695"/>
      <c r="J33695"/>
      <c r="K33695"/>
      <c r="L33695"/>
    </row>
    <row r="33696" spans="9:12" ht="15" x14ac:dyDescent="0.25">
      <c r="I33696"/>
      <c r="J33696"/>
      <c r="K33696"/>
      <c r="L33696"/>
    </row>
    <row r="33697" spans="9:12" ht="15" x14ac:dyDescent="0.25">
      <c r="I33697"/>
      <c r="J33697"/>
      <c r="K33697"/>
      <c r="L33697"/>
    </row>
    <row r="33698" spans="9:12" ht="15" x14ac:dyDescent="0.25">
      <c r="I33698"/>
      <c r="J33698"/>
      <c r="K33698"/>
      <c r="L33698"/>
    </row>
    <row r="33699" spans="9:12" ht="15" x14ac:dyDescent="0.25">
      <c r="I33699"/>
      <c r="J33699"/>
      <c r="K33699"/>
      <c r="L33699"/>
    </row>
    <row r="33700" spans="9:12" ht="15" x14ac:dyDescent="0.25">
      <c r="I33700"/>
      <c r="J33700"/>
      <c r="K33700"/>
      <c r="L33700"/>
    </row>
    <row r="33701" spans="9:12" ht="15" x14ac:dyDescent="0.25">
      <c r="I33701"/>
      <c r="J33701"/>
      <c r="K33701"/>
      <c r="L33701"/>
    </row>
    <row r="33702" spans="9:12" ht="15" x14ac:dyDescent="0.25">
      <c r="I33702"/>
      <c r="J33702"/>
      <c r="K33702"/>
      <c r="L33702"/>
    </row>
    <row r="33703" spans="9:12" ht="15" x14ac:dyDescent="0.25">
      <c r="I33703"/>
      <c r="J33703"/>
      <c r="K33703"/>
      <c r="L33703"/>
    </row>
    <row r="33704" spans="9:12" ht="15" x14ac:dyDescent="0.25">
      <c r="I33704"/>
      <c r="J33704"/>
      <c r="K33704"/>
      <c r="L33704"/>
    </row>
    <row r="33705" spans="9:12" ht="15" x14ac:dyDescent="0.25">
      <c r="I33705"/>
      <c r="J33705"/>
      <c r="K33705"/>
      <c r="L33705"/>
    </row>
    <row r="33706" spans="9:12" ht="15" x14ac:dyDescent="0.25">
      <c r="I33706"/>
      <c r="J33706"/>
      <c r="K33706"/>
      <c r="L33706"/>
    </row>
    <row r="33707" spans="9:12" ht="15" x14ac:dyDescent="0.25">
      <c r="I33707"/>
      <c r="J33707"/>
      <c r="K33707"/>
      <c r="L33707"/>
    </row>
    <row r="33708" spans="9:12" ht="15" x14ac:dyDescent="0.25">
      <c r="I33708"/>
      <c r="J33708"/>
      <c r="K33708"/>
      <c r="L33708"/>
    </row>
    <row r="33709" spans="9:12" ht="15" x14ac:dyDescent="0.25">
      <c r="I33709"/>
      <c r="J33709"/>
      <c r="K33709"/>
      <c r="L33709"/>
    </row>
    <row r="33710" spans="9:12" ht="15" x14ac:dyDescent="0.25">
      <c r="I33710"/>
      <c r="J33710"/>
      <c r="K33710"/>
      <c r="L33710"/>
    </row>
    <row r="33711" spans="9:12" ht="15" x14ac:dyDescent="0.25">
      <c r="I33711"/>
      <c r="J33711"/>
      <c r="K33711"/>
      <c r="L33711"/>
    </row>
    <row r="33712" spans="9:12" ht="15" x14ac:dyDescent="0.25">
      <c r="I33712"/>
      <c r="J33712"/>
      <c r="K33712"/>
      <c r="L33712"/>
    </row>
    <row r="33713" spans="9:12" ht="15" x14ac:dyDescent="0.25">
      <c r="I33713"/>
      <c r="J33713"/>
      <c r="K33713"/>
      <c r="L33713"/>
    </row>
    <row r="33714" spans="9:12" ht="15" x14ac:dyDescent="0.25">
      <c r="I33714"/>
      <c r="J33714"/>
      <c r="K33714"/>
      <c r="L33714"/>
    </row>
    <row r="33715" spans="9:12" ht="15" x14ac:dyDescent="0.25">
      <c r="I33715"/>
      <c r="J33715"/>
      <c r="K33715"/>
      <c r="L33715"/>
    </row>
    <row r="33716" spans="9:12" ht="15" x14ac:dyDescent="0.25">
      <c r="I33716"/>
      <c r="J33716"/>
      <c r="K33716"/>
      <c r="L33716"/>
    </row>
    <row r="33717" spans="9:12" ht="15" x14ac:dyDescent="0.25">
      <c r="I33717"/>
      <c r="J33717"/>
      <c r="K33717"/>
      <c r="L33717"/>
    </row>
    <row r="33718" spans="9:12" ht="15" x14ac:dyDescent="0.25">
      <c r="I33718"/>
      <c r="J33718"/>
      <c r="K33718"/>
      <c r="L33718"/>
    </row>
    <row r="33719" spans="9:12" ht="15" x14ac:dyDescent="0.25">
      <c r="I33719"/>
      <c r="J33719"/>
      <c r="K33719"/>
      <c r="L33719"/>
    </row>
    <row r="33720" spans="9:12" ht="15" x14ac:dyDescent="0.25">
      <c r="I33720"/>
      <c r="J33720"/>
      <c r="K33720"/>
      <c r="L33720"/>
    </row>
    <row r="33721" spans="9:12" ht="15" x14ac:dyDescent="0.25">
      <c r="I33721"/>
      <c r="J33721"/>
      <c r="K33721"/>
      <c r="L33721"/>
    </row>
    <row r="33722" spans="9:12" ht="15" x14ac:dyDescent="0.25">
      <c r="I33722"/>
      <c r="J33722"/>
      <c r="K33722"/>
      <c r="L33722"/>
    </row>
    <row r="33723" spans="9:12" ht="15" x14ac:dyDescent="0.25">
      <c r="I33723"/>
      <c r="J33723"/>
      <c r="K33723"/>
      <c r="L33723"/>
    </row>
    <row r="33724" spans="9:12" ht="15" x14ac:dyDescent="0.25">
      <c r="I33724"/>
      <c r="J33724"/>
      <c r="K33724"/>
      <c r="L33724"/>
    </row>
    <row r="33725" spans="9:12" ht="15" x14ac:dyDescent="0.25">
      <c r="I33725"/>
      <c r="J33725"/>
      <c r="K33725"/>
      <c r="L33725"/>
    </row>
    <row r="33726" spans="9:12" ht="15" x14ac:dyDescent="0.25">
      <c r="I33726"/>
      <c r="J33726"/>
      <c r="K33726"/>
      <c r="L33726"/>
    </row>
    <row r="33727" spans="9:12" ht="15" x14ac:dyDescent="0.25">
      <c r="I33727"/>
      <c r="J33727"/>
      <c r="K33727"/>
      <c r="L33727"/>
    </row>
    <row r="33728" spans="9:12" ht="15" x14ac:dyDescent="0.25">
      <c r="I33728"/>
      <c r="J33728"/>
      <c r="K33728"/>
      <c r="L33728"/>
    </row>
    <row r="33729" spans="9:12" ht="15" x14ac:dyDescent="0.25">
      <c r="I33729"/>
      <c r="J33729"/>
      <c r="K33729"/>
      <c r="L33729"/>
    </row>
    <row r="33730" spans="9:12" ht="15" x14ac:dyDescent="0.25">
      <c r="I33730"/>
      <c r="J33730"/>
      <c r="K33730"/>
      <c r="L33730"/>
    </row>
    <row r="33731" spans="9:12" ht="15" x14ac:dyDescent="0.25">
      <c r="I33731"/>
      <c r="J33731"/>
      <c r="K33731"/>
      <c r="L33731"/>
    </row>
    <row r="33732" spans="9:12" ht="15" x14ac:dyDescent="0.25">
      <c r="I33732"/>
      <c r="J33732"/>
      <c r="K33732"/>
      <c r="L33732"/>
    </row>
    <row r="33733" spans="9:12" ht="15" x14ac:dyDescent="0.25">
      <c r="I33733"/>
      <c r="J33733"/>
      <c r="K33733"/>
      <c r="L33733"/>
    </row>
    <row r="33734" spans="9:12" ht="15" x14ac:dyDescent="0.25">
      <c r="I33734"/>
      <c r="J33734"/>
      <c r="K33734"/>
      <c r="L33734"/>
    </row>
    <row r="33735" spans="9:12" ht="15" x14ac:dyDescent="0.25">
      <c r="I33735"/>
      <c r="J33735"/>
      <c r="K33735"/>
      <c r="L33735"/>
    </row>
    <row r="33736" spans="9:12" ht="15" x14ac:dyDescent="0.25">
      <c r="I33736"/>
      <c r="J33736"/>
      <c r="K33736"/>
      <c r="L33736"/>
    </row>
    <row r="33737" spans="9:12" ht="15" x14ac:dyDescent="0.25">
      <c r="I33737"/>
      <c r="J33737"/>
      <c r="K33737"/>
      <c r="L33737"/>
    </row>
    <row r="33738" spans="9:12" ht="15" x14ac:dyDescent="0.25">
      <c r="I33738"/>
      <c r="J33738"/>
      <c r="K33738"/>
      <c r="L33738"/>
    </row>
    <row r="33739" spans="9:12" ht="15" x14ac:dyDescent="0.25">
      <c r="I33739"/>
      <c r="J33739"/>
      <c r="K33739"/>
      <c r="L33739"/>
    </row>
    <row r="33740" spans="9:12" ht="15" x14ac:dyDescent="0.25">
      <c r="I33740"/>
      <c r="J33740"/>
      <c r="K33740"/>
      <c r="L33740"/>
    </row>
    <row r="33741" spans="9:12" ht="15" x14ac:dyDescent="0.25">
      <c r="I33741"/>
      <c r="J33741"/>
      <c r="K33741"/>
      <c r="L33741"/>
    </row>
    <row r="33742" spans="9:12" ht="15" x14ac:dyDescent="0.25">
      <c r="I33742"/>
      <c r="J33742"/>
      <c r="K33742"/>
      <c r="L33742"/>
    </row>
    <row r="33743" spans="9:12" ht="15" x14ac:dyDescent="0.25">
      <c r="I33743"/>
      <c r="J33743"/>
      <c r="K33743"/>
      <c r="L33743"/>
    </row>
    <row r="33744" spans="9:12" ht="15" x14ac:dyDescent="0.25">
      <c r="I33744"/>
      <c r="J33744"/>
      <c r="K33744"/>
      <c r="L33744"/>
    </row>
    <row r="33745" spans="9:12" ht="15" x14ac:dyDescent="0.25">
      <c r="I33745"/>
      <c r="J33745"/>
      <c r="K33745"/>
      <c r="L33745"/>
    </row>
    <row r="33746" spans="9:12" ht="15" x14ac:dyDescent="0.25">
      <c r="I33746"/>
      <c r="J33746"/>
      <c r="K33746"/>
      <c r="L33746"/>
    </row>
    <row r="33747" spans="9:12" ht="15" x14ac:dyDescent="0.25">
      <c r="I33747"/>
      <c r="J33747"/>
      <c r="K33747"/>
      <c r="L33747"/>
    </row>
    <row r="33748" spans="9:12" ht="15" x14ac:dyDescent="0.25">
      <c r="I33748"/>
      <c r="J33748"/>
      <c r="K33748"/>
      <c r="L33748"/>
    </row>
    <row r="33749" spans="9:12" ht="15" x14ac:dyDescent="0.25">
      <c r="I33749"/>
      <c r="J33749"/>
      <c r="K33749"/>
      <c r="L33749"/>
    </row>
    <row r="33750" spans="9:12" ht="15" x14ac:dyDescent="0.25">
      <c r="I33750"/>
      <c r="J33750"/>
      <c r="K33750"/>
      <c r="L33750"/>
    </row>
    <row r="33751" spans="9:12" ht="15" x14ac:dyDescent="0.25">
      <c r="I33751"/>
      <c r="J33751"/>
      <c r="K33751"/>
      <c r="L33751"/>
    </row>
    <row r="33752" spans="9:12" ht="15" x14ac:dyDescent="0.25">
      <c r="I33752"/>
      <c r="J33752"/>
      <c r="K33752"/>
      <c r="L33752"/>
    </row>
    <row r="33753" spans="9:12" ht="15" x14ac:dyDescent="0.25">
      <c r="I33753"/>
      <c r="J33753"/>
      <c r="K33753"/>
      <c r="L33753"/>
    </row>
    <row r="33754" spans="9:12" ht="15" x14ac:dyDescent="0.25">
      <c r="I33754"/>
      <c r="J33754"/>
      <c r="K33754"/>
      <c r="L33754"/>
    </row>
    <row r="33755" spans="9:12" ht="15" x14ac:dyDescent="0.25">
      <c r="I33755"/>
      <c r="J33755"/>
      <c r="K33755"/>
      <c r="L33755"/>
    </row>
    <row r="33756" spans="9:12" ht="15" x14ac:dyDescent="0.25">
      <c r="I33756"/>
      <c r="J33756"/>
      <c r="K33756"/>
      <c r="L33756"/>
    </row>
    <row r="33757" spans="9:12" ht="15" x14ac:dyDescent="0.25">
      <c r="I33757"/>
      <c r="J33757"/>
      <c r="K33757"/>
      <c r="L33757"/>
    </row>
    <row r="33758" spans="9:12" ht="15" x14ac:dyDescent="0.25">
      <c r="I33758"/>
      <c r="J33758"/>
      <c r="K33758"/>
      <c r="L33758"/>
    </row>
    <row r="33759" spans="9:12" ht="15" x14ac:dyDescent="0.25">
      <c r="I33759"/>
      <c r="J33759"/>
      <c r="K33759"/>
      <c r="L33759"/>
    </row>
    <row r="33760" spans="9:12" ht="15" x14ac:dyDescent="0.25">
      <c r="I33760"/>
      <c r="J33760"/>
      <c r="K33760"/>
      <c r="L33760"/>
    </row>
    <row r="33761" spans="9:12" ht="15" x14ac:dyDescent="0.25">
      <c r="I33761"/>
      <c r="J33761"/>
      <c r="K33761"/>
      <c r="L33761"/>
    </row>
    <row r="33762" spans="9:12" ht="15" x14ac:dyDescent="0.25">
      <c r="I33762"/>
      <c r="J33762"/>
      <c r="K33762"/>
      <c r="L33762"/>
    </row>
    <row r="33763" spans="9:12" ht="15" x14ac:dyDescent="0.25">
      <c r="I33763"/>
      <c r="J33763"/>
      <c r="K33763"/>
      <c r="L33763"/>
    </row>
    <row r="33764" spans="9:12" ht="15" x14ac:dyDescent="0.25">
      <c r="I33764"/>
      <c r="J33764"/>
      <c r="K33764"/>
      <c r="L33764"/>
    </row>
    <row r="33765" spans="9:12" ht="15" x14ac:dyDescent="0.25">
      <c r="I33765"/>
      <c r="J33765"/>
      <c r="K33765"/>
      <c r="L33765"/>
    </row>
    <row r="33766" spans="9:12" ht="15" x14ac:dyDescent="0.25">
      <c r="I33766"/>
      <c r="J33766"/>
      <c r="K33766"/>
      <c r="L33766"/>
    </row>
    <row r="33767" spans="9:12" ht="15" x14ac:dyDescent="0.25">
      <c r="I33767"/>
      <c r="J33767"/>
      <c r="K33767"/>
      <c r="L33767"/>
    </row>
    <row r="33768" spans="9:12" ht="15" x14ac:dyDescent="0.25">
      <c r="I33768"/>
      <c r="J33768"/>
      <c r="K33768"/>
      <c r="L33768"/>
    </row>
    <row r="33769" spans="9:12" ht="15" x14ac:dyDescent="0.25">
      <c r="I33769"/>
      <c r="J33769"/>
      <c r="K33769"/>
      <c r="L33769"/>
    </row>
    <row r="33770" spans="9:12" ht="15" x14ac:dyDescent="0.25">
      <c r="I33770"/>
      <c r="J33770"/>
      <c r="K33770"/>
      <c r="L33770"/>
    </row>
    <row r="33771" spans="9:12" ht="15" x14ac:dyDescent="0.25">
      <c r="I33771"/>
      <c r="J33771"/>
      <c r="K33771"/>
      <c r="L33771"/>
    </row>
    <row r="33772" spans="9:12" ht="15" x14ac:dyDescent="0.25">
      <c r="I33772"/>
      <c r="J33772"/>
      <c r="K33772"/>
      <c r="L33772"/>
    </row>
    <row r="33773" spans="9:12" ht="15" x14ac:dyDescent="0.25">
      <c r="I33773"/>
      <c r="J33773"/>
      <c r="K33773"/>
      <c r="L33773"/>
    </row>
    <row r="33774" spans="9:12" ht="15" x14ac:dyDescent="0.25">
      <c r="I33774"/>
      <c r="J33774"/>
      <c r="K33774"/>
      <c r="L33774"/>
    </row>
    <row r="33775" spans="9:12" ht="15" x14ac:dyDescent="0.25">
      <c r="I33775"/>
      <c r="J33775"/>
      <c r="K33775"/>
      <c r="L33775"/>
    </row>
    <row r="33776" spans="9:12" ht="15" x14ac:dyDescent="0.25">
      <c r="I33776"/>
      <c r="J33776"/>
      <c r="K33776"/>
      <c r="L33776"/>
    </row>
    <row r="33777" spans="9:12" ht="15" x14ac:dyDescent="0.25">
      <c r="I33777"/>
      <c r="J33777"/>
      <c r="K33777"/>
      <c r="L33777"/>
    </row>
    <row r="33778" spans="9:12" ht="15" x14ac:dyDescent="0.25">
      <c r="I33778"/>
      <c r="J33778"/>
      <c r="K33778"/>
      <c r="L33778"/>
    </row>
    <row r="33779" spans="9:12" ht="15" x14ac:dyDescent="0.25">
      <c r="I33779"/>
      <c r="J33779"/>
      <c r="K33779"/>
      <c r="L33779"/>
    </row>
    <row r="33780" spans="9:12" ht="15" x14ac:dyDescent="0.25">
      <c r="I33780"/>
      <c r="J33780"/>
      <c r="K33780"/>
      <c r="L33780"/>
    </row>
    <row r="33781" spans="9:12" ht="15" x14ac:dyDescent="0.25">
      <c r="I33781"/>
      <c r="J33781"/>
      <c r="K33781"/>
      <c r="L33781"/>
    </row>
    <row r="33782" spans="9:12" ht="15" x14ac:dyDescent="0.25">
      <c r="I33782"/>
      <c r="J33782"/>
      <c r="K33782"/>
      <c r="L33782"/>
    </row>
    <row r="33783" spans="9:12" ht="15" x14ac:dyDescent="0.25">
      <c r="I33783"/>
      <c r="J33783"/>
      <c r="K33783"/>
      <c r="L33783"/>
    </row>
    <row r="33784" spans="9:12" ht="15" x14ac:dyDescent="0.25">
      <c r="I33784"/>
      <c r="J33784"/>
      <c r="K33784"/>
      <c r="L33784"/>
    </row>
    <row r="33785" spans="9:12" ht="15" x14ac:dyDescent="0.25">
      <c r="I33785"/>
      <c r="J33785"/>
      <c r="K33785"/>
      <c r="L33785"/>
    </row>
    <row r="33786" spans="9:12" ht="15" x14ac:dyDescent="0.25">
      <c r="I33786"/>
      <c r="J33786"/>
      <c r="K33786"/>
      <c r="L33786"/>
    </row>
    <row r="33787" spans="9:12" ht="15" x14ac:dyDescent="0.25">
      <c r="I33787"/>
      <c r="J33787"/>
      <c r="K33787"/>
      <c r="L33787"/>
    </row>
    <row r="33788" spans="9:12" ht="15" x14ac:dyDescent="0.25">
      <c r="I33788"/>
      <c r="J33788"/>
      <c r="K33788"/>
      <c r="L33788"/>
    </row>
    <row r="33789" spans="9:12" ht="15" x14ac:dyDescent="0.25">
      <c r="I33789"/>
      <c r="J33789"/>
      <c r="K33789"/>
      <c r="L33789"/>
    </row>
    <row r="33790" spans="9:12" ht="15" x14ac:dyDescent="0.25">
      <c r="I33790"/>
      <c r="J33790"/>
      <c r="K33790"/>
      <c r="L33790"/>
    </row>
    <row r="33791" spans="9:12" ht="15" x14ac:dyDescent="0.25">
      <c r="I33791"/>
      <c r="J33791"/>
      <c r="K33791"/>
      <c r="L33791"/>
    </row>
    <row r="33792" spans="9:12" ht="15" x14ac:dyDescent="0.25">
      <c r="I33792"/>
      <c r="J33792"/>
      <c r="K33792"/>
      <c r="L33792"/>
    </row>
    <row r="33793" spans="9:12" ht="15" x14ac:dyDescent="0.25">
      <c r="I33793"/>
      <c r="J33793"/>
      <c r="K33793"/>
      <c r="L33793"/>
    </row>
    <row r="33794" spans="9:12" ht="15" x14ac:dyDescent="0.25">
      <c r="I33794"/>
      <c r="J33794"/>
      <c r="K33794"/>
      <c r="L33794"/>
    </row>
    <row r="33795" spans="9:12" ht="15" x14ac:dyDescent="0.25">
      <c r="I33795"/>
      <c r="J33795"/>
      <c r="K33795"/>
      <c r="L33795"/>
    </row>
    <row r="33796" spans="9:12" ht="15" x14ac:dyDescent="0.25">
      <c r="I33796"/>
      <c r="J33796"/>
      <c r="K33796"/>
      <c r="L33796"/>
    </row>
    <row r="33797" spans="9:12" ht="15" x14ac:dyDescent="0.25">
      <c r="I33797"/>
      <c r="J33797"/>
      <c r="K33797"/>
      <c r="L33797"/>
    </row>
    <row r="33798" spans="9:12" ht="15" x14ac:dyDescent="0.25">
      <c r="I33798"/>
      <c r="J33798"/>
      <c r="K33798"/>
      <c r="L33798"/>
    </row>
    <row r="33799" spans="9:12" ht="15" x14ac:dyDescent="0.25">
      <c r="I33799"/>
      <c r="J33799"/>
      <c r="K33799"/>
      <c r="L33799"/>
    </row>
    <row r="33800" spans="9:12" ht="15" x14ac:dyDescent="0.25">
      <c r="I33800"/>
      <c r="J33800"/>
      <c r="K33800"/>
      <c r="L33800"/>
    </row>
    <row r="33801" spans="9:12" ht="15" x14ac:dyDescent="0.25">
      <c r="I33801"/>
      <c r="J33801"/>
      <c r="K33801"/>
      <c r="L33801"/>
    </row>
    <row r="33802" spans="9:12" ht="15" x14ac:dyDescent="0.25">
      <c r="I33802"/>
      <c r="J33802"/>
      <c r="K33802"/>
      <c r="L33802"/>
    </row>
    <row r="33803" spans="9:12" ht="15" x14ac:dyDescent="0.25">
      <c r="I33803"/>
      <c r="J33803"/>
      <c r="K33803"/>
      <c r="L33803"/>
    </row>
    <row r="33804" spans="9:12" ht="15" x14ac:dyDescent="0.25">
      <c r="I33804"/>
      <c r="J33804"/>
      <c r="K33804"/>
      <c r="L33804"/>
    </row>
    <row r="33805" spans="9:12" ht="15" x14ac:dyDescent="0.25">
      <c r="I33805"/>
      <c r="J33805"/>
      <c r="K33805"/>
      <c r="L33805"/>
    </row>
    <row r="33806" spans="9:12" ht="15" x14ac:dyDescent="0.25">
      <c r="I33806"/>
      <c r="J33806"/>
      <c r="K33806"/>
      <c r="L33806"/>
    </row>
    <row r="33807" spans="9:12" ht="15" x14ac:dyDescent="0.25">
      <c r="I33807"/>
      <c r="J33807"/>
      <c r="K33807"/>
      <c r="L33807"/>
    </row>
    <row r="33808" spans="9:12" ht="15" x14ac:dyDescent="0.25">
      <c r="I33808"/>
      <c r="J33808"/>
      <c r="K33808"/>
      <c r="L33808"/>
    </row>
    <row r="33809" spans="9:12" ht="15" x14ac:dyDescent="0.25">
      <c r="I33809"/>
      <c r="J33809"/>
      <c r="K33809"/>
      <c r="L33809"/>
    </row>
    <row r="33810" spans="9:12" ht="15" x14ac:dyDescent="0.25">
      <c r="I33810"/>
      <c r="J33810"/>
      <c r="K33810"/>
      <c r="L33810"/>
    </row>
    <row r="33811" spans="9:12" ht="15" x14ac:dyDescent="0.25">
      <c r="I33811"/>
      <c r="J33811"/>
      <c r="K33811"/>
      <c r="L33811"/>
    </row>
    <row r="33812" spans="9:12" ht="15" x14ac:dyDescent="0.25">
      <c r="I33812"/>
      <c r="J33812"/>
      <c r="K33812"/>
      <c r="L33812"/>
    </row>
    <row r="33813" spans="9:12" ht="15" x14ac:dyDescent="0.25">
      <c r="I33813"/>
      <c r="J33813"/>
      <c r="K33813"/>
      <c r="L33813"/>
    </row>
    <row r="33814" spans="9:12" ht="15" x14ac:dyDescent="0.25">
      <c r="I33814"/>
      <c r="J33814"/>
      <c r="K33814"/>
      <c r="L33814"/>
    </row>
    <row r="33815" spans="9:12" ht="15" x14ac:dyDescent="0.25">
      <c r="I33815"/>
      <c r="J33815"/>
      <c r="K33815"/>
      <c r="L33815"/>
    </row>
    <row r="33816" spans="9:12" ht="15" x14ac:dyDescent="0.25">
      <c r="I33816"/>
      <c r="J33816"/>
      <c r="K33816"/>
      <c r="L33816"/>
    </row>
    <row r="33817" spans="9:12" ht="15" x14ac:dyDescent="0.25">
      <c r="I33817"/>
      <c r="J33817"/>
      <c r="K33817"/>
      <c r="L33817"/>
    </row>
    <row r="33818" spans="9:12" ht="15" x14ac:dyDescent="0.25">
      <c r="I33818"/>
      <c r="J33818"/>
      <c r="K33818"/>
      <c r="L33818"/>
    </row>
    <row r="33819" spans="9:12" ht="15" x14ac:dyDescent="0.25">
      <c r="I33819"/>
      <c r="J33819"/>
      <c r="K33819"/>
      <c r="L33819"/>
    </row>
    <row r="33820" spans="9:12" ht="15" x14ac:dyDescent="0.25">
      <c r="I33820"/>
      <c r="J33820"/>
      <c r="K33820"/>
      <c r="L33820"/>
    </row>
    <row r="33821" spans="9:12" ht="15" x14ac:dyDescent="0.25">
      <c r="I33821"/>
      <c r="J33821"/>
      <c r="K33821"/>
      <c r="L33821"/>
    </row>
    <row r="33822" spans="9:12" ht="15" x14ac:dyDescent="0.25">
      <c r="I33822"/>
      <c r="J33822"/>
      <c r="K33822"/>
      <c r="L33822"/>
    </row>
    <row r="33823" spans="9:12" ht="15" x14ac:dyDescent="0.25">
      <c r="I33823"/>
      <c r="J33823"/>
      <c r="K33823"/>
      <c r="L33823"/>
    </row>
    <row r="33824" spans="9:12" ht="15" x14ac:dyDescent="0.25">
      <c r="I33824"/>
      <c r="J33824"/>
      <c r="K33824"/>
      <c r="L33824"/>
    </row>
    <row r="33825" spans="9:12" ht="15" x14ac:dyDescent="0.25">
      <c r="I33825"/>
      <c r="J33825"/>
      <c r="K33825"/>
      <c r="L33825"/>
    </row>
    <row r="33826" spans="9:12" ht="15" x14ac:dyDescent="0.25">
      <c r="I33826"/>
      <c r="J33826"/>
      <c r="K33826"/>
      <c r="L33826"/>
    </row>
    <row r="33827" spans="9:12" ht="15" x14ac:dyDescent="0.25">
      <c r="I33827"/>
      <c r="J33827"/>
      <c r="K33827"/>
      <c r="L33827"/>
    </row>
    <row r="33828" spans="9:12" ht="15" x14ac:dyDescent="0.25">
      <c r="I33828"/>
      <c r="J33828"/>
      <c r="K33828"/>
      <c r="L33828"/>
    </row>
    <row r="33829" spans="9:12" ht="15" x14ac:dyDescent="0.25">
      <c r="I33829"/>
      <c r="J33829"/>
      <c r="K33829"/>
      <c r="L33829"/>
    </row>
    <row r="33830" spans="9:12" ht="15" x14ac:dyDescent="0.25">
      <c r="I33830"/>
      <c r="J33830"/>
      <c r="K33830"/>
      <c r="L33830"/>
    </row>
    <row r="33831" spans="9:12" ht="15" x14ac:dyDescent="0.25">
      <c r="I33831"/>
      <c r="J33831"/>
      <c r="K33831"/>
      <c r="L33831"/>
    </row>
    <row r="33832" spans="9:12" ht="15" x14ac:dyDescent="0.25">
      <c r="I33832"/>
      <c r="J33832"/>
      <c r="K33832"/>
      <c r="L33832"/>
    </row>
    <row r="33833" spans="9:12" ht="15" x14ac:dyDescent="0.25">
      <c r="I33833"/>
      <c r="J33833"/>
      <c r="K33833"/>
      <c r="L33833"/>
    </row>
    <row r="33834" spans="9:12" ht="15" x14ac:dyDescent="0.25">
      <c r="I33834"/>
      <c r="J33834"/>
      <c r="K33834"/>
      <c r="L33834"/>
    </row>
    <row r="33835" spans="9:12" ht="15" x14ac:dyDescent="0.25">
      <c r="I33835"/>
      <c r="J33835"/>
      <c r="K33835"/>
      <c r="L33835"/>
    </row>
    <row r="33836" spans="9:12" ht="15" x14ac:dyDescent="0.25">
      <c r="I33836"/>
      <c r="J33836"/>
      <c r="K33836"/>
      <c r="L33836"/>
    </row>
    <row r="33837" spans="9:12" ht="15" x14ac:dyDescent="0.25">
      <c r="I33837"/>
      <c r="J33837"/>
      <c r="K33837"/>
      <c r="L33837"/>
    </row>
    <row r="33838" spans="9:12" ht="15" x14ac:dyDescent="0.25">
      <c r="I33838"/>
      <c r="J33838"/>
      <c r="K33838"/>
      <c r="L33838"/>
    </row>
    <row r="33839" spans="9:12" ht="15" x14ac:dyDescent="0.25">
      <c r="I33839"/>
      <c r="J33839"/>
      <c r="K33839"/>
      <c r="L33839"/>
    </row>
    <row r="33840" spans="9:12" ht="15" x14ac:dyDescent="0.25">
      <c r="I33840"/>
      <c r="J33840"/>
      <c r="K33840"/>
      <c r="L33840"/>
    </row>
    <row r="33841" spans="9:12" ht="15" x14ac:dyDescent="0.25">
      <c r="I33841"/>
      <c r="J33841"/>
      <c r="K33841"/>
      <c r="L33841"/>
    </row>
    <row r="33842" spans="9:12" ht="15" x14ac:dyDescent="0.25">
      <c r="I33842"/>
      <c r="J33842"/>
      <c r="K33842"/>
      <c r="L33842"/>
    </row>
    <row r="33843" spans="9:12" ht="15" x14ac:dyDescent="0.25">
      <c r="I33843"/>
      <c r="J33843"/>
      <c r="K33843"/>
      <c r="L33843"/>
    </row>
    <row r="33844" spans="9:12" ht="15" x14ac:dyDescent="0.25">
      <c r="I33844"/>
      <c r="J33844"/>
      <c r="K33844"/>
      <c r="L33844"/>
    </row>
    <row r="33845" spans="9:12" ht="15" x14ac:dyDescent="0.25">
      <c r="I33845"/>
      <c r="J33845"/>
      <c r="K33845"/>
      <c r="L33845"/>
    </row>
    <row r="33846" spans="9:12" ht="15" x14ac:dyDescent="0.25">
      <c r="I33846"/>
      <c r="J33846"/>
      <c r="K33846"/>
      <c r="L33846"/>
    </row>
    <row r="33847" spans="9:12" ht="15" x14ac:dyDescent="0.25">
      <c r="I33847"/>
      <c r="J33847"/>
      <c r="K33847"/>
      <c r="L33847"/>
    </row>
    <row r="33848" spans="9:12" ht="15" x14ac:dyDescent="0.25">
      <c r="I33848"/>
      <c r="J33848"/>
      <c r="K33848"/>
      <c r="L33848"/>
    </row>
    <row r="33849" spans="9:12" ht="15" x14ac:dyDescent="0.25">
      <c r="I33849"/>
      <c r="J33849"/>
      <c r="K33849"/>
      <c r="L33849"/>
    </row>
    <row r="33850" spans="9:12" ht="15" x14ac:dyDescent="0.25">
      <c r="I33850"/>
      <c r="J33850"/>
      <c r="K33850"/>
      <c r="L33850"/>
    </row>
    <row r="33851" spans="9:12" ht="15" x14ac:dyDescent="0.25">
      <c r="I33851"/>
      <c r="J33851"/>
      <c r="K33851"/>
      <c r="L33851"/>
    </row>
    <row r="33852" spans="9:12" ht="15" x14ac:dyDescent="0.25">
      <c r="I33852"/>
      <c r="J33852"/>
      <c r="K33852"/>
      <c r="L33852"/>
    </row>
    <row r="33853" spans="9:12" ht="15" x14ac:dyDescent="0.25">
      <c r="I33853"/>
      <c r="J33853"/>
      <c r="K33853"/>
      <c r="L33853"/>
    </row>
    <row r="33854" spans="9:12" ht="15" x14ac:dyDescent="0.25">
      <c r="I33854"/>
      <c r="J33854"/>
      <c r="K33854"/>
      <c r="L33854"/>
    </row>
    <row r="33855" spans="9:12" ht="15" x14ac:dyDescent="0.25">
      <c r="I33855"/>
      <c r="J33855"/>
      <c r="K33855"/>
      <c r="L33855"/>
    </row>
    <row r="33856" spans="9:12" ht="15" x14ac:dyDescent="0.25">
      <c r="I33856"/>
      <c r="J33856"/>
      <c r="K33856"/>
      <c r="L33856"/>
    </row>
    <row r="33857" spans="9:12" ht="15" x14ac:dyDescent="0.25">
      <c r="I33857"/>
      <c r="J33857"/>
      <c r="K33857"/>
      <c r="L33857"/>
    </row>
    <row r="33858" spans="9:12" ht="15" x14ac:dyDescent="0.25">
      <c r="I33858"/>
      <c r="J33858"/>
      <c r="K33858"/>
      <c r="L33858"/>
    </row>
    <row r="33859" spans="9:12" ht="15" x14ac:dyDescent="0.25">
      <c r="I33859"/>
      <c r="J33859"/>
      <c r="K33859"/>
      <c r="L33859"/>
    </row>
    <row r="33860" spans="9:12" ht="15" x14ac:dyDescent="0.25">
      <c r="I33860"/>
      <c r="J33860"/>
      <c r="K33860"/>
      <c r="L33860"/>
    </row>
    <row r="33861" spans="9:12" ht="15" x14ac:dyDescent="0.25">
      <c r="I33861"/>
      <c r="J33861"/>
      <c r="K33861"/>
      <c r="L33861"/>
    </row>
    <row r="33862" spans="9:12" ht="15" x14ac:dyDescent="0.25">
      <c r="I33862"/>
      <c r="J33862"/>
      <c r="K33862"/>
      <c r="L33862"/>
    </row>
    <row r="33863" spans="9:12" ht="15" x14ac:dyDescent="0.25">
      <c r="I33863"/>
      <c r="J33863"/>
      <c r="K33863"/>
      <c r="L33863"/>
    </row>
    <row r="33864" spans="9:12" ht="15" x14ac:dyDescent="0.25">
      <c r="I33864"/>
      <c r="J33864"/>
      <c r="K33864"/>
      <c r="L33864"/>
    </row>
    <row r="33865" spans="9:12" ht="15" x14ac:dyDescent="0.25">
      <c r="I33865"/>
      <c r="J33865"/>
      <c r="K33865"/>
      <c r="L33865"/>
    </row>
    <row r="33866" spans="9:12" ht="15" x14ac:dyDescent="0.25">
      <c r="I33866"/>
      <c r="J33866"/>
      <c r="K33866"/>
      <c r="L33866"/>
    </row>
    <row r="33867" spans="9:12" ht="15" x14ac:dyDescent="0.25">
      <c r="I33867"/>
      <c r="J33867"/>
      <c r="K33867"/>
      <c r="L33867"/>
    </row>
    <row r="33868" spans="9:12" ht="15" x14ac:dyDescent="0.25">
      <c r="I33868"/>
      <c r="J33868"/>
      <c r="K33868"/>
      <c r="L33868"/>
    </row>
    <row r="33869" spans="9:12" ht="15" x14ac:dyDescent="0.25">
      <c r="I33869"/>
      <c r="J33869"/>
      <c r="K33869"/>
      <c r="L33869"/>
    </row>
    <row r="33870" spans="9:12" ht="15" x14ac:dyDescent="0.25">
      <c r="I33870"/>
      <c r="J33870"/>
      <c r="K33870"/>
      <c r="L33870"/>
    </row>
    <row r="33871" spans="9:12" ht="15" x14ac:dyDescent="0.25">
      <c r="I33871"/>
      <c r="J33871"/>
      <c r="K33871"/>
      <c r="L33871"/>
    </row>
    <row r="33872" spans="9:12" ht="15" x14ac:dyDescent="0.25">
      <c r="I33872"/>
      <c r="J33872"/>
      <c r="K33872"/>
      <c r="L33872"/>
    </row>
    <row r="33873" spans="9:12" ht="15" x14ac:dyDescent="0.25">
      <c r="I33873"/>
      <c r="J33873"/>
      <c r="K33873"/>
      <c r="L33873"/>
    </row>
    <row r="33874" spans="9:12" ht="15" x14ac:dyDescent="0.25">
      <c r="I33874"/>
      <c r="J33874"/>
      <c r="K33874"/>
      <c r="L33874"/>
    </row>
    <row r="33875" spans="9:12" ht="15" x14ac:dyDescent="0.25">
      <c r="I33875"/>
      <c r="J33875"/>
      <c r="K33875"/>
      <c r="L33875"/>
    </row>
    <row r="33876" spans="9:12" ht="15" x14ac:dyDescent="0.25">
      <c r="I33876"/>
      <c r="J33876"/>
      <c r="K33876"/>
      <c r="L33876"/>
    </row>
    <row r="33877" spans="9:12" ht="15" x14ac:dyDescent="0.25">
      <c r="I33877"/>
      <c r="J33877"/>
      <c r="K33877"/>
      <c r="L33877"/>
    </row>
    <row r="33878" spans="9:12" ht="15" x14ac:dyDescent="0.25">
      <c r="I33878"/>
      <c r="J33878"/>
      <c r="K33878"/>
      <c r="L33878"/>
    </row>
    <row r="33879" spans="9:12" ht="15" x14ac:dyDescent="0.25">
      <c r="I33879"/>
      <c r="J33879"/>
      <c r="K33879"/>
      <c r="L33879"/>
    </row>
    <row r="33880" spans="9:12" ht="15" x14ac:dyDescent="0.25">
      <c r="I33880"/>
      <c r="J33880"/>
      <c r="K33880"/>
      <c r="L33880"/>
    </row>
    <row r="33881" spans="9:12" ht="15" x14ac:dyDescent="0.25">
      <c r="I33881"/>
      <c r="J33881"/>
      <c r="K33881"/>
      <c r="L33881"/>
    </row>
    <row r="33882" spans="9:12" ht="15" x14ac:dyDescent="0.25">
      <c r="I33882"/>
      <c r="J33882"/>
      <c r="K33882"/>
      <c r="L33882"/>
    </row>
    <row r="33883" spans="9:12" ht="15" x14ac:dyDescent="0.25">
      <c r="I33883"/>
      <c r="J33883"/>
      <c r="K33883"/>
      <c r="L33883"/>
    </row>
    <row r="33884" spans="9:12" ht="15" x14ac:dyDescent="0.25">
      <c r="I33884"/>
      <c r="J33884"/>
      <c r="K33884"/>
      <c r="L33884"/>
    </row>
    <row r="33885" spans="9:12" ht="15" x14ac:dyDescent="0.25">
      <c r="I33885"/>
      <c r="J33885"/>
      <c r="K33885"/>
      <c r="L33885"/>
    </row>
    <row r="33886" spans="9:12" ht="15" x14ac:dyDescent="0.25">
      <c r="I33886"/>
      <c r="J33886"/>
      <c r="K33886"/>
      <c r="L33886"/>
    </row>
    <row r="33887" spans="9:12" ht="15" x14ac:dyDescent="0.25">
      <c r="I33887"/>
      <c r="J33887"/>
      <c r="K33887"/>
      <c r="L33887"/>
    </row>
    <row r="33888" spans="9:12" ht="15" x14ac:dyDescent="0.25">
      <c r="I33888"/>
      <c r="J33888"/>
      <c r="K33888"/>
      <c r="L33888"/>
    </row>
    <row r="33889" spans="9:12" ht="15" x14ac:dyDescent="0.25">
      <c r="I33889"/>
      <c r="J33889"/>
      <c r="K33889"/>
      <c r="L33889"/>
    </row>
    <row r="33890" spans="9:12" ht="15" x14ac:dyDescent="0.25">
      <c r="I33890"/>
      <c r="J33890"/>
      <c r="K33890"/>
      <c r="L33890"/>
    </row>
    <row r="33891" spans="9:12" ht="15" x14ac:dyDescent="0.25">
      <c r="I33891"/>
      <c r="J33891"/>
      <c r="K33891"/>
      <c r="L33891"/>
    </row>
    <row r="33892" spans="9:12" ht="15" x14ac:dyDescent="0.25">
      <c r="I33892"/>
      <c r="J33892"/>
      <c r="K33892"/>
      <c r="L33892"/>
    </row>
    <row r="33893" spans="9:12" ht="15" x14ac:dyDescent="0.25">
      <c r="I33893"/>
      <c r="J33893"/>
      <c r="K33893"/>
      <c r="L33893"/>
    </row>
    <row r="33894" spans="9:12" ht="15" x14ac:dyDescent="0.25">
      <c r="I33894"/>
      <c r="J33894"/>
      <c r="K33894"/>
      <c r="L33894"/>
    </row>
    <row r="33895" spans="9:12" ht="15" x14ac:dyDescent="0.25">
      <c r="I33895"/>
      <c r="J33895"/>
      <c r="K33895"/>
      <c r="L33895"/>
    </row>
    <row r="33896" spans="9:12" ht="15" x14ac:dyDescent="0.25">
      <c r="I33896"/>
      <c r="J33896"/>
      <c r="K33896"/>
      <c r="L33896"/>
    </row>
    <row r="33897" spans="9:12" ht="15" x14ac:dyDescent="0.25">
      <c r="I33897"/>
      <c r="J33897"/>
      <c r="K33897"/>
      <c r="L33897"/>
    </row>
    <row r="33898" spans="9:12" ht="15" x14ac:dyDescent="0.25">
      <c r="I33898"/>
      <c r="J33898"/>
      <c r="K33898"/>
      <c r="L33898"/>
    </row>
    <row r="33899" spans="9:12" ht="15" x14ac:dyDescent="0.25">
      <c r="I33899"/>
      <c r="J33899"/>
      <c r="K33899"/>
      <c r="L33899"/>
    </row>
    <row r="33900" spans="9:12" ht="15" x14ac:dyDescent="0.25">
      <c r="I33900"/>
      <c r="J33900"/>
      <c r="K33900"/>
      <c r="L33900"/>
    </row>
    <row r="33901" spans="9:12" ht="15" x14ac:dyDescent="0.25">
      <c r="I33901"/>
      <c r="J33901"/>
      <c r="K33901"/>
      <c r="L33901"/>
    </row>
    <row r="33902" spans="9:12" ht="15" x14ac:dyDescent="0.25">
      <c r="I33902"/>
      <c r="J33902"/>
      <c r="K33902"/>
      <c r="L33902"/>
    </row>
    <row r="33903" spans="9:12" ht="15" x14ac:dyDescent="0.25">
      <c r="I33903"/>
      <c r="J33903"/>
      <c r="K33903"/>
      <c r="L33903"/>
    </row>
    <row r="33904" spans="9:12" ht="15" x14ac:dyDescent="0.25">
      <c r="I33904"/>
      <c r="J33904"/>
      <c r="K33904"/>
      <c r="L33904"/>
    </row>
    <row r="33905" spans="9:12" ht="15" x14ac:dyDescent="0.25">
      <c r="I33905"/>
      <c r="J33905"/>
      <c r="K33905"/>
      <c r="L33905"/>
    </row>
    <row r="33906" spans="9:12" ht="15" x14ac:dyDescent="0.25">
      <c r="I33906"/>
      <c r="J33906"/>
      <c r="K33906"/>
      <c r="L33906"/>
    </row>
    <row r="33907" spans="9:12" ht="15" x14ac:dyDescent="0.25">
      <c r="I33907"/>
      <c r="J33907"/>
      <c r="K33907"/>
      <c r="L33907"/>
    </row>
    <row r="33908" spans="9:12" ht="15" x14ac:dyDescent="0.25">
      <c r="I33908"/>
      <c r="J33908"/>
      <c r="K33908"/>
      <c r="L33908"/>
    </row>
    <row r="33909" spans="9:12" ht="15" x14ac:dyDescent="0.25">
      <c r="I33909"/>
      <c r="J33909"/>
      <c r="K33909"/>
      <c r="L33909"/>
    </row>
    <row r="33910" spans="9:12" ht="15" x14ac:dyDescent="0.25">
      <c r="I33910"/>
      <c r="J33910"/>
      <c r="K33910"/>
      <c r="L33910"/>
    </row>
    <row r="33911" spans="9:12" ht="15" x14ac:dyDescent="0.25">
      <c r="I33911"/>
      <c r="J33911"/>
      <c r="K33911"/>
      <c r="L33911"/>
    </row>
    <row r="33912" spans="9:12" ht="15" x14ac:dyDescent="0.25">
      <c r="I33912"/>
      <c r="J33912"/>
      <c r="K33912"/>
      <c r="L33912"/>
    </row>
    <row r="33913" spans="9:12" ht="15" x14ac:dyDescent="0.25">
      <c r="I33913"/>
      <c r="J33913"/>
      <c r="K33913"/>
      <c r="L33913"/>
    </row>
    <row r="33914" spans="9:12" ht="15" x14ac:dyDescent="0.25">
      <c r="I33914"/>
      <c r="J33914"/>
      <c r="K33914"/>
      <c r="L33914"/>
    </row>
    <row r="33915" spans="9:12" ht="15" x14ac:dyDescent="0.25">
      <c r="I33915"/>
      <c r="J33915"/>
      <c r="K33915"/>
      <c r="L33915"/>
    </row>
    <row r="33916" spans="9:12" ht="15" x14ac:dyDescent="0.25">
      <c r="I33916"/>
      <c r="J33916"/>
      <c r="K33916"/>
      <c r="L33916"/>
    </row>
    <row r="33917" spans="9:12" ht="15" x14ac:dyDescent="0.25">
      <c r="I33917"/>
      <c r="J33917"/>
      <c r="K33917"/>
      <c r="L33917"/>
    </row>
    <row r="33918" spans="9:12" ht="15" x14ac:dyDescent="0.25">
      <c r="I33918"/>
      <c r="J33918"/>
      <c r="K33918"/>
      <c r="L33918"/>
    </row>
    <row r="33919" spans="9:12" ht="15" x14ac:dyDescent="0.25">
      <c r="I33919"/>
      <c r="J33919"/>
      <c r="K33919"/>
      <c r="L33919"/>
    </row>
    <row r="33920" spans="9:12" ht="15" x14ac:dyDescent="0.25">
      <c r="I33920"/>
      <c r="J33920"/>
      <c r="K33920"/>
      <c r="L33920"/>
    </row>
    <row r="33921" spans="9:12" ht="15" x14ac:dyDescent="0.25">
      <c r="I33921"/>
      <c r="J33921"/>
      <c r="K33921"/>
      <c r="L33921"/>
    </row>
    <row r="33922" spans="9:12" ht="15" x14ac:dyDescent="0.25">
      <c r="I33922"/>
      <c r="J33922"/>
      <c r="K33922"/>
      <c r="L33922"/>
    </row>
    <row r="33923" spans="9:12" ht="15" x14ac:dyDescent="0.25">
      <c r="I33923"/>
      <c r="J33923"/>
      <c r="K33923"/>
      <c r="L33923"/>
    </row>
    <row r="33924" spans="9:12" ht="15" x14ac:dyDescent="0.25">
      <c r="I33924"/>
      <c r="J33924"/>
      <c r="K33924"/>
      <c r="L33924"/>
    </row>
    <row r="33925" spans="9:12" ht="15" x14ac:dyDescent="0.25">
      <c r="I33925"/>
      <c r="J33925"/>
      <c r="K33925"/>
      <c r="L33925"/>
    </row>
    <row r="33926" spans="9:12" ht="15" x14ac:dyDescent="0.25">
      <c r="I33926"/>
      <c r="J33926"/>
      <c r="K33926"/>
      <c r="L33926"/>
    </row>
    <row r="33927" spans="9:12" ht="15" x14ac:dyDescent="0.25">
      <c r="I33927"/>
      <c r="J33927"/>
      <c r="K33927"/>
      <c r="L33927"/>
    </row>
    <row r="33928" spans="9:12" ht="15" x14ac:dyDescent="0.25">
      <c r="I33928"/>
      <c r="J33928"/>
      <c r="K33928"/>
      <c r="L33928"/>
    </row>
    <row r="33929" spans="9:12" ht="15" x14ac:dyDescent="0.25">
      <c r="I33929"/>
      <c r="J33929"/>
      <c r="K33929"/>
      <c r="L33929"/>
    </row>
    <row r="33930" spans="9:12" ht="15" x14ac:dyDescent="0.25">
      <c r="I33930"/>
      <c r="J33930"/>
      <c r="K33930"/>
      <c r="L33930"/>
    </row>
    <row r="33931" spans="9:12" ht="15" x14ac:dyDescent="0.25">
      <c r="I33931"/>
      <c r="J33931"/>
      <c r="K33931"/>
      <c r="L33931"/>
    </row>
    <row r="33932" spans="9:12" ht="15" x14ac:dyDescent="0.25">
      <c r="I33932"/>
      <c r="J33932"/>
      <c r="K33932"/>
      <c r="L33932"/>
    </row>
    <row r="33933" spans="9:12" ht="15" x14ac:dyDescent="0.25">
      <c r="I33933"/>
      <c r="J33933"/>
      <c r="K33933"/>
      <c r="L33933"/>
    </row>
    <row r="33934" spans="9:12" ht="15" x14ac:dyDescent="0.25">
      <c r="I33934"/>
      <c r="J33934"/>
      <c r="K33934"/>
      <c r="L33934"/>
    </row>
    <row r="33935" spans="9:12" ht="15" x14ac:dyDescent="0.25">
      <c r="I33935"/>
      <c r="J33935"/>
      <c r="K33935"/>
      <c r="L33935"/>
    </row>
    <row r="33936" spans="9:12" ht="15" x14ac:dyDescent="0.25">
      <c r="I33936"/>
      <c r="J33936"/>
      <c r="K33936"/>
      <c r="L33936"/>
    </row>
    <row r="33937" spans="9:12" ht="15" x14ac:dyDescent="0.25">
      <c r="I33937"/>
      <c r="J33937"/>
      <c r="K33937"/>
      <c r="L33937"/>
    </row>
    <row r="33938" spans="9:12" ht="15" x14ac:dyDescent="0.25">
      <c r="I33938"/>
      <c r="J33938"/>
      <c r="K33938"/>
      <c r="L33938"/>
    </row>
    <row r="33939" spans="9:12" ht="15" x14ac:dyDescent="0.25">
      <c r="I33939"/>
      <c r="J33939"/>
      <c r="K33939"/>
      <c r="L33939"/>
    </row>
    <row r="33940" spans="9:12" ht="15" x14ac:dyDescent="0.25">
      <c r="I33940"/>
      <c r="J33940"/>
      <c r="K33940"/>
      <c r="L33940"/>
    </row>
    <row r="33941" spans="9:12" ht="15" x14ac:dyDescent="0.25">
      <c r="I33941"/>
      <c r="J33941"/>
      <c r="K33941"/>
      <c r="L33941"/>
    </row>
    <row r="33942" spans="9:12" ht="15" x14ac:dyDescent="0.25">
      <c r="I33942"/>
      <c r="J33942"/>
      <c r="K33942"/>
      <c r="L33942"/>
    </row>
    <row r="33943" spans="9:12" ht="15" x14ac:dyDescent="0.25">
      <c r="I33943"/>
      <c r="J33943"/>
      <c r="K33943"/>
      <c r="L33943"/>
    </row>
    <row r="33944" spans="9:12" ht="15" x14ac:dyDescent="0.25">
      <c r="I33944"/>
      <c r="J33944"/>
      <c r="K33944"/>
      <c r="L33944"/>
    </row>
    <row r="33945" spans="9:12" ht="15" x14ac:dyDescent="0.25">
      <c r="I33945"/>
      <c r="J33945"/>
      <c r="K33945"/>
      <c r="L33945"/>
    </row>
    <row r="33946" spans="9:12" ht="15" x14ac:dyDescent="0.25">
      <c r="I33946"/>
      <c r="J33946"/>
      <c r="K33946"/>
      <c r="L33946"/>
    </row>
    <row r="33947" spans="9:12" ht="15" x14ac:dyDescent="0.25">
      <c r="I33947"/>
      <c r="J33947"/>
      <c r="K33947"/>
      <c r="L33947"/>
    </row>
    <row r="33948" spans="9:12" ht="15" x14ac:dyDescent="0.25">
      <c r="I33948"/>
      <c r="J33948"/>
      <c r="K33948"/>
      <c r="L33948"/>
    </row>
    <row r="33949" spans="9:12" ht="15" x14ac:dyDescent="0.25">
      <c r="I33949"/>
      <c r="J33949"/>
      <c r="K33949"/>
      <c r="L33949"/>
    </row>
    <row r="33950" spans="9:12" ht="15" x14ac:dyDescent="0.25">
      <c r="I33950"/>
      <c r="J33950"/>
      <c r="K33950"/>
      <c r="L33950"/>
    </row>
    <row r="33951" spans="9:12" ht="15" x14ac:dyDescent="0.25">
      <c r="I33951"/>
      <c r="J33951"/>
      <c r="K33951"/>
      <c r="L33951"/>
    </row>
    <row r="33952" spans="9:12" ht="15" x14ac:dyDescent="0.25">
      <c r="I33952"/>
      <c r="J33952"/>
      <c r="K33952"/>
      <c r="L33952"/>
    </row>
    <row r="33953" spans="9:12" ht="15" x14ac:dyDescent="0.25">
      <c r="I33953"/>
      <c r="J33953"/>
      <c r="K33953"/>
      <c r="L33953"/>
    </row>
    <row r="33954" spans="9:12" ht="15" x14ac:dyDescent="0.25">
      <c r="I33954"/>
      <c r="J33954"/>
      <c r="K33954"/>
      <c r="L33954"/>
    </row>
    <row r="33955" spans="9:12" ht="15" x14ac:dyDescent="0.25">
      <c r="I33955"/>
      <c r="J33955"/>
      <c r="K33955"/>
      <c r="L33955"/>
    </row>
    <row r="33956" spans="9:12" ht="15" x14ac:dyDescent="0.25">
      <c r="I33956"/>
      <c r="J33956"/>
      <c r="K33956"/>
      <c r="L33956"/>
    </row>
    <row r="33957" spans="9:12" ht="15" x14ac:dyDescent="0.25">
      <c r="I33957"/>
      <c r="J33957"/>
      <c r="K33957"/>
      <c r="L33957"/>
    </row>
    <row r="33958" spans="9:12" ht="15" x14ac:dyDescent="0.25">
      <c r="I33958"/>
      <c r="J33958"/>
      <c r="K33958"/>
      <c r="L33958"/>
    </row>
    <row r="33959" spans="9:12" ht="15" x14ac:dyDescent="0.25">
      <c r="I33959"/>
      <c r="J33959"/>
      <c r="K33959"/>
      <c r="L33959"/>
    </row>
    <row r="33960" spans="9:12" ht="15" x14ac:dyDescent="0.25">
      <c r="I33960"/>
      <c r="J33960"/>
      <c r="K33960"/>
      <c r="L33960"/>
    </row>
    <row r="33961" spans="9:12" ht="15" x14ac:dyDescent="0.25">
      <c r="I33961"/>
      <c r="J33961"/>
      <c r="K33961"/>
      <c r="L33961"/>
    </row>
    <row r="33962" spans="9:12" ht="15" x14ac:dyDescent="0.25">
      <c r="I33962"/>
      <c r="J33962"/>
      <c r="K33962"/>
      <c r="L33962"/>
    </row>
    <row r="33963" spans="9:12" ht="15" x14ac:dyDescent="0.25">
      <c r="I33963"/>
      <c r="J33963"/>
      <c r="K33963"/>
      <c r="L33963"/>
    </row>
    <row r="33964" spans="9:12" ht="15" x14ac:dyDescent="0.25">
      <c r="I33964"/>
      <c r="J33964"/>
      <c r="K33964"/>
      <c r="L33964"/>
    </row>
    <row r="33965" spans="9:12" ht="15" x14ac:dyDescent="0.25">
      <c r="I33965"/>
      <c r="J33965"/>
      <c r="K33965"/>
      <c r="L33965"/>
    </row>
    <row r="33966" spans="9:12" ht="15" x14ac:dyDescent="0.25">
      <c r="I33966"/>
      <c r="J33966"/>
      <c r="K33966"/>
      <c r="L33966"/>
    </row>
    <row r="33967" spans="9:12" ht="15" x14ac:dyDescent="0.25">
      <c r="I33967"/>
      <c r="J33967"/>
      <c r="K33967"/>
      <c r="L33967"/>
    </row>
    <row r="33968" spans="9:12" ht="15" x14ac:dyDescent="0.25">
      <c r="I33968"/>
      <c r="J33968"/>
      <c r="K33968"/>
      <c r="L33968"/>
    </row>
    <row r="33969" spans="9:12" ht="15" x14ac:dyDescent="0.25">
      <c r="I33969"/>
      <c r="J33969"/>
      <c r="K33969"/>
      <c r="L33969"/>
    </row>
    <row r="33970" spans="9:12" ht="15" x14ac:dyDescent="0.25">
      <c r="I33970"/>
      <c r="J33970"/>
      <c r="K33970"/>
      <c r="L33970"/>
    </row>
    <row r="33971" spans="9:12" ht="15" x14ac:dyDescent="0.25">
      <c r="I33971"/>
      <c r="J33971"/>
      <c r="K33971"/>
      <c r="L33971"/>
    </row>
    <row r="33972" spans="9:12" ht="15" x14ac:dyDescent="0.25">
      <c r="I33972"/>
      <c r="J33972"/>
      <c r="K33972"/>
      <c r="L33972"/>
    </row>
    <row r="33973" spans="9:12" ht="15" x14ac:dyDescent="0.25">
      <c r="I33973"/>
      <c r="J33973"/>
      <c r="K33973"/>
      <c r="L33973"/>
    </row>
    <row r="33974" spans="9:12" ht="15" x14ac:dyDescent="0.25">
      <c r="I33974"/>
      <c r="J33974"/>
      <c r="K33974"/>
      <c r="L33974"/>
    </row>
    <row r="33975" spans="9:12" ht="15" x14ac:dyDescent="0.25">
      <c r="I33975"/>
      <c r="J33975"/>
      <c r="K33975"/>
      <c r="L33975"/>
    </row>
    <row r="33976" spans="9:12" ht="15" x14ac:dyDescent="0.25">
      <c r="I33976"/>
      <c r="J33976"/>
      <c r="K33976"/>
      <c r="L33976"/>
    </row>
    <row r="33977" spans="9:12" ht="15" x14ac:dyDescent="0.25">
      <c r="I33977"/>
      <c r="J33977"/>
      <c r="K33977"/>
      <c r="L33977"/>
    </row>
    <row r="33978" spans="9:12" ht="15" x14ac:dyDescent="0.25">
      <c r="I33978"/>
      <c r="J33978"/>
      <c r="K33978"/>
      <c r="L33978"/>
    </row>
    <row r="33979" spans="9:12" ht="15" x14ac:dyDescent="0.25">
      <c r="I33979"/>
      <c r="J33979"/>
      <c r="K33979"/>
      <c r="L33979"/>
    </row>
    <row r="33980" spans="9:12" ht="15" x14ac:dyDescent="0.25">
      <c r="I33980"/>
      <c r="J33980"/>
      <c r="K33980"/>
      <c r="L33980"/>
    </row>
    <row r="33981" spans="9:12" ht="15" x14ac:dyDescent="0.25">
      <c r="I33981"/>
      <c r="J33981"/>
      <c r="K33981"/>
      <c r="L33981"/>
    </row>
    <row r="33982" spans="9:12" ht="15" x14ac:dyDescent="0.25">
      <c r="I33982"/>
      <c r="J33982"/>
      <c r="K33982"/>
      <c r="L33982"/>
    </row>
    <row r="33983" spans="9:12" ht="15" x14ac:dyDescent="0.25">
      <c r="I33983"/>
      <c r="J33983"/>
      <c r="K33983"/>
      <c r="L33983"/>
    </row>
    <row r="33984" spans="9:12" ht="15" x14ac:dyDescent="0.25">
      <c r="I33984"/>
      <c r="J33984"/>
      <c r="K33984"/>
      <c r="L33984"/>
    </row>
    <row r="33985" spans="9:12" ht="15" x14ac:dyDescent="0.25">
      <c r="I33985"/>
      <c r="J33985"/>
      <c r="K33985"/>
      <c r="L33985"/>
    </row>
    <row r="33986" spans="9:12" ht="15" x14ac:dyDescent="0.25">
      <c r="I33986"/>
      <c r="J33986"/>
      <c r="K33986"/>
      <c r="L33986"/>
    </row>
    <row r="33987" spans="9:12" ht="15" x14ac:dyDescent="0.25">
      <c r="I33987"/>
      <c r="J33987"/>
      <c r="K33987"/>
      <c r="L33987"/>
    </row>
    <row r="33988" spans="9:12" ht="15" x14ac:dyDescent="0.25">
      <c r="I33988"/>
      <c r="J33988"/>
      <c r="K33988"/>
      <c r="L33988"/>
    </row>
    <row r="33989" spans="9:12" ht="15" x14ac:dyDescent="0.25">
      <c r="I33989"/>
      <c r="J33989"/>
      <c r="K33989"/>
      <c r="L33989"/>
    </row>
    <row r="33990" spans="9:12" ht="15" x14ac:dyDescent="0.25">
      <c r="I33990"/>
      <c r="J33990"/>
      <c r="K33990"/>
      <c r="L33990"/>
    </row>
    <row r="33991" spans="9:12" ht="15" x14ac:dyDescent="0.25">
      <c r="I33991"/>
      <c r="J33991"/>
      <c r="K33991"/>
      <c r="L33991"/>
    </row>
    <row r="33992" spans="9:12" ht="15" x14ac:dyDescent="0.25">
      <c r="I33992"/>
      <c r="J33992"/>
      <c r="K33992"/>
      <c r="L33992"/>
    </row>
    <row r="33993" spans="9:12" ht="15" x14ac:dyDescent="0.25">
      <c r="I33993"/>
      <c r="J33993"/>
      <c r="K33993"/>
      <c r="L33993"/>
    </row>
    <row r="33994" spans="9:12" ht="15" x14ac:dyDescent="0.25">
      <c r="I33994"/>
      <c r="J33994"/>
      <c r="K33994"/>
      <c r="L33994"/>
    </row>
    <row r="33995" spans="9:12" ht="15" x14ac:dyDescent="0.25">
      <c r="I33995"/>
      <c r="J33995"/>
      <c r="K33995"/>
      <c r="L33995"/>
    </row>
    <row r="33996" spans="9:12" ht="15" x14ac:dyDescent="0.25">
      <c r="I33996"/>
      <c r="J33996"/>
      <c r="K33996"/>
      <c r="L33996"/>
    </row>
    <row r="33997" spans="9:12" ht="15" x14ac:dyDescent="0.25">
      <c r="I33997"/>
      <c r="J33997"/>
      <c r="K33997"/>
      <c r="L33997"/>
    </row>
    <row r="33998" spans="9:12" ht="15" x14ac:dyDescent="0.25">
      <c r="I33998"/>
      <c r="J33998"/>
      <c r="K33998"/>
      <c r="L33998"/>
    </row>
    <row r="33999" spans="9:12" ht="15" x14ac:dyDescent="0.25">
      <c r="I33999"/>
      <c r="J33999"/>
      <c r="K33999"/>
      <c r="L33999"/>
    </row>
    <row r="34000" spans="9:12" ht="15" x14ac:dyDescent="0.25">
      <c r="I34000"/>
      <c r="J34000"/>
      <c r="K34000"/>
      <c r="L34000"/>
    </row>
    <row r="34001" spans="9:12" ht="15" x14ac:dyDescent="0.25">
      <c r="I34001"/>
      <c r="J34001"/>
      <c r="K34001"/>
      <c r="L34001"/>
    </row>
    <row r="34002" spans="9:12" ht="15" x14ac:dyDescent="0.25">
      <c r="I34002"/>
      <c r="J34002"/>
      <c r="K34002"/>
      <c r="L34002"/>
    </row>
    <row r="34003" spans="9:12" ht="15" x14ac:dyDescent="0.25">
      <c r="I34003"/>
      <c r="J34003"/>
      <c r="K34003"/>
      <c r="L34003"/>
    </row>
    <row r="34004" spans="9:12" ht="15" x14ac:dyDescent="0.25">
      <c r="I34004"/>
      <c r="J34004"/>
      <c r="K34004"/>
      <c r="L34004"/>
    </row>
    <row r="34005" spans="9:12" ht="15" x14ac:dyDescent="0.25">
      <c r="I34005"/>
      <c r="J34005"/>
      <c r="K34005"/>
      <c r="L34005"/>
    </row>
    <row r="34006" spans="9:12" ht="15" x14ac:dyDescent="0.25">
      <c r="I34006"/>
      <c r="J34006"/>
      <c r="K34006"/>
      <c r="L34006"/>
    </row>
    <row r="34007" spans="9:12" ht="15" x14ac:dyDescent="0.25">
      <c r="I34007"/>
      <c r="J34007"/>
      <c r="K34007"/>
      <c r="L34007"/>
    </row>
    <row r="34008" spans="9:12" ht="15" x14ac:dyDescent="0.25">
      <c r="I34008"/>
      <c r="J34008"/>
      <c r="K34008"/>
      <c r="L34008"/>
    </row>
    <row r="34009" spans="9:12" ht="15" x14ac:dyDescent="0.25">
      <c r="I34009"/>
      <c r="J34009"/>
      <c r="K34009"/>
      <c r="L34009"/>
    </row>
    <row r="34010" spans="9:12" ht="15" x14ac:dyDescent="0.25">
      <c r="I34010"/>
      <c r="J34010"/>
      <c r="K34010"/>
      <c r="L34010"/>
    </row>
    <row r="34011" spans="9:12" ht="15" x14ac:dyDescent="0.25">
      <c r="I34011"/>
      <c r="J34011"/>
      <c r="K34011"/>
      <c r="L34011"/>
    </row>
    <row r="34012" spans="9:12" ht="15" x14ac:dyDescent="0.25">
      <c r="I34012"/>
      <c r="J34012"/>
      <c r="K34012"/>
      <c r="L34012"/>
    </row>
    <row r="34013" spans="9:12" ht="15" x14ac:dyDescent="0.25">
      <c r="I34013"/>
      <c r="J34013"/>
      <c r="K34013"/>
      <c r="L34013"/>
    </row>
    <row r="34014" spans="9:12" ht="15" x14ac:dyDescent="0.25">
      <c r="I34014"/>
      <c r="J34014"/>
      <c r="K34014"/>
      <c r="L34014"/>
    </row>
    <row r="34015" spans="9:12" ht="15" x14ac:dyDescent="0.25">
      <c r="I34015"/>
      <c r="J34015"/>
      <c r="K34015"/>
      <c r="L34015"/>
    </row>
    <row r="34016" spans="9:12" ht="15" x14ac:dyDescent="0.25">
      <c r="I34016"/>
      <c r="J34016"/>
      <c r="K34016"/>
      <c r="L34016"/>
    </row>
    <row r="34017" spans="9:12" ht="15" x14ac:dyDescent="0.25">
      <c r="I34017"/>
      <c r="J34017"/>
      <c r="K34017"/>
      <c r="L34017"/>
    </row>
    <row r="34018" spans="9:12" ht="15" x14ac:dyDescent="0.25">
      <c r="I34018"/>
      <c r="J34018"/>
      <c r="K34018"/>
      <c r="L34018"/>
    </row>
    <row r="34019" spans="9:12" ht="15" x14ac:dyDescent="0.25">
      <c r="I34019"/>
      <c r="J34019"/>
      <c r="K34019"/>
      <c r="L34019"/>
    </row>
    <row r="34020" spans="9:12" ht="15" x14ac:dyDescent="0.25">
      <c r="I34020"/>
      <c r="J34020"/>
      <c r="K34020"/>
      <c r="L34020"/>
    </row>
    <row r="34021" spans="9:12" ht="15" x14ac:dyDescent="0.25">
      <c r="I34021"/>
      <c r="J34021"/>
      <c r="K34021"/>
      <c r="L34021"/>
    </row>
    <row r="34022" spans="9:12" ht="15" x14ac:dyDescent="0.25">
      <c r="I34022"/>
      <c r="J34022"/>
      <c r="K34022"/>
      <c r="L34022"/>
    </row>
    <row r="34023" spans="9:12" ht="15" x14ac:dyDescent="0.25">
      <c r="I34023"/>
      <c r="J34023"/>
      <c r="K34023"/>
      <c r="L34023"/>
    </row>
    <row r="34024" spans="9:12" ht="15" x14ac:dyDescent="0.25">
      <c r="I34024"/>
      <c r="J34024"/>
      <c r="K34024"/>
      <c r="L34024"/>
    </row>
    <row r="34025" spans="9:12" ht="15" x14ac:dyDescent="0.25">
      <c r="I34025"/>
      <c r="J34025"/>
      <c r="K34025"/>
      <c r="L34025"/>
    </row>
    <row r="34026" spans="9:12" ht="15" x14ac:dyDescent="0.25">
      <c r="I34026"/>
      <c r="J34026"/>
      <c r="K34026"/>
      <c r="L34026"/>
    </row>
    <row r="34027" spans="9:12" ht="15" x14ac:dyDescent="0.25">
      <c r="I34027"/>
      <c r="J34027"/>
      <c r="K34027"/>
      <c r="L34027"/>
    </row>
    <row r="34028" spans="9:12" ht="15" x14ac:dyDescent="0.25">
      <c r="I34028"/>
      <c r="J34028"/>
      <c r="K34028"/>
      <c r="L34028"/>
    </row>
    <row r="34029" spans="9:12" ht="15" x14ac:dyDescent="0.25">
      <c r="I34029"/>
      <c r="J34029"/>
      <c r="K34029"/>
      <c r="L34029"/>
    </row>
    <row r="34030" spans="9:12" ht="15" x14ac:dyDescent="0.25">
      <c r="I34030"/>
      <c r="J34030"/>
      <c r="K34030"/>
      <c r="L34030"/>
    </row>
    <row r="34031" spans="9:12" ht="15" x14ac:dyDescent="0.25">
      <c r="I34031"/>
      <c r="J34031"/>
      <c r="K34031"/>
      <c r="L34031"/>
    </row>
    <row r="34032" spans="9:12" ht="15" x14ac:dyDescent="0.25">
      <c r="I34032"/>
      <c r="J34032"/>
      <c r="K34032"/>
      <c r="L34032"/>
    </row>
    <row r="34033" spans="9:12" ht="15" x14ac:dyDescent="0.25">
      <c r="I34033"/>
      <c r="J34033"/>
      <c r="K34033"/>
      <c r="L34033"/>
    </row>
    <row r="34034" spans="9:12" ht="15" x14ac:dyDescent="0.25">
      <c r="I34034"/>
      <c r="J34034"/>
      <c r="K34034"/>
      <c r="L34034"/>
    </row>
    <row r="34035" spans="9:12" ht="15" x14ac:dyDescent="0.25">
      <c r="I34035"/>
      <c r="J34035"/>
      <c r="K34035"/>
      <c r="L34035"/>
    </row>
    <row r="34036" spans="9:12" ht="15" x14ac:dyDescent="0.25">
      <c r="I34036"/>
      <c r="J34036"/>
      <c r="K34036"/>
      <c r="L34036"/>
    </row>
    <row r="34037" spans="9:12" ht="15" x14ac:dyDescent="0.25">
      <c r="I34037"/>
      <c r="J34037"/>
      <c r="K34037"/>
      <c r="L34037"/>
    </row>
    <row r="34038" spans="9:12" ht="15" x14ac:dyDescent="0.25">
      <c r="I34038"/>
      <c r="J34038"/>
      <c r="K34038"/>
      <c r="L34038"/>
    </row>
    <row r="34039" spans="9:12" ht="15" x14ac:dyDescent="0.25">
      <c r="I34039"/>
      <c r="J34039"/>
      <c r="K34039"/>
      <c r="L34039"/>
    </row>
    <row r="34040" spans="9:12" ht="15" x14ac:dyDescent="0.25">
      <c r="I34040"/>
      <c r="J34040"/>
      <c r="K34040"/>
      <c r="L34040"/>
    </row>
    <row r="34041" spans="9:12" ht="15" x14ac:dyDescent="0.25">
      <c r="I34041"/>
      <c r="J34041"/>
      <c r="K34041"/>
      <c r="L34041"/>
    </row>
    <row r="34042" spans="9:12" ht="15" x14ac:dyDescent="0.25">
      <c r="I34042"/>
      <c r="J34042"/>
      <c r="K34042"/>
      <c r="L34042"/>
    </row>
    <row r="34043" spans="9:12" ht="15" x14ac:dyDescent="0.25">
      <c r="I34043"/>
      <c r="J34043"/>
      <c r="K34043"/>
      <c r="L34043"/>
    </row>
    <row r="34044" spans="9:12" ht="15" x14ac:dyDescent="0.25">
      <c r="I34044"/>
      <c r="J34044"/>
      <c r="K34044"/>
      <c r="L34044"/>
    </row>
    <row r="34045" spans="9:12" ht="15" x14ac:dyDescent="0.25">
      <c r="I34045"/>
      <c r="J34045"/>
      <c r="K34045"/>
      <c r="L34045"/>
    </row>
    <row r="34046" spans="9:12" ht="15" x14ac:dyDescent="0.25">
      <c r="I34046"/>
      <c r="J34046"/>
      <c r="K34046"/>
      <c r="L34046"/>
    </row>
    <row r="34047" spans="9:12" ht="15" x14ac:dyDescent="0.25">
      <c r="I34047"/>
      <c r="J34047"/>
      <c r="K34047"/>
      <c r="L34047"/>
    </row>
    <row r="34048" spans="9:12" ht="15" x14ac:dyDescent="0.25">
      <c r="I34048"/>
      <c r="J34048"/>
      <c r="K34048"/>
      <c r="L34048"/>
    </row>
    <row r="34049" spans="9:12" ht="15" x14ac:dyDescent="0.25">
      <c r="I34049"/>
      <c r="J34049"/>
      <c r="K34049"/>
      <c r="L34049"/>
    </row>
    <row r="34050" spans="9:12" ht="15" x14ac:dyDescent="0.25">
      <c r="I34050"/>
      <c r="J34050"/>
      <c r="K34050"/>
      <c r="L34050"/>
    </row>
    <row r="34051" spans="9:12" ht="15" x14ac:dyDescent="0.25">
      <c r="I34051"/>
      <c r="J34051"/>
      <c r="K34051"/>
      <c r="L34051"/>
    </row>
    <row r="34052" spans="9:12" ht="15" x14ac:dyDescent="0.25">
      <c r="I34052"/>
      <c r="J34052"/>
      <c r="K34052"/>
      <c r="L34052"/>
    </row>
    <row r="34053" spans="9:12" ht="15" x14ac:dyDescent="0.25">
      <c r="I34053"/>
      <c r="J34053"/>
      <c r="K34053"/>
      <c r="L34053"/>
    </row>
    <row r="34054" spans="9:12" ht="15" x14ac:dyDescent="0.25">
      <c r="I34054"/>
      <c r="J34054"/>
      <c r="K34054"/>
      <c r="L34054"/>
    </row>
    <row r="34055" spans="9:12" ht="15" x14ac:dyDescent="0.25">
      <c r="I34055"/>
      <c r="J34055"/>
      <c r="K34055"/>
      <c r="L34055"/>
    </row>
    <row r="34056" spans="9:12" ht="15" x14ac:dyDescent="0.25">
      <c r="I34056"/>
      <c r="J34056"/>
      <c r="K34056"/>
      <c r="L34056"/>
    </row>
    <row r="34057" spans="9:12" ht="15" x14ac:dyDescent="0.25">
      <c r="I34057"/>
      <c r="J34057"/>
      <c r="K34057"/>
      <c r="L34057"/>
    </row>
    <row r="34058" spans="9:12" ht="15" x14ac:dyDescent="0.25">
      <c r="I34058"/>
      <c r="J34058"/>
      <c r="K34058"/>
      <c r="L34058"/>
    </row>
    <row r="34059" spans="9:12" ht="15" x14ac:dyDescent="0.25">
      <c r="I34059"/>
      <c r="J34059"/>
      <c r="K34059"/>
      <c r="L34059"/>
    </row>
    <row r="34060" spans="9:12" ht="15" x14ac:dyDescent="0.25">
      <c r="I34060"/>
      <c r="J34060"/>
      <c r="K34060"/>
      <c r="L34060"/>
    </row>
    <row r="34061" spans="9:12" ht="15" x14ac:dyDescent="0.25">
      <c r="I34061"/>
      <c r="J34061"/>
      <c r="K34061"/>
      <c r="L34061"/>
    </row>
    <row r="34062" spans="9:12" ht="15" x14ac:dyDescent="0.25">
      <c r="I34062"/>
      <c r="J34062"/>
      <c r="K34062"/>
      <c r="L34062"/>
    </row>
    <row r="34063" spans="9:12" ht="15" x14ac:dyDescent="0.25">
      <c r="I34063"/>
      <c r="J34063"/>
      <c r="K34063"/>
      <c r="L34063"/>
    </row>
    <row r="34064" spans="9:12" ht="15" x14ac:dyDescent="0.25">
      <c r="I34064"/>
      <c r="J34064"/>
      <c r="K34064"/>
      <c r="L34064"/>
    </row>
    <row r="34065" spans="9:12" ht="15" x14ac:dyDescent="0.25">
      <c r="I34065"/>
      <c r="J34065"/>
      <c r="K34065"/>
      <c r="L34065"/>
    </row>
    <row r="34066" spans="9:12" ht="15" x14ac:dyDescent="0.25">
      <c r="I34066"/>
      <c r="J34066"/>
      <c r="K34066"/>
      <c r="L34066"/>
    </row>
    <row r="34067" spans="9:12" ht="15" x14ac:dyDescent="0.25">
      <c r="I34067"/>
      <c r="J34067"/>
      <c r="K34067"/>
      <c r="L34067"/>
    </row>
    <row r="34068" spans="9:12" ht="15" x14ac:dyDescent="0.25">
      <c r="I34068"/>
      <c r="J34068"/>
      <c r="K34068"/>
      <c r="L34068"/>
    </row>
    <row r="34069" spans="9:12" ht="15" x14ac:dyDescent="0.25">
      <c r="I34069"/>
      <c r="J34069"/>
      <c r="K34069"/>
      <c r="L34069"/>
    </row>
    <row r="34070" spans="9:12" ht="15" x14ac:dyDescent="0.25">
      <c r="I34070"/>
      <c r="J34070"/>
      <c r="K34070"/>
      <c r="L34070"/>
    </row>
    <row r="34071" spans="9:12" ht="15" x14ac:dyDescent="0.25">
      <c r="I34071"/>
      <c r="J34071"/>
      <c r="K34071"/>
      <c r="L34071"/>
    </row>
    <row r="34072" spans="9:12" ht="15" x14ac:dyDescent="0.25">
      <c r="I34072"/>
      <c r="J34072"/>
      <c r="K34072"/>
      <c r="L34072"/>
    </row>
    <row r="34073" spans="9:12" ht="15" x14ac:dyDescent="0.25">
      <c r="I34073"/>
      <c r="J34073"/>
      <c r="K34073"/>
      <c r="L34073"/>
    </row>
    <row r="34074" spans="9:12" ht="15" x14ac:dyDescent="0.25">
      <c r="I34074"/>
      <c r="J34074"/>
      <c r="K34074"/>
      <c r="L34074"/>
    </row>
    <row r="34075" spans="9:12" ht="15" x14ac:dyDescent="0.25">
      <c r="I34075"/>
      <c r="J34075"/>
      <c r="K34075"/>
      <c r="L34075"/>
    </row>
    <row r="34076" spans="9:12" ht="15" x14ac:dyDescent="0.25">
      <c r="I34076"/>
      <c r="J34076"/>
      <c r="K34076"/>
      <c r="L34076"/>
    </row>
    <row r="34077" spans="9:12" ht="15" x14ac:dyDescent="0.25">
      <c r="I34077"/>
      <c r="J34077"/>
      <c r="K34077"/>
      <c r="L34077"/>
    </row>
    <row r="34078" spans="9:12" ht="15" x14ac:dyDescent="0.25">
      <c r="I34078"/>
      <c r="J34078"/>
      <c r="K34078"/>
      <c r="L34078"/>
    </row>
    <row r="34079" spans="9:12" ht="15" x14ac:dyDescent="0.25">
      <c r="I34079"/>
      <c r="J34079"/>
      <c r="K34079"/>
      <c r="L34079"/>
    </row>
    <row r="34080" spans="9:12" ht="15" x14ac:dyDescent="0.25">
      <c r="I34080"/>
      <c r="J34080"/>
      <c r="K34080"/>
      <c r="L34080"/>
    </row>
    <row r="34081" spans="9:12" ht="15" x14ac:dyDescent="0.25">
      <c r="I34081"/>
      <c r="J34081"/>
      <c r="K34081"/>
      <c r="L34081"/>
    </row>
    <row r="34082" spans="9:12" ht="15" x14ac:dyDescent="0.25">
      <c r="I34082"/>
      <c r="J34082"/>
      <c r="K34082"/>
      <c r="L34082"/>
    </row>
    <row r="34083" spans="9:12" ht="15" x14ac:dyDescent="0.25">
      <c r="I34083"/>
      <c r="J34083"/>
      <c r="K34083"/>
      <c r="L34083"/>
    </row>
    <row r="34084" spans="9:12" ht="15" x14ac:dyDescent="0.25">
      <c r="I34084"/>
      <c r="J34084"/>
      <c r="K34084"/>
      <c r="L34084"/>
    </row>
    <row r="34085" spans="9:12" ht="15" x14ac:dyDescent="0.25">
      <c r="I34085"/>
      <c r="J34085"/>
      <c r="K34085"/>
      <c r="L34085"/>
    </row>
    <row r="34086" spans="9:12" ht="15" x14ac:dyDescent="0.25">
      <c r="I34086"/>
      <c r="J34086"/>
      <c r="K34086"/>
      <c r="L34086"/>
    </row>
    <row r="34087" spans="9:12" ht="15" x14ac:dyDescent="0.25">
      <c r="I34087"/>
      <c r="J34087"/>
      <c r="K34087"/>
      <c r="L34087"/>
    </row>
    <row r="34088" spans="9:12" ht="15" x14ac:dyDescent="0.25">
      <c r="I34088"/>
      <c r="J34088"/>
      <c r="K34088"/>
      <c r="L34088"/>
    </row>
    <row r="34089" spans="9:12" ht="15" x14ac:dyDescent="0.25">
      <c r="I34089"/>
      <c r="J34089"/>
      <c r="K34089"/>
      <c r="L34089"/>
    </row>
    <row r="34090" spans="9:12" ht="15" x14ac:dyDescent="0.25">
      <c r="I34090"/>
      <c r="J34090"/>
      <c r="K34090"/>
      <c r="L34090"/>
    </row>
    <row r="34091" spans="9:12" ht="15" x14ac:dyDescent="0.25">
      <c r="I34091"/>
      <c r="J34091"/>
      <c r="K34091"/>
      <c r="L34091"/>
    </row>
    <row r="34092" spans="9:12" ht="15" x14ac:dyDescent="0.25">
      <c r="I34092"/>
      <c r="J34092"/>
      <c r="K34092"/>
      <c r="L34092"/>
    </row>
    <row r="34093" spans="9:12" ht="15" x14ac:dyDescent="0.25">
      <c r="I34093"/>
      <c r="J34093"/>
      <c r="K34093"/>
      <c r="L34093"/>
    </row>
    <row r="34094" spans="9:12" ht="15" x14ac:dyDescent="0.25">
      <c r="I34094"/>
      <c r="J34094"/>
      <c r="K34094"/>
      <c r="L34094"/>
    </row>
    <row r="34095" spans="9:12" ht="15" x14ac:dyDescent="0.25">
      <c r="I34095"/>
      <c r="J34095"/>
      <c r="K34095"/>
      <c r="L34095"/>
    </row>
    <row r="34096" spans="9:12" ht="15" x14ac:dyDescent="0.25">
      <c r="I34096"/>
      <c r="J34096"/>
      <c r="K34096"/>
      <c r="L34096"/>
    </row>
    <row r="34097" spans="9:12" ht="15" x14ac:dyDescent="0.25">
      <c r="I34097"/>
      <c r="J34097"/>
      <c r="K34097"/>
      <c r="L34097"/>
    </row>
    <row r="34098" spans="9:12" ht="15" x14ac:dyDescent="0.25">
      <c r="I34098"/>
      <c r="J34098"/>
      <c r="K34098"/>
      <c r="L34098"/>
    </row>
    <row r="34099" spans="9:12" ht="15" x14ac:dyDescent="0.25">
      <c r="I34099"/>
      <c r="J34099"/>
      <c r="K34099"/>
      <c r="L34099"/>
    </row>
    <row r="34100" spans="9:12" ht="15" x14ac:dyDescent="0.25">
      <c r="I34100"/>
      <c r="J34100"/>
      <c r="K34100"/>
      <c r="L34100"/>
    </row>
    <row r="34101" spans="9:12" ht="15" x14ac:dyDescent="0.25">
      <c r="I34101"/>
      <c r="J34101"/>
      <c r="K34101"/>
      <c r="L34101"/>
    </row>
    <row r="34102" spans="9:12" ht="15" x14ac:dyDescent="0.25">
      <c r="I34102"/>
      <c r="J34102"/>
      <c r="K34102"/>
      <c r="L34102"/>
    </row>
    <row r="34103" spans="9:12" ht="15" x14ac:dyDescent="0.25">
      <c r="I34103"/>
      <c r="J34103"/>
      <c r="K34103"/>
      <c r="L34103"/>
    </row>
    <row r="34104" spans="9:12" ht="15" x14ac:dyDescent="0.25">
      <c r="I34104"/>
      <c r="J34104"/>
      <c r="K34104"/>
      <c r="L34104"/>
    </row>
    <row r="34105" spans="9:12" ht="15" x14ac:dyDescent="0.25">
      <c r="I34105"/>
      <c r="J34105"/>
      <c r="K34105"/>
      <c r="L34105"/>
    </row>
    <row r="34106" spans="9:12" ht="15" x14ac:dyDescent="0.25">
      <c r="I34106"/>
      <c r="J34106"/>
      <c r="K34106"/>
      <c r="L34106"/>
    </row>
    <row r="34107" spans="9:12" ht="15" x14ac:dyDescent="0.25">
      <c r="I34107"/>
      <c r="J34107"/>
      <c r="K34107"/>
      <c r="L34107"/>
    </row>
    <row r="34108" spans="9:12" ht="15" x14ac:dyDescent="0.25">
      <c r="I34108"/>
      <c r="J34108"/>
      <c r="K34108"/>
      <c r="L34108"/>
    </row>
    <row r="34109" spans="9:12" ht="15" x14ac:dyDescent="0.25">
      <c r="I34109"/>
      <c r="J34109"/>
      <c r="K34109"/>
      <c r="L34109"/>
    </row>
    <row r="34110" spans="9:12" ht="15" x14ac:dyDescent="0.25">
      <c r="I34110"/>
      <c r="J34110"/>
      <c r="K34110"/>
      <c r="L34110"/>
    </row>
    <row r="34111" spans="9:12" ht="15" x14ac:dyDescent="0.25">
      <c r="I34111"/>
      <c r="J34111"/>
      <c r="K34111"/>
      <c r="L34111"/>
    </row>
    <row r="34112" spans="9:12" ht="15" x14ac:dyDescent="0.25">
      <c r="I34112"/>
      <c r="J34112"/>
      <c r="K34112"/>
      <c r="L34112"/>
    </row>
    <row r="34113" spans="9:12" ht="15" x14ac:dyDescent="0.25">
      <c r="I34113"/>
      <c r="J34113"/>
      <c r="K34113"/>
      <c r="L34113"/>
    </row>
    <row r="34114" spans="9:12" ht="15" x14ac:dyDescent="0.25">
      <c r="I34114"/>
      <c r="J34114"/>
      <c r="K34114"/>
      <c r="L34114"/>
    </row>
    <row r="34115" spans="9:12" ht="15" x14ac:dyDescent="0.25">
      <c r="I34115"/>
      <c r="J34115"/>
      <c r="K34115"/>
      <c r="L34115"/>
    </row>
    <row r="34116" spans="9:12" ht="15" x14ac:dyDescent="0.25">
      <c r="I34116"/>
      <c r="J34116"/>
      <c r="K34116"/>
      <c r="L34116"/>
    </row>
    <row r="34117" spans="9:12" ht="15" x14ac:dyDescent="0.25">
      <c r="I34117"/>
      <c r="J34117"/>
      <c r="K34117"/>
      <c r="L34117"/>
    </row>
    <row r="34118" spans="9:12" ht="15" x14ac:dyDescent="0.25">
      <c r="I34118"/>
      <c r="J34118"/>
      <c r="K34118"/>
      <c r="L34118"/>
    </row>
    <row r="34119" spans="9:12" ht="15" x14ac:dyDescent="0.25">
      <c r="I34119"/>
      <c r="J34119"/>
      <c r="K34119"/>
      <c r="L34119"/>
    </row>
    <row r="34120" spans="9:12" ht="15" x14ac:dyDescent="0.25">
      <c r="I34120"/>
      <c r="J34120"/>
      <c r="K34120"/>
      <c r="L34120"/>
    </row>
    <row r="34121" spans="9:12" ht="15" x14ac:dyDescent="0.25">
      <c r="I34121"/>
      <c r="J34121"/>
      <c r="K34121"/>
      <c r="L34121"/>
    </row>
    <row r="34122" spans="9:12" ht="15" x14ac:dyDescent="0.25">
      <c r="I34122"/>
      <c r="J34122"/>
      <c r="K34122"/>
      <c r="L34122"/>
    </row>
    <row r="34123" spans="9:12" ht="15" x14ac:dyDescent="0.25">
      <c r="I34123"/>
      <c r="J34123"/>
      <c r="K34123"/>
      <c r="L34123"/>
    </row>
    <row r="34124" spans="9:12" ht="15" x14ac:dyDescent="0.25">
      <c r="I34124"/>
      <c r="J34124"/>
      <c r="K34124"/>
      <c r="L34124"/>
    </row>
    <row r="34125" spans="9:12" ht="15" x14ac:dyDescent="0.25">
      <c r="I34125"/>
      <c r="J34125"/>
      <c r="K34125"/>
      <c r="L34125"/>
    </row>
    <row r="34126" spans="9:12" ht="15" x14ac:dyDescent="0.25">
      <c r="I34126"/>
      <c r="J34126"/>
      <c r="K34126"/>
      <c r="L34126"/>
    </row>
    <row r="34127" spans="9:12" ht="15" x14ac:dyDescent="0.25">
      <c r="I34127"/>
      <c r="J34127"/>
      <c r="K34127"/>
      <c r="L34127"/>
    </row>
    <row r="34128" spans="9:12" ht="15" x14ac:dyDescent="0.25">
      <c r="I34128"/>
      <c r="J34128"/>
      <c r="K34128"/>
      <c r="L34128"/>
    </row>
    <row r="34129" spans="9:12" ht="15" x14ac:dyDescent="0.25">
      <c r="I34129"/>
      <c r="J34129"/>
      <c r="K34129"/>
      <c r="L34129"/>
    </row>
    <row r="34130" spans="9:12" ht="15" x14ac:dyDescent="0.25">
      <c r="I34130"/>
      <c r="J34130"/>
      <c r="K34130"/>
      <c r="L34130"/>
    </row>
    <row r="34131" spans="9:12" ht="15" x14ac:dyDescent="0.25">
      <c r="I34131"/>
      <c r="J34131"/>
      <c r="K34131"/>
      <c r="L34131"/>
    </row>
    <row r="34132" spans="9:12" ht="15" x14ac:dyDescent="0.25">
      <c r="I34132"/>
      <c r="J34132"/>
      <c r="K34132"/>
      <c r="L34132"/>
    </row>
    <row r="34133" spans="9:12" ht="15" x14ac:dyDescent="0.25">
      <c r="I34133"/>
      <c r="J34133"/>
      <c r="K34133"/>
      <c r="L34133"/>
    </row>
    <row r="34134" spans="9:12" ht="15" x14ac:dyDescent="0.25">
      <c r="I34134"/>
      <c r="J34134"/>
      <c r="K34134"/>
      <c r="L34134"/>
    </row>
    <row r="34135" spans="9:12" ht="15" x14ac:dyDescent="0.25">
      <c r="I34135"/>
      <c r="J34135"/>
      <c r="K34135"/>
      <c r="L34135"/>
    </row>
    <row r="34136" spans="9:12" ht="15" x14ac:dyDescent="0.25">
      <c r="I34136"/>
      <c r="J34136"/>
      <c r="K34136"/>
      <c r="L34136"/>
    </row>
    <row r="34137" spans="9:12" ht="15" x14ac:dyDescent="0.25">
      <c r="I34137"/>
      <c r="J34137"/>
      <c r="K34137"/>
      <c r="L34137"/>
    </row>
    <row r="34138" spans="9:12" ht="15" x14ac:dyDescent="0.25">
      <c r="I34138"/>
      <c r="J34138"/>
      <c r="K34138"/>
      <c r="L34138"/>
    </row>
    <row r="34139" spans="9:12" ht="15" x14ac:dyDescent="0.25">
      <c r="I34139"/>
      <c r="J34139"/>
      <c r="K34139"/>
      <c r="L34139"/>
    </row>
    <row r="34140" spans="9:12" ht="15" x14ac:dyDescent="0.25">
      <c r="I34140"/>
      <c r="J34140"/>
      <c r="K34140"/>
      <c r="L34140"/>
    </row>
    <row r="34141" spans="9:12" ht="15" x14ac:dyDescent="0.25">
      <c r="I34141"/>
      <c r="J34141"/>
      <c r="K34141"/>
      <c r="L34141"/>
    </row>
    <row r="34142" spans="9:12" ht="15" x14ac:dyDescent="0.25">
      <c r="I34142"/>
      <c r="J34142"/>
      <c r="K34142"/>
      <c r="L34142"/>
    </row>
    <row r="34143" spans="9:12" ht="15" x14ac:dyDescent="0.25">
      <c r="I34143"/>
      <c r="J34143"/>
      <c r="K34143"/>
      <c r="L34143"/>
    </row>
    <row r="34144" spans="9:12" ht="15" x14ac:dyDescent="0.25">
      <c r="I34144"/>
      <c r="J34144"/>
      <c r="K34144"/>
      <c r="L34144"/>
    </row>
    <row r="34145" spans="9:12" ht="15" x14ac:dyDescent="0.25">
      <c r="I34145"/>
      <c r="J34145"/>
      <c r="K34145"/>
      <c r="L34145"/>
    </row>
    <row r="34146" spans="9:12" ht="15" x14ac:dyDescent="0.25">
      <c r="I34146"/>
      <c r="J34146"/>
      <c r="K34146"/>
      <c r="L34146"/>
    </row>
    <row r="34147" spans="9:12" ht="15" x14ac:dyDescent="0.25">
      <c r="I34147"/>
      <c r="J34147"/>
      <c r="K34147"/>
      <c r="L34147"/>
    </row>
    <row r="34148" spans="9:12" ht="15" x14ac:dyDescent="0.25">
      <c r="I34148"/>
      <c r="J34148"/>
      <c r="K34148"/>
      <c r="L34148"/>
    </row>
    <row r="34149" spans="9:12" ht="15" x14ac:dyDescent="0.25">
      <c r="I34149"/>
      <c r="J34149"/>
      <c r="K34149"/>
      <c r="L34149"/>
    </row>
    <row r="34150" spans="9:12" ht="15" x14ac:dyDescent="0.25">
      <c r="I34150"/>
      <c r="J34150"/>
      <c r="K34150"/>
      <c r="L34150"/>
    </row>
    <row r="34151" spans="9:12" ht="15" x14ac:dyDescent="0.25">
      <c r="I34151"/>
      <c r="J34151"/>
      <c r="K34151"/>
      <c r="L34151"/>
    </row>
    <row r="34152" spans="9:12" ht="15" x14ac:dyDescent="0.25">
      <c r="I34152"/>
      <c r="J34152"/>
      <c r="K34152"/>
      <c r="L34152"/>
    </row>
    <row r="34153" spans="9:12" ht="15" x14ac:dyDescent="0.25">
      <c r="I34153"/>
      <c r="J34153"/>
      <c r="K34153"/>
      <c r="L34153"/>
    </row>
    <row r="34154" spans="9:12" ht="15" x14ac:dyDescent="0.25">
      <c r="I34154"/>
      <c r="J34154"/>
      <c r="K34154"/>
      <c r="L34154"/>
    </row>
    <row r="34155" spans="9:12" ht="15" x14ac:dyDescent="0.25">
      <c r="I34155"/>
      <c r="J34155"/>
      <c r="K34155"/>
      <c r="L34155"/>
    </row>
    <row r="34156" spans="9:12" ht="15" x14ac:dyDescent="0.25">
      <c r="I34156"/>
      <c r="J34156"/>
      <c r="K34156"/>
      <c r="L34156"/>
    </row>
    <row r="34157" spans="9:12" ht="15" x14ac:dyDescent="0.25">
      <c r="I34157"/>
      <c r="J34157"/>
      <c r="K34157"/>
      <c r="L34157"/>
    </row>
    <row r="34158" spans="9:12" ht="15" x14ac:dyDescent="0.25">
      <c r="I34158"/>
      <c r="J34158"/>
      <c r="K34158"/>
      <c r="L34158"/>
    </row>
    <row r="34159" spans="9:12" ht="15" x14ac:dyDescent="0.25">
      <c r="I34159"/>
      <c r="J34159"/>
      <c r="K34159"/>
      <c r="L34159"/>
    </row>
    <row r="34160" spans="9:12" ht="15" x14ac:dyDescent="0.25">
      <c r="I34160"/>
      <c r="J34160"/>
      <c r="K34160"/>
      <c r="L34160"/>
    </row>
    <row r="34161" spans="9:12" ht="15" x14ac:dyDescent="0.25">
      <c r="I34161"/>
      <c r="J34161"/>
      <c r="K34161"/>
      <c r="L34161"/>
    </row>
    <row r="34162" spans="9:12" ht="15" x14ac:dyDescent="0.25">
      <c r="I34162"/>
      <c r="J34162"/>
      <c r="K34162"/>
      <c r="L34162"/>
    </row>
    <row r="34163" spans="9:12" ht="15" x14ac:dyDescent="0.25">
      <c r="I34163"/>
      <c r="J34163"/>
      <c r="K34163"/>
      <c r="L34163"/>
    </row>
    <row r="34164" spans="9:12" ht="15" x14ac:dyDescent="0.25">
      <c r="I34164"/>
      <c r="J34164"/>
      <c r="K34164"/>
      <c r="L34164"/>
    </row>
    <row r="34165" spans="9:12" ht="15" x14ac:dyDescent="0.25">
      <c r="I34165"/>
      <c r="J34165"/>
      <c r="K34165"/>
      <c r="L34165"/>
    </row>
    <row r="34166" spans="9:12" ht="15" x14ac:dyDescent="0.25">
      <c r="I34166"/>
      <c r="J34166"/>
      <c r="K34166"/>
      <c r="L34166"/>
    </row>
    <row r="34167" spans="9:12" ht="15" x14ac:dyDescent="0.25">
      <c r="I34167"/>
      <c r="J34167"/>
      <c r="K34167"/>
      <c r="L34167"/>
    </row>
    <row r="34168" spans="9:12" ht="15" x14ac:dyDescent="0.25">
      <c r="I34168"/>
      <c r="J34168"/>
      <c r="K34168"/>
      <c r="L34168"/>
    </row>
    <row r="34169" spans="9:12" ht="15" x14ac:dyDescent="0.25">
      <c r="I34169"/>
      <c r="J34169"/>
      <c r="K34169"/>
      <c r="L34169"/>
    </row>
    <row r="34170" spans="9:12" ht="15" x14ac:dyDescent="0.25">
      <c r="I34170"/>
      <c r="J34170"/>
      <c r="K34170"/>
      <c r="L34170"/>
    </row>
    <row r="34171" spans="9:12" ht="15" x14ac:dyDescent="0.25">
      <c r="I34171"/>
      <c r="J34171"/>
      <c r="K34171"/>
      <c r="L34171"/>
    </row>
    <row r="34172" spans="9:12" ht="15" x14ac:dyDescent="0.25">
      <c r="I34172"/>
      <c r="J34172"/>
      <c r="K34172"/>
      <c r="L34172"/>
    </row>
    <row r="34173" spans="9:12" ht="15" x14ac:dyDescent="0.25">
      <c r="I34173"/>
      <c r="J34173"/>
      <c r="K34173"/>
      <c r="L34173"/>
    </row>
    <row r="34174" spans="9:12" ht="15" x14ac:dyDescent="0.25">
      <c r="I34174"/>
      <c r="J34174"/>
      <c r="K34174"/>
      <c r="L34174"/>
    </row>
    <row r="34175" spans="9:12" ht="15" x14ac:dyDescent="0.25">
      <c r="I34175"/>
      <c r="J34175"/>
      <c r="K34175"/>
      <c r="L34175"/>
    </row>
    <row r="34176" spans="9:12" ht="15" x14ac:dyDescent="0.25">
      <c r="I34176"/>
      <c r="J34176"/>
      <c r="K34176"/>
      <c r="L34176"/>
    </row>
    <row r="34177" spans="9:12" ht="15" x14ac:dyDescent="0.25">
      <c r="I34177"/>
      <c r="J34177"/>
      <c r="K34177"/>
      <c r="L34177"/>
    </row>
    <row r="34178" spans="9:12" ht="15" x14ac:dyDescent="0.25">
      <c r="I34178"/>
      <c r="J34178"/>
      <c r="K34178"/>
      <c r="L34178"/>
    </row>
    <row r="34179" spans="9:12" ht="15" x14ac:dyDescent="0.25">
      <c r="I34179"/>
      <c r="J34179"/>
      <c r="K34179"/>
      <c r="L34179"/>
    </row>
    <row r="34180" spans="9:12" ht="15" x14ac:dyDescent="0.25">
      <c r="I34180"/>
      <c r="J34180"/>
      <c r="K34180"/>
      <c r="L34180"/>
    </row>
    <row r="34181" spans="9:12" ht="15" x14ac:dyDescent="0.25">
      <c r="I34181"/>
      <c r="J34181"/>
      <c r="K34181"/>
      <c r="L34181"/>
    </row>
    <row r="34182" spans="9:12" ht="15" x14ac:dyDescent="0.25">
      <c r="I34182"/>
      <c r="J34182"/>
      <c r="K34182"/>
      <c r="L34182"/>
    </row>
    <row r="34183" spans="9:12" ht="15" x14ac:dyDescent="0.25">
      <c r="I34183"/>
      <c r="J34183"/>
      <c r="K34183"/>
      <c r="L34183"/>
    </row>
    <row r="34184" spans="9:12" ht="15" x14ac:dyDescent="0.25">
      <c r="I34184"/>
      <c r="J34184"/>
      <c r="K34184"/>
      <c r="L34184"/>
    </row>
    <row r="34185" spans="9:12" ht="15" x14ac:dyDescent="0.25">
      <c r="I34185"/>
      <c r="J34185"/>
      <c r="K34185"/>
      <c r="L34185"/>
    </row>
    <row r="34186" spans="9:12" ht="15" x14ac:dyDescent="0.25">
      <c r="I34186"/>
      <c r="J34186"/>
      <c r="K34186"/>
      <c r="L34186"/>
    </row>
    <row r="34187" spans="9:12" ht="15" x14ac:dyDescent="0.25">
      <c r="I34187"/>
      <c r="J34187"/>
      <c r="K34187"/>
      <c r="L34187"/>
    </row>
    <row r="34188" spans="9:12" ht="15" x14ac:dyDescent="0.25">
      <c r="I34188"/>
      <c r="J34188"/>
      <c r="K34188"/>
      <c r="L34188"/>
    </row>
    <row r="34189" spans="9:12" ht="15" x14ac:dyDescent="0.25">
      <c r="I34189"/>
      <c r="J34189"/>
      <c r="K34189"/>
      <c r="L34189"/>
    </row>
    <row r="34190" spans="9:12" ht="15" x14ac:dyDescent="0.25">
      <c r="I34190"/>
      <c r="J34190"/>
      <c r="K34190"/>
      <c r="L34190"/>
    </row>
    <row r="34191" spans="9:12" ht="15" x14ac:dyDescent="0.25">
      <c r="I34191"/>
      <c r="J34191"/>
      <c r="K34191"/>
      <c r="L34191"/>
    </row>
    <row r="34192" spans="9:12" ht="15" x14ac:dyDescent="0.25">
      <c r="I34192"/>
      <c r="J34192"/>
      <c r="K34192"/>
      <c r="L34192"/>
    </row>
    <row r="34193" spans="9:12" ht="15" x14ac:dyDescent="0.25">
      <c r="I34193"/>
      <c r="J34193"/>
      <c r="K34193"/>
      <c r="L34193"/>
    </row>
    <row r="34194" spans="9:12" ht="15" x14ac:dyDescent="0.25">
      <c r="I34194"/>
      <c r="J34194"/>
      <c r="K34194"/>
      <c r="L34194"/>
    </row>
    <row r="34195" spans="9:12" ht="15" x14ac:dyDescent="0.25">
      <c r="I34195"/>
      <c r="J34195"/>
      <c r="K34195"/>
      <c r="L34195"/>
    </row>
    <row r="34196" spans="9:12" ht="15" x14ac:dyDescent="0.25">
      <c r="I34196"/>
      <c r="J34196"/>
      <c r="K34196"/>
      <c r="L34196"/>
    </row>
    <row r="34197" spans="9:12" ht="15" x14ac:dyDescent="0.25">
      <c r="I34197"/>
      <c r="J34197"/>
      <c r="K34197"/>
      <c r="L34197"/>
    </row>
    <row r="34198" spans="9:12" ht="15" x14ac:dyDescent="0.25">
      <c r="I34198"/>
      <c r="J34198"/>
      <c r="K34198"/>
      <c r="L34198"/>
    </row>
    <row r="34199" spans="9:12" ht="15" x14ac:dyDescent="0.25">
      <c r="I34199"/>
      <c r="J34199"/>
      <c r="K34199"/>
      <c r="L34199"/>
    </row>
    <row r="34200" spans="9:12" ht="15" x14ac:dyDescent="0.25">
      <c r="I34200"/>
      <c r="J34200"/>
      <c r="K34200"/>
      <c r="L34200"/>
    </row>
    <row r="34201" spans="9:12" ht="15" x14ac:dyDescent="0.25">
      <c r="I34201"/>
      <c r="J34201"/>
      <c r="K34201"/>
      <c r="L34201"/>
    </row>
    <row r="34202" spans="9:12" ht="15" x14ac:dyDescent="0.25">
      <c r="I34202"/>
      <c r="J34202"/>
      <c r="K34202"/>
      <c r="L34202"/>
    </row>
    <row r="34203" spans="9:12" ht="15" x14ac:dyDescent="0.25">
      <c r="I34203"/>
      <c r="J34203"/>
      <c r="K34203"/>
      <c r="L34203"/>
    </row>
    <row r="34204" spans="9:12" ht="15" x14ac:dyDescent="0.25">
      <c r="I34204"/>
      <c r="J34204"/>
      <c r="K34204"/>
      <c r="L34204"/>
    </row>
    <row r="34205" spans="9:12" ht="15" x14ac:dyDescent="0.25">
      <c r="I34205"/>
      <c r="J34205"/>
      <c r="K34205"/>
      <c r="L34205"/>
    </row>
    <row r="34206" spans="9:12" ht="15" x14ac:dyDescent="0.25">
      <c r="I34206"/>
      <c r="J34206"/>
      <c r="K34206"/>
      <c r="L34206"/>
    </row>
    <row r="34207" spans="9:12" ht="15" x14ac:dyDescent="0.25">
      <c r="I34207"/>
      <c r="J34207"/>
      <c r="K34207"/>
      <c r="L34207"/>
    </row>
    <row r="34208" spans="9:12" ht="15" x14ac:dyDescent="0.25">
      <c r="I34208"/>
      <c r="J34208"/>
      <c r="K34208"/>
      <c r="L34208"/>
    </row>
    <row r="34209" spans="9:12" ht="15" x14ac:dyDescent="0.25">
      <c r="I34209"/>
      <c r="J34209"/>
      <c r="K34209"/>
      <c r="L34209"/>
    </row>
    <row r="34210" spans="9:12" ht="15" x14ac:dyDescent="0.25">
      <c r="I34210"/>
      <c r="J34210"/>
      <c r="K34210"/>
      <c r="L34210"/>
    </row>
    <row r="34211" spans="9:12" ht="15" x14ac:dyDescent="0.25">
      <c r="I34211"/>
      <c r="J34211"/>
      <c r="K34211"/>
      <c r="L34211"/>
    </row>
    <row r="34212" spans="9:12" ht="15" x14ac:dyDescent="0.25">
      <c r="I34212"/>
      <c r="J34212"/>
      <c r="K34212"/>
      <c r="L34212"/>
    </row>
    <row r="34213" spans="9:12" ht="15" x14ac:dyDescent="0.25">
      <c r="I34213"/>
      <c r="J34213"/>
      <c r="K34213"/>
      <c r="L34213"/>
    </row>
    <row r="34214" spans="9:12" ht="15" x14ac:dyDescent="0.25">
      <c r="I34214"/>
      <c r="J34214"/>
      <c r="K34214"/>
      <c r="L34214"/>
    </row>
    <row r="34215" spans="9:12" ht="15" x14ac:dyDescent="0.25">
      <c r="I34215"/>
      <c r="J34215"/>
      <c r="K34215"/>
      <c r="L34215"/>
    </row>
    <row r="34216" spans="9:12" ht="15" x14ac:dyDescent="0.25">
      <c r="I34216"/>
      <c r="J34216"/>
      <c r="K34216"/>
      <c r="L34216"/>
    </row>
    <row r="34217" spans="9:12" ht="15" x14ac:dyDescent="0.25">
      <c r="I34217"/>
      <c r="J34217"/>
      <c r="K34217"/>
      <c r="L34217"/>
    </row>
    <row r="34218" spans="9:12" ht="15" x14ac:dyDescent="0.25">
      <c r="I34218"/>
      <c r="J34218"/>
      <c r="K34218"/>
      <c r="L34218"/>
    </row>
    <row r="34219" spans="9:12" ht="15" x14ac:dyDescent="0.25">
      <c r="I34219"/>
      <c r="J34219"/>
      <c r="K34219"/>
      <c r="L34219"/>
    </row>
    <row r="34220" spans="9:12" ht="15" x14ac:dyDescent="0.25">
      <c r="I34220"/>
      <c r="J34220"/>
      <c r="K34220"/>
      <c r="L34220"/>
    </row>
    <row r="34221" spans="9:12" ht="15" x14ac:dyDescent="0.25">
      <c r="I34221"/>
      <c r="J34221"/>
      <c r="K34221"/>
      <c r="L34221"/>
    </row>
    <row r="34222" spans="9:12" ht="15" x14ac:dyDescent="0.25">
      <c r="I34222"/>
      <c r="J34222"/>
      <c r="K34222"/>
      <c r="L34222"/>
    </row>
    <row r="34223" spans="9:12" ht="15" x14ac:dyDescent="0.25">
      <c r="I34223"/>
      <c r="J34223"/>
      <c r="K34223"/>
      <c r="L34223"/>
    </row>
    <row r="34224" spans="9:12" ht="15" x14ac:dyDescent="0.25">
      <c r="I34224"/>
      <c r="J34224"/>
      <c r="K34224"/>
      <c r="L34224"/>
    </row>
    <row r="34225" spans="9:12" ht="15" x14ac:dyDescent="0.25">
      <c r="I34225"/>
      <c r="J34225"/>
      <c r="K34225"/>
      <c r="L34225"/>
    </row>
    <row r="34226" spans="9:12" ht="15" x14ac:dyDescent="0.25">
      <c r="I34226"/>
      <c r="J34226"/>
      <c r="K34226"/>
      <c r="L34226"/>
    </row>
    <row r="34227" spans="9:12" ht="15" x14ac:dyDescent="0.25">
      <c r="I34227"/>
      <c r="J34227"/>
      <c r="K34227"/>
      <c r="L34227"/>
    </row>
    <row r="34228" spans="9:12" ht="15" x14ac:dyDescent="0.25">
      <c r="I34228"/>
      <c r="J34228"/>
      <c r="K34228"/>
      <c r="L34228"/>
    </row>
    <row r="34229" spans="9:12" ht="15" x14ac:dyDescent="0.25">
      <c r="I34229"/>
      <c r="J34229"/>
      <c r="K34229"/>
      <c r="L34229"/>
    </row>
    <row r="34230" spans="9:12" ht="15" x14ac:dyDescent="0.25">
      <c r="I34230"/>
      <c r="J34230"/>
      <c r="K34230"/>
      <c r="L34230"/>
    </row>
    <row r="34231" spans="9:12" ht="15" x14ac:dyDescent="0.25">
      <c r="I34231"/>
      <c r="J34231"/>
      <c r="K34231"/>
      <c r="L34231"/>
    </row>
    <row r="34232" spans="9:12" ht="15" x14ac:dyDescent="0.25">
      <c r="I34232"/>
      <c r="J34232"/>
      <c r="K34232"/>
      <c r="L34232"/>
    </row>
    <row r="34233" spans="9:12" ht="15" x14ac:dyDescent="0.25">
      <c r="I34233"/>
      <c r="J34233"/>
      <c r="K34233"/>
      <c r="L34233"/>
    </row>
    <row r="34234" spans="9:12" ht="15" x14ac:dyDescent="0.25">
      <c r="I34234"/>
      <c r="J34234"/>
      <c r="K34234"/>
      <c r="L34234"/>
    </row>
    <row r="34235" spans="9:12" ht="15" x14ac:dyDescent="0.25">
      <c r="I34235"/>
      <c r="J34235"/>
      <c r="K34235"/>
      <c r="L34235"/>
    </row>
    <row r="34236" spans="9:12" ht="15" x14ac:dyDescent="0.25">
      <c r="I34236"/>
      <c r="J34236"/>
      <c r="K34236"/>
      <c r="L34236"/>
    </row>
    <row r="34237" spans="9:12" ht="15" x14ac:dyDescent="0.25">
      <c r="I34237"/>
      <c r="J34237"/>
      <c r="K34237"/>
      <c r="L34237"/>
    </row>
    <row r="34238" spans="9:12" ht="15" x14ac:dyDescent="0.25">
      <c r="I34238"/>
      <c r="J34238"/>
      <c r="K34238"/>
      <c r="L34238"/>
    </row>
    <row r="34239" spans="9:12" ht="15" x14ac:dyDescent="0.25">
      <c r="I34239"/>
      <c r="J34239"/>
      <c r="K34239"/>
      <c r="L34239"/>
    </row>
    <row r="34240" spans="9:12" ht="15" x14ac:dyDescent="0.25">
      <c r="I34240"/>
      <c r="J34240"/>
      <c r="K34240"/>
      <c r="L34240"/>
    </row>
    <row r="34241" spans="9:12" ht="15" x14ac:dyDescent="0.25">
      <c r="I34241"/>
      <c r="J34241"/>
      <c r="K34241"/>
      <c r="L34241"/>
    </row>
    <row r="34242" spans="9:12" ht="15" x14ac:dyDescent="0.25">
      <c r="I34242"/>
      <c r="J34242"/>
      <c r="K34242"/>
      <c r="L34242"/>
    </row>
    <row r="34243" spans="9:12" ht="15" x14ac:dyDescent="0.25">
      <c r="I34243"/>
      <c r="J34243"/>
      <c r="K34243"/>
      <c r="L34243"/>
    </row>
    <row r="34244" spans="9:12" ht="15" x14ac:dyDescent="0.25">
      <c r="I34244"/>
      <c r="J34244"/>
      <c r="K34244"/>
      <c r="L34244"/>
    </row>
    <row r="34245" spans="9:12" ht="15" x14ac:dyDescent="0.25">
      <c r="I34245"/>
      <c r="J34245"/>
      <c r="K34245"/>
      <c r="L34245"/>
    </row>
    <row r="34246" spans="9:12" ht="15" x14ac:dyDescent="0.25">
      <c r="I34246"/>
      <c r="J34246"/>
      <c r="K34246"/>
      <c r="L34246"/>
    </row>
    <row r="34247" spans="9:12" ht="15" x14ac:dyDescent="0.25">
      <c r="I34247"/>
      <c r="J34247"/>
      <c r="K34247"/>
      <c r="L34247"/>
    </row>
    <row r="34248" spans="9:12" ht="15" x14ac:dyDescent="0.25">
      <c r="I34248"/>
      <c r="J34248"/>
      <c r="K34248"/>
      <c r="L34248"/>
    </row>
    <row r="34249" spans="9:12" ht="15" x14ac:dyDescent="0.25">
      <c r="I34249"/>
      <c r="J34249"/>
      <c r="K34249"/>
      <c r="L34249"/>
    </row>
    <row r="34250" spans="9:12" ht="15" x14ac:dyDescent="0.25">
      <c r="I34250"/>
      <c r="J34250"/>
      <c r="K34250"/>
      <c r="L34250"/>
    </row>
    <row r="34251" spans="9:12" ht="15" x14ac:dyDescent="0.25">
      <c r="I34251"/>
      <c r="J34251"/>
      <c r="K34251"/>
      <c r="L34251"/>
    </row>
    <row r="34252" spans="9:12" ht="15" x14ac:dyDescent="0.25">
      <c r="I34252"/>
      <c r="J34252"/>
      <c r="K34252"/>
      <c r="L34252"/>
    </row>
    <row r="34253" spans="9:12" ht="15" x14ac:dyDescent="0.25">
      <c r="I34253"/>
      <c r="J34253"/>
      <c r="K34253"/>
      <c r="L34253"/>
    </row>
    <row r="34254" spans="9:12" ht="15" x14ac:dyDescent="0.25">
      <c r="I34254"/>
      <c r="J34254"/>
      <c r="K34254"/>
      <c r="L34254"/>
    </row>
    <row r="34255" spans="9:12" ht="15" x14ac:dyDescent="0.25">
      <c r="I34255"/>
      <c r="J34255"/>
      <c r="K34255"/>
      <c r="L34255"/>
    </row>
    <row r="34256" spans="9:12" ht="15" x14ac:dyDescent="0.25">
      <c r="I34256"/>
      <c r="J34256"/>
      <c r="K34256"/>
      <c r="L34256"/>
    </row>
    <row r="34257" spans="9:12" ht="15" x14ac:dyDescent="0.25">
      <c r="I34257"/>
      <c r="J34257"/>
      <c r="K34257"/>
      <c r="L34257"/>
    </row>
    <row r="34258" spans="9:12" ht="15" x14ac:dyDescent="0.25">
      <c r="I34258"/>
      <c r="J34258"/>
      <c r="K34258"/>
      <c r="L34258"/>
    </row>
    <row r="34259" spans="9:12" ht="15" x14ac:dyDescent="0.25">
      <c r="I34259"/>
      <c r="J34259"/>
      <c r="K34259"/>
      <c r="L34259"/>
    </row>
    <row r="34260" spans="9:12" ht="15" x14ac:dyDescent="0.25">
      <c r="I34260"/>
      <c r="J34260"/>
      <c r="K34260"/>
      <c r="L34260"/>
    </row>
    <row r="34261" spans="9:12" ht="15" x14ac:dyDescent="0.25">
      <c r="I34261"/>
      <c r="J34261"/>
      <c r="K34261"/>
      <c r="L34261"/>
    </row>
    <row r="34262" spans="9:12" ht="15" x14ac:dyDescent="0.25">
      <c r="I34262"/>
      <c r="J34262"/>
      <c r="K34262"/>
      <c r="L34262"/>
    </row>
    <row r="34263" spans="9:12" ht="15" x14ac:dyDescent="0.25">
      <c r="I34263"/>
      <c r="J34263"/>
      <c r="K34263"/>
      <c r="L34263"/>
    </row>
    <row r="34264" spans="9:12" ht="15" x14ac:dyDescent="0.25">
      <c r="I34264"/>
      <c r="J34264"/>
      <c r="K34264"/>
      <c r="L34264"/>
    </row>
    <row r="34265" spans="9:12" ht="15" x14ac:dyDescent="0.25">
      <c r="I34265"/>
      <c r="J34265"/>
      <c r="K34265"/>
      <c r="L34265"/>
    </row>
    <row r="34266" spans="9:12" ht="15" x14ac:dyDescent="0.25">
      <c r="I34266"/>
      <c r="J34266"/>
      <c r="K34266"/>
      <c r="L34266"/>
    </row>
    <row r="34267" spans="9:12" ht="15" x14ac:dyDescent="0.25">
      <c r="I34267"/>
      <c r="J34267"/>
      <c r="K34267"/>
      <c r="L34267"/>
    </row>
    <row r="34268" spans="9:12" ht="15" x14ac:dyDescent="0.25">
      <c r="I34268"/>
      <c r="J34268"/>
      <c r="K34268"/>
      <c r="L34268"/>
    </row>
    <row r="34269" spans="9:12" ht="15" x14ac:dyDescent="0.25">
      <c r="I34269"/>
      <c r="J34269"/>
      <c r="K34269"/>
      <c r="L34269"/>
    </row>
    <row r="34270" spans="9:12" ht="15" x14ac:dyDescent="0.25">
      <c r="I34270"/>
      <c r="J34270"/>
      <c r="K34270"/>
      <c r="L34270"/>
    </row>
    <row r="34271" spans="9:12" ht="15" x14ac:dyDescent="0.25">
      <c r="I34271"/>
      <c r="J34271"/>
      <c r="K34271"/>
      <c r="L34271"/>
    </row>
    <row r="34272" spans="9:12" ht="15" x14ac:dyDescent="0.25">
      <c r="I34272"/>
      <c r="J34272"/>
      <c r="K34272"/>
      <c r="L34272"/>
    </row>
    <row r="34273" spans="9:12" ht="15" x14ac:dyDescent="0.25">
      <c r="I34273"/>
      <c r="J34273"/>
      <c r="K34273"/>
      <c r="L34273"/>
    </row>
    <row r="34274" spans="9:12" ht="15" x14ac:dyDescent="0.25">
      <c r="I34274"/>
      <c r="J34274"/>
      <c r="K34274"/>
      <c r="L34274"/>
    </row>
    <row r="34275" spans="9:12" ht="15" x14ac:dyDescent="0.25">
      <c r="I34275"/>
      <c r="J34275"/>
      <c r="K34275"/>
      <c r="L34275"/>
    </row>
    <row r="34276" spans="9:12" ht="15" x14ac:dyDescent="0.25">
      <c r="I34276"/>
      <c r="J34276"/>
      <c r="K34276"/>
      <c r="L34276"/>
    </row>
    <row r="34277" spans="9:12" ht="15" x14ac:dyDescent="0.25">
      <c r="I34277"/>
      <c r="J34277"/>
      <c r="K34277"/>
      <c r="L34277"/>
    </row>
    <row r="34278" spans="9:12" ht="15" x14ac:dyDescent="0.25">
      <c r="I34278"/>
      <c r="J34278"/>
      <c r="K34278"/>
      <c r="L34278"/>
    </row>
    <row r="34279" spans="9:12" ht="15" x14ac:dyDescent="0.25">
      <c r="I34279"/>
      <c r="J34279"/>
      <c r="K34279"/>
      <c r="L34279"/>
    </row>
    <row r="34280" spans="9:12" ht="15" x14ac:dyDescent="0.25">
      <c r="I34280"/>
      <c r="J34280"/>
      <c r="K34280"/>
      <c r="L34280"/>
    </row>
    <row r="34281" spans="9:12" ht="15" x14ac:dyDescent="0.25">
      <c r="I34281"/>
      <c r="J34281"/>
      <c r="K34281"/>
      <c r="L34281"/>
    </row>
    <row r="34282" spans="9:12" ht="15" x14ac:dyDescent="0.25">
      <c r="I34282"/>
      <c r="J34282"/>
      <c r="K34282"/>
      <c r="L34282"/>
    </row>
    <row r="34283" spans="9:12" ht="15" x14ac:dyDescent="0.25">
      <c r="I34283"/>
      <c r="J34283"/>
      <c r="K34283"/>
      <c r="L34283"/>
    </row>
    <row r="34284" spans="9:12" ht="15" x14ac:dyDescent="0.25">
      <c r="I34284"/>
      <c r="J34284"/>
      <c r="K34284"/>
      <c r="L34284"/>
    </row>
    <row r="34285" spans="9:12" ht="15" x14ac:dyDescent="0.25">
      <c r="I34285"/>
      <c r="J34285"/>
      <c r="K34285"/>
      <c r="L34285"/>
    </row>
    <row r="34286" spans="9:12" ht="15" x14ac:dyDescent="0.25">
      <c r="I34286"/>
      <c r="J34286"/>
      <c r="K34286"/>
      <c r="L34286"/>
    </row>
    <row r="34287" spans="9:12" ht="15" x14ac:dyDescent="0.25">
      <c r="I34287"/>
      <c r="J34287"/>
      <c r="K34287"/>
      <c r="L34287"/>
    </row>
    <row r="34288" spans="9:12" ht="15" x14ac:dyDescent="0.25">
      <c r="I34288"/>
      <c r="J34288"/>
      <c r="K34288"/>
      <c r="L34288"/>
    </row>
    <row r="34289" spans="9:12" ht="15" x14ac:dyDescent="0.25">
      <c r="I34289"/>
      <c r="J34289"/>
      <c r="K34289"/>
      <c r="L34289"/>
    </row>
    <row r="34290" spans="9:12" ht="15" x14ac:dyDescent="0.25">
      <c r="I34290"/>
      <c r="J34290"/>
      <c r="K34290"/>
      <c r="L34290"/>
    </row>
    <row r="34291" spans="9:12" ht="15" x14ac:dyDescent="0.25">
      <c r="I34291"/>
      <c r="J34291"/>
      <c r="K34291"/>
      <c r="L34291"/>
    </row>
    <row r="34292" spans="9:12" ht="15" x14ac:dyDescent="0.25">
      <c r="I34292"/>
      <c r="J34292"/>
      <c r="K34292"/>
      <c r="L34292"/>
    </row>
    <row r="34293" spans="9:12" ht="15" x14ac:dyDescent="0.25">
      <c r="I34293"/>
      <c r="J34293"/>
      <c r="K34293"/>
      <c r="L34293"/>
    </row>
    <row r="34294" spans="9:12" ht="15" x14ac:dyDescent="0.25">
      <c r="I34294"/>
      <c r="J34294"/>
      <c r="K34294"/>
      <c r="L34294"/>
    </row>
    <row r="34295" spans="9:12" ht="15" x14ac:dyDescent="0.25">
      <c r="I34295"/>
      <c r="J34295"/>
      <c r="K34295"/>
      <c r="L34295"/>
    </row>
    <row r="34296" spans="9:12" ht="15" x14ac:dyDescent="0.25">
      <c r="I34296"/>
      <c r="J34296"/>
      <c r="K34296"/>
      <c r="L34296"/>
    </row>
    <row r="34297" spans="9:12" ht="15" x14ac:dyDescent="0.25">
      <c r="I34297"/>
      <c r="J34297"/>
      <c r="K34297"/>
      <c r="L34297"/>
    </row>
    <row r="34298" spans="9:12" ht="15" x14ac:dyDescent="0.25">
      <c r="I34298"/>
      <c r="J34298"/>
      <c r="K34298"/>
      <c r="L34298"/>
    </row>
    <row r="34299" spans="9:12" ht="15" x14ac:dyDescent="0.25">
      <c r="I34299"/>
      <c r="J34299"/>
      <c r="K34299"/>
      <c r="L34299"/>
    </row>
    <row r="34300" spans="9:12" ht="15" x14ac:dyDescent="0.25">
      <c r="I34300"/>
      <c r="J34300"/>
      <c r="K34300"/>
      <c r="L34300"/>
    </row>
    <row r="34301" spans="9:12" ht="15" x14ac:dyDescent="0.25">
      <c r="I34301"/>
      <c r="J34301"/>
      <c r="K34301"/>
      <c r="L34301"/>
    </row>
    <row r="34302" spans="9:12" ht="15" x14ac:dyDescent="0.25">
      <c r="I34302"/>
      <c r="J34302"/>
      <c r="K34302"/>
      <c r="L34302"/>
    </row>
    <row r="34303" spans="9:12" ht="15" x14ac:dyDescent="0.25">
      <c r="I34303"/>
      <c r="J34303"/>
      <c r="K34303"/>
      <c r="L34303"/>
    </row>
    <row r="34304" spans="9:12" ht="15" x14ac:dyDescent="0.25">
      <c r="I34304"/>
      <c r="J34304"/>
      <c r="K34304"/>
      <c r="L34304"/>
    </row>
    <row r="34305" spans="9:12" ht="15" x14ac:dyDescent="0.25">
      <c r="I34305"/>
      <c r="J34305"/>
      <c r="K34305"/>
      <c r="L34305"/>
    </row>
    <row r="34306" spans="9:12" ht="15" x14ac:dyDescent="0.25">
      <c r="I34306"/>
      <c r="J34306"/>
      <c r="K34306"/>
      <c r="L34306"/>
    </row>
    <row r="34307" spans="9:12" ht="15" x14ac:dyDescent="0.25">
      <c r="I34307"/>
      <c r="J34307"/>
      <c r="K34307"/>
      <c r="L34307"/>
    </row>
    <row r="34308" spans="9:12" ht="15" x14ac:dyDescent="0.25">
      <c r="I34308"/>
      <c r="J34308"/>
      <c r="K34308"/>
      <c r="L34308"/>
    </row>
    <row r="34309" spans="9:12" ht="15" x14ac:dyDescent="0.25">
      <c r="I34309"/>
      <c r="J34309"/>
      <c r="K34309"/>
      <c r="L34309"/>
    </row>
    <row r="34310" spans="9:12" ht="15" x14ac:dyDescent="0.25">
      <c r="I34310"/>
      <c r="J34310"/>
      <c r="K34310"/>
      <c r="L34310"/>
    </row>
    <row r="34311" spans="9:12" ht="15" x14ac:dyDescent="0.25">
      <c r="I34311"/>
      <c r="J34311"/>
      <c r="K34311"/>
      <c r="L34311"/>
    </row>
    <row r="34312" spans="9:12" ht="15" x14ac:dyDescent="0.25">
      <c r="I34312"/>
      <c r="J34312"/>
      <c r="K34312"/>
      <c r="L34312"/>
    </row>
    <row r="34313" spans="9:12" ht="15" x14ac:dyDescent="0.25">
      <c r="I34313"/>
      <c r="J34313"/>
      <c r="K34313"/>
      <c r="L34313"/>
    </row>
    <row r="34314" spans="9:12" ht="15" x14ac:dyDescent="0.25">
      <c r="I34314"/>
      <c r="J34314"/>
      <c r="K34314"/>
      <c r="L34314"/>
    </row>
    <row r="34315" spans="9:12" ht="15" x14ac:dyDescent="0.25">
      <c r="I34315"/>
      <c r="J34315"/>
      <c r="K34315"/>
      <c r="L34315"/>
    </row>
    <row r="34316" spans="9:12" ht="15" x14ac:dyDescent="0.25">
      <c r="I34316"/>
      <c r="J34316"/>
      <c r="K34316"/>
      <c r="L34316"/>
    </row>
    <row r="34317" spans="9:12" ht="15" x14ac:dyDescent="0.25">
      <c r="I34317"/>
      <c r="J34317"/>
      <c r="K34317"/>
      <c r="L34317"/>
    </row>
    <row r="34318" spans="9:12" ht="15" x14ac:dyDescent="0.25">
      <c r="I34318"/>
      <c r="J34318"/>
      <c r="K34318"/>
      <c r="L34318"/>
    </row>
    <row r="34319" spans="9:12" ht="15" x14ac:dyDescent="0.25">
      <c r="I34319"/>
      <c r="J34319"/>
      <c r="K34319"/>
      <c r="L34319"/>
    </row>
    <row r="34320" spans="9:12" ht="15" x14ac:dyDescent="0.25">
      <c r="I34320"/>
      <c r="J34320"/>
      <c r="K34320"/>
      <c r="L34320"/>
    </row>
    <row r="34321" spans="9:12" ht="15" x14ac:dyDescent="0.25">
      <c r="I34321"/>
      <c r="J34321"/>
      <c r="K34321"/>
      <c r="L34321"/>
    </row>
    <row r="34322" spans="9:12" ht="15" x14ac:dyDescent="0.25">
      <c r="I34322"/>
      <c r="J34322"/>
      <c r="K34322"/>
      <c r="L34322"/>
    </row>
    <row r="34323" spans="9:12" ht="15" x14ac:dyDescent="0.25">
      <c r="I34323"/>
      <c r="J34323"/>
      <c r="K34323"/>
      <c r="L34323"/>
    </row>
    <row r="34324" spans="9:12" ht="15" x14ac:dyDescent="0.25">
      <c r="I34324"/>
      <c r="J34324"/>
      <c r="K34324"/>
      <c r="L34324"/>
    </row>
    <row r="34325" spans="9:12" ht="15" x14ac:dyDescent="0.25">
      <c r="I34325"/>
      <c r="J34325"/>
      <c r="K34325"/>
      <c r="L34325"/>
    </row>
    <row r="34326" spans="9:12" ht="15" x14ac:dyDescent="0.25">
      <c r="I34326"/>
      <c r="J34326"/>
      <c r="K34326"/>
      <c r="L34326"/>
    </row>
    <row r="34327" spans="9:12" ht="15" x14ac:dyDescent="0.25">
      <c r="I34327"/>
      <c r="J34327"/>
      <c r="K34327"/>
      <c r="L34327"/>
    </row>
    <row r="34328" spans="9:12" ht="15" x14ac:dyDescent="0.25">
      <c r="I34328"/>
      <c r="J34328"/>
      <c r="K34328"/>
      <c r="L34328"/>
    </row>
    <row r="34329" spans="9:12" ht="15" x14ac:dyDescent="0.25">
      <c r="I34329"/>
      <c r="J34329"/>
      <c r="K34329"/>
      <c r="L34329"/>
    </row>
    <row r="34330" spans="9:12" ht="15" x14ac:dyDescent="0.25">
      <c r="I34330"/>
      <c r="J34330"/>
      <c r="K34330"/>
      <c r="L34330"/>
    </row>
    <row r="34331" spans="9:12" ht="15" x14ac:dyDescent="0.25">
      <c r="I34331"/>
      <c r="J34331"/>
      <c r="K34331"/>
      <c r="L34331"/>
    </row>
    <row r="34332" spans="9:12" ht="15" x14ac:dyDescent="0.25">
      <c r="I34332"/>
      <c r="J34332"/>
      <c r="K34332"/>
      <c r="L34332"/>
    </row>
    <row r="34333" spans="9:12" ht="15" x14ac:dyDescent="0.25">
      <c r="I34333"/>
      <c r="J34333"/>
      <c r="K34333"/>
      <c r="L34333"/>
    </row>
    <row r="34334" spans="9:12" ht="15" x14ac:dyDescent="0.25">
      <c r="I34334"/>
      <c r="J34334"/>
      <c r="K34334"/>
      <c r="L34334"/>
    </row>
    <row r="34335" spans="9:12" ht="15" x14ac:dyDescent="0.25">
      <c r="I34335"/>
      <c r="J34335"/>
      <c r="K34335"/>
      <c r="L34335"/>
    </row>
    <row r="34336" spans="9:12" ht="15" x14ac:dyDescent="0.25">
      <c r="I34336"/>
      <c r="J34336"/>
      <c r="K34336"/>
      <c r="L34336"/>
    </row>
    <row r="34337" spans="9:12" ht="15" x14ac:dyDescent="0.25">
      <c r="I34337"/>
      <c r="J34337"/>
      <c r="K34337"/>
      <c r="L34337"/>
    </row>
    <row r="34338" spans="9:12" ht="15" x14ac:dyDescent="0.25">
      <c r="I34338"/>
      <c r="J34338"/>
      <c r="K34338"/>
      <c r="L34338"/>
    </row>
    <row r="34339" spans="9:12" ht="15" x14ac:dyDescent="0.25">
      <c r="I34339"/>
      <c r="J34339"/>
      <c r="K34339"/>
      <c r="L34339"/>
    </row>
    <row r="34340" spans="9:12" ht="15" x14ac:dyDescent="0.25">
      <c r="I34340"/>
      <c r="J34340"/>
      <c r="K34340"/>
      <c r="L34340"/>
    </row>
    <row r="34341" spans="9:12" ht="15" x14ac:dyDescent="0.25">
      <c r="I34341"/>
      <c r="J34341"/>
      <c r="K34341"/>
      <c r="L34341"/>
    </row>
    <row r="34342" spans="9:12" ht="15" x14ac:dyDescent="0.25">
      <c r="I34342"/>
      <c r="J34342"/>
      <c r="K34342"/>
      <c r="L34342"/>
    </row>
    <row r="34343" spans="9:12" ht="15" x14ac:dyDescent="0.25">
      <c r="I34343"/>
      <c r="J34343"/>
      <c r="K34343"/>
      <c r="L34343"/>
    </row>
    <row r="34344" spans="9:12" ht="15" x14ac:dyDescent="0.25">
      <c r="I34344"/>
      <c r="J34344"/>
      <c r="K34344"/>
      <c r="L34344"/>
    </row>
    <row r="34345" spans="9:12" ht="15" x14ac:dyDescent="0.25">
      <c r="I34345"/>
      <c r="J34345"/>
      <c r="K34345"/>
      <c r="L34345"/>
    </row>
    <row r="34346" spans="9:12" ht="15" x14ac:dyDescent="0.25">
      <c r="I34346"/>
      <c r="J34346"/>
      <c r="K34346"/>
      <c r="L34346"/>
    </row>
    <row r="34347" spans="9:12" ht="15" x14ac:dyDescent="0.25">
      <c r="I34347"/>
      <c r="J34347"/>
      <c r="K34347"/>
      <c r="L34347"/>
    </row>
    <row r="34348" spans="9:12" ht="15" x14ac:dyDescent="0.25">
      <c r="I34348"/>
      <c r="J34348"/>
      <c r="K34348"/>
      <c r="L34348"/>
    </row>
    <row r="34349" spans="9:12" ht="15" x14ac:dyDescent="0.25">
      <c r="I34349"/>
      <c r="J34349"/>
      <c r="K34349"/>
      <c r="L34349"/>
    </row>
    <row r="34350" spans="9:12" ht="15" x14ac:dyDescent="0.25">
      <c r="I34350"/>
      <c r="J34350"/>
      <c r="K34350"/>
      <c r="L34350"/>
    </row>
    <row r="34351" spans="9:12" ht="15" x14ac:dyDescent="0.25">
      <c r="I34351"/>
      <c r="J34351"/>
      <c r="K34351"/>
      <c r="L34351"/>
    </row>
    <row r="34352" spans="9:12" ht="15" x14ac:dyDescent="0.25">
      <c r="I34352"/>
      <c r="J34352"/>
      <c r="K34352"/>
      <c r="L34352"/>
    </row>
    <row r="34353" spans="9:12" ht="15" x14ac:dyDescent="0.25">
      <c r="I34353"/>
      <c r="J34353"/>
      <c r="K34353"/>
      <c r="L34353"/>
    </row>
    <row r="34354" spans="9:12" ht="15" x14ac:dyDescent="0.25">
      <c r="I34354"/>
      <c r="J34354"/>
      <c r="K34354"/>
      <c r="L34354"/>
    </row>
    <row r="34355" spans="9:12" ht="15" x14ac:dyDescent="0.25">
      <c r="I34355"/>
      <c r="J34355"/>
      <c r="K34355"/>
      <c r="L34355"/>
    </row>
    <row r="34356" spans="9:12" ht="15" x14ac:dyDescent="0.25">
      <c r="I34356"/>
      <c r="J34356"/>
      <c r="K34356"/>
      <c r="L34356"/>
    </row>
    <row r="34357" spans="9:12" ht="15" x14ac:dyDescent="0.25">
      <c r="I34357"/>
      <c r="J34357"/>
      <c r="K34357"/>
      <c r="L34357"/>
    </row>
    <row r="34358" spans="9:12" ht="15" x14ac:dyDescent="0.25">
      <c r="I34358"/>
      <c r="J34358"/>
      <c r="K34358"/>
      <c r="L34358"/>
    </row>
    <row r="34359" spans="9:12" ht="15" x14ac:dyDescent="0.25">
      <c r="I34359"/>
      <c r="J34359"/>
      <c r="K34359"/>
      <c r="L34359"/>
    </row>
    <row r="34360" spans="9:12" ht="15" x14ac:dyDescent="0.25">
      <c r="I34360"/>
      <c r="J34360"/>
      <c r="K34360"/>
      <c r="L34360"/>
    </row>
    <row r="34361" spans="9:12" ht="15" x14ac:dyDescent="0.25">
      <c r="I34361"/>
      <c r="J34361"/>
      <c r="K34361"/>
      <c r="L34361"/>
    </row>
    <row r="34362" spans="9:12" ht="15" x14ac:dyDescent="0.25">
      <c r="I34362"/>
      <c r="J34362"/>
      <c r="K34362"/>
      <c r="L34362"/>
    </row>
    <row r="34363" spans="9:12" ht="15" x14ac:dyDescent="0.25">
      <c r="I34363"/>
      <c r="J34363"/>
      <c r="K34363"/>
      <c r="L34363"/>
    </row>
    <row r="34364" spans="9:12" ht="15" x14ac:dyDescent="0.25">
      <c r="I34364"/>
      <c r="J34364"/>
      <c r="K34364"/>
      <c r="L34364"/>
    </row>
    <row r="34365" spans="9:12" ht="15" x14ac:dyDescent="0.25">
      <c r="I34365"/>
      <c r="J34365"/>
      <c r="K34365"/>
      <c r="L34365"/>
    </row>
    <row r="34366" spans="9:12" ht="15" x14ac:dyDescent="0.25">
      <c r="I34366"/>
      <c r="J34366"/>
      <c r="K34366"/>
      <c r="L34366"/>
    </row>
    <row r="34367" spans="9:12" ht="15" x14ac:dyDescent="0.25">
      <c r="I34367"/>
      <c r="J34367"/>
      <c r="K34367"/>
      <c r="L34367"/>
    </row>
    <row r="34368" spans="9:12" ht="15" x14ac:dyDescent="0.25">
      <c r="I34368"/>
      <c r="J34368"/>
      <c r="K34368"/>
      <c r="L34368"/>
    </row>
    <row r="34369" spans="9:12" ht="15" x14ac:dyDescent="0.25">
      <c r="I34369"/>
      <c r="J34369"/>
      <c r="K34369"/>
      <c r="L34369"/>
    </row>
    <row r="34370" spans="9:12" ht="15" x14ac:dyDescent="0.25">
      <c r="I34370"/>
      <c r="J34370"/>
      <c r="K34370"/>
      <c r="L34370"/>
    </row>
    <row r="34371" spans="9:12" ht="15" x14ac:dyDescent="0.25">
      <c r="I34371"/>
      <c r="J34371"/>
      <c r="K34371"/>
      <c r="L34371"/>
    </row>
    <row r="34372" spans="9:12" ht="15" x14ac:dyDescent="0.25">
      <c r="I34372"/>
      <c r="J34372"/>
      <c r="K34372"/>
      <c r="L34372"/>
    </row>
    <row r="34373" spans="9:12" ht="15" x14ac:dyDescent="0.25">
      <c r="I34373"/>
      <c r="J34373"/>
      <c r="K34373"/>
      <c r="L34373"/>
    </row>
    <row r="34374" spans="9:12" ht="15" x14ac:dyDescent="0.25">
      <c r="I34374"/>
      <c r="J34374"/>
      <c r="K34374"/>
      <c r="L34374"/>
    </row>
    <row r="34375" spans="9:12" ht="15" x14ac:dyDescent="0.25">
      <c r="I34375"/>
      <c r="J34375"/>
      <c r="K34375"/>
      <c r="L34375"/>
    </row>
    <row r="34376" spans="9:12" ht="15" x14ac:dyDescent="0.25">
      <c r="I34376"/>
      <c r="J34376"/>
      <c r="K34376"/>
      <c r="L34376"/>
    </row>
    <row r="34377" spans="9:12" ht="15" x14ac:dyDescent="0.25">
      <c r="I34377"/>
      <c r="J34377"/>
      <c r="K34377"/>
      <c r="L34377"/>
    </row>
    <row r="34378" spans="9:12" ht="15" x14ac:dyDescent="0.25">
      <c r="I34378"/>
      <c r="J34378"/>
      <c r="K34378"/>
      <c r="L34378"/>
    </row>
    <row r="34379" spans="9:12" ht="15" x14ac:dyDescent="0.25">
      <c r="I34379"/>
      <c r="J34379"/>
      <c r="K34379"/>
      <c r="L34379"/>
    </row>
    <row r="34380" spans="9:12" ht="15" x14ac:dyDescent="0.25">
      <c r="I34380"/>
      <c r="J34380"/>
      <c r="K34380"/>
      <c r="L34380"/>
    </row>
    <row r="34381" spans="9:12" ht="15" x14ac:dyDescent="0.25">
      <c r="I34381"/>
      <c r="J34381"/>
      <c r="K34381"/>
      <c r="L34381"/>
    </row>
    <row r="34382" spans="9:12" ht="15" x14ac:dyDescent="0.25">
      <c r="I34382"/>
      <c r="J34382"/>
      <c r="K34382"/>
      <c r="L34382"/>
    </row>
    <row r="34383" spans="9:12" ht="15" x14ac:dyDescent="0.25">
      <c r="I34383"/>
      <c r="J34383"/>
      <c r="K34383"/>
      <c r="L34383"/>
    </row>
    <row r="34384" spans="9:12" ht="15" x14ac:dyDescent="0.25">
      <c r="I34384"/>
      <c r="J34384"/>
      <c r="K34384"/>
      <c r="L34384"/>
    </row>
    <row r="34385" spans="9:12" ht="15" x14ac:dyDescent="0.25">
      <c r="I34385"/>
      <c r="J34385"/>
      <c r="K34385"/>
      <c r="L34385"/>
    </row>
    <row r="34386" spans="9:12" ht="15" x14ac:dyDescent="0.25">
      <c r="I34386"/>
      <c r="J34386"/>
      <c r="K34386"/>
      <c r="L34386"/>
    </row>
    <row r="34387" spans="9:12" ht="15" x14ac:dyDescent="0.25">
      <c r="I34387"/>
      <c r="J34387"/>
      <c r="K34387"/>
      <c r="L34387"/>
    </row>
    <row r="34388" spans="9:12" ht="15" x14ac:dyDescent="0.25">
      <c r="I34388"/>
      <c r="J34388"/>
      <c r="K34388"/>
      <c r="L34388"/>
    </row>
    <row r="34389" spans="9:12" ht="15" x14ac:dyDescent="0.25">
      <c r="I34389"/>
      <c r="J34389"/>
      <c r="K34389"/>
      <c r="L34389"/>
    </row>
    <row r="34390" spans="9:12" ht="15" x14ac:dyDescent="0.25">
      <c r="I34390"/>
      <c r="J34390"/>
      <c r="K34390"/>
      <c r="L34390"/>
    </row>
    <row r="34391" spans="9:12" ht="15" x14ac:dyDescent="0.25">
      <c r="I34391"/>
      <c r="J34391"/>
      <c r="K34391"/>
      <c r="L34391"/>
    </row>
    <row r="34392" spans="9:12" ht="15" x14ac:dyDescent="0.25">
      <c r="I34392"/>
      <c r="J34392"/>
      <c r="K34392"/>
      <c r="L34392"/>
    </row>
    <row r="34393" spans="9:12" ht="15" x14ac:dyDescent="0.25">
      <c r="I34393"/>
      <c r="J34393"/>
      <c r="K34393"/>
      <c r="L34393"/>
    </row>
    <row r="34394" spans="9:12" ht="15" x14ac:dyDescent="0.25">
      <c r="I34394"/>
      <c r="J34394"/>
      <c r="K34394"/>
      <c r="L34394"/>
    </row>
    <row r="34395" spans="9:12" ht="15" x14ac:dyDescent="0.25">
      <c r="I34395"/>
      <c r="J34395"/>
      <c r="K34395"/>
      <c r="L34395"/>
    </row>
    <row r="34396" spans="9:12" ht="15" x14ac:dyDescent="0.25">
      <c r="I34396"/>
      <c r="J34396"/>
      <c r="K34396"/>
      <c r="L34396"/>
    </row>
    <row r="34397" spans="9:12" ht="15" x14ac:dyDescent="0.25">
      <c r="I34397"/>
      <c r="J34397"/>
      <c r="K34397"/>
      <c r="L34397"/>
    </row>
    <row r="34398" spans="9:12" ht="15" x14ac:dyDescent="0.25">
      <c r="I34398"/>
      <c r="J34398"/>
      <c r="K34398"/>
      <c r="L34398"/>
    </row>
    <row r="34399" spans="9:12" ht="15" x14ac:dyDescent="0.25">
      <c r="I34399"/>
      <c r="J34399"/>
      <c r="K34399"/>
      <c r="L34399"/>
    </row>
    <row r="34400" spans="9:12" ht="15" x14ac:dyDescent="0.25">
      <c r="I34400"/>
      <c r="J34400"/>
      <c r="K34400"/>
      <c r="L34400"/>
    </row>
    <row r="34401" spans="9:12" ht="15" x14ac:dyDescent="0.25">
      <c r="I34401"/>
      <c r="J34401"/>
      <c r="K34401"/>
      <c r="L34401"/>
    </row>
    <row r="34402" spans="9:12" ht="15" x14ac:dyDescent="0.25">
      <c r="I34402"/>
      <c r="J34402"/>
      <c r="K34402"/>
      <c r="L34402"/>
    </row>
    <row r="34403" spans="9:12" ht="15" x14ac:dyDescent="0.25">
      <c r="I34403"/>
      <c r="J34403"/>
      <c r="K34403"/>
      <c r="L34403"/>
    </row>
    <row r="34404" spans="9:12" ht="15" x14ac:dyDescent="0.25">
      <c r="I34404"/>
      <c r="J34404"/>
      <c r="K34404"/>
      <c r="L34404"/>
    </row>
    <row r="34405" spans="9:12" ht="15" x14ac:dyDescent="0.25">
      <c r="I34405"/>
      <c r="J34405"/>
      <c r="K34405"/>
      <c r="L34405"/>
    </row>
    <row r="34406" spans="9:12" ht="15" x14ac:dyDescent="0.25">
      <c r="I34406"/>
      <c r="J34406"/>
      <c r="K34406"/>
      <c r="L34406"/>
    </row>
    <row r="34407" spans="9:12" ht="15" x14ac:dyDescent="0.25">
      <c r="I34407"/>
      <c r="J34407"/>
      <c r="K34407"/>
      <c r="L34407"/>
    </row>
    <row r="34408" spans="9:12" ht="15" x14ac:dyDescent="0.25">
      <c r="I34408"/>
      <c r="J34408"/>
      <c r="K34408"/>
      <c r="L34408"/>
    </row>
    <row r="34409" spans="9:12" ht="15" x14ac:dyDescent="0.25">
      <c r="I34409"/>
      <c r="J34409"/>
      <c r="K34409"/>
      <c r="L34409"/>
    </row>
    <row r="34410" spans="9:12" ht="15" x14ac:dyDescent="0.25">
      <c r="I34410"/>
      <c r="J34410"/>
      <c r="K34410"/>
      <c r="L34410"/>
    </row>
    <row r="34411" spans="9:12" ht="15" x14ac:dyDescent="0.25">
      <c r="I34411"/>
      <c r="J34411"/>
      <c r="K34411"/>
      <c r="L34411"/>
    </row>
    <row r="34412" spans="9:12" ht="15" x14ac:dyDescent="0.25">
      <c r="I34412"/>
      <c r="J34412"/>
      <c r="K34412"/>
      <c r="L34412"/>
    </row>
    <row r="34413" spans="9:12" ht="15" x14ac:dyDescent="0.25">
      <c r="I34413"/>
      <c r="J34413"/>
      <c r="K34413"/>
      <c r="L34413"/>
    </row>
    <row r="34414" spans="9:12" ht="15" x14ac:dyDescent="0.25">
      <c r="I34414"/>
      <c r="J34414"/>
      <c r="K34414"/>
      <c r="L34414"/>
    </row>
    <row r="34415" spans="9:12" ht="15" x14ac:dyDescent="0.25">
      <c r="I34415"/>
      <c r="J34415"/>
      <c r="K34415"/>
      <c r="L34415"/>
    </row>
    <row r="34416" spans="9:12" ht="15" x14ac:dyDescent="0.25">
      <c r="I34416"/>
      <c r="J34416"/>
      <c r="K34416"/>
      <c r="L34416"/>
    </row>
    <row r="34417" spans="9:12" ht="15" x14ac:dyDescent="0.25">
      <c r="I34417"/>
      <c r="J34417"/>
      <c r="K34417"/>
      <c r="L34417"/>
    </row>
    <row r="34418" spans="9:12" ht="15" x14ac:dyDescent="0.25">
      <c r="I34418"/>
      <c r="J34418"/>
      <c r="K34418"/>
      <c r="L34418"/>
    </row>
    <row r="34419" spans="9:12" ht="15" x14ac:dyDescent="0.25">
      <c r="I34419"/>
      <c r="J34419"/>
      <c r="K34419"/>
      <c r="L34419"/>
    </row>
    <row r="34420" spans="9:12" ht="15" x14ac:dyDescent="0.25">
      <c r="I34420"/>
      <c r="J34420"/>
      <c r="K34420"/>
      <c r="L34420"/>
    </row>
    <row r="34421" spans="9:12" ht="15" x14ac:dyDescent="0.25">
      <c r="I34421"/>
      <c r="J34421"/>
      <c r="K34421"/>
      <c r="L34421"/>
    </row>
    <row r="34422" spans="9:12" ht="15" x14ac:dyDescent="0.25">
      <c r="I34422"/>
      <c r="J34422"/>
      <c r="K34422"/>
      <c r="L34422"/>
    </row>
    <row r="34423" spans="9:12" ht="15" x14ac:dyDescent="0.25">
      <c r="I34423"/>
      <c r="J34423"/>
      <c r="K34423"/>
      <c r="L34423"/>
    </row>
    <row r="34424" spans="9:12" ht="15" x14ac:dyDescent="0.25">
      <c r="I34424"/>
      <c r="J34424"/>
      <c r="K34424"/>
      <c r="L34424"/>
    </row>
    <row r="34425" spans="9:12" ht="15" x14ac:dyDescent="0.25">
      <c r="I34425"/>
      <c r="J34425"/>
      <c r="K34425"/>
      <c r="L34425"/>
    </row>
    <row r="34426" spans="9:12" ht="15" x14ac:dyDescent="0.25">
      <c r="I34426"/>
      <c r="J34426"/>
      <c r="K34426"/>
      <c r="L34426"/>
    </row>
    <row r="34427" spans="9:12" ht="15" x14ac:dyDescent="0.25">
      <c r="I34427"/>
      <c r="J34427"/>
      <c r="K34427"/>
      <c r="L34427"/>
    </row>
    <row r="34428" spans="9:12" ht="15" x14ac:dyDescent="0.25">
      <c r="I34428"/>
      <c r="J34428"/>
      <c r="K34428"/>
      <c r="L34428"/>
    </row>
    <row r="34429" spans="9:12" ht="15" x14ac:dyDescent="0.25">
      <c r="I34429"/>
      <c r="J34429"/>
      <c r="K34429"/>
      <c r="L34429"/>
    </row>
    <row r="34430" spans="9:12" ht="15" x14ac:dyDescent="0.25">
      <c r="I34430"/>
      <c r="J34430"/>
      <c r="K34430"/>
      <c r="L34430"/>
    </row>
    <row r="34431" spans="9:12" ht="15" x14ac:dyDescent="0.25">
      <c r="I34431"/>
      <c r="J34431"/>
      <c r="K34431"/>
      <c r="L34431"/>
    </row>
    <row r="34432" spans="9:12" ht="15" x14ac:dyDescent="0.25">
      <c r="I34432"/>
      <c r="J34432"/>
      <c r="K34432"/>
      <c r="L34432"/>
    </row>
    <row r="34433" spans="9:12" ht="15" x14ac:dyDescent="0.25">
      <c r="I34433"/>
      <c r="J34433"/>
      <c r="K34433"/>
      <c r="L34433"/>
    </row>
    <row r="34434" spans="9:12" ht="15" x14ac:dyDescent="0.25">
      <c r="I34434"/>
      <c r="J34434"/>
      <c r="K34434"/>
      <c r="L34434"/>
    </row>
    <row r="34435" spans="9:12" ht="15" x14ac:dyDescent="0.25">
      <c r="I34435"/>
      <c r="J34435"/>
      <c r="K34435"/>
      <c r="L34435"/>
    </row>
    <row r="34436" spans="9:12" ht="15" x14ac:dyDescent="0.25">
      <c r="I34436"/>
      <c r="J34436"/>
      <c r="K34436"/>
      <c r="L34436"/>
    </row>
    <row r="34437" spans="9:12" ht="15" x14ac:dyDescent="0.25">
      <c r="I34437"/>
      <c r="J34437"/>
      <c r="K34437"/>
      <c r="L34437"/>
    </row>
    <row r="34438" spans="9:12" ht="15" x14ac:dyDescent="0.25">
      <c r="I34438"/>
      <c r="J34438"/>
      <c r="K34438"/>
      <c r="L34438"/>
    </row>
    <row r="34439" spans="9:12" ht="15" x14ac:dyDescent="0.25">
      <c r="I34439"/>
      <c r="J34439"/>
      <c r="K34439"/>
      <c r="L34439"/>
    </row>
    <row r="34440" spans="9:12" ht="15" x14ac:dyDescent="0.25">
      <c r="I34440"/>
      <c r="J34440"/>
      <c r="K34440"/>
      <c r="L34440"/>
    </row>
    <row r="34441" spans="9:12" ht="15" x14ac:dyDescent="0.25">
      <c r="I34441"/>
      <c r="J34441"/>
      <c r="K34441"/>
      <c r="L34441"/>
    </row>
    <row r="34442" spans="9:12" ht="15" x14ac:dyDescent="0.25">
      <c r="I34442"/>
      <c r="J34442"/>
      <c r="K34442"/>
      <c r="L34442"/>
    </row>
    <row r="34443" spans="9:12" ht="15" x14ac:dyDescent="0.25">
      <c r="I34443"/>
      <c r="J34443"/>
      <c r="K34443"/>
      <c r="L34443"/>
    </row>
    <row r="34444" spans="9:12" ht="15" x14ac:dyDescent="0.25">
      <c r="I34444"/>
      <c r="J34444"/>
      <c r="K34444"/>
      <c r="L34444"/>
    </row>
    <row r="34445" spans="9:12" ht="15" x14ac:dyDescent="0.25">
      <c r="I34445"/>
      <c r="J34445"/>
      <c r="K34445"/>
      <c r="L34445"/>
    </row>
    <row r="34446" spans="9:12" ht="15" x14ac:dyDescent="0.25">
      <c r="I34446"/>
      <c r="J34446"/>
      <c r="K34446"/>
      <c r="L34446"/>
    </row>
    <row r="34447" spans="9:12" ht="15" x14ac:dyDescent="0.25">
      <c r="I34447"/>
      <c r="J34447"/>
      <c r="K34447"/>
      <c r="L34447"/>
    </row>
    <row r="34448" spans="9:12" ht="15" x14ac:dyDescent="0.25">
      <c r="I34448"/>
      <c r="J34448"/>
      <c r="K34448"/>
      <c r="L34448"/>
    </row>
    <row r="34449" spans="9:12" ht="15" x14ac:dyDescent="0.25">
      <c r="I34449"/>
      <c r="J34449"/>
      <c r="K34449"/>
      <c r="L34449"/>
    </row>
    <row r="34450" spans="9:12" ht="15" x14ac:dyDescent="0.25">
      <c r="I34450"/>
      <c r="J34450"/>
      <c r="K34450"/>
      <c r="L34450"/>
    </row>
    <row r="34451" spans="9:12" ht="15" x14ac:dyDescent="0.25">
      <c r="I34451"/>
      <c r="J34451"/>
      <c r="K34451"/>
      <c r="L34451"/>
    </row>
    <row r="34452" spans="9:12" ht="15" x14ac:dyDescent="0.25">
      <c r="I34452"/>
      <c r="J34452"/>
      <c r="K34452"/>
      <c r="L34452"/>
    </row>
    <row r="34453" spans="9:12" ht="15" x14ac:dyDescent="0.25">
      <c r="I34453"/>
      <c r="J34453"/>
      <c r="K34453"/>
      <c r="L34453"/>
    </row>
    <row r="34454" spans="9:12" ht="15" x14ac:dyDescent="0.25">
      <c r="I34454"/>
      <c r="J34454"/>
      <c r="K34454"/>
      <c r="L34454"/>
    </row>
    <row r="34455" spans="9:12" ht="15" x14ac:dyDescent="0.25">
      <c r="I34455"/>
      <c r="J34455"/>
      <c r="K34455"/>
      <c r="L34455"/>
    </row>
    <row r="34456" spans="9:12" ht="15" x14ac:dyDescent="0.25">
      <c r="I34456"/>
      <c r="J34456"/>
      <c r="K34456"/>
      <c r="L34456"/>
    </row>
    <row r="34457" spans="9:12" ht="15" x14ac:dyDescent="0.25">
      <c r="I34457"/>
      <c r="J34457"/>
      <c r="K34457"/>
      <c r="L34457"/>
    </row>
    <row r="34458" spans="9:12" ht="15" x14ac:dyDescent="0.25">
      <c r="I34458"/>
      <c r="J34458"/>
      <c r="K34458"/>
      <c r="L34458"/>
    </row>
    <row r="34459" spans="9:12" ht="15" x14ac:dyDescent="0.25">
      <c r="I34459"/>
      <c r="J34459"/>
      <c r="K34459"/>
      <c r="L34459"/>
    </row>
    <row r="34460" spans="9:12" ht="15" x14ac:dyDescent="0.25">
      <c r="I34460"/>
      <c r="J34460"/>
      <c r="K34460"/>
      <c r="L34460"/>
    </row>
    <row r="34461" spans="9:12" ht="15" x14ac:dyDescent="0.25">
      <c r="I34461"/>
      <c r="J34461"/>
      <c r="K34461"/>
      <c r="L34461"/>
    </row>
    <row r="34462" spans="9:12" ht="15" x14ac:dyDescent="0.25">
      <c r="I34462"/>
      <c r="J34462"/>
      <c r="K34462"/>
      <c r="L34462"/>
    </row>
    <row r="34463" spans="9:12" ht="15" x14ac:dyDescent="0.25">
      <c r="I34463"/>
      <c r="J34463"/>
      <c r="K34463"/>
      <c r="L34463"/>
    </row>
    <row r="34464" spans="9:12" ht="15" x14ac:dyDescent="0.25">
      <c r="I34464"/>
      <c r="J34464"/>
      <c r="K34464"/>
      <c r="L34464"/>
    </row>
    <row r="34465" spans="9:12" ht="15" x14ac:dyDescent="0.25">
      <c r="I34465"/>
      <c r="J34465"/>
      <c r="K34465"/>
      <c r="L34465"/>
    </row>
    <row r="34466" spans="9:12" ht="15" x14ac:dyDescent="0.25">
      <c r="I34466"/>
      <c r="J34466"/>
      <c r="K34466"/>
      <c r="L34466"/>
    </row>
    <row r="34467" spans="9:12" ht="15" x14ac:dyDescent="0.25">
      <c r="I34467"/>
      <c r="J34467"/>
      <c r="K34467"/>
      <c r="L34467"/>
    </row>
    <row r="34468" spans="9:12" ht="15" x14ac:dyDescent="0.25">
      <c r="I34468"/>
      <c r="J34468"/>
      <c r="K34468"/>
      <c r="L34468"/>
    </row>
    <row r="34469" spans="9:12" ht="15" x14ac:dyDescent="0.25">
      <c r="I34469"/>
      <c r="J34469"/>
      <c r="K34469"/>
      <c r="L34469"/>
    </row>
    <row r="34470" spans="9:12" ht="15" x14ac:dyDescent="0.25">
      <c r="I34470"/>
      <c r="J34470"/>
      <c r="K34470"/>
      <c r="L34470"/>
    </row>
    <row r="34471" spans="9:12" ht="15" x14ac:dyDescent="0.25">
      <c r="I34471"/>
      <c r="J34471"/>
      <c r="K34471"/>
      <c r="L34471"/>
    </row>
    <row r="34472" spans="9:12" ht="15" x14ac:dyDescent="0.25">
      <c r="I34472"/>
      <c r="J34472"/>
      <c r="K34472"/>
      <c r="L34472"/>
    </row>
    <row r="34473" spans="9:12" ht="15" x14ac:dyDescent="0.25">
      <c r="I34473"/>
      <c r="J34473"/>
      <c r="K34473"/>
      <c r="L34473"/>
    </row>
    <row r="34474" spans="9:12" ht="15" x14ac:dyDescent="0.25">
      <c r="I34474"/>
      <c r="J34474"/>
      <c r="K34474"/>
      <c r="L34474"/>
    </row>
    <row r="34475" spans="9:12" ht="15" x14ac:dyDescent="0.25">
      <c r="I34475"/>
      <c r="J34475"/>
      <c r="K34475"/>
      <c r="L34475"/>
    </row>
    <row r="34476" spans="9:12" ht="15" x14ac:dyDescent="0.25">
      <c r="I34476"/>
      <c r="J34476"/>
      <c r="K34476"/>
      <c r="L34476"/>
    </row>
    <row r="34477" spans="9:12" ht="15" x14ac:dyDescent="0.25">
      <c r="I34477"/>
      <c r="J34477"/>
      <c r="K34477"/>
      <c r="L34477"/>
    </row>
    <row r="34478" spans="9:12" ht="15" x14ac:dyDescent="0.25">
      <c r="I34478"/>
      <c r="J34478"/>
      <c r="K34478"/>
      <c r="L34478"/>
    </row>
    <row r="34479" spans="9:12" ht="15" x14ac:dyDescent="0.25">
      <c r="I34479"/>
      <c r="J34479"/>
      <c r="K34479"/>
      <c r="L34479"/>
    </row>
    <row r="34480" spans="9:12" ht="15" x14ac:dyDescent="0.25">
      <c r="I34480"/>
      <c r="J34480"/>
      <c r="K34480"/>
      <c r="L34480"/>
    </row>
    <row r="34481" spans="9:12" ht="15" x14ac:dyDescent="0.25">
      <c r="I34481"/>
      <c r="J34481"/>
      <c r="K34481"/>
      <c r="L34481"/>
    </row>
    <row r="34482" spans="9:12" ht="15" x14ac:dyDescent="0.25">
      <c r="I34482"/>
      <c r="J34482"/>
      <c r="K34482"/>
      <c r="L34482"/>
    </row>
    <row r="34483" spans="9:12" ht="15" x14ac:dyDescent="0.25">
      <c r="I34483"/>
      <c r="J34483"/>
      <c r="K34483"/>
      <c r="L34483"/>
    </row>
    <row r="34484" spans="9:12" ht="15" x14ac:dyDescent="0.25">
      <c r="I34484"/>
      <c r="J34484"/>
      <c r="K34484"/>
      <c r="L34484"/>
    </row>
    <row r="34485" spans="9:12" ht="15" x14ac:dyDescent="0.25">
      <c r="I34485"/>
      <c r="J34485"/>
      <c r="K34485"/>
      <c r="L34485"/>
    </row>
    <row r="34486" spans="9:12" ht="15" x14ac:dyDescent="0.25">
      <c r="I34486"/>
      <c r="J34486"/>
      <c r="K34486"/>
      <c r="L34486"/>
    </row>
    <row r="34487" spans="9:12" ht="15" x14ac:dyDescent="0.25">
      <c r="I34487"/>
      <c r="J34487"/>
      <c r="K34487"/>
      <c r="L34487"/>
    </row>
    <row r="34488" spans="9:12" ht="15" x14ac:dyDescent="0.25">
      <c r="I34488"/>
      <c r="J34488"/>
      <c r="K34488"/>
      <c r="L34488"/>
    </row>
    <row r="34489" spans="9:12" ht="15" x14ac:dyDescent="0.25">
      <c r="I34489"/>
      <c r="J34489"/>
      <c r="K34489"/>
      <c r="L34489"/>
    </row>
    <row r="34490" spans="9:12" ht="15" x14ac:dyDescent="0.25">
      <c r="I34490"/>
      <c r="J34490"/>
      <c r="K34490"/>
      <c r="L34490"/>
    </row>
    <row r="34491" spans="9:12" ht="15" x14ac:dyDescent="0.25">
      <c r="I34491"/>
      <c r="J34491"/>
      <c r="K34491"/>
      <c r="L34491"/>
    </row>
    <row r="34492" spans="9:12" ht="15" x14ac:dyDescent="0.25">
      <c r="I34492"/>
      <c r="J34492"/>
      <c r="K34492"/>
      <c r="L34492"/>
    </row>
    <row r="34493" spans="9:12" ht="15" x14ac:dyDescent="0.25">
      <c r="I34493"/>
      <c r="J34493"/>
      <c r="K34493"/>
      <c r="L34493"/>
    </row>
    <row r="34494" spans="9:12" ht="15" x14ac:dyDescent="0.25">
      <c r="I34494"/>
      <c r="J34494"/>
      <c r="K34494"/>
      <c r="L34494"/>
    </row>
    <row r="34495" spans="9:12" ht="15" x14ac:dyDescent="0.25">
      <c r="I34495"/>
      <c r="J34495"/>
      <c r="K34495"/>
      <c r="L34495"/>
    </row>
    <row r="34496" spans="9:12" ht="15" x14ac:dyDescent="0.25">
      <c r="I34496"/>
      <c r="J34496"/>
      <c r="K34496"/>
      <c r="L34496"/>
    </row>
    <row r="34497" spans="9:12" ht="15" x14ac:dyDescent="0.25">
      <c r="I34497"/>
      <c r="J34497"/>
      <c r="K34497"/>
      <c r="L34497"/>
    </row>
    <row r="34498" spans="9:12" ht="15" x14ac:dyDescent="0.25">
      <c r="I34498"/>
      <c r="J34498"/>
      <c r="K34498"/>
      <c r="L34498"/>
    </row>
    <row r="34499" spans="9:12" ht="15" x14ac:dyDescent="0.25">
      <c r="I34499"/>
      <c r="J34499"/>
      <c r="K34499"/>
      <c r="L34499"/>
    </row>
    <row r="34500" spans="9:12" ht="15" x14ac:dyDescent="0.25">
      <c r="I34500"/>
      <c r="J34500"/>
      <c r="K34500"/>
      <c r="L34500"/>
    </row>
    <row r="34501" spans="9:12" ht="15" x14ac:dyDescent="0.25">
      <c r="I34501"/>
      <c r="J34501"/>
      <c r="K34501"/>
      <c r="L34501"/>
    </row>
    <row r="34502" spans="9:12" ht="15" x14ac:dyDescent="0.25">
      <c r="I34502"/>
      <c r="J34502"/>
      <c r="K34502"/>
      <c r="L34502"/>
    </row>
    <row r="34503" spans="9:12" ht="15" x14ac:dyDescent="0.25">
      <c r="I34503"/>
      <c r="J34503"/>
      <c r="K34503"/>
      <c r="L34503"/>
    </row>
    <row r="34504" spans="9:12" ht="15" x14ac:dyDescent="0.25">
      <c r="I34504"/>
      <c r="J34504"/>
      <c r="K34504"/>
      <c r="L34504"/>
    </row>
    <row r="34505" spans="9:12" ht="15" x14ac:dyDescent="0.25">
      <c r="I34505"/>
      <c r="J34505"/>
      <c r="K34505"/>
      <c r="L34505"/>
    </row>
    <row r="34506" spans="9:12" ht="15" x14ac:dyDescent="0.25">
      <c r="I34506"/>
      <c r="J34506"/>
      <c r="K34506"/>
      <c r="L34506"/>
    </row>
    <row r="34507" spans="9:12" ht="15" x14ac:dyDescent="0.25">
      <c r="I34507"/>
      <c r="J34507"/>
      <c r="K34507"/>
      <c r="L34507"/>
    </row>
    <row r="34508" spans="9:12" ht="15" x14ac:dyDescent="0.25">
      <c r="I34508"/>
      <c r="J34508"/>
      <c r="K34508"/>
      <c r="L34508"/>
    </row>
    <row r="34509" spans="9:12" ht="15" x14ac:dyDescent="0.25">
      <c r="I34509"/>
      <c r="J34509"/>
      <c r="K34509"/>
      <c r="L34509"/>
    </row>
    <row r="34510" spans="9:12" ht="15" x14ac:dyDescent="0.25">
      <c r="I34510"/>
      <c r="J34510"/>
      <c r="K34510"/>
      <c r="L34510"/>
    </row>
    <row r="34511" spans="9:12" ht="15" x14ac:dyDescent="0.25">
      <c r="I34511"/>
      <c r="J34511"/>
      <c r="K34511"/>
      <c r="L34511"/>
    </row>
    <row r="34512" spans="9:12" ht="15" x14ac:dyDescent="0.25">
      <c r="I34512"/>
      <c r="J34512"/>
      <c r="K34512"/>
      <c r="L34512"/>
    </row>
    <row r="34513" spans="9:12" ht="15" x14ac:dyDescent="0.25">
      <c r="I34513"/>
      <c r="J34513"/>
      <c r="K34513"/>
      <c r="L34513"/>
    </row>
    <row r="34514" spans="9:12" ht="15" x14ac:dyDescent="0.25">
      <c r="I34514"/>
      <c r="J34514"/>
      <c r="K34514"/>
      <c r="L34514"/>
    </row>
    <row r="34515" spans="9:12" ht="15" x14ac:dyDescent="0.25">
      <c r="I34515"/>
      <c r="J34515"/>
      <c r="K34515"/>
      <c r="L34515"/>
    </row>
    <row r="34516" spans="9:12" ht="15" x14ac:dyDescent="0.25">
      <c r="I34516"/>
      <c r="J34516"/>
      <c r="K34516"/>
      <c r="L34516"/>
    </row>
    <row r="34517" spans="9:12" ht="15" x14ac:dyDescent="0.25">
      <c r="I34517"/>
      <c r="J34517"/>
      <c r="K34517"/>
      <c r="L34517"/>
    </row>
    <row r="34518" spans="9:12" ht="15" x14ac:dyDescent="0.25">
      <c r="I34518"/>
      <c r="J34518"/>
      <c r="K34518"/>
      <c r="L34518"/>
    </row>
    <row r="34519" spans="9:12" ht="15" x14ac:dyDescent="0.25">
      <c r="I34519"/>
      <c r="J34519"/>
      <c r="K34519"/>
      <c r="L34519"/>
    </row>
    <row r="34520" spans="9:12" ht="15" x14ac:dyDescent="0.25">
      <c r="I34520"/>
      <c r="J34520"/>
      <c r="K34520"/>
      <c r="L34520"/>
    </row>
    <row r="34521" spans="9:12" ht="15" x14ac:dyDescent="0.25">
      <c r="I34521"/>
      <c r="J34521"/>
      <c r="K34521"/>
      <c r="L34521"/>
    </row>
    <row r="34522" spans="9:12" ht="15" x14ac:dyDescent="0.25">
      <c r="I34522"/>
      <c r="J34522"/>
      <c r="K34522"/>
      <c r="L34522"/>
    </row>
    <row r="34523" spans="9:12" ht="15" x14ac:dyDescent="0.25">
      <c r="I34523"/>
      <c r="J34523"/>
      <c r="K34523"/>
      <c r="L34523"/>
    </row>
    <row r="34524" spans="9:12" ht="15" x14ac:dyDescent="0.25">
      <c r="I34524"/>
      <c r="J34524"/>
      <c r="K34524"/>
      <c r="L34524"/>
    </row>
    <row r="34525" spans="9:12" ht="15" x14ac:dyDescent="0.25">
      <c r="I34525"/>
      <c r="J34525"/>
      <c r="K34525"/>
      <c r="L34525"/>
    </row>
    <row r="34526" spans="9:12" ht="15" x14ac:dyDescent="0.25">
      <c r="I34526"/>
      <c r="J34526"/>
      <c r="K34526"/>
      <c r="L34526"/>
    </row>
    <row r="34527" spans="9:12" ht="15" x14ac:dyDescent="0.25">
      <c r="I34527"/>
      <c r="J34527"/>
      <c r="K34527"/>
      <c r="L34527"/>
    </row>
    <row r="34528" spans="9:12" ht="15" x14ac:dyDescent="0.25">
      <c r="I34528"/>
      <c r="J34528"/>
      <c r="K34528"/>
      <c r="L34528"/>
    </row>
    <row r="34529" spans="9:12" ht="15" x14ac:dyDescent="0.25">
      <c r="I34529"/>
      <c r="J34529"/>
      <c r="K34529"/>
      <c r="L34529"/>
    </row>
    <row r="34530" spans="9:12" ht="15" x14ac:dyDescent="0.25">
      <c r="I34530"/>
      <c r="J34530"/>
      <c r="K34530"/>
      <c r="L34530"/>
    </row>
    <row r="34531" spans="9:12" ht="15" x14ac:dyDescent="0.25">
      <c r="I34531"/>
      <c r="J34531"/>
      <c r="K34531"/>
      <c r="L34531"/>
    </row>
    <row r="34532" spans="9:12" ht="15" x14ac:dyDescent="0.25">
      <c r="I34532"/>
      <c r="J34532"/>
      <c r="K34532"/>
      <c r="L34532"/>
    </row>
    <row r="34533" spans="9:12" ht="15" x14ac:dyDescent="0.25">
      <c r="I34533"/>
      <c r="J34533"/>
      <c r="K34533"/>
      <c r="L34533"/>
    </row>
    <row r="34534" spans="9:12" ht="15" x14ac:dyDescent="0.25">
      <c r="I34534"/>
      <c r="J34534"/>
      <c r="K34534"/>
      <c r="L34534"/>
    </row>
    <row r="34535" spans="9:12" ht="15" x14ac:dyDescent="0.25">
      <c r="I34535"/>
      <c r="J34535"/>
      <c r="K34535"/>
      <c r="L34535"/>
    </row>
    <row r="34536" spans="9:12" ht="15" x14ac:dyDescent="0.25">
      <c r="I34536"/>
      <c r="J34536"/>
      <c r="K34536"/>
      <c r="L34536"/>
    </row>
    <row r="34537" spans="9:12" ht="15" x14ac:dyDescent="0.25">
      <c r="I34537"/>
      <c r="J34537"/>
      <c r="K34537"/>
      <c r="L34537"/>
    </row>
    <row r="34538" spans="9:12" ht="15" x14ac:dyDescent="0.25">
      <c r="I34538"/>
      <c r="J34538"/>
      <c r="K34538"/>
      <c r="L34538"/>
    </row>
    <row r="34539" spans="9:12" ht="15" x14ac:dyDescent="0.25">
      <c r="I34539"/>
      <c r="J34539"/>
      <c r="K34539"/>
      <c r="L34539"/>
    </row>
    <row r="34540" spans="9:12" ht="15" x14ac:dyDescent="0.25">
      <c r="I34540"/>
      <c r="J34540"/>
      <c r="K34540"/>
      <c r="L34540"/>
    </row>
    <row r="34541" spans="9:12" ht="15" x14ac:dyDescent="0.25">
      <c r="I34541"/>
      <c r="J34541"/>
      <c r="K34541"/>
      <c r="L34541"/>
    </row>
    <row r="34542" spans="9:12" ht="15" x14ac:dyDescent="0.25">
      <c r="I34542"/>
      <c r="J34542"/>
      <c r="K34542"/>
      <c r="L34542"/>
    </row>
    <row r="34543" spans="9:12" ht="15" x14ac:dyDescent="0.25">
      <c r="I34543"/>
      <c r="J34543"/>
      <c r="K34543"/>
      <c r="L34543"/>
    </row>
    <row r="34544" spans="9:12" ht="15" x14ac:dyDescent="0.25">
      <c r="I34544"/>
      <c r="J34544"/>
      <c r="K34544"/>
      <c r="L34544"/>
    </row>
    <row r="34545" spans="9:12" ht="15" x14ac:dyDescent="0.25">
      <c r="I34545"/>
      <c r="J34545"/>
      <c r="K34545"/>
      <c r="L34545"/>
    </row>
    <row r="34546" spans="9:12" ht="15" x14ac:dyDescent="0.25">
      <c r="I34546"/>
      <c r="J34546"/>
      <c r="K34546"/>
      <c r="L34546"/>
    </row>
    <row r="34547" spans="9:12" ht="15" x14ac:dyDescent="0.25">
      <c r="I34547"/>
      <c r="J34547"/>
      <c r="K34547"/>
      <c r="L34547"/>
    </row>
    <row r="34548" spans="9:12" ht="15" x14ac:dyDescent="0.25">
      <c r="I34548"/>
      <c r="J34548"/>
      <c r="K34548"/>
      <c r="L34548"/>
    </row>
    <row r="34549" spans="9:12" ht="15" x14ac:dyDescent="0.25">
      <c r="I34549"/>
      <c r="J34549"/>
      <c r="K34549"/>
      <c r="L34549"/>
    </row>
    <row r="34550" spans="9:12" ht="15" x14ac:dyDescent="0.25">
      <c r="I34550"/>
      <c r="J34550"/>
      <c r="K34550"/>
      <c r="L34550"/>
    </row>
    <row r="34551" spans="9:12" ht="15" x14ac:dyDescent="0.25">
      <c r="I34551"/>
      <c r="J34551"/>
      <c r="K34551"/>
      <c r="L34551"/>
    </row>
    <row r="34552" spans="9:12" ht="15" x14ac:dyDescent="0.25">
      <c r="I34552"/>
      <c r="J34552"/>
      <c r="K34552"/>
      <c r="L34552"/>
    </row>
    <row r="34553" spans="9:12" ht="15" x14ac:dyDescent="0.25">
      <c r="I34553"/>
      <c r="J34553"/>
      <c r="K34553"/>
      <c r="L34553"/>
    </row>
    <row r="34554" spans="9:12" ht="15" x14ac:dyDescent="0.25">
      <c r="I34554"/>
      <c r="J34554"/>
      <c r="K34554"/>
      <c r="L34554"/>
    </row>
    <row r="34555" spans="9:12" ht="15" x14ac:dyDescent="0.25">
      <c r="I34555"/>
      <c r="J34555"/>
      <c r="K34555"/>
      <c r="L34555"/>
    </row>
    <row r="34556" spans="9:12" ht="15" x14ac:dyDescent="0.25">
      <c r="I34556"/>
      <c r="J34556"/>
      <c r="K34556"/>
      <c r="L34556"/>
    </row>
    <row r="34557" spans="9:12" ht="15" x14ac:dyDescent="0.25">
      <c r="I34557"/>
      <c r="J34557"/>
      <c r="K34557"/>
      <c r="L34557"/>
    </row>
    <row r="34558" spans="9:12" ht="15" x14ac:dyDescent="0.25">
      <c r="I34558"/>
      <c r="J34558"/>
      <c r="K34558"/>
      <c r="L34558"/>
    </row>
    <row r="34559" spans="9:12" ht="15" x14ac:dyDescent="0.25">
      <c r="I34559"/>
      <c r="J34559"/>
      <c r="K34559"/>
      <c r="L34559"/>
    </row>
    <row r="34560" spans="9:12" ht="15" x14ac:dyDescent="0.25">
      <c r="I34560"/>
      <c r="J34560"/>
      <c r="K34560"/>
      <c r="L34560"/>
    </row>
    <row r="34561" spans="9:12" ht="15" x14ac:dyDescent="0.25">
      <c r="I34561"/>
      <c r="J34561"/>
      <c r="K34561"/>
      <c r="L34561"/>
    </row>
    <row r="34562" spans="9:12" ht="15" x14ac:dyDescent="0.25">
      <c r="I34562"/>
      <c r="J34562"/>
      <c r="K34562"/>
      <c r="L34562"/>
    </row>
    <row r="34563" spans="9:12" ht="15" x14ac:dyDescent="0.25">
      <c r="I34563"/>
      <c r="J34563"/>
      <c r="K34563"/>
      <c r="L34563"/>
    </row>
    <row r="34564" spans="9:12" ht="15" x14ac:dyDescent="0.25">
      <c r="I34564"/>
      <c r="J34564"/>
      <c r="K34564"/>
      <c r="L34564"/>
    </row>
    <row r="34565" spans="9:12" ht="15" x14ac:dyDescent="0.25">
      <c r="I34565"/>
      <c r="J34565"/>
      <c r="K34565"/>
      <c r="L34565"/>
    </row>
    <row r="34566" spans="9:12" ht="15" x14ac:dyDescent="0.25">
      <c r="I34566"/>
      <c r="J34566"/>
      <c r="K34566"/>
      <c r="L34566"/>
    </row>
    <row r="34567" spans="9:12" ht="15" x14ac:dyDescent="0.25">
      <c r="I34567"/>
      <c r="J34567"/>
      <c r="K34567"/>
      <c r="L34567"/>
    </row>
    <row r="34568" spans="9:12" ht="15" x14ac:dyDescent="0.25">
      <c r="I34568"/>
      <c r="J34568"/>
      <c r="K34568"/>
      <c r="L34568"/>
    </row>
    <row r="34569" spans="9:12" ht="15" x14ac:dyDescent="0.25">
      <c r="I34569"/>
      <c r="J34569"/>
      <c r="K34569"/>
      <c r="L34569"/>
    </row>
    <row r="34570" spans="9:12" ht="15" x14ac:dyDescent="0.25">
      <c r="I34570"/>
      <c r="J34570"/>
      <c r="K34570"/>
      <c r="L34570"/>
    </row>
    <row r="34571" spans="9:12" ht="15" x14ac:dyDescent="0.25">
      <c r="I34571"/>
      <c r="J34571"/>
      <c r="K34571"/>
      <c r="L34571"/>
    </row>
    <row r="34572" spans="9:12" ht="15" x14ac:dyDescent="0.25">
      <c r="I34572"/>
      <c r="J34572"/>
      <c r="K34572"/>
      <c r="L34572"/>
    </row>
    <row r="34573" spans="9:12" ht="15" x14ac:dyDescent="0.25">
      <c r="I34573"/>
      <c r="J34573"/>
      <c r="K34573"/>
      <c r="L34573"/>
    </row>
    <row r="34574" spans="9:12" ht="15" x14ac:dyDescent="0.25">
      <c r="I34574"/>
      <c r="J34574"/>
      <c r="K34574"/>
      <c r="L34574"/>
    </row>
    <row r="34575" spans="9:12" ht="15" x14ac:dyDescent="0.25">
      <c r="I34575"/>
      <c r="J34575"/>
      <c r="K34575"/>
      <c r="L34575"/>
    </row>
    <row r="34576" spans="9:12" ht="15" x14ac:dyDescent="0.25">
      <c r="I34576"/>
      <c r="J34576"/>
      <c r="K34576"/>
      <c r="L34576"/>
    </row>
    <row r="34577" spans="9:12" ht="15" x14ac:dyDescent="0.25">
      <c r="I34577"/>
      <c r="J34577"/>
      <c r="K34577"/>
      <c r="L34577"/>
    </row>
    <row r="34578" spans="9:12" ht="15" x14ac:dyDescent="0.25">
      <c r="I34578"/>
      <c r="J34578"/>
      <c r="K34578"/>
      <c r="L34578"/>
    </row>
    <row r="34579" spans="9:12" ht="15" x14ac:dyDescent="0.25">
      <c r="I34579"/>
      <c r="J34579"/>
      <c r="K34579"/>
      <c r="L34579"/>
    </row>
    <row r="34580" spans="9:12" ht="15" x14ac:dyDescent="0.25">
      <c r="I34580"/>
      <c r="J34580"/>
      <c r="K34580"/>
      <c r="L34580"/>
    </row>
    <row r="34581" spans="9:12" ht="15" x14ac:dyDescent="0.25">
      <c r="I34581"/>
      <c r="J34581"/>
      <c r="K34581"/>
      <c r="L34581"/>
    </row>
    <row r="34582" spans="9:12" ht="15" x14ac:dyDescent="0.25">
      <c r="I34582"/>
      <c r="J34582"/>
      <c r="K34582"/>
      <c r="L34582"/>
    </row>
    <row r="34583" spans="9:12" ht="15" x14ac:dyDescent="0.25">
      <c r="I34583"/>
      <c r="J34583"/>
      <c r="K34583"/>
      <c r="L34583"/>
    </row>
    <row r="34584" spans="9:12" ht="15" x14ac:dyDescent="0.25">
      <c r="I34584"/>
      <c r="J34584"/>
      <c r="K34584"/>
      <c r="L34584"/>
    </row>
    <row r="34585" spans="9:12" ht="15" x14ac:dyDescent="0.25">
      <c r="I34585"/>
      <c r="J34585"/>
      <c r="K34585"/>
      <c r="L34585"/>
    </row>
    <row r="34586" spans="9:12" ht="15" x14ac:dyDescent="0.25">
      <c r="I34586"/>
      <c r="J34586"/>
      <c r="K34586"/>
      <c r="L34586"/>
    </row>
    <row r="34587" spans="9:12" ht="15" x14ac:dyDescent="0.25">
      <c r="I34587"/>
      <c r="J34587"/>
      <c r="K34587"/>
      <c r="L34587"/>
    </row>
    <row r="34588" spans="9:12" ht="15" x14ac:dyDescent="0.25">
      <c r="I34588"/>
      <c r="J34588"/>
      <c r="K34588"/>
      <c r="L34588"/>
    </row>
    <row r="34589" spans="9:12" ht="15" x14ac:dyDescent="0.25">
      <c r="I34589"/>
      <c r="J34589"/>
      <c r="K34589"/>
      <c r="L34589"/>
    </row>
    <row r="34590" spans="9:12" ht="15" x14ac:dyDescent="0.25">
      <c r="I34590"/>
      <c r="J34590"/>
      <c r="K34590"/>
      <c r="L34590"/>
    </row>
    <row r="34591" spans="9:12" ht="15" x14ac:dyDescent="0.25">
      <c r="I34591"/>
      <c r="J34591"/>
      <c r="K34591"/>
      <c r="L34591"/>
    </row>
    <row r="34592" spans="9:12" ht="15" x14ac:dyDescent="0.25">
      <c r="I34592"/>
      <c r="J34592"/>
      <c r="K34592"/>
      <c r="L34592"/>
    </row>
    <row r="34593" spans="9:12" ht="15" x14ac:dyDescent="0.25">
      <c r="I34593"/>
      <c r="J34593"/>
      <c r="K34593"/>
      <c r="L34593"/>
    </row>
    <row r="34594" spans="9:12" ht="15" x14ac:dyDescent="0.25">
      <c r="I34594"/>
      <c r="J34594"/>
      <c r="K34594"/>
      <c r="L34594"/>
    </row>
    <row r="34595" spans="9:12" ht="15" x14ac:dyDescent="0.25">
      <c r="I34595"/>
      <c r="J34595"/>
      <c r="K34595"/>
      <c r="L34595"/>
    </row>
    <row r="34596" spans="9:12" ht="15" x14ac:dyDescent="0.25">
      <c r="I34596"/>
      <c r="J34596"/>
      <c r="K34596"/>
      <c r="L34596"/>
    </row>
    <row r="34597" spans="9:12" ht="15" x14ac:dyDescent="0.25">
      <c r="I34597"/>
      <c r="J34597"/>
      <c r="K34597"/>
      <c r="L34597"/>
    </row>
    <row r="34598" spans="9:12" ht="15" x14ac:dyDescent="0.25">
      <c r="I34598"/>
      <c r="J34598"/>
      <c r="K34598"/>
      <c r="L34598"/>
    </row>
    <row r="34599" spans="9:12" ht="15" x14ac:dyDescent="0.25">
      <c r="I34599"/>
      <c r="J34599"/>
      <c r="K34599"/>
      <c r="L34599"/>
    </row>
    <row r="34600" spans="9:12" ht="15" x14ac:dyDescent="0.25">
      <c r="I34600"/>
      <c r="J34600"/>
      <c r="K34600"/>
      <c r="L34600"/>
    </row>
    <row r="34601" spans="9:12" ht="15" x14ac:dyDescent="0.25">
      <c r="I34601"/>
      <c r="J34601"/>
      <c r="K34601"/>
      <c r="L34601"/>
    </row>
    <row r="34602" spans="9:12" ht="15" x14ac:dyDescent="0.25">
      <c r="I34602"/>
      <c r="J34602"/>
      <c r="K34602"/>
      <c r="L34602"/>
    </row>
    <row r="34603" spans="9:12" ht="15" x14ac:dyDescent="0.25">
      <c r="I34603"/>
      <c r="J34603"/>
      <c r="K34603"/>
      <c r="L34603"/>
    </row>
    <row r="34604" spans="9:12" ht="15" x14ac:dyDescent="0.25">
      <c r="I34604"/>
      <c r="J34604"/>
      <c r="K34604"/>
      <c r="L34604"/>
    </row>
    <row r="34605" spans="9:12" ht="15" x14ac:dyDescent="0.25">
      <c r="I34605"/>
      <c r="J34605"/>
      <c r="K34605"/>
      <c r="L34605"/>
    </row>
    <row r="34606" spans="9:12" ht="15" x14ac:dyDescent="0.25">
      <c r="I34606"/>
      <c r="J34606"/>
      <c r="K34606"/>
      <c r="L34606"/>
    </row>
    <row r="34607" spans="9:12" ht="15" x14ac:dyDescent="0.25">
      <c r="I34607"/>
      <c r="J34607"/>
      <c r="K34607"/>
      <c r="L34607"/>
    </row>
    <row r="34608" spans="9:12" ht="15" x14ac:dyDescent="0.25">
      <c r="I34608"/>
      <c r="J34608"/>
      <c r="K34608"/>
      <c r="L34608"/>
    </row>
    <row r="34609" spans="9:12" ht="15" x14ac:dyDescent="0.25">
      <c r="I34609"/>
      <c r="J34609"/>
      <c r="K34609"/>
      <c r="L34609"/>
    </row>
    <row r="34610" spans="9:12" ht="15" x14ac:dyDescent="0.25">
      <c r="I34610"/>
      <c r="J34610"/>
      <c r="K34610"/>
      <c r="L34610"/>
    </row>
    <row r="34611" spans="9:12" ht="15" x14ac:dyDescent="0.25">
      <c r="I34611"/>
      <c r="J34611"/>
      <c r="K34611"/>
      <c r="L34611"/>
    </row>
    <row r="34612" spans="9:12" ht="15" x14ac:dyDescent="0.25">
      <c r="I34612"/>
      <c r="J34612"/>
      <c r="K34612"/>
      <c r="L34612"/>
    </row>
    <row r="34613" spans="9:12" ht="15" x14ac:dyDescent="0.25">
      <c r="I34613"/>
      <c r="J34613"/>
      <c r="K34613"/>
      <c r="L34613"/>
    </row>
    <row r="34614" spans="9:12" ht="15" x14ac:dyDescent="0.25">
      <c r="I34614"/>
      <c r="J34614"/>
      <c r="K34614"/>
      <c r="L34614"/>
    </row>
    <row r="34615" spans="9:12" ht="15" x14ac:dyDescent="0.25">
      <c r="I34615"/>
      <c r="J34615"/>
      <c r="K34615"/>
      <c r="L34615"/>
    </row>
    <row r="34616" spans="9:12" ht="15" x14ac:dyDescent="0.25">
      <c r="I34616"/>
      <c r="J34616"/>
      <c r="K34616"/>
      <c r="L34616"/>
    </row>
    <row r="34617" spans="9:12" ht="15" x14ac:dyDescent="0.25">
      <c r="I34617"/>
      <c r="J34617"/>
      <c r="K34617"/>
      <c r="L34617"/>
    </row>
    <row r="34618" spans="9:12" ht="15" x14ac:dyDescent="0.25">
      <c r="I34618"/>
      <c r="J34618"/>
      <c r="K34618"/>
      <c r="L34618"/>
    </row>
    <row r="34619" spans="9:12" ht="15" x14ac:dyDescent="0.25">
      <c r="I34619"/>
      <c r="J34619"/>
      <c r="K34619"/>
      <c r="L34619"/>
    </row>
    <row r="34620" spans="9:12" ht="15" x14ac:dyDescent="0.25">
      <c r="I34620"/>
      <c r="J34620"/>
      <c r="K34620"/>
      <c r="L34620"/>
    </row>
    <row r="34621" spans="9:12" ht="15" x14ac:dyDescent="0.25">
      <c r="I34621"/>
      <c r="J34621"/>
      <c r="K34621"/>
      <c r="L34621"/>
    </row>
    <row r="34622" spans="9:12" ht="15" x14ac:dyDescent="0.25">
      <c r="I34622"/>
      <c r="J34622"/>
      <c r="K34622"/>
      <c r="L34622"/>
    </row>
    <row r="34623" spans="9:12" ht="15" x14ac:dyDescent="0.25">
      <c r="I34623"/>
      <c r="J34623"/>
      <c r="K34623"/>
      <c r="L34623"/>
    </row>
    <row r="34624" spans="9:12" ht="15" x14ac:dyDescent="0.25">
      <c r="I34624"/>
      <c r="J34624"/>
      <c r="K34624"/>
      <c r="L34624"/>
    </row>
    <row r="34625" spans="9:12" ht="15" x14ac:dyDescent="0.25">
      <c r="I34625"/>
      <c r="J34625"/>
      <c r="K34625"/>
      <c r="L34625"/>
    </row>
    <row r="34626" spans="9:12" ht="15" x14ac:dyDescent="0.25">
      <c r="I34626"/>
      <c r="J34626"/>
      <c r="K34626"/>
      <c r="L34626"/>
    </row>
    <row r="34627" spans="9:12" ht="15" x14ac:dyDescent="0.25">
      <c r="I34627"/>
      <c r="J34627"/>
      <c r="K34627"/>
      <c r="L34627"/>
    </row>
    <row r="34628" spans="9:12" ht="15" x14ac:dyDescent="0.25">
      <c r="I34628"/>
      <c r="J34628"/>
      <c r="K34628"/>
      <c r="L34628"/>
    </row>
    <row r="34629" spans="9:12" ht="15" x14ac:dyDescent="0.25">
      <c r="I34629"/>
      <c r="J34629"/>
      <c r="K34629"/>
      <c r="L34629"/>
    </row>
    <row r="34630" spans="9:12" ht="15" x14ac:dyDescent="0.25">
      <c r="I34630"/>
      <c r="J34630"/>
      <c r="K34630"/>
      <c r="L34630"/>
    </row>
    <row r="34631" spans="9:12" ht="15" x14ac:dyDescent="0.25">
      <c r="I34631"/>
      <c r="J34631"/>
      <c r="K34631"/>
      <c r="L34631"/>
    </row>
    <row r="34632" spans="9:12" ht="15" x14ac:dyDescent="0.25">
      <c r="I34632"/>
      <c r="J34632"/>
      <c r="K34632"/>
      <c r="L34632"/>
    </row>
    <row r="34633" spans="9:12" ht="15" x14ac:dyDescent="0.25">
      <c r="I34633"/>
      <c r="J34633"/>
      <c r="K34633"/>
      <c r="L34633"/>
    </row>
    <row r="34634" spans="9:12" ht="15" x14ac:dyDescent="0.25">
      <c r="I34634"/>
      <c r="J34634"/>
      <c r="K34634"/>
      <c r="L34634"/>
    </row>
    <row r="34635" spans="9:12" ht="15" x14ac:dyDescent="0.25">
      <c r="I34635"/>
      <c r="J34635"/>
      <c r="K34635"/>
      <c r="L34635"/>
    </row>
    <row r="34636" spans="9:12" ht="15" x14ac:dyDescent="0.25">
      <c r="I34636"/>
      <c r="J34636"/>
      <c r="K34636"/>
      <c r="L34636"/>
    </row>
    <row r="34637" spans="9:12" ht="15" x14ac:dyDescent="0.25">
      <c r="I34637"/>
      <c r="J34637"/>
      <c r="K34637"/>
      <c r="L34637"/>
    </row>
    <row r="34638" spans="9:12" ht="15" x14ac:dyDescent="0.25">
      <c r="I34638"/>
      <c r="J34638"/>
      <c r="K34638"/>
      <c r="L34638"/>
    </row>
    <row r="34639" spans="9:12" ht="15" x14ac:dyDescent="0.25">
      <c r="I34639"/>
      <c r="J34639"/>
      <c r="K34639"/>
      <c r="L34639"/>
    </row>
    <row r="34640" spans="9:12" ht="15" x14ac:dyDescent="0.25">
      <c r="I34640"/>
      <c r="J34640"/>
      <c r="K34640"/>
      <c r="L34640"/>
    </row>
    <row r="34641" spans="9:12" ht="15" x14ac:dyDescent="0.25">
      <c r="I34641"/>
      <c r="J34641"/>
      <c r="K34641"/>
      <c r="L34641"/>
    </row>
    <row r="34642" spans="9:12" ht="15" x14ac:dyDescent="0.25">
      <c r="I34642"/>
      <c r="J34642"/>
      <c r="K34642"/>
      <c r="L34642"/>
    </row>
    <row r="34643" spans="9:12" ht="15" x14ac:dyDescent="0.25">
      <c r="I34643"/>
      <c r="J34643"/>
      <c r="K34643"/>
      <c r="L34643"/>
    </row>
    <row r="34644" spans="9:12" ht="15" x14ac:dyDescent="0.25">
      <c r="I34644"/>
      <c r="J34644"/>
      <c r="K34644"/>
      <c r="L34644"/>
    </row>
    <row r="34645" spans="9:12" ht="15" x14ac:dyDescent="0.25">
      <c r="I34645"/>
      <c r="J34645"/>
      <c r="K34645"/>
      <c r="L34645"/>
    </row>
    <row r="34646" spans="9:12" ht="15" x14ac:dyDescent="0.25">
      <c r="I34646"/>
      <c r="J34646"/>
      <c r="K34646"/>
      <c r="L34646"/>
    </row>
    <row r="34647" spans="9:12" ht="15" x14ac:dyDescent="0.25">
      <c r="I34647"/>
      <c r="J34647"/>
      <c r="K34647"/>
      <c r="L34647"/>
    </row>
    <row r="34648" spans="9:12" ht="15" x14ac:dyDescent="0.25">
      <c r="I34648"/>
      <c r="J34648"/>
      <c r="K34648"/>
      <c r="L34648"/>
    </row>
    <row r="34649" spans="9:12" ht="15" x14ac:dyDescent="0.25">
      <c r="I34649"/>
      <c r="J34649"/>
      <c r="K34649"/>
      <c r="L34649"/>
    </row>
    <row r="34650" spans="9:12" ht="15" x14ac:dyDescent="0.25">
      <c r="I34650"/>
      <c r="J34650"/>
      <c r="K34650"/>
      <c r="L34650"/>
    </row>
    <row r="34651" spans="9:12" ht="15" x14ac:dyDescent="0.25">
      <c r="I34651"/>
      <c r="J34651"/>
      <c r="K34651"/>
      <c r="L34651"/>
    </row>
    <row r="34652" spans="9:12" ht="15" x14ac:dyDescent="0.25">
      <c r="I34652"/>
      <c r="J34652"/>
      <c r="K34652"/>
      <c r="L34652"/>
    </row>
    <row r="34653" spans="9:12" ht="15" x14ac:dyDescent="0.25">
      <c r="I34653"/>
      <c r="J34653"/>
      <c r="K34653"/>
      <c r="L34653"/>
    </row>
    <row r="34654" spans="9:12" ht="15" x14ac:dyDescent="0.25">
      <c r="I34654"/>
      <c r="J34654"/>
      <c r="K34654"/>
      <c r="L34654"/>
    </row>
    <row r="34655" spans="9:12" ht="15" x14ac:dyDescent="0.25">
      <c r="I34655"/>
      <c r="J34655"/>
      <c r="K34655"/>
      <c r="L34655"/>
    </row>
    <row r="34656" spans="9:12" ht="15" x14ac:dyDescent="0.25">
      <c r="I34656"/>
      <c r="J34656"/>
      <c r="K34656"/>
      <c r="L34656"/>
    </row>
    <row r="34657" spans="9:12" ht="15" x14ac:dyDescent="0.25">
      <c r="I34657"/>
      <c r="J34657"/>
      <c r="K34657"/>
      <c r="L34657"/>
    </row>
    <row r="34658" spans="9:12" ht="15" x14ac:dyDescent="0.25">
      <c r="I34658"/>
      <c r="J34658"/>
      <c r="K34658"/>
      <c r="L34658"/>
    </row>
    <row r="34659" spans="9:12" ht="15" x14ac:dyDescent="0.25">
      <c r="I34659"/>
      <c r="J34659"/>
      <c r="K34659"/>
      <c r="L34659"/>
    </row>
    <row r="34660" spans="9:12" ht="15" x14ac:dyDescent="0.25">
      <c r="I34660"/>
      <c r="J34660"/>
      <c r="K34660"/>
      <c r="L34660"/>
    </row>
    <row r="34661" spans="9:12" ht="15" x14ac:dyDescent="0.25">
      <c r="I34661"/>
      <c r="J34661"/>
      <c r="K34661"/>
      <c r="L34661"/>
    </row>
    <row r="34662" spans="9:12" ht="15" x14ac:dyDescent="0.25">
      <c r="I34662"/>
      <c r="J34662"/>
      <c r="K34662"/>
      <c r="L34662"/>
    </row>
    <row r="34663" spans="9:12" ht="15" x14ac:dyDescent="0.25">
      <c r="I34663"/>
      <c r="J34663"/>
      <c r="K34663"/>
      <c r="L34663"/>
    </row>
    <row r="34664" spans="9:12" ht="15" x14ac:dyDescent="0.25">
      <c r="I34664"/>
      <c r="J34664"/>
      <c r="K34664"/>
      <c r="L34664"/>
    </row>
    <row r="34665" spans="9:12" ht="15" x14ac:dyDescent="0.25">
      <c r="I34665"/>
      <c r="J34665"/>
      <c r="K34665"/>
      <c r="L34665"/>
    </row>
    <row r="34666" spans="9:12" ht="15" x14ac:dyDescent="0.25">
      <c r="I34666"/>
      <c r="J34666"/>
      <c r="K34666"/>
      <c r="L34666"/>
    </row>
    <row r="34667" spans="9:12" ht="15" x14ac:dyDescent="0.25">
      <c r="I34667"/>
      <c r="J34667"/>
      <c r="K34667"/>
      <c r="L34667"/>
    </row>
    <row r="34668" spans="9:12" ht="15" x14ac:dyDescent="0.25">
      <c r="I34668"/>
      <c r="J34668"/>
      <c r="K34668"/>
      <c r="L34668"/>
    </row>
    <row r="34669" spans="9:12" ht="15" x14ac:dyDescent="0.25">
      <c r="I34669"/>
      <c r="J34669"/>
      <c r="K34669"/>
      <c r="L34669"/>
    </row>
    <row r="34670" spans="9:12" ht="15" x14ac:dyDescent="0.25">
      <c r="I34670"/>
      <c r="J34670"/>
      <c r="K34670"/>
      <c r="L34670"/>
    </row>
    <row r="34671" spans="9:12" ht="15" x14ac:dyDescent="0.25">
      <c r="I34671"/>
      <c r="J34671"/>
      <c r="K34671"/>
      <c r="L34671"/>
    </row>
    <row r="34672" spans="9:12" ht="15" x14ac:dyDescent="0.25">
      <c r="I34672"/>
      <c r="J34672"/>
      <c r="K34672"/>
      <c r="L34672"/>
    </row>
    <row r="34673" spans="9:12" ht="15" x14ac:dyDescent="0.25">
      <c r="I34673"/>
      <c r="J34673"/>
      <c r="K34673"/>
      <c r="L34673"/>
    </row>
    <row r="34674" spans="9:12" ht="15" x14ac:dyDescent="0.25">
      <c r="I34674"/>
      <c r="J34674"/>
      <c r="K34674"/>
      <c r="L34674"/>
    </row>
    <row r="34675" spans="9:12" ht="15" x14ac:dyDescent="0.25">
      <c r="I34675"/>
      <c r="J34675"/>
      <c r="K34675"/>
      <c r="L34675"/>
    </row>
    <row r="34676" spans="9:12" ht="15" x14ac:dyDescent="0.25">
      <c r="I34676"/>
      <c r="J34676"/>
      <c r="K34676"/>
      <c r="L34676"/>
    </row>
    <row r="34677" spans="9:12" ht="15" x14ac:dyDescent="0.25">
      <c r="I34677"/>
      <c r="J34677"/>
      <c r="K34677"/>
      <c r="L34677"/>
    </row>
    <row r="34678" spans="9:12" ht="15" x14ac:dyDescent="0.25">
      <c r="I34678"/>
      <c r="J34678"/>
      <c r="K34678"/>
      <c r="L34678"/>
    </row>
    <row r="34679" spans="9:12" ht="15" x14ac:dyDescent="0.25">
      <c r="I34679"/>
      <c r="J34679"/>
      <c r="K34679"/>
      <c r="L34679"/>
    </row>
    <row r="34680" spans="9:12" ht="15" x14ac:dyDescent="0.25">
      <c r="I34680"/>
      <c r="J34680"/>
      <c r="K34680"/>
      <c r="L34680"/>
    </row>
    <row r="34681" spans="9:12" ht="15" x14ac:dyDescent="0.25">
      <c r="I34681"/>
      <c r="J34681"/>
      <c r="K34681"/>
      <c r="L34681"/>
    </row>
    <row r="34682" spans="9:12" ht="15" x14ac:dyDescent="0.25">
      <c r="I34682"/>
      <c r="J34682"/>
      <c r="K34682"/>
      <c r="L34682"/>
    </row>
    <row r="34683" spans="9:12" ht="15" x14ac:dyDescent="0.25">
      <c r="I34683"/>
      <c r="J34683"/>
      <c r="K34683"/>
      <c r="L34683"/>
    </row>
    <row r="34684" spans="9:12" ht="15" x14ac:dyDescent="0.25">
      <c r="I34684"/>
      <c r="J34684"/>
      <c r="K34684"/>
      <c r="L34684"/>
    </row>
    <row r="34685" spans="9:12" ht="15" x14ac:dyDescent="0.25">
      <c r="I34685"/>
      <c r="J34685"/>
      <c r="K34685"/>
      <c r="L34685"/>
    </row>
    <row r="34686" spans="9:12" ht="15" x14ac:dyDescent="0.25">
      <c r="I34686"/>
      <c r="J34686"/>
      <c r="K34686"/>
      <c r="L34686"/>
    </row>
    <row r="34687" spans="9:12" ht="15" x14ac:dyDescent="0.25">
      <c r="I34687"/>
      <c r="J34687"/>
      <c r="K34687"/>
      <c r="L34687"/>
    </row>
    <row r="34688" spans="9:12" ht="15" x14ac:dyDescent="0.25">
      <c r="I34688"/>
      <c r="J34688"/>
      <c r="K34688"/>
      <c r="L34688"/>
    </row>
    <row r="34689" spans="9:12" ht="15" x14ac:dyDescent="0.25">
      <c r="I34689"/>
      <c r="J34689"/>
      <c r="K34689"/>
      <c r="L34689"/>
    </row>
    <row r="34690" spans="9:12" ht="15" x14ac:dyDescent="0.25">
      <c r="I34690"/>
      <c r="J34690"/>
      <c r="K34690"/>
      <c r="L34690"/>
    </row>
    <row r="34691" spans="9:12" ht="15" x14ac:dyDescent="0.25">
      <c r="I34691"/>
      <c r="J34691"/>
      <c r="K34691"/>
      <c r="L34691"/>
    </row>
    <row r="34692" spans="9:12" ht="15" x14ac:dyDescent="0.25">
      <c r="I34692"/>
      <c r="J34692"/>
      <c r="K34692"/>
      <c r="L34692"/>
    </row>
    <row r="34693" spans="9:12" ht="15" x14ac:dyDescent="0.25">
      <c r="I34693"/>
      <c r="J34693"/>
      <c r="K34693"/>
      <c r="L34693"/>
    </row>
    <row r="34694" spans="9:12" ht="15" x14ac:dyDescent="0.25">
      <c r="I34694"/>
      <c r="J34694"/>
      <c r="K34694"/>
      <c r="L34694"/>
    </row>
    <row r="34695" spans="9:12" ht="15" x14ac:dyDescent="0.25">
      <c r="I34695"/>
      <c r="J34695"/>
      <c r="K34695"/>
      <c r="L34695"/>
    </row>
    <row r="34696" spans="9:12" ht="15" x14ac:dyDescent="0.25">
      <c r="I34696"/>
      <c r="J34696"/>
      <c r="K34696"/>
      <c r="L34696"/>
    </row>
    <row r="34697" spans="9:12" ht="15" x14ac:dyDescent="0.25">
      <c r="I34697"/>
      <c r="J34697"/>
      <c r="K34697"/>
      <c r="L34697"/>
    </row>
    <row r="34698" spans="9:12" ht="15" x14ac:dyDescent="0.25">
      <c r="I34698"/>
      <c r="J34698"/>
      <c r="K34698"/>
      <c r="L34698"/>
    </row>
    <row r="34699" spans="9:12" ht="15" x14ac:dyDescent="0.25">
      <c r="I34699"/>
      <c r="J34699"/>
      <c r="K34699"/>
      <c r="L34699"/>
    </row>
    <row r="34700" spans="9:12" ht="15" x14ac:dyDescent="0.25">
      <c r="I34700"/>
      <c r="J34700"/>
      <c r="K34700"/>
      <c r="L34700"/>
    </row>
    <row r="34701" spans="9:12" ht="15" x14ac:dyDescent="0.25">
      <c r="I34701"/>
      <c r="J34701"/>
      <c r="K34701"/>
      <c r="L34701"/>
    </row>
    <row r="34702" spans="9:12" ht="15" x14ac:dyDescent="0.25">
      <c r="I34702"/>
      <c r="J34702"/>
      <c r="K34702"/>
      <c r="L34702"/>
    </row>
    <row r="34703" spans="9:12" ht="15" x14ac:dyDescent="0.25">
      <c r="I34703"/>
      <c r="J34703"/>
      <c r="K34703"/>
      <c r="L34703"/>
    </row>
    <row r="34704" spans="9:12" ht="15" x14ac:dyDescent="0.25">
      <c r="I34704"/>
      <c r="J34704"/>
      <c r="K34704"/>
      <c r="L34704"/>
    </row>
    <row r="34705" spans="9:12" ht="15" x14ac:dyDescent="0.25">
      <c r="I34705"/>
      <c r="J34705"/>
      <c r="K34705"/>
      <c r="L34705"/>
    </row>
    <row r="34706" spans="9:12" ht="15" x14ac:dyDescent="0.25">
      <c r="I34706"/>
      <c r="J34706"/>
      <c r="K34706"/>
      <c r="L34706"/>
    </row>
    <row r="34707" spans="9:12" ht="15" x14ac:dyDescent="0.25">
      <c r="I34707"/>
      <c r="J34707"/>
      <c r="K34707"/>
      <c r="L34707"/>
    </row>
    <row r="34708" spans="9:12" ht="15" x14ac:dyDescent="0.25">
      <c r="I34708"/>
      <c r="J34708"/>
      <c r="K34708"/>
      <c r="L34708"/>
    </row>
    <row r="34709" spans="9:12" ht="15" x14ac:dyDescent="0.25">
      <c r="I34709"/>
      <c r="J34709"/>
      <c r="K34709"/>
      <c r="L34709"/>
    </row>
    <row r="34710" spans="9:12" ht="15" x14ac:dyDescent="0.25">
      <c r="I34710"/>
      <c r="J34710"/>
      <c r="K34710"/>
      <c r="L34710"/>
    </row>
    <row r="34711" spans="9:12" ht="15" x14ac:dyDescent="0.25">
      <c r="I34711"/>
      <c r="J34711"/>
      <c r="K34711"/>
      <c r="L34711"/>
    </row>
    <row r="34712" spans="9:12" ht="15" x14ac:dyDescent="0.25">
      <c r="I34712"/>
      <c r="J34712"/>
      <c r="K34712"/>
      <c r="L34712"/>
    </row>
    <row r="34713" spans="9:12" ht="15" x14ac:dyDescent="0.25">
      <c r="I34713"/>
      <c r="J34713"/>
      <c r="K34713"/>
      <c r="L34713"/>
    </row>
    <row r="34714" spans="9:12" ht="15" x14ac:dyDescent="0.25">
      <c r="I34714"/>
      <c r="J34714"/>
      <c r="K34714"/>
      <c r="L34714"/>
    </row>
    <row r="34715" spans="9:12" ht="15" x14ac:dyDescent="0.25">
      <c r="I34715"/>
      <c r="J34715"/>
      <c r="K34715"/>
      <c r="L34715"/>
    </row>
    <row r="34716" spans="9:12" ht="15" x14ac:dyDescent="0.25">
      <c r="I34716"/>
      <c r="J34716"/>
      <c r="K34716"/>
      <c r="L34716"/>
    </row>
    <row r="34717" spans="9:12" ht="15" x14ac:dyDescent="0.25">
      <c r="I34717"/>
      <c r="J34717"/>
      <c r="K34717"/>
      <c r="L34717"/>
    </row>
    <row r="34718" spans="9:12" ht="15" x14ac:dyDescent="0.25">
      <c r="I34718"/>
      <c r="J34718"/>
      <c r="K34718"/>
      <c r="L34718"/>
    </row>
    <row r="34719" spans="9:12" ht="15" x14ac:dyDescent="0.25">
      <c r="I34719"/>
      <c r="J34719"/>
      <c r="K34719"/>
      <c r="L34719"/>
    </row>
    <row r="34720" spans="9:12" ht="15" x14ac:dyDescent="0.25">
      <c r="I34720"/>
      <c r="J34720"/>
      <c r="K34720"/>
      <c r="L34720"/>
    </row>
    <row r="34721" spans="9:12" ht="15" x14ac:dyDescent="0.25">
      <c r="I34721"/>
      <c r="J34721"/>
      <c r="K34721"/>
      <c r="L34721"/>
    </row>
    <row r="34722" spans="9:12" ht="15" x14ac:dyDescent="0.25">
      <c r="I34722"/>
      <c r="J34722"/>
      <c r="K34722"/>
      <c r="L34722"/>
    </row>
    <row r="34723" spans="9:12" ht="15" x14ac:dyDescent="0.25">
      <c r="I34723"/>
      <c r="J34723"/>
      <c r="K34723"/>
      <c r="L34723"/>
    </row>
    <row r="34724" spans="9:12" ht="15" x14ac:dyDescent="0.25">
      <c r="I34724"/>
      <c r="J34724"/>
      <c r="K34724"/>
      <c r="L34724"/>
    </row>
    <row r="34725" spans="9:12" ht="15" x14ac:dyDescent="0.25">
      <c r="I34725"/>
      <c r="J34725"/>
      <c r="K34725"/>
      <c r="L34725"/>
    </row>
    <row r="34726" spans="9:12" ht="15" x14ac:dyDescent="0.25">
      <c r="I34726"/>
      <c r="J34726"/>
      <c r="K34726"/>
      <c r="L34726"/>
    </row>
    <row r="34727" spans="9:12" ht="15" x14ac:dyDescent="0.25">
      <c r="I34727"/>
      <c r="J34727"/>
      <c r="K34727"/>
      <c r="L34727"/>
    </row>
    <row r="34728" spans="9:12" ht="15" x14ac:dyDescent="0.25">
      <c r="I34728"/>
      <c r="J34728"/>
      <c r="K34728"/>
      <c r="L34728"/>
    </row>
    <row r="34729" spans="9:12" ht="15" x14ac:dyDescent="0.25">
      <c r="I34729"/>
      <c r="J34729"/>
      <c r="K34729"/>
      <c r="L34729"/>
    </row>
    <row r="34730" spans="9:12" ht="15" x14ac:dyDescent="0.25">
      <c r="I34730"/>
      <c r="J34730"/>
      <c r="K34730"/>
      <c r="L34730"/>
    </row>
    <row r="34731" spans="9:12" ht="15" x14ac:dyDescent="0.25">
      <c r="I34731"/>
      <c r="J34731"/>
      <c r="K34731"/>
      <c r="L34731"/>
    </row>
    <row r="34732" spans="9:12" ht="15" x14ac:dyDescent="0.25">
      <c r="I34732"/>
      <c r="J34732"/>
      <c r="K34732"/>
      <c r="L34732"/>
    </row>
    <row r="34733" spans="9:12" ht="15" x14ac:dyDescent="0.25">
      <c r="I34733"/>
      <c r="J34733"/>
      <c r="K34733"/>
      <c r="L34733"/>
    </row>
    <row r="34734" spans="9:12" ht="15" x14ac:dyDescent="0.25">
      <c r="I34734"/>
      <c r="J34734"/>
      <c r="K34734"/>
      <c r="L34734"/>
    </row>
    <row r="34735" spans="9:12" ht="15" x14ac:dyDescent="0.25">
      <c r="I34735"/>
      <c r="J34735"/>
      <c r="K34735"/>
      <c r="L34735"/>
    </row>
    <row r="34736" spans="9:12" ht="15" x14ac:dyDescent="0.25">
      <c r="I34736"/>
      <c r="J34736"/>
      <c r="K34736"/>
      <c r="L34736"/>
    </row>
    <row r="34737" spans="9:12" ht="15" x14ac:dyDescent="0.25">
      <c r="I34737"/>
      <c r="J34737"/>
      <c r="K34737"/>
      <c r="L34737"/>
    </row>
    <row r="34738" spans="9:12" ht="15" x14ac:dyDescent="0.25">
      <c r="I34738"/>
      <c r="J34738"/>
      <c r="K34738"/>
      <c r="L34738"/>
    </row>
    <row r="34739" spans="9:12" ht="15" x14ac:dyDescent="0.25">
      <c r="I34739"/>
      <c r="J34739"/>
      <c r="K34739"/>
      <c r="L34739"/>
    </row>
    <row r="34740" spans="9:12" ht="15" x14ac:dyDescent="0.25">
      <c r="I34740"/>
      <c r="J34740"/>
      <c r="K34740"/>
      <c r="L34740"/>
    </row>
    <row r="34741" spans="9:12" ht="15" x14ac:dyDescent="0.25">
      <c r="I34741"/>
      <c r="J34741"/>
      <c r="K34741"/>
      <c r="L34741"/>
    </row>
    <row r="34742" spans="9:12" ht="15" x14ac:dyDescent="0.25">
      <c r="I34742"/>
      <c r="J34742"/>
      <c r="K34742"/>
      <c r="L34742"/>
    </row>
    <row r="34743" spans="9:12" ht="15" x14ac:dyDescent="0.25">
      <c r="I34743"/>
      <c r="J34743"/>
      <c r="K34743"/>
      <c r="L34743"/>
    </row>
    <row r="34744" spans="9:12" ht="15" x14ac:dyDescent="0.25">
      <c r="I34744"/>
      <c r="J34744"/>
      <c r="K34744"/>
      <c r="L34744"/>
    </row>
    <row r="34745" spans="9:12" ht="15" x14ac:dyDescent="0.25">
      <c r="I34745"/>
      <c r="J34745"/>
      <c r="K34745"/>
      <c r="L34745"/>
    </row>
    <row r="34746" spans="9:12" ht="15" x14ac:dyDescent="0.25">
      <c r="I34746"/>
      <c r="J34746"/>
      <c r="K34746"/>
      <c r="L34746"/>
    </row>
    <row r="34747" spans="9:12" ht="15" x14ac:dyDescent="0.25">
      <c r="I34747"/>
      <c r="J34747"/>
      <c r="K34747"/>
      <c r="L34747"/>
    </row>
    <row r="34748" spans="9:12" ht="15" x14ac:dyDescent="0.25">
      <c r="I34748"/>
      <c r="J34748"/>
      <c r="K34748"/>
      <c r="L34748"/>
    </row>
    <row r="34749" spans="9:12" ht="15" x14ac:dyDescent="0.25">
      <c r="I34749"/>
      <c r="J34749"/>
      <c r="K34749"/>
      <c r="L34749"/>
    </row>
    <row r="34750" spans="9:12" ht="15" x14ac:dyDescent="0.25">
      <c r="I34750"/>
      <c r="J34750"/>
      <c r="K34750"/>
      <c r="L34750"/>
    </row>
    <row r="34751" spans="9:12" ht="15" x14ac:dyDescent="0.25">
      <c r="I34751"/>
      <c r="J34751"/>
      <c r="K34751"/>
      <c r="L34751"/>
    </row>
    <row r="34752" spans="9:12" ht="15" x14ac:dyDescent="0.25">
      <c r="I34752"/>
      <c r="J34752"/>
      <c r="K34752"/>
      <c r="L34752"/>
    </row>
    <row r="34753" spans="9:12" ht="15" x14ac:dyDescent="0.25">
      <c r="I34753"/>
      <c r="J34753"/>
      <c r="K34753"/>
      <c r="L34753"/>
    </row>
    <row r="34754" spans="9:12" ht="15" x14ac:dyDescent="0.25">
      <c r="I34754"/>
      <c r="J34754"/>
      <c r="K34754"/>
      <c r="L34754"/>
    </row>
    <row r="34755" spans="9:12" ht="15" x14ac:dyDescent="0.25">
      <c r="I34755"/>
      <c r="J34755"/>
      <c r="K34755"/>
      <c r="L34755"/>
    </row>
    <row r="34756" spans="9:12" ht="15" x14ac:dyDescent="0.25">
      <c r="I34756"/>
      <c r="J34756"/>
      <c r="K34756"/>
      <c r="L34756"/>
    </row>
    <row r="34757" spans="9:12" ht="15" x14ac:dyDescent="0.25">
      <c r="I34757"/>
      <c r="J34757"/>
      <c r="K34757"/>
      <c r="L34757"/>
    </row>
    <row r="34758" spans="9:12" ht="15" x14ac:dyDescent="0.25">
      <c r="I34758"/>
      <c r="J34758"/>
      <c r="K34758"/>
      <c r="L34758"/>
    </row>
    <row r="34759" spans="9:12" ht="15" x14ac:dyDescent="0.25">
      <c r="I34759"/>
      <c r="J34759"/>
      <c r="K34759"/>
      <c r="L34759"/>
    </row>
    <row r="34760" spans="9:12" ht="15" x14ac:dyDescent="0.25">
      <c r="I34760"/>
      <c r="J34760"/>
      <c r="K34760"/>
      <c r="L34760"/>
    </row>
    <row r="34761" spans="9:12" ht="15" x14ac:dyDescent="0.25">
      <c r="I34761"/>
      <c r="J34761"/>
      <c r="K34761"/>
      <c r="L34761"/>
    </row>
    <row r="34762" spans="9:12" ht="15" x14ac:dyDescent="0.25">
      <c r="I34762"/>
      <c r="J34762"/>
      <c r="K34762"/>
      <c r="L34762"/>
    </row>
    <row r="34763" spans="9:12" ht="15" x14ac:dyDescent="0.25">
      <c r="I34763"/>
      <c r="J34763"/>
      <c r="K34763"/>
      <c r="L34763"/>
    </row>
    <row r="34764" spans="9:12" ht="15" x14ac:dyDescent="0.25">
      <c r="I34764"/>
      <c r="J34764"/>
      <c r="K34764"/>
      <c r="L34764"/>
    </row>
    <row r="34765" spans="9:12" ht="15" x14ac:dyDescent="0.25">
      <c r="I34765"/>
      <c r="J34765"/>
      <c r="K34765"/>
      <c r="L34765"/>
    </row>
    <row r="34766" spans="9:12" ht="15" x14ac:dyDescent="0.25">
      <c r="I34766"/>
      <c r="J34766"/>
      <c r="K34766"/>
      <c r="L34766"/>
    </row>
    <row r="34767" spans="9:12" ht="15" x14ac:dyDescent="0.25">
      <c r="I34767"/>
      <c r="J34767"/>
      <c r="K34767"/>
      <c r="L34767"/>
    </row>
    <row r="34768" spans="9:12" ht="15" x14ac:dyDescent="0.25">
      <c r="I34768"/>
      <c r="J34768"/>
      <c r="K34768"/>
      <c r="L34768"/>
    </row>
    <row r="34769" spans="9:12" ht="15" x14ac:dyDescent="0.25">
      <c r="I34769"/>
      <c r="J34769"/>
      <c r="K34769"/>
      <c r="L34769"/>
    </row>
    <row r="34770" spans="9:12" ht="15" x14ac:dyDescent="0.25">
      <c r="I34770"/>
      <c r="J34770"/>
      <c r="K34770"/>
      <c r="L34770"/>
    </row>
    <row r="34771" spans="9:12" ht="15" x14ac:dyDescent="0.25">
      <c r="I34771"/>
      <c r="J34771"/>
      <c r="K34771"/>
      <c r="L34771"/>
    </row>
    <row r="34772" spans="9:12" ht="15" x14ac:dyDescent="0.25">
      <c r="I34772"/>
      <c r="J34772"/>
      <c r="K34772"/>
      <c r="L34772"/>
    </row>
    <row r="34773" spans="9:12" ht="15" x14ac:dyDescent="0.25">
      <c r="I34773"/>
      <c r="J34773"/>
      <c r="K34773"/>
      <c r="L34773"/>
    </row>
    <row r="34774" spans="9:12" ht="15" x14ac:dyDescent="0.25">
      <c r="I34774"/>
      <c r="J34774"/>
      <c r="K34774"/>
      <c r="L34774"/>
    </row>
    <row r="34775" spans="9:12" ht="15" x14ac:dyDescent="0.25">
      <c r="I34775"/>
      <c r="J34775"/>
      <c r="K34775"/>
      <c r="L34775"/>
    </row>
    <row r="34776" spans="9:12" ht="15" x14ac:dyDescent="0.25">
      <c r="I34776"/>
      <c r="J34776"/>
      <c r="K34776"/>
      <c r="L34776"/>
    </row>
    <row r="34777" spans="9:12" ht="15" x14ac:dyDescent="0.25">
      <c r="I34777"/>
      <c r="J34777"/>
      <c r="K34777"/>
      <c r="L34777"/>
    </row>
    <row r="34778" spans="9:12" ht="15" x14ac:dyDescent="0.25">
      <c r="I34778"/>
      <c r="J34778"/>
      <c r="K34778"/>
      <c r="L34778"/>
    </row>
    <row r="34779" spans="9:12" ht="15" x14ac:dyDescent="0.25">
      <c r="I34779"/>
      <c r="J34779"/>
      <c r="K34779"/>
      <c r="L34779"/>
    </row>
    <row r="34780" spans="9:12" ht="15" x14ac:dyDescent="0.25">
      <c r="I34780"/>
      <c r="J34780"/>
      <c r="K34780"/>
      <c r="L34780"/>
    </row>
    <row r="34781" spans="9:12" ht="15" x14ac:dyDescent="0.25">
      <c r="I34781"/>
      <c r="J34781"/>
      <c r="K34781"/>
      <c r="L34781"/>
    </row>
    <row r="34782" spans="9:12" ht="15" x14ac:dyDescent="0.25">
      <c r="I34782"/>
      <c r="J34782"/>
      <c r="K34782"/>
      <c r="L34782"/>
    </row>
    <row r="34783" spans="9:12" ht="15" x14ac:dyDescent="0.25">
      <c r="I34783"/>
      <c r="J34783"/>
      <c r="K34783"/>
      <c r="L34783"/>
    </row>
    <row r="34784" spans="9:12" ht="15" x14ac:dyDescent="0.25">
      <c r="I34784"/>
      <c r="J34784"/>
      <c r="K34784"/>
      <c r="L34784"/>
    </row>
    <row r="34785" spans="9:12" ht="15" x14ac:dyDescent="0.25">
      <c r="I34785"/>
      <c r="J34785"/>
      <c r="K34785"/>
      <c r="L34785"/>
    </row>
    <row r="34786" spans="9:12" ht="15" x14ac:dyDescent="0.25">
      <c r="I34786"/>
      <c r="J34786"/>
      <c r="K34786"/>
      <c r="L34786"/>
    </row>
    <row r="34787" spans="9:12" ht="15" x14ac:dyDescent="0.25">
      <c r="I34787"/>
      <c r="J34787"/>
      <c r="K34787"/>
      <c r="L34787"/>
    </row>
    <row r="34788" spans="9:12" ht="15" x14ac:dyDescent="0.25">
      <c r="I34788"/>
      <c r="J34788"/>
      <c r="K34788"/>
      <c r="L34788"/>
    </row>
    <row r="34789" spans="9:12" ht="15" x14ac:dyDescent="0.25">
      <c r="I34789"/>
      <c r="J34789"/>
      <c r="K34789"/>
      <c r="L34789"/>
    </row>
    <row r="34790" spans="9:12" ht="15" x14ac:dyDescent="0.25">
      <c r="I34790"/>
      <c r="J34790"/>
      <c r="K34790"/>
      <c r="L34790"/>
    </row>
    <row r="34791" spans="9:12" ht="15" x14ac:dyDescent="0.25">
      <c r="I34791"/>
      <c r="J34791"/>
      <c r="K34791"/>
      <c r="L34791"/>
    </row>
    <row r="34792" spans="9:12" ht="15" x14ac:dyDescent="0.25">
      <c r="I34792"/>
      <c r="J34792"/>
      <c r="K34792"/>
      <c r="L34792"/>
    </row>
    <row r="34793" spans="9:12" ht="15" x14ac:dyDescent="0.25">
      <c r="I34793"/>
      <c r="J34793"/>
      <c r="K34793"/>
      <c r="L34793"/>
    </row>
    <row r="34794" spans="9:12" ht="15" x14ac:dyDescent="0.25">
      <c r="I34794"/>
      <c r="J34794"/>
      <c r="K34794"/>
      <c r="L34794"/>
    </row>
    <row r="34795" spans="9:12" ht="15" x14ac:dyDescent="0.25">
      <c r="I34795"/>
      <c r="J34795"/>
      <c r="K34795"/>
      <c r="L34795"/>
    </row>
    <row r="34796" spans="9:12" ht="15" x14ac:dyDescent="0.25">
      <c r="I34796"/>
      <c r="J34796"/>
      <c r="K34796"/>
      <c r="L34796"/>
    </row>
    <row r="34797" spans="9:12" ht="15" x14ac:dyDescent="0.25">
      <c r="I34797"/>
      <c r="J34797"/>
      <c r="K34797"/>
      <c r="L34797"/>
    </row>
    <row r="34798" spans="9:12" ht="15" x14ac:dyDescent="0.25">
      <c r="I34798"/>
      <c r="J34798"/>
      <c r="K34798"/>
      <c r="L34798"/>
    </row>
    <row r="34799" spans="9:12" ht="15" x14ac:dyDescent="0.25">
      <c r="I34799"/>
      <c r="J34799"/>
      <c r="K34799"/>
      <c r="L34799"/>
    </row>
    <row r="34800" spans="9:12" ht="15" x14ac:dyDescent="0.25">
      <c r="I34800"/>
      <c r="J34800"/>
      <c r="K34800"/>
      <c r="L34800"/>
    </row>
    <row r="34801" spans="9:12" ht="15" x14ac:dyDescent="0.25">
      <c r="I34801"/>
      <c r="J34801"/>
      <c r="K34801"/>
      <c r="L34801"/>
    </row>
    <row r="34802" spans="9:12" ht="15" x14ac:dyDescent="0.25">
      <c r="I34802"/>
      <c r="J34802"/>
      <c r="K34802"/>
      <c r="L34802"/>
    </row>
    <row r="34803" spans="9:12" ht="15" x14ac:dyDescent="0.25">
      <c r="I34803"/>
      <c r="J34803"/>
      <c r="K34803"/>
      <c r="L34803"/>
    </row>
    <row r="34804" spans="9:12" ht="15" x14ac:dyDescent="0.25">
      <c r="I34804"/>
      <c r="J34804"/>
      <c r="K34804"/>
      <c r="L34804"/>
    </row>
    <row r="34805" spans="9:12" ht="15" x14ac:dyDescent="0.25">
      <c r="I34805"/>
      <c r="J34805"/>
      <c r="K34805"/>
      <c r="L34805"/>
    </row>
    <row r="34806" spans="9:12" ht="15" x14ac:dyDescent="0.25">
      <c r="I34806"/>
      <c r="J34806"/>
      <c r="K34806"/>
      <c r="L34806"/>
    </row>
    <row r="34807" spans="9:12" ht="15" x14ac:dyDescent="0.25">
      <c r="I34807"/>
      <c r="J34807"/>
      <c r="K34807"/>
      <c r="L34807"/>
    </row>
    <row r="34808" spans="9:12" ht="15" x14ac:dyDescent="0.25">
      <c r="I34808"/>
      <c r="J34808"/>
      <c r="K34808"/>
      <c r="L34808"/>
    </row>
    <row r="34809" spans="9:12" ht="15" x14ac:dyDescent="0.25">
      <c r="I34809"/>
      <c r="J34809"/>
      <c r="K34809"/>
      <c r="L34809"/>
    </row>
    <row r="34810" spans="9:12" ht="15" x14ac:dyDescent="0.25">
      <c r="I34810"/>
      <c r="J34810"/>
      <c r="K34810"/>
      <c r="L34810"/>
    </row>
    <row r="34811" spans="9:12" ht="15" x14ac:dyDescent="0.25">
      <c r="I34811"/>
      <c r="J34811"/>
      <c r="K34811"/>
      <c r="L34811"/>
    </row>
    <row r="34812" spans="9:12" ht="15" x14ac:dyDescent="0.25">
      <c r="I34812"/>
      <c r="J34812"/>
      <c r="K34812"/>
      <c r="L34812"/>
    </row>
    <row r="34813" spans="9:12" ht="15" x14ac:dyDescent="0.25">
      <c r="I34813"/>
      <c r="J34813"/>
      <c r="K34813"/>
      <c r="L34813"/>
    </row>
    <row r="34814" spans="9:12" ht="15" x14ac:dyDescent="0.25">
      <c r="I34814"/>
      <c r="J34814"/>
      <c r="K34814"/>
      <c r="L34814"/>
    </row>
    <row r="34815" spans="9:12" ht="15" x14ac:dyDescent="0.25">
      <c r="I34815"/>
      <c r="J34815"/>
      <c r="K34815"/>
      <c r="L34815"/>
    </row>
    <row r="34816" spans="9:12" ht="15" x14ac:dyDescent="0.25">
      <c r="I34816"/>
      <c r="J34816"/>
      <c r="K34816"/>
      <c r="L34816"/>
    </row>
    <row r="34817" spans="9:12" ht="15" x14ac:dyDescent="0.25">
      <c r="I34817"/>
      <c r="J34817"/>
      <c r="K34817"/>
      <c r="L34817"/>
    </row>
    <row r="34818" spans="9:12" ht="15" x14ac:dyDescent="0.25">
      <c r="I34818"/>
      <c r="J34818"/>
      <c r="K34818"/>
      <c r="L34818"/>
    </row>
    <row r="34819" spans="9:12" ht="15" x14ac:dyDescent="0.25">
      <c r="I34819"/>
      <c r="J34819"/>
      <c r="K34819"/>
      <c r="L34819"/>
    </row>
    <row r="34820" spans="9:12" ht="15" x14ac:dyDescent="0.25">
      <c r="I34820"/>
      <c r="J34820"/>
      <c r="K34820"/>
      <c r="L34820"/>
    </row>
    <row r="34821" spans="9:12" ht="15" x14ac:dyDescent="0.25">
      <c r="I34821"/>
      <c r="J34821"/>
      <c r="K34821"/>
      <c r="L34821"/>
    </row>
    <row r="34822" spans="9:12" ht="15" x14ac:dyDescent="0.25">
      <c r="I34822"/>
      <c r="J34822"/>
      <c r="K34822"/>
      <c r="L34822"/>
    </row>
    <row r="34823" spans="9:12" ht="15" x14ac:dyDescent="0.25">
      <c r="I34823"/>
      <c r="J34823"/>
      <c r="K34823"/>
      <c r="L34823"/>
    </row>
    <row r="34824" spans="9:12" ht="15" x14ac:dyDescent="0.25">
      <c r="I34824"/>
      <c r="J34824"/>
      <c r="K34824"/>
      <c r="L34824"/>
    </row>
    <row r="34825" spans="9:12" ht="15" x14ac:dyDescent="0.25">
      <c r="I34825"/>
      <c r="J34825"/>
      <c r="K34825"/>
      <c r="L34825"/>
    </row>
    <row r="34826" spans="9:12" ht="15" x14ac:dyDescent="0.25">
      <c r="I34826"/>
      <c r="J34826"/>
      <c r="K34826"/>
      <c r="L34826"/>
    </row>
    <row r="34827" spans="9:12" ht="15" x14ac:dyDescent="0.25">
      <c r="I34827"/>
      <c r="J34827"/>
      <c r="K34827"/>
      <c r="L34827"/>
    </row>
    <row r="34828" spans="9:12" ht="15" x14ac:dyDescent="0.25">
      <c r="I34828"/>
      <c r="J34828"/>
      <c r="K34828"/>
      <c r="L34828"/>
    </row>
    <row r="34829" spans="9:12" ht="15" x14ac:dyDescent="0.25">
      <c r="I34829"/>
      <c r="J34829"/>
      <c r="K34829"/>
      <c r="L34829"/>
    </row>
    <row r="34830" spans="9:12" ht="15" x14ac:dyDescent="0.25">
      <c r="I34830"/>
      <c r="J34830"/>
      <c r="K34830"/>
      <c r="L34830"/>
    </row>
    <row r="34831" spans="9:12" ht="15" x14ac:dyDescent="0.25">
      <c r="I34831"/>
      <c r="J34831"/>
      <c r="K34831"/>
      <c r="L34831"/>
    </row>
    <row r="34832" spans="9:12" ht="15" x14ac:dyDescent="0.25">
      <c r="I34832"/>
      <c r="J34832"/>
      <c r="K34832"/>
      <c r="L34832"/>
    </row>
    <row r="34833" spans="9:12" ht="15" x14ac:dyDescent="0.25">
      <c r="I34833"/>
      <c r="J34833"/>
      <c r="K34833"/>
      <c r="L34833"/>
    </row>
    <row r="34834" spans="9:12" ht="15" x14ac:dyDescent="0.25">
      <c r="I34834"/>
      <c r="J34834"/>
      <c r="K34834"/>
      <c r="L34834"/>
    </row>
    <row r="34835" spans="9:12" ht="15" x14ac:dyDescent="0.25">
      <c r="I34835"/>
      <c r="J34835"/>
      <c r="K34835"/>
      <c r="L34835"/>
    </row>
    <row r="34836" spans="9:12" ht="15" x14ac:dyDescent="0.25">
      <c r="I34836"/>
      <c r="J34836"/>
      <c r="K34836"/>
      <c r="L34836"/>
    </row>
    <row r="34837" spans="9:12" ht="15" x14ac:dyDescent="0.25">
      <c r="I34837"/>
      <c r="J34837"/>
      <c r="K34837"/>
      <c r="L34837"/>
    </row>
    <row r="34838" spans="9:12" ht="15" x14ac:dyDescent="0.25">
      <c r="I34838"/>
      <c r="J34838"/>
      <c r="K34838"/>
      <c r="L34838"/>
    </row>
    <row r="34839" spans="9:12" ht="15" x14ac:dyDescent="0.25">
      <c r="I34839"/>
      <c r="J34839"/>
      <c r="K34839"/>
      <c r="L34839"/>
    </row>
    <row r="34840" spans="9:12" ht="15" x14ac:dyDescent="0.25">
      <c r="I34840"/>
      <c r="J34840"/>
      <c r="K34840"/>
      <c r="L34840"/>
    </row>
    <row r="34841" spans="9:12" ht="15" x14ac:dyDescent="0.25">
      <c r="I34841"/>
      <c r="J34841"/>
      <c r="K34841"/>
      <c r="L34841"/>
    </row>
    <row r="34842" spans="9:12" ht="15" x14ac:dyDescent="0.25">
      <c r="I34842"/>
      <c r="J34842"/>
      <c r="K34842"/>
      <c r="L34842"/>
    </row>
    <row r="34843" spans="9:12" ht="15" x14ac:dyDescent="0.25">
      <c r="I34843"/>
      <c r="J34843"/>
      <c r="K34843"/>
      <c r="L34843"/>
    </row>
    <row r="34844" spans="9:12" ht="15" x14ac:dyDescent="0.25">
      <c r="I34844"/>
      <c r="J34844"/>
      <c r="K34844"/>
      <c r="L34844"/>
    </row>
    <row r="34845" spans="9:12" ht="15" x14ac:dyDescent="0.25">
      <c r="I34845"/>
      <c r="J34845"/>
      <c r="K34845"/>
      <c r="L34845"/>
    </row>
    <row r="34846" spans="9:12" ht="15" x14ac:dyDescent="0.25">
      <c r="I34846"/>
      <c r="J34846"/>
      <c r="K34846"/>
      <c r="L34846"/>
    </row>
    <row r="34847" spans="9:12" ht="15" x14ac:dyDescent="0.25">
      <c r="I34847"/>
      <c r="J34847"/>
      <c r="K34847"/>
      <c r="L34847"/>
    </row>
    <row r="34848" spans="9:12" ht="15" x14ac:dyDescent="0.25">
      <c r="I34848"/>
      <c r="J34848"/>
      <c r="K34848"/>
      <c r="L34848"/>
    </row>
    <row r="34849" spans="9:12" ht="15" x14ac:dyDescent="0.25">
      <c r="I34849"/>
      <c r="J34849"/>
      <c r="K34849"/>
      <c r="L34849"/>
    </row>
    <row r="34850" spans="9:12" ht="15" x14ac:dyDescent="0.25">
      <c r="I34850"/>
      <c r="J34850"/>
      <c r="K34850"/>
      <c r="L34850"/>
    </row>
    <row r="34851" spans="9:12" ht="15" x14ac:dyDescent="0.25">
      <c r="I34851"/>
      <c r="J34851"/>
      <c r="K34851"/>
      <c r="L34851"/>
    </row>
    <row r="34852" spans="9:12" ht="15" x14ac:dyDescent="0.25">
      <c r="I34852"/>
      <c r="J34852"/>
      <c r="K34852"/>
      <c r="L34852"/>
    </row>
    <row r="34853" spans="9:12" ht="15" x14ac:dyDescent="0.25">
      <c r="I34853"/>
      <c r="J34853"/>
      <c r="K34853"/>
      <c r="L34853"/>
    </row>
    <row r="34854" spans="9:12" ht="15" x14ac:dyDescent="0.25">
      <c r="I34854"/>
      <c r="J34854"/>
      <c r="K34854"/>
      <c r="L34854"/>
    </row>
    <row r="34855" spans="9:12" ht="15" x14ac:dyDescent="0.25">
      <c r="I34855"/>
      <c r="J34855"/>
      <c r="K34855"/>
      <c r="L34855"/>
    </row>
    <row r="34856" spans="9:12" ht="15" x14ac:dyDescent="0.25">
      <c r="I34856"/>
      <c r="J34856"/>
      <c r="K34856"/>
      <c r="L34856"/>
    </row>
    <row r="34857" spans="9:12" ht="15" x14ac:dyDescent="0.25">
      <c r="I34857"/>
      <c r="J34857"/>
      <c r="K34857"/>
      <c r="L34857"/>
    </row>
    <row r="34858" spans="9:12" ht="15" x14ac:dyDescent="0.25">
      <c r="I34858"/>
      <c r="J34858"/>
      <c r="K34858"/>
      <c r="L34858"/>
    </row>
    <row r="34859" spans="9:12" ht="15" x14ac:dyDescent="0.25">
      <c r="I34859"/>
      <c r="J34859"/>
      <c r="K34859"/>
      <c r="L34859"/>
    </row>
    <row r="34860" spans="9:12" ht="15" x14ac:dyDescent="0.25">
      <c r="I34860"/>
      <c r="J34860"/>
      <c r="K34860"/>
      <c r="L34860"/>
    </row>
    <row r="34861" spans="9:12" ht="15" x14ac:dyDescent="0.25">
      <c r="I34861"/>
      <c r="J34861"/>
      <c r="K34861"/>
      <c r="L34861"/>
    </row>
    <row r="34862" spans="9:12" ht="15" x14ac:dyDescent="0.25">
      <c r="I34862"/>
      <c r="J34862"/>
      <c r="K34862"/>
      <c r="L34862"/>
    </row>
    <row r="34863" spans="9:12" ht="15" x14ac:dyDescent="0.25">
      <c r="I34863"/>
      <c r="J34863"/>
      <c r="K34863"/>
      <c r="L34863"/>
    </row>
    <row r="34864" spans="9:12" ht="15" x14ac:dyDescent="0.25">
      <c r="I34864"/>
      <c r="J34864"/>
      <c r="K34864"/>
      <c r="L34864"/>
    </row>
    <row r="34865" spans="9:12" ht="15" x14ac:dyDescent="0.25">
      <c r="I34865"/>
      <c r="J34865"/>
      <c r="K34865"/>
      <c r="L34865"/>
    </row>
    <row r="34866" spans="9:12" ht="15" x14ac:dyDescent="0.25">
      <c r="I34866"/>
      <c r="J34866"/>
      <c r="K34866"/>
      <c r="L34866"/>
    </row>
    <row r="34867" spans="9:12" ht="15" x14ac:dyDescent="0.25">
      <c r="I34867"/>
      <c r="J34867"/>
      <c r="K34867"/>
      <c r="L34867"/>
    </row>
    <row r="34868" spans="9:12" ht="15" x14ac:dyDescent="0.25">
      <c r="I34868"/>
      <c r="J34868"/>
      <c r="K34868"/>
      <c r="L34868"/>
    </row>
    <row r="34869" spans="9:12" ht="15" x14ac:dyDescent="0.25">
      <c r="I34869"/>
      <c r="J34869"/>
      <c r="K34869"/>
      <c r="L34869"/>
    </row>
    <row r="34870" spans="9:12" ht="15" x14ac:dyDescent="0.25">
      <c r="I34870"/>
      <c r="J34870"/>
      <c r="K34870"/>
      <c r="L34870"/>
    </row>
    <row r="34871" spans="9:12" ht="15" x14ac:dyDescent="0.25">
      <c r="I34871"/>
      <c r="J34871"/>
      <c r="K34871"/>
      <c r="L34871"/>
    </row>
    <row r="34872" spans="9:12" ht="15" x14ac:dyDescent="0.25">
      <c r="I34872"/>
      <c r="J34872"/>
      <c r="K34872"/>
      <c r="L34872"/>
    </row>
    <row r="34873" spans="9:12" ht="15" x14ac:dyDescent="0.25">
      <c r="I34873"/>
      <c r="J34873"/>
      <c r="K34873"/>
      <c r="L34873"/>
    </row>
    <row r="34874" spans="9:12" ht="15" x14ac:dyDescent="0.25">
      <c r="I34874"/>
      <c r="J34874"/>
      <c r="K34874"/>
      <c r="L34874"/>
    </row>
    <row r="34875" spans="9:12" ht="15" x14ac:dyDescent="0.25">
      <c r="I34875"/>
      <c r="J34875"/>
      <c r="K34875"/>
      <c r="L34875"/>
    </row>
    <row r="34876" spans="9:12" ht="15" x14ac:dyDescent="0.25">
      <c r="I34876"/>
      <c r="J34876"/>
      <c r="K34876"/>
      <c r="L34876"/>
    </row>
    <row r="34877" spans="9:12" ht="15" x14ac:dyDescent="0.25">
      <c r="I34877"/>
      <c r="J34877"/>
      <c r="K34877"/>
      <c r="L34877"/>
    </row>
    <row r="34878" spans="9:12" ht="15" x14ac:dyDescent="0.25">
      <c r="I34878"/>
      <c r="J34878"/>
      <c r="K34878"/>
      <c r="L34878"/>
    </row>
    <row r="34879" spans="9:12" ht="15" x14ac:dyDescent="0.25">
      <c r="I34879"/>
      <c r="J34879"/>
      <c r="K34879"/>
      <c r="L34879"/>
    </row>
    <row r="34880" spans="9:12" ht="15" x14ac:dyDescent="0.25">
      <c r="I34880"/>
      <c r="J34880"/>
      <c r="K34880"/>
      <c r="L34880"/>
    </row>
    <row r="34881" spans="9:12" ht="15" x14ac:dyDescent="0.25">
      <c r="I34881"/>
      <c r="J34881"/>
      <c r="K34881"/>
      <c r="L34881"/>
    </row>
    <row r="34882" spans="9:12" ht="15" x14ac:dyDescent="0.25">
      <c r="I34882"/>
      <c r="J34882"/>
      <c r="K34882"/>
      <c r="L34882"/>
    </row>
    <row r="34883" spans="9:12" ht="15" x14ac:dyDescent="0.25">
      <c r="I34883"/>
      <c r="J34883"/>
      <c r="K34883"/>
      <c r="L34883"/>
    </row>
    <row r="34884" spans="9:12" ht="15" x14ac:dyDescent="0.25">
      <c r="I34884"/>
      <c r="J34884"/>
      <c r="K34884"/>
      <c r="L34884"/>
    </row>
    <row r="34885" spans="9:12" ht="15" x14ac:dyDescent="0.25">
      <c r="I34885"/>
      <c r="J34885"/>
      <c r="K34885"/>
      <c r="L34885"/>
    </row>
    <row r="34886" spans="9:12" ht="15" x14ac:dyDescent="0.25">
      <c r="I34886"/>
      <c r="J34886"/>
      <c r="K34886"/>
      <c r="L34886"/>
    </row>
    <row r="34887" spans="9:12" ht="15" x14ac:dyDescent="0.25">
      <c r="I34887"/>
      <c r="J34887"/>
      <c r="K34887"/>
      <c r="L34887"/>
    </row>
    <row r="34888" spans="9:12" ht="15" x14ac:dyDescent="0.25">
      <c r="I34888"/>
      <c r="J34888"/>
      <c r="K34888"/>
      <c r="L34888"/>
    </row>
    <row r="34889" spans="9:12" ht="15" x14ac:dyDescent="0.25">
      <c r="I34889"/>
      <c r="J34889"/>
      <c r="K34889"/>
      <c r="L34889"/>
    </row>
    <row r="34890" spans="9:12" ht="15" x14ac:dyDescent="0.25">
      <c r="I34890"/>
      <c r="J34890"/>
      <c r="K34890"/>
      <c r="L34890"/>
    </row>
    <row r="34891" spans="9:12" ht="15" x14ac:dyDescent="0.25">
      <c r="I34891"/>
      <c r="J34891"/>
      <c r="K34891"/>
      <c r="L34891"/>
    </row>
    <row r="34892" spans="9:12" ht="15" x14ac:dyDescent="0.25">
      <c r="I34892"/>
      <c r="J34892"/>
      <c r="K34892"/>
      <c r="L34892"/>
    </row>
    <row r="34893" spans="9:12" ht="15" x14ac:dyDescent="0.25">
      <c r="I34893"/>
      <c r="J34893"/>
      <c r="K34893"/>
      <c r="L34893"/>
    </row>
    <row r="34894" spans="9:12" ht="15" x14ac:dyDescent="0.25">
      <c r="I34894"/>
      <c r="J34894"/>
      <c r="K34894"/>
      <c r="L34894"/>
    </row>
    <row r="34895" spans="9:12" ht="15" x14ac:dyDescent="0.25">
      <c r="I34895"/>
      <c r="J34895"/>
      <c r="K34895"/>
      <c r="L34895"/>
    </row>
    <row r="34896" spans="9:12" ht="15" x14ac:dyDescent="0.25">
      <c r="I34896"/>
      <c r="J34896"/>
      <c r="K34896"/>
      <c r="L34896"/>
    </row>
    <row r="34897" spans="9:12" ht="15" x14ac:dyDescent="0.25">
      <c r="I34897"/>
      <c r="J34897"/>
      <c r="K34897"/>
      <c r="L34897"/>
    </row>
    <row r="34898" spans="9:12" ht="15" x14ac:dyDescent="0.25">
      <c r="I34898"/>
      <c r="J34898"/>
      <c r="K34898"/>
      <c r="L34898"/>
    </row>
    <row r="34899" spans="9:12" ht="15" x14ac:dyDescent="0.25">
      <c r="I34899"/>
      <c r="J34899"/>
      <c r="K34899"/>
      <c r="L34899"/>
    </row>
    <row r="34900" spans="9:12" ht="15" x14ac:dyDescent="0.25">
      <c r="I34900"/>
      <c r="J34900"/>
      <c r="K34900"/>
      <c r="L34900"/>
    </row>
    <row r="34901" spans="9:12" ht="15" x14ac:dyDescent="0.25">
      <c r="I34901"/>
      <c r="J34901"/>
      <c r="K34901"/>
      <c r="L34901"/>
    </row>
    <row r="34902" spans="9:12" ht="15" x14ac:dyDescent="0.25">
      <c r="I34902"/>
      <c r="J34902"/>
      <c r="K34902"/>
      <c r="L34902"/>
    </row>
    <row r="34903" spans="9:12" ht="15" x14ac:dyDescent="0.25">
      <c r="I34903"/>
      <c r="J34903"/>
      <c r="K34903"/>
      <c r="L34903"/>
    </row>
    <row r="34904" spans="9:12" ht="15" x14ac:dyDescent="0.25">
      <c r="I34904"/>
      <c r="J34904"/>
      <c r="K34904"/>
      <c r="L34904"/>
    </row>
    <row r="34905" spans="9:12" ht="15" x14ac:dyDescent="0.25">
      <c r="I34905"/>
      <c r="J34905"/>
      <c r="K34905"/>
      <c r="L34905"/>
    </row>
    <row r="34906" spans="9:12" ht="15" x14ac:dyDescent="0.25">
      <c r="I34906"/>
      <c r="J34906"/>
      <c r="K34906"/>
      <c r="L34906"/>
    </row>
    <row r="34907" spans="9:12" ht="15" x14ac:dyDescent="0.25">
      <c r="I34907"/>
      <c r="J34907"/>
      <c r="K34907"/>
      <c r="L34907"/>
    </row>
    <row r="34908" spans="9:12" ht="15" x14ac:dyDescent="0.25">
      <c r="I34908"/>
      <c r="J34908"/>
      <c r="K34908"/>
      <c r="L34908"/>
    </row>
    <row r="34909" spans="9:12" ht="15" x14ac:dyDescent="0.25">
      <c r="I34909"/>
      <c r="J34909"/>
      <c r="K34909"/>
      <c r="L34909"/>
    </row>
    <row r="34910" spans="9:12" ht="15" x14ac:dyDescent="0.25">
      <c r="I34910"/>
      <c r="J34910"/>
      <c r="K34910"/>
      <c r="L34910"/>
    </row>
    <row r="34911" spans="9:12" ht="15" x14ac:dyDescent="0.25">
      <c r="I34911"/>
      <c r="J34911"/>
      <c r="K34911"/>
      <c r="L34911"/>
    </row>
    <row r="34912" spans="9:12" ht="15" x14ac:dyDescent="0.25">
      <c r="I34912"/>
      <c r="J34912"/>
      <c r="K34912"/>
      <c r="L34912"/>
    </row>
    <row r="34913" spans="9:12" ht="15" x14ac:dyDescent="0.25">
      <c r="I34913"/>
      <c r="J34913"/>
      <c r="K34913"/>
      <c r="L34913"/>
    </row>
    <row r="34914" spans="9:12" ht="15" x14ac:dyDescent="0.25">
      <c r="I34914"/>
      <c r="J34914"/>
      <c r="K34914"/>
      <c r="L34914"/>
    </row>
    <row r="34915" spans="9:12" ht="15" x14ac:dyDescent="0.25">
      <c r="I34915"/>
      <c r="J34915"/>
      <c r="K34915"/>
      <c r="L34915"/>
    </row>
    <row r="34916" spans="9:12" ht="15" x14ac:dyDescent="0.25">
      <c r="I34916"/>
      <c r="J34916"/>
      <c r="K34916"/>
      <c r="L34916"/>
    </row>
    <row r="34917" spans="9:12" ht="15" x14ac:dyDescent="0.25">
      <c r="I34917"/>
      <c r="J34917"/>
      <c r="K34917"/>
      <c r="L34917"/>
    </row>
    <row r="34918" spans="9:12" ht="15" x14ac:dyDescent="0.25">
      <c r="I34918"/>
      <c r="J34918"/>
      <c r="K34918"/>
      <c r="L34918"/>
    </row>
    <row r="34919" spans="9:12" ht="15" x14ac:dyDescent="0.25">
      <c r="I34919"/>
      <c r="J34919"/>
      <c r="K34919"/>
      <c r="L34919"/>
    </row>
    <row r="34920" spans="9:12" ht="15" x14ac:dyDescent="0.25">
      <c r="I34920"/>
      <c r="J34920"/>
      <c r="K34920"/>
      <c r="L34920"/>
    </row>
    <row r="34921" spans="9:12" ht="15" x14ac:dyDescent="0.25">
      <c r="I34921"/>
      <c r="J34921"/>
      <c r="K34921"/>
      <c r="L34921"/>
    </row>
    <row r="34922" spans="9:12" ht="15" x14ac:dyDescent="0.25">
      <c r="I34922"/>
      <c r="J34922"/>
      <c r="K34922"/>
      <c r="L34922"/>
    </row>
    <row r="34923" spans="9:12" ht="15" x14ac:dyDescent="0.25">
      <c r="I34923"/>
      <c r="J34923"/>
      <c r="K34923"/>
      <c r="L34923"/>
    </row>
    <row r="34924" spans="9:12" ht="15" x14ac:dyDescent="0.25">
      <c r="I34924"/>
      <c r="J34924"/>
      <c r="K34924"/>
      <c r="L34924"/>
    </row>
    <row r="34925" spans="9:12" ht="15" x14ac:dyDescent="0.25">
      <c r="I34925"/>
      <c r="J34925"/>
      <c r="K34925"/>
      <c r="L34925"/>
    </row>
    <row r="34926" spans="9:12" ht="15" x14ac:dyDescent="0.25">
      <c r="I34926"/>
      <c r="J34926"/>
      <c r="K34926"/>
      <c r="L34926"/>
    </row>
    <row r="34927" spans="9:12" ht="15" x14ac:dyDescent="0.25">
      <c r="I34927"/>
      <c r="J34927"/>
      <c r="K34927"/>
      <c r="L34927"/>
    </row>
    <row r="34928" spans="9:12" ht="15" x14ac:dyDescent="0.25">
      <c r="I34928"/>
      <c r="J34928"/>
      <c r="K34928"/>
      <c r="L34928"/>
    </row>
    <row r="34929" spans="9:12" ht="15" x14ac:dyDescent="0.25">
      <c r="I34929"/>
      <c r="J34929"/>
      <c r="K34929"/>
      <c r="L34929"/>
    </row>
    <row r="34930" spans="9:12" ht="15" x14ac:dyDescent="0.25">
      <c r="I34930"/>
      <c r="J34930"/>
      <c r="K34930"/>
      <c r="L34930"/>
    </row>
    <row r="34931" spans="9:12" ht="15" x14ac:dyDescent="0.25">
      <c r="I34931"/>
      <c r="J34931"/>
      <c r="K34931"/>
      <c r="L34931"/>
    </row>
    <row r="34932" spans="9:12" ht="15" x14ac:dyDescent="0.25">
      <c r="I34932"/>
      <c r="J34932"/>
      <c r="K34932"/>
      <c r="L34932"/>
    </row>
    <row r="34933" spans="9:12" ht="15" x14ac:dyDescent="0.25">
      <c r="I34933"/>
      <c r="J34933"/>
      <c r="K34933"/>
      <c r="L34933"/>
    </row>
    <row r="34934" spans="9:12" ht="15" x14ac:dyDescent="0.25">
      <c r="I34934"/>
      <c r="J34934"/>
      <c r="K34934"/>
      <c r="L34934"/>
    </row>
    <row r="34935" spans="9:12" ht="15" x14ac:dyDescent="0.25">
      <c r="I34935"/>
      <c r="J34935"/>
      <c r="K34935"/>
      <c r="L34935"/>
    </row>
    <row r="34936" spans="9:12" ht="15" x14ac:dyDescent="0.25">
      <c r="I34936"/>
      <c r="J34936"/>
      <c r="K34936"/>
      <c r="L34936"/>
    </row>
    <row r="34937" spans="9:12" ht="15" x14ac:dyDescent="0.25">
      <c r="I34937"/>
      <c r="J34937"/>
      <c r="K34937"/>
      <c r="L34937"/>
    </row>
    <row r="34938" spans="9:12" ht="15" x14ac:dyDescent="0.25">
      <c r="I34938"/>
      <c r="J34938"/>
      <c r="K34938"/>
      <c r="L34938"/>
    </row>
    <row r="34939" spans="9:12" ht="15" x14ac:dyDescent="0.25">
      <c r="I34939"/>
      <c r="J34939"/>
      <c r="K34939"/>
      <c r="L34939"/>
    </row>
    <row r="34940" spans="9:12" ht="15" x14ac:dyDescent="0.25">
      <c r="I34940"/>
      <c r="J34940"/>
      <c r="K34940"/>
      <c r="L34940"/>
    </row>
    <row r="34941" spans="9:12" ht="15" x14ac:dyDescent="0.25">
      <c r="I34941"/>
      <c r="J34941"/>
      <c r="K34941"/>
      <c r="L34941"/>
    </row>
    <row r="34942" spans="9:12" ht="15" x14ac:dyDescent="0.25">
      <c r="I34942"/>
      <c r="J34942"/>
      <c r="K34942"/>
      <c r="L34942"/>
    </row>
    <row r="34943" spans="9:12" ht="15" x14ac:dyDescent="0.25">
      <c r="I34943"/>
      <c r="J34943"/>
      <c r="K34943"/>
      <c r="L34943"/>
    </row>
    <row r="34944" spans="9:12" ht="15" x14ac:dyDescent="0.25">
      <c r="I34944"/>
      <c r="J34944"/>
      <c r="K34944"/>
      <c r="L34944"/>
    </row>
    <row r="34945" spans="9:12" ht="15" x14ac:dyDescent="0.25">
      <c r="I34945"/>
      <c r="J34945"/>
      <c r="K34945"/>
      <c r="L34945"/>
    </row>
    <row r="34946" spans="9:12" ht="15" x14ac:dyDescent="0.25">
      <c r="I34946"/>
      <c r="J34946"/>
      <c r="K34946"/>
      <c r="L34946"/>
    </row>
    <row r="34947" spans="9:12" ht="15" x14ac:dyDescent="0.25">
      <c r="I34947"/>
      <c r="J34947"/>
      <c r="K34947"/>
      <c r="L34947"/>
    </row>
    <row r="34948" spans="9:12" ht="15" x14ac:dyDescent="0.25">
      <c r="I34948"/>
      <c r="J34948"/>
      <c r="K34948"/>
      <c r="L34948"/>
    </row>
    <row r="34949" spans="9:12" ht="15" x14ac:dyDescent="0.25">
      <c r="I34949"/>
      <c r="J34949"/>
      <c r="K34949"/>
      <c r="L34949"/>
    </row>
    <row r="34950" spans="9:12" ht="15" x14ac:dyDescent="0.25">
      <c r="I34950"/>
      <c r="J34950"/>
      <c r="K34950"/>
      <c r="L34950"/>
    </row>
    <row r="34951" spans="9:12" ht="15" x14ac:dyDescent="0.25">
      <c r="I34951"/>
      <c r="J34951"/>
      <c r="K34951"/>
      <c r="L34951"/>
    </row>
    <row r="34952" spans="9:12" ht="15" x14ac:dyDescent="0.25">
      <c r="I34952"/>
      <c r="J34952"/>
      <c r="K34952"/>
      <c r="L34952"/>
    </row>
    <row r="34953" spans="9:12" ht="15" x14ac:dyDescent="0.25">
      <c r="I34953"/>
      <c r="J34953"/>
      <c r="K34953"/>
      <c r="L34953"/>
    </row>
    <row r="34954" spans="9:12" ht="15" x14ac:dyDescent="0.25">
      <c r="I34954"/>
      <c r="J34954"/>
      <c r="K34954"/>
      <c r="L34954"/>
    </row>
    <row r="34955" spans="9:12" ht="15" x14ac:dyDescent="0.25">
      <c r="I34955"/>
      <c r="J34955"/>
      <c r="K34955"/>
      <c r="L34955"/>
    </row>
    <row r="34956" spans="9:12" ht="15" x14ac:dyDescent="0.25">
      <c r="I34956"/>
      <c r="J34956"/>
      <c r="K34956"/>
      <c r="L34956"/>
    </row>
    <row r="34957" spans="9:12" ht="15" x14ac:dyDescent="0.25">
      <c r="I34957"/>
      <c r="J34957"/>
      <c r="K34957"/>
      <c r="L34957"/>
    </row>
    <row r="34958" spans="9:12" ht="15" x14ac:dyDescent="0.25">
      <c r="I34958"/>
      <c r="J34958"/>
      <c r="K34958"/>
      <c r="L34958"/>
    </row>
    <row r="34959" spans="9:12" ht="15" x14ac:dyDescent="0.25">
      <c r="I34959"/>
      <c r="J34959"/>
      <c r="K34959"/>
      <c r="L34959"/>
    </row>
    <row r="34960" spans="9:12" ht="15" x14ac:dyDescent="0.25">
      <c r="I34960"/>
      <c r="J34960"/>
      <c r="K34960"/>
      <c r="L34960"/>
    </row>
    <row r="34961" spans="9:12" ht="15" x14ac:dyDescent="0.25">
      <c r="I34961"/>
      <c r="J34961"/>
      <c r="K34961"/>
      <c r="L34961"/>
    </row>
    <row r="34962" spans="9:12" ht="15" x14ac:dyDescent="0.25">
      <c r="I34962"/>
      <c r="J34962"/>
      <c r="K34962"/>
      <c r="L34962"/>
    </row>
    <row r="34963" spans="9:12" ht="15" x14ac:dyDescent="0.25">
      <c r="I34963"/>
      <c r="J34963"/>
      <c r="K34963"/>
      <c r="L34963"/>
    </row>
    <row r="34964" spans="9:12" ht="15" x14ac:dyDescent="0.25">
      <c r="I34964"/>
      <c r="J34964"/>
      <c r="K34964"/>
      <c r="L34964"/>
    </row>
    <row r="34965" spans="9:12" ht="15" x14ac:dyDescent="0.25">
      <c r="I34965"/>
      <c r="J34965"/>
      <c r="K34965"/>
      <c r="L34965"/>
    </row>
    <row r="34966" spans="9:12" ht="15" x14ac:dyDescent="0.25">
      <c r="I34966"/>
      <c r="J34966"/>
      <c r="K34966"/>
      <c r="L34966"/>
    </row>
    <row r="34967" spans="9:12" ht="15" x14ac:dyDescent="0.25">
      <c r="I34967"/>
      <c r="J34967"/>
      <c r="K34967"/>
      <c r="L34967"/>
    </row>
    <row r="34968" spans="9:12" ht="15" x14ac:dyDescent="0.25">
      <c r="I34968"/>
      <c r="J34968"/>
      <c r="K34968"/>
      <c r="L34968"/>
    </row>
    <row r="34969" spans="9:12" ht="15" x14ac:dyDescent="0.25">
      <c r="I34969"/>
      <c r="J34969"/>
      <c r="K34969"/>
      <c r="L34969"/>
    </row>
    <row r="34970" spans="9:12" ht="15" x14ac:dyDescent="0.25">
      <c r="I34970"/>
      <c r="J34970"/>
      <c r="K34970"/>
      <c r="L34970"/>
    </row>
    <row r="34971" spans="9:12" ht="15" x14ac:dyDescent="0.25">
      <c r="I34971"/>
      <c r="J34971"/>
      <c r="K34971"/>
      <c r="L34971"/>
    </row>
    <row r="34972" spans="9:12" ht="15" x14ac:dyDescent="0.25">
      <c r="I34972"/>
      <c r="J34972"/>
      <c r="K34972"/>
      <c r="L34972"/>
    </row>
    <row r="34973" spans="9:12" ht="15" x14ac:dyDescent="0.25">
      <c r="I34973"/>
      <c r="J34973"/>
      <c r="K34973"/>
      <c r="L34973"/>
    </row>
    <row r="34974" spans="9:12" ht="15" x14ac:dyDescent="0.25">
      <c r="I34974"/>
      <c r="J34974"/>
      <c r="K34974"/>
      <c r="L34974"/>
    </row>
    <row r="34975" spans="9:12" ht="15" x14ac:dyDescent="0.25">
      <c r="I34975"/>
      <c r="J34975"/>
      <c r="K34975"/>
      <c r="L34975"/>
    </row>
    <row r="34976" spans="9:12" ht="15" x14ac:dyDescent="0.25">
      <c r="I34976"/>
      <c r="J34976"/>
      <c r="K34976"/>
      <c r="L34976"/>
    </row>
    <row r="34977" spans="9:12" ht="15" x14ac:dyDescent="0.25">
      <c r="I34977"/>
      <c r="J34977"/>
      <c r="K34977"/>
      <c r="L34977"/>
    </row>
    <row r="34978" spans="9:12" ht="15" x14ac:dyDescent="0.25">
      <c r="I34978"/>
      <c r="J34978"/>
      <c r="K34978"/>
      <c r="L34978"/>
    </row>
    <row r="34979" spans="9:12" ht="15" x14ac:dyDescent="0.25">
      <c r="I34979"/>
      <c r="J34979"/>
      <c r="K34979"/>
      <c r="L34979"/>
    </row>
    <row r="34980" spans="9:12" ht="15" x14ac:dyDescent="0.25">
      <c r="I34980"/>
      <c r="J34980"/>
      <c r="K34980"/>
      <c r="L34980"/>
    </row>
    <row r="34981" spans="9:12" ht="15" x14ac:dyDescent="0.25">
      <c r="I34981"/>
      <c r="J34981"/>
      <c r="K34981"/>
      <c r="L34981"/>
    </row>
    <row r="34982" spans="9:12" ht="15" x14ac:dyDescent="0.25">
      <c r="I34982"/>
      <c r="J34982"/>
      <c r="K34982"/>
      <c r="L34982"/>
    </row>
    <row r="34983" spans="9:12" ht="15" x14ac:dyDescent="0.25">
      <c r="I34983"/>
      <c r="J34983"/>
      <c r="K34983"/>
      <c r="L34983"/>
    </row>
    <row r="34984" spans="9:12" ht="15" x14ac:dyDescent="0.25">
      <c r="I34984"/>
      <c r="J34984"/>
      <c r="K34984"/>
      <c r="L34984"/>
    </row>
    <row r="34985" spans="9:12" ht="15" x14ac:dyDescent="0.25">
      <c r="I34985"/>
      <c r="J34985"/>
      <c r="K34985"/>
      <c r="L34985"/>
    </row>
    <row r="34986" spans="9:12" ht="15" x14ac:dyDescent="0.25">
      <c r="I34986"/>
      <c r="J34986"/>
      <c r="K34986"/>
      <c r="L34986"/>
    </row>
    <row r="34987" spans="9:12" ht="15" x14ac:dyDescent="0.25">
      <c r="I34987"/>
      <c r="J34987"/>
      <c r="K34987"/>
      <c r="L34987"/>
    </row>
    <row r="34988" spans="9:12" ht="15" x14ac:dyDescent="0.25">
      <c r="I34988"/>
      <c r="J34988"/>
      <c r="K34988"/>
      <c r="L34988"/>
    </row>
    <row r="34989" spans="9:12" ht="15" x14ac:dyDescent="0.25">
      <c r="I34989"/>
      <c r="J34989"/>
      <c r="K34989"/>
      <c r="L34989"/>
    </row>
    <row r="34990" spans="9:12" ht="15" x14ac:dyDescent="0.25">
      <c r="I34990"/>
      <c r="J34990"/>
      <c r="K34990"/>
      <c r="L34990"/>
    </row>
    <row r="34991" spans="9:12" ht="15" x14ac:dyDescent="0.25">
      <c r="I34991"/>
      <c r="J34991"/>
      <c r="K34991"/>
      <c r="L34991"/>
    </row>
    <row r="34992" spans="9:12" ht="15" x14ac:dyDescent="0.25">
      <c r="I34992"/>
      <c r="J34992"/>
      <c r="K34992"/>
      <c r="L34992"/>
    </row>
    <row r="34993" spans="9:12" ht="15" x14ac:dyDescent="0.25">
      <c r="I34993"/>
      <c r="J34993"/>
      <c r="K34993"/>
      <c r="L34993"/>
    </row>
    <row r="34994" spans="9:12" ht="15" x14ac:dyDescent="0.25">
      <c r="I34994"/>
      <c r="J34994"/>
      <c r="K34994"/>
      <c r="L34994"/>
    </row>
    <row r="34995" spans="9:12" ht="15" x14ac:dyDescent="0.25">
      <c r="I34995"/>
      <c r="J34995"/>
      <c r="K34995"/>
      <c r="L34995"/>
    </row>
    <row r="34996" spans="9:12" ht="15" x14ac:dyDescent="0.25">
      <c r="I34996"/>
      <c r="J34996"/>
      <c r="K34996"/>
      <c r="L34996"/>
    </row>
    <row r="34997" spans="9:12" ht="15" x14ac:dyDescent="0.25">
      <c r="I34997"/>
      <c r="J34997"/>
      <c r="K34997"/>
      <c r="L34997"/>
    </row>
    <row r="34998" spans="9:12" ht="15" x14ac:dyDescent="0.25">
      <c r="I34998"/>
      <c r="J34998"/>
      <c r="K34998"/>
      <c r="L34998"/>
    </row>
    <row r="34999" spans="9:12" ht="15" x14ac:dyDescent="0.25">
      <c r="I34999"/>
      <c r="J34999"/>
      <c r="K34999"/>
      <c r="L34999"/>
    </row>
    <row r="35000" spans="9:12" ht="15" x14ac:dyDescent="0.25">
      <c r="I35000"/>
      <c r="J35000"/>
      <c r="K35000"/>
      <c r="L35000"/>
    </row>
    <row r="35001" spans="9:12" ht="15" x14ac:dyDescent="0.25">
      <c r="I35001"/>
      <c r="J35001"/>
      <c r="K35001"/>
      <c r="L35001"/>
    </row>
    <row r="35002" spans="9:12" ht="15" x14ac:dyDescent="0.25">
      <c r="I35002"/>
      <c r="J35002"/>
      <c r="K35002"/>
      <c r="L35002"/>
    </row>
    <row r="35003" spans="9:12" ht="15" x14ac:dyDescent="0.25">
      <c r="I35003"/>
      <c r="J35003"/>
      <c r="K35003"/>
      <c r="L35003"/>
    </row>
    <row r="35004" spans="9:12" ht="15" x14ac:dyDescent="0.25">
      <c r="I35004"/>
      <c r="J35004"/>
      <c r="K35004"/>
      <c r="L35004"/>
    </row>
    <row r="35005" spans="9:12" ht="15" x14ac:dyDescent="0.25">
      <c r="I35005"/>
      <c r="J35005"/>
      <c r="K35005"/>
      <c r="L35005"/>
    </row>
    <row r="35006" spans="9:12" ht="15" x14ac:dyDescent="0.25">
      <c r="I35006"/>
      <c r="J35006"/>
      <c r="K35006"/>
      <c r="L35006"/>
    </row>
    <row r="35007" spans="9:12" ht="15" x14ac:dyDescent="0.25">
      <c r="I35007"/>
      <c r="J35007"/>
      <c r="K35007"/>
      <c r="L35007"/>
    </row>
    <row r="35008" spans="9:12" ht="15" x14ac:dyDescent="0.25">
      <c r="I35008"/>
      <c r="J35008"/>
      <c r="K35008"/>
      <c r="L35008"/>
    </row>
    <row r="35009" spans="9:12" ht="15" x14ac:dyDescent="0.25">
      <c r="I35009"/>
      <c r="J35009"/>
      <c r="K35009"/>
      <c r="L35009"/>
    </row>
    <row r="35010" spans="9:12" ht="15" x14ac:dyDescent="0.25">
      <c r="I35010"/>
      <c r="J35010"/>
      <c r="K35010"/>
      <c r="L35010"/>
    </row>
    <row r="35011" spans="9:12" ht="15" x14ac:dyDescent="0.25">
      <c r="I35011"/>
      <c r="J35011"/>
      <c r="K35011"/>
      <c r="L35011"/>
    </row>
    <row r="35012" spans="9:12" ht="15" x14ac:dyDescent="0.25">
      <c r="I35012"/>
      <c r="J35012"/>
      <c r="K35012"/>
      <c r="L35012"/>
    </row>
    <row r="35013" spans="9:12" ht="15" x14ac:dyDescent="0.25">
      <c r="I35013"/>
      <c r="J35013"/>
      <c r="K35013"/>
      <c r="L35013"/>
    </row>
    <row r="35014" spans="9:12" ht="15" x14ac:dyDescent="0.25">
      <c r="I35014"/>
      <c r="J35014"/>
      <c r="K35014"/>
      <c r="L35014"/>
    </row>
    <row r="35015" spans="9:12" ht="15" x14ac:dyDescent="0.25">
      <c r="I35015"/>
      <c r="J35015"/>
      <c r="K35015"/>
      <c r="L35015"/>
    </row>
    <row r="35016" spans="9:12" ht="15" x14ac:dyDescent="0.25">
      <c r="I35016"/>
      <c r="J35016"/>
      <c r="K35016"/>
      <c r="L35016"/>
    </row>
    <row r="35017" spans="9:12" ht="15" x14ac:dyDescent="0.25">
      <c r="I35017"/>
      <c r="J35017"/>
      <c r="K35017"/>
      <c r="L35017"/>
    </row>
    <row r="35018" spans="9:12" ht="15" x14ac:dyDescent="0.25">
      <c r="I35018"/>
      <c r="J35018"/>
      <c r="K35018"/>
      <c r="L35018"/>
    </row>
    <row r="35019" spans="9:12" ht="15" x14ac:dyDescent="0.25">
      <c r="I35019"/>
      <c r="J35019"/>
      <c r="K35019"/>
      <c r="L35019"/>
    </row>
    <row r="35020" spans="9:12" ht="15" x14ac:dyDescent="0.25">
      <c r="I35020"/>
      <c r="J35020"/>
      <c r="K35020"/>
      <c r="L35020"/>
    </row>
    <row r="35021" spans="9:12" ht="15" x14ac:dyDescent="0.25">
      <c r="I35021"/>
      <c r="J35021"/>
      <c r="K35021"/>
      <c r="L35021"/>
    </row>
    <row r="35022" spans="9:12" ht="15" x14ac:dyDescent="0.25">
      <c r="I35022"/>
      <c r="J35022"/>
      <c r="K35022"/>
      <c r="L35022"/>
    </row>
    <row r="35023" spans="9:12" ht="15" x14ac:dyDescent="0.25">
      <c r="I35023"/>
      <c r="J35023"/>
      <c r="K35023"/>
      <c r="L35023"/>
    </row>
    <row r="35024" spans="9:12" ht="15" x14ac:dyDescent="0.25">
      <c r="I35024"/>
      <c r="J35024"/>
      <c r="K35024"/>
      <c r="L35024"/>
    </row>
    <row r="35025" spans="9:12" ht="15" x14ac:dyDescent="0.25">
      <c r="I35025"/>
      <c r="J35025"/>
      <c r="K35025"/>
      <c r="L35025"/>
    </row>
    <row r="35026" spans="9:12" ht="15" x14ac:dyDescent="0.25">
      <c r="I35026"/>
      <c r="J35026"/>
      <c r="K35026"/>
      <c r="L35026"/>
    </row>
    <row r="35027" spans="9:12" ht="15" x14ac:dyDescent="0.25">
      <c r="I35027"/>
      <c r="J35027"/>
      <c r="K35027"/>
      <c r="L35027"/>
    </row>
    <row r="35028" spans="9:12" ht="15" x14ac:dyDescent="0.25">
      <c r="I35028"/>
      <c r="J35028"/>
      <c r="K35028"/>
      <c r="L35028"/>
    </row>
    <row r="35029" spans="9:12" ht="15" x14ac:dyDescent="0.25">
      <c r="I35029"/>
      <c r="J35029"/>
      <c r="K35029"/>
      <c r="L35029"/>
    </row>
    <row r="35030" spans="9:12" ht="15" x14ac:dyDescent="0.25">
      <c r="I35030"/>
      <c r="J35030"/>
      <c r="K35030"/>
      <c r="L35030"/>
    </row>
    <row r="35031" spans="9:12" ht="15" x14ac:dyDescent="0.25">
      <c r="I35031"/>
      <c r="J35031"/>
      <c r="K35031"/>
      <c r="L35031"/>
    </row>
    <row r="35032" spans="9:12" ht="15" x14ac:dyDescent="0.25">
      <c r="I35032"/>
      <c r="J35032"/>
      <c r="K35032"/>
      <c r="L35032"/>
    </row>
    <row r="35033" spans="9:12" ht="15" x14ac:dyDescent="0.25">
      <c r="I35033"/>
      <c r="J35033"/>
      <c r="K35033"/>
      <c r="L35033"/>
    </row>
    <row r="35034" spans="9:12" ht="15" x14ac:dyDescent="0.25">
      <c r="I35034"/>
      <c r="J35034"/>
      <c r="K35034"/>
      <c r="L35034"/>
    </row>
    <row r="35035" spans="9:12" ht="15" x14ac:dyDescent="0.25">
      <c r="I35035"/>
      <c r="J35035"/>
      <c r="K35035"/>
      <c r="L35035"/>
    </row>
    <row r="35036" spans="9:12" ht="15" x14ac:dyDescent="0.25">
      <c r="I35036"/>
      <c r="J35036"/>
      <c r="K35036"/>
      <c r="L35036"/>
    </row>
    <row r="35037" spans="9:12" ht="15" x14ac:dyDescent="0.25">
      <c r="I35037"/>
      <c r="J35037"/>
      <c r="K35037"/>
      <c r="L35037"/>
    </row>
    <row r="35038" spans="9:12" ht="15" x14ac:dyDescent="0.25">
      <c r="I35038"/>
      <c r="J35038"/>
      <c r="K35038"/>
      <c r="L35038"/>
    </row>
    <row r="35039" spans="9:12" ht="15" x14ac:dyDescent="0.25">
      <c r="I35039"/>
      <c r="J35039"/>
      <c r="K35039"/>
      <c r="L35039"/>
    </row>
    <row r="35040" spans="9:12" ht="15" x14ac:dyDescent="0.25">
      <c r="I35040"/>
      <c r="J35040"/>
      <c r="K35040"/>
      <c r="L35040"/>
    </row>
    <row r="35041" spans="9:12" ht="15" x14ac:dyDescent="0.25">
      <c r="I35041"/>
      <c r="J35041"/>
      <c r="K35041"/>
      <c r="L35041"/>
    </row>
    <row r="35042" spans="9:12" ht="15" x14ac:dyDescent="0.25">
      <c r="I35042"/>
      <c r="J35042"/>
      <c r="K35042"/>
      <c r="L35042"/>
    </row>
    <row r="35043" spans="9:12" ht="15" x14ac:dyDescent="0.25">
      <c r="I35043"/>
      <c r="J35043"/>
      <c r="K35043"/>
      <c r="L35043"/>
    </row>
    <row r="35044" spans="9:12" ht="15" x14ac:dyDescent="0.25">
      <c r="I35044"/>
      <c r="J35044"/>
      <c r="K35044"/>
      <c r="L35044"/>
    </row>
    <row r="35045" spans="9:12" ht="15" x14ac:dyDescent="0.25">
      <c r="I35045"/>
      <c r="J35045"/>
      <c r="K35045"/>
      <c r="L35045"/>
    </row>
    <row r="35046" spans="9:12" ht="15" x14ac:dyDescent="0.25">
      <c r="I35046"/>
      <c r="J35046"/>
      <c r="K35046"/>
      <c r="L35046"/>
    </row>
    <row r="35047" spans="9:12" ht="15" x14ac:dyDescent="0.25">
      <c r="I35047"/>
      <c r="J35047"/>
      <c r="K35047"/>
      <c r="L35047"/>
    </row>
    <row r="35048" spans="9:12" ht="15" x14ac:dyDescent="0.25">
      <c r="I35048"/>
      <c r="J35048"/>
      <c r="K35048"/>
      <c r="L35048"/>
    </row>
    <row r="35049" spans="9:12" ht="15" x14ac:dyDescent="0.25">
      <c r="I35049"/>
      <c r="J35049"/>
      <c r="K35049"/>
      <c r="L35049"/>
    </row>
    <row r="35050" spans="9:12" ht="15" x14ac:dyDescent="0.25">
      <c r="I35050"/>
      <c r="J35050"/>
      <c r="K35050"/>
      <c r="L35050"/>
    </row>
    <row r="35051" spans="9:12" ht="15" x14ac:dyDescent="0.25">
      <c r="I35051"/>
      <c r="J35051"/>
      <c r="K35051"/>
      <c r="L35051"/>
    </row>
    <row r="35052" spans="9:12" ht="15" x14ac:dyDescent="0.25">
      <c r="I35052"/>
      <c r="J35052"/>
      <c r="K35052"/>
      <c r="L35052"/>
    </row>
    <row r="35053" spans="9:12" ht="15" x14ac:dyDescent="0.25">
      <c r="I35053"/>
      <c r="J35053"/>
      <c r="K35053"/>
      <c r="L35053"/>
    </row>
    <row r="35054" spans="9:12" ht="15" x14ac:dyDescent="0.25">
      <c r="I35054"/>
      <c r="J35054"/>
      <c r="K35054"/>
      <c r="L35054"/>
    </row>
    <row r="35055" spans="9:12" ht="15" x14ac:dyDescent="0.25">
      <c r="I35055"/>
      <c r="J35055"/>
      <c r="K35055"/>
      <c r="L35055"/>
    </row>
    <row r="35056" spans="9:12" ht="15" x14ac:dyDescent="0.25">
      <c r="I35056"/>
      <c r="J35056"/>
      <c r="K35056"/>
      <c r="L35056"/>
    </row>
    <row r="35057" spans="9:12" ht="15" x14ac:dyDescent="0.25">
      <c r="I35057"/>
      <c r="J35057"/>
      <c r="K35057"/>
      <c r="L35057"/>
    </row>
    <row r="35058" spans="9:12" ht="15" x14ac:dyDescent="0.25">
      <c r="I35058"/>
      <c r="J35058"/>
      <c r="K35058"/>
      <c r="L35058"/>
    </row>
    <row r="35059" spans="9:12" ht="15" x14ac:dyDescent="0.25">
      <c r="I35059"/>
      <c r="J35059"/>
      <c r="K35059"/>
      <c r="L35059"/>
    </row>
    <row r="35060" spans="9:12" ht="15" x14ac:dyDescent="0.25">
      <c r="I35060"/>
      <c r="J35060"/>
      <c r="K35060"/>
      <c r="L35060"/>
    </row>
    <row r="35061" spans="9:12" ht="15" x14ac:dyDescent="0.25">
      <c r="I35061"/>
      <c r="J35061"/>
      <c r="K35061"/>
      <c r="L35061"/>
    </row>
    <row r="35062" spans="9:12" ht="15" x14ac:dyDescent="0.25">
      <c r="I35062"/>
      <c r="J35062"/>
      <c r="K35062"/>
      <c r="L35062"/>
    </row>
    <row r="35063" spans="9:12" ht="15" x14ac:dyDescent="0.25">
      <c r="I35063"/>
      <c r="J35063"/>
      <c r="K35063"/>
      <c r="L35063"/>
    </row>
    <row r="35064" spans="9:12" ht="15" x14ac:dyDescent="0.25">
      <c r="I35064"/>
      <c r="J35064"/>
      <c r="K35064"/>
      <c r="L35064"/>
    </row>
    <row r="35065" spans="9:12" ht="15" x14ac:dyDescent="0.25">
      <c r="I35065"/>
      <c r="J35065"/>
      <c r="K35065"/>
      <c r="L35065"/>
    </row>
    <row r="35066" spans="9:12" ht="15" x14ac:dyDescent="0.25">
      <c r="I35066"/>
      <c r="J35066"/>
      <c r="K35066"/>
      <c r="L35066"/>
    </row>
    <row r="35067" spans="9:12" ht="15" x14ac:dyDescent="0.25">
      <c r="I35067"/>
      <c r="J35067"/>
      <c r="K35067"/>
      <c r="L35067"/>
    </row>
    <row r="35068" spans="9:12" ht="15" x14ac:dyDescent="0.25">
      <c r="I35068"/>
      <c r="J35068"/>
      <c r="K35068"/>
      <c r="L35068"/>
    </row>
    <row r="35069" spans="9:12" ht="15" x14ac:dyDescent="0.25">
      <c r="I35069"/>
      <c r="J35069"/>
      <c r="K35069"/>
      <c r="L35069"/>
    </row>
    <row r="35070" spans="9:12" ht="15" x14ac:dyDescent="0.25">
      <c r="I35070"/>
      <c r="J35070"/>
      <c r="K35070"/>
      <c r="L35070"/>
    </row>
    <row r="35071" spans="9:12" ht="15" x14ac:dyDescent="0.25">
      <c r="I35071"/>
      <c r="J35071"/>
      <c r="K35071"/>
      <c r="L35071"/>
    </row>
    <row r="35072" spans="9:12" ht="15" x14ac:dyDescent="0.25">
      <c r="I35072"/>
      <c r="J35072"/>
      <c r="K35072"/>
      <c r="L35072"/>
    </row>
    <row r="35073" spans="9:12" ht="15" x14ac:dyDescent="0.25">
      <c r="I35073"/>
      <c r="J35073"/>
      <c r="K35073"/>
      <c r="L35073"/>
    </row>
    <row r="35074" spans="9:12" ht="15" x14ac:dyDescent="0.25">
      <c r="I35074"/>
      <c r="J35074"/>
      <c r="K35074"/>
      <c r="L35074"/>
    </row>
    <row r="35075" spans="9:12" ht="15" x14ac:dyDescent="0.25">
      <c r="I35075"/>
      <c r="J35075"/>
      <c r="K35075"/>
      <c r="L35075"/>
    </row>
    <row r="35076" spans="9:12" ht="15" x14ac:dyDescent="0.25">
      <c r="I35076"/>
      <c r="J35076"/>
      <c r="K35076"/>
      <c r="L35076"/>
    </row>
    <row r="35077" spans="9:12" ht="15" x14ac:dyDescent="0.25">
      <c r="I35077"/>
      <c r="J35077"/>
      <c r="K35077"/>
      <c r="L35077"/>
    </row>
    <row r="35078" spans="9:12" ht="15" x14ac:dyDescent="0.25">
      <c r="I35078"/>
      <c r="J35078"/>
      <c r="K35078"/>
      <c r="L35078"/>
    </row>
    <row r="35079" spans="9:12" ht="15" x14ac:dyDescent="0.25">
      <c r="I35079"/>
      <c r="J35079"/>
      <c r="K35079"/>
      <c r="L35079"/>
    </row>
    <row r="35080" spans="9:12" ht="15" x14ac:dyDescent="0.25">
      <c r="I35080"/>
      <c r="J35080"/>
      <c r="K35080"/>
      <c r="L35080"/>
    </row>
    <row r="35081" spans="9:12" ht="15" x14ac:dyDescent="0.25">
      <c r="I35081"/>
      <c r="J35081"/>
      <c r="K35081"/>
      <c r="L35081"/>
    </row>
    <row r="35082" spans="9:12" ht="15" x14ac:dyDescent="0.25">
      <c r="I35082"/>
      <c r="J35082"/>
      <c r="K35082"/>
      <c r="L35082"/>
    </row>
    <row r="35083" spans="9:12" ht="15" x14ac:dyDescent="0.25">
      <c r="I35083"/>
      <c r="J35083"/>
      <c r="K35083"/>
      <c r="L35083"/>
    </row>
    <row r="35084" spans="9:12" ht="15" x14ac:dyDescent="0.25">
      <c r="I35084"/>
      <c r="J35084"/>
      <c r="K35084"/>
      <c r="L35084"/>
    </row>
    <row r="35085" spans="9:12" ht="15" x14ac:dyDescent="0.25">
      <c r="I35085"/>
      <c r="J35085"/>
      <c r="K35085"/>
      <c r="L35085"/>
    </row>
    <row r="35086" spans="9:12" ht="15" x14ac:dyDescent="0.25">
      <c r="I35086"/>
      <c r="J35086"/>
      <c r="K35086"/>
      <c r="L35086"/>
    </row>
    <row r="35087" spans="9:12" ht="15" x14ac:dyDescent="0.25">
      <c r="I35087"/>
      <c r="J35087"/>
      <c r="K35087"/>
      <c r="L35087"/>
    </row>
    <row r="35088" spans="9:12" ht="15" x14ac:dyDescent="0.25">
      <c r="I35088"/>
      <c r="J35088"/>
      <c r="K35088"/>
      <c r="L35088"/>
    </row>
    <row r="35089" spans="9:12" ht="15" x14ac:dyDescent="0.25">
      <c r="I35089"/>
      <c r="J35089"/>
      <c r="K35089"/>
      <c r="L35089"/>
    </row>
    <row r="35090" spans="9:12" ht="15" x14ac:dyDescent="0.25">
      <c r="I35090"/>
      <c r="J35090"/>
      <c r="K35090"/>
      <c r="L35090"/>
    </row>
    <row r="35091" spans="9:12" ht="15" x14ac:dyDescent="0.25">
      <c r="I35091"/>
      <c r="J35091"/>
      <c r="K35091"/>
      <c r="L35091"/>
    </row>
    <row r="35092" spans="9:12" ht="15" x14ac:dyDescent="0.25">
      <c r="I35092"/>
      <c r="J35092"/>
      <c r="K35092"/>
      <c r="L35092"/>
    </row>
    <row r="35093" spans="9:12" ht="15" x14ac:dyDescent="0.25">
      <c r="I35093"/>
      <c r="J35093"/>
      <c r="K35093"/>
      <c r="L35093"/>
    </row>
    <row r="35094" spans="9:12" ht="15" x14ac:dyDescent="0.25">
      <c r="I35094"/>
      <c r="J35094"/>
      <c r="K35094"/>
      <c r="L35094"/>
    </row>
    <row r="35095" spans="9:12" ht="15" x14ac:dyDescent="0.25">
      <c r="I35095"/>
      <c r="J35095"/>
      <c r="K35095"/>
      <c r="L35095"/>
    </row>
    <row r="35096" spans="9:12" ht="15" x14ac:dyDescent="0.25">
      <c r="I35096"/>
      <c r="J35096"/>
      <c r="K35096"/>
      <c r="L35096"/>
    </row>
    <row r="35097" spans="9:12" ht="15" x14ac:dyDescent="0.25">
      <c r="I35097"/>
      <c r="J35097"/>
      <c r="K35097"/>
      <c r="L35097"/>
    </row>
    <row r="35098" spans="9:12" ht="15" x14ac:dyDescent="0.25">
      <c r="I35098"/>
      <c r="J35098"/>
      <c r="K35098"/>
      <c r="L35098"/>
    </row>
    <row r="35099" spans="9:12" ht="15" x14ac:dyDescent="0.25">
      <c r="I35099"/>
      <c r="J35099"/>
      <c r="K35099"/>
      <c r="L35099"/>
    </row>
    <row r="35100" spans="9:12" ht="15" x14ac:dyDescent="0.25">
      <c r="I35100"/>
      <c r="J35100"/>
      <c r="K35100"/>
      <c r="L35100"/>
    </row>
    <row r="35101" spans="9:12" ht="15" x14ac:dyDescent="0.25">
      <c r="I35101"/>
      <c r="J35101"/>
      <c r="K35101"/>
      <c r="L35101"/>
    </row>
    <row r="35102" spans="9:12" ht="15" x14ac:dyDescent="0.25">
      <c r="I35102"/>
      <c r="J35102"/>
      <c r="K35102"/>
      <c r="L35102"/>
    </row>
    <row r="35103" spans="9:12" ht="15" x14ac:dyDescent="0.25">
      <c r="I35103"/>
      <c r="J35103"/>
      <c r="K35103"/>
      <c r="L35103"/>
    </row>
    <row r="35104" spans="9:12" ht="15" x14ac:dyDescent="0.25">
      <c r="I35104"/>
      <c r="J35104"/>
      <c r="K35104"/>
      <c r="L35104"/>
    </row>
    <row r="35105" spans="9:12" ht="15" x14ac:dyDescent="0.25">
      <c r="I35105"/>
      <c r="J35105"/>
      <c r="K35105"/>
      <c r="L35105"/>
    </row>
    <row r="35106" spans="9:12" ht="15" x14ac:dyDescent="0.25">
      <c r="I35106"/>
      <c r="J35106"/>
      <c r="K35106"/>
      <c r="L35106"/>
    </row>
    <row r="35107" spans="9:12" ht="15" x14ac:dyDescent="0.25">
      <c r="I35107"/>
      <c r="J35107"/>
      <c r="K35107"/>
      <c r="L35107"/>
    </row>
    <row r="35108" spans="9:12" ht="15" x14ac:dyDescent="0.25">
      <c r="I35108"/>
      <c r="J35108"/>
      <c r="K35108"/>
      <c r="L35108"/>
    </row>
    <row r="35109" spans="9:12" ht="15" x14ac:dyDescent="0.25">
      <c r="I35109"/>
      <c r="J35109"/>
      <c r="K35109"/>
      <c r="L35109"/>
    </row>
    <row r="35110" spans="9:12" ht="15" x14ac:dyDescent="0.25">
      <c r="I35110"/>
      <c r="J35110"/>
      <c r="K35110"/>
      <c r="L35110"/>
    </row>
    <row r="35111" spans="9:12" ht="15" x14ac:dyDescent="0.25">
      <c r="I35111"/>
      <c r="J35111"/>
      <c r="K35111"/>
      <c r="L35111"/>
    </row>
    <row r="35112" spans="9:12" ht="15" x14ac:dyDescent="0.25">
      <c r="I35112"/>
      <c r="J35112"/>
      <c r="K35112"/>
      <c r="L35112"/>
    </row>
    <row r="35113" spans="9:12" ht="15" x14ac:dyDescent="0.25">
      <c r="I35113"/>
      <c r="J35113"/>
      <c r="K35113"/>
      <c r="L35113"/>
    </row>
    <row r="35114" spans="9:12" ht="15" x14ac:dyDescent="0.25">
      <c r="I35114"/>
      <c r="J35114"/>
      <c r="K35114"/>
      <c r="L35114"/>
    </row>
    <row r="35115" spans="9:12" ht="15" x14ac:dyDescent="0.25">
      <c r="I35115"/>
      <c r="J35115"/>
      <c r="K35115"/>
      <c r="L35115"/>
    </row>
    <row r="35116" spans="9:12" ht="15" x14ac:dyDescent="0.25">
      <c r="I35116"/>
      <c r="J35116"/>
      <c r="K35116"/>
      <c r="L35116"/>
    </row>
    <row r="35117" spans="9:12" ht="15" x14ac:dyDescent="0.25">
      <c r="I35117"/>
      <c r="J35117"/>
      <c r="K35117"/>
      <c r="L35117"/>
    </row>
    <row r="35118" spans="9:12" ht="15" x14ac:dyDescent="0.25">
      <c r="I35118"/>
      <c r="J35118"/>
      <c r="K35118"/>
      <c r="L35118"/>
    </row>
    <row r="35119" spans="9:12" ht="15" x14ac:dyDescent="0.25">
      <c r="I35119"/>
      <c r="J35119"/>
      <c r="K35119"/>
      <c r="L35119"/>
    </row>
    <row r="35120" spans="9:12" ht="15" x14ac:dyDescent="0.25">
      <c r="I35120"/>
      <c r="J35120"/>
      <c r="K35120"/>
      <c r="L35120"/>
    </row>
    <row r="35121" spans="9:12" ht="15" x14ac:dyDescent="0.25">
      <c r="I35121"/>
      <c r="J35121"/>
      <c r="K35121"/>
      <c r="L35121"/>
    </row>
    <row r="35122" spans="9:12" ht="15" x14ac:dyDescent="0.25">
      <c r="I35122"/>
      <c r="J35122"/>
      <c r="K35122"/>
      <c r="L35122"/>
    </row>
    <row r="35123" spans="9:12" ht="15" x14ac:dyDescent="0.25">
      <c r="I35123"/>
      <c r="J35123"/>
      <c r="K35123"/>
      <c r="L35123"/>
    </row>
    <row r="35124" spans="9:12" ht="15" x14ac:dyDescent="0.25">
      <c r="I35124"/>
      <c r="J35124"/>
      <c r="K35124"/>
      <c r="L35124"/>
    </row>
    <row r="35125" spans="9:12" ht="15" x14ac:dyDescent="0.25">
      <c r="I35125"/>
      <c r="J35125"/>
      <c r="K35125"/>
      <c r="L35125"/>
    </row>
    <row r="35126" spans="9:12" ht="15" x14ac:dyDescent="0.25">
      <c r="I35126"/>
      <c r="J35126"/>
      <c r="K35126"/>
      <c r="L35126"/>
    </row>
    <row r="35127" spans="9:12" ht="15" x14ac:dyDescent="0.25">
      <c r="I35127"/>
      <c r="J35127"/>
      <c r="K35127"/>
      <c r="L35127"/>
    </row>
    <row r="35128" spans="9:12" ht="15" x14ac:dyDescent="0.25">
      <c r="I35128"/>
      <c r="J35128"/>
      <c r="K35128"/>
      <c r="L35128"/>
    </row>
    <row r="35129" spans="9:12" ht="15" x14ac:dyDescent="0.25">
      <c r="I35129"/>
      <c r="J35129"/>
      <c r="K35129"/>
      <c r="L35129"/>
    </row>
    <row r="35130" spans="9:12" ht="15" x14ac:dyDescent="0.25">
      <c r="I35130"/>
      <c r="J35130"/>
      <c r="K35130"/>
      <c r="L35130"/>
    </row>
    <row r="35131" spans="9:12" ht="15" x14ac:dyDescent="0.25">
      <c r="I35131"/>
      <c r="J35131"/>
      <c r="K35131"/>
      <c r="L35131"/>
    </row>
    <row r="35132" spans="9:12" ht="15" x14ac:dyDescent="0.25">
      <c r="I35132"/>
      <c r="J35132"/>
      <c r="K35132"/>
      <c r="L35132"/>
    </row>
    <row r="35133" spans="9:12" ht="15" x14ac:dyDescent="0.25">
      <c r="I35133"/>
      <c r="J35133"/>
      <c r="K35133"/>
      <c r="L35133"/>
    </row>
    <row r="35134" spans="9:12" ht="15" x14ac:dyDescent="0.25">
      <c r="I35134"/>
      <c r="J35134"/>
      <c r="K35134"/>
      <c r="L35134"/>
    </row>
    <row r="35135" spans="9:12" ht="15" x14ac:dyDescent="0.25">
      <c r="I35135"/>
      <c r="J35135"/>
      <c r="K35135"/>
      <c r="L35135"/>
    </row>
    <row r="35136" spans="9:12" ht="15" x14ac:dyDescent="0.25">
      <c r="I35136"/>
      <c r="J35136"/>
      <c r="K35136"/>
      <c r="L35136"/>
    </row>
    <row r="35137" spans="9:12" ht="15" x14ac:dyDescent="0.25">
      <c r="I35137"/>
      <c r="J35137"/>
      <c r="K35137"/>
      <c r="L35137"/>
    </row>
    <row r="35138" spans="9:12" ht="15" x14ac:dyDescent="0.25">
      <c r="I35138"/>
      <c r="J35138"/>
      <c r="K35138"/>
      <c r="L35138"/>
    </row>
    <row r="35139" spans="9:12" ht="15" x14ac:dyDescent="0.25">
      <c r="I35139"/>
      <c r="J35139"/>
      <c r="K35139"/>
      <c r="L35139"/>
    </row>
    <row r="35140" spans="9:12" ht="15" x14ac:dyDescent="0.25">
      <c r="I35140"/>
      <c r="J35140"/>
      <c r="K35140"/>
      <c r="L35140"/>
    </row>
    <row r="35141" spans="9:12" ht="15" x14ac:dyDescent="0.25">
      <c r="I35141"/>
      <c r="J35141"/>
      <c r="K35141"/>
      <c r="L35141"/>
    </row>
    <row r="35142" spans="9:12" ht="15" x14ac:dyDescent="0.25">
      <c r="I35142"/>
      <c r="J35142"/>
      <c r="K35142"/>
      <c r="L35142"/>
    </row>
    <row r="35143" spans="9:12" ht="15" x14ac:dyDescent="0.25">
      <c r="I35143"/>
      <c r="J35143"/>
      <c r="K35143"/>
      <c r="L35143"/>
    </row>
    <row r="35144" spans="9:12" ht="15" x14ac:dyDescent="0.25">
      <c r="I35144"/>
      <c r="J35144"/>
      <c r="K35144"/>
      <c r="L35144"/>
    </row>
    <row r="35145" spans="9:12" ht="15" x14ac:dyDescent="0.25">
      <c r="I35145"/>
      <c r="J35145"/>
      <c r="K35145"/>
      <c r="L35145"/>
    </row>
    <row r="35146" spans="9:12" ht="15" x14ac:dyDescent="0.25">
      <c r="I35146"/>
      <c r="J35146"/>
      <c r="K35146"/>
      <c r="L35146"/>
    </row>
    <row r="35147" spans="9:12" ht="15" x14ac:dyDescent="0.25">
      <c r="I35147"/>
      <c r="J35147"/>
      <c r="K35147"/>
      <c r="L35147"/>
    </row>
    <row r="35148" spans="9:12" ht="15" x14ac:dyDescent="0.25">
      <c r="I35148"/>
      <c r="J35148"/>
      <c r="K35148"/>
      <c r="L35148"/>
    </row>
    <row r="35149" spans="9:12" ht="15" x14ac:dyDescent="0.25">
      <c r="I35149"/>
      <c r="J35149"/>
      <c r="K35149"/>
      <c r="L35149"/>
    </row>
    <row r="35150" spans="9:12" ht="15" x14ac:dyDescent="0.25">
      <c r="I35150"/>
      <c r="J35150"/>
      <c r="K35150"/>
      <c r="L35150"/>
    </row>
    <row r="35151" spans="9:12" ht="15" x14ac:dyDescent="0.25">
      <c r="I35151"/>
      <c r="J35151"/>
      <c r="K35151"/>
      <c r="L35151"/>
    </row>
    <row r="35152" spans="9:12" ht="15" x14ac:dyDescent="0.25">
      <c r="I35152"/>
      <c r="J35152"/>
      <c r="K35152"/>
      <c r="L35152"/>
    </row>
    <row r="35153" spans="9:12" ht="15" x14ac:dyDescent="0.25">
      <c r="I35153"/>
      <c r="J35153"/>
      <c r="K35153"/>
      <c r="L35153"/>
    </row>
    <row r="35154" spans="9:12" ht="15" x14ac:dyDescent="0.25">
      <c r="I35154"/>
      <c r="J35154"/>
      <c r="K35154"/>
      <c r="L35154"/>
    </row>
    <row r="35155" spans="9:12" ht="15" x14ac:dyDescent="0.25">
      <c r="I35155"/>
      <c r="J35155"/>
      <c r="K35155"/>
      <c r="L35155"/>
    </row>
    <row r="35156" spans="9:12" ht="15" x14ac:dyDescent="0.25">
      <c r="I35156"/>
      <c r="J35156"/>
      <c r="K35156"/>
      <c r="L35156"/>
    </row>
    <row r="35157" spans="9:12" ht="15" x14ac:dyDescent="0.25">
      <c r="I35157"/>
      <c r="J35157"/>
      <c r="K35157"/>
      <c r="L35157"/>
    </row>
    <row r="35158" spans="9:12" ht="15" x14ac:dyDescent="0.25">
      <c r="I35158"/>
      <c r="J35158"/>
      <c r="K35158"/>
      <c r="L35158"/>
    </row>
    <row r="35159" spans="9:12" ht="15" x14ac:dyDescent="0.25">
      <c r="I35159"/>
      <c r="J35159"/>
      <c r="K35159"/>
      <c r="L35159"/>
    </row>
    <row r="35160" spans="9:12" ht="15" x14ac:dyDescent="0.25">
      <c r="I35160"/>
      <c r="J35160"/>
      <c r="K35160"/>
      <c r="L35160"/>
    </row>
    <row r="35161" spans="9:12" ht="15" x14ac:dyDescent="0.25">
      <c r="I35161"/>
      <c r="J35161"/>
      <c r="K35161"/>
      <c r="L35161"/>
    </row>
    <row r="35162" spans="9:12" ht="15" x14ac:dyDescent="0.25">
      <c r="I35162"/>
      <c r="J35162"/>
      <c r="K35162"/>
      <c r="L35162"/>
    </row>
    <row r="35163" spans="9:12" ht="15" x14ac:dyDescent="0.25">
      <c r="I35163"/>
      <c r="J35163"/>
      <c r="K35163"/>
      <c r="L35163"/>
    </row>
    <row r="35164" spans="9:12" ht="15" x14ac:dyDescent="0.25">
      <c r="I35164"/>
      <c r="J35164"/>
      <c r="K35164"/>
      <c r="L35164"/>
    </row>
    <row r="35165" spans="9:12" ht="15" x14ac:dyDescent="0.25">
      <c r="I35165"/>
      <c r="J35165"/>
      <c r="K35165"/>
      <c r="L35165"/>
    </row>
    <row r="35166" spans="9:12" ht="15" x14ac:dyDescent="0.25">
      <c r="I35166"/>
      <c r="J35166"/>
      <c r="K35166"/>
      <c r="L35166"/>
    </row>
    <row r="35167" spans="9:12" ht="15" x14ac:dyDescent="0.25">
      <c r="I35167"/>
      <c r="J35167"/>
      <c r="K35167"/>
      <c r="L35167"/>
    </row>
    <row r="35168" spans="9:12" ht="15" x14ac:dyDescent="0.25">
      <c r="I35168"/>
      <c r="J35168"/>
      <c r="K35168"/>
      <c r="L35168"/>
    </row>
    <row r="35169" spans="9:12" ht="15" x14ac:dyDescent="0.25">
      <c r="I35169"/>
      <c r="J35169"/>
      <c r="K35169"/>
      <c r="L35169"/>
    </row>
    <row r="35170" spans="9:12" ht="15" x14ac:dyDescent="0.25">
      <c r="I35170"/>
      <c r="J35170"/>
      <c r="K35170"/>
      <c r="L35170"/>
    </row>
    <row r="35171" spans="9:12" ht="15" x14ac:dyDescent="0.25">
      <c r="I35171"/>
      <c r="J35171"/>
      <c r="K35171"/>
      <c r="L35171"/>
    </row>
    <row r="35172" spans="9:12" ht="15" x14ac:dyDescent="0.25">
      <c r="I35172"/>
      <c r="J35172"/>
      <c r="K35172"/>
      <c r="L35172"/>
    </row>
    <row r="35173" spans="9:12" ht="15" x14ac:dyDescent="0.25">
      <c r="I35173"/>
      <c r="J35173"/>
      <c r="K35173"/>
      <c r="L35173"/>
    </row>
    <row r="35174" spans="9:12" ht="15" x14ac:dyDescent="0.25">
      <c r="I35174"/>
      <c r="J35174"/>
      <c r="K35174"/>
      <c r="L35174"/>
    </row>
    <row r="35175" spans="9:12" ht="15" x14ac:dyDescent="0.25">
      <c r="I35175"/>
      <c r="J35175"/>
      <c r="K35175"/>
      <c r="L35175"/>
    </row>
    <row r="35176" spans="9:12" ht="15" x14ac:dyDescent="0.25">
      <c r="I35176"/>
      <c r="J35176"/>
      <c r="K35176"/>
      <c r="L35176"/>
    </row>
    <row r="35177" spans="9:12" ht="15" x14ac:dyDescent="0.25">
      <c r="I35177"/>
      <c r="J35177"/>
      <c r="K35177"/>
      <c r="L35177"/>
    </row>
    <row r="35178" spans="9:12" ht="15" x14ac:dyDescent="0.25">
      <c r="I35178"/>
      <c r="J35178"/>
      <c r="K35178"/>
      <c r="L35178"/>
    </row>
    <row r="35179" spans="9:12" ht="15" x14ac:dyDescent="0.25">
      <c r="I35179"/>
      <c r="J35179"/>
      <c r="K35179"/>
      <c r="L35179"/>
    </row>
    <row r="35180" spans="9:12" ht="15" x14ac:dyDescent="0.25">
      <c r="I35180"/>
      <c r="J35180"/>
      <c r="K35180"/>
      <c r="L35180"/>
    </row>
    <row r="35181" spans="9:12" ht="15" x14ac:dyDescent="0.25">
      <c r="I35181"/>
      <c r="J35181"/>
      <c r="K35181"/>
      <c r="L35181"/>
    </row>
    <row r="35182" spans="9:12" ht="15" x14ac:dyDescent="0.25">
      <c r="I35182"/>
      <c r="J35182"/>
      <c r="K35182"/>
      <c r="L35182"/>
    </row>
    <row r="35183" spans="9:12" ht="15" x14ac:dyDescent="0.25">
      <c r="I35183"/>
      <c r="J35183"/>
      <c r="K35183"/>
      <c r="L35183"/>
    </row>
    <row r="35184" spans="9:12" ht="15" x14ac:dyDescent="0.25">
      <c r="I35184"/>
      <c r="J35184"/>
      <c r="K35184"/>
      <c r="L35184"/>
    </row>
    <row r="35185" spans="9:12" ht="15" x14ac:dyDescent="0.25">
      <c r="I35185"/>
      <c r="J35185"/>
      <c r="K35185"/>
      <c r="L35185"/>
    </row>
    <row r="35186" spans="9:12" ht="15" x14ac:dyDescent="0.25">
      <c r="I35186"/>
      <c r="J35186"/>
      <c r="K35186"/>
      <c r="L35186"/>
    </row>
    <row r="35187" spans="9:12" ht="15" x14ac:dyDescent="0.25">
      <c r="I35187"/>
      <c r="J35187"/>
      <c r="K35187"/>
      <c r="L35187"/>
    </row>
    <row r="35188" spans="9:12" ht="15" x14ac:dyDescent="0.25">
      <c r="I35188"/>
      <c r="J35188"/>
      <c r="K35188"/>
      <c r="L35188"/>
    </row>
    <row r="35189" spans="9:12" ht="15" x14ac:dyDescent="0.25">
      <c r="I35189"/>
      <c r="J35189"/>
      <c r="K35189"/>
      <c r="L35189"/>
    </row>
    <row r="35190" spans="9:12" ht="15" x14ac:dyDescent="0.25">
      <c r="I35190"/>
      <c r="J35190"/>
      <c r="K35190"/>
      <c r="L35190"/>
    </row>
    <row r="35191" spans="9:12" ht="15" x14ac:dyDescent="0.25">
      <c r="I35191"/>
      <c r="J35191"/>
      <c r="K35191"/>
      <c r="L35191"/>
    </row>
    <row r="35192" spans="9:12" ht="15" x14ac:dyDescent="0.25">
      <c r="I35192"/>
      <c r="J35192"/>
      <c r="K35192"/>
      <c r="L35192"/>
    </row>
    <row r="35193" spans="9:12" ht="15" x14ac:dyDescent="0.25">
      <c r="I35193"/>
      <c r="J35193"/>
      <c r="K35193"/>
      <c r="L35193"/>
    </row>
    <row r="35194" spans="9:12" ht="15" x14ac:dyDescent="0.25">
      <c r="I35194"/>
      <c r="J35194"/>
      <c r="K35194"/>
      <c r="L35194"/>
    </row>
    <row r="35195" spans="9:12" ht="15" x14ac:dyDescent="0.25">
      <c r="I35195"/>
      <c r="J35195"/>
      <c r="K35195"/>
      <c r="L35195"/>
    </row>
    <row r="35196" spans="9:12" ht="15" x14ac:dyDescent="0.25">
      <c r="I35196"/>
      <c r="J35196"/>
      <c r="K35196"/>
      <c r="L35196"/>
    </row>
    <row r="35197" spans="9:12" ht="15" x14ac:dyDescent="0.25">
      <c r="I35197"/>
      <c r="J35197"/>
      <c r="K35197"/>
      <c r="L35197"/>
    </row>
    <row r="35198" spans="9:12" ht="15" x14ac:dyDescent="0.25">
      <c r="I35198"/>
      <c r="J35198"/>
      <c r="K35198"/>
      <c r="L35198"/>
    </row>
    <row r="35199" spans="9:12" ht="15" x14ac:dyDescent="0.25">
      <c r="I35199"/>
      <c r="J35199"/>
      <c r="K35199"/>
      <c r="L35199"/>
    </row>
    <row r="35200" spans="9:12" ht="15" x14ac:dyDescent="0.25">
      <c r="I35200"/>
      <c r="J35200"/>
      <c r="K35200"/>
      <c r="L35200"/>
    </row>
    <row r="35201" spans="9:12" ht="15" x14ac:dyDescent="0.25">
      <c r="I35201"/>
      <c r="J35201"/>
      <c r="K35201"/>
      <c r="L35201"/>
    </row>
    <row r="35202" spans="9:12" ht="15" x14ac:dyDescent="0.25">
      <c r="I35202"/>
      <c r="J35202"/>
      <c r="K35202"/>
      <c r="L35202"/>
    </row>
    <row r="35203" spans="9:12" ht="15" x14ac:dyDescent="0.25">
      <c r="I35203"/>
      <c r="J35203"/>
      <c r="K35203"/>
      <c r="L35203"/>
    </row>
    <row r="35204" spans="9:12" ht="15" x14ac:dyDescent="0.25">
      <c r="I35204"/>
      <c r="J35204"/>
      <c r="K35204"/>
      <c r="L35204"/>
    </row>
    <row r="35205" spans="9:12" ht="15" x14ac:dyDescent="0.25">
      <c r="I35205"/>
      <c r="J35205"/>
      <c r="K35205"/>
      <c r="L35205"/>
    </row>
    <row r="35206" spans="9:12" ht="15" x14ac:dyDescent="0.25">
      <c r="I35206"/>
      <c r="J35206"/>
      <c r="K35206"/>
      <c r="L35206"/>
    </row>
    <row r="35207" spans="9:12" ht="15" x14ac:dyDescent="0.25">
      <c r="I35207"/>
      <c r="J35207"/>
      <c r="K35207"/>
      <c r="L35207"/>
    </row>
    <row r="35208" spans="9:12" ht="15" x14ac:dyDescent="0.25">
      <c r="I35208"/>
      <c r="J35208"/>
      <c r="K35208"/>
      <c r="L35208"/>
    </row>
    <row r="35209" spans="9:12" ht="15" x14ac:dyDescent="0.25">
      <c r="I35209"/>
      <c r="J35209"/>
      <c r="K35209"/>
      <c r="L35209"/>
    </row>
    <row r="35210" spans="9:12" ht="15" x14ac:dyDescent="0.25">
      <c r="I35210"/>
      <c r="J35210"/>
      <c r="K35210"/>
      <c r="L35210"/>
    </row>
    <row r="35211" spans="9:12" ht="15" x14ac:dyDescent="0.25">
      <c r="I35211"/>
      <c r="J35211"/>
      <c r="K35211"/>
      <c r="L35211"/>
    </row>
    <row r="35212" spans="9:12" ht="15" x14ac:dyDescent="0.25">
      <c r="I35212"/>
      <c r="J35212"/>
      <c r="K35212"/>
      <c r="L35212"/>
    </row>
    <row r="35213" spans="9:12" ht="15" x14ac:dyDescent="0.25">
      <c r="I35213"/>
      <c r="J35213"/>
      <c r="K35213"/>
      <c r="L35213"/>
    </row>
    <row r="35214" spans="9:12" ht="15" x14ac:dyDescent="0.25">
      <c r="I35214"/>
      <c r="J35214"/>
      <c r="K35214"/>
      <c r="L35214"/>
    </row>
    <row r="35215" spans="9:12" ht="15" x14ac:dyDescent="0.25">
      <c r="I35215"/>
      <c r="J35215"/>
      <c r="K35215"/>
      <c r="L35215"/>
    </row>
    <row r="35216" spans="9:12" ht="15" x14ac:dyDescent="0.25">
      <c r="I35216"/>
      <c r="J35216"/>
      <c r="K35216"/>
      <c r="L35216"/>
    </row>
    <row r="35217" spans="9:12" ht="15" x14ac:dyDescent="0.25">
      <c r="I35217"/>
      <c r="J35217"/>
      <c r="K35217"/>
      <c r="L35217"/>
    </row>
    <row r="35218" spans="9:12" ht="15" x14ac:dyDescent="0.25">
      <c r="I35218"/>
      <c r="J35218"/>
      <c r="K35218"/>
      <c r="L35218"/>
    </row>
    <row r="35219" spans="9:12" ht="15" x14ac:dyDescent="0.25">
      <c r="I35219"/>
      <c r="J35219"/>
      <c r="K35219"/>
      <c r="L35219"/>
    </row>
    <row r="35220" spans="9:12" ht="15" x14ac:dyDescent="0.25">
      <c r="I35220"/>
      <c r="J35220"/>
      <c r="K35220"/>
      <c r="L35220"/>
    </row>
    <row r="35221" spans="9:12" ht="15" x14ac:dyDescent="0.25">
      <c r="I35221"/>
      <c r="J35221"/>
      <c r="K35221"/>
      <c r="L35221"/>
    </row>
    <row r="35222" spans="9:12" ht="15" x14ac:dyDescent="0.25">
      <c r="I35222"/>
      <c r="J35222"/>
      <c r="K35222"/>
      <c r="L35222"/>
    </row>
    <row r="35223" spans="9:12" ht="15" x14ac:dyDescent="0.25">
      <c r="I35223"/>
      <c r="J35223"/>
      <c r="K35223"/>
      <c r="L35223"/>
    </row>
    <row r="35224" spans="9:12" ht="15" x14ac:dyDescent="0.25">
      <c r="I35224"/>
      <c r="J35224"/>
      <c r="K35224"/>
      <c r="L35224"/>
    </row>
    <row r="35225" spans="9:12" ht="15" x14ac:dyDescent="0.25">
      <c r="I35225"/>
      <c r="J35225"/>
      <c r="K35225"/>
      <c r="L35225"/>
    </row>
    <row r="35226" spans="9:12" ht="15" x14ac:dyDescent="0.25">
      <c r="I35226"/>
      <c r="J35226"/>
      <c r="K35226"/>
      <c r="L35226"/>
    </row>
    <row r="35227" spans="9:12" ht="15" x14ac:dyDescent="0.25">
      <c r="I35227"/>
      <c r="J35227"/>
      <c r="K35227"/>
      <c r="L35227"/>
    </row>
    <row r="35228" spans="9:12" ht="15" x14ac:dyDescent="0.25">
      <c r="I35228"/>
      <c r="J35228"/>
      <c r="K35228"/>
      <c r="L35228"/>
    </row>
    <row r="35229" spans="9:12" ht="15" x14ac:dyDescent="0.25">
      <c r="I35229"/>
      <c r="J35229"/>
      <c r="K35229"/>
      <c r="L35229"/>
    </row>
    <row r="35230" spans="9:12" ht="15" x14ac:dyDescent="0.25">
      <c r="I35230"/>
      <c r="J35230"/>
      <c r="K35230"/>
      <c r="L35230"/>
    </row>
    <row r="35231" spans="9:12" ht="15" x14ac:dyDescent="0.25">
      <c r="I35231"/>
      <c r="J35231"/>
      <c r="K35231"/>
      <c r="L35231"/>
    </row>
    <row r="35232" spans="9:12" ht="15" x14ac:dyDescent="0.25">
      <c r="I35232"/>
      <c r="J35232"/>
      <c r="K35232"/>
      <c r="L35232"/>
    </row>
    <row r="35233" spans="9:12" ht="15" x14ac:dyDescent="0.25">
      <c r="I35233"/>
      <c r="J35233"/>
      <c r="K35233"/>
      <c r="L35233"/>
    </row>
    <row r="35234" spans="9:12" ht="15" x14ac:dyDescent="0.25">
      <c r="I35234"/>
      <c r="J35234"/>
      <c r="K35234"/>
      <c r="L35234"/>
    </row>
    <row r="35235" spans="9:12" ht="15" x14ac:dyDescent="0.25">
      <c r="I35235"/>
      <c r="J35235"/>
      <c r="K35235"/>
      <c r="L35235"/>
    </row>
    <row r="35236" spans="9:12" ht="15" x14ac:dyDescent="0.25">
      <c r="I35236"/>
      <c r="J35236"/>
      <c r="K35236"/>
      <c r="L35236"/>
    </row>
    <row r="35237" spans="9:12" ht="15" x14ac:dyDescent="0.25">
      <c r="I35237"/>
      <c r="J35237"/>
      <c r="K35237"/>
      <c r="L35237"/>
    </row>
    <row r="35238" spans="9:12" ht="15" x14ac:dyDescent="0.25">
      <c r="I35238"/>
      <c r="J35238"/>
      <c r="K35238"/>
      <c r="L35238"/>
    </row>
    <row r="35239" spans="9:12" ht="15" x14ac:dyDescent="0.25">
      <c r="I35239"/>
      <c r="J35239"/>
      <c r="K35239"/>
      <c r="L35239"/>
    </row>
    <row r="35240" spans="9:12" ht="15" x14ac:dyDescent="0.25">
      <c r="I35240"/>
      <c r="J35240"/>
      <c r="K35240"/>
      <c r="L35240"/>
    </row>
    <row r="35241" spans="9:12" ht="15" x14ac:dyDescent="0.25">
      <c r="I35241"/>
      <c r="J35241"/>
      <c r="K35241"/>
      <c r="L35241"/>
    </row>
    <row r="35242" spans="9:12" ht="15" x14ac:dyDescent="0.25">
      <c r="I35242"/>
      <c r="J35242"/>
      <c r="K35242"/>
      <c r="L35242"/>
    </row>
    <row r="35243" spans="9:12" ht="15" x14ac:dyDescent="0.25">
      <c r="I35243"/>
      <c r="J35243"/>
      <c r="K35243"/>
      <c r="L35243"/>
    </row>
    <row r="35244" spans="9:12" ht="15" x14ac:dyDescent="0.25">
      <c r="I35244"/>
      <c r="J35244"/>
      <c r="K35244"/>
      <c r="L35244"/>
    </row>
    <row r="35245" spans="9:12" ht="15" x14ac:dyDescent="0.25">
      <c r="I35245"/>
      <c r="J35245"/>
      <c r="K35245"/>
      <c r="L35245"/>
    </row>
    <row r="35246" spans="9:12" ht="15" x14ac:dyDescent="0.25">
      <c r="I35246"/>
      <c r="J35246"/>
      <c r="K35246"/>
      <c r="L35246"/>
    </row>
    <row r="35247" spans="9:12" ht="15" x14ac:dyDescent="0.25">
      <c r="I35247"/>
      <c r="J35247"/>
      <c r="K35247"/>
      <c r="L35247"/>
    </row>
    <row r="35248" spans="9:12" ht="15" x14ac:dyDescent="0.25">
      <c r="I35248"/>
      <c r="J35248"/>
      <c r="K35248"/>
      <c r="L35248"/>
    </row>
    <row r="35249" spans="9:12" ht="15" x14ac:dyDescent="0.25">
      <c r="I35249"/>
      <c r="J35249"/>
      <c r="K35249"/>
      <c r="L35249"/>
    </row>
    <row r="35250" spans="9:12" ht="15" x14ac:dyDescent="0.25">
      <c r="I35250"/>
      <c r="J35250"/>
      <c r="K35250"/>
      <c r="L35250"/>
    </row>
    <row r="35251" spans="9:12" ht="15" x14ac:dyDescent="0.25">
      <c r="I35251"/>
      <c r="J35251"/>
      <c r="K35251"/>
      <c r="L35251"/>
    </row>
    <row r="35252" spans="9:12" ht="15" x14ac:dyDescent="0.25">
      <c r="I35252"/>
      <c r="J35252"/>
      <c r="K35252"/>
      <c r="L35252"/>
    </row>
    <row r="35253" spans="9:12" ht="15" x14ac:dyDescent="0.25">
      <c r="I35253"/>
      <c r="J35253"/>
      <c r="K35253"/>
      <c r="L35253"/>
    </row>
    <row r="35254" spans="9:12" ht="15" x14ac:dyDescent="0.25">
      <c r="I35254"/>
      <c r="J35254"/>
      <c r="K35254"/>
      <c r="L35254"/>
    </row>
    <row r="35255" spans="9:12" ht="15" x14ac:dyDescent="0.25">
      <c r="I35255"/>
      <c r="J35255"/>
      <c r="K35255"/>
      <c r="L35255"/>
    </row>
    <row r="35256" spans="9:12" ht="15" x14ac:dyDescent="0.25">
      <c r="I35256"/>
      <c r="J35256"/>
      <c r="K35256"/>
      <c r="L35256"/>
    </row>
    <row r="35257" spans="9:12" ht="15" x14ac:dyDescent="0.25">
      <c r="I35257"/>
      <c r="J35257"/>
      <c r="K35257"/>
      <c r="L35257"/>
    </row>
    <row r="35258" spans="9:12" ht="15" x14ac:dyDescent="0.25">
      <c r="I35258"/>
      <c r="J35258"/>
      <c r="K35258"/>
      <c r="L35258"/>
    </row>
    <row r="35259" spans="9:12" ht="15" x14ac:dyDescent="0.25">
      <c r="I35259"/>
      <c r="J35259"/>
      <c r="K35259"/>
      <c r="L35259"/>
    </row>
    <row r="35260" spans="9:12" ht="15" x14ac:dyDescent="0.25">
      <c r="I35260"/>
      <c r="J35260"/>
      <c r="K35260"/>
      <c r="L35260"/>
    </row>
    <row r="35261" spans="9:12" ht="15" x14ac:dyDescent="0.25">
      <c r="I35261"/>
      <c r="J35261"/>
      <c r="K35261"/>
      <c r="L35261"/>
    </row>
    <row r="35262" spans="9:12" ht="15" x14ac:dyDescent="0.25">
      <c r="I35262"/>
      <c r="J35262"/>
      <c r="K35262"/>
      <c r="L35262"/>
    </row>
    <row r="35263" spans="9:12" ht="15" x14ac:dyDescent="0.25">
      <c r="I35263"/>
      <c r="J35263"/>
      <c r="K35263"/>
      <c r="L35263"/>
    </row>
    <row r="35264" spans="9:12" ht="15" x14ac:dyDescent="0.25">
      <c r="I35264"/>
      <c r="J35264"/>
      <c r="K35264"/>
      <c r="L35264"/>
    </row>
    <row r="35265" spans="9:12" ht="15" x14ac:dyDescent="0.25">
      <c r="I35265"/>
      <c r="J35265"/>
      <c r="K35265"/>
      <c r="L35265"/>
    </row>
    <row r="35266" spans="9:12" ht="15" x14ac:dyDescent="0.25">
      <c r="I35266"/>
      <c r="J35266"/>
      <c r="K35266"/>
      <c r="L35266"/>
    </row>
    <row r="35267" spans="9:12" ht="15" x14ac:dyDescent="0.25">
      <c r="I35267"/>
      <c r="J35267"/>
      <c r="K35267"/>
      <c r="L35267"/>
    </row>
    <row r="35268" spans="9:12" ht="15" x14ac:dyDescent="0.25">
      <c r="I35268"/>
      <c r="J35268"/>
      <c r="K35268"/>
      <c r="L35268"/>
    </row>
    <row r="35269" spans="9:12" ht="15" x14ac:dyDescent="0.25">
      <c r="I35269"/>
      <c r="J35269"/>
      <c r="K35269"/>
      <c r="L35269"/>
    </row>
    <row r="35270" spans="9:12" ht="15" x14ac:dyDescent="0.25">
      <c r="I35270"/>
      <c r="J35270"/>
      <c r="K35270"/>
      <c r="L35270"/>
    </row>
    <row r="35271" spans="9:12" ht="15" x14ac:dyDescent="0.25">
      <c r="I35271"/>
      <c r="J35271"/>
      <c r="K35271"/>
      <c r="L35271"/>
    </row>
    <row r="35272" spans="9:12" ht="15" x14ac:dyDescent="0.25">
      <c r="I35272"/>
      <c r="J35272"/>
      <c r="K35272"/>
      <c r="L35272"/>
    </row>
    <row r="35273" spans="9:12" ht="15" x14ac:dyDescent="0.25">
      <c r="I35273"/>
      <c r="J35273"/>
      <c r="K35273"/>
      <c r="L35273"/>
    </row>
    <row r="35274" spans="9:12" ht="15" x14ac:dyDescent="0.25">
      <c r="I35274"/>
      <c r="J35274"/>
      <c r="K35274"/>
      <c r="L35274"/>
    </row>
    <row r="35275" spans="9:12" ht="15" x14ac:dyDescent="0.25">
      <c r="I35275"/>
      <c r="J35275"/>
      <c r="K35275"/>
      <c r="L35275"/>
    </row>
    <row r="35276" spans="9:12" ht="15" x14ac:dyDescent="0.25">
      <c r="I35276"/>
      <c r="J35276"/>
      <c r="K35276"/>
      <c r="L35276"/>
    </row>
    <row r="35277" spans="9:12" ht="15" x14ac:dyDescent="0.25">
      <c r="I35277"/>
      <c r="J35277"/>
      <c r="K35277"/>
      <c r="L35277"/>
    </row>
    <row r="35278" spans="9:12" ht="15" x14ac:dyDescent="0.25">
      <c r="I35278"/>
      <c r="J35278"/>
      <c r="K35278"/>
      <c r="L35278"/>
    </row>
    <row r="35279" spans="9:12" ht="15" x14ac:dyDescent="0.25">
      <c r="I35279"/>
      <c r="J35279"/>
      <c r="K35279"/>
      <c r="L35279"/>
    </row>
    <row r="35280" spans="9:12" ht="15" x14ac:dyDescent="0.25">
      <c r="I35280"/>
      <c r="J35280"/>
      <c r="K35280"/>
      <c r="L35280"/>
    </row>
    <row r="35281" spans="9:12" ht="15" x14ac:dyDescent="0.25">
      <c r="I35281"/>
      <c r="J35281"/>
      <c r="K35281"/>
      <c r="L35281"/>
    </row>
    <row r="35282" spans="9:12" ht="15" x14ac:dyDescent="0.25">
      <c r="I35282"/>
      <c r="J35282"/>
      <c r="K35282"/>
      <c r="L35282"/>
    </row>
    <row r="35283" spans="9:12" ht="15" x14ac:dyDescent="0.25">
      <c r="I35283"/>
      <c r="J35283"/>
      <c r="K35283"/>
      <c r="L35283"/>
    </row>
    <row r="35284" spans="9:12" ht="15" x14ac:dyDescent="0.25">
      <c r="I35284"/>
      <c r="J35284"/>
      <c r="K35284"/>
      <c r="L35284"/>
    </row>
    <row r="35285" spans="9:12" ht="15" x14ac:dyDescent="0.25">
      <c r="I35285"/>
      <c r="J35285"/>
      <c r="K35285"/>
      <c r="L35285"/>
    </row>
    <row r="35286" spans="9:12" ht="15" x14ac:dyDescent="0.25">
      <c r="I35286"/>
      <c r="J35286"/>
      <c r="K35286"/>
      <c r="L35286"/>
    </row>
    <row r="35287" spans="9:12" ht="15" x14ac:dyDescent="0.25">
      <c r="I35287"/>
      <c r="J35287"/>
      <c r="K35287"/>
      <c r="L35287"/>
    </row>
    <row r="35288" spans="9:12" ht="15" x14ac:dyDescent="0.25">
      <c r="I35288"/>
      <c r="J35288"/>
      <c r="K35288"/>
      <c r="L35288"/>
    </row>
    <row r="35289" spans="9:12" ht="15" x14ac:dyDescent="0.25">
      <c r="I35289"/>
      <c r="J35289"/>
      <c r="K35289"/>
      <c r="L35289"/>
    </row>
    <row r="35290" spans="9:12" ht="15" x14ac:dyDescent="0.25">
      <c r="I35290"/>
      <c r="J35290"/>
      <c r="K35290"/>
      <c r="L35290"/>
    </row>
    <row r="35291" spans="9:12" ht="15" x14ac:dyDescent="0.25">
      <c r="I35291"/>
      <c r="J35291"/>
      <c r="K35291"/>
      <c r="L35291"/>
    </row>
    <row r="35292" spans="9:12" ht="15" x14ac:dyDescent="0.25">
      <c r="I35292"/>
      <c r="J35292"/>
      <c r="K35292"/>
      <c r="L35292"/>
    </row>
    <row r="35293" spans="9:12" ht="15" x14ac:dyDescent="0.25">
      <c r="I35293"/>
      <c r="J35293"/>
      <c r="K35293"/>
      <c r="L35293"/>
    </row>
    <row r="35294" spans="9:12" ht="15" x14ac:dyDescent="0.25">
      <c r="I35294"/>
      <c r="J35294"/>
      <c r="K35294"/>
      <c r="L35294"/>
    </row>
    <row r="35295" spans="9:12" ht="15" x14ac:dyDescent="0.25">
      <c r="I35295"/>
      <c r="J35295"/>
      <c r="K35295"/>
      <c r="L35295"/>
    </row>
    <row r="35296" spans="9:12" ht="15" x14ac:dyDescent="0.25">
      <c r="I35296"/>
      <c r="J35296"/>
      <c r="K35296"/>
      <c r="L35296"/>
    </row>
    <row r="35297" spans="9:12" ht="15" x14ac:dyDescent="0.25">
      <c r="I35297"/>
      <c r="J35297"/>
      <c r="K35297"/>
      <c r="L35297"/>
    </row>
    <row r="35298" spans="9:12" ht="15" x14ac:dyDescent="0.25">
      <c r="I35298"/>
      <c r="J35298"/>
      <c r="K35298"/>
      <c r="L35298"/>
    </row>
    <row r="35299" spans="9:12" ht="15" x14ac:dyDescent="0.25">
      <c r="I35299"/>
      <c r="J35299"/>
      <c r="K35299"/>
      <c r="L35299"/>
    </row>
    <row r="35300" spans="9:12" ht="15" x14ac:dyDescent="0.25">
      <c r="I35300"/>
      <c r="J35300"/>
      <c r="K35300"/>
      <c r="L35300"/>
    </row>
    <row r="35301" spans="9:12" ht="15" x14ac:dyDescent="0.25">
      <c r="I35301"/>
      <c r="J35301"/>
      <c r="K35301"/>
      <c r="L35301"/>
    </row>
    <row r="35302" spans="9:12" ht="15" x14ac:dyDescent="0.25">
      <c r="I35302"/>
      <c r="J35302"/>
      <c r="K35302"/>
      <c r="L35302"/>
    </row>
    <row r="35303" spans="9:12" ht="15" x14ac:dyDescent="0.25">
      <c r="I35303"/>
      <c r="J35303"/>
      <c r="K35303"/>
      <c r="L35303"/>
    </row>
    <row r="35304" spans="9:12" ht="15" x14ac:dyDescent="0.25">
      <c r="I35304"/>
      <c r="J35304"/>
      <c r="K35304"/>
      <c r="L35304"/>
    </row>
    <row r="35305" spans="9:12" ht="15" x14ac:dyDescent="0.25">
      <c r="I35305"/>
      <c r="J35305"/>
      <c r="K35305"/>
      <c r="L35305"/>
    </row>
    <row r="35306" spans="9:12" ht="15" x14ac:dyDescent="0.25">
      <c r="I35306"/>
      <c r="J35306"/>
      <c r="K35306"/>
      <c r="L35306"/>
    </row>
    <row r="35307" spans="9:12" ht="15" x14ac:dyDescent="0.25">
      <c r="I35307"/>
      <c r="J35307"/>
      <c r="K35307"/>
      <c r="L35307"/>
    </row>
    <row r="35308" spans="9:12" ht="15" x14ac:dyDescent="0.25">
      <c r="I35308"/>
      <c r="J35308"/>
      <c r="K35308"/>
      <c r="L35308"/>
    </row>
    <row r="35309" spans="9:12" ht="15" x14ac:dyDescent="0.25">
      <c r="I35309"/>
      <c r="J35309"/>
      <c r="K35309"/>
      <c r="L35309"/>
    </row>
    <row r="35310" spans="9:12" ht="15" x14ac:dyDescent="0.25">
      <c r="I35310"/>
      <c r="J35310"/>
      <c r="K35310"/>
      <c r="L35310"/>
    </row>
    <row r="35311" spans="9:12" ht="15" x14ac:dyDescent="0.25">
      <c r="I35311"/>
      <c r="J35311"/>
      <c r="K35311"/>
      <c r="L35311"/>
    </row>
    <row r="35312" spans="9:12" ht="15" x14ac:dyDescent="0.25">
      <c r="I35312"/>
      <c r="J35312"/>
      <c r="K35312"/>
      <c r="L35312"/>
    </row>
    <row r="35313" spans="9:12" ht="15" x14ac:dyDescent="0.25">
      <c r="I35313"/>
      <c r="J35313"/>
      <c r="K35313"/>
      <c r="L35313"/>
    </row>
    <row r="35314" spans="9:12" ht="15" x14ac:dyDescent="0.25">
      <c r="I35314"/>
      <c r="J35314"/>
      <c r="K35314"/>
      <c r="L35314"/>
    </row>
    <row r="35315" spans="9:12" ht="15" x14ac:dyDescent="0.25">
      <c r="I35315"/>
      <c r="J35315"/>
      <c r="K35315"/>
      <c r="L35315"/>
    </row>
    <row r="35316" spans="9:12" ht="15" x14ac:dyDescent="0.25">
      <c r="I35316"/>
      <c r="J35316"/>
      <c r="K35316"/>
      <c r="L35316"/>
    </row>
    <row r="35317" spans="9:12" ht="15" x14ac:dyDescent="0.25">
      <c r="I35317"/>
      <c r="J35317"/>
      <c r="K35317"/>
      <c r="L35317"/>
    </row>
    <row r="35318" spans="9:12" ht="15" x14ac:dyDescent="0.25">
      <c r="I35318"/>
      <c r="J35318"/>
      <c r="K35318"/>
      <c r="L35318"/>
    </row>
    <row r="35319" spans="9:12" ht="15" x14ac:dyDescent="0.25">
      <c r="I35319"/>
      <c r="J35319"/>
      <c r="K35319"/>
      <c r="L35319"/>
    </row>
    <row r="35320" spans="9:12" ht="15" x14ac:dyDescent="0.25">
      <c r="I35320"/>
      <c r="J35320"/>
      <c r="K35320"/>
      <c r="L35320"/>
    </row>
    <row r="35321" spans="9:12" ht="15" x14ac:dyDescent="0.25">
      <c r="I35321"/>
      <c r="J35321"/>
      <c r="K35321"/>
      <c r="L35321"/>
    </row>
    <row r="35322" spans="9:12" ht="15" x14ac:dyDescent="0.25">
      <c r="I35322"/>
      <c r="J35322"/>
      <c r="K35322"/>
      <c r="L35322"/>
    </row>
    <row r="35323" spans="9:12" ht="15" x14ac:dyDescent="0.25">
      <c r="I35323"/>
      <c r="J35323"/>
      <c r="K35323"/>
      <c r="L35323"/>
    </row>
    <row r="35324" spans="9:12" ht="15" x14ac:dyDescent="0.25">
      <c r="I35324"/>
      <c r="J35324"/>
      <c r="K35324"/>
      <c r="L35324"/>
    </row>
    <row r="35325" spans="9:12" ht="15" x14ac:dyDescent="0.25">
      <c r="I35325"/>
      <c r="J35325"/>
      <c r="K35325"/>
      <c r="L35325"/>
    </row>
    <row r="35326" spans="9:12" ht="15" x14ac:dyDescent="0.25">
      <c r="I35326"/>
      <c r="J35326"/>
      <c r="K35326"/>
      <c r="L35326"/>
    </row>
    <row r="35327" spans="9:12" ht="15" x14ac:dyDescent="0.25">
      <c r="I35327"/>
      <c r="J35327"/>
      <c r="K35327"/>
      <c r="L35327"/>
    </row>
    <row r="35328" spans="9:12" ht="15" x14ac:dyDescent="0.25">
      <c r="I35328"/>
      <c r="J35328"/>
      <c r="K35328"/>
      <c r="L35328"/>
    </row>
    <row r="35329" spans="9:12" ht="15" x14ac:dyDescent="0.25">
      <c r="I35329"/>
      <c r="J35329"/>
      <c r="K35329"/>
      <c r="L35329"/>
    </row>
    <row r="35330" spans="9:12" ht="15" x14ac:dyDescent="0.25">
      <c r="I35330"/>
      <c r="J35330"/>
      <c r="K35330"/>
      <c r="L35330"/>
    </row>
    <row r="35331" spans="9:12" ht="15" x14ac:dyDescent="0.25">
      <c r="I35331"/>
      <c r="J35331"/>
      <c r="K35331"/>
      <c r="L35331"/>
    </row>
    <row r="35332" spans="9:12" ht="15" x14ac:dyDescent="0.25">
      <c r="I35332"/>
      <c r="J35332"/>
      <c r="K35332"/>
      <c r="L35332"/>
    </row>
    <row r="35333" spans="9:12" ht="15" x14ac:dyDescent="0.25">
      <c r="I35333"/>
      <c r="J35333"/>
      <c r="K35333"/>
      <c r="L35333"/>
    </row>
    <row r="35334" spans="9:12" ht="15" x14ac:dyDescent="0.25">
      <c r="I35334"/>
      <c r="J35334"/>
      <c r="K35334"/>
      <c r="L35334"/>
    </row>
    <row r="35335" spans="9:12" ht="15" x14ac:dyDescent="0.25">
      <c r="I35335"/>
      <c r="J35335"/>
      <c r="K35335"/>
      <c r="L35335"/>
    </row>
    <row r="35336" spans="9:12" ht="15" x14ac:dyDescent="0.25">
      <c r="I35336"/>
      <c r="J35336"/>
      <c r="K35336"/>
      <c r="L35336"/>
    </row>
    <row r="35337" spans="9:12" ht="15" x14ac:dyDescent="0.25">
      <c r="I35337"/>
      <c r="J35337"/>
      <c r="K35337"/>
      <c r="L35337"/>
    </row>
    <row r="35338" spans="9:12" ht="15" x14ac:dyDescent="0.25">
      <c r="I35338"/>
      <c r="J35338"/>
      <c r="K35338"/>
      <c r="L35338"/>
    </row>
    <row r="35339" spans="9:12" ht="15" x14ac:dyDescent="0.25">
      <c r="I35339"/>
      <c r="J35339"/>
      <c r="K35339"/>
      <c r="L35339"/>
    </row>
    <row r="35340" spans="9:12" ht="15" x14ac:dyDescent="0.25">
      <c r="I35340"/>
      <c r="J35340"/>
      <c r="K35340"/>
      <c r="L35340"/>
    </row>
    <row r="35341" spans="9:12" ht="15" x14ac:dyDescent="0.25">
      <c r="I35341"/>
      <c r="J35341"/>
      <c r="K35341"/>
      <c r="L35341"/>
    </row>
    <row r="35342" spans="9:12" ht="15" x14ac:dyDescent="0.25">
      <c r="I35342"/>
      <c r="J35342"/>
      <c r="K35342"/>
      <c r="L35342"/>
    </row>
    <row r="35343" spans="9:12" ht="15" x14ac:dyDescent="0.25">
      <c r="I35343"/>
      <c r="J35343"/>
      <c r="K35343"/>
      <c r="L35343"/>
    </row>
    <row r="35344" spans="9:12" ht="15" x14ac:dyDescent="0.25">
      <c r="I35344"/>
      <c r="J35344"/>
      <c r="K35344"/>
      <c r="L35344"/>
    </row>
    <row r="35345" spans="9:12" ht="15" x14ac:dyDescent="0.25">
      <c r="I35345"/>
      <c r="J35345"/>
      <c r="K35345"/>
      <c r="L35345"/>
    </row>
    <row r="35346" spans="9:12" ht="15" x14ac:dyDescent="0.25">
      <c r="I35346"/>
      <c r="J35346"/>
      <c r="K35346"/>
      <c r="L35346"/>
    </row>
    <row r="35347" spans="9:12" ht="15" x14ac:dyDescent="0.25">
      <c r="I35347"/>
      <c r="J35347"/>
      <c r="K35347"/>
      <c r="L35347"/>
    </row>
    <row r="35348" spans="9:12" ht="15" x14ac:dyDescent="0.25">
      <c r="I35348"/>
      <c r="J35348"/>
      <c r="K35348"/>
      <c r="L35348"/>
    </row>
    <row r="35349" spans="9:12" ht="15" x14ac:dyDescent="0.25">
      <c r="I35349"/>
      <c r="J35349"/>
      <c r="K35349"/>
      <c r="L35349"/>
    </row>
    <row r="35350" spans="9:12" ht="15" x14ac:dyDescent="0.25">
      <c r="I35350"/>
      <c r="J35350"/>
      <c r="K35350"/>
      <c r="L35350"/>
    </row>
    <row r="35351" spans="9:12" ht="15" x14ac:dyDescent="0.25">
      <c r="I35351"/>
      <c r="J35351"/>
      <c r="K35351"/>
      <c r="L35351"/>
    </row>
    <row r="35352" spans="9:12" ht="15" x14ac:dyDescent="0.25">
      <c r="I35352"/>
      <c r="J35352"/>
      <c r="K35352"/>
      <c r="L35352"/>
    </row>
    <row r="35353" spans="9:12" ht="15" x14ac:dyDescent="0.25">
      <c r="I35353"/>
      <c r="J35353"/>
      <c r="K35353"/>
      <c r="L35353"/>
    </row>
    <row r="35354" spans="9:12" ht="15" x14ac:dyDescent="0.25">
      <c r="I35354"/>
      <c r="J35354"/>
      <c r="K35354"/>
      <c r="L35354"/>
    </row>
    <row r="35355" spans="9:12" ht="15" x14ac:dyDescent="0.25">
      <c r="I35355"/>
      <c r="J35355"/>
      <c r="K35355"/>
      <c r="L35355"/>
    </row>
    <row r="35356" spans="9:12" ht="15" x14ac:dyDescent="0.25">
      <c r="I35356"/>
      <c r="J35356"/>
      <c r="K35356"/>
      <c r="L35356"/>
    </row>
    <row r="35357" spans="9:12" ht="15" x14ac:dyDescent="0.25">
      <c r="I35357"/>
      <c r="J35357"/>
      <c r="K35357"/>
      <c r="L35357"/>
    </row>
    <row r="35358" spans="9:12" ht="15" x14ac:dyDescent="0.25">
      <c r="I35358"/>
      <c r="J35358"/>
      <c r="K35358"/>
      <c r="L35358"/>
    </row>
    <row r="35359" spans="9:12" ht="15" x14ac:dyDescent="0.25">
      <c r="I35359"/>
      <c r="J35359"/>
      <c r="K35359"/>
      <c r="L35359"/>
    </row>
    <row r="35360" spans="9:12" ht="15" x14ac:dyDescent="0.25">
      <c r="I35360"/>
      <c r="J35360"/>
      <c r="K35360"/>
      <c r="L35360"/>
    </row>
    <row r="35361" spans="9:12" ht="15" x14ac:dyDescent="0.25">
      <c r="I35361"/>
      <c r="J35361"/>
      <c r="K35361"/>
      <c r="L35361"/>
    </row>
    <row r="35362" spans="9:12" ht="15" x14ac:dyDescent="0.25">
      <c r="I35362"/>
      <c r="J35362"/>
      <c r="K35362"/>
      <c r="L35362"/>
    </row>
    <row r="35363" spans="9:12" ht="15" x14ac:dyDescent="0.25">
      <c r="I35363"/>
      <c r="J35363"/>
      <c r="K35363"/>
      <c r="L35363"/>
    </row>
    <row r="35364" spans="9:12" ht="15" x14ac:dyDescent="0.25">
      <c r="I35364"/>
      <c r="J35364"/>
      <c r="K35364"/>
      <c r="L35364"/>
    </row>
    <row r="35365" spans="9:12" ht="15" x14ac:dyDescent="0.25">
      <c r="I35365"/>
      <c r="J35365"/>
      <c r="K35365"/>
      <c r="L35365"/>
    </row>
    <row r="35366" spans="9:12" ht="15" x14ac:dyDescent="0.25">
      <c r="I35366"/>
      <c r="J35366"/>
      <c r="K35366"/>
      <c r="L35366"/>
    </row>
    <row r="35367" spans="9:12" ht="15" x14ac:dyDescent="0.25">
      <c r="I35367"/>
      <c r="J35367"/>
      <c r="K35367"/>
      <c r="L35367"/>
    </row>
    <row r="35368" spans="9:12" ht="15" x14ac:dyDescent="0.25">
      <c r="I35368"/>
      <c r="J35368"/>
      <c r="K35368"/>
      <c r="L35368"/>
    </row>
    <row r="35369" spans="9:12" ht="15" x14ac:dyDescent="0.25">
      <c r="I35369"/>
      <c r="J35369"/>
      <c r="K35369"/>
      <c r="L35369"/>
    </row>
    <row r="35370" spans="9:12" ht="15" x14ac:dyDescent="0.25">
      <c r="I35370"/>
      <c r="J35370"/>
      <c r="K35370"/>
      <c r="L35370"/>
    </row>
    <row r="35371" spans="9:12" ht="15" x14ac:dyDescent="0.25">
      <c r="I35371"/>
      <c r="J35371"/>
      <c r="K35371"/>
      <c r="L35371"/>
    </row>
    <row r="35372" spans="9:12" ht="15" x14ac:dyDescent="0.25">
      <c r="I35372"/>
      <c r="J35372"/>
      <c r="K35372"/>
      <c r="L35372"/>
    </row>
    <row r="35373" spans="9:12" ht="15" x14ac:dyDescent="0.25">
      <c r="I35373"/>
      <c r="J35373"/>
      <c r="K35373"/>
      <c r="L35373"/>
    </row>
    <row r="35374" spans="9:12" ht="15" x14ac:dyDescent="0.25">
      <c r="I35374"/>
      <c r="J35374"/>
      <c r="K35374"/>
      <c r="L35374"/>
    </row>
    <row r="35375" spans="9:12" ht="15" x14ac:dyDescent="0.25">
      <c r="I35375"/>
      <c r="J35375"/>
      <c r="K35375"/>
      <c r="L35375"/>
    </row>
    <row r="35376" spans="9:12" ht="15" x14ac:dyDescent="0.25">
      <c r="I35376"/>
      <c r="J35376"/>
      <c r="K35376"/>
      <c r="L35376"/>
    </row>
    <row r="35377" spans="9:12" ht="15" x14ac:dyDescent="0.25">
      <c r="I35377"/>
      <c r="J35377"/>
      <c r="K35377"/>
      <c r="L35377"/>
    </row>
    <row r="35378" spans="9:12" ht="15" x14ac:dyDescent="0.25">
      <c r="I35378"/>
      <c r="J35378"/>
      <c r="K35378"/>
      <c r="L35378"/>
    </row>
    <row r="35379" spans="9:12" ht="15" x14ac:dyDescent="0.25">
      <c r="I35379"/>
      <c r="J35379"/>
      <c r="K35379"/>
      <c r="L35379"/>
    </row>
    <row r="35380" spans="9:12" ht="15" x14ac:dyDescent="0.25">
      <c r="I35380"/>
      <c r="J35380"/>
      <c r="K35380"/>
      <c r="L35380"/>
    </row>
    <row r="35381" spans="9:12" ht="15" x14ac:dyDescent="0.25">
      <c r="I35381"/>
      <c r="J35381"/>
      <c r="K35381"/>
      <c r="L35381"/>
    </row>
    <row r="35382" spans="9:12" ht="15" x14ac:dyDescent="0.25">
      <c r="I35382"/>
      <c r="J35382"/>
      <c r="K35382"/>
      <c r="L35382"/>
    </row>
    <row r="35383" spans="9:12" ht="15" x14ac:dyDescent="0.25">
      <c r="I35383"/>
      <c r="J35383"/>
      <c r="K35383"/>
      <c r="L35383"/>
    </row>
    <row r="35384" spans="9:12" ht="15" x14ac:dyDescent="0.25">
      <c r="I35384"/>
      <c r="J35384"/>
      <c r="K35384"/>
      <c r="L35384"/>
    </row>
    <row r="35385" spans="9:12" ht="15" x14ac:dyDescent="0.25">
      <c r="I35385"/>
      <c r="J35385"/>
      <c r="K35385"/>
      <c r="L35385"/>
    </row>
    <row r="35386" spans="9:12" ht="15" x14ac:dyDescent="0.25">
      <c r="I35386"/>
      <c r="J35386"/>
      <c r="K35386"/>
      <c r="L35386"/>
    </row>
    <row r="35387" spans="9:12" ht="15" x14ac:dyDescent="0.25">
      <c r="I35387"/>
      <c r="J35387"/>
      <c r="K35387"/>
      <c r="L35387"/>
    </row>
    <row r="35388" spans="9:12" ht="15" x14ac:dyDescent="0.25">
      <c r="I35388"/>
      <c r="J35388"/>
      <c r="K35388"/>
      <c r="L35388"/>
    </row>
    <row r="35389" spans="9:12" ht="15" x14ac:dyDescent="0.25">
      <c r="I35389"/>
      <c r="J35389"/>
      <c r="K35389"/>
      <c r="L35389"/>
    </row>
    <row r="35390" spans="9:12" ht="15" x14ac:dyDescent="0.25">
      <c r="I35390"/>
      <c r="J35390"/>
      <c r="K35390"/>
      <c r="L35390"/>
    </row>
    <row r="35391" spans="9:12" ht="15" x14ac:dyDescent="0.25">
      <c r="I35391"/>
      <c r="J35391"/>
      <c r="K35391"/>
      <c r="L35391"/>
    </row>
    <row r="35392" spans="9:12" ht="15" x14ac:dyDescent="0.25">
      <c r="I35392"/>
      <c r="J35392"/>
      <c r="K35392"/>
      <c r="L35392"/>
    </row>
    <row r="35393" spans="9:12" ht="15" x14ac:dyDescent="0.25">
      <c r="I35393"/>
      <c r="J35393"/>
      <c r="K35393"/>
      <c r="L35393"/>
    </row>
    <row r="35394" spans="9:12" ht="15" x14ac:dyDescent="0.25">
      <c r="I35394"/>
      <c r="J35394"/>
      <c r="K35394"/>
      <c r="L35394"/>
    </row>
    <row r="35395" spans="9:12" ht="15" x14ac:dyDescent="0.25">
      <c r="I35395"/>
      <c r="J35395"/>
      <c r="K35395"/>
      <c r="L35395"/>
    </row>
    <row r="35396" spans="9:12" ht="15" x14ac:dyDescent="0.25">
      <c r="I35396"/>
      <c r="J35396"/>
      <c r="K35396"/>
      <c r="L35396"/>
    </row>
    <row r="35397" spans="9:12" ht="15" x14ac:dyDescent="0.25">
      <c r="I35397"/>
      <c r="J35397"/>
      <c r="K35397"/>
      <c r="L35397"/>
    </row>
    <row r="35398" spans="9:12" ht="15" x14ac:dyDescent="0.25">
      <c r="I35398"/>
      <c r="J35398"/>
      <c r="K35398"/>
      <c r="L35398"/>
    </row>
    <row r="35399" spans="9:12" ht="15" x14ac:dyDescent="0.25">
      <c r="I35399"/>
      <c r="J35399"/>
      <c r="K35399"/>
      <c r="L35399"/>
    </row>
    <row r="35400" spans="9:12" ht="15" x14ac:dyDescent="0.25">
      <c r="I35400"/>
      <c r="J35400"/>
      <c r="K35400"/>
      <c r="L35400"/>
    </row>
    <row r="35401" spans="9:12" ht="15" x14ac:dyDescent="0.25">
      <c r="I35401"/>
      <c r="J35401"/>
      <c r="K35401"/>
      <c r="L35401"/>
    </row>
    <row r="35402" spans="9:12" ht="15" x14ac:dyDescent="0.25">
      <c r="I35402"/>
      <c r="J35402"/>
      <c r="K35402"/>
      <c r="L35402"/>
    </row>
    <row r="35403" spans="9:12" ht="15" x14ac:dyDescent="0.25">
      <c r="I35403"/>
      <c r="J35403"/>
      <c r="K35403"/>
      <c r="L35403"/>
    </row>
    <row r="35404" spans="9:12" ht="15" x14ac:dyDescent="0.25">
      <c r="I35404"/>
      <c r="J35404"/>
      <c r="K35404"/>
      <c r="L35404"/>
    </row>
    <row r="35405" spans="9:12" ht="15" x14ac:dyDescent="0.25">
      <c r="I35405"/>
      <c r="J35405"/>
      <c r="K35405"/>
      <c r="L35405"/>
    </row>
    <row r="35406" spans="9:12" ht="15" x14ac:dyDescent="0.25">
      <c r="I35406"/>
      <c r="J35406"/>
      <c r="K35406"/>
      <c r="L35406"/>
    </row>
    <row r="35407" spans="9:12" ht="15" x14ac:dyDescent="0.25">
      <c r="I35407"/>
      <c r="J35407"/>
      <c r="K35407"/>
      <c r="L35407"/>
    </row>
    <row r="35408" spans="9:12" ht="15" x14ac:dyDescent="0.25">
      <c r="I35408"/>
      <c r="J35408"/>
      <c r="K35408"/>
      <c r="L35408"/>
    </row>
    <row r="35409" spans="9:12" ht="15" x14ac:dyDescent="0.25">
      <c r="I35409"/>
      <c r="J35409"/>
      <c r="K35409"/>
      <c r="L35409"/>
    </row>
    <row r="35410" spans="9:12" ht="15" x14ac:dyDescent="0.25">
      <c r="I35410"/>
      <c r="J35410"/>
      <c r="K35410"/>
      <c r="L35410"/>
    </row>
    <row r="35411" spans="9:12" ht="15" x14ac:dyDescent="0.25">
      <c r="I35411"/>
      <c r="J35411"/>
      <c r="K35411"/>
      <c r="L35411"/>
    </row>
    <row r="35412" spans="9:12" ht="15" x14ac:dyDescent="0.25">
      <c r="I35412"/>
      <c r="J35412"/>
      <c r="K35412"/>
      <c r="L35412"/>
    </row>
    <row r="35413" spans="9:12" ht="15" x14ac:dyDescent="0.25">
      <c r="I35413"/>
      <c r="J35413"/>
      <c r="K35413"/>
      <c r="L35413"/>
    </row>
    <row r="35414" spans="9:12" ht="15" x14ac:dyDescent="0.25">
      <c r="I35414"/>
      <c r="J35414"/>
      <c r="K35414"/>
      <c r="L35414"/>
    </row>
    <row r="35415" spans="9:12" ht="15" x14ac:dyDescent="0.25">
      <c r="I35415"/>
      <c r="J35415"/>
      <c r="K35415"/>
      <c r="L35415"/>
    </row>
    <row r="35416" spans="9:12" ht="15" x14ac:dyDescent="0.25">
      <c r="I35416"/>
      <c r="J35416"/>
      <c r="K35416"/>
      <c r="L35416"/>
    </row>
    <row r="35417" spans="9:12" ht="15" x14ac:dyDescent="0.25">
      <c r="I35417"/>
      <c r="J35417"/>
      <c r="K35417"/>
      <c r="L35417"/>
    </row>
    <row r="35418" spans="9:12" ht="15" x14ac:dyDescent="0.25">
      <c r="I35418"/>
      <c r="J35418"/>
      <c r="K35418"/>
      <c r="L35418"/>
    </row>
    <row r="35419" spans="9:12" ht="15" x14ac:dyDescent="0.25">
      <c r="I35419"/>
      <c r="J35419"/>
      <c r="K35419"/>
      <c r="L35419"/>
    </row>
    <row r="35420" spans="9:12" ht="15" x14ac:dyDescent="0.25">
      <c r="I35420"/>
      <c r="J35420"/>
      <c r="K35420"/>
      <c r="L35420"/>
    </row>
    <row r="35421" spans="9:12" ht="15" x14ac:dyDescent="0.25">
      <c r="I35421"/>
      <c r="J35421"/>
      <c r="K35421"/>
      <c r="L35421"/>
    </row>
    <row r="35422" spans="9:12" ht="15" x14ac:dyDescent="0.25">
      <c r="I35422"/>
      <c r="J35422"/>
      <c r="K35422"/>
      <c r="L35422"/>
    </row>
    <row r="35423" spans="9:12" ht="15" x14ac:dyDescent="0.25">
      <c r="I35423"/>
      <c r="J35423"/>
      <c r="K35423"/>
      <c r="L35423"/>
    </row>
    <row r="35424" spans="9:12" ht="15" x14ac:dyDescent="0.25">
      <c r="I35424"/>
      <c r="J35424"/>
      <c r="K35424"/>
      <c r="L35424"/>
    </row>
    <row r="35425" spans="9:12" ht="15" x14ac:dyDescent="0.25">
      <c r="I35425"/>
      <c r="J35425"/>
      <c r="K35425"/>
      <c r="L35425"/>
    </row>
    <row r="35426" spans="9:12" ht="15" x14ac:dyDescent="0.25">
      <c r="I35426"/>
      <c r="J35426"/>
      <c r="K35426"/>
      <c r="L35426"/>
    </row>
    <row r="35427" spans="9:12" ht="15" x14ac:dyDescent="0.25">
      <c r="I35427"/>
      <c r="J35427"/>
      <c r="K35427"/>
      <c r="L35427"/>
    </row>
    <row r="35428" spans="9:12" ht="15" x14ac:dyDescent="0.25">
      <c r="I35428"/>
      <c r="J35428"/>
      <c r="K35428"/>
      <c r="L35428"/>
    </row>
    <row r="35429" spans="9:12" ht="15" x14ac:dyDescent="0.25">
      <c r="I35429"/>
      <c r="J35429"/>
      <c r="K35429"/>
      <c r="L35429"/>
    </row>
    <row r="35430" spans="9:12" ht="15" x14ac:dyDescent="0.25">
      <c r="I35430"/>
      <c r="J35430"/>
      <c r="K35430"/>
      <c r="L35430"/>
    </row>
    <row r="35431" spans="9:12" ht="15" x14ac:dyDescent="0.25">
      <c r="I35431"/>
      <c r="J35431"/>
      <c r="K35431"/>
      <c r="L35431"/>
    </row>
    <row r="35432" spans="9:12" ht="15" x14ac:dyDescent="0.25">
      <c r="I35432"/>
      <c r="J35432"/>
      <c r="K35432"/>
      <c r="L35432"/>
    </row>
    <row r="35433" spans="9:12" ht="15" x14ac:dyDescent="0.25">
      <c r="I35433"/>
      <c r="J35433"/>
      <c r="K35433"/>
      <c r="L35433"/>
    </row>
    <row r="35434" spans="9:12" ht="15" x14ac:dyDescent="0.25">
      <c r="I35434"/>
      <c r="J35434"/>
      <c r="K35434"/>
      <c r="L35434"/>
    </row>
    <row r="35435" spans="9:12" ht="15" x14ac:dyDescent="0.25">
      <c r="I35435"/>
      <c r="J35435"/>
      <c r="K35435"/>
      <c r="L35435"/>
    </row>
    <row r="35436" spans="9:12" ht="15" x14ac:dyDescent="0.25">
      <c r="I35436"/>
      <c r="J35436"/>
      <c r="K35436"/>
      <c r="L35436"/>
    </row>
    <row r="35437" spans="9:12" ht="15" x14ac:dyDescent="0.25">
      <c r="I35437"/>
      <c r="J35437"/>
      <c r="K35437"/>
      <c r="L35437"/>
    </row>
    <row r="35438" spans="9:12" ht="15" x14ac:dyDescent="0.25">
      <c r="I35438"/>
      <c r="J35438"/>
      <c r="K35438"/>
      <c r="L35438"/>
    </row>
    <row r="35439" spans="9:12" ht="15" x14ac:dyDescent="0.25">
      <c r="I35439"/>
      <c r="J35439"/>
      <c r="K35439"/>
      <c r="L35439"/>
    </row>
    <row r="35440" spans="9:12" ht="15" x14ac:dyDescent="0.25">
      <c r="I35440"/>
      <c r="J35440"/>
      <c r="K35440"/>
      <c r="L35440"/>
    </row>
    <row r="35441" spans="9:12" ht="15" x14ac:dyDescent="0.25">
      <c r="I35441"/>
      <c r="J35441"/>
      <c r="K35441"/>
      <c r="L35441"/>
    </row>
    <row r="35442" spans="9:12" ht="15" x14ac:dyDescent="0.25">
      <c r="I35442"/>
      <c r="J35442"/>
      <c r="K35442"/>
      <c r="L35442"/>
    </row>
    <row r="35443" spans="9:12" ht="15" x14ac:dyDescent="0.25">
      <c r="I35443"/>
      <c r="J35443"/>
      <c r="K35443"/>
      <c r="L35443"/>
    </row>
    <row r="35444" spans="9:12" ht="15" x14ac:dyDescent="0.25">
      <c r="I35444"/>
      <c r="J35444"/>
      <c r="K35444"/>
      <c r="L35444"/>
    </row>
    <row r="35445" spans="9:12" ht="15" x14ac:dyDescent="0.25">
      <c r="I35445"/>
      <c r="J35445"/>
      <c r="K35445"/>
      <c r="L35445"/>
    </row>
    <row r="35446" spans="9:12" ht="15" x14ac:dyDescent="0.25">
      <c r="I35446"/>
      <c r="J35446"/>
      <c r="K35446"/>
      <c r="L35446"/>
    </row>
    <row r="35447" spans="9:12" ht="15" x14ac:dyDescent="0.25">
      <c r="I35447"/>
      <c r="J35447"/>
      <c r="K35447"/>
      <c r="L35447"/>
    </row>
    <row r="35448" spans="9:12" ht="15" x14ac:dyDescent="0.25">
      <c r="I35448"/>
      <c r="J35448"/>
      <c r="K35448"/>
      <c r="L35448"/>
    </row>
    <row r="35449" spans="9:12" ht="15" x14ac:dyDescent="0.25">
      <c r="I35449"/>
      <c r="J35449"/>
      <c r="K35449"/>
      <c r="L35449"/>
    </row>
    <row r="35450" spans="9:12" ht="15" x14ac:dyDescent="0.25">
      <c r="I35450"/>
      <c r="J35450"/>
      <c r="K35450"/>
      <c r="L35450"/>
    </row>
    <row r="35451" spans="9:12" ht="15" x14ac:dyDescent="0.25">
      <c r="I35451"/>
      <c r="J35451"/>
      <c r="K35451"/>
      <c r="L35451"/>
    </row>
    <row r="35452" spans="9:12" ht="15" x14ac:dyDescent="0.25">
      <c r="I35452"/>
      <c r="J35452"/>
      <c r="K35452"/>
      <c r="L35452"/>
    </row>
    <row r="35453" spans="9:12" ht="15" x14ac:dyDescent="0.25">
      <c r="I35453"/>
      <c r="J35453"/>
      <c r="K35453"/>
      <c r="L35453"/>
    </row>
    <row r="35454" spans="9:12" ht="15" x14ac:dyDescent="0.25">
      <c r="I35454"/>
      <c r="J35454"/>
      <c r="K35454"/>
      <c r="L35454"/>
    </row>
    <row r="35455" spans="9:12" ht="15" x14ac:dyDescent="0.25">
      <c r="I35455"/>
      <c r="J35455"/>
      <c r="K35455"/>
      <c r="L35455"/>
    </row>
    <row r="35456" spans="9:12" ht="15" x14ac:dyDescent="0.25">
      <c r="I35456"/>
      <c r="J35456"/>
      <c r="K35456"/>
      <c r="L35456"/>
    </row>
    <row r="35457" spans="9:12" ht="15" x14ac:dyDescent="0.25">
      <c r="I35457"/>
      <c r="J35457"/>
      <c r="K35457"/>
      <c r="L35457"/>
    </row>
    <row r="35458" spans="9:12" ht="15" x14ac:dyDescent="0.25">
      <c r="I35458"/>
      <c r="J35458"/>
      <c r="K35458"/>
      <c r="L35458"/>
    </row>
    <row r="35459" spans="9:12" ht="15" x14ac:dyDescent="0.25">
      <c r="I35459"/>
      <c r="J35459"/>
      <c r="K35459"/>
      <c r="L35459"/>
    </row>
    <row r="35460" spans="9:12" ht="15" x14ac:dyDescent="0.25">
      <c r="I35460"/>
      <c r="J35460"/>
      <c r="K35460"/>
      <c r="L35460"/>
    </row>
    <row r="35461" spans="9:12" ht="15" x14ac:dyDescent="0.25">
      <c r="I35461"/>
      <c r="J35461"/>
      <c r="K35461"/>
      <c r="L35461"/>
    </row>
    <row r="35462" spans="9:12" ht="15" x14ac:dyDescent="0.25">
      <c r="I35462"/>
      <c r="J35462"/>
      <c r="K35462"/>
      <c r="L35462"/>
    </row>
    <row r="35463" spans="9:12" ht="15" x14ac:dyDescent="0.25">
      <c r="I35463"/>
      <c r="J35463"/>
      <c r="K35463"/>
      <c r="L35463"/>
    </row>
    <row r="35464" spans="9:12" ht="15" x14ac:dyDescent="0.25">
      <c r="I35464"/>
      <c r="J35464"/>
      <c r="K35464"/>
      <c r="L35464"/>
    </row>
    <row r="35465" spans="9:12" ht="15" x14ac:dyDescent="0.25">
      <c r="I35465"/>
      <c r="J35465"/>
      <c r="K35465"/>
      <c r="L35465"/>
    </row>
    <row r="35466" spans="9:12" ht="15" x14ac:dyDescent="0.25">
      <c r="I35466"/>
      <c r="J35466"/>
      <c r="K35466"/>
      <c r="L35466"/>
    </row>
    <row r="35467" spans="9:12" ht="15" x14ac:dyDescent="0.25">
      <c r="I35467"/>
      <c r="J35467"/>
      <c r="K35467"/>
      <c r="L35467"/>
    </row>
    <row r="35468" spans="9:12" ht="15" x14ac:dyDescent="0.25">
      <c r="I35468"/>
      <c r="J35468"/>
      <c r="K35468"/>
      <c r="L35468"/>
    </row>
    <row r="35469" spans="9:12" ht="15" x14ac:dyDescent="0.25">
      <c r="I35469"/>
      <c r="J35469"/>
      <c r="K35469"/>
      <c r="L35469"/>
    </row>
    <row r="35470" spans="9:12" ht="15" x14ac:dyDescent="0.25">
      <c r="I35470"/>
      <c r="J35470"/>
      <c r="K35470"/>
      <c r="L35470"/>
    </row>
    <row r="35471" spans="9:12" ht="15" x14ac:dyDescent="0.25">
      <c r="I35471"/>
      <c r="J35471"/>
      <c r="K35471"/>
      <c r="L35471"/>
    </row>
    <row r="35472" spans="9:12" ht="15" x14ac:dyDescent="0.25">
      <c r="I35472"/>
      <c r="J35472"/>
      <c r="K35472"/>
      <c r="L35472"/>
    </row>
    <row r="35473" spans="9:12" ht="15" x14ac:dyDescent="0.25">
      <c r="I35473"/>
      <c r="J35473"/>
      <c r="K35473"/>
      <c r="L35473"/>
    </row>
    <row r="35474" spans="9:12" ht="15" x14ac:dyDescent="0.25">
      <c r="I35474"/>
      <c r="J35474"/>
      <c r="K35474"/>
      <c r="L35474"/>
    </row>
    <row r="35475" spans="9:12" ht="15" x14ac:dyDescent="0.25">
      <c r="I35475"/>
      <c r="J35475"/>
      <c r="K35475"/>
      <c r="L35475"/>
    </row>
    <row r="35476" spans="9:12" ht="15" x14ac:dyDescent="0.25">
      <c r="I35476"/>
      <c r="J35476"/>
      <c r="K35476"/>
      <c r="L35476"/>
    </row>
    <row r="35477" spans="9:12" ht="15" x14ac:dyDescent="0.25">
      <c r="I35477"/>
      <c r="J35477"/>
      <c r="K35477"/>
      <c r="L35477"/>
    </row>
    <row r="35478" spans="9:12" ht="15" x14ac:dyDescent="0.25">
      <c r="I35478"/>
      <c r="J35478"/>
      <c r="K35478"/>
      <c r="L35478"/>
    </row>
    <row r="35479" spans="9:12" ht="15" x14ac:dyDescent="0.25">
      <c r="I35479"/>
      <c r="J35479"/>
      <c r="K35479"/>
      <c r="L35479"/>
    </row>
    <row r="35480" spans="9:12" ht="15" x14ac:dyDescent="0.25">
      <c r="I35480"/>
      <c r="J35480"/>
      <c r="K35480"/>
      <c r="L35480"/>
    </row>
    <row r="35481" spans="9:12" ht="15" x14ac:dyDescent="0.25">
      <c r="I35481"/>
      <c r="J35481"/>
      <c r="K35481"/>
      <c r="L35481"/>
    </row>
    <row r="35482" spans="9:12" ht="15" x14ac:dyDescent="0.25">
      <c r="I35482"/>
      <c r="J35482"/>
      <c r="K35482"/>
      <c r="L35482"/>
    </row>
    <row r="35483" spans="9:12" ht="15" x14ac:dyDescent="0.25">
      <c r="I35483"/>
      <c r="J35483"/>
      <c r="K35483"/>
      <c r="L35483"/>
    </row>
    <row r="35484" spans="9:12" ht="15" x14ac:dyDescent="0.25">
      <c r="I35484"/>
      <c r="J35484"/>
      <c r="K35484"/>
      <c r="L35484"/>
    </row>
    <row r="35485" spans="9:12" ht="15" x14ac:dyDescent="0.25">
      <c r="I35485"/>
      <c r="J35485"/>
      <c r="K35485"/>
      <c r="L35485"/>
    </row>
    <row r="35486" spans="9:12" ht="15" x14ac:dyDescent="0.25">
      <c r="I35486"/>
      <c r="J35486"/>
      <c r="K35486"/>
      <c r="L35486"/>
    </row>
    <row r="35487" spans="9:12" ht="15" x14ac:dyDescent="0.25">
      <c r="I35487"/>
      <c r="J35487"/>
      <c r="K35487"/>
      <c r="L35487"/>
    </row>
    <row r="35488" spans="9:12" ht="15" x14ac:dyDescent="0.25">
      <c r="I35488"/>
      <c r="J35488"/>
      <c r="K35488"/>
      <c r="L35488"/>
    </row>
    <row r="35489" spans="9:12" ht="15" x14ac:dyDescent="0.25">
      <c r="I35489"/>
      <c r="J35489"/>
      <c r="K35489"/>
      <c r="L35489"/>
    </row>
    <row r="35490" spans="9:12" ht="15" x14ac:dyDescent="0.25">
      <c r="I35490"/>
      <c r="J35490"/>
      <c r="K35490"/>
      <c r="L35490"/>
    </row>
    <row r="35491" spans="9:12" ht="15" x14ac:dyDescent="0.25">
      <c r="I35491"/>
      <c r="J35491"/>
      <c r="K35491"/>
      <c r="L35491"/>
    </row>
    <row r="35492" spans="9:12" ht="15" x14ac:dyDescent="0.25">
      <c r="I35492"/>
      <c r="J35492"/>
      <c r="K35492"/>
      <c r="L35492"/>
    </row>
    <row r="35493" spans="9:12" ht="15" x14ac:dyDescent="0.25">
      <c r="I35493"/>
      <c r="J35493"/>
      <c r="K35493"/>
      <c r="L35493"/>
    </row>
    <row r="35494" spans="9:12" ht="15" x14ac:dyDescent="0.25">
      <c r="I35494"/>
      <c r="J35494"/>
      <c r="K35494"/>
      <c r="L35494"/>
    </row>
    <row r="35495" spans="9:12" ht="15" x14ac:dyDescent="0.25">
      <c r="I35495"/>
      <c r="J35495"/>
      <c r="K35495"/>
      <c r="L35495"/>
    </row>
    <row r="35496" spans="9:12" ht="15" x14ac:dyDescent="0.25">
      <c r="I35496"/>
      <c r="J35496"/>
      <c r="K35496"/>
      <c r="L35496"/>
    </row>
    <row r="35497" spans="9:12" ht="15" x14ac:dyDescent="0.25">
      <c r="I35497"/>
      <c r="J35497"/>
      <c r="K35497"/>
      <c r="L35497"/>
    </row>
    <row r="35498" spans="9:12" ht="15" x14ac:dyDescent="0.25">
      <c r="I35498"/>
      <c r="J35498"/>
      <c r="K35498"/>
      <c r="L35498"/>
    </row>
    <row r="35499" spans="9:12" ht="15" x14ac:dyDescent="0.25">
      <c r="I35499"/>
      <c r="J35499"/>
      <c r="K35499"/>
      <c r="L35499"/>
    </row>
    <row r="35500" spans="9:12" ht="15" x14ac:dyDescent="0.25">
      <c r="I35500"/>
      <c r="J35500"/>
      <c r="K35500"/>
      <c r="L35500"/>
    </row>
    <row r="35501" spans="9:12" ht="15" x14ac:dyDescent="0.25">
      <c r="I35501"/>
      <c r="J35501"/>
      <c r="K35501"/>
      <c r="L35501"/>
    </row>
    <row r="35502" spans="9:12" ht="15" x14ac:dyDescent="0.25">
      <c r="I35502"/>
      <c r="J35502"/>
      <c r="K35502"/>
      <c r="L35502"/>
    </row>
    <row r="35503" spans="9:12" ht="15" x14ac:dyDescent="0.25">
      <c r="I35503"/>
      <c r="J35503"/>
      <c r="K35503"/>
      <c r="L35503"/>
    </row>
    <row r="35504" spans="9:12" ht="15" x14ac:dyDescent="0.25">
      <c r="I35504"/>
      <c r="J35504"/>
      <c r="K35504"/>
      <c r="L35504"/>
    </row>
    <row r="35505" spans="9:12" ht="15" x14ac:dyDescent="0.25">
      <c r="I35505"/>
      <c r="J35505"/>
      <c r="K35505"/>
      <c r="L35505"/>
    </row>
    <row r="35506" spans="9:12" ht="15" x14ac:dyDescent="0.25">
      <c r="I35506"/>
      <c r="J35506"/>
      <c r="K35506"/>
      <c r="L35506"/>
    </row>
    <row r="35507" spans="9:12" ht="15" x14ac:dyDescent="0.25">
      <c r="I35507"/>
      <c r="J35507"/>
      <c r="K35507"/>
      <c r="L35507"/>
    </row>
    <row r="35508" spans="9:12" ht="15" x14ac:dyDescent="0.25">
      <c r="I35508"/>
      <c r="J35508"/>
      <c r="K35508"/>
      <c r="L35508"/>
    </row>
    <row r="35509" spans="9:12" ht="15" x14ac:dyDescent="0.25">
      <c r="I35509"/>
      <c r="J35509"/>
      <c r="K35509"/>
      <c r="L35509"/>
    </row>
    <row r="35510" spans="9:12" ht="15" x14ac:dyDescent="0.25">
      <c r="I35510"/>
      <c r="J35510"/>
      <c r="K35510"/>
      <c r="L35510"/>
    </row>
    <row r="35511" spans="9:12" ht="15" x14ac:dyDescent="0.25">
      <c r="I35511"/>
      <c r="J35511"/>
      <c r="K35511"/>
      <c r="L35511"/>
    </row>
    <row r="35512" spans="9:12" ht="15" x14ac:dyDescent="0.25">
      <c r="I35512"/>
      <c r="J35512"/>
      <c r="K35512"/>
      <c r="L35512"/>
    </row>
    <row r="35513" spans="9:12" ht="15" x14ac:dyDescent="0.25">
      <c r="I35513"/>
      <c r="J35513"/>
      <c r="K35513"/>
      <c r="L35513"/>
    </row>
    <row r="35514" spans="9:12" ht="15" x14ac:dyDescent="0.25">
      <c r="I35514"/>
      <c r="J35514"/>
      <c r="K35514"/>
      <c r="L35514"/>
    </row>
    <row r="35515" spans="9:12" ht="15" x14ac:dyDescent="0.25">
      <c r="I35515"/>
      <c r="J35515"/>
      <c r="K35515"/>
      <c r="L35515"/>
    </row>
    <row r="35516" spans="9:12" ht="15" x14ac:dyDescent="0.25">
      <c r="I35516"/>
      <c r="J35516"/>
      <c r="K35516"/>
      <c r="L35516"/>
    </row>
    <row r="35517" spans="9:12" ht="15" x14ac:dyDescent="0.25">
      <c r="I35517"/>
      <c r="J35517"/>
      <c r="K35517"/>
      <c r="L35517"/>
    </row>
    <row r="35518" spans="9:12" ht="15" x14ac:dyDescent="0.25">
      <c r="I35518"/>
      <c r="J35518"/>
      <c r="K35518"/>
      <c r="L35518"/>
    </row>
    <row r="35519" spans="9:12" ht="15" x14ac:dyDescent="0.25">
      <c r="I35519"/>
      <c r="J35519"/>
      <c r="K35519"/>
      <c r="L35519"/>
    </row>
    <row r="35520" spans="9:12" ht="15" x14ac:dyDescent="0.25">
      <c r="I35520"/>
      <c r="J35520"/>
      <c r="K35520"/>
      <c r="L35520"/>
    </row>
    <row r="35521" spans="9:12" ht="15" x14ac:dyDescent="0.25">
      <c r="I35521"/>
      <c r="J35521"/>
      <c r="K35521"/>
      <c r="L35521"/>
    </row>
    <row r="35522" spans="9:12" ht="15" x14ac:dyDescent="0.25">
      <c r="I35522"/>
      <c r="J35522"/>
      <c r="K35522"/>
      <c r="L35522"/>
    </row>
    <row r="35523" spans="9:12" ht="15" x14ac:dyDescent="0.25">
      <c r="I35523"/>
      <c r="J35523"/>
      <c r="K35523"/>
      <c r="L35523"/>
    </row>
    <row r="35524" spans="9:12" ht="15" x14ac:dyDescent="0.25">
      <c r="I35524"/>
      <c r="J35524"/>
      <c r="K35524"/>
      <c r="L35524"/>
    </row>
    <row r="35525" spans="9:12" ht="15" x14ac:dyDescent="0.25">
      <c r="I35525"/>
      <c r="J35525"/>
      <c r="K35525"/>
      <c r="L35525"/>
    </row>
    <row r="35526" spans="9:12" ht="15" x14ac:dyDescent="0.25">
      <c r="I35526"/>
      <c r="J35526"/>
      <c r="K35526"/>
      <c r="L35526"/>
    </row>
    <row r="35527" spans="9:12" ht="15" x14ac:dyDescent="0.25">
      <c r="I35527"/>
      <c r="J35527"/>
      <c r="K35527"/>
      <c r="L35527"/>
    </row>
    <row r="35528" spans="9:12" ht="15" x14ac:dyDescent="0.25">
      <c r="I35528"/>
      <c r="J35528"/>
      <c r="K35528"/>
      <c r="L35528"/>
    </row>
    <row r="35529" spans="9:12" ht="15" x14ac:dyDescent="0.25">
      <c r="I35529"/>
      <c r="J35529"/>
      <c r="K35529"/>
      <c r="L35529"/>
    </row>
    <row r="35530" spans="9:12" ht="15" x14ac:dyDescent="0.25">
      <c r="I35530"/>
      <c r="J35530"/>
      <c r="K35530"/>
      <c r="L35530"/>
    </row>
    <row r="35531" spans="9:12" ht="15" x14ac:dyDescent="0.25">
      <c r="I35531"/>
      <c r="J35531"/>
      <c r="K35531"/>
      <c r="L35531"/>
    </row>
    <row r="35532" spans="9:12" ht="15" x14ac:dyDescent="0.25">
      <c r="I35532"/>
      <c r="J35532"/>
      <c r="K35532"/>
      <c r="L35532"/>
    </row>
    <row r="35533" spans="9:12" ht="15" x14ac:dyDescent="0.25">
      <c r="I35533"/>
      <c r="J35533"/>
      <c r="K35533"/>
      <c r="L35533"/>
    </row>
    <row r="35534" spans="9:12" ht="15" x14ac:dyDescent="0.25">
      <c r="I35534"/>
      <c r="J35534"/>
      <c r="K35534"/>
      <c r="L35534"/>
    </row>
    <row r="35535" spans="9:12" ht="15" x14ac:dyDescent="0.25">
      <c r="I35535"/>
      <c r="J35535"/>
      <c r="K35535"/>
      <c r="L35535"/>
    </row>
    <row r="35536" spans="9:12" ht="15" x14ac:dyDescent="0.25">
      <c r="I35536"/>
      <c r="J35536"/>
      <c r="K35536"/>
      <c r="L35536"/>
    </row>
    <row r="35537" spans="9:12" ht="15" x14ac:dyDescent="0.25">
      <c r="I35537"/>
      <c r="J35537"/>
      <c r="K35537"/>
      <c r="L35537"/>
    </row>
    <row r="35538" spans="9:12" ht="15" x14ac:dyDescent="0.25">
      <c r="I35538"/>
      <c r="J35538"/>
      <c r="K35538"/>
      <c r="L35538"/>
    </row>
    <row r="35539" spans="9:12" ht="15" x14ac:dyDescent="0.25">
      <c r="I35539"/>
      <c r="J35539"/>
      <c r="K35539"/>
      <c r="L35539"/>
    </row>
    <row r="35540" spans="9:12" ht="15" x14ac:dyDescent="0.25">
      <c r="I35540"/>
      <c r="J35540"/>
      <c r="K35540"/>
      <c r="L35540"/>
    </row>
    <row r="35541" spans="9:12" ht="15" x14ac:dyDescent="0.25">
      <c r="I35541"/>
      <c r="J35541"/>
      <c r="K35541"/>
      <c r="L35541"/>
    </row>
    <row r="35542" spans="9:12" ht="15" x14ac:dyDescent="0.25">
      <c r="I35542"/>
      <c r="J35542"/>
      <c r="K35542"/>
      <c r="L35542"/>
    </row>
    <row r="35543" spans="9:12" ht="15" x14ac:dyDescent="0.25">
      <c r="I35543"/>
      <c r="J35543"/>
      <c r="K35543"/>
      <c r="L35543"/>
    </row>
    <row r="35544" spans="9:12" ht="15" x14ac:dyDescent="0.25">
      <c r="I35544"/>
      <c r="J35544"/>
      <c r="K35544"/>
      <c r="L35544"/>
    </row>
    <row r="35545" spans="9:12" ht="15" x14ac:dyDescent="0.25">
      <c r="I35545"/>
      <c r="J35545"/>
      <c r="K35545"/>
      <c r="L35545"/>
    </row>
    <row r="35546" spans="9:12" ht="15" x14ac:dyDescent="0.25">
      <c r="I35546"/>
      <c r="J35546"/>
      <c r="K35546"/>
      <c r="L35546"/>
    </row>
    <row r="35547" spans="9:12" ht="15" x14ac:dyDescent="0.25">
      <c r="I35547"/>
      <c r="J35547"/>
      <c r="K35547"/>
      <c r="L35547"/>
    </row>
    <row r="35548" spans="9:12" ht="15" x14ac:dyDescent="0.25">
      <c r="I35548"/>
      <c r="J35548"/>
      <c r="K35548"/>
      <c r="L35548"/>
    </row>
    <row r="35549" spans="9:12" ht="15" x14ac:dyDescent="0.25">
      <c r="I35549"/>
      <c r="J35549"/>
      <c r="K35549"/>
      <c r="L35549"/>
    </row>
    <row r="35550" spans="9:12" ht="15" x14ac:dyDescent="0.25">
      <c r="I35550"/>
      <c r="J35550"/>
      <c r="K35550"/>
      <c r="L35550"/>
    </row>
    <row r="35551" spans="9:12" ht="15" x14ac:dyDescent="0.25">
      <c r="I35551"/>
      <c r="J35551"/>
      <c r="K35551"/>
      <c r="L35551"/>
    </row>
    <row r="35552" spans="9:12" ht="15" x14ac:dyDescent="0.25">
      <c r="I35552"/>
      <c r="J35552"/>
      <c r="K35552"/>
      <c r="L35552"/>
    </row>
    <row r="35553" spans="9:12" ht="15" x14ac:dyDescent="0.25">
      <c r="I35553"/>
      <c r="J35553"/>
      <c r="K35553"/>
      <c r="L35553"/>
    </row>
    <row r="35554" spans="9:12" ht="15" x14ac:dyDescent="0.25">
      <c r="I35554"/>
      <c r="J35554"/>
      <c r="K35554"/>
      <c r="L35554"/>
    </row>
    <row r="35555" spans="9:12" ht="15" x14ac:dyDescent="0.25">
      <c r="I35555"/>
      <c r="J35555"/>
      <c r="K35555"/>
      <c r="L35555"/>
    </row>
    <row r="35556" spans="9:12" ht="15" x14ac:dyDescent="0.25">
      <c r="I35556"/>
      <c r="J35556"/>
      <c r="K35556"/>
      <c r="L35556"/>
    </row>
    <row r="35557" spans="9:12" ht="15" x14ac:dyDescent="0.25">
      <c r="I35557"/>
      <c r="J35557"/>
      <c r="K35557"/>
      <c r="L35557"/>
    </row>
    <row r="35558" spans="9:12" ht="15" x14ac:dyDescent="0.25">
      <c r="I35558"/>
      <c r="J35558"/>
      <c r="K35558"/>
      <c r="L35558"/>
    </row>
    <row r="35559" spans="9:12" ht="15" x14ac:dyDescent="0.25">
      <c r="I35559"/>
      <c r="J35559"/>
      <c r="K35559"/>
      <c r="L35559"/>
    </row>
    <row r="35560" spans="9:12" ht="15" x14ac:dyDescent="0.25">
      <c r="I35560"/>
      <c r="J35560"/>
      <c r="K35560"/>
      <c r="L35560"/>
    </row>
    <row r="35561" spans="9:12" ht="15" x14ac:dyDescent="0.25">
      <c r="I35561"/>
      <c r="J35561"/>
      <c r="K35561"/>
      <c r="L35561"/>
    </row>
    <row r="35562" spans="9:12" ht="15" x14ac:dyDescent="0.25">
      <c r="I35562"/>
      <c r="J35562"/>
      <c r="K35562"/>
      <c r="L35562"/>
    </row>
    <row r="35563" spans="9:12" ht="15" x14ac:dyDescent="0.25">
      <c r="I35563"/>
      <c r="J35563"/>
      <c r="K35563"/>
      <c r="L35563"/>
    </row>
    <row r="35564" spans="9:12" ht="15" x14ac:dyDescent="0.25">
      <c r="I35564"/>
      <c r="J35564"/>
      <c r="K35564"/>
      <c r="L35564"/>
    </row>
    <row r="35565" spans="9:12" ht="15" x14ac:dyDescent="0.25">
      <c r="I35565"/>
      <c r="J35565"/>
      <c r="K35565"/>
      <c r="L35565"/>
    </row>
    <row r="35566" spans="9:12" ht="15" x14ac:dyDescent="0.25">
      <c r="I35566"/>
      <c r="J35566"/>
      <c r="K35566"/>
      <c r="L35566"/>
    </row>
    <row r="35567" spans="9:12" ht="15" x14ac:dyDescent="0.25">
      <c r="I35567"/>
      <c r="J35567"/>
      <c r="K35567"/>
      <c r="L35567"/>
    </row>
    <row r="35568" spans="9:12" ht="15" x14ac:dyDescent="0.25">
      <c r="I35568"/>
      <c r="J35568"/>
      <c r="K35568"/>
      <c r="L35568"/>
    </row>
    <row r="35569" spans="9:12" ht="15" x14ac:dyDescent="0.25">
      <c r="I35569"/>
      <c r="J35569"/>
      <c r="K35569"/>
      <c r="L35569"/>
    </row>
    <row r="35570" spans="9:12" ht="15" x14ac:dyDescent="0.25">
      <c r="I35570"/>
      <c r="J35570"/>
      <c r="K35570"/>
      <c r="L35570"/>
    </row>
    <row r="35571" spans="9:12" ht="15" x14ac:dyDescent="0.25">
      <c r="I35571"/>
      <c r="J35571"/>
      <c r="K35571"/>
      <c r="L35571"/>
    </row>
    <row r="35572" spans="9:12" ht="15" x14ac:dyDescent="0.25">
      <c r="I35572"/>
      <c r="J35572"/>
      <c r="K35572"/>
      <c r="L35572"/>
    </row>
    <row r="35573" spans="9:12" ht="15" x14ac:dyDescent="0.25">
      <c r="I35573"/>
      <c r="J35573"/>
      <c r="K35573"/>
      <c r="L35573"/>
    </row>
    <row r="35574" spans="9:12" ht="15" x14ac:dyDescent="0.25">
      <c r="I35574"/>
      <c r="J35574"/>
      <c r="K35574"/>
      <c r="L35574"/>
    </row>
    <row r="35575" spans="9:12" ht="15" x14ac:dyDescent="0.25">
      <c r="I35575"/>
      <c r="J35575"/>
      <c r="K35575"/>
      <c r="L35575"/>
    </row>
    <row r="35576" spans="9:12" ht="15" x14ac:dyDescent="0.25">
      <c r="I35576"/>
      <c r="J35576"/>
      <c r="K35576"/>
      <c r="L35576"/>
    </row>
    <row r="35577" spans="9:12" ht="15" x14ac:dyDescent="0.25">
      <c r="I35577"/>
      <c r="J35577"/>
      <c r="K35577"/>
      <c r="L35577"/>
    </row>
    <row r="35578" spans="9:12" ht="15" x14ac:dyDescent="0.25">
      <c r="I35578"/>
      <c r="J35578"/>
      <c r="K35578"/>
      <c r="L35578"/>
    </row>
    <row r="35579" spans="9:12" ht="15" x14ac:dyDescent="0.25">
      <c r="I35579"/>
      <c r="J35579"/>
      <c r="K35579"/>
      <c r="L35579"/>
    </row>
    <row r="35580" spans="9:12" ht="15" x14ac:dyDescent="0.25">
      <c r="I35580"/>
      <c r="J35580"/>
      <c r="K35580"/>
      <c r="L35580"/>
    </row>
    <row r="35581" spans="9:12" ht="15" x14ac:dyDescent="0.25">
      <c r="I35581"/>
      <c r="J35581"/>
      <c r="K35581"/>
      <c r="L35581"/>
    </row>
    <row r="35582" spans="9:12" ht="15" x14ac:dyDescent="0.25">
      <c r="I35582"/>
      <c r="J35582"/>
      <c r="K35582"/>
      <c r="L35582"/>
    </row>
    <row r="35583" spans="9:12" ht="15" x14ac:dyDescent="0.25">
      <c r="I35583"/>
      <c r="J35583"/>
      <c r="K35583"/>
      <c r="L35583"/>
    </row>
    <row r="35584" spans="9:12" ht="15" x14ac:dyDescent="0.25">
      <c r="I35584"/>
      <c r="J35584"/>
      <c r="K35584"/>
      <c r="L35584"/>
    </row>
    <row r="35585" spans="9:12" ht="15" x14ac:dyDescent="0.25">
      <c r="I35585"/>
      <c r="J35585"/>
      <c r="K35585"/>
      <c r="L35585"/>
    </row>
    <row r="35586" spans="9:12" ht="15" x14ac:dyDescent="0.25">
      <c r="I35586"/>
      <c r="J35586"/>
      <c r="K35586"/>
      <c r="L35586"/>
    </row>
    <row r="35587" spans="9:12" ht="15" x14ac:dyDescent="0.25">
      <c r="I35587"/>
      <c r="J35587"/>
      <c r="K35587"/>
      <c r="L35587"/>
    </row>
    <row r="35588" spans="9:12" ht="15" x14ac:dyDescent="0.25">
      <c r="I35588"/>
      <c r="J35588"/>
      <c r="K35588"/>
      <c r="L35588"/>
    </row>
    <row r="35589" spans="9:12" ht="15" x14ac:dyDescent="0.25">
      <c r="I35589"/>
      <c r="J35589"/>
      <c r="K35589"/>
      <c r="L35589"/>
    </row>
    <row r="35590" spans="9:12" ht="15" x14ac:dyDescent="0.25">
      <c r="I35590"/>
      <c r="J35590"/>
      <c r="K35590"/>
      <c r="L35590"/>
    </row>
    <row r="35591" spans="9:12" ht="15" x14ac:dyDescent="0.25">
      <c r="I35591"/>
      <c r="J35591"/>
      <c r="K35591"/>
      <c r="L35591"/>
    </row>
    <row r="35592" spans="9:12" ht="15" x14ac:dyDescent="0.25">
      <c r="I35592"/>
      <c r="J35592"/>
      <c r="K35592"/>
      <c r="L35592"/>
    </row>
    <row r="35593" spans="9:12" ht="15" x14ac:dyDescent="0.25">
      <c r="I35593"/>
      <c r="J35593"/>
      <c r="K35593"/>
      <c r="L35593"/>
    </row>
    <row r="35594" spans="9:12" ht="15" x14ac:dyDescent="0.25">
      <c r="I35594"/>
      <c r="J35594"/>
      <c r="K35594"/>
      <c r="L35594"/>
    </row>
    <row r="35595" spans="9:12" ht="15" x14ac:dyDescent="0.25">
      <c r="I35595"/>
      <c r="J35595"/>
      <c r="K35595"/>
      <c r="L35595"/>
    </row>
    <row r="35596" spans="9:12" ht="15" x14ac:dyDescent="0.25">
      <c r="I35596"/>
      <c r="J35596"/>
      <c r="K35596"/>
      <c r="L35596"/>
    </row>
    <row r="35597" spans="9:12" ht="15" x14ac:dyDescent="0.25">
      <c r="I35597"/>
      <c r="J35597"/>
      <c r="K35597"/>
      <c r="L35597"/>
    </row>
    <row r="35598" spans="9:12" ht="15" x14ac:dyDescent="0.25">
      <c r="I35598"/>
      <c r="J35598"/>
      <c r="K35598"/>
      <c r="L35598"/>
    </row>
    <row r="35599" spans="9:12" ht="15" x14ac:dyDescent="0.25">
      <c r="I35599"/>
      <c r="J35599"/>
      <c r="K35599"/>
      <c r="L35599"/>
    </row>
    <row r="35600" spans="9:12" ht="15" x14ac:dyDescent="0.25">
      <c r="I35600"/>
      <c r="J35600"/>
      <c r="K35600"/>
      <c r="L35600"/>
    </row>
    <row r="35601" spans="9:12" ht="15" x14ac:dyDescent="0.25">
      <c r="I35601"/>
      <c r="J35601"/>
      <c r="K35601"/>
      <c r="L35601"/>
    </row>
    <row r="35602" spans="9:12" ht="15" x14ac:dyDescent="0.25">
      <c r="I35602"/>
      <c r="J35602"/>
      <c r="K35602"/>
      <c r="L35602"/>
    </row>
    <row r="35603" spans="9:12" ht="15" x14ac:dyDescent="0.25">
      <c r="I35603"/>
      <c r="J35603"/>
      <c r="K35603"/>
      <c r="L35603"/>
    </row>
    <row r="35604" spans="9:12" ht="15" x14ac:dyDescent="0.25">
      <c r="I35604"/>
      <c r="J35604"/>
      <c r="K35604"/>
      <c r="L35604"/>
    </row>
    <row r="35605" spans="9:12" ht="15" x14ac:dyDescent="0.25">
      <c r="I35605"/>
      <c r="J35605"/>
      <c r="K35605"/>
      <c r="L35605"/>
    </row>
    <row r="35606" spans="9:12" ht="15" x14ac:dyDescent="0.25">
      <c r="I35606"/>
      <c r="J35606"/>
      <c r="K35606"/>
      <c r="L35606"/>
    </row>
    <row r="35607" spans="9:12" ht="15" x14ac:dyDescent="0.25">
      <c r="I35607"/>
      <c r="J35607"/>
      <c r="K35607"/>
      <c r="L35607"/>
    </row>
    <row r="35608" spans="9:12" ht="15" x14ac:dyDescent="0.25">
      <c r="I35608"/>
      <c r="J35608"/>
      <c r="K35608"/>
      <c r="L35608"/>
    </row>
    <row r="35609" spans="9:12" ht="15" x14ac:dyDescent="0.25">
      <c r="I35609"/>
      <c r="J35609"/>
      <c r="K35609"/>
      <c r="L35609"/>
    </row>
    <row r="35610" spans="9:12" ht="15" x14ac:dyDescent="0.25">
      <c r="I35610"/>
      <c r="J35610"/>
      <c r="K35610"/>
      <c r="L35610"/>
    </row>
    <row r="35611" spans="9:12" ht="15" x14ac:dyDescent="0.25">
      <c r="I35611"/>
      <c r="J35611"/>
      <c r="K35611"/>
      <c r="L35611"/>
    </row>
    <row r="35612" spans="9:12" ht="15" x14ac:dyDescent="0.25">
      <c r="I35612"/>
      <c r="J35612"/>
      <c r="K35612"/>
      <c r="L35612"/>
    </row>
    <row r="35613" spans="9:12" ht="15" x14ac:dyDescent="0.25">
      <c r="I35613"/>
      <c r="J35613"/>
      <c r="K35613"/>
      <c r="L35613"/>
    </row>
    <row r="35614" spans="9:12" ht="15" x14ac:dyDescent="0.25">
      <c r="I35614"/>
      <c r="J35614"/>
      <c r="K35614"/>
      <c r="L35614"/>
    </row>
    <row r="35615" spans="9:12" ht="15" x14ac:dyDescent="0.25">
      <c r="I35615"/>
      <c r="J35615"/>
      <c r="K35615"/>
      <c r="L35615"/>
    </row>
    <row r="35616" spans="9:12" ht="15" x14ac:dyDescent="0.25">
      <c r="I35616"/>
      <c r="J35616"/>
      <c r="K35616"/>
      <c r="L35616"/>
    </row>
    <row r="35617" spans="9:12" ht="15" x14ac:dyDescent="0.25">
      <c r="I35617"/>
      <c r="J35617"/>
      <c r="K35617"/>
      <c r="L35617"/>
    </row>
    <row r="35618" spans="9:12" ht="15" x14ac:dyDescent="0.25">
      <c r="I35618"/>
      <c r="J35618"/>
      <c r="K35618"/>
      <c r="L35618"/>
    </row>
    <row r="35619" spans="9:12" ht="15" x14ac:dyDescent="0.25">
      <c r="I35619"/>
      <c r="J35619"/>
      <c r="K35619"/>
      <c r="L35619"/>
    </row>
    <row r="35620" spans="9:12" ht="15" x14ac:dyDescent="0.25">
      <c r="I35620"/>
      <c r="J35620"/>
      <c r="K35620"/>
      <c r="L35620"/>
    </row>
    <row r="35621" spans="9:12" ht="15" x14ac:dyDescent="0.25">
      <c r="I35621"/>
      <c r="J35621"/>
      <c r="K35621"/>
      <c r="L35621"/>
    </row>
    <row r="35622" spans="9:12" ht="15" x14ac:dyDescent="0.25">
      <c r="I35622"/>
      <c r="J35622"/>
      <c r="K35622"/>
      <c r="L35622"/>
    </row>
    <row r="35623" spans="9:12" ht="15" x14ac:dyDescent="0.25">
      <c r="I35623"/>
      <c r="J35623"/>
      <c r="K35623"/>
      <c r="L35623"/>
    </row>
    <row r="35624" spans="9:12" ht="15" x14ac:dyDescent="0.25">
      <c r="I35624"/>
      <c r="J35624"/>
      <c r="K35624"/>
      <c r="L35624"/>
    </row>
    <row r="35625" spans="9:12" ht="15" x14ac:dyDescent="0.25">
      <c r="I35625"/>
      <c r="J35625"/>
      <c r="K35625"/>
      <c r="L35625"/>
    </row>
    <row r="35626" spans="9:12" ht="15" x14ac:dyDescent="0.25">
      <c r="I35626"/>
      <c r="J35626"/>
      <c r="K35626"/>
      <c r="L35626"/>
    </row>
    <row r="35627" spans="9:12" ht="15" x14ac:dyDescent="0.25">
      <c r="I35627"/>
      <c r="J35627"/>
      <c r="K35627"/>
      <c r="L35627"/>
    </row>
    <row r="35628" spans="9:12" ht="15" x14ac:dyDescent="0.25">
      <c r="I35628"/>
      <c r="J35628"/>
      <c r="K35628"/>
      <c r="L35628"/>
    </row>
    <row r="35629" spans="9:12" ht="15" x14ac:dyDescent="0.25">
      <c r="I35629"/>
      <c r="J35629"/>
      <c r="K35629"/>
      <c r="L35629"/>
    </row>
    <row r="35630" spans="9:12" ht="15" x14ac:dyDescent="0.25">
      <c r="I35630"/>
      <c r="J35630"/>
      <c r="K35630"/>
      <c r="L35630"/>
    </row>
    <row r="35631" spans="9:12" ht="15" x14ac:dyDescent="0.25">
      <c r="I35631"/>
      <c r="J35631"/>
      <c r="K35631"/>
      <c r="L35631"/>
    </row>
    <row r="35632" spans="9:12" ht="15" x14ac:dyDescent="0.25">
      <c r="I35632"/>
      <c r="J35632"/>
      <c r="K35632"/>
      <c r="L35632"/>
    </row>
    <row r="35633" spans="9:12" ht="15" x14ac:dyDescent="0.25">
      <c r="I35633"/>
      <c r="J35633"/>
      <c r="K35633"/>
      <c r="L35633"/>
    </row>
    <row r="35634" spans="9:12" ht="15" x14ac:dyDescent="0.25">
      <c r="I35634"/>
      <c r="J35634"/>
      <c r="K35634"/>
      <c r="L35634"/>
    </row>
    <row r="35635" spans="9:12" ht="15" x14ac:dyDescent="0.25">
      <c r="I35635"/>
      <c r="J35635"/>
      <c r="K35635"/>
      <c r="L35635"/>
    </row>
    <row r="35636" spans="9:12" ht="15" x14ac:dyDescent="0.25">
      <c r="I35636"/>
      <c r="J35636"/>
      <c r="K35636"/>
      <c r="L35636"/>
    </row>
    <row r="35637" spans="9:12" ht="15" x14ac:dyDescent="0.25">
      <c r="I35637"/>
      <c r="J35637"/>
      <c r="K35637"/>
      <c r="L35637"/>
    </row>
    <row r="35638" spans="9:12" ht="15" x14ac:dyDescent="0.25">
      <c r="I35638"/>
      <c r="J35638"/>
      <c r="K35638"/>
      <c r="L35638"/>
    </row>
    <row r="35639" spans="9:12" ht="15" x14ac:dyDescent="0.25">
      <c r="I35639"/>
      <c r="J35639"/>
      <c r="K35639"/>
      <c r="L35639"/>
    </row>
    <row r="35640" spans="9:12" ht="15" x14ac:dyDescent="0.25">
      <c r="I35640"/>
      <c r="J35640"/>
      <c r="K35640"/>
      <c r="L35640"/>
    </row>
    <row r="35641" spans="9:12" ht="15" x14ac:dyDescent="0.25">
      <c r="I35641"/>
      <c r="J35641"/>
      <c r="K35641"/>
      <c r="L35641"/>
    </row>
    <row r="35642" spans="9:12" ht="15" x14ac:dyDescent="0.25">
      <c r="I35642"/>
      <c r="J35642"/>
      <c r="K35642"/>
      <c r="L35642"/>
    </row>
    <row r="35643" spans="9:12" ht="15" x14ac:dyDescent="0.25">
      <c r="I35643"/>
      <c r="J35643"/>
      <c r="K35643"/>
      <c r="L35643"/>
    </row>
    <row r="35644" spans="9:12" ht="15" x14ac:dyDescent="0.25">
      <c r="I35644"/>
      <c r="J35644"/>
      <c r="K35644"/>
      <c r="L35644"/>
    </row>
    <row r="35645" spans="9:12" ht="15" x14ac:dyDescent="0.25">
      <c r="I35645"/>
      <c r="J35645"/>
      <c r="K35645"/>
      <c r="L35645"/>
    </row>
    <row r="35646" spans="9:12" ht="15" x14ac:dyDescent="0.25">
      <c r="I35646"/>
      <c r="J35646"/>
      <c r="K35646"/>
      <c r="L35646"/>
    </row>
    <row r="35647" spans="9:12" ht="15" x14ac:dyDescent="0.25">
      <c r="I35647"/>
      <c r="J35647"/>
      <c r="K35647"/>
      <c r="L35647"/>
    </row>
    <row r="35648" spans="9:12" ht="15" x14ac:dyDescent="0.25">
      <c r="I35648"/>
      <c r="J35648"/>
      <c r="K35648"/>
      <c r="L35648"/>
    </row>
    <row r="35649" spans="9:12" ht="15" x14ac:dyDescent="0.25">
      <c r="I35649"/>
      <c r="J35649"/>
      <c r="K35649"/>
      <c r="L35649"/>
    </row>
    <row r="35650" spans="9:12" ht="15" x14ac:dyDescent="0.25">
      <c r="I35650"/>
      <c r="J35650"/>
      <c r="K35650"/>
      <c r="L35650"/>
    </row>
    <row r="35651" spans="9:12" ht="15" x14ac:dyDescent="0.25">
      <c r="I35651"/>
      <c r="J35651"/>
      <c r="K35651"/>
      <c r="L35651"/>
    </row>
    <row r="35652" spans="9:12" ht="15" x14ac:dyDescent="0.25">
      <c r="I35652"/>
      <c r="J35652"/>
      <c r="K35652"/>
      <c r="L35652"/>
    </row>
    <row r="35653" spans="9:12" ht="15" x14ac:dyDescent="0.25">
      <c r="I35653"/>
      <c r="J35653"/>
      <c r="K35653"/>
      <c r="L35653"/>
    </row>
    <row r="35654" spans="9:12" ht="15" x14ac:dyDescent="0.25">
      <c r="I35654"/>
      <c r="J35654"/>
      <c r="K35654"/>
      <c r="L35654"/>
    </row>
    <row r="35655" spans="9:12" ht="15" x14ac:dyDescent="0.25">
      <c r="I35655"/>
      <c r="J35655"/>
      <c r="K35655"/>
      <c r="L35655"/>
    </row>
    <row r="35656" spans="9:12" ht="15" x14ac:dyDescent="0.25">
      <c r="I35656"/>
      <c r="J35656"/>
      <c r="K35656"/>
      <c r="L35656"/>
    </row>
    <row r="35657" spans="9:12" ht="15" x14ac:dyDescent="0.25">
      <c r="I35657"/>
      <c r="J35657"/>
      <c r="K35657"/>
      <c r="L35657"/>
    </row>
    <row r="35658" spans="9:12" ht="15" x14ac:dyDescent="0.25">
      <c r="I35658"/>
      <c r="J35658"/>
      <c r="K35658"/>
      <c r="L35658"/>
    </row>
    <row r="35659" spans="9:12" ht="15" x14ac:dyDescent="0.25">
      <c r="I35659"/>
      <c r="J35659"/>
      <c r="K35659"/>
      <c r="L35659"/>
    </row>
    <row r="35660" spans="9:12" ht="15" x14ac:dyDescent="0.25">
      <c r="I35660"/>
      <c r="J35660"/>
      <c r="K35660"/>
      <c r="L35660"/>
    </row>
    <row r="35661" spans="9:12" ht="15" x14ac:dyDescent="0.25">
      <c r="I35661"/>
      <c r="J35661"/>
      <c r="K35661"/>
      <c r="L35661"/>
    </row>
    <row r="35662" spans="9:12" ht="15" x14ac:dyDescent="0.25">
      <c r="I35662"/>
      <c r="J35662"/>
      <c r="K35662"/>
      <c r="L35662"/>
    </row>
    <row r="35663" spans="9:12" ht="15" x14ac:dyDescent="0.25">
      <c r="I35663"/>
      <c r="J35663"/>
      <c r="K35663"/>
      <c r="L35663"/>
    </row>
    <row r="35664" spans="9:12" ht="15" x14ac:dyDescent="0.25">
      <c r="I35664"/>
      <c r="J35664"/>
      <c r="K35664"/>
      <c r="L35664"/>
    </row>
    <row r="35665" spans="9:12" ht="15" x14ac:dyDescent="0.25">
      <c r="I35665"/>
      <c r="J35665"/>
      <c r="K35665"/>
      <c r="L35665"/>
    </row>
    <row r="35666" spans="9:12" ht="15" x14ac:dyDescent="0.25">
      <c r="I35666"/>
      <c r="J35666"/>
      <c r="K35666"/>
      <c r="L35666"/>
    </row>
    <row r="35667" spans="9:12" ht="15" x14ac:dyDescent="0.25">
      <c r="I35667"/>
      <c r="J35667"/>
      <c r="K35667"/>
      <c r="L35667"/>
    </row>
    <row r="35668" spans="9:12" ht="15" x14ac:dyDescent="0.25">
      <c r="I35668"/>
      <c r="J35668"/>
      <c r="K35668"/>
      <c r="L35668"/>
    </row>
    <row r="35669" spans="9:12" ht="15" x14ac:dyDescent="0.25">
      <c r="I35669"/>
      <c r="J35669"/>
      <c r="K35669"/>
      <c r="L35669"/>
    </row>
    <row r="35670" spans="9:12" ht="15" x14ac:dyDescent="0.25">
      <c r="I35670"/>
      <c r="J35670"/>
      <c r="K35670"/>
      <c r="L35670"/>
    </row>
    <row r="35671" spans="9:12" ht="15" x14ac:dyDescent="0.25">
      <c r="I35671"/>
      <c r="J35671"/>
      <c r="K35671"/>
      <c r="L35671"/>
    </row>
    <row r="35672" spans="9:12" ht="15" x14ac:dyDescent="0.25">
      <c r="I35672"/>
      <c r="J35672"/>
      <c r="K35672"/>
      <c r="L35672"/>
    </row>
    <row r="35673" spans="9:12" ht="15" x14ac:dyDescent="0.25">
      <c r="I35673"/>
      <c r="J35673"/>
      <c r="K35673"/>
      <c r="L35673"/>
    </row>
    <row r="35674" spans="9:12" ht="15" x14ac:dyDescent="0.25">
      <c r="I35674"/>
      <c r="J35674"/>
      <c r="K35674"/>
      <c r="L35674"/>
    </row>
    <row r="35675" spans="9:12" ht="15" x14ac:dyDescent="0.25">
      <c r="I35675"/>
      <c r="J35675"/>
      <c r="K35675"/>
      <c r="L35675"/>
    </row>
    <row r="35676" spans="9:12" ht="15" x14ac:dyDescent="0.25">
      <c r="I35676"/>
      <c r="J35676"/>
      <c r="K35676"/>
      <c r="L35676"/>
    </row>
    <row r="35677" spans="9:12" ht="15" x14ac:dyDescent="0.25">
      <c r="I35677"/>
      <c r="J35677"/>
      <c r="K35677"/>
      <c r="L35677"/>
    </row>
    <row r="35678" spans="9:12" ht="15" x14ac:dyDescent="0.25">
      <c r="I35678"/>
      <c r="J35678"/>
      <c r="K35678"/>
      <c r="L35678"/>
    </row>
    <row r="35679" spans="9:12" ht="15" x14ac:dyDescent="0.25">
      <c r="I35679"/>
      <c r="J35679"/>
      <c r="K35679"/>
      <c r="L35679"/>
    </row>
    <row r="35680" spans="9:12" ht="15" x14ac:dyDescent="0.25">
      <c r="I35680"/>
      <c r="J35680"/>
      <c r="K35680"/>
      <c r="L35680"/>
    </row>
    <row r="35681" spans="9:12" ht="15" x14ac:dyDescent="0.25">
      <c r="I35681"/>
      <c r="J35681"/>
      <c r="K35681"/>
      <c r="L35681"/>
    </row>
    <row r="35682" spans="9:12" ht="15" x14ac:dyDescent="0.25">
      <c r="I35682"/>
      <c r="J35682"/>
      <c r="K35682"/>
      <c r="L35682"/>
    </row>
    <row r="35683" spans="9:12" ht="15" x14ac:dyDescent="0.25">
      <c r="I35683"/>
      <c r="J35683"/>
      <c r="K35683"/>
      <c r="L35683"/>
    </row>
    <row r="35684" spans="9:12" ht="15" x14ac:dyDescent="0.25">
      <c r="I35684"/>
      <c r="J35684"/>
      <c r="K35684"/>
      <c r="L35684"/>
    </row>
    <row r="35685" spans="9:12" ht="15" x14ac:dyDescent="0.25">
      <c r="I35685"/>
      <c r="J35685"/>
      <c r="K35685"/>
      <c r="L35685"/>
    </row>
    <row r="35686" spans="9:12" ht="15" x14ac:dyDescent="0.25">
      <c r="I35686"/>
      <c r="J35686"/>
      <c r="K35686"/>
      <c r="L35686"/>
    </row>
    <row r="35687" spans="9:12" ht="15" x14ac:dyDescent="0.25">
      <c r="I35687"/>
      <c r="J35687"/>
      <c r="K35687"/>
      <c r="L35687"/>
    </row>
    <row r="35688" spans="9:12" ht="15" x14ac:dyDescent="0.25">
      <c r="I35688"/>
      <c r="J35688"/>
      <c r="K35688"/>
      <c r="L35688"/>
    </row>
    <row r="35689" spans="9:12" ht="15" x14ac:dyDescent="0.25">
      <c r="I35689"/>
      <c r="J35689"/>
      <c r="K35689"/>
      <c r="L35689"/>
    </row>
    <row r="35690" spans="9:12" ht="15" x14ac:dyDescent="0.25">
      <c r="I35690"/>
      <c r="J35690"/>
      <c r="K35690"/>
      <c r="L35690"/>
    </row>
    <row r="35691" spans="9:12" ht="15" x14ac:dyDescent="0.25">
      <c r="I35691"/>
      <c r="J35691"/>
      <c r="K35691"/>
      <c r="L35691"/>
    </row>
    <row r="35692" spans="9:12" ht="15" x14ac:dyDescent="0.25">
      <c r="I35692"/>
      <c r="J35692"/>
      <c r="K35692"/>
      <c r="L35692"/>
    </row>
    <row r="35693" spans="9:12" ht="15" x14ac:dyDescent="0.25">
      <c r="I35693"/>
      <c r="J35693"/>
      <c r="K35693"/>
      <c r="L35693"/>
    </row>
    <row r="35694" spans="9:12" ht="15" x14ac:dyDescent="0.25">
      <c r="I35694"/>
      <c r="J35694"/>
      <c r="K35694"/>
      <c r="L35694"/>
    </row>
    <row r="35695" spans="9:12" ht="15" x14ac:dyDescent="0.25">
      <c r="I35695"/>
      <c r="J35695"/>
      <c r="K35695"/>
      <c r="L35695"/>
    </row>
    <row r="35696" spans="9:12" ht="15" x14ac:dyDescent="0.25">
      <c r="I35696"/>
      <c r="J35696"/>
      <c r="K35696"/>
      <c r="L35696"/>
    </row>
    <row r="35697" spans="9:12" ht="15" x14ac:dyDescent="0.25">
      <c r="I35697"/>
      <c r="J35697"/>
      <c r="K35697"/>
      <c r="L35697"/>
    </row>
    <row r="35698" spans="9:12" ht="15" x14ac:dyDescent="0.25">
      <c r="I35698"/>
      <c r="J35698"/>
      <c r="K35698"/>
      <c r="L35698"/>
    </row>
    <row r="35699" spans="9:12" ht="15" x14ac:dyDescent="0.25">
      <c r="I35699"/>
      <c r="J35699"/>
      <c r="K35699"/>
      <c r="L35699"/>
    </row>
    <row r="35700" spans="9:12" ht="15" x14ac:dyDescent="0.25">
      <c r="I35700"/>
      <c r="J35700"/>
      <c r="K35700"/>
      <c r="L35700"/>
    </row>
    <row r="35701" spans="9:12" ht="15" x14ac:dyDescent="0.25">
      <c r="I35701"/>
      <c r="J35701"/>
      <c r="K35701"/>
      <c r="L35701"/>
    </row>
    <row r="35702" spans="9:12" ht="15" x14ac:dyDescent="0.25">
      <c r="I35702"/>
      <c r="J35702"/>
      <c r="K35702"/>
      <c r="L35702"/>
    </row>
    <row r="35703" spans="9:12" ht="15" x14ac:dyDescent="0.25">
      <c r="I35703"/>
      <c r="J35703"/>
      <c r="K35703"/>
      <c r="L35703"/>
    </row>
    <row r="35704" spans="9:12" ht="15" x14ac:dyDescent="0.25">
      <c r="I35704"/>
      <c r="J35704"/>
      <c r="K35704"/>
      <c r="L35704"/>
    </row>
    <row r="35705" spans="9:12" ht="15" x14ac:dyDescent="0.25">
      <c r="I35705"/>
      <c r="J35705"/>
      <c r="K35705"/>
      <c r="L35705"/>
    </row>
    <row r="35706" spans="9:12" ht="15" x14ac:dyDescent="0.25">
      <c r="I35706"/>
      <c r="J35706"/>
      <c r="K35706"/>
      <c r="L35706"/>
    </row>
    <row r="35707" spans="9:12" ht="15" x14ac:dyDescent="0.25">
      <c r="I35707"/>
      <c r="J35707"/>
      <c r="K35707"/>
      <c r="L35707"/>
    </row>
    <row r="35708" spans="9:12" ht="15" x14ac:dyDescent="0.25">
      <c r="I35708"/>
      <c r="J35708"/>
      <c r="K35708"/>
      <c r="L35708"/>
    </row>
    <row r="35709" spans="9:12" ht="15" x14ac:dyDescent="0.25">
      <c r="I35709"/>
      <c r="J35709"/>
      <c r="K35709"/>
      <c r="L35709"/>
    </row>
    <row r="35710" spans="9:12" ht="15" x14ac:dyDescent="0.25">
      <c r="I35710"/>
      <c r="J35710"/>
      <c r="K35710"/>
      <c r="L35710"/>
    </row>
    <row r="35711" spans="9:12" ht="15" x14ac:dyDescent="0.25">
      <c r="I35711"/>
      <c r="J35711"/>
      <c r="K35711"/>
      <c r="L35711"/>
    </row>
    <row r="35712" spans="9:12" ht="15" x14ac:dyDescent="0.25">
      <c r="I35712"/>
      <c r="J35712"/>
      <c r="K35712"/>
      <c r="L35712"/>
    </row>
    <row r="35713" spans="9:12" ht="15" x14ac:dyDescent="0.25">
      <c r="I35713"/>
      <c r="J35713"/>
      <c r="K35713"/>
      <c r="L35713"/>
    </row>
    <row r="35714" spans="9:12" ht="15" x14ac:dyDescent="0.25">
      <c r="I35714"/>
      <c r="J35714"/>
      <c r="K35714"/>
      <c r="L35714"/>
    </row>
    <row r="35715" spans="9:12" ht="15" x14ac:dyDescent="0.25">
      <c r="I35715"/>
      <c r="J35715"/>
      <c r="K35715"/>
      <c r="L35715"/>
    </row>
    <row r="35716" spans="9:12" ht="15" x14ac:dyDescent="0.25">
      <c r="I35716"/>
      <c r="J35716"/>
      <c r="K35716"/>
      <c r="L35716"/>
    </row>
    <row r="35717" spans="9:12" ht="15" x14ac:dyDescent="0.25">
      <c r="I35717"/>
      <c r="J35717"/>
      <c r="K35717"/>
      <c r="L35717"/>
    </row>
    <row r="35718" spans="9:12" ht="15" x14ac:dyDescent="0.25">
      <c r="I35718"/>
      <c r="J35718"/>
      <c r="K35718"/>
      <c r="L35718"/>
    </row>
    <row r="35719" spans="9:12" ht="15" x14ac:dyDescent="0.25">
      <c r="I35719"/>
      <c r="J35719"/>
      <c r="K35719"/>
      <c r="L35719"/>
    </row>
    <row r="35720" spans="9:12" ht="15" x14ac:dyDescent="0.25">
      <c r="I35720"/>
      <c r="J35720"/>
      <c r="K35720"/>
      <c r="L35720"/>
    </row>
    <row r="35721" spans="9:12" ht="15" x14ac:dyDescent="0.25">
      <c r="I35721"/>
      <c r="J35721"/>
      <c r="K35721"/>
      <c r="L35721"/>
    </row>
    <row r="35722" spans="9:12" ht="15" x14ac:dyDescent="0.25">
      <c r="I35722"/>
      <c r="J35722"/>
      <c r="K35722"/>
      <c r="L35722"/>
    </row>
    <row r="35723" spans="9:12" ht="15" x14ac:dyDescent="0.25">
      <c r="I35723"/>
      <c r="J35723"/>
      <c r="K35723"/>
      <c r="L35723"/>
    </row>
    <row r="35724" spans="9:12" ht="15" x14ac:dyDescent="0.25">
      <c r="I35724"/>
      <c r="J35724"/>
      <c r="K35724"/>
      <c r="L35724"/>
    </row>
    <row r="35725" spans="9:12" ht="15" x14ac:dyDescent="0.25">
      <c r="I35725"/>
      <c r="J35725"/>
      <c r="K35725"/>
      <c r="L35725"/>
    </row>
    <row r="35726" spans="9:12" ht="15" x14ac:dyDescent="0.25">
      <c r="I35726"/>
      <c r="J35726"/>
      <c r="K35726"/>
      <c r="L35726"/>
    </row>
    <row r="35727" spans="9:12" ht="15" x14ac:dyDescent="0.25">
      <c r="I35727"/>
      <c r="J35727"/>
      <c r="K35727"/>
      <c r="L35727"/>
    </row>
    <row r="35728" spans="9:12" ht="15" x14ac:dyDescent="0.25">
      <c r="I35728"/>
      <c r="J35728"/>
      <c r="K35728"/>
      <c r="L35728"/>
    </row>
    <row r="35729" spans="9:12" ht="15" x14ac:dyDescent="0.25">
      <c r="I35729"/>
      <c r="J35729"/>
      <c r="K35729"/>
      <c r="L35729"/>
    </row>
    <row r="35730" spans="9:12" ht="15" x14ac:dyDescent="0.25">
      <c r="I35730"/>
      <c r="J35730"/>
      <c r="K35730"/>
      <c r="L35730"/>
    </row>
    <row r="35731" spans="9:12" ht="15" x14ac:dyDescent="0.25">
      <c r="I35731"/>
      <c r="J35731"/>
      <c r="K35731"/>
      <c r="L35731"/>
    </row>
    <row r="35732" spans="9:12" ht="15" x14ac:dyDescent="0.25">
      <c r="I35732"/>
      <c r="J35732"/>
      <c r="K35732"/>
      <c r="L35732"/>
    </row>
    <row r="35733" spans="9:12" ht="15" x14ac:dyDescent="0.25">
      <c r="I35733"/>
      <c r="J35733"/>
      <c r="K35733"/>
      <c r="L35733"/>
    </row>
    <row r="35734" spans="9:12" ht="15" x14ac:dyDescent="0.25">
      <c r="I35734"/>
      <c r="J35734"/>
      <c r="K35734"/>
      <c r="L35734"/>
    </row>
    <row r="35735" spans="9:12" ht="15" x14ac:dyDescent="0.25">
      <c r="I35735"/>
      <c r="J35735"/>
      <c r="K35735"/>
      <c r="L35735"/>
    </row>
    <row r="35736" spans="9:12" ht="15" x14ac:dyDescent="0.25">
      <c r="I35736"/>
      <c r="J35736"/>
      <c r="K35736"/>
      <c r="L35736"/>
    </row>
    <row r="35737" spans="9:12" ht="15" x14ac:dyDescent="0.25">
      <c r="I35737"/>
      <c r="J35737"/>
      <c r="K35737"/>
      <c r="L35737"/>
    </row>
    <row r="35738" spans="9:12" ht="15" x14ac:dyDescent="0.25">
      <c r="I35738"/>
      <c r="J35738"/>
      <c r="K35738"/>
      <c r="L35738"/>
    </row>
    <row r="35739" spans="9:12" ht="15" x14ac:dyDescent="0.25">
      <c r="I35739"/>
      <c r="J35739"/>
      <c r="K35739"/>
      <c r="L35739"/>
    </row>
    <row r="35740" spans="9:12" ht="15" x14ac:dyDescent="0.25">
      <c r="I35740"/>
      <c r="J35740"/>
      <c r="K35740"/>
      <c r="L35740"/>
    </row>
    <row r="35741" spans="9:12" ht="15" x14ac:dyDescent="0.25">
      <c r="I35741"/>
      <c r="J35741"/>
      <c r="K35741"/>
      <c r="L35741"/>
    </row>
    <row r="35742" spans="9:12" ht="15" x14ac:dyDescent="0.25">
      <c r="I35742"/>
      <c r="J35742"/>
      <c r="K35742"/>
      <c r="L35742"/>
    </row>
    <row r="35743" spans="9:12" ht="15" x14ac:dyDescent="0.25">
      <c r="I35743"/>
      <c r="J35743"/>
      <c r="K35743"/>
      <c r="L35743"/>
    </row>
    <row r="35744" spans="9:12" ht="15" x14ac:dyDescent="0.25">
      <c r="I35744"/>
      <c r="J35744"/>
      <c r="K35744"/>
      <c r="L35744"/>
    </row>
    <row r="35745" spans="9:12" ht="15" x14ac:dyDescent="0.25">
      <c r="I35745"/>
      <c r="J35745"/>
      <c r="K35745"/>
      <c r="L35745"/>
    </row>
    <row r="35746" spans="9:12" ht="15" x14ac:dyDescent="0.25">
      <c r="I35746"/>
      <c r="J35746"/>
      <c r="K35746"/>
      <c r="L35746"/>
    </row>
    <row r="35747" spans="9:12" ht="15" x14ac:dyDescent="0.25">
      <c r="I35747"/>
      <c r="J35747"/>
      <c r="K35747"/>
      <c r="L35747"/>
    </row>
    <row r="35748" spans="9:12" ht="15" x14ac:dyDescent="0.25">
      <c r="I35748"/>
      <c r="J35748"/>
      <c r="K35748"/>
      <c r="L35748"/>
    </row>
    <row r="35749" spans="9:12" ht="15" x14ac:dyDescent="0.25">
      <c r="I35749"/>
      <c r="J35749"/>
      <c r="K35749"/>
      <c r="L35749"/>
    </row>
    <row r="35750" spans="9:12" ht="15" x14ac:dyDescent="0.25">
      <c r="I35750"/>
      <c r="J35750"/>
      <c r="K35750"/>
      <c r="L35750"/>
    </row>
    <row r="35751" spans="9:12" ht="15" x14ac:dyDescent="0.25">
      <c r="I35751"/>
      <c r="J35751"/>
      <c r="K35751"/>
      <c r="L35751"/>
    </row>
    <row r="35752" spans="9:12" ht="15" x14ac:dyDescent="0.25">
      <c r="I35752"/>
      <c r="J35752"/>
      <c r="K35752"/>
      <c r="L35752"/>
    </row>
    <row r="35753" spans="9:12" ht="15" x14ac:dyDescent="0.25">
      <c r="I35753"/>
      <c r="J35753"/>
      <c r="K35753"/>
      <c r="L35753"/>
    </row>
    <row r="35754" spans="9:12" ht="15" x14ac:dyDescent="0.25">
      <c r="I35754"/>
      <c r="J35754"/>
      <c r="K35754"/>
      <c r="L35754"/>
    </row>
    <row r="35755" spans="9:12" ht="15" x14ac:dyDescent="0.25">
      <c r="I35755"/>
      <c r="J35755"/>
      <c r="K35755"/>
      <c r="L35755"/>
    </row>
    <row r="35756" spans="9:12" ht="15" x14ac:dyDescent="0.25">
      <c r="I35756"/>
      <c r="J35756"/>
      <c r="K35756"/>
      <c r="L35756"/>
    </row>
    <row r="35757" spans="9:12" ht="15" x14ac:dyDescent="0.25">
      <c r="I35757"/>
      <c r="J35757"/>
      <c r="K35757"/>
      <c r="L35757"/>
    </row>
    <row r="35758" spans="9:12" ht="15" x14ac:dyDescent="0.25">
      <c r="I35758"/>
      <c r="J35758"/>
      <c r="K35758"/>
      <c r="L35758"/>
    </row>
    <row r="35759" spans="9:12" ht="15" x14ac:dyDescent="0.25">
      <c r="I35759"/>
      <c r="J35759"/>
      <c r="K35759"/>
      <c r="L35759"/>
    </row>
    <row r="35760" spans="9:12" ht="15" x14ac:dyDescent="0.25">
      <c r="I35760"/>
      <c r="J35760"/>
      <c r="K35760"/>
      <c r="L35760"/>
    </row>
    <row r="35761" spans="9:12" ht="15" x14ac:dyDescent="0.25">
      <c r="I35761"/>
      <c r="J35761"/>
      <c r="K35761"/>
      <c r="L35761"/>
    </row>
    <row r="35762" spans="9:12" ht="15" x14ac:dyDescent="0.25">
      <c r="I35762"/>
      <c r="J35762"/>
      <c r="K35762"/>
      <c r="L35762"/>
    </row>
    <row r="35763" spans="9:12" ht="15" x14ac:dyDescent="0.25">
      <c r="I35763"/>
      <c r="J35763"/>
      <c r="K35763"/>
      <c r="L35763"/>
    </row>
    <row r="35764" spans="9:12" ht="15" x14ac:dyDescent="0.25">
      <c r="I35764"/>
      <c r="J35764"/>
      <c r="K35764"/>
      <c r="L35764"/>
    </row>
    <row r="35765" spans="9:12" ht="15" x14ac:dyDescent="0.25">
      <c r="I35765"/>
      <c r="J35765"/>
      <c r="K35765"/>
      <c r="L35765"/>
    </row>
    <row r="35766" spans="9:12" ht="15" x14ac:dyDescent="0.25">
      <c r="I35766"/>
      <c r="J35766"/>
      <c r="K35766"/>
      <c r="L35766"/>
    </row>
    <row r="35767" spans="9:12" ht="15" x14ac:dyDescent="0.25">
      <c r="I35767"/>
      <c r="J35767"/>
      <c r="K35767"/>
      <c r="L35767"/>
    </row>
    <row r="35768" spans="9:12" ht="15" x14ac:dyDescent="0.25">
      <c r="I35768"/>
      <c r="J35768"/>
      <c r="K35768"/>
      <c r="L35768"/>
    </row>
    <row r="35769" spans="9:12" ht="15" x14ac:dyDescent="0.25">
      <c r="I35769"/>
      <c r="J35769"/>
      <c r="K35769"/>
      <c r="L35769"/>
    </row>
    <row r="35770" spans="9:12" ht="15" x14ac:dyDescent="0.25">
      <c r="I35770"/>
      <c r="J35770"/>
      <c r="K35770"/>
      <c r="L35770"/>
    </row>
    <row r="35771" spans="9:12" ht="15" x14ac:dyDescent="0.25">
      <c r="I35771"/>
      <c r="J35771"/>
      <c r="K35771"/>
      <c r="L35771"/>
    </row>
    <row r="35772" spans="9:12" ht="15" x14ac:dyDescent="0.25">
      <c r="I35772"/>
      <c r="J35772"/>
      <c r="K35772"/>
      <c r="L35772"/>
    </row>
    <row r="35773" spans="9:12" ht="15" x14ac:dyDescent="0.25">
      <c r="I35773"/>
      <c r="J35773"/>
      <c r="K35773"/>
      <c r="L35773"/>
    </row>
    <row r="35774" spans="9:12" ht="15" x14ac:dyDescent="0.25">
      <c r="I35774"/>
      <c r="J35774"/>
      <c r="K35774"/>
      <c r="L35774"/>
    </row>
    <row r="35775" spans="9:12" ht="15" x14ac:dyDescent="0.25">
      <c r="I35775"/>
      <c r="J35775"/>
      <c r="K35775"/>
      <c r="L35775"/>
    </row>
    <row r="35776" spans="9:12" ht="15" x14ac:dyDescent="0.25">
      <c r="I35776"/>
      <c r="J35776"/>
      <c r="K35776"/>
      <c r="L35776"/>
    </row>
    <row r="35777" spans="9:12" ht="15" x14ac:dyDescent="0.25">
      <c r="I35777"/>
      <c r="J35777"/>
      <c r="K35777"/>
      <c r="L35777"/>
    </row>
    <row r="35778" spans="9:12" ht="15" x14ac:dyDescent="0.25">
      <c r="I35778"/>
      <c r="J35778"/>
      <c r="K35778"/>
      <c r="L35778"/>
    </row>
    <row r="35779" spans="9:12" ht="15" x14ac:dyDescent="0.25">
      <c r="I35779"/>
      <c r="J35779"/>
      <c r="K35779"/>
      <c r="L35779"/>
    </row>
    <row r="35780" spans="9:12" ht="15" x14ac:dyDescent="0.25">
      <c r="I35780"/>
      <c r="J35780"/>
      <c r="K35780"/>
      <c r="L35780"/>
    </row>
    <row r="35781" spans="9:12" ht="15" x14ac:dyDescent="0.25">
      <c r="I35781"/>
      <c r="J35781"/>
      <c r="K35781"/>
      <c r="L35781"/>
    </row>
    <row r="35782" spans="9:12" ht="15" x14ac:dyDescent="0.25">
      <c r="I35782"/>
      <c r="J35782"/>
      <c r="K35782"/>
      <c r="L35782"/>
    </row>
    <row r="35783" spans="9:12" ht="15" x14ac:dyDescent="0.25">
      <c r="I35783"/>
      <c r="J35783"/>
      <c r="K35783"/>
      <c r="L35783"/>
    </row>
    <row r="35784" spans="9:12" ht="15" x14ac:dyDescent="0.25">
      <c r="I35784"/>
      <c r="J35784"/>
      <c r="K35784"/>
      <c r="L35784"/>
    </row>
    <row r="35785" spans="9:12" ht="15" x14ac:dyDescent="0.25">
      <c r="I35785"/>
      <c r="J35785"/>
      <c r="K35785"/>
      <c r="L35785"/>
    </row>
    <row r="35786" spans="9:12" ht="15" x14ac:dyDescent="0.25">
      <c r="I35786"/>
      <c r="J35786"/>
      <c r="K35786"/>
      <c r="L35786"/>
    </row>
    <row r="35787" spans="9:12" ht="15" x14ac:dyDescent="0.25">
      <c r="I35787"/>
      <c r="J35787"/>
      <c r="K35787"/>
      <c r="L35787"/>
    </row>
    <row r="35788" spans="9:12" ht="15" x14ac:dyDescent="0.25">
      <c r="I35788"/>
      <c r="J35788"/>
      <c r="K35788"/>
      <c r="L35788"/>
    </row>
    <row r="35789" spans="9:12" ht="15" x14ac:dyDescent="0.25">
      <c r="I35789"/>
      <c r="J35789"/>
      <c r="K35789"/>
      <c r="L35789"/>
    </row>
    <row r="35790" spans="9:12" ht="15" x14ac:dyDescent="0.25">
      <c r="I35790"/>
      <c r="J35790"/>
      <c r="K35790"/>
      <c r="L35790"/>
    </row>
    <row r="35791" spans="9:12" ht="15" x14ac:dyDescent="0.25">
      <c r="I35791"/>
      <c r="J35791"/>
      <c r="K35791"/>
      <c r="L35791"/>
    </row>
    <row r="35792" spans="9:12" ht="15" x14ac:dyDescent="0.25">
      <c r="I35792"/>
      <c r="J35792"/>
      <c r="K35792"/>
      <c r="L35792"/>
    </row>
    <row r="35793" spans="9:12" ht="15" x14ac:dyDescent="0.25">
      <c r="I35793"/>
      <c r="J35793"/>
      <c r="K35793"/>
      <c r="L35793"/>
    </row>
    <row r="35794" spans="9:12" ht="15" x14ac:dyDescent="0.25">
      <c r="I35794"/>
      <c r="J35794"/>
      <c r="K35794"/>
      <c r="L35794"/>
    </row>
    <row r="35795" spans="9:12" ht="15" x14ac:dyDescent="0.25">
      <c r="I35795"/>
      <c r="J35795"/>
      <c r="K35795"/>
      <c r="L35795"/>
    </row>
    <row r="35796" spans="9:12" ht="15" x14ac:dyDescent="0.25">
      <c r="I35796"/>
      <c r="J35796"/>
      <c r="K35796"/>
      <c r="L35796"/>
    </row>
    <row r="35797" spans="9:12" ht="15" x14ac:dyDescent="0.25">
      <c r="I35797"/>
      <c r="J35797"/>
      <c r="K35797"/>
      <c r="L35797"/>
    </row>
    <row r="35798" spans="9:12" ht="15" x14ac:dyDescent="0.25">
      <c r="I35798"/>
      <c r="J35798"/>
      <c r="K35798"/>
      <c r="L35798"/>
    </row>
    <row r="35799" spans="9:12" ht="15" x14ac:dyDescent="0.25">
      <c r="I35799"/>
      <c r="J35799"/>
      <c r="K35799"/>
      <c r="L35799"/>
    </row>
    <row r="35800" spans="9:12" ht="15" x14ac:dyDescent="0.25">
      <c r="I35800"/>
      <c r="J35800"/>
      <c r="K35800"/>
      <c r="L35800"/>
    </row>
    <row r="35801" spans="9:12" ht="15" x14ac:dyDescent="0.25">
      <c r="I35801"/>
      <c r="J35801"/>
      <c r="K35801"/>
      <c r="L35801"/>
    </row>
    <row r="35802" spans="9:12" ht="15" x14ac:dyDescent="0.25">
      <c r="I35802"/>
      <c r="J35802"/>
      <c r="K35802"/>
      <c r="L35802"/>
    </row>
    <row r="35803" spans="9:12" ht="15" x14ac:dyDescent="0.25">
      <c r="I35803"/>
      <c r="J35803"/>
      <c r="K35803"/>
      <c r="L35803"/>
    </row>
    <row r="35804" spans="9:12" ht="15" x14ac:dyDescent="0.25">
      <c r="I35804"/>
      <c r="J35804"/>
      <c r="K35804"/>
      <c r="L35804"/>
    </row>
    <row r="35805" spans="9:12" ht="15" x14ac:dyDescent="0.25">
      <c r="I35805"/>
      <c r="J35805"/>
      <c r="K35805"/>
      <c r="L35805"/>
    </row>
    <row r="35806" spans="9:12" ht="15" x14ac:dyDescent="0.25">
      <c r="I35806"/>
      <c r="J35806"/>
      <c r="K35806"/>
      <c r="L35806"/>
    </row>
    <row r="35807" spans="9:12" ht="15" x14ac:dyDescent="0.25">
      <c r="I35807"/>
      <c r="J35807"/>
      <c r="K35807"/>
      <c r="L35807"/>
    </row>
    <row r="35808" spans="9:12" ht="15" x14ac:dyDescent="0.25">
      <c r="I35808"/>
      <c r="J35808"/>
      <c r="K35808"/>
      <c r="L35808"/>
    </row>
    <row r="35809" spans="9:12" ht="15" x14ac:dyDescent="0.25">
      <c r="I35809"/>
      <c r="J35809"/>
      <c r="K35809"/>
      <c r="L35809"/>
    </row>
    <row r="35810" spans="9:12" ht="15" x14ac:dyDescent="0.25">
      <c r="I35810"/>
      <c r="J35810"/>
      <c r="K35810"/>
      <c r="L35810"/>
    </row>
    <row r="35811" spans="9:12" ht="15" x14ac:dyDescent="0.25">
      <c r="I35811"/>
      <c r="J35811"/>
      <c r="K35811"/>
      <c r="L35811"/>
    </row>
    <row r="35812" spans="9:12" ht="15" x14ac:dyDescent="0.25">
      <c r="I35812"/>
      <c r="J35812"/>
      <c r="K35812"/>
      <c r="L35812"/>
    </row>
    <row r="35813" spans="9:12" ht="15" x14ac:dyDescent="0.25">
      <c r="I35813"/>
      <c r="J35813"/>
      <c r="K35813"/>
      <c r="L35813"/>
    </row>
    <row r="35814" spans="9:12" ht="15" x14ac:dyDescent="0.25">
      <c r="I35814"/>
      <c r="J35814"/>
      <c r="K35814"/>
      <c r="L35814"/>
    </row>
    <row r="35815" spans="9:12" ht="15" x14ac:dyDescent="0.25">
      <c r="I35815"/>
      <c r="J35815"/>
      <c r="K35815"/>
      <c r="L35815"/>
    </row>
    <row r="35816" spans="9:12" ht="15" x14ac:dyDescent="0.25">
      <c r="I35816"/>
      <c r="J35816"/>
      <c r="K35816"/>
      <c r="L35816"/>
    </row>
    <row r="35817" spans="9:12" ht="15" x14ac:dyDescent="0.25">
      <c r="I35817"/>
      <c r="J35817"/>
      <c r="K35817"/>
      <c r="L35817"/>
    </row>
    <row r="35818" spans="9:12" ht="15" x14ac:dyDescent="0.25">
      <c r="I35818"/>
      <c r="J35818"/>
      <c r="K35818"/>
      <c r="L35818"/>
    </row>
    <row r="35819" spans="9:12" ht="15" x14ac:dyDescent="0.25">
      <c r="I35819"/>
      <c r="J35819"/>
      <c r="K35819"/>
      <c r="L35819"/>
    </row>
    <row r="35820" spans="9:12" ht="15" x14ac:dyDescent="0.25">
      <c r="I35820"/>
      <c r="J35820"/>
      <c r="K35820"/>
      <c r="L35820"/>
    </row>
    <row r="35821" spans="9:12" ht="15" x14ac:dyDescent="0.25">
      <c r="I35821"/>
      <c r="J35821"/>
      <c r="K35821"/>
      <c r="L35821"/>
    </row>
    <row r="35822" spans="9:12" ht="15" x14ac:dyDescent="0.25">
      <c r="I35822"/>
      <c r="J35822"/>
      <c r="K35822"/>
      <c r="L35822"/>
    </row>
    <row r="35823" spans="9:12" ht="15" x14ac:dyDescent="0.25">
      <c r="I35823"/>
      <c r="J35823"/>
      <c r="K35823"/>
      <c r="L35823"/>
    </row>
    <row r="35824" spans="9:12" ht="15" x14ac:dyDescent="0.25">
      <c r="I35824"/>
      <c r="J35824"/>
      <c r="K35824"/>
      <c r="L35824"/>
    </row>
    <row r="35825" spans="9:12" ht="15" x14ac:dyDescent="0.25">
      <c r="I35825"/>
      <c r="J35825"/>
      <c r="K35825"/>
      <c r="L35825"/>
    </row>
    <row r="35826" spans="9:12" ht="15" x14ac:dyDescent="0.25">
      <c r="I35826"/>
      <c r="J35826"/>
      <c r="K35826"/>
      <c r="L35826"/>
    </row>
    <row r="35827" spans="9:12" ht="15" x14ac:dyDescent="0.25">
      <c r="I35827"/>
      <c r="J35827"/>
      <c r="K35827"/>
      <c r="L35827"/>
    </row>
    <row r="35828" spans="9:12" ht="15" x14ac:dyDescent="0.25">
      <c r="I35828"/>
      <c r="J35828"/>
      <c r="K35828"/>
      <c r="L35828"/>
    </row>
    <row r="35829" spans="9:12" ht="15" x14ac:dyDescent="0.25">
      <c r="I35829"/>
      <c r="J35829"/>
      <c r="K35829"/>
      <c r="L35829"/>
    </row>
    <row r="35830" spans="9:12" ht="15" x14ac:dyDescent="0.25">
      <c r="I35830"/>
      <c r="J35830"/>
      <c r="K35830"/>
      <c r="L35830"/>
    </row>
    <row r="35831" spans="9:12" ht="15" x14ac:dyDescent="0.25">
      <c r="I35831"/>
      <c r="J35831"/>
      <c r="K35831"/>
      <c r="L35831"/>
    </row>
    <row r="35832" spans="9:12" ht="15" x14ac:dyDescent="0.25">
      <c r="I35832"/>
      <c r="J35832"/>
      <c r="K35832"/>
      <c r="L35832"/>
    </row>
    <row r="35833" spans="9:12" ht="15" x14ac:dyDescent="0.25">
      <c r="I35833"/>
      <c r="J35833"/>
      <c r="K35833"/>
      <c r="L35833"/>
    </row>
    <row r="35834" spans="9:12" ht="15" x14ac:dyDescent="0.25">
      <c r="I35834"/>
      <c r="J35834"/>
      <c r="K35834"/>
      <c r="L35834"/>
    </row>
    <row r="35835" spans="9:12" ht="15" x14ac:dyDescent="0.25">
      <c r="I35835"/>
      <c r="J35835"/>
      <c r="K35835"/>
      <c r="L35835"/>
    </row>
    <row r="35836" spans="9:12" ht="15" x14ac:dyDescent="0.25">
      <c r="I35836"/>
      <c r="J35836"/>
      <c r="K35836"/>
      <c r="L35836"/>
    </row>
    <row r="35837" spans="9:12" ht="15" x14ac:dyDescent="0.25">
      <c r="I35837"/>
      <c r="J35837"/>
      <c r="K35837"/>
      <c r="L35837"/>
    </row>
    <row r="35838" spans="9:12" ht="15" x14ac:dyDescent="0.25">
      <c r="I35838"/>
      <c r="J35838"/>
      <c r="K35838"/>
      <c r="L35838"/>
    </row>
    <row r="35839" spans="9:12" ht="15" x14ac:dyDescent="0.25">
      <c r="I35839"/>
      <c r="J35839"/>
      <c r="K35839"/>
      <c r="L35839"/>
    </row>
    <row r="35840" spans="9:12" ht="15" x14ac:dyDescent="0.25">
      <c r="I35840"/>
      <c r="J35840"/>
      <c r="K35840"/>
      <c r="L35840"/>
    </row>
    <row r="35841" spans="9:12" ht="15" x14ac:dyDescent="0.25">
      <c r="I35841"/>
      <c r="J35841"/>
      <c r="K35841"/>
      <c r="L35841"/>
    </row>
    <row r="35842" spans="9:12" ht="15" x14ac:dyDescent="0.25">
      <c r="I35842"/>
      <c r="J35842"/>
      <c r="K35842"/>
      <c r="L35842"/>
    </row>
    <row r="35843" spans="9:12" ht="15" x14ac:dyDescent="0.25">
      <c r="I35843"/>
      <c r="J35843"/>
      <c r="K35843"/>
      <c r="L35843"/>
    </row>
    <row r="35844" spans="9:12" ht="15" x14ac:dyDescent="0.25">
      <c r="I35844"/>
      <c r="J35844"/>
      <c r="K35844"/>
      <c r="L35844"/>
    </row>
    <row r="35845" spans="9:12" ht="15" x14ac:dyDescent="0.25">
      <c r="I35845"/>
      <c r="J35845"/>
      <c r="K35845"/>
      <c r="L35845"/>
    </row>
    <row r="35846" spans="9:12" ht="15" x14ac:dyDescent="0.25">
      <c r="I35846"/>
      <c r="J35846"/>
      <c r="K35846"/>
      <c r="L35846"/>
    </row>
    <row r="35847" spans="9:12" ht="15" x14ac:dyDescent="0.25">
      <c r="I35847"/>
      <c r="J35847"/>
      <c r="K35847"/>
      <c r="L35847"/>
    </row>
    <row r="35848" spans="9:12" ht="15" x14ac:dyDescent="0.25">
      <c r="I35848"/>
      <c r="J35848"/>
      <c r="K35848"/>
      <c r="L35848"/>
    </row>
    <row r="35849" spans="9:12" ht="15" x14ac:dyDescent="0.25">
      <c r="I35849"/>
      <c r="J35849"/>
      <c r="K35849"/>
      <c r="L35849"/>
    </row>
    <row r="35850" spans="9:12" ht="15" x14ac:dyDescent="0.25">
      <c r="I35850"/>
      <c r="J35850"/>
      <c r="K35850"/>
      <c r="L35850"/>
    </row>
    <row r="35851" spans="9:12" ht="15" x14ac:dyDescent="0.25">
      <c r="I35851"/>
      <c r="J35851"/>
      <c r="K35851"/>
      <c r="L35851"/>
    </row>
    <row r="35852" spans="9:12" ht="15" x14ac:dyDescent="0.25">
      <c r="I35852"/>
      <c r="J35852"/>
      <c r="K35852"/>
      <c r="L35852"/>
    </row>
    <row r="35853" spans="9:12" ht="15" x14ac:dyDescent="0.25">
      <c r="I35853"/>
      <c r="J35853"/>
      <c r="K35853"/>
      <c r="L35853"/>
    </row>
    <row r="35854" spans="9:12" ht="15" x14ac:dyDescent="0.25">
      <c r="I35854"/>
      <c r="J35854"/>
      <c r="K35854"/>
      <c r="L35854"/>
    </row>
    <row r="35855" spans="9:12" ht="15" x14ac:dyDescent="0.25">
      <c r="I35855"/>
      <c r="J35855"/>
      <c r="K35855"/>
      <c r="L35855"/>
    </row>
    <row r="35856" spans="9:12" ht="15" x14ac:dyDescent="0.25">
      <c r="I35856"/>
      <c r="J35856"/>
      <c r="K35856"/>
      <c r="L35856"/>
    </row>
    <row r="35857" spans="9:12" ht="15" x14ac:dyDescent="0.25">
      <c r="I35857"/>
      <c r="J35857"/>
      <c r="K35857"/>
      <c r="L35857"/>
    </row>
    <row r="35858" spans="9:12" ht="15" x14ac:dyDescent="0.25">
      <c r="I35858"/>
      <c r="J35858"/>
      <c r="K35858"/>
      <c r="L35858"/>
    </row>
    <row r="35859" spans="9:12" ht="15" x14ac:dyDescent="0.25">
      <c r="I35859"/>
      <c r="J35859"/>
      <c r="K35859"/>
      <c r="L35859"/>
    </row>
    <row r="35860" spans="9:12" ht="15" x14ac:dyDescent="0.25">
      <c r="I35860"/>
      <c r="J35860"/>
      <c r="K35860"/>
      <c r="L35860"/>
    </row>
    <row r="35861" spans="9:12" ht="15" x14ac:dyDescent="0.25">
      <c r="I35861"/>
      <c r="J35861"/>
      <c r="K35861"/>
      <c r="L35861"/>
    </row>
    <row r="35862" spans="9:12" ht="15" x14ac:dyDescent="0.25">
      <c r="I35862"/>
      <c r="J35862"/>
      <c r="K35862"/>
      <c r="L35862"/>
    </row>
    <row r="35863" spans="9:12" ht="15" x14ac:dyDescent="0.25">
      <c r="I35863"/>
      <c r="J35863"/>
      <c r="K35863"/>
      <c r="L35863"/>
    </row>
    <row r="35864" spans="9:12" ht="15" x14ac:dyDescent="0.25">
      <c r="I35864"/>
      <c r="J35864"/>
      <c r="K35864"/>
      <c r="L35864"/>
    </row>
    <row r="35865" spans="9:12" ht="15" x14ac:dyDescent="0.25">
      <c r="I35865"/>
      <c r="J35865"/>
      <c r="K35865"/>
      <c r="L35865"/>
    </row>
    <row r="35866" spans="9:12" ht="15" x14ac:dyDescent="0.25">
      <c r="I35866"/>
      <c r="J35866"/>
      <c r="K35866"/>
      <c r="L35866"/>
    </row>
    <row r="35867" spans="9:12" ht="15" x14ac:dyDescent="0.25">
      <c r="I35867"/>
      <c r="J35867"/>
      <c r="K35867"/>
      <c r="L35867"/>
    </row>
    <row r="35868" spans="9:12" ht="15" x14ac:dyDescent="0.25">
      <c r="I35868"/>
      <c r="J35868"/>
      <c r="K35868"/>
      <c r="L35868"/>
    </row>
    <row r="35869" spans="9:12" ht="15" x14ac:dyDescent="0.25">
      <c r="I35869"/>
      <c r="J35869"/>
      <c r="K35869"/>
      <c r="L35869"/>
    </row>
    <row r="35870" spans="9:12" ht="15" x14ac:dyDescent="0.25">
      <c r="I35870"/>
      <c r="J35870"/>
      <c r="K35870"/>
      <c r="L35870"/>
    </row>
    <row r="35871" spans="9:12" ht="15" x14ac:dyDescent="0.25">
      <c r="I35871"/>
      <c r="J35871"/>
      <c r="K35871"/>
      <c r="L35871"/>
    </row>
    <row r="35872" spans="9:12" ht="15" x14ac:dyDescent="0.25">
      <c r="I35872"/>
      <c r="J35872"/>
      <c r="K35872"/>
      <c r="L35872"/>
    </row>
    <row r="35873" spans="9:12" ht="15" x14ac:dyDescent="0.25">
      <c r="I35873"/>
      <c r="J35873"/>
      <c r="K35873"/>
      <c r="L35873"/>
    </row>
    <row r="35874" spans="9:12" ht="15" x14ac:dyDescent="0.25">
      <c r="I35874"/>
      <c r="J35874"/>
      <c r="K35874"/>
      <c r="L35874"/>
    </row>
    <row r="35875" spans="9:12" ht="15" x14ac:dyDescent="0.25">
      <c r="I35875"/>
      <c r="J35875"/>
      <c r="K35875"/>
      <c r="L35875"/>
    </row>
    <row r="35876" spans="9:12" ht="15" x14ac:dyDescent="0.25">
      <c r="I35876"/>
      <c r="J35876"/>
      <c r="K35876"/>
      <c r="L35876"/>
    </row>
    <row r="35877" spans="9:12" ht="15" x14ac:dyDescent="0.25">
      <c r="I35877"/>
      <c r="J35877"/>
      <c r="K35877"/>
      <c r="L35877"/>
    </row>
    <row r="35878" spans="9:12" ht="15" x14ac:dyDescent="0.25">
      <c r="I35878"/>
      <c r="J35878"/>
      <c r="K35878"/>
      <c r="L35878"/>
    </row>
    <row r="35879" spans="9:12" ht="15" x14ac:dyDescent="0.25">
      <c r="I35879"/>
      <c r="J35879"/>
      <c r="K35879"/>
      <c r="L35879"/>
    </row>
    <row r="35880" spans="9:12" ht="15" x14ac:dyDescent="0.25">
      <c r="I35880"/>
      <c r="J35880"/>
      <c r="K35880"/>
      <c r="L35880"/>
    </row>
    <row r="35881" spans="9:12" ht="15" x14ac:dyDescent="0.25">
      <c r="I35881"/>
      <c r="J35881"/>
      <c r="K35881"/>
      <c r="L35881"/>
    </row>
    <row r="35882" spans="9:12" ht="15" x14ac:dyDescent="0.25">
      <c r="I35882"/>
      <c r="J35882"/>
      <c r="K35882"/>
      <c r="L35882"/>
    </row>
    <row r="35883" spans="9:12" ht="15" x14ac:dyDescent="0.25">
      <c r="I35883"/>
      <c r="J35883"/>
      <c r="K35883"/>
      <c r="L35883"/>
    </row>
    <row r="35884" spans="9:12" ht="15" x14ac:dyDescent="0.25">
      <c r="I35884"/>
      <c r="J35884"/>
      <c r="K35884"/>
      <c r="L35884"/>
    </row>
    <row r="35885" spans="9:12" ht="15" x14ac:dyDescent="0.25">
      <c r="I35885"/>
      <c r="J35885"/>
      <c r="K35885"/>
      <c r="L35885"/>
    </row>
    <row r="35886" spans="9:12" ht="15" x14ac:dyDescent="0.25">
      <c r="I35886"/>
      <c r="J35886"/>
      <c r="K35886"/>
      <c r="L35886"/>
    </row>
    <row r="35887" spans="9:12" ht="15" x14ac:dyDescent="0.25">
      <c r="I35887"/>
      <c r="J35887"/>
      <c r="K35887"/>
      <c r="L35887"/>
    </row>
    <row r="35888" spans="9:12" ht="15" x14ac:dyDescent="0.25">
      <c r="I35888"/>
      <c r="J35888"/>
      <c r="K35888"/>
      <c r="L35888"/>
    </row>
    <row r="35889" spans="9:12" ht="15" x14ac:dyDescent="0.25">
      <c r="I35889"/>
      <c r="J35889"/>
      <c r="K35889"/>
      <c r="L35889"/>
    </row>
    <row r="35890" spans="9:12" ht="15" x14ac:dyDescent="0.25">
      <c r="I35890"/>
      <c r="J35890"/>
      <c r="K35890"/>
      <c r="L35890"/>
    </row>
    <row r="35891" spans="9:12" ht="15" x14ac:dyDescent="0.25">
      <c r="I35891"/>
      <c r="J35891"/>
      <c r="K35891"/>
      <c r="L35891"/>
    </row>
    <row r="35892" spans="9:12" ht="15" x14ac:dyDescent="0.25">
      <c r="I35892"/>
      <c r="J35892"/>
      <c r="K35892"/>
      <c r="L35892"/>
    </row>
    <row r="35893" spans="9:12" ht="15" x14ac:dyDescent="0.25">
      <c r="I35893"/>
      <c r="J35893"/>
      <c r="K35893"/>
      <c r="L35893"/>
    </row>
    <row r="35894" spans="9:12" ht="15" x14ac:dyDescent="0.25">
      <c r="I35894"/>
      <c r="J35894"/>
      <c r="K35894"/>
      <c r="L35894"/>
    </row>
    <row r="35895" spans="9:12" ht="15" x14ac:dyDescent="0.25">
      <c r="I35895"/>
      <c r="J35895"/>
      <c r="K35895"/>
      <c r="L35895"/>
    </row>
    <row r="35896" spans="9:12" ht="15" x14ac:dyDescent="0.25">
      <c r="I35896"/>
      <c r="J35896"/>
      <c r="K35896"/>
      <c r="L35896"/>
    </row>
    <row r="35897" spans="9:12" ht="15" x14ac:dyDescent="0.25">
      <c r="I35897"/>
      <c r="J35897"/>
      <c r="K35897"/>
      <c r="L35897"/>
    </row>
    <row r="35898" spans="9:12" ht="15" x14ac:dyDescent="0.25">
      <c r="I35898"/>
      <c r="J35898"/>
      <c r="K35898"/>
      <c r="L35898"/>
    </row>
    <row r="35899" spans="9:12" ht="15" x14ac:dyDescent="0.25">
      <c r="I35899"/>
      <c r="J35899"/>
      <c r="K35899"/>
      <c r="L35899"/>
    </row>
    <row r="35900" spans="9:12" ht="15" x14ac:dyDescent="0.25">
      <c r="I35900"/>
      <c r="J35900"/>
      <c r="K35900"/>
      <c r="L35900"/>
    </row>
    <row r="35901" spans="9:12" ht="15" x14ac:dyDescent="0.25">
      <c r="I35901"/>
      <c r="J35901"/>
      <c r="K35901"/>
      <c r="L35901"/>
    </row>
    <row r="35902" spans="9:12" ht="15" x14ac:dyDescent="0.25">
      <c r="I35902"/>
      <c r="J35902"/>
      <c r="K35902"/>
      <c r="L35902"/>
    </row>
    <row r="35903" spans="9:12" ht="15" x14ac:dyDescent="0.25">
      <c r="I35903"/>
      <c r="J35903"/>
      <c r="K35903"/>
      <c r="L35903"/>
    </row>
    <row r="35904" spans="9:12" ht="15" x14ac:dyDescent="0.25">
      <c r="I35904"/>
      <c r="J35904"/>
      <c r="K35904"/>
      <c r="L35904"/>
    </row>
    <row r="35905" spans="9:12" ht="15" x14ac:dyDescent="0.25">
      <c r="I35905"/>
      <c r="J35905"/>
      <c r="K35905"/>
      <c r="L35905"/>
    </row>
    <row r="35906" spans="9:12" ht="15" x14ac:dyDescent="0.25">
      <c r="I35906"/>
      <c r="J35906"/>
      <c r="K35906"/>
      <c r="L35906"/>
    </row>
    <row r="35907" spans="9:12" ht="15" x14ac:dyDescent="0.25">
      <c r="I35907"/>
      <c r="J35907"/>
      <c r="K35907"/>
      <c r="L35907"/>
    </row>
    <row r="35908" spans="9:12" ht="15" x14ac:dyDescent="0.25">
      <c r="I35908"/>
      <c r="J35908"/>
      <c r="K35908"/>
      <c r="L35908"/>
    </row>
    <row r="35909" spans="9:12" ht="15" x14ac:dyDescent="0.25">
      <c r="I35909"/>
      <c r="J35909"/>
      <c r="K35909"/>
      <c r="L35909"/>
    </row>
    <row r="35910" spans="9:12" ht="15" x14ac:dyDescent="0.25">
      <c r="I35910"/>
      <c r="J35910"/>
      <c r="K35910"/>
      <c r="L35910"/>
    </row>
    <row r="35911" spans="9:12" ht="15" x14ac:dyDescent="0.25">
      <c r="I35911"/>
      <c r="J35911"/>
      <c r="K35911"/>
      <c r="L35911"/>
    </row>
    <row r="35912" spans="9:12" ht="15" x14ac:dyDescent="0.25">
      <c r="I35912"/>
      <c r="J35912"/>
      <c r="K35912"/>
      <c r="L35912"/>
    </row>
    <row r="35913" spans="9:12" ht="15" x14ac:dyDescent="0.25">
      <c r="I35913"/>
      <c r="J35913"/>
      <c r="K35913"/>
      <c r="L35913"/>
    </row>
    <row r="35914" spans="9:12" ht="15" x14ac:dyDescent="0.25">
      <c r="I35914"/>
      <c r="J35914"/>
      <c r="K35914"/>
      <c r="L35914"/>
    </row>
    <row r="35915" spans="9:12" ht="15" x14ac:dyDescent="0.25">
      <c r="I35915"/>
      <c r="J35915"/>
      <c r="K35915"/>
      <c r="L35915"/>
    </row>
    <row r="35916" spans="9:12" ht="15" x14ac:dyDescent="0.25">
      <c r="I35916"/>
      <c r="J35916"/>
      <c r="K35916"/>
      <c r="L35916"/>
    </row>
    <row r="35917" spans="9:12" ht="15" x14ac:dyDescent="0.25">
      <c r="I35917"/>
      <c r="J35917"/>
      <c r="K35917"/>
      <c r="L35917"/>
    </row>
    <row r="35918" spans="9:12" ht="15" x14ac:dyDescent="0.25">
      <c r="I35918"/>
      <c r="J35918"/>
      <c r="K35918"/>
      <c r="L35918"/>
    </row>
    <row r="35919" spans="9:12" ht="15" x14ac:dyDescent="0.25">
      <c r="I35919"/>
      <c r="J35919"/>
      <c r="K35919"/>
      <c r="L35919"/>
    </row>
    <row r="35920" spans="9:12" ht="15" x14ac:dyDescent="0.25">
      <c r="I35920"/>
      <c r="J35920"/>
      <c r="K35920"/>
      <c r="L35920"/>
    </row>
    <row r="35921" spans="9:12" ht="15" x14ac:dyDescent="0.25">
      <c r="I35921"/>
      <c r="J35921"/>
      <c r="K35921"/>
      <c r="L35921"/>
    </row>
    <row r="35922" spans="9:12" ht="15" x14ac:dyDescent="0.25">
      <c r="I35922"/>
      <c r="J35922"/>
      <c r="K35922"/>
      <c r="L35922"/>
    </row>
    <row r="35923" spans="9:12" ht="15" x14ac:dyDescent="0.25">
      <c r="I35923"/>
      <c r="J35923"/>
      <c r="K35923"/>
      <c r="L35923"/>
    </row>
    <row r="35924" spans="9:12" ht="15" x14ac:dyDescent="0.25">
      <c r="I35924"/>
      <c r="J35924"/>
      <c r="K35924"/>
      <c r="L35924"/>
    </row>
    <row r="35925" spans="9:12" ht="15" x14ac:dyDescent="0.25">
      <c r="I35925"/>
      <c r="J35925"/>
      <c r="K35925"/>
      <c r="L35925"/>
    </row>
    <row r="35926" spans="9:12" ht="15" x14ac:dyDescent="0.25">
      <c r="I35926"/>
      <c r="J35926"/>
      <c r="K35926"/>
      <c r="L35926"/>
    </row>
    <row r="35927" spans="9:12" ht="15" x14ac:dyDescent="0.25">
      <c r="I35927"/>
      <c r="J35927"/>
      <c r="K35927"/>
      <c r="L35927"/>
    </row>
    <row r="35928" spans="9:12" ht="15" x14ac:dyDescent="0.25">
      <c r="I35928"/>
      <c r="J35928"/>
      <c r="K35928"/>
      <c r="L35928"/>
    </row>
    <row r="35929" spans="9:12" ht="15" x14ac:dyDescent="0.25">
      <c r="I35929"/>
      <c r="J35929"/>
      <c r="K35929"/>
      <c r="L35929"/>
    </row>
    <row r="35930" spans="9:12" ht="15" x14ac:dyDescent="0.25">
      <c r="I35930"/>
      <c r="J35930"/>
      <c r="K35930"/>
      <c r="L35930"/>
    </row>
    <row r="35931" spans="9:12" ht="15" x14ac:dyDescent="0.25">
      <c r="I35931"/>
      <c r="J35931"/>
      <c r="K35931"/>
      <c r="L35931"/>
    </row>
    <row r="35932" spans="9:12" ht="15" x14ac:dyDescent="0.25">
      <c r="I35932"/>
      <c r="J35932"/>
      <c r="K35932"/>
      <c r="L35932"/>
    </row>
    <row r="35933" spans="9:12" ht="15" x14ac:dyDescent="0.25">
      <c r="I35933"/>
      <c r="J35933"/>
      <c r="K35933"/>
      <c r="L35933"/>
    </row>
    <row r="35934" spans="9:12" ht="15" x14ac:dyDescent="0.25">
      <c r="I35934"/>
      <c r="J35934"/>
      <c r="K35934"/>
      <c r="L35934"/>
    </row>
    <row r="35935" spans="9:12" ht="15" x14ac:dyDescent="0.25">
      <c r="I35935"/>
      <c r="J35935"/>
      <c r="K35935"/>
      <c r="L35935"/>
    </row>
    <row r="35936" spans="9:12" ht="15" x14ac:dyDescent="0.25">
      <c r="I35936"/>
      <c r="J35936"/>
      <c r="K35936"/>
      <c r="L35936"/>
    </row>
    <row r="35937" spans="9:12" ht="15" x14ac:dyDescent="0.25">
      <c r="I35937"/>
      <c r="J35937"/>
      <c r="K35937"/>
      <c r="L35937"/>
    </row>
    <row r="35938" spans="9:12" ht="15" x14ac:dyDescent="0.25">
      <c r="I35938"/>
      <c r="J35938"/>
      <c r="K35938"/>
      <c r="L35938"/>
    </row>
    <row r="35939" spans="9:12" ht="15" x14ac:dyDescent="0.25">
      <c r="I35939"/>
      <c r="J35939"/>
      <c r="K35939"/>
      <c r="L35939"/>
    </row>
    <row r="35940" spans="9:12" ht="15" x14ac:dyDescent="0.25">
      <c r="I35940"/>
      <c r="J35940"/>
      <c r="K35940"/>
      <c r="L35940"/>
    </row>
    <row r="35941" spans="9:12" ht="15" x14ac:dyDescent="0.25">
      <c r="I35941"/>
      <c r="J35941"/>
      <c r="K35941"/>
      <c r="L35941"/>
    </row>
    <row r="35942" spans="9:12" ht="15" x14ac:dyDescent="0.25">
      <c r="I35942"/>
      <c r="J35942"/>
      <c r="K35942"/>
      <c r="L35942"/>
    </row>
    <row r="35943" spans="9:12" ht="15" x14ac:dyDescent="0.25">
      <c r="I35943"/>
      <c r="J35943"/>
      <c r="K35943"/>
      <c r="L35943"/>
    </row>
    <row r="35944" spans="9:12" ht="15" x14ac:dyDescent="0.25">
      <c r="I35944"/>
      <c r="J35944"/>
      <c r="K35944"/>
      <c r="L35944"/>
    </row>
    <row r="35945" spans="9:12" ht="15" x14ac:dyDescent="0.25">
      <c r="I35945"/>
      <c r="J35945"/>
      <c r="K35945"/>
      <c r="L35945"/>
    </row>
    <row r="35946" spans="9:12" ht="15" x14ac:dyDescent="0.25">
      <c r="I35946"/>
      <c r="J35946"/>
      <c r="K35946"/>
      <c r="L35946"/>
    </row>
    <row r="35947" spans="9:12" ht="15" x14ac:dyDescent="0.25">
      <c r="I35947"/>
      <c r="J35947"/>
      <c r="K35947"/>
      <c r="L35947"/>
    </row>
    <row r="35948" spans="9:12" ht="15" x14ac:dyDescent="0.25">
      <c r="I35948"/>
      <c r="J35948"/>
      <c r="K35948"/>
      <c r="L35948"/>
    </row>
    <row r="35949" spans="9:12" ht="15" x14ac:dyDescent="0.25">
      <c r="I35949"/>
      <c r="J35949"/>
      <c r="K35949"/>
      <c r="L35949"/>
    </row>
    <row r="35950" spans="9:12" ht="15" x14ac:dyDescent="0.25">
      <c r="I35950"/>
      <c r="J35950"/>
      <c r="K35950"/>
      <c r="L35950"/>
    </row>
    <row r="35951" spans="9:12" ht="15" x14ac:dyDescent="0.25">
      <c r="I35951"/>
      <c r="J35951"/>
      <c r="K35951"/>
      <c r="L35951"/>
    </row>
    <row r="35952" spans="9:12" ht="15" x14ac:dyDescent="0.25">
      <c r="I35952"/>
      <c r="J35952"/>
      <c r="K35952"/>
      <c r="L35952"/>
    </row>
    <row r="35953" spans="9:12" ht="15" x14ac:dyDescent="0.25">
      <c r="I35953"/>
      <c r="J35953"/>
      <c r="K35953"/>
      <c r="L35953"/>
    </row>
    <row r="35954" spans="9:12" ht="15" x14ac:dyDescent="0.25">
      <c r="I35954"/>
      <c r="J35954"/>
      <c r="K35954"/>
      <c r="L35954"/>
    </row>
    <row r="35955" spans="9:12" ht="15" x14ac:dyDescent="0.25">
      <c r="I35955"/>
      <c r="J35955"/>
      <c r="K35955"/>
      <c r="L35955"/>
    </row>
    <row r="35956" spans="9:12" ht="15" x14ac:dyDescent="0.25">
      <c r="I35956"/>
      <c r="J35956"/>
      <c r="K35956"/>
      <c r="L35956"/>
    </row>
    <row r="35957" spans="9:12" ht="15" x14ac:dyDescent="0.25">
      <c r="I35957"/>
      <c r="J35957"/>
      <c r="K35957"/>
      <c r="L35957"/>
    </row>
    <row r="35958" spans="9:12" ht="15" x14ac:dyDescent="0.25">
      <c r="I35958"/>
      <c r="J35958"/>
      <c r="K35958"/>
      <c r="L35958"/>
    </row>
    <row r="35959" spans="9:12" ht="15" x14ac:dyDescent="0.25">
      <c r="I35959"/>
      <c r="J35959"/>
      <c r="K35959"/>
      <c r="L35959"/>
    </row>
    <row r="35960" spans="9:12" ht="15" x14ac:dyDescent="0.25">
      <c r="I35960"/>
      <c r="J35960"/>
      <c r="K35960"/>
      <c r="L35960"/>
    </row>
    <row r="35961" spans="9:12" ht="15" x14ac:dyDescent="0.25">
      <c r="I35961"/>
      <c r="J35961"/>
      <c r="K35961"/>
      <c r="L35961"/>
    </row>
    <row r="35962" spans="9:12" ht="15" x14ac:dyDescent="0.25">
      <c r="I35962"/>
      <c r="J35962"/>
      <c r="K35962"/>
      <c r="L35962"/>
    </row>
    <row r="35963" spans="9:12" ht="15" x14ac:dyDescent="0.25">
      <c r="I35963"/>
      <c r="J35963"/>
      <c r="K35963"/>
      <c r="L35963"/>
    </row>
    <row r="35964" spans="9:12" ht="15" x14ac:dyDescent="0.25">
      <c r="I35964"/>
      <c r="J35964"/>
      <c r="K35964"/>
      <c r="L35964"/>
    </row>
    <row r="35965" spans="9:12" ht="15" x14ac:dyDescent="0.25">
      <c r="I35965"/>
      <c r="J35965"/>
      <c r="K35965"/>
      <c r="L35965"/>
    </row>
    <row r="35966" spans="9:12" ht="15" x14ac:dyDescent="0.25">
      <c r="I35966"/>
      <c r="J35966"/>
      <c r="K35966"/>
      <c r="L35966"/>
    </row>
    <row r="35967" spans="9:12" ht="15" x14ac:dyDescent="0.25">
      <c r="I35967"/>
      <c r="J35967"/>
      <c r="K35967"/>
      <c r="L35967"/>
    </row>
    <row r="35968" spans="9:12" ht="15" x14ac:dyDescent="0.25">
      <c r="I35968"/>
      <c r="J35968"/>
      <c r="K35968"/>
      <c r="L35968"/>
    </row>
    <row r="35969" spans="9:12" ht="15" x14ac:dyDescent="0.25">
      <c r="I35969"/>
      <c r="J35969"/>
      <c r="K35969"/>
      <c r="L35969"/>
    </row>
    <row r="35970" spans="9:12" ht="15" x14ac:dyDescent="0.25">
      <c r="I35970"/>
      <c r="J35970"/>
      <c r="K35970"/>
      <c r="L35970"/>
    </row>
    <row r="35971" spans="9:12" ht="15" x14ac:dyDescent="0.25">
      <c r="I35971"/>
      <c r="J35971"/>
      <c r="K35971"/>
      <c r="L35971"/>
    </row>
    <row r="35972" spans="9:12" ht="15" x14ac:dyDescent="0.25">
      <c r="I35972"/>
      <c r="J35972"/>
      <c r="K35972"/>
      <c r="L35972"/>
    </row>
    <row r="35973" spans="9:12" ht="15" x14ac:dyDescent="0.25">
      <c r="I35973"/>
      <c r="J35973"/>
      <c r="K35973"/>
      <c r="L35973"/>
    </row>
    <row r="35974" spans="9:12" ht="15" x14ac:dyDescent="0.25">
      <c r="I35974"/>
      <c r="J35974"/>
      <c r="K35974"/>
      <c r="L35974"/>
    </row>
    <row r="35975" spans="9:12" ht="15" x14ac:dyDescent="0.25">
      <c r="I35975"/>
      <c r="J35975"/>
      <c r="K35975"/>
      <c r="L35975"/>
    </row>
    <row r="35976" spans="9:12" ht="15" x14ac:dyDescent="0.25">
      <c r="I35976"/>
      <c r="J35976"/>
      <c r="K35976"/>
      <c r="L35976"/>
    </row>
    <row r="35977" spans="9:12" ht="15" x14ac:dyDescent="0.25">
      <c r="I35977"/>
      <c r="J35977"/>
      <c r="K35977"/>
      <c r="L35977"/>
    </row>
    <row r="35978" spans="9:12" ht="15" x14ac:dyDescent="0.25">
      <c r="I35978"/>
      <c r="J35978"/>
      <c r="K35978"/>
      <c r="L35978"/>
    </row>
    <row r="35979" spans="9:12" ht="15" x14ac:dyDescent="0.25">
      <c r="I35979"/>
      <c r="J35979"/>
      <c r="K35979"/>
      <c r="L35979"/>
    </row>
    <row r="35980" spans="9:12" ht="15" x14ac:dyDescent="0.25">
      <c r="I35980"/>
      <c r="J35980"/>
      <c r="K35980"/>
      <c r="L35980"/>
    </row>
    <row r="35981" spans="9:12" ht="15" x14ac:dyDescent="0.25">
      <c r="I35981"/>
      <c r="J35981"/>
      <c r="K35981"/>
      <c r="L35981"/>
    </row>
    <row r="35982" spans="9:12" ht="15" x14ac:dyDescent="0.25">
      <c r="I35982"/>
      <c r="J35982"/>
      <c r="K35982"/>
      <c r="L35982"/>
    </row>
    <row r="35983" spans="9:12" ht="15" x14ac:dyDescent="0.25">
      <c r="I35983"/>
      <c r="J35983"/>
      <c r="K35983"/>
      <c r="L35983"/>
    </row>
    <row r="35984" spans="9:12" ht="15" x14ac:dyDescent="0.25">
      <c r="I35984"/>
      <c r="J35984"/>
      <c r="K35984"/>
      <c r="L35984"/>
    </row>
    <row r="35985" spans="9:12" ht="15" x14ac:dyDescent="0.25">
      <c r="I35985"/>
      <c r="J35985"/>
      <c r="K35985"/>
      <c r="L35985"/>
    </row>
    <row r="35986" spans="9:12" ht="15" x14ac:dyDescent="0.25">
      <c r="I35986"/>
      <c r="J35986"/>
      <c r="K35986"/>
      <c r="L35986"/>
    </row>
    <row r="35987" spans="9:12" ht="15" x14ac:dyDescent="0.25">
      <c r="I35987"/>
      <c r="J35987"/>
      <c r="K35987"/>
      <c r="L35987"/>
    </row>
    <row r="35988" spans="9:12" ht="15" x14ac:dyDescent="0.25">
      <c r="I35988"/>
      <c r="J35988"/>
      <c r="K35988"/>
      <c r="L35988"/>
    </row>
    <row r="35989" spans="9:12" ht="15" x14ac:dyDescent="0.25">
      <c r="I35989"/>
      <c r="J35989"/>
      <c r="K35989"/>
      <c r="L35989"/>
    </row>
    <row r="35990" spans="9:12" ht="15" x14ac:dyDescent="0.25">
      <c r="I35990"/>
      <c r="J35990"/>
      <c r="K35990"/>
      <c r="L35990"/>
    </row>
    <row r="35991" spans="9:12" ht="15" x14ac:dyDescent="0.25">
      <c r="I35991"/>
      <c r="J35991"/>
      <c r="K35991"/>
      <c r="L35991"/>
    </row>
    <row r="35992" spans="9:12" ht="15" x14ac:dyDescent="0.25">
      <c r="I35992"/>
      <c r="J35992"/>
      <c r="K35992"/>
      <c r="L35992"/>
    </row>
    <row r="35993" spans="9:12" ht="15" x14ac:dyDescent="0.25">
      <c r="I35993"/>
      <c r="J35993"/>
      <c r="K35993"/>
      <c r="L35993"/>
    </row>
    <row r="35994" spans="9:12" ht="15" x14ac:dyDescent="0.25">
      <c r="I35994"/>
      <c r="J35994"/>
      <c r="K35994"/>
      <c r="L35994"/>
    </row>
    <row r="35995" spans="9:12" ht="15" x14ac:dyDescent="0.25">
      <c r="I35995"/>
      <c r="J35995"/>
      <c r="K35995"/>
      <c r="L35995"/>
    </row>
    <row r="35996" spans="9:12" ht="15" x14ac:dyDescent="0.25">
      <c r="I35996"/>
      <c r="J35996"/>
      <c r="K35996"/>
      <c r="L35996"/>
    </row>
    <row r="35997" spans="9:12" ht="15" x14ac:dyDescent="0.25">
      <c r="I35997"/>
      <c r="J35997"/>
      <c r="K35997"/>
      <c r="L35997"/>
    </row>
    <row r="35998" spans="9:12" ht="15" x14ac:dyDescent="0.25">
      <c r="I35998"/>
      <c r="J35998"/>
      <c r="K35998"/>
      <c r="L35998"/>
    </row>
    <row r="35999" spans="9:12" ht="15" x14ac:dyDescent="0.25">
      <c r="I35999"/>
      <c r="J35999"/>
      <c r="K35999"/>
      <c r="L35999"/>
    </row>
    <row r="36000" spans="9:12" ht="15" x14ac:dyDescent="0.25">
      <c r="I36000"/>
      <c r="J36000"/>
      <c r="K36000"/>
      <c r="L36000"/>
    </row>
    <row r="36001" spans="9:12" ht="15" x14ac:dyDescent="0.25">
      <c r="I36001"/>
      <c r="J36001"/>
      <c r="K36001"/>
      <c r="L36001"/>
    </row>
    <row r="36002" spans="9:12" ht="15" x14ac:dyDescent="0.25">
      <c r="I36002"/>
      <c r="J36002"/>
      <c r="K36002"/>
      <c r="L36002"/>
    </row>
    <row r="36003" spans="9:12" ht="15" x14ac:dyDescent="0.25">
      <c r="I36003"/>
      <c r="J36003"/>
      <c r="K36003"/>
      <c r="L36003"/>
    </row>
    <row r="36004" spans="9:12" ht="15" x14ac:dyDescent="0.25">
      <c r="I36004"/>
      <c r="J36004"/>
      <c r="K36004"/>
      <c r="L36004"/>
    </row>
    <row r="36005" spans="9:12" ht="15" x14ac:dyDescent="0.25">
      <c r="I36005"/>
      <c r="J36005"/>
      <c r="K36005"/>
      <c r="L36005"/>
    </row>
    <row r="36006" spans="9:12" ht="15" x14ac:dyDescent="0.25">
      <c r="I36006"/>
      <c r="J36006"/>
      <c r="K36006"/>
      <c r="L36006"/>
    </row>
    <row r="36007" spans="9:12" ht="15" x14ac:dyDescent="0.25">
      <c r="I36007"/>
      <c r="J36007"/>
      <c r="K36007"/>
      <c r="L36007"/>
    </row>
    <row r="36008" spans="9:12" ht="15" x14ac:dyDescent="0.25">
      <c r="I36008"/>
      <c r="J36008"/>
      <c r="K36008"/>
      <c r="L36008"/>
    </row>
    <row r="36009" spans="9:12" ht="15" x14ac:dyDescent="0.25">
      <c r="I36009"/>
      <c r="J36009"/>
      <c r="K36009"/>
      <c r="L36009"/>
    </row>
    <row r="36010" spans="9:12" ht="15" x14ac:dyDescent="0.25">
      <c r="I36010"/>
      <c r="J36010"/>
      <c r="K36010"/>
      <c r="L36010"/>
    </row>
    <row r="36011" spans="9:12" ht="15" x14ac:dyDescent="0.25">
      <c r="I36011"/>
      <c r="J36011"/>
      <c r="K36011"/>
      <c r="L36011"/>
    </row>
    <row r="36012" spans="9:12" ht="15" x14ac:dyDescent="0.25">
      <c r="I36012"/>
      <c r="J36012"/>
      <c r="K36012"/>
      <c r="L36012"/>
    </row>
    <row r="36013" spans="9:12" ht="15" x14ac:dyDescent="0.25">
      <c r="I36013"/>
      <c r="J36013"/>
      <c r="K36013"/>
      <c r="L36013"/>
    </row>
    <row r="36014" spans="9:12" ht="15" x14ac:dyDescent="0.25">
      <c r="I36014"/>
      <c r="J36014"/>
      <c r="K36014"/>
      <c r="L36014"/>
    </row>
    <row r="36015" spans="9:12" ht="15" x14ac:dyDescent="0.25">
      <c r="I36015"/>
      <c r="J36015"/>
      <c r="K36015"/>
      <c r="L36015"/>
    </row>
    <row r="36016" spans="9:12" ht="15" x14ac:dyDescent="0.25">
      <c r="I36016"/>
      <c r="J36016"/>
      <c r="K36016"/>
      <c r="L36016"/>
    </row>
    <row r="36017" spans="9:12" ht="15" x14ac:dyDescent="0.25">
      <c r="I36017"/>
      <c r="J36017"/>
      <c r="K36017"/>
      <c r="L36017"/>
    </row>
    <row r="36018" spans="9:12" ht="15" x14ac:dyDescent="0.25">
      <c r="I36018"/>
      <c r="J36018"/>
      <c r="K36018"/>
      <c r="L36018"/>
    </row>
    <row r="36019" spans="9:12" ht="15" x14ac:dyDescent="0.25">
      <c r="I36019"/>
      <c r="J36019"/>
      <c r="K36019"/>
      <c r="L36019"/>
    </row>
    <row r="36020" spans="9:12" ht="15" x14ac:dyDescent="0.25">
      <c r="I36020"/>
      <c r="J36020"/>
      <c r="K36020"/>
      <c r="L36020"/>
    </row>
    <row r="36021" spans="9:12" ht="15" x14ac:dyDescent="0.25">
      <c r="I36021"/>
      <c r="J36021"/>
      <c r="K36021"/>
      <c r="L36021"/>
    </row>
    <row r="36022" spans="9:12" ht="15" x14ac:dyDescent="0.25">
      <c r="I36022"/>
      <c r="J36022"/>
      <c r="K36022"/>
      <c r="L36022"/>
    </row>
    <row r="36023" spans="9:12" ht="15" x14ac:dyDescent="0.25">
      <c r="I36023"/>
      <c r="J36023"/>
      <c r="K36023"/>
      <c r="L36023"/>
    </row>
    <row r="36024" spans="9:12" ht="15" x14ac:dyDescent="0.25">
      <c r="I36024"/>
      <c r="J36024"/>
      <c r="K36024"/>
      <c r="L36024"/>
    </row>
    <row r="36025" spans="9:12" ht="15" x14ac:dyDescent="0.25">
      <c r="I36025"/>
      <c r="J36025"/>
      <c r="K36025"/>
      <c r="L36025"/>
    </row>
    <row r="36026" spans="9:12" ht="15" x14ac:dyDescent="0.25">
      <c r="I36026"/>
      <c r="J36026"/>
      <c r="K36026"/>
      <c r="L36026"/>
    </row>
    <row r="36027" spans="9:12" ht="15" x14ac:dyDescent="0.25">
      <c r="I36027"/>
      <c r="J36027"/>
      <c r="K36027"/>
      <c r="L36027"/>
    </row>
    <row r="36028" spans="9:12" ht="15" x14ac:dyDescent="0.25">
      <c r="I36028"/>
      <c r="J36028"/>
      <c r="K36028"/>
      <c r="L36028"/>
    </row>
    <row r="36029" spans="9:12" ht="15" x14ac:dyDescent="0.25">
      <c r="I36029"/>
      <c r="J36029"/>
      <c r="K36029"/>
      <c r="L36029"/>
    </row>
    <row r="36030" spans="9:12" ht="15" x14ac:dyDescent="0.25">
      <c r="I36030"/>
      <c r="J36030"/>
      <c r="K36030"/>
      <c r="L36030"/>
    </row>
    <row r="36031" spans="9:12" ht="15" x14ac:dyDescent="0.25">
      <c r="I36031"/>
      <c r="J36031"/>
      <c r="K36031"/>
      <c r="L36031"/>
    </row>
    <row r="36032" spans="9:12" ht="15" x14ac:dyDescent="0.25">
      <c r="I36032"/>
      <c r="J36032"/>
      <c r="K36032"/>
      <c r="L36032"/>
    </row>
    <row r="36033" spans="9:12" ht="15" x14ac:dyDescent="0.25">
      <c r="I36033"/>
      <c r="J36033"/>
      <c r="K36033"/>
      <c r="L36033"/>
    </row>
    <row r="36034" spans="9:12" ht="15" x14ac:dyDescent="0.25">
      <c r="I36034"/>
      <c r="J36034"/>
      <c r="K36034"/>
      <c r="L36034"/>
    </row>
    <row r="36035" spans="9:12" ht="15" x14ac:dyDescent="0.25">
      <c r="I36035"/>
      <c r="J36035"/>
      <c r="K36035"/>
      <c r="L36035"/>
    </row>
    <row r="36036" spans="9:12" ht="15" x14ac:dyDescent="0.25">
      <c r="I36036"/>
      <c r="J36036"/>
      <c r="K36036"/>
      <c r="L36036"/>
    </row>
    <row r="36037" spans="9:12" ht="15" x14ac:dyDescent="0.25">
      <c r="I36037"/>
      <c r="J36037"/>
      <c r="K36037"/>
      <c r="L36037"/>
    </row>
    <row r="36038" spans="9:12" ht="15" x14ac:dyDescent="0.25">
      <c r="I36038"/>
      <c r="J36038"/>
      <c r="K36038"/>
      <c r="L36038"/>
    </row>
    <row r="36039" spans="9:12" ht="15" x14ac:dyDescent="0.25">
      <c r="I36039"/>
      <c r="J36039"/>
      <c r="K36039"/>
      <c r="L36039"/>
    </row>
    <row r="36040" spans="9:12" ht="15" x14ac:dyDescent="0.25">
      <c r="I36040"/>
      <c r="J36040"/>
      <c r="K36040"/>
      <c r="L36040"/>
    </row>
    <row r="36041" spans="9:12" ht="15" x14ac:dyDescent="0.25">
      <c r="I36041"/>
      <c r="J36041"/>
      <c r="K36041"/>
      <c r="L36041"/>
    </row>
    <row r="36042" spans="9:12" ht="15" x14ac:dyDescent="0.25">
      <c r="I36042"/>
      <c r="J36042"/>
      <c r="K36042"/>
      <c r="L36042"/>
    </row>
    <row r="36043" spans="9:12" ht="15" x14ac:dyDescent="0.25">
      <c r="I36043"/>
      <c r="J36043"/>
      <c r="K36043"/>
      <c r="L36043"/>
    </row>
    <row r="36044" spans="9:12" ht="15" x14ac:dyDescent="0.25">
      <c r="I36044"/>
      <c r="J36044"/>
      <c r="K36044"/>
      <c r="L36044"/>
    </row>
    <row r="36045" spans="9:12" ht="15" x14ac:dyDescent="0.25">
      <c r="I36045"/>
      <c r="J36045"/>
      <c r="K36045"/>
      <c r="L36045"/>
    </row>
    <row r="36046" spans="9:12" ht="15" x14ac:dyDescent="0.25">
      <c r="I36046"/>
      <c r="J36046"/>
      <c r="K36046"/>
      <c r="L36046"/>
    </row>
    <row r="36047" spans="9:12" ht="15" x14ac:dyDescent="0.25">
      <c r="I36047"/>
      <c r="J36047"/>
      <c r="K36047"/>
      <c r="L36047"/>
    </row>
    <row r="36048" spans="9:12" ht="15" x14ac:dyDescent="0.25">
      <c r="I36048"/>
      <c r="J36048"/>
      <c r="K36048"/>
      <c r="L36048"/>
    </row>
    <row r="36049" spans="9:12" ht="15" x14ac:dyDescent="0.25">
      <c r="I36049"/>
      <c r="J36049"/>
      <c r="K36049"/>
      <c r="L36049"/>
    </row>
    <row r="36050" spans="9:12" ht="15" x14ac:dyDescent="0.25">
      <c r="I36050"/>
      <c r="J36050"/>
      <c r="K36050"/>
      <c r="L36050"/>
    </row>
    <row r="36051" spans="9:12" ht="15" x14ac:dyDescent="0.25">
      <c r="I36051"/>
      <c r="J36051"/>
      <c r="K36051"/>
      <c r="L36051"/>
    </row>
    <row r="36052" spans="9:12" ht="15" x14ac:dyDescent="0.25">
      <c r="I36052"/>
      <c r="J36052"/>
      <c r="K36052"/>
      <c r="L36052"/>
    </row>
    <row r="36053" spans="9:12" ht="15" x14ac:dyDescent="0.25">
      <c r="I36053"/>
      <c r="J36053"/>
      <c r="K36053"/>
      <c r="L36053"/>
    </row>
    <row r="36054" spans="9:12" ht="15" x14ac:dyDescent="0.25">
      <c r="I36054"/>
      <c r="J36054"/>
      <c r="K36054"/>
      <c r="L36054"/>
    </row>
    <row r="36055" spans="9:12" ht="15" x14ac:dyDescent="0.25">
      <c r="I36055"/>
      <c r="J36055"/>
      <c r="K36055"/>
      <c r="L36055"/>
    </row>
    <row r="36056" spans="9:12" ht="15" x14ac:dyDescent="0.25">
      <c r="I36056"/>
      <c r="J36056"/>
      <c r="K36056"/>
      <c r="L36056"/>
    </row>
    <row r="36057" spans="9:12" ht="15" x14ac:dyDescent="0.25">
      <c r="I36057"/>
      <c r="J36057"/>
      <c r="K36057"/>
      <c r="L36057"/>
    </row>
    <row r="36058" spans="9:12" ht="15" x14ac:dyDescent="0.25">
      <c r="I36058"/>
      <c r="J36058"/>
      <c r="K36058"/>
      <c r="L36058"/>
    </row>
    <row r="36059" spans="9:12" ht="15" x14ac:dyDescent="0.25">
      <c r="I36059"/>
      <c r="J36059"/>
      <c r="K36059"/>
      <c r="L36059"/>
    </row>
    <row r="36060" spans="9:12" ht="15" x14ac:dyDescent="0.25">
      <c r="I36060"/>
      <c r="J36060"/>
      <c r="K36060"/>
      <c r="L36060"/>
    </row>
    <row r="36061" spans="9:12" ht="15" x14ac:dyDescent="0.25">
      <c r="I36061"/>
      <c r="J36061"/>
      <c r="K36061"/>
      <c r="L36061"/>
    </row>
    <row r="36062" spans="9:12" ht="15" x14ac:dyDescent="0.25">
      <c r="I36062"/>
      <c r="J36062"/>
      <c r="K36062"/>
      <c r="L36062"/>
    </row>
    <row r="36063" spans="9:12" ht="15" x14ac:dyDescent="0.25">
      <c r="I36063"/>
      <c r="J36063"/>
      <c r="K36063"/>
      <c r="L36063"/>
    </row>
    <row r="36064" spans="9:12" ht="15" x14ac:dyDescent="0.25">
      <c r="I36064"/>
      <c r="J36064"/>
      <c r="K36064"/>
      <c r="L36064"/>
    </row>
    <row r="36065" spans="9:12" ht="15" x14ac:dyDescent="0.25">
      <c r="I36065"/>
      <c r="J36065"/>
      <c r="K36065"/>
      <c r="L36065"/>
    </row>
    <row r="36066" spans="9:12" ht="15" x14ac:dyDescent="0.25">
      <c r="I36066"/>
      <c r="J36066"/>
      <c r="K36066"/>
      <c r="L36066"/>
    </row>
    <row r="36067" spans="9:12" ht="15" x14ac:dyDescent="0.25">
      <c r="I36067"/>
      <c r="J36067"/>
      <c r="K36067"/>
      <c r="L36067"/>
    </row>
    <row r="36068" spans="9:12" ht="15" x14ac:dyDescent="0.25">
      <c r="I36068"/>
      <c r="J36068"/>
      <c r="K36068"/>
      <c r="L36068"/>
    </row>
    <row r="36069" spans="9:12" ht="15" x14ac:dyDescent="0.25">
      <c r="I36069"/>
      <c r="J36069"/>
      <c r="K36069"/>
      <c r="L36069"/>
    </row>
    <row r="36070" spans="9:12" ht="15" x14ac:dyDescent="0.25">
      <c r="I36070"/>
      <c r="J36070"/>
      <c r="K36070"/>
      <c r="L36070"/>
    </row>
    <row r="36071" spans="9:12" ht="15" x14ac:dyDescent="0.25">
      <c r="I36071"/>
      <c r="J36071"/>
      <c r="K36071"/>
      <c r="L36071"/>
    </row>
    <row r="36072" spans="9:12" ht="15" x14ac:dyDescent="0.25">
      <c r="I36072"/>
      <c r="J36072"/>
      <c r="K36072"/>
      <c r="L36072"/>
    </row>
    <row r="36073" spans="9:12" ht="15" x14ac:dyDescent="0.25">
      <c r="I36073"/>
      <c r="J36073"/>
      <c r="K36073"/>
      <c r="L36073"/>
    </row>
    <row r="36074" spans="9:12" ht="15" x14ac:dyDescent="0.25">
      <c r="I36074"/>
      <c r="J36074"/>
      <c r="K36074"/>
      <c r="L36074"/>
    </row>
    <row r="36075" spans="9:12" ht="15" x14ac:dyDescent="0.25">
      <c r="I36075"/>
      <c r="J36075"/>
      <c r="K36075"/>
      <c r="L36075"/>
    </row>
    <row r="36076" spans="9:12" ht="15" x14ac:dyDescent="0.25">
      <c r="I36076"/>
      <c r="J36076"/>
      <c r="K36076"/>
      <c r="L36076"/>
    </row>
    <row r="36077" spans="9:12" ht="15" x14ac:dyDescent="0.25">
      <c r="I36077"/>
      <c r="J36077"/>
      <c r="K36077"/>
      <c r="L36077"/>
    </row>
    <row r="36078" spans="9:12" ht="15" x14ac:dyDescent="0.25">
      <c r="I36078"/>
      <c r="J36078"/>
      <c r="K36078"/>
      <c r="L36078"/>
    </row>
    <row r="36079" spans="9:12" ht="15" x14ac:dyDescent="0.25">
      <c r="I36079"/>
      <c r="J36079"/>
      <c r="K36079"/>
      <c r="L36079"/>
    </row>
    <row r="36080" spans="9:12" ht="15" x14ac:dyDescent="0.25">
      <c r="I36080"/>
      <c r="J36080"/>
      <c r="K36080"/>
      <c r="L36080"/>
    </row>
    <row r="36081" spans="9:12" ht="15" x14ac:dyDescent="0.25">
      <c r="I36081"/>
      <c r="J36081"/>
      <c r="K36081"/>
      <c r="L36081"/>
    </row>
    <row r="36082" spans="9:12" ht="15" x14ac:dyDescent="0.25">
      <c r="I36082"/>
      <c r="J36082"/>
      <c r="K36082"/>
      <c r="L36082"/>
    </row>
    <row r="36083" spans="9:12" ht="15" x14ac:dyDescent="0.25">
      <c r="I36083"/>
      <c r="J36083"/>
      <c r="K36083"/>
      <c r="L36083"/>
    </row>
    <row r="36084" spans="9:12" ht="15" x14ac:dyDescent="0.25">
      <c r="I36084"/>
      <c r="J36084"/>
      <c r="K36084"/>
      <c r="L36084"/>
    </row>
    <row r="36085" spans="9:12" ht="15" x14ac:dyDescent="0.25">
      <c r="I36085"/>
      <c r="J36085"/>
      <c r="K36085"/>
      <c r="L36085"/>
    </row>
    <row r="36086" spans="9:12" ht="15" x14ac:dyDescent="0.25">
      <c r="I36086"/>
      <c r="J36086"/>
      <c r="K36086"/>
      <c r="L36086"/>
    </row>
    <row r="36087" spans="9:12" ht="15" x14ac:dyDescent="0.25">
      <c r="I36087"/>
      <c r="J36087"/>
      <c r="K36087"/>
      <c r="L36087"/>
    </row>
    <row r="36088" spans="9:12" ht="15" x14ac:dyDescent="0.25">
      <c r="I36088"/>
      <c r="J36088"/>
      <c r="K36088"/>
      <c r="L36088"/>
    </row>
    <row r="36089" spans="9:12" ht="15" x14ac:dyDescent="0.25">
      <c r="I36089"/>
      <c r="J36089"/>
      <c r="K36089"/>
      <c r="L36089"/>
    </row>
    <row r="36090" spans="9:12" ht="15" x14ac:dyDescent="0.25">
      <c r="I36090"/>
      <c r="J36090"/>
      <c r="K36090"/>
      <c r="L36090"/>
    </row>
    <row r="36091" spans="9:12" ht="15" x14ac:dyDescent="0.25">
      <c r="I36091"/>
      <c r="J36091"/>
      <c r="K36091"/>
      <c r="L36091"/>
    </row>
    <row r="36092" spans="9:12" ht="15" x14ac:dyDescent="0.25">
      <c r="I36092"/>
      <c r="J36092"/>
      <c r="K36092"/>
      <c r="L36092"/>
    </row>
    <row r="36093" spans="9:12" ht="15" x14ac:dyDescent="0.25">
      <c r="I36093"/>
      <c r="J36093"/>
      <c r="K36093"/>
      <c r="L36093"/>
    </row>
    <row r="36094" spans="9:12" ht="15" x14ac:dyDescent="0.25">
      <c r="I36094"/>
      <c r="J36094"/>
      <c r="K36094"/>
      <c r="L36094"/>
    </row>
    <row r="36095" spans="9:12" ht="15" x14ac:dyDescent="0.25">
      <c r="I36095"/>
      <c r="J36095"/>
      <c r="K36095"/>
      <c r="L36095"/>
    </row>
    <row r="36096" spans="9:12" ht="15" x14ac:dyDescent="0.25">
      <c r="I36096"/>
      <c r="J36096"/>
      <c r="K36096"/>
      <c r="L36096"/>
    </row>
    <row r="36097" spans="9:12" ht="15" x14ac:dyDescent="0.25">
      <c r="I36097"/>
      <c r="J36097"/>
      <c r="K36097"/>
      <c r="L36097"/>
    </row>
    <row r="36098" spans="9:12" ht="15" x14ac:dyDescent="0.25">
      <c r="I36098"/>
      <c r="J36098"/>
      <c r="K36098"/>
      <c r="L36098"/>
    </row>
    <row r="36099" spans="9:12" ht="15" x14ac:dyDescent="0.25">
      <c r="I36099"/>
      <c r="J36099"/>
      <c r="K36099"/>
      <c r="L36099"/>
    </row>
    <row r="36100" spans="9:12" ht="15" x14ac:dyDescent="0.25">
      <c r="I36100"/>
      <c r="J36100"/>
      <c r="K36100"/>
      <c r="L36100"/>
    </row>
    <row r="36101" spans="9:12" ht="15" x14ac:dyDescent="0.25">
      <c r="I36101"/>
      <c r="J36101"/>
      <c r="K36101"/>
      <c r="L36101"/>
    </row>
    <row r="36102" spans="9:12" ht="15" x14ac:dyDescent="0.25">
      <c r="I36102"/>
      <c r="J36102"/>
      <c r="K36102"/>
      <c r="L36102"/>
    </row>
    <row r="36103" spans="9:12" ht="15" x14ac:dyDescent="0.25">
      <c r="I36103"/>
      <c r="J36103"/>
      <c r="K36103"/>
      <c r="L36103"/>
    </row>
    <row r="36104" spans="9:12" ht="15" x14ac:dyDescent="0.25">
      <c r="I36104"/>
      <c r="J36104"/>
      <c r="K36104"/>
      <c r="L36104"/>
    </row>
    <row r="36105" spans="9:12" ht="15" x14ac:dyDescent="0.25">
      <c r="I36105"/>
      <c r="J36105"/>
      <c r="K36105"/>
      <c r="L36105"/>
    </row>
    <row r="36106" spans="9:12" ht="15" x14ac:dyDescent="0.25">
      <c r="I36106"/>
      <c r="J36106"/>
      <c r="K36106"/>
      <c r="L36106"/>
    </row>
    <row r="36107" spans="9:12" ht="15" x14ac:dyDescent="0.25">
      <c r="I36107"/>
      <c r="J36107"/>
      <c r="K36107"/>
      <c r="L36107"/>
    </row>
    <row r="36108" spans="9:12" ht="15" x14ac:dyDescent="0.25">
      <c r="I36108"/>
      <c r="J36108"/>
      <c r="K36108"/>
      <c r="L36108"/>
    </row>
    <row r="36109" spans="9:12" ht="15" x14ac:dyDescent="0.25">
      <c r="I36109"/>
      <c r="J36109"/>
      <c r="K36109"/>
      <c r="L36109"/>
    </row>
    <row r="36110" spans="9:12" ht="15" x14ac:dyDescent="0.25">
      <c r="I36110"/>
      <c r="J36110"/>
      <c r="K36110"/>
      <c r="L36110"/>
    </row>
    <row r="36111" spans="9:12" ht="15" x14ac:dyDescent="0.25">
      <c r="I36111"/>
      <c r="J36111"/>
      <c r="K36111"/>
      <c r="L36111"/>
    </row>
    <row r="36112" spans="9:12" ht="15" x14ac:dyDescent="0.25">
      <c r="I36112"/>
      <c r="J36112"/>
      <c r="K36112"/>
      <c r="L36112"/>
    </row>
    <row r="36113" spans="9:12" ht="15" x14ac:dyDescent="0.25">
      <c r="I36113"/>
      <c r="J36113"/>
      <c r="K36113"/>
      <c r="L36113"/>
    </row>
    <row r="36114" spans="9:12" ht="15" x14ac:dyDescent="0.25">
      <c r="I36114"/>
      <c r="J36114"/>
      <c r="K36114"/>
      <c r="L36114"/>
    </row>
    <row r="36115" spans="9:12" ht="15" x14ac:dyDescent="0.25">
      <c r="I36115"/>
      <c r="J36115"/>
      <c r="K36115"/>
      <c r="L36115"/>
    </row>
    <row r="36116" spans="9:12" ht="15" x14ac:dyDescent="0.25">
      <c r="I36116"/>
      <c r="J36116"/>
      <c r="K36116"/>
      <c r="L36116"/>
    </row>
    <row r="36117" spans="9:12" ht="15" x14ac:dyDescent="0.25">
      <c r="I36117"/>
      <c r="J36117"/>
      <c r="K36117"/>
      <c r="L36117"/>
    </row>
    <row r="36118" spans="9:12" ht="15" x14ac:dyDescent="0.25">
      <c r="I36118"/>
      <c r="J36118"/>
      <c r="K36118"/>
      <c r="L36118"/>
    </row>
    <row r="36119" spans="9:12" ht="15" x14ac:dyDescent="0.25">
      <c r="I36119"/>
      <c r="J36119"/>
      <c r="K36119"/>
      <c r="L36119"/>
    </row>
    <row r="36120" spans="9:12" ht="15" x14ac:dyDescent="0.25">
      <c r="I36120"/>
      <c r="J36120"/>
      <c r="K36120"/>
      <c r="L36120"/>
    </row>
    <row r="36121" spans="9:12" ht="15" x14ac:dyDescent="0.25">
      <c r="I36121"/>
      <c r="J36121"/>
      <c r="K36121"/>
      <c r="L36121"/>
    </row>
    <row r="36122" spans="9:12" ht="15" x14ac:dyDescent="0.25">
      <c r="I36122"/>
      <c r="J36122"/>
      <c r="K36122"/>
      <c r="L36122"/>
    </row>
    <row r="36123" spans="9:12" ht="15" x14ac:dyDescent="0.25">
      <c r="I36123"/>
      <c r="J36123"/>
      <c r="K36123"/>
      <c r="L36123"/>
    </row>
    <row r="36124" spans="9:12" ht="15" x14ac:dyDescent="0.25">
      <c r="I36124"/>
      <c r="J36124"/>
      <c r="K36124"/>
      <c r="L36124"/>
    </row>
    <row r="36125" spans="9:12" ht="15" x14ac:dyDescent="0.25">
      <c r="I36125"/>
      <c r="J36125"/>
      <c r="K36125"/>
      <c r="L36125"/>
    </row>
    <row r="36126" spans="9:12" ht="15" x14ac:dyDescent="0.25">
      <c r="I36126"/>
      <c r="J36126"/>
      <c r="K36126"/>
      <c r="L36126"/>
    </row>
    <row r="36127" spans="9:12" ht="15" x14ac:dyDescent="0.25">
      <c r="I36127"/>
      <c r="J36127"/>
      <c r="K36127"/>
      <c r="L36127"/>
    </row>
    <row r="36128" spans="9:12" ht="15" x14ac:dyDescent="0.25">
      <c r="I36128"/>
      <c r="J36128"/>
      <c r="K36128"/>
      <c r="L36128"/>
    </row>
    <row r="36129" spans="9:12" ht="15" x14ac:dyDescent="0.25">
      <c r="I36129"/>
      <c r="J36129"/>
      <c r="K36129"/>
      <c r="L36129"/>
    </row>
    <row r="36130" spans="9:12" ht="15" x14ac:dyDescent="0.25">
      <c r="I36130"/>
      <c r="J36130"/>
      <c r="K36130"/>
      <c r="L36130"/>
    </row>
    <row r="36131" spans="9:12" ht="15" x14ac:dyDescent="0.25">
      <c r="I36131"/>
      <c r="J36131"/>
      <c r="K36131"/>
      <c r="L36131"/>
    </row>
    <row r="36132" spans="9:12" ht="15" x14ac:dyDescent="0.25">
      <c r="I36132"/>
      <c r="J36132"/>
      <c r="K36132"/>
      <c r="L36132"/>
    </row>
    <row r="36133" spans="9:12" ht="15" x14ac:dyDescent="0.25">
      <c r="I36133"/>
      <c r="J36133"/>
      <c r="K36133"/>
      <c r="L36133"/>
    </row>
    <row r="36134" spans="9:12" ht="15" x14ac:dyDescent="0.25">
      <c r="I36134"/>
      <c r="J36134"/>
      <c r="K36134"/>
      <c r="L36134"/>
    </row>
    <row r="36135" spans="9:12" ht="15" x14ac:dyDescent="0.25">
      <c r="I36135"/>
      <c r="J36135"/>
      <c r="K36135"/>
      <c r="L36135"/>
    </row>
    <row r="36136" spans="9:12" ht="15" x14ac:dyDescent="0.25">
      <c r="I36136"/>
      <c r="J36136"/>
      <c r="K36136"/>
      <c r="L36136"/>
    </row>
    <row r="36137" spans="9:12" ht="15" x14ac:dyDescent="0.25">
      <c r="I36137"/>
      <c r="J36137"/>
      <c r="K36137"/>
      <c r="L36137"/>
    </row>
    <row r="36138" spans="9:12" ht="15" x14ac:dyDescent="0.25">
      <c r="I36138"/>
      <c r="J36138"/>
      <c r="K36138"/>
      <c r="L36138"/>
    </row>
    <row r="36139" spans="9:12" ht="15" x14ac:dyDescent="0.25">
      <c r="I36139"/>
      <c r="J36139"/>
      <c r="K36139"/>
      <c r="L36139"/>
    </row>
    <row r="36140" spans="9:12" ht="15" x14ac:dyDescent="0.25">
      <c r="I36140"/>
      <c r="J36140"/>
      <c r="K36140"/>
      <c r="L36140"/>
    </row>
    <row r="36141" spans="9:12" ht="15" x14ac:dyDescent="0.25">
      <c r="I36141"/>
      <c r="J36141"/>
      <c r="K36141"/>
      <c r="L36141"/>
    </row>
    <row r="36142" spans="9:12" ht="15" x14ac:dyDescent="0.25">
      <c r="I36142"/>
      <c r="J36142"/>
      <c r="K36142"/>
      <c r="L36142"/>
    </row>
    <row r="36143" spans="9:12" ht="15" x14ac:dyDescent="0.25">
      <c r="I36143"/>
      <c r="J36143"/>
      <c r="K36143"/>
      <c r="L36143"/>
    </row>
    <row r="36144" spans="9:12" ht="15" x14ac:dyDescent="0.25">
      <c r="I36144"/>
      <c r="J36144"/>
      <c r="K36144"/>
      <c r="L36144"/>
    </row>
    <row r="36145" spans="9:12" ht="15" x14ac:dyDescent="0.25">
      <c r="I36145"/>
      <c r="J36145"/>
      <c r="K36145"/>
      <c r="L36145"/>
    </row>
    <row r="36146" spans="9:12" ht="15" x14ac:dyDescent="0.25">
      <c r="I36146"/>
      <c r="J36146"/>
      <c r="K36146"/>
      <c r="L36146"/>
    </row>
    <row r="36147" spans="9:12" ht="15" x14ac:dyDescent="0.25">
      <c r="I36147"/>
      <c r="J36147"/>
      <c r="K36147"/>
      <c r="L36147"/>
    </row>
    <row r="36148" spans="9:12" ht="15" x14ac:dyDescent="0.25">
      <c r="I36148"/>
      <c r="J36148"/>
      <c r="K36148"/>
      <c r="L36148"/>
    </row>
    <row r="36149" spans="9:12" ht="15" x14ac:dyDescent="0.25">
      <c r="I36149"/>
      <c r="J36149"/>
      <c r="K36149"/>
      <c r="L36149"/>
    </row>
    <row r="36150" spans="9:12" ht="15" x14ac:dyDescent="0.25">
      <c r="I36150"/>
      <c r="J36150"/>
      <c r="K36150"/>
      <c r="L36150"/>
    </row>
    <row r="36151" spans="9:12" ht="15" x14ac:dyDescent="0.25">
      <c r="I36151"/>
      <c r="J36151"/>
      <c r="K36151"/>
      <c r="L36151"/>
    </row>
    <row r="36152" spans="9:12" ht="15" x14ac:dyDescent="0.25">
      <c r="I36152"/>
      <c r="J36152"/>
      <c r="K36152"/>
      <c r="L36152"/>
    </row>
    <row r="36153" spans="9:12" ht="15" x14ac:dyDescent="0.25">
      <c r="I36153"/>
      <c r="J36153"/>
      <c r="K36153"/>
      <c r="L36153"/>
    </row>
    <row r="36154" spans="9:12" ht="15" x14ac:dyDescent="0.25">
      <c r="I36154"/>
      <c r="J36154"/>
      <c r="K36154"/>
      <c r="L36154"/>
    </row>
    <row r="36155" spans="9:12" ht="15" x14ac:dyDescent="0.25">
      <c r="I36155"/>
      <c r="J36155"/>
      <c r="K36155"/>
      <c r="L36155"/>
    </row>
    <row r="36156" spans="9:12" ht="15" x14ac:dyDescent="0.25">
      <c r="I36156"/>
      <c r="J36156"/>
      <c r="K36156"/>
      <c r="L36156"/>
    </row>
    <row r="36157" spans="9:12" ht="15" x14ac:dyDescent="0.25">
      <c r="I36157"/>
      <c r="J36157"/>
      <c r="K36157"/>
      <c r="L36157"/>
    </row>
    <row r="36158" spans="9:12" ht="15" x14ac:dyDescent="0.25">
      <c r="I36158"/>
      <c r="J36158"/>
      <c r="K36158"/>
      <c r="L36158"/>
    </row>
    <row r="36159" spans="9:12" ht="15" x14ac:dyDescent="0.25">
      <c r="I36159"/>
      <c r="J36159"/>
      <c r="K36159"/>
      <c r="L36159"/>
    </row>
    <row r="36160" spans="9:12" ht="15" x14ac:dyDescent="0.25">
      <c r="I36160"/>
      <c r="J36160"/>
      <c r="K36160"/>
      <c r="L36160"/>
    </row>
    <row r="36161" spans="9:12" ht="15" x14ac:dyDescent="0.25">
      <c r="I36161"/>
      <c r="J36161"/>
      <c r="K36161"/>
      <c r="L36161"/>
    </row>
    <row r="36162" spans="9:12" ht="15" x14ac:dyDescent="0.25">
      <c r="I36162"/>
      <c r="J36162"/>
      <c r="K36162"/>
      <c r="L36162"/>
    </row>
    <row r="36163" spans="9:12" ht="15" x14ac:dyDescent="0.25">
      <c r="I36163"/>
      <c r="J36163"/>
      <c r="K36163"/>
      <c r="L36163"/>
    </row>
    <row r="36164" spans="9:12" ht="15" x14ac:dyDescent="0.25">
      <c r="I36164"/>
      <c r="J36164"/>
      <c r="K36164"/>
      <c r="L36164"/>
    </row>
    <row r="36165" spans="9:12" ht="15" x14ac:dyDescent="0.25">
      <c r="I36165"/>
      <c r="J36165"/>
      <c r="K36165"/>
      <c r="L36165"/>
    </row>
    <row r="36166" spans="9:12" ht="15" x14ac:dyDescent="0.25">
      <c r="I36166"/>
      <c r="J36166"/>
      <c r="K36166"/>
      <c r="L36166"/>
    </row>
    <row r="36167" spans="9:12" ht="15" x14ac:dyDescent="0.25">
      <c r="I36167"/>
      <c r="J36167"/>
      <c r="K36167"/>
      <c r="L36167"/>
    </row>
    <row r="36168" spans="9:12" ht="15" x14ac:dyDescent="0.25">
      <c r="I36168"/>
      <c r="J36168"/>
      <c r="K36168"/>
      <c r="L36168"/>
    </row>
    <row r="36169" spans="9:12" ht="15" x14ac:dyDescent="0.25">
      <c r="I36169"/>
      <c r="J36169"/>
      <c r="K36169"/>
      <c r="L36169"/>
    </row>
    <row r="36170" spans="9:12" ht="15" x14ac:dyDescent="0.25">
      <c r="I36170"/>
      <c r="J36170"/>
      <c r="K36170"/>
      <c r="L36170"/>
    </row>
    <row r="36171" spans="9:12" ht="15" x14ac:dyDescent="0.25">
      <c r="I36171"/>
      <c r="J36171"/>
      <c r="K36171"/>
      <c r="L36171"/>
    </row>
    <row r="36172" spans="9:12" ht="15" x14ac:dyDescent="0.25">
      <c r="I36172"/>
      <c r="J36172"/>
      <c r="K36172"/>
      <c r="L36172"/>
    </row>
    <row r="36173" spans="9:12" ht="15" x14ac:dyDescent="0.25">
      <c r="I36173"/>
      <c r="J36173"/>
      <c r="K36173"/>
      <c r="L36173"/>
    </row>
    <row r="36174" spans="9:12" ht="15" x14ac:dyDescent="0.25">
      <c r="I36174"/>
      <c r="J36174"/>
      <c r="K36174"/>
      <c r="L36174"/>
    </row>
    <row r="36175" spans="9:12" ht="15" x14ac:dyDescent="0.25">
      <c r="I36175"/>
      <c r="J36175"/>
      <c r="K36175"/>
      <c r="L36175"/>
    </row>
    <row r="36176" spans="9:12" ht="15" x14ac:dyDescent="0.25">
      <c r="I36176"/>
      <c r="J36176"/>
      <c r="K36176"/>
      <c r="L36176"/>
    </row>
    <row r="36177" spans="9:12" ht="15" x14ac:dyDescent="0.25">
      <c r="I36177"/>
      <c r="J36177"/>
      <c r="K36177"/>
      <c r="L36177"/>
    </row>
    <row r="36178" spans="9:12" ht="15" x14ac:dyDescent="0.25">
      <c r="I36178"/>
      <c r="J36178"/>
      <c r="K36178"/>
      <c r="L36178"/>
    </row>
    <row r="36179" spans="9:12" ht="15" x14ac:dyDescent="0.25">
      <c r="I36179"/>
      <c r="J36179"/>
      <c r="K36179"/>
      <c r="L36179"/>
    </row>
    <row r="36180" spans="9:12" ht="15" x14ac:dyDescent="0.25">
      <c r="I36180"/>
      <c r="J36180"/>
      <c r="K36180"/>
      <c r="L36180"/>
    </row>
    <row r="36181" spans="9:12" ht="15" x14ac:dyDescent="0.25">
      <c r="I36181"/>
      <c r="J36181"/>
      <c r="K36181"/>
      <c r="L36181"/>
    </row>
    <row r="36182" spans="9:12" ht="15" x14ac:dyDescent="0.25">
      <c r="I36182"/>
      <c r="J36182"/>
      <c r="K36182"/>
      <c r="L36182"/>
    </row>
    <row r="36183" spans="9:12" ht="15" x14ac:dyDescent="0.25">
      <c r="I36183"/>
      <c r="J36183"/>
      <c r="K36183"/>
      <c r="L36183"/>
    </row>
    <row r="36184" spans="9:12" ht="15" x14ac:dyDescent="0.25">
      <c r="I36184"/>
      <c r="J36184"/>
      <c r="K36184"/>
      <c r="L36184"/>
    </row>
    <row r="36185" spans="9:12" ht="15" x14ac:dyDescent="0.25">
      <c r="I36185"/>
      <c r="J36185"/>
      <c r="K36185"/>
      <c r="L36185"/>
    </row>
    <row r="36186" spans="9:12" ht="15" x14ac:dyDescent="0.25">
      <c r="I36186"/>
      <c r="J36186"/>
      <c r="K36186"/>
      <c r="L36186"/>
    </row>
    <row r="36187" spans="9:12" ht="15" x14ac:dyDescent="0.25">
      <c r="I36187"/>
      <c r="J36187"/>
      <c r="K36187"/>
      <c r="L36187"/>
    </row>
    <row r="36188" spans="9:12" ht="15" x14ac:dyDescent="0.25">
      <c r="I36188"/>
      <c r="J36188"/>
      <c r="K36188"/>
      <c r="L36188"/>
    </row>
    <row r="36189" spans="9:12" ht="15" x14ac:dyDescent="0.25">
      <c r="I36189"/>
      <c r="J36189"/>
      <c r="K36189"/>
      <c r="L36189"/>
    </row>
    <row r="36190" spans="9:12" ht="15" x14ac:dyDescent="0.25">
      <c r="I36190"/>
      <c r="J36190"/>
      <c r="K36190"/>
      <c r="L36190"/>
    </row>
    <row r="36191" spans="9:12" ht="15" x14ac:dyDescent="0.25">
      <c r="I36191"/>
      <c r="J36191"/>
      <c r="K36191"/>
      <c r="L36191"/>
    </row>
    <row r="36192" spans="9:12" ht="15" x14ac:dyDescent="0.25">
      <c r="I36192"/>
      <c r="J36192"/>
      <c r="K36192"/>
      <c r="L36192"/>
    </row>
    <row r="36193" spans="9:12" ht="15" x14ac:dyDescent="0.25">
      <c r="I36193"/>
      <c r="J36193"/>
      <c r="K36193"/>
      <c r="L36193"/>
    </row>
    <row r="36194" spans="9:12" ht="15" x14ac:dyDescent="0.25">
      <c r="I36194"/>
      <c r="J36194"/>
      <c r="K36194"/>
      <c r="L36194"/>
    </row>
    <row r="36195" spans="9:12" ht="15" x14ac:dyDescent="0.25">
      <c r="I36195"/>
      <c r="J36195"/>
      <c r="K36195"/>
      <c r="L36195"/>
    </row>
    <row r="36196" spans="9:12" ht="15" x14ac:dyDescent="0.25">
      <c r="I36196"/>
      <c r="J36196"/>
      <c r="K36196"/>
      <c r="L36196"/>
    </row>
    <row r="36197" spans="9:12" ht="15" x14ac:dyDescent="0.25">
      <c r="I36197"/>
      <c r="J36197"/>
      <c r="K36197"/>
      <c r="L36197"/>
    </row>
    <row r="36198" spans="9:12" ht="15" x14ac:dyDescent="0.25">
      <c r="I36198"/>
      <c r="J36198"/>
      <c r="K36198"/>
      <c r="L36198"/>
    </row>
    <row r="36199" spans="9:12" ht="15" x14ac:dyDescent="0.25">
      <c r="I36199"/>
      <c r="J36199"/>
      <c r="K36199"/>
      <c r="L36199"/>
    </row>
    <row r="36200" spans="9:12" ht="15" x14ac:dyDescent="0.25">
      <c r="I36200"/>
      <c r="J36200"/>
      <c r="K36200"/>
      <c r="L36200"/>
    </row>
    <row r="36201" spans="9:12" ht="15" x14ac:dyDescent="0.25">
      <c r="I36201"/>
      <c r="J36201"/>
      <c r="K36201"/>
      <c r="L36201"/>
    </row>
    <row r="36202" spans="9:12" ht="15" x14ac:dyDescent="0.25">
      <c r="I36202"/>
      <c r="J36202"/>
      <c r="K36202"/>
      <c r="L36202"/>
    </row>
    <row r="36203" spans="9:12" ht="15" x14ac:dyDescent="0.25">
      <c r="I36203"/>
      <c r="J36203"/>
      <c r="K36203"/>
      <c r="L36203"/>
    </row>
    <row r="36204" spans="9:12" ht="15" x14ac:dyDescent="0.25">
      <c r="I36204"/>
      <c r="J36204"/>
      <c r="K36204"/>
      <c r="L36204"/>
    </row>
    <row r="36205" spans="9:12" ht="15" x14ac:dyDescent="0.25">
      <c r="I36205"/>
      <c r="J36205"/>
      <c r="K36205"/>
      <c r="L36205"/>
    </row>
    <row r="36206" spans="9:12" ht="15" x14ac:dyDescent="0.25">
      <c r="I36206"/>
      <c r="J36206"/>
      <c r="K36206"/>
      <c r="L36206"/>
    </row>
    <row r="36207" spans="9:12" ht="15" x14ac:dyDescent="0.25">
      <c r="I36207"/>
      <c r="J36207"/>
      <c r="K36207"/>
      <c r="L36207"/>
    </row>
    <row r="36208" spans="9:12" ht="15" x14ac:dyDescent="0.25">
      <c r="I36208"/>
      <c r="J36208"/>
      <c r="K36208"/>
      <c r="L36208"/>
    </row>
    <row r="36209" spans="9:12" ht="15" x14ac:dyDescent="0.25">
      <c r="I36209"/>
      <c r="J36209"/>
      <c r="K36209"/>
      <c r="L36209"/>
    </row>
    <row r="36210" spans="9:12" ht="15" x14ac:dyDescent="0.25">
      <c r="I36210"/>
      <c r="J36210"/>
      <c r="K36210"/>
      <c r="L36210"/>
    </row>
    <row r="36211" spans="9:12" ht="15" x14ac:dyDescent="0.25">
      <c r="I36211"/>
      <c r="J36211"/>
      <c r="K36211"/>
      <c r="L36211"/>
    </row>
    <row r="36212" spans="9:12" ht="15" x14ac:dyDescent="0.25">
      <c r="I36212"/>
      <c r="J36212"/>
      <c r="K36212"/>
      <c r="L36212"/>
    </row>
    <row r="36213" spans="9:12" ht="15" x14ac:dyDescent="0.25">
      <c r="I36213"/>
      <c r="J36213"/>
      <c r="K36213"/>
      <c r="L36213"/>
    </row>
    <row r="36214" spans="9:12" ht="15" x14ac:dyDescent="0.25">
      <c r="I36214"/>
      <c r="J36214"/>
      <c r="K36214"/>
      <c r="L36214"/>
    </row>
    <row r="36215" spans="9:12" ht="15" x14ac:dyDescent="0.25">
      <c r="I36215"/>
      <c r="J36215"/>
      <c r="K36215"/>
      <c r="L36215"/>
    </row>
    <row r="36216" spans="9:12" ht="15" x14ac:dyDescent="0.25">
      <c r="I36216"/>
      <c r="J36216"/>
      <c r="K36216"/>
      <c r="L36216"/>
    </row>
    <row r="36217" spans="9:12" ht="15" x14ac:dyDescent="0.25">
      <c r="I36217"/>
      <c r="J36217"/>
      <c r="K36217"/>
      <c r="L36217"/>
    </row>
    <row r="36218" spans="9:12" ht="15" x14ac:dyDescent="0.25">
      <c r="I36218"/>
      <c r="J36218"/>
      <c r="K36218"/>
      <c r="L36218"/>
    </row>
    <row r="36219" spans="9:12" ht="15" x14ac:dyDescent="0.25">
      <c r="I36219"/>
      <c r="J36219"/>
      <c r="K36219"/>
      <c r="L36219"/>
    </row>
    <row r="36220" spans="9:12" ht="15" x14ac:dyDescent="0.25">
      <c r="I36220"/>
      <c r="J36220"/>
      <c r="K36220"/>
      <c r="L36220"/>
    </row>
    <row r="36221" spans="9:12" ht="15" x14ac:dyDescent="0.25">
      <c r="I36221"/>
      <c r="J36221"/>
      <c r="K36221"/>
      <c r="L36221"/>
    </row>
    <row r="36222" spans="9:12" ht="15" x14ac:dyDescent="0.25">
      <c r="I36222"/>
      <c r="J36222"/>
      <c r="K36222"/>
      <c r="L36222"/>
    </row>
    <row r="36223" spans="9:12" ht="15" x14ac:dyDescent="0.25">
      <c r="I36223"/>
      <c r="J36223"/>
      <c r="K36223"/>
      <c r="L36223"/>
    </row>
    <row r="36224" spans="9:12" ht="15" x14ac:dyDescent="0.25">
      <c r="I36224"/>
      <c r="J36224"/>
      <c r="K36224"/>
      <c r="L36224"/>
    </row>
    <row r="36225" spans="9:12" ht="15" x14ac:dyDescent="0.25">
      <c r="I36225"/>
      <c r="J36225"/>
      <c r="K36225"/>
      <c r="L36225"/>
    </row>
    <row r="36226" spans="9:12" ht="15" x14ac:dyDescent="0.25">
      <c r="I36226"/>
      <c r="J36226"/>
      <c r="K36226"/>
      <c r="L36226"/>
    </row>
    <row r="36227" spans="9:12" ht="15" x14ac:dyDescent="0.25">
      <c r="I36227"/>
      <c r="J36227"/>
      <c r="K36227"/>
      <c r="L36227"/>
    </row>
    <row r="36228" spans="9:12" ht="15" x14ac:dyDescent="0.25">
      <c r="I36228"/>
      <c r="J36228"/>
      <c r="K36228"/>
      <c r="L36228"/>
    </row>
    <row r="36229" spans="9:12" ht="15" x14ac:dyDescent="0.25">
      <c r="I36229"/>
      <c r="J36229"/>
      <c r="K36229"/>
      <c r="L36229"/>
    </row>
    <row r="36230" spans="9:12" ht="15" x14ac:dyDescent="0.25">
      <c r="I36230"/>
      <c r="J36230"/>
      <c r="K36230"/>
      <c r="L36230"/>
    </row>
    <row r="36231" spans="9:12" ht="15" x14ac:dyDescent="0.25">
      <c r="I36231"/>
      <c r="J36231"/>
      <c r="K36231"/>
      <c r="L36231"/>
    </row>
    <row r="36232" spans="9:12" ht="15" x14ac:dyDescent="0.25">
      <c r="I36232"/>
      <c r="J36232"/>
      <c r="K36232"/>
      <c r="L36232"/>
    </row>
    <row r="36233" spans="9:12" ht="15" x14ac:dyDescent="0.25">
      <c r="I36233"/>
      <c r="J36233"/>
      <c r="K36233"/>
      <c r="L36233"/>
    </row>
    <row r="36234" spans="9:12" ht="15" x14ac:dyDescent="0.25">
      <c r="I36234"/>
      <c r="J36234"/>
      <c r="K36234"/>
      <c r="L36234"/>
    </row>
    <row r="36235" spans="9:12" ht="15" x14ac:dyDescent="0.25">
      <c r="I36235"/>
      <c r="J36235"/>
      <c r="K36235"/>
      <c r="L36235"/>
    </row>
    <row r="36236" spans="9:12" ht="15" x14ac:dyDescent="0.25">
      <c r="I36236"/>
      <c r="J36236"/>
      <c r="K36236"/>
      <c r="L36236"/>
    </row>
    <row r="36237" spans="9:12" ht="15" x14ac:dyDescent="0.25">
      <c r="I36237"/>
      <c r="J36237"/>
      <c r="K36237"/>
      <c r="L36237"/>
    </row>
    <row r="36238" spans="9:12" ht="15" x14ac:dyDescent="0.25">
      <c r="I36238"/>
      <c r="J36238"/>
      <c r="K36238"/>
      <c r="L36238"/>
    </row>
    <row r="36239" spans="9:12" ht="15" x14ac:dyDescent="0.25">
      <c r="I36239"/>
      <c r="J36239"/>
      <c r="K36239"/>
      <c r="L36239"/>
    </row>
    <row r="36240" spans="9:12" ht="15" x14ac:dyDescent="0.25">
      <c r="I36240"/>
      <c r="J36240"/>
      <c r="K36240"/>
      <c r="L36240"/>
    </row>
    <row r="36241" spans="9:12" ht="15" x14ac:dyDescent="0.25">
      <c r="I36241"/>
      <c r="J36241"/>
      <c r="K36241"/>
      <c r="L36241"/>
    </row>
    <row r="36242" spans="9:12" ht="15" x14ac:dyDescent="0.25">
      <c r="I36242"/>
      <c r="J36242"/>
      <c r="K36242"/>
      <c r="L36242"/>
    </row>
    <row r="36243" spans="9:12" ht="15" x14ac:dyDescent="0.25">
      <c r="I36243"/>
      <c r="J36243"/>
      <c r="K36243"/>
      <c r="L36243"/>
    </row>
    <row r="36244" spans="9:12" ht="15" x14ac:dyDescent="0.25">
      <c r="I36244"/>
      <c r="J36244"/>
      <c r="K36244"/>
      <c r="L36244"/>
    </row>
    <row r="36245" spans="9:12" ht="15" x14ac:dyDescent="0.25">
      <c r="I36245"/>
      <c r="J36245"/>
      <c r="K36245"/>
      <c r="L36245"/>
    </row>
    <row r="36246" spans="9:12" ht="15" x14ac:dyDescent="0.25">
      <c r="I36246"/>
      <c r="J36246"/>
      <c r="K36246"/>
      <c r="L36246"/>
    </row>
    <row r="36247" spans="9:12" ht="15" x14ac:dyDescent="0.25">
      <c r="I36247"/>
      <c r="J36247"/>
      <c r="K36247"/>
      <c r="L36247"/>
    </row>
    <row r="36248" spans="9:12" ht="15" x14ac:dyDescent="0.25">
      <c r="I36248"/>
      <c r="J36248"/>
      <c r="K36248"/>
      <c r="L36248"/>
    </row>
    <row r="36249" spans="9:12" ht="15" x14ac:dyDescent="0.25">
      <c r="I36249"/>
      <c r="J36249"/>
      <c r="K36249"/>
      <c r="L36249"/>
    </row>
    <row r="36250" spans="9:12" ht="15" x14ac:dyDescent="0.25">
      <c r="I36250"/>
      <c r="J36250"/>
      <c r="K36250"/>
      <c r="L36250"/>
    </row>
    <row r="36251" spans="9:12" ht="15" x14ac:dyDescent="0.25">
      <c r="I36251"/>
      <c r="J36251"/>
      <c r="K36251"/>
      <c r="L36251"/>
    </row>
    <row r="36252" spans="9:12" ht="15" x14ac:dyDescent="0.25">
      <c r="I36252"/>
      <c r="J36252"/>
      <c r="K36252"/>
      <c r="L36252"/>
    </row>
    <row r="36253" spans="9:12" ht="15" x14ac:dyDescent="0.25">
      <c r="I36253"/>
      <c r="J36253"/>
      <c r="K36253"/>
      <c r="L36253"/>
    </row>
    <row r="36254" spans="9:12" ht="15" x14ac:dyDescent="0.25">
      <c r="I36254"/>
      <c r="J36254"/>
      <c r="K36254"/>
      <c r="L36254"/>
    </row>
    <row r="36255" spans="9:12" ht="15" x14ac:dyDescent="0.25">
      <c r="I36255"/>
      <c r="J36255"/>
      <c r="K36255"/>
      <c r="L36255"/>
    </row>
    <row r="36256" spans="9:12" ht="15" x14ac:dyDescent="0.25">
      <c r="I36256"/>
      <c r="J36256"/>
      <c r="K36256"/>
      <c r="L36256"/>
    </row>
    <row r="36257" spans="9:12" ht="15" x14ac:dyDescent="0.25">
      <c r="I36257"/>
      <c r="J36257"/>
      <c r="K36257"/>
      <c r="L36257"/>
    </row>
    <row r="36258" spans="9:12" ht="15" x14ac:dyDescent="0.25">
      <c r="I36258"/>
      <c r="J36258"/>
      <c r="K36258"/>
      <c r="L36258"/>
    </row>
    <row r="36259" spans="9:12" ht="15" x14ac:dyDescent="0.25">
      <c r="I36259"/>
      <c r="J36259"/>
      <c r="K36259"/>
      <c r="L36259"/>
    </row>
    <row r="36260" spans="9:12" ht="15" x14ac:dyDescent="0.25">
      <c r="I36260"/>
      <c r="J36260"/>
      <c r="K36260"/>
      <c r="L36260"/>
    </row>
    <row r="36261" spans="9:12" ht="15" x14ac:dyDescent="0.25">
      <c r="I36261"/>
      <c r="J36261"/>
      <c r="K36261"/>
      <c r="L36261"/>
    </row>
    <row r="36262" spans="9:12" ht="15" x14ac:dyDescent="0.25">
      <c r="I36262"/>
      <c r="J36262"/>
      <c r="K36262"/>
      <c r="L36262"/>
    </row>
    <row r="36263" spans="9:12" ht="15" x14ac:dyDescent="0.25">
      <c r="I36263"/>
      <c r="J36263"/>
      <c r="K36263"/>
      <c r="L36263"/>
    </row>
    <row r="36264" spans="9:12" ht="15" x14ac:dyDescent="0.25">
      <c r="I36264"/>
      <c r="J36264"/>
      <c r="K36264"/>
      <c r="L36264"/>
    </row>
    <row r="36265" spans="9:12" ht="15" x14ac:dyDescent="0.25">
      <c r="I36265"/>
      <c r="J36265"/>
      <c r="K36265"/>
      <c r="L36265"/>
    </row>
    <row r="36266" spans="9:12" ht="15" x14ac:dyDescent="0.25">
      <c r="I36266"/>
      <c r="J36266"/>
      <c r="K36266"/>
      <c r="L36266"/>
    </row>
    <row r="36267" spans="9:12" ht="15" x14ac:dyDescent="0.25">
      <c r="I36267"/>
      <c r="J36267"/>
      <c r="K36267"/>
      <c r="L36267"/>
    </row>
    <row r="36268" spans="9:12" ht="15" x14ac:dyDescent="0.25">
      <c r="I36268"/>
      <c r="J36268"/>
      <c r="K36268"/>
      <c r="L36268"/>
    </row>
    <row r="36269" spans="9:12" ht="15" x14ac:dyDescent="0.25">
      <c r="I36269"/>
      <c r="J36269"/>
      <c r="K36269"/>
      <c r="L36269"/>
    </row>
    <row r="36270" spans="9:12" ht="15" x14ac:dyDescent="0.25">
      <c r="I36270"/>
      <c r="J36270"/>
      <c r="K36270"/>
      <c r="L36270"/>
    </row>
    <row r="36271" spans="9:12" ht="15" x14ac:dyDescent="0.25">
      <c r="I36271"/>
      <c r="J36271"/>
      <c r="K36271"/>
      <c r="L36271"/>
    </row>
    <row r="36272" spans="9:12" ht="15" x14ac:dyDescent="0.25">
      <c r="I36272"/>
      <c r="J36272"/>
      <c r="K36272"/>
      <c r="L36272"/>
    </row>
    <row r="36273" spans="9:12" ht="15" x14ac:dyDescent="0.25">
      <c r="I36273"/>
      <c r="J36273"/>
      <c r="K36273"/>
      <c r="L36273"/>
    </row>
    <row r="36274" spans="9:12" ht="15" x14ac:dyDescent="0.25">
      <c r="I36274"/>
      <c r="J36274"/>
      <c r="K36274"/>
      <c r="L36274"/>
    </row>
    <row r="36275" spans="9:12" ht="15" x14ac:dyDescent="0.25">
      <c r="I36275"/>
      <c r="J36275"/>
      <c r="K36275"/>
      <c r="L36275"/>
    </row>
    <row r="36276" spans="9:12" ht="15" x14ac:dyDescent="0.25">
      <c r="I36276"/>
      <c r="J36276"/>
      <c r="K36276"/>
      <c r="L36276"/>
    </row>
    <row r="36277" spans="9:12" ht="15" x14ac:dyDescent="0.25">
      <c r="I36277"/>
      <c r="J36277"/>
      <c r="K36277"/>
      <c r="L36277"/>
    </row>
    <row r="36278" spans="9:12" ht="15" x14ac:dyDescent="0.25">
      <c r="I36278"/>
      <c r="J36278"/>
      <c r="K36278"/>
      <c r="L36278"/>
    </row>
    <row r="36279" spans="9:12" ht="15" x14ac:dyDescent="0.25">
      <c r="I36279"/>
      <c r="J36279"/>
      <c r="K36279"/>
      <c r="L36279"/>
    </row>
    <row r="36280" spans="9:12" ht="15" x14ac:dyDescent="0.25">
      <c r="I36280"/>
      <c r="J36280"/>
      <c r="K36280"/>
      <c r="L36280"/>
    </row>
    <row r="36281" spans="9:12" ht="15" x14ac:dyDescent="0.25">
      <c r="I36281"/>
      <c r="J36281"/>
      <c r="K36281"/>
      <c r="L36281"/>
    </row>
    <row r="36282" spans="9:12" ht="15" x14ac:dyDescent="0.25">
      <c r="I36282"/>
      <c r="J36282"/>
      <c r="K36282"/>
      <c r="L36282"/>
    </row>
    <row r="36283" spans="9:12" ht="15" x14ac:dyDescent="0.25">
      <c r="I36283"/>
      <c r="J36283"/>
      <c r="K36283"/>
      <c r="L36283"/>
    </row>
    <row r="36284" spans="9:12" ht="15" x14ac:dyDescent="0.25">
      <c r="I36284"/>
      <c r="J36284"/>
      <c r="K36284"/>
      <c r="L36284"/>
    </row>
    <row r="36285" spans="9:12" ht="15" x14ac:dyDescent="0.25">
      <c r="I36285"/>
      <c r="J36285"/>
      <c r="K36285"/>
      <c r="L36285"/>
    </row>
    <row r="36286" spans="9:12" ht="15" x14ac:dyDescent="0.25">
      <c r="I36286"/>
      <c r="J36286"/>
      <c r="K36286"/>
      <c r="L36286"/>
    </row>
    <row r="36287" spans="9:12" ht="15" x14ac:dyDescent="0.25">
      <c r="I36287"/>
      <c r="J36287"/>
      <c r="K36287"/>
      <c r="L36287"/>
    </row>
    <row r="36288" spans="9:12" ht="15" x14ac:dyDescent="0.25">
      <c r="I36288"/>
      <c r="J36288"/>
      <c r="K36288"/>
      <c r="L36288"/>
    </row>
    <row r="36289" spans="9:12" ht="15" x14ac:dyDescent="0.25">
      <c r="I36289"/>
      <c r="J36289"/>
      <c r="K36289"/>
      <c r="L36289"/>
    </row>
    <row r="36290" spans="9:12" ht="15" x14ac:dyDescent="0.25">
      <c r="I36290"/>
      <c r="J36290"/>
      <c r="K36290"/>
      <c r="L36290"/>
    </row>
    <row r="36291" spans="9:12" ht="15" x14ac:dyDescent="0.25">
      <c r="I36291"/>
      <c r="J36291"/>
      <c r="K36291"/>
      <c r="L36291"/>
    </row>
    <row r="36292" spans="9:12" ht="15" x14ac:dyDescent="0.25">
      <c r="I36292"/>
      <c r="J36292"/>
      <c r="K36292"/>
      <c r="L36292"/>
    </row>
    <row r="36293" spans="9:12" ht="15" x14ac:dyDescent="0.25">
      <c r="I36293"/>
      <c r="J36293"/>
      <c r="K36293"/>
      <c r="L36293"/>
    </row>
    <row r="36294" spans="9:12" ht="15" x14ac:dyDescent="0.25">
      <c r="I36294"/>
      <c r="J36294"/>
      <c r="K36294"/>
      <c r="L36294"/>
    </row>
    <row r="36295" spans="9:12" ht="15" x14ac:dyDescent="0.25">
      <c r="I36295"/>
      <c r="J36295"/>
      <c r="K36295"/>
      <c r="L36295"/>
    </row>
    <row r="36296" spans="9:12" ht="15" x14ac:dyDescent="0.25">
      <c r="I36296"/>
      <c r="J36296"/>
      <c r="K36296"/>
      <c r="L36296"/>
    </row>
    <row r="36297" spans="9:12" ht="15" x14ac:dyDescent="0.25">
      <c r="I36297"/>
      <c r="J36297"/>
      <c r="K36297"/>
      <c r="L36297"/>
    </row>
    <row r="36298" spans="9:12" ht="15" x14ac:dyDescent="0.25">
      <c r="I36298"/>
      <c r="J36298"/>
      <c r="K36298"/>
      <c r="L36298"/>
    </row>
    <row r="36299" spans="9:12" ht="15" x14ac:dyDescent="0.25">
      <c r="I36299"/>
      <c r="J36299"/>
      <c r="K36299"/>
      <c r="L36299"/>
    </row>
    <row r="36300" spans="9:12" ht="15" x14ac:dyDescent="0.25">
      <c r="I36300"/>
      <c r="J36300"/>
      <c r="K36300"/>
      <c r="L36300"/>
    </row>
    <row r="36301" spans="9:12" ht="15" x14ac:dyDescent="0.25">
      <c r="I36301"/>
      <c r="J36301"/>
      <c r="K36301"/>
      <c r="L36301"/>
    </row>
    <row r="36302" spans="9:12" ht="15" x14ac:dyDescent="0.25">
      <c r="I36302"/>
      <c r="J36302"/>
      <c r="K36302"/>
      <c r="L36302"/>
    </row>
    <row r="36303" spans="9:12" ht="15" x14ac:dyDescent="0.25">
      <c r="I36303"/>
      <c r="J36303"/>
      <c r="K36303"/>
      <c r="L36303"/>
    </row>
    <row r="36304" spans="9:12" ht="15" x14ac:dyDescent="0.25">
      <c r="I36304"/>
      <c r="J36304"/>
      <c r="K36304"/>
      <c r="L36304"/>
    </row>
    <row r="36305" spans="9:12" ht="15" x14ac:dyDescent="0.25">
      <c r="I36305"/>
      <c r="J36305"/>
      <c r="K36305"/>
      <c r="L36305"/>
    </row>
    <row r="36306" spans="9:12" ht="15" x14ac:dyDescent="0.25">
      <c r="I36306"/>
      <c r="J36306"/>
      <c r="K36306"/>
      <c r="L36306"/>
    </row>
    <row r="36307" spans="9:12" ht="15" x14ac:dyDescent="0.25">
      <c r="I36307"/>
      <c r="J36307"/>
      <c r="K36307"/>
      <c r="L36307"/>
    </row>
    <row r="36308" spans="9:12" ht="15" x14ac:dyDescent="0.25">
      <c r="I36308"/>
      <c r="J36308"/>
      <c r="K36308"/>
      <c r="L36308"/>
    </row>
    <row r="36309" spans="9:12" ht="15" x14ac:dyDescent="0.25">
      <c r="I36309"/>
      <c r="J36309"/>
      <c r="K36309"/>
      <c r="L36309"/>
    </row>
    <row r="36310" spans="9:12" ht="15" x14ac:dyDescent="0.25">
      <c r="I36310"/>
      <c r="J36310"/>
      <c r="K36310"/>
      <c r="L36310"/>
    </row>
    <row r="36311" spans="9:12" ht="15" x14ac:dyDescent="0.25">
      <c r="I36311"/>
      <c r="J36311"/>
      <c r="K36311"/>
      <c r="L36311"/>
    </row>
    <row r="36312" spans="9:12" ht="15" x14ac:dyDescent="0.25">
      <c r="I36312"/>
      <c r="J36312"/>
      <c r="K36312"/>
      <c r="L36312"/>
    </row>
    <row r="36313" spans="9:12" ht="15" x14ac:dyDescent="0.25">
      <c r="I36313"/>
      <c r="J36313"/>
      <c r="K36313"/>
      <c r="L36313"/>
    </row>
    <row r="36314" spans="9:12" ht="15" x14ac:dyDescent="0.25">
      <c r="I36314"/>
      <c r="J36314"/>
      <c r="K36314"/>
      <c r="L36314"/>
    </row>
    <row r="36315" spans="9:12" ht="15" x14ac:dyDescent="0.25">
      <c r="I36315"/>
      <c r="J36315"/>
      <c r="K36315"/>
      <c r="L36315"/>
    </row>
    <row r="36316" spans="9:12" ht="15" x14ac:dyDescent="0.25">
      <c r="I36316"/>
      <c r="J36316"/>
      <c r="K36316"/>
      <c r="L36316"/>
    </row>
    <row r="36317" spans="9:12" ht="15" x14ac:dyDescent="0.25">
      <c r="I36317"/>
      <c r="J36317"/>
      <c r="K36317"/>
      <c r="L36317"/>
    </row>
    <row r="36318" spans="9:12" ht="15" x14ac:dyDescent="0.25">
      <c r="I36318"/>
      <c r="J36318"/>
      <c r="K36318"/>
      <c r="L36318"/>
    </row>
    <row r="36319" spans="9:12" ht="15" x14ac:dyDescent="0.25">
      <c r="I36319"/>
      <c r="J36319"/>
      <c r="K36319"/>
      <c r="L36319"/>
    </row>
    <row r="36320" spans="9:12" ht="15" x14ac:dyDescent="0.25">
      <c r="I36320"/>
      <c r="J36320"/>
      <c r="K36320"/>
      <c r="L36320"/>
    </row>
    <row r="36321" spans="9:12" ht="15" x14ac:dyDescent="0.25">
      <c r="I36321"/>
      <c r="J36321"/>
      <c r="K36321"/>
      <c r="L36321"/>
    </row>
    <row r="36322" spans="9:12" ht="15" x14ac:dyDescent="0.25">
      <c r="I36322"/>
      <c r="J36322"/>
      <c r="K36322"/>
      <c r="L36322"/>
    </row>
    <row r="36323" spans="9:12" ht="15" x14ac:dyDescent="0.25">
      <c r="I36323"/>
      <c r="J36323"/>
      <c r="K36323"/>
      <c r="L36323"/>
    </row>
    <row r="36324" spans="9:12" ht="15" x14ac:dyDescent="0.25">
      <c r="I36324"/>
      <c r="J36324"/>
      <c r="K36324"/>
      <c r="L36324"/>
    </row>
    <row r="36325" spans="9:12" ht="15" x14ac:dyDescent="0.25">
      <c r="I36325"/>
      <c r="J36325"/>
      <c r="K36325"/>
      <c r="L36325"/>
    </row>
    <row r="36326" spans="9:12" ht="15" x14ac:dyDescent="0.25">
      <c r="I36326"/>
      <c r="J36326"/>
      <c r="K36326"/>
      <c r="L36326"/>
    </row>
    <row r="36327" spans="9:12" ht="15" x14ac:dyDescent="0.25">
      <c r="I36327"/>
      <c r="J36327"/>
      <c r="K36327"/>
      <c r="L36327"/>
    </row>
    <row r="36328" spans="9:12" ht="15" x14ac:dyDescent="0.25">
      <c r="I36328"/>
      <c r="J36328"/>
      <c r="K36328"/>
      <c r="L36328"/>
    </row>
    <row r="36329" spans="9:12" ht="15" x14ac:dyDescent="0.25">
      <c r="I36329"/>
      <c r="J36329"/>
      <c r="K36329"/>
      <c r="L36329"/>
    </row>
    <row r="36330" spans="9:12" ht="15" x14ac:dyDescent="0.25">
      <c r="I36330"/>
      <c r="J36330"/>
      <c r="K36330"/>
      <c r="L36330"/>
    </row>
    <row r="36331" spans="9:12" ht="15" x14ac:dyDescent="0.25">
      <c r="I36331"/>
      <c r="J36331"/>
      <c r="K36331"/>
      <c r="L36331"/>
    </row>
    <row r="36332" spans="9:12" ht="15" x14ac:dyDescent="0.25">
      <c r="I36332"/>
      <c r="J36332"/>
      <c r="K36332"/>
      <c r="L36332"/>
    </row>
    <row r="36333" spans="9:12" ht="15" x14ac:dyDescent="0.25">
      <c r="I36333"/>
      <c r="J36333"/>
      <c r="K36333"/>
      <c r="L36333"/>
    </row>
    <row r="36334" spans="9:12" ht="15" x14ac:dyDescent="0.25">
      <c r="I36334"/>
      <c r="J36334"/>
      <c r="K36334"/>
      <c r="L36334"/>
    </row>
    <row r="36335" spans="9:12" ht="15" x14ac:dyDescent="0.25">
      <c r="I36335"/>
      <c r="J36335"/>
      <c r="K36335"/>
      <c r="L36335"/>
    </row>
    <row r="36336" spans="9:12" ht="15" x14ac:dyDescent="0.25">
      <c r="I36336"/>
      <c r="J36336"/>
      <c r="K36336"/>
      <c r="L36336"/>
    </row>
    <row r="36337" spans="9:12" ht="15" x14ac:dyDescent="0.25">
      <c r="I36337"/>
      <c r="J36337"/>
      <c r="K36337"/>
      <c r="L36337"/>
    </row>
    <row r="36338" spans="9:12" ht="15" x14ac:dyDescent="0.25">
      <c r="I36338"/>
      <c r="J36338"/>
      <c r="K36338"/>
      <c r="L36338"/>
    </row>
    <row r="36339" spans="9:12" ht="15" x14ac:dyDescent="0.25">
      <c r="I36339"/>
      <c r="J36339"/>
      <c r="K36339"/>
      <c r="L36339"/>
    </row>
    <row r="36340" spans="9:12" ht="15" x14ac:dyDescent="0.25">
      <c r="I36340"/>
      <c r="J36340"/>
      <c r="K36340"/>
      <c r="L36340"/>
    </row>
    <row r="36341" spans="9:12" ht="15" x14ac:dyDescent="0.25">
      <c r="I36341"/>
      <c r="J36341"/>
      <c r="K36341"/>
      <c r="L36341"/>
    </row>
    <row r="36342" spans="9:12" ht="15" x14ac:dyDescent="0.25">
      <c r="I36342"/>
      <c r="J36342"/>
      <c r="K36342"/>
      <c r="L36342"/>
    </row>
    <row r="36343" spans="9:12" ht="15" x14ac:dyDescent="0.25">
      <c r="I36343"/>
      <c r="J36343"/>
      <c r="K36343"/>
      <c r="L36343"/>
    </row>
    <row r="36344" spans="9:12" ht="15" x14ac:dyDescent="0.25">
      <c r="I36344"/>
      <c r="J36344"/>
      <c r="K36344"/>
      <c r="L36344"/>
    </row>
    <row r="36345" spans="9:12" ht="15" x14ac:dyDescent="0.25">
      <c r="I36345"/>
      <c r="J36345"/>
      <c r="K36345"/>
      <c r="L36345"/>
    </row>
    <row r="36346" spans="9:12" ht="15" x14ac:dyDescent="0.25">
      <c r="I36346"/>
      <c r="J36346"/>
      <c r="K36346"/>
      <c r="L36346"/>
    </row>
    <row r="36347" spans="9:12" ht="15" x14ac:dyDescent="0.25">
      <c r="I36347"/>
      <c r="J36347"/>
      <c r="K36347"/>
      <c r="L36347"/>
    </row>
    <row r="36348" spans="9:12" ht="15" x14ac:dyDescent="0.25">
      <c r="I36348"/>
      <c r="J36348"/>
      <c r="K36348"/>
      <c r="L36348"/>
    </row>
    <row r="36349" spans="9:12" ht="15" x14ac:dyDescent="0.25">
      <c r="I36349"/>
      <c r="J36349"/>
      <c r="K36349"/>
      <c r="L36349"/>
    </row>
    <row r="36350" spans="9:12" ht="15" x14ac:dyDescent="0.25">
      <c r="I36350"/>
      <c r="J36350"/>
      <c r="K36350"/>
      <c r="L36350"/>
    </row>
    <row r="36351" spans="9:12" ht="15" x14ac:dyDescent="0.25">
      <c r="I36351"/>
      <c r="J36351"/>
      <c r="K36351"/>
      <c r="L36351"/>
    </row>
    <row r="36352" spans="9:12" ht="15" x14ac:dyDescent="0.25">
      <c r="I36352"/>
      <c r="J36352"/>
      <c r="K36352"/>
      <c r="L36352"/>
    </row>
    <row r="36353" spans="9:12" ht="15" x14ac:dyDescent="0.25">
      <c r="I36353"/>
      <c r="J36353"/>
      <c r="K36353"/>
      <c r="L36353"/>
    </row>
    <row r="36354" spans="9:12" ht="15" x14ac:dyDescent="0.25">
      <c r="I36354"/>
      <c r="J36354"/>
      <c r="K36354"/>
      <c r="L36354"/>
    </row>
    <row r="36355" spans="9:12" ht="15" x14ac:dyDescent="0.25">
      <c r="I36355"/>
      <c r="J36355"/>
      <c r="K36355"/>
      <c r="L36355"/>
    </row>
    <row r="36356" spans="9:12" ht="15" x14ac:dyDescent="0.25">
      <c r="I36356"/>
      <c r="J36356"/>
      <c r="K36356"/>
      <c r="L36356"/>
    </row>
    <row r="36357" spans="9:12" ht="15" x14ac:dyDescent="0.25">
      <c r="I36357"/>
      <c r="J36357"/>
      <c r="K36357"/>
      <c r="L36357"/>
    </row>
    <row r="36358" spans="9:12" ht="15" x14ac:dyDescent="0.25">
      <c r="I36358"/>
      <c r="J36358"/>
      <c r="K36358"/>
      <c r="L36358"/>
    </row>
    <row r="36359" spans="9:12" ht="15" x14ac:dyDescent="0.25">
      <c r="I36359"/>
      <c r="J36359"/>
      <c r="K36359"/>
      <c r="L36359"/>
    </row>
    <row r="36360" spans="9:12" ht="15" x14ac:dyDescent="0.25">
      <c r="I36360"/>
      <c r="J36360"/>
      <c r="K36360"/>
      <c r="L36360"/>
    </row>
    <row r="36361" spans="9:12" ht="15" x14ac:dyDescent="0.25">
      <c r="I36361"/>
      <c r="J36361"/>
      <c r="K36361"/>
      <c r="L36361"/>
    </row>
    <row r="36362" spans="9:12" ht="15" x14ac:dyDescent="0.25">
      <c r="I36362"/>
      <c r="J36362"/>
      <c r="K36362"/>
      <c r="L36362"/>
    </row>
    <row r="36363" spans="9:12" ht="15" x14ac:dyDescent="0.25">
      <c r="I36363"/>
      <c r="J36363"/>
      <c r="K36363"/>
      <c r="L36363"/>
    </row>
    <row r="36364" spans="9:12" ht="15" x14ac:dyDescent="0.25">
      <c r="I36364"/>
      <c r="J36364"/>
      <c r="K36364"/>
      <c r="L36364"/>
    </row>
    <row r="36365" spans="9:12" ht="15" x14ac:dyDescent="0.25">
      <c r="I36365"/>
      <c r="J36365"/>
      <c r="K36365"/>
      <c r="L36365"/>
    </row>
    <row r="36366" spans="9:12" ht="15" x14ac:dyDescent="0.25">
      <c r="I36366"/>
      <c r="J36366"/>
      <c r="K36366"/>
      <c r="L36366"/>
    </row>
    <row r="36367" spans="9:12" ht="15" x14ac:dyDescent="0.25">
      <c r="I36367"/>
      <c r="J36367"/>
      <c r="K36367"/>
      <c r="L36367"/>
    </row>
    <row r="36368" spans="9:12" ht="15" x14ac:dyDescent="0.25">
      <c r="I36368"/>
      <c r="J36368"/>
      <c r="K36368"/>
      <c r="L36368"/>
    </row>
    <row r="36369" spans="9:12" ht="15" x14ac:dyDescent="0.25">
      <c r="I36369"/>
      <c r="J36369"/>
      <c r="K36369"/>
      <c r="L36369"/>
    </row>
    <row r="36370" spans="9:12" ht="15" x14ac:dyDescent="0.25">
      <c r="I36370"/>
      <c r="J36370"/>
      <c r="K36370"/>
      <c r="L36370"/>
    </row>
    <row r="36371" spans="9:12" ht="15" x14ac:dyDescent="0.25">
      <c r="I36371"/>
      <c r="J36371"/>
      <c r="K36371"/>
      <c r="L36371"/>
    </row>
    <row r="36372" spans="9:12" ht="15" x14ac:dyDescent="0.25">
      <c r="I36372"/>
      <c r="J36372"/>
      <c r="K36372"/>
      <c r="L36372"/>
    </row>
    <row r="36373" spans="9:12" ht="15" x14ac:dyDescent="0.25">
      <c r="I36373"/>
      <c r="J36373"/>
      <c r="K36373"/>
      <c r="L36373"/>
    </row>
    <row r="36374" spans="9:12" ht="15" x14ac:dyDescent="0.25">
      <c r="I36374"/>
      <c r="J36374"/>
      <c r="K36374"/>
      <c r="L36374"/>
    </row>
    <row r="36375" spans="9:12" ht="15" x14ac:dyDescent="0.25">
      <c r="I36375"/>
      <c r="J36375"/>
      <c r="K36375"/>
      <c r="L36375"/>
    </row>
    <row r="36376" spans="9:12" ht="15" x14ac:dyDescent="0.25">
      <c r="I36376"/>
      <c r="J36376"/>
      <c r="K36376"/>
      <c r="L36376"/>
    </row>
    <row r="36377" spans="9:12" ht="15" x14ac:dyDescent="0.25">
      <c r="I36377"/>
      <c r="J36377"/>
      <c r="K36377"/>
      <c r="L36377"/>
    </row>
    <row r="36378" spans="9:12" ht="15" x14ac:dyDescent="0.25">
      <c r="I36378"/>
      <c r="J36378"/>
      <c r="K36378"/>
      <c r="L36378"/>
    </row>
    <row r="36379" spans="9:12" ht="15" x14ac:dyDescent="0.25">
      <c r="I36379"/>
      <c r="J36379"/>
      <c r="K36379"/>
      <c r="L36379"/>
    </row>
    <row r="36380" spans="9:12" ht="15" x14ac:dyDescent="0.25">
      <c r="I36380"/>
      <c r="J36380"/>
      <c r="K36380"/>
      <c r="L36380"/>
    </row>
    <row r="36381" spans="9:12" ht="15" x14ac:dyDescent="0.25">
      <c r="I36381"/>
      <c r="J36381"/>
      <c r="K36381"/>
      <c r="L36381"/>
    </row>
    <row r="36382" spans="9:12" ht="15" x14ac:dyDescent="0.25">
      <c r="I36382"/>
      <c r="J36382"/>
      <c r="K36382"/>
      <c r="L36382"/>
    </row>
    <row r="36383" spans="9:12" ht="15" x14ac:dyDescent="0.25">
      <c r="I36383"/>
      <c r="J36383"/>
      <c r="K36383"/>
      <c r="L36383"/>
    </row>
    <row r="36384" spans="9:12" ht="15" x14ac:dyDescent="0.25">
      <c r="I36384"/>
      <c r="J36384"/>
      <c r="K36384"/>
      <c r="L36384"/>
    </row>
    <row r="36385" spans="9:12" ht="15" x14ac:dyDescent="0.25">
      <c r="I36385"/>
      <c r="J36385"/>
      <c r="K36385"/>
      <c r="L36385"/>
    </row>
    <row r="36386" spans="9:12" ht="15" x14ac:dyDescent="0.25">
      <c r="I36386"/>
      <c r="J36386"/>
      <c r="K36386"/>
      <c r="L36386"/>
    </row>
    <row r="36387" spans="9:12" ht="15" x14ac:dyDescent="0.25">
      <c r="I36387"/>
      <c r="J36387"/>
      <c r="K36387"/>
      <c r="L36387"/>
    </row>
    <row r="36388" spans="9:12" ht="15" x14ac:dyDescent="0.25">
      <c r="I36388"/>
      <c r="J36388"/>
      <c r="K36388"/>
      <c r="L36388"/>
    </row>
    <row r="36389" spans="9:12" ht="15" x14ac:dyDescent="0.25">
      <c r="I36389"/>
      <c r="J36389"/>
      <c r="K36389"/>
      <c r="L36389"/>
    </row>
    <row r="36390" spans="9:12" ht="15" x14ac:dyDescent="0.25">
      <c r="I36390"/>
      <c r="J36390"/>
      <c r="K36390"/>
      <c r="L36390"/>
    </row>
    <row r="36391" spans="9:12" ht="15" x14ac:dyDescent="0.25">
      <c r="I36391"/>
      <c r="J36391"/>
      <c r="K36391"/>
      <c r="L36391"/>
    </row>
    <row r="36392" spans="9:12" ht="15" x14ac:dyDescent="0.25">
      <c r="I36392"/>
      <c r="J36392"/>
      <c r="K36392"/>
      <c r="L36392"/>
    </row>
    <row r="36393" spans="9:12" ht="15" x14ac:dyDescent="0.25">
      <c r="I36393"/>
      <c r="J36393"/>
      <c r="K36393"/>
      <c r="L36393"/>
    </row>
    <row r="36394" spans="9:12" ht="15" x14ac:dyDescent="0.25">
      <c r="I36394"/>
      <c r="J36394"/>
      <c r="K36394"/>
      <c r="L36394"/>
    </row>
    <row r="36395" spans="9:12" ht="15" x14ac:dyDescent="0.25">
      <c r="I36395"/>
      <c r="J36395"/>
      <c r="K36395"/>
      <c r="L36395"/>
    </row>
    <row r="36396" spans="9:12" ht="15" x14ac:dyDescent="0.25">
      <c r="I36396"/>
      <c r="J36396"/>
      <c r="K36396"/>
      <c r="L36396"/>
    </row>
    <row r="36397" spans="9:12" ht="15" x14ac:dyDescent="0.25">
      <c r="I36397"/>
      <c r="J36397"/>
      <c r="K36397"/>
      <c r="L36397"/>
    </row>
    <row r="36398" spans="9:12" ht="15" x14ac:dyDescent="0.25">
      <c r="I36398"/>
      <c r="J36398"/>
      <c r="K36398"/>
      <c r="L36398"/>
    </row>
    <row r="36399" spans="9:12" ht="15" x14ac:dyDescent="0.25">
      <c r="I36399"/>
      <c r="J36399"/>
      <c r="K36399"/>
      <c r="L36399"/>
    </row>
    <row r="36400" spans="9:12" ht="15" x14ac:dyDescent="0.25">
      <c r="I36400"/>
      <c r="J36400"/>
      <c r="K36400"/>
      <c r="L36400"/>
    </row>
    <row r="36401" spans="9:12" ht="15" x14ac:dyDescent="0.25">
      <c r="I36401"/>
      <c r="J36401"/>
      <c r="K36401"/>
      <c r="L36401"/>
    </row>
    <row r="36402" spans="9:12" ht="15" x14ac:dyDescent="0.25">
      <c r="I36402"/>
      <c r="J36402"/>
      <c r="K36402"/>
      <c r="L36402"/>
    </row>
    <row r="36403" spans="9:12" ht="15" x14ac:dyDescent="0.25">
      <c r="I36403"/>
      <c r="J36403"/>
      <c r="K36403"/>
      <c r="L36403"/>
    </row>
    <row r="36404" spans="9:12" ht="15" x14ac:dyDescent="0.25">
      <c r="I36404"/>
      <c r="J36404"/>
      <c r="K36404"/>
      <c r="L36404"/>
    </row>
    <row r="36405" spans="9:12" ht="15" x14ac:dyDescent="0.25">
      <c r="I36405"/>
      <c r="J36405"/>
      <c r="K36405"/>
      <c r="L36405"/>
    </row>
    <row r="36406" spans="9:12" ht="15" x14ac:dyDescent="0.25">
      <c r="I36406"/>
      <c r="J36406"/>
      <c r="K36406"/>
      <c r="L36406"/>
    </row>
    <row r="36407" spans="9:12" ht="15" x14ac:dyDescent="0.25">
      <c r="I36407"/>
      <c r="J36407"/>
      <c r="K36407"/>
      <c r="L36407"/>
    </row>
    <row r="36408" spans="9:12" ht="15" x14ac:dyDescent="0.25">
      <c r="I36408"/>
      <c r="J36408"/>
      <c r="K36408"/>
      <c r="L36408"/>
    </row>
    <row r="36409" spans="9:12" ht="15" x14ac:dyDescent="0.25">
      <c r="I36409"/>
      <c r="J36409"/>
      <c r="K36409"/>
      <c r="L36409"/>
    </row>
    <row r="36410" spans="9:12" ht="15" x14ac:dyDescent="0.25">
      <c r="I36410"/>
      <c r="J36410"/>
      <c r="K36410"/>
      <c r="L36410"/>
    </row>
    <row r="36411" spans="9:12" ht="15" x14ac:dyDescent="0.25">
      <c r="I36411"/>
      <c r="J36411"/>
      <c r="K36411"/>
      <c r="L36411"/>
    </row>
    <row r="36412" spans="9:12" ht="15" x14ac:dyDescent="0.25">
      <c r="I36412"/>
      <c r="J36412"/>
      <c r="K36412"/>
      <c r="L36412"/>
    </row>
    <row r="36413" spans="9:12" ht="15" x14ac:dyDescent="0.25">
      <c r="I36413"/>
      <c r="J36413"/>
      <c r="K36413"/>
      <c r="L36413"/>
    </row>
    <row r="36414" spans="9:12" ht="15" x14ac:dyDescent="0.25">
      <c r="I36414"/>
      <c r="J36414"/>
      <c r="K36414"/>
      <c r="L36414"/>
    </row>
    <row r="36415" spans="9:12" ht="15" x14ac:dyDescent="0.25">
      <c r="I36415"/>
      <c r="J36415"/>
      <c r="K36415"/>
      <c r="L36415"/>
    </row>
    <row r="36416" spans="9:12" ht="15" x14ac:dyDescent="0.25">
      <c r="I36416"/>
      <c r="J36416"/>
      <c r="K36416"/>
      <c r="L36416"/>
    </row>
    <row r="36417" spans="9:12" ht="15" x14ac:dyDescent="0.25">
      <c r="I36417"/>
      <c r="J36417"/>
      <c r="K36417"/>
      <c r="L36417"/>
    </row>
    <row r="36418" spans="9:12" ht="15" x14ac:dyDescent="0.25">
      <c r="I36418"/>
      <c r="J36418"/>
      <c r="K36418"/>
      <c r="L36418"/>
    </row>
    <row r="36419" spans="9:12" ht="15" x14ac:dyDescent="0.25">
      <c r="I36419"/>
      <c r="J36419"/>
      <c r="K36419"/>
      <c r="L36419"/>
    </row>
    <row r="36420" spans="9:12" ht="15" x14ac:dyDescent="0.25">
      <c r="I36420"/>
      <c r="J36420"/>
      <c r="K36420"/>
      <c r="L36420"/>
    </row>
    <row r="36421" spans="9:12" ht="15" x14ac:dyDescent="0.25">
      <c r="I36421"/>
      <c r="J36421"/>
      <c r="K36421"/>
      <c r="L36421"/>
    </row>
    <row r="36422" spans="9:12" ht="15" x14ac:dyDescent="0.25">
      <c r="I36422"/>
      <c r="J36422"/>
      <c r="K36422"/>
      <c r="L36422"/>
    </row>
    <row r="36423" spans="9:12" ht="15" x14ac:dyDescent="0.25">
      <c r="I36423"/>
      <c r="J36423"/>
      <c r="K36423"/>
      <c r="L36423"/>
    </row>
    <row r="36424" spans="9:12" ht="15" x14ac:dyDescent="0.25">
      <c r="I36424"/>
      <c r="J36424"/>
      <c r="K36424"/>
      <c r="L36424"/>
    </row>
    <row r="36425" spans="9:12" ht="15" x14ac:dyDescent="0.25">
      <c r="I36425"/>
      <c r="J36425"/>
      <c r="K36425"/>
      <c r="L36425"/>
    </row>
    <row r="36426" spans="9:12" ht="15" x14ac:dyDescent="0.25">
      <c r="I36426"/>
      <c r="J36426"/>
      <c r="K36426"/>
      <c r="L36426"/>
    </row>
    <row r="36427" spans="9:12" ht="15" x14ac:dyDescent="0.25">
      <c r="I36427"/>
      <c r="J36427"/>
      <c r="K36427"/>
      <c r="L36427"/>
    </row>
    <row r="36428" spans="9:12" ht="15" x14ac:dyDescent="0.25">
      <c r="I36428"/>
      <c r="J36428"/>
      <c r="K36428"/>
      <c r="L36428"/>
    </row>
    <row r="36429" spans="9:12" ht="15" x14ac:dyDescent="0.25">
      <c r="I36429"/>
      <c r="J36429"/>
      <c r="K36429"/>
      <c r="L36429"/>
    </row>
    <row r="36430" spans="9:12" ht="15" x14ac:dyDescent="0.25">
      <c r="I36430"/>
      <c r="J36430"/>
      <c r="K36430"/>
      <c r="L36430"/>
    </row>
    <row r="36431" spans="9:12" ht="15" x14ac:dyDescent="0.25">
      <c r="I36431"/>
      <c r="J36431"/>
      <c r="K36431"/>
      <c r="L36431"/>
    </row>
    <row r="36432" spans="9:12" ht="15" x14ac:dyDescent="0.25">
      <c r="I36432"/>
      <c r="J36432"/>
      <c r="K36432"/>
      <c r="L36432"/>
    </row>
    <row r="36433" spans="9:12" ht="15" x14ac:dyDescent="0.25">
      <c r="I36433"/>
      <c r="J36433"/>
      <c r="K36433"/>
      <c r="L36433"/>
    </row>
    <row r="36434" spans="9:12" ht="15" x14ac:dyDescent="0.25">
      <c r="I36434"/>
      <c r="J36434"/>
      <c r="K36434"/>
      <c r="L36434"/>
    </row>
    <row r="36435" spans="9:12" ht="15" x14ac:dyDescent="0.25">
      <c r="I36435"/>
      <c r="J36435"/>
      <c r="K36435"/>
      <c r="L36435"/>
    </row>
    <row r="36436" spans="9:12" ht="15" x14ac:dyDescent="0.25">
      <c r="I36436"/>
      <c r="J36436"/>
      <c r="K36436"/>
      <c r="L36436"/>
    </row>
    <row r="36437" spans="9:12" ht="15" x14ac:dyDescent="0.25">
      <c r="I36437"/>
      <c r="J36437"/>
      <c r="K36437"/>
      <c r="L36437"/>
    </row>
    <row r="36438" spans="9:12" ht="15" x14ac:dyDescent="0.25">
      <c r="I36438"/>
      <c r="J36438"/>
      <c r="K36438"/>
      <c r="L36438"/>
    </row>
    <row r="36439" spans="9:12" ht="15" x14ac:dyDescent="0.25">
      <c r="I36439"/>
      <c r="J36439"/>
      <c r="K36439"/>
      <c r="L36439"/>
    </row>
    <row r="36440" spans="9:12" ht="15" x14ac:dyDescent="0.25">
      <c r="I36440"/>
      <c r="J36440"/>
      <c r="K36440"/>
      <c r="L36440"/>
    </row>
    <row r="36441" spans="9:12" ht="15" x14ac:dyDescent="0.25">
      <c r="I36441"/>
      <c r="J36441"/>
      <c r="K36441"/>
      <c r="L36441"/>
    </row>
    <row r="36442" spans="9:12" ht="15" x14ac:dyDescent="0.25">
      <c r="I36442"/>
      <c r="J36442"/>
      <c r="K36442"/>
      <c r="L36442"/>
    </row>
    <row r="36443" spans="9:12" ht="15" x14ac:dyDescent="0.25">
      <c r="I36443"/>
      <c r="J36443"/>
      <c r="K36443"/>
      <c r="L36443"/>
    </row>
    <row r="36444" spans="9:12" ht="15" x14ac:dyDescent="0.25">
      <c r="I36444"/>
      <c r="J36444"/>
      <c r="K36444"/>
      <c r="L36444"/>
    </row>
    <row r="36445" spans="9:12" ht="15" x14ac:dyDescent="0.25">
      <c r="I36445"/>
      <c r="J36445"/>
      <c r="K36445"/>
      <c r="L36445"/>
    </row>
    <row r="36446" spans="9:12" ht="15" x14ac:dyDescent="0.25">
      <c r="I36446"/>
      <c r="J36446"/>
      <c r="K36446"/>
      <c r="L36446"/>
    </row>
    <row r="36447" spans="9:12" ht="15" x14ac:dyDescent="0.25">
      <c r="I36447"/>
      <c r="J36447"/>
      <c r="K36447"/>
      <c r="L36447"/>
    </row>
    <row r="36448" spans="9:12" ht="15" x14ac:dyDescent="0.25">
      <c r="I36448"/>
      <c r="J36448"/>
      <c r="K36448"/>
      <c r="L36448"/>
    </row>
    <row r="36449" spans="9:12" ht="15" x14ac:dyDescent="0.25">
      <c r="I36449"/>
      <c r="J36449"/>
      <c r="K36449"/>
      <c r="L36449"/>
    </row>
    <row r="36450" spans="9:12" ht="15" x14ac:dyDescent="0.25">
      <c r="I36450"/>
      <c r="J36450"/>
      <c r="K36450"/>
      <c r="L36450"/>
    </row>
    <row r="36451" spans="9:12" ht="15" x14ac:dyDescent="0.25">
      <c r="I36451"/>
      <c r="J36451"/>
      <c r="K36451"/>
      <c r="L36451"/>
    </row>
    <row r="36452" spans="9:12" ht="15" x14ac:dyDescent="0.25">
      <c r="I36452"/>
      <c r="J36452"/>
      <c r="K36452"/>
      <c r="L36452"/>
    </row>
    <row r="36453" spans="9:12" ht="15" x14ac:dyDescent="0.25">
      <c r="I36453"/>
      <c r="J36453"/>
      <c r="K36453"/>
      <c r="L36453"/>
    </row>
    <row r="36454" spans="9:12" ht="15" x14ac:dyDescent="0.25">
      <c r="I36454"/>
      <c r="J36454"/>
      <c r="K36454"/>
      <c r="L36454"/>
    </row>
    <row r="36455" spans="9:12" ht="15" x14ac:dyDescent="0.25">
      <c r="I36455"/>
      <c r="J36455"/>
      <c r="K36455"/>
      <c r="L36455"/>
    </row>
    <row r="36456" spans="9:12" ht="15" x14ac:dyDescent="0.25">
      <c r="I36456"/>
      <c r="J36456"/>
      <c r="K36456"/>
      <c r="L36456"/>
    </row>
    <row r="36457" spans="9:12" ht="15" x14ac:dyDescent="0.25">
      <c r="I36457"/>
      <c r="J36457"/>
      <c r="K36457"/>
      <c r="L36457"/>
    </row>
    <row r="36458" spans="9:12" ht="15" x14ac:dyDescent="0.25">
      <c r="I36458"/>
      <c r="J36458"/>
      <c r="K36458"/>
      <c r="L36458"/>
    </row>
    <row r="36459" spans="9:12" ht="15" x14ac:dyDescent="0.25">
      <c r="I36459"/>
      <c r="J36459"/>
      <c r="K36459"/>
      <c r="L36459"/>
    </row>
    <row r="36460" spans="9:12" ht="15" x14ac:dyDescent="0.25">
      <c r="I36460"/>
      <c r="J36460"/>
      <c r="K36460"/>
      <c r="L36460"/>
    </row>
    <row r="36461" spans="9:12" ht="15" x14ac:dyDescent="0.25">
      <c r="I36461"/>
      <c r="J36461"/>
      <c r="K36461"/>
      <c r="L36461"/>
    </row>
    <row r="36462" spans="9:12" ht="15" x14ac:dyDescent="0.25">
      <c r="I36462"/>
      <c r="J36462"/>
      <c r="K36462"/>
      <c r="L36462"/>
    </row>
    <row r="36463" spans="9:12" ht="15" x14ac:dyDescent="0.25">
      <c r="I36463"/>
      <c r="J36463"/>
      <c r="K36463"/>
      <c r="L36463"/>
    </row>
    <row r="36464" spans="9:12" ht="15" x14ac:dyDescent="0.25">
      <c r="I36464"/>
      <c r="J36464"/>
      <c r="K36464"/>
      <c r="L36464"/>
    </row>
    <row r="36465" spans="9:12" ht="15" x14ac:dyDescent="0.25">
      <c r="I36465"/>
      <c r="J36465"/>
      <c r="K36465"/>
      <c r="L36465"/>
    </row>
    <row r="36466" spans="9:12" ht="15" x14ac:dyDescent="0.25">
      <c r="I36466"/>
      <c r="J36466"/>
      <c r="K36466"/>
      <c r="L36466"/>
    </row>
    <row r="36467" spans="9:12" ht="15" x14ac:dyDescent="0.25">
      <c r="I36467"/>
      <c r="J36467"/>
      <c r="K36467"/>
      <c r="L36467"/>
    </row>
    <row r="36468" spans="9:12" ht="15" x14ac:dyDescent="0.25">
      <c r="I36468"/>
      <c r="J36468"/>
      <c r="K36468"/>
      <c r="L36468"/>
    </row>
    <row r="36469" spans="9:12" ht="15" x14ac:dyDescent="0.25">
      <c r="I36469"/>
      <c r="J36469"/>
      <c r="K36469"/>
      <c r="L36469"/>
    </row>
    <row r="36470" spans="9:12" ht="15" x14ac:dyDescent="0.25">
      <c r="I36470"/>
      <c r="J36470"/>
      <c r="K36470"/>
      <c r="L36470"/>
    </row>
    <row r="36471" spans="9:12" ht="15" x14ac:dyDescent="0.25">
      <c r="I36471"/>
      <c r="J36471"/>
      <c r="K36471"/>
      <c r="L36471"/>
    </row>
    <row r="36472" spans="9:12" ht="15" x14ac:dyDescent="0.25">
      <c r="I36472"/>
      <c r="J36472"/>
      <c r="K36472"/>
      <c r="L36472"/>
    </row>
    <row r="36473" spans="9:12" ht="15" x14ac:dyDescent="0.25">
      <c r="I36473"/>
      <c r="J36473"/>
      <c r="K36473"/>
      <c r="L36473"/>
    </row>
    <row r="36474" spans="9:12" ht="15" x14ac:dyDescent="0.25">
      <c r="I36474"/>
      <c r="J36474"/>
      <c r="K36474"/>
      <c r="L36474"/>
    </row>
    <row r="36475" spans="9:12" ht="15" x14ac:dyDescent="0.25">
      <c r="I36475"/>
      <c r="J36475"/>
      <c r="K36475"/>
      <c r="L36475"/>
    </row>
    <row r="36476" spans="9:12" ht="15" x14ac:dyDescent="0.25">
      <c r="I36476"/>
      <c r="J36476"/>
      <c r="K36476"/>
      <c r="L36476"/>
    </row>
    <row r="36477" spans="9:12" ht="15" x14ac:dyDescent="0.25">
      <c r="I36477"/>
      <c r="J36477"/>
      <c r="K36477"/>
      <c r="L36477"/>
    </row>
    <row r="36478" spans="9:12" ht="15" x14ac:dyDescent="0.25">
      <c r="I36478"/>
      <c r="J36478"/>
      <c r="K36478"/>
      <c r="L36478"/>
    </row>
    <row r="36479" spans="9:12" ht="15" x14ac:dyDescent="0.25">
      <c r="I36479"/>
      <c r="J36479"/>
      <c r="K36479"/>
      <c r="L36479"/>
    </row>
    <row r="36480" spans="9:12" ht="15" x14ac:dyDescent="0.25">
      <c r="I36480"/>
      <c r="J36480"/>
      <c r="K36480"/>
      <c r="L36480"/>
    </row>
    <row r="36481" spans="9:12" ht="15" x14ac:dyDescent="0.25">
      <c r="I36481"/>
      <c r="J36481"/>
      <c r="K36481"/>
      <c r="L36481"/>
    </row>
    <row r="36482" spans="9:12" ht="15" x14ac:dyDescent="0.25">
      <c r="I36482"/>
      <c r="J36482"/>
      <c r="K36482"/>
      <c r="L36482"/>
    </row>
    <row r="36483" spans="9:12" ht="15" x14ac:dyDescent="0.25">
      <c r="I36483"/>
      <c r="J36483"/>
      <c r="K36483"/>
      <c r="L36483"/>
    </row>
    <row r="36484" spans="9:12" ht="15" x14ac:dyDescent="0.25">
      <c r="I36484"/>
      <c r="J36484"/>
      <c r="K36484"/>
      <c r="L36484"/>
    </row>
    <row r="36485" spans="9:12" ht="15" x14ac:dyDescent="0.25">
      <c r="I36485"/>
      <c r="J36485"/>
      <c r="K36485"/>
      <c r="L36485"/>
    </row>
    <row r="36486" spans="9:12" ht="15" x14ac:dyDescent="0.25">
      <c r="I36486"/>
      <c r="J36486"/>
      <c r="K36486"/>
      <c r="L36486"/>
    </row>
    <row r="36487" spans="9:12" ht="15" x14ac:dyDescent="0.25">
      <c r="I36487"/>
      <c r="J36487"/>
      <c r="K36487"/>
      <c r="L36487"/>
    </row>
    <row r="36488" spans="9:12" ht="15" x14ac:dyDescent="0.25">
      <c r="I36488"/>
      <c r="J36488"/>
      <c r="K36488"/>
      <c r="L36488"/>
    </row>
    <row r="36489" spans="9:12" ht="15" x14ac:dyDescent="0.25">
      <c r="I36489"/>
      <c r="J36489"/>
      <c r="K36489"/>
      <c r="L36489"/>
    </row>
    <row r="36490" spans="9:12" ht="15" x14ac:dyDescent="0.25">
      <c r="I36490"/>
      <c r="J36490"/>
      <c r="K36490"/>
      <c r="L36490"/>
    </row>
    <row r="36491" spans="9:12" ht="15" x14ac:dyDescent="0.25">
      <c r="I36491"/>
      <c r="J36491"/>
      <c r="K36491"/>
      <c r="L36491"/>
    </row>
    <row r="36492" spans="9:12" ht="15" x14ac:dyDescent="0.25">
      <c r="I36492"/>
      <c r="J36492"/>
      <c r="K36492"/>
      <c r="L36492"/>
    </row>
    <row r="36493" spans="9:12" ht="15" x14ac:dyDescent="0.25">
      <c r="I36493"/>
      <c r="J36493"/>
      <c r="K36493"/>
      <c r="L36493"/>
    </row>
    <row r="36494" spans="9:12" ht="15" x14ac:dyDescent="0.25">
      <c r="I36494"/>
      <c r="J36494"/>
      <c r="K36494"/>
      <c r="L36494"/>
    </row>
    <row r="36495" spans="9:12" ht="15" x14ac:dyDescent="0.25">
      <c r="I36495"/>
      <c r="J36495"/>
      <c r="K36495"/>
      <c r="L36495"/>
    </row>
    <row r="36496" spans="9:12" ht="15" x14ac:dyDescent="0.25">
      <c r="I36496"/>
      <c r="J36496"/>
      <c r="K36496"/>
      <c r="L36496"/>
    </row>
    <row r="36497" spans="9:12" ht="15" x14ac:dyDescent="0.25">
      <c r="I36497"/>
      <c r="J36497"/>
      <c r="K36497"/>
      <c r="L36497"/>
    </row>
    <row r="36498" spans="9:12" ht="15" x14ac:dyDescent="0.25">
      <c r="I36498"/>
      <c r="J36498"/>
      <c r="K36498"/>
      <c r="L36498"/>
    </row>
    <row r="36499" spans="9:12" ht="15" x14ac:dyDescent="0.25">
      <c r="I36499"/>
      <c r="J36499"/>
      <c r="K36499"/>
      <c r="L36499"/>
    </row>
    <row r="36500" spans="9:12" ht="15" x14ac:dyDescent="0.25">
      <c r="I36500"/>
      <c r="J36500"/>
      <c r="K36500"/>
      <c r="L36500"/>
    </row>
    <row r="36501" spans="9:12" ht="15" x14ac:dyDescent="0.25">
      <c r="I36501"/>
      <c r="J36501"/>
      <c r="K36501"/>
      <c r="L36501"/>
    </row>
    <row r="36502" spans="9:12" ht="15" x14ac:dyDescent="0.25">
      <c r="I36502"/>
      <c r="J36502"/>
      <c r="K36502"/>
      <c r="L36502"/>
    </row>
    <row r="36503" spans="9:12" ht="15" x14ac:dyDescent="0.25">
      <c r="I36503"/>
      <c r="J36503"/>
      <c r="K36503"/>
      <c r="L36503"/>
    </row>
    <row r="36504" spans="9:12" ht="15" x14ac:dyDescent="0.25">
      <c r="I36504"/>
      <c r="J36504"/>
      <c r="K36504"/>
      <c r="L36504"/>
    </row>
    <row r="36505" spans="9:12" ht="15" x14ac:dyDescent="0.25">
      <c r="I36505"/>
      <c r="J36505"/>
      <c r="K36505"/>
      <c r="L36505"/>
    </row>
    <row r="36506" spans="9:12" ht="15" x14ac:dyDescent="0.25">
      <c r="I36506"/>
      <c r="J36506"/>
      <c r="K36506"/>
      <c r="L36506"/>
    </row>
    <row r="36507" spans="9:12" ht="15" x14ac:dyDescent="0.25">
      <c r="I36507"/>
      <c r="J36507"/>
      <c r="K36507"/>
      <c r="L36507"/>
    </row>
    <row r="36508" spans="9:12" ht="15" x14ac:dyDescent="0.25">
      <c r="I36508"/>
      <c r="J36508"/>
      <c r="K36508"/>
      <c r="L36508"/>
    </row>
    <row r="36509" spans="9:12" ht="15" x14ac:dyDescent="0.25">
      <c r="I36509"/>
      <c r="J36509"/>
      <c r="K36509"/>
      <c r="L36509"/>
    </row>
    <row r="36510" spans="9:12" ht="15" x14ac:dyDescent="0.25">
      <c r="I36510"/>
      <c r="J36510"/>
      <c r="K36510"/>
      <c r="L36510"/>
    </row>
    <row r="36511" spans="9:12" ht="15" x14ac:dyDescent="0.25">
      <c r="I36511"/>
      <c r="J36511"/>
      <c r="K36511"/>
      <c r="L36511"/>
    </row>
    <row r="36512" spans="9:12" ht="15" x14ac:dyDescent="0.25">
      <c r="I36512"/>
      <c r="J36512"/>
      <c r="K36512"/>
      <c r="L36512"/>
    </row>
    <row r="36513" spans="9:12" ht="15" x14ac:dyDescent="0.25">
      <c r="I36513"/>
      <c r="J36513"/>
      <c r="K36513"/>
      <c r="L36513"/>
    </row>
    <row r="36514" spans="9:12" ht="15" x14ac:dyDescent="0.25">
      <c r="I36514"/>
      <c r="J36514"/>
      <c r="K36514"/>
      <c r="L36514"/>
    </row>
    <row r="36515" spans="9:12" ht="15" x14ac:dyDescent="0.25">
      <c r="I36515"/>
      <c r="J36515"/>
      <c r="K36515"/>
      <c r="L36515"/>
    </row>
    <row r="36516" spans="9:12" ht="15" x14ac:dyDescent="0.25">
      <c r="I36516"/>
      <c r="J36516"/>
      <c r="K36516"/>
      <c r="L36516"/>
    </row>
    <row r="36517" spans="9:12" ht="15" x14ac:dyDescent="0.25">
      <c r="I36517"/>
      <c r="J36517"/>
      <c r="K36517"/>
      <c r="L36517"/>
    </row>
    <row r="36518" spans="9:12" ht="15" x14ac:dyDescent="0.25">
      <c r="I36518"/>
      <c r="J36518"/>
      <c r="K36518"/>
      <c r="L36518"/>
    </row>
    <row r="36519" spans="9:12" ht="15" x14ac:dyDescent="0.25">
      <c r="I36519"/>
      <c r="J36519"/>
      <c r="K36519"/>
      <c r="L36519"/>
    </row>
    <row r="36520" spans="9:12" ht="15" x14ac:dyDescent="0.25">
      <c r="I36520"/>
      <c r="J36520"/>
      <c r="K36520"/>
      <c r="L36520"/>
    </row>
    <row r="36521" spans="9:12" ht="15" x14ac:dyDescent="0.25">
      <c r="I36521"/>
      <c r="J36521"/>
      <c r="K36521"/>
      <c r="L36521"/>
    </row>
    <row r="36522" spans="9:12" ht="15" x14ac:dyDescent="0.25">
      <c r="I36522"/>
      <c r="J36522"/>
      <c r="K36522"/>
      <c r="L36522"/>
    </row>
    <row r="36523" spans="9:12" ht="15" x14ac:dyDescent="0.25">
      <c r="I36523"/>
      <c r="J36523"/>
      <c r="K36523"/>
      <c r="L36523"/>
    </row>
    <row r="36524" spans="9:12" ht="15" x14ac:dyDescent="0.25">
      <c r="I36524"/>
      <c r="J36524"/>
      <c r="K36524"/>
      <c r="L36524"/>
    </row>
    <row r="36525" spans="9:12" ht="15" x14ac:dyDescent="0.25">
      <c r="I36525"/>
      <c r="J36525"/>
      <c r="K36525"/>
      <c r="L36525"/>
    </row>
    <row r="36526" spans="9:12" ht="15" x14ac:dyDescent="0.25">
      <c r="I36526"/>
      <c r="J36526"/>
      <c r="K36526"/>
      <c r="L36526"/>
    </row>
    <row r="36527" spans="9:12" ht="15" x14ac:dyDescent="0.25">
      <c r="I36527"/>
      <c r="J36527"/>
      <c r="K36527"/>
      <c r="L36527"/>
    </row>
    <row r="36528" spans="9:12" ht="15" x14ac:dyDescent="0.25">
      <c r="I36528"/>
      <c r="J36528"/>
      <c r="K36528"/>
      <c r="L36528"/>
    </row>
    <row r="36529" spans="9:12" ht="15" x14ac:dyDescent="0.25">
      <c r="I36529"/>
      <c r="J36529"/>
      <c r="K36529"/>
      <c r="L36529"/>
    </row>
    <row r="36530" spans="9:12" ht="15" x14ac:dyDescent="0.25">
      <c r="I36530"/>
      <c r="J36530"/>
      <c r="K36530"/>
      <c r="L36530"/>
    </row>
    <row r="36531" spans="9:12" ht="15" x14ac:dyDescent="0.25">
      <c r="I36531"/>
      <c r="J36531"/>
      <c r="K36531"/>
      <c r="L36531"/>
    </row>
    <row r="36532" spans="9:12" ht="15" x14ac:dyDescent="0.25">
      <c r="I36532"/>
      <c r="J36532"/>
      <c r="K36532"/>
      <c r="L36532"/>
    </row>
    <row r="36533" spans="9:12" ht="15" x14ac:dyDescent="0.25">
      <c r="I36533"/>
      <c r="J36533"/>
      <c r="K36533"/>
      <c r="L36533"/>
    </row>
    <row r="36534" spans="9:12" ht="15" x14ac:dyDescent="0.25">
      <c r="I36534"/>
      <c r="J36534"/>
      <c r="K36534"/>
      <c r="L36534"/>
    </row>
    <row r="36535" spans="9:12" ht="15" x14ac:dyDescent="0.25">
      <c r="I36535"/>
      <c r="J36535"/>
      <c r="K36535"/>
      <c r="L36535"/>
    </row>
    <row r="36536" spans="9:12" ht="15" x14ac:dyDescent="0.25">
      <c r="I36536"/>
      <c r="J36536"/>
      <c r="K36536"/>
      <c r="L36536"/>
    </row>
    <row r="36537" spans="9:12" ht="15" x14ac:dyDescent="0.25">
      <c r="I36537"/>
      <c r="J36537"/>
      <c r="K36537"/>
      <c r="L36537"/>
    </row>
    <row r="36538" spans="9:12" ht="15" x14ac:dyDescent="0.25">
      <c r="I36538"/>
      <c r="J36538"/>
      <c r="K36538"/>
      <c r="L36538"/>
    </row>
    <row r="36539" spans="9:12" ht="15" x14ac:dyDescent="0.25">
      <c r="I36539"/>
      <c r="J36539"/>
      <c r="K36539"/>
      <c r="L36539"/>
    </row>
    <row r="36540" spans="9:12" ht="15" x14ac:dyDescent="0.25">
      <c r="I36540"/>
      <c r="J36540"/>
      <c r="K36540"/>
      <c r="L36540"/>
    </row>
    <row r="36541" spans="9:12" ht="15" x14ac:dyDescent="0.25">
      <c r="I36541"/>
      <c r="J36541"/>
      <c r="K36541"/>
      <c r="L36541"/>
    </row>
    <row r="36542" spans="9:12" ht="15" x14ac:dyDescent="0.25">
      <c r="I36542"/>
      <c r="J36542"/>
      <c r="K36542"/>
      <c r="L36542"/>
    </row>
    <row r="36543" spans="9:12" ht="15" x14ac:dyDescent="0.25">
      <c r="I36543"/>
      <c r="J36543"/>
      <c r="K36543"/>
      <c r="L36543"/>
    </row>
    <row r="36544" spans="9:12" ht="15" x14ac:dyDescent="0.25">
      <c r="I36544"/>
      <c r="J36544"/>
      <c r="K36544"/>
      <c r="L36544"/>
    </row>
    <row r="36545" spans="9:12" ht="15" x14ac:dyDescent="0.25">
      <c r="I36545"/>
      <c r="J36545"/>
      <c r="K36545"/>
      <c r="L36545"/>
    </row>
    <row r="36546" spans="9:12" ht="15" x14ac:dyDescent="0.25">
      <c r="I36546"/>
      <c r="J36546"/>
      <c r="K36546"/>
      <c r="L36546"/>
    </row>
    <row r="36547" spans="9:12" ht="15" x14ac:dyDescent="0.25">
      <c r="I36547"/>
      <c r="J36547"/>
      <c r="K36547"/>
      <c r="L36547"/>
    </row>
    <row r="36548" spans="9:12" ht="15" x14ac:dyDescent="0.25">
      <c r="I36548"/>
      <c r="J36548"/>
      <c r="K36548"/>
      <c r="L36548"/>
    </row>
    <row r="36549" spans="9:12" ht="15" x14ac:dyDescent="0.25">
      <c r="I36549"/>
      <c r="J36549"/>
      <c r="K36549"/>
      <c r="L36549"/>
    </row>
    <row r="36550" spans="9:12" ht="15" x14ac:dyDescent="0.25">
      <c r="I36550"/>
      <c r="J36550"/>
      <c r="K36550"/>
      <c r="L36550"/>
    </row>
    <row r="36551" spans="9:12" ht="15" x14ac:dyDescent="0.25">
      <c r="I36551"/>
      <c r="J36551"/>
      <c r="K36551"/>
      <c r="L36551"/>
    </row>
    <row r="36552" spans="9:12" ht="15" x14ac:dyDescent="0.25">
      <c r="I36552"/>
      <c r="J36552"/>
      <c r="K36552"/>
      <c r="L36552"/>
    </row>
    <row r="36553" spans="9:12" ht="15" x14ac:dyDescent="0.25">
      <c r="I36553"/>
      <c r="J36553"/>
      <c r="K36553"/>
      <c r="L36553"/>
    </row>
    <row r="36554" spans="9:12" ht="15" x14ac:dyDescent="0.25">
      <c r="I36554"/>
      <c r="J36554"/>
      <c r="K36554"/>
      <c r="L36554"/>
    </row>
    <row r="36555" spans="9:12" ht="15" x14ac:dyDescent="0.25">
      <c r="I36555"/>
      <c r="J36555"/>
      <c r="K36555"/>
      <c r="L36555"/>
    </row>
    <row r="36556" spans="9:12" ht="15" x14ac:dyDescent="0.25">
      <c r="I36556"/>
      <c r="J36556"/>
      <c r="K36556"/>
      <c r="L36556"/>
    </row>
    <row r="36557" spans="9:12" ht="15" x14ac:dyDescent="0.25">
      <c r="I36557"/>
      <c r="J36557"/>
      <c r="K36557"/>
      <c r="L36557"/>
    </row>
    <row r="36558" spans="9:12" ht="15" x14ac:dyDescent="0.25">
      <c r="I36558"/>
      <c r="J36558"/>
      <c r="K36558"/>
      <c r="L36558"/>
    </row>
    <row r="36559" spans="9:12" ht="15" x14ac:dyDescent="0.25">
      <c r="I36559"/>
      <c r="J36559"/>
      <c r="K36559"/>
      <c r="L36559"/>
    </row>
    <row r="36560" spans="9:12" ht="15" x14ac:dyDescent="0.25">
      <c r="I36560"/>
      <c r="J36560"/>
      <c r="K36560"/>
      <c r="L36560"/>
    </row>
    <row r="36561" spans="9:12" ht="15" x14ac:dyDescent="0.25">
      <c r="I36561"/>
      <c r="J36561"/>
      <c r="K36561"/>
      <c r="L36561"/>
    </row>
    <row r="36562" spans="9:12" ht="15" x14ac:dyDescent="0.25">
      <c r="I36562"/>
      <c r="J36562"/>
      <c r="K36562"/>
      <c r="L36562"/>
    </row>
    <row r="36563" spans="9:12" ht="15" x14ac:dyDescent="0.25">
      <c r="I36563"/>
      <c r="J36563"/>
      <c r="K36563"/>
      <c r="L36563"/>
    </row>
    <row r="36564" spans="9:12" ht="15" x14ac:dyDescent="0.25">
      <c r="I36564"/>
      <c r="J36564"/>
      <c r="K36564"/>
      <c r="L36564"/>
    </row>
    <row r="36565" spans="9:12" ht="15" x14ac:dyDescent="0.25">
      <c r="I36565"/>
      <c r="J36565"/>
      <c r="K36565"/>
      <c r="L36565"/>
    </row>
    <row r="36566" spans="9:12" ht="15" x14ac:dyDescent="0.25">
      <c r="I36566"/>
      <c r="J36566"/>
      <c r="K36566"/>
      <c r="L36566"/>
    </row>
    <row r="36567" spans="9:12" ht="15" x14ac:dyDescent="0.25">
      <c r="I36567"/>
      <c r="J36567"/>
      <c r="K36567"/>
      <c r="L36567"/>
    </row>
    <row r="36568" spans="9:12" ht="15" x14ac:dyDescent="0.25">
      <c r="I36568"/>
      <c r="J36568"/>
      <c r="K36568"/>
      <c r="L36568"/>
    </row>
    <row r="36569" spans="9:12" ht="15" x14ac:dyDescent="0.25">
      <c r="I36569"/>
      <c r="J36569"/>
      <c r="K36569"/>
      <c r="L36569"/>
    </row>
    <row r="36570" spans="9:12" ht="15" x14ac:dyDescent="0.25">
      <c r="I36570"/>
      <c r="J36570"/>
      <c r="K36570"/>
      <c r="L36570"/>
    </row>
    <row r="36571" spans="9:12" ht="15" x14ac:dyDescent="0.25">
      <c r="I36571"/>
      <c r="J36571"/>
      <c r="K36571"/>
      <c r="L36571"/>
    </row>
    <row r="36572" spans="9:12" ht="15" x14ac:dyDescent="0.25">
      <c r="I36572"/>
      <c r="J36572"/>
      <c r="K36572"/>
      <c r="L36572"/>
    </row>
    <row r="36573" spans="9:12" ht="15" x14ac:dyDescent="0.25">
      <c r="I36573"/>
      <c r="J36573"/>
      <c r="K36573"/>
      <c r="L36573"/>
    </row>
    <row r="36574" spans="9:12" ht="15" x14ac:dyDescent="0.25">
      <c r="I36574"/>
      <c r="J36574"/>
      <c r="K36574"/>
      <c r="L36574"/>
    </row>
    <row r="36575" spans="9:12" ht="15" x14ac:dyDescent="0.25">
      <c r="I36575"/>
      <c r="J36575"/>
      <c r="K36575"/>
      <c r="L36575"/>
    </row>
    <row r="36576" spans="9:12" ht="15" x14ac:dyDescent="0.25">
      <c r="I36576"/>
      <c r="J36576"/>
      <c r="K36576"/>
      <c r="L36576"/>
    </row>
    <row r="36577" spans="9:12" ht="15" x14ac:dyDescent="0.25">
      <c r="I36577"/>
      <c r="J36577"/>
      <c r="K36577"/>
      <c r="L36577"/>
    </row>
    <row r="36578" spans="9:12" ht="15" x14ac:dyDescent="0.25">
      <c r="I36578"/>
      <c r="J36578"/>
      <c r="K36578"/>
      <c r="L36578"/>
    </row>
    <row r="36579" spans="9:12" ht="15" x14ac:dyDescent="0.25">
      <c r="I36579"/>
      <c r="J36579"/>
      <c r="K36579"/>
      <c r="L36579"/>
    </row>
    <row r="36580" spans="9:12" ht="15" x14ac:dyDescent="0.25">
      <c r="I36580"/>
      <c r="J36580"/>
      <c r="K36580"/>
      <c r="L36580"/>
    </row>
    <row r="36581" spans="9:12" ht="15" x14ac:dyDescent="0.25">
      <c r="I36581"/>
      <c r="J36581"/>
      <c r="K36581"/>
      <c r="L36581"/>
    </row>
    <row r="36582" spans="9:12" ht="15" x14ac:dyDescent="0.25">
      <c r="I36582"/>
      <c r="J36582"/>
      <c r="K36582"/>
      <c r="L36582"/>
    </row>
    <row r="36583" spans="9:12" ht="15" x14ac:dyDescent="0.25">
      <c r="I36583"/>
      <c r="J36583"/>
      <c r="K36583"/>
      <c r="L36583"/>
    </row>
    <row r="36584" spans="9:12" ht="15" x14ac:dyDescent="0.25">
      <c r="I36584"/>
      <c r="J36584"/>
      <c r="K36584"/>
      <c r="L36584"/>
    </row>
    <row r="36585" spans="9:12" ht="15" x14ac:dyDescent="0.25">
      <c r="I36585"/>
      <c r="J36585"/>
      <c r="K36585"/>
      <c r="L36585"/>
    </row>
    <row r="36586" spans="9:12" ht="15" x14ac:dyDescent="0.25">
      <c r="I36586"/>
      <c r="J36586"/>
      <c r="K36586"/>
      <c r="L36586"/>
    </row>
    <row r="36587" spans="9:12" ht="15" x14ac:dyDescent="0.25">
      <c r="I36587"/>
      <c r="J36587"/>
      <c r="K36587"/>
      <c r="L36587"/>
    </row>
    <row r="36588" spans="9:12" ht="15" x14ac:dyDescent="0.25">
      <c r="I36588"/>
      <c r="J36588"/>
      <c r="K36588"/>
      <c r="L36588"/>
    </row>
    <row r="36589" spans="9:12" ht="15" x14ac:dyDescent="0.25">
      <c r="I36589"/>
      <c r="J36589"/>
      <c r="K36589"/>
      <c r="L36589"/>
    </row>
    <row r="36590" spans="9:12" ht="15" x14ac:dyDescent="0.25">
      <c r="I36590"/>
      <c r="J36590"/>
      <c r="K36590"/>
      <c r="L36590"/>
    </row>
    <row r="36591" spans="9:12" ht="15" x14ac:dyDescent="0.25">
      <c r="I36591"/>
      <c r="J36591"/>
      <c r="K36591"/>
      <c r="L36591"/>
    </row>
    <row r="36592" spans="9:12" ht="15" x14ac:dyDescent="0.25">
      <c r="I36592"/>
      <c r="J36592"/>
      <c r="K36592"/>
      <c r="L36592"/>
    </row>
    <row r="36593" spans="9:12" ht="15" x14ac:dyDescent="0.25">
      <c r="I36593"/>
      <c r="J36593"/>
      <c r="K36593"/>
      <c r="L36593"/>
    </row>
    <row r="36594" spans="9:12" ht="15" x14ac:dyDescent="0.25">
      <c r="I36594"/>
      <c r="J36594"/>
      <c r="K36594"/>
      <c r="L36594"/>
    </row>
    <row r="36595" spans="9:12" ht="15" x14ac:dyDescent="0.25">
      <c r="I36595"/>
      <c r="J36595"/>
      <c r="K36595"/>
      <c r="L36595"/>
    </row>
    <row r="36596" spans="9:12" ht="15" x14ac:dyDescent="0.25">
      <c r="I36596"/>
      <c r="J36596"/>
      <c r="K36596"/>
      <c r="L36596"/>
    </row>
    <row r="36597" spans="9:12" ht="15" x14ac:dyDescent="0.25">
      <c r="I36597"/>
      <c r="J36597"/>
      <c r="K36597"/>
      <c r="L36597"/>
    </row>
    <row r="36598" spans="9:12" ht="15" x14ac:dyDescent="0.25">
      <c r="I36598"/>
      <c r="J36598"/>
      <c r="K36598"/>
      <c r="L36598"/>
    </row>
    <row r="36599" spans="9:12" ht="15" x14ac:dyDescent="0.25">
      <c r="I36599"/>
      <c r="J36599"/>
      <c r="K36599"/>
      <c r="L36599"/>
    </row>
    <row r="36600" spans="9:12" ht="15" x14ac:dyDescent="0.25">
      <c r="I36600"/>
      <c r="J36600"/>
      <c r="K36600"/>
      <c r="L36600"/>
    </row>
    <row r="36601" spans="9:12" ht="15" x14ac:dyDescent="0.25">
      <c r="I36601"/>
      <c r="J36601"/>
      <c r="K36601"/>
      <c r="L36601"/>
    </row>
    <row r="36602" spans="9:12" ht="15" x14ac:dyDescent="0.25">
      <c r="I36602"/>
      <c r="J36602"/>
      <c r="K36602"/>
      <c r="L36602"/>
    </row>
    <row r="36603" spans="9:12" ht="15" x14ac:dyDescent="0.25">
      <c r="I36603"/>
      <c r="J36603"/>
      <c r="K36603"/>
      <c r="L36603"/>
    </row>
    <row r="36604" spans="9:12" ht="15" x14ac:dyDescent="0.25">
      <c r="I36604"/>
      <c r="J36604"/>
      <c r="K36604"/>
      <c r="L36604"/>
    </row>
    <row r="36605" spans="9:12" ht="15" x14ac:dyDescent="0.25">
      <c r="I36605"/>
      <c r="J36605"/>
      <c r="K36605"/>
      <c r="L36605"/>
    </row>
    <row r="36606" spans="9:12" ht="15" x14ac:dyDescent="0.25">
      <c r="I36606"/>
      <c r="J36606"/>
      <c r="K36606"/>
      <c r="L36606"/>
    </row>
    <row r="36607" spans="9:12" ht="15" x14ac:dyDescent="0.25">
      <c r="I36607"/>
      <c r="J36607"/>
      <c r="K36607"/>
      <c r="L36607"/>
    </row>
    <row r="36608" spans="9:12" ht="15" x14ac:dyDescent="0.25">
      <c r="I36608"/>
      <c r="J36608"/>
      <c r="K36608"/>
      <c r="L36608"/>
    </row>
    <row r="36609" spans="9:12" ht="15" x14ac:dyDescent="0.25">
      <c r="I36609"/>
      <c r="J36609"/>
      <c r="K36609"/>
      <c r="L36609"/>
    </row>
    <row r="36610" spans="9:12" ht="15" x14ac:dyDescent="0.25">
      <c r="I36610"/>
      <c r="J36610"/>
      <c r="K36610"/>
      <c r="L36610"/>
    </row>
    <row r="36611" spans="9:12" ht="15" x14ac:dyDescent="0.25">
      <c r="I36611"/>
      <c r="J36611"/>
      <c r="K36611"/>
      <c r="L36611"/>
    </row>
    <row r="36612" spans="9:12" ht="15" x14ac:dyDescent="0.25">
      <c r="I36612"/>
      <c r="J36612"/>
      <c r="K36612"/>
      <c r="L36612"/>
    </row>
    <row r="36613" spans="9:12" ht="15" x14ac:dyDescent="0.25">
      <c r="I36613"/>
      <c r="J36613"/>
      <c r="K36613"/>
      <c r="L36613"/>
    </row>
    <row r="36614" spans="9:12" ht="15" x14ac:dyDescent="0.25">
      <c r="I36614"/>
      <c r="J36614"/>
      <c r="K36614"/>
      <c r="L36614"/>
    </row>
    <row r="36615" spans="9:12" ht="15" x14ac:dyDescent="0.25">
      <c r="I36615"/>
      <c r="J36615"/>
      <c r="K36615"/>
      <c r="L36615"/>
    </row>
    <row r="36616" spans="9:12" ht="15" x14ac:dyDescent="0.25">
      <c r="I36616"/>
      <c r="J36616"/>
      <c r="K36616"/>
      <c r="L36616"/>
    </row>
    <row r="36617" spans="9:12" ht="15" x14ac:dyDescent="0.25">
      <c r="I36617"/>
      <c r="J36617"/>
      <c r="K36617"/>
      <c r="L36617"/>
    </row>
    <row r="36618" spans="9:12" ht="15" x14ac:dyDescent="0.25">
      <c r="I36618"/>
      <c r="J36618"/>
      <c r="K36618"/>
      <c r="L36618"/>
    </row>
    <row r="36619" spans="9:12" ht="15" x14ac:dyDescent="0.25">
      <c r="I36619"/>
      <c r="J36619"/>
      <c r="K36619"/>
      <c r="L36619"/>
    </row>
    <row r="36620" spans="9:12" ht="15" x14ac:dyDescent="0.25">
      <c r="I36620"/>
      <c r="J36620"/>
      <c r="K36620"/>
      <c r="L36620"/>
    </row>
    <row r="36621" spans="9:12" ht="15" x14ac:dyDescent="0.25">
      <c r="I36621"/>
      <c r="J36621"/>
      <c r="K36621"/>
      <c r="L36621"/>
    </row>
    <row r="36622" spans="9:12" ht="15" x14ac:dyDescent="0.25">
      <c r="I36622"/>
      <c r="J36622"/>
      <c r="K36622"/>
      <c r="L36622"/>
    </row>
    <row r="36623" spans="9:12" ht="15" x14ac:dyDescent="0.25">
      <c r="I36623"/>
      <c r="J36623"/>
      <c r="K36623"/>
      <c r="L36623"/>
    </row>
    <row r="36624" spans="9:12" ht="15" x14ac:dyDescent="0.25">
      <c r="I36624"/>
      <c r="J36624"/>
      <c r="K36624"/>
      <c r="L36624"/>
    </row>
    <row r="36625" spans="9:12" ht="15" x14ac:dyDescent="0.25">
      <c r="I36625"/>
      <c r="J36625"/>
      <c r="K36625"/>
      <c r="L36625"/>
    </row>
    <row r="36626" spans="9:12" ht="15" x14ac:dyDescent="0.25">
      <c r="I36626"/>
      <c r="J36626"/>
      <c r="K36626"/>
      <c r="L36626"/>
    </row>
    <row r="36627" spans="9:12" ht="15" x14ac:dyDescent="0.25">
      <c r="I36627"/>
      <c r="J36627"/>
      <c r="K36627"/>
      <c r="L36627"/>
    </row>
    <row r="36628" spans="9:12" ht="15" x14ac:dyDescent="0.25">
      <c r="I36628"/>
      <c r="J36628"/>
      <c r="K36628"/>
      <c r="L36628"/>
    </row>
    <row r="36629" spans="9:12" ht="15" x14ac:dyDescent="0.25">
      <c r="I36629"/>
      <c r="J36629"/>
      <c r="K36629"/>
      <c r="L36629"/>
    </row>
    <row r="36630" spans="9:12" ht="15" x14ac:dyDescent="0.25">
      <c r="I36630"/>
      <c r="J36630"/>
      <c r="K36630"/>
      <c r="L36630"/>
    </row>
    <row r="36631" spans="9:12" ht="15" x14ac:dyDescent="0.25">
      <c r="I36631"/>
      <c r="J36631"/>
      <c r="K36631"/>
      <c r="L36631"/>
    </row>
    <row r="36632" spans="9:12" ht="15" x14ac:dyDescent="0.25">
      <c r="I36632"/>
      <c r="J36632"/>
      <c r="K36632"/>
      <c r="L36632"/>
    </row>
    <row r="36633" spans="9:12" ht="15" x14ac:dyDescent="0.25">
      <c r="I36633"/>
      <c r="J36633"/>
      <c r="K36633"/>
      <c r="L36633"/>
    </row>
    <row r="36634" spans="9:12" ht="15" x14ac:dyDescent="0.25">
      <c r="I36634"/>
      <c r="J36634"/>
      <c r="K36634"/>
      <c r="L36634"/>
    </row>
    <row r="36635" spans="9:12" ht="15" x14ac:dyDescent="0.25">
      <c r="I36635"/>
      <c r="J36635"/>
      <c r="K36635"/>
      <c r="L36635"/>
    </row>
    <row r="36636" spans="9:12" ht="15" x14ac:dyDescent="0.25">
      <c r="I36636"/>
      <c r="J36636"/>
      <c r="K36636"/>
      <c r="L36636"/>
    </row>
    <row r="36637" spans="9:12" ht="15" x14ac:dyDescent="0.25">
      <c r="I36637"/>
      <c r="J36637"/>
      <c r="K36637"/>
      <c r="L36637"/>
    </row>
    <row r="36638" spans="9:12" ht="15" x14ac:dyDescent="0.25">
      <c r="I36638"/>
      <c r="J36638"/>
      <c r="K36638"/>
      <c r="L36638"/>
    </row>
    <row r="36639" spans="9:12" ht="15" x14ac:dyDescent="0.25">
      <c r="I36639"/>
      <c r="J36639"/>
      <c r="K36639"/>
      <c r="L36639"/>
    </row>
    <row r="36640" spans="9:12" ht="15" x14ac:dyDescent="0.25">
      <c r="I36640"/>
      <c r="J36640"/>
      <c r="K36640"/>
      <c r="L36640"/>
    </row>
    <row r="36641" spans="9:12" ht="15" x14ac:dyDescent="0.25">
      <c r="I36641"/>
      <c r="J36641"/>
      <c r="K36641"/>
      <c r="L36641"/>
    </row>
    <row r="36642" spans="9:12" ht="15" x14ac:dyDescent="0.25">
      <c r="I36642"/>
      <c r="J36642"/>
      <c r="K36642"/>
      <c r="L36642"/>
    </row>
    <row r="36643" spans="9:12" ht="15" x14ac:dyDescent="0.25">
      <c r="I36643"/>
      <c r="J36643"/>
      <c r="K36643"/>
      <c r="L36643"/>
    </row>
    <row r="36644" spans="9:12" ht="15" x14ac:dyDescent="0.25">
      <c r="I36644"/>
      <c r="J36644"/>
      <c r="K36644"/>
      <c r="L36644"/>
    </row>
    <row r="36645" spans="9:12" ht="15" x14ac:dyDescent="0.25">
      <c r="I36645"/>
      <c r="J36645"/>
      <c r="K36645"/>
      <c r="L36645"/>
    </row>
    <row r="36646" spans="9:12" ht="15" x14ac:dyDescent="0.25">
      <c r="I36646"/>
      <c r="J36646"/>
      <c r="K36646"/>
      <c r="L36646"/>
    </row>
    <row r="36647" spans="9:12" ht="15" x14ac:dyDescent="0.25">
      <c r="I36647"/>
      <c r="J36647"/>
      <c r="K36647"/>
      <c r="L36647"/>
    </row>
    <row r="36648" spans="9:12" ht="15" x14ac:dyDescent="0.25">
      <c r="I36648"/>
      <c r="J36648"/>
      <c r="K36648"/>
      <c r="L36648"/>
    </row>
    <row r="36649" spans="9:12" ht="15" x14ac:dyDescent="0.25">
      <c r="I36649"/>
      <c r="J36649"/>
      <c r="K36649"/>
      <c r="L36649"/>
    </row>
    <row r="36650" spans="9:12" ht="15" x14ac:dyDescent="0.25">
      <c r="I36650"/>
      <c r="J36650"/>
      <c r="K36650"/>
      <c r="L36650"/>
    </row>
    <row r="36651" spans="9:12" ht="15" x14ac:dyDescent="0.25">
      <c r="I36651"/>
      <c r="J36651"/>
      <c r="K36651"/>
      <c r="L36651"/>
    </row>
    <row r="36652" spans="9:12" ht="15" x14ac:dyDescent="0.25">
      <c r="I36652"/>
      <c r="J36652"/>
      <c r="K36652"/>
      <c r="L36652"/>
    </row>
    <row r="36653" spans="9:12" ht="15" x14ac:dyDescent="0.25">
      <c r="I36653"/>
      <c r="J36653"/>
      <c r="K36653"/>
      <c r="L36653"/>
    </row>
    <row r="36654" spans="9:12" ht="15" x14ac:dyDescent="0.25">
      <c r="I36654"/>
      <c r="J36654"/>
      <c r="K36654"/>
      <c r="L36654"/>
    </row>
    <row r="36655" spans="9:12" ht="15" x14ac:dyDescent="0.25">
      <c r="I36655"/>
      <c r="J36655"/>
      <c r="K36655"/>
      <c r="L36655"/>
    </row>
    <row r="36656" spans="9:12" ht="15" x14ac:dyDescent="0.25">
      <c r="I36656"/>
      <c r="J36656"/>
      <c r="K36656"/>
      <c r="L36656"/>
    </row>
    <row r="36657" spans="9:12" ht="15" x14ac:dyDescent="0.25">
      <c r="I36657"/>
      <c r="J36657"/>
      <c r="K36657"/>
      <c r="L36657"/>
    </row>
    <row r="36658" spans="9:12" ht="15" x14ac:dyDescent="0.25">
      <c r="I36658"/>
      <c r="J36658"/>
      <c r="K36658"/>
      <c r="L36658"/>
    </row>
    <row r="36659" spans="9:12" ht="15" x14ac:dyDescent="0.25">
      <c r="I36659"/>
      <c r="J36659"/>
      <c r="K36659"/>
      <c r="L36659"/>
    </row>
    <row r="36660" spans="9:12" ht="15" x14ac:dyDescent="0.25">
      <c r="I36660"/>
      <c r="J36660"/>
      <c r="K36660"/>
      <c r="L36660"/>
    </row>
    <row r="36661" spans="9:12" ht="15" x14ac:dyDescent="0.25">
      <c r="I36661"/>
      <c r="J36661"/>
      <c r="K36661"/>
      <c r="L36661"/>
    </row>
    <row r="36662" spans="9:12" ht="15" x14ac:dyDescent="0.25">
      <c r="I36662"/>
      <c r="J36662"/>
      <c r="K36662"/>
      <c r="L36662"/>
    </row>
    <row r="36663" spans="9:12" ht="15" x14ac:dyDescent="0.25">
      <c r="I36663"/>
      <c r="J36663"/>
      <c r="K36663"/>
      <c r="L36663"/>
    </row>
    <row r="36664" spans="9:12" ht="15" x14ac:dyDescent="0.25">
      <c r="I36664"/>
      <c r="J36664"/>
      <c r="K36664"/>
      <c r="L36664"/>
    </row>
    <row r="36665" spans="9:12" ht="15" x14ac:dyDescent="0.25">
      <c r="I36665"/>
      <c r="J36665"/>
      <c r="K36665"/>
      <c r="L36665"/>
    </row>
    <row r="36666" spans="9:12" ht="15" x14ac:dyDescent="0.25">
      <c r="I36666"/>
      <c r="J36666"/>
      <c r="K36666"/>
      <c r="L36666"/>
    </row>
    <row r="36667" spans="9:12" ht="15" x14ac:dyDescent="0.25">
      <c r="I36667"/>
      <c r="J36667"/>
      <c r="K36667"/>
      <c r="L36667"/>
    </row>
    <row r="36668" spans="9:12" ht="15" x14ac:dyDescent="0.25">
      <c r="I36668"/>
      <c r="J36668"/>
      <c r="K36668"/>
      <c r="L36668"/>
    </row>
    <row r="36669" spans="9:12" ht="15" x14ac:dyDescent="0.25">
      <c r="I36669"/>
      <c r="J36669"/>
      <c r="K36669"/>
      <c r="L36669"/>
    </row>
    <row r="36670" spans="9:12" ht="15" x14ac:dyDescent="0.25">
      <c r="I36670"/>
      <c r="J36670"/>
      <c r="K36670"/>
      <c r="L36670"/>
    </row>
    <row r="36671" spans="9:12" ht="15" x14ac:dyDescent="0.25">
      <c r="I36671"/>
      <c r="J36671"/>
      <c r="K36671"/>
      <c r="L36671"/>
    </row>
    <row r="36672" spans="9:12" ht="15" x14ac:dyDescent="0.25">
      <c r="I36672"/>
      <c r="J36672"/>
      <c r="K36672"/>
      <c r="L36672"/>
    </row>
    <row r="36673" spans="9:12" ht="15" x14ac:dyDescent="0.25">
      <c r="I36673"/>
      <c r="J36673"/>
      <c r="K36673"/>
      <c r="L36673"/>
    </row>
    <row r="36674" spans="9:12" ht="15" x14ac:dyDescent="0.25">
      <c r="I36674"/>
      <c r="J36674"/>
      <c r="K36674"/>
      <c r="L36674"/>
    </row>
    <row r="36675" spans="9:12" ht="15" x14ac:dyDescent="0.25">
      <c r="I36675"/>
      <c r="J36675"/>
      <c r="K36675"/>
      <c r="L36675"/>
    </row>
    <row r="36676" spans="9:12" ht="15" x14ac:dyDescent="0.25">
      <c r="I36676"/>
      <c r="J36676"/>
      <c r="K36676"/>
      <c r="L36676"/>
    </row>
    <row r="36677" spans="9:12" ht="15" x14ac:dyDescent="0.25">
      <c r="I36677"/>
      <c r="J36677"/>
      <c r="K36677"/>
      <c r="L36677"/>
    </row>
    <row r="36678" spans="9:12" ht="15" x14ac:dyDescent="0.25">
      <c r="I36678"/>
      <c r="J36678"/>
      <c r="K36678"/>
      <c r="L36678"/>
    </row>
    <row r="36679" spans="9:12" ht="15" x14ac:dyDescent="0.25">
      <c r="I36679"/>
      <c r="J36679"/>
      <c r="K36679"/>
      <c r="L36679"/>
    </row>
    <row r="36680" spans="9:12" ht="15" x14ac:dyDescent="0.25">
      <c r="I36680"/>
      <c r="J36680"/>
      <c r="K36680"/>
      <c r="L36680"/>
    </row>
    <row r="36681" spans="9:12" ht="15" x14ac:dyDescent="0.25">
      <c r="I36681"/>
      <c r="J36681"/>
      <c r="K36681"/>
      <c r="L36681"/>
    </row>
    <row r="36682" spans="9:12" ht="15" x14ac:dyDescent="0.25">
      <c r="I36682"/>
      <c r="J36682"/>
      <c r="K36682"/>
      <c r="L36682"/>
    </row>
    <row r="36683" spans="9:12" ht="15" x14ac:dyDescent="0.25">
      <c r="I36683"/>
      <c r="J36683"/>
      <c r="K36683"/>
      <c r="L36683"/>
    </row>
    <row r="36684" spans="9:12" ht="15" x14ac:dyDescent="0.25">
      <c r="I36684"/>
      <c r="J36684"/>
      <c r="K36684"/>
      <c r="L36684"/>
    </row>
    <row r="36685" spans="9:12" ht="15" x14ac:dyDescent="0.25">
      <c r="I36685"/>
      <c r="J36685"/>
      <c r="K36685"/>
      <c r="L36685"/>
    </row>
    <row r="36686" spans="9:12" ht="15" x14ac:dyDescent="0.25">
      <c r="I36686"/>
      <c r="J36686"/>
      <c r="K36686"/>
      <c r="L36686"/>
    </row>
    <row r="36687" spans="9:12" ht="15" x14ac:dyDescent="0.25">
      <c r="I36687"/>
      <c r="J36687"/>
      <c r="K36687"/>
      <c r="L36687"/>
    </row>
    <row r="36688" spans="9:12" ht="15" x14ac:dyDescent="0.25">
      <c r="I36688"/>
      <c r="J36688"/>
      <c r="K36688"/>
      <c r="L36688"/>
    </row>
    <row r="36689" spans="9:12" ht="15" x14ac:dyDescent="0.25">
      <c r="I36689"/>
      <c r="J36689"/>
      <c r="K36689"/>
      <c r="L36689"/>
    </row>
    <row r="36690" spans="9:12" ht="15" x14ac:dyDescent="0.25">
      <c r="I36690"/>
      <c r="J36690"/>
      <c r="K36690"/>
      <c r="L36690"/>
    </row>
    <row r="36691" spans="9:12" ht="15" x14ac:dyDescent="0.25">
      <c r="I36691"/>
      <c r="J36691"/>
      <c r="K36691"/>
      <c r="L36691"/>
    </row>
    <row r="36692" spans="9:12" ht="15" x14ac:dyDescent="0.25">
      <c r="I36692"/>
      <c r="J36692"/>
      <c r="K36692"/>
      <c r="L36692"/>
    </row>
    <row r="36693" spans="9:12" ht="15" x14ac:dyDescent="0.25">
      <c r="I36693"/>
      <c r="J36693"/>
      <c r="K36693"/>
      <c r="L36693"/>
    </row>
    <row r="36694" spans="9:12" ht="15" x14ac:dyDescent="0.25">
      <c r="I36694"/>
      <c r="J36694"/>
      <c r="K36694"/>
      <c r="L36694"/>
    </row>
    <row r="36695" spans="9:12" ht="15" x14ac:dyDescent="0.25">
      <c r="I36695"/>
      <c r="J36695"/>
      <c r="K36695"/>
      <c r="L36695"/>
    </row>
    <row r="36696" spans="9:12" ht="15" x14ac:dyDescent="0.25">
      <c r="I36696"/>
      <c r="J36696"/>
      <c r="K36696"/>
      <c r="L36696"/>
    </row>
    <row r="36697" spans="9:12" ht="15" x14ac:dyDescent="0.25">
      <c r="I36697"/>
      <c r="J36697"/>
      <c r="K36697"/>
      <c r="L36697"/>
    </row>
    <row r="36698" spans="9:12" ht="15" x14ac:dyDescent="0.25">
      <c r="I36698"/>
      <c r="J36698"/>
      <c r="K36698"/>
      <c r="L36698"/>
    </row>
    <row r="36699" spans="9:12" ht="15" x14ac:dyDescent="0.25">
      <c r="I36699"/>
      <c r="J36699"/>
      <c r="K36699"/>
      <c r="L36699"/>
    </row>
    <row r="36700" spans="9:12" ht="15" x14ac:dyDescent="0.25">
      <c r="I36700"/>
      <c r="J36700"/>
      <c r="K36700"/>
      <c r="L36700"/>
    </row>
    <row r="36701" spans="9:12" ht="15" x14ac:dyDescent="0.25">
      <c r="I36701"/>
      <c r="J36701"/>
      <c r="K36701"/>
      <c r="L36701"/>
    </row>
    <row r="36702" spans="9:12" ht="15" x14ac:dyDescent="0.25">
      <c r="I36702"/>
      <c r="J36702"/>
      <c r="K36702"/>
      <c r="L36702"/>
    </row>
    <row r="36703" spans="9:12" ht="15" x14ac:dyDescent="0.25">
      <c r="I36703"/>
      <c r="J36703"/>
      <c r="K36703"/>
      <c r="L36703"/>
    </row>
    <row r="36704" spans="9:12" ht="15" x14ac:dyDescent="0.25">
      <c r="I36704"/>
      <c r="J36704"/>
      <c r="K36704"/>
      <c r="L36704"/>
    </row>
    <row r="36705" spans="9:12" ht="15" x14ac:dyDescent="0.25">
      <c r="I36705"/>
      <c r="J36705"/>
      <c r="K36705"/>
      <c r="L36705"/>
    </row>
    <row r="36706" spans="9:12" ht="15" x14ac:dyDescent="0.25">
      <c r="I36706"/>
      <c r="J36706"/>
      <c r="K36706"/>
      <c r="L36706"/>
    </row>
    <row r="36707" spans="9:12" ht="15" x14ac:dyDescent="0.25">
      <c r="I36707"/>
      <c r="J36707"/>
      <c r="K36707"/>
      <c r="L36707"/>
    </row>
    <row r="36708" spans="9:12" ht="15" x14ac:dyDescent="0.25">
      <c r="I36708"/>
      <c r="J36708"/>
      <c r="K36708"/>
      <c r="L36708"/>
    </row>
    <row r="36709" spans="9:12" ht="15" x14ac:dyDescent="0.25">
      <c r="I36709"/>
      <c r="J36709"/>
      <c r="K36709"/>
      <c r="L36709"/>
    </row>
    <row r="36710" spans="9:12" ht="15" x14ac:dyDescent="0.25">
      <c r="I36710"/>
      <c r="J36710"/>
      <c r="K36710"/>
      <c r="L36710"/>
    </row>
    <row r="36711" spans="9:12" ht="15" x14ac:dyDescent="0.25">
      <c r="I36711"/>
      <c r="J36711"/>
      <c r="K36711"/>
      <c r="L36711"/>
    </row>
    <row r="36712" spans="9:12" ht="15" x14ac:dyDescent="0.25">
      <c r="I36712"/>
      <c r="J36712"/>
      <c r="K36712"/>
      <c r="L36712"/>
    </row>
    <row r="36713" spans="9:12" ht="15" x14ac:dyDescent="0.25">
      <c r="I36713"/>
      <c r="J36713"/>
      <c r="K36713"/>
      <c r="L36713"/>
    </row>
    <row r="36714" spans="9:12" ht="15" x14ac:dyDescent="0.25">
      <c r="I36714"/>
      <c r="J36714"/>
      <c r="K36714"/>
      <c r="L36714"/>
    </row>
    <row r="36715" spans="9:12" ht="15" x14ac:dyDescent="0.25">
      <c r="I36715"/>
      <c r="J36715"/>
      <c r="K36715"/>
      <c r="L36715"/>
    </row>
    <row r="36716" spans="9:12" ht="15" x14ac:dyDescent="0.25">
      <c r="I36716"/>
      <c r="J36716"/>
      <c r="K36716"/>
      <c r="L36716"/>
    </row>
    <row r="36717" spans="9:12" ht="15" x14ac:dyDescent="0.25">
      <c r="I36717"/>
      <c r="J36717"/>
      <c r="K36717"/>
      <c r="L36717"/>
    </row>
    <row r="36718" spans="9:12" ht="15" x14ac:dyDescent="0.25">
      <c r="I36718"/>
      <c r="J36718"/>
      <c r="K36718"/>
      <c r="L36718"/>
    </row>
    <row r="36719" spans="9:12" ht="15" x14ac:dyDescent="0.25">
      <c r="I36719"/>
      <c r="J36719"/>
      <c r="K36719"/>
      <c r="L36719"/>
    </row>
    <row r="36720" spans="9:12" ht="15" x14ac:dyDescent="0.25">
      <c r="I36720"/>
      <c r="J36720"/>
      <c r="K36720"/>
      <c r="L36720"/>
    </row>
    <row r="36721" spans="9:12" ht="15" x14ac:dyDescent="0.25">
      <c r="I36721"/>
      <c r="J36721"/>
      <c r="K36721"/>
      <c r="L36721"/>
    </row>
    <row r="36722" spans="9:12" ht="15" x14ac:dyDescent="0.25">
      <c r="I36722"/>
      <c r="J36722"/>
      <c r="K36722"/>
      <c r="L36722"/>
    </row>
    <row r="36723" spans="9:12" ht="15" x14ac:dyDescent="0.25">
      <c r="I36723"/>
      <c r="J36723"/>
      <c r="K36723"/>
      <c r="L36723"/>
    </row>
    <row r="36724" spans="9:12" ht="15" x14ac:dyDescent="0.25">
      <c r="I36724"/>
      <c r="J36724"/>
      <c r="K36724"/>
      <c r="L36724"/>
    </row>
    <row r="36725" spans="9:12" ht="15" x14ac:dyDescent="0.25">
      <c r="I36725"/>
      <c r="J36725"/>
      <c r="K36725"/>
      <c r="L36725"/>
    </row>
    <row r="36726" spans="9:12" ht="15" x14ac:dyDescent="0.25">
      <c r="I36726"/>
      <c r="J36726"/>
      <c r="K36726"/>
      <c r="L36726"/>
    </row>
    <row r="36727" spans="9:12" ht="15" x14ac:dyDescent="0.25">
      <c r="I36727"/>
      <c r="J36727"/>
      <c r="K36727"/>
      <c r="L36727"/>
    </row>
    <row r="36728" spans="9:12" ht="15" x14ac:dyDescent="0.25">
      <c r="I36728"/>
      <c r="J36728"/>
      <c r="K36728"/>
      <c r="L36728"/>
    </row>
    <row r="36729" spans="9:12" ht="15" x14ac:dyDescent="0.25">
      <c r="I36729"/>
      <c r="J36729"/>
      <c r="K36729"/>
      <c r="L36729"/>
    </row>
    <row r="36730" spans="9:12" ht="15" x14ac:dyDescent="0.25">
      <c r="I36730"/>
      <c r="J36730"/>
      <c r="K36730"/>
      <c r="L36730"/>
    </row>
    <row r="36731" spans="9:12" ht="15" x14ac:dyDescent="0.25">
      <c r="I36731"/>
      <c r="J36731"/>
      <c r="K36731"/>
      <c r="L36731"/>
    </row>
    <row r="36732" spans="9:12" ht="15" x14ac:dyDescent="0.25">
      <c r="I36732"/>
      <c r="J36732"/>
      <c r="K36732"/>
      <c r="L36732"/>
    </row>
    <row r="36733" spans="9:12" ht="15" x14ac:dyDescent="0.25">
      <c r="I36733"/>
      <c r="J36733"/>
      <c r="K36733"/>
      <c r="L36733"/>
    </row>
    <row r="36734" spans="9:12" ht="15" x14ac:dyDescent="0.25">
      <c r="I36734"/>
      <c r="J36734"/>
      <c r="K36734"/>
      <c r="L36734"/>
    </row>
    <row r="36735" spans="9:12" ht="15" x14ac:dyDescent="0.25">
      <c r="I36735"/>
      <c r="J36735"/>
      <c r="K36735"/>
      <c r="L36735"/>
    </row>
    <row r="36736" spans="9:12" ht="15" x14ac:dyDescent="0.25">
      <c r="I36736"/>
      <c r="J36736"/>
      <c r="K36736"/>
      <c r="L36736"/>
    </row>
    <row r="36737" spans="9:12" ht="15" x14ac:dyDescent="0.25">
      <c r="I36737"/>
      <c r="J36737"/>
      <c r="K36737"/>
      <c r="L36737"/>
    </row>
    <row r="36738" spans="9:12" ht="15" x14ac:dyDescent="0.25">
      <c r="I36738"/>
      <c r="J36738"/>
      <c r="K36738"/>
      <c r="L36738"/>
    </row>
    <row r="36739" spans="9:12" ht="15" x14ac:dyDescent="0.25">
      <c r="I36739"/>
      <c r="J36739"/>
      <c r="K36739"/>
      <c r="L36739"/>
    </row>
    <row r="36740" spans="9:12" ht="15" x14ac:dyDescent="0.25">
      <c r="I36740"/>
      <c r="J36740"/>
      <c r="K36740"/>
      <c r="L36740"/>
    </row>
    <row r="36741" spans="9:12" ht="15" x14ac:dyDescent="0.25">
      <c r="I36741"/>
      <c r="J36741"/>
      <c r="K36741"/>
      <c r="L36741"/>
    </row>
    <row r="36742" spans="9:12" ht="15" x14ac:dyDescent="0.25">
      <c r="I36742"/>
      <c r="J36742"/>
      <c r="K36742"/>
      <c r="L36742"/>
    </row>
    <row r="36743" spans="9:12" ht="15" x14ac:dyDescent="0.25">
      <c r="I36743"/>
      <c r="J36743"/>
      <c r="K36743"/>
      <c r="L36743"/>
    </row>
    <row r="36744" spans="9:12" ht="15" x14ac:dyDescent="0.25">
      <c r="I36744"/>
      <c r="J36744"/>
      <c r="K36744"/>
      <c r="L36744"/>
    </row>
    <row r="36745" spans="9:12" ht="15" x14ac:dyDescent="0.25">
      <c r="I36745"/>
      <c r="J36745"/>
      <c r="K36745"/>
      <c r="L36745"/>
    </row>
    <row r="36746" spans="9:12" ht="15" x14ac:dyDescent="0.25">
      <c r="I36746"/>
      <c r="J36746"/>
      <c r="K36746"/>
      <c r="L36746"/>
    </row>
    <row r="36747" spans="9:12" ht="15" x14ac:dyDescent="0.25">
      <c r="I36747"/>
      <c r="J36747"/>
      <c r="K36747"/>
      <c r="L36747"/>
    </row>
    <row r="36748" spans="9:12" ht="15" x14ac:dyDescent="0.25">
      <c r="I36748"/>
      <c r="J36748"/>
      <c r="K36748"/>
      <c r="L36748"/>
    </row>
    <row r="36749" spans="9:12" ht="15" x14ac:dyDescent="0.25">
      <c r="I36749"/>
      <c r="J36749"/>
      <c r="K36749"/>
      <c r="L36749"/>
    </row>
    <row r="36750" spans="9:12" ht="15" x14ac:dyDescent="0.25">
      <c r="I36750"/>
      <c r="J36750"/>
      <c r="K36750"/>
      <c r="L36750"/>
    </row>
    <row r="36751" spans="9:12" ht="15" x14ac:dyDescent="0.25">
      <c r="I36751"/>
      <c r="J36751"/>
      <c r="K36751"/>
      <c r="L36751"/>
    </row>
    <row r="36752" spans="9:12" ht="15" x14ac:dyDescent="0.25">
      <c r="I36752"/>
      <c r="J36752"/>
      <c r="K36752"/>
      <c r="L36752"/>
    </row>
    <row r="36753" spans="9:12" ht="15" x14ac:dyDescent="0.25">
      <c r="I36753"/>
      <c r="J36753"/>
      <c r="K36753"/>
      <c r="L36753"/>
    </row>
    <row r="36754" spans="9:12" ht="15" x14ac:dyDescent="0.25">
      <c r="I36754"/>
      <c r="J36754"/>
      <c r="K36754"/>
      <c r="L36754"/>
    </row>
    <row r="36755" spans="9:12" ht="15" x14ac:dyDescent="0.25">
      <c r="I36755"/>
      <c r="J36755"/>
      <c r="K36755"/>
      <c r="L36755"/>
    </row>
    <row r="36756" spans="9:12" ht="15" x14ac:dyDescent="0.25">
      <c r="I36756"/>
      <c r="J36756"/>
      <c r="K36756"/>
      <c r="L36756"/>
    </row>
    <row r="36757" spans="9:12" ht="15" x14ac:dyDescent="0.25">
      <c r="I36757"/>
      <c r="J36757"/>
      <c r="K36757"/>
      <c r="L36757"/>
    </row>
    <row r="36758" spans="9:12" ht="15" x14ac:dyDescent="0.25">
      <c r="I36758"/>
      <c r="J36758"/>
      <c r="K36758"/>
      <c r="L36758"/>
    </row>
    <row r="36759" spans="9:12" ht="15" x14ac:dyDescent="0.25">
      <c r="I36759"/>
      <c r="J36759"/>
      <c r="K36759"/>
      <c r="L36759"/>
    </row>
    <row r="36760" spans="9:12" ht="15" x14ac:dyDescent="0.25">
      <c r="I36760"/>
      <c r="J36760"/>
      <c r="K36760"/>
      <c r="L36760"/>
    </row>
    <row r="36761" spans="9:12" ht="15" x14ac:dyDescent="0.25">
      <c r="I36761"/>
      <c r="J36761"/>
      <c r="K36761"/>
      <c r="L36761"/>
    </row>
    <row r="36762" spans="9:12" ht="15" x14ac:dyDescent="0.25">
      <c r="I36762"/>
      <c r="J36762"/>
      <c r="K36762"/>
      <c r="L36762"/>
    </row>
    <row r="36763" spans="9:12" ht="15" x14ac:dyDescent="0.25">
      <c r="I36763"/>
      <c r="J36763"/>
      <c r="K36763"/>
      <c r="L36763"/>
    </row>
    <row r="36764" spans="9:12" ht="15" x14ac:dyDescent="0.25">
      <c r="I36764"/>
      <c r="J36764"/>
      <c r="K36764"/>
      <c r="L36764"/>
    </row>
    <row r="36765" spans="9:12" ht="15" x14ac:dyDescent="0.25">
      <c r="I36765"/>
      <c r="J36765"/>
      <c r="K36765"/>
      <c r="L36765"/>
    </row>
    <row r="36766" spans="9:12" ht="15" x14ac:dyDescent="0.25">
      <c r="I36766"/>
      <c r="J36766"/>
      <c r="K36766"/>
      <c r="L36766"/>
    </row>
    <row r="36767" spans="9:12" ht="15" x14ac:dyDescent="0.25">
      <c r="I36767"/>
      <c r="J36767"/>
      <c r="K36767"/>
      <c r="L36767"/>
    </row>
    <row r="36768" spans="9:12" ht="15" x14ac:dyDescent="0.25">
      <c r="I36768"/>
      <c r="J36768"/>
      <c r="K36768"/>
      <c r="L36768"/>
    </row>
    <row r="36769" spans="9:12" ht="15" x14ac:dyDescent="0.25">
      <c r="I36769"/>
      <c r="J36769"/>
      <c r="K36769"/>
      <c r="L36769"/>
    </row>
    <row r="36770" spans="9:12" ht="15" x14ac:dyDescent="0.25">
      <c r="I36770"/>
      <c r="J36770"/>
      <c r="K36770"/>
      <c r="L36770"/>
    </row>
    <row r="36771" spans="9:12" ht="15" x14ac:dyDescent="0.25">
      <c r="I36771"/>
      <c r="J36771"/>
      <c r="K36771"/>
      <c r="L36771"/>
    </row>
    <row r="36772" spans="9:12" ht="15" x14ac:dyDescent="0.25">
      <c r="I36772"/>
      <c r="J36772"/>
      <c r="K36772"/>
      <c r="L36772"/>
    </row>
    <row r="36773" spans="9:12" ht="15" x14ac:dyDescent="0.25">
      <c r="I36773"/>
      <c r="J36773"/>
      <c r="K36773"/>
      <c r="L36773"/>
    </row>
    <row r="36774" spans="9:12" ht="15" x14ac:dyDescent="0.25">
      <c r="I36774"/>
      <c r="J36774"/>
      <c r="K36774"/>
      <c r="L36774"/>
    </row>
    <row r="36775" spans="9:12" ht="15" x14ac:dyDescent="0.25">
      <c r="I36775"/>
      <c r="J36775"/>
      <c r="K36775"/>
      <c r="L36775"/>
    </row>
    <row r="36776" spans="9:12" ht="15" x14ac:dyDescent="0.25">
      <c r="I36776"/>
      <c r="J36776"/>
      <c r="K36776"/>
      <c r="L36776"/>
    </row>
    <row r="36777" spans="9:12" ht="15" x14ac:dyDescent="0.25">
      <c r="I36777"/>
      <c r="J36777"/>
      <c r="K36777"/>
      <c r="L36777"/>
    </row>
    <row r="36778" spans="9:12" ht="15" x14ac:dyDescent="0.25">
      <c r="I36778"/>
      <c r="J36778"/>
      <c r="K36778"/>
      <c r="L36778"/>
    </row>
    <row r="36779" spans="9:12" ht="15" x14ac:dyDescent="0.25">
      <c r="I36779"/>
      <c r="J36779"/>
      <c r="K36779"/>
      <c r="L36779"/>
    </row>
    <row r="36780" spans="9:12" ht="15" x14ac:dyDescent="0.25">
      <c r="I36780"/>
      <c r="J36780"/>
      <c r="K36780"/>
      <c r="L36780"/>
    </row>
    <row r="36781" spans="9:12" ht="15" x14ac:dyDescent="0.25">
      <c r="I36781"/>
      <c r="J36781"/>
      <c r="K36781"/>
      <c r="L36781"/>
    </row>
    <row r="36782" spans="9:12" ht="15" x14ac:dyDescent="0.25">
      <c r="I36782"/>
      <c r="J36782"/>
      <c r="K36782"/>
      <c r="L36782"/>
    </row>
    <row r="36783" spans="9:12" ht="15" x14ac:dyDescent="0.25">
      <c r="I36783"/>
      <c r="J36783"/>
      <c r="K36783"/>
      <c r="L36783"/>
    </row>
    <row r="36784" spans="9:12" ht="15" x14ac:dyDescent="0.25">
      <c r="I36784"/>
      <c r="J36784"/>
      <c r="K36784"/>
      <c r="L36784"/>
    </row>
    <row r="36785" spans="9:12" ht="15" x14ac:dyDescent="0.25">
      <c r="I36785"/>
      <c r="J36785"/>
      <c r="K36785"/>
      <c r="L36785"/>
    </row>
    <row r="36786" spans="9:12" ht="15" x14ac:dyDescent="0.25">
      <c r="I36786"/>
      <c r="J36786"/>
      <c r="K36786"/>
      <c r="L36786"/>
    </row>
    <row r="36787" spans="9:12" ht="15" x14ac:dyDescent="0.25">
      <c r="I36787"/>
      <c r="J36787"/>
      <c r="K36787"/>
      <c r="L36787"/>
    </row>
    <row r="36788" spans="9:12" ht="15" x14ac:dyDescent="0.25">
      <c r="I36788"/>
      <c r="J36788"/>
      <c r="K36788"/>
      <c r="L36788"/>
    </row>
    <row r="36789" spans="9:12" ht="15" x14ac:dyDescent="0.25">
      <c r="I36789"/>
      <c r="J36789"/>
      <c r="K36789"/>
      <c r="L36789"/>
    </row>
    <row r="36790" spans="9:12" ht="15" x14ac:dyDescent="0.25">
      <c r="I36790"/>
      <c r="J36790"/>
      <c r="K36790"/>
      <c r="L36790"/>
    </row>
    <row r="36791" spans="9:12" ht="15" x14ac:dyDescent="0.25">
      <c r="I36791"/>
      <c r="J36791"/>
      <c r="K36791"/>
      <c r="L36791"/>
    </row>
    <row r="36792" spans="9:12" ht="15" x14ac:dyDescent="0.25">
      <c r="I36792"/>
      <c r="J36792"/>
      <c r="K36792"/>
      <c r="L36792"/>
    </row>
    <row r="36793" spans="9:12" ht="15" x14ac:dyDescent="0.25">
      <c r="I36793"/>
      <c r="J36793"/>
      <c r="K36793"/>
      <c r="L36793"/>
    </row>
    <row r="36794" spans="9:12" ht="15" x14ac:dyDescent="0.25">
      <c r="I36794"/>
      <c r="J36794"/>
      <c r="K36794"/>
      <c r="L36794"/>
    </row>
    <row r="36795" spans="9:12" ht="15" x14ac:dyDescent="0.25">
      <c r="I36795"/>
      <c r="J36795"/>
      <c r="K36795"/>
      <c r="L36795"/>
    </row>
    <row r="36796" spans="9:12" ht="15" x14ac:dyDescent="0.25">
      <c r="I36796"/>
      <c r="J36796"/>
      <c r="K36796"/>
      <c r="L36796"/>
    </row>
    <row r="36797" spans="9:12" ht="15" x14ac:dyDescent="0.25">
      <c r="I36797"/>
      <c r="J36797"/>
      <c r="K36797"/>
      <c r="L36797"/>
    </row>
    <row r="36798" spans="9:12" ht="15" x14ac:dyDescent="0.25">
      <c r="I36798"/>
      <c r="J36798"/>
      <c r="K36798"/>
      <c r="L36798"/>
    </row>
    <row r="36799" spans="9:12" ht="15" x14ac:dyDescent="0.25">
      <c r="I36799"/>
      <c r="J36799"/>
      <c r="K36799"/>
      <c r="L36799"/>
    </row>
    <row r="36800" spans="9:12" ht="15" x14ac:dyDescent="0.25">
      <c r="I36800"/>
      <c r="J36800"/>
      <c r="K36800"/>
      <c r="L36800"/>
    </row>
    <row r="36801" spans="9:12" ht="15" x14ac:dyDescent="0.25">
      <c r="I36801"/>
      <c r="J36801"/>
      <c r="K36801"/>
      <c r="L36801"/>
    </row>
    <row r="36802" spans="9:12" ht="15" x14ac:dyDescent="0.25">
      <c r="I36802"/>
      <c r="J36802"/>
      <c r="K36802"/>
      <c r="L36802"/>
    </row>
    <row r="36803" spans="9:12" ht="15" x14ac:dyDescent="0.25">
      <c r="I36803"/>
      <c r="J36803"/>
      <c r="K36803"/>
      <c r="L36803"/>
    </row>
    <row r="36804" spans="9:12" ht="15" x14ac:dyDescent="0.25">
      <c r="I36804"/>
      <c r="J36804"/>
      <c r="K36804"/>
      <c r="L36804"/>
    </row>
    <row r="36805" spans="9:12" ht="15" x14ac:dyDescent="0.25">
      <c r="I36805"/>
      <c r="J36805"/>
      <c r="K36805"/>
      <c r="L36805"/>
    </row>
    <row r="36806" spans="9:12" ht="15" x14ac:dyDescent="0.25">
      <c r="I36806"/>
      <c r="J36806"/>
      <c r="K36806"/>
      <c r="L36806"/>
    </row>
    <row r="36807" spans="9:12" ht="15" x14ac:dyDescent="0.25">
      <c r="I36807"/>
      <c r="J36807"/>
      <c r="K36807"/>
      <c r="L36807"/>
    </row>
    <row r="36808" spans="9:12" ht="15" x14ac:dyDescent="0.25">
      <c r="I36808"/>
      <c r="J36808"/>
      <c r="K36808"/>
      <c r="L36808"/>
    </row>
    <row r="36809" spans="9:12" ht="15" x14ac:dyDescent="0.25">
      <c r="I36809"/>
      <c r="J36809"/>
      <c r="K36809"/>
      <c r="L36809"/>
    </row>
    <row r="36810" spans="9:12" ht="15" x14ac:dyDescent="0.25">
      <c r="I36810"/>
      <c r="J36810"/>
      <c r="K36810"/>
      <c r="L36810"/>
    </row>
    <row r="36811" spans="9:12" ht="15" x14ac:dyDescent="0.25">
      <c r="I36811"/>
      <c r="J36811"/>
      <c r="K36811"/>
      <c r="L36811"/>
    </row>
    <row r="36812" spans="9:12" ht="15" x14ac:dyDescent="0.25">
      <c r="I36812"/>
      <c r="J36812"/>
      <c r="K36812"/>
      <c r="L36812"/>
    </row>
    <row r="36813" spans="9:12" ht="15" x14ac:dyDescent="0.25">
      <c r="I36813"/>
      <c r="J36813"/>
      <c r="K36813"/>
      <c r="L36813"/>
    </row>
    <row r="36814" spans="9:12" ht="15" x14ac:dyDescent="0.25">
      <c r="I36814"/>
      <c r="J36814"/>
      <c r="K36814"/>
      <c r="L36814"/>
    </row>
    <row r="36815" spans="9:12" ht="15" x14ac:dyDescent="0.25">
      <c r="I36815"/>
      <c r="J36815"/>
      <c r="K36815"/>
      <c r="L36815"/>
    </row>
    <row r="36816" spans="9:12" ht="15" x14ac:dyDescent="0.25">
      <c r="I36816"/>
      <c r="J36816"/>
      <c r="K36816"/>
      <c r="L36816"/>
    </row>
    <row r="36817" spans="9:12" ht="15" x14ac:dyDescent="0.25">
      <c r="I36817"/>
      <c r="J36817"/>
      <c r="K36817"/>
      <c r="L36817"/>
    </row>
    <row r="36818" spans="9:12" ht="15" x14ac:dyDescent="0.25">
      <c r="I36818"/>
      <c r="J36818"/>
      <c r="K36818"/>
      <c r="L36818"/>
    </row>
    <row r="36819" spans="9:12" ht="15" x14ac:dyDescent="0.25">
      <c r="I36819"/>
      <c r="J36819"/>
      <c r="K36819"/>
      <c r="L36819"/>
    </row>
    <row r="36820" spans="9:12" ht="15" x14ac:dyDescent="0.25">
      <c r="I36820"/>
      <c r="J36820"/>
      <c r="K36820"/>
      <c r="L36820"/>
    </row>
    <row r="36821" spans="9:12" ht="15" x14ac:dyDescent="0.25">
      <c r="I36821"/>
      <c r="J36821"/>
      <c r="K36821"/>
      <c r="L36821"/>
    </row>
    <row r="36822" spans="9:12" ht="15" x14ac:dyDescent="0.25">
      <c r="I36822"/>
      <c r="J36822"/>
      <c r="K36822"/>
      <c r="L36822"/>
    </row>
    <row r="36823" spans="9:12" ht="15" x14ac:dyDescent="0.25">
      <c r="I36823"/>
      <c r="J36823"/>
      <c r="K36823"/>
      <c r="L36823"/>
    </row>
    <row r="36824" spans="9:12" ht="15" x14ac:dyDescent="0.25">
      <c r="I36824"/>
      <c r="J36824"/>
      <c r="K36824"/>
      <c r="L36824"/>
    </row>
    <row r="36825" spans="9:12" ht="15" x14ac:dyDescent="0.25">
      <c r="I36825"/>
      <c r="J36825"/>
      <c r="K36825"/>
      <c r="L36825"/>
    </row>
    <row r="36826" spans="9:12" ht="15" x14ac:dyDescent="0.25">
      <c r="I36826"/>
      <c r="J36826"/>
      <c r="K36826"/>
      <c r="L36826"/>
    </row>
    <row r="36827" spans="9:12" ht="15" x14ac:dyDescent="0.25">
      <c r="I36827"/>
      <c r="J36827"/>
      <c r="K36827"/>
      <c r="L36827"/>
    </row>
    <row r="36828" spans="9:12" ht="15" x14ac:dyDescent="0.25">
      <c r="I36828"/>
      <c r="J36828"/>
      <c r="K36828"/>
      <c r="L36828"/>
    </row>
    <row r="36829" spans="9:12" ht="15" x14ac:dyDescent="0.25">
      <c r="I36829"/>
      <c r="J36829"/>
      <c r="K36829"/>
      <c r="L36829"/>
    </row>
    <row r="36830" spans="9:12" ht="15" x14ac:dyDescent="0.25">
      <c r="I36830"/>
      <c r="J36830"/>
      <c r="K36830"/>
      <c r="L36830"/>
    </row>
    <row r="36831" spans="9:12" ht="15" x14ac:dyDescent="0.25">
      <c r="I36831"/>
      <c r="J36831"/>
      <c r="K36831"/>
      <c r="L36831"/>
    </row>
    <row r="36832" spans="9:12" ht="15" x14ac:dyDescent="0.25">
      <c r="I36832"/>
      <c r="J36832"/>
      <c r="K36832"/>
      <c r="L36832"/>
    </row>
    <row r="36833" spans="9:12" ht="15" x14ac:dyDescent="0.25">
      <c r="I36833"/>
      <c r="J36833"/>
      <c r="K36833"/>
      <c r="L36833"/>
    </row>
    <row r="36834" spans="9:12" ht="15" x14ac:dyDescent="0.25">
      <c r="I36834"/>
      <c r="J36834"/>
      <c r="K36834"/>
      <c r="L36834"/>
    </row>
    <row r="36835" spans="9:12" ht="15" x14ac:dyDescent="0.25">
      <c r="I36835"/>
      <c r="J36835"/>
      <c r="K36835"/>
      <c r="L36835"/>
    </row>
    <row r="36836" spans="9:12" ht="15" x14ac:dyDescent="0.25">
      <c r="I36836"/>
      <c r="J36836"/>
      <c r="K36836"/>
      <c r="L36836"/>
    </row>
    <row r="36837" spans="9:12" ht="15" x14ac:dyDescent="0.25">
      <c r="I36837"/>
      <c r="J36837"/>
      <c r="K36837"/>
      <c r="L36837"/>
    </row>
    <row r="36838" spans="9:12" ht="15" x14ac:dyDescent="0.25">
      <c r="I36838"/>
      <c r="J36838"/>
      <c r="K36838"/>
      <c r="L36838"/>
    </row>
    <row r="36839" spans="9:12" ht="15" x14ac:dyDescent="0.25">
      <c r="I36839"/>
      <c r="J36839"/>
      <c r="K36839"/>
      <c r="L36839"/>
    </row>
    <row r="36840" spans="9:12" ht="15" x14ac:dyDescent="0.25">
      <c r="I36840"/>
      <c r="J36840"/>
      <c r="K36840"/>
      <c r="L36840"/>
    </row>
    <row r="36841" spans="9:12" ht="15" x14ac:dyDescent="0.25">
      <c r="I36841"/>
      <c r="J36841"/>
      <c r="K36841"/>
      <c r="L36841"/>
    </row>
    <row r="36842" spans="9:12" ht="15" x14ac:dyDescent="0.25">
      <c r="I36842"/>
      <c r="J36842"/>
      <c r="K36842"/>
      <c r="L36842"/>
    </row>
    <row r="36843" spans="9:12" ht="15" x14ac:dyDescent="0.25">
      <c r="I36843"/>
      <c r="J36843"/>
      <c r="K36843"/>
      <c r="L36843"/>
    </row>
    <row r="36844" spans="9:12" ht="15" x14ac:dyDescent="0.25">
      <c r="I36844"/>
      <c r="J36844"/>
      <c r="K36844"/>
      <c r="L36844"/>
    </row>
    <row r="36845" spans="9:12" ht="15" x14ac:dyDescent="0.25">
      <c r="I36845"/>
      <c r="J36845"/>
      <c r="K36845"/>
      <c r="L36845"/>
    </row>
    <row r="36846" spans="9:12" ht="15" x14ac:dyDescent="0.25">
      <c r="I36846"/>
      <c r="J36846"/>
      <c r="K36846"/>
      <c r="L36846"/>
    </row>
    <row r="36847" spans="9:12" ht="15" x14ac:dyDescent="0.25">
      <c r="I36847"/>
      <c r="J36847"/>
      <c r="K36847"/>
      <c r="L36847"/>
    </row>
    <row r="36848" spans="9:12" ht="15" x14ac:dyDescent="0.25">
      <c r="I36848"/>
      <c r="J36848"/>
      <c r="K36848"/>
      <c r="L36848"/>
    </row>
    <row r="36849" spans="9:12" ht="15" x14ac:dyDescent="0.25">
      <c r="I36849"/>
      <c r="J36849"/>
      <c r="K36849"/>
      <c r="L36849"/>
    </row>
    <row r="36850" spans="9:12" ht="15" x14ac:dyDescent="0.25">
      <c r="I36850"/>
      <c r="J36850"/>
      <c r="K36850"/>
      <c r="L36850"/>
    </row>
    <row r="36851" spans="9:12" ht="15" x14ac:dyDescent="0.25">
      <c r="I36851"/>
      <c r="J36851"/>
      <c r="K36851"/>
      <c r="L36851"/>
    </row>
    <row r="36852" spans="9:12" ht="15" x14ac:dyDescent="0.25">
      <c r="I36852"/>
      <c r="J36852"/>
      <c r="K36852"/>
      <c r="L36852"/>
    </row>
    <row r="36853" spans="9:12" ht="15" x14ac:dyDescent="0.25">
      <c r="I36853"/>
      <c r="J36853"/>
      <c r="K36853"/>
      <c r="L36853"/>
    </row>
    <row r="36854" spans="9:12" ht="15" x14ac:dyDescent="0.25">
      <c r="I36854"/>
      <c r="J36854"/>
      <c r="K36854"/>
      <c r="L36854"/>
    </row>
    <row r="36855" spans="9:12" ht="15" x14ac:dyDescent="0.25">
      <c r="I36855"/>
      <c r="J36855"/>
      <c r="K36855"/>
      <c r="L36855"/>
    </row>
    <row r="36856" spans="9:12" ht="15" x14ac:dyDescent="0.25">
      <c r="I36856"/>
      <c r="J36856"/>
      <c r="K36856"/>
      <c r="L36856"/>
    </row>
    <row r="36857" spans="9:12" ht="15" x14ac:dyDescent="0.25">
      <c r="I36857"/>
      <c r="J36857"/>
      <c r="K36857"/>
      <c r="L36857"/>
    </row>
    <row r="36858" spans="9:12" ht="15" x14ac:dyDescent="0.25">
      <c r="I36858"/>
      <c r="J36858"/>
      <c r="K36858"/>
      <c r="L36858"/>
    </row>
    <row r="36859" spans="9:12" ht="15" x14ac:dyDescent="0.25">
      <c r="I36859"/>
      <c r="J36859"/>
      <c r="K36859"/>
      <c r="L36859"/>
    </row>
    <row r="36860" spans="9:12" ht="15" x14ac:dyDescent="0.25">
      <c r="I36860"/>
      <c r="J36860"/>
      <c r="K36860"/>
      <c r="L36860"/>
    </row>
    <row r="36861" spans="9:12" ht="15" x14ac:dyDescent="0.25">
      <c r="I36861"/>
      <c r="J36861"/>
      <c r="K36861"/>
      <c r="L36861"/>
    </row>
    <row r="36862" spans="9:12" ht="15" x14ac:dyDescent="0.25">
      <c r="I36862"/>
      <c r="J36862"/>
      <c r="K36862"/>
      <c r="L36862"/>
    </row>
    <row r="36863" spans="9:12" ht="15" x14ac:dyDescent="0.25">
      <c r="I36863"/>
      <c r="J36863"/>
      <c r="K36863"/>
      <c r="L36863"/>
    </row>
    <row r="36864" spans="9:12" ht="15" x14ac:dyDescent="0.25">
      <c r="I36864"/>
      <c r="J36864"/>
      <c r="K36864"/>
      <c r="L36864"/>
    </row>
    <row r="36865" spans="9:12" ht="15" x14ac:dyDescent="0.25">
      <c r="I36865"/>
      <c r="J36865"/>
      <c r="K36865"/>
      <c r="L36865"/>
    </row>
    <row r="36866" spans="9:12" ht="15" x14ac:dyDescent="0.25">
      <c r="I36866"/>
      <c r="J36866"/>
      <c r="K36866"/>
      <c r="L36866"/>
    </row>
    <row r="36867" spans="9:12" ht="15" x14ac:dyDescent="0.25">
      <c r="I36867"/>
      <c r="J36867"/>
      <c r="K36867"/>
      <c r="L36867"/>
    </row>
    <row r="36868" spans="9:12" ht="15" x14ac:dyDescent="0.25">
      <c r="I36868"/>
      <c r="J36868"/>
      <c r="K36868"/>
      <c r="L36868"/>
    </row>
    <row r="36869" spans="9:12" ht="15" x14ac:dyDescent="0.25">
      <c r="I36869"/>
      <c r="J36869"/>
      <c r="K36869"/>
      <c r="L36869"/>
    </row>
    <row r="36870" spans="9:12" ht="15" x14ac:dyDescent="0.25">
      <c r="I36870"/>
      <c r="J36870"/>
      <c r="K36870"/>
      <c r="L36870"/>
    </row>
    <row r="36871" spans="9:12" ht="15" x14ac:dyDescent="0.25">
      <c r="I36871"/>
      <c r="J36871"/>
      <c r="K36871"/>
      <c r="L36871"/>
    </row>
    <row r="36872" spans="9:12" ht="15" x14ac:dyDescent="0.25">
      <c r="I36872"/>
      <c r="J36872"/>
      <c r="K36872"/>
      <c r="L36872"/>
    </row>
    <row r="36873" spans="9:12" ht="15" x14ac:dyDescent="0.25">
      <c r="I36873"/>
      <c r="J36873"/>
      <c r="K36873"/>
      <c r="L36873"/>
    </row>
    <row r="36874" spans="9:12" ht="15" x14ac:dyDescent="0.25">
      <c r="I36874"/>
      <c r="J36874"/>
      <c r="K36874"/>
      <c r="L36874"/>
    </row>
    <row r="36875" spans="9:12" ht="15" x14ac:dyDescent="0.25">
      <c r="I36875"/>
      <c r="J36875"/>
      <c r="K36875"/>
      <c r="L36875"/>
    </row>
    <row r="36876" spans="9:12" ht="15" x14ac:dyDescent="0.25">
      <c r="I36876"/>
      <c r="J36876"/>
      <c r="K36876"/>
      <c r="L36876"/>
    </row>
    <row r="36877" spans="9:12" ht="15" x14ac:dyDescent="0.25">
      <c r="I36877"/>
      <c r="J36877"/>
      <c r="K36877"/>
      <c r="L36877"/>
    </row>
    <row r="36878" spans="9:12" ht="15" x14ac:dyDescent="0.25">
      <c r="I36878"/>
      <c r="J36878"/>
      <c r="K36878"/>
      <c r="L36878"/>
    </row>
    <row r="36879" spans="9:12" ht="15" x14ac:dyDescent="0.25">
      <c r="I36879"/>
      <c r="J36879"/>
      <c r="K36879"/>
      <c r="L36879"/>
    </row>
    <row r="36880" spans="9:12" ht="15" x14ac:dyDescent="0.25">
      <c r="I36880"/>
      <c r="J36880"/>
      <c r="K36880"/>
      <c r="L36880"/>
    </row>
    <row r="36881" spans="9:12" ht="15" x14ac:dyDescent="0.25">
      <c r="I36881"/>
      <c r="J36881"/>
      <c r="K36881"/>
      <c r="L36881"/>
    </row>
    <row r="36882" spans="9:12" ht="15" x14ac:dyDescent="0.25">
      <c r="I36882"/>
      <c r="J36882"/>
      <c r="K36882"/>
      <c r="L36882"/>
    </row>
    <row r="36883" spans="9:12" ht="15" x14ac:dyDescent="0.25">
      <c r="I36883"/>
      <c r="J36883"/>
      <c r="K36883"/>
      <c r="L36883"/>
    </row>
    <row r="36884" spans="9:12" ht="15" x14ac:dyDescent="0.25">
      <c r="I36884"/>
      <c r="J36884"/>
      <c r="K36884"/>
      <c r="L36884"/>
    </row>
    <row r="36885" spans="9:12" ht="15" x14ac:dyDescent="0.25">
      <c r="I36885"/>
      <c r="J36885"/>
      <c r="K36885"/>
      <c r="L36885"/>
    </row>
    <row r="36886" spans="9:12" ht="15" x14ac:dyDescent="0.25">
      <c r="I36886"/>
      <c r="J36886"/>
      <c r="K36886"/>
      <c r="L36886"/>
    </row>
    <row r="36887" spans="9:12" ht="15" x14ac:dyDescent="0.25">
      <c r="I36887"/>
      <c r="J36887"/>
      <c r="K36887"/>
      <c r="L36887"/>
    </row>
    <row r="36888" spans="9:12" ht="15" x14ac:dyDescent="0.25">
      <c r="I36888"/>
      <c r="J36888"/>
      <c r="K36888"/>
      <c r="L36888"/>
    </row>
    <row r="36889" spans="9:12" ht="15" x14ac:dyDescent="0.25">
      <c r="I36889"/>
      <c r="J36889"/>
      <c r="K36889"/>
      <c r="L36889"/>
    </row>
    <row r="36890" spans="9:12" ht="15" x14ac:dyDescent="0.25">
      <c r="I36890"/>
      <c r="J36890"/>
      <c r="K36890"/>
      <c r="L36890"/>
    </row>
    <row r="36891" spans="9:12" ht="15" x14ac:dyDescent="0.25">
      <c r="I36891"/>
      <c r="J36891"/>
      <c r="K36891"/>
      <c r="L36891"/>
    </row>
    <row r="36892" spans="9:12" ht="15" x14ac:dyDescent="0.25">
      <c r="I36892"/>
      <c r="J36892"/>
      <c r="K36892"/>
      <c r="L36892"/>
    </row>
    <row r="36893" spans="9:12" ht="15" x14ac:dyDescent="0.25">
      <c r="I36893"/>
      <c r="J36893"/>
      <c r="K36893"/>
      <c r="L36893"/>
    </row>
    <row r="36894" spans="9:12" ht="15" x14ac:dyDescent="0.25">
      <c r="I36894"/>
      <c r="J36894"/>
      <c r="K36894"/>
      <c r="L36894"/>
    </row>
    <row r="36895" spans="9:12" ht="15" x14ac:dyDescent="0.25">
      <c r="I36895"/>
      <c r="J36895"/>
      <c r="K36895"/>
      <c r="L36895"/>
    </row>
    <row r="36896" spans="9:12" ht="15" x14ac:dyDescent="0.25">
      <c r="I36896"/>
      <c r="J36896"/>
      <c r="K36896"/>
      <c r="L36896"/>
    </row>
    <row r="36897" spans="9:12" ht="15" x14ac:dyDescent="0.25">
      <c r="I36897"/>
      <c r="J36897"/>
      <c r="K36897"/>
      <c r="L36897"/>
    </row>
    <row r="36898" spans="9:12" ht="15" x14ac:dyDescent="0.25">
      <c r="I36898"/>
      <c r="J36898"/>
      <c r="K36898"/>
      <c r="L36898"/>
    </row>
    <row r="36899" spans="9:12" ht="15" x14ac:dyDescent="0.25">
      <c r="I36899"/>
      <c r="J36899"/>
      <c r="K36899"/>
      <c r="L36899"/>
    </row>
    <row r="36900" spans="9:12" ht="15" x14ac:dyDescent="0.25">
      <c r="I36900"/>
      <c r="J36900"/>
      <c r="K36900"/>
      <c r="L36900"/>
    </row>
    <row r="36901" spans="9:12" ht="15" x14ac:dyDescent="0.25">
      <c r="I36901"/>
      <c r="J36901"/>
      <c r="K36901"/>
      <c r="L36901"/>
    </row>
    <row r="36902" spans="9:12" ht="15" x14ac:dyDescent="0.25">
      <c r="I36902"/>
      <c r="J36902"/>
      <c r="K36902"/>
      <c r="L36902"/>
    </row>
    <row r="36903" spans="9:12" ht="15" x14ac:dyDescent="0.25">
      <c r="I36903"/>
      <c r="J36903"/>
      <c r="K36903"/>
      <c r="L36903"/>
    </row>
    <row r="36904" spans="9:12" ht="15" x14ac:dyDescent="0.25">
      <c r="I36904"/>
      <c r="J36904"/>
      <c r="K36904"/>
      <c r="L36904"/>
    </row>
    <row r="36905" spans="9:12" ht="15" x14ac:dyDescent="0.25">
      <c r="I36905"/>
      <c r="J36905"/>
      <c r="K36905"/>
      <c r="L36905"/>
    </row>
    <row r="36906" spans="9:12" ht="15" x14ac:dyDescent="0.25">
      <c r="I36906"/>
      <c r="J36906"/>
      <c r="K36906"/>
      <c r="L36906"/>
    </row>
    <row r="36907" spans="9:12" ht="15" x14ac:dyDescent="0.25">
      <c r="I36907"/>
      <c r="J36907"/>
      <c r="K36907"/>
      <c r="L36907"/>
    </row>
    <row r="36908" spans="9:12" ht="15" x14ac:dyDescent="0.25">
      <c r="I36908"/>
      <c r="J36908"/>
      <c r="K36908"/>
      <c r="L36908"/>
    </row>
    <row r="36909" spans="9:12" ht="15" x14ac:dyDescent="0.25">
      <c r="I36909"/>
      <c r="J36909"/>
      <c r="K36909"/>
      <c r="L36909"/>
    </row>
    <row r="36910" spans="9:12" ht="15" x14ac:dyDescent="0.25">
      <c r="I36910"/>
      <c r="J36910"/>
      <c r="K36910"/>
      <c r="L36910"/>
    </row>
    <row r="36911" spans="9:12" ht="15" x14ac:dyDescent="0.25">
      <c r="I36911"/>
      <c r="J36911"/>
      <c r="K36911"/>
      <c r="L36911"/>
    </row>
    <row r="36912" spans="9:12" ht="15" x14ac:dyDescent="0.25">
      <c r="I36912"/>
      <c r="J36912"/>
      <c r="K36912"/>
      <c r="L36912"/>
    </row>
    <row r="36913" spans="9:12" ht="15" x14ac:dyDescent="0.25">
      <c r="I36913"/>
      <c r="J36913"/>
      <c r="K36913"/>
      <c r="L36913"/>
    </row>
    <row r="36914" spans="9:12" ht="15" x14ac:dyDescent="0.25">
      <c r="I36914"/>
      <c r="J36914"/>
      <c r="K36914"/>
      <c r="L36914"/>
    </row>
    <row r="36915" spans="9:12" ht="15" x14ac:dyDescent="0.25">
      <c r="I36915"/>
      <c r="J36915"/>
      <c r="K36915"/>
      <c r="L36915"/>
    </row>
    <row r="36916" spans="9:12" ht="15" x14ac:dyDescent="0.25">
      <c r="I36916"/>
      <c r="J36916"/>
      <c r="K36916"/>
      <c r="L36916"/>
    </row>
    <row r="36917" spans="9:12" ht="15" x14ac:dyDescent="0.25">
      <c r="I36917"/>
      <c r="J36917"/>
      <c r="K36917"/>
      <c r="L36917"/>
    </row>
    <row r="36918" spans="9:12" ht="15" x14ac:dyDescent="0.25">
      <c r="I36918"/>
      <c r="J36918"/>
      <c r="K36918"/>
      <c r="L36918"/>
    </row>
    <row r="36919" spans="9:12" ht="15" x14ac:dyDescent="0.25">
      <c r="I36919"/>
      <c r="J36919"/>
      <c r="K36919"/>
      <c r="L36919"/>
    </row>
    <row r="36920" spans="9:12" ht="15" x14ac:dyDescent="0.25">
      <c r="I36920"/>
      <c r="J36920"/>
      <c r="K36920"/>
      <c r="L36920"/>
    </row>
    <row r="36921" spans="9:12" ht="15" x14ac:dyDescent="0.25">
      <c r="I36921"/>
      <c r="J36921"/>
      <c r="K36921"/>
      <c r="L36921"/>
    </row>
    <row r="36922" spans="9:12" ht="15" x14ac:dyDescent="0.25">
      <c r="I36922"/>
      <c r="J36922"/>
      <c r="K36922"/>
      <c r="L36922"/>
    </row>
    <row r="36923" spans="9:12" ht="15" x14ac:dyDescent="0.25">
      <c r="I36923"/>
      <c r="J36923"/>
      <c r="K36923"/>
      <c r="L36923"/>
    </row>
    <row r="36924" spans="9:12" ht="15" x14ac:dyDescent="0.25">
      <c r="I36924"/>
      <c r="J36924"/>
      <c r="K36924"/>
      <c r="L36924"/>
    </row>
    <row r="36925" spans="9:12" ht="15" x14ac:dyDescent="0.25">
      <c r="I36925"/>
      <c r="J36925"/>
      <c r="K36925"/>
      <c r="L36925"/>
    </row>
    <row r="36926" spans="9:12" ht="15" x14ac:dyDescent="0.25">
      <c r="I36926"/>
      <c r="J36926"/>
      <c r="K36926"/>
      <c r="L36926"/>
    </row>
    <row r="36927" spans="9:12" ht="15" x14ac:dyDescent="0.25">
      <c r="I36927"/>
      <c r="J36927"/>
      <c r="K36927"/>
      <c r="L36927"/>
    </row>
    <row r="36928" spans="9:12" ht="15" x14ac:dyDescent="0.25">
      <c r="I36928"/>
      <c r="J36928"/>
      <c r="K36928"/>
      <c r="L36928"/>
    </row>
    <row r="36929" spans="9:12" ht="15" x14ac:dyDescent="0.25">
      <c r="I36929"/>
      <c r="J36929"/>
      <c r="K36929"/>
      <c r="L36929"/>
    </row>
    <row r="36930" spans="9:12" ht="15" x14ac:dyDescent="0.25">
      <c r="I36930"/>
      <c r="J36930"/>
      <c r="K36930"/>
      <c r="L36930"/>
    </row>
    <row r="36931" spans="9:12" ht="15" x14ac:dyDescent="0.25">
      <c r="I36931"/>
      <c r="J36931"/>
      <c r="K36931"/>
      <c r="L36931"/>
    </row>
    <row r="36932" spans="9:12" ht="15" x14ac:dyDescent="0.25">
      <c r="I36932"/>
      <c r="J36932"/>
      <c r="K36932"/>
      <c r="L36932"/>
    </row>
    <row r="36933" spans="9:12" ht="15" x14ac:dyDescent="0.25">
      <c r="I36933"/>
      <c r="J36933"/>
      <c r="K36933"/>
      <c r="L36933"/>
    </row>
    <row r="36934" spans="9:12" ht="15" x14ac:dyDescent="0.25">
      <c r="I36934"/>
      <c r="J36934"/>
      <c r="K36934"/>
      <c r="L36934"/>
    </row>
    <row r="36935" spans="9:12" ht="15" x14ac:dyDescent="0.25">
      <c r="I36935"/>
      <c r="J36935"/>
      <c r="K36935"/>
      <c r="L36935"/>
    </row>
    <row r="36936" spans="9:12" ht="15" x14ac:dyDescent="0.25">
      <c r="I36936"/>
      <c r="J36936"/>
      <c r="K36936"/>
      <c r="L36936"/>
    </row>
    <row r="36937" spans="9:12" ht="15" x14ac:dyDescent="0.25">
      <c r="I36937"/>
      <c r="J36937"/>
      <c r="K36937"/>
      <c r="L36937"/>
    </row>
    <row r="36938" spans="9:12" ht="15" x14ac:dyDescent="0.25">
      <c r="I36938"/>
      <c r="J36938"/>
      <c r="K36938"/>
      <c r="L36938"/>
    </row>
    <row r="36939" spans="9:12" ht="15" x14ac:dyDescent="0.25">
      <c r="I36939"/>
      <c r="J36939"/>
      <c r="K36939"/>
      <c r="L36939"/>
    </row>
    <row r="36940" spans="9:12" ht="15" x14ac:dyDescent="0.25">
      <c r="I36940"/>
      <c r="J36940"/>
      <c r="K36940"/>
      <c r="L36940"/>
    </row>
    <row r="36941" spans="9:12" ht="15" x14ac:dyDescent="0.25">
      <c r="I36941"/>
      <c r="J36941"/>
      <c r="K36941"/>
      <c r="L36941"/>
    </row>
    <row r="36942" spans="9:12" ht="15" x14ac:dyDescent="0.25">
      <c r="I36942"/>
      <c r="J36942"/>
      <c r="K36942"/>
      <c r="L36942"/>
    </row>
    <row r="36943" spans="9:12" ht="15" x14ac:dyDescent="0.25">
      <c r="I36943"/>
      <c r="J36943"/>
      <c r="K36943"/>
      <c r="L36943"/>
    </row>
    <row r="36944" spans="9:12" ht="15" x14ac:dyDescent="0.25">
      <c r="I36944"/>
      <c r="J36944"/>
      <c r="K36944"/>
      <c r="L36944"/>
    </row>
    <row r="36945" spans="9:12" ht="15" x14ac:dyDescent="0.25">
      <c r="I36945"/>
      <c r="J36945"/>
      <c r="K36945"/>
      <c r="L36945"/>
    </row>
    <row r="36946" spans="9:12" ht="15" x14ac:dyDescent="0.25">
      <c r="I36946"/>
      <c r="J36946"/>
      <c r="K36946"/>
      <c r="L36946"/>
    </row>
    <row r="36947" spans="9:12" ht="15" x14ac:dyDescent="0.25">
      <c r="I36947"/>
      <c r="J36947"/>
      <c r="K36947"/>
      <c r="L36947"/>
    </row>
    <row r="36948" spans="9:12" ht="15" x14ac:dyDescent="0.25">
      <c r="I36948"/>
      <c r="J36948"/>
      <c r="K36948"/>
      <c r="L36948"/>
    </row>
    <row r="36949" spans="9:12" ht="15" x14ac:dyDescent="0.25">
      <c r="I36949"/>
      <c r="J36949"/>
      <c r="K36949"/>
      <c r="L36949"/>
    </row>
    <row r="36950" spans="9:12" ht="15" x14ac:dyDescent="0.25">
      <c r="I36950"/>
      <c r="J36950"/>
      <c r="K36950"/>
      <c r="L36950"/>
    </row>
    <row r="36951" spans="9:12" ht="15" x14ac:dyDescent="0.25">
      <c r="I36951"/>
      <c r="J36951"/>
      <c r="K36951"/>
      <c r="L36951"/>
    </row>
    <row r="36952" spans="9:12" ht="15" x14ac:dyDescent="0.25">
      <c r="I36952"/>
      <c r="J36952"/>
      <c r="K36952"/>
      <c r="L36952"/>
    </row>
    <row r="36953" spans="9:12" ht="15" x14ac:dyDescent="0.25">
      <c r="I36953"/>
      <c r="J36953"/>
      <c r="K36953"/>
      <c r="L36953"/>
    </row>
    <row r="36954" spans="9:12" ht="15" x14ac:dyDescent="0.25">
      <c r="I36954"/>
      <c r="J36954"/>
      <c r="K36954"/>
      <c r="L36954"/>
    </row>
    <row r="36955" spans="9:12" ht="15" x14ac:dyDescent="0.25">
      <c r="I36955"/>
      <c r="J36955"/>
      <c r="K36955"/>
      <c r="L36955"/>
    </row>
    <row r="36956" spans="9:12" ht="15" x14ac:dyDescent="0.25">
      <c r="I36956"/>
      <c r="J36956"/>
      <c r="K36956"/>
      <c r="L36956"/>
    </row>
    <row r="36957" spans="9:12" ht="15" x14ac:dyDescent="0.25">
      <c r="I36957"/>
      <c r="J36957"/>
      <c r="K36957"/>
      <c r="L36957"/>
    </row>
    <row r="36958" spans="9:12" ht="15" x14ac:dyDescent="0.25">
      <c r="I36958"/>
      <c r="J36958"/>
      <c r="K36958"/>
      <c r="L36958"/>
    </row>
    <row r="36959" spans="9:12" ht="15" x14ac:dyDescent="0.25">
      <c r="I36959"/>
      <c r="J36959"/>
      <c r="K36959"/>
      <c r="L36959"/>
    </row>
    <row r="36960" spans="9:12" ht="15" x14ac:dyDescent="0.25">
      <c r="I36960"/>
      <c r="J36960"/>
      <c r="K36960"/>
      <c r="L36960"/>
    </row>
    <row r="36961" spans="9:12" ht="15" x14ac:dyDescent="0.25">
      <c r="I36961"/>
      <c r="J36961"/>
      <c r="K36961"/>
      <c r="L36961"/>
    </row>
    <row r="36962" spans="9:12" ht="15" x14ac:dyDescent="0.25">
      <c r="I36962"/>
      <c r="J36962"/>
      <c r="K36962"/>
      <c r="L36962"/>
    </row>
    <row r="36963" spans="9:12" ht="15" x14ac:dyDescent="0.25">
      <c r="I36963"/>
      <c r="J36963"/>
      <c r="K36963"/>
      <c r="L36963"/>
    </row>
    <row r="36964" spans="9:12" ht="15" x14ac:dyDescent="0.25">
      <c r="I36964"/>
      <c r="J36964"/>
      <c r="K36964"/>
      <c r="L36964"/>
    </row>
    <row r="36965" spans="9:12" ht="15" x14ac:dyDescent="0.25">
      <c r="I36965"/>
      <c r="J36965"/>
      <c r="K36965"/>
      <c r="L36965"/>
    </row>
    <row r="36966" spans="9:12" ht="15" x14ac:dyDescent="0.25">
      <c r="I36966"/>
      <c r="J36966"/>
      <c r="K36966"/>
      <c r="L36966"/>
    </row>
    <row r="36967" spans="9:12" ht="15" x14ac:dyDescent="0.25">
      <c r="I36967"/>
      <c r="J36967"/>
      <c r="K36967"/>
      <c r="L36967"/>
    </row>
    <row r="36968" spans="9:12" ht="15" x14ac:dyDescent="0.25">
      <c r="I36968"/>
      <c r="J36968"/>
      <c r="K36968"/>
      <c r="L36968"/>
    </row>
    <row r="36969" spans="9:12" ht="15" x14ac:dyDescent="0.25">
      <c r="I36969"/>
      <c r="J36969"/>
      <c r="K36969"/>
      <c r="L36969"/>
    </row>
    <row r="36970" spans="9:12" ht="15" x14ac:dyDescent="0.25">
      <c r="I36970"/>
      <c r="J36970"/>
      <c r="K36970"/>
      <c r="L36970"/>
    </row>
    <row r="36971" spans="9:12" ht="15" x14ac:dyDescent="0.25">
      <c r="I36971"/>
      <c r="J36971"/>
      <c r="K36971"/>
      <c r="L36971"/>
    </row>
    <row r="36972" spans="9:12" ht="15" x14ac:dyDescent="0.25">
      <c r="I36972"/>
      <c r="J36972"/>
      <c r="K36972"/>
      <c r="L36972"/>
    </row>
    <row r="36973" spans="9:12" ht="15" x14ac:dyDescent="0.25">
      <c r="I36973"/>
      <c r="J36973"/>
      <c r="K36973"/>
      <c r="L36973"/>
    </row>
    <row r="36974" spans="9:12" ht="15" x14ac:dyDescent="0.25">
      <c r="I36974"/>
      <c r="J36974"/>
      <c r="K36974"/>
      <c r="L36974"/>
    </row>
    <row r="36975" spans="9:12" ht="15" x14ac:dyDescent="0.25">
      <c r="I36975"/>
      <c r="J36975"/>
      <c r="K36975"/>
      <c r="L36975"/>
    </row>
    <row r="36976" spans="9:12" ht="15" x14ac:dyDescent="0.25">
      <c r="I36976"/>
      <c r="J36976"/>
      <c r="K36976"/>
      <c r="L36976"/>
    </row>
    <row r="36977" spans="9:12" ht="15" x14ac:dyDescent="0.25">
      <c r="I36977"/>
      <c r="J36977"/>
      <c r="K36977"/>
      <c r="L36977"/>
    </row>
    <row r="36978" spans="9:12" ht="15" x14ac:dyDescent="0.25">
      <c r="I36978"/>
      <c r="J36978"/>
      <c r="K36978"/>
      <c r="L36978"/>
    </row>
    <row r="36979" spans="9:12" ht="15" x14ac:dyDescent="0.25">
      <c r="I36979"/>
      <c r="J36979"/>
      <c r="K36979"/>
      <c r="L36979"/>
    </row>
    <row r="36980" spans="9:12" ht="15" x14ac:dyDescent="0.25">
      <c r="I36980"/>
      <c r="J36980"/>
      <c r="K36980"/>
      <c r="L36980"/>
    </row>
    <row r="36981" spans="9:12" ht="15" x14ac:dyDescent="0.25">
      <c r="I36981"/>
      <c r="J36981"/>
      <c r="K36981"/>
      <c r="L36981"/>
    </row>
    <row r="36982" spans="9:12" ht="15" x14ac:dyDescent="0.25">
      <c r="I36982"/>
      <c r="J36982"/>
      <c r="K36982"/>
      <c r="L36982"/>
    </row>
    <row r="36983" spans="9:12" ht="15" x14ac:dyDescent="0.25">
      <c r="I36983"/>
      <c r="J36983"/>
      <c r="K36983"/>
      <c r="L36983"/>
    </row>
    <row r="36984" spans="9:12" ht="15" x14ac:dyDescent="0.25">
      <c r="I36984"/>
      <c r="J36984"/>
      <c r="K36984"/>
      <c r="L36984"/>
    </row>
    <row r="36985" spans="9:12" ht="15" x14ac:dyDescent="0.25">
      <c r="I36985"/>
      <c r="J36985"/>
      <c r="K36985"/>
      <c r="L36985"/>
    </row>
    <row r="36986" spans="9:12" ht="15" x14ac:dyDescent="0.25">
      <c r="I36986"/>
      <c r="J36986"/>
      <c r="K36986"/>
      <c r="L36986"/>
    </row>
    <row r="36987" spans="9:12" ht="15" x14ac:dyDescent="0.25">
      <c r="I36987"/>
      <c r="J36987"/>
      <c r="K36987"/>
      <c r="L36987"/>
    </row>
    <row r="36988" spans="9:12" ht="15" x14ac:dyDescent="0.25">
      <c r="I36988"/>
      <c r="J36988"/>
      <c r="K36988"/>
      <c r="L36988"/>
    </row>
    <row r="36989" spans="9:12" ht="15" x14ac:dyDescent="0.25">
      <c r="I36989"/>
      <c r="J36989"/>
      <c r="K36989"/>
      <c r="L36989"/>
    </row>
    <row r="36990" spans="9:12" ht="15" x14ac:dyDescent="0.25">
      <c r="I36990"/>
      <c r="J36990"/>
      <c r="K36990"/>
      <c r="L36990"/>
    </row>
    <row r="36991" spans="9:12" ht="15" x14ac:dyDescent="0.25">
      <c r="I36991"/>
      <c r="J36991"/>
      <c r="K36991"/>
      <c r="L36991"/>
    </row>
    <row r="36992" spans="9:12" ht="15" x14ac:dyDescent="0.25">
      <c r="I36992"/>
      <c r="J36992"/>
      <c r="K36992"/>
      <c r="L36992"/>
    </row>
    <row r="36993" spans="9:12" ht="15" x14ac:dyDescent="0.25">
      <c r="I36993"/>
      <c r="J36993"/>
      <c r="K36993"/>
      <c r="L36993"/>
    </row>
    <row r="36994" spans="9:12" ht="15" x14ac:dyDescent="0.25">
      <c r="I36994"/>
      <c r="J36994"/>
      <c r="K36994"/>
      <c r="L36994"/>
    </row>
    <row r="36995" spans="9:12" ht="15" x14ac:dyDescent="0.25">
      <c r="I36995"/>
      <c r="J36995"/>
      <c r="K36995"/>
      <c r="L36995"/>
    </row>
    <row r="36996" spans="9:12" ht="15" x14ac:dyDescent="0.25">
      <c r="I36996"/>
      <c r="J36996"/>
      <c r="K36996"/>
      <c r="L36996"/>
    </row>
    <row r="36997" spans="9:12" ht="15" x14ac:dyDescent="0.25">
      <c r="I36997"/>
      <c r="J36997"/>
      <c r="K36997"/>
      <c r="L36997"/>
    </row>
    <row r="36998" spans="9:12" ht="15" x14ac:dyDescent="0.25">
      <c r="I36998"/>
      <c r="J36998"/>
      <c r="K36998"/>
      <c r="L36998"/>
    </row>
    <row r="36999" spans="9:12" ht="15" x14ac:dyDescent="0.25">
      <c r="I36999"/>
      <c r="J36999"/>
      <c r="K36999"/>
      <c r="L36999"/>
    </row>
    <row r="37000" spans="9:12" ht="15" x14ac:dyDescent="0.25">
      <c r="I37000"/>
      <c r="J37000"/>
      <c r="K37000"/>
      <c r="L37000"/>
    </row>
    <row r="37001" spans="9:12" ht="15" x14ac:dyDescent="0.25">
      <c r="I37001"/>
      <c r="J37001"/>
      <c r="K37001"/>
      <c r="L37001"/>
    </row>
    <row r="37002" spans="9:12" ht="15" x14ac:dyDescent="0.25">
      <c r="I37002"/>
      <c r="J37002"/>
      <c r="K37002"/>
      <c r="L37002"/>
    </row>
    <row r="37003" spans="9:12" ht="15" x14ac:dyDescent="0.25">
      <c r="I37003"/>
      <c r="J37003"/>
      <c r="K37003"/>
      <c r="L37003"/>
    </row>
    <row r="37004" spans="9:12" ht="15" x14ac:dyDescent="0.25">
      <c r="I37004"/>
      <c r="J37004"/>
      <c r="K37004"/>
      <c r="L37004"/>
    </row>
    <row r="37005" spans="9:12" ht="15" x14ac:dyDescent="0.25">
      <c r="I37005"/>
      <c r="J37005"/>
      <c r="K37005"/>
      <c r="L37005"/>
    </row>
    <row r="37006" spans="9:12" ht="15" x14ac:dyDescent="0.25">
      <c r="I37006"/>
      <c r="J37006"/>
      <c r="K37006"/>
      <c r="L37006"/>
    </row>
    <row r="37007" spans="9:12" ht="15" x14ac:dyDescent="0.25">
      <c r="I37007"/>
      <c r="J37007"/>
      <c r="K37007"/>
      <c r="L37007"/>
    </row>
    <row r="37008" spans="9:12" ht="15" x14ac:dyDescent="0.25">
      <c r="I37008"/>
      <c r="J37008"/>
      <c r="K37008"/>
      <c r="L37008"/>
    </row>
    <row r="37009" spans="9:12" ht="15" x14ac:dyDescent="0.25">
      <c r="I37009"/>
      <c r="J37009"/>
      <c r="K37009"/>
      <c r="L37009"/>
    </row>
    <row r="37010" spans="9:12" ht="15" x14ac:dyDescent="0.25">
      <c r="I37010"/>
      <c r="J37010"/>
      <c r="K37010"/>
      <c r="L37010"/>
    </row>
    <row r="37011" spans="9:12" ht="15" x14ac:dyDescent="0.25">
      <c r="I37011"/>
      <c r="J37011"/>
      <c r="K37011"/>
      <c r="L37011"/>
    </row>
    <row r="37012" spans="9:12" ht="15" x14ac:dyDescent="0.25">
      <c r="I37012"/>
      <c r="J37012"/>
      <c r="K37012"/>
      <c r="L37012"/>
    </row>
    <row r="37013" spans="9:12" ht="15" x14ac:dyDescent="0.25">
      <c r="I37013"/>
      <c r="J37013"/>
      <c r="K37013"/>
      <c r="L37013"/>
    </row>
    <row r="37014" spans="9:12" ht="15" x14ac:dyDescent="0.25">
      <c r="I37014"/>
      <c r="J37014"/>
      <c r="K37014"/>
      <c r="L37014"/>
    </row>
    <row r="37015" spans="9:12" ht="15" x14ac:dyDescent="0.25">
      <c r="I37015"/>
      <c r="J37015"/>
      <c r="K37015"/>
      <c r="L37015"/>
    </row>
    <row r="37016" spans="9:12" ht="15" x14ac:dyDescent="0.25">
      <c r="I37016"/>
      <c r="J37016"/>
      <c r="K37016"/>
      <c r="L37016"/>
    </row>
    <row r="37017" spans="9:12" ht="15" x14ac:dyDescent="0.25">
      <c r="I37017"/>
      <c r="J37017"/>
      <c r="K37017"/>
      <c r="L37017"/>
    </row>
    <row r="37018" spans="9:12" ht="15" x14ac:dyDescent="0.25">
      <c r="I37018"/>
      <c r="J37018"/>
      <c r="K37018"/>
      <c r="L37018"/>
    </row>
    <row r="37019" spans="9:12" ht="15" x14ac:dyDescent="0.25">
      <c r="I37019"/>
      <c r="J37019"/>
      <c r="K37019"/>
      <c r="L37019"/>
    </row>
    <row r="37020" spans="9:12" ht="15" x14ac:dyDescent="0.25">
      <c r="I37020"/>
      <c r="J37020"/>
      <c r="K37020"/>
      <c r="L37020"/>
    </row>
    <row r="37021" spans="9:12" ht="15" x14ac:dyDescent="0.25">
      <c r="I37021"/>
      <c r="J37021"/>
      <c r="K37021"/>
      <c r="L37021"/>
    </row>
    <row r="37022" spans="9:12" ht="15" x14ac:dyDescent="0.25">
      <c r="I37022"/>
      <c r="J37022"/>
      <c r="K37022"/>
      <c r="L37022"/>
    </row>
    <row r="37023" spans="9:12" ht="15" x14ac:dyDescent="0.25">
      <c r="I37023"/>
      <c r="J37023"/>
      <c r="K37023"/>
      <c r="L37023"/>
    </row>
    <row r="37024" spans="9:12" ht="15" x14ac:dyDescent="0.25">
      <c r="I37024"/>
      <c r="J37024"/>
      <c r="K37024"/>
      <c r="L37024"/>
    </row>
    <row r="37025" spans="9:12" ht="15" x14ac:dyDescent="0.25">
      <c r="I37025"/>
      <c r="J37025"/>
      <c r="K37025"/>
      <c r="L37025"/>
    </row>
    <row r="37026" spans="9:12" ht="15" x14ac:dyDescent="0.25">
      <c r="I37026"/>
      <c r="J37026"/>
      <c r="K37026"/>
      <c r="L37026"/>
    </row>
    <row r="37027" spans="9:12" ht="15" x14ac:dyDescent="0.25">
      <c r="I37027"/>
      <c r="J37027"/>
      <c r="K37027"/>
      <c r="L37027"/>
    </row>
    <row r="37028" spans="9:12" ht="15" x14ac:dyDescent="0.25">
      <c r="I37028"/>
      <c r="J37028"/>
      <c r="K37028"/>
      <c r="L37028"/>
    </row>
    <row r="37029" spans="9:12" ht="15" x14ac:dyDescent="0.25">
      <c r="I37029"/>
      <c r="J37029"/>
      <c r="K37029"/>
      <c r="L37029"/>
    </row>
    <row r="37030" spans="9:12" ht="15" x14ac:dyDescent="0.25">
      <c r="I37030"/>
      <c r="J37030"/>
      <c r="K37030"/>
      <c r="L37030"/>
    </row>
    <row r="37031" spans="9:12" ht="15" x14ac:dyDescent="0.25">
      <c r="I37031"/>
      <c r="J37031"/>
      <c r="K37031"/>
      <c r="L37031"/>
    </row>
    <row r="37032" spans="9:12" ht="15" x14ac:dyDescent="0.25">
      <c r="I37032"/>
      <c r="J37032"/>
      <c r="K37032"/>
      <c r="L37032"/>
    </row>
    <row r="37033" spans="9:12" ht="15" x14ac:dyDescent="0.25">
      <c r="I37033"/>
      <c r="J37033"/>
      <c r="K37033"/>
      <c r="L37033"/>
    </row>
    <row r="37034" spans="9:12" ht="15" x14ac:dyDescent="0.25">
      <c r="I37034"/>
      <c r="J37034"/>
      <c r="K37034"/>
      <c r="L37034"/>
    </row>
    <row r="37035" spans="9:12" ht="15" x14ac:dyDescent="0.25">
      <c r="I37035"/>
      <c r="J37035"/>
      <c r="K37035"/>
      <c r="L37035"/>
    </row>
    <row r="37036" spans="9:12" ht="15" x14ac:dyDescent="0.25">
      <c r="I37036"/>
      <c r="J37036"/>
      <c r="K37036"/>
      <c r="L37036"/>
    </row>
    <row r="37037" spans="9:12" ht="15" x14ac:dyDescent="0.25">
      <c r="I37037"/>
      <c r="J37037"/>
      <c r="K37037"/>
      <c r="L37037"/>
    </row>
    <row r="37038" spans="9:12" ht="15" x14ac:dyDescent="0.25">
      <c r="I37038"/>
      <c r="J37038"/>
      <c r="K37038"/>
      <c r="L37038"/>
    </row>
    <row r="37039" spans="9:12" ht="15" x14ac:dyDescent="0.25">
      <c r="I37039"/>
      <c r="J37039"/>
      <c r="K37039"/>
      <c r="L37039"/>
    </row>
    <row r="37040" spans="9:12" ht="15" x14ac:dyDescent="0.25">
      <c r="I37040"/>
      <c r="J37040"/>
      <c r="K37040"/>
      <c r="L37040"/>
    </row>
    <row r="37041" spans="9:12" ht="15" x14ac:dyDescent="0.25">
      <c r="I37041"/>
      <c r="J37041"/>
      <c r="K37041"/>
      <c r="L37041"/>
    </row>
    <row r="37042" spans="9:12" ht="15" x14ac:dyDescent="0.25">
      <c r="I37042"/>
      <c r="J37042"/>
      <c r="K37042"/>
      <c r="L37042"/>
    </row>
    <row r="37043" spans="9:12" ht="15" x14ac:dyDescent="0.25">
      <c r="I37043"/>
      <c r="J37043"/>
      <c r="K37043"/>
      <c r="L37043"/>
    </row>
    <row r="37044" spans="9:12" ht="15" x14ac:dyDescent="0.25">
      <c r="I37044"/>
      <c r="J37044"/>
      <c r="K37044"/>
      <c r="L37044"/>
    </row>
    <row r="37045" spans="9:12" ht="15" x14ac:dyDescent="0.25">
      <c r="I37045"/>
      <c r="J37045"/>
      <c r="K37045"/>
      <c r="L37045"/>
    </row>
    <row r="37046" spans="9:12" ht="15" x14ac:dyDescent="0.25">
      <c r="I37046"/>
      <c r="J37046"/>
      <c r="K37046"/>
      <c r="L37046"/>
    </row>
    <row r="37047" spans="9:12" ht="15" x14ac:dyDescent="0.25">
      <c r="I37047"/>
      <c r="J37047"/>
      <c r="K37047"/>
      <c r="L37047"/>
    </row>
    <row r="37048" spans="9:12" ht="15" x14ac:dyDescent="0.25">
      <c r="I37048"/>
      <c r="J37048"/>
      <c r="K37048"/>
      <c r="L37048"/>
    </row>
    <row r="37049" spans="9:12" ht="15" x14ac:dyDescent="0.25">
      <c r="I37049"/>
      <c r="J37049"/>
      <c r="K37049"/>
      <c r="L37049"/>
    </row>
    <row r="37050" spans="9:12" ht="15" x14ac:dyDescent="0.25">
      <c r="I37050"/>
      <c r="J37050"/>
      <c r="K37050"/>
      <c r="L37050"/>
    </row>
    <row r="37051" spans="9:12" ht="15" x14ac:dyDescent="0.25">
      <c r="I37051"/>
      <c r="J37051"/>
      <c r="K37051"/>
      <c r="L37051"/>
    </row>
    <row r="37052" spans="9:12" ht="15" x14ac:dyDescent="0.25">
      <c r="I37052"/>
      <c r="J37052"/>
      <c r="K37052"/>
      <c r="L37052"/>
    </row>
    <row r="37053" spans="9:12" ht="15" x14ac:dyDescent="0.25">
      <c r="I37053"/>
      <c r="J37053"/>
      <c r="K37053"/>
      <c r="L37053"/>
    </row>
    <row r="37054" spans="9:12" ht="15" x14ac:dyDescent="0.25">
      <c r="I37054"/>
      <c r="J37054"/>
      <c r="K37054"/>
      <c r="L37054"/>
    </row>
    <row r="37055" spans="9:12" ht="15" x14ac:dyDescent="0.25">
      <c r="I37055"/>
      <c r="J37055"/>
      <c r="K37055"/>
      <c r="L37055"/>
    </row>
    <row r="37056" spans="9:12" ht="15" x14ac:dyDescent="0.25">
      <c r="I37056"/>
      <c r="J37056"/>
      <c r="K37056"/>
      <c r="L37056"/>
    </row>
    <row r="37057" spans="9:12" ht="15" x14ac:dyDescent="0.25">
      <c r="I37057"/>
      <c r="J37057"/>
      <c r="K37057"/>
      <c r="L37057"/>
    </row>
    <row r="37058" spans="9:12" ht="15" x14ac:dyDescent="0.25">
      <c r="I37058"/>
      <c r="J37058"/>
      <c r="K37058"/>
      <c r="L37058"/>
    </row>
    <row r="37059" spans="9:12" ht="15" x14ac:dyDescent="0.25">
      <c r="I37059"/>
      <c r="J37059"/>
      <c r="K37059"/>
      <c r="L37059"/>
    </row>
    <row r="37060" spans="9:12" ht="15" x14ac:dyDescent="0.25">
      <c r="I37060"/>
      <c r="J37060"/>
      <c r="K37060"/>
      <c r="L37060"/>
    </row>
    <row r="37061" spans="9:12" ht="15" x14ac:dyDescent="0.25">
      <c r="I37061"/>
      <c r="J37061"/>
      <c r="K37061"/>
      <c r="L37061"/>
    </row>
    <row r="37062" spans="9:12" ht="15" x14ac:dyDescent="0.25">
      <c r="I37062"/>
      <c r="J37062"/>
      <c r="K37062"/>
      <c r="L37062"/>
    </row>
    <row r="37063" spans="9:12" ht="15" x14ac:dyDescent="0.25">
      <c r="I37063"/>
      <c r="J37063"/>
      <c r="K37063"/>
      <c r="L37063"/>
    </row>
    <row r="37064" spans="9:12" ht="15" x14ac:dyDescent="0.25">
      <c r="I37064"/>
      <c r="J37064"/>
      <c r="K37064"/>
      <c r="L37064"/>
    </row>
    <row r="37065" spans="9:12" ht="15" x14ac:dyDescent="0.25">
      <c r="I37065"/>
      <c r="J37065"/>
      <c r="K37065"/>
      <c r="L37065"/>
    </row>
    <row r="37066" spans="9:12" ht="15" x14ac:dyDescent="0.25">
      <c r="I37066"/>
      <c r="J37066"/>
      <c r="K37066"/>
      <c r="L37066"/>
    </row>
    <row r="37067" spans="9:12" ht="15" x14ac:dyDescent="0.25">
      <c r="I37067"/>
      <c r="J37067"/>
      <c r="K37067"/>
      <c r="L37067"/>
    </row>
    <row r="37068" spans="9:12" ht="15" x14ac:dyDescent="0.25">
      <c r="I37068"/>
      <c r="J37068"/>
      <c r="K37068"/>
      <c r="L37068"/>
    </row>
    <row r="37069" spans="9:12" ht="15" x14ac:dyDescent="0.25">
      <c r="I37069"/>
      <c r="J37069"/>
      <c r="K37069"/>
      <c r="L37069"/>
    </row>
    <row r="37070" spans="9:12" ht="15" x14ac:dyDescent="0.25">
      <c r="I37070"/>
      <c r="J37070"/>
      <c r="K37070"/>
      <c r="L37070"/>
    </row>
    <row r="37071" spans="9:12" ht="15" x14ac:dyDescent="0.25">
      <c r="I37071"/>
      <c r="J37071"/>
      <c r="K37071"/>
      <c r="L37071"/>
    </row>
    <row r="37072" spans="9:12" ht="15" x14ac:dyDescent="0.25">
      <c r="I37072"/>
      <c r="J37072"/>
      <c r="K37072"/>
      <c r="L37072"/>
    </row>
    <row r="37073" spans="9:12" ht="15" x14ac:dyDescent="0.25">
      <c r="I37073"/>
      <c r="J37073"/>
      <c r="K37073"/>
      <c r="L37073"/>
    </row>
    <row r="37074" spans="9:12" ht="15" x14ac:dyDescent="0.25">
      <c r="I37074"/>
      <c r="J37074"/>
      <c r="K37074"/>
      <c r="L37074"/>
    </row>
    <row r="37075" spans="9:12" ht="15" x14ac:dyDescent="0.25">
      <c r="I37075"/>
      <c r="J37075"/>
      <c r="K37075"/>
      <c r="L37075"/>
    </row>
    <row r="37076" spans="9:12" ht="15" x14ac:dyDescent="0.25">
      <c r="I37076"/>
      <c r="J37076"/>
      <c r="K37076"/>
      <c r="L37076"/>
    </row>
    <row r="37077" spans="9:12" ht="15" x14ac:dyDescent="0.25">
      <c r="I37077"/>
      <c r="J37077"/>
      <c r="K37077"/>
      <c r="L37077"/>
    </row>
    <row r="37078" spans="9:12" ht="15" x14ac:dyDescent="0.25">
      <c r="I37078"/>
      <c r="J37078"/>
      <c r="K37078"/>
      <c r="L37078"/>
    </row>
    <row r="37079" spans="9:12" ht="15" x14ac:dyDescent="0.25">
      <c r="I37079"/>
      <c r="J37079"/>
      <c r="K37079"/>
      <c r="L37079"/>
    </row>
    <row r="37080" spans="9:12" ht="15" x14ac:dyDescent="0.25">
      <c r="I37080"/>
      <c r="J37080"/>
      <c r="K37080"/>
      <c r="L37080"/>
    </row>
    <row r="37081" spans="9:12" ht="15" x14ac:dyDescent="0.25">
      <c r="I37081"/>
      <c r="J37081"/>
      <c r="K37081"/>
      <c r="L37081"/>
    </row>
    <row r="37082" spans="9:12" ht="15" x14ac:dyDescent="0.25">
      <c r="I37082"/>
      <c r="J37082"/>
      <c r="K37082"/>
      <c r="L37082"/>
    </row>
    <row r="37083" spans="9:12" ht="15" x14ac:dyDescent="0.25">
      <c r="I37083"/>
      <c r="J37083"/>
      <c r="K37083"/>
      <c r="L37083"/>
    </row>
    <row r="37084" spans="9:12" ht="15" x14ac:dyDescent="0.25">
      <c r="I37084"/>
      <c r="J37084"/>
      <c r="K37084"/>
      <c r="L37084"/>
    </row>
    <row r="37085" spans="9:12" ht="15" x14ac:dyDescent="0.25">
      <c r="I37085"/>
      <c r="J37085"/>
      <c r="K37085"/>
      <c r="L37085"/>
    </row>
    <row r="37086" spans="9:12" ht="15" x14ac:dyDescent="0.25">
      <c r="I37086"/>
      <c r="J37086"/>
      <c r="K37086"/>
      <c r="L37086"/>
    </row>
    <row r="37087" spans="9:12" ht="15" x14ac:dyDescent="0.25">
      <c r="I37087"/>
      <c r="J37087"/>
      <c r="K37087"/>
      <c r="L37087"/>
    </row>
    <row r="37088" spans="9:12" ht="15" x14ac:dyDescent="0.25">
      <c r="I37088"/>
      <c r="J37088"/>
      <c r="K37088"/>
      <c r="L37088"/>
    </row>
    <row r="37089" spans="9:12" ht="15" x14ac:dyDescent="0.25">
      <c r="I37089"/>
      <c r="J37089"/>
      <c r="K37089"/>
      <c r="L37089"/>
    </row>
    <row r="37090" spans="9:12" ht="15" x14ac:dyDescent="0.25">
      <c r="I37090"/>
      <c r="J37090"/>
      <c r="K37090"/>
      <c r="L37090"/>
    </row>
    <row r="37091" spans="9:12" ht="15" x14ac:dyDescent="0.25">
      <c r="I37091"/>
      <c r="J37091"/>
      <c r="K37091"/>
      <c r="L37091"/>
    </row>
    <row r="37092" spans="9:12" ht="15" x14ac:dyDescent="0.25">
      <c r="I37092"/>
      <c r="J37092"/>
      <c r="K37092"/>
      <c r="L37092"/>
    </row>
    <row r="37093" spans="9:12" ht="15" x14ac:dyDescent="0.25">
      <c r="I37093"/>
      <c r="J37093"/>
      <c r="K37093"/>
      <c r="L37093"/>
    </row>
    <row r="37094" spans="9:12" ht="15" x14ac:dyDescent="0.25">
      <c r="I37094"/>
      <c r="J37094"/>
      <c r="K37094"/>
      <c r="L37094"/>
    </row>
    <row r="37095" spans="9:12" ht="15" x14ac:dyDescent="0.25">
      <c r="I37095"/>
      <c r="J37095"/>
      <c r="K37095"/>
      <c r="L37095"/>
    </row>
    <row r="37096" spans="9:12" ht="15" x14ac:dyDescent="0.25">
      <c r="I37096"/>
      <c r="J37096"/>
      <c r="K37096"/>
      <c r="L37096"/>
    </row>
    <row r="37097" spans="9:12" ht="15" x14ac:dyDescent="0.25">
      <c r="I37097"/>
      <c r="J37097"/>
      <c r="K37097"/>
      <c r="L37097"/>
    </row>
    <row r="37098" spans="9:12" ht="15" x14ac:dyDescent="0.25">
      <c r="I37098"/>
      <c r="J37098"/>
      <c r="K37098"/>
      <c r="L37098"/>
    </row>
    <row r="37099" spans="9:12" ht="15" x14ac:dyDescent="0.25">
      <c r="I37099"/>
      <c r="J37099"/>
      <c r="K37099"/>
      <c r="L37099"/>
    </row>
    <row r="37100" spans="9:12" ht="15" x14ac:dyDescent="0.25">
      <c r="I37100"/>
      <c r="J37100"/>
      <c r="K37100"/>
      <c r="L37100"/>
    </row>
    <row r="37101" spans="9:12" ht="15" x14ac:dyDescent="0.25">
      <c r="I37101"/>
      <c r="J37101"/>
      <c r="K37101"/>
      <c r="L37101"/>
    </row>
    <row r="37102" spans="9:12" ht="15" x14ac:dyDescent="0.25">
      <c r="I37102"/>
      <c r="J37102"/>
      <c r="K37102"/>
      <c r="L37102"/>
    </row>
    <row r="37103" spans="9:12" ht="15" x14ac:dyDescent="0.25">
      <c r="I37103"/>
      <c r="J37103"/>
      <c r="K37103"/>
      <c r="L37103"/>
    </row>
    <row r="37104" spans="9:12" ht="15" x14ac:dyDescent="0.25">
      <c r="I37104"/>
      <c r="J37104"/>
      <c r="K37104"/>
      <c r="L37104"/>
    </row>
    <row r="37105" spans="9:12" ht="15" x14ac:dyDescent="0.25">
      <c r="I37105"/>
      <c r="J37105"/>
      <c r="K37105"/>
      <c r="L37105"/>
    </row>
    <row r="37106" spans="9:12" ht="15" x14ac:dyDescent="0.25">
      <c r="I37106"/>
      <c r="J37106"/>
      <c r="K37106"/>
      <c r="L37106"/>
    </row>
    <row r="37107" spans="9:12" ht="15" x14ac:dyDescent="0.25">
      <c r="I37107"/>
      <c r="J37107"/>
      <c r="K37107"/>
      <c r="L37107"/>
    </row>
    <row r="37108" spans="9:12" ht="15" x14ac:dyDescent="0.25">
      <c r="I37108"/>
      <c r="J37108"/>
      <c r="K37108"/>
      <c r="L37108"/>
    </row>
    <row r="37109" spans="9:12" ht="15" x14ac:dyDescent="0.25">
      <c r="I37109"/>
      <c r="J37109"/>
      <c r="K37109"/>
      <c r="L37109"/>
    </row>
    <row r="37110" spans="9:12" ht="15" x14ac:dyDescent="0.25">
      <c r="I37110"/>
      <c r="J37110"/>
      <c r="K37110"/>
      <c r="L37110"/>
    </row>
    <row r="37111" spans="9:12" ht="15" x14ac:dyDescent="0.25">
      <c r="I37111"/>
      <c r="J37111"/>
      <c r="K37111"/>
      <c r="L37111"/>
    </row>
    <row r="37112" spans="9:12" ht="15" x14ac:dyDescent="0.25">
      <c r="I37112"/>
      <c r="J37112"/>
      <c r="K37112"/>
      <c r="L37112"/>
    </row>
    <row r="37113" spans="9:12" ht="15" x14ac:dyDescent="0.25">
      <c r="I37113"/>
      <c r="J37113"/>
      <c r="K37113"/>
      <c r="L37113"/>
    </row>
    <row r="37114" spans="9:12" ht="15" x14ac:dyDescent="0.25">
      <c r="I37114"/>
      <c r="J37114"/>
      <c r="K37114"/>
      <c r="L37114"/>
    </row>
    <row r="37115" spans="9:12" ht="15" x14ac:dyDescent="0.25">
      <c r="I37115"/>
      <c r="J37115"/>
      <c r="K37115"/>
      <c r="L37115"/>
    </row>
    <row r="37116" spans="9:12" ht="15" x14ac:dyDescent="0.25">
      <c r="I37116"/>
      <c r="J37116"/>
      <c r="K37116"/>
      <c r="L37116"/>
    </row>
    <row r="37117" spans="9:12" ht="15" x14ac:dyDescent="0.25">
      <c r="I37117"/>
      <c r="J37117"/>
      <c r="K37117"/>
      <c r="L37117"/>
    </row>
    <row r="37118" spans="9:12" ht="15" x14ac:dyDescent="0.25">
      <c r="I37118"/>
      <c r="J37118"/>
      <c r="K37118"/>
      <c r="L37118"/>
    </row>
    <row r="37119" spans="9:12" ht="15" x14ac:dyDescent="0.25">
      <c r="I37119"/>
      <c r="J37119"/>
      <c r="K37119"/>
      <c r="L37119"/>
    </row>
    <row r="37120" spans="9:12" ht="15" x14ac:dyDescent="0.25">
      <c r="I37120"/>
      <c r="J37120"/>
      <c r="K37120"/>
      <c r="L37120"/>
    </row>
    <row r="37121" spans="9:12" ht="15" x14ac:dyDescent="0.25">
      <c r="I37121"/>
      <c r="J37121"/>
      <c r="K37121"/>
      <c r="L37121"/>
    </row>
    <row r="37122" spans="9:12" ht="15" x14ac:dyDescent="0.25">
      <c r="I37122"/>
      <c r="J37122"/>
      <c r="K37122"/>
      <c r="L37122"/>
    </row>
    <row r="37123" spans="9:12" ht="15" x14ac:dyDescent="0.25">
      <c r="I37123"/>
      <c r="J37123"/>
      <c r="K37123"/>
      <c r="L37123"/>
    </row>
    <row r="37124" spans="9:12" ht="15" x14ac:dyDescent="0.25">
      <c r="I37124"/>
      <c r="J37124"/>
      <c r="K37124"/>
      <c r="L37124"/>
    </row>
    <row r="37125" spans="9:12" ht="15" x14ac:dyDescent="0.25">
      <c r="I37125"/>
      <c r="J37125"/>
      <c r="K37125"/>
      <c r="L37125"/>
    </row>
    <row r="37126" spans="9:12" ht="15" x14ac:dyDescent="0.25">
      <c r="I37126"/>
      <c r="J37126"/>
      <c r="K37126"/>
      <c r="L37126"/>
    </row>
    <row r="37127" spans="9:12" ht="15" x14ac:dyDescent="0.25">
      <c r="I37127"/>
      <c r="J37127"/>
      <c r="K37127"/>
      <c r="L37127"/>
    </row>
    <row r="37128" spans="9:12" ht="15" x14ac:dyDescent="0.25">
      <c r="I37128"/>
      <c r="J37128"/>
      <c r="K37128"/>
      <c r="L37128"/>
    </row>
    <row r="37129" spans="9:12" ht="15" x14ac:dyDescent="0.25">
      <c r="I37129"/>
      <c r="J37129"/>
      <c r="K37129"/>
      <c r="L37129"/>
    </row>
    <row r="37130" spans="9:12" ht="15" x14ac:dyDescent="0.25">
      <c r="I37130"/>
      <c r="J37130"/>
      <c r="K37130"/>
      <c r="L37130"/>
    </row>
    <row r="37131" spans="9:12" ht="15" x14ac:dyDescent="0.25">
      <c r="I37131"/>
      <c r="J37131"/>
      <c r="K37131"/>
      <c r="L37131"/>
    </row>
    <row r="37132" spans="9:12" ht="15" x14ac:dyDescent="0.25">
      <c r="I37132"/>
      <c r="J37132"/>
      <c r="K37132"/>
      <c r="L37132"/>
    </row>
    <row r="37133" spans="9:12" ht="15" x14ac:dyDescent="0.25">
      <c r="I37133"/>
      <c r="J37133"/>
      <c r="K37133"/>
      <c r="L37133"/>
    </row>
    <row r="37134" spans="9:12" ht="15" x14ac:dyDescent="0.25">
      <c r="I37134"/>
      <c r="J37134"/>
      <c r="K37134"/>
      <c r="L37134"/>
    </row>
    <row r="37135" spans="9:12" ht="15" x14ac:dyDescent="0.25">
      <c r="I37135"/>
      <c r="J37135"/>
      <c r="K37135"/>
      <c r="L37135"/>
    </row>
    <row r="37136" spans="9:12" ht="15" x14ac:dyDescent="0.25">
      <c r="I37136"/>
      <c r="J37136"/>
      <c r="K37136"/>
      <c r="L37136"/>
    </row>
    <row r="37137" spans="9:12" ht="15" x14ac:dyDescent="0.25">
      <c r="I37137"/>
      <c r="J37137"/>
      <c r="K37137"/>
      <c r="L37137"/>
    </row>
    <row r="37138" spans="9:12" ht="15" x14ac:dyDescent="0.25">
      <c r="I37138"/>
      <c r="J37138"/>
      <c r="K37138"/>
      <c r="L37138"/>
    </row>
    <row r="37139" spans="9:12" ht="15" x14ac:dyDescent="0.25">
      <c r="I37139"/>
      <c r="J37139"/>
      <c r="K37139"/>
      <c r="L37139"/>
    </row>
    <row r="37140" spans="9:12" ht="15" x14ac:dyDescent="0.25">
      <c r="I37140"/>
      <c r="J37140"/>
      <c r="K37140"/>
      <c r="L37140"/>
    </row>
    <row r="37141" spans="9:12" ht="15" x14ac:dyDescent="0.25">
      <c r="I37141"/>
      <c r="J37141"/>
      <c r="K37141"/>
      <c r="L37141"/>
    </row>
    <row r="37142" spans="9:12" ht="15" x14ac:dyDescent="0.25">
      <c r="I37142"/>
      <c r="J37142"/>
      <c r="K37142"/>
      <c r="L37142"/>
    </row>
    <row r="37143" spans="9:12" ht="15" x14ac:dyDescent="0.25">
      <c r="I37143"/>
      <c r="J37143"/>
      <c r="K37143"/>
      <c r="L37143"/>
    </row>
    <row r="37144" spans="9:12" ht="15" x14ac:dyDescent="0.25">
      <c r="I37144"/>
      <c r="J37144"/>
      <c r="K37144"/>
      <c r="L37144"/>
    </row>
    <row r="37145" spans="9:12" ht="15" x14ac:dyDescent="0.25">
      <c r="I37145"/>
      <c r="J37145"/>
      <c r="K37145"/>
      <c r="L37145"/>
    </row>
    <row r="37146" spans="9:12" ht="15" x14ac:dyDescent="0.25">
      <c r="I37146"/>
      <c r="J37146"/>
      <c r="K37146"/>
      <c r="L37146"/>
    </row>
    <row r="37147" spans="9:12" ht="15" x14ac:dyDescent="0.25">
      <c r="I37147"/>
      <c r="J37147"/>
      <c r="K37147"/>
      <c r="L37147"/>
    </row>
    <row r="37148" spans="9:12" ht="15" x14ac:dyDescent="0.25">
      <c r="I37148"/>
      <c r="J37148"/>
      <c r="K37148"/>
      <c r="L37148"/>
    </row>
    <row r="37149" spans="9:12" ht="15" x14ac:dyDescent="0.25">
      <c r="I37149"/>
      <c r="J37149"/>
      <c r="K37149"/>
      <c r="L37149"/>
    </row>
    <row r="37150" spans="9:12" ht="15" x14ac:dyDescent="0.25">
      <c r="I37150"/>
      <c r="J37150"/>
      <c r="K37150"/>
      <c r="L37150"/>
    </row>
    <row r="37151" spans="9:12" ht="15" x14ac:dyDescent="0.25">
      <c r="I37151"/>
      <c r="J37151"/>
      <c r="K37151"/>
      <c r="L37151"/>
    </row>
    <row r="37152" spans="9:12" ht="15" x14ac:dyDescent="0.25">
      <c r="I37152"/>
      <c r="J37152"/>
      <c r="K37152"/>
      <c r="L37152"/>
    </row>
    <row r="37153" spans="9:12" ht="15" x14ac:dyDescent="0.25">
      <c r="I37153"/>
      <c r="J37153"/>
      <c r="K37153"/>
      <c r="L37153"/>
    </row>
    <row r="37154" spans="9:12" ht="15" x14ac:dyDescent="0.25">
      <c r="I37154"/>
      <c r="J37154"/>
      <c r="K37154"/>
      <c r="L37154"/>
    </row>
    <row r="37155" spans="9:12" ht="15" x14ac:dyDescent="0.25">
      <c r="I37155"/>
      <c r="J37155"/>
      <c r="K37155"/>
      <c r="L37155"/>
    </row>
    <row r="37156" spans="9:12" ht="15" x14ac:dyDescent="0.25">
      <c r="I37156"/>
      <c r="J37156"/>
      <c r="K37156"/>
      <c r="L37156"/>
    </row>
    <row r="37157" spans="9:12" ht="15" x14ac:dyDescent="0.25">
      <c r="I37157"/>
      <c r="J37157"/>
      <c r="K37157"/>
      <c r="L37157"/>
    </row>
    <row r="37158" spans="9:12" ht="15" x14ac:dyDescent="0.25">
      <c r="I37158"/>
      <c r="J37158"/>
      <c r="K37158"/>
      <c r="L37158"/>
    </row>
    <row r="37159" spans="9:12" ht="15" x14ac:dyDescent="0.25">
      <c r="I37159"/>
      <c r="J37159"/>
      <c r="K37159"/>
      <c r="L37159"/>
    </row>
    <row r="37160" spans="9:12" ht="15" x14ac:dyDescent="0.25">
      <c r="I37160"/>
      <c r="J37160"/>
      <c r="K37160"/>
      <c r="L37160"/>
    </row>
    <row r="37161" spans="9:12" ht="15" x14ac:dyDescent="0.25">
      <c r="I37161"/>
      <c r="J37161"/>
      <c r="K37161"/>
      <c r="L37161"/>
    </row>
    <row r="37162" spans="9:12" ht="15" x14ac:dyDescent="0.25">
      <c r="I37162"/>
      <c r="J37162"/>
      <c r="K37162"/>
      <c r="L37162"/>
    </row>
    <row r="37163" spans="9:12" ht="15" x14ac:dyDescent="0.25">
      <c r="I37163"/>
      <c r="J37163"/>
      <c r="K37163"/>
      <c r="L37163"/>
    </row>
    <row r="37164" spans="9:12" ht="15" x14ac:dyDescent="0.25">
      <c r="I37164"/>
      <c r="J37164"/>
      <c r="K37164"/>
      <c r="L37164"/>
    </row>
    <row r="37165" spans="9:12" ht="15" x14ac:dyDescent="0.25">
      <c r="I37165"/>
      <c r="J37165"/>
      <c r="K37165"/>
      <c r="L37165"/>
    </row>
    <row r="37166" spans="9:12" ht="15" x14ac:dyDescent="0.25">
      <c r="I37166"/>
      <c r="J37166"/>
      <c r="K37166"/>
      <c r="L37166"/>
    </row>
    <row r="37167" spans="9:12" ht="15" x14ac:dyDescent="0.25">
      <c r="I37167"/>
      <c r="J37167"/>
      <c r="K37167"/>
      <c r="L37167"/>
    </row>
    <row r="37168" spans="9:12" ht="15" x14ac:dyDescent="0.25">
      <c r="I37168"/>
      <c r="J37168"/>
      <c r="K37168"/>
      <c r="L37168"/>
    </row>
    <row r="37169" spans="9:12" ht="15" x14ac:dyDescent="0.25">
      <c r="I37169"/>
      <c r="J37169"/>
      <c r="K37169"/>
      <c r="L37169"/>
    </row>
    <row r="37170" spans="9:12" ht="15" x14ac:dyDescent="0.25">
      <c r="I37170"/>
      <c r="J37170"/>
      <c r="K37170"/>
      <c r="L37170"/>
    </row>
    <row r="37171" spans="9:12" ht="15" x14ac:dyDescent="0.25">
      <c r="I37171"/>
      <c r="J37171"/>
      <c r="K37171"/>
      <c r="L37171"/>
    </row>
    <row r="37172" spans="9:12" ht="15" x14ac:dyDescent="0.25">
      <c r="I37172"/>
      <c r="J37172"/>
      <c r="K37172"/>
      <c r="L37172"/>
    </row>
    <row r="37173" spans="9:12" ht="15" x14ac:dyDescent="0.25">
      <c r="I37173"/>
      <c r="J37173"/>
      <c r="K37173"/>
      <c r="L37173"/>
    </row>
    <row r="37174" spans="9:12" ht="15" x14ac:dyDescent="0.25">
      <c r="I37174"/>
      <c r="J37174"/>
      <c r="K37174"/>
      <c r="L37174"/>
    </row>
    <row r="37175" spans="9:12" ht="15" x14ac:dyDescent="0.25">
      <c r="I37175"/>
      <c r="J37175"/>
      <c r="K37175"/>
      <c r="L37175"/>
    </row>
    <row r="37176" spans="9:12" ht="15" x14ac:dyDescent="0.25">
      <c r="I37176"/>
      <c r="J37176"/>
      <c r="K37176"/>
      <c r="L37176"/>
    </row>
    <row r="37177" spans="9:12" ht="15" x14ac:dyDescent="0.25">
      <c r="I37177"/>
      <c r="J37177"/>
      <c r="K37177"/>
      <c r="L37177"/>
    </row>
    <row r="37178" spans="9:12" ht="15" x14ac:dyDescent="0.25">
      <c r="I37178"/>
      <c r="J37178"/>
      <c r="K37178"/>
      <c r="L37178"/>
    </row>
    <row r="37179" spans="9:12" ht="15" x14ac:dyDescent="0.25">
      <c r="I37179"/>
      <c r="J37179"/>
      <c r="K37179"/>
      <c r="L37179"/>
    </row>
    <row r="37180" spans="9:12" ht="15" x14ac:dyDescent="0.25">
      <c r="I37180"/>
      <c r="J37180"/>
      <c r="K37180"/>
      <c r="L37180"/>
    </row>
    <row r="37181" spans="9:12" ht="15" x14ac:dyDescent="0.25">
      <c r="I37181"/>
      <c r="J37181"/>
      <c r="K37181"/>
      <c r="L37181"/>
    </row>
    <row r="37182" spans="9:12" ht="15" x14ac:dyDescent="0.25">
      <c r="I37182"/>
      <c r="J37182"/>
      <c r="K37182"/>
      <c r="L37182"/>
    </row>
    <row r="37183" spans="9:12" ht="15" x14ac:dyDescent="0.25">
      <c r="I37183"/>
      <c r="J37183"/>
      <c r="K37183"/>
      <c r="L37183"/>
    </row>
    <row r="37184" spans="9:12" ht="15" x14ac:dyDescent="0.25">
      <c r="I37184"/>
      <c r="J37184"/>
      <c r="K37184"/>
      <c r="L37184"/>
    </row>
    <row r="37185" spans="9:12" ht="15" x14ac:dyDescent="0.25">
      <c r="I37185"/>
      <c r="J37185"/>
      <c r="K37185"/>
      <c r="L37185"/>
    </row>
    <row r="37186" spans="9:12" ht="15" x14ac:dyDescent="0.25">
      <c r="I37186"/>
      <c r="J37186"/>
      <c r="K37186"/>
      <c r="L37186"/>
    </row>
    <row r="37187" spans="9:12" ht="15" x14ac:dyDescent="0.25">
      <c r="I37187"/>
      <c r="J37187"/>
      <c r="K37187"/>
      <c r="L37187"/>
    </row>
    <row r="37188" spans="9:12" ht="15" x14ac:dyDescent="0.25">
      <c r="I37188"/>
      <c r="J37188"/>
      <c r="K37188"/>
      <c r="L37188"/>
    </row>
    <row r="37189" spans="9:12" ht="15" x14ac:dyDescent="0.25">
      <c r="I37189"/>
      <c r="J37189"/>
      <c r="K37189"/>
      <c r="L37189"/>
    </row>
    <row r="37190" spans="9:12" ht="15" x14ac:dyDescent="0.25">
      <c r="I37190"/>
      <c r="J37190"/>
      <c r="K37190"/>
      <c r="L37190"/>
    </row>
    <row r="37191" spans="9:12" ht="15" x14ac:dyDescent="0.25">
      <c r="I37191"/>
      <c r="J37191"/>
      <c r="K37191"/>
      <c r="L37191"/>
    </row>
    <row r="37192" spans="9:12" ht="15" x14ac:dyDescent="0.25">
      <c r="I37192"/>
      <c r="J37192"/>
      <c r="K37192"/>
      <c r="L37192"/>
    </row>
    <row r="37193" spans="9:12" ht="15" x14ac:dyDescent="0.25">
      <c r="I37193"/>
      <c r="J37193"/>
      <c r="K37193"/>
      <c r="L37193"/>
    </row>
    <row r="37194" spans="9:12" ht="15" x14ac:dyDescent="0.25">
      <c r="I37194"/>
      <c r="J37194"/>
      <c r="K37194"/>
      <c r="L37194"/>
    </row>
    <row r="37195" spans="9:12" ht="15" x14ac:dyDescent="0.25">
      <c r="I37195"/>
      <c r="J37195"/>
      <c r="K37195"/>
      <c r="L37195"/>
    </row>
    <row r="37196" spans="9:12" ht="15" x14ac:dyDescent="0.25">
      <c r="I37196"/>
      <c r="J37196"/>
      <c r="K37196"/>
      <c r="L37196"/>
    </row>
    <row r="37197" spans="9:12" ht="15" x14ac:dyDescent="0.25">
      <c r="I37197"/>
      <c r="J37197"/>
      <c r="K37197"/>
      <c r="L37197"/>
    </row>
    <row r="37198" spans="9:12" ht="15" x14ac:dyDescent="0.25">
      <c r="I37198"/>
      <c r="J37198"/>
      <c r="K37198"/>
      <c r="L37198"/>
    </row>
    <row r="37199" spans="9:12" ht="15" x14ac:dyDescent="0.25">
      <c r="I37199"/>
      <c r="J37199"/>
      <c r="K37199"/>
      <c r="L37199"/>
    </row>
    <row r="37200" spans="9:12" ht="15" x14ac:dyDescent="0.25">
      <c r="I37200"/>
      <c r="J37200"/>
      <c r="K37200"/>
      <c r="L37200"/>
    </row>
    <row r="37201" spans="9:12" ht="15" x14ac:dyDescent="0.25">
      <c r="I37201"/>
      <c r="J37201"/>
      <c r="K37201"/>
      <c r="L37201"/>
    </row>
    <row r="37202" spans="9:12" ht="15" x14ac:dyDescent="0.25">
      <c r="I37202"/>
      <c r="J37202"/>
      <c r="K37202"/>
      <c r="L37202"/>
    </row>
    <row r="37203" spans="9:12" ht="15" x14ac:dyDescent="0.25">
      <c r="I37203"/>
      <c r="J37203"/>
      <c r="K37203"/>
      <c r="L37203"/>
    </row>
    <row r="37204" spans="9:12" ht="15" x14ac:dyDescent="0.25">
      <c r="I37204"/>
      <c r="J37204"/>
      <c r="K37204"/>
      <c r="L37204"/>
    </row>
    <row r="37205" spans="9:12" ht="15" x14ac:dyDescent="0.25">
      <c r="I37205"/>
      <c r="J37205"/>
      <c r="K37205"/>
      <c r="L37205"/>
    </row>
    <row r="37206" spans="9:12" ht="15" x14ac:dyDescent="0.25">
      <c r="I37206"/>
      <c r="J37206"/>
      <c r="K37206"/>
      <c r="L37206"/>
    </row>
    <row r="37207" spans="9:12" ht="15" x14ac:dyDescent="0.25">
      <c r="I37207"/>
      <c r="J37207"/>
      <c r="K37207"/>
      <c r="L37207"/>
    </row>
    <row r="37208" spans="9:12" ht="15" x14ac:dyDescent="0.25">
      <c r="I37208"/>
      <c r="J37208"/>
      <c r="K37208"/>
      <c r="L37208"/>
    </row>
    <row r="37209" spans="9:12" ht="15" x14ac:dyDescent="0.25">
      <c r="I37209"/>
      <c r="J37209"/>
      <c r="K37209"/>
      <c r="L37209"/>
    </row>
    <row r="37210" spans="9:12" ht="15" x14ac:dyDescent="0.25">
      <c r="I37210"/>
      <c r="J37210"/>
      <c r="K37210"/>
      <c r="L37210"/>
    </row>
    <row r="37211" spans="9:12" ht="15" x14ac:dyDescent="0.25">
      <c r="I37211"/>
      <c r="J37211"/>
      <c r="K37211"/>
      <c r="L37211"/>
    </row>
    <row r="37212" spans="9:12" ht="15" x14ac:dyDescent="0.25">
      <c r="I37212"/>
      <c r="J37212"/>
      <c r="K37212"/>
      <c r="L37212"/>
    </row>
    <row r="37213" spans="9:12" ht="15" x14ac:dyDescent="0.25">
      <c r="I37213"/>
      <c r="J37213"/>
      <c r="K37213"/>
      <c r="L37213"/>
    </row>
    <row r="37214" spans="9:12" ht="15" x14ac:dyDescent="0.25">
      <c r="I37214"/>
      <c r="J37214"/>
      <c r="K37214"/>
      <c r="L37214"/>
    </row>
    <row r="37215" spans="9:12" ht="15" x14ac:dyDescent="0.25">
      <c r="I37215"/>
      <c r="J37215"/>
      <c r="K37215"/>
      <c r="L37215"/>
    </row>
    <row r="37216" spans="9:12" ht="15" x14ac:dyDescent="0.25">
      <c r="I37216"/>
      <c r="J37216"/>
      <c r="K37216"/>
      <c r="L37216"/>
    </row>
    <row r="37217" spans="9:12" ht="15" x14ac:dyDescent="0.25">
      <c r="I37217"/>
      <c r="J37217"/>
      <c r="K37217"/>
      <c r="L37217"/>
    </row>
    <row r="37218" spans="9:12" ht="15" x14ac:dyDescent="0.25">
      <c r="I37218"/>
      <c r="J37218"/>
      <c r="K37218"/>
      <c r="L37218"/>
    </row>
    <row r="37219" spans="9:12" ht="15" x14ac:dyDescent="0.25">
      <c r="I37219"/>
      <c r="J37219"/>
      <c r="K37219"/>
      <c r="L37219"/>
    </row>
    <row r="37220" spans="9:12" ht="15" x14ac:dyDescent="0.25">
      <c r="I37220"/>
      <c r="J37220"/>
      <c r="K37220"/>
      <c r="L37220"/>
    </row>
    <row r="37221" spans="9:12" ht="15" x14ac:dyDescent="0.25">
      <c r="I37221"/>
      <c r="J37221"/>
      <c r="K37221"/>
      <c r="L37221"/>
    </row>
    <row r="37222" spans="9:12" ht="15" x14ac:dyDescent="0.25">
      <c r="I37222"/>
      <c r="J37222"/>
      <c r="K37222"/>
      <c r="L37222"/>
    </row>
    <row r="37223" spans="9:12" ht="15" x14ac:dyDescent="0.25">
      <c r="I37223"/>
      <c r="J37223"/>
      <c r="K37223"/>
      <c r="L37223"/>
    </row>
    <row r="37224" spans="9:12" ht="15" x14ac:dyDescent="0.25">
      <c r="I37224"/>
      <c r="J37224"/>
      <c r="K37224"/>
      <c r="L37224"/>
    </row>
    <row r="37225" spans="9:12" ht="15" x14ac:dyDescent="0.25">
      <c r="I37225"/>
      <c r="J37225"/>
      <c r="K37225"/>
      <c r="L37225"/>
    </row>
    <row r="37226" spans="9:12" ht="15" x14ac:dyDescent="0.25">
      <c r="I37226"/>
      <c r="J37226"/>
      <c r="K37226"/>
      <c r="L37226"/>
    </row>
    <row r="37227" spans="9:12" ht="15" x14ac:dyDescent="0.25">
      <c r="I37227"/>
      <c r="J37227"/>
      <c r="K37227"/>
      <c r="L37227"/>
    </row>
    <row r="37228" spans="9:12" ht="15" x14ac:dyDescent="0.25">
      <c r="I37228"/>
      <c r="J37228"/>
      <c r="K37228"/>
      <c r="L37228"/>
    </row>
    <row r="37229" spans="9:12" ht="15" x14ac:dyDescent="0.25">
      <c r="I37229"/>
      <c r="J37229"/>
      <c r="K37229"/>
      <c r="L37229"/>
    </row>
    <row r="37230" spans="9:12" ht="15" x14ac:dyDescent="0.25">
      <c r="I37230"/>
      <c r="J37230"/>
      <c r="K37230"/>
      <c r="L37230"/>
    </row>
    <row r="37231" spans="9:12" ht="15" x14ac:dyDescent="0.25">
      <c r="I37231"/>
      <c r="J37231"/>
      <c r="K37231"/>
      <c r="L37231"/>
    </row>
    <row r="37232" spans="9:12" ht="15" x14ac:dyDescent="0.25">
      <c r="I37232"/>
      <c r="J37232"/>
      <c r="K37232"/>
      <c r="L37232"/>
    </row>
    <row r="37233" spans="9:12" ht="15" x14ac:dyDescent="0.25">
      <c r="I37233"/>
      <c r="J37233"/>
      <c r="K37233"/>
      <c r="L37233"/>
    </row>
    <row r="37234" spans="9:12" ht="15" x14ac:dyDescent="0.25">
      <c r="I37234"/>
      <c r="J37234"/>
      <c r="K37234"/>
      <c r="L37234"/>
    </row>
    <row r="37235" spans="9:12" ht="15" x14ac:dyDescent="0.25">
      <c r="I37235"/>
      <c r="J37235"/>
      <c r="K37235"/>
      <c r="L37235"/>
    </row>
    <row r="37236" spans="9:12" ht="15" x14ac:dyDescent="0.25">
      <c r="I37236"/>
      <c r="J37236"/>
      <c r="K37236"/>
      <c r="L37236"/>
    </row>
    <row r="37237" spans="9:12" ht="15" x14ac:dyDescent="0.25">
      <c r="I37237"/>
      <c r="J37237"/>
      <c r="K37237"/>
      <c r="L37237"/>
    </row>
    <row r="37238" spans="9:12" ht="15" x14ac:dyDescent="0.25">
      <c r="I37238"/>
      <c r="J37238"/>
      <c r="K37238"/>
      <c r="L37238"/>
    </row>
    <row r="37239" spans="9:12" ht="15" x14ac:dyDescent="0.25">
      <c r="I37239"/>
      <c r="J37239"/>
      <c r="K37239"/>
      <c r="L37239"/>
    </row>
    <row r="37240" spans="9:12" ht="15" x14ac:dyDescent="0.25">
      <c r="I37240"/>
      <c r="J37240"/>
      <c r="K37240"/>
      <c r="L37240"/>
    </row>
    <row r="37241" spans="9:12" ht="15" x14ac:dyDescent="0.25">
      <c r="I37241"/>
      <c r="J37241"/>
      <c r="K37241"/>
      <c r="L37241"/>
    </row>
    <row r="37242" spans="9:12" ht="15" x14ac:dyDescent="0.25">
      <c r="I37242"/>
      <c r="J37242"/>
      <c r="K37242"/>
      <c r="L37242"/>
    </row>
    <row r="37243" spans="9:12" ht="15" x14ac:dyDescent="0.25">
      <c r="I37243"/>
      <c r="J37243"/>
      <c r="K37243"/>
      <c r="L37243"/>
    </row>
    <row r="37244" spans="9:12" ht="15" x14ac:dyDescent="0.25">
      <c r="I37244"/>
      <c r="J37244"/>
      <c r="K37244"/>
      <c r="L37244"/>
    </row>
    <row r="37245" spans="9:12" ht="15" x14ac:dyDescent="0.25">
      <c r="I37245"/>
      <c r="J37245"/>
      <c r="K37245"/>
      <c r="L37245"/>
    </row>
    <row r="37246" spans="9:12" ht="15" x14ac:dyDescent="0.25">
      <c r="I37246"/>
      <c r="J37246"/>
      <c r="K37246"/>
      <c r="L37246"/>
    </row>
    <row r="37247" spans="9:12" ht="15" x14ac:dyDescent="0.25">
      <c r="I37247"/>
      <c r="J37247"/>
      <c r="K37247"/>
      <c r="L37247"/>
    </row>
    <row r="37248" spans="9:12" ht="15" x14ac:dyDescent="0.25">
      <c r="I37248"/>
      <c r="J37248"/>
      <c r="K37248"/>
      <c r="L37248"/>
    </row>
    <row r="37249" spans="9:12" ht="15" x14ac:dyDescent="0.25">
      <c r="I37249"/>
      <c r="J37249"/>
      <c r="K37249"/>
      <c r="L37249"/>
    </row>
    <row r="37250" spans="9:12" ht="15" x14ac:dyDescent="0.25">
      <c r="I37250"/>
      <c r="J37250"/>
      <c r="K37250"/>
      <c r="L37250"/>
    </row>
    <row r="37251" spans="9:12" ht="15" x14ac:dyDescent="0.25">
      <c r="I37251"/>
      <c r="J37251"/>
      <c r="K37251"/>
      <c r="L37251"/>
    </row>
    <row r="37252" spans="9:12" ht="15" x14ac:dyDescent="0.25">
      <c r="I37252"/>
      <c r="J37252"/>
      <c r="K37252"/>
      <c r="L37252"/>
    </row>
    <row r="37253" spans="9:12" ht="15" x14ac:dyDescent="0.25">
      <c r="I37253"/>
      <c r="J37253"/>
      <c r="K37253"/>
      <c r="L37253"/>
    </row>
    <row r="37254" spans="9:12" ht="15" x14ac:dyDescent="0.25">
      <c r="I37254"/>
      <c r="J37254"/>
      <c r="K37254"/>
      <c r="L37254"/>
    </row>
    <row r="37255" spans="9:12" ht="15" x14ac:dyDescent="0.25">
      <c r="I37255"/>
      <c r="J37255"/>
      <c r="K37255"/>
      <c r="L37255"/>
    </row>
    <row r="37256" spans="9:12" ht="15" x14ac:dyDescent="0.25">
      <c r="I37256"/>
      <c r="J37256"/>
      <c r="K37256"/>
      <c r="L37256"/>
    </row>
    <row r="37257" spans="9:12" ht="15" x14ac:dyDescent="0.25">
      <c r="I37257"/>
      <c r="J37257"/>
      <c r="K37257"/>
      <c r="L37257"/>
    </row>
    <row r="37258" spans="9:12" ht="15" x14ac:dyDescent="0.25">
      <c r="I37258"/>
      <c r="J37258"/>
      <c r="K37258"/>
      <c r="L37258"/>
    </row>
    <row r="37259" spans="9:12" ht="15" x14ac:dyDescent="0.25">
      <c r="I37259"/>
      <c r="J37259"/>
      <c r="K37259"/>
      <c r="L37259"/>
    </row>
    <row r="37260" spans="9:12" ht="15" x14ac:dyDescent="0.25">
      <c r="I37260"/>
      <c r="J37260"/>
      <c r="K37260"/>
      <c r="L37260"/>
    </row>
    <row r="37261" spans="9:12" ht="15" x14ac:dyDescent="0.25">
      <c r="I37261"/>
      <c r="J37261"/>
      <c r="K37261"/>
      <c r="L37261"/>
    </row>
    <row r="37262" spans="9:12" ht="15" x14ac:dyDescent="0.25">
      <c r="I37262"/>
      <c r="J37262"/>
      <c r="K37262"/>
      <c r="L37262"/>
    </row>
    <row r="37263" spans="9:12" ht="15" x14ac:dyDescent="0.25">
      <c r="I37263"/>
      <c r="J37263"/>
      <c r="K37263"/>
      <c r="L37263"/>
    </row>
    <row r="37264" spans="9:12" ht="15" x14ac:dyDescent="0.25">
      <c r="I37264"/>
      <c r="J37264"/>
      <c r="K37264"/>
      <c r="L37264"/>
    </row>
    <row r="37265" spans="9:12" ht="15" x14ac:dyDescent="0.25">
      <c r="I37265"/>
      <c r="J37265"/>
      <c r="K37265"/>
      <c r="L37265"/>
    </row>
    <row r="37266" spans="9:12" ht="15" x14ac:dyDescent="0.25">
      <c r="I37266"/>
      <c r="J37266"/>
      <c r="K37266"/>
      <c r="L37266"/>
    </row>
    <row r="37267" spans="9:12" ht="15" x14ac:dyDescent="0.25">
      <c r="I37267"/>
      <c r="J37267"/>
      <c r="K37267"/>
      <c r="L37267"/>
    </row>
    <row r="37268" spans="9:12" ht="15" x14ac:dyDescent="0.25">
      <c r="I37268"/>
      <c r="J37268"/>
      <c r="K37268"/>
      <c r="L37268"/>
    </row>
    <row r="37269" spans="9:12" ht="15" x14ac:dyDescent="0.25">
      <c r="I37269"/>
      <c r="J37269"/>
      <c r="K37269"/>
      <c r="L37269"/>
    </row>
    <row r="37270" spans="9:12" ht="15" x14ac:dyDescent="0.25">
      <c r="I37270"/>
      <c r="J37270"/>
      <c r="K37270"/>
      <c r="L37270"/>
    </row>
    <row r="37271" spans="9:12" ht="15" x14ac:dyDescent="0.25">
      <c r="I37271"/>
      <c r="J37271"/>
      <c r="K37271"/>
      <c r="L37271"/>
    </row>
    <row r="37272" spans="9:12" ht="15" x14ac:dyDescent="0.25">
      <c r="I37272"/>
      <c r="J37272"/>
      <c r="K37272"/>
      <c r="L37272"/>
    </row>
    <row r="37273" spans="9:12" ht="15" x14ac:dyDescent="0.25">
      <c r="I37273"/>
      <c r="J37273"/>
      <c r="K37273"/>
      <c r="L37273"/>
    </row>
    <row r="37274" spans="9:12" ht="15" x14ac:dyDescent="0.25">
      <c r="I37274"/>
      <c r="J37274"/>
      <c r="K37274"/>
      <c r="L37274"/>
    </row>
    <row r="37275" spans="9:12" ht="15" x14ac:dyDescent="0.25">
      <c r="I37275"/>
      <c r="J37275"/>
      <c r="K37275"/>
      <c r="L37275"/>
    </row>
    <row r="37276" spans="9:12" ht="15" x14ac:dyDescent="0.25">
      <c r="I37276"/>
      <c r="J37276"/>
      <c r="K37276"/>
      <c r="L37276"/>
    </row>
    <row r="37277" spans="9:12" ht="15" x14ac:dyDescent="0.25">
      <c r="I37277"/>
      <c r="J37277"/>
      <c r="K37277"/>
      <c r="L37277"/>
    </row>
    <row r="37278" spans="9:12" ht="15" x14ac:dyDescent="0.25">
      <c r="I37278"/>
      <c r="J37278"/>
      <c r="K37278"/>
      <c r="L37278"/>
    </row>
    <row r="37279" spans="9:12" ht="15" x14ac:dyDescent="0.25">
      <c r="I37279"/>
      <c r="J37279"/>
      <c r="K37279"/>
      <c r="L37279"/>
    </row>
    <row r="37280" spans="9:12" ht="15" x14ac:dyDescent="0.25">
      <c r="I37280"/>
      <c r="J37280"/>
      <c r="K37280"/>
      <c r="L37280"/>
    </row>
    <row r="37281" spans="9:12" ht="15" x14ac:dyDescent="0.25">
      <c r="I37281"/>
      <c r="J37281"/>
      <c r="K37281"/>
      <c r="L37281"/>
    </row>
    <row r="37282" spans="9:12" ht="15" x14ac:dyDescent="0.25">
      <c r="I37282"/>
      <c r="J37282"/>
      <c r="K37282"/>
      <c r="L37282"/>
    </row>
    <row r="37283" spans="9:12" ht="15" x14ac:dyDescent="0.25">
      <c r="I37283"/>
      <c r="J37283"/>
      <c r="K37283"/>
      <c r="L37283"/>
    </row>
    <row r="37284" spans="9:12" ht="15" x14ac:dyDescent="0.25">
      <c r="I37284"/>
      <c r="J37284"/>
      <c r="K37284"/>
      <c r="L37284"/>
    </row>
    <row r="37285" spans="9:12" ht="15" x14ac:dyDescent="0.25">
      <c r="I37285"/>
      <c r="J37285"/>
      <c r="K37285"/>
      <c r="L37285"/>
    </row>
    <row r="37286" spans="9:12" ht="15" x14ac:dyDescent="0.25">
      <c r="I37286"/>
      <c r="J37286"/>
      <c r="K37286"/>
      <c r="L37286"/>
    </row>
    <row r="37287" spans="9:12" ht="15" x14ac:dyDescent="0.25">
      <c r="I37287"/>
      <c r="J37287"/>
      <c r="K37287"/>
      <c r="L37287"/>
    </row>
    <row r="37288" spans="9:12" ht="15" x14ac:dyDescent="0.25">
      <c r="I37288"/>
      <c r="J37288"/>
      <c r="K37288"/>
      <c r="L37288"/>
    </row>
    <row r="37289" spans="9:12" ht="15" x14ac:dyDescent="0.25">
      <c r="I37289"/>
      <c r="J37289"/>
      <c r="K37289"/>
      <c r="L37289"/>
    </row>
    <row r="37290" spans="9:12" ht="15" x14ac:dyDescent="0.25">
      <c r="I37290"/>
      <c r="J37290"/>
      <c r="K37290"/>
      <c r="L37290"/>
    </row>
    <row r="37291" spans="9:12" ht="15" x14ac:dyDescent="0.25">
      <c r="I37291"/>
      <c r="J37291"/>
      <c r="K37291"/>
      <c r="L37291"/>
    </row>
    <row r="37292" spans="9:12" ht="15" x14ac:dyDescent="0.25">
      <c r="I37292"/>
      <c r="J37292"/>
      <c r="K37292"/>
      <c r="L37292"/>
    </row>
    <row r="37293" spans="9:12" ht="15" x14ac:dyDescent="0.25">
      <c r="I37293"/>
      <c r="J37293"/>
      <c r="K37293"/>
      <c r="L37293"/>
    </row>
    <row r="37294" spans="9:12" ht="15" x14ac:dyDescent="0.25">
      <c r="I37294"/>
      <c r="J37294"/>
      <c r="K37294"/>
      <c r="L37294"/>
    </row>
    <row r="37295" spans="9:12" ht="15" x14ac:dyDescent="0.25">
      <c r="I37295"/>
      <c r="J37295"/>
      <c r="K37295"/>
      <c r="L37295"/>
    </row>
    <row r="37296" spans="9:12" ht="15" x14ac:dyDescent="0.25">
      <c r="I37296"/>
      <c r="J37296"/>
      <c r="K37296"/>
      <c r="L37296"/>
    </row>
    <row r="37297" spans="9:12" ht="15" x14ac:dyDescent="0.25">
      <c r="I37297"/>
      <c r="J37297"/>
      <c r="K37297"/>
      <c r="L37297"/>
    </row>
    <row r="37298" spans="9:12" ht="15" x14ac:dyDescent="0.25">
      <c r="I37298"/>
      <c r="J37298"/>
      <c r="K37298"/>
      <c r="L37298"/>
    </row>
    <row r="37299" spans="9:12" ht="15" x14ac:dyDescent="0.25">
      <c r="I37299"/>
      <c r="J37299"/>
      <c r="K37299"/>
      <c r="L37299"/>
    </row>
    <row r="37300" spans="9:12" ht="15" x14ac:dyDescent="0.25">
      <c r="I37300"/>
      <c r="J37300"/>
      <c r="K37300"/>
      <c r="L37300"/>
    </row>
    <row r="37301" spans="9:12" ht="15" x14ac:dyDescent="0.25">
      <c r="I37301"/>
      <c r="J37301"/>
      <c r="K37301"/>
      <c r="L37301"/>
    </row>
    <row r="37302" spans="9:12" ht="15" x14ac:dyDescent="0.25">
      <c r="I37302"/>
      <c r="J37302"/>
      <c r="K37302"/>
      <c r="L37302"/>
    </row>
    <row r="37303" spans="9:12" ht="15" x14ac:dyDescent="0.25">
      <c r="I37303"/>
      <c r="J37303"/>
      <c r="K37303"/>
      <c r="L37303"/>
    </row>
    <row r="37304" spans="9:12" ht="15" x14ac:dyDescent="0.25">
      <c r="I37304"/>
      <c r="J37304"/>
      <c r="K37304"/>
      <c r="L37304"/>
    </row>
    <row r="37305" spans="9:12" ht="15" x14ac:dyDescent="0.25">
      <c r="I37305"/>
      <c r="J37305"/>
      <c r="K37305"/>
      <c r="L37305"/>
    </row>
    <row r="37306" spans="9:12" ht="15" x14ac:dyDescent="0.25">
      <c r="I37306"/>
      <c r="J37306"/>
      <c r="K37306"/>
      <c r="L37306"/>
    </row>
    <row r="37307" spans="9:12" ht="15" x14ac:dyDescent="0.25">
      <c r="I37307"/>
      <c r="J37307"/>
      <c r="K37307"/>
      <c r="L37307"/>
    </row>
    <row r="37308" spans="9:12" ht="15" x14ac:dyDescent="0.25">
      <c r="I37308"/>
      <c r="J37308"/>
      <c r="K37308"/>
      <c r="L37308"/>
    </row>
    <row r="37309" spans="9:12" ht="15" x14ac:dyDescent="0.25">
      <c r="I37309"/>
      <c r="J37309"/>
      <c r="K37309"/>
      <c r="L37309"/>
    </row>
    <row r="37310" spans="9:12" ht="15" x14ac:dyDescent="0.25">
      <c r="I37310"/>
      <c r="J37310"/>
      <c r="K37310"/>
      <c r="L37310"/>
    </row>
    <row r="37311" spans="9:12" ht="15" x14ac:dyDescent="0.25">
      <c r="I37311"/>
      <c r="J37311"/>
      <c r="K37311"/>
      <c r="L37311"/>
    </row>
    <row r="37312" spans="9:12" ht="15" x14ac:dyDescent="0.25">
      <c r="I37312"/>
      <c r="J37312"/>
      <c r="K37312"/>
      <c r="L37312"/>
    </row>
    <row r="37313" spans="9:12" ht="15" x14ac:dyDescent="0.25">
      <c r="I37313"/>
      <c r="J37313"/>
      <c r="K37313"/>
      <c r="L37313"/>
    </row>
    <row r="37314" spans="9:12" ht="15" x14ac:dyDescent="0.25">
      <c r="I37314"/>
      <c r="J37314"/>
      <c r="K37314"/>
      <c r="L37314"/>
    </row>
    <row r="37315" spans="9:12" ht="15" x14ac:dyDescent="0.25">
      <c r="I37315"/>
      <c r="J37315"/>
      <c r="K37315"/>
      <c r="L37315"/>
    </row>
    <row r="37316" spans="9:12" ht="15" x14ac:dyDescent="0.25">
      <c r="I37316"/>
      <c r="J37316"/>
      <c r="K37316"/>
      <c r="L37316"/>
    </row>
    <row r="37317" spans="9:12" ht="15" x14ac:dyDescent="0.25">
      <c r="I37317"/>
      <c r="J37317"/>
      <c r="K37317"/>
      <c r="L37317"/>
    </row>
    <row r="37318" spans="9:12" ht="15" x14ac:dyDescent="0.25">
      <c r="I37318"/>
      <c r="J37318"/>
      <c r="K37318"/>
      <c r="L37318"/>
    </row>
    <row r="37319" spans="9:12" ht="15" x14ac:dyDescent="0.25">
      <c r="I37319"/>
      <c r="J37319"/>
      <c r="K37319"/>
      <c r="L37319"/>
    </row>
    <row r="37320" spans="9:12" ht="15" x14ac:dyDescent="0.25">
      <c r="I37320"/>
      <c r="J37320"/>
      <c r="K37320"/>
      <c r="L37320"/>
    </row>
    <row r="37321" spans="9:12" ht="15" x14ac:dyDescent="0.25">
      <c r="I37321"/>
      <c r="J37321"/>
      <c r="K37321"/>
      <c r="L37321"/>
    </row>
    <row r="37322" spans="9:12" ht="15" x14ac:dyDescent="0.25">
      <c r="I37322"/>
      <c r="J37322"/>
      <c r="K37322"/>
      <c r="L37322"/>
    </row>
    <row r="37323" spans="9:12" ht="15" x14ac:dyDescent="0.25">
      <c r="I37323"/>
      <c r="J37323"/>
      <c r="K37323"/>
      <c r="L37323"/>
    </row>
    <row r="37324" spans="9:12" ht="15" x14ac:dyDescent="0.25">
      <c r="I37324"/>
      <c r="J37324"/>
      <c r="K37324"/>
      <c r="L37324"/>
    </row>
    <row r="37325" spans="9:12" ht="15" x14ac:dyDescent="0.25">
      <c r="I37325"/>
      <c r="J37325"/>
      <c r="K37325"/>
      <c r="L37325"/>
    </row>
    <row r="37326" spans="9:12" ht="15" x14ac:dyDescent="0.25">
      <c r="I37326"/>
      <c r="J37326"/>
      <c r="K37326"/>
      <c r="L37326"/>
    </row>
    <row r="37327" spans="9:12" ht="15" x14ac:dyDescent="0.25">
      <c r="I37327"/>
      <c r="J37327"/>
      <c r="K37327"/>
      <c r="L37327"/>
    </row>
    <row r="37328" spans="9:12" ht="15" x14ac:dyDescent="0.25">
      <c r="I37328"/>
      <c r="J37328"/>
      <c r="K37328"/>
      <c r="L37328"/>
    </row>
    <row r="37329" spans="9:12" ht="15" x14ac:dyDescent="0.25">
      <c r="I37329"/>
      <c r="J37329"/>
      <c r="K37329"/>
      <c r="L37329"/>
    </row>
    <row r="37330" spans="9:12" ht="15" x14ac:dyDescent="0.25">
      <c r="I37330"/>
      <c r="J37330"/>
      <c r="K37330"/>
      <c r="L37330"/>
    </row>
    <row r="37331" spans="9:12" ht="15" x14ac:dyDescent="0.25">
      <c r="I37331"/>
      <c r="J37331"/>
      <c r="K37331"/>
      <c r="L37331"/>
    </row>
    <row r="37332" spans="9:12" ht="15" x14ac:dyDescent="0.25">
      <c r="I37332"/>
      <c r="J37332"/>
      <c r="K37332"/>
      <c r="L37332"/>
    </row>
    <row r="37333" spans="9:12" ht="15" x14ac:dyDescent="0.25">
      <c r="I37333"/>
      <c r="J37333"/>
      <c r="K37333"/>
      <c r="L37333"/>
    </row>
    <row r="37334" spans="9:12" ht="15" x14ac:dyDescent="0.25">
      <c r="I37334"/>
      <c r="J37334"/>
      <c r="K37334"/>
      <c r="L37334"/>
    </row>
    <row r="37335" spans="9:12" ht="15" x14ac:dyDescent="0.25">
      <c r="I37335"/>
      <c r="J37335"/>
      <c r="K37335"/>
      <c r="L37335"/>
    </row>
    <row r="37336" spans="9:12" ht="15" x14ac:dyDescent="0.25">
      <c r="I37336"/>
      <c r="J37336"/>
      <c r="K37336"/>
      <c r="L37336"/>
    </row>
    <row r="37337" spans="9:12" ht="15" x14ac:dyDescent="0.25">
      <c r="I37337"/>
      <c r="J37337"/>
      <c r="K37337"/>
      <c r="L37337"/>
    </row>
    <row r="37338" spans="9:12" ht="15" x14ac:dyDescent="0.25">
      <c r="I37338"/>
      <c r="J37338"/>
      <c r="K37338"/>
      <c r="L37338"/>
    </row>
    <row r="37339" spans="9:12" ht="15" x14ac:dyDescent="0.25">
      <c r="I37339"/>
      <c r="J37339"/>
      <c r="K37339"/>
      <c r="L37339"/>
    </row>
    <row r="37340" spans="9:12" ht="15" x14ac:dyDescent="0.25">
      <c r="I37340"/>
      <c r="J37340"/>
      <c r="K37340"/>
      <c r="L37340"/>
    </row>
    <row r="37341" spans="9:12" ht="15" x14ac:dyDescent="0.25">
      <c r="I37341"/>
      <c r="J37341"/>
      <c r="K37341"/>
      <c r="L37341"/>
    </row>
    <row r="37342" spans="9:12" ht="15" x14ac:dyDescent="0.25">
      <c r="I37342"/>
      <c r="J37342"/>
      <c r="K37342"/>
      <c r="L37342"/>
    </row>
    <row r="37343" spans="9:12" ht="15" x14ac:dyDescent="0.25">
      <c r="I37343"/>
      <c r="J37343"/>
      <c r="K37343"/>
      <c r="L37343"/>
    </row>
    <row r="37344" spans="9:12" ht="15" x14ac:dyDescent="0.25">
      <c r="I37344"/>
      <c r="J37344"/>
      <c r="K37344"/>
      <c r="L37344"/>
    </row>
    <row r="37345" spans="9:12" ht="15" x14ac:dyDescent="0.25">
      <c r="I37345"/>
      <c r="J37345"/>
      <c r="K37345"/>
      <c r="L37345"/>
    </row>
    <row r="37346" spans="9:12" ht="15" x14ac:dyDescent="0.25">
      <c r="I37346"/>
      <c r="J37346"/>
      <c r="K37346"/>
      <c r="L37346"/>
    </row>
    <row r="37347" spans="9:12" ht="15" x14ac:dyDescent="0.25">
      <c r="I37347"/>
      <c r="J37347"/>
      <c r="K37347"/>
      <c r="L37347"/>
    </row>
    <row r="37348" spans="9:12" ht="15" x14ac:dyDescent="0.25">
      <c r="I37348"/>
      <c r="J37348"/>
      <c r="K37348"/>
      <c r="L37348"/>
    </row>
    <row r="37349" spans="9:12" ht="15" x14ac:dyDescent="0.25">
      <c r="I37349"/>
      <c r="J37349"/>
      <c r="K37349"/>
      <c r="L37349"/>
    </row>
    <row r="37350" spans="9:12" ht="15" x14ac:dyDescent="0.25">
      <c r="I37350"/>
      <c r="J37350"/>
      <c r="K37350"/>
      <c r="L37350"/>
    </row>
    <row r="37351" spans="9:12" ht="15" x14ac:dyDescent="0.25">
      <c r="I37351"/>
      <c r="J37351"/>
      <c r="K37351"/>
      <c r="L37351"/>
    </row>
    <row r="37352" spans="9:12" ht="15" x14ac:dyDescent="0.25">
      <c r="I37352"/>
      <c r="J37352"/>
      <c r="K37352"/>
      <c r="L37352"/>
    </row>
    <row r="37353" spans="9:12" ht="15" x14ac:dyDescent="0.25">
      <c r="I37353"/>
      <c r="J37353"/>
      <c r="K37353"/>
      <c r="L37353"/>
    </row>
    <row r="37354" spans="9:12" ht="15" x14ac:dyDescent="0.25">
      <c r="I37354"/>
      <c r="J37354"/>
      <c r="K37354"/>
      <c r="L37354"/>
    </row>
    <row r="37355" spans="9:12" ht="15" x14ac:dyDescent="0.25">
      <c r="I37355"/>
      <c r="J37355"/>
      <c r="K37355"/>
      <c r="L37355"/>
    </row>
    <row r="37356" spans="9:12" ht="15" x14ac:dyDescent="0.25">
      <c r="I37356"/>
      <c r="J37356"/>
      <c r="K37356"/>
      <c r="L37356"/>
    </row>
    <row r="37357" spans="9:12" ht="15" x14ac:dyDescent="0.25">
      <c r="I37357"/>
      <c r="J37357"/>
      <c r="K37357"/>
      <c r="L37357"/>
    </row>
    <row r="37358" spans="9:12" ht="15" x14ac:dyDescent="0.25">
      <c r="I37358"/>
      <c r="J37358"/>
      <c r="K37358"/>
      <c r="L37358"/>
    </row>
    <row r="37359" spans="9:12" ht="15" x14ac:dyDescent="0.25">
      <c r="I37359"/>
      <c r="J37359"/>
      <c r="K37359"/>
      <c r="L37359"/>
    </row>
    <row r="37360" spans="9:12" ht="15" x14ac:dyDescent="0.25">
      <c r="I37360"/>
      <c r="J37360"/>
      <c r="K37360"/>
      <c r="L37360"/>
    </row>
    <row r="37361" spans="9:12" ht="15" x14ac:dyDescent="0.25">
      <c r="I37361"/>
      <c r="J37361"/>
      <c r="K37361"/>
      <c r="L37361"/>
    </row>
    <row r="37362" spans="9:12" ht="15" x14ac:dyDescent="0.25">
      <c r="I37362"/>
      <c r="J37362"/>
      <c r="K37362"/>
      <c r="L37362"/>
    </row>
    <row r="37363" spans="9:12" ht="15" x14ac:dyDescent="0.25">
      <c r="I37363"/>
      <c r="J37363"/>
      <c r="K37363"/>
      <c r="L37363"/>
    </row>
    <row r="37364" spans="9:12" ht="15" x14ac:dyDescent="0.25">
      <c r="I37364"/>
      <c r="J37364"/>
      <c r="K37364"/>
      <c r="L37364"/>
    </row>
    <row r="37365" spans="9:12" ht="15" x14ac:dyDescent="0.25">
      <c r="I37365"/>
      <c r="J37365"/>
      <c r="K37365"/>
      <c r="L37365"/>
    </row>
    <row r="37366" spans="9:12" ht="15" x14ac:dyDescent="0.25">
      <c r="I37366"/>
      <c r="J37366"/>
      <c r="K37366"/>
      <c r="L37366"/>
    </row>
    <row r="37367" spans="9:12" ht="15" x14ac:dyDescent="0.25">
      <c r="I37367"/>
      <c r="J37367"/>
      <c r="K37367"/>
      <c r="L37367"/>
    </row>
    <row r="37368" spans="9:12" ht="15" x14ac:dyDescent="0.25">
      <c r="I37368"/>
      <c r="J37368"/>
      <c r="K37368"/>
      <c r="L37368"/>
    </row>
    <row r="37369" spans="9:12" ht="15" x14ac:dyDescent="0.25">
      <c r="I37369"/>
      <c r="J37369"/>
      <c r="K37369"/>
      <c r="L37369"/>
    </row>
    <row r="37370" spans="9:12" ht="15" x14ac:dyDescent="0.25">
      <c r="I37370"/>
      <c r="J37370"/>
      <c r="K37370"/>
      <c r="L37370"/>
    </row>
    <row r="37371" spans="9:12" ht="15" x14ac:dyDescent="0.25">
      <c r="I37371"/>
      <c r="J37371"/>
      <c r="K37371"/>
      <c r="L37371"/>
    </row>
    <row r="37372" spans="9:12" ht="15" x14ac:dyDescent="0.25">
      <c r="I37372"/>
      <c r="J37372"/>
      <c r="K37372"/>
      <c r="L37372"/>
    </row>
    <row r="37373" spans="9:12" ht="15" x14ac:dyDescent="0.25">
      <c r="I37373"/>
      <c r="J37373"/>
      <c r="K37373"/>
      <c r="L37373"/>
    </row>
    <row r="37374" spans="9:12" ht="15" x14ac:dyDescent="0.25">
      <c r="I37374"/>
      <c r="J37374"/>
      <c r="K37374"/>
      <c r="L37374"/>
    </row>
    <row r="37375" spans="9:12" ht="15" x14ac:dyDescent="0.25">
      <c r="I37375"/>
      <c r="J37375"/>
      <c r="K37375"/>
      <c r="L37375"/>
    </row>
    <row r="37376" spans="9:12" ht="15" x14ac:dyDescent="0.25">
      <c r="I37376"/>
      <c r="J37376"/>
      <c r="K37376"/>
      <c r="L37376"/>
    </row>
    <row r="37377" spans="9:12" ht="15" x14ac:dyDescent="0.25">
      <c r="I37377"/>
      <c r="J37377"/>
      <c r="K37377"/>
      <c r="L37377"/>
    </row>
    <row r="37378" spans="9:12" ht="15" x14ac:dyDescent="0.25">
      <c r="I37378"/>
      <c r="J37378"/>
      <c r="K37378"/>
      <c r="L37378"/>
    </row>
    <row r="37379" spans="9:12" ht="15" x14ac:dyDescent="0.25">
      <c r="I37379"/>
      <c r="J37379"/>
      <c r="K37379"/>
      <c r="L37379"/>
    </row>
    <row r="37380" spans="9:12" ht="15" x14ac:dyDescent="0.25">
      <c r="I37380"/>
      <c r="J37380"/>
      <c r="K37380"/>
      <c r="L37380"/>
    </row>
    <row r="37381" spans="9:12" ht="15" x14ac:dyDescent="0.25">
      <c r="I37381"/>
      <c r="J37381"/>
      <c r="K37381"/>
      <c r="L37381"/>
    </row>
    <row r="37382" spans="9:12" ht="15" x14ac:dyDescent="0.25">
      <c r="I37382"/>
      <c r="J37382"/>
      <c r="K37382"/>
      <c r="L37382"/>
    </row>
    <row r="37383" spans="9:12" ht="15" x14ac:dyDescent="0.25">
      <c r="I37383"/>
      <c r="J37383"/>
      <c r="K37383"/>
      <c r="L37383"/>
    </row>
    <row r="37384" spans="9:12" ht="15" x14ac:dyDescent="0.25">
      <c r="I37384"/>
      <c r="J37384"/>
      <c r="K37384"/>
      <c r="L37384"/>
    </row>
    <row r="37385" spans="9:12" ht="15" x14ac:dyDescent="0.25">
      <c r="I37385"/>
      <c r="J37385"/>
      <c r="K37385"/>
      <c r="L37385"/>
    </row>
    <row r="37386" spans="9:12" ht="15" x14ac:dyDescent="0.25">
      <c r="I37386"/>
      <c r="J37386"/>
      <c r="K37386"/>
      <c r="L37386"/>
    </row>
    <row r="37387" spans="9:12" ht="15" x14ac:dyDescent="0.25">
      <c r="I37387"/>
      <c r="J37387"/>
      <c r="K37387"/>
      <c r="L37387"/>
    </row>
    <row r="37388" spans="9:12" ht="15" x14ac:dyDescent="0.25">
      <c r="I37388"/>
      <c r="J37388"/>
      <c r="K37388"/>
      <c r="L37388"/>
    </row>
    <row r="37389" spans="9:12" ht="15" x14ac:dyDescent="0.25">
      <c r="I37389"/>
      <c r="J37389"/>
      <c r="K37389"/>
      <c r="L37389"/>
    </row>
    <row r="37390" spans="9:12" ht="15" x14ac:dyDescent="0.25">
      <c r="I37390"/>
      <c r="J37390"/>
      <c r="K37390"/>
      <c r="L37390"/>
    </row>
    <row r="37391" spans="9:12" ht="15" x14ac:dyDescent="0.25">
      <c r="I37391"/>
      <c r="J37391"/>
      <c r="K37391"/>
      <c r="L37391"/>
    </row>
    <row r="37392" spans="9:12" ht="15" x14ac:dyDescent="0.25">
      <c r="I37392"/>
      <c r="J37392"/>
      <c r="K37392"/>
      <c r="L37392"/>
    </row>
    <row r="37393" spans="9:12" ht="15" x14ac:dyDescent="0.25">
      <c r="I37393"/>
      <c r="J37393"/>
      <c r="K37393"/>
      <c r="L37393"/>
    </row>
    <row r="37394" spans="9:12" ht="15" x14ac:dyDescent="0.25">
      <c r="I37394"/>
      <c r="J37394"/>
      <c r="K37394"/>
      <c r="L37394"/>
    </row>
    <row r="37395" spans="9:12" ht="15" x14ac:dyDescent="0.25">
      <c r="I37395"/>
      <c r="J37395"/>
      <c r="K37395"/>
      <c r="L37395"/>
    </row>
    <row r="37396" spans="9:12" ht="15" x14ac:dyDescent="0.25">
      <c r="I37396"/>
      <c r="J37396"/>
      <c r="K37396"/>
      <c r="L37396"/>
    </row>
    <row r="37397" spans="9:12" ht="15" x14ac:dyDescent="0.25">
      <c r="I37397"/>
      <c r="J37397"/>
      <c r="K37397"/>
      <c r="L37397"/>
    </row>
    <row r="37398" spans="9:12" ht="15" x14ac:dyDescent="0.25">
      <c r="I37398"/>
      <c r="J37398"/>
      <c r="K37398"/>
      <c r="L37398"/>
    </row>
    <row r="37399" spans="9:12" ht="15" x14ac:dyDescent="0.25">
      <c r="I37399"/>
      <c r="J37399"/>
      <c r="K37399"/>
      <c r="L37399"/>
    </row>
    <row r="37400" spans="9:12" ht="15" x14ac:dyDescent="0.25">
      <c r="I37400"/>
      <c r="J37400"/>
      <c r="K37400"/>
      <c r="L37400"/>
    </row>
    <row r="37401" spans="9:12" ht="15" x14ac:dyDescent="0.25">
      <c r="I37401"/>
      <c r="J37401"/>
      <c r="K37401"/>
      <c r="L37401"/>
    </row>
    <row r="37402" spans="9:12" ht="15" x14ac:dyDescent="0.25">
      <c r="I37402"/>
      <c r="J37402"/>
      <c r="K37402"/>
      <c r="L37402"/>
    </row>
    <row r="37403" spans="9:12" ht="15" x14ac:dyDescent="0.25">
      <c r="I37403"/>
      <c r="J37403"/>
      <c r="K37403"/>
      <c r="L37403"/>
    </row>
    <row r="37404" spans="9:12" ht="15" x14ac:dyDescent="0.25">
      <c r="I37404"/>
      <c r="J37404"/>
      <c r="K37404"/>
      <c r="L37404"/>
    </row>
    <row r="37405" spans="9:12" ht="15" x14ac:dyDescent="0.25">
      <c r="I37405"/>
      <c r="J37405"/>
      <c r="K37405"/>
      <c r="L37405"/>
    </row>
    <row r="37406" spans="9:12" ht="15" x14ac:dyDescent="0.25">
      <c r="I37406"/>
      <c r="J37406"/>
      <c r="K37406"/>
      <c r="L37406"/>
    </row>
    <row r="37407" spans="9:12" ht="15" x14ac:dyDescent="0.25">
      <c r="I37407"/>
      <c r="J37407"/>
      <c r="K37407"/>
      <c r="L37407"/>
    </row>
    <row r="37408" spans="9:12" ht="15" x14ac:dyDescent="0.25">
      <c r="I37408"/>
      <c r="J37408"/>
      <c r="K37408"/>
      <c r="L37408"/>
    </row>
    <row r="37409" spans="9:12" ht="15" x14ac:dyDescent="0.25">
      <c r="I37409"/>
      <c r="J37409"/>
      <c r="K37409"/>
      <c r="L37409"/>
    </row>
    <row r="37410" spans="9:12" ht="15" x14ac:dyDescent="0.25">
      <c r="I37410"/>
      <c r="J37410"/>
      <c r="K37410"/>
      <c r="L37410"/>
    </row>
    <row r="37411" spans="9:12" ht="15" x14ac:dyDescent="0.25">
      <c r="I37411"/>
      <c r="J37411"/>
      <c r="K37411"/>
      <c r="L37411"/>
    </row>
    <row r="37412" spans="9:12" ht="15" x14ac:dyDescent="0.25">
      <c r="I37412"/>
      <c r="J37412"/>
      <c r="K37412"/>
      <c r="L37412"/>
    </row>
    <row r="37413" spans="9:12" ht="15" x14ac:dyDescent="0.25">
      <c r="I37413"/>
      <c r="J37413"/>
      <c r="K37413"/>
      <c r="L37413"/>
    </row>
    <row r="37414" spans="9:12" ht="15" x14ac:dyDescent="0.25">
      <c r="I37414"/>
      <c r="J37414"/>
      <c r="K37414"/>
      <c r="L37414"/>
    </row>
    <row r="37415" spans="9:12" ht="15" x14ac:dyDescent="0.25">
      <c r="I37415"/>
      <c r="J37415"/>
      <c r="K37415"/>
      <c r="L37415"/>
    </row>
    <row r="37416" spans="9:12" ht="15" x14ac:dyDescent="0.25">
      <c r="I37416"/>
      <c r="J37416"/>
      <c r="K37416"/>
      <c r="L37416"/>
    </row>
    <row r="37417" spans="9:12" ht="15" x14ac:dyDescent="0.25">
      <c r="I37417"/>
      <c r="J37417"/>
      <c r="K37417"/>
      <c r="L37417"/>
    </row>
    <row r="37418" spans="9:12" ht="15" x14ac:dyDescent="0.25">
      <c r="I37418"/>
      <c r="J37418"/>
      <c r="K37418"/>
      <c r="L37418"/>
    </row>
    <row r="37419" spans="9:12" ht="15" x14ac:dyDescent="0.25">
      <c r="I37419"/>
      <c r="J37419"/>
      <c r="K37419"/>
      <c r="L37419"/>
    </row>
    <row r="37420" spans="9:12" ht="15" x14ac:dyDescent="0.25">
      <c r="I37420"/>
      <c r="J37420"/>
      <c r="K37420"/>
      <c r="L37420"/>
    </row>
    <row r="37421" spans="9:12" ht="15" x14ac:dyDescent="0.25">
      <c r="I37421"/>
      <c r="J37421"/>
      <c r="K37421"/>
      <c r="L37421"/>
    </row>
    <row r="37422" spans="9:12" ht="15" x14ac:dyDescent="0.25">
      <c r="I37422"/>
      <c r="J37422"/>
      <c r="K37422"/>
      <c r="L37422"/>
    </row>
    <row r="37423" spans="9:12" ht="15" x14ac:dyDescent="0.25">
      <c r="I37423"/>
      <c r="J37423"/>
      <c r="K37423"/>
      <c r="L37423"/>
    </row>
    <row r="37424" spans="9:12" ht="15" x14ac:dyDescent="0.25">
      <c r="I37424"/>
      <c r="J37424"/>
      <c r="K37424"/>
      <c r="L37424"/>
    </row>
    <row r="37425" spans="9:12" ht="15" x14ac:dyDescent="0.25">
      <c r="I37425"/>
      <c r="J37425"/>
      <c r="K37425"/>
      <c r="L37425"/>
    </row>
    <row r="37426" spans="9:12" ht="15" x14ac:dyDescent="0.25">
      <c r="I37426"/>
      <c r="J37426"/>
      <c r="K37426"/>
      <c r="L37426"/>
    </row>
    <row r="37427" spans="9:12" ht="15" x14ac:dyDescent="0.25">
      <c r="I37427"/>
      <c r="J37427"/>
      <c r="K37427"/>
      <c r="L37427"/>
    </row>
    <row r="37428" spans="9:12" ht="15" x14ac:dyDescent="0.25">
      <c r="I37428"/>
      <c r="J37428"/>
      <c r="K37428"/>
      <c r="L37428"/>
    </row>
    <row r="37429" spans="9:12" ht="15" x14ac:dyDescent="0.25">
      <c r="I37429"/>
      <c r="J37429"/>
      <c r="K37429"/>
      <c r="L37429"/>
    </row>
    <row r="37430" spans="9:12" ht="15" x14ac:dyDescent="0.25">
      <c r="I37430"/>
      <c r="J37430"/>
      <c r="K37430"/>
      <c r="L37430"/>
    </row>
    <row r="37431" spans="9:12" ht="15" x14ac:dyDescent="0.25">
      <c r="I37431"/>
      <c r="J37431"/>
      <c r="K37431"/>
      <c r="L37431"/>
    </row>
    <row r="37432" spans="9:12" ht="15" x14ac:dyDescent="0.25">
      <c r="I37432"/>
      <c r="J37432"/>
      <c r="K37432"/>
      <c r="L37432"/>
    </row>
    <row r="37433" spans="9:12" ht="15" x14ac:dyDescent="0.25">
      <c r="I37433"/>
      <c r="J37433"/>
      <c r="K37433"/>
      <c r="L37433"/>
    </row>
    <row r="37434" spans="9:12" ht="15" x14ac:dyDescent="0.25">
      <c r="I37434"/>
      <c r="J37434"/>
      <c r="K37434"/>
      <c r="L37434"/>
    </row>
    <row r="37435" spans="9:12" ht="15" x14ac:dyDescent="0.25">
      <c r="I37435"/>
      <c r="J37435"/>
      <c r="K37435"/>
      <c r="L37435"/>
    </row>
    <row r="37436" spans="9:12" ht="15" x14ac:dyDescent="0.25">
      <c r="I37436"/>
      <c r="J37436"/>
      <c r="K37436"/>
      <c r="L37436"/>
    </row>
    <row r="37437" spans="9:12" ht="15" x14ac:dyDescent="0.25">
      <c r="I37437"/>
      <c r="J37437"/>
      <c r="K37437"/>
      <c r="L37437"/>
    </row>
    <row r="37438" spans="9:12" ht="15" x14ac:dyDescent="0.25">
      <c r="I37438"/>
      <c r="J37438"/>
      <c r="K37438"/>
      <c r="L37438"/>
    </row>
    <row r="37439" spans="9:12" ht="15" x14ac:dyDescent="0.25">
      <c r="I37439"/>
      <c r="J37439"/>
      <c r="K37439"/>
      <c r="L37439"/>
    </row>
    <row r="37440" spans="9:12" ht="15" x14ac:dyDescent="0.25">
      <c r="I37440"/>
      <c r="J37440"/>
      <c r="K37440"/>
      <c r="L37440"/>
    </row>
    <row r="37441" spans="9:12" ht="15" x14ac:dyDescent="0.25">
      <c r="I37441"/>
      <c r="J37441"/>
      <c r="K37441"/>
      <c r="L37441"/>
    </row>
    <row r="37442" spans="9:12" ht="15" x14ac:dyDescent="0.25">
      <c r="I37442"/>
      <c r="J37442"/>
      <c r="K37442"/>
      <c r="L37442"/>
    </row>
    <row r="37443" spans="9:12" ht="15" x14ac:dyDescent="0.25">
      <c r="I37443"/>
      <c r="J37443"/>
      <c r="K37443"/>
      <c r="L37443"/>
    </row>
    <row r="37444" spans="9:12" ht="15" x14ac:dyDescent="0.25">
      <c r="I37444"/>
      <c r="J37444"/>
      <c r="K37444"/>
      <c r="L37444"/>
    </row>
    <row r="37445" spans="9:12" ht="15" x14ac:dyDescent="0.25">
      <c r="I37445"/>
      <c r="J37445"/>
      <c r="K37445"/>
      <c r="L37445"/>
    </row>
    <row r="37446" spans="9:12" ht="15" x14ac:dyDescent="0.25">
      <c r="I37446"/>
      <c r="J37446"/>
      <c r="K37446"/>
      <c r="L37446"/>
    </row>
    <row r="37447" spans="9:12" ht="15" x14ac:dyDescent="0.25">
      <c r="I37447"/>
      <c r="J37447"/>
      <c r="K37447"/>
      <c r="L37447"/>
    </row>
    <row r="37448" spans="9:12" ht="15" x14ac:dyDescent="0.25">
      <c r="I37448"/>
      <c r="J37448"/>
      <c r="K37448"/>
      <c r="L37448"/>
    </row>
    <row r="37449" spans="9:12" ht="15" x14ac:dyDescent="0.25">
      <c r="I37449"/>
      <c r="J37449"/>
      <c r="K37449"/>
      <c r="L37449"/>
    </row>
    <row r="37450" spans="9:12" ht="15" x14ac:dyDescent="0.25">
      <c r="I37450"/>
      <c r="J37450"/>
      <c r="K37450"/>
      <c r="L37450"/>
    </row>
    <row r="37451" spans="9:12" ht="15" x14ac:dyDescent="0.25">
      <c r="I37451"/>
      <c r="J37451"/>
      <c r="K37451"/>
      <c r="L37451"/>
    </row>
    <row r="37452" spans="9:12" ht="15" x14ac:dyDescent="0.25">
      <c r="I37452"/>
      <c r="J37452"/>
      <c r="K37452"/>
      <c r="L37452"/>
    </row>
    <row r="37453" spans="9:12" ht="15" x14ac:dyDescent="0.25">
      <c r="I37453"/>
      <c r="J37453"/>
      <c r="K37453"/>
      <c r="L37453"/>
    </row>
    <row r="37454" spans="9:12" ht="15" x14ac:dyDescent="0.25">
      <c r="I37454"/>
      <c r="J37454"/>
      <c r="K37454"/>
      <c r="L37454"/>
    </row>
    <row r="37455" spans="9:12" ht="15" x14ac:dyDescent="0.25">
      <c r="I37455"/>
      <c r="J37455"/>
      <c r="K37455"/>
      <c r="L37455"/>
    </row>
    <row r="37456" spans="9:12" ht="15" x14ac:dyDescent="0.25">
      <c r="I37456"/>
      <c r="J37456"/>
      <c r="K37456"/>
      <c r="L37456"/>
    </row>
    <row r="37457" spans="9:12" ht="15" x14ac:dyDescent="0.25">
      <c r="I37457"/>
      <c r="J37457"/>
      <c r="K37457"/>
      <c r="L37457"/>
    </row>
    <row r="37458" spans="9:12" ht="15" x14ac:dyDescent="0.25">
      <c r="I37458"/>
      <c r="J37458"/>
      <c r="K37458"/>
      <c r="L37458"/>
    </row>
    <row r="37459" spans="9:12" ht="15" x14ac:dyDescent="0.25">
      <c r="I37459"/>
      <c r="J37459"/>
      <c r="K37459"/>
      <c r="L37459"/>
    </row>
    <row r="37460" spans="9:12" ht="15" x14ac:dyDescent="0.25">
      <c r="I37460"/>
      <c r="J37460"/>
      <c r="K37460"/>
      <c r="L37460"/>
    </row>
    <row r="37461" spans="9:12" ht="15" x14ac:dyDescent="0.25">
      <c r="I37461"/>
      <c r="J37461"/>
      <c r="K37461"/>
      <c r="L37461"/>
    </row>
    <row r="37462" spans="9:12" ht="15" x14ac:dyDescent="0.25">
      <c r="I37462"/>
      <c r="J37462"/>
      <c r="K37462"/>
      <c r="L37462"/>
    </row>
    <row r="37463" spans="9:12" ht="15" x14ac:dyDescent="0.25">
      <c r="I37463"/>
      <c r="J37463"/>
      <c r="K37463"/>
      <c r="L37463"/>
    </row>
    <row r="37464" spans="9:12" ht="15" x14ac:dyDescent="0.25">
      <c r="I37464"/>
      <c r="J37464"/>
      <c r="K37464"/>
      <c r="L37464"/>
    </row>
    <row r="37465" spans="9:12" ht="15" x14ac:dyDescent="0.25">
      <c r="I37465"/>
      <c r="J37465"/>
      <c r="K37465"/>
      <c r="L37465"/>
    </row>
    <row r="37466" spans="9:12" ht="15" x14ac:dyDescent="0.25">
      <c r="I37466"/>
      <c r="J37466"/>
      <c r="K37466"/>
      <c r="L37466"/>
    </row>
    <row r="37467" spans="9:12" ht="15" x14ac:dyDescent="0.25">
      <c r="I37467"/>
      <c r="J37467"/>
      <c r="K37467"/>
      <c r="L37467"/>
    </row>
    <row r="37468" spans="9:12" ht="15" x14ac:dyDescent="0.25">
      <c r="I37468"/>
      <c r="J37468"/>
      <c r="K37468"/>
      <c r="L37468"/>
    </row>
    <row r="37469" spans="9:12" ht="15" x14ac:dyDescent="0.25">
      <c r="I37469"/>
      <c r="J37469"/>
      <c r="K37469"/>
      <c r="L37469"/>
    </row>
    <row r="37470" spans="9:12" ht="15" x14ac:dyDescent="0.25">
      <c r="I37470"/>
      <c r="J37470"/>
      <c r="K37470"/>
      <c r="L37470"/>
    </row>
    <row r="37471" spans="9:12" ht="15" x14ac:dyDescent="0.25">
      <c r="I37471"/>
      <c r="J37471"/>
      <c r="K37471"/>
      <c r="L37471"/>
    </row>
    <row r="37472" spans="9:12" ht="15" x14ac:dyDescent="0.25">
      <c r="I37472"/>
      <c r="J37472"/>
      <c r="K37472"/>
      <c r="L37472"/>
    </row>
    <row r="37473" spans="9:12" ht="15" x14ac:dyDescent="0.25">
      <c r="I37473"/>
      <c r="J37473"/>
      <c r="K37473"/>
      <c r="L37473"/>
    </row>
    <row r="37474" spans="9:12" ht="15" x14ac:dyDescent="0.25">
      <c r="I37474"/>
      <c r="J37474"/>
      <c r="K37474"/>
      <c r="L37474"/>
    </row>
    <row r="37475" spans="9:12" ht="15" x14ac:dyDescent="0.25">
      <c r="I37475"/>
      <c r="J37475"/>
      <c r="K37475"/>
      <c r="L37475"/>
    </row>
    <row r="37476" spans="9:12" ht="15" x14ac:dyDescent="0.25">
      <c r="I37476"/>
      <c r="J37476"/>
      <c r="K37476"/>
      <c r="L37476"/>
    </row>
    <row r="37477" spans="9:12" ht="15" x14ac:dyDescent="0.25">
      <c r="I37477"/>
      <c r="J37477"/>
      <c r="K37477"/>
      <c r="L37477"/>
    </row>
    <row r="37478" spans="9:12" ht="15" x14ac:dyDescent="0.25">
      <c r="I37478"/>
      <c r="J37478"/>
      <c r="K37478"/>
      <c r="L37478"/>
    </row>
    <row r="37479" spans="9:12" ht="15" x14ac:dyDescent="0.25">
      <c r="I37479"/>
      <c r="J37479"/>
      <c r="K37479"/>
      <c r="L37479"/>
    </row>
    <row r="37480" spans="9:12" ht="15" x14ac:dyDescent="0.25">
      <c r="I37480"/>
      <c r="J37480"/>
      <c r="K37480"/>
      <c r="L37480"/>
    </row>
    <row r="37481" spans="9:12" ht="15" x14ac:dyDescent="0.25">
      <c r="I37481"/>
      <c r="J37481"/>
      <c r="K37481"/>
      <c r="L37481"/>
    </row>
    <row r="37482" spans="9:12" ht="15" x14ac:dyDescent="0.25">
      <c r="I37482"/>
      <c r="J37482"/>
      <c r="K37482"/>
      <c r="L37482"/>
    </row>
    <row r="37483" spans="9:12" ht="15" x14ac:dyDescent="0.25">
      <c r="I37483"/>
      <c r="J37483"/>
      <c r="K37483"/>
      <c r="L37483"/>
    </row>
    <row r="37484" spans="9:12" ht="15" x14ac:dyDescent="0.25">
      <c r="I37484"/>
      <c r="J37484"/>
      <c r="K37484"/>
      <c r="L37484"/>
    </row>
    <row r="37485" spans="9:12" ht="15" x14ac:dyDescent="0.25">
      <c r="I37485"/>
      <c r="J37485"/>
      <c r="K37485"/>
      <c r="L37485"/>
    </row>
    <row r="37486" spans="9:12" ht="15" x14ac:dyDescent="0.25">
      <c r="I37486"/>
      <c r="J37486"/>
      <c r="K37486"/>
      <c r="L37486"/>
    </row>
    <row r="37487" spans="9:12" ht="15" x14ac:dyDescent="0.25">
      <c r="I37487"/>
      <c r="J37487"/>
      <c r="K37487"/>
      <c r="L37487"/>
    </row>
    <row r="37488" spans="9:12" ht="15" x14ac:dyDescent="0.25">
      <c r="I37488"/>
      <c r="J37488"/>
      <c r="K37488"/>
      <c r="L37488"/>
    </row>
    <row r="37489" spans="9:12" ht="15" x14ac:dyDescent="0.25">
      <c r="I37489"/>
      <c r="J37489"/>
      <c r="K37489"/>
      <c r="L37489"/>
    </row>
    <row r="37490" spans="9:12" ht="15" x14ac:dyDescent="0.25">
      <c r="I37490"/>
      <c r="J37490"/>
      <c r="K37490"/>
      <c r="L37490"/>
    </row>
    <row r="37491" spans="9:12" ht="15" x14ac:dyDescent="0.25">
      <c r="I37491"/>
      <c r="J37491"/>
      <c r="K37491"/>
      <c r="L37491"/>
    </row>
    <row r="37492" spans="9:12" ht="15" x14ac:dyDescent="0.25">
      <c r="I37492"/>
      <c r="J37492"/>
      <c r="K37492"/>
      <c r="L37492"/>
    </row>
    <row r="37493" spans="9:12" ht="15" x14ac:dyDescent="0.25">
      <c r="I37493"/>
      <c r="J37493"/>
      <c r="K37493"/>
      <c r="L37493"/>
    </row>
    <row r="37494" spans="9:12" ht="15" x14ac:dyDescent="0.25">
      <c r="I37494"/>
      <c r="J37494"/>
      <c r="K37494"/>
      <c r="L37494"/>
    </row>
    <row r="37495" spans="9:12" ht="15" x14ac:dyDescent="0.25">
      <c r="I37495"/>
      <c r="J37495"/>
      <c r="K37495"/>
      <c r="L37495"/>
    </row>
    <row r="37496" spans="9:12" ht="15" x14ac:dyDescent="0.25">
      <c r="I37496"/>
      <c r="J37496"/>
      <c r="K37496"/>
      <c r="L37496"/>
    </row>
    <row r="37497" spans="9:12" ht="15" x14ac:dyDescent="0.25">
      <c r="I37497"/>
      <c r="J37497"/>
      <c r="K37497"/>
      <c r="L37497"/>
    </row>
    <row r="37498" spans="9:12" ht="15" x14ac:dyDescent="0.25">
      <c r="I37498"/>
      <c r="J37498"/>
      <c r="K37498"/>
      <c r="L37498"/>
    </row>
    <row r="37499" spans="9:12" ht="15" x14ac:dyDescent="0.25">
      <c r="I37499"/>
      <c r="J37499"/>
      <c r="K37499"/>
      <c r="L37499"/>
    </row>
    <row r="37500" spans="9:12" ht="15" x14ac:dyDescent="0.25">
      <c r="I37500"/>
      <c r="J37500"/>
      <c r="K37500"/>
      <c r="L37500"/>
    </row>
    <row r="37501" spans="9:12" ht="15" x14ac:dyDescent="0.25">
      <c r="I37501"/>
      <c r="J37501"/>
      <c r="K37501"/>
      <c r="L37501"/>
    </row>
    <row r="37502" spans="9:12" ht="15" x14ac:dyDescent="0.25">
      <c r="I37502"/>
      <c r="J37502"/>
      <c r="K37502"/>
      <c r="L37502"/>
    </row>
    <row r="37503" spans="9:12" ht="15" x14ac:dyDescent="0.25">
      <c r="I37503"/>
      <c r="J37503"/>
      <c r="K37503"/>
      <c r="L37503"/>
    </row>
    <row r="37504" spans="9:12" ht="15" x14ac:dyDescent="0.25">
      <c r="I37504"/>
      <c r="J37504"/>
      <c r="K37504"/>
      <c r="L37504"/>
    </row>
    <row r="37505" spans="9:12" ht="15" x14ac:dyDescent="0.25">
      <c r="I37505"/>
      <c r="J37505"/>
      <c r="K37505"/>
      <c r="L37505"/>
    </row>
    <row r="37506" spans="9:12" ht="15" x14ac:dyDescent="0.25">
      <c r="I37506"/>
      <c r="J37506"/>
      <c r="K37506"/>
      <c r="L37506"/>
    </row>
    <row r="37507" spans="9:12" ht="15" x14ac:dyDescent="0.25">
      <c r="I37507"/>
      <c r="J37507"/>
      <c r="K37507"/>
      <c r="L37507"/>
    </row>
    <row r="37508" spans="9:12" ht="15" x14ac:dyDescent="0.25">
      <c r="I37508"/>
      <c r="J37508"/>
      <c r="K37508"/>
      <c r="L37508"/>
    </row>
    <row r="37509" spans="9:12" ht="15" x14ac:dyDescent="0.25">
      <c r="I37509"/>
      <c r="J37509"/>
      <c r="K37509"/>
      <c r="L37509"/>
    </row>
    <row r="37510" spans="9:12" ht="15" x14ac:dyDescent="0.25">
      <c r="I37510"/>
      <c r="J37510"/>
      <c r="K37510"/>
      <c r="L37510"/>
    </row>
    <row r="37511" spans="9:12" ht="15" x14ac:dyDescent="0.25">
      <c r="I37511"/>
      <c r="J37511"/>
      <c r="K37511"/>
      <c r="L37511"/>
    </row>
    <row r="37512" spans="9:12" ht="15" x14ac:dyDescent="0.25">
      <c r="I37512"/>
      <c r="J37512"/>
      <c r="K37512"/>
      <c r="L37512"/>
    </row>
    <row r="37513" spans="9:12" ht="15" x14ac:dyDescent="0.25">
      <c r="I37513"/>
      <c r="J37513"/>
      <c r="K37513"/>
      <c r="L37513"/>
    </row>
    <row r="37514" spans="9:12" ht="15" x14ac:dyDescent="0.25">
      <c r="I37514"/>
      <c r="J37514"/>
      <c r="K37514"/>
      <c r="L37514"/>
    </row>
    <row r="37515" spans="9:12" ht="15" x14ac:dyDescent="0.25">
      <c r="I37515"/>
      <c r="J37515"/>
      <c r="K37515"/>
      <c r="L37515"/>
    </row>
    <row r="37516" spans="9:12" ht="15" x14ac:dyDescent="0.25">
      <c r="I37516"/>
      <c r="J37516"/>
      <c r="K37516"/>
      <c r="L37516"/>
    </row>
    <row r="37517" spans="9:12" ht="15" x14ac:dyDescent="0.25">
      <c r="I37517"/>
      <c r="J37517"/>
      <c r="K37517"/>
      <c r="L37517"/>
    </row>
    <row r="37518" spans="9:12" ht="15" x14ac:dyDescent="0.25">
      <c r="I37518"/>
      <c r="J37518"/>
      <c r="K37518"/>
      <c r="L37518"/>
    </row>
    <row r="37519" spans="9:12" ht="15" x14ac:dyDescent="0.25">
      <c r="I37519"/>
      <c r="J37519"/>
      <c r="K37519"/>
      <c r="L37519"/>
    </row>
    <row r="37520" spans="9:12" ht="15" x14ac:dyDescent="0.25">
      <c r="I37520"/>
      <c r="J37520"/>
      <c r="K37520"/>
      <c r="L37520"/>
    </row>
    <row r="37521" spans="9:12" ht="15" x14ac:dyDescent="0.25">
      <c r="I37521"/>
      <c r="J37521"/>
      <c r="K37521"/>
      <c r="L37521"/>
    </row>
    <row r="37522" spans="9:12" ht="15" x14ac:dyDescent="0.25">
      <c r="I37522"/>
      <c r="J37522"/>
      <c r="K37522"/>
      <c r="L37522"/>
    </row>
    <row r="37523" spans="9:12" ht="15" x14ac:dyDescent="0.25">
      <c r="I37523"/>
      <c r="J37523"/>
      <c r="K37523"/>
      <c r="L37523"/>
    </row>
    <row r="37524" spans="9:12" ht="15" x14ac:dyDescent="0.25">
      <c r="I37524"/>
      <c r="J37524"/>
      <c r="K37524"/>
      <c r="L37524"/>
    </row>
    <row r="37525" spans="9:12" ht="15" x14ac:dyDescent="0.25">
      <c r="I37525"/>
      <c r="J37525"/>
      <c r="K37525"/>
      <c r="L37525"/>
    </row>
    <row r="37526" spans="9:12" ht="15" x14ac:dyDescent="0.25">
      <c r="I37526"/>
      <c r="J37526"/>
      <c r="K37526"/>
      <c r="L37526"/>
    </row>
    <row r="37527" spans="9:12" ht="15" x14ac:dyDescent="0.25">
      <c r="I37527"/>
      <c r="J37527"/>
      <c r="K37527"/>
      <c r="L37527"/>
    </row>
    <row r="37528" spans="9:12" ht="15" x14ac:dyDescent="0.25">
      <c r="I37528"/>
      <c r="J37528"/>
      <c r="K37528"/>
      <c r="L37528"/>
    </row>
    <row r="37529" spans="9:12" ht="15" x14ac:dyDescent="0.25">
      <c r="I37529"/>
      <c r="J37529"/>
      <c r="K37529"/>
      <c r="L37529"/>
    </row>
    <row r="37530" spans="9:12" ht="15" x14ac:dyDescent="0.25">
      <c r="I37530"/>
      <c r="J37530"/>
      <c r="K37530"/>
      <c r="L37530"/>
    </row>
    <row r="37531" spans="9:12" ht="15" x14ac:dyDescent="0.25">
      <c r="I37531"/>
      <c r="J37531"/>
      <c r="K37531"/>
      <c r="L37531"/>
    </row>
    <row r="37532" spans="9:12" ht="15" x14ac:dyDescent="0.25">
      <c r="I37532"/>
      <c r="J37532"/>
      <c r="K37532"/>
      <c r="L37532"/>
    </row>
    <row r="37533" spans="9:12" ht="15" x14ac:dyDescent="0.25">
      <c r="I37533"/>
      <c r="J37533"/>
      <c r="K37533"/>
      <c r="L37533"/>
    </row>
    <row r="37534" spans="9:12" ht="15" x14ac:dyDescent="0.25">
      <c r="I37534"/>
      <c r="J37534"/>
      <c r="K37534"/>
      <c r="L37534"/>
    </row>
    <row r="37535" spans="9:12" ht="15" x14ac:dyDescent="0.25">
      <c r="I37535"/>
      <c r="J37535"/>
      <c r="K37535"/>
      <c r="L37535"/>
    </row>
    <row r="37536" spans="9:12" ht="15" x14ac:dyDescent="0.25">
      <c r="I37536"/>
      <c r="J37536"/>
      <c r="K37536"/>
      <c r="L37536"/>
    </row>
    <row r="37537" spans="9:12" ht="15" x14ac:dyDescent="0.25">
      <c r="I37537"/>
      <c r="J37537"/>
      <c r="K37537"/>
      <c r="L37537"/>
    </row>
    <row r="37538" spans="9:12" ht="15" x14ac:dyDescent="0.25">
      <c r="I37538"/>
      <c r="J37538"/>
      <c r="K37538"/>
      <c r="L37538"/>
    </row>
    <row r="37539" spans="9:12" ht="15" x14ac:dyDescent="0.25">
      <c r="I37539"/>
      <c r="J37539"/>
      <c r="K37539"/>
      <c r="L37539"/>
    </row>
    <row r="37540" spans="9:12" ht="15" x14ac:dyDescent="0.25">
      <c r="I37540"/>
      <c r="J37540"/>
      <c r="K37540"/>
      <c r="L37540"/>
    </row>
    <row r="37541" spans="9:12" ht="15" x14ac:dyDescent="0.25">
      <c r="I37541"/>
      <c r="J37541"/>
      <c r="K37541"/>
      <c r="L37541"/>
    </row>
    <row r="37542" spans="9:12" ht="15" x14ac:dyDescent="0.25">
      <c r="I37542"/>
      <c r="J37542"/>
      <c r="K37542"/>
      <c r="L37542"/>
    </row>
    <row r="37543" spans="9:12" ht="15" x14ac:dyDescent="0.25">
      <c r="I37543"/>
      <c r="J37543"/>
      <c r="K37543"/>
      <c r="L37543"/>
    </row>
    <row r="37544" spans="9:12" ht="15" x14ac:dyDescent="0.25">
      <c r="I37544"/>
      <c r="J37544"/>
      <c r="K37544"/>
      <c r="L37544"/>
    </row>
    <row r="37545" spans="9:12" ht="15" x14ac:dyDescent="0.25">
      <c r="I37545"/>
      <c r="J37545"/>
      <c r="K37545"/>
      <c r="L37545"/>
    </row>
    <row r="37546" spans="9:12" ht="15" x14ac:dyDescent="0.25">
      <c r="I37546"/>
      <c r="J37546"/>
      <c r="K37546"/>
      <c r="L37546"/>
    </row>
    <row r="37547" spans="9:12" ht="15" x14ac:dyDescent="0.25">
      <c r="I37547"/>
      <c r="J37547"/>
      <c r="K37547"/>
      <c r="L37547"/>
    </row>
    <row r="37548" spans="9:12" ht="15" x14ac:dyDescent="0.25">
      <c r="I37548"/>
      <c r="J37548"/>
      <c r="K37548"/>
      <c r="L37548"/>
    </row>
    <row r="37549" spans="9:12" ht="15" x14ac:dyDescent="0.25">
      <c r="I37549"/>
      <c r="J37549"/>
      <c r="K37549"/>
      <c r="L37549"/>
    </row>
    <row r="37550" spans="9:12" ht="15" x14ac:dyDescent="0.25">
      <c r="I37550"/>
      <c r="J37550"/>
      <c r="K37550"/>
      <c r="L37550"/>
    </row>
    <row r="37551" spans="9:12" ht="15" x14ac:dyDescent="0.25">
      <c r="I37551"/>
      <c r="J37551"/>
      <c r="K37551"/>
      <c r="L37551"/>
    </row>
    <row r="37552" spans="9:12" ht="15" x14ac:dyDescent="0.25">
      <c r="I37552"/>
      <c r="J37552"/>
      <c r="K37552"/>
      <c r="L37552"/>
    </row>
    <row r="37553" spans="9:12" ht="15" x14ac:dyDescent="0.25">
      <c r="I37553"/>
      <c r="J37553"/>
      <c r="K37553"/>
      <c r="L37553"/>
    </row>
    <row r="37554" spans="9:12" ht="15" x14ac:dyDescent="0.25">
      <c r="I37554"/>
      <c r="J37554"/>
      <c r="K37554"/>
      <c r="L37554"/>
    </row>
    <row r="37555" spans="9:12" ht="15" x14ac:dyDescent="0.25">
      <c r="I37555"/>
      <c r="J37555"/>
      <c r="K37555"/>
      <c r="L37555"/>
    </row>
    <row r="37556" spans="9:12" ht="15" x14ac:dyDescent="0.25">
      <c r="I37556"/>
      <c r="J37556"/>
      <c r="K37556"/>
      <c r="L37556"/>
    </row>
    <row r="37557" spans="9:12" ht="15" x14ac:dyDescent="0.25">
      <c r="I37557"/>
      <c r="J37557"/>
      <c r="K37557"/>
      <c r="L37557"/>
    </row>
    <row r="37558" spans="9:12" ht="15" x14ac:dyDescent="0.25">
      <c r="I37558"/>
      <c r="J37558"/>
      <c r="K37558"/>
      <c r="L37558"/>
    </row>
    <row r="37559" spans="9:12" ht="15" x14ac:dyDescent="0.25">
      <c r="I37559"/>
      <c r="J37559"/>
      <c r="K37559"/>
      <c r="L37559"/>
    </row>
    <row r="37560" spans="9:12" ht="15" x14ac:dyDescent="0.25">
      <c r="I37560"/>
      <c r="J37560"/>
      <c r="K37560"/>
      <c r="L37560"/>
    </row>
    <row r="37561" spans="9:12" ht="15" x14ac:dyDescent="0.25">
      <c r="I37561"/>
      <c r="J37561"/>
      <c r="K37561"/>
      <c r="L37561"/>
    </row>
    <row r="37562" spans="9:12" ht="15" x14ac:dyDescent="0.25">
      <c r="I37562"/>
      <c r="J37562"/>
      <c r="K37562"/>
      <c r="L37562"/>
    </row>
    <row r="37563" spans="9:12" ht="15" x14ac:dyDescent="0.25">
      <c r="I37563"/>
      <c r="J37563"/>
      <c r="K37563"/>
      <c r="L37563"/>
    </row>
    <row r="37564" spans="9:12" ht="15" x14ac:dyDescent="0.25">
      <c r="I37564"/>
      <c r="J37564"/>
      <c r="K37564"/>
      <c r="L37564"/>
    </row>
    <row r="37565" spans="9:12" ht="15" x14ac:dyDescent="0.25">
      <c r="I37565"/>
      <c r="J37565"/>
      <c r="K37565"/>
      <c r="L37565"/>
    </row>
    <row r="37566" spans="9:12" ht="15" x14ac:dyDescent="0.25">
      <c r="I37566"/>
      <c r="J37566"/>
      <c r="K37566"/>
      <c r="L37566"/>
    </row>
    <row r="37567" spans="9:12" ht="15" x14ac:dyDescent="0.25">
      <c r="I37567"/>
      <c r="J37567"/>
      <c r="K37567"/>
      <c r="L37567"/>
    </row>
    <row r="37568" spans="9:12" ht="15" x14ac:dyDescent="0.25">
      <c r="I37568"/>
      <c r="J37568"/>
      <c r="K37568"/>
      <c r="L37568"/>
    </row>
    <row r="37569" spans="9:12" ht="15" x14ac:dyDescent="0.25">
      <c r="I37569"/>
      <c r="J37569"/>
      <c r="K37569"/>
      <c r="L37569"/>
    </row>
    <row r="37570" spans="9:12" ht="15" x14ac:dyDescent="0.25">
      <c r="I37570"/>
      <c r="J37570"/>
      <c r="K37570"/>
      <c r="L37570"/>
    </row>
    <row r="37571" spans="9:12" ht="15" x14ac:dyDescent="0.25">
      <c r="I37571"/>
      <c r="J37571"/>
      <c r="K37571"/>
      <c r="L37571"/>
    </row>
    <row r="37572" spans="9:12" ht="15" x14ac:dyDescent="0.25">
      <c r="I37572"/>
      <c r="J37572"/>
      <c r="K37572"/>
      <c r="L37572"/>
    </row>
    <row r="37573" spans="9:12" ht="15" x14ac:dyDescent="0.25">
      <c r="I37573"/>
      <c r="J37573"/>
      <c r="K37573"/>
      <c r="L37573"/>
    </row>
    <row r="37574" spans="9:12" ht="15" x14ac:dyDescent="0.25">
      <c r="I37574"/>
      <c r="J37574"/>
      <c r="K37574"/>
      <c r="L37574"/>
    </row>
    <row r="37575" spans="9:12" ht="15" x14ac:dyDescent="0.25">
      <c r="I37575"/>
      <c r="J37575"/>
      <c r="K37575"/>
      <c r="L37575"/>
    </row>
    <row r="37576" spans="9:12" ht="15" x14ac:dyDescent="0.25">
      <c r="I37576"/>
      <c r="J37576"/>
      <c r="K37576"/>
      <c r="L37576"/>
    </row>
    <row r="37577" spans="9:12" ht="15" x14ac:dyDescent="0.25">
      <c r="I37577"/>
      <c r="J37577"/>
      <c r="K37577"/>
      <c r="L37577"/>
    </row>
    <row r="37578" spans="9:12" ht="15" x14ac:dyDescent="0.25">
      <c r="I37578"/>
      <c r="J37578"/>
      <c r="K37578"/>
      <c r="L37578"/>
    </row>
    <row r="37579" spans="9:12" ht="15" x14ac:dyDescent="0.25">
      <c r="I37579"/>
      <c r="J37579"/>
      <c r="K37579"/>
      <c r="L37579"/>
    </row>
    <row r="37580" spans="9:12" ht="15" x14ac:dyDescent="0.25">
      <c r="I37580"/>
      <c r="J37580"/>
      <c r="K37580"/>
      <c r="L37580"/>
    </row>
    <row r="37581" spans="9:12" ht="15" x14ac:dyDescent="0.25">
      <c r="I37581"/>
      <c r="J37581"/>
      <c r="K37581"/>
      <c r="L37581"/>
    </row>
    <row r="37582" spans="9:12" ht="15" x14ac:dyDescent="0.25">
      <c r="I37582"/>
      <c r="J37582"/>
      <c r="K37582"/>
      <c r="L37582"/>
    </row>
    <row r="37583" spans="9:12" ht="15" x14ac:dyDescent="0.25">
      <c r="I37583"/>
      <c r="J37583"/>
      <c r="K37583"/>
      <c r="L37583"/>
    </row>
    <row r="37584" spans="9:12" ht="15" x14ac:dyDescent="0.25">
      <c r="I37584"/>
      <c r="J37584"/>
      <c r="K37584"/>
      <c r="L37584"/>
    </row>
    <row r="37585" spans="9:12" ht="15" x14ac:dyDescent="0.25">
      <c r="I37585"/>
      <c r="J37585"/>
      <c r="K37585"/>
      <c r="L37585"/>
    </row>
    <row r="37586" spans="9:12" ht="15" x14ac:dyDescent="0.25">
      <c r="I37586"/>
      <c r="J37586"/>
      <c r="K37586"/>
      <c r="L37586"/>
    </row>
    <row r="37587" spans="9:12" ht="15" x14ac:dyDescent="0.25">
      <c r="I37587"/>
      <c r="J37587"/>
      <c r="K37587"/>
      <c r="L37587"/>
    </row>
    <row r="37588" spans="9:12" ht="15" x14ac:dyDescent="0.25">
      <c r="I37588"/>
      <c r="J37588"/>
      <c r="K37588"/>
      <c r="L37588"/>
    </row>
    <row r="37589" spans="9:12" ht="15" x14ac:dyDescent="0.25">
      <c r="I37589"/>
      <c r="J37589"/>
      <c r="K37589"/>
      <c r="L37589"/>
    </row>
    <row r="37590" spans="9:12" ht="15" x14ac:dyDescent="0.25">
      <c r="I37590"/>
      <c r="J37590"/>
      <c r="K37590"/>
      <c r="L37590"/>
    </row>
    <row r="37591" spans="9:12" ht="15" x14ac:dyDescent="0.25">
      <c r="I37591"/>
      <c r="J37591"/>
      <c r="K37591"/>
      <c r="L37591"/>
    </row>
    <row r="37592" spans="9:12" ht="15" x14ac:dyDescent="0.25">
      <c r="I37592"/>
      <c r="J37592"/>
      <c r="K37592"/>
      <c r="L37592"/>
    </row>
    <row r="37593" spans="9:12" ht="15" x14ac:dyDescent="0.25">
      <c r="I37593"/>
      <c r="J37593"/>
      <c r="K37593"/>
      <c r="L37593"/>
    </row>
    <row r="37594" spans="9:12" ht="15" x14ac:dyDescent="0.25">
      <c r="I37594"/>
      <c r="J37594"/>
      <c r="K37594"/>
      <c r="L37594"/>
    </row>
    <row r="37595" spans="9:12" ht="15" x14ac:dyDescent="0.25">
      <c r="I37595"/>
      <c r="J37595"/>
      <c r="K37595"/>
      <c r="L37595"/>
    </row>
    <row r="37596" spans="9:12" ht="15" x14ac:dyDescent="0.25">
      <c r="I37596"/>
      <c r="J37596"/>
      <c r="K37596"/>
      <c r="L37596"/>
    </row>
    <row r="37597" spans="9:12" ht="15" x14ac:dyDescent="0.25">
      <c r="I37597"/>
      <c r="J37597"/>
      <c r="K37597"/>
      <c r="L37597"/>
    </row>
    <row r="37598" spans="9:12" ht="15" x14ac:dyDescent="0.25">
      <c r="I37598"/>
      <c r="J37598"/>
      <c r="K37598"/>
      <c r="L37598"/>
    </row>
    <row r="37599" spans="9:12" ht="15" x14ac:dyDescent="0.25">
      <c r="I37599"/>
      <c r="J37599"/>
      <c r="K37599"/>
      <c r="L37599"/>
    </row>
    <row r="37600" spans="9:12" ht="15" x14ac:dyDescent="0.25">
      <c r="I37600"/>
      <c r="J37600"/>
      <c r="K37600"/>
      <c r="L37600"/>
    </row>
    <row r="37601" spans="9:12" ht="15" x14ac:dyDescent="0.25">
      <c r="I37601"/>
      <c r="J37601"/>
      <c r="K37601"/>
      <c r="L37601"/>
    </row>
    <row r="37602" spans="9:12" ht="15" x14ac:dyDescent="0.25">
      <c r="I37602"/>
      <c r="J37602"/>
      <c r="K37602"/>
      <c r="L37602"/>
    </row>
    <row r="37603" spans="9:12" ht="15" x14ac:dyDescent="0.25">
      <c r="I37603"/>
      <c r="J37603"/>
      <c r="K37603"/>
      <c r="L37603"/>
    </row>
    <row r="37604" spans="9:12" ht="15" x14ac:dyDescent="0.25">
      <c r="I37604"/>
      <c r="J37604"/>
      <c r="K37604"/>
      <c r="L37604"/>
    </row>
    <row r="37605" spans="9:12" ht="15" x14ac:dyDescent="0.25">
      <c r="I37605"/>
      <c r="J37605"/>
      <c r="K37605"/>
      <c r="L37605"/>
    </row>
    <row r="37606" spans="9:12" ht="15" x14ac:dyDescent="0.25">
      <c r="I37606"/>
      <c r="J37606"/>
      <c r="K37606"/>
      <c r="L37606"/>
    </row>
    <row r="37607" spans="9:12" ht="15" x14ac:dyDescent="0.25">
      <c r="I37607"/>
      <c r="J37607"/>
      <c r="K37607"/>
      <c r="L37607"/>
    </row>
    <row r="37608" spans="9:12" ht="15" x14ac:dyDescent="0.25">
      <c r="I37608"/>
      <c r="J37608"/>
      <c r="K37608"/>
      <c r="L37608"/>
    </row>
    <row r="37609" spans="9:12" ht="15" x14ac:dyDescent="0.25">
      <c r="I37609"/>
      <c r="J37609"/>
      <c r="K37609"/>
      <c r="L37609"/>
    </row>
    <row r="37610" spans="9:12" ht="15" x14ac:dyDescent="0.25">
      <c r="I37610"/>
      <c r="J37610"/>
      <c r="K37610"/>
      <c r="L37610"/>
    </row>
    <row r="37611" spans="9:12" ht="15" x14ac:dyDescent="0.25">
      <c r="I37611"/>
      <c r="J37611"/>
      <c r="K37611"/>
      <c r="L37611"/>
    </row>
    <row r="37612" spans="9:12" ht="15" x14ac:dyDescent="0.25">
      <c r="I37612"/>
      <c r="J37612"/>
      <c r="K37612"/>
      <c r="L37612"/>
    </row>
    <row r="37613" spans="9:12" ht="15" x14ac:dyDescent="0.25">
      <c r="I37613"/>
      <c r="J37613"/>
      <c r="K37613"/>
      <c r="L37613"/>
    </row>
    <row r="37614" spans="9:12" ht="15" x14ac:dyDescent="0.25">
      <c r="I37614"/>
      <c r="J37614"/>
      <c r="K37614"/>
      <c r="L37614"/>
    </row>
    <row r="37615" spans="9:12" ht="15" x14ac:dyDescent="0.25">
      <c r="I37615"/>
      <c r="J37615"/>
      <c r="K37615"/>
      <c r="L37615"/>
    </row>
    <row r="37616" spans="9:12" ht="15" x14ac:dyDescent="0.25">
      <c r="I37616"/>
      <c r="J37616"/>
      <c r="K37616"/>
      <c r="L37616"/>
    </row>
    <row r="37617" spans="9:12" ht="15" x14ac:dyDescent="0.25">
      <c r="I37617"/>
      <c r="J37617"/>
      <c r="K37617"/>
      <c r="L37617"/>
    </row>
    <row r="37618" spans="9:12" ht="15" x14ac:dyDescent="0.25">
      <c r="I37618"/>
      <c r="J37618"/>
      <c r="K37618"/>
      <c r="L37618"/>
    </row>
    <row r="37619" spans="9:12" ht="15" x14ac:dyDescent="0.25">
      <c r="I37619"/>
      <c r="J37619"/>
      <c r="K37619"/>
      <c r="L37619"/>
    </row>
    <row r="37620" spans="9:12" ht="15" x14ac:dyDescent="0.25">
      <c r="I37620"/>
      <c r="J37620"/>
      <c r="K37620"/>
      <c r="L37620"/>
    </row>
    <row r="37621" spans="9:12" ht="15" x14ac:dyDescent="0.25">
      <c r="I37621"/>
      <c r="J37621"/>
      <c r="K37621"/>
      <c r="L37621"/>
    </row>
    <row r="37622" spans="9:12" ht="15" x14ac:dyDescent="0.25">
      <c r="I37622"/>
      <c r="J37622"/>
      <c r="K37622"/>
      <c r="L37622"/>
    </row>
    <row r="37623" spans="9:12" ht="15" x14ac:dyDescent="0.25">
      <c r="I37623"/>
      <c r="J37623"/>
      <c r="K37623"/>
      <c r="L37623"/>
    </row>
    <row r="37624" spans="9:12" ht="15" x14ac:dyDescent="0.25">
      <c r="I37624"/>
      <c r="J37624"/>
      <c r="K37624"/>
      <c r="L37624"/>
    </row>
    <row r="37625" spans="9:12" ht="15" x14ac:dyDescent="0.25">
      <c r="I37625"/>
      <c r="J37625"/>
      <c r="K37625"/>
      <c r="L37625"/>
    </row>
    <row r="37626" spans="9:12" ht="15" x14ac:dyDescent="0.25">
      <c r="I37626"/>
      <c r="J37626"/>
      <c r="K37626"/>
      <c r="L37626"/>
    </row>
    <row r="37627" spans="9:12" ht="15" x14ac:dyDescent="0.25">
      <c r="I37627"/>
      <c r="J37627"/>
      <c r="K37627"/>
      <c r="L37627"/>
    </row>
    <row r="37628" spans="9:12" ht="15" x14ac:dyDescent="0.25">
      <c r="I37628"/>
      <c r="J37628"/>
      <c r="K37628"/>
      <c r="L37628"/>
    </row>
    <row r="37629" spans="9:12" ht="15" x14ac:dyDescent="0.25">
      <c r="I37629"/>
      <c r="J37629"/>
      <c r="K37629"/>
      <c r="L37629"/>
    </row>
    <row r="37630" spans="9:12" ht="15" x14ac:dyDescent="0.25">
      <c r="I37630"/>
      <c r="J37630"/>
      <c r="K37630"/>
      <c r="L37630"/>
    </row>
    <row r="37631" spans="9:12" ht="15" x14ac:dyDescent="0.25">
      <c r="I37631"/>
      <c r="J37631"/>
      <c r="K37631"/>
      <c r="L37631"/>
    </row>
    <row r="37632" spans="9:12" ht="15" x14ac:dyDescent="0.25">
      <c r="I37632"/>
      <c r="J37632"/>
      <c r="K37632"/>
      <c r="L37632"/>
    </row>
    <row r="37633" spans="9:12" ht="15" x14ac:dyDescent="0.25">
      <c r="I37633"/>
      <c r="J37633"/>
      <c r="K37633"/>
      <c r="L37633"/>
    </row>
    <row r="37634" spans="9:12" ht="15" x14ac:dyDescent="0.25">
      <c r="I37634"/>
      <c r="J37634"/>
      <c r="K37634"/>
      <c r="L37634"/>
    </row>
    <row r="37635" spans="9:12" ht="15" x14ac:dyDescent="0.25">
      <c r="I37635"/>
      <c r="J37635"/>
      <c r="K37635"/>
      <c r="L37635"/>
    </row>
    <row r="37636" spans="9:12" ht="15" x14ac:dyDescent="0.25">
      <c r="I37636"/>
      <c r="J37636"/>
      <c r="K37636"/>
      <c r="L37636"/>
    </row>
    <row r="37637" spans="9:12" ht="15" x14ac:dyDescent="0.25">
      <c r="I37637"/>
      <c r="J37637"/>
      <c r="K37637"/>
      <c r="L37637"/>
    </row>
    <row r="37638" spans="9:12" ht="15" x14ac:dyDescent="0.25">
      <c r="I37638"/>
      <c r="J37638"/>
      <c r="K37638"/>
      <c r="L37638"/>
    </row>
    <row r="37639" spans="9:12" ht="15" x14ac:dyDescent="0.25">
      <c r="I37639"/>
      <c r="J37639"/>
      <c r="K37639"/>
      <c r="L37639"/>
    </row>
    <row r="37640" spans="9:12" ht="15" x14ac:dyDescent="0.25">
      <c r="I37640"/>
      <c r="J37640"/>
      <c r="K37640"/>
      <c r="L37640"/>
    </row>
    <row r="37641" spans="9:12" ht="15" x14ac:dyDescent="0.25">
      <c r="I37641"/>
      <c r="J37641"/>
      <c r="K37641"/>
      <c r="L37641"/>
    </row>
    <row r="37642" spans="9:12" ht="15" x14ac:dyDescent="0.25">
      <c r="I37642"/>
      <c r="J37642"/>
      <c r="K37642"/>
      <c r="L37642"/>
    </row>
    <row r="37643" spans="9:12" ht="15" x14ac:dyDescent="0.25">
      <c r="I37643"/>
      <c r="J37643"/>
      <c r="K37643"/>
      <c r="L37643"/>
    </row>
    <row r="37644" spans="9:12" ht="15" x14ac:dyDescent="0.25">
      <c r="I37644"/>
      <c r="J37644"/>
      <c r="K37644"/>
      <c r="L37644"/>
    </row>
    <row r="37645" spans="9:12" ht="15" x14ac:dyDescent="0.25">
      <c r="I37645"/>
      <c r="J37645"/>
      <c r="K37645"/>
      <c r="L37645"/>
    </row>
    <row r="37646" spans="9:12" ht="15" x14ac:dyDescent="0.25">
      <c r="I37646"/>
      <c r="J37646"/>
      <c r="K37646"/>
      <c r="L37646"/>
    </row>
    <row r="37647" spans="9:12" ht="15" x14ac:dyDescent="0.25">
      <c r="I37647"/>
      <c r="J37647"/>
      <c r="K37647"/>
      <c r="L37647"/>
    </row>
    <row r="37648" spans="9:12" ht="15" x14ac:dyDescent="0.25">
      <c r="I37648"/>
      <c r="J37648"/>
      <c r="K37648"/>
      <c r="L37648"/>
    </row>
    <row r="37649" spans="9:12" ht="15" x14ac:dyDescent="0.25">
      <c r="I37649"/>
      <c r="J37649"/>
      <c r="K37649"/>
      <c r="L37649"/>
    </row>
    <row r="37650" spans="9:12" ht="15" x14ac:dyDescent="0.25">
      <c r="I37650"/>
      <c r="J37650"/>
      <c r="K37650"/>
      <c r="L37650"/>
    </row>
    <row r="37651" spans="9:12" ht="15" x14ac:dyDescent="0.25">
      <c r="I37651"/>
      <c r="J37651"/>
      <c r="K37651"/>
      <c r="L37651"/>
    </row>
    <row r="37652" spans="9:12" ht="15" x14ac:dyDescent="0.25">
      <c r="I37652"/>
      <c r="J37652"/>
      <c r="K37652"/>
      <c r="L37652"/>
    </row>
    <row r="37653" spans="9:12" ht="15" x14ac:dyDescent="0.25">
      <c r="I37653"/>
      <c r="J37653"/>
      <c r="K37653"/>
      <c r="L37653"/>
    </row>
    <row r="37654" spans="9:12" ht="15" x14ac:dyDescent="0.25">
      <c r="I37654"/>
      <c r="J37654"/>
      <c r="K37654"/>
      <c r="L37654"/>
    </row>
    <row r="37655" spans="9:12" ht="15" x14ac:dyDescent="0.25">
      <c r="I37655"/>
      <c r="J37655"/>
      <c r="K37655"/>
      <c r="L37655"/>
    </row>
    <row r="37656" spans="9:12" ht="15" x14ac:dyDescent="0.25">
      <c r="I37656"/>
      <c r="J37656"/>
      <c r="K37656"/>
      <c r="L37656"/>
    </row>
    <row r="37657" spans="9:12" ht="15" x14ac:dyDescent="0.25">
      <c r="I37657"/>
      <c r="J37657"/>
      <c r="K37657"/>
      <c r="L37657"/>
    </row>
    <row r="37658" spans="9:12" ht="15" x14ac:dyDescent="0.25">
      <c r="I37658"/>
      <c r="J37658"/>
      <c r="K37658"/>
      <c r="L37658"/>
    </row>
    <row r="37659" spans="9:12" ht="15" x14ac:dyDescent="0.25">
      <c r="I37659"/>
      <c r="J37659"/>
      <c r="K37659"/>
      <c r="L37659"/>
    </row>
    <row r="37660" spans="9:12" ht="15" x14ac:dyDescent="0.25">
      <c r="I37660"/>
      <c r="J37660"/>
      <c r="K37660"/>
      <c r="L37660"/>
    </row>
    <row r="37661" spans="9:12" ht="15" x14ac:dyDescent="0.25">
      <c r="I37661"/>
      <c r="J37661"/>
      <c r="K37661"/>
      <c r="L37661"/>
    </row>
    <row r="37662" spans="9:12" ht="15" x14ac:dyDescent="0.25">
      <c r="I37662"/>
      <c r="J37662"/>
      <c r="K37662"/>
      <c r="L37662"/>
    </row>
    <row r="37663" spans="9:12" ht="15" x14ac:dyDescent="0.25">
      <c r="I37663"/>
      <c r="J37663"/>
      <c r="K37663"/>
      <c r="L37663"/>
    </row>
    <row r="37664" spans="9:12" ht="15" x14ac:dyDescent="0.25">
      <c r="I37664"/>
      <c r="J37664"/>
      <c r="K37664"/>
      <c r="L37664"/>
    </row>
    <row r="37665" spans="9:12" ht="15" x14ac:dyDescent="0.25">
      <c r="I37665"/>
      <c r="J37665"/>
      <c r="K37665"/>
      <c r="L37665"/>
    </row>
    <row r="37666" spans="9:12" ht="15" x14ac:dyDescent="0.25">
      <c r="I37666"/>
      <c r="J37666"/>
      <c r="K37666"/>
      <c r="L37666"/>
    </row>
    <row r="37667" spans="9:12" ht="15" x14ac:dyDescent="0.25">
      <c r="I37667"/>
      <c r="J37667"/>
      <c r="K37667"/>
      <c r="L37667"/>
    </row>
    <row r="37668" spans="9:12" ht="15" x14ac:dyDescent="0.25">
      <c r="I37668"/>
      <c r="J37668"/>
      <c r="K37668"/>
      <c r="L37668"/>
    </row>
    <row r="37669" spans="9:12" ht="15" x14ac:dyDescent="0.25">
      <c r="I37669"/>
      <c r="J37669"/>
      <c r="K37669"/>
      <c r="L37669"/>
    </row>
    <row r="37670" spans="9:12" ht="15" x14ac:dyDescent="0.25">
      <c r="I37670"/>
      <c r="J37670"/>
      <c r="K37670"/>
      <c r="L37670"/>
    </row>
    <row r="37671" spans="9:12" ht="15" x14ac:dyDescent="0.25">
      <c r="I37671"/>
      <c r="J37671"/>
      <c r="K37671"/>
      <c r="L37671"/>
    </row>
    <row r="37672" spans="9:12" ht="15" x14ac:dyDescent="0.25">
      <c r="I37672"/>
      <c r="J37672"/>
      <c r="K37672"/>
      <c r="L37672"/>
    </row>
    <row r="37673" spans="9:12" ht="15" x14ac:dyDescent="0.25">
      <c r="I37673"/>
      <c r="J37673"/>
      <c r="K37673"/>
      <c r="L37673"/>
    </row>
    <row r="37674" spans="9:12" ht="15" x14ac:dyDescent="0.25">
      <c r="I37674"/>
      <c r="J37674"/>
      <c r="K37674"/>
      <c r="L37674"/>
    </row>
    <row r="37675" spans="9:12" ht="15" x14ac:dyDescent="0.25">
      <c r="I37675"/>
      <c r="J37675"/>
      <c r="K37675"/>
      <c r="L37675"/>
    </row>
    <row r="37676" spans="9:12" ht="15" x14ac:dyDescent="0.25">
      <c r="I37676"/>
      <c r="J37676"/>
      <c r="K37676"/>
      <c r="L37676"/>
    </row>
    <row r="37677" spans="9:12" ht="15" x14ac:dyDescent="0.25">
      <c r="I37677"/>
      <c r="J37677"/>
      <c r="K37677"/>
      <c r="L37677"/>
    </row>
    <row r="37678" spans="9:12" ht="15" x14ac:dyDescent="0.25">
      <c r="I37678"/>
      <c r="J37678"/>
      <c r="K37678"/>
      <c r="L37678"/>
    </row>
    <row r="37679" spans="9:12" ht="15" x14ac:dyDescent="0.25">
      <c r="I37679"/>
      <c r="J37679"/>
      <c r="K37679"/>
      <c r="L37679"/>
    </row>
    <row r="37680" spans="9:12" ht="15" x14ac:dyDescent="0.25">
      <c r="I37680"/>
      <c r="J37680"/>
      <c r="K37680"/>
      <c r="L37680"/>
    </row>
    <row r="37681" spans="9:12" ht="15" x14ac:dyDescent="0.25">
      <c r="I37681"/>
      <c r="J37681"/>
      <c r="K37681"/>
      <c r="L37681"/>
    </row>
    <row r="37682" spans="9:12" ht="15" x14ac:dyDescent="0.25">
      <c r="I37682"/>
      <c r="J37682"/>
      <c r="K37682"/>
      <c r="L37682"/>
    </row>
    <row r="37683" spans="9:12" ht="15" x14ac:dyDescent="0.25">
      <c r="I37683"/>
      <c r="J37683"/>
      <c r="K37683"/>
      <c r="L37683"/>
    </row>
    <row r="37684" spans="9:12" ht="15" x14ac:dyDescent="0.25">
      <c r="I37684"/>
      <c r="J37684"/>
      <c r="K37684"/>
      <c r="L37684"/>
    </row>
    <row r="37685" spans="9:12" ht="15" x14ac:dyDescent="0.25">
      <c r="I37685"/>
      <c r="J37685"/>
      <c r="K37685"/>
      <c r="L37685"/>
    </row>
    <row r="37686" spans="9:12" ht="15" x14ac:dyDescent="0.25">
      <c r="I37686"/>
      <c r="J37686"/>
      <c r="K37686"/>
      <c r="L37686"/>
    </row>
    <row r="37687" spans="9:12" ht="15" x14ac:dyDescent="0.25">
      <c r="I37687"/>
      <c r="J37687"/>
      <c r="K37687"/>
      <c r="L37687"/>
    </row>
    <row r="37688" spans="9:12" ht="15" x14ac:dyDescent="0.25">
      <c r="I37688"/>
      <c r="J37688"/>
      <c r="K37688"/>
      <c r="L37688"/>
    </row>
    <row r="37689" spans="9:12" ht="15" x14ac:dyDescent="0.25">
      <c r="I37689"/>
      <c r="J37689"/>
      <c r="K37689"/>
      <c r="L37689"/>
    </row>
    <row r="37690" spans="9:12" ht="15" x14ac:dyDescent="0.25">
      <c r="I37690"/>
      <c r="J37690"/>
      <c r="K37690"/>
      <c r="L37690"/>
    </row>
    <row r="37691" spans="9:12" ht="15" x14ac:dyDescent="0.25">
      <c r="I37691"/>
      <c r="J37691"/>
      <c r="K37691"/>
      <c r="L37691"/>
    </row>
    <row r="37692" spans="9:12" ht="15" x14ac:dyDescent="0.25">
      <c r="I37692"/>
      <c r="J37692"/>
      <c r="K37692"/>
      <c r="L37692"/>
    </row>
    <row r="37693" spans="9:12" ht="15" x14ac:dyDescent="0.25">
      <c r="I37693"/>
      <c r="J37693"/>
      <c r="K37693"/>
      <c r="L37693"/>
    </row>
    <row r="37694" spans="9:12" ht="15" x14ac:dyDescent="0.25">
      <c r="I37694"/>
      <c r="J37694"/>
      <c r="K37694"/>
      <c r="L37694"/>
    </row>
    <row r="37695" spans="9:12" ht="15" x14ac:dyDescent="0.25">
      <c r="I37695"/>
      <c r="J37695"/>
      <c r="K37695"/>
      <c r="L37695"/>
    </row>
    <row r="37696" spans="9:12" ht="15" x14ac:dyDescent="0.25">
      <c r="I37696"/>
      <c r="J37696"/>
      <c r="K37696"/>
      <c r="L37696"/>
    </row>
    <row r="37697" spans="9:12" ht="15" x14ac:dyDescent="0.25">
      <c r="I37697"/>
      <c r="J37697"/>
      <c r="K37697"/>
      <c r="L37697"/>
    </row>
    <row r="37698" spans="9:12" ht="15" x14ac:dyDescent="0.25">
      <c r="I37698"/>
      <c r="J37698"/>
      <c r="K37698"/>
      <c r="L37698"/>
    </row>
    <row r="37699" spans="9:12" ht="15" x14ac:dyDescent="0.25">
      <c r="I37699"/>
      <c r="J37699"/>
      <c r="K37699"/>
      <c r="L37699"/>
    </row>
    <row r="37700" spans="9:12" ht="15" x14ac:dyDescent="0.25">
      <c r="I37700"/>
      <c r="J37700"/>
      <c r="K37700"/>
      <c r="L37700"/>
    </row>
    <row r="37701" spans="9:12" ht="15" x14ac:dyDescent="0.25">
      <c r="I37701"/>
      <c r="J37701"/>
      <c r="K37701"/>
      <c r="L37701"/>
    </row>
    <row r="37702" spans="9:12" ht="15" x14ac:dyDescent="0.25">
      <c r="I37702"/>
      <c r="J37702"/>
      <c r="K37702"/>
      <c r="L37702"/>
    </row>
    <row r="37703" spans="9:12" ht="15" x14ac:dyDescent="0.25">
      <c r="I37703"/>
      <c r="J37703"/>
      <c r="K37703"/>
      <c r="L37703"/>
    </row>
    <row r="37704" spans="9:12" ht="15" x14ac:dyDescent="0.25">
      <c r="I37704"/>
      <c r="J37704"/>
      <c r="K37704"/>
      <c r="L37704"/>
    </row>
    <row r="37705" spans="9:12" ht="15" x14ac:dyDescent="0.25">
      <c r="I37705"/>
      <c r="J37705"/>
      <c r="K37705"/>
      <c r="L37705"/>
    </row>
    <row r="37706" spans="9:12" ht="15" x14ac:dyDescent="0.25">
      <c r="I37706"/>
      <c r="J37706"/>
      <c r="K37706"/>
      <c r="L37706"/>
    </row>
    <row r="37707" spans="9:12" ht="15" x14ac:dyDescent="0.25">
      <c r="I37707"/>
      <c r="J37707"/>
      <c r="K37707"/>
      <c r="L37707"/>
    </row>
    <row r="37708" spans="9:12" ht="15" x14ac:dyDescent="0.25">
      <c r="I37708"/>
      <c r="J37708"/>
      <c r="K37708"/>
      <c r="L37708"/>
    </row>
    <row r="37709" spans="9:12" ht="15" x14ac:dyDescent="0.25">
      <c r="I37709"/>
      <c r="J37709"/>
      <c r="K37709"/>
      <c r="L37709"/>
    </row>
    <row r="37710" spans="9:12" ht="15" x14ac:dyDescent="0.25">
      <c r="I37710"/>
      <c r="J37710"/>
      <c r="K37710"/>
      <c r="L37710"/>
    </row>
    <row r="37711" spans="9:12" ht="15" x14ac:dyDescent="0.25">
      <c r="I37711"/>
      <c r="J37711"/>
      <c r="K37711"/>
      <c r="L37711"/>
    </row>
    <row r="37712" spans="9:12" ht="15" x14ac:dyDescent="0.25">
      <c r="I37712"/>
      <c r="J37712"/>
      <c r="K37712"/>
      <c r="L37712"/>
    </row>
    <row r="37713" spans="9:12" ht="15" x14ac:dyDescent="0.25">
      <c r="I37713"/>
      <c r="J37713"/>
      <c r="K37713"/>
      <c r="L37713"/>
    </row>
    <row r="37714" spans="9:12" ht="15" x14ac:dyDescent="0.25">
      <c r="I37714"/>
      <c r="J37714"/>
      <c r="K37714"/>
      <c r="L37714"/>
    </row>
    <row r="37715" spans="9:12" ht="15" x14ac:dyDescent="0.25">
      <c r="I37715"/>
      <c r="J37715"/>
      <c r="K37715"/>
      <c r="L37715"/>
    </row>
    <row r="37716" spans="9:12" ht="15" x14ac:dyDescent="0.25">
      <c r="I37716"/>
      <c r="J37716"/>
      <c r="K37716"/>
      <c r="L37716"/>
    </row>
    <row r="37717" spans="9:12" ht="15" x14ac:dyDescent="0.25">
      <c r="I37717"/>
      <c r="J37717"/>
      <c r="K37717"/>
      <c r="L37717"/>
    </row>
    <row r="37718" spans="9:12" ht="15" x14ac:dyDescent="0.25">
      <c r="I37718"/>
      <c r="J37718"/>
      <c r="K37718"/>
      <c r="L37718"/>
    </row>
    <row r="37719" spans="9:12" ht="15" x14ac:dyDescent="0.25">
      <c r="I37719"/>
      <c r="J37719"/>
      <c r="K37719"/>
      <c r="L37719"/>
    </row>
    <row r="37720" spans="9:12" ht="15" x14ac:dyDescent="0.25">
      <c r="I37720"/>
      <c r="J37720"/>
      <c r="K37720"/>
      <c r="L37720"/>
    </row>
    <row r="37721" spans="9:12" ht="15" x14ac:dyDescent="0.25">
      <c r="I37721"/>
      <c r="J37721"/>
      <c r="K37721"/>
      <c r="L37721"/>
    </row>
    <row r="37722" spans="9:12" ht="15" x14ac:dyDescent="0.25">
      <c r="I37722"/>
      <c r="J37722"/>
      <c r="K37722"/>
      <c r="L37722"/>
    </row>
    <row r="37723" spans="9:12" ht="15" x14ac:dyDescent="0.25">
      <c r="I37723"/>
      <c r="J37723"/>
      <c r="K37723"/>
      <c r="L37723"/>
    </row>
    <row r="37724" spans="9:12" ht="15" x14ac:dyDescent="0.25">
      <c r="I37724"/>
      <c r="J37724"/>
      <c r="K37724"/>
      <c r="L37724"/>
    </row>
    <row r="37725" spans="9:12" ht="15" x14ac:dyDescent="0.25">
      <c r="I37725"/>
      <c r="J37725"/>
      <c r="K37725"/>
      <c r="L37725"/>
    </row>
    <row r="37726" spans="9:12" ht="15" x14ac:dyDescent="0.25">
      <c r="I37726"/>
      <c r="J37726"/>
      <c r="K37726"/>
      <c r="L37726"/>
    </row>
    <row r="37727" spans="9:12" ht="15" x14ac:dyDescent="0.25">
      <c r="I37727"/>
      <c r="J37727"/>
      <c r="K37727"/>
      <c r="L37727"/>
    </row>
    <row r="37728" spans="9:12" ht="15" x14ac:dyDescent="0.25">
      <c r="I37728"/>
      <c r="J37728"/>
      <c r="K37728"/>
      <c r="L37728"/>
    </row>
    <row r="37729" spans="9:12" ht="15" x14ac:dyDescent="0.25">
      <c r="I37729"/>
      <c r="J37729"/>
      <c r="K37729"/>
      <c r="L37729"/>
    </row>
    <row r="37730" spans="9:12" ht="15" x14ac:dyDescent="0.25">
      <c r="I37730"/>
      <c r="J37730"/>
      <c r="K37730"/>
      <c r="L37730"/>
    </row>
    <row r="37731" spans="9:12" ht="15" x14ac:dyDescent="0.25">
      <c r="I37731"/>
      <c r="J37731"/>
      <c r="K37731"/>
      <c r="L37731"/>
    </row>
    <row r="37732" spans="9:12" ht="15" x14ac:dyDescent="0.25">
      <c r="I37732"/>
      <c r="J37732"/>
      <c r="K37732"/>
      <c r="L37732"/>
    </row>
    <row r="37733" spans="9:12" ht="15" x14ac:dyDescent="0.25">
      <c r="I37733"/>
      <c r="J37733"/>
      <c r="K37733"/>
      <c r="L37733"/>
    </row>
    <row r="37734" spans="9:12" ht="15" x14ac:dyDescent="0.25">
      <c r="I37734"/>
      <c r="J37734"/>
      <c r="K37734"/>
      <c r="L37734"/>
    </row>
    <row r="37735" spans="9:12" ht="15" x14ac:dyDescent="0.25">
      <c r="I37735"/>
      <c r="J37735"/>
      <c r="K37735"/>
      <c r="L37735"/>
    </row>
    <row r="37736" spans="9:12" ht="15" x14ac:dyDescent="0.25">
      <c r="I37736"/>
      <c r="J37736"/>
      <c r="K37736"/>
      <c r="L37736"/>
    </row>
    <row r="37737" spans="9:12" ht="15" x14ac:dyDescent="0.25">
      <c r="I37737"/>
      <c r="J37737"/>
      <c r="K37737"/>
      <c r="L37737"/>
    </row>
    <row r="37738" spans="9:12" ht="15" x14ac:dyDescent="0.25">
      <c r="I37738"/>
      <c r="J37738"/>
      <c r="K37738"/>
      <c r="L37738"/>
    </row>
    <row r="37739" spans="9:12" ht="15" x14ac:dyDescent="0.25">
      <c r="I37739"/>
      <c r="J37739"/>
      <c r="K37739"/>
      <c r="L37739"/>
    </row>
    <row r="37740" spans="9:12" ht="15" x14ac:dyDescent="0.25">
      <c r="I37740"/>
      <c r="J37740"/>
      <c r="K37740"/>
      <c r="L37740"/>
    </row>
    <row r="37741" spans="9:12" ht="15" x14ac:dyDescent="0.25">
      <c r="I37741"/>
      <c r="J37741"/>
      <c r="K37741"/>
      <c r="L37741"/>
    </row>
    <row r="37742" spans="9:12" ht="15" x14ac:dyDescent="0.25">
      <c r="I37742"/>
      <c r="J37742"/>
      <c r="K37742"/>
      <c r="L37742"/>
    </row>
    <row r="37743" spans="9:12" ht="15" x14ac:dyDescent="0.25">
      <c r="I37743"/>
      <c r="J37743"/>
      <c r="K37743"/>
      <c r="L37743"/>
    </row>
    <row r="37744" spans="9:12" ht="15" x14ac:dyDescent="0.25">
      <c r="I37744"/>
      <c r="J37744"/>
      <c r="K37744"/>
      <c r="L37744"/>
    </row>
    <row r="37745" spans="9:12" ht="15" x14ac:dyDescent="0.25">
      <c r="I37745"/>
      <c r="J37745"/>
      <c r="K37745"/>
      <c r="L37745"/>
    </row>
    <row r="37746" spans="9:12" ht="15" x14ac:dyDescent="0.25">
      <c r="I37746"/>
      <c r="J37746"/>
      <c r="K37746"/>
      <c r="L37746"/>
    </row>
    <row r="37747" spans="9:12" ht="15" x14ac:dyDescent="0.25">
      <c r="I37747"/>
      <c r="J37747"/>
      <c r="K37747"/>
      <c r="L37747"/>
    </row>
    <row r="37748" spans="9:12" ht="15" x14ac:dyDescent="0.25">
      <c r="I37748"/>
      <c r="J37748"/>
      <c r="K37748"/>
      <c r="L37748"/>
    </row>
    <row r="37749" spans="9:12" ht="15" x14ac:dyDescent="0.25">
      <c r="I37749"/>
      <c r="J37749"/>
      <c r="K37749"/>
      <c r="L37749"/>
    </row>
    <row r="37750" spans="9:12" ht="15" x14ac:dyDescent="0.25">
      <c r="I37750"/>
      <c r="J37750"/>
      <c r="K37750"/>
      <c r="L37750"/>
    </row>
    <row r="37751" spans="9:12" ht="15" x14ac:dyDescent="0.25">
      <c r="I37751"/>
      <c r="J37751"/>
      <c r="K37751"/>
      <c r="L37751"/>
    </row>
    <row r="37752" spans="9:12" ht="15" x14ac:dyDescent="0.25">
      <c r="I37752"/>
      <c r="J37752"/>
      <c r="K37752"/>
      <c r="L37752"/>
    </row>
    <row r="37753" spans="9:12" ht="15" x14ac:dyDescent="0.25">
      <c r="I37753"/>
      <c r="J37753"/>
      <c r="K37753"/>
      <c r="L37753"/>
    </row>
    <row r="37754" spans="9:12" ht="15" x14ac:dyDescent="0.25">
      <c r="I37754"/>
      <c r="J37754"/>
      <c r="K37754"/>
      <c r="L37754"/>
    </row>
    <row r="37755" spans="9:12" ht="15" x14ac:dyDescent="0.25">
      <c r="I37755"/>
      <c r="J37755"/>
      <c r="K37755"/>
      <c r="L37755"/>
    </row>
    <row r="37756" spans="9:12" ht="15" x14ac:dyDescent="0.25">
      <c r="I37756"/>
      <c r="J37756"/>
      <c r="K37756"/>
      <c r="L37756"/>
    </row>
    <row r="37757" spans="9:12" ht="15" x14ac:dyDescent="0.25">
      <c r="I37757"/>
      <c r="J37757"/>
      <c r="K37757"/>
      <c r="L37757"/>
    </row>
    <row r="37758" spans="9:12" ht="15" x14ac:dyDescent="0.25">
      <c r="I37758"/>
      <c r="J37758"/>
      <c r="K37758"/>
      <c r="L37758"/>
    </row>
    <row r="37759" spans="9:12" ht="15" x14ac:dyDescent="0.25">
      <c r="I37759"/>
      <c r="J37759"/>
      <c r="K37759"/>
      <c r="L37759"/>
    </row>
    <row r="37760" spans="9:12" ht="15" x14ac:dyDescent="0.25">
      <c r="I37760"/>
      <c r="J37760"/>
      <c r="K37760"/>
      <c r="L37760"/>
    </row>
    <row r="37761" spans="9:12" ht="15" x14ac:dyDescent="0.25">
      <c r="I37761"/>
      <c r="J37761"/>
      <c r="K37761"/>
      <c r="L37761"/>
    </row>
    <row r="37762" spans="9:12" ht="15" x14ac:dyDescent="0.25">
      <c r="I37762"/>
      <c r="J37762"/>
      <c r="K37762"/>
      <c r="L37762"/>
    </row>
    <row r="37763" spans="9:12" ht="15" x14ac:dyDescent="0.25">
      <c r="I37763"/>
      <c r="J37763"/>
      <c r="K37763"/>
      <c r="L37763"/>
    </row>
    <row r="37764" spans="9:12" ht="15" x14ac:dyDescent="0.25">
      <c r="I37764"/>
      <c r="J37764"/>
      <c r="K37764"/>
      <c r="L37764"/>
    </row>
    <row r="37765" spans="9:12" ht="15" x14ac:dyDescent="0.25">
      <c r="I37765"/>
      <c r="J37765"/>
      <c r="K37765"/>
      <c r="L37765"/>
    </row>
    <row r="37766" spans="9:12" ht="15" x14ac:dyDescent="0.25">
      <c r="I37766"/>
      <c r="J37766"/>
      <c r="K37766"/>
      <c r="L37766"/>
    </row>
    <row r="37767" spans="9:12" ht="15" x14ac:dyDescent="0.25">
      <c r="I37767"/>
      <c r="J37767"/>
      <c r="K37767"/>
      <c r="L37767"/>
    </row>
    <row r="37768" spans="9:12" ht="15" x14ac:dyDescent="0.25">
      <c r="I37768"/>
      <c r="J37768"/>
      <c r="K37768"/>
      <c r="L37768"/>
    </row>
    <row r="37769" spans="9:12" ht="15" x14ac:dyDescent="0.25">
      <c r="I37769"/>
      <c r="J37769"/>
      <c r="K37769"/>
      <c r="L37769"/>
    </row>
    <row r="37770" spans="9:12" ht="15" x14ac:dyDescent="0.25">
      <c r="I37770"/>
      <c r="J37770"/>
      <c r="K37770"/>
      <c r="L37770"/>
    </row>
    <row r="37771" spans="9:12" ht="15" x14ac:dyDescent="0.25">
      <c r="I37771"/>
      <c r="J37771"/>
      <c r="K37771"/>
      <c r="L37771"/>
    </row>
    <row r="37772" spans="9:12" ht="15" x14ac:dyDescent="0.25">
      <c r="I37772"/>
      <c r="J37772"/>
      <c r="K37772"/>
      <c r="L37772"/>
    </row>
    <row r="37773" spans="9:12" ht="15" x14ac:dyDescent="0.25">
      <c r="I37773"/>
      <c r="J37773"/>
      <c r="K37773"/>
      <c r="L37773"/>
    </row>
    <row r="37774" spans="9:12" ht="15" x14ac:dyDescent="0.25">
      <c r="I37774"/>
      <c r="J37774"/>
      <c r="K37774"/>
      <c r="L37774"/>
    </row>
    <row r="37775" spans="9:12" ht="15" x14ac:dyDescent="0.25">
      <c r="I37775"/>
      <c r="J37775"/>
      <c r="K37775"/>
      <c r="L37775"/>
    </row>
    <row r="37776" spans="9:12" ht="15" x14ac:dyDescent="0.25">
      <c r="I37776"/>
      <c r="J37776"/>
      <c r="K37776"/>
      <c r="L37776"/>
    </row>
    <row r="37777" spans="9:12" ht="15" x14ac:dyDescent="0.25">
      <c r="I37777"/>
      <c r="J37777"/>
      <c r="K37777"/>
      <c r="L37777"/>
    </row>
    <row r="37778" spans="9:12" ht="15" x14ac:dyDescent="0.25">
      <c r="I37778"/>
      <c r="J37778"/>
      <c r="K37778"/>
      <c r="L37778"/>
    </row>
    <row r="37779" spans="9:12" ht="15" x14ac:dyDescent="0.25">
      <c r="I37779"/>
      <c r="J37779"/>
      <c r="K37779"/>
      <c r="L37779"/>
    </row>
    <row r="37780" spans="9:12" ht="15" x14ac:dyDescent="0.25">
      <c r="I37780"/>
      <c r="J37780"/>
      <c r="K37780"/>
      <c r="L37780"/>
    </row>
    <row r="37781" spans="9:12" ht="15" x14ac:dyDescent="0.25">
      <c r="I37781"/>
      <c r="J37781"/>
      <c r="K37781"/>
      <c r="L37781"/>
    </row>
    <row r="37782" spans="9:12" ht="15" x14ac:dyDescent="0.25">
      <c r="I37782"/>
      <c r="J37782"/>
      <c r="K37782"/>
      <c r="L37782"/>
    </row>
    <row r="37783" spans="9:12" ht="15" x14ac:dyDescent="0.25">
      <c r="I37783"/>
      <c r="J37783"/>
      <c r="K37783"/>
      <c r="L37783"/>
    </row>
    <row r="37784" spans="9:12" ht="15" x14ac:dyDescent="0.25">
      <c r="I37784"/>
      <c r="J37784"/>
      <c r="K37784"/>
      <c r="L37784"/>
    </row>
    <row r="37785" spans="9:12" ht="15" x14ac:dyDescent="0.25">
      <c r="I37785"/>
      <c r="J37785"/>
      <c r="K37785"/>
      <c r="L37785"/>
    </row>
    <row r="37786" spans="9:12" ht="15" x14ac:dyDescent="0.25">
      <c r="I37786"/>
      <c r="J37786"/>
      <c r="K37786"/>
      <c r="L37786"/>
    </row>
    <row r="37787" spans="9:12" ht="15" x14ac:dyDescent="0.25">
      <c r="I37787"/>
      <c r="J37787"/>
      <c r="K37787"/>
      <c r="L37787"/>
    </row>
    <row r="37788" spans="9:12" ht="15" x14ac:dyDescent="0.25">
      <c r="I37788"/>
      <c r="J37788"/>
      <c r="K37788"/>
      <c r="L37788"/>
    </row>
    <row r="37789" spans="9:12" ht="15" x14ac:dyDescent="0.25">
      <c r="I37789"/>
      <c r="J37789"/>
      <c r="K37789"/>
      <c r="L37789"/>
    </row>
    <row r="37790" spans="9:12" ht="15" x14ac:dyDescent="0.25">
      <c r="I37790"/>
      <c r="J37790"/>
      <c r="K37790"/>
      <c r="L37790"/>
    </row>
    <row r="37791" spans="9:12" ht="15" x14ac:dyDescent="0.25">
      <c r="I37791"/>
      <c r="J37791"/>
      <c r="K37791"/>
      <c r="L37791"/>
    </row>
    <row r="37792" spans="9:12" ht="15" x14ac:dyDescent="0.25">
      <c r="I37792"/>
      <c r="J37792"/>
      <c r="K37792"/>
      <c r="L37792"/>
    </row>
    <row r="37793" spans="9:12" ht="15" x14ac:dyDescent="0.25">
      <c r="I37793"/>
      <c r="J37793"/>
      <c r="K37793"/>
      <c r="L37793"/>
    </row>
    <row r="37794" spans="9:12" ht="15" x14ac:dyDescent="0.25">
      <c r="I37794"/>
      <c r="J37794"/>
      <c r="K37794"/>
      <c r="L37794"/>
    </row>
    <row r="37795" spans="9:12" ht="15" x14ac:dyDescent="0.25">
      <c r="I37795"/>
      <c r="J37795"/>
      <c r="K37795"/>
      <c r="L37795"/>
    </row>
    <row r="37796" spans="9:12" ht="15" x14ac:dyDescent="0.25">
      <c r="I37796"/>
      <c r="J37796"/>
      <c r="K37796"/>
      <c r="L37796"/>
    </row>
    <row r="37797" spans="9:12" ht="15" x14ac:dyDescent="0.25">
      <c r="I37797"/>
      <c r="J37797"/>
      <c r="K37797"/>
      <c r="L37797"/>
    </row>
    <row r="37798" spans="9:12" ht="15" x14ac:dyDescent="0.25">
      <c r="I37798"/>
      <c r="J37798"/>
      <c r="K37798"/>
      <c r="L37798"/>
    </row>
    <row r="37799" spans="9:12" ht="15" x14ac:dyDescent="0.25">
      <c r="I37799"/>
      <c r="J37799"/>
      <c r="K37799"/>
      <c r="L37799"/>
    </row>
    <row r="37800" spans="9:12" ht="15" x14ac:dyDescent="0.25">
      <c r="I37800"/>
      <c r="J37800"/>
      <c r="K37800"/>
      <c r="L37800"/>
    </row>
    <row r="37801" spans="9:12" ht="15" x14ac:dyDescent="0.25">
      <c r="I37801"/>
      <c r="J37801"/>
      <c r="K37801"/>
      <c r="L37801"/>
    </row>
    <row r="37802" spans="9:12" ht="15" x14ac:dyDescent="0.25">
      <c r="I37802"/>
      <c r="J37802"/>
      <c r="K37802"/>
      <c r="L37802"/>
    </row>
    <row r="37803" spans="9:12" ht="15" x14ac:dyDescent="0.25">
      <c r="I37803"/>
      <c r="J37803"/>
      <c r="K37803"/>
      <c r="L37803"/>
    </row>
    <row r="37804" spans="9:12" ht="15" x14ac:dyDescent="0.25">
      <c r="I37804"/>
      <c r="J37804"/>
      <c r="K37804"/>
      <c r="L37804"/>
    </row>
    <row r="37805" spans="9:12" ht="15" x14ac:dyDescent="0.25">
      <c r="I37805"/>
      <c r="J37805"/>
      <c r="K37805"/>
      <c r="L37805"/>
    </row>
    <row r="37806" spans="9:12" ht="15" x14ac:dyDescent="0.25">
      <c r="I37806"/>
      <c r="J37806"/>
      <c r="K37806"/>
      <c r="L37806"/>
    </row>
    <row r="37807" spans="9:12" ht="15" x14ac:dyDescent="0.25">
      <c r="I37807"/>
      <c r="J37807"/>
      <c r="K37807"/>
      <c r="L37807"/>
    </row>
    <row r="37808" spans="9:12" ht="15" x14ac:dyDescent="0.25">
      <c r="I37808"/>
      <c r="J37808"/>
      <c r="K37808"/>
      <c r="L37808"/>
    </row>
    <row r="37809" spans="9:12" ht="15" x14ac:dyDescent="0.25">
      <c r="I37809"/>
      <c r="J37809"/>
      <c r="K37809"/>
      <c r="L37809"/>
    </row>
    <row r="37810" spans="9:12" ht="15" x14ac:dyDescent="0.25">
      <c r="I37810"/>
      <c r="J37810"/>
      <c r="K37810"/>
      <c r="L37810"/>
    </row>
    <row r="37811" spans="9:12" ht="15" x14ac:dyDescent="0.25">
      <c r="I37811"/>
      <c r="J37811"/>
      <c r="K37811"/>
      <c r="L37811"/>
    </row>
    <row r="37812" spans="9:12" ht="15" x14ac:dyDescent="0.25">
      <c r="I37812"/>
      <c r="J37812"/>
      <c r="K37812"/>
      <c r="L37812"/>
    </row>
    <row r="37813" spans="9:12" ht="15" x14ac:dyDescent="0.25">
      <c r="I37813"/>
      <c r="J37813"/>
      <c r="K37813"/>
      <c r="L37813"/>
    </row>
    <row r="37814" spans="9:12" ht="15" x14ac:dyDescent="0.25">
      <c r="I37814"/>
      <c r="J37814"/>
      <c r="K37814"/>
      <c r="L37814"/>
    </row>
    <row r="37815" spans="9:12" ht="15" x14ac:dyDescent="0.25">
      <c r="I37815"/>
      <c r="J37815"/>
      <c r="K37815"/>
      <c r="L37815"/>
    </row>
    <row r="37816" spans="9:12" ht="15" x14ac:dyDescent="0.25">
      <c r="I37816"/>
      <c r="J37816"/>
      <c r="K37816"/>
      <c r="L37816"/>
    </row>
    <row r="37817" spans="9:12" ht="15" x14ac:dyDescent="0.25">
      <c r="I37817"/>
      <c r="J37817"/>
      <c r="K37817"/>
      <c r="L37817"/>
    </row>
    <row r="37818" spans="9:12" ht="15" x14ac:dyDescent="0.25">
      <c r="I37818"/>
      <c r="J37818"/>
      <c r="K37818"/>
      <c r="L37818"/>
    </row>
    <row r="37819" spans="9:12" ht="15" x14ac:dyDescent="0.25">
      <c r="I37819"/>
      <c r="J37819"/>
      <c r="K37819"/>
      <c r="L37819"/>
    </row>
    <row r="37820" spans="9:12" ht="15" x14ac:dyDescent="0.25">
      <c r="I37820"/>
      <c r="J37820"/>
      <c r="K37820"/>
      <c r="L37820"/>
    </row>
    <row r="37821" spans="9:12" ht="15" x14ac:dyDescent="0.25">
      <c r="I37821"/>
      <c r="J37821"/>
      <c r="K37821"/>
      <c r="L37821"/>
    </row>
    <row r="37822" spans="9:12" ht="15" x14ac:dyDescent="0.25">
      <c r="I37822"/>
      <c r="J37822"/>
      <c r="K37822"/>
      <c r="L37822"/>
    </row>
    <row r="37823" spans="9:12" ht="15" x14ac:dyDescent="0.25">
      <c r="I37823"/>
      <c r="J37823"/>
      <c r="K37823"/>
      <c r="L37823"/>
    </row>
    <row r="37824" spans="9:12" ht="15" x14ac:dyDescent="0.25">
      <c r="I37824"/>
      <c r="J37824"/>
      <c r="K37824"/>
      <c r="L37824"/>
    </row>
    <row r="37825" spans="9:12" ht="15" x14ac:dyDescent="0.25">
      <c r="I37825"/>
      <c r="J37825"/>
      <c r="K37825"/>
      <c r="L37825"/>
    </row>
    <row r="37826" spans="9:12" ht="15" x14ac:dyDescent="0.25">
      <c r="I37826"/>
      <c r="J37826"/>
      <c r="K37826"/>
      <c r="L37826"/>
    </row>
    <row r="37827" spans="9:12" ht="15" x14ac:dyDescent="0.25">
      <c r="I37827"/>
      <c r="J37827"/>
      <c r="K37827"/>
      <c r="L37827"/>
    </row>
    <row r="37828" spans="9:12" ht="15" x14ac:dyDescent="0.25">
      <c r="I37828"/>
      <c r="J37828"/>
      <c r="K37828"/>
      <c r="L37828"/>
    </row>
    <row r="37829" spans="9:12" ht="15" x14ac:dyDescent="0.25">
      <c r="I37829"/>
      <c r="J37829"/>
      <c r="K37829"/>
      <c r="L37829"/>
    </row>
    <row r="37830" spans="9:12" ht="15" x14ac:dyDescent="0.25">
      <c r="I37830"/>
      <c r="J37830"/>
      <c r="K37830"/>
      <c r="L37830"/>
    </row>
    <row r="37831" spans="9:12" ht="15" x14ac:dyDescent="0.25">
      <c r="I37831"/>
      <c r="J37831"/>
      <c r="K37831"/>
      <c r="L37831"/>
    </row>
    <row r="37832" spans="9:12" ht="15" x14ac:dyDescent="0.25">
      <c r="I37832"/>
      <c r="J37832"/>
      <c r="K37832"/>
      <c r="L37832"/>
    </row>
    <row r="37833" spans="9:12" ht="15" x14ac:dyDescent="0.25">
      <c r="I37833"/>
      <c r="J37833"/>
      <c r="K37833"/>
      <c r="L37833"/>
    </row>
    <row r="37834" spans="9:12" ht="15" x14ac:dyDescent="0.25">
      <c r="I37834"/>
      <c r="J37834"/>
      <c r="K37834"/>
      <c r="L37834"/>
    </row>
    <row r="37835" spans="9:12" ht="15" x14ac:dyDescent="0.25">
      <c r="I37835"/>
      <c r="J37835"/>
      <c r="K37835"/>
      <c r="L37835"/>
    </row>
    <row r="37836" spans="9:12" ht="15" x14ac:dyDescent="0.25">
      <c r="I37836"/>
      <c r="J37836"/>
      <c r="K37836"/>
      <c r="L37836"/>
    </row>
    <row r="37837" spans="9:12" ht="15" x14ac:dyDescent="0.25">
      <c r="I37837"/>
      <c r="J37837"/>
      <c r="K37837"/>
      <c r="L37837"/>
    </row>
    <row r="37838" spans="9:12" ht="15" x14ac:dyDescent="0.25">
      <c r="I37838"/>
      <c r="J37838"/>
      <c r="K37838"/>
      <c r="L37838"/>
    </row>
    <row r="37839" spans="9:12" ht="15" x14ac:dyDescent="0.25">
      <c r="I37839"/>
      <c r="J37839"/>
      <c r="K37839"/>
      <c r="L37839"/>
    </row>
    <row r="37840" spans="9:12" ht="15" x14ac:dyDescent="0.25">
      <c r="I37840"/>
      <c r="J37840"/>
      <c r="K37840"/>
      <c r="L37840"/>
    </row>
    <row r="37841" spans="9:12" ht="15" x14ac:dyDescent="0.25">
      <c r="I37841"/>
      <c r="J37841"/>
      <c r="K37841"/>
      <c r="L37841"/>
    </row>
    <row r="37842" spans="9:12" ht="15" x14ac:dyDescent="0.25">
      <c r="I37842"/>
      <c r="J37842"/>
      <c r="K37842"/>
      <c r="L37842"/>
    </row>
    <row r="37843" spans="9:12" ht="15" x14ac:dyDescent="0.25">
      <c r="I37843"/>
      <c r="J37843"/>
      <c r="K37843"/>
      <c r="L37843"/>
    </row>
    <row r="37844" spans="9:12" ht="15" x14ac:dyDescent="0.25">
      <c r="I37844"/>
      <c r="J37844"/>
      <c r="K37844"/>
      <c r="L37844"/>
    </row>
    <row r="37845" spans="9:12" ht="15" x14ac:dyDescent="0.25">
      <c r="I37845"/>
      <c r="J37845"/>
      <c r="K37845"/>
      <c r="L37845"/>
    </row>
    <row r="37846" spans="9:12" ht="15" x14ac:dyDescent="0.25">
      <c r="I37846"/>
      <c r="J37846"/>
      <c r="K37846"/>
      <c r="L37846"/>
    </row>
    <row r="37847" spans="9:12" ht="15" x14ac:dyDescent="0.25">
      <c r="I37847"/>
      <c r="J37847"/>
      <c r="K37847"/>
      <c r="L37847"/>
    </row>
    <row r="37848" spans="9:12" ht="15" x14ac:dyDescent="0.25">
      <c r="I37848"/>
      <c r="J37848"/>
      <c r="K37848"/>
      <c r="L37848"/>
    </row>
    <row r="37849" spans="9:12" ht="15" x14ac:dyDescent="0.25">
      <c r="I37849"/>
      <c r="J37849"/>
      <c r="K37849"/>
      <c r="L37849"/>
    </row>
    <row r="37850" spans="9:12" ht="15" x14ac:dyDescent="0.25">
      <c r="I37850"/>
      <c r="J37850"/>
      <c r="K37850"/>
      <c r="L37850"/>
    </row>
    <row r="37851" spans="9:12" ht="15" x14ac:dyDescent="0.25">
      <c r="I37851"/>
      <c r="J37851"/>
      <c r="K37851"/>
      <c r="L37851"/>
    </row>
    <row r="37852" spans="9:12" ht="15" x14ac:dyDescent="0.25">
      <c r="I37852"/>
      <c r="J37852"/>
      <c r="K37852"/>
      <c r="L37852"/>
    </row>
    <row r="37853" spans="9:12" ht="15" x14ac:dyDescent="0.25">
      <c r="I37853"/>
      <c r="J37853"/>
      <c r="K37853"/>
      <c r="L37853"/>
    </row>
    <row r="37854" spans="9:12" ht="15" x14ac:dyDescent="0.25">
      <c r="I37854"/>
      <c r="J37854"/>
      <c r="K37854"/>
      <c r="L37854"/>
    </row>
    <row r="37855" spans="9:12" ht="15" x14ac:dyDescent="0.25">
      <c r="I37855"/>
      <c r="J37855"/>
      <c r="K37855"/>
      <c r="L37855"/>
    </row>
    <row r="37856" spans="9:12" ht="15" x14ac:dyDescent="0.25">
      <c r="I37856"/>
      <c r="J37856"/>
      <c r="K37856"/>
      <c r="L37856"/>
    </row>
    <row r="37857" spans="9:12" ht="15" x14ac:dyDescent="0.25">
      <c r="I37857"/>
      <c r="J37857"/>
      <c r="K37857"/>
      <c r="L37857"/>
    </row>
    <row r="37858" spans="9:12" ht="15" x14ac:dyDescent="0.25">
      <c r="I37858"/>
      <c r="J37858"/>
      <c r="K37858"/>
      <c r="L37858"/>
    </row>
    <row r="37859" spans="9:12" ht="15" x14ac:dyDescent="0.25">
      <c r="I37859"/>
      <c r="J37859"/>
      <c r="K37859"/>
      <c r="L37859"/>
    </row>
    <row r="37860" spans="9:12" ht="15" x14ac:dyDescent="0.25">
      <c r="I37860"/>
      <c r="J37860"/>
      <c r="K37860"/>
      <c r="L37860"/>
    </row>
    <row r="37861" spans="9:12" ht="15" x14ac:dyDescent="0.25">
      <c r="I37861"/>
      <c r="J37861"/>
      <c r="K37861"/>
      <c r="L37861"/>
    </row>
    <row r="37862" spans="9:12" ht="15" x14ac:dyDescent="0.25">
      <c r="I37862"/>
      <c r="J37862"/>
      <c r="K37862"/>
      <c r="L37862"/>
    </row>
    <row r="37863" spans="9:12" ht="15" x14ac:dyDescent="0.25">
      <c r="I37863"/>
      <c r="J37863"/>
      <c r="K37863"/>
      <c r="L37863"/>
    </row>
    <row r="37864" spans="9:12" ht="15" x14ac:dyDescent="0.25">
      <c r="I37864"/>
      <c r="J37864"/>
      <c r="K37864"/>
      <c r="L37864"/>
    </row>
    <row r="37865" spans="9:12" ht="15" x14ac:dyDescent="0.25">
      <c r="I37865"/>
      <c r="J37865"/>
      <c r="K37865"/>
      <c r="L37865"/>
    </row>
    <row r="37866" spans="9:12" ht="15" x14ac:dyDescent="0.25">
      <c r="I37866"/>
      <c r="J37866"/>
      <c r="K37866"/>
      <c r="L37866"/>
    </row>
    <row r="37867" spans="9:12" ht="15" x14ac:dyDescent="0.25">
      <c r="I37867"/>
      <c r="J37867"/>
      <c r="K37867"/>
      <c r="L37867"/>
    </row>
    <row r="37868" spans="9:12" ht="15" x14ac:dyDescent="0.25">
      <c r="I37868"/>
      <c r="J37868"/>
      <c r="K37868"/>
      <c r="L37868"/>
    </row>
    <row r="37869" spans="9:12" ht="15" x14ac:dyDescent="0.25">
      <c r="I37869"/>
      <c r="J37869"/>
      <c r="K37869"/>
      <c r="L37869"/>
    </row>
    <row r="37870" spans="9:12" ht="15" x14ac:dyDescent="0.25">
      <c r="I37870"/>
      <c r="J37870"/>
      <c r="K37870"/>
      <c r="L37870"/>
    </row>
    <row r="37871" spans="9:12" ht="15" x14ac:dyDescent="0.25">
      <c r="I37871"/>
      <c r="J37871"/>
      <c r="K37871"/>
      <c r="L37871"/>
    </row>
    <row r="37872" spans="9:12" ht="15" x14ac:dyDescent="0.25">
      <c r="I37872"/>
      <c r="J37872"/>
      <c r="K37872"/>
      <c r="L37872"/>
    </row>
    <row r="37873" spans="9:12" ht="15" x14ac:dyDescent="0.25">
      <c r="I37873"/>
      <c r="J37873"/>
      <c r="K37873"/>
      <c r="L37873"/>
    </row>
    <row r="37874" spans="9:12" ht="15" x14ac:dyDescent="0.25">
      <c r="I37874"/>
      <c r="J37874"/>
      <c r="K37874"/>
      <c r="L37874"/>
    </row>
    <row r="37875" spans="9:12" ht="15" x14ac:dyDescent="0.25">
      <c r="I37875"/>
      <c r="J37875"/>
      <c r="K37875"/>
      <c r="L37875"/>
    </row>
    <row r="37876" spans="9:12" ht="15" x14ac:dyDescent="0.25">
      <c r="I37876"/>
      <c r="J37876"/>
      <c r="K37876"/>
      <c r="L37876"/>
    </row>
    <row r="37877" spans="9:12" ht="15" x14ac:dyDescent="0.25">
      <c r="I37877"/>
      <c r="J37877"/>
      <c r="K37877"/>
      <c r="L37877"/>
    </row>
    <row r="37878" spans="9:12" ht="15" x14ac:dyDescent="0.25">
      <c r="I37878"/>
      <c r="J37878"/>
      <c r="K37878"/>
      <c r="L37878"/>
    </row>
    <row r="37879" spans="9:12" ht="15" x14ac:dyDescent="0.25">
      <c r="I37879"/>
      <c r="J37879"/>
      <c r="K37879"/>
      <c r="L37879"/>
    </row>
    <row r="37880" spans="9:12" ht="15" x14ac:dyDescent="0.25">
      <c r="I37880"/>
      <c r="J37880"/>
      <c r="K37880"/>
      <c r="L37880"/>
    </row>
    <row r="37881" spans="9:12" ht="15" x14ac:dyDescent="0.25">
      <c r="I37881"/>
      <c r="J37881"/>
      <c r="K37881"/>
      <c r="L37881"/>
    </row>
    <row r="37882" spans="9:12" ht="15" x14ac:dyDescent="0.25">
      <c r="I37882"/>
      <c r="J37882"/>
      <c r="K37882"/>
      <c r="L37882"/>
    </row>
    <row r="37883" spans="9:12" ht="15" x14ac:dyDescent="0.25">
      <c r="I37883"/>
      <c r="J37883"/>
      <c r="K37883"/>
      <c r="L37883"/>
    </row>
    <row r="37884" spans="9:12" ht="15" x14ac:dyDescent="0.25">
      <c r="I37884"/>
      <c r="J37884"/>
      <c r="K37884"/>
      <c r="L37884"/>
    </row>
    <row r="37885" spans="9:12" ht="15" x14ac:dyDescent="0.25">
      <c r="I37885"/>
      <c r="J37885"/>
      <c r="K37885"/>
      <c r="L37885"/>
    </row>
    <row r="37886" spans="9:12" ht="15" x14ac:dyDescent="0.25">
      <c r="I37886"/>
      <c r="J37886"/>
      <c r="K37886"/>
      <c r="L37886"/>
    </row>
    <row r="37887" spans="9:12" ht="15" x14ac:dyDescent="0.25">
      <c r="I37887"/>
      <c r="J37887"/>
      <c r="K37887"/>
      <c r="L37887"/>
    </row>
    <row r="37888" spans="9:12" ht="15" x14ac:dyDescent="0.25">
      <c r="I37888"/>
      <c r="J37888"/>
      <c r="K37888"/>
      <c r="L37888"/>
    </row>
    <row r="37889" spans="9:12" ht="15" x14ac:dyDescent="0.25">
      <c r="I37889"/>
      <c r="J37889"/>
      <c r="K37889"/>
      <c r="L37889"/>
    </row>
    <row r="37890" spans="9:12" ht="15" x14ac:dyDescent="0.25">
      <c r="I37890"/>
      <c r="J37890"/>
      <c r="K37890"/>
      <c r="L37890"/>
    </row>
    <row r="37891" spans="9:12" ht="15" x14ac:dyDescent="0.25">
      <c r="I37891"/>
      <c r="J37891"/>
      <c r="K37891"/>
      <c r="L37891"/>
    </row>
    <row r="37892" spans="9:12" ht="15" x14ac:dyDescent="0.25">
      <c r="I37892"/>
      <c r="J37892"/>
      <c r="K37892"/>
      <c r="L37892"/>
    </row>
    <row r="37893" spans="9:12" ht="15" x14ac:dyDescent="0.25">
      <c r="I37893"/>
      <c r="J37893"/>
      <c r="K37893"/>
      <c r="L37893"/>
    </row>
    <row r="37894" spans="9:12" ht="15" x14ac:dyDescent="0.25">
      <c r="I37894"/>
      <c r="J37894"/>
      <c r="K37894"/>
      <c r="L37894"/>
    </row>
    <row r="37895" spans="9:12" ht="15" x14ac:dyDescent="0.25">
      <c r="I37895"/>
      <c r="J37895"/>
      <c r="K37895"/>
      <c r="L37895"/>
    </row>
    <row r="37896" spans="9:12" ht="15" x14ac:dyDescent="0.25">
      <c r="I37896"/>
      <c r="J37896"/>
      <c r="K37896"/>
      <c r="L37896"/>
    </row>
    <row r="37897" spans="9:12" ht="15" x14ac:dyDescent="0.25">
      <c r="I37897"/>
      <c r="J37897"/>
      <c r="K37897"/>
      <c r="L37897"/>
    </row>
    <row r="37898" spans="9:12" ht="15" x14ac:dyDescent="0.25">
      <c r="I37898"/>
      <c r="J37898"/>
      <c r="K37898"/>
      <c r="L37898"/>
    </row>
    <row r="37899" spans="9:12" ht="15" x14ac:dyDescent="0.25">
      <c r="I37899"/>
      <c r="J37899"/>
      <c r="K37899"/>
      <c r="L37899"/>
    </row>
    <row r="37900" spans="9:12" ht="15" x14ac:dyDescent="0.25">
      <c r="I37900"/>
      <c r="J37900"/>
      <c r="K37900"/>
      <c r="L37900"/>
    </row>
    <row r="37901" spans="9:12" ht="15" x14ac:dyDescent="0.25">
      <c r="I37901"/>
      <c r="J37901"/>
      <c r="K37901"/>
      <c r="L37901"/>
    </row>
    <row r="37902" spans="9:12" ht="15" x14ac:dyDescent="0.25">
      <c r="I37902"/>
      <c r="J37902"/>
      <c r="K37902"/>
      <c r="L37902"/>
    </row>
    <row r="37903" spans="9:12" ht="15" x14ac:dyDescent="0.25">
      <c r="I37903"/>
      <c r="J37903"/>
      <c r="K37903"/>
      <c r="L37903"/>
    </row>
    <row r="37904" spans="9:12" ht="15" x14ac:dyDescent="0.25">
      <c r="I37904"/>
      <c r="J37904"/>
      <c r="K37904"/>
      <c r="L37904"/>
    </row>
    <row r="37905" spans="9:12" ht="15" x14ac:dyDescent="0.25">
      <c r="I37905"/>
      <c r="J37905"/>
      <c r="K37905"/>
      <c r="L37905"/>
    </row>
    <row r="37906" spans="9:12" ht="15" x14ac:dyDescent="0.25">
      <c r="I37906"/>
      <c r="J37906"/>
      <c r="K37906"/>
      <c r="L37906"/>
    </row>
    <row r="37907" spans="9:12" ht="15" x14ac:dyDescent="0.25">
      <c r="I37907"/>
      <c r="J37907"/>
      <c r="K37907"/>
      <c r="L37907"/>
    </row>
    <row r="37908" spans="9:12" ht="15" x14ac:dyDescent="0.25">
      <c r="I37908"/>
      <c r="J37908"/>
      <c r="K37908"/>
      <c r="L37908"/>
    </row>
    <row r="37909" spans="9:12" ht="15" x14ac:dyDescent="0.25">
      <c r="I37909"/>
      <c r="J37909"/>
      <c r="K37909"/>
      <c r="L37909"/>
    </row>
    <row r="37910" spans="9:12" ht="15" x14ac:dyDescent="0.25">
      <c r="I37910"/>
      <c r="J37910"/>
      <c r="K37910"/>
      <c r="L37910"/>
    </row>
    <row r="37911" spans="9:12" ht="15" x14ac:dyDescent="0.25">
      <c r="I37911"/>
      <c r="J37911"/>
      <c r="K37911"/>
      <c r="L37911"/>
    </row>
    <row r="37912" spans="9:12" ht="15" x14ac:dyDescent="0.25">
      <c r="I37912"/>
      <c r="J37912"/>
      <c r="K37912"/>
      <c r="L37912"/>
    </row>
    <row r="37913" spans="9:12" ht="15" x14ac:dyDescent="0.25">
      <c r="I37913"/>
      <c r="J37913"/>
      <c r="K37913"/>
      <c r="L37913"/>
    </row>
    <row r="37914" spans="9:12" ht="15" x14ac:dyDescent="0.25">
      <c r="I37914"/>
      <c r="J37914"/>
      <c r="K37914"/>
      <c r="L37914"/>
    </row>
    <row r="37915" spans="9:12" ht="15" x14ac:dyDescent="0.25">
      <c r="I37915"/>
      <c r="J37915"/>
      <c r="K37915"/>
      <c r="L37915"/>
    </row>
    <row r="37916" spans="9:12" ht="15" x14ac:dyDescent="0.25">
      <c r="I37916"/>
      <c r="J37916"/>
      <c r="K37916"/>
      <c r="L37916"/>
    </row>
    <row r="37917" spans="9:12" ht="15" x14ac:dyDescent="0.25">
      <c r="I37917"/>
      <c r="J37917"/>
      <c r="K37917"/>
      <c r="L37917"/>
    </row>
    <row r="37918" spans="9:12" ht="15" x14ac:dyDescent="0.25">
      <c r="I37918"/>
      <c r="J37918"/>
      <c r="K37918"/>
      <c r="L37918"/>
    </row>
    <row r="37919" spans="9:12" ht="15" x14ac:dyDescent="0.25">
      <c r="I37919"/>
      <c r="J37919"/>
      <c r="K37919"/>
      <c r="L37919"/>
    </row>
    <row r="37920" spans="9:12" ht="15" x14ac:dyDescent="0.25">
      <c r="I37920"/>
      <c r="J37920"/>
      <c r="K37920"/>
      <c r="L37920"/>
    </row>
    <row r="37921" spans="9:12" ht="15" x14ac:dyDescent="0.25">
      <c r="I37921"/>
      <c r="J37921"/>
      <c r="K37921"/>
      <c r="L37921"/>
    </row>
    <row r="37922" spans="9:12" ht="15" x14ac:dyDescent="0.25">
      <c r="I37922"/>
      <c r="J37922"/>
      <c r="K37922"/>
      <c r="L37922"/>
    </row>
    <row r="37923" spans="9:12" ht="15" x14ac:dyDescent="0.25">
      <c r="I37923"/>
      <c r="J37923"/>
      <c r="K37923"/>
      <c r="L37923"/>
    </row>
    <row r="37924" spans="9:12" ht="15" x14ac:dyDescent="0.25">
      <c r="I37924"/>
      <c r="J37924"/>
      <c r="K37924"/>
      <c r="L37924"/>
    </row>
    <row r="37925" spans="9:12" ht="15" x14ac:dyDescent="0.25">
      <c r="I37925"/>
      <c r="J37925"/>
      <c r="K37925"/>
      <c r="L37925"/>
    </row>
    <row r="37926" spans="9:12" ht="15" x14ac:dyDescent="0.25">
      <c r="I37926"/>
      <c r="J37926"/>
      <c r="K37926"/>
      <c r="L37926"/>
    </row>
    <row r="37927" spans="9:12" ht="15" x14ac:dyDescent="0.25">
      <c r="I37927"/>
      <c r="J37927"/>
      <c r="K37927"/>
      <c r="L37927"/>
    </row>
    <row r="37928" spans="9:12" ht="15" x14ac:dyDescent="0.25">
      <c r="I37928"/>
      <c r="J37928"/>
      <c r="K37928"/>
      <c r="L37928"/>
    </row>
    <row r="37929" spans="9:12" ht="15" x14ac:dyDescent="0.25">
      <c r="I37929"/>
      <c r="J37929"/>
      <c r="K37929"/>
      <c r="L37929"/>
    </row>
    <row r="37930" spans="9:12" ht="15" x14ac:dyDescent="0.25">
      <c r="I37930"/>
      <c r="J37930"/>
      <c r="K37930"/>
      <c r="L37930"/>
    </row>
    <row r="37931" spans="9:12" ht="15" x14ac:dyDescent="0.25">
      <c r="I37931"/>
      <c r="J37931"/>
      <c r="K37931"/>
      <c r="L37931"/>
    </row>
    <row r="37932" spans="9:12" ht="15" x14ac:dyDescent="0.25">
      <c r="I37932"/>
      <c r="J37932"/>
      <c r="K37932"/>
      <c r="L37932"/>
    </row>
    <row r="37933" spans="9:12" ht="15" x14ac:dyDescent="0.25">
      <c r="I37933"/>
      <c r="J37933"/>
      <c r="K37933"/>
      <c r="L37933"/>
    </row>
    <row r="37934" spans="9:12" ht="15" x14ac:dyDescent="0.25">
      <c r="I37934"/>
      <c r="J37934"/>
      <c r="K37934"/>
      <c r="L37934"/>
    </row>
    <row r="37935" spans="9:12" ht="15" x14ac:dyDescent="0.25">
      <c r="I37935"/>
      <c r="J37935"/>
      <c r="K37935"/>
      <c r="L37935"/>
    </row>
    <row r="37936" spans="9:12" ht="15" x14ac:dyDescent="0.25">
      <c r="I37936"/>
      <c r="J37936"/>
      <c r="K37936"/>
      <c r="L37936"/>
    </row>
    <row r="37937" spans="9:12" ht="15" x14ac:dyDescent="0.25">
      <c r="I37937"/>
      <c r="J37937"/>
      <c r="K37937"/>
      <c r="L37937"/>
    </row>
    <row r="37938" spans="9:12" ht="15" x14ac:dyDescent="0.25">
      <c r="I37938"/>
      <c r="J37938"/>
      <c r="K37938"/>
      <c r="L37938"/>
    </row>
    <row r="37939" spans="9:12" ht="15" x14ac:dyDescent="0.25">
      <c r="I37939"/>
      <c r="J37939"/>
      <c r="K37939"/>
      <c r="L37939"/>
    </row>
    <row r="37940" spans="9:12" ht="15" x14ac:dyDescent="0.25">
      <c r="I37940"/>
      <c r="J37940"/>
      <c r="K37940"/>
      <c r="L37940"/>
    </row>
    <row r="37941" spans="9:12" ht="15" x14ac:dyDescent="0.25">
      <c r="I37941"/>
      <c r="J37941"/>
      <c r="K37941"/>
      <c r="L37941"/>
    </row>
    <row r="37942" spans="9:12" ht="15" x14ac:dyDescent="0.25">
      <c r="I37942"/>
      <c r="J37942"/>
      <c r="K37942"/>
      <c r="L37942"/>
    </row>
    <row r="37943" spans="9:12" ht="15" x14ac:dyDescent="0.25">
      <c r="I37943"/>
      <c r="J37943"/>
      <c r="K37943"/>
      <c r="L37943"/>
    </row>
    <row r="37944" spans="9:12" ht="15" x14ac:dyDescent="0.25">
      <c r="I37944"/>
      <c r="J37944"/>
      <c r="K37944"/>
      <c r="L37944"/>
    </row>
    <row r="37945" spans="9:12" ht="15" x14ac:dyDescent="0.25">
      <c r="I37945"/>
      <c r="J37945"/>
      <c r="K37945"/>
      <c r="L37945"/>
    </row>
    <row r="37946" spans="9:12" ht="15" x14ac:dyDescent="0.25">
      <c r="I37946"/>
      <c r="J37946"/>
      <c r="K37946"/>
      <c r="L37946"/>
    </row>
    <row r="37947" spans="9:12" ht="15" x14ac:dyDescent="0.25">
      <c r="I37947"/>
      <c r="J37947"/>
      <c r="K37947"/>
      <c r="L37947"/>
    </row>
    <row r="37948" spans="9:12" ht="15" x14ac:dyDescent="0.25">
      <c r="I37948"/>
      <c r="J37948"/>
      <c r="K37948"/>
      <c r="L37948"/>
    </row>
    <row r="37949" spans="9:12" ht="15" x14ac:dyDescent="0.25">
      <c r="I37949"/>
      <c r="J37949"/>
      <c r="K37949"/>
      <c r="L37949"/>
    </row>
    <row r="37950" spans="9:12" ht="15" x14ac:dyDescent="0.25">
      <c r="I37950"/>
      <c r="J37950"/>
      <c r="K37950"/>
      <c r="L37950"/>
    </row>
    <row r="37951" spans="9:12" ht="15" x14ac:dyDescent="0.25">
      <c r="I37951"/>
      <c r="J37951"/>
      <c r="K37951"/>
      <c r="L37951"/>
    </row>
    <row r="37952" spans="9:12" ht="15" x14ac:dyDescent="0.25">
      <c r="I37952"/>
      <c r="J37952"/>
      <c r="K37952"/>
      <c r="L37952"/>
    </row>
    <row r="37953" spans="9:12" ht="15" x14ac:dyDescent="0.25">
      <c r="I37953"/>
      <c r="J37953"/>
      <c r="K37953"/>
      <c r="L37953"/>
    </row>
    <row r="37954" spans="9:12" ht="15" x14ac:dyDescent="0.25">
      <c r="I37954"/>
      <c r="J37954"/>
      <c r="K37954"/>
      <c r="L37954"/>
    </row>
    <row r="37955" spans="9:12" ht="15" x14ac:dyDescent="0.25">
      <c r="I37955"/>
      <c r="J37955"/>
      <c r="K37955"/>
      <c r="L37955"/>
    </row>
    <row r="37956" spans="9:12" ht="15" x14ac:dyDescent="0.25">
      <c r="I37956"/>
      <c r="J37956"/>
      <c r="K37956"/>
      <c r="L37956"/>
    </row>
    <row r="37957" spans="9:12" ht="15" x14ac:dyDescent="0.25">
      <c r="I37957"/>
      <c r="J37957"/>
      <c r="K37957"/>
      <c r="L37957"/>
    </row>
    <row r="37958" spans="9:12" ht="15" x14ac:dyDescent="0.25">
      <c r="I37958"/>
      <c r="J37958"/>
      <c r="K37958"/>
      <c r="L37958"/>
    </row>
    <row r="37959" spans="9:12" ht="15" x14ac:dyDescent="0.25">
      <c r="I37959"/>
      <c r="J37959"/>
      <c r="K37959"/>
      <c r="L37959"/>
    </row>
    <row r="37960" spans="9:12" ht="15" x14ac:dyDescent="0.25">
      <c r="I37960"/>
      <c r="J37960"/>
      <c r="K37960"/>
      <c r="L37960"/>
    </row>
    <row r="37961" spans="9:12" ht="15" x14ac:dyDescent="0.25">
      <c r="I37961"/>
      <c r="J37961"/>
      <c r="K37961"/>
      <c r="L37961"/>
    </row>
    <row r="37962" spans="9:12" ht="15" x14ac:dyDescent="0.25">
      <c r="I37962"/>
      <c r="J37962"/>
      <c r="K37962"/>
      <c r="L37962"/>
    </row>
    <row r="37963" spans="9:12" ht="15" x14ac:dyDescent="0.25">
      <c r="I37963"/>
      <c r="J37963"/>
      <c r="K37963"/>
      <c r="L37963"/>
    </row>
    <row r="37964" spans="9:12" ht="15" x14ac:dyDescent="0.25">
      <c r="I37964"/>
      <c r="J37964"/>
      <c r="K37964"/>
      <c r="L37964"/>
    </row>
    <row r="37965" spans="9:12" ht="15" x14ac:dyDescent="0.25">
      <c r="I37965"/>
      <c r="J37965"/>
      <c r="K37965"/>
      <c r="L37965"/>
    </row>
    <row r="37966" spans="9:12" ht="15" x14ac:dyDescent="0.25">
      <c r="I37966"/>
      <c r="J37966"/>
      <c r="K37966"/>
      <c r="L37966"/>
    </row>
    <row r="37967" spans="9:12" ht="15" x14ac:dyDescent="0.25">
      <c r="I37967"/>
      <c r="J37967"/>
      <c r="K37967"/>
      <c r="L37967"/>
    </row>
    <row r="37968" spans="9:12" ht="15" x14ac:dyDescent="0.25">
      <c r="I37968"/>
      <c r="J37968"/>
      <c r="K37968"/>
      <c r="L37968"/>
    </row>
    <row r="37969" spans="9:12" ht="15" x14ac:dyDescent="0.25">
      <c r="I37969"/>
      <c r="J37969"/>
      <c r="K37969"/>
      <c r="L37969"/>
    </row>
    <row r="37970" spans="9:12" ht="15" x14ac:dyDescent="0.25">
      <c r="I37970"/>
      <c r="J37970"/>
      <c r="K37970"/>
      <c r="L37970"/>
    </row>
    <row r="37971" spans="9:12" ht="15" x14ac:dyDescent="0.25">
      <c r="I37971"/>
      <c r="J37971"/>
      <c r="K37971"/>
      <c r="L37971"/>
    </row>
    <row r="37972" spans="9:12" ht="15" x14ac:dyDescent="0.25">
      <c r="I37972"/>
      <c r="J37972"/>
      <c r="K37972"/>
      <c r="L37972"/>
    </row>
    <row r="37973" spans="9:12" ht="15" x14ac:dyDescent="0.25">
      <c r="I37973"/>
      <c r="J37973"/>
      <c r="K37973"/>
      <c r="L37973"/>
    </row>
    <row r="37974" spans="9:12" ht="15" x14ac:dyDescent="0.25">
      <c r="I37974"/>
      <c r="J37974"/>
      <c r="K37974"/>
      <c r="L37974"/>
    </row>
    <row r="37975" spans="9:12" ht="15" x14ac:dyDescent="0.25">
      <c r="I37975"/>
      <c r="J37975"/>
      <c r="K37975"/>
      <c r="L37975"/>
    </row>
    <row r="37976" spans="9:12" ht="15" x14ac:dyDescent="0.25">
      <c r="I37976"/>
      <c r="J37976"/>
      <c r="K37976"/>
      <c r="L37976"/>
    </row>
    <row r="37977" spans="9:12" ht="15" x14ac:dyDescent="0.25">
      <c r="I37977"/>
      <c r="J37977"/>
      <c r="K37977"/>
      <c r="L37977"/>
    </row>
    <row r="37978" spans="9:12" ht="15" x14ac:dyDescent="0.25">
      <c r="I37978"/>
      <c r="J37978"/>
      <c r="K37978"/>
      <c r="L37978"/>
    </row>
    <row r="37979" spans="9:12" ht="15" x14ac:dyDescent="0.25">
      <c r="I37979"/>
      <c r="J37979"/>
      <c r="K37979"/>
      <c r="L37979"/>
    </row>
    <row r="37980" spans="9:12" ht="15" x14ac:dyDescent="0.25">
      <c r="I37980"/>
      <c r="J37980"/>
      <c r="K37980"/>
      <c r="L37980"/>
    </row>
    <row r="37981" spans="9:12" ht="15" x14ac:dyDescent="0.25">
      <c r="I37981"/>
      <c r="J37981"/>
      <c r="K37981"/>
      <c r="L37981"/>
    </row>
    <row r="37982" spans="9:12" ht="15" x14ac:dyDescent="0.25">
      <c r="I37982"/>
      <c r="J37982"/>
      <c r="K37982"/>
      <c r="L37982"/>
    </row>
    <row r="37983" spans="9:12" ht="15" x14ac:dyDescent="0.25">
      <c r="I37983"/>
      <c r="J37983"/>
      <c r="K37983"/>
      <c r="L37983"/>
    </row>
    <row r="37984" spans="9:12" ht="15" x14ac:dyDescent="0.25">
      <c r="I37984"/>
      <c r="J37984"/>
      <c r="K37984"/>
      <c r="L37984"/>
    </row>
    <row r="37985" spans="9:12" ht="15" x14ac:dyDescent="0.25">
      <c r="I37985"/>
      <c r="J37985"/>
      <c r="K37985"/>
      <c r="L37985"/>
    </row>
    <row r="37986" spans="9:12" ht="15" x14ac:dyDescent="0.25">
      <c r="I37986"/>
      <c r="J37986"/>
      <c r="K37986"/>
      <c r="L37986"/>
    </row>
    <row r="37987" spans="9:12" ht="15" x14ac:dyDescent="0.25">
      <c r="I37987"/>
      <c r="J37987"/>
      <c r="K37987"/>
      <c r="L37987"/>
    </row>
    <row r="37988" spans="9:12" ht="15" x14ac:dyDescent="0.25">
      <c r="I37988"/>
      <c r="J37988"/>
      <c r="K37988"/>
      <c r="L37988"/>
    </row>
    <row r="37989" spans="9:12" ht="15" x14ac:dyDescent="0.25">
      <c r="I37989"/>
      <c r="J37989"/>
      <c r="K37989"/>
      <c r="L37989"/>
    </row>
    <row r="37990" spans="9:12" ht="15" x14ac:dyDescent="0.25">
      <c r="I37990"/>
      <c r="J37990"/>
      <c r="K37990"/>
      <c r="L37990"/>
    </row>
    <row r="37991" spans="9:12" ht="15" x14ac:dyDescent="0.25">
      <c r="I37991"/>
      <c r="J37991"/>
      <c r="K37991"/>
      <c r="L37991"/>
    </row>
    <row r="37992" spans="9:12" ht="15" x14ac:dyDescent="0.25">
      <c r="I37992"/>
      <c r="J37992"/>
      <c r="K37992"/>
      <c r="L37992"/>
    </row>
    <row r="37993" spans="9:12" ht="15" x14ac:dyDescent="0.25">
      <c r="I37993"/>
      <c r="J37993"/>
      <c r="K37993"/>
      <c r="L37993"/>
    </row>
    <row r="37994" spans="9:12" ht="15" x14ac:dyDescent="0.25">
      <c r="I37994"/>
      <c r="J37994"/>
      <c r="K37994"/>
      <c r="L37994"/>
    </row>
    <row r="37995" spans="9:12" ht="15" x14ac:dyDescent="0.25">
      <c r="I37995"/>
      <c r="J37995"/>
      <c r="K37995"/>
      <c r="L37995"/>
    </row>
    <row r="37996" spans="9:12" ht="15" x14ac:dyDescent="0.25">
      <c r="I37996"/>
      <c r="J37996"/>
      <c r="K37996"/>
      <c r="L37996"/>
    </row>
    <row r="37997" spans="9:12" ht="15" x14ac:dyDescent="0.25">
      <c r="I37997"/>
      <c r="J37997"/>
      <c r="K37997"/>
      <c r="L37997"/>
    </row>
    <row r="37998" spans="9:12" ht="15" x14ac:dyDescent="0.25">
      <c r="I37998"/>
      <c r="J37998"/>
      <c r="K37998"/>
      <c r="L37998"/>
    </row>
    <row r="37999" spans="9:12" ht="15" x14ac:dyDescent="0.25">
      <c r="I37999"/>
      <c r="J37999"/>
      <c r="K37999"/>
      <c r="L37999"/>
    </row>
    <row r="38000" spans="9:12" ht="15" x14ac:dyDescent="0.25">
      <c r="I38000"/>
      <c r="J38000"/>
      <c r="K38000"/>
      <c r="L38000"/>
    </row>
    <row r="38001" spans="9:12" ht="15" x14ac:dyDescent="0.25">
      <c r="I38001"/>
      <c r="J38001"/>
      <c r="K38001"/>
      <c r="L38001"/>
    </row>
    <row r="38002" spans="9:12" ht="15" x14ac:dyDescent="0.25">
      <c r="I38002"/>
      <c r="J38002"/>
      <c r="K38002"/>
      <c r="L38002"/>
    </row>
    <row r="38003" spans="9:12" ht="15" x14ac:dyDescent="0.25">
      <c r="I38003"/>
      <c r="J38003"/>
      <c r="K38003"/>
      <c r="L38003"/>
    </row>
    <row r="38004" spans="9:12" ht="15" x14ac:dyDescent="0.25">
      <c r="I38004"/>
      <c r="J38004"/>
      <c r="K38004"/>
      <c r="L38004"/>
    </row>
    <row r="38005" spans="9:12" ht="15" x14ac:dyDescent="0.25">
      <c r="I38005"/>
      <c r="J38005"/>
      <c r="K38005"/>
      <c r="L38005"/>
    </row>
    <row r="38006" spans="9:12" ht="15" x14ac:dyDescent="0.25">
      <c r="I38006"/>
      <c r="J38006"/>
      <c r="K38006"/>
      <c r="L38006"/>
    </row>
    <row r="38007" spans="9:12" ht="15" x14ac:dyDescent="0.25">
      <c r="I38007"/>
      <c r="J38007"/>
      <c r="K38007"/>
      <c r="L38007"/>
    </row>
    <row r="38008" spans="9:12" ht="15" x14ac:dyDescent="0.25">
      <c r="I38008"/>
      <c r="J38008"/>
      <c r="K38008"/>
      <c r="L38008"/>
    </row>
    <row r="38009" spans="9:12" ht="15" x14ac:dyDescent="0.25">
      <c r="I38009"/>
      <c r="J38009"/>
      <c r="K38009"/>
      <c r="L38009"/>
    </row>
    <row r="38010" spans="9:12" ht="15" x14ac:dyDescent="0.25">
      <c r="I38010"/>
      <c r="J38010"/>
      <c r="K38010"/>
      <c r="L38010"/>
    </row>
    <row r="38011" spans="9:12" ht="15" x14ac:dyDescent="0.25">
      <c r="I38011"/>
      <c r="J38011"/>
      <c r="K38011"/>
      <c r="L38011"/>
    </row>
    <row r="38012" spans="9:12" ht="15" x14ac:dyDescent="0.25">
      <c r="I38012"/>
      <c r="J38012"/>
      <c r="K38012"/>
      <c r="L38012"/>
    </row>
    <row r="38013" spans="9:12" ht="15" x14ac:dyDescent="0.25">
      <c r="I38013"/>
      <c r="J38013"/>
      <c r="K38013"/>
      <c r="L38013"/>
    </row>
    <row r="38014" spans="9:12" ht="15" x14ac:dyDescent="0.25">
      <c r="I38014"/>
      <c r="J38014"/>
      <c r="K38014"/>
      <c r="L38014"/>
    </row>
    <row r="38015" spans="9:12" ht="15" x14ac:dyDescent="0.25">
      <c r="I38015"/>
      <c r="J38015"/>
      <c r="K38015"/>
      <c r="L38015"/>
    </row>
    <row r="38016" spans="9:12" ht="15" x14ac:dyDescent="0.25">
      <c r="I38016"/>
      <c r="J38016"/>
      <c r="K38016"/>
      <c r="L38016"/>
    </row>
    <row r="38017" spans="9:12" ht="15" x14ac:dyDescent="0.25">
      <c r="I38017"/>
      <c r="J38017"/>
      <c r="K38017"/>
      <c r="L38017"/>
    </row>
    <row r="38018" spans="9:12" ht="15" x14ac:dyDescent="0.25">
      <c r="I38018"/>
      <c r="J38018"/>
      <c r="K38018"/>
      <c r="L38018"/>
    </row>
    <row r="38019" spans="9:12" ht="15" x14ac:dyDescent="0.25">
      <c r="I38019"/>
      <c r="J38019"/>
      <c r="K38019"/>
      <c r="L38019"/>
    </row>
    <row r="38020" spans="9:12" ht="15" x14ac:dyDescent="0.25">
      <c r="I38020"/>
      <c r="J38020"/>
      <c r="K38020"/>
      <c r="L38020"/>
    </row>
    <row r="38021" spans="9:12" ht="15" x14ac:dyDescent="0.25">
      <c r="I38021"/>
      <c r="J38021"/>
      <c r="K38021"/>
      <c r="L38021"/>
    </row>
    <row r="38022" spans="9:12" ht="15" x14ac:dyDescent="0.25">
      <c r="I38022"/>
      <c r="J38022"/>
      <c r="K38022"/>
      <c r="L38022"/>
    </row>
    <row r="38023" spans="9:12" ht="15" x14ac:dyDescent="0.25">
      <c r="I38023"/>
      <c r="J38023"/>
      <c r="K38023"/>
      <c r="L38023"/>
    </row>
    <row r="38024" spans="9:12" ht="15" x14ac:dyDescent="0.25">
      <c r="I38024"/>
      <c r="J38024"/>
      <c r="K38024"/>
      <c r="L38024"/>
    </row>
    <row r="38025" spans="9:12" ht="15" x14ac:dyDescent="0.25">
      <c r="I38025"/>
      <c r="J38025"/>
      <c r="K38025"/>
      <c r="L38025"/>
    </row>
    <row r="38026" spans="9:12" ht="15" x14ac:dyDescent="0.25">
      <c r="I38026"/>
      <c r="J38026"/>
      <c r="K38026"/>
      <c r="L38026"/>
    </row>
    <row r="38027" spans="9:12" ht="15" x14ac:dyDescent="0.25">
      <c r="I38027"/>
      <c r="J38027"/>
      <c r="K38027"/>
      <c r="L38027"/>
    </row>
    <row r="38028" spans="9:12" ht="15" x14ac:dyDescent="0.25">
      <c r="I38028"/>
      <c r="J38028"/>
      <c r="K38028"/>
      <c r="L38028"/>
    </row>
    <row r="38029" spans="9:12" ht="15" x14ac:dyDescent="0.25">
      <c r="I38029"/>
      <c r="J38029"/>
      <c r="K38029"/>
      <c r="L38029"/>
    </row>
    <row r="38030" spans="9:12" ht="15" x14ac:dyDescent="0.25">
      <c r="I38030"/>
      <c r="J38030"/>
      <c r="K38030"/>
      <c r="L38030"/>
    </row>
    <row r="38031" spans="9:12" ht="15" x14ac:dyDescent="0.25">
      <c r="I38031"/>
      <c r="J38031"/>
      <c r="K38031"/>
      <c r="L38031"/>
    </row>
    <row r="38032" spans="9:12" ht="15" x14ac:dyDescent="0.25">
      <c r="I38032"/>
      <c r="J38032"/>
      <c r="K38032"/>
      <c r="L38032"/>
    </row>
    <row r="38033" spans="9:12" ht="15" x14ac:dyDescent="0.25">
      <c r="I38033"/>
      <c r="J38033"/>
      <c r="K38033"/>
      <c r="L38033"/>
    </row>
    <row r="38034" spans="9:12" ht="15" x14ac:dyDescent="0.25">
      <c r="I38034"/>
      <c r="J38034"/>
      <c r="K38034"/>
      <c r="L38034"/>
    </row>
    <row r="38035" spans="9:12" ht="15" x14ac:dyDescent="0.25">
      <c r="I38035"/>
      <c r="J38035"/>
      <c r="K38035"/>
      <c r="L38035"/>
    </row>
    <row r="38036" spans="9:12" ht="15" x14ac:dyDescent="0.25">
      <c r="I38036"/>
      <c r="J38036"/>
      <c r="K38036"/>
      <c r="L38036"/>
    </row>
    <row r="38037" spans="9:12" ht="15" x14ac:dyDescent="0.25">
      <c r="I38037"/>
      <c r="J38037"/>
      <c r="K38037"/>
      <c r="L38037"/>
    </row>
    <row r="38038" spans="9:12" ht="15" x14ac:dyDescent="0.25">
      <c r="I38038"/>
      <c r="J38038"/>
      <c r="K38038"/>
      <c r="L38038"/>
    </row>
    <row r="38039" spans="9:12" ht="15" x14ac:dyDescent="0.25">
      <c r="I38039"/>
      <c r="J38039"/>
      <c r="K38039"/>
      <c r="L38039"/>
    </row>
    <row r="38040" spans="9:12" ht="15" x14ac:dyDescent="0.25">
      <c r="I38040"/>
      <c r="J38040"/>
      <c r="K38040"/>
      <c r="L38040"/>
    </row>
    <row r="38041" spans="9:12" ht="15" x14ac:dyDescent="0.25">
      <c r="I38041"/>
      <c r="J38041"/>
      <c r="K38041"/>
      <c r="L38041"/>
    </row>
    <row r="38042" spans="9:12" ht="15" x14ac:dyDescent="0.25">
      <c r="I38042"/>
      <c r="J38042"/>
      <c r="K38042"/>
      <c r="L38042"/>
    </row>
    <row r="38043" spans="9:12" ht="15" x14ac:dyDescent="0.25">
      <c r="I38043"/>
      <c r="J38043"/>
      <c r="K38043"/>
      <c r="L38043"/>
    </row>
    <row r="38044" spans="9:12" ht="15" x14ac:dyDescent="0.25">
      <c r="I38044"/>
      <c r="J38044"/>
      <c r="K38044"/>
      <c r="L38044"/>
    </row>
    <row r="38045" spans="9:12" ht="15" x14ac:dyDescent="0.25">
      <c r="I38045"/>
      <c r="J38045"/>
      <c r="K38045"/>
      <c r="L38045"/>
    </row>
    <row r="38046" spans="9:12" ht="15" x14ac:dyDescent="0.25">
      <c r="I38046"/>
      <c r="J38046"/>
      <c r="K38046"/>
      <c r="L38046"/>
    </row>
    <row r="38047" spans="9:12" ht="15" x14ac:dyDescent="0.25">
      <c r="I38047"/>
      <c r="J38047"/>
      <c r="K38047"/>
      <c r="L38047"/>
    </row>
    <row r="38048" spans="9:12" ht="15" x14ac:dyDescent="0.25">
      <c r="I38048"/>
      <c r="J38048"/>
      <c r="K38048"/>
      <c r="L38048"/>
    </row>
    <row r="38049" spans="9:12" ht="15" x14ac:dyDescent="0.25">
      <c r="I38049"/>
      <c r="J38049"/>
      <c r="K38049"/>
      <c r="L38049"/>
    </row>
    <row r="38050" spans="9:12" ht="15" x14ac:dyDescent="0.25">
      <c r="I38050"/>
      <c r="J38050"/>
      <c r="K38050"/>
      <c r="L38050"/>
    </row>
    <row r="38051" spans="9:12" ht="15" x14ac:dyDescent="0.25">
      <c r="I38051"/>
      <c r="J38051"/>
      <c r="K38051"/>
      <c r="L38051"/>
    </row>
    <row r="38052" spans="9:12" ht="15" x14ac:dyDescent="0.25">
      <c r="I38052"/>
      <c r="J38052"/>
      <c r="K38052"/>
      <c r="L38052"/>
    </row>
    <row r="38053" spans="9:12" ht="15" x14ac:dyDescent="0.25">
      <c r="I38053"/>
      <c r="J38053"/>
      <c r="K38053"/>
      <c r="L38053"/>
    </row>
    <row r="38054" spans="9:12" ht="15" x14ac:dyDescent="0.25">
      <c r="I38054"/>
      <c r="J38054"/>
      <c r="K38054"/>
      <c r="L38054"/>
    </row>
    <row r="38055" spans="9:12" ht="15" x14ac:dyDescent="0.25">
      <c r="I38055"/>
      <c r="J38055"/>
      <c r="K38055"/>
      <c r="L38055"/>
    </row>
    <row r="38056" spans="9:12" ht="15" x14ac:dyDescent="0.25">
      <c r="I38056"/>
      <c r="J38056"/>
      <c r="K38056"/>
      <c r="L38056"/>
    </row>
    <row r="38057" spans="9:12" ht="15" x14ac:dyDescent="0.25">
      <c r="I38057"/>
      <c r="J38057"/>
      <c r="K38057"/>
      <c r="L38057"/>
    </row>
    <row r="38058" spans="9:12" ht="15" x14ac:dyDescent="0.25">
      <c r="I38058"/>
      <c r="J38058"/>
      <c r="K38058"/>
      <c r="L38058"/>
    </row>
    <row r="38059" spans="9:12" ht="15" x14ac:dyDescent="0.25">
      <c r="I38059"/>
      <c r="J38059"/>
      <c r="K38059"/>
      <c r="L38059"/>
    </row>
    <row r="38060" spans="9:12" ht="15" x14ac:dyDescent="0.25">
      <c r="I38060"/>
      <c r="J38060"/>
      <c r="K38060"/>
      <c r="L38060"/>
    </row>
    <row r="38061" spans="9:12" ht="15" x14ac:dyDescent="0.25">
      <c r="I38061"/>
      <c r="J38061"/>
      <c r="K38061"/>
      <c r="L38061"/>
    </row>
    <row r="38062" spans="9:12" ht="15" x14ac:dyDescent="0.25">
      <c r="I38062"/>
      <c r="J38062"/>
      <c r="K38062"/>
      <c r="L38062"/>
    </row>
    <row r="38063" spans="9:12" ht="15" x14ac:dyDescent="0.25">
      <c r="I38063"/>
      <c r="J38063"/>
      <c r="K38063"/>
      <c r="L38063"/>
    </row>
    <row r="38064" spans="9:12" ht="15" x14ac:dyDescent="0.25">
      <c r="I38064"/>
      <c r="J38064"/>
      <c r="K38064"/>
      <c r="L38064"/>
    </row>
    <row r="38065" spans="9:12" ht="15" x14ac:dyDescent="0.25">
      <c r="I38065"/>
      <c r="J38065"/>
      <c r="K38065"/>
      <c r="L38065"/>
    </row>
    <row r="38066" spans="9:12" ht="15" x14ac:dyDescent="0.25">
      <c r="I38066"/>
      <c r="J38066"/>
      <c r="K38066"/>
      <c r="L38066"/>
    </row>
    <row r="38067" spans="9:12" ht="15" x14ac:dyDescent="0.25">
      <c r="I38067"/>
      <c r="J38067"/>
      <c r="K38067"/>
      <c r="L38067"/>
    </row>
    <row r="38068" spans="9:12" ht="15" x14ac:dyDescent="0.25">
      <c r="I38068"/>
      <c r="J38068"/>
      <c r="K38068"/>
      <c r="L38068"/>
    </row>
    <row r="38069" spans="9:12" ht="15" x14ac:dyDescent="0.25">
      <c r="I38069"/>
      <c r="J38069"/>
      <c r="K38069"/>
      <c r="L38069"/>
    </row>
    <row r="38070" spans="9:12" ht="15" x14ac:dyDescent="0.25">
      <c r="I38070"/>
      <c r="J38070"/>
      <c r="K38070"/>
      <c r="L38070"/>
    </row>
    <row r="38071" spans="9:12" ht="15" x14ac:dyDescent="0.25">
      <c r="I38071"/>
      <c r="J38071"/>
      <c r="K38071"/>
      <c r="L38071"/>
    </row>
    <row r="38072" spans="9:12" ht="15" x14ac:dyDescent="0.25">
      <c r="I38072"/>
      <c r="J38072"/>
      <c r="K38072"/>
      <c r="L38072"/>
    </row>
    <row r="38073" spans="9:12" ht="15" x14ac:dyDescent="0.25">
      <c r="I38073"/>
      <c r="J38073"/>
      <c r="K38073"/>
      <c r="L38073"/>
    </row>
    <row r="38074" spans="9:12" ht="15" x14ac:dyDescent="0.25">
      <c r="I38074"/>
      <c r="J38074"/>
      <c r="K38074"/>
      <c r="L38074"/>
    </row>
    <row r="38075" spans="9:12" ht="15" x14ac:dyDescent="0.25">
      <c r="I38075"/>
      <c r="J38075"/>
      <c r="K38075"/>
      <c r="L38075"/>
    </row>
    <row r="38076" spans="9:12" ht="15" x14ac:dyDescent="0.25">
      <c r="I38076"/>
      <c r="J38076"/>
      <c r="K38076"/>
      <c r="L38076"/>
    </row>
    <row r="38077" spans="9:12" ht="15" x14ac:dyDescent="0.25">
      <c r="I38077"/>
      <c r="J38077"/>
      <c r="K38077"/>
      <c r="L38077"/>
    </row>
    <row r="38078" spans="9:12" ht="15" x14ac:dyDescent="0.25">
      <c r="I38078"/>
      <c r="J38078"/>
      <c r="K38078"/>
      <c r="L38078"/>
    </row>
    <row r="38079" spans="9:12" ht="15" x14ac:dyDescent="0.25">
      <c r="I38079"/>
      <c r="J38079"/>
      <c r="K38079"/>
      <c r="L38079"/>
    </row>
    <row r="38080" spans="9:12" ht="15" x14ac:dyDescent="0.25">
      <c r="I38080"/>
      <c r="J38080"/>
      <c r="K38080"/>
      <c r="L38080"/>
    </row>
    <row r="38081" spans="9:12" ht="15" x14ac:dyDescent="0.25">
      <c r="I38081"/>
      <c r="J38081"/>
      <c r="K38081"/>
      <c r="L38081"/>
    </row>
    <row r="38082" spans="9:12" ht="15" x14ac:dyDescent="0.25">
      <c r="I38082"/>
      <c r="J38082"/>
      <c r="K38082"/>
      <c r="L38082"/>
    </row>
    <row r="38083" spans="9:12" ht="15" x14ac:dyDescent="0.25">
      <c r="I38083"/>
      <c r="J38083"/>
      <c r="K38083"/>
      <c r="L38083"/>
    </row>
    <row r="38084" spans="9:12" ht="15" x14ac:dyDescent="0.25">
      <c r="I38084"/>
      <c r="J38084"/>
      <c r="K38084"/>
      <c r="L38084"/>
    </row>
    <row r="38085" spans="9:12" ht="15" x14ac:dyDescent="0.25">
      <c r="I38085"/>
      <c r="J38085"/>
      <c r="K38085"/>
      <c r="L38085"/>
    </row>
    <row r="38086" spans="9:12" ht="15" x14ac:dyDescent="0.25">
      <c r="I38086"/>
      <c r="J38086"/>
      <c r="K38086"/>
      <c r="L38086"/>
    </row>
    <row r="38087" spans="9:12" ht="15" x14ac:dyDescent="0.25">
      <c r="I38087"/>
      <c r="J38087"/>
      <c r="K38087"/>
      <c r="L38087"/>
    </row>
    <row r="38088" spans="9:12" ht="15" x14ac:dyDescent="0.25">
      <c r="I38088"/>
      <c r="J38088"/>
      <c r="K38088"/>
      <c r="L38088"/>
    </row>
    <row r="38089" spans="9:12" ht="15" x14ac:dyDescent="0.25">
      <c r="I38089"/>
      <c r="J38089"/>
      <c r="K38089"/>
      <c r="L38089"/>
    </row>
    <row r="38090" spans="9:12" ht="15" x14ac:dyDescent="0.25">
      <c r="I38090"/>
      <c r="J38090"/>
      <c r="K38090"/>
      <c r="L38090"/>
    </row>
    <row r="38091" spans="9:12" ht="15" x14ac:dyDescent="0.25">
      <c r="I38091"/>
      <c r="J38091"/>
      <c r="K38091"/>
      <c r="L38091"/>
    </row>
    <row r="38092" spans="9:12" ht="15" x14ac:dyDescent="0.25">
      <c r="I38092"/>
      <c r="J38092"/>
      <c r="K38092"/>
      <c r="L38092"/>
    </row>
    <row r="38093" spans="9:12" ht="15" x14ac:dyDescent="0.25">
      <c r="I38093"/>
      <c r="J38093"/>
      <c r="K38093"/>
      <c r="L38093"/>
    </row>
    <row r="38094" spans="9:12" ht="15" x14ac:dyDescent="0.25">
      <c r="I38094"/>
      <c r="J38094"/>
      <c r="K38094"/>
      <c r="L38094"/>
    </row>
    <row r="38095" spans="9:12" ht="15" x14ac:dyDescent="0.25">
      <c r="I38095"/>
      <c r="J38095"/>
      <c r="K38095"/>
      <c r="L38095"/>
    </row>
    <row r="38096" spans="9:12" ht="15" x14ac:dyDescent="0.25">
      <c r="I38096"/>
      <c r="J38096"/>
      <c r="K38096"/>
      <c r="L38096"/>
    </row>
    <row r="38097" spans="9:12" ht="15" x14ac:dyDescent="0.25">
      <c r="I38097"/>
      <c r="J38097"/>
      <c r="K38097"/>
      <c r="L38097"/>
    </row>
    <row r="38098" spans="9:12" ht="15" x14ac:dyDescent="0.25">
      <c r="I38098"/>
      <c r="J38098"/>
      <c r="K38098"/>
      <c r="L38098"/>
    </row>
    <row r="38099" spans="9:12" ht="15" x14ac:dyDescent="0.25">
      <c r="I38099"/>
      <c r="J38099"/>
      <c r="K38099"/>
      <c r="L38099"/>
    </row>
    <row r="38100" spans="9:12" ht="15" x14ac:dyDescent="0.25">
      <c r="I38100"/>
      <c r="J38100"/>
      <c r="K38100"/>
      <c r="L38100"/>
    </row>
    <row r="38101" spans="9:12" ht="15" x14ac:dyDescent="0.25">
      <c r="I38101"/>
      <c r="J38101"/>
      <c r="K38101"/>
      <c r="L38101"/>
    </row>
    <row r="38102" spans="9:12" ht="15" x14ac:dyDescent="0.25">
      <c r="I38102"/>
      <c r="J38102"/>
      <c r="K38102"/>
      <c r="L38102"/>
    </row>
    <row r="38103" spans="9:12" ht="15" x14ac:dyDescent="0.25">
      <c r="I38103"/>
      <c r="J38103"/>
      <c r="K38103"/>
      <c r="L38103"/>
    </row>
    <row r="38104" spans="9:12" ht="15" x14ac:dyDescent="0.25">
      <c r="I38104"/>
      <c r="J38104"/>
      <c r="K38104"/>
      <c r="L38104"/>
    </row>
    <row r="38105" spans="9:12" ht="15" x14ac:dyDescent="0.25">
      <c r="I38105"/>
      <c r="J38105"/>
      <c r="K38105"/>
      <c r="L38105"/>
    </row>
    <row r="38106" spans="9:12" ht="15" x14ac:dyDescent="0.25">
      <c r="I38106"/>
      <c r="J38106"/>
      <c r="K38106"/>
      <c r="L38106"/>
    </row>
    <row r="38107" spans="9:12" ht="15" x14ac:dyDescent="0.25">
      <c r="I38107"/>
      <c r="J38107"/>
      <c r="K38107"/>
      <c r="L38107"/>
    </row>
    <row r="38108" spans="9:12" ht="15" x14ac:dyDescent="0.25">
      <c r="I38108"/>
      <c r="J38108"/>
      <c r="K38108"/>
      <c r="L38108"/>
    </row>
    <row r="38109" spans="9:12" ht="15" x14ac:dyDescent="0.25">
      <c r="I38109"/>
      <c r="J38109"/>
      <c r="K38109"/>
      <c r="L38109"/>
    </row>
    <row r="38110" spans="9:12" ht="15" x14ac:dyDescent="0.25">
      <c r="I38110"/>
      <c r="J38110"/>
      <c r="K38110"/>
      <c r="L38110"/>
    </row>
    <row r="38111" spans="9:12" ht="15" x14ac:dyDescent="0.25">
      <c r="I38111"/>
      <c r="J38111"/>
      <c r="K38111"/>
      <c r="L38111"/>
    </row>
    <row r="38112" spans="9:12" ht="15" x14ac:dyDescent="0.25">
      <c r="I38112"/>
      <c r="J38112"/>
      <c r="K38112"/>
      <c r="L38112"/>
    </row>
    <row r="38113" spans="9:12" ht="15" x14ac:dyDescent="0.25">
      <c r="I38113"/>
      <c r="J38113"/>
      <c r="K38113"/>
      <c r="L38113"/>
    </row>
    <row r="38114" spans="9:12" ht="15" x14ac:dyDescent="0.25">
      <c r="I38114"/>
      <c r="J38114"/>
      <c r="K38114"/>
      <c r="L38114"/>
    </row>
    <row r="38115" spans="9:12" ht="15" x14ac:dyDescent="0.25">
      <c r="I38115"/>
      <c r="J38115"/>
      <c r="K38115"/>
      <c r="L38115"/>
    </row>
    <row r="38116" spans="9:12" ht="15" x14ac:dyDescent="0.25">
      <c r="I38116"/>
      <c r="J38116"/>
      <c r="K38116"/>
      <c r="L38116"/>
    </row>
    <row r="38117" spans="9:12" ht="15" x14ac:dyDescent="0.25">
      <c r="I38117"/>
      <c r="J38117"/>
      <c r="K38117"/>
      <c r="L38117"/>
    </row>
    <row r="38118" spans="9:12" ht="15" x14ac:dyDescent="0.25">
      <c r="I38118"/>
      <c r="J38118"/>
      <c r="K38118"/>
      <c r="L38118"/>
    </row>
    <row r="38119" spans="9:12" ht="15" x14ac:dyDescent="0.25">
      <c r="I38119"/>
      <c r="J38119"/>
      <c r="K38119"/>
      <c r="L38119"/>
    </row>
    <row r="38120" spans="9:12" ht="15" x14ac:dyDescent="0.25">
      <c r="I38120"/>
      <c r="J38120"/>
      <c r="K38120"/>
      <c r="L38120"/>
    </row>
    <row r="38121" spans="9:12" ht="15" x14ac:dyDescent="0.25">
      <c r="I38121"/>
      <c r="J38121"/>
      <c r="K38121"/>
      <c r="L38121"/>
    </row>
    <row r="38122" spans="9:12" ht="15" x14ac:dyDescent="0.25">
      <c r="I38122"/>
      <c r="J38122"/>
      <c r="K38122"/>
      <c r="L38122"/>
    </row>
    <row r="38123" spans="9:12" ht="15" x14ac:dyDescent="0.25">
      <c r="I38123"/>
      <c r="J38123"/>
      <c r="K38123"/>
      <c r="L38123"/>
    </row>
    <row r="38124" spans="9:12" ht="15" x14ac:dyDescent="0.25">
      <c r="I38124"/>
      <c r="J38124"/>
      <c r="K38124"/>
      <c r="L38124"/>
    </row>
    <row r="38125" spans="9:12" ht="15" x14ac:dyDescent="0.25">
      <c r="I38125"/>
      <c r="J38125"/>
      <c r="K38125"/>
      <c r="L38125"/>
    </row>
    <row r="38126" spans="9:12" ht="15" x14ac:dyDescent="0.25">
      <c r="I38126"/>
      <c r="J38126"/>
      <c r="K38126"/>
      <c r="L38126"/>
    </row>
    <row r="38127" spans="9:12" ht="15" x14ac:dyDescent="0.25">
      <c r="I38127"/>
      <c r="J38127"/>
      <c r="K38127"/>
      <c r="L38127"/>
    </row>
    <row r="38128" spans="9:12" ht="15" x14ac:dyDescent="0.25">
      <c r="I38128"/>
      <c r="J38128"/>
      <c r="K38128"/>
      <c r="L38128"/>
    </row>
    <row r="38129" spans="9:12" ht="15" x14ac:dyDescent="0.25">
      <c r="I38129"/>
      <c r="J38129"/>
      <c r="K38129"/>
      <c r="L38129"/>
    </row>
    <row r="38130" spans="9:12" ht="15" x14ac:dyDescent="0.25">
      <c r="I38130"/>
      <c r="J38130"/>
      <c r="K38130"/>
      <c r="L38130"/>
    </row>
    <row r="38131" spans="9:12" ht="15" x14ac:dyDescent="0.25">
      <c r="I38131"/>
      <c r="J38131"/>
      <c r="K38131"/>
      <c r="L38131"/>
    </row>
    <row r="38132" spans="9:12" ht="15" x14ac:dyDescent="0.25">
      <c r="I38132"/>
      <c r="J38132"/>
      <c r="K38132"/>
      <c r="L38132"/>
    </row>
    <row r="38133" spans="9:12" ht="15" x14ac:dyDescent="0.25">
      <c r="I38133"/>
      <c r="J38133"/>
      <c r="K38133"/>
      <c r="L38133"/>
    </row>
    <row r="38134" spans="9:12" ht="15" x14ac:dyDescent="0.25">
      <c r="I38134"/>
      <c r="J38134"/>
      <c r="K38134"/>
      <c r="L38134"/>
    </row>
    <row r="38135" spans="9:12" ht="15" x14ac:dyDescent="0.25">
      <c r="I38135"/>
      <c r="J38135"/>
      <c r="K38135"/>
      <c r="L38135"/>
    </row>
    <row r="38136" spans="9:12" ht="15" x14ac:dyDescent="0.25">
      <c r="I38136"/>
      <c r="J38136"/>
      <c r="K38136"/>
      <c r="L38136"/>
    </row>
    <row r="38137" spans="9:12" ht="15" x14ac:dyDescent="0.25">
      <c r="I38137"/>
      <c r="J38137"/>
      <c r="K38137"/>
      <c r="L38137"/>
    </row>
    <row r="38138" spans="9:12" ht="15" x14ac:dyDescent="0.25">
      <c r="I38138"/>
      <c r="J38138"/>
      <c r="K38138"/>
      <c r="L38138"/>
    </row>
    <row r="38139" spans="9:12" ht="15" x14ac:dyDescent="0.25">
      <c r="I38139"/>
      <c r="J38139"/>
      <c r="K38139"/>
      <c r="L38139"/>
    </row>
    <row r="38140" spans="9:12" ht="15" x14ac:dyDescent="0.25">
      <c r="I38140"/>
      <c r="J38140"/>
      <c r="K38140"/>
      <c r="L38140"/>
    </row>
    <row r="38141" spans="9:12" ht="15" x14ac:dyDescent="0.25">
      <c r="I38141"/>
      <c r="J38141"/>
      <c r="K38141"/>
      <c r="L38141"/>
    </row>
    <row r="38142" spans="9:12" ht="15" x14ac:dyDescent="0.25">
      <c r="I38142"/>
      <c r="J38142"/>
      <c r="K38142"/>
      <c r="L38142"/>
    </row>
    <row r="38143" spans="9:12" ht="15" x14ac:dyDescent="0.25">
      <c r="I38143"/>
      <c r="J38143"/>
      <c r="K38143"/>
      <c r="L38143"/>
    </row>
    <row r="38144" spans="9:12" ht="15" x14ac:dyDescent="0.25">
      <c r="I38144"/>
      <c r="J38144"/>
      <c r="K38144"/>
      <c r="L38144"/>
    </row>
    <row r="38145" spans="9:12" ht="15" x14ac:dyDescent="0.25">
      <c r="I38145"/>
      <c r="J38145"/>
      <c r="K38145"/>
      <c r="L38145"/>
    </row>
    <row r="38146" spans="9:12" ht="15" x14ac:dyDescent="0.25">
      <c r="I38146"/>
      <c r="J38146"/>
      <c r="K38146"/>
      <c r="L38146"/>
    </row>
    <row r="38147" spans="9:12" ht="15" x14ac:dyDescent="0.25">
      <c r="I38147"/>
      <c r="J38147"/>
      <c r="K38147"/>
      <c r="L38147"/>
    </row>
    <row r="38148" spans="9:12" ht="15" x14ac:dyDescent="0.25">
      <c r="I38148"/>
      <c r="J38148"/>
      <c r="K38148"/>
      <c r="L38148"/>
    </row>
    <row r="38149" spans="9:12" ht="15" x14ac:dyDescent="0.25">
      <c r="I38149"/>
      <c r="J38149"/>
      <c r="K38149"/>
      <c r="L38149"/>
    </row>
    <row r="38150" spans="9:12" ht="15" x14ac:dyDescent="0.25">
      <c r="I38150"/>
      <c r="J38150"/>
      <c r="K38150"/>
      <c r="L38150"/>
    </row>
    <row r="38151" spans="9:12" ht="15" x14ac:dyDescent="0.25">
      <c r="I38151"/>
      <c r="J38151"/>
      <c r="K38151"/>
      <c r="L38151"/>
    </row>
    <row r="38152" spans="9:12" ht="15" x14ac:dyDescent="0.25">
      <c r="I38152"/>
      <c r="J38152"/>
      <c r="K38152"/>
      <c r="L38152"/>
    </row>
    <row r="38153" spans="9:12" ht="15" x14ac:dyDescent="0.25">
      <c r="I38153"/>
      <c r="J38153"/>
      <c r="K38153"/>
      <c r="L38153"/>
    </row>
    <row r="38154" spans="9:12" ht="15" x14ac:dyDescent="0.25">
      <c r="I38154"/>
      <c r="J38154"/>
      <c r="K38154"/>
      <c r="L38154"/>
    </row>
    <row r="38155" spans="9:12" ht="15" x14ac:dyDescent="0.25">
      <c r="I38155"/>
      <c r="J38155"/>
      <c r="K38155"/>
      <c r="L38155"/>
    </row>
    <row r="38156" spans="9:12" ht="15" x14ac:dyDescent="0.25">
      <c r="I38156"/>
      <c r="J38156"/>
      <c r="K38156"/>
      <c r="L38156"/>
    </row>
    <row r="38157" spans="9:12" ht="15" x14ac:dyDescent="0.25">
      <c r="I38157"/>
      <c r="J38157"/>
      <c r="K38157"/>
      <c r="L38157"/>
    </row>
    <row r="38158" spans="9:12" ht="15" x14ac:dyDescent="0.25">
      <c r="I38158"/>
      <c r="J38158"/>
      <c r="K38158"/>
      <c r="L38158"/>
    </row>
    <row r="38159" spans="9:12" ht="15" x14ac:dyDescent="0.25">
      <c r="I38159"/>
      <c r="J38159"/>
      <c r="K38159"/>
      <c r="L38159"/>
    </row>
    <row r="38160" spans="9:12" ht="15" x14ac:dyDescent="0.25">
      <c r="I38160"/>
      <c r="J38160"/>
      <c r="K38160"/>
      <c r="L38160"/>
    </row>
    <row r="38161" spans="9:12" ht="15" x14ac:dyDescent="0.25">
      <c r="I38161"/>
      <c r="J38161"/>
      <c r="K38161"/>
      <c r="L38161"/>
    </row>
    <row r="38162" spans="9:12" ht="15" x14ac:dyDescent="0.25">
      <c r="I38162"/>
      <c r="J38162"/>
      <c r="K38162"/>
      <c r="L38162"/>
    </row>
    <row r="38163" spans="9:12" ht="15" x14ac:dyDescent="0.25">
      <c r="I38163"/>
      <c r="J38163"/>
      <c r="K38163"/>
      <c r="L38163"/>
    </row>
    <row r="38164" spans="9:12" ht="15" x14ac:dyDescent="0.25">
      <c r="I38164"/>
      <c r="J38164"/>
      <c r="K38164"/>
      <c r="L38164"/>
    </row>
    <row r="38165" spans="9:12" ht="15" x14ac:dyDescent="0.25">
      <c r="I38165"/>
      <c r="J38165"/>
      <c r="K38165"/>
      <c r="L38165"/>
    </row>
    <row r="38166" spans="9:12" ht="15" x14ac:dyDescent="0.25">
      <c r="I38166"/>
      <c r="J38166"/>
      <c r="K38166"/>
      <c r="L38166"/>
    </row>
    <row r="38167" spans="9:12" ht="15" x14ac:dyDescent="0.25">
      <c r="I38167"/>
      <c r="J38167"/>
      <c r="K38167"/>
      <c r="L38167"/>
    </row>
    <row r="38168" spans="9:12" ht="15" x14ac:dyDescent="0.25">
      <c r="I38168"/>
      <c r="J38168"/>
      <c r="K38168"/>
      <c r="L38168"/>
    </row>
    <row r="38169" spans="9:12" ht="15" x14ac:dyDescent="0.25">
      <c r="I38169"/>
      <c r="J38169"/>
      <c r="K38169"/>
      <c r="L38169"/>
    </row>
    <row r="38170" spans="9:12" ht="15" x14ac:dyDescent="0.25">
      <c r="I38170"/>
      <c r="J38170"/>
      <c r="K38170"/>
      <c r="L38170"/>
    </row>
    <row r="38171" spans="9:12" ht="15" x14ac:dyDescent="0.25">
      <c r="I38171"/>
      <c r="J38171"/>
      <c r="K38171"/>
      <c r="L38171"/>
    </row>
    <row r="38172" spans="9:12" ht="15" x14ac:dyDescent="0.25">
      <c r="I38172"/>
      <c r="J38172"/>
      <c r="K38172"/>
      <c r="L38172"/>
    </row>
    <row r="38173" spans="9:12" ht="15" x14ac:dyDescent="0.25">
      <c r="I38173"/>
      <c r="J38173"/>
      <c r="K38173"/>
      <c r="L38173"/>
    </row>
    <row r="38174" spans="9:12" ht="15" x14ac:dyDescent="0.25">
      <c r="I38174"/>
      <c r="J38174"/>
      <c r="K38174"/>
      <c r="L38174"/>
    </row>
    <row r="38175" spans="9:12" ht="15" x14ac:dyDescent="0.25">
      <c r="I38175"/>
      <c r="J38175"/>
      <c r="K38175"/>
      <c r="L38175"/>
    </row>
    <row r="38176" spans="9:12" ht="15" x14ac:dyDescent="0.25">
      <c r="I38176"/>
      <c r="J38176"/>
      <c r="K38176"/>
      <c r="L38176"/>
    </row>
    <row r="38177" spans="9:12" ht="15" x14ac:dyDescent="0.25">
      <c r="I38177"/>
      <c r="J38177"/>
      <c r="K38177"/>
      <c r="L38177"/>
    </row>
    <row r="38178" spans="9:12" ht="15" x14ac:dyDescent="0.25">
      <c r="I38178"/>
      <c r="J38178"/>
      <c r="K38178"/>
      <c r="L38178"/>
    </row>
    <row r="38179" spans="9:12" ht="15" x14ac:dyDescent="0.25">
      <c r="I38179"/>
      <c r="J38179"/>
      <c r="K38179"/>
      <c r="L38179"/>
    </row>
    <row r="38180" spans="9:12" ht="15" x14ac:dyDescent="0.25">
      <c r="I38180"/>
      <c r="J38180"/>
      <c r="K38180"/>
      <c r="L38180"/>
    </row>
    <row r="38181" spans="9:12" ht="15" x14ac:dyDescent="0.25">
      <c r="I38181"/>
      <c r="J38181"/>
      <c r="K38181"/>
      <c r="L38181"/>
    </row>
    <row r="38182" spans="9:12" ht="15" x14ac:dyDescent="0.25">
      <c r="I38182"/>
      <c r="J38182"/>
      <c r="K38182"/>
      <c r="L38182"/>
    </row>
    <row r="38183" spans="9:12" ht="15" x14ac:dyDescent="0.25">
      <c r="I38183"/>
      <c r="J38183"/>
      <c r="K38183"/>
      <c r="L38183"/>
    </row>
    <row r="38184" spans="9:12" ht="15" x14ac:dyDescent="0.25">
      <c r="I38184"/>
      <c r="J38184"/>
      <c r="K38184"/>
      <c r="L38184"/>
    </row>
    <row r="38185" spans="9:12" ht="15" x14ac:dyDescent="0.25">
      <c r="I38185"/>
      <c r="J38185"/>
      <c r="K38185"/>
      <c r="L38185"/>
    </row>
    <row r="38186" spans="9:12" ht="15" x14ac:dyDescent="0.25">
      <c r="I38186"/>
      <c r="J38186"/>
      <c r="K38186"/>
      <c r="L38186"/>
    </row>
    <row r="38187" spans="9:12" ht="15" x14ac:dyDescent="0.25">
      <c r="I38187"/>
      <c r="J38187"/>
      <c r="K38187"/>
      <c r="L38187"/>
    </row>
    <row r="38188" spans="9:12" ht="15" x14ac:dyDescent="0.25">
      <c r="I38188"/>
      <c r="J38188"/>
      <c r="K38188"/>
      <c r="L38188"/>
    </row>
    <row r="38189" spans="9:12" ht="15" x14ac:dyDescent="0.25">
      <c r="I38189"/>
      <c r="J38189"/>
      <c r="K38189"/>
      <c r="L38189"/>
    </row>
    <row r="38190" spans="9:12" ht="15" x14ac:dyDescent="0.25">
      <c r="I38190"/>
      <c r="J38190"/>
      <c r="K38190"/>
      <c r="L38190"/>
    </row>
    <row r="38191" spans="9:12" ht="15" x14ac:dyDescent="0.25">
      <c r="I38191"/>
      <c r="J38191"/>
      <c r="K38191"/>
      <c r="L38191"/>
    </row>
    <row r="38192" spans="9:12" ht="15" x14ac:dyDescent="0.25">
      <c r="I38192"/>
      <c r="J38192"/>
      <c r="K38192"/>
      <c r="L38192"/>
    </row>
    <row r="38193" spans="9:12" ht="15" x14ac:dyDescent="0.25">
      <c r="I38193"/>
      <c r="J38193"/>
      <c r="K38193"/>
      <c r="L38193"/>
    </row>
    <row r="38194" spans="9:12" ht="15" x14ac:dyDescent="0.25">
      <c r="I38194"/>
      <c r="J38194"/>
      <c r="K38194"/>
      <c r="L38194"/>
    </row>
    <row r="38195" spans="9:12" ht="15" x14ac:dyDescent="0.25">
      <c r="I38195"/>
      <c r="J38195"/>
      <c r="K38195"/>
      <c r="L38195"/>
    </row>
    <row r="38196" spans="9:12" ht="15" x14ac:dyDescent="0.25">
      <c r="I38196"/>
      <c r="J38196"/>
      <c r="K38196"/>
      <c r="L38196"/>
    </row>
    <row r="38197" spans="9:12" ht="15" x14ac:dyDescent="0.25">
      <c r="I38197"/>
      <c r="J38197"/>
      <c r="K38197"/>
      <c r="L38197"/>
    </row>
    <row r="38198" spans="9:12" ht="15" x14ac:dyDescent="0.25">
      <c r="I38198"/>
      <c r="J38198"/>
      <c r="K38198"/>
      <c r="L38198"/>
    </row>
    <row r="38199" spans="9:12" ht="15" x14ac:dyDescent="0.25">
      <c r="I38199"/>
      <c r="J38199"/>
      <c r="K38199"/>
      <c r="L38199"/>
    </row>
    <row r="38200" spans="9:12" ht="15" x14ac:dyDescent="0.25">
      <c r="I38200"/>
      <c r="J38200"/>
      <c r="K38200"/>
      <c r="L38200"/>
    </row>
    <row r="38201" spans="9:12" ht="15" x14ac:dyDescent="0.25">
      <c r="I38201"/>
      <c r="J38201"/>
      <c r="K38201"/>
      <c r="L38201"/>
    </row>
    <row r="38202" spans="9:12" ht="15" x14ac:dyDescent="0.25">
      <c r="I38202"/>
      <c r="J38202"/>
      <c r="K38202"/>
      <c r="L38202"/>
    </row>
    <row r="38203" spans="9:12" ht="15" x14ac:dyDescent="0.25">
      <c r="I38203"/>
      <c r="J38203"/>
      <c r="K38203"/>
      <c r="L38203"/>
    </row>
    <row r="38204" spans="9:12" ht="15" x14ac:dyDescent="0.25">
      <c r="I38204"/>
      <c r="J38204"/>
      <c r="K38204"/>
      <c r="L38204"/>
    </row>
    <row r="38205" spans="9:12" ht="15" x14ac:dyDescent="0.25">
      <c r="I38205"/>
      <c r="J38205"/>
      <c r="K38205"/>
      <c r="L38205"/>
    </row>
    <row r="38206" spans="9:12" ht="15" x14ac:dyDescent="0.25">
      <c r="I38206"/>
      <c r="J38206"/>
      <c r="K38206"/>
      <c r="L38206"/>
    </row>
    <row r="38207" spans="9:12" ht="15" x14ac:dyDescent="0.25">
      <c r="I38207"/>
      <c r="J38207"/>
      <c r="K38207"/>
      <c r="L38207"/>
    </row>
    <row r="38208" spans="9:12" ht="15" x14ac:dyDescent="0.25">
      <c r="I38208"/>
      <c r="J38208"/>
      <c r="K38208"/>
      <c r="L38208"/>
    </row>
    <row r="38209" spans="9:12" ht="15" x14ac:dyDescent="0.25">
      <c r="I38209"/>
      <c r="J38209"/>
      <c r="K38209"/>
      <c r="L38209"/>
    </row>
    <row r="38210" spans="9:12" ht="15" x14ac:dyDescent="0.25">
      <c r="I38210"/>
      <c r="J38210"/>
      <c r="K38210"/>
      <c r="L38210"/>
    </row>
    <row r="38211" spans="9:12" ht="15" x14ac:dyDescent="0.25">
      <c r="I38211"/>
      <c r="J38211"/>
      <c r="K38211"/>
      <c r="L38211"/>
    </row>
    <row r="38212" spans="9:12" ht="15" x14ac:dyDescent="0.25">
      <c r="I38212"/>
      <c r="J38212"/>
      <c r="K38212"/>
      <c r="L38212"/>
    </row>
    <row r="38213" spans="9:12" ht="15" x14ac:dyDescent="0.25">
      <c r="I38213"/>
      <c r="J38213"/>
      <c r="K38213"/>
      <c r="L38213"/>
    </row>
    <row r="38214" spans="9:12" ht="15" x14ac:dyDescent="0.25">
      <c r="I38214"/>
      <c r="J38214"/>
      <c r="K38214"/>
      <c r="L38214"/>
    </row>
    <row r="38215" spans="9:12" ht="15" x14ac:dyDescent="0.25">
      <c r="I38215"/>
      <c r="J38215"/>
      <c r="K38215"/>
      <c r="L38215"/>
    </row>
    <row r="38216" spans="9:12" ht="15" x14ac:dyDescent="0.25">
      <c r="I38216"/>
      <c r="J38216"/>
      <c r="K38216"/>
      <c r="L38216"/>
    </row>
    <row r="38217" spans="9:12" ht="15" x14ac:dyDescent="0.25">
      <c r="I38217"/>
      <c r="J38217"/>
      <c r="K38217"/>
      <c r="L38217"/>
    </row>
    <row r="38218" spans="9:12" ht="15" x14ac:dyDescent="0.25">
      <c r="I38218"/>
      <c r="J38218"/>
      <c r="K38218"/>
      <c r="L38218"/>
    </row>
    <row r="38219" spans="9:12" ht="15" x14ac:dyDescent="0.25">
      <c r="I38219"/>
      <c r="J38219"/>
      <c r="K38219"/>
      <c r="L38219"/>
    </row>
    <row r="38220" spans="9:12" ht="15" x14ac:dyDescent="0.25">
      <c r="I38220"/>
      <c r="J38220"/>
      <c r="K38220"/>
      <c r="L38220"/>
    </row>
    <row r="38221" spans="9:12" ht="15" x14ac:dyDescent="0.25">
      <c r="I38221"/>
      <c r="J38221"/>
      <c r="K38221"/>
      <c r="L38221"/>
    </row>
    <row r="38222" spans="9:12" ht="15" x14ac:dyDescent="0.25">
      <c r="I38222"/>
      <c r="J38222"/>
      <c r="K38222"/>
      <c r="L38222"/>
    </row>
    <row r="38223" spans="9:12" ht="15" x14ac:dyDescent="0.25">
      <c r="I38223"/>
      <c r="J38223"/>
      <c r="K38223"/>
      <c r="L38223"/>
    </row>
    <row r="38224" spans="9:12" ht="15" x14ac:dyDescent="0.25">
      <c r="I38224"/>
      <c r="J38224"/>
      <c r="K38224"/>
      <c r="L38224"/>
    </row>
    <row r="38225" spans="9:12" ht="15" x14ac:dyDescent="0.25">
      <c r="I38225"/>
      <c r="J38225"/>
      <c r="K38225"/>
      <c r="L38225"/>
    </row>
    <row r="38226" spans="9:12" ht="15" x14ac:dyDescent="0.25">
      <c r="I38226"/>
      <c r="J38226"/>
      <c r="K38226"/>
      <c r="L38226"/>
    </row>
    <row r="38227" spans="9:12" ht="15" x14ac:dyDescent="0.25">
      <c r="I38227"/>
      <c r="J38227"/>
      <c r="K38227"/>
      <c r="L38227"/>
    </row>
    <row r="38228" spans="9:12" ht="15" x14ac:dyDescent="0.25">
      <c r="I38228"/>
      <c r="J38228"/>
      <c r="K38228"/>
      <c r="L38228"/>
    </row>
    <row r="38229" spans="9:12" ht="15" x14ac:dyDescent="0.25">
      <c r="I38229"/>
      <c r="J38229"/>
      <c r="K38229"/>
      <c r="L38229"/>
    </row>
    <row r="38230" spans="9:12" ht="15" x14ac:dyDescent="0.25">
      <c r="I38230"/>
      <c r="J38230"/>
      <c r="K38230"/>
      <c r="L38230"/>
    </row>
    <row r="38231" spans="9:12" ht="15" x14ac:dyDescent="0.25">
      <c r="I38231"/>
      <c r="J38231"/>
      <c r="K38231"/>
      <c r="L38231"/>
    </row>
    <row r="38232" spans="9:12" ht="15" x14ac:dyDescent="0.25">
      <c r="I38232"/>
      <c r="J38232"/>
      <c r="K38232"/>
      <c r="L38232"/>
    </row>
    <row r="38233" spans="9:12" ht="15" x14ac:dyDescent="0.25">
      <c r="I38233"/>
      <c r="J38233"/>
      <c r="K38233"/>
      <c r="L38233"/>
    </row>
    <row r="38234" spans="9:12" ht="15" x14ac:dyDescent="0.25">
      <c r="I38234"/>
      <c r="J38234"/>
      <c r="K38234"/>
      <c r="L38234"/>
    </row>
    <row r="38235" spans="9:12" ht="15" x14ac:dyDescent="0.25">
      <c r="I38235"/>
      <c r="J38235"/>
      <c r="K38235"/>
      <c r="L38235"/>
    </row>
    <row r="38236" spans="9:12" ht="15" x14ac:dyDescent="0.25">
      <c r="I38236"/>
      <c r="J38236"/>
      <c r="K38236"/>
      <c r="L38236"/>
    </row>
    <row r="38237" spans="9:12" ht="15" x14ac:dyDescent="0.25">
      <c r="I38237"/>
      <c r="J38237"/>
      <c r="K38237"/>
      <c r="L38237"/>
    </row>
    <row r="38238" spans="9:12" ht="15" x14ac:dyDescent="0.25">
      <c r="I38238"/>
      <c r="J38238"/>
      <c r="K38238"/>
      <c r="L38238"/>
    </row>
    <row r="38239" spans="9:12" ht="15" x14ac:dyDescent="0.25">
      <c r="I38239"/>
      <c r="J38239"/>
      <c r="K38239"/>
      <c r="L38239"/>
    </row>
    <row r="38240" spans="9:12" ht="15" x14ac:dyDescent="0.25">
      <c r="I38240"/>
      <c r="J38240"/>
      <c r="K38240"/>
      <c r="L38240"/>
    </row>
    <row r="38241" spans="9:12" ht="15" x14ac:dyDescent="0.25">
      <c r="I38241"/>
      <c r="J38241"/>
      <c r="K38241"/>
      <c r="L38241"/>
    </row>
    <row r="38242" spans="9:12" ht="15" x14ac:dyDescent="0.25">
      <c r="I38242"/>
      <c r="J38242"/>
      <c r="K38242"/>
      <c r="L38242"/>
    </row>
    <row r="38243" spans="9:12" ht="15" x14ac:dyDescent="0.25">
      <c r="I38243"/>
      <c r="J38243"/>
      <c r="K38243"/>
      <c r="L38243"/>
    </row>
    <row r="38244" spans="9:12" ht="15" x14ac:dyDescent="0.25">
      <c r="I38244"/>
      <c r="J38244"/>
      <c r="K38244"/>
      <c r="L38244"/>
    </row>
    <row r="38245" spans="9:12" ht="15" x14ac:dyDescent="0.25">
      <c r="I38245"/>
      <c r="J38245"/>
      <c r="K38245"/>
      <c r="L38245"/>
    </row>
    <row r="38246" spans="9:12" ht="15" x14ac:dyDescent="0.25">
      <c r="I38246"/>
      <c r="J38246"/>
      <c r="K38246"/>
      <c r="L38246"/>
    </row>
    <row r="38247" spans="9:12" ht="15" x14ac:dyDescent="0.25">
      <c r="I38247"/>
      <c r="J38247"/>
      <c r="K38247"/>
      <c r="L38247"/>
    </row>
    <row r="38248" spans="9:12" ht="15" x14ac:dyDescent="0.25">
      <c r="I38248"/>
      <c r="J38248"/>
      <c r="K38248"/>
      <c r="L38248"/>
    </row>
    <row r="38249" spans="9:12" ht="15" x14ac:dyDescent="0.25">
      <c r="I38249"/>
      <c r="J38249"/>
      <c r="K38249"/>
      <c r="L38249"/>
    </row>
    <row r="38250" spans="9:12" ht="15" x14ac:dyDescent="0.25">
      <c r="I38250"/>
      <c r="J38250"/>
      <c r="K38250"/>
      <c r="L38250"/>
    </row>
    <row r="38251" spans="9:12" ht="15" x14ac:dyDescent="0.25">
      <c r="I38251"/>
      <c r="J38251"/>
      <c r="K38251"/>
      <c r="L38251"/>
    </row>
    <row r="38252" spans="9:12" ht="15" x14ac:dyDescent="0.25">
      <c r="I38252"/>
      <c r="J38252"/>
      <c r="K38252"/>
      <c r="L38252"/>
    </row>
    <row r="38253" spans="9:12" ht="15" x14ac:dyDescent="0.25">
      <c r="I38253"/>
      <c r="J38253"/>
      <c r="K38253"/>
      <c r="L38253"/>
    </row>
    <row r="38254" spans="9:12" ht="15" x14ac:dyDescent="0.25">
      <c r="I38254"/>
      <c r="J38254"/>
      <c r="K38254"/>
      <c r="L38254"/>
    </row>
    <row r="38255" spans="9:12" ht="15" x14ac:dyDescent="0.25">
      <c r="I38255"/>
      <c r="J38255"/>
      <c r="K38255"/>
      <c r="L38255"/>
    </row>
    <row r="38256" spans="9:12" ht="15" x14ac:dyDescent="0.25">
      <c r="I38256"/>
      <c r="J38256"/>
      <c r="K38256"/>
      <c r="L38256"/>
    </row>
    <row r="38257" spans="9:12" ht="15" x14ac:dyDescent="0.25">
      <c r="I38257"/>
      <c r="J38257"/>
      <c r="K38257"/>
      <c r="L38257"/>
    </row>
    <row r="38258" spans="9:12" ht="15" x14ac:dyDescent="0.25">
      <c r="I38258"/>
      <c r="J38258"/>
      <c r="K38258"/>
      <c r="L38258"/>
    </row>
    <row r="38259" spans="9:12" ht="15" x14ac:dyDescent="0.25">
      <c r="I38259"/>
      <c r="J38259"/>
      <c r="K38259"/>
      <c r="L38259"/>
    </row>
    <row r="38260" spans="9:12" ht="15" x14ac:dyDescent="0.25">
      <c r="I38260"/>
      <c r="J38260"/>
      <c r="K38260"/>
      <c r="L38260"/>
    </row>
    <row r="38261" spans="9:12" ht="15" x14ac:dyDescent="0.25">
      <c r="I38261"/>
      <c r="J38261"/>
      <c r="K38261"/>
      <c r="L38261"/>
    </row>
    <row r="38262" spans="9:12" ht="15" x14ac:dyDescent="0.25">
      <c r="I38262"/>
      <c r="J38262"/>
      <c r="K38262"/>
      <c r="L38262"/>
    </row>
    <row r="38263" spans="9:12" ht="15" x14ac:dyDescent="0.25">
      <c r="I38263"/>
      <c r="J38263"/>
      <c r="K38263"/>
      <c r="L38263"/>
    </row>
    <row r="38264" spans="9:12" ht="15" x14ac:dyDescent="0.25">
      <c r="I38264"/>
      <c r="J38264"/>
      <c r="K38264"/>
      <c r="L38264"/>
    </row>
    <row r="38265" spans="9:12" ht="15" x14ac:dyDescent="0.25">
      <c r="I38265"/>
      <c r="J38265"/>
      <c r="K38265"/>
      <c r="L38265"/>
    </row>
    <row r="38266" spans="9:12" ht="15" x14ac:dyDescent="0.25">
      <c r="I38266"/>
      <c r="J38266"/>
      <c r="K38266"/>
      <c r="L38266"/>
    </row>
    <row r="38267" spans="9:12" ht="15" x14ac:dyDescent="0.25">
      <c r="I38267"/>
      <c r="J38267"/>
      <c r="K38267"/>
      <c r="L38267"/>
    </row>
    <row r="38268" spans="9:12" ht="15" x14ac:dyDescent="0.25">
      <c r="I38268"/>
      <c r="J38268"/>
      <c r="K38268"/>
      <c r="L38268"/>
    </row>
    <row r="38269" spans="9:12" ht="15" x14ac:dyDescent="0.25">
      <c r="I38269"/>
      <c r="J38269"/>
      <c r="K38269"/>
      <c r="L38269"/>
    </row>
    <row r="38270" spans="9:12" ht="15" x14ac:dyDescent="0.25">
      <c r="I38270"/>
      <c r="J38270"/>
      <c r="K38270"/>
      <c r="L38270"/>
    </row>
    <row r="38271" spans="9:12" ht="15" x14ac:dyDescent="0.25">
      <c r="I38271"/>
      <c r="J38271"/>
      <c r="K38271"/>
      <c r="L38271"/>
    </row>
    <row r="38272" spans="9:12" ht="15" x14ac:dyDescent="0.25">
      <c r="I38272"/>
      <c r="J38272"/>
      <c r="K38272"/>
      <c r="L38272"/>
    </row>
    <row r="38273" spans="9:12" ht="15" x14ac:dyDescent="0.25">
      <c r="I38273"/>
      <c r="J38273"/>
      <c r="K38273"/>
      <c r="L38273"/>
    </row>
    <row r="38274" spans="9:12" ht="15" x14ac:dyDescent="0.25">
      <c r="I38274"/>
      <c r="J38274"/>
      <c r="K38274"/>
      <c r="L38274"/>
    </row>
    <row r="38275" spans="9:12" ht="15" x14ac:dyDescent="0.25">
      <c r="I38275"/>
      <c r="J38275"/>
      <c r="K38275"/>
      <c r="L38275"/>
    </row>
    <row r="38276" spans="9:12" ht="15" x14ac:dyDescent="0.25">
      <c r="I38276"/>
      <c r="J38276"/>
      <c r="K38276"/>
      <c r="L38276"/>
    </row>
    <row r="38277" spans="9:12" ht="15" x14ac:dyDescent="0.25">
      <c r="I38277"/>
      <c r="J38277"/>
      <c r="K38277"/>
      <c r="L38277"/>
    </row>
    <row r="38278" spans="9:12" ht="15" x14ac:dyDescent="0.25">
      <c r="I38278"/>
      <c r="J38278"/>
      <c r="K38278"/>
      <c r="L38278"/>
    </row>
    <row r="38279" spans="9:12" ht="15" x14ac:dyDescent="0.25">
      <c r="I38279"/>
      <c r="J38279"/>
      <c r="K38279"/>
      <c r="L38279"/>
    </row>
    <row r="38280" spans="9:12" ht="15" x14ac:dyDescent="0.25">
      <c r="I38280"/>
      <c r="J38280"/>
      <c r="K38280"/>
      <c r="L38280"/>
    </row>
    <row r="38281" spans="9:12" ht="15" x14ac:dyDescent="0.25">
      <c r="I38281"/>
      <c r="J38281"/>
      <c r="K38281"/>
      <c r="L38281"/>
    </row>
    <row r="38282" spans="9:12" ht="15" x14ac:dyDescent="0.25">
      <c r="I38282"/>
      <c r="J38282"/>
      <c r="K38282"/>
      <c r="L38282"/>
    </row>
    <row r="38283" spans="9:12" ht="15" x14ac:dyDescent="0.25">
      <c r="I38283"/>
      <c r="J38283"/>
      <c r="K38283"/>
      <c r="L38283"/>
    </row>
    <row r="38284" spans="9:12" ht="15" x14ac:dyDescent="0.25">
      <c r="I38284"/>
      <c r="J38284"/>
      <c r="K38284"/>
      <c r="L38284"/>
    </row>
    <row r="38285" spans="9:12" ht="15" x14ac:dyDescent="0.25">
      <c r="I38285"/>
      <c r="J38285"/>
      <c r="K38285"/>
      <c r="L38285"/>
    </row>
    <row r="38286" spans="9:12" ht="15" x14ac:dyDescent="0.25">
      <c r="I38286"/>
      <c r="J38286"/>
      <c r="K38286"/>
      <c r="L38286"/>
    </row>
    <row r="38287" spans="9:12" ht="15" x14ac:dyDescent="0.25">
      <c r="I38287"/>
      <c r="J38287"/>
      <c r="K38287"/>
      <c r="L38287"/>
    </row>
    <row r="38288" spans="9:12" ht="15" x14ac:dyDescent="0.25">
      <c r="I38288"/>
      <c r="J38288"/>
      <c r="K38288"/>
      <c r="L38288"/>
    </row>
    <row r="38289" spans="9:12" ht="15" x14ac:dyDescent="0.25">
      <c r="I38289"/>
      <c r="J38289"/>
      <c r="K38289"/>
      <c r="L38289"/>
    </row>
    <row r="38290" spans="9:12" ht="15" x14ac:dyDescent="0.25">
      <c r="I38290"/>
      <c r="J38290"/>
      <c r="K38290"/>
      <c r="L38290"/>
    </row>
    <row r="38291" spans="9:12" ht="15" x14ac:dyDescent="0.25">
      <c r="I38291"/>
      <c r="J38291"/>
      <c r="K38291"/>
      <c r="L38291"/>
    </row>
    <row r="38292" spans="9:12" ht="15" x14ac:dyDescent="0.25">
      <c r="I38292"/>
      <c r="J38292"/>
      <c r="K38292"/>
      <c r="L38292"/>
    </row>
    <row r="38293" spans="9:12" ht="15" x14ac:dyDescent="0.25">
      <c r="I38293"/>
      <c r="J38293"/>
      <c r="K38293"/>
      <c r="L38293"/>
    </row>
    <row r="38294" spans="9:12" ht="15" x14ac:dyDescent="0.25">
      <c r="I38294"/>
      <c r="J38294"/>
      <c r="K38294"/>
      <c r="L38294"/>
    </row>
    <row r="38295" spans="9:12" ht="15" x14ac:dyDescent="0.25">
      <c r="I38295"/>
      <c r="J38295"/>
      <c r="K38295"/>
      <c r="L38295"/>
    </row>
    <row r="38296" spans="9:12" ht="15" x14ac:dyDescent="0.25">
      <c r="I38296"/>
      <c r="J38296"/>
      <c r="K38296"/>
      <c r="L38296"/>
    </row>
    <row r="38297" spans="9:12" ht="15" x14ac:dyDescent="0.25">
      <c r="I38297"/>
      <c r="J38297"/>
      <c r="K38297"/>
      <c r="L38297"/>
    </row>
    <row r="38298" spans="9:12" ht="15" x14ac:dyDescent="0.25">
      <c r="I38298"/>
      <c r="J38298"/>
      <c r="K38298"/>
      <c r="L38298"/>
    </row>
    <row r="38299" spans="9:12" ht="15" x14ac:dyDescent="0.25">
      <c r="I38299"/>
      <c r="J38299"/>
      <c r="K38299"/>
      <c r="L38299"/>
    </row>
    <row r="38300" spans="9:12" ht="15" x14ac:dyDescent="0.25">
      <c r="I38300"/>
      <c r="J38300"/>
      <c r="K38300"/>
      <c r="L38300"/>
    </row>
    <row r="38301" spans="9:12" ht="15" x14ac:dyDescent="0.25">
      <c r="I38301"/>
      <c r="J38301"/>
      <c r="K38301"/>
      <c r="L38301"/>
    </row>
    <row r="38302" spans="9:12" ht="15" x14ac:dyDescent="0.25">
      <c r="I38302"/>
      <c r="J38302"/>
      <c r="K38302"/>
      <c r="L38302"/>
    </row>
    <row r="38303" spans="9:12" ht="15" x14ac:dyDescent="0.25">
      <c r="I38303"/>
      <c r="J38303"/>
      <c r="K38303"/>
      <c r="L38303"/>
    </row>
    <row r="38304" spans="9:12" ht="15" x14ac:dyDescent="0.25">
      <c r="I38304"/>
      <c r="J38304"/>
      <c r="K38304"/>
      <c r="L38304"/>
    </row>
    <row r="38305" spans="9:12" ht="15" x14ac:dyDescent="0.25">
      <c r="I38305"/>
      <c r="J38305"/>
      <c r="K38305"/>
      <c r="L38305"/>
    </row>
    <row r="38306" spans="9:12" ht="15" x14ac:dyDescent="0.25">
      <c r="I38306"/>
      <c r="J38306"/>
      <c r="K38306"/>
      <c r="L38306"/>
    </row>
    <row r="38307" spans="9:12" ht="15" x14ac:dyDescent="0.25">
      <c r="I38307"/>
      <c r="J38307"/>
      <c r="K38307"/>
      <c r="L38307"/>
    </row>
    <row r="38308" spans="9:12" ht="15" x14ac:dyDescent="0.25">
      <c r="I38308"/>
      <c r="J38308"/>
      <c r="K38308"/>
      <c r="L38308"/>
    </row>
    <row r="38309" spans="9:12" ht="15" x14ac:dyDescent="0.25">
      <c r="I38309"/>
      <c r="J38309"/>
      <c r="K38309"/>
      <c r="L38309"/>
    </row>
    <row r="38310" spans="9:12" ht="15" x14ac:dyDescent="0.25">
      <c r="I38310"/>
      <c r="J38310"/>
      <c r="K38310"/>
      <c r="L38310"/>
    </row>
    <row r="38311" spans="9:12" ht="15" x14ac:dyDescent="0.25">
      <c r="I38311"/>
      <c r="J38311"/>
      <c r="K38311"/>
      <c r="L38311"/>
    </row>
    <row r="38312" spans="9:12" ht="15" x14ac:dyDescent="0.25">
      <c r="I38312"/>
      <c r="J38312"/>
      <c r="K38312"/>
      <c r="L38312"/>
    </row>
    <row r="38313" spans="9:12" ht="15" x14ac:dyDescent="0.25">
      <c r="I38313"/>
      <c r="J38313"/>
      <c r="K38313"/>
      <c r="L38313"/>
    </row>
    <row r="38314" spans="9:12" ht="15" x14ac:dyDescent="0.25">
      <c r="I38314"/>
      <c r="J38314"/>
      <c r="K38314"/>
      <c r="L38314"/>
    </row>
    <row r="38315" spans="9:12" ht="15" x14ac:dyDescent="0.25">
      <c r="I38315"/>
      <c r="J38315"/>
      <c r="K38315"/>
      <c r="L38315"/>
    </row>
    <row r="38316" spans="9:12" ht="15" x14ac:dyDescent="0.25">
      <c r="I38316"/>
      <c r="J38316"/>
      <c r="K38316"/>
      <c r="L38316"/>
    </row>
    <row r="38317" spans="9:12" ht="15" x14ac:dyDescent="0.25">
      <c r="I38317"/>
      <c r="J38317"/>
      <c r="K38317"/>
      <c r="L38317"/>
    </row>
    <row r="38318" spans="9:12" ht="15" x14ac:dyDescent="0.25">
      <c r="I38318"/>
      <c r="J38318"/>
      <c r="K38318"/>
      <c r="L38318"/>
    </row>
    <row r="38319" spans="9:12" ht="15" x14ac:dyDescent="0.25">
      <c r="I38319"/>
      <c r="J38319"/>
      <c r="K38319"/>
      <c r="L38319"/>
    </row>
    <row r="38320" spans="9:12" ht="15" x14ac:dyDescent="0.25">
      <c r="I38320"/>
      <c r="J38320"/>
      <c r="K38320"/>
      <c r="L38320"/>
    </row>
    <row r="38321" spans="9:12" ht="15" x14ac:dyDescent="0.25">
      <c r="I38321"/>
      <c r="J38321"/>
      <c r="K38321"/>
      <c r="L38321"/>
    </row>
    <row r="38322" spans="9:12" ht="15" x14ac:dyDescent="0.25">
      <c r="I38322"/>
      <c r="J38322"/>
      <c r="K38322"/>
      <c r="L38322"/>
    </row>
    <row r="38323" spans="9:12" ht="15" x14ac:dyDescent="0.25">
      <c r="I38323"/>
      <c r="J38323"/>
      <c r="K38323"/>
      <c r="L38323"/>
    </row>
    <row r="38324" spans="9:12" ht="15" x14ac:dyDescent="0.25">
      <c r="I38324"/>
      <c r="J38324"/>
      <c r="K38324"/>
      <c r="L38324"/>
    </row>
    <row r="38325" spans="9:12" ht="15" x14ac:dyDescent="0.25">
      <c r="I38325"/>
      <c r="J38325"/>
      <c r="K38325"/>
      <c r="L38325"/>
    </row>
    <row r="38326" spans="9:12" ht="15" x14ac:dyDescent="0.25">
      <c r="I38326"/>
      <c r="J38326"/>
      <c r="K38326"/>
      <c r="L38326"/>
    </row>
    <row r="38327" spans="9:12" ht="15" x14ac:dyDescent="0.25">
      <c r="I38327"/>
      <c r="J38327"/>
      <c r="K38327"/>
      <c r="L38327"/>
    </row>
    <row r="38328" spans="9:12" ht="15" x14ac:dyDescent="0.25">
      <c r="I38328"/>
      <c r="J38328"/>
      <c r="K38328"/>
      <c r="L38328"/>
    </row>
    <row r="38329" spans="9:12" ht="15" x14ac:dyDescent="0.25">
      <c r="I38329"/>
      <c r="J38329"/>
      <c r="K38329"/>
      <c r="L38329"/>
    </row>
    <row r="38330" spans="9:12" ht="15" x14ac:dyDescent="0.25">
      <c r="I38330"/>
      <c r="J38330"/>
      <c r="K38330"/>
      <c r="L38330"/>
    </row>
    <row r="38331" spans="9:12" ht="15" x14ac:dyDescent="0.25">
      <c r="I38331"/>
      <c r="J38331"/>
      <c r="K38331"/>
      <c r="L38331"/>
    </row>
    <row r="38332" spans="9:12" ht="15" x14ac:dyDescent="0.25">
      <c r="I38332"/>
      <c r="J38332"/>
      <c r="K38332"/>
      <c r="L38332"/>
    </row>
    <row r="38333" spans="9:12" ht="15" x14ac:dyDescent="0.25">
      <c r="I38333"/>
      <c r="J38333"/>
      <c r="K38333"/>
      <c r="L38333"/>
    </row>
    <row r="38334" spans="9:12" ht="15" x14ac:dyDescent="0.25">
      <c r="I38334"/>
      <c r="J38334"/>
      <c r="K38334"/>
      <c r="L38334"/>
    </row>
    <row r="38335" spans="9:12" ht="15" x14ac:dyDescent="0.25">
      <c r="I38335"/>
      <c r="J38335"/>
      <c r="K38335"/>
      <c r="L38335"/>
    </row>
    <row r="38336" spans="9:12" ht="15" x14ac:dyDescent="0.25">
      <c r="I38336"/>
      <c r="J38336"/>
      <c r="K38336"/>
      <c r="L38336"/>
    </row>
    <row r="38337" spans="9:12" ht="15" x14ac:dyDescent="0.25">
      <c r="I38337"/>
      <c r="J38337"/>
      <c r="K38337"/>
      <c r="L38337"/>
    </row>
    <row r="38338" spans="9:12" ht="15" x14ac:dyDescent="0.25">
      <c r="I38338"/>
      <c r="J38338"/>
      <c r="K38338"/>
      <c r="L38338"/>
    </row>
    <row r="38339" spans="9:12" ht="15" x14ac:dyDescent="0.25">
      <c r="I38339"/>
      <c r="J38339"/>
      <c r="K38339"/>
      <c r="L38339"/>
    </row>
    <row r="38340" spans="9:12" ht="15" x14ac:dyDescent="0.25">
      <c r="I38340"/>
      <c r="J38340"/>
      <c r="K38340"/>
      <c r="L38340"/>
    </row>
    <row r="38341" spans="9:12" ht="15" x14ac:dyDescent="0.25">
      <c r="I38341"/>
      <c r="J38341"/>
      <c r="K38341"/>
      <c r="L38341"/>
    </row>
    <row r="38342" spans="9:12" ht="15" x14ac:dyDescent="0.25">
      <c r="I38342"/>
      <c r="J38342"/>
      <c r="K38342"/>
      <c r="L38342"/>
    </row>
    <row r="38343" spans="9:12" ht="15" x14ac:dyDescent="0.25">
      <c r="I38343"/>
      <c r="J38343"/>
      <c r="K38343"/>
      <c r="L38343"/>
    </row>
    <row r="38344" spans="9:12" ht="15" x14ac:dyDescent="0.25">
      <c r="I38344"/>
      <c r="J38344"/>
      <c r="K38344"/>
      <c r="L38344"/>
    </row>
    <row r="38345" spans="9:12" ht="15" x14ac:dyDescent="0.25">
      <c r="I38345"/>
      <c r="J38345"/>
      <c r="K38345"/>
      <c r="L38345"/>
    </row>
    <row r="38346" spans="9:12" ht="15" x14ac:dyDescent="0.25">
      <c r="I38346"/>
      <c r="J38346"/>
      <c r="K38346"/>
      <c r="L38346"/>
    </row>
    <row r="38347" spans="9:12" ht="15" x14ac:dyDescent="0.25">
      <c r="I38347"/>
      <c r="J38347"/>
      <c r="K38347"/>
      <c r="L38347"/>
    </row>
    <row r="38348" spans="9:12" ht="15" x14ac:dyDescent="0.25">
      <c r="I38348"/>
      <c r="J38348"/>
      <c r="K38348"/>
      <c r="L38348"/>
    </row>
    <row r="38349" spans="9:12" ht="15" x14ac:dyDescent="0.25">
      <c r="I38349"/>
      <c r="J38349"/>
      <c r="K38349"/>
      <c r="L38349"/>
    </row>
    <row r="38350" spans="9:12" ht="15" x14ac:dyDescent="0.25">
      <c r="I38350"/>
      <c r="J38350"/>
      <c r="K38350"/>
      <c r="L38350"/>
    </row>
    <row r="38351" spans="9:12" ht="15" x14ac:dyDescent="0.25">
      <c r="I38351"/>
      <c r="J38351"/>
      <c r="K38351"/>
      <c r="L38351"/>
    </row>
    <row r="38352" spans="9:12" ht="15" x14ac:dyDescent="0.25">
      <c r="I38352"/>
      <c r="J38352"/>
      <c r="K38352"/>
      <c r="L38352"/>
    </row>
    <row r="38353" spans="9:12" ht="15" x14ac:dyDescent="0.25">
      <c r="I38353"/>
      <c r="J38353"/>
      <c r="K38353"/>
      <c r="L38353"/>
    </row>
    <row r="38354" spans="9:12" ht="15" x14ac:dyDescent="0.25">
      <c r="I38354"/>
      <c r="J38354"/>
      <c r="K38354"/>
      <c r="L38354"/>
    </row>
    <row r="38355" spans="9:12" ht="15" x14ac:dyDescent="0.25">
      <c r="I38355"/>
      <c r="J38355"/>
      <c r="K38355"/>
      <c r="L38355"/>
    </row>
    <row r="38356" spans="9:12" ht="15" x14ac:dyDescent="0.25">
      <c r="I38356"/>
      <c r="J38356"/>
      <c r="K38356"/>
      <c r="L38356"/>
    </row>
    <row r="38357" spans="9:12" ht="15" x14ac:dyDescent="0.25">
      <c r="I38357"/>
      <c r="J38357"/>
      <c r="K38357"/>
      <c r="L38357"/>
    </row>
    <row r="38358" spans="9:12" ht="15" x14ac:dyDescent="0.25">
      <c r="I38358"/>
      <c r="J38358"/>
      <c r="K38358"/>
      <c r="L38358"/>
    </row>
    <row r="38359" spans="9:12" ht="15" x14ac:dyDescent="0.25">
      <c r="I38359"/>
      <c r="J38359"/>
      <c r="K38359"/>
      <c r="L38359"/>
    </row>
    <row r="38360" spans="9:12" ht="15" x14ac:dyDescent="0.25">
      <c r="I38360"/>
      <c r="J38360"/>
      <c r="K38360"/>
      <c r="L38360"/>
    </row>
    <row r="38361" spans="9:12" ht="15" x14ac:dyDescent="0.25">
      <c r="I38361"/>
      <c r="J38361"/>
      <c r="K38361"/>
      <c r="L38361"/>
    </row>
    <row r="38362" spans="9:12" ht="15" x14ac:dyDescent="0.25">
      <c r="I38362"/>
      <c r="J38362"/>
      <c r="K38362"/>
      <c r="L38362"/>
    </row>
    <row r="38363" spans="9:12" ht="15" x14ac:dyDescent="0.25">
      <c r="I38363"/>
      <c r="J38363"/>
      <c r="K38363"/>
      <c r="L38363"/>
    </row>
    <row r="38364" spans="9:12" ht="15" x14ac:dyDescent="0.25">
      <c r="I38364"/>
      <c r="J38364"/>
      <c r="K38364"/>
      <c r="L38364"/>
    </row>
    <row r="38365" spans="9:12" ht="15" x14ac:dyDescent="0.25">
      <c r="I38365"/>
      <c r="J38365"/>
      <c r="K38365"/>
      <c r="L38365"/>
    </row>
    <row r="38366" spans="9:12" ht="15" x14ac:dyDescent="0.25">
      <c r="I38366"/>
      <c r="J38366"/>
      <c r="K38366"/>
      <c r="L38366"/>
    </row>
    <row r="38367" spans="9:12" ht="15" x14ac:dyDescent="0.25">
      <c r="I38367"/>
      <c r="J38367"/>
      <c r="K38367"/>
      <c r="L38367"/>
    </row>
    <row r="38368" spans="9:12" ht="15" x14ac:dyDescent="0.25">
      <c r="I38368"/>
      <c r="J38368"/>
      <c r="K38368"/>
      <c r="L38368"/>
    </row>
    <row r="38369" spans="9:12" ht="15" x14ac:dyDescent="0.25">
      <c r="I38369"/>
      <c r="J38369"/>
      <c r="K38369"/>
      <c r="L38369"/>
    </row>
    <row r="38370" spans="9:12" ht="15" x14ac:dyDescent="0.25">
      <c r="I38370"/>
      <c r="J38370"/>
      <c r="K38370"/>
      <c r="L38370"/>
    </row>
    <row r="38371" spans="9:12" ht="15" x14ac:dyDescent="0.25">
      <c r="I38371"/>
      <c r="J38371"/>
      <c r="K38371"/>
      <c r="L38371"/>
    </row>
    <row r="38372" spans="9:12" ht="15" x14ac:dyDescent="0.25">
      <c r="I38372"/>
      <c r="J38372"/>
      <c r="K38372"/>
      <c r="L38372"/>
    </row>
    <row r="38373" spans="9:12" ht="15" x14ac:dyDescent="0.25">
      <c r="I38373"/>
      <c r="J38373"/>
      <c r="K38373"/>
      <c r="L38373"/>
    </row>
    <row r="38374" spans="9:12" ht="15" x14ac:dyDescent="0.25">
      <c r="I38374"/>
      <c r="J38374"/>
      <c r="K38374"/>
      <c r="L38374"/>
    </row>
    <row r="38375" spans="9:12" ht="15" x14ac:dyDescent="0.25">
      <c r="I38375"/>
      <c r="J38375"/>
      <c r="K38375"/>
      <c r="L38375"/>
    </row>
    <row r="38376" spans="9:12" ht="15" x14ac:dyDescent="0.25">
      <c r="I38376"/>
      <c r="J38376"/>
      <c r="K38376"/>
      <c r="L38376"/>
    </row>
    <row r="38377" spans="9:12" ht="15" x14ac:dyDescent="0.25">
      <c r="I38377"/>
      <c r="J38377"/>
      <c r="K38377"/>
      <c r="L38377"/>
    </row>
    <row r="38378" spans="9:12" ht="15" x14ac:dyDescent="0.25">
      <c r="I38378"/>
      <c r="J38378"/>
      <c r="K38378"/>
      <c r="L38378"/>
    </row>
    <row r="38379" spans="9:12" ht="15" x14ac:dyDescent="0.25">
      <c r="I38379"/>
      <c r="J38379"/>
      <c r="K38379"/>
      <c r="L38379"/>
    </row>
    <row r="38380" spans="9:12" ht="15" x14ac:dyDescent="0.25">
      <c r="I38380"/>
      <c r="J38380"/>
      <c r="K38380"/>
      <c r="L38380"/>
    </row>
    <row r="38381" spans="9:12" ht="15" x14ac:dyDescent="0.25">
      <c r="I38381"/>
      <c r="J38381"/>
      <c r="K38381"/>
      <c r="L38381"/>
    </row>
    <row r="38382" spans="9:12" ht="15" x14ac:dyDescent="0.25">
      <c r="I38382"/>
      <c r="J38382"/>
      <c r="K38382"/>
      <c r="L38382"/>
    </row>
    <row r="38383" spans="9:12" ht="15" x14ac:dyDescent="0.25">
      <c r="I38383"/>
      <c r="J38383"/>
      <c r="K38383"/>
      <c r="L38383"/>
    </row>
    <row r="38384" spans="9:12" ht="15" x14ac:dyDescent="0.25">
      <c r="I38384"/>
      <c r="J38384"/>
      <c r="K38384"/>
      <c r="L38384"/>
    </row>
    <row r="38385" spans="9:12" ht="15" x14ac:dyDescent="0.25">
      <c r="I38385"/>
      <c r="J38385"/>
      <c r="K38385"/>
      <c r="L38385"/>
    </row>
    <row r="38386" spans="9:12" ht="15" x14ac:dyDescent="0.25">
      <c r="I38386"/>
      <c r="J38386"/>
      <c r="K38386"/>
      <c r="L38386"/>
    </row>
    <row r="38387" spans="9:12" ht="15" x14ac:dyDescent="0.25">
      <c r="I38387"/>
      <c r="J38387"/>
      <c r="K38387"/>
      <c r="L38387"/>
    </row>
    <row r="38388" spans="9:12" ht="15" x14ac:dyDescent="0.25">
      <c r="I38388"/>
      <c r="J38388"/>
      <c r="K38388"/>
      <c r="L38388"/>
    </row>
    <row r="38389" spans="9:12" ht="15" x14ac:dyDescent="0.25">
      <c r="I38389"/>
      <c r="J38389"/>
      <c r="K38389"/>
      <c r="L38389"/>
    </row>
    <row r="38390" spans="9:12" ht="15" x14ac:dyDescent="0.25">
      <c r="I38390"/>
      <c r="J38390"/>
      <c r="K38390"/>
      <c r="L38390"/>
    </row>
    <row r="38391" spans="9:12" ht="15" x14ac:dyDescent="0.25">
      <c r="I38391"/>
      <c r="J38391"/>
      <c r="K38391"/>
      <c r="L38391"/>
    </row>
    <row r="38392" spans="9:12" ht="15" x14ac:dyDescent="0.25">
      <c r="I38392"/>
      <c r="J38392"/>
      <c r="K38392"/>
      <c r="L38392"/>
    </row>
    <row r="38393" spans="9:12" ht="15" x14ac:dyDescent="0.25">
      <c r="I38393"/>
      <c r="J38393"/>
      <c r="K38393"/>
      <c r="L38393"/>
    </row>
    <row r="38394" spans="9:12" ht="15" x14ac:dyDescent="0.25">
      <c r="I38394"/>
      <c r="J38394"/>
      <c r="K38394"/>
      <c r="L38394"/>
    </row>
    <row r="38395" spans="9:12" ht="15" x14ac:dyDescent="0.25">
      <c r="I38395"/>
      <c r="J38395"/>
      <c r="K38395"/>
      <c r="L38395"/>
    </row>
    <row r="38396" spans="9:12" ht="15" x14ac:dyDescent="0.25">
      <c r="I38396"/>
      <c r="J38396"/>
      <c r="K38396"/>
      <c r="L38396"/>
    </row>
    <row r="38397" spans="9:12" ht="15" x14ac:dyDescent="0.25">
      <c r="I38397"/>
      <c r="J38397"/>
      <c r="K38397"/>
      <c r="L38397"/>
    </row>
    <row r="38398" spans="9:12" ht="15" x14ac:dyDescent="0.25">
      <c r="I38398"/>
      <c r="J38398"/>
      <c r="K38398"/>
      <c r="L38398"/>
    </row>
    <row r="38399" spans="9:12" ht="15" x14ac:dyDescent="0.25">
      <c r="I38399"/>
      <c r="J38399"/>
      <c r="K38399"/>
      <c r="L38399"/>
    </row>
    <row r="38400" spans="9:12" ht="15" x14ac:dyDescent="0.25">
      <c r="I38400"/>
      <c r="J38400"/>
      <c r="K38400"/>
      <c r="L38400"/>
    </row>
    <row r="38401" spans="9:12" ht="15" x14ac:dyDescent="0.25">
      <c r="I38401"/>
      <c r="J38401"/>
      <c r="K38401"/>
      <c r="L38401"/>
    </row>
    <row r="38402" spans="9:12" ht="15" x14ac:dyDescent="0.25">
      <c r="I38402"/>
      <c r="J38402"/>
      <c r="K38402"/>
      <c r="L38402"/>
    </row>
    <row r="38403" spans="9:12" ht="15" x14ac:dyDescent="0.25">
      <c r="I38403"/>
      <c r="J38403"/>
      <c r="K38403"/>
      <c r="L38403"/>
    </row>
    <row r="38404" spans="9:12" ht="15" x14ac:dyDescent="0.25">
      <c r="I38404"/>
      <c r="J38404"/>
      <c r="K38404"/>
      <c r="L38404"/>
    </row>
    <row r="38405" spans="9:12" ht="15" x14ac:dyDescent="0.25">
      <c r="I38405"/>
      <c r="J38405"/>
      <c r="K38405"/>
      <c r="L38405"/>
    </row>
    <row r="38406" spans="9:12" ht="15" x14ac:dyDescent="0.25">
      <c r="I38406"/>
      <c r="J38406"/>
      <c r="K38406"/>
      <c r="L38406"/>
    </row>
    <row r="38407" spans="9:12" ht="15" x14ac:dyDescent="0.25">
      <c r="I38407"/>
      <c r="J38407"/>
      <c r="K38407"/>
      <c r="L38407"/>
    </row>
    <row r="38408" spans="9:12" ht="15" x14ac:dyDescent="0.25">
      <c r="I38408"/>
      <c r="J38408"/>
      <c r="K38408"/>
      <c r="L38408"/>
    </row>
    <row r="38409" spans="9:12" ht="15" x14ac:dyDescent="0.25">
      <c r="I38409"/>
      <c r="J38409"/>
      <c r="K38409"/>
      <c r="L38409"/>
    </row>
    <row r="38410" spans="9:12" ht="15" x14ac:dyDescent="0.25">
      <c r="I38410"/>
      <c r="J38410"/>
      <c r="K38410"/>
      <c r="L38410"/>
    </row>
    <row r="38411" spans="9:12" ht="15" x14ac:dyDescent="0.25">
      <c r="I38411"/>
      <c r="J38411"/>
      <c r="K38411"/>
      <c r="L38411"/>
    </row>
    <row r="38412" spans="9:12" ht="15" x14ac:dyDescent="0.25">
      <c r="I38412"/>
      <c r="J38412"/>
      <c r="K38412"/>
      <c r="L38412"/>
    </row>
    <row r="38413" spans="9:12" ht="15" x14ac:dyDescent="0.25">
      <c r="I38413"/>
      <c r="J38413"/>
      <c r="K38413"/>
      <c r="L38413"/>
    </row>
    <row r="38414" spans="9:12" ht="15" x14ac:dyDescent="0.25">
      <c r="I38414"/>
      <c r="J38414"/>
      <c r="K38414"/>
      <c r="L38414"/>
    </row>
    <row r="38415" spans="9:12" ht="15" x14ac:dyDescent="0.25">
      <c r="I38415"/>
      <c r="J38415"/>
      <c r="K38415"/>
      <c r="L38415"/>
    </row>
    <row r="38416" spans="9:12" ht="15" x14ac:dyDescent="0.25">
      <c r="I38416"/>
      <c r="J38416"/>
      <c r="K38416"/>
      <c r="L38416"/>
    </row>
    <row r="38417" spans="9:12" ht="15" x14ac:dyDescent="0.25">
      <c r="I38417"/>
      <c r="J38417"/>
      <c r="K38417"/>
      <c r="L38417"/>
    </row>
    <row r="38418" spans="9:12" ht="15" x14ac:dyDescent="0.25">
      <c r="I38418"/>
      <c r="J38418"/>
      <c r="K38418"/>
      <c r="L38418"/>
    </row>
    <row r="38419" spans="9:12" ht="15" x14ac:dyDescent="0.25">
      <c r="I38419"/>
      <c r="J38419"/>
      <c r="K38419"/>
      <c r="L38419"/>
    </row>
    <row r="38420" spans="9:12" ht="15" x14ac:dyDescent="0.25">
      <c r="I38420"/>
      <c r="J38420"/>
      <c r="K38420"/>
      <c r="L38420"/>
    </row>
    <row r="38421" spans="9:12" ht="15" x14ac:dyDescent="0.25">
      <c r="I38421"/>
      <c r="J38421"/>
      <c r="K38421"/>
      <c r="L38421"/>
    </row>
    <row r="38422" spans="9:12" ht="15" x14ac:dyDescent="0.25">
      <c r="I38422"/>
      <c r="J38422"/>
      <c r="K38422"/>
      <c r="L38422"/>
    </row>
    <row r="38423" spans="9:12" ht="15" x14ac:dyDescent="0.25">
      <c r="I38423"/>
      <c r="J38423"/>
      <c r="K38423"/>
      <c r="L38423"/>
    </row>
    <row r="38424" spans="9:12" ht="15" x14ac:dyDescent="0.25">
      <c r="I38424"/>
      <c r="J38424"/>
      <c r="K38424"/>
      <c r="L38424"/>
    </row>
    <row r="38425" spans="9:12" ht="15" x14ac:dyDescent="0.25">
      <c r="I38425"/>
      <c r="J38425"/>
      <c r="K38425"/>
      <c r="L38425"/>
    </row>
    <row r="38426" spans="9:12" ht="15" x14ac:dyDescent="0.25">
      <c r="I38426"/>
      <c r="J38426"/>
      <c r="K38426"/>
      <c r="L38426"/>
    </row>
    <row r="38427" spans="9:12" ht="15" x14ac:dyDescent="0.25">
      <c r="I38427"/>
      <c r="J38427"/>
      <c r="K38427"/>
      <c r="L38427"/>
    </row>
    <row r="38428" spans="9:12" ht="15" x14ac:dyDescent="0.25">
      <c r="I38428"/>
      <c r="J38428"/>
      <c r="K38428"/>
      <c r="L38428"/>
    </row>
    <row r="38429" spans="9:12" ht="15" x14ac:dyDescent="0.25">
      <c r="I38429"/>
      <c r="J38429"/>
      <c r="K38429"/>
      <c r="L38429"/>
    </row>
    <row r="38430" spans="9:12" ht="15" x14ac:dyDescent="0.25">
      <c r="I38430"/>
      <c r="J38430"/>
      <c r="K38430"/>
      <c r="L38430"/>
    </row>
    <row r="38431" spans="9:12" ht="15" x14ac:dyDescent="0.25">
      <c r="I38431"/>
      <c r="J38431"/>
      <c r="K38431"/>
      <c r="L38431"/>
    </row>
    <row r="38432" spans="9:12" ht="15" x14ac:dyDescent="0.25">
      <c r="I38432"/>
      <c r="J38432"/>
      <c r="K38432"/>
      <c r="L38432"/>
    </row>
    <row r="38433" spans="9:12" ht="15" x14ac:dyDescent="0.25">
      <c r="I38433"/>
      <c r="J38433"/>
      <c r="K38433"/>
      <c r="L38433"/>
    </row>
    <row r="38434" spans="9:12" ht="15" x14ac:dyDescent="0.25">
      <c r="I38434"/>
      <c r="J38434"/>
      <c r="K38434"/>
      <c r="L38434"/>
    </row>
    <row r="38435" spans="9:12" ht="15" x14ac:dyDescent="0.25">
      <c r="I38435"/>
      <c r="J38435"/>
      <c r="K38435"/>
      <c r="L38435"/>
    </row>
    <row r="38436" spans="9:12" ht="15" x14ac:dyDescent="0.25">
      <c r="I38436"/>
      <c r="J38436"/>
      <c r="K38436"/>
      <c r="L38436"/>
    </row>
    <row r="38437" spans="9:12" ht="15" x14ac:dyDescent="0.25">
      <c r="I38437"/>
      <c r="J38437"/>
      <c r="K38437"/>
      <c r="L38437"/>
    </row>
    <row r="38438" spans="9:12" ht="15" x14ac:dyDescent="0.25">
      <c r="I38438"/>
      <c r="J38438"/>
      <c r="K38438"/>
      <c r="L38438"/>
    </row>
    <row r="38439" spans="9:12" ht="15" x14ac:dyDescent="0.25">
      <c r="I38439"/>
      <c r="J38439"/>
      <c r="K38439"/>
      <c r="L38439"/>
    </row>
    <row r="38440" spans="9:12" ht="15" x14ac:dyDescent="0.25">
      <c r="I38440"/>
      <c r="J38440"/>
      <c r="K38440"/>
      <c r="L38440"/>
    </row>
    <row r="38441" spans="9:12" ht="15" x14ac:dyDescent="0.25">
      <c r="I38441"/>
      <c r="J38441"/>
      <c r="K38441"/>
      <c r="L38441"/>
    </row>
    <row r="38442" spans="9:12" ht="15" x14ac:dyDescent="0.25">
      <c r="I38442"/>
      <c r="J38442"/>
      <c r="K38442"/>
      <c r="L38442"/>
    </row>
    <row r="38443" spans="9:12" ht="15" x14ac:dyDescent="0.25">
      <c r="I38443"/>
      <c r="J38443"/>
      <c r="K38443"/>
      <c r="L38443"/>
    </row>
    <row r="38444" spans="9:12" ht="15" x14ac:dyDescent="0.25">
      <c r="I38444"/>
      <c r="J38444"/>
      <c r="K38444"/>
      <c r="L38444"/>
    </row>
    <row r="38445" spans="9:12" ht="15" x14ac:dyDescent="0.25">
      <c r="I38445"/>
      <c r="J38445"/>
      <c r="K38445"/>
      <c r="L38445"/>
    </row>
    <row r="38446" spans="9:12" ht="15" x14ac:dyDescent="0.25">
      <c r="I38446"/>
      <c r="J38446"/>
      <c r="K38446"/>
      <c r="L38446"/>
    </row>
    <row r="38447" spans="9:12" ht="15" x14ac:dyDescent="0.25">
      <c r="I38447"/>
      <c r="J38447"/>
      <c r="K38447"/>
      <c r="L38447"/>
    </row>
    <row r="38448" spans="9:12" ht="15" x14ac:dyDescent="0.25">
      <c r="I38448"/>
      <c r="J38448"/>
      <c r="K38448"/>
      <c r="L38448"/>
    </row>
    <row r="38449" spans="9:12" ht="15" x14ac:dyDescent="0.25">
      <c r="I38449"/>
      <c r="J38449"/>
      <c r="K38449"/>
      <c r="L38449"/>
    </row>
    <row r="38450" spans="9:12" ht="15" x14ac:dyDescent="0.25">
      <c r="I38450"/>
      <c r="J38450"/>
      <c r="K38450"/>
      <c r="L38450"/>
    </row>
    <row r="38451" spans="9:12" ht="15" x14ac:dyDescent="0.25">
      <c r="I38451"/>
      <c r="J38451"/>
      <c r="K38451"/>
      <c r="L38451"/>
    </row>
    <row r="38452" spans="9:12" ht="15" x14ac:dyDescent="0.25">
      <c r="I38452"/>
      <c r="J38452"/>
      <c r="K38452"/>
      <c r="L38452"/>
    </row>
    <row r="38453" spans="9:12" ht="15" x14ac:dyDescent="0.25">
      <c r="I38453"/>
      <c r="J38453"/>
      <c r="K38453"/>
      <c r="L38453"/>
    </row>
    <row r="38454" spans="9:12" ht="15" x14ac:dyDescent="0.25">
      <c r="I38454"/>
      <c r="J38454"/>
      <c r="K38454"/>
      <c r="L38454"/>
    </row>
    <row r="38455" spans="9:12" ht="15" x14ac:dyDescent="0.25">
      <c r="I38455"/>
      <c r="J38455"/>
      <c r="K38455"/>
      <c r="L38455"/>
    </row>
    <row r="38456" spans="9:12" ht="15" x14ac:dyDescent="0.25">
      <c r="I38456"/>
      <c r="J38456"/>
      <c r="K38456"/>
      <c r="L38456"/>
    </row>
    <row r="38457" spans="9:12" ht="15" x14ac:dyDescent="0.25">
      <c r="I38457"/>
      <c r="J38457"/>
      <c r="K38457"/>
      <c r="L38457"/>
    </row>
    <row r="38458" spans="9:12" ht="15" x14ac:dyDescent="0.25">
      <c r="I38458"/>
      <c r="J38458"/>
      <c r="K38458"/>
      <c r="L38458"/>
    </row>
    <row r="38459" spans="9:12" ht="15" x14ac:dyDescent="0.25">
      <c r="I38459"/>
      <c r="J38459"/>
      <c r="K38459"/>
      <c r="L38459"/>
    </row>
    <row r="38460" spans="9:12" ht="15" x14ac:dyDescent="0.25">
      <c r="I38460"/>
      <c r="J38460"/>
      <c r="K38460"/>
      <c r="L38460"/>
    </row>
    <row r="38461" spans="9:12" ht="15" x14ac:dyDescent="0.25">
      <c r="I38461"/>
      <c r="J38461"/>
      <c r="K38461"/>
      <c r="L38461"/>
    </row>
    <row r="38462" spans="9:12" ht="15" x14ac:dyDescent="0.25">
      <c r="I38462"/>
      <c r="J38462"/>
      <c r="K38462"/>
      <c r="L38462"/>
    </row>
    <row r="38463" spans="9:12" ht="15" x14ac:dyDescent="0.25">
      <c r="I38463"/>
      <c r="J38463"/>
      <c r="K38463"/>
      <c r="L38463"/>
    </row>
    <row r="38464" spans="9:12" ht="15" x14ac:dyDescent="0.25">
      <c r="I38464"/>
      <c r="J38464"/>
      <c r="K38464"/>
      <c r="L38464"/>
    </row>
    <row r="38465" spans="9:12" ht="15" x14ac:dyDescent="0.25">
      <c r="I38465"/>
      <c r="J38465"/>
      <c r="K38465"/>
      <c r="L38465"/>
    </row>
    <row r="38466" spans="9:12" ht="15" x14ac:dyDescent="0.25">
      <c r="I38466"/>
      <c r="J38466"/>
      <c r="K38466"/>
      <c r="L38466"/>
    </row>
    <row r="38467" spans="9:12" ht="15" x14ac:dyDescent="0.25">
      <c r="I38467"/>
      <c r="J38467"/>
      <c r="K38467"/>
      <c r="L38467"/>
    </row>
    <row r="38468" spans="9:12" ht="15" x14ac:dyDescent="0.25">
      <c r="I38468"/>
      <c r="J38468"/>
      <c r="K38468"/>
      <c r="L38468"/>
    </row>
    <row r="38469" spans="9:12" ht="15" x14ac:dyDescent="0.25">
      <c r="I38469"/>
      <c r="J38469"/>
      <c r="K38469"/>
      <c r="L38469"/>
    </row>
    <row r="38470" spans="9:12" ht="15" x14ac:dyDescent="0.25">
      <c r="I38470"/>
      <c r="J38470"/>
      <c r="K38470"/>
      <c r="L38470"/>
    </row>
    <row r="38471" spans="9:12" ht="15" x14ac:dyDescent="0.25">
      <c r="I38471"/>
      <c r="J38471"/>
      <c r="K38471"/>
      <c r="L38471"/>
    </row>
    <row r="38472" spans="9:12" ht="15" x14ac:dyDescent="0.25">
      <c r="I38472"/>
      <c r="J38472"/>
      <c r="K38472"/>
      <c r="L38472"/>
    </row>
    <row r="38473" spans="9:12" ht="15" x14ac:dyDescent="0.25">
      <c r="I38473"/>
      <c r="J38473"/>
      <c r="K38473"/>
      <c r="L38473"/>
    </row>
    <row r="38474" spans="9:12" ht="15" x14ac:dyDescent="0.25">
      <c r="I38474"/>
      <c r="J38474"/>
      <c r="K38474"/>
      <c r="L38474"/>
    </row>
    <row r="38475" spans="9:12" ht="15" x14ac:dyDescent="0.25">
      <c r="I38475"/>
      <c r="J38475"/>
      <c r="K38475"/>
      <c r="L38475"/>
    </row>
    <row r="38476" spans="9:12" ht="15" x14ac:dyDescent="0.25">
      <c r="I38476"/>
      <c r="J38476"/>
      <c r="K38476"/>
      <c r="L38476"/>
    </row>
    <row r="38477" spans="9:12" ht="15" x14ac:dyDescent="0.25">
      <c r="I38477"/>
      <c r="J38477"/>
      <c r="K38477"/>
      <c r="L38477"/>
    </row>
    <row r="38478" spans="9:12" ht="15" x14ac:dyDescent="0.25">
      <c r="I38478"/>
      <c r="J38478"/>
      <c r="K38478"/>
      <c r="L38478"/>
    </row>
    <row r="38479" spans="9:12" ht="15" x14ac:dyDescent="0.25">
      <c r="I38479"/>
      <c r="J38479"/>
      <c r="K38479"/>
      <c r="L38479"/>
    </row>
    <row r="38480" spans="9:12" ht="15" x14ac:dyDescent="0.25">
      <c r="I38480"/>
      <c r="J38480"/>
      <c r="K38480"/>
      <c r="L38480"/>
    </row>
    <row r="38481" spans="9:12" ht="15" x14ac:dyDescent="0.25">
      <c r="I38481"/>
      <c r="J38481"/>
      <c r="K38481"/>
      <c r="L38481"/>
    </row>
    <row r="38482" spans="9:12" ht="15" x14ac:dyDescent="0.25">
      <c r="I38482"/>
      <c r="J38482"/>
      <c r="K38482"/>
      <c r="L38482"/>
    </row>
    <row r="38483" spans="9:12" ht="15" x14ac:dyDescent="0.25">
      <c r="I38483"/>
      <c r="J38483"/>
      <c r="K38483"/>
      <c r="L38483"/>
    </row>
    <row r="38484" spans="9:12" ht="15" x14ac:dyDescent="0.25">
      <c r="I38484"/>
      <c r="J38484"/>
      <c r="K38484"/>
      <c r="L38484"/>
    </row>
    <row r="38485" spans="9:12" ht="15" x14ac:dyDescent="0.25">
      <c r="I38485"/>
      <c r="J38485"/>
      <c r="K38485"/>
      <c r="L38485"/>
    </row>
    <row r="38486" spans="9:12" ht="15" x14ac:dyDescent="0.25">
      <c r="I38486"/>
      <c r="J38486"/>
      <c r="K38486"/>
      <c r="L38486"/>
    </row>
    <row r="38487" spans="9:12" ht="15" x14ac:dyDescent="0.25">
      <c r="I38487"/>
      <c r="J38487"/>
      <c r="K38487"/>
      <c r="L38487"/>
    </row>
    <row r="38488" spans="9:12" ht="15" x14ac:dyDescent="0.25">
      <c r="I38488"/>
      <c r="J38488"/>
      <c r="K38488"/>
      <c r="L38488"/>
    </row>
    <row r="38489" spans="9:12" ht="15" x14ac:dyDescent="0.25">
      <c r="I38489"/>
      <c r="J38489"/>
      <c r="K38489"/>
      <c r="L38489"/>
    </row>
    <row r="38490" spans="9:12" ht="15" x14ac:dyDescent="0.25">
      <c r="I38490"/>
      <c r="J38490"/>
      <c r="K38490"/>
      <c r="L38490"/>
    </row>
    <row r="38491" spans="9:12" ht="15" x14ac:dyDescent="0.25">
      <c r="I38491"/>
      <c r="J38491"/>
      <c r="K38491"/>
      <c r="L38491"/>
    </row>
    <row r="38492" spans="9:12" ht="15" x14ac:dyDescent="0.25">
      <c r="I38492"/>
      <c r="J38492"/>
      <c r="K38492"/>
      <c r="L38492"/>
    </row>
    <row r="38493" spans="9:12" ht="15" x14ac:dyDescent="0.25">
      <c r="I38493"/>
      <c r="J38493"/>
      <c r="K38493"/>
      <c r="L38493"/>
    </row>
    <row r="38494" spans="9:12" ht="15" x14ac:dyDescent="0.25">
      <c r="I38494"/>
      <c r="J38494"/>
      <c r="K38494"/>
      <c r="L38494"/>
    </row>
    <row r="38495" spans="9:12" ht="15" x14ac:dyDescent="0.25">
      <c r="I38495"/>
      <c r="J38495"/>
      <c r="K38495"/>
      <c r="L38495"/>
    </row>
    <row r="38496" spans="9:12" ht="15" x14ac:dyDescent="0.25">
      <c r="I38496"/>
      <c r="J38496"/>
      <c r="K38496"/>
      <c r="L38496"/>
    </row>
    <row r="38497" spans="9:12" ht="15" x14ac:dyDescent="0.25">
      <c r="I38497"/>
      <c r="J38497"/>
      <c r="K38497"/>
      <c r="L38497"/>
    </row>
    <row r="38498" spans="9:12" ht="15" x14ac:dyDescent="0.25">
      <c r="I38498"/>
      <c r="J38498"/>
      <c r="K38498"/>
      <c r="L38498"/>
    </row>
    <row r="38499" spans="9:12" ht="15" x14ac:dyDescent="0.25">
      <c r="I38499"/>
      <c r="J38499"/>
      <c r="K38499"/>
      <c r="L38499"/>
    </row>
    <row r="38500" spans="9:12" ht="15" x14ac:dyDescent="0.25">
      <c r="I38500"/>
      <c r="J38500"/>
      <c r="K38500"/>
      <c r="L38500"/>
    </row>
    <row r="38501" spans="9:12" ht="15" x14ac:dyDescent="0.25">
      <c r="I38501"/>
      <c r="J38501"/>
      <c r="K38501"/>
      <c r="L38501"/>
    </row>
    <row r="38502" spans="9:12" ht="15" x14ac:dyDescent="0.25">
      <c r="I38502"/>
      <c r="J38502"/>
      <c r="K38502"/>
      <c r="L38502"/>
    </row>
    <row r="38503" spans="9:12" ht="15" x14ac:dyDescent="0.25">
      <c r="I38503"/>
      <c r="J38503"/>
      <c r="K38503"/>
      <c r="L38503"/>
    </row>
    <row r="38504" spans="9:12" ht="15" x14ac:dyDescent="0.25">
      <c r="I38504"/>
      <c r="J38504"/>
      <c r="K38504"/>
      <c r="L38504"/>
    </row>
    <row r="38505" spans="9:12" ht="15" x14ac:dyDescent="0.25">
      <c r="I38505"/>
      <c r="J38505"/>
      <c r="K38505"/>
      <c r="L38505"/>
    </row>
    <row r="38506" spans="9:12" ht="15" x14ac:dyDescent="0.25">
      <c r="I38506"/>
      <c r="J38506"/>
      <c r="K38506"/>
      <c r="L38506"/>
    </row>
    <row r="38507" spans="9:12" ht="15" x14ac:dyDescent="0.25">
      <c r="I38507"/>
      <c r="J38507"/>
      <c r="K38507"/>
      <c r="L38507"/>
    </row>
    <row r="38508" spans="9:12" ht="15" x14ac:dyDescent="0.25">
      <c r="I38508"/>
      <c r="J38508"/>
      <c r="K38508"/>
      <c r="L38508"/>
    </row>
    <row r="38509" spans="9:12" ht="15" x14ac:dyDescent="0.25">
      <c r="I38509"/>
      <c r="J38509"/>
      <c r="K38509"/>
      <c r="L38509"/>
    </row>
    <row r="38510" spans="9:12" ht="15" x14ac:dyDescent="0.25">
      <c r="I38510"/>
      <c r="J38510"/>
      <c r="K38510"/>
      <c r="L38510"/>
    </row>
    <row r="38511" spans="9:12" ht="15" x14ac:dyDescent="0.25">
      <c r="I38511"/>
      <c r="J38511"/>
      <c r="K38511"/>
      <c r="L38511"/>
    </row>
    <row r="38512" spans="9:12" ht="15" x14ac:dyDescent="0.25">
      <c r="I38512"/>
      <c r="J38512"/>
      <c r="K38512"/>
      <c r="L38512"/>
    </row>
    <row r="38513" spans="9:12" ht="15" x14ac:dyDescent="0.25">
      <c r="I38513"/>
      <c r="J38513"/>
      <c r="K38513"/>
      <c r="L38513"/>
    </row>
    <row r="38514" spans="9:12" ht="15" x14ac:dyDescent="0.25">
      <c r="I38514"/>
      <c r="J38514"/>
      <c r="K38514"/>
      <c r="L38514"/>
    </row>
    <row r="38515" spans="9:12" ht="15" x14ac:dyDescent="0.25">
      <c r="I38515"/>
      <c r="J38515"/>
      <c r="K38515"/>
      <c r="L38515"/>
    </row>
    <row r="38516" spans="9:12" ht="15" x14ac:dyDescent="0.25">
      <c r="I38516"/>
      <c r="J38516"/>
      <c r="K38516"/>
      <c r="L38516"/>
    </row>
    <row r="38517" spans="9:12" ht="15" x14ac:dyDescent="0.25">
      <c r="I38517"/>
      <c r="J38517"/>
      <c r="K38517"/>
      <c r="L38517"/>
    </row>
    <row r="38518" spans="9:12" ht="15" x14ac:dyDescent="0.25">
      <c r="I38518"/>
      <c r="J38518"/>
      <c r="K38518"/>
      <c r="L38518"/>
    </row>
    <row r="38519" spans="9:12" ht="15" x14ac:dyDescent="0.25">
      <c r="I38519"/>
      <c r="J38519"/>
      <c r="K38519"/>
      <c r="L38519"/>
    </row>
    <row r="38520" spans="9:12" ht="15" x14ac:dyDescent="0.25">
      <c r="I38520"/>
      <c r="J38520"/>
      <c r="K38520"/>
      <c r="L38520"/>
    </row>
    <row r="38521" spans="9:12" ht="15" x14ac:dyDescent="0.25">
      <c r="I38521"/>
      <c r="J38521"/>
      <c r="K38521"/>
      <c r="L38521"/>
    </row>
    <row r="38522" spans="9:12" ht="15" x14ac:dyDescent="0.25">
      <c r="I38522"/>
      <c r="J38522"/>
      <c r="K38522"/>
      <c r="L38522"/>
    </row>
    <row r="38523" spans="9:12" ht="15" x14ac:dyDescent="0.25">
      <c r="I38523"/>
      <c r="J38523"/>
      <c r="K38523"/>
      <c r="L38523"/>
    </row>
    <row r="38524" spans="9:12" ht="15" x14ac:dyDescent="0.25">
      <c r="I38524"/>
      <c r="J38524"/>
      <c r="K38524"/>
      <c r="L38524"/>
    </row>
    <row r="38525" spans="9:12" ht="15" x14ac:dyDescent="0.25">
      <c r="I38525"/>
      <c r="J38525"/>
      <c r="K38525"/>
      <c r="L38525"/>
    </row>
    <row r="38526" spans="9:12" ht="15" x14ac:dyDescent="0.25">
      <c r="I38526"/>
      <c r="J38526"/>
      <c r="K38526"/>
      <c r="L38526"/>
    </row>
    <row r="38527" spans="9:12" ht="15" x14ac:dyDescent="0.25">
      <c r="I38527"/>
      <c r="J38527"/>
      <c r="K38527"/>
      <c r="L38527"/>
    </row>
    <row r="38528" spans="9:12" ht="15" x14ac:dyDescent="0.25">
      <c r="I38528"/>
      <c r="J38528"/>
      <c r="K38528"/>
      <c r="L38528"/>
    </row>
    <row r="38529" spans="9:12" ht="15" x14ac:dyDescent="0.25">
      <c r="I38529"/>
      <c r="J38529"/>
      <c r="K38529"/>
      <c r="L38529"/>
    </row>
    <row r="38530" spans="9:12" ht="15" x14ac:dyDescent="0.25">
      <c r="I38530"/>
      <c r="J38530"/>
      <c r="K38530"/>
      <c r="L38530"/>
    </row>
    <row r="38531" spans="9:12" ht="15" x14ac:dyDescent="0.25">
      <c r="I38531"/>
      <c r="J38531"/>
      <c r="K38531"/>
      <c r="L38531"/>
    </row>
    <row r="38532" spans="9:12" ht="15" x14ac:dyDescent="0.25">
      <c r="I38532"/>
      <c r="J38532"/>
      <c r="K38532"/>
      <c r="L38532"/>
    </row>
    <row r="38533" spans="9:12" ht="15" x14ac:dyDescent="0.25">
      <c r="I38533"/>
      <c r="J38533"/>
      <c r="K38533"/>
      <c r="L38533"/>
    </row>
    <row r="38534" spans="9:12" ht="15" x14ac:dyDescent="0.25">
      <c r="I38534"/>
      <c r="J38534"/>
      <c r="K38534"/>
      <c r="L38534"/>
    </row>
    <row r="38535" spans="9:12" ht="15" x14ac:dyDescent="0.25">
      <c r="I38535"/>
      <c r="J38535"/>
      <c r="K38535"/>
      <c r="L38535"/>
    </row>
    <row r="38536" spans="9:12" ht="15" x14ac:dyDescent="0.25">
      <c r="I38536"/>
      <c r="J38536"/>
      <c r="K38536"/>
      <c r="L38536"/>
    </row>
    <row r="38537" spans="9:12" ht="15" x14ac:dyDescent="0.25">
      <c r="I38537"/>
      <c r="J38537"/>
      <c r="K38537"/>
      <c r="L38537"/>
    </row>
    <row r="38538" spans="9:12" ht="15" x14ac:dyDescent="0.25">
      <c r="I38538"/>
      <c r="J38538"/>
      <c r="K38538"/>
      <c r="L38538"/>
    </row>
    <row r="38539" spans="9:12" ht="15" x14ac:dyDescent="0.25">
      <c r="I38539"/>
      <c r="J38539"/>
      <c r="K38539"/>
      <c r="L38539"/>
    </row>
    <row r="38540" spans="9:12" ht="15" x14ac:dyDescent="0.25">
      <c r="I38540"/>
      <c r="J38540"/>
      <c r="K38540"/>
      <c r="L38540"/>
    </row>
    <row r="38541" spans="9:12" ht="15" x14ac:dyDescent="0.25">
      <c r="I38541"/>
      <c r="J38541"/>
      <c r="K38541"/>
      <c r="L38541"/>
    </row>
    <row r="38542" spans="9:12" ht="15" x14ac:dyDescent="0.25">
      <c r="I38542"/>
      <c r="J38542"/>
      <c r="K38542"/>
      <c r="L38542"/>
    </row>
    <row r="38543" spans="9:12" ht="15" x14ac:dyDescent="0.25">
      <c r="I38543"/>
      <c r="J38543"/>
      <c r="K38543"/>
      <c r="L38543"/>
    </row>
    <row r="38544" spans="9:12" ht="15" x14ac:dyDescent="0.25">
      <c r="I38544"/>
      <c r="J38544"/>
      <c r="K38544"/>
      <c r="L38544"/>
    </row>
    <row r="38545" spans="9:12" ht="15" x14ac:dyDescent="0.25">
      <c r="I38545"/>
      <c r="J38545"/>
      <c r="K38545"/>
      <c r="L38545"/>
    </row>
    <row r="38546" spans="9:12" ht="15" x14ac:dyDescent="0.25">
      <c r="I38546"/>
      <c r="J38546"/>
      <c r="K38546"/>
      <c r="L38546"/>
    </row>
    <row r="38547" spans="9:12" ht="15" x14ac:dyDescent="0.25">
      <c r="I38547"/>
      <c r="J38547"/>
      <c r="K38547"/>
      <c r="L38547"/>
    </row>
    <row r="38548" spans="9:12" ht="15" x14ac:dyDescent="0.25">
      <c r="I38548"/>
      <c r="J38548"/>
      <c r="K38548"/>
      <c r="L38548"/>
    </row>
    <row r="38549" spans="9:12" ht="15" x14ac:dyDescent="0.25">
      <c r="I38549"/>
      <c r="J38549"/>
      <c r="K38549"/>
      <c r="L38549"/>
    </row>
    <row r="38550" spans="9:12" ht="15" x14ac:dyDescent="0.25">
      <c r="I38550"/>
      <c r="J38550"/>
      <c r="K38550"/>
      <c r="L38550"/>
    </row>
    <row r="38551" spans="9:12" ht="15" x14ac:dyDescent="0.25">
      <c r="I38551"/>
      <c r="J38551"/>
      <c r="K38551"/>
      <c r="L38551"/>
    </row>
    <row r="38552" spans="9:12" ht="15" x14ac:dyDescent="0.25">
      <c r="I38552"/>
      <c r="J38552"/>
      <c r="K38552"/>
      <c r="L38552"/>
    </row>
    <row r="38553" spans="9:12" ht="15" x14ac:dyDescent="0.25">
      <c r="I38553"/>
      <c r="J38553"/>
      <c r="K38553"/>
      <c r="L38553"/>
    </row>
    <row r="38554" spans="9:12" ht="15" x14ac:dyDescent="0.25">
      <c r="I38554"/>
      <c r="J38554"/>
      <c r="K38554"/>
      <c r="L38554"/>
    </row>
    <row r="38555" spans="9:12" ht="15" x14ac:dyDescent="0.25">
      <c r="I38555"/>
      <c r="J38555"/>
      <c r="K38555"/>
      <c r="L38555"/>
    </row>
    <row r="38556" spans="9:12" ht="15" x14ac:dyDescent="0.25">
      <c r="I38556"/>
      <c r="J38556"/>
      <c r="K38556"/>
      <c r="L38556"/>
    </row>
    <row r="38557" spans="9:12" ht="15" x14ac:dyDescent="0.25">
      <c r="I38557"/>
      <c r="J38557"/>
      <c r="K38557"/>
      <c r="L38557"/>
    </row>
    <row r="38558" spans="9:12" ht="15" x14ac:dyDescent="0.25">
      <c r="I38558"/>
      <c r="J38558"/>
      <c r="K38558"/>
      <c r="L38558"/>
    </row>
    <row r="38559" spans="9:12" ht="15" x14ac:dyDescent="0.25">
      <c r="I38559"/>
      <c r="J38559"/>
      <c r="K38559"/>
      <c r="L38559"/>
    </row>
    <row r="38560" spans="9:12" ht="15" x14ac:dyDescent="0.25">
      <c r="I38560"/>
      <c r="J38560"/>
      <c r="K38560"/>
      <c r="L38560"/>
    </row>
    <row r="38561" spans="9:12" ht="15" x14ac:dyDescent="0.25">
      <c r="I38561"/>
      <c r="J38561"/>
      <c r="K38561"/>
      <c r="L38561"/>
    </row>
    <row r="38562" spans="9:12" ht="15" x14ac:dyDescent="0.25">
      <c r="I38562"/>
      <c r="J38562"/>
      <c r="K38562"/>
      <c r="L38562"/>
    </row>
    <row r="38563" spans="9:12" ht="15" x14ac:dyDescent="0.25">
      <c r="I38563"/>
      <c r="J38563"/>
      <c r="K38563"/>
      <c r="L38563"/>
    </row>
    <row r="38564" spans="9:12" ht="15" x14ac:dyDescent="0.25">
      <c r="I38564"/>
      <c r="J38564"/>
      <c r="K38564"/>
      <c r="L38564"/>
    </row>
    <row r="38565" spans="9:12" ht="15" x14ac:dyDescent="0.25">
      <c r="I38565"/>
      <c r="J38565"/>
      <c r="K38565"/>
      <c r="L38565"/>
    </row>
    <row r="38566" spans="9:12" ht="15" x14ac:dyDescent="0.25">
      <c r="I38566"/>
      <c r="J38566"/>
      <c r="K38566"/>
      <c r="L38566"/>
    </row>
    <row r="38567" spans="9:12" ht="15" x14ac:dyDescent="0.25">
      <c r="I38567"/>
      <c r="J38567"/>
      <c r="K38567"/>
      <c r="L38567"/>
    </row>
    <row r="38568" spans="9:12" ht="15" x14ac:dyDescent="0.25">
      <c r="I38568"/>
      <c r="J38568"/>
      <c r="K38568"/>
      <c r="L38568"/>
    </row>
    <row r="38569" spans="9:12" ht="15" x14ac:dyDescent="0.25">
      <c r="I38569"/>
      <c r="J38569"/>
      <c r="K38569"/>
      <c r="L38569"/>
    </row>
    <row r="38570" spans="9:12" ht="15" x14ac:dyDescent="0.25">
      <c r="I38570"/>
      <c r="J38570"/>
      <c r="K38570"/>
      <c r="L38570"/>
    </row>
    <row r="38571" spans="9:12" ht="15" x14ac:dyDescent="0.25">
      <c r="I38571"/>
      <c r="J38571"/>
      <c r="K38571"/>
      <c r="L38571"/>
    </row>
    <row r="38572" spans="9:12" ht="15" x14ac:dyDescent="0.25">
      <c r="I38572"/>
      <c r="J38572"/>
      <c r="K38572"/>
      <c r="L38572"/>
    </row>
    <row r="38573" spans="9:12" ht="15" x14ac:dyDescent="0.25">
      <c r="I38573"/>
      <c r="J38573"/>
      <c r="K38573"/>
      <c r="L38573"/>
    </row>
    <row r="38574" spans="9:12" ht="15" x14ac:dyDescent="0.25">
      <c r="I38574"/>
      <c r="J38574"/>
      <c r="K38574"/>
      <c r="L38574"/>
    </row>
    <row r="38575" spans="9:12" ht="15" x14ac:dyDescent="0.25">
      <c r="I38575"/>
      <c r="J38575"/>
      <c r="K38575"/>
      <c r="L38575"/>
    </row>
    <row r="38576" spans="9:12" ht="15" x14ac:dyDescent="0.25">
      <c r="I38576"/>
      <c r="J38576"/>
      <c r="K38576"/>
      <c r="L38576"/>
    </row>
    <row r="38577" spans="9:12" ht="15" x14ac:dyDescent="0.25">
      <c r="I38577"/>
      <c r="J38577"/>
      <c r="K38577"/>
      <c r="L38577"/>
    </row>
    <row r="38578" spans="9:12" ht="15" x14ac:dyDescent="0.25">
      <c r="I38578"/>
      <c r="J38578"/>
      <c r="K38578"/>
      <c r="L38578"/>
    </row>
    <row r="38579" spans="9:12" ht="15" x14ac:dyDescent="0.25">
      <c r="I38579"/>
      <c r="J38579"/>
      <c r="K38579"/>
      <c r="L38579"/>
    </row>
    <row r="38580" spans="9:12" ht="15" x14ac:dyDescent="0.25">
      <c r="I38580"/>
      <c r="J38580"/>
      <c r="K38580"/>
      <c r="L38580"/>
    </row>
    <row r="38581" spans="9:12" ht="15" x14ac:dyDescent="0.25">
      <c r="I38581"/>
      <c r="J38581"/>
      <c r="K38581"/>
      <c r="L38581"/>
    </row>
    <row r="38582" spans="9:12" ht="15" x14ac:dyDescent="0.25">
      <c r="I38582"/>
      <c r="J38582"/>
      <c r="K38582"/>
      <c r="L38582"/>
    </row>
    <row r="38583" spans="9:12" ht="15" x14ac:dyDescent="0.25">
      <c r="I38583"/>
      <c r="J38583"/>
      <c r="K38583"/>
      <c r="L38583"/>
    </row>
    <row r="38584" spans="9:12" ht="15" x14ac:dyDescent="0.25">
      <c r="I38584"/>
      <c r="J38584"/>
      <c r="K38584"/>
      <c r="L38584"/>
    </row>
    <row r="38585" spans="9:12" ht="15" x14ac:dyDescent="0.25">
      <c r="I38585"/>
      <c r="J38585"/>
      <c r="K38585"/>
      <c r="L38585"/>
    </row>
    <row r="38586" spans="9:12" ht="15" x14ac:dyDescent="0.25">
      <c r="I38586"/>
      <c r="J38586"/>
      <c r="K38586"/>
      <c r="L38586"/>
    </row>
    <row r="38587" spans="9:12" ht="15" x14ac:dyDescent="0.25">
      <c r="I38587"/>
      <c r="J38587"/>
      <c r="K38587"/>
      <c r="L38587"/>
    </row>
    <row r="38588" spans="9:12" ht="15" x14ac:dyDescent="0.25">
      <c r="I38588"/>
      <c r="J38588"/>
      <c r="K38588"/>
      <c r="L38588"/>
    </row>
    <row r="38589" spans="9:12" ht="15" x14ac:dyDescent="0.25">
      <c r="I38589"/>
      <c r="J38589"/>
      <c r="K38589"/>
      <c r="L38589"/>
    </row>
    <row r="38590" spans="9:12" ht="15" x14ac:dyDescent="0.25">
      <c r="I38590"/>
      <c r="J38590"/>
      <c r="K38590"/>
      <c r="L38590"/>
    </row>
    <row r="38591" spans="9:12" ht="15" x14ac:dyDescent="0.25">
      <c r="I38591"/>
      <c r="J38591"/>
      <c r="K38591"/>
      <c r="L38591"/>
    </row>
    <row r="38592" spans="9:12" ht="15" x14ac:dyDescent="0.25">
      <c r="I38592"/>
      <c r="J38592"/>
      <c r="K38592"/>
      <c r="L38592"/>
    </row>
    <row r="38593" spans="9:12" ht="15" x14ac:dyDescent="0.25">
      <c r="I38593"/>
      <c r="J38593"/>
      <c r="K38593"/>
      <c r="L38593"/>
    </row>
    <row r="38594" spans="9:12" ht="15" x14ac:dyDescent="0.25">
      <c r="I38594"/>
      <c r="J38594"/>
      <c r="K38594"/>
      <c r="L38594"/>
    </row>
    <row r="38595" spans="9:12" ht="15" x14ac:dyDescent="0.25">
      <c r="I38595"/>
      <c r="J38595"/>
      <c r="K38595"/>
      <c r="L38595"/>
    </row>
    <row r="38596" spans="9:12" ht="15" x14ac:dyDescent="0.25">
      <c r="I38596"/>
      <c r="J38596"/>
      <c r="K38596"/>
      <c r="L38596"/>
    </row>
    <row r="38597" spans="9:12" ht="15" x14ac:dyDescent="0.25">
      <c r="I38597"/>
      <c r="J38597"/>
      <c r="K38597"/>
      <c r="L38597"/>
    </row>
    <row r="38598" spans="9:12" ht="15" x14ac:dyDescent="0.25">
      <c r="I38598"/>
      <c r="J38598"/>
      <c r="K38598"/>
      <c r="L38598"/>
    </row>
    <row r="38599" spans="9:12" ht="15" x14ac:dyDescent="0.25">
      <c r="I38599"/>
      <c r="J38599"/>
      <c r="K38599"/>
      <c r="L38599"/>
    </row>
    <row r="38600" spans="9:12" ht="15" x14ac:dyDescent="0.25">
      <c r="I38600"/>
      <c r="J38600"/>
      <c r="K38600"/>
      <c r="L38600"/>
    </row>
    <row r="38601" spans="9:12" ht="15" x14ac:dyDescent="0.25">
      <c r="I38601"/>
      <c r="J38601"/>
      <c r="K38601"/>
      <c r="L38601"/>
    </row>
    <row r="38602" spans="9:12" ht="15" x14ac:dyDescent="0.25">
      <c r="I38602"/>
      <c r="J38602"/>
      <c r="K38602"/>
      <c r="L38602"/>
    </row>
    <row r="38603" spans="9:12" ht="15" x14ac:dyDescent="0.25">
      <c r="I38603"/>
      <c r="J38603"/>
      <c r="K38603"/>
      <c r="L38603"/>
    </row>
    <row r="38604" spans="9:12" ht="15" x14ac:dyDescent="0.25">
      <c r="I38604"/>
      <c r="J38604"/>
      <c r="K38604"/>
      <c r="L38604"/>
    </row>
    <row r="38605" spans="9:12" ht="15" x14ac:dyDescent="0.25">
      <c r="I38605"/>
      <c r="J38605"/>
      <c r="K38605"/>
      <c r="L38605"/>
    </row>
    <row r="38606" spans="9:12" ht="15" x14ac:dyDescent="0.25">
      <c r="I38606"/>
      <c r="J38606"/>
      <c r="K38606"/>
      <c r="L38606"/>
    </row>
    <row r="38607" spans="9:12" ht="15" x14ac:dyDescent="0.25">
      <c r="I38607"/>
      <c r="J38607"/>
      <c r="K38607"/>
      <c r="L38607"/>
    </row>
    <row r="38608" spans="9:12" ht="15" x14ac:dyDescent="0.25">
      <c r="I38608"/>
      <c r="J38608"/>
      <c r="K38608"/>
      <c r="L38608"/>
    </row>
    <row r="38609" spans="9:12" ht="15" x14ac:dyDescent="0.25">
      <c r="I38609"/>
      <c r="J38609"/>
      <c r="K38609"/>
      <c r="L38609"/>
    </row>
    <row r="38610" spans="9:12" ht="15" x14ac:dyDescent="0.25">
      <c r="I38610"/>
      <c r="J38610"/>
      <c r="K38610"/>
      <c r="L38610"/>
    </row>
    <row r="38611" spans="9:12" ht="15" x14ac:dyDescent="0.25">
      <c r="I38611"/>
      <c r="J38611"/>
      <c r="K38611"/>
      <c r="L38611"/>
    </row>
    <row r="38612" spans="9:12" ht="15" x14ac:dyDescent="0.25">
      <c r="I38612"/>
      <c r="J38612"/>
      <c r="K38612"/>
      <c r="L38612"/>
    </row>
    <row r="38613" spans="9:12" ht="15" x14ac:dyDescent="0.25">
      <c r="I38613"/>
      <c r="J38613"/>
      <c r="K38613"/>
      <c r="L38613"/>
    </row>
    <row r="38614" spans="9:12" ht="15" x14ac:dyDescent="0.25">
      <c r="I38614"/>
      <c r="J38614"/>
      <c r="K38614"/>
      <c r="L38614"/>
    </row>
    <row r="38615" spans="9:12" ht="15" x14ac:dyDescent="0.25">
      <c r="I38615"/>
      <c r="J38615"/>
      <c r="K38615"/>
      <c r="L38615"/>
    </row>
    <row r="38616" spans="9:12" ht="15" x14ac:dyDescent="0.25">
      <c r="I38616"/>
      <c r="J38616"/>
      <c r="K38616"/>
      <c r="L38616"/>
    </row>
    <row r="38617" spans="9:12" ht="15" x14ac:dyDescent="0.25">
      <c r="I38617"/>
      <c r="J38617"/>
      <c r="K38617"/>
      <c r="L38617"/>
    </row>
    <row r="38618" spans="9:12" ht="15" x14ac:dyDescent="0.25">
      <c r="I38618"/>
      <c r="J38618"/>
      <c r="K38618"/>
      <c r="L38618"/>
    </row>
    <row r="38619" spans="9:12" ht="15" x14ac:dyDescent="0.25">
      <c r="I38619"/>
      <c r="J38619"/>
      <c r="K38619"/>
      <c r="L38619"/>
    </row>
    <row r="38620" spans="9:12" ht="15" x14ac:dyDescent="0.25">
      <c r="I38620"/>
      <c r="J38620"/>
      <c r="K38620"/>
      <c r="L38620"/>
    </row>
    <row r="38621" spans="9:12" ht="15" x14ac:dyDescent="0.25">
      <c r="I38621"/>
      <c r="J38621"/>
      <c r="K38621"/>
      <c r="L38621"/>
    </row>
    <row r="38622" spans="9:12" ht="15" x14ac:dyDescent="0.25">
      <c r="I38622"/>
      <c r="J38622"/>
      <c r="K38622"/>
      <c r="L38622"/>
    </row>
    <row r="38623" spans="9:12" ht="15" x14ac:dyDescent="0.25">
      <c r="I38623"/>
      <c r="J38623"/>
      <c r="K38623"/>
      <c r="L38623"/>
    </row>
    <row r="38624" spans="9:12" ht="15" x14ac:dyDescent="0.25">
      <c r="I38624"/>
      <c r="J38624"/>
      <c r="K38624"/>
      <c r="L38624"/>
    </row>
    <row r="38625" spans="9:12" ht="15" x14ac:dyDescent="0.25">
      <c r="I38625"/>
      <c r="J38625"/>
      <c r="K38625"/>
      <c r="L38625"/>
    </row>
    <row r="38626" spans="9:12" ht="15" x14ac:dyDescent="0.25">
      <c r="I38626"/>
      <c r="J38626"/>
      <c r="K38626"/>
      <c r="L38626"/>
    </row>
    <row r="38627" spans="9:12" ht="15" x14ac:dyDescent="0.25">
      <c r="I38627"/>
      <c r="J38627"/>
      <c r="K38627"/>
      <c r="L38627"/>
    </row>
    <row r="38628" spans="9:12" ht="15" x14ac:dyDescent="0.25">
      <c r="I38628"/>
      <c r="J38628"/>
      <c r="K38628"/>
      <c r="L38628"/>
    </row>
    <row r="38629" spans="9:12" ht="15" x14ac:dyDescent="0.25">
      <c r="I38629"/>
      <c r="J38629"/>
      <c r="K38629"/>
      <c r="L38629"/>
    </row>
    <row r="38630" spans="9:12" ht="15" x14ac:dyDescent="0.25">
      <c r="I38630"/>
      <c r="J38630"/>
      <c r="K38630"/>
      <c r="L38630"/>
    </row>
    <row r="38631" spans="9:12" ht="15" x14ac:dyDescent="0.25">
      <c r="I38631"/>
      <c r="J38631"/>
      <c r="K38631"/>
      <c r="L38631"/>
    </row>
    <row r="38632" spans="9:12" ht="15" x14ac:dyDescent="0.25">
      <c r="I38632"/>
      <c r="J38632"/>
      <c r="K38632"/>
      <c r="L38632"/>
    </row>
    <row r="38633" spans="9:12" ht="15" x14ac:dyDescent="0.25">
      <c r="I38633"/>
      <c r="J38633"/>
      <c r="K38633"/>
      <c r="L38633"/>
    </row>
    <row r="38634" spans="9:12" ht="15" x14ac:dyDescent="0.25">
      <c r="I38634"/>
      <c r="J38634"/>
      <c r="K38634"/>
      <c r="L38634"/>
    </row>
    <row r="38635" spans="9:12" ht="15" x14ac:dyDescent="0.25">
      <c r="I38635"/>
      <c r="J38635"/>
      <c r="K38635"/>
      <c r="L38635"/>
    </row>
    <row r="38636" spans="9:12" ht="15" x14ac:dyDescent="0.25">
      <c r="I38636"/>
      <c r="J38636"/>
      <c r="K38636"/>
      <c r="L38636"/>
    </row>
    <row r="38637" spans="9:12" ht="15" x14ac:dyDescent="0.25">
      <c r="I38637"/>
      <c r="J38637"/>
      <c r="K38637"/>
      <c r="L38637"/>
    </row>
    <row r="38638" spans="9:12" ht="15" x14ac:dyDescent="0.25">
      <c r="I38638"/>
      <c r="J38638"/>
      <c r="K38638"/>
      <c r="L38638"/>
    </row>
    <row r="38639" spans="9:12" ht="15" x14ac:dyDescent="0.25">
      <c r="I38639"/>
      <c r="J38639"/>
      <c r="K38639"/>
      <c r="L38639"/>
    </row>
    <row r="38640" spans="9:12" ht="15" x14ac:dyDescent="0.25">
      <c r="I38640"/>
      <c r="J38640"/>
      <c r="K38640"/>
      <c r="L38640"/>
    </row>
    <row r="38641" spans="9:12" ht="15" x14ac:dyDescent="0.25">
      <c r="I38641"/>
      <c r="J38641"/>
      <c r="K38641"/>
      <c r="L38641"/>
    </row>
    <row r="38642" spans="9:12" ht="15" x14ac:dyDescent="0.25">
      <c r="I38642"/>
      <c r="J38642"/>
      <c r="K38642"/>
      <c r="L38642"/>
    </row>
    <row r="38643" spans="9:12" ht="15" x14ac:dyDescent="0.25">
      <c r="I38643"/>
      <c r="J38643"/>
      <c r="K38643"/>
      <c r="L38643"/>
    </row>
    <row r="38644" spans="9:12" ht="15" x14ac:dyDescent="0.25">
      <c r="I38644"/>
      <c r="J38644"/>
      <c r="K38644"/>
      <c r="L38644"/>
    </row>
    <row r="38645" spans="9:12" ht="15" x14ac:dyDescent="0.25">
      <c r="I38645"/>
      <c r="J38645"/>
      <c r="K38645"/>
      <c r="L38645"/>
    </row>
    <row r="38646" spans="9:12" ht="15" x14ac:dyDescent="0.25">
      <c r="I38646"/>
      <c r="J38646"/>
      <c r="K38646"/>
      <c r="L38646"/>
    </row>
    <row r="38647" spans="9:12" ht="15" x14ac:dyDescent="0.25">
      <c r="I38647"/>
      <c r="J38647"/>
      <c r="K38647"/>
      <c r="L38647"/>
    </row>
    <row r="38648" spans="9:12" ht="15" x14ac:dyDescent="0.25">
      <c r="I38648"/>
      <c r="J38648"/>
      <c r="K38648"/>
      <c r="L38648"/>
    </row>
    <row r="38649" spans="9:12" ht="15" x14ac:dyDescent="0.25">
      <c r="I38649"/>
      <c r="J38649"/>
      <c r="K38649"/>
      <c r="L38649"/>
    </row>
    <row r="38650" spans="9:12" ht="15" x14ac:dyDescent="0.25">
      <c r="I38650"/>
      <c r="J38650"/>
      <c r="K38650"/>
      <c r="L38650"/>
    </row>
    <row r="38651" spans="9:12" ht="15" x14ac:dyDescent="0.25">
      <c r="I38651"/>
      <c r="J38651"/>
      <c r="K38651"/>
      <c r="L38651"/>
    </row>
    <row r="38652" spans="9:12" ht="15" x14ac:dyDescent="0.25">
      <c r="I38652"/>
      <c r="J38652"/>
      <c r="K38652"/>
      <c r="L38652"/>
    </row>
    <row r="38653" spans="9:12" ht="15" x14ac:dyDescent="0.25">
      <c r="I38653"/>
      <c r="J38653"/>
      <c r="K38653"/>
      <c r="L38653"/>
    </row>
    <row r="38654" spans="9:12" ht="15" x14ac:dyDescent="0.25">
      <c r="I38654"/>
      <c r="J38654"/>
      <c r="K38654"/>
      <c r="L38654"/>
    </row>
    <row r="38655" spans="9:12" ht="15" x14ac:dyDescent="0.25">
      <c r="I38655"/>
      <c r="J38655"/>
      <c r="K38655"/>
      <c r="L38655"/>
    </row>
    <row r="38656" spans="9:12" ht="15" x14ac:dyDescent="0.25">
      <c r="I38656"/>
      <c r="J38656"/>
      <c r="K38656"/>
      <c r="L38656"/>
    </row>
    <row r="38657" spans="9:12" ht="15" x14ac:dyDescent="0.25">
      <c r="I38657"/>
      <c r="J38657"/>
      <c r="K38657"/>
      <c r="L38657"/>
    </row>
    <row r="38658" spans="9:12" ht="15" x14ac:dyDescent="0.25">
      <c r="I38658"/>
      <c r="J38658"/>
      <c r="K38658"/>
      <c r="L38658"/>
    </row>
    <row r="38659" spans="9:12" ht="15" x14ac:dyDescent="0.25">
      <c r="I38659"/>
      <c r="J38659"/>
      <c r="K38659"/>
      <c r="L38659"/>
    </row>
    <row r="38660" spans="9:12" ht="15" x14ac:dyDescent="0.25">
      <c r="I38660"/>
      <c r="J38660"/>
      <c r="K38660"/>
      <c r="L38660"/>
    </row>
    <row r="38661" spans="9:12" ht="15" x14ac:dyDescent="0.25">
      <c r="I38661"/>
      <c r="J38661"/>
      <c r="K38661"/>
      <c r="L38661"/>
    </row>
    <row r="38662" spans="9:12" ht="15" x14ac:dyDescent="0.25">
      <c r="I38662"/>
      <c r="J38662"/>
      <c r="K38662"/>
      <c r="L38662"/>
    </row>
    <row r="38663" spans="9:12" ht="15" x14ac:dyDescent="0.25">
      <c r="I38663"/>
      <c r="J38663"/>
      <c r="K38663"/>
      <c r="L38663"/>
    </row>
    <row r="38664" spans="9:12" ht="15" x14ac:dyDescent="0.25">
      <c r="I38664"/>
      <c r="J38664"/>
      <c r="K38664"/>
      <c r="L38664"/>
    </row>
    <row r="38665" spans="9:12" ht="15" x14ac:dyDescent="0.25">
      <c r="I38665"/>
      <c r="J38665"/>
      <c r="K38665"/>
      <c r="L38665"/>
    </row>
    <row r="38666" spans="9:12" ht="15" x14ac:dyDescent="0.25">
      <c r="I38666"/>
      <c r="J38666"/>
      <c r="K38666"/>
      <c r="L38666"/>
    </row>
    <row r="38667" spans="9:12" ht="15" x14ac:dyDescent="0.25">
      <c r="I38667"/>
      <c r="J38667"/>
      <c r="K38667"/>
      <c r="L38667"/>
    </row>
    <row r="38668" spans="9:12" ht="15" x14ac:dyDescent="0.25">
      <c r="I38668"/>
      <c r="J38668"/>
      <c r="K38668"/>
      <c r="L38668"/>
    </row>
    <row r="38669" spans="9:12" ht="15" x14ac:dyDescent="0.25">
      <c r="I38669"/>
      <c r="J38669"/>
      <c r="K38669"/>
      <c r="L38669"/>
    </row>
    <row r="38670" spans="9:12" ht="15" x14ac:dyDescent="0.25">
      <c r="I38670"/>
      <c r="J38670"/>
      <c r="K38670"/>
      <c r="L38670"/>
    </row>
    <row r="38671" spans="9:12" ht="15" x14ac:dyDescent="0.25">
      <c r="I38671"/>
      <c r="J38671"/>
      <c r="K38671"/>
      <c r="L38671"/>
    </row>
    <row r="38672" spans="9:12" ht="15" x14ac:dyDescent="0.25">
      <c r="I38672"/>
      <c r="J38672"/>
      <c r="K38672"/>
      <c r="L38672"/>
    </row>
    <row r="38673" spans="9:12" ht="15" x14ac:dyDescent="0.25">
      <c r="I38673"/>
      <c r="J38673"/>
      <c r="K38673"/>
      <c r="L38673"/>
    </row>
    <row r="38674" spans="9:12" ht="15" x14ac:dyDescent="0.25">
      <c r="I38674"/>
      <c r="J38674"/>
      <c r="K38674"/>
      <c r="L38674"/>
    </row>
    <row r="38675" spans="9:12" ht="15" x14ac:dyDescent="0.25">
      <c r="I38675"/>
      <c r="J38675"/>
      <c r="K38675"/>
      <c r="L38675"/>
    </row>
    <row r="38676" spans="9:12" ht="15" x14ac:dyDescent="0.25">
      <c r="I38676"/>
      <c r="J38676"/>
      <c r="K38676"/>
      <c r="L38676"/>
    </row>
    <row r="38677" spans="9:12" ht="15" x14ac:dyDescent="0.25">
      <c r="I38677"/>
      <c r="J38677"/>
      <c r="K38677"/>
      <c r="L38677"/>
    </row>
    <row r="38678" spans="9:12" ht="15" x14ac:dyDescent="0.25">
      <c r="I38678"/>
      <c r="J38678"/>
      <c r="K38678"/>
      <c r="L38678"/>
    </row>
    <row r="38679" spans="9:12" ht="15" x14ac:dyDescent="0.25">
      <c r="I38679"/>
      <c r="J38679"/>
      <c r="K38679"/>
      <c r="L38679"/>
    </row>
    <row r="38680" spans="9:12" ht="15" x14ac:dyDescent="0.25">
      <c r="I38680"/>
      <c r="J38680"/>
      <c r="K38680"/>
      <c r="L38680"/>
    </row>
    <row r="38681" spans="9:12" ht="15" x14ac:dyDescent="0.25">
      <c r="I38681"/>
      <c r="J38681"/>
      <c r="K38681"/>
      <c r="L38681"/>
    </row>
    <row r="38682" spans="9:12" ht="15" x14ac:dyDescent="0.25">
      <c r="I38682"/>
      <c r="J38682"/>
      <c r="K38682"/>
      <c r="L38682"/>
    </row>
    <row r="38683" spans="9:12" ht="15" x14ac:dyDescent="0.25">
      <c r="I38683"/>
      <c r="J38683"/>
      <c r="K38683"/>
      <c r="L38683"/>
    </row>
    <row r="38684" spans="9:12" ht="15" x14ac:dyDescent="0.25">
      <c r="I38684"/>
      <c r="J38684"/>
      <c r="K38684"/>
      <c r="L38684"/>
    </row>
    <row r="38685" spans="9:12" ht="15" x14ac:dyDescent="0.25">
      <c r="I38685"/>
      <c r="J38685"/>
      <c r="K38685"/>
      <c r="L38685"/>
    </row>
    <row r="38686" spans="9:12" ht="15" x14ac:dyDescent="0.25">
      <c r="I38686"/>
      <c r="J38686"/>
      <c r="K38686"/>
      <c r="L38686"/>
    </row>
    <row r="38687" spans="9:12" ht="15" x14ac:dyDescent="0.25">
      <c r="I38687"/>
      <c r="J38687"/>
      <c r="K38687"/>
      <c r="L38687"/>
    </row>
    <row r="38688" spans="9:12" ht="15" x14ac:dyDescent="0.25">
      <c r="I38688"/>
      <c r="J38688"/>
      <c r="K38688"/>
      <c r="L38688"/>
    </row>
    <row r="38689" spans="9:12" ht="15" x14ac:dyDescent="0.25">
      <c r="I38689"/>
      <c r="J38689"/>
      <c r="K38689"/>
      <c r="L38689"/>
    </row>
    <row r="38690" spans="9:12" ht="15" x14ac:dyDescent="0.25">
      <c r="I38690"/>
      <c r="J38690"/>
      <c r="K38690"/>
      <c r="L38690"/>
    </row>
    <row r="38691" spans="9:12" ht="15" x14ac:dyDescent="0.25">
      <c r="I38691"/>
      <c r="J38691"/>
      <c r="K38691"/>
      <c r="L38691"/>
    </row>
    <row r="38692" spans="9:12" ht="15" x14ac:dyDescent="0.25">
      <c r="I38692"/>
      <c r="J38692"/>
      <c r="K38692"/>
      <c r="L38692"/>
    </row>
    <row r="38693" spans="9:12" ht="15" x14ac:dyDescent="0.25">
      <c r="I38693"/>
      <c r="J38693"/>
      <c r="K38693"/>
      <c r="L38693"/>
    </row>
    <row r="38694" spans="9:12" ht="15" x14ac:dyDescent="0.25">
      <c r="I38694"/>
      <c r="J38694"/>
      <c r="K38694"/>
      <c r="L38694"/>
    </row>
    <row r="38695" spans="9:12" ht="15" x14ac:dyDescent="0.25">
      <c r="I38695"/>
      <c r="J38695"/>
      <c r="K38695"/>
      <c r="L38695"/>
    </row>
    <row r="38696" spans="9:12" ht="15" x14ac:dyDescent="0.25">
      <c r="I38696"/>
      <c r="J38696"/>
      <c r="K38696"/>
      <c r="L38696"/>
    </row>
    <row r="38697" spans="9:12" ht="15" x14ac:dyDescent="0.25">
      <c r="I38697"/>
      <c r="J38697"/>
      <c r="K38697"/>
      <c r="L38697"/>
    </row>
    <row r="38698" spans="9:12" ht="15" x14ac:dyDescent="0.25">
      <c r="I38698"/>
      <c r="J38698"/>
      <c r="K38698"/>
      <c r="L38698"/>
    </row>
    <row r="38699" spans="9:12" ht="15" x14ac:dyDescent="0.25">
      <c r="I38699"/>
      <c r="J38699"/>
      <c r="K38699"/>
      <c r="L38699"/>
    </row>
    <row r="38700" spans="9:12" ht="15" x14ac:dyDescent="0.25">
      <c r="I38700"/>
      <c r="J38700"/>
      <c r="K38700"/>
      <c r="L38700"/>
    </row>
    <row r="38701" spans="9:12" ht="15" x14ac:dyDescent="0.25">
      <c r="I38701"/>
      <c r="J38701"/>
      <c r="K38701"/>
      <c r="L38701"/>
    </row>
    <row r="38702" spans="9:12" ht="15" x14ac:dyDescent="0.25">
      <c r="I38702"/>
      <c r="J38702"/>
      <c r="K38702"/>
      <c r="L38702"/>
    </row>
    <row r="38703" spans="9:12" ht="15" x14ac:dyDescent="0.25">
      <c r="I38703"/>
      <c r="J38703"/>
      <c r="K38703"/>
      <c r="L38703"/>
    </row>
    <row r="38704" spans="9:12" ht="15" x14ac:dyDescent="0.25">
      <c r="I38704"/>
      <c r="J38704"/>
      <c r="K38704"/>
      <c r="L38704"/>
    </row>
    <row r="38705" spans="9:12" ht="15" x14ac:dyDescent="0.25">
      <c r="I38705"/>
      <c r="J38705"/>
      <c r="K38705"/>
      <c r="L38705"/>
    </row>
    <row r="38706" spans="9:12" ht="15" x14ac:dyDescent="0.25">
      <c r="I38706"/>
      <c r="J38706"/>
      <c r="K38706"/>
      <c r="L38706"/>
    </row>
    <row r="38707" spans="9:12" ht="15" x14ac:dyDescent="0.25">
      <c r="I38707"/>
      <c r="J38707"/>
      <c r="K38707"/>
      <c r="L38707"/>
    </row>
    <row r="38708" spans="9:12" ht="15" x14ac:dyDescent="0.25">
      <c r="I38708"/>
      <c r="J38708"/>
      <c r="K38708"/>
      <c r="L38708"/>
    </row>
    <row r="38709" spans="9:12" ht="15" x14ac:dyDescent="0.25">
      <c r="I38709"/>
      <c r="J38709"/>
      <c r="K38709"/>
      <c r="L38709"/>
    </row>
    <row r="38710" spans="9:12" ht="15" x14ac:dyDescent="0.25">
      <c r="I38710"/>
      <c r="J38710"/>
      <c r="K38710"/>
      <c r="L38710"/>
    </row>
    <row r="38711" spans="9:12" ht="15" x14ac:dyDescent="0.25">
      <c r="I38711"/>
      <c r="J38711"/>
      <c r="K38711"/>
      <c r="L38711"/>
    </row>
    <row r="38712" spans="9:12" ht="15" x14ac:dyDescent="0.25">
      <c r="I38712"/>
      <c r="J38712"/>
      <c r="K38712"/>
      <c r="L38712"/>
    </row>
    <row r="38713" spans="9:12" ht="15" x14ac:dyDescent="0.25">
      <c r="I38713"/>
      <c r="J38713"/>
      <c r="K38713"/>
      <c r="L38713"/>
    </row>
    <row r="38714" spans="9:12" ht="15" x14ac:dyDescent="0.25">
      <c r="I38714"/>
      <c r="J38714"/>
      <c r="K38714"/>
      <c r="L38714"/>
    </row>
    <row r="38715" spans="9:12" ht="15" x14ac:dyDescent="0.25">
      <c r="I38715"/>
      <c r="J38715"/>
      <c r="K38715"/>
      <c r="L38715"/>
    </row>
    <row r="38716" spans="9:12" ht="15" x14ac:dyDescent="0.25">
      <c r="I38716"/>
      <c r="J38716"/>
      <c r="K38716"/>
      <c r="L38716"/>
    </row>
    <row r="38717" spans="9:12" ht="15" x14ac:dyDescent="0.25">
      <c r="I38717"/>
      <c r="J38717"/>
      <c r="K38717"/>
      <c r="L38717"/>
    </row>
    <row r="38718" spans="9:12" ht="15" x14ac:dyDescent="0.25">
      <c r="I38718"/>
      <c r="J38718"/>
      <c r="K38718"/>
      <c r="L38718"/>
    </row>
    <row r="38719" spans="9:12" ht="15" x14ac:dyDescent="0.25">
      <c r="I38719"/>
      <c r="J38719"/>
      <c r="K38719"/>
      <c r="L38719"/>
    </row>
    <row r="38720" spans="9:12" ht="15" x14ac:dyDescent="0.25">
      <c r="I38720"/>
      <c r="J38720"/>
      <c r="K38720"/>
      <c r="L38720"/>
    </row>
    <row r="38721" spans="9:12" ht="15" x14ac:dyDescent="0.25">
      <c r="I38721"/>
      <c r="J38721"/>
      <c r="K38721"/>
      <c r="L38721"/>
    </row>
    <row r="38722" spans="9:12" ht="15" x14ac:dyDescent="0.25">
      <c r="I38722"/>
      <c r="J38722"/>
      <c r="K38722"/>
      <c r="L38722"/>
    </row>
    <row r="38723" spans="9:12" ht="15" x14ac:dyDescent="0.25">
      <c r="I38723"/>
      <c r="J38723"/>
      <c r="K38723"/>
      <c r="L38723"/>
    </row>
    <row r="38724" spans="9:12" ht="15" x14ac:dyDescent="0.25">
      <c r="I38724"/>
      <c r="J38724"/>
      <c r="K38724"/>
      <c r="L38724"/>
    </row>
    <row r="38725" spans="9:12" ht="15" x14ac:dyDescent="0.25">
      <c r="I38725"/>
      <c r="J38725"/>
      <c r="K38725"/>
      <c r="L38725"/>
    </row>
    <row r="38726" spans="9:12" ht="15" x14ac:dyDescent="0.25">
      <c r="I38726"/>
      <c r="J38726"/>
      <c r="K38726"/>
      <c r="L38726"/>
    </row>
    <row r="38727" spans="9:12" ht="15" x14ac:dyDescent="0.25">
      <c r="I38727"/>
      <c r="J38727"/>
      <c r="K38727"/>
      <c r="L38727"/>
    </row>
    <row r="38728" spans="9:12" ht="15" x14ac:dyDescent="0.25">
      <c r="I38728"/>
      <c r="J38728"/>
      <c r="K38728"/>
      <c r="L38728"/>
    </row>
    <row r="38729" spans="9:12" ht="15" x14ac:dyDescent="0.25">
      <c r="I38729"/>
      <c r="J38729"/>
      <c r="K38729"/>
      <c r="L38729"/>
    </row>
    <row r="38730" spans="9:12" ht="15" x14ac:dyDescent="0.25">
      <c r="I38730"/>
      <c r="J38730"/>
      <c r="K38730"/>
      <c r="L38730"/>
    </row>
    <row r="38731" spans="9:12" ht="15" x14ac:dyDescent="0.25">
      <c r="I38731"/>
      <c r="J38731"/>
      <c r="K38731"/>
      <c r="L38731"/>
    </row>
    <row r="38732" spans="9:12" ht="15" x14ac:dyDescent="0.25">
      <c r="I38732"/>
      <c r="J38732"/>
      <c r="K38732"/>
      <c r="L38732"/>
    </row>
    <row r="38733" spans="9:12" ht="15" x14ac:dyDescent="0.25">
      <c r="I38733"/>
      <c r="J38733"/>
      <c r="K38733"/>
      <c r="L38733"/>
    </row>
    <row r="38734" spans="9:12" ht="15" x14ac:dyDescent="0.25">
      <c r="I38734"/>
      <c r="J38734"/>
      <c r="K38734"/>
      <c r="L38734"/>
    </row>
    <row r="38735" spans="9:12" ht="15" x14ac:dyDescent="0.25">
      <c r="I38735"/>
      <c r="J38735"/>
      <c r="K38735"/>
      <c r="L38735"/>
    </row>
    <row r="38736" spans="9:12" ht="15" x14ac:dyDescent="0.25">
      <c r="I38736"/>
      <c r="J38736"/>
      <c r="K38736"/>
      <c r="L38736"/>
    </row>
    <row r="38737" spans="9:12" ht="15" x14ac:dyDescent="0.25">
      <c r="I38737"/>
      <c r="J38737"/>
      <c r="K38737"/>
      <c r="L38737"/>
    </row>
    <row r="38738" spans="9:12" ht="15" x14ac:dyDescent="0.25">
      <c r="I38738"/>
      <c r="J38738"/>
      <c r="K38738"/>
      <c r="L38738"/>
    </row>
    <row r="38739" spans="9:12" ht="15" x14ac:dyDescent="0.25">
      <c r="I38739"/>
      <c r="J38739"/>
      <c r="K38739"/>
      <c r="L38739"/>
    </row>
    <row r="38740" spans="9:12" ht="15" x14ac:dyDescent="0.25">
      <c r="I38740"/>
      <c r="J38740"/>
      <c r="K38740"/>
      <c r="L38740"/>
    </row>
    <row r="38741" spans="9:12" ht="15" x14ac:dyDescent="0.25">
      <c r="I38741"/>
      <c r="J38741"/>
      <c r="K38741"/>
      <c r="L38741"/>
    </row>
    <row r="38742" spans="9:12" ht="15" x14ac:dyDescent="0.25">
      <c r="I38742"/>
      <c r="J38742"/>
      <c r="K38742"/>
      <c r="L38742"/>
    </row>
    <row r="38743" spans="9:12" ht="15" x14ac:dyDescent="0.25">
      <c r="I38743"/>
      <c r="J38743"/>
      <c r="K38743"/>
      <c r="L38743"/>
    </row>
    <row r="38744" spans="9:12" ht="15" x14ac:dyDescent="0.25">
      <c r="I38744"/>
      <c r="J38744"/>
      <c r="K38744"/>
      <c r="L38744"/>
    </row>
    <row r="38745" spans="9:12" ht="15" x14ac:dyDescent="0.25">
      <c r="I38745"/>
      <c r="J38745"/>
      <c r="K38745"/>
      <c r="L38745"/>
    </row>
    <row r="38746" spans="9:12" ht="15" x14ac:dyDescent="0.25">
      <c r="I38746"/>
      <c r="J38746"/>
      <c r="K38746"/>
      <c r="L38746"/>
    </row>
    <row r="38747" spans="9:12" ht="15" x14ac:dyDescent="0.25">
      <c r="I38747"/>
      <c r="J38747"/>
      <c r="K38747"/>
      <c r="L38747"/>
    </row>
    <row r="38748" spans="9:12" ht="15" x14ac:dyDescent="0.25">
      <c r="I38748"/>
      <c r="J38748"/>
      <c r="K38748"/>
      <c r="L38748"/>
    </row>
    <row r="38749" spans="9:12" ht="15" x14ac:dyDescent="0.25">
      <c r="I38749"/>
      <c r="J38749"/>
      <c r="K38749"/>
      <c r="L38749"/>
    </row>
    <row r="38750" spans="9:12" ht="15" x14ac:dyDescent="0.25">
      <c r="I38750"/>
      <c r="J38750"/>
      <c r="K38750"/>
      <c r="L38750"/>
    </row>
    <row r="38751" spans="9:12" ht="15" x14ac:dyDescent="0.25">
      <c r="I38751"/>
      <c r="J38751"/>
      <c r="K38751"/>
      <c r="L38751"/>
    </row>
    <row r="38752" spans="9:12" ht="15" x14ac:dyDescent="0.25">
      <c r="I38752"/>
      <c r="J38752"/>
      <c r="K38752"/>
      <c r="L38752"/>
    </row>
    <row r="38753" spans="9:12" ht="15" x14ac:dyDescent="0.25">
      <c r="I38753"/>
      <c r="J38753"/>
      <c r="K38753"/>
      <c r="L38753"/>
    </row>
    <row r="38754" spans="9:12" ht="15" x14ac:dyDescent="0.25">
      <c r="I38754"/>
      <c r="J38754"/>
      <c r="K38754"/>
      <c r="L38754"/>
    </row>
    <row r="38755" spans="9:12" ht="15" x14ac:dyDescent="0.25">
      <c r="I38755"/>
      <c r="J38755"/>
      <c r="K38755"/>
      <c r="L38755"/>
    </row>
    <row r="38756" spans="9:12" ht="15" x14ac:dyDescent="0.25">
      <c r="I38756"/>
      <c r="J38756"/>
      <c r="K38756"/>
      <c r="L38756"/>
    </row>
    <row r="38757" spans="9:12" ht="15" x14ac:dyDescent="0.25">
      <c r="I38757"/>
      <c r="J38757"/>
      <c r="K38757"/>
      <c r="L38757"/>
    </row>
    <row r="38758" spans="9:12" ht="15" x14ac:dyDescent="0.25">
      <c r="I38758"/>
      <c r="J38758"/>
      <c r="K38758"/>
      <c r="L38758"/>
    </row>
    <row r="38759" spans="9:12" ht="15" x14ac:dyDescent="0.25">
      <c r="I38759"/>
      <c r="J38759"/>
      <c r="K38759"/>
      <c r="L38759"/>
    </row>
    <row r="38760" spans="9:12" ht="15" x14ac:dyDescent="0.25">
      <c r="I38760"/>
      <c r="J38760"/>
      <c r="K38760"/>
      <c r="L38760"/>
    </row>
    <row r="38761" spans="9:12" ht="15" x14ac:dyDescent="0.25">
      <c r="I38761"/>
      <c r="J38761"/>
      <c r="K38761"/>
      <c r="L38761"/>
    </row>
    <row r="38762" spans="9:12" ht="15" x14ac:dyDescent="0.25">
      <c r="I38762"/>
      <c r="J38762"/>
      <c r="K38762"/>
      <c r="L38762"/>
    </row>
    <row r="38763" spans="9:12" ht="15" x14ac:dyDescent="0.25">
      <c r="I38763"/>
      <c r="J38763"/>
      <c r="K38763"/>
      <c r="L38763"/>
    </row>
    <row r="38764" spans="9:12" ht="15" x14ac:dyDescent="0.25">
      <c r="I38764"/>
      <c r="J38764"/>
      <c r="K38764"/>
      <c r="L38764"/>
    </row>
    <row r="38765" spans="9:12" ht="15" x14ac:dyDescent="0.25">
      <c r="I38765"/>
      <c r="J38765"/>
      <c r="K38765"/>
      <c r="L38765"/>
    </row>
    <row r="38766" spans="9:12" ht="15" x14ac:dyDescent="0.25">
      <c r="I38766"/>
      <c r="J38766"/>
      <c r="K38766"/>
      <c r="L38766"/>
    </row>
    <row r="38767" spans="9:12" ht="15" x14ac:dyDescent="0.25">
      <c r="I38767"/>
      <c r="J38767"/>
      <c r="K38767"/>
      <c r="L38767"/>
    </row>
    <row r="38768" spans="9:12" ht="15" x14ac:dyDescent="0.25">
      <c r="I38768"/>
      <c r="J38768"/>
      <c r="K38768"/>
      <c r="L38768"/>
    </row>
    <row r="38769" spans="9:12" ht="15" x14ac:dyDescent="0.25">
      <c r="I38769"/>
      <c r="J38769"/>
      <c r="K38769"/>
      <c r="L38769"/>
    </row>
    <row r="38770" spans="9:12" ht="15" x14ac:dyDescent="0.25">
      <c r="I38770"/>
      <c r="J38770"/>
      <c r="K38770"/>
      <c r="L38770"/>
    </row>
    <row r="38771" spans="9:12" ht="15" x14ac:dyDescent="0.25">
      <c r="I38771"/>
      <c r="J38771"/>
      <c r="K38771"/>
      <c r="L38771"/>
    </row>
    <row r="38772" spans="9:12" ht="15" x14ac:dyDescent="0.25">
      <c r="I38772"/>
      <c r="J38772"/>
      <c r="K38772"/>
      <c r="L38772"/>
    </row>
    <row r="38773" spans="9:12" ht="15" x14ac:dyDescent="0.25">
      <c r="I38773"/>
      <c r="J38773"/>
      <c r="K38773"/>
      <c r="L38773"/>
    </row>
    <row r="38774" spans="9:12" ht="15" x14ac:dyDescent="0.25">
      <c r="I38774"/>
      <c r="J38774"/>
      <c r="K38774"/>
      <c r="L38774"/>
    </row>
    <row r="38775" spans="9:12" ht="15" x14ac:dyDescent="0.25">
      <c r="I38775"/>
      <c r="J38775"/>
      <c r="K38775"/>
      <c r="L38775"/>
    </row>
    <row r="38776" spans="9:12" ht="15" x14ac:dyDescent="0.25">
      <c r="I38776"/>
      <c r="J38776"/>
      <c r="K38776"/>
      <c r="L38776"/>
    </row>
    <row r="38777" spans="9:12" ht="15" x14ac:dyDescent="0.25">
      <c r="I38777"/>
      <c r="J38777"/>
      <c r="K38777"/>
      <c r="L38777"/>
    </row>
    <row r="38778" spans="9:12" ht="15" x14ac:dyDescent="0.25">
      <c r="I38778"/>
      <c r="J38778"/>
      <c r="K38778"/>
      <c r="L38778"/>
    </row>
    <row r="38779" spans="9:12" ht="15" x14ac:dyDescent="0.25">
      <c r="I38779"/>
      <c r="J38779"/>
      <c r="K38779"/>
      <c r="L38779"/>
    </row>
    <row r="38780" spans="9:12" ht="15" x14ac:dyDescent="0.25">
      <c r="I38780"/>
      <c r="J38780"/>
      <c r="K38780"/>
      <c r="L38780"/>
    </row>
    <row r="38781" spans="9:12" ht="15" x14ac:dyDescent="0.25">
      <c r="I38781"/>
      <c r="J38781"/>
      <c r="K38781"/>
      <c r="L38781"/>
    </row>
    <row r="38782" spans="9:12" ht="15" x14ac:dyDescent="0.25">
      <c r="I38782"/>
      <c r="J38782"/>
      <c r="K38782"/>
      <c r="L38782"/>
    </row>
    <row r="38783" spans="9:12" ht="15" x14ac:dyDescent="0.25">
      <c r="I38783"/>
      <c r="J38783"/>
      <c r="K38783"/>
      <c r="L38783"/>
    </row>
    <row r="38784" spans="9:12" ht="15" x14ac:dyDescent="0.25">
      <c r="I38784"/>
      <c r="J38784"/>
      <c r="K38784"/>
      <c r="L38784"/>
    </row>
    <row r="38785" spans="9:12" ht="15" x14ac:dyDescent="0.25">
      <c r="I38785"/>
      <c r="J38785"/>
      <c r="K38785"/>
      <c r="L38785"/>
    </row>
    <row r="38786" spans="9:12" ht="15" x14ac:dyDescent="0.25">
      <c r="I38786"/>
      <c r="J38786"/>
      <c r="K38786"/>
      <c r="L38786"/>
    </row>
    <row r="38787" spans="9:12" ht="15" x14ac:dyDescent="0.25">
      <c r="I38787"/>
      <c r="J38787"/>
      <c r="K38787"/>
      <c r="L38787"/>
    </row>
    <row r="38788" spans="9:12" ht="15" x14ac:dyDescent="0.25">
      <c r="I38788"/>
      <c r="J38788"/>
      <c r="K38788"/>
      <c r="L38788"/>
    </row>
    <row r="38789" spans="9:12" ht="15" x14ac:dyDescent="0.25">
      <c r="I38789"/>
      <c r="J38789"/>
      <c r="K38789"/>
      <c r="L38789"/>
    </row>
    <row r="38790" spans="9:12" ht="15" x14ac:dyDescent="0.25">
      <c r="I38790"/>
      <c r="J38790"/>
      <c r="K38790"/>
      <c r="L38790"/>
    </row>
    <row r="38791" spans="9:12" ht="15" x14ac:dyDescent="0.25">
      <c r="I38791"/>
      <c r="J38791"/>
      <c r="K38791"/>
      <c r="L38791"/>
    </row>
    <row r="38792" spans="9:12" ht="15" x14ac:dyDescent="0.25">
      <c r="I38792"/>
      <c r="J38792"/>
      <c r="K38792"/>
      <c r="L38792"/>
    </row>
    <row r="38793" spans="9:12" ht="15" x14ac:dyDescent="0.25">
      <c r="I38793"/>
      <c r="J38793"/>
      <c r="K38793"/>
      <c r="L38793"/>
    </row>
    <row r="38794" spans="9:12" ht="15" x14ac:dyDescent="0.25">
      <c r="I38794"/>
      <c r="J38794"/>
      <c r="K38794"/>
      <c r="L38794"/>
    </row>
    <row r="38795" spans="9:12" ht="15" x14ac:dyDescent="0.25">
      <c r="I38795"/>
      <c r="J38795"/>
      <c r="K38795"/>
      <c r="L38795"/>
    </row>
    <row r="38796" spans="9:12" ht="15" x14ac:dyDescent="0.25">
      <c r="I38796"/>
      <c r="J38796"/>
      <c r="K38796"/>
      <c r="L38796"/>
    </row>
    <row r="38797" spans="9:12" ht="15" x14ac:dyDescent="0.25">
      <c r="I38797"/>
      <c r="J38797"/>
      <c r="K38797"/>
      <c r="L38797"/>
    </row>
    <row r="38798" spans="9:12" ht="15" x14ac:dyDescent="0.25">
      <c r="I38798"/>
      <c r="J38798"/>
      <c r="K38798"/>
      <c r="L38798"/>
    </row>
    <row r="38799" spans="9:12" ht="15" x14ac:dyDescent="0.25">
      <c r="I38799"/>
      <c r="J38799"/>
      <c r="K38799"/>
      <c r="L38799"/>
    </row>
    <row r="38800" spans="9:12" ht="15" x14ac:dyDescent="0.25">
      <c r="I38800"/>
      <c r="J38800"/>
      <c r="K38800"/>
      <c r="L38800"/>
    </row>
    <row r="38801" spans="9:12" ht="15" x14ac:dyDescent="0.25">
      <c r="I38801"/>
      <c r="J38801"/>
      <c r="K38801"/>
      <c r="L38801"/>
    </row>
    <row r="38802" spans="9:12" ht="15" x14ac:dyDescent="0.25">
      <c r="I38802"/>
      <c r="J38802"/>
      <c r="K38802"/>
      <c r="L38802"/>
    </row>
    <row r="38803" spans="9:12" ht="15" x14ac:dyDescent="0.25">
      <c r="I38803"/>
      <c r="J38803"/>
      <c r="K38803"/>
      <c r="L38803"/>
    </row>
    <row r="38804" spans="9:12" ht="15" x14ac:dyDescent="0.25">
      <c r="I38804"/>
      <c r="J38804"/>
      <c r="K38804"/>
      <c r="L38804"/>
    </row>
    <row r="38805" spans="9:12" ht="15" x14ac:dyDescent="0.25">
      <c r="I38805"/>
      <c r="J38805"/>
      <c r="K38805"/>
      <c r="L38805"/>
    </row>
    <row r="38806" spans="9:12" ht="15" x14ac:dyDescent="0.25">
      <c r="I38806"/>
      <c r="J38806"/>
      <c r="K38806"/>
      <c r="L38806"/>
    </row>
    <row r="38807" spans="9:12" ht="15" x14ac:dyDescent="0.25">
      <c r="I38807"/>
      <c r="J38807"/>
      <c r="K38807"/>
      <c r="L38807"/>
    </row>
    <row r="38808" spans="9:12" ht="15" x14ac:dyDescent="0.25">
      <c r="I38808"/>
      <c r="J38808"/>
      <c r="K38808"/>
      <c r="L38808"/>
    </row>
    <row r="38809" spans="9:12" ht="15" x14ac:dyDescent="0.25">
      <c r="I38809"/>
      <c r="J38809"/>
      <c r="K38809"/>
      <c r="L38809"/>
    </row>
    <row r="38810" spans="9:12" ht="15" x14ac:dyDescent="0.25">
      <c r="I38810"/>
      <c r="J38810"/>
      <c r="K38810"/>
      <c r="L38810"/>
    </row>
    <row r="38811" spans="9:12" ht="15" x14ac:dyDescent="0.25">
      <c r="I38811"/>
      <c r="J38811"/>
      <c r="K38811"/>
      <c r="L38811"/>
    </row>
    <row r="38812" spans="9:12" ht="15" x14ac:dyDescent="0.25">
      <c r="I38812"/>
      <c r="J38812"/>
      <c r="K38812"/>
      <c r="L38812"/>
    </row>
    <row r="38813" spans="9:12" ht="15" x14ac:dyDescent="0.25">
      <c r="I38813"/>
      <c r="J38813"/>
      <c r="K38813"/>
      <c r="L38813"/>
    </row>
    <row r="38814" spans="9:12" ht="15" x14ac:dyDescent="0.25">
      <c r="I38814"/>
      <c r="J38814"/>
      <c r="K38814"/>
      <c r="L38814"/>
    </row>
    <row r="38815" spans="9:12" ht="15" x14ac:dyDescent="0.25">
      <c r="I38815"/>
      <c r="J38815"/>
      <c r="K38815"/>
      <c r="L38815"/>
    </row>
    <row r="38816" spans="9:12" ht="15" x14ac:dyDescent="0.25">
      <c r="I38816"/>
      <c r="J38816"/>
      <c r="K38816"/>
      <c r="L38816"/>
    </row>
    <row r="38817" spans="9:12" ht="15" x14ac:dyDescent="0.25">
      <c r="I38817"/>
      <c r="J38817"/>
      <c r="K38817"/>
      <c r="L38817"/>
    </row>
    <row r="38818" spans="9:12" ht="15" x14ac:dyDescent="0.25">
      <c r="I38818"/>
      <c r="J38818"/>
      <c r="K38818"/>
      <c r="L38818"/>
    </row>
    <row r="38819" spans="9:12" ht="15" x14ac:dyDescent="0.25">
      <c r="I38819"/>
      <c r="J38819"/>
      <c r="K38819"/>
      <c r="L38819"/>
    </row>
    <row r="38820" spans="9:12" ht="15" x14ac:dyDescent="0.25">
      <c r="I38820"/>
      <c r="J38820"/>
      <c r="K38820"/>
      <c r="L38820"/>
    </row>
    <row r="38821" spans="9:12" ht="15" x14ac:dyDescent="0.25">
      <c r="I38821"/>
      <c r="J38821"/>
      <c r="K38821"/>
      <c r="L38821"/>
    </row>
    <row r="38822" spans="9:12" ht="15" x14ac:dyDescent="0.25">
      <c r="I38822"/>
      <c r="J38822"/>
      <c r="K38822"/>
      <c r="L38822"/>
    </row>
    <row r="38823" spans="9:12" ht="15" x14ac:dyDescent="0.25">
      <c r="I38823"/>
      <c r="J38823"/>
      <c r="K38823"/>
      <c r="L38823"/>
    </row>
    <row r="38824" spans="9:12" ht="15" x14ac:dyDescent="0.25">
      <c r="I38824"/>
      <c r="J38824"/>
      <c r="K38824"/>
      <c r="L38824"/>
    </row>
    <row r="38825" spans="9:12" ht="15" x14ac:dyDescent="0.25">
      <c r="I38825"/>
      <c r="J38825"/>
      <c r="K38825"/>
      <c r="L38825"/>
    </row>
    <row r="38826" spans="9:12" ht="15" x14ac:dyDescent="0.25">
      <c r="I38826"/>
      <c r="J38826"/>
      <c r="K38826"/>
      <c r="L38826"/>
    </row>
    <row r="38827" spans="9:12" ht="15" x14ac:dyDescent="0.25">
      <c r="I38827"/>
      <c r="J38827"/>
      <c r="K38827"/>
      <c r="L38827"/>
    </row>
    <row r="38828" spans="9:12" ht="15" x14ac:dyDescent="0.25">
      <c r="I38828"/>
      <c r="J38828"/>
      <c r="K38828"/>
      <c r="L38828"/>
    </row>
    <row r="38829" spans="9:12" ht="15" x14ac:dyDescent="0.25">
      <c r="I38829"/>
      <c r="J38829"/>
      <c r="K38829"/>
      <c r="L38829"/>
    </row>
    <row r="38830" spans="9:12" ht="15" x14ac:dyDescent="0.25">
      <c r="I38830"/>
      <c r="J38830"/>
      <c r="K38830"/>
      <c r="L38830"/>
    </row>
    <row r="38831" spans="9:12" ht="15" x14ac:dyDescent="0.25">
      <c r="I38831"/>
      <c r="J38831"/>
      <c r="K38831"/>
      <c r="L38831"/>
    </row>
    <row r="38832" spans="9:12" ht="15" x14ac:dyDescent="0.25">
      <c r="I38832"/>
      <c r="J38832"/>
      <c r="K38832"/>
      <c r="L38832"/>
    </row>
    <row r="38833" spans="9:12" ht="15" x14ac:dyDescent="0.25">
      <c r="I38833"/>
      <c r="J38833"/>
      <c r="K38833"/>
      <c r="L38833"/>
    </row>
    <row r="38834" spans="9:12" ht="15" x14ac:dyDescent="0.25">
      <c r="I38834"/>
      <c r="J38834"/>
      <c r="K38834"/>
      <c r="L38834"/>
    </row>
    <row r="38835" spans="9:12" ht="15" x14ac:dyDescent="0.25">
      <c r="I38835"/>
      <c r="J38835"/>
      <c r="K38835"/>
      <c r="L38835"/>
    </row>
    <row r="38836" spans="9:12" ht="15" x14ac:dyDescent="0.25">
      <c r="I38836"/>
      <c r="J38836"/>
      <c r="K38836"/>
      <c r="L38836"/>
    </row>
    <row r="38837" spans="9:12" ht="15" x14ac:dyDescent="0.25">
      <c r="I38837"/>
      <c r="J38837"/>
      <c r="K38837"/>
      <c r="L38837"/>
    </row>
    <row r="38838" spans="9:12" ht="15" x14ac:dyDescent="0.25">
      <c r="I38838"/>
      <c r="J38838"/>
      <c r="K38838"/>
      <c r="L38838"/>
    </row>
    <row r="38839" spans="9:12" ht="15" x14ac:dyDescent="0.25">
      <c r="I38839"/>
      <c r="J38839"/>
      <c r="K38839"/>
      <c r="L38839"/>
    </row>
    <row r="38840" spans="9:12" ht="15" x14ac:dyDescent="0.25">
      <c r="I38840"/>
      <c r="J38840"/>
      <c r="K38840"/>
      <c r="L38840"/>
    </row>
    <row r="38841" spans="9:12" ht="15" x14ac:dyDescent="0.25">
      <c r="I38841"/>
      <c r="J38841"/>
      <c r="K38841"/>
      <c r="L38841"/>
    </row>
    <row r="38842" spans="9:12" ht="15" x14ac:dyDescent="0.25">
      <c r="I38842"/>
      <c r="J38842"/>
      <c r="K38842"/>
      <c r="L38842"/>
    </row>
    <row r="38843" spans="9:12" ht="15" x14ac:dyDescent="0.25">
      <c r="I38843"/>
      <c r="J38843"/>
      <c r="K38843"/>
      <c r="L38843"/>
    </row>
    <row r="38844" spans="9:12" ht="15" x14ac:dyDescent="0.25">
      <c r="I38844"/>
      <c r="J38844"/>
      <c r="K38844"/>
      <c r="L38844"/>
    </row>
    <row r="38845" spans="9:12" ht="15" x14ac:dyDescent="0.25">
      <c r="I38845"/>
      <c r="J38845"/>
      <c r="K38845"/>
      <c r="L38845"/>
    </row>
    <row r="38846" spans="9:12" ht="15" x14ac:dyDescent="0.25">
      <c r="I38846"/>
      <c r="J38846"/>
      <c r="K38846"/>
      <c r="L38846"/>
    </row>
    <row r="38847" spans="9:12" ht="15" x14ac:dyDescent="0.25">
      <c r="I38847"/>
      <c r="J38847"/>
      <c r="K38847"/>
      <c r="L38847"/>
    </row>
    <row r="38848" spans="9:12" ht="15" x14ac:dyDescent="0.25">
      <c r="I38848"/>
      <c r="J38848"/>
      <c r="K38848"/>
      <c r="L38848"/>
    </row>
    <row r="38849" spans="9:12" ht="15" x14ac:dyDescent="0.25">
      <c r="I38849"/>
      <c r="J38849"/>
      <c r="K38849"/>
      <c r="L38849"/>
    </row>
    <row r="38850" spans="9:12" ht="15" x14ac:dyDescent="0.25">
      <c r="I38850"/>
      <c r="J38850"/>
      <c r="K38850"/>
      <c r="L38850"/>
    </row>
    <row r="38851" spans="9:12" ht="15" x14ac:dyDescent="0.25">
      <c r="I38851"/>
      <c r="J38851"/>
      <c r="K38851"/>
      <c r="L38851"/>
    </row>
    <row r="38852" spans="9:12" ht="15" x14ac:dyDescent="0.25">
      <c r="I38852"/>
      <c r="J38852"/>
      <c r="K38852"/>
      <c r="L38852"/>
    </row>
    <row r="38853" spans="9:12" ht="15" x14ac:dyDescent="0.25">
      <c r="I38853"/>
      <c r="J38853"/>
      <c r="K38853"/>
      <c r="L38853"/>
    </row>
    <row r="38854" spans="9:12" ht="15" x14ac:dyDescent="0.25">
      <c r="I38854"/>
      <c r="J38854"/>
      <c r="K38854"/>
      <c r="L38854"/>
    </row>
    <row r="38855" spans="9:12" ht="15" x14ac:dyDescent="0.25">
      <c r="I38855"/>
      <c r="J38855"/>
      <c r="K38855"/>
      <c r="L38855"/>
    </row>
    <row r="38856" spans="9:12" ht="15" x14ac:dyDescent="0.25">
      <c r="I38856"/>
      <c r="J38856"/>
      <c r="K38856"/>
      <c r="L38856"/>
    </row>
    <row r="38857" spans="9:12" ht="15" x14ac:dyDescent="0.25">
      <c r="I38857"/>
      <c r="J38857"/>
      <c r="K38857"/>
      <c r="L38857"/>
    </row>
    <row r="38858" spans="9:12" ht="15" x14ac:dyDescent="0.25">
      <c r="I38858"/>
      <c r="J38858"/>
      <c r="K38858"/>
      <c r="L38858"/>
    </row>
    <row r="38859" spans="9:12" ht="15" x14ac:dyDescent="0.25">
      <c r="I38859"/>
      <c r="J38859"/>
      <c r="K38859"/>
      <c r="L38859"/>
    </row>
    <row r="38860" spans="9:12" ht="15" x14ac:dyDescent="0.25">
      <c r="I38860"/>
      <c r="J38860"/>
      <c r="K38860"/>
      <c r="L38860"/>
    </row>
    <row r="38861" spans="9:12" ht="15" x14ac:dyDescent="0.25">
      <c r="I38861"/>
      <c r="J38861"/>
      <c r="K38861"/>
      <c r="L38861"/>
    </row>
    <row r="38862" spans="9:12" ht="15" x14ac:dyDescent="0.25">
      <c r="I38862"/>
      <c r="J38862"/>
      <c r="K38862"/>
      <c r="L38862"/>
    </row>
    <row r="38863" spans="9:12" ht="15" x14ac:dyDescent="0.25">
      <c r="I38863"/>
      <c r="J38863"/>
      <c r="K38863"/>
      <c r="L38863"/>
    </row>
    <row r="38864" spans="9:12" ht="15" x14ac:dyDescent="0.25">
      <c r="I38864"/>
      <c r="J38864"/>
      <c r="K38864"/>
      <c r="L38864"/>
    </row>
    <row r="38865" spans="9:12" ht="15" x14ac:dyDescent="0.25">
      <c r="I38865"/>
      <c r="J38865"/>
      <c r="K38865"/>
      <c r="L38865"/>
    </row>
    <row r="38866" spans="9:12" ht="15" x14ac:dyDescent="0.25">
      <c r="I38866"/>
      <c r="J38866"/>
      <c r="K38866"/>
      <c r="L38866"/>
    </row>
    <row r="38867" spans="9:12" ht="15" x14ac:dyDescent="0.25">
      <c r="I38867"/>
      <c r="J38867"/>
      <c r="K38867"/>
      <c r="L38867"/>
    </row>
    <row r="38868" spans="9:12" ht="15" x14ac:dyDescent="0.25">
      <c r="I38868"/>
      <c r="J38868"/>
      <c r="K38868"/>
      <c r="L38868"/>
    </row>
    <row r="38869" spans="9:12" ht="15" x14ac:dyDescent="0.25">
      <c r="I38869"/>
      <c r="J38869"/>
      <c r="K38869"/>
      <c r="L38869"/>
    </row>
    <row r="38870" spans="9:12" ht="15" x14ac:dyDescent="0.25">
      <c r="I38870"/>
      <c r="J38870"/>
      <c r="K38870"/>
      <c r="L38870"/>
    </row>
    <row r="38871" spans="9:12" ht="15" x14ac:dyDescent="0.25">
      <c r="I38871"/>
      <c r="J38871"/>
      <c r="K38871"/>
      <c r="L38871"/>
    </row>
    <row r="38872" spans="9:12" ht="15" x14ac:dyDescent="0.25">
      <c r="I38872"/>
      <c r="J38872"/>
      <c r="K38872"/>
      <c r="L38872"/>
    </row>
    <row r="38873" spans="9:12" ht="15" x14ac:dyDescent="0.25">
      <c r="I38873"/>
      <c r="J38873"/>
      <c r="K38873"/>
      <c r="L38873"/>
    </row>
    <row r="38874" spans="9:12" ht="15" x14ac:dyDescent="0.25">
      <c r="I38874"/>
      <c r="J38874"/>
      <c r="K38874"/>
      <c r="L38874"/>
    </row>
    <row r="38875" spans="9:12" ht="15" x14ac:dyDescent="0.25">
      <c r="I38875"/>
      <c r="J38875"/>
      <c r="K38875"/>
      <c r="L38875"/>
    </row>
    <row r="38876" spans="9:12" ht="15" x14ac:dyDescent="0.25">
      <c r="I38876"/>
      <c r="J38876"/>
      <c r="K38876"/>
      <c r="L38876"/>
    </row>
    <row r="38877" spans="9:12" ht="15" x14ac:dyDescent="0.25">
      <c r="I38877"/>
      <c r="J38877"/>
      <c r="K38877"/>
      <c r="L38877"/>
    </row>
    <row r="38878" spans="9:12" ht="15" x14ac:dyDescent="0.25">
      <c r="I38878"/>
      <c r="J38878"/>
      <c r="K38878"/>
      <c r="L38878"/>
    </row>
    <row r="38879" spans="9:12" ht="15" x14ac:dyDescent="0.25">
      <c r="I38879"/>
      <c r="J38879"/>
      <c r="K38879"/>
      <c r="L38879"/>
    </row>
    <row r="38880" spans="9:12" ht="15" x14ac:dyDescent="0.25">
      <c r="I38880"/>
      <c r="J38880"/>
      <c r="K38880"/>
      <c r="L38880"/>
    </row>
    <row r="38881" spans="9:12" ht="15" x14ac:dyDescent="0.25">
      <c r="I38881"/>
      <c r="J38881"/>
      <c r="K38881"/>
      <c r="L38881"/>
    </row>
    <row r="38882" spans="9:12" ht="15" x14ac:dyDescent="0.25">
      <c r="I38882"/>
      <c r="J38882"/>
      <c r="K38882"/>
      <c r="L38882"/>
    </row>
    <row r="38883" spans="9:12" ht="15" x14ac:dyDescent="0.25">
      <c r="I38883"/>
      <c r="J38883"/>
      <c r="K38883"/>
      <c r="L38883"/>
    </row>
    <row r="38884" spans="9:12" ht="15" x14ac:dyDescent="0.25">
      <c r="I38884"/>
      <c r="J38884"/>
      <c r="K38884"/>
      <c r="L38884"/>
    </row>
    <row r="38885" spans="9:12" ht="15" x14ac:dyDescent="0.25">
      <c r="I38885"/>
      <c r="J38885"/>
      <c r="K38885"/>
      <c r="L38885"/>
    </row>
    <row r="38886" spans="9:12" ht="15" x14ac:dyDescent="0.25">
      <c r="I38886"/>
      <c r="J38886"/>
      <c r="K38886"/>
      <c r="L38886"/>
    </row>
    <row r="38887" spans="9:12" ht="15" x14ac:dyDescent="0.25">
      <c r="I38887"/>
      <c r="J38887"/>
      <c r="K38887"/>
      <c r="L38887"/>
    </row>
    <row r="38888" spans="9:12" ht="15" x14ac:dyDescent="0.25">
      <c r="I38888"/>
      <c r="J38888"/>
      <c r="K38888"/>
      <c r="L38888"/>
    </row>
    <row r="38889" spans="9:12" ht="15" x14ac:dyDescent="0.25">
      <c r="I38889"/>
      <c r="J38889"/>
      <c r="K38889"/>
      <c r="L38889"/>
    </row>
    <row r="38890" spans="9:12" ht="15" x14ac:dyDescent="0.25">
      <c r="I38890"/>
      <c r="J38890"/>
      <c r="K38890"/>
      <c r="L38890"/>
    </row>
    <row r="38891" spans="9:12" ht="15" x14ac:dyDescent="0.25">
      <c r="I38891"/>
      <c r="J38891"/>
      <c r="K38891"/>
      <c r="L38891"/>
    </row>
    <row r="38892" spans="9:12" ht="15" x14ac:dyDescent="0.25">
      <c r="I38892"/>
      <c r="J38892"/>
      <c r="K38892"/>
      <c r="L38892"/>
    </row>
    <row r="38893" spans="9:12" ht="15" x14ac:dyDescent="0.25">
      <c r="I38893"/>
      <c r="J38893"/>
      <c r="K38893"/>
      <c r="L38893"/>
    </row>
    <row r="38894" spans="9:12" ht="15" x14ac:dyDescent="0.25">
      <c r="I38894"/>
      <c r="J38894"/>
      <c r="K38894"/>
      <c r="L38894"/>
    </row>
    <row r="38895" spans="9:12" ht="15" x14ac:dyDescent="0.25">
      <c r="I38895"/>
      <c r="J38895"/>
      <c r="K38895"/>
      <c r="L38895"/>
    </row>
    <row r="38896" spans="9:12" ht="15" x14ac:dyDescent="0.25">
      <c r="I38896"/>
      <c r="J38896"/>
      <c r="K38896"/>
      <c r="L38896"/>
    </row>
    <row r="38897" spans="9:12" ht="15" x14ac:dyDescent="0.25">
      <c r="I38897"/>
      <c r="J38897"/>
      <c r="K38897"/>
      <c r="L38897"/>
    </row>
    <row r="38898" spans="9:12" ht="15" x14ac:dyDescent="0.25">
      <c r="I38898"/>
      <c r="J38898"/>
      <c r="K38898"/>
      <c r="L38898"/>
    </row>
    <row r="38899" spans="9:12" ht="15" x14ac:dyDescent="0.25">
      <c r="I38899"/>
      <c r="J38899"/>
      <c r="K38899"/>
      <c r="L38899"/>
    </row>
    <row r="38900" spans="9:12" ht="15" x14ac:dyDescent="0.25">
      <c r="I38900"/>
      <c r="J38900"/>
      <c r="K38900"/>
      <c r="L38900"/>
    </row>
    <row r="38901" spans="9:12" ht="15" x14ac:dyDescent="0.25">
      <c r="I38901"/>
      <c r="J38901"/>
      <c r="K38901"/>
      <c r="L38901"/>
    </row>
    <row r="38902" spans="9:12" ht="15" x14ac:dyDescent="0.25">
      <c r="I38902"/>
      <c r="J38902"/>
      <c r="K38902"/>
      <c r="L38902"/>
    </row>
    <row r="38903" spans="9:12" ht="15" x14ac:dyDescent="0.25">
      <c r="I38903"/>
      <c r="J38903"/>
      <c r="K38903"/>
      <c r="L38903"/>
    </row>
    <row r="38904" spans="9:12" ht="15" x14ac:dyDescent="0.25">
      <c r="I38904"/>
      <c r="J38904"/>
      <c r="K38904"/>
      <c r="L38904"/>
    </row>
    <row r="38905" spans="9:12" ht="15" x14ac:dyDescent="0.25">
      <c r="I38905"/>
      <c r="J38905"/>
      <c r="K38905"/>
      <c r="L38905"/>
    </row>
    <row r="38906" spans="9:12" ht="15" x14ac:dyDescent="0.25">
      <c r="I38906"/>
      <c r="J38906"/>
      <c r="K38906"/>
      <c r="L38906"/>
    </row>
    <row r="38907" spans="9:12" ht="15" x14ac:dyDescent="0.25">
      <c r="I38907"/>
      <c r="J38907"/>
      <c r="K38907"/>
      <c r="L38907"/>
    </row>
    <row r="38908" spans="9:12" ht="15" x14ac:dyDescent="0.25">
      <c r="I38908"/>
      <c r="J38908"/>
      <c r="K38908"/>
      <c r="L38908"/>
    </row>
    <row r="38909" spans="9:12" ht="15" x14ac:dyDescent="0.25">
      <c r="I38909"/>
      <c r="J38909"/>
      <c r="K38909"/>
      <c r="L38909"/>
    </row>
    <row r="38910" spans="9:12" ht="15" x14ac:dyDescent="0.25">
      <c r="I38910"/>
      <c r="J38910"/>
      <c r="K38910"/>
      <c r="L38910"/>
    </row>
    <row r="38911" spans="9:12" ht="15" x14ac:dyDescent="0.25">
      <c r="I38911"/>
      <c r="J38911"/>
      <c r="K38911"/>
      <c r="L38911"/>
    </row>
    <row r="38912" spans="9:12" ht="15" x14ac:dyDescent="0.25">
      <c r="I38912"/>
      <c r="J38912"/>
      <c r="K38912"/>
      <c r="L38912"/>
    </row>
    <row r="38913" spans="9:12" ht="15" x14ac:dyDescent="0.25">
      <c r="I38913"/>
      <c r="J38913"/>
      <c r="K38913"/>
      <c r="L38913"/>
    </row>
    <row r="38914" spans="9:12" ht="15" x14ac:dyDescent="0.25">
      <c r="I38914"/>
      <c r="J38914"/>
      <c r="K38914"/>
      <c r="L38914"/>
    </row>
    <row r="38915" spans="9:12" ht="15" x14ac:dyDescent="0.25">
      <c r="I38915"/>
      <c r="J38915"/>
      <c r="K38915"/>
      <c r="L38915"/>
    </row>
    <row r="38916" spans="9:12" ht="15" x14ac:dyDescent="0.25">
      <c r="I38916"/>
      <c r="J38916"/>
      <c r="K38916"/>
      <c r="L38916"/>
    </row>
    <row r="38917" spans="9:12" ht="15" x14ac:dyDescent="0.25">
      <c r="I38917"/>
      <c r="J38917"/>
      <c r="K38917"/>
      <c r="L38917"/>
    </row>
    <row r="38918" spans="9:12" ht="15" x14ac:dyDescent="0.25">
      <c r="I38918"/>
      <c r="J38918"/>
      <c r="K38918"/>
      <c r="L38918"/>
    </row>
    <row r="38919" spans="9:12" ht="15" x14ac:dyDescent="0.25">
      <c r="I38919"/>
      <c r="J38919"/>
      <c r="K38919"/>
      <c r="L38919"/>
    </row>
    <row r="38920" spans="9:12" ht="15" x14ac:dyDescent="0.25">
      <c r="I38920"/>
      <c r="J38920"/>
      <c r="K38920"/>
      <c r="L38920"/>
    </row>
    <row r="38921" spans="9:12" ht="15" x14ac:dyDescent="0.25">
      <c r="I38921"/>
      <c r="J38921"/>
      <c r="K38921"/>
      <c r="L38921"/>
    </row>
    <row r="38922" spans="9:12" ht="15" x14ac:dyDescent="0.25">
      <c r="I38922"/>
      <c r="J38922"/>
      <c r="K38922"/>
      <c r="L38922"/>
    </row>
    <row r="38923" spans="9:12" ht="15" x14ac:dyDescent="0.25">
      <c r="I38923"/>
      <c r="J38923"/>
      <c r="K38923"/>
      <c r="L38923"/>
    </row>
    <row r="38924" spans="9:12" ht="15" x14ac:dyDescent="0.25">
      <c r="I38924"/>
      <c r="J38924"/>
      <c r="K38924"/>
      <c r="L38924"/>
    </row>
    <row r="38925" spans="9:12" ht="15" x14ac:dyDescent="0.25">
      <c r="I38925"/>
      <c r="J38925"/>
      <c r="K38925"/>
      <c r="L38925"/>
    </row>
    <row r="38926" spans="9:12" ht="15" x14ac:dyDescent="0.25">
      <c r="I38926"/>
      <c r="J38926"/>
      <c r="K38926"/>
      <c r="L38926"/>
    </row>
    <row r="38927" spans="9:12" ht="15" x14ac:dyDescent="0.25">
      <c r="I38927"/>
      <c r="J38927"/>
      <c r="K38927"/>
      <c r="L38927"/>
    </row>
    <row r="38928" spans="9:12" ht="15" x14ac:dyDescent="0.25">
      <c r="I38928"/>
      <c r="J38928"/>
      <c r="K38928"/>
      <c r="L38928"/>
    </row>
    <row r="38929" spans="9:12" ht="15" x14ac:dyDescent="0.25">
      <c r="I38929"/>
      <c r="J38929"/>
      <c r="K38929"/>
      <c r="L38929"/>
    </row>
    <row r="38930" spans="9:12" ht="15" x14ac:dyDescent="0.25">
      <c r="I38930"/>
      <c r="J38930"/>
      <c r="K38930"/>
      <c r="L38930"/>
    </row>
    <row r="38931" spans="9:12" ht="15" x14ac:dyDescent="0.25">
      <c r="I38931"/>
      <c r="J38931"/>
      <c r="K38931"/>
      <c r="L38931"/>
    </row>
    <row r="38932" spans="9:12" ht="15" x14ac:dyDescent="0.25">
      <c r="I38932"/>
      <c r="J38932"/>
      <c r="K38932"/>
      <c r="L38932"/>
    </row>
    <row r="38933" spans="9:12" ht="15" x14ac:dyDescent="0.25">
      <c r="I38933"/>
      <c r="J38933"/>
      <c r="K38933"/>
      <c r="L38933"/>
    </row>
    <row r="38934" spans="9:12" ht="15" x14ac:dyDescent="0.25">
      <c r="I38934"/>
      <c r="J38934"/>
      <c r="K38934"/>
      <c r="L38934"/>
    </row>
    <row r="38935" spans="9:12" ht="15" x14ac:dyDescent="0.25">
      <c r="I38935"/>
      <c r="J38935"/>
      <c r="K38935"/>
      <c r="L38935"/>
    </row>
    <row r="38936" spans="9:12" ht="15" x14ac:dyDescent="0.25">
      <c r="I38936"/>
      <c r="J38936"/>
      <c r="K38936"/>
      <c r="L38936"/>
    </row>
    <row r="38937" spans="9:12" ht="15" x14ac:dyDescent="0.25">
      <c r="I38937"/>
      <c r="J38937"/>
      <c r="K38937"/>
      <c r="L38937"/>
    </row>
    <row r="38938" spans="9:12" ht="15" x14ac:dyDescent="0.25">
      <c r="I38938"/>
      <c r="J38938"/>
      <c r="K38938"/>
      <c r="L38938"/>
    </row>
    <row r="38939" spans="9:12" ht="15" x14ac:dyDescent="0.25">
      <c r="I38939"/>
      <c r="J38939"/>
      <c r="K38939"/>
      <c r="L38939"/>
    </row>
    <row r="38940" spans="9:12" ht="15" x14ac:dyDescent="0.25">
      <c r="I38940"/>
      <c r="J38940"/>
      <c r="K38940"/>
      <c r="L38940"/>
    </row>
    <row r="38941" spans="9:12" ht="15" x14ac:dyDescent="0.25">
      <c r="I38941"/>
      <c r="J38941"/>
      <c r="K38941"/>
      <c r="L38941"/>
    </row>
    <row r="38942" spans="9:12" ht="15" x14ac:dyDescent="0.25">
      <c r="I38942"/>
      <c r="J38942"/>
      <c r="K38942"/>
      <c r="L38942"/>
    </row>
    <row r="38943" spans="9:12" ht="15" x14ac:dyDescent="0.25">
      <c r="I38943"/>
      <c r="J38943"/>
      <c r="K38943"/>
      <c r="L38943"/>
    </row>
    <row r="38944" spans="9:12" ht="15" x14ac:dyDescent="0.25">
      <c r="I38944"/>
      <c r="J38944"/>
      <c r="K38944"/>
      <c r="L38944"/>
    </row>
    <row r="38945" spans="9:12" ht="15" x14ac:dyDescent="0.25">
      <c r="I38945"/>
      <c r="J38945"/>
      <c r="K38945"/>
      <c r="L38945"/>
    </row>
    <row r="38946" spans="9:12" ht="15" x14ac:dyDescent="0.25">
      <c r="I38946"/>
      <c r="J38946"/>
      <c r="K38946"/>
      <c r="L38946"/>
    </row>
    <row r="38947" spans="9:12" ht="15" x14ac:dyDescent="0.25">
      <c r="I38947"/>
      <c r="J38947"/>
      <c r="K38947"/>
      <c r="L38947"/>
    </row>
    <row r="38948" spans="9:12" ht="15" x14ac:dyDescent="0.25">
      <c r="I38948"/>
      <c r="J38948"/>
      <c r="K38948"/>
      <c r="L38948"/>
    </row>
    <row r="38949" spans="9:12" ht="15" x14ac:dyDescent="0.25">
      <c r="I38949"/>
      <c r="J38949"/>
      <c r="K38949"/>
      <c r="L38949"/>
    </row>
    <row r="38950" spans="9:12" ht="15" x14ac:dyDescent="0.25">
      <c r="I38950"/>
      <c r="J38950"/>
      <c r="K38950"/>
      <c r="L38950"/>
    </row>
    <row r="38951" spans="9:12" ht="15" x14ac:dyDescent="0.25">
      <c r="I38951"/>
      <c r="J38951"/>
      <c r="K38951"/>
      <c r="L38951"/>
    </row>
    <row r="38952" spans="9:12" ht="15" x14ac:dyDescent="0.25">
      <c r="I38952"/>
      <c r="J38952"/>
      <c r="K38952"/>
      <c r="L38952"/>
    </row>
    <row r="38953" spans="9:12" ht="15" x14ac:dyDescent="0.25">
      <c r="I38953"/>
      <c r="J38953"/>
      <c r="K38953"/>
      <c r="L38953"/>
    </row>
    <row r="38954" spans="9:12" ht="15" x14ac:dyDescent="0.25">
      <c r="I38954"/>
      <c r="J38954"/>
      <c r="K38954"/>
      <c r="L38954"/>
    </row>
    <row r="38955" spans="9:12" ht="15" x14ac:dyDescent="0.25">
      <c r="I38955"/>
      <c r="J38955"/>
      <c r="K38955"/>
      <c r="L38955"/>
    </row>
    <row r="38956" spans="9:12" ht="15" x14ac:dyDescent="0.25">
      <c r="I38956"/>
      <c r="J38956"/>
      <c r="K38956"/>
      <c r="L38956"/>
    </row>
    <row r="38957" spans="9:12" ht="15" x14ac:dyDescent="0.25">
      <c r="I38957"/>
      <c r="J38957"/>
      <c r="K38957"/>
      <c r="L38957"/>
    </row>
    <row r="38958" spans="9:12" ht="15" x14ac:dyDescent="0.25">
      <c r="I38958"/>
      <c r="J38958"/>
      <c r="K38958"/>
      <c r="L38958"/>
    </row>
    <row r="38959" spans="9:12" ht="15" x14ac:dyDescent="0.25">
      <c r="I38959"/>
      <c r="J38959"/>
      <c r="K38959"/>
      <c r="L38959"/>
    </row>
    <row r="38960" spans="9:12" ht="15" x14ac:dyDescent="0.25">
      <c r="I38960"/>
      <c r="J38960"/>
      <c r="K38960"/>
      <c r="L38960"/>
    </row>
    <row r="38961" spans="9:12" ht="15" x14ac:dyDescent="0.25">
      <c r="I38961"/>
      <c r="J38961"/>
      <c r="K38961"/>
      <c r="L38961"/>
    </row>
    <row r="38962" spans="9:12" ht="15" x14ac:dyDescent="0.25">
      <c r="I38962"/>
      <c r="J38962"/>
      <c r="K38962"/>
      <c r="L38962"/>
    </row>
    <row r="38963" spans="9:12" ht="15" x14ac:dyDescent="0.25">
      <c r="I38963"/>
      <c r="J38963"/>
      <c r="K38963"/>
      <c r="L38963"/>
    </row>
    <row r="38964" spans="9:12" ht="15" x14ac:dyDescent="0.25">
      <c r="I38964"/>
      <c r="J38964"/>
      <c r="K38964"/>
      <c r="L38964"/>
    </row>
    <row r="38965" spans="9:12" ht="15" x14ac:dyDescent="0.25">
      <c r="I38965"/>
      <c r="J38965"/>
      <c r="K38965"/>
      <c r="L38965"/>
    </row>
    <row r="38966" spans="9:12" ht="15" x14ac:dyDescent="0.25">
      <c r="I38966"/>
      <c r="J38966"/>
      <c r="K38966"/>
      <c r="L38966"/>
    </row>
    <row r="38967" spans="9:12" ht="15" x14ac:dyDescent="0.25">
      <c r="I38967"/>
      <c r="J38967"/>
      <c r="K38967"/>
      <c r="L38967"/>
    </row>
    <row r="38968" spans="9:12" ht="15" x14ac:dyDescent="0.25">
      <c r="I38968"/>
      <c r="J38968"/>
      <c r="K38968"/>
      <c r="L38968"/>
    </row>
    <row r="38969" spans="9:12" ht="15" x14ac:dyDescent="0.25">
      <c r="I38969"/>
      <c r="J38969"/>
      <c r="K38969"/>
      <c r="L38969"/>
    </row>
    <row r="38970" spans="9:12" ht="15" x14ac:dyDescent="0.25">
      <c r="I38970"/>
      <c r="J38970"/>
      <c r="K38970"/>
      <c r="L38970"/>
    </row>
    <row r="38971" spans="9:12" ht="15" x14ac:dyDescent="0.25">
      <c r="I38971"/>
      <c r="J38971"/>
      <c r="K38971"/>
      <c r="L38971"/>
    </row>
    <row r="38972" spans="9:12" ht="15" x14ac:dyDescent="0.25">
      <c r="I38972"/>
      <c r="J38972"/>
      <c r="K38972"/>
      <c r="L38972"/>
    </row>
    <row r="38973" spans="9:12" ht="15" x14ac:dyDescent="0.25">
      <c r="I38973"/>
      <c r="J38973"/>
      <c r="K38973"/>
      <c r="L38973"/>
    </row>
    <row r="38974" spans="9:12" ht="15" x14ac:dyDescent="0.25">
      <c r="I38974"/>
      <c r="J38974"/>
      <c r="K38974"/>
      <c r="L38974"/>
    </row>
    <row r="38975" spans="9:12" ht="15" x14ac:dyDescent="0.25">
      <c r="I38975"/>
      <c r="J38975"/>
      <c r="K38975"/>
      <c r="L38975"/>
    </row>
    <row r="38976" spans="9:12" ht="15" x14ac:dyDescent="0.25">
      <c r="I38976"/>
      <c r="J38976"/>
      <c r="K38976"/>
      <c r="L38976"/>
    </row>
    <row r="38977" spans="9:12" ht="15" x14ac:dyDescent="0.25">
      <c r="I38977"/>
      <c r="J38977"/>
      <c r="K38977"/>
      <c r="L38977"/>
    </row>
    <row r="38978" spans="9:12" ht="15" x14ac:dyDescent="0.25">
      <c r="I38978"/>
      <c r="J38978"/>
      <c r="K38978"/>
      <c r="L38978"/>
    </row>
    <row r="38979" spans="9:12" ht="15" x14ac:dyDescent="0.25">
      <c r="I38979"/>
      <c r="J38979"/>
      <c r="K38979"/>
      <c r="L38979"/>
    </row>
    <row r="38980" spans="9:12" ht="15" x14ac:dyDescent="0.25">
      <c r="I38980"/>
      <c r="J38980"/>
      <c r="K38980"/>
      <c r="L38980"/>
    </row>
    <row r="38981" spans="9:12" ht="15" x14ac:dyDescent="0.25">
      <c r="I38981"/>
      <c r="J38981"/>
      <c r="K38981"/>
      <c r="L38981"/>
    </row>
    <row r="38982" spans="9:12" ht="15" x14ac:dyDescent="0.25">
      <c r="I38982"/>
      <c r="J38982"/>
      <c r="K38982"/>
      <c r="L38982"/>
    </row>
    <row r="38983" spans="9:12" ht="15" x14ac:dyDescent="0.25">
      <c r="I38983"/>
      <c r="J38983"/>
      <c r="K38983"/>
      <c r="L38983"/>
    </row>
    <row r="38984" spans="9:12" ht="15" x14ac:dyDescent="0.25">
      <c r="I38984"/>
      <c r="J38984"/>
      <c r="K38984"/>
      <c r="L38984"/>
    </row>
    <row r="38985" spans="9:12" ht="15" x14ac:dyDescent="0.25">
      <c r="I38985"/>
      <c r="J38985"/>
      <c r="K38985"/>
      <c r="L38985"/>
    </row>
    <row r="38986" spans="9:12" ht="15" x14ac:dyDescent="0.25">
      <c r="I38986"/>
      <c r="J38986"/>
      <c r="K38986"/>
      <c r="L38986"/>
    </row>
    <row r="38987" spans="9:12" ht="15" x14ac:dyDescent="0.25">
      <c r="I38987"/>
      <c r="J38987"/>
      <c r="K38987"/>
      <c r="L38987"/>
    </row>
    <row r="38988" spans="9:12" ht="15" x14ac:dyDescent="0.25">
      <c r="I38988"/>
      <c r="J38988"/>
      <c r="K38988"/>
      <c r="L38988"/>
    </row>
    <row r="38989" spans="9:12" ht="15" x14ac:dyDescent="0.25">
      <c r="I38989"/>
      <c r="J38989"/>
      <c r="K38989"/>
      <c r="L38989"/>
    </row>
    <row r="38990" spans="9:12" ht="15" x14ac:dyDescent="0.25">
      <c r="I38990"/>
      <c r="J38990"/>
      <c r="K38990"/>
      <c r="L38990"/>
    </row>
    <row r="38991" spans="9:12" ht="15" x14ac:dyDescent="0.25">
      <c r="I38991"/>
      <c r="J38991"/>
      <c r="K38991"/>
      <c r="L38991"/>
    </row>
    <row r="38992" spans="9:12" ht="15" x14ac:dyDescent="0.25">
      <c r="I38992"/>
      <c r="J38992"/>
      <c r="K38992"/>
      <c r="L38992"/>
    </row>
    <row r="38993" spans="9:12" ht="15" x14ac:dyDescent="0.25">
      <c r="I38993"/>
      <c r="J38993"/>
      <c r="K38993"/>
      <c r="L38993"/>
    </row>
    <row r="38994" spans="9:12" ht="15" x14ac:dyDescent="0.25">
      <c r="I38994"/>
      <c r="J38994"/>
      <c r="K38994"/>
      <c r="L38994"/>
    </row>
    <row r="38995" spans="9:12" ht="15" x14ac:dyDescent="0.25">
      <c r="I38995"/>
      <c r="J38995"/>
      <c r="K38995"/>
      <c r="L38995"/>
    </row>
    <row r="38996" spans="9:12" ht="15" x14ac:dyDescent="0.25">
      <c r="I38996"/>
      <c r="J38996"/>
      <c r="K38996"/>
      <c r="L38996"/>
    </row>
    <row r="38997" spans="9:12" ht="15" x14ac:dyDescent="0.25">
      <c r="I38997"/>
      <c r="J38997"/>
      <c r="K38997"/>
      <c r="L38997"/>
    </row>
    <row r="38998" spans="9:12" ht="15" x14ac:dyDescent="0.25">
      <c r="I38998"/>
      <c r="J38998"/>
      <c r="K38998"/>
      <c r="L38998"/>
    </row>
    <row r="38999" spans="9:12" ht="15" x14ac:dyDescent="0.25">
      <c r="I38999"/>
      <c r="J38999"/>
      <c r="K38999"/>
      <c r="L38999"/>
    </row>
    <row r="39000" spans="9:12" ht="15" x14ac:dyDescent="0.25">
      <c r="I39000"/>
      <c r="J39000"/>
      <c r="K39000"/>
      <c r="L39000"/>
    </row>
    <row r="39001" spans="9:12" ht="15" x14ac:dyDescent="0.25">
      <c r="I39001"/>
      <c r="J39001"/>
      <c r="K39001"/>
      <c r="L39001"/>
    </row>
    <row r="39002" spans="9:12" ht="15" x14ac:dyDescent="0.25">
      <c r="I39002"/>
      <c r="J39002"/>
      <c r="K39002"/>
      <c r="L39002"/>
    </row>
    <row r="39003" spans="9:12" ht="15" x14ac:dyDescent="0.25">
      <c r="I39003"/>
      <c r="J39003"/>
      <c r="K39003"/>
      <c r="L39003"/>
    </row>
    <row r="39004" spans="9:12" ht="15" x14ac:dyDescent="0.25">
      <c r="I39004"/>
      <c r="J39004"/>
      <c r="K39004"/>
      <c r="L39004"/>
    </row>
    <row r="39005" spans="9:12" ht="15" x14ac:dyDescent="0.25">
      <c r="I39005"/>
      <c r="J39005"/>
      <c r="K39005"/>
      <c r="L39005"/>
    </row>
    <row r="39006" spans="9:12" ht="15" x14ac:dyDescent="0.25">
      <c r="I39006"/>
      <c r="J39006"/>
      <c r="K39006"/>
      <c r="L39006"/>
    </row>
    <row r="39007" spans="9:12" ht="15" x14ac:dyDescent="0.25">
      <c r="I39007"/>
      <c r="J39007"/>
      <c r="K39007"/>
      <c r="L39007"/>
    </row>
    <row r="39008" spans="9:12" ht="15" x14ac:dyDescent="0.25">
      <c r="I39008"/>
      <c r="J39008"/>
      <c r="K39008"/>
      <c r="L39008"/>
    </row>
    <row r="39009" spans="9:12" ht="15" x14ac:dyDescent="0.25">
      <c r="I39009"/>
      <c r="J39009"/>
      <c r="K39009"/>
      <c r="L39009"/>
    </row>
    <row r="39010" spans="9:12" ht="15" x14ac:dyDescent="0.25">
      <c r="I39010"/>
      <c r="J39010"/>
      <c r="K39010"/>
      <c r="L39010"/>
    </row>
    <row r="39011" spans="9:12" ht="15" x14ac:dyDescent="0.25">
      <c r="I39011"/>
      <c r="J39011"/>
      <c r="K39011"/>
      <c r="L39011"/>
    </row>
    <row r="39012" spans="9:12" ht="15" x14ac:dyDescent="0.25">
      <c r="I39012"/>
      <c r="J39012"/>
      <c r="K39012"/>
      <c r="L39012"/>
    </row>
    <row r="39013" spans="9:12" ht="15" x14ac:dyDescent="0.25">
      <c r="I39013"/>
      <c r="J39013"/>
      <c r="K39013"/>
      <c r="L39013"/>
    </row>
    <row r="39014" spans="9:12" ht="15" x14ac:dyDescent="0.25">
      <c r="I39014"/>
      <c r="J39014"/>
      <c r="K39014"/>
      <c r="L39014"/>
    </row>
    <row r="39015" spans="9:12" ht="15" x14ac:dyDescent="0.25">
      <c r="I39015"/>
      <c r="J39015"/>
      <c r="K39015"/>
      <c r="L39015"/>
    </row>
    <row r="39016" spans="9:12" ht="15" x14ac:dyDescent="0.25">
      <c r="I39016"/>
      <c r="J39016"/>
      <c r="K39016"/>
      <c r="L39016"/>
    </row>
    <row r="39017" spans="9:12" ht="15" x14ac:dyDescent="0.25">
      <c r="I39017"/>
      <c r="J39017"/>
      <c r="K39017"/>
      <c r="L39017"/>
    </row>
    <row r="39018" spans="9:12" ht="15" x14ac:dyDescent="0.25">
      <c r="I39018"/>
      <c r="J39018"/>
      <c r="K39018"/>
      <c r="L39018"/>
    </row>
    <row r="39019" spans="9:12" ht="15" x14ac:dyDescent="0.25">
      <c r="I39019"/>
      <c r="J39019"/>
      <c r="K39019"/>
      <c r="L39019"/>
    </row>
    <row r="39020" spans="9:12" ht="15" x14ac:dyDescent="0.25">
      <c r="I39020"/>
      <c r="J39020"/>
      <c r="K39020"/>
      <c r="L39020"/>
    </row>
    <row r="39021" spans="9:12" ht="15" x14ac:dyDescent="0.25">
      <c r="I39021"/>
      <c r="J39021"/>
      <c r="K39021"/>
      <c r="L39021"/>
    </row>
    <row r="39022" spans="9:12" ht="15" x14ac:dyDescent="0.25">
      <c r="I39022"/>
      <c r="J39022"/>
      <c r="K39022"/>
      <c r="L39022"/>
    </row>
    <row r="39023" spans="9:12" ht="15" x14ac:dyDescent="0.25">
      <c r="I39023"/>
      <c r="J39023"/>
      <c r="K39023"/>
      <c r="L39023"/>
    </row>
    <row r="39024" spans="9:12" ht="15" x14ac:dyDescent="0.25">
      <c r="I39024"/>
      <c r="J39024"/>
      <c r="K39024"/>
      <c r="L39024"/>
    </row>
    <row r="39025" spans="9:12" ht="15" x14ac:dyDescent="0.25">
      <c r="I39025"/>
      <c r="J39025"/>
      <c r="K39025"/>
      <c r="L39025"/>
    </row>
    <row r="39026" spans="9:12" ht="15" x14ac:dyDescent="0.25">
      <c r="I39026"/>
      <c r="J39026"/>
      <c r="K39026"/>
      <c r="L39026"/>
    </row>
    <row r="39027" spans="9:12" ht="15" x14ac:dyDescent="0.25">
      <c r="I39027"/>
      <c r="J39027"/>
      <c r="K39027"/>
      <c r="L39027"/>
    </row>
    <row r="39028" spans="9:12" ht="15" x14ac:dyDescent="0.25">
      <c r="I39028"/>
      <c r="J39028"/>
      <c r="K39028"/>
      <c r="L39028"/>
    </row>
    <row r="39029" spans="9:12" ht="15" x14ac:dyDescent="0.25">
      <c r="I39029"/>
      <c r="J39029"/>
      <c r="K39029"/>
      <c r="L39029"/>
    </row>
    <row r="39030" spans="9:12" ht="15" x14ac:dyDescent="0.25">
      <c r="I39030"/>
      <c r="J39030"/>
      <c r="K39030"/>
      <c r="L39030"/>
    </row>
    <row r="39031" spans="9:12" ht="15" x14ac:dyDescent="0.25">
      <c r="I39031"/>
      <c r="J39031"/>
      <c r="K39031"/>
      <c r="L39031"/>
    </row>
    <row r="39032" spans="9:12" ht="15" x14ac:dyDescent="0.25">
      <c r="I39032"/>
      <c r="J39032"/>
      <c r="K39032"/>
      <c r="L39032"/>
    </row>
    <row r="39033" spans="9:12" ht="15" x14ac:dyDescent="0.25">
      <c r="I39033"/>
      <c r="J39033"/>
      <c r="K39033"/>
      <c r="L39033"/>
    </row>
    <row r="39034" spans="9:12" ht="15" x14ac:dyDescent="0.25">
      <c r="I39034"/>
      <c r="J39034"/>
      <c r="K39034"/>
      <c r="L39034"/>
    </row>
    <row r="39035" spans="9:12" ht="15" x14ac:dyDescent="0.25">
      <c r="I39035"/>
      <c r="J39035"/>
      <c r="K39035"/>
      <c r="L39035"/>
    </row>
    <row r="39036" spans="9:12" ht="15" x14ac:dyDescent="0.25">
      <c r="I39036"/>
      <c r="J39036"/>
      <c r="K39036"/>
      <c r="L39036"/>
    </row>
    <row r="39037" spans="9:12" ht="15" x14ac:dyDescent="0.25">
      <c r="I39037"/>
      <c r="J39037"/>
      <c r="K39037"/>
      <c r="L39037"/>
    </row>
    <row r="39038" spans="9:12" ht="15" x14ac:dyDescent="0.25">
      <c r="I39038"/>
      <c r="J39038"/>
      <c r="K39038"/>
      <c r="L39038"/>
    </row>
    <row r="39039" spans="9:12" ht="15" x14ac:dyDescent="0.25">
      <c r="I39039"/>
      <c r="J39039"/>
      <c r="K39039"/>
      <c r="L39039"/>
    </row>
    <row r="39040" spans="9:12" ht="15" x14ac:dyDescent="0.25">
      <c r="I39040"/>
      <c r="J39040"/>
      <c r="K39040"/>
      <c r="L39040"/>
    </row>
    <row r="39041" spans="9:12" ht="15" x14ac:dyDescent="0.25">
      <c r="I39041"/>
      <c r="J39041"/>
      <c r="K39041"/>
      <c r="L39041"/>
    </row>
    <row r="39042" spans="9:12" ht="15" x14ac:dyDescent="0.25">
      <c r="I39042"/>
      <c r="J39042"/>
      <c r="K39042"/>
      <c r="L39042"/>
    </row>
    <row r="39043" spans="9:12" ht="15" x14ac:dyDescent="0.25">
      <c r="I39043"/>
      <c r="J39043"/>
      <c r="K39043"/>
      <c r="L39043"/>
    </row>
    <row r="39044" spans="9:12" ht="15" x14ac:dyDescent="0.25">
      <c r="I39044"/>
      <c r="J39044"/>
      <c r="K39044"/>
      <c r="L39044"/>
    </row>
    <row r="39045" spans="9:12" ht="15" x14ac:dyDescent="0.25">
      <c r="I39045"/>
      <c r="J39045"/>
      <c r="K39045"/>
      <c r="L39045"/>
    </row>
    <row r="39046" spans="9:12" ht="15" x14ac:dyDescent="0.25">
      <c r="I39046"/>
      <c r="J39046"/>
      <c r="K39046"/>
      <c r="L39046"/>
    </row>
    <row r="39047" spans="9:12" ht="15" x14ac:dyDescent="0.25">
      <c r="I39047"/>
      <c r="J39047"/>
      <c r="K39047"/>
      <c r="L39047"/>
    </row>
    <row r="39048" spans="9:12" ht="15" x14ac:dyDescent="0.25">
      <c r="I39048"/>
      <c r="J39048"/>
      <c r="K39048"/>
      <c r="L39048"/>
    </row>
    <row r="39049" spans="9:12" ht="15" x14ac:dyDescent="0.25">
      <c r="I39049"/>
      <c r="J39049"/>
      <c r="K39049"/>
      <c r="L39049"/>
    </row>
    <row r="39050" spans="9:12" ht="15" x14ac:dyDescent="0.25">
      <c r="I39050"/>
      <c r="J39050"/>
      <c r="K39050"/>
      <c r="L39050"/>
    </row>
    <row r="39051" spans="9:12" ht="15" x14ac:dyDescent="0.25">
      <c r="I39051"/>
      <c r="J39051"/>
      <c r="K39051"/>
      <c r="L39051"/>
    </row>
    <row r="39052" spans="9:12" ht="15" x14ac:dyDescent="0.25">
      <c r="I39052"/>
      <c r="J39052"/>
      <c r="K39052"/>
      <c r="L39052"/>
    </row>
    <row r="39053" spans="9:12" ht="15" x14ac:dyDescent="0.25">
      <c r="I39053"/>
      <c r="J39053"/>
      <c r="K39053"/>
      <c r="L39053"/>
    </row>
    <row r="39054" spans="9:12" ht="15" x14ac:dyDescent="0.25">
      <c r="I39054"/>
      <c r="J39054"/>
      <c r="K39054"/>
      <c r="L39054"/>
    </row>
    <row r="39055" spans="9:12" ht="15" x14ac:dyDescent="0.25">
      <c r="I39055"/>
      <c r="J39055"/>
      <c r="K39055"/>
      <c r="L39055"/>
    </row>
    <row r="39056" spans="9:12" ht="15" x14ac:dyDescent="0.25">
      <c r="I39056"/>
      <c r="J39056"/>
      <c r="K39056"/>
      <c r="L39056"/>
    </row>
    <row r="39057" spans="9:12" ht="15" x14ac:dyDescent="0.25">
      <c r="I39057"/>
      <c r="J39057"/>
      <c r="K39057"/>
      <c r="L39057"/>
    </row>
    <row r="39058" spans="9:12" ht="15" x14ac:dyDescent="0.25">
      <c r="I39058"/>
      <c r="J39058"/>
      <c r="K39058"/>
      <c r="L39058"/>
    </row>
    <row r="39059" spans="9:12" ht="15" x14ac:dyDescent="0.25">
      <c r="I39059"/>
      <c r="J39059"/>
      <c r="K39059"/>
      <c r="L39059"/>
    </row>
    <row r="39060" spans="9:12" ht="15" x14ac:dyDescent="0.25">
      <c r="I39060"/>
      <c r="J39060"/>
      <c r="K39060"/>
      <c r="L39060"/>
    </row>
    <row r="39061" spans="9:12" ht="15" x14ac:dyDescent="0.25">
      <c r="I39061"/>
      <c r="J39061"/>
      <c r="K39061"/>
      <c r="L39061"/>
    </row>
    <row r="39062" spans="9:12" ht="15" x14ac:dyDescent="0.25">
      <c r="I39062"/>
      <c r="J39062"/>
      <c r="K39062"/>
      <c r="L39062"/>
    </row>
    <row r="39063" spans="9:12" ht="15" x14ac:dyDescent="0.25">
      <c r="I39063"/>
      <c r="J39063"/>
      <c r="K39063"/>
      <c r="L39063"/>
    </row>
    <row r="39064" spans="9:12" ht="15" x14ac:dyDescent="0.25">
      <c r="I39064"/>
      <c r="J39064"/>
      <c r="K39064"/>
      <c r="L39064"/>
    </row>
    <row r="39065" spans="9:12" ht="15" x14ac:dyDescent="0.25">
      <c r="I39065"/>
      <c r="J39065"/>
      <c r="K39065"/>
      <c r="L39065"/>
    </row>
    <row r="39066" spans="9:12" ht="15" x14ac:dyDescent="0.25">
      <c r="I39066"/>
      <c r="J39066"/>
      <c r="K39066"/>
      <c r="L39066"/>
    </row>
    <row r="39067" spans="9:12" ht="15" x14ac:dyDescent="0.25">
      <c r="I39067"/>
      <c r="J39067"/>
      <c r="K39067"/>
      <c r="L39067"/>
    </row>
    <row r="39068" spans="9:12" ht="15" x14ac:dyDescent="0.25">
      <c r="I39068"/>
      <c r="J39068"/>
      <c r="K39068"/>
      <c r="L39068"/>
    </row>
    <row r="39069" spans="9:12" ht="15" x14ac:dyDescent="0.25">
      <c r="I39069"/>
      <c r="J39069"/>
      <c r="K39069"/>
      <c r="L39069"/>
    </row>
    <row r="39070" spans="9:12" ht="15" x14ac:dyDescent="0.25">
      <c r="I39070"/>
      <c r="J39070"/>
      <c r="K39070"/>
      <c r="L39070"/>
    </row>
    <row r="39071" spans="9:12" ht="15" x14ac:dyDescent="0.25">
      <c r="I39071"/>
      <c r="J39071"/>
      <c r="K39071"/>
      <c r="L39071"/>
    </row>
    <row r="39072" spans="9:12" ht="15" x14ac:dyDescent="0.25">
      <c r="I39072"/>
      <c r="J39072"/>
      <c r="K39072"/>
      <c r="L39072"/>
    </row>
    <row r="39073" spans="9:12" ht="15" x14ac:dyDescent="0.25">
      <c r="I39073"/>
      <c r="J39073"/>
      <c r="K39073"/>
      <c r="L39073"/>
    </row>
    <row r="39074" spans="9:12" ht="15" x14ac:dyDescent="0.25">
      <c r="I39074"/>
      <c r="J39074"/>
      <c r="K39074"/>
      <c r="L39074"/>
    </row>
    <row r="39075" spans="9:12" ht="15" x14ac:dyDescent="0.25">
      <c r="I39075"/>
      <c r="J39075"/>
      <c r="K39075"/>
      <c r="L39075"/>
    </row>
    <row r="39076" spans="9:12" ht="15" x14ac:dyDescent="0.25">
      <c r="I39076"/>
      <c r="J39076"/>
      <c r="K39076"/>
      <c r="L39076"/>
    </row>
    <row r="39077" spans="9:12" ht="15" x14ac:dyDescent="0.25">
      <c r="I39077"/>
      <c r="J39077"/>
      <c r="K39077"/>
      <c r="L39077"/>
    </row>
    <row r="39078" spans="9:12" ht="15" x14ac:dyDescent="0.25">
      <c r="I39078"/>
      <c r="J39078"/>
      <c r="K39078"/>
      <c r="L39078"/>
    </row>
    <row r="39079" spans="9:12" ht="15" x14ac:dyDescent="0.25">
      <c r="I39079"/>
      <c r="J39079"/>
      <c r="K39079"/>
      <c r="L39079"/>
    </row>
    <row r="39080" spans="9:12" ht="15" x14ac:dyDescent="0.25">
      <c r="I39080"/>
      <c r="J39080"/>
      <c r="K39080"/>
      <c r="L39080"/>
    </row>
    <row r="39081" spans="9:12" ht="15" x14ac:dyDescent="0.25">
      <c r="I39081"/>
      <c r="J39081"/>
      <c r="K39081"/>
      <c r="L39081"/>
    </row>
    <row r="39082" spans="9:12" ht="15" x14ac:dyDescent="0.25">
      <c r="I39082"/>
      <c r="J39082"/>
      <c r="K39082"/>
      <c r="L39082"/>
    </row>
    <row r="39083" spans="9:12" ht="15" x14ac:dyDescent="0.25">
      <c r="I39083"/>
      <c r="J39083"/>
      <c r="K39083"/>
      <c r="L39083"/>
    </row>
    <row r="39084" spans="9:12" ht="15" x14ac:dyDescent="0.25">
      <c r="I39084"/>
      <c r="J39084"/>
      <c r="K39084"/>
      <c r="L39084"/>
    </row>
    <row r="39085" spans="9:12" ht="15" x14ac:dyDescent="0.25">
      <c r="I39085"/>
      <c r="J39085"/>
      <c r="K39085"/>
      <c r="L39085"/>
    </row>
    <row r="39086" spans="9:12" ht="15" x14ac:dyDescent="0.25">
      <c r="I39086"/>
      <c r="J39086"/>
      <c r="K39086"/>
      <c r="L39086"/>
    </row>
    <row r="39087" spans="9:12" ht="15" x14ac:dyDescent="0.25">
      <c r="I39087"/>
      <c r="J39087"/>
      <c r="K39087"/>
      <c r="L39087"/>
    </row>
    <row r="39088" spans="9:12" ht="15" x14ac:dyDescent="0.25">
      <c r="I39088"/>
      <c r="J39088"/>
      <c r="K39088"/>
      <c r="L39088"/>
    </row>
    <row r="39089" spans="9:12" ht="15" x14ac:dyDescent="0.25">
      <c r="I39089"/>
      <c r="J39089"/>
      <c r="K39089"/>
      <c r="L39089"/>
    </row>
    <row r="39090" spans="9:12" ht="15" x14ac:dyDescent="0.25">
      <c r="I39090"/>
      <c r="J39090"/>
      <c r="K39090"/>
      <c r="L39090"/>
    </row>
    <row r="39091" spans="9:12" ht="15" x14ac:dyDescent="0.25">
      <c r="I39091"/>
      <c r="J39091"/>
      <c r="K39091"/>
      <c r="L39091"/>
    </row>
    <row r="39092" spans="9:12" ht="15" x14ac:dyDescent="0.25">
      <c r="I39092"/>
      <c r="J39092"/>
      <c r="K39092"/>
      <c r="L39092"/>
    </row>
    <row r="39093" spans="9:12" ht="15" x14ac:dyDescent="0.25">
      <c r="I39093"/>
      <c r="J39093"/>
      <c r="K39093"/>
      <c r="L39093"/>
    </row>
    <row r="39094" spans="9:12" ht="15" x14ac:dyDescent="0.25">
      <c r="I39094"/>
      <c r="J39094"/>
      <c r="K39094"/>
      <c r="L39094"/>
    </row>
    <row r="39095" spans="9:12" ht="15" x14ac:dyDescent="0.25">
      <c r="I39095"/>
      <c r="J39095"/>
      <c r="K39095"/>
      <c r="L39095"/>
    </row>
    <row r="39096" spans="9:12" ht="15" x14ac:dyDescent="0.25">
      <c r="I39096"/>
      <c r="J39096"/>
      <c r="K39096"/>
      <c r="L39096"/>
    </row>
    <row r="39097" spans="9:12" ht="15" x14ac:dyDescent="0.25">
      <c r="I39097"/>
      <c r="J39097"/>
      <c r="K39097"/>
      <c r="L39097"/>
    </row>
    <row r="39098" spans="9:12" ht="15" x14ac:dyDescent="0.25">
      <c r="I39098"/>
      <c r="J39098"/>
      <c r="K39098"/>
      <c r="L39098"/>
    </row>
    <row r="39099" spans="9:12" ht="15" x14ac:dyDescent="0.25">
      <c r="I39099"/>
      <c r="J39099"/>
      <c r="K39099"/>
      <c r="L39099"/>
    </row>
    <row r="39100" spans="9:12" ht="15" x14ac:dyDescent="0.25">
      <c r="I39100"/>
      <c r="J39100"/>
      <c r="K39100"/>
      <c r="L39100"/>
    </row>
    <row r="39101" spans="9:12" ht="15" x14ac:dyDescent="0.25">
      <c r="I39101"/>
      <c r="J39101"/>
      <c r="K39101"/>
      <c r="L39101"/>
    </row>
    <row r="39102" spans="9:12" ht="15" x14ac:dyDescent="0.25">
      <c r="I39102"/>
      <c r="J39102"/>
      <c r="K39102"/>
      <c r="L39102"/>
    </row>
    <row r="39103" spans="9:12" ht="15" x14ac:dyDescent="0.25">
      <c r="I39103"/>
      <c r="J39103"/>
      <c r="K39103"/>
      <c r="L39103"/>
    </row>
    <row r="39104" spans="9:12" ht="15" x14ac:dyDescent="0.25">
      <c r="I39104"/>
      <c r="J39104"/>
      <c r="K39104"/>
      <c r="L39104"/>
    </row>
    <row r="39105" spans="9:12" ht="15" x14ac:dyDescent="0.25">
      <c r="I39105"/>
      <c r="J39105"/>
      <c r="K39105"/>
      <c r="L39105"/>
    </row>
    <row r="39106" spans="9:12" ht="15" x14ac:dyDescent="0.25">
      <c r="I39106"/>
      <c r="J39106"/>
      <c r="K39106"/>
      <c r="L39106"/>
    </row>
    <row r="39107" spans="9:12" ht="15" x14ac:dyDescent="0.25">
      <c r="I39107"/>
      <c r="J39107"/>
      <c r="K39107"/>
      <c r="L39107"/>
    </row>
    <row r="39108" spans="9:12" ht="15" x14ac:dyDescent="0.25">
      <c r="I39108"/>
      <c r="J39108"/>
      <c r="K39108"/>
      <c r="L39108"/>
    </row>
    <row r="39109" spans="9:12" ht="15" x14ac:dyDescent="0.25">
      <c r="I39109"/>
      <c r="J39109"/>
      <c r="K39109"/>
      <c r="L39109"/>
    </row>
    <row r="39110" spans="9:12" ht="15" x14ac:dyDescent="0.25">
      <c r="I39110"/>
      <c r="J39110"/>
      <c r="K39110"/>
      <c r="L39110"/>
    </row>
    <row r="39111" spans="9:12" ht="15" x14ac:dyDescent="0.25">
      <c r="I39111"/>
      <c r="J39111"/>
      <c r="K39111"/>
      <c r="L39111"/>
    </row>
    <row r="39112" spans="9:12" ht="15" x14ac:dyDescent="0.25">
      <c r="I39112"/>
      <c r="J39112"/>
      <c r="K39112"/>
      <c r="L39112"/>
    </row>
    <row r="39113" spans="9:12" ht="15" x14ac:dyDescent="0.25">
      <c r="I39113"/>
      <c r="J39113"/>
      <c r="K39113"/>
      <c r="L39113"/>
    </row>
    <row r="39114" spans="9:12" ht="15" x14ac:dyDescent="0.25">
      <c r="I39114"/>
      <c r="J39114"/>
      <c r="K39114"/>
      <c r="L39114"/>
    </row>
    <row r="39115" spans="9:12" ht="15" x14ac:dyDescent="0.25">
      <c r="I39115"/>
      <c r="J39115"/>
      <c r="K39115"/>
      <c r="L39115"/>
    </row>
    <row r="39116" spans="9:12" ht="15" x14ac:dyDescent="0.25">
      <c r="I39116"/>
      <c r="J39116"/>
      <c r="K39116"/>
      <c r="L39116"/>
    </row>
    <row r="39117" spans="9:12" ht="15" x14ac:dyDescent="0.25">
      <c r="I39117"/>
      <c r="J39117"/>
      <c r="K39117"/>
      <c r="L39117"/>
    </row>
    <row r="39118" spans="9:12" ht="15" x14ac:dyDescent="0.25">
      <c r="I39118"/>
      <c r="J39118"/>
      <c r="K39118"/>
      <c r="L39118"/>
    </row>
    <row r="39119" spans="9:12" ht="15" x14ac:dyDescent="0.25">
      <c r="I39119"/>
      <c r="J39119"/>
      <c r="K39119"/>
      <c r="L39119"/>
    </row>
    <row r="39120" spans="9:12" ht="15" x14ac:dyDescent="0.25">
      <c r="I39120"/>
      <c r="J39120"/>
      <c r="K39120"/>
      <c r="L39120"/>
    </row>
    <row r="39121" spans="9:12" ht="15" x14ac:dyDescent="0.25">
      <c r="I39121"/>
      <c r="J39121"/>
      <c r="K39121"/>
      <c r="L39121"/>
    </row>
    <row r="39122" spans="9:12" ht="15" x14ac:dyDescent="0.25">
      <c r="I39122"/>
      <c r="J39122"/>
      <c r="K39122"/>
      <c r="L39122"/>
    </row>
    <row r="39123" spans="9:12" ht="15" x14ac:dyDescent="0.25">
      <c r="I39123"/>
      <c r="J39123"/>
      <c r="K39123"/>
      <c r="L39123"/>
    </row>
    <row r="39124" spans="9:12" ht="15" x14ac:dyDescent="0.25">
      <c r="I39124"/>
      <c r="J39124"/>
      <c r="K39124"/>
      <c r="L39124"/>
    </row>
    <row r="39125" spans="9:12" ht="15" x14ac:dyDescent="0.25">
      <c r="I39125"/>
      <c r="J39125"/>
      <c r="K39125"/>
      <c r="L39125"/>
    </row>
    <row r="39126" spans="9:12" ht="15" x14ac:dyDescent="0.25">
      <c r="I39126"/>
      <c r="J39126"/>
      <c r="K39126"/>
      <c r="L39126"/>
    </row>
    <row r="39127" spans="9:12" ht="15" x14ac:dyDescent="0.25">
      <c r="I39127"/>
      <c r="J39127"/>
      <c r="K39127"/>
      <c r="L39127"/>
    </row>
    <row r="39128" spans="9:12" ht="15" x14ac:dyDescent="0.25">
      <c r="I39128"/>
      <c r="J39128"/>
      <c r="K39128"/>
      <c r="L39128"/>
    </row>
    <row r="39129" spans="9:12" ht="15" x14ac:dyDescent="0.25">
      <c r="I39129"/>
      <c r="J39129"/>
      <c r="K39129"/>
      <c r="L39129"/>
    </row>
    <row r="39130" spans="9:12" ht="15" x14ac:dyDescent="0.25">
      <c r="I39130"/>
      <c r="J39130"/>
      <c r="K39130"/>
      <c r="L39130"/>
    </row>
    <row r="39131" spans="9:12" ht="15" x14ac:dyDescent="0.25">
      <c r="I39131"/>
      <c r="J39131"/>
      <c r="K39131"/>
      <c r="L39131"/>
    </row>
    <row r="39132" spans="9:12" ht="15" x14ac:dyDescent="0.25">
      <c r="I39132"/>
      <c r="J39132"/>
      <c r="K39132"/>
      <c r="L39132"/>
    </row>
    <row r="39133" spans="9:12" ht="15" x14ac:dyDescent="0.25">
      <c r="I39133"/>
      <c r="J39133"/>
      <c r="K39133"/>
      <c r="L39133"/>
    </row>
    <row r="39134" spans="9:12" ht="15" x14ac:dyDescent="0.25">
      <c r="I39134"/>
      <c r="J39134"/>
      <c r="K39134"/>
      <c r="L39134"/>
    </row>
    <row r="39135" spans="9:12" ht="15" x14ac:dyDescent="0.25">
      <c r="I39135"/>
      <c r="J39135"/>
      <c r="K39135"/>
      <c r="L39135"/>
    </row>
    <row r="39136" spans="9:12" ht="15" x14ac:dyDescent="0.25">
      <c r="I39136"/>
      <c r="J39136"/>
      <c r="K39136"/>
      <c r="L39136"/>
    </row>
    <row r="39137" spans="9:12" ht="15" x14ac:dyDescent="0.25">
      <c r="I39137"/>
      <c r="J39137"/>
      <c r="K39137"/>
      <c r="L39137"/>
    </row>
    <row r="39138" spans="9:12" ht="15" x14ac:dyDescent="0.25">
      <c r="I39138"/>
      <c r="J39138"/>
      <c r="K39138"/>
      <c r="L39138"/>
    </row>
    <row r="39139" spans="9:12" ht="15" x14ac:dyDescent="0.25">
      <c r="I39139"/>
      <c r="J39139"/>
      <c r="K39139"/>
      <c r="L39139"/>
    </row>
    <row r="39140" spans="9:12" ht="15" x14ac:dyDescent="0.25">
      <c r="I39140"/>
      <c r="J39140"/>
      <c r="K39140"/>
      <c r="L39140"/>
    </row>
    <row r="39141" spans="9:12" ht="15" x14ac:dyDescent="0.25">
      <c r="I39141"/>
      <c r="J39141"/>
      <c r="K39141"/>
      <c r="L39141"/>
    </row>
    <row r="39142" spans="9:12" ht="15" x14ac:dyDescent="0.25">
      <c r="I39142"/>
      <c r="J39142"/>
      <c r="K39142"/>
      <c r="L39142"/>
    </row>
    <row r="39143" spans="9:12" ht="15" x14ac:dyDescent="0.25">
      <c r="I39143"/>
      <c r="J39143"/>
      <c r="K39143"/>
      <c r="L39143"/>
    </row>
    <row r="39144" spans="9:12" ht="15" x14ac:dyDescent="0.25">
      <c r="I39144"/>
      <c r="J39144"/>
      <c r="K39144"/>
      <c r="L39144"/>
    </row>
    <row r="39145" spans="9:12" ht="15" x14ac:dyDescent="0.25">
      <c r="I39145"/>
      <c r="J39145"/>
      <c r="K39145"/>
      <c r="L39145"/>
    </row>
    <row r="39146" spans="9:12" ht="15" x14ac:dyDescent="0.25">
      <c r="I39146"/>
      <c r="J39146"/>
      <c r="K39146"/>
      <c r="L39146"/>
    </row>
    <row r="39147" spans="9:12" ht="15" x14ac:dyDescent="0.25">
      <c r="I39147"/>
      <c r="J39147"/>
      <c r="K39147"/>
      <c r="L39147"/>
    </row>
    <row r="39148" spans="9:12" ht="15" x14ac:dyDescent="0.25">
      <c r="I39148"/>
      <c r="J39148"/>
      <c r="K39148"/>
      <c r="L39148"/>
    </row>
    <row r="39149" spans="9:12" ht="15" x14ac:dyDescent="0.25">
      <c r="I39149"/>
      <c r="J39149"/>
      <c r="K39149"/>
      <c r="L39149"/>
    </row>
    <row r="39150" spans="9:12" ht="15" x14ac:dyDescent="0.25">
      <c r="I39150"/>
      <c r="J39150"/>
      <c r="K39150"/>
      <c r="L39150"/>
    </row>
    <row r="39151" spans="9:12" ht="15" x14ac:dyDescent="0.25">
      <c r="I39151"/>
      <c r="J39151"/>
      <c r="K39151"/>
      <c r="L39151"/>
    </row>
    <row r="39152" spans="9:12" ht="15" x14ac:dyDescent="0.25">
      <c r="I39152"/>
      <c r="J39152"/>
      <c r="K39152"/>
      <c r="L39152"/>
    </row>
    <row r="39153" spans="9:12" ht="15" x14ac:dyDescent="0.25">
      <c r="I39153"/>
      <c r="J39153"/>
      <c r="K39153"/>
      <c r="L39153"/>
    </row>
    <row r="39154" spans="9:12" ht="15" x14ac:dyDescent="0.25">
      <c r="I39154"/>
      <c r="J39154"/>
      <c r="K39154"/>
      <c r="L39154"/>
    </row>
    <row r="39155" spans="9:12" ht="15" x14ac:dyDescent="0.25">
      <c r="I39155"/>
      <c r="J39155"/>
      <c r="K39155"/>
      <c r="L39155"/>
    </row>
    <row r="39156" spans="9:12" ht="15" x14ac:dyDescent="0.25">
      <c r="I39156"/>
      <c r="J39156"/>
      <c r="K39156"/>
      <c r="L39156"/>
    </row>
    <row r="39157" spans="9:12" ht="15" x14ac:dyDescent="0.25">
      <c r="I39157"/>
      <c r="J39157"/>
      <c r="K39157"/>
      <c r="L39157"/>
    </row>
    <row r="39158" spans="9:12" ht="15" x14ac:dyDescent="0.25">
      <c r="I39158"/>
      <c r="J39158"/>
      <c r="K39158"/>
      <c r="L39158"/>
    </row>
    <row r="39159" spans="9:12" ht="15" x14ac:dyDescent="0.25">
      <c r="I39159"/>
      <c r="J39159"/>
      <c r="K39159"/>
      <c r="L39159"/>
    </row>
    <row r="39160" spans="9:12" ht="15" x14ac:dyDescent="0.25">
      <c r="I39160"/>
      <c r="J39160"/>
      <c r="K39160"/>
      <c r="L39160"/>
    </row>
    <row r="39161" spans="9:12" ht="15" x14ac:dyDescent="0.25">
      <c r="I39161"/>
      <c r="J39161"/>
      <c r="K39161"/>
      <c r="L39161"/>
    </row>
    <row r="39162" spans="9:12" ht="15" x14ac:dyDescent="0.25">
      <c r="I39162"/>
      <c r="J39162"/>
      <c r="K39162"/>
      <c r="L39162"/>
    </row>
    <row r="39163" spans="9:12" ht="15" x14ac:dyDescent="0.25">
      <c r="I39163"/>
      <c r="J39163"/>
      <c r="K39163"/>
      <c r="L39163"/>
    </row>
    <row r="39164" spans="9:12" ht="15" x14ac:dyDescent="0.25">
      <c r="I39164"/>
      <c r="J39164"/>
      <c r="K39164"/>
      <c r="L39164"/>
    </row>
    <row r="39165" spans="9:12" ht="15" x14ac:dyDescent="0.25">
      <c r="I39165"/>
      <c r="J39165"/>
      <c r="K39165"/>
      <c r="L39165"/>
    </row>
    <row r="39166" spans="9:12" ht="15" x14ac:dyDescent="0.25">
      <c r="I39166"/>
      <c r="J39166"/>
      <c r="K39166"/>
      <c r="L39166"/>
    </row>
    <row r="39167" spans="9:12" ht="15" x14ac:dyDescent="0.25">
      <c r="I39167"/>
      <c r="J39167"/>
      <c r="K39167"/>
      <c r="L39167"/>
    </row>
    <row r="39168" spans="9:12" ht="15" x14ac:dyDescent="0.25">
      <c r="I39168"/>
      <c r="J39168"/>
      <c r="K39168"/>
      <c r="L39168"/>
    </row>
    <row r="39169" spans="9:12" ht="15" x14ac:dyDescent="0.25">
      <c r="I39169"/>
      <c r="J39169"/>
      <c r="K39169"/>
      <c r="L39169"/>
    </row>
    <row r="39170" spans="9:12" ht="15" x14ac:dyDescent="0.25">
      <c r="I39170"/>
      <c r="J39170"/>
      <c r="K39170"/>
      <c r="L39170"/>
    </row>
    <row r="39171" spans="9:12" ht="15" x14ac:dyDescent="0.25">
      <c r="I39171"/>
      <c r="J39171"/>
      <c r="K39171"/>
      <c r="L39171"/>
    </row>
    <row r="39172" spans="9:12" ht="15" x14ac:dyDescent="0.25">
      <c r="I39172"/>
      <c r="J39172"/>
      <c r="K39172"/>
      <c r="L39172"/>
    </row>
    <row r="39173" spans="9:12" ht="15" x14ac:dyDescent="0.25">
      <c r="I39173"/>
      <c r="J39173"/>
      <c r="K39173"/>
      <c r="L39173"/>
    </row>
    <row r="39174" spans="9:12" ht="15" x14ac:dyDescent="0.25">
      <c r="I39174"/>
      <c r="J39174"/>
      <c r="K39174"/>
      <c r="L39174"/>
    </row>
    <row r="39175" spans="9:12" ht="15" x14ac:dyDescent="0.25">
      <c r="I39175"/>
      <c r="J39175"/>
      <c r="K39175"/>
      <c r="L39175"/>
    </row>
    <row r="39176" spans="9:12" ht="15" x14ac:dyDescent="0.25">
      <c r="I39176"/>
      <c r="J39176"/>
      <c r="K39176"/>
      <c r="L39176"/>
    </row>
    <row r="39177" spans="9:12" ht="15" x14ac:dyDescent="0.25">
      <c r="I39177"/>
      <c r="J39177"/>
      <c r="K39177"/>
      <c r="L39177"/>
    </row>
    <row r="39178" spans="9:12" ht="15" x14ac:dyDescent="0.25">
      <c r="I39178"/>
      <c r="J39178"/>
      <c r="K39178"/>
      <c r="L39178"/>
    </row>
    <row r="39179" spans="9:12" ht="15" x14ac:dyDescent="0.25">
      <c r="I39179"/>
      <c r="J39179"/>
      <c r="K39179"/>
      <c r="L39179"/>
    </row>
    <row r="39180" spans="9:12" ht="15" x14ac:dyDescent="0.25">
      <c r="I39180"/>
      <c r="J39180"/>
      <c r="K39180"/>
      <c r="L39180"/>
    </row>
    <row r="39181" spans="9:12" ht="15" x14ac:dyDescent="0.25">
      <c r="I39181"/>
      <c r="J39181"/>
      <c r="K39181"/>
      <c r="L39181"/>
    </row>
    <row r="39182" spans="9:12" ht="15" x14ac:dyDescent="0.25">
      <c r="I39182"/>
      <c r="J39182"/>
      <c r="K39182"/>
      <c r="L39182"/>
    </row>
    <row r="39183" spans="9:12" ht="15" x14ac:dyDescent="0.25">
      <c r="I39183"/>
      <c r="J39183"/>
      <c r="K39183"/>
      <c r="L39183"/>
    </row>
    <row r="39184" spans="9:12" ht="15" x14ac:dyDescent="0.25">
      <c r="I39184"/>
      <c r="J39184"/>
      <c r="K39184"/>
      <c r="L39184"/>
    </row>
    <row r="39185" spans="9:12" ht="15" x14ac:dyDescent="0.25">
      <c r="I39185"/>
      <c r="J39185"/>
      <c r="K39185"/>
      <c r="L39185"/>
    </row>
    <row r="39186" spans="9:12" ht="15" x14ac:dyDescent="0.25">
      <c r="I39186"/>
      <c r="J39186"/>
      <c r="K39186"/>
      <c r="L39186"/>
    </row>
    <row r="39187" spans="9:12" ht="15" x14ac:dyDescent="0.25">
      <c r="I39187"/>
      <c r="J39187"/>
      <c r="K39187"/>
      <c r="L39187"/>
    </row>
    <row r="39188" spans="9:12" ht="15" x14ac:dyDescent="0.25">
      <c r="I39188"/>
      <c r="J39188"/>
      <c r="K39188"/>
      <c r="L39188"/>
    </row>
    <row r="39189" spans="9:12" ht="15" x14ac:dyDescent="0.25">
      <c r="I39189"/>
      <c r="J39189"/>
      <c r="K39189"/>
      <c r="L39189"/>
    </row>
    <row r="39190" spans="9:12" ht="15" x14ac:dyDescent="0.25">
      <c r="I39190"/>
      <c r="J39190"/>
      <c r="K39190"/>
      <c r="L39190"/>
    </row>
    <row r="39191" spans="9:12" ht="15" x14ac:dyDescent="0.25">
      <c r="I39191"/>
      <c r="J39191"/>
      <c r="K39191"/>
      <c r="L39191"/>
    </row>
    <row r="39192" spans="9:12" ht="15" x14ac:dyDescent="0.25">
      <c r="I39192"/>
      <c r="J39192"/>
      <c r="K39192"/>
      <c r="L39192"/>
    </row>
    <row r="39193" spans="9:12" ht="15" x14ac:dyDescent="0.25">
      <c r="I39193"/>
      <c r="J39193"/>
      <c r="K39193"/>
      <c r="L39193"/>
    </row>
    <row r="39194" spans="9:12" ht="15" x14ac:dyDescent="0.25">
      <c r="I39194"/>
      <c r="J39194"/>
      <c r="K39194"/>
      <c r="L39194"/>
    </row>
    <row r="39195" spans="9:12" ht="15" x14ac:dyDescent="0.25">
      <c r="I39195"/>
      <c r="J39195"/>
      <c r="K39195"/>
      <c r="L39195"/>
    </row>
    <row r="39196" spans="9:12" ht="15" x14ac:dyDescent="0.25">
      <c r="I39196"/>
      <c r="J39196"/>
      <c r="K39196"/>
      <c r="L39196"/>
    </row>
    <row r="39197" spans="9:12" ht="15" x14ac:dyDescent="0.25">
      <c r="I39197"/>
      <c r="J39197"/>
      <c r="K39197"/>
      <c r="L39197"/>
    </row>
    <row r="39198" spans="9:12" ht="15" x14ac:dyDescent="0.25">
      <c r="I39198"/>
      <c r="J39198"/>
      <c r="K39198"/>
      <c r="L39198"/>
    </row>
    <row r="39199" spans="9:12" ht="15" x14ac:dyDescent="0.25">
      <c r="I39199"/>
      <c r="J39199"/>
      <c r="K39199"/>
      <c r="L39199"/>
    </row>
    <row r="39200" spans="9:12" ht="15" x14ac:dyDescent="0.25">
      <c r="I39200"/>
      <c r="J39200"/>
      <c r="K39200"/>
      <c r="L39200"/>
    </row>
    <row r="39201" spans="9:12" ht="15" x14ac:dyDescent="0.25">
      <c r="I39201"/>
      <c r="J39201"/>
      <c r="K39201"/>
      <c r="L39201"/>
    </row>
    <row r="39202" spans="9:12" ht="15" x14ac:dyDescent="0.25">
      <c r="I39202"/>
      <c r="J39202"/>
      <c r="K39202"/>
      <c r="L39202"/>
    </row>
    <row r="39203" spans="9:12" ht="15" x14ac:dyDescent="0.25">
      <c r="I39203"/>
      <c r="J39203"/>
      <c r="K39203"/>
      <c r="L39203"/>
    </row>
    <row r="39204" spans="9:12" ht="15" x14ac:dyDescent="0.25">
      <c r="I39204"/>
      <c r="J39204"/>
      <c r="K39204"/>
      <c r="L39204"/>
    </row>
    <row r="39205" spans="9:12" ht="15" x14ac:dyDescent="0.25">
      <c r="I39205"/>
      <c r="J39205"/>
      <c r="K39205"/>
      <c r="L39205"/>
    </row>
    <row r="39206" spans="9:12" ht="15" x14ac:dyDescent="0.25">
      <c r="I39206"/>
      <c r="J39206"/>
      <c r="K39206"/>
      <c r="L39206"/>
    </row>
    <row r="39207" spans="9:12" ht="15" x14ac:dyDescent="0.25">
      <c r="I39207"/>
      <c r="J39207"/>
      <c r="K39207"/>
      <c r="L39207"/>
    </row>
    <row r="39208" spans="9:12" ht="15" x14ac:dyDescent="0.25">
      <c r="I39208"/>
      <c r="J39208"/>
      <c r="K39208"/>
      <c r="L39208"/>
    </row>
    <row r="39209" spans="9:12" ht="15" x14ac:dyDescent="0.25">
      <c r="I39209"/>
      <c r="J39209"/>
      <c r="K39209"/>
      <c r="L39209"/>
    </row>
    <row r="39210" spans="9:12" ht="15" x14ac:dyDescent="0.25">
      <c r="I39210"/>
      <c r="J39210"/>
      <c r="K39210"/>
      <c r="L39210"/>
    </row>
    <row r="39211" spans="9:12" ht="15" x14ac:dyDescent="0.25">
      <c r="I39211"/>
      <c r="J39211"/>
      <c r="K39211"/>
      <c r="L39211"/>
    </row>
    <row r="39212" spans="9:12" ht="15" x14ac:dyDescent="0.25">
      <c r="I39212"/>
      <c r="J39212"/>
      <c r="K39212"/>
      <c r="L39212"/>
    </row>
    <row r="39213" spans="9:12" ht="15" x14ac:dyDescent="0.25">
      <c r="I39213"/>
      <c r="J39213"/>
      <c r="K39213"/>
      <c r="L39213"/>
    </row>
    <row r="39214" spans="9:12" ht="15" x14ac:dyDescent="0.25">
      <c r="I39214"/>
      <c r="J39214"/>
      <c r="K39214"/>
      <c r="L39214"/>
    </row>
    <row r="39215" spans="9:12" ht="15" x14ac:dyDescent="0.25">
      <c r="I39215"/>
      <c r="J39215"/>
      <c r="K39215"/>
      <c r="L39215"/>
    </row>
    <row r="39216" spans="9:12" ht="15" x14ac:dyDescent="0.25">
      <c r="I39216"/>
      <c r="J39216"/>
      <c r="K39216"/>
      <c r="L39216"/>
    </row>
    <row r="39217" spans="9:12" ht="15" x14ac:dyDescent="0.25">
      <c r="I39217"/>
      <c r="J39217"/>
      <c r="K39217"/>
      <c r="L39217"/>
    </row>
    <row r="39218" spans="9:12" ht="15" x14ac:dyDescent="0.25">
      <c r="I39218"/>
      <c r="J39218"/>
      <c r="K39218"/>
      <c r="L39218"/>
    </row>
    <row r="39219" spans="9:12" ht="15" x14ac:dyDescent="0.25">
      <c r="I39219"/>
      <c r="J39219"/>
      <c r="K39219"/>
      <c r="L39219"/>
    </row>
    <row r="39220" spans="9:12" ht="15" x14ac:dyDescent="0.25">
      <c r="I39220"/>
      <c r="J39220"/>
      <c r="K39220"/>
      <c r="L39220"/>
    </row>
    <row r="39221" spans="9:12" ht="15" x14ac:dyDescent="0.25">
      <c r="I39221"/>
      <c r="J39221"/>
      <c r="K39221"/>
      <c r="L39221"/>
    </row>
    <row r="39222" spans="9:12" ht="15" x14ac:dyDescent="0.25">
      <c r="I39222"/>
      <c r="J39222"/>
      <c r="K39222"/>
      <c r="L39222"/>
    </row>
    <row r="39223" spans="9:12" ht="15" x14ac:dyDescent="0.25">
      <c r="I39223"/>
      <c r="J39223"/>
      <c r="K39223"/>
      <c r="L39223"/>
    </row>
    <row r="39224" spans="9:12" ht="15" x14ac:dyDescent="0.25">
      <c r="I39224"/>
      <c r="J39224"/>
      <c r="K39224"/>
      <c r="L39224"/>
    </row>
    <row r="39225" spans="9:12" ht="15" x14ac:dyDescent="0.25">
      <c r="I39225"/>
      <c r="J39225"/>
      <c r="K39225"/>
      <c r="L39225"/>
    </row>
    <row r="39226" spans="9:12" ht="15" x14ac:dyDescent="0.25">
      <c r="I39226"/>
      <c r="J39226"/>
      <c r="K39226"/>
      <c r="L39226"/>
    </row>
    <row r="39227" spans="9:12" ht="15" x14ac:dyDescent="0.25">
      <c r="I39227"/>
      <c r="J39227"/>
      <c r="K39227"/>
      <c r="L39227"/>
    </row>
    <row r="39228" spans="9:12" ht="15" x14ac:dyDescent="0.25">
      <c r="I39228"/>
      <c r="J39228"/>
      <c r="K39228"/>
      <c r="L39228"/>
    </row>
    <row r="39229" spans="9:12" ht="15" x14ac:dyDescent="0.25">
      <c r="I39229"/>
      <c r="J39229"/>
      <c r="K39229"/>
      <c r="L39229"/>
    </row>
    <row r="39230" spans="9:12" ht="15" x14ac:dyDescent="0.25">
      <c r="I39230"/>
      <c r="J39230"/>
      <c r="K39230"/>
      <c r="L39230"/>
    </row>
    <row r="39231" spans="9:12" ht="15" x14ac:dyDescent="0.25">
      <c r="I39231"/>
      <c r="J39231"/>
      <c r="K39231"/>
      <c r="L39231"/>
    </row>
    <row r="39232" spans="9:12" ht="15" x14ac:dyDescent="0.25">
      <c r="I39232"/>
      <c r="J39232"/>
      <c r="K39232"/>
      <c r="L39232"/>
    </row>
    <row r="39233" spans="9:12" ht="15" x14ac:dyDescent="0.25">
      <c r="I39233"/>
      <c r="J39233"/>
      <c r="K39233"/>
      <c r="L39233"/>
    </row>
    <row r="39234" spans="9:12" ht="15" x14ac:dyDescent="0.25">
      <c r="I39234"/>
      <c r="J39234"/>
      <c r="K39234"/>
      <c r="L39234"/>
    </row>
    <row r="39235" spans="9:12" ht="15" x14ac:dyDescent="0.25">
      <c r="I39235"/>
      <c r="J39235"/>
      <c r="K39235"/>
      <c r="L39235"/>
    </row>
    <row r="39236" spans="9:12" ht="15" x14ac:dyDescent="0.25">
      <c r="I39236"/>
      <c r="J39236"/>
      <c r="K39236"/>
      <c r="L39236"/>
    </row>
    <row r="39237" spans="9:12" ht="15" x14ac:dyDescent="0.25">
      <c r="I39237"/>
      <c r="J39237"/>
      <c r="K39237"/>
      <c r="L39237"/>
    </row>
    <row r="39238" spans="9:12" ht="15" x14ac:dyDescent="0.25">
      <c r="I39238"/>
      <c r="J39238"/>
      <c r="K39238"/>
      <c r="L39238"/>
    </row>
    <row r="39239" spans="9:12" ht="15" x14ac:dyDescent="0.25">
      <c r="I39239"/>
      <c r="J39239"/>
      <c r="K39239"/>
      <c r="L39239"/>
    </row>
    <row r="39240" spans="9:12" ht="15" x14ac:dyDescent="0.25">
      <c r="I39240"/>
      <c r="J39240"/>
      <c r="K39240"/>
      <c r="L39240"/>
    </row>
    <row r="39241" spans="9:12" ht="15" x14ac:dyDescent="0.25">
      <c r="I39241"/>
      <c r="J39241"/>
      <c r="K39241"/>
      <c r="L39241"/>
    </row>
    <row r="39242" spans="9:12" ht="15" x14ac:dyDescent="0.25">
      <c r="I39242"/>
      <c r="J39242"/>
      <c r="K39242"/>
      <c r="L39242"/>
    </row>
    <row r="39243" spans="9:12" ht="15" x14ac:dyDescent="0.25">
      <c r="I39243"/>
      <c r="J39243"/>
      <c r="K39243"/>
      <c r="L39243"/>
    </row>
    <row r="39244" spans="9:12" ht="15" x14ac:dyDescent="0.25">
      <c r="I39244"/>
      <c r="J39244"/>
      <c r="K39244"/>
      <c r="L39244"/>
    </row>
    <row r="39245" spans="9:12" ht="15" x14ac:dyDescent="0.25">
      <c r="I39245"/>
      <c r="J39245"/>
      <c r="K39245"/>
      <c r="L39245"/>
    </row>
    <row r="39246" spans="9:12" ht="15" x14ac:dyDescent="0.25">
      <c r="I39246"/>
      <c r="J39246"/>
      <c r="K39246"/>
      <c r="L39246"/>
    </row>
    <row r="39247" spans="9:12" ht="15" x14ac:dyDescent="0.25">
      <c r="I39247"/>
      <c r="J39247"/>
      <c r="K39247"/>
      <c r="L39247"/>
    </row>
    <row r="39248" spans="9:12" ht="15" x14ac:dyDescent="0.25">
      <c r="I39248"/>
      <c r="J39248"/>
      <c r="K39248"/>
      <c r="L39248"/>
    </row>
    <row r="39249" spans="9:12" ht="15" x14ac:dyDescent="0.25">
      <c r="I39249"/>
      <c r="J39249"/>
      <c r="K39249"/>
      <c r="L39249"/>
    </row>
    <row r="39250" spans="9:12" ht="15" x14ac:dyDescent="0.25">
      <c r="I39250"/>
      <c r="J39250"/>
      <c r="K39250"/>
      <c r="L39250"/>
    </row>
    <row r="39251" spans="9:12" ht="15" x14ac:dyDescent="0.25">
      <c r="I39251"/>
      <c r="J39251"/>
      <c r="K39251"/>
      <c r="L39251"/>
    </row>
    <row r="39252" spans="9:12" ht="15" x14ac:dyDescent="0.25">
      <c r="I39252"/>
      <c r="J39252"/>
      <c r="K39252"/>
      <c r="L39252"/>
    </row>
    <row r="39253" spans="9:12" ht="15" x14ac:dyDescent="0.25">
      <c r="I39253"/>
      <c r="J39253"/>
      <c r="K39253"/>
      <c r="L39253"/>
    </row>
    <row r="39254" spans="9:12" ht="15" x14ac:dyDescent="0.25">
      <c r="I39254"/>
      <c r="J39254"/>
      <c r="K39254"/>
      <c r="L39254"/>
    </row>
    <row r="39255" spans="9:12" ht="15" x14ac:dyDescent="0.25">
      <c r="I39255"/>
      <c r="J39255"/>
      <c r="K39255"/>
      <c r="L39255"/>
    </row>
    <row r="39256" spans="9:12" ht="15" x14ac:dyDescent="0.25">
      <c r="I39256"/>
      <c r="J39256"/>
      <c r="K39256"/>
      <c r="L39256"/>
    </row>
    <row r="39257" spans="9:12" ht="15" x14ac:dyDescent="0.25">
      <c r="I39257"/>
      <c r="J39257"/>
      <c r="K39257"/>
      <c r="L39257"/>
    </row>
    <row r="39258" spans="9:12" ht="15" x14ac:dyDescent="0.25">
      <c r="I39258"/>
      <c r="J39258"/>
      <c r="K39258"/>
      <c r="L39258"/>
    </row>
    <row r="39259" spans="9:12" ht="15" x14ac:dyDescent="0.25">
      <c r="I39259"/>
      <c r="J39259"/>
      <c r="K39259"/>
      <c r="L39259"/>
    </row>
    <row r="39260" spans="9:12" ht="15" x14ac:dyDescent="0.25">
      <c r="I39260"/>
      <c r="J39260"/>
      <c r="K39260"/>
      <c r="L39260"/>
    </row>
    <row r="39261" spans="9:12" ht="15" x14ac:dyDescent="0.25">
      <c r="I39261"/>
      <c r="J39261"/>
      <c r="K39261"/>
      <c r="L39261"/>
    </row>
    <row r="39262" spans="9:12" ht="15" x14ac:dyDescent="0.25">
      <c r="I39262"/>
      <c r="J39262"/>
      <c r="K39262"/>
      <c r="L39262"/>
    </row>
    <row r="39263" spans="9:12" ht="15" x14ac:dyDescent="0.25">
      <c r="I39263"/>
      <c r="J39263"/>
      <c r="K39263"/>
      <c r="L39263"/>
    </row>
    <row r="39264" spans="9:12" ht="15" x14ac:dyDescent="0.25">
      <c r="I39264"/>
      <c r="J39264"/>
      <c r="K39264"/>
      <c r="L39264"/>
    </row>
    <row r="39265" spans="9:12" ht="15" x14ac:dyDescent="0.25">
      <c r="I39265"/>
      <c r="J39265"/>
      <c r="K39265"/>
      <c r="L39265"/>
    </row>
    <row r="39266" spans="9:12" ht="15" x14ac:dyDescent="0.25">
      <c r="I39266"/>
      <c r="J39266"/>
      <c r="K39266"/>
      <c r="L39266"/>
    </row>
    <row r="39267" spans="9:12" ht="15" x14ac:dyDescent="0.25">
      <c r="I39267"/>
      <c r="J39267"/>
      <c r="K39267"/>
      <c r="L39267"/>
    </row>
    <row r="39268" spans="9:12" ht="15" x14ac:dyDescent="0.25">
      <c r="I39268"/>
      <c r="J39268"/>
      <c r="K39268"/>
      <c r="L39268"/>
    </row>
    <row r="39269" spans="9:12" ht="15" x14ac:dyDescent="0.25">
      <c r="I39269"/>
      <c r="J39269"/>
      <c r="K39269"/>
      <c r="L39269"/>
    </row>
    <row r="39270" spans="9:12" ht="15" x14ac:dyDescent="0.25">
      <c r="I39270"/>
      <c r="J39270"/>
      <c r="K39270"/>
      <c r="L39270"/>
    </row>
    <row r="39271" spans="9:12" ht="15" x14ac:dyDescent="0.25">
      <c r="I39271"/>
      <c r="J39271"/>
      <c r="K39271"/>
      <c r="L39271"/>
    </row>
    <row r="39272" spans="9:12" ht="15" x14ac:dyDescent="0.25">
      <c r="I39272"/>
      <c r="J39272"/>
      <c r="K39272"/>
      <c r="L39272"/>
    </row>
    <row r="39273" spans="9:12" ht="15" x14ac:dyDescent="0.25">
      <c r="I39273"/>
      <c r="J39273"/>
      <c r="K39273"/>
      <c r="L39273"/>
    </row>
    <row r="39274" spans="9:12" ht="15" x14ac:dyDescent="0.25">
      <c r="I39274"/>
      <c r="J39274"/>
      <c r="K39274"/>
      <c r="L39274"/>
    </row>
    <row r="39275" spans="9:12" ht="15" x14ac:dyDescent="0.25">
      <c r="I39275"/>
      <c r="J39275"/>
      <c r="K39275"/>
      <c r="L39275"/>
    </row>
    <row r="39276" spans="9:12" ht="15" x14ac:dyDescent="0.25">
      <c r="I39276"/>
      <c r="J39276"/>
      <c r="K39276"/>
      <c r="L39276"/>
    </row>
    <row r="39277" spans="9:12" ht="15" x14ac:dyDescent="0.25">
      <c r="I39277"/>
      <c r="J39277"/>
      <c r="K39277"/>
      <c r="L39277"/>
    </row>
    <row r="39278" spans="9:12" ht="15" x14ac:dyDescent="0.25">
      <c r="I39278"/>
      <c r="J39278"/>
      <c r="K39278"/>
      <c r="L39278"/>
    </row>
    <row r="39279" spans="9:12" ht="15" x14ac:dyDescent="0.25">
      <c r="I39279"/>
      <c r="J39279"/>
      <c r="K39279"/>
      <c r="L39279"/>
    </row>
    <row r="39280" spans="9:12" ht="15" x14ac:dyDescent="0.25">
      <c r="I39280"/>
      <c r="J39280"/>
      <c r="K39280"/>
      <c r="L39280"/>
    </row>
    <row r="39281" spans="9:12" ht="15" x14ac:dyDescent="0.25">
      <c r="I39281"/>
      <c r="J39281"/>
      <c r="K39281"/>
      <c r="L39281"/>
    </row>
    <row r="39282" spans="9:12" ht="15" x14ac:dyDescent="0.25">
      <c r="I39282"/>
      <c r="J39282"/>
      <c r="K39282"/>
      <c r="L39282"/>
    </row>
    <row r="39283" spans="9:12" ht="15" x14ac:dyDescent="0.25">
      <c r="I39283"/>
      <c r="J39283"/>
      <c r="K39283"/>
      <c r="L39283"/>
    </row>
    <row r="39284" spans="9:12" ht="15" x14ac:dyDescent="0.25">
      <c r="I39284"/>
      <c r="J39284"/>
      <c r="K39284"/>
      <c r="L39284"/>
    </row>
    <row r="39285" spans="9:12" ht="15" x14ac:dyDescent="0.25">
      <c r="I39285"/>
      <c r="J39285"/>
      <c r="K39285"/>
      <c r="L39285"/>
    </row>
    <row r="39286" spans="9:12" ht="15" x14ac:dyDescent="0.25">
      <c r="I39286"/>
      <c r="J39286"/>
      <c r="K39286"/>
      <c r="L39286"/>
    </row>
    <row r="39287" spans="9:12" ht="15" x14ac:dyDescent="0.25">
      <c r="I39287"/>
      <c r="J39287"/>
      <c r="K39287"/>
      <c r="L39287"/>
    </row>
    <row r="39288" spans="9:12" ht="15" x14ac:dyDescent="0.25">
      <c r="I39288"/>
      <c r="J39288"/>
      <c r="K39288"/>
      <c r="L39288"/>
    </row>
    <row r="39289" spans="9:12" ht="15" x14ac:dyDescent="0.25">
      <c r="I39289"/>
      <c r="J39289"/>
      <c r="K39289"/>
      <c r="L39289"/>
    </row>
    <row r="39290" spans="9:12" ht="15" x14ac:dyDescent="0.25">
      <c r="I39290"/>
      <c r="J39290"/>
      <c r="K39290"/>
      <c r="L39290"/>
    </row>
    <row r="39291" spans="9:12" ht="15" x14ac:dyDescent="0.25">
      <c r="I39291"/>
      <c r="J39291"/>
      <c r="K39291"/>
      <c r="L39291"/>
    </row>
    <row r="39292" spans="9:12" ht="15" x14ac:dyDescent="0.25">
      <c r="I39292"/>
      <c r="J39292"/>
      <c r="K39292"/>
      <c r="L39292"/>
    </row>
    <row r="39293" spans="9:12" ht="15" x14ac:dyDescent="0.25">
      <c r="I39293"/>
      <c r="J39293"/>
      <c r="K39293"/>
      <c r="L39293"/>
    </row>
    <row r="39294" spans="9:12" ht="15" x14ac:dyDescent="0.25">
      <c r="I39294"/>
      <c r="J39294"/>
      <c r="K39294"/>
      <c r="L39294"/>
    </row>
    <row r="39295" spans="9:12" ht="15" x14ac:dyDescent="0.25">
      <c r="I39295"/>
      <c r="J39295"/>
      <c r="K39295"/>
      <c r="L39295"/>
    </row>
    <row r="39296" spans="9:12" ht="15" x14ac:dyDescent="0.25">
      <c r="I39296"/>
      <c r="J39296"/>
      <c r="K39296"/>
      <c r="L39296"/>
    </row>
    <row r="39297" spans="9:12" ht="15" x14ac:dyDescent="0.25">
      <c r="I39297"/>
      <c r="J39297"/>
      <c r="K39297"/>
      <c r="L39297"/>
    </row>
    <row r="39298" spans="9:12" ht="15" x14ac:dyDescent="0.25">
      <c r="I39298"/>
      <c r="J39298"/>
      <c r="K39298"/>
      <c r="L39298"/>
    </row>
    <row r="39299" spans="9:12" ht="15" x14ac:dyDescent="0.25">
      <c r="I39299"/>
      <c r="J39299"/>
      <c r="K39299"/>
      <c r="L39299"/>
    </row>
    <row r="39300" spans="9:12" ht="15" x14ac:dyDescent="0.25">
      <c r="I39300"/>
      <c r="J39300"/>
      <c r="K39300"/>
      <c r="L39300"/>
    </row>
    <row r="39301" spans="9:12" ht="15" x14ac:dyDescent="0.25">
      <c r="I39301"/>
      <c r="J39301"/>
      <c r="K39301"/>
      <c r="L39301"/>
    </row>
    <row r="39302" spans="9:12" ht="15" x14ac:dyDescent="0.25">
      <c r="I39302"/>
      <c r="J39302"/>
      <c r="K39302"/>
      <c r="L39302"/>
    </row>
    <row r="39303" spans="9:12" ht="15" x14ac:dyDescent="0.25">
      <c r="I39303"/>
      <c r="J39303"/>
      <c r="K39303"/>
      <c r="L39303"/>
    </row>
    <row r="39304" spans="9:12" ht="15" x14ac:dyDescent="0.25">
      <c r="I39304"/>
      <c r="J39304"/>
      <c r="K39304"/>
      <c r="L39304"/>
    </row>
    <row r="39305" spans="9:12" ht="15" x14ac:dyDescent="0.25">
      <c r="I39305"/>
      <c r="J39305"/>
      <c r="K39305"/>
      <c r="L39305"/>
    </row>
    <row r="39306" spans="9:12" ht="15" x14ac:dyDescent="0.25">
      <c r="I39306"/>
      <c r="J39306"/>
      <c r="K39306"/>
      <c r="L39306"/>
    </row>
    <row r="39307" spans="9:12" ht="15" x14ac:dyDescent="0.25">
      <c r="I39307"/>
      <c r="J39307"/>
      <c r="K39307"/>
      <c r="L39307"/>
    </row>
    <row r="39308" spans="9:12" ht="15" x14ac:dyDescent="0.25">
      <c r="I39308"/>
      <c r="J39308"/>
      <c r="K39308"/>
      <c r="L39308"/>
    </row>
    <row r="39309" spans="9:12" ht="15" x14ac:dyDescent="0.25">
      <c r="I39309"/>
      <c r="J39309"/>
      <c r="K39309"/>
      <c r="L39309"/>
    </row>
    <row r="39310" spans="9:12" ht="15" x14ac:dyDescent="0.25">
      <c r="I39310"/>
      <c r="J39310"/>
      <c r="K39310"/>
      <c r="L39310"/>
    </row>
    <row r="39311" spans="9:12" ht="15" x14ac:dyDescent="0.25">
      <c r="I39311"/>
      <c r="J39311"/>
      <c r="K39311"/>
      <c r="L39311"/>
    </row>
    <row r="39312" spans="9:12" ht="15" x14ac:dyDescent="0.25">
      <c r="I39312"/>
      <c r="J39312"/>
      <c r="K39312"/>
      <c r="L39312"/>
    </row>
    <row r="39313" spans="9:12" ht="15" x14ac:dyDescent="0.25">
      <c r="I39313"/>
      <c r="J39313"/>
      <c r="K39313"/>
      <c r="L39313"/>
    </row>
    <row r="39314" spans="9:12" ht="15" x14ac:dyDescent="0.25">
      <c r="I39314"/>
      <c r="J39314"/>
      <c r="K39314"/>
      <c r="L39314"/>
    </row>
    <row r="39315" spans="9:12" ht="15" x14ac:dyDescent="0.25">
      <c r="I39315"/>
      <c r="J39315"/>
      <c r="K39315"/>
      <c r="L39315"/>
    </row>
    <row r="39316" spans="9:12" ht="15" x14ac:dyDescent="0.25">
      <c r="I39316"/>
      <c r="J39316"/>
      <c r="K39316"/>
      <c r="L39316"/>
    </row>
    <row r="39317" spans="9:12" ht="15" x14ac:dyDescent="0.25">
      <c r="I39317"/>
      <c r="J39317"/>
      <c r="K39317"/>
      <c r="L39317"/>
    </row>
    <row r="39318" spans="9:12" ht="15" x14ac:dyDescent="0.25">
      <c r="I39318"/>
      <c r="J39318"/>
      <c r="K39318"/>
      <c r="L39318"/>
    </row>
    <row r="39319" spans="9:12" ht="15" x14ac:dyDescent="0.25">
      <c r="I39319"/>
      <c r="J39319"/>
      <c r="K39319"/>
      <c r="L39319"/>
    </row>
    <row r="39320" spans="9:12" ht="15" x14ac:dyDescent="0.25">
      <c r="I39320"/>
      <c r="J39320"/>
      <c r="K39320"/>
      <c r="L39320"/>
    </row>
    <row r="39321" spans="9:12" ht="15" x14ac:dyDescent="0.25">
      <c r="I39321"/>
      <c r="J39321"/>
      <c r="K39321"/>
      <c r="L39321"/>
    </row>
    <row r="39322" spans="9:12" ht="15" x14ac:dyDescent="0.25">
      <c r="I39322"/>
      <c r="J39322"/>
      <c r="K39322"/>
      <c r="L39322"/>
    </row>
    <row r="39323" spans="9:12" ht="15" x14ac:dyDescent="0.25">
      <c r="I39323"/>
      <c r="J39323"/>
      <c r="K39323"/>
      <c r="L39323"/>
    </row>
    <row r="39324" spans="9:12" ht="15" x14ac:dyDescent="0.25">
      <c r="I39324"/>
      <c r="J39324"/>
      <c r="K39324"/>
      <c r="L39324"/>
    </row>
    <row r="39325" spans="9:12" ht="15" x14ac:dyDescent="0.25">
      <c r="I39325"/>
      <c r="J39325"/>
      <c r="K39325"/>
      <c r="L39325"/>
    </row>
    <row r="39326" spans="9:12" ht="15" x14ac:dyDescent="0.25">
      <c r="I39326"/>
      <c r="J39326"/>
      <c r="K39326"/>
      <c r="L39326"/>
    </row>
    <row r="39327" spans="9:12" ht="15" x14ac:dyDescent="0.25">
      <c r="I39327"/>
      <c r="J39327"/>
      <c r="K39327"/>
      <c r="L39327"/>
    </row>
    <row r="39328" spans="9:12" ht="15" x14ac:dyDescent="0.25">
      <c r="I39328"/>
      <c r="J39328"/>
      <c r="K39328"/>
      <c r="L39328"/>
    </row>
    <row r="39329" spans="9:12" ht="15" x14ac:dyDescent="0.25">
      <c r="I39329"/>
      <c r="J39329"/>
      <c r="K39329"/>
      <c r="L39329"/>
    </row>
    <row r="39330" spans="9:12" ht="15" x14ac:dyDescent="0.25">
      <c r="I39330"/>
      <c r="J39330"/>
      <c r="K39330"/>
      <c r="L39330"/>
    </row>
    <row r="39331" spans="9:12" ht="15" x14ac:dyDescent="0.25">
      <c r="I39331"/>
      <c r="J39331"/>
      <c r="K39331"/>
      <c r="L39331"/>
    </row>
    <row r="39332" spans="9:12" ht="15" x14ac:dyDescent="0.25">
      <c r="I39332"/>
      <c r="J39332"/>
      <c r="K39332"/>
      <c r="L39332"/>
    </row>
    <row r="39333" spans="9:12" ht="15" x14ac:dyDescent="0.25">
      <c r="I39333"/>
      <c r="J39333"/>
      <c r="K39333"/>
      <c r="L39333"/>
    </row>
    <row r="39334" spans="9:12" ht="15" x14ac:dyDescent="0.25">
      <c r="I39334"/>
      <c r="J39334"/>
      <c r="K39334"/>
      <c r="L39334"/>
    </row>
    <row r="39335" spans="9:12" ht="15" x14ac:dyDescent="0.25">
      <c r="I39335"/>
      <c r="J39335"/>
      <c r="K39335"/>
      <c r="L39335"/>
    </row>
    <row r="39336" spans="9:12" ht="15" x14ac:dyDescent="0.25">
      <c r="I39336"/>
      <c r="J39336"/>
      <c r="K39336"/>
      <c r="L39336"/>
    </row>
    <row r="39337" spans="9:12" ht="15" x14ac:dyDescent="0.25">
      <c r="I39337"/>
      <c r="J39337"/>
      <c r="K39337"/>
      <c r="L39337"/>
    </row>
    <row r="39338" spans="9:12" ht="15" x14ac:dyDescent="0.25">
      <c r="I39338"/>
      <c r="J39338"/>
      <c r="K39338"/>
      <c r="L39338"/>
    </row>
    <row r="39339" spans="9:12" ht="15" x14ac:dyDescent="0.25">
      <c r="I39339"/>
      <c r="J39339"/>
      <c r="K39339"/>
      <c r="L39339"/>
    </row>
    <row r="39340" spans="9:12" ht="15" x14ac:dyDescent="0.25">
      <c r="I39340"/>
      <c r="J39340"/>
      <c r="K39340"/>
      <c r="L39340"/>
    </row>
    <row r="39341" spans="9:12" ht="15" x14ac:dyDescent="0.25">
      <c r="I39341"/>
      <c r="J39341"/>
      <c r="K39341"/>
      <c r="L39341"/>
    </row>
    <row r="39342" spans="9:12" ht="15" x14ac:dyDescent="0.25">
      <c r="I39342"/>
      <c r="J39342"/>
      <c r="K39342"/>
      <c r="L39342"/>
    </row>
    <row r="39343" spans="9:12" ht="15" x14ac:dyDescent="0.25">
      <c r="I39343"/>
      <c r="J39343"/>
      <c r="K39343"/>
      <c r="L39343"/>
    </row>
    <row r="39344" spans="9:12" ht="15" x14ac:dyDescent="0.25">
      <c r="I39344"/>
      <c r="J39344"/>
      <c r="K39344"/>
      <c r="L39344"/>
    </row>
    <row r="39345" spans="9:12" ht="15" x14ac:dyDescent="0.25">
      <c r="I39345"/>
      <c r="J39345"/>
      <c r="K39345"/>
      <c r="L39345"/>
    </row>
    <row r="39346" spans="9:12" ht="15" x14ac:dyDescent="0.25">
      <c r="I39346"/>
      <c r="J39346"/>
      <c r="K39346"/>
      <c r="L39346"/>
    </row>
    <row r="39347" spans="9:12" ht="15" x14ac:dyDescent="0.25">
      <c r="I39347"/>
      <c r="J39347"/>
      <c r="K39347"/>
      <c r="L39347"/>
    </row>
    <row r="39348" spans="9:12" ht="15" x14ac:dyDescent="0.25">
      <c r="I39348"/>
      <c r="J39348"/>
      <c r="K39348"/>
      <c r="L39348"/>
    </row>
    <row r="39349" spans="9:12" ht="15" x14ac:dyDescent="0.25">
      <c r="I39349"/>
      <c r="J39349"/>
      <c r="K39349"/>
      <c r="L39349"/>
    </row>
    <row r="39350" spans="9:12" ht="15" x14ac:dyDescent="0.25">
      <c r="I39350"/>
      <c r="J39350"/>
      <c r="K39350"/>
      <c r="L39350"/>
    </row>
    <row r="39351" spans="9:12" ht="15" x14ac:dyDescent="0.25">
      <c r="I39351"/>
      <c r="J39351"/>
      <c r="K39351"/>
      <c r="L39351"/>
    </row>
    <row r="39352" spans="9:12" ht="15" x14ac:dyDescent="0.25">
      <c r="I39352"/>
      <c r="J39352"/>
      <c r="K39352"/>
      <c r="L39352"/>
    </row>
    <row r="39353" spans="9:12" ht="15" x14ac:dyDescent="0.25">
      <c r="I39353"/>
      <c r="J39353"/>
      <c r="K39353"/>
      <c r="L39353"/>
    </row>
    <row r="39354" spans="9:12" ht="15" x14ac:dyDescent="0.25">
      <c r="I39354"/>
      <c r="J39354"/>
      <c r="K39354"/>
      <c r="L39354"/>
    </row>
    <row r="39355" spans="9:12" ht="15" x14ac:dyDescent="0.25">
      <c r="I39355"/>
      <c r="J39355"/>
      <c r="K39355"/>
      <c r="L39355"/>
    </row>
    <row r="39356" spans="9:12" ht="15" x14ac:dyDescent="0.25">
      <c r="I39356"/>
      <c r="J39356"/>
      <c r="K39356"/>
      <c r="L39356"/>
    </row>
    <row r="39357" spans="9:12" ht="15" x14ac:dyDescent="0.25">
      <c r="I39357"/>
      <c r="J39357"/>
      <c r="K39357"/>
      <c r="L39357"/>
    </row>
    <row r="39358" spans="9:12" ht="15" x14ac:dyDescent="0.25">
      <c r="I39358"/>
      <c r="J39358"/>
      <c r="K39358"/>
      <c r="L39358"/>
    </row>
    <row r="39359" spans="9:12" ht="15" x14ac:dyDescent="0.25">
      <c r="I39359"/>
      <c r="J39359"/>
      <c r="K39359"/>
      <c r="L39359"/>
    </row>
    <row r="39360" spans="9:12" ht="15" x14ac:dyDescent="0.25">
      <c r="I39360"/>
      <c r="J39360"/>
      <c r="K39360"/>
      <c r="L39360"/>
    </row>
    <row r="39361" spans="9:12" ht="15" x14ac:dyDescent="0.25">
      <c r="I39361"/>
      <c r="J39361"/>
      <c r="K39361"/>
      <c r="L39361"/>
    </row>
    <row r="39362" spans="9:12" ht="15" x14ac:dyDescent="0.25">
      <c r="I39362"/>
      <c r="J39362"/>
      <c r="K39362"/>
      <c r="L39362"/>
    </row>
    <row r="39363" spans="9:12" ht="15" x14ac:dyDescent="0.25">
      <c r="I39363"/>
      <c r="J39363"/>
      <c r="K39363"/>
      <c r="L39363"/>
    </row>
    <row r="39364" spans="9:12" ht="15" x14ac:dyDescent="0.25">
      <c r="I39364"/>
      <c r="J39364"/>
      <c r="K39364"/>
      <c r="L39364"/>
    </row>
    <row r="39365" spans="9:12" ht="15" x14ac:dyDescent="0.25">
      <c r="I39365"/>
      <c r="J39365"/>
      <c r="K39365"/>
      <c r="L39365"/>
    </row>
    <row r="39366" spans="9:12" ht="15" x14ac:dyDescent="0.25">
      <c r="I39366"/>
      <c r="J39366"/>
      <c r="K39366"/>
      <c r="L39366"/>
    </row>
    <row r="39367" spans="9:12" ht="15" x14ac:dyDescent="0.25">
      <c r="I39367"/>
      <c r="J39367"/>
      <c r="K39367"/>
      <c r="L39367"/>
    </row>
    <row r="39368" spans="9:12" ht="15" x14ac:dyDescent="0.25">
      <c r="I39368"/>
      <c r="J39368"/>
      <c r="K39368"/>
      <c r="L39368"/>
    </row>
    <row r="39369" spans="9:12" ht="15" x14ac:dyDescent="0.25">
      <c r="I39369"/>
      <c r="J39369"/>
      <c r="K39369"/>
      <c r="L39369"/>
    </row>
    <row r="39370" spans="9:12" ht="15" x14ac:dyDescent="0.25">
      <c r="I39370"/>
      <c r="J39370"/>
      <c r="K39370"/>
      <c r="L39370"/>
    </row>
    <row r="39371" spans="9:12" ht="15" x14ac:dyDescent="0.25">
      <c r="I39371"/>
      <c r="J39371"/>
      <c r="K39371"/>
      <c r="L39371"/>
    </row>
    <row r="39372" spans="9:12" ht="15" x14ac:dyDescent="0.25">
      <c r="I39372"/>
      <c r="J39372"/>
      <c r="K39372"/>
      <c r="L39372"/>
    </row>
    <row r="39373" spans="9:12" ht="15" x14ac:dyDescent="0.25">
      <c r="I39373"/>
      <c r="J39373"/>
      <c r="K39373"/>
      <c r="L39373"/>
    </row>
    <row r="39374" spans="9:12" ht="15" x14ac:dyDescent="0.25">
      <c r="I39374"/>
      <c r="J39374"/>
      <c r="K39374"/>
      <c r="L39374"/>
    </row>
    <row r="39375" spans="9:12" ht="15" x14ac:dyDescent="0.25">
      <c r="I39375"/>
      <c r="J39375"/>
      <c r="K39375"/>
      <c r="L39375"/>
    </row>
    <row r="39376" spans="9:12" ht="15" x14ac:dyDescent="0.25">
      <c r="I39376"/>
      <c r="J39376"/>
      <c r="K39376"/>
      <c r="L39376"/>
    </row>
    <row r="39377" spans="9:12" ht="15" x14ac:dyDescent="0.25">
      <c r="I39377"/>
      <c r="J39377"/>
      <c r="K39377"/>
      <c r="L39377"/>
    </row>
    <row r="39378" spans="9:12" ht="15" x14ac:dyDescent="0.25">
      <c r="I39378"/>
      <c r="J39378"/>
      <c r="K39378"/>
      <c r="L39378"/>
    </row>
    <row r="39379" spans="9:12" ht="15" x14ac:dyDescent="0.25">
      <c r="I39379"/>
      <c r="J39379"/>
      <c r="K39379"/>
      <c r="L39379"/>
    </row>
    <row r="39380" spans="9:12" ht="15" x14ac:dyDescent="0.25">
      <c r="I39380"/>
      <c r="J39380"/>
      <c r="K39380"/>
      <c r="L39380"/>
    </row>
    <row r="39381" spans="9:12" ht="15" x14ac:dyDescent="0.25">
      <c r="I39381"/>
      <c r="J39381"/>
      <c r="K39381"/>
      <c r="L39381"/>
    </row>
    <row r="39382" spans="9:12" ht="15" x14ac:dyDescent="0.25">
      <c r="I39382"/>
      <c r="J39382"/>
      <c r="K39382"/>
      <c r="L39382"/>
    </row>
    <row r="39383" spans="9:12" ht="15" x14ac:dyDescent="0.25">
      <c r="I39383"/>
      <c r="J39383"/>
      <c r="K39383"/>
      <c r="L39383"/>
    </row>
    <row r="39384" spans="9:12" ht="15" x14ac:dyDescent="0.25">
      <c r="I39384"/>
      <c r="J39384"/>
      <c r="K39384"/>
      <c r="L39384"/>
    </row>
    <row r="39385" spans="9:12" ht="15" x14ac:dyDescent="0.25">
      <c r="I39385"/>
      <c r="J39385"/>
      <c r="K39385"/>
      <c r="L39385"/>
    </row>
    <row r="39386" spans="9:12" ht="15" x14ac:dyDescent="0.25">
      <c r="I39386"/>
      <c r="J39386"/>
      <c r="K39386"/>
      <c r="L39386"/>
    </row>
    <row r="39387" spans="9:12" ht="15" x14ac:dyDescent="0.25">
      <c r="I39387"/>
      <c r="J39387"/>
      <c r="K39387"/>
      <c r="L39387"/>
    </row>
    <row r="39388" spans="9:12" ht="15" x14ac:dyDescent="0.25">
      <c r="I39388"/>
      <c r="J39388"/>
      <c r="K39388"/>
      <c r="L39388"/>
    </row>
    <row r="39389" spans="9:12" ht="15" x14ac:dyDescent="0.25">
      <c r="I39389"/>
      <c r="J39389"/>
      <c r="K39389"/>
      <c r="L39389"/>
    </row>
    <row r="39390" spans="9:12" ht="15" x14ac:dyDescent="0.25">
      <c r="I39390"/>
      <c r="J39390"/>
      <c r="K39390"/>
      <c r="L39390"/>
    </row>
    <row r="39391" spans="9:12" ht="15" x14ac:dyDescent="0.25">
      <c r="I39391"/>
      <c r="J39391"/>
      <c r="K39391"/>
      <c r="L39391"/>
    </row>
    <row r="39392" spans="9:12" ht="15" x14ac:dyDescent="0.25">
      <c r="I39392"/>
      <c r="J39392"/>
      <c r="K39392"/>
      <c r="L39392"/>
    </row>
    <row r="39393" spans="9:12" ht="15" x14ac:dyDescent="0.25">
      <c r="I39393"/>
      <c r="J39393"/>
      <c r="K39393"/>
      <c r="L39393"/>
    </row>
    <row r="39394" spans="9:12" ht="15" x14ac:dyDescent="0.25">
      <c r="I39394"/>
      <c r="J39394"/>
      <c r="K39394"/>
      <c r="L39394"/>
    </row>
    <row r="39395" spans="9:12" ht="15" x14ac:dyDescent="0.25">
      <c r="I39395"/>
      <c r="J39395"/>
      <c r="K39395"/>
      <c r="L39395"/>
    </row>
    <row r="39396" spans="9:12" ht="15" x14ac:dyDescent="0.25">
      <c r="I39396"/>
      <c r="J39396"/>
      <c r="K39396"/>
      <c r="L39396"/>
    </row>
    <row r="39397" spans="9:12" ht="15" x14ac:dyDescent="0.25">
      <c r="I39397"/>
      <c r="J39397"/>
      <c r="K39397"/>
      <c r="L39397"/>
    </row>
    <row r="39398" spans="9:12" ht="15" x14ac:dyDescent="0.25">
      <c r="I39398"/>
      <c r="J39398"/>
      <c r="K39398"/>
      <c r="L39398"/>
    </row>
    <row r="39399" spans="9:12" ht="15" x14ac:dyDescent="0.25">
      <c r="I39399"/>
      <c r="J39399"/>
      <c r="K39399"/>
      <c r="L39399"/>
    </row>
    <row r="39400" spans="9:12" ht="15" x14ac:dyDescent="0.25">
      <c r="I39400"/>
      <c r="J39400"/>
      <c r="K39400"/>
      <c r="L39400"/>
    </row>
    <row r="39401" spans="9:12" ht="15" x14ac:dyDescent="0.25">
      <c r="I39401"/>
      <c r="J39401"/>
      <c r="K39401"/>
      <c r="L39401"/>
    </row>
    <row r="39402" spans="9:12" ht="15" x14ac:dyDescent="0.25">
      <c r="I39402"/>
      <c r="J39402"/>
      <c r="K39402"/>
      <c r="L39402"/>
    </row>
    <row r="39403" spans="9:12" ht="15" x14ac:dyDescent="0.25">
      <c r="I39403"/>
      <c r="J39403"/>
      <c r="K39403"/>
      <c r="L39403"/>
    </row>
    <row r="39404" spans="9:12" ht="15" x14ac:dyDescent="0.25">
      <c r="I39404"/>
      <c r="J39404"/>
      <c r="K39404"/>
      <c r="L39404"/>
    </row>
    <row r="39405" spans="9:12" ht="15" x14ac:dyDescent="0.25">
      <c r="I39405"/>
      <c r="J39405"/>
      <c r="K39405"/>
      <c r="L39405"/>
    </row>
    <row r="39406" spans="9:12" ht="15" x14ac:dyDescent="0.25">
      <c r="I39406"/>
      <c r="J39406"/>
      <c r="K39406"/>
      <c r="L39406"/>
    </row>
    <row r="39407" spans="9:12" ht="15" x14ac:dyDescent="0.25">
      <c r="I39407"/>
      <c r="J39407"/>
      <c r="K39407"/>
      <c r="L39407"/>
    </row>
    <row r="39408" spans="9:12" ht="15" x14ac:dyDescent="0.25">
      <c r="I39408"/>
      <c r="J39408"/>
      <c r="K39408"/>
      <c r="L39408"/>
    </row>
    <row r="39409" spans="9:12" ht="15" x14ac:dyDescent="0.25">
      <c r="I39409"/>
      <c r="J39409"/>
      <c r="K39409"/>
      <c r="L39409"/>
    </row>
    <row r="39410" spans="9:12" ht="15" x14ac:dyDescent="0.25">
      <c r="I39410"/>
      <c r="J39410"/>
      <c r="K39410"/>
      <c r="L39410"/>
    </row>
    <row r="39411" spans="9:12" ht="15" x14ac:dyDescent="0.25">
      <c r="I39411"/>
      <c r="J39411"/>
      <c r="K39411"/>
      <c r="L39411"/>
    </row>
    <row r="39412" spans="9:12" ht="15" x14ac:dyDescent="0.25">
      <c r="I39412"/>
      <c r="J39412"/>
      <c r="K39412"/>
      <c r="L39412"/>
    </row>
    <row r="39413" spans="9:12" ht="15" x14ac:dyDescent="0.25">
      <c r="I39413"/>
      <c r="J39413"/>
      <c r="K39413"/>
      <c r="L39413"/>
    </row>
    <row r="39414" spans="9:12" ht="15" x14ac:dyDescent="0.25">
      <c r="I39414"/>
      <c r="J39414"/>
      <c r="K39414"/>
      <c r="L39414"/>
    </row>
    <row r="39415" spans="9:12" ht="15" x14ac:dyDescent="0.25">
      <c r="I39415"/>
      <c r="J39415"/>
      <c r="K39415"/>
      <c r="L39415"/>
    </row>
    <row r="39416" spans="9:12" ht="15" x14ac:dyDescent="0.25">
      <c r="I39416"/>
      <c r="J39416"/>
      <c r="K39416"/>
      <c r="L39416"/>
    </row>
    <row r="39417" spans="9:12" ht="15" x14ac:dyDescent="0.25">
      <c r="I39417"/>
      <c r="J39417"/>
      <c r="K39417"/>
      <c r="L39417"/>
    </row>
    <row r="39418" spans="9:12" ht="15" x14ac:dyDescent="0.25">
      <c r="I39418"/>
      <c r="J39418"/>
      <c r="K39418"/>
      <c r="L39418"/>
    </row>
    <row r="39419" spans="9:12" ht="15" x14ac:dyDescent="0.25">
      <c r="I39419"/>
      <c r="J39419"/>
      <c r="K39419"/>
      <c r="L39419"/>
    </row>
    <row r="39420" spans="9:12" ht="15" x14ac:dyDescent="0.25">
      <c r="I39420"/>
      <c r="J39420"/>
      <c r="K39420"/>
      <c r="L39420"/>
    </row>
    <row r="39421" spans="9:12" ht="15" x14ac:dyDescent="0.25">
      <c r="I39421"/>
      <c r="J39421"/>
      <c r="K39421"/>
      <c r="L39421"/>
    </row>
    <row r="39422" spans="9:12" ht="15" x14ac:dyDescent="0.25">
      <c r="I39422"/>
      <c r="J39422"/>
      <c r="K39422"/>
      <c r="L39422"/>
    </row>
    <row r="39423" spans="9:12" ht="15" x14ac:dyDescent="0.25">
      <c r="I39423"/>
      <c r="J39423"/>
      <c r="K39423"/>
      <c r="L39423"/>
    </row>
    <row r="39424" spans="9:12" ht="15" x14ac:dyDescent="0.25">
      <c r="I39424"/>
      <c r="J39424"/>
      <c r="K39424"/>
      <c r="L39424"/>
    </row>
    <row r="39425" spans="9:12" ht="15" x14ac:dyDescent="0.25">
      <c r="I39425"/>
      <c r="J39425"/>
      <c r="K39425"/>
      <c r="L39425"/>
    </row>
    <row r="39426" spans="9:12" ht="15" x14ac:dyDescent="0.25">
      <c r="I39426"/>
      <c r="J39426"/>
      <c r="K39426"/>
      <c r="L39426"/>
    </row>
    <row r="39427" spans="9:12" ht="15" x14ac:dyDescent="0.25">
      <c r="I39427"/>
      <c r="J39427"/>
      <c r="K39427"/>
      <c r="L39427"/>
    </row>
    <row r="39428" spans="9:12" ht="15" x14ac:dyDescent="0.25">
      <c r="I39428"/>
      <c r="J39428"/>
      <c r="K39428"/>
      <c r="L39428"/>
    </row>
    <row r="39429" spans="9:12" ht="15" x14ac:dyDescent="0.25">
      <c r="I39429"/>
      <c r="J39429"/>
      <c r="K39429"/>
      <c r="L39429"/>
    </row>
    <row r="39430" spans="9:12" ht="15" x14ac:dyDescent="0.25">
      <c r="I39430"/>
      <c r="J39430"/>
      <c r="K39430"/>
      <c r="L39430"/>
    </row>
    <row r="39431" spans="9:12" ht="15" x14ac:dyDescent="0.25">
      <c r="I39431"/>
      <c r="J39431"/>
      <c r="K39431"/>
      <c r="L39431"/>
    </row>
    <row r="39432" spans="9:12" ht="15" x14ac:dyDescent="0.25">
      <c r="I39432"/>
      <c r="J39432"/>
      <c r="K39432"/>
      <c r="L39432"/>
    </row>
    <row r="39433" spans="9:12" ht="15" x14ac:dyDescent="0.25">
      <c r="I39433"/>
      <c r="J39433"/>
      <c r="K39433"/>
      <c r="L39433"/>
    </row>
    <row r="39434" spans="9:12" ht="15" x14ac:dyDescent="0.25">
      <c r="I39434"/>
      <c r="J39434"/>
      <c r="K39434"/>
      <c r="L39434"/>
    </row>
    <row r="39435" spans="9:12" ht="15" x14ac:dyDescent="0.25">
      <c r="I39435"/>
      <c r="J39435"/>
      <c r="K39435"/>
      <c r="L39435"/>
    </row>
    <row r="39436" spans="9:12" ht="15" x14ac:dyDescent="0.25">
      <c r="I39436"/>
      <c r="J39436"/>
      <c r="K39436"/>
      <c r="L39436"/>
    </row>
    <row r="39437" spans="9:12" ht="15" x14ac:dyDescent="0.25">
      <c r="I39437"/>
      <c r="J39437"/>
      <c r="K39437"/>
      <c r="L39437"/>
    </row>
    <row r="39438" spans="9:12" ht="15" x14ac:dyDescent="0.25">
      <c r="I39438"/>
      <c r="J39438"/>
      <c r="K39438"/>
      <c r="L39438"/>
    </row>
    <row r="39439" spans="9:12" ht="15" x14ac:dyDescent="0.25">
      <c r="I39439"/>
      <c r="J39439"/>
      <c r="K39439"/>
      <c r="L39439"/>
    </row>
    <row r="39440" spans="9:12" ht="15" x14ac:dyDescent="0.25">
      <c r="I39440"/>
      <c r="J39440"/>
      <c r="K39440"/>
      <c r="L39440"/>
    </row>
    <row r="39441" spans="9:12" ht="15" x14ac:dyDescent="0.25">
      <c r="I39441"/>
      <c r="J39441"/>
      <c r="K39441"/>
      <c r="L39441"/>
    </row>
    <row r="39442" spans="9:12" ht="15" x14ac:dyDescent="0.25">
      <c r="I39442"/>
      <c r="J39442"/>
      <c r="K39442"/>
      <c r="L39442"/>
    </row>
    <row r="39443" spans="9:12" ht="15" x14ac:dyDescent="0.25">
      <c r="I39443"/>
      <c r="J39443"/>
      <c r="K39443"/>
      <c r="L39443"/>
    </row>
    <row r="39444" spans="9:12" ht="15" x14ac:dyDescent="0.25">
      <c r="I39444"/>
      <c r="J39444"/>
      <c r="K39444"/>
      <c r="L39444"/>
    </row>
    <row r="39445" spans="9:12" ht="15" x14ac:dyDescent="0.25">
      <c r="I39445"/>
      <c r="J39445"/>
      <c r="K39445"/>
      <c r="L39445"/>
    </row>
    <row r="39446" spans="9:12" ht="15" x14ac:dyDescent="0.25">
      <c r="I39446"/>
      <c r="J39446"/>
      <c r="K39446"/>
      <c r="L39446"/>
    </row>
    <row r="39447" spans="9:12" ht="15" x14ac:dyDescent="0.25">
      <c r="I39447"/>
      <c r="J39447"/>
      <c r="K39447"/>
      <c r="L39447"/>
    </row>
    <row r="39448" spans="9:12" ht="15" x14ac:dyDescent="0.25">
      <c r="I39448"/>
      <c r="J39448"/>
      <c r="K39448"/>
      <c r="L39448"/>
    </row>
    <row r="39449" spans="9:12" ht="15" x14ac:dyDescent="0.25">
      <c r="I39449"/>
      <c r="J39449"/>
      <c r="K39449"/>
      <c r="L39449"/>
    </row>
    <row r="39450" spans="9:12" ht="15" x14ac:dyDescent="0.25">
      <c r="I39450"/>
      <c r="J39450"/>
      <c r="K39450"/>
      <c r="L39450"/>
    </row>
    <row r="39451" spans="9:12" ht="15" x14ac:dyDescent="0.25">
      <c r="I39451"/>
      <c r="J39451"/>
      <c r="K39451"/>
      <c r="L39451"/>
    </row>
    <row r="39452" spans="9:12" ht="15" x14ac:dyDescent="0.25">
      <c r="I39452"/>
      <c r="J39452"/>
      <c r="K39452"/>
      <c r="L39452"/>
    </row>
    <row r="39453" spans="9:12" ht="15" x14ac:dyDescent="0.25">
      <c r="I39453"/>
      <c r="J39453"/>
      <c r="K39453"/>
      <c r="L39453"/>
    </row>
    <row r="39454" spans="9:12" ht="15" x14ac:dyDescent="0.25">
      <c r="I39454"/>
      <c r="J39454"/>
      <c r="K39454"/>
      <c r="L39454"/>
    </row>
    <row r="39455" spans="9:12" ht="15" x14ac:dyDescent="0.25">
      <c r="I39455"/>
      <c r="J39455"/>
      <c r="K39455"/>
      <c r="L39455"/>
    </row>
    <row r="39456" spans="9:12" ht="15" x14ac:dyDescent="0.25">
      <c r="I39456"/>
      <c r="J39456"/>
      <c r="K39456"/>
      <c r="L39456"/>
    </row>
    <row r="39457" spans="9:12" ht="15" x14ac:dyDescent="0.25">
      <c r="I39457"/>
      <c r="J39457"/>
      <c r="K39457"/>
      <c r="L39457"/>
    </row>
    <row r="39458" spans="9:12" ht="15" x14ac:dyDescent="0.25">
      <c r="I39458"/>
      <c r="J39458"/>
      <c r="K39458"/>
      <c r="L39458"/>
    </row>
    <row r="39459" spans="9:12" ht="15" x14ac:dyDescent="0.25">
      <c r="I39459"/>
      <c r="J39459"/>
      <c r="K39459"/>
      <c r="L39459"/>
    </row>
    <row r="39460" spans="9:12" ht="15" x14ac:dyDescent="0.25">
      <c r="I39460"/>
      <c r="J39460"/>
      <c r="K39460"/>
      <c r="L39460"/>
    </row>
    <row r="39461" spans="9:12" ht="15" x14ac:dyDescent="0.25">
      <c r="I39461"/>
      <c r="J39461"/>
      <c r="K39461"/>
      <c r="L39461"/>
    </row>
    <row r="39462" spans="9:12" ht="15" x14ac:dyDescent="0.25">
      <c r="I39462"/>
      <c r="J39462"/>
      <c r="K39462"/>
      <c r="L39462"/>
    </row>
    <row r="39463" spans="9:12" ht="15" x14ac:dyDescent="0.25">
      <c r="I39463"/>
      <c r="J39463"/>
      <c r="K39463"/>
      <c r="L39463"/>
    </row>
    <row r="39464" spans="9:12" ht="15" x14ac:dyDescent="0.25">
      <c r="I39464"/>
      <c r="J39464"/>
      <c r="K39464"/>
      <c r="L39464"/>
    </row>
    <row r="39465" spans="9:12" ht="15" x14ac:dyDescent="0.25">
      <c r="I39465"/>
      <c r="J39465"/>
      <c r="K39465"/>
      <c r="L39465"/>
    </row>
    <row r="39466" spans="9:12" ht="15" x14ac:dyDescent="0.25">
      <c r="I39466"/>
      <c r="J39466"/>
      <c r="K39466"/>
      <c r="L39466"/>
    </row>
    <row r="39467" spans="9:12" ht="15" x14ac:dyDescent="0.25">
      <c r="I39467"/>
      <c r="J39467"/>
      <c r="K39467"/>
      <c r="L39467"/>
    </row>
    <row r="39468" spans="9:12" ht="15" x14ac:dyDescent="0.25">
      <c r="I39468"/>
      <c r="J39468"/>
      <c r="K39468"/>
      <c r="L39468"/>
    </row>
    <row r="39469" spans="9:12" ht="15" x14ac:dyDescent="0.25">
      <c r="I39469"/>
      <c r="J39469"/>
      <c r="K39469"/>
      <c r="L39469"/>
    </row>
    <row r="39470" spans="9:12" ht="15" x14ac:dyDescent="0.25">
      <c r="I39470"/>
      <c r="J39470"/>
      <c r="K39470"/>
      <c r="L39470"/>
    </row>
    <row r="39471" spans="9:12" ht="15" x14ac:dyDescent="0.25">
      <c r="I39471"/>
      <c r="J39471"/>
      <c r="K39471"/>
      <c r="L39471"/>
    </row>
    <row r="39472" spans="9:12" ht="15" x14ac:dyDescent="0.25">
      <c r="I39472"/>
      <c r="J39472"/>
      <c r="K39472"/>
      <c r="L39472"/>
    </row>
    <row r="39473" spans="9:12" ht="15" x14ac:dyDescent="0.25">
      <c r="I39473"/>
      <c r="J39473"/>
      <c r="K39473"/>
      <c r="L39473"/>
    </row>
    <row r="39474" spans="9:12" ht="15" x14ac:dyDescent="0.25">
      <c r="I39474"/>
      <c r="J39474"/>
      <c r="K39474"/>
      <c r="L39474"/>
    </row>
    <row r="39475" spans="9:12" ht="15" x14ac:dyDescent="0.25">
      <c r="I39475"/>
      <c r="J39475"/>
      <c r="K39475"/>
      <c r="L39475"/>
    </row>
    <row r="39476" spans="9:12" ht="15" x14ac:dyDescent="0.25">
      <c r="I39476"/>
      <c r="J39476"/>
      <c r="K39476"/>
      <c r="L39476"/>
    </row>
    <row r="39477" spans="9:12" ht="15" x14ac:dyDescent="0.25">
      <c r="I39477"/>
      <c r="J39477"/>
      <c r="K39477"/>
      <c r="L39477"/>
    </row>
    <row r="39478" spans="9:12" ht="15" x14ac:dyDescent="0.25">
      <c r="I39478"/>
      <c r="J39478"/>
      <c r="K39478"/>
      <c r="L39478"/>
    </row>
    <row r="39479" spans="9:12" ht="15" x14ac:dyDescent="0.25">
      <c r="I39479"/>
      <c r="J39479"/>
      <c r="K39479"/>
      <c r="L39479"/>
    </row>
    <row r="39480" spans="9:12" ht="15" x14ac:dyDescent="0.25">
      <c r="I39480"/>
      <c r="J39480"/>
      <c r="K39480"/>
      <c r="L39480"/>
    </row>
    <row r="39481" spans="9:12" ht="15" x14ac:dyDescent="0.25">
      <c r="I39481"/>
      <c r="J39481"/>
      <c r="K39481"/>
      <c r="L39481"/>
    </row>
    <row r="39482" spans="9:12" ht="15" x14ac:dyDescent="0.25">
      <c r="I39482"/>
      <c r="J39482"/>
      <c r="K39482"/>
      <c r="L39482"/>
    </row>
    <row r="39483" spans="9:12" ht="15" x14ac:dyDescent="0.25">
      <c r="I39483"/>
      <c r="J39483"/>
      <c r="K39483"/>
      <c r="L39483"/>
    </row>
    <row r="39484" spans="9:12" ht="15" x14ac:dyDescent="0.25">
      <c r="I39484"/>
      <c r="J39484"/>
      <c r="K39484"/>
      <c r="L39484"/>
    </row>
    <row r="39485" spans="9:12" ht="15" x14ac:dyDescent="0.25">
      <c r="I39485"/>
      <c r="J39485"/>
      <c r="K39485"/>
      <c r="L39485"/>
    </row>
    <row r="39486" spans="9:12" ht="15" x14ac:dyDescent="0.25">
      <c r="I39486"/>
      <c r="J39486"/>
      <c r="K39486"/>
      <c r="L39486"/>
    </row>
    <row r="39487" spans="9:12" ht="15" x14ac:dyDescent="0.25">
      <c r="I39487"/>
      <c r="J39487"/>
      <c r="K39487"/>
      <c r="L39487"/>
    </row>
    <row r="39488" spans="9:12" ht="15" x14ac:dyDescent="0.25">
      <c r="I39488"/>
      <c r="J39488"/>
      <c r="K39488"/>
      <c r="L39488"/>
    </row>
    <row r="39489" spans="9:12" ht="15" x14ac:dyDescent="0.25">
      <c r="I39489"/>
      <c r="J39489"/>
      <c r="K39489"/>
      <c r="L39489"/>
    </row>
    <row r="39490" spans="9:12" ht="15" x14ac:dyDescent="0.25">
      <c r="I39490"/>
      <c r="J39490"/>
      <c r="K39490"/>
      <c r="L39490"/>
    </row>
    <row r="39491" spans="9:12" ht="15" x14ac:dyDescent="0.25">
      <c r="I39491"/>
      <c r="J39491"/>
      <c r="K39491"/>
      <c r="L39491"/>
    </row>
    <row r="39492" spans="9:12" ht="15" x14ac:dyDescent="0.25">
      <c r="I39492"/>
      <c r="J39492"/>
      <c r="K39492"/>
      <c r="L39492"/>
    </row>
    <row r="39493" spans="9:12" ht="15" x14ac:dyDescent="0.25">
      <c r="I39493"/>
      <c r="J39493"/>
      <c r="K39493"/>
      <c r="L39493"/>
    </row>
    <row r="39494" spans="9:12" ht="15" x14ac:dyDescent="0.25">
      <c r="I39494"/>
      <c r="J39494"/>
      <c r="K39494"/>
      <c r="L39494"/>
    </row>
    <row r="39495" spans="9:12" ht="15" x14ac:dyDescent="0.25">
      <c r="I39495"/>
      <c r="J39495"/>
      <c r="K39495"/>
      <c r="L39495"/>
    </row>
    <row r="39496" spans="9:12" ht="15" x14ac:dyDescent="0.25">
      <c r="I39496"/>
      <c r="J39496"/>
      <c r="K39496"/>
      <c r="L39496"/>
    </row>
    <row r="39497" spans="9:12" ht="15" x14ac:dyDescent="0.25">
      <c r="I39497"/>
      <c r="J39497"/>
      <c r="K39497"/>
      <c r="L39497"/>
    </row>
    <row r="39498" spans="9:12" ht="15" x14ac:dyDescent="0.25">
      <c r="I39498"/>
      <c r="J39498"/>
      <c r="K39498"/>
      <c r="L39498"/>
    </row>
    <row r="39499" spans="9:12" ht="15" x14ac:dyDescent="0.25">
      <c r="I39499"/>
      <c r="J39499"/>
      <c r="K39499"/>
      <c r="L39499"/>
    </row>
    <row r="39500" spans="9:12" ht="15" x14ac:dyDescent="0.25">
      <c r="I39500"/>
      <c r="J39500"/>
      <c r="K39500"/>
      <c r="L39500"/>
    </row>
    <row r="39501" spans="9:12" ht="15" x14ac:dyDescent="0.25">
      <c r="I39501"/>
      <c r="J39501"/>
      <c r="K39501"/>
      <c r="L39501"/>
    </row>
    <row r="39502" spans="9:12" ht="15" x14ac:dyDescent="0.25">
      <c r="I39502"/>
      <c r="J39502"/>
      <c r="K39502"/>
      <c r="L39502"/>
    </row>
    <row r="39503" spans="9:12" ht="15" x14ac:dyDescent="0.25">
      <c r="I39503"/>
      <c r="J39503"/>
      <c r="K39503"/>
      <c r="L39503"/>
    </row>
    <row r="39504" spans="9:12" ht="15" x14ac:dyDescent="0.25">
      <c r="I39504"/>
      <c r="J39504"/>
      <c r="K39504"/>
      <c r="L39504"/>
    </row>
    <row r="39505" spans="9:12" ht="15" x14ac:dyDescent="0.25">
      <c r="I39505"/>
      <c r="J39505"/>
      <c r="K39505"/>
      <c r="L39505"/>
    </row>
    <row r="39506" spans="9:12" ht="15" x14ac:dyDescent="0.25">
      <c r="I39506"/>
      <c r="J39506"/>
      <c r="K39506"/>
      <c r="L39506"/>
    </row>
    <row r="39507" spans="9:12" ht="15" x14ac:dyDescent="0.25">
      <c r="I39507"/>
      <c r="J39507"/>
      <c r="K39507"/>
      <c r="L39507"/>
    </row>
    <row r="39508" spans="9:12" ht="15" x14ac:dyDescent="0.25">
      <c r="I39508"/>
      <c r="J39508"/>
      <c r="K39508"/>
      <c r="L39508"/>
    </row>
    <row r="39509" spans="9:12" ht="15" x14ac:dyDescent="0.25">
      <c r="I39509"/>
      <c r="J39509"/>
      <c r="K39509"/>
      <c r="L39509"/>
    </row>
    <row r="39510" spans="9:12" ht="15" x14ac:dyDescent="0.25">
      <c r="I39510"/>
      <c r="J39510"/>
      <c r="K39510"/>
      <c r="L39510"/>
    </row>
    <row r="39511" spans="9:12" ht="15" x14ac:dyDescent="0.25">
      <c r="I39511"/>
      <c r="J39511"/>
      <c r="K39511"/>
      <c r="L39511"/>
    </row>
    <row r="39512" spans="9:12" ht="15" x14ac:dyDescent="0.25">
      <c r="I39512"/>
      <c r="J39512"/>
      <c r="K39512"/>
      <c r="L39512"/>
    </row>
    <row r="39513" spans="9:12" ht="15" x14ac:dyDescent="0.25">
      <c r="I39513"/>
      <c r="J39513"/>
      <c r="K39513"/>
      <c r="L39513"/>
    </row>
    <row r="39514" spans="9:12" ht="15" x14ac:dyDescent="0.25">
      <c r="I39514"/>
      <c r="J39514"/>
      <c r="K39514"/>
      <c r="L39514"/>
    </row>
    <row r="39515" spans="9:12" ht="15" x14ac:dyDescent="0.25">
      <c r="I39515"/>
      <c r="J39515"/>
      <c r="K39515"/>
      <c r="L39515"/>
    </row>
    <row r="39516" spans="9:12" ht="15" x14ac:dyDescent="0.25">
      <c r="I39516"/>
      <c r="J39516"/>
      <c r="K39516"/>
      <c r="L39516"/>
    </row>
    <row r="39517" spans="9:12" ht="15" x14ac:dyDescent="0.25">
      <c r="I39517"/>
      <c r="J39517"/>
      <c r="K39517"/>
      <c r="L39517"/>
    </row>
    <row r="39518" spans="9:12" ht="15" x14ac:dyDescent="0.25">
      <c r="I39518"/>
      <c r="J39518"/>
      <c r="K39518"/>
      <c r="L39518"/>
    </row>
    <row r="39519" spans="9:12" ht="15" x14ac:dyDescent="0.25">
      <c r="I39519"/>
      <c r="J39519"/>
      <c r="K39519"/>
      <c r="L39519"/>
    </row>
    <row r="39520" spans="9:12" ht="15" x14ac:dyDescent="0.25">
      <c r="I39520"/>
      <c r="J39520"/>
      <c r="K39520"/>
      <c r="L39520"/>
    </row>
    <row r="39521" spans="9:12" ht="15" x14ac:dyDescent="0.25">
      <c r="I39521"/>
      <c r="J39521"/>
      <c r="K39521"/>
      <c r="L39521"/>
    </row>
    <row r="39522" spans="9:12" ht="15" x14ac:dyDescent="0.25">
      <c r="I39522"/>
      <c r="J39522"/>
      <c r="K39522"/>
      <c r="L39522"/>
    </row>
    <row r="39523" spans="9:12" ht="15" x14ac:dyDescent="0.25">
      <c r="I39523"/>
      <c r="J39523"/>
      <c r="K39523"/>
      <c r="L39523"/>
    </row>
    <row r="39524" spans="9:12" ht="15" x14ac:dyDescent="0.25">
      <c r="I39524"/>
      <c r="J39524"/>
      <c r="K39524"/>
      <c r="L39524"/>
    </row>
    <row r="39525" spans="9:12" ht="15" x14ac:dyDescent="0.25">
      <c r="I39525"/>
      <c r="J39525"/>
      <c r="K39525"/>
      <c r="L39525"/>
    </row>
    <row r="39526" spans="9:12" ht="15" x14ac:dyDescent="0.25">
      <c r="I39526"/>
      <c r="J39526"/>
      <c r="K39526"/>
      <c r="L39526"/>
    </row>
    <row r="39527" spans="9:12" ht="15" x14ac:dyDescent="0.25">
      <c r="I39527"/>
      <c r="J39527"/>
      <c r="K39527"/>
      <c r="L39527"/>
    </row>
    <row r="39528" spans="9:12" ht="15" x14ac:dyDescent="0.25">
      <c r="I39528"/>
      <c r="J39528"/>
      <c r="K39528"/>
      <c r="L39528"/>
    </row>
    <row r="39529" spans="9:12" ht="15" x14ac:dyDescent="0.25">
      <c r="I39529"/>
      <c r="J39529"/>
      <c r="K39529"/>
      <c r="L39529"/>
    </row>
    <row r="39530" spans="9:12" ht="15" x14ac:dyDescent="0.25">
      <c r="I39530"/>
      <c r="J39530"/>
      <c r="K39530"/>
      <c r="L39530"/>
    </row>
    <row r="39531" spans="9:12" ht="15" x14ac:dyDescent="0.25">
      <c r="I39531"/>
      <c r="J39531"/>
      <c r="K39531"/>
      <c r="L39531"/>
    </row>
    <row r="39532" spans="9:12" ht="15" x14ac:dyDescent="0.25">
      <c r="I39532"/>
      <c r="J39532"/>
      <c r="K39532"/>
      <c r="L39532"/>
    </row>
    <row r="39533" spans="9:12" ht="15" x14ac:dyDescent="0.25">
      <c r="I39533"/>
      <c r="J39533"/>
      <c r="K39533"/>
      <c r="L39533"/>
    </row>
    <row r="39534" spans="9:12" ht="15" x14ac:dyDescent="0.25">
      <c r="I39534"/>
      <c r="J39534"/>
      <c r="K39534"/>
      <c r="L39534"/>
    </row>
    <row r="39535" spans="9:12" ht="15" x14ac:dyDescent="0.25">
      <c r="I39535"/>
      <c r="J39535"/>
      <c r="K39535"/>
      <c r="L39535"/>
    </row>
    <row r="39536" spans="9:12" ht="15" x14ac:dyDescent="0.25">
      <c r="I39536"/>
      <c r="J39536"/>
      <c r="K39536"/>
      <c r="L39536"/>
    </row>
    <row r="39537" spans="9:12" ht="15" x14ac:dyDescent="0.25">
      <c r="I39537"/>
      <c r="J39537"/>
      <c r="K39537"/>
      <c r="L39537"/>
    </row>
    <row r="39538" spans="9:12" ht="15" x14ac:dyDescent="0.25">
      <c r="I39538"/>
      <c r="J39538"/>
      <c r="K39538"/>
      <c r="L39538"/>
    </row>
    <row r="39539" spans="9:12" ht="15" x14ac:dyDescent="0.25">
      <c r="I39539"/>
      <c r="J39539"/>
      <c r="K39539"/>
      <c r="L39539"/>
    </row>
    <row r="39540" spans="9:12" ht="15" x14ac:dyDescent="0.25">
      <c r="I39540"/>
      <c r="J39540"/>
      <c r="K39540"/>
      <c r="L39540"/>
    </row>
    <row r="39541" spans="9:12" ht="15" x14ac:dyDescent="0.25">
      <c r="I39541"/>
      <c r="J39541"/>
      <c r="K39541"/>
      <c r="L39541"/>
    </row>
    <row r="39542" spans="9:12" ht="15" x14ac:dyDescent="0.25">
      <c r="I39542"/>
      <c r="J39542"/>
      <c r="K39542"/>
      <c r="L39542"/>
    </row>
    <row r="39543" spans="9:12" ht="15" x14ac:dyDescent="0.25">
      <c r="I39543"/>
      <c r="J39543"/>
      <c r="K39543"/>
      <c r="L39543"/>
    </row>
    <row r="39544" spans="9:12" ht="15" x14ac:dyDescent="0.25">
      <c r="I39544"/>
      <c r="J39544"/>
      <c r="K39544"/>
      <c r="L39544"/>
    </row>
    <row r="39545" spans="9:12" ht="15" x14ac:dyDescent="0.25">
      <c r="I39545"/>
      <c r="J39545"/>
      <c r="K39545"/>
      <c r="L39545"/>
    </row>
    <row r="39546" spans="9:12" ht="15" x14ac:dyDescent="0.25">
      <c r="I39546"/>
      <c r="J39546"/>
      <c r="K39546"/>
      <c r="L39546"/>
    </row>
    <row r="39547" spans="9:12" ht="15" x14ac:dyDescent="0.25">
      <c r="I39547"/>
      <c r="J39547"/>
      <c r="K39547"/>
      <c r="L39547"/>
    </row>
    <row r="39548" spans="9:12" ht="15" x14ac:dyDescent="0.25">
      <c r="I39548"/>
      <c r="J39548"/>
      <c r="K39548"/>
      <c r="L39548"/>
    </row>
    <row r="39549" spans="9:12" ht="15" x14ac:dyDescent="0.25">
      <c r="I39549"/>
      <c r="J39549"/>
      <c r="K39549"/>
      <c r="L39549"/>
    </row>
    <row r="39550" spans="9:12" ht="15" x14ac:dyDescent="0.25">
      <c r="I39550"/>
      <c r="J39550"/>
      <c r="K39550"/>
      <c r="L39550"/>
    </row>
    <row r="39551" spans="9:12" ht="15" x14ac:dyDescent="0.25">
      <c r="I39551"/>
      <c r="J39551"/>
      <c r="K39551"/>
      <c r="L39551"/>
    </row>
    <row r="39552" spans="9:12" ht="15" x14ac:dyDescent="0.25">
      <c r="I39552"/>
      <c r="J39552"/>
      <c r="K39552"/>
      <c r="L39552"/>
    </row>
    <row r="39553" spans="9:12" ht="15" x14ac:dyDescent="0.25">
      <c r="I39553"/>
      <c r="J39553"/>
      <c r="K39553"/>
      <c r="L39553"/>
    </row>
    <row r="39554" spans="9:12" ht="15" x14ac:dyDescent="0.25">
      <c r="I39554"/>
      <c r="J39554"/>
      <c r="K39554"/>
      <c r="L39554"/>
    </row>
    <row r="39555" spans="9:12" ht="15" x14ac:dyDescent="0.25">
      <c r="I39555"/>
      <c r="J39555"/>
      <c r="K39555"/>
      <c r="L39555"/>
    </row>
    <row r="39556" spans="9:12" ht="15" x14ac:dyDescent="0.25">
      <c r="I39556"/>
      <c r="J39556"/>
      <c r="K39556"/>
      <c r="L39556"/>
    </row>
    <row r="39557" spans="9:12" ht="15" x14ac:dyDescent="0.25">
      <c r="I39557"/>
      <c r="J39557"/>
      <c r="K39557"/>
      <c r="L39557"/>
    </row>
    <row r="39558" spans="9:12" ht="15" x14ac:dyDescent="0.25">
      <c r="I39558"/>
      <c r="J39558"/>
      <c r="K39558"/>
      <c r="L39558"/>
    </row>
    <row r="39559" spans="9:12" ht="15" x14ac:dyDescent="0.25">
      <c r="I39559"/>
      <c r="J39559"/>
      <c r="K39559"/>
      <c r="L39559"/>
    </row>
    <row r="39560" spans="9:12" ht="15" x14ac:dyDescent="0.25">
      <c r="I39560"/>
      <c r="J39560"/>
      <c r="K39560"/>
      <c r="L39560"/>
    </row>
    <row r="39561" spans="9:12" ht="15" x14ac:dyDescent="0.25">
      <c r="I39561"/>
      <c r="J39561"/>
      <c r="K39561"/>
      <c r="L39561"/>
    </row>
    <row r="39562" spans="9:12" ht="15" x14ac:dyDescent="0.25">
      <c r="I39562"/>
      <c r="J39562"/>
      <c r="K39562"/>
      <c r="L39562"/>
    </row>
    <row r="39563" spans="9:12" ht="15" x14ac:dyDescent="0.25">
      <c r="I39563"/>
      <c r="J39563"/>
      <c r="K39563"/>
      <c r="L39563"/>
    </row>
    <row r="39564" spans="9:12" ht="15" x14ac:dyDescent="0.25">
      <c r="I39564"/>
      <c r="J39564"/>
      <c r="K39564"/>
      <c r="L39564"/>
    </row>
    <row r="39565" spans="9:12" ht="15" x14ac:dyDescent="0.25">
      <c r="I39565"/>
      <c r="J39565"/>
      <c r="K39565"/>
      <c r="L39565"/>
    </row>
    <row r="39566" spans="9:12" ht="15" x14ac:dyDescent="0.25">
      <c r="I39566"/>
      <c r="J39566"/>
      <c r="K39566"/>
      <c r="L39566"/>
    </row>
    <row r="39567" spans="9:12" ht="15" x14ac:dyDescent="0.25">
      <c r="I39567"/>
      <c r="J39567"/>
      <c r="K39567"/>
      <c r="L39567"/>
    </row>
    <row r="39568" spans="9:12" ht="15" x14ac:dyDescent="0.25">
      <c r="I39568"/>
      <c r="J39568"/>
      <c r="K39568"/>
      <c r="L39568"/>
    </row>
    <row r="39569" spans="9:12" ht="15" x14ac:dyDescent="0.25">
      <c r="I39569"/>
      <c r="J39569"/>
      <c r="K39569"/>
      <c r="L39569"/>
    </row>
    <row r="39570" spans="9:12" ht="15" x14ac:dyDescent="0.25">
      <c r="I39570"/>
      <c r="J39570"/>
      <c r="K39570"/>
      <c r="L39570"/>
    </row>
    <row r="39571" spans="9:12" ht="15" x14ac:dyDescent="0.25">
      <c r="I39571"/>
      <c r="J39571"/>
      <c r="K39571"/>
      <c r="L39571"/>
    </row>
    <row r="39572" spans="9:12" ht="15" x14ac:dyDescent="0.25">
      <c r="I39572"/>
      <c r="J39572"/>
      <c r="K39572"/>
      <c r="L39572"/>
    </row>
    <row r="39573" spans="9:12" ht="15" x14ac:dyDescent="0.25">
      <c r="I39573"/>
      <c r="J39573"/>
      <c r="K39573"/>
      <c r="L39573"/>
    </row>
    <row r="39574" spans="9:12" ht="15" x14ac:dyDescent="0.25">
      <c r="I39574"/>
      <c r="J39574"/>
      <c r="K39574"/>
      <c r="L39574"/>
    </row>
    <row r="39575" spans="9:12" ht="15" x14ac:dyDescent="0.25">
      <c r="I39575"/>
      <c r="J39575"/>
      <c r="K39575"/>
      <c r="L39575"/>
    </row>
    <row r="39576" spans="9:12" ht="15" x14ac:dyDescent="0.25">
      <c r="I39576"/>
      <c r="J39576"/>
      <c r="K39576"/>
      <c r="L39576"/>
    </row>
    <row r="39577" spans="9:12" ht="15" x14ac:dyDescent="0.25">
      <c r="I39577"/>
      <c r="J39577"/>
      <c r="K39577"/>
      <c r="L39577"/>
    </row>
    <row r="39578" spans="9:12" ht="15" x14ac:dyDescent="0.25">
      <c r="I39578"/>
      <c r="J39578"/>
      <c r="K39578"/>
      <c r="L39578"/>
    </row>
    <row r="39579" spans="9:12" ht="15" x14ac:dyDescent="0.25">
      <c r="I39579"/>
      <c r="J39579"/>
      <c r="K39579"/>
      <c r="L39579"/>
    </row>
    <row r="39580" spans="9:12" ht="15" x14ac:dyDescent="0.25">
      <c r="I39580"/>
      <c r="J39580"/>
      <c r="K39580"/>
      <c r="L39580"/>
    </row>
    <row r="39581" spans="9:12" ht="15" x14ac:dyDescent="0.25">
      <c r="I39581"/>
      <c r="J39581"/>
      <c r="K39581"/>
      <c r="L39581"/>
    </row>
    <row r="39582" spans="9:12" ht="15" x14ac:dyDescent="0.25">
      <c r="I39582"/>
      <c r="J39582"/>
      <c r="K39582"/>
      <c r="L39582"/>
    </row>
    <row r="39583" spans="9:12" ht="15" x14ac:dyDescent="0.25">
      <c r="I39583"/>
      <c r="J39583"/>
      <c r="K39583"/>
      <c r="L39583"/>
    </row>
    <row r="39584" spans="9:12" ht="15" x14ac:dyDescent="0.25">
      <c r="I39584"/>
      <c r="J39584"/>
      <c r="K39584"/>
      <c r="L39584"/>
    </row>
    <row r="39585" spans="9:12" ht="15" x14ac:dyDescent="0.25">
      <c r="I39585"/>
      <c r="J39585"/>
      <c r="K39585"/>
      <c r="L39585"/>
    </row>
    <row r="39586" spans="9:12" ht="15" x14ac:dyDescent="0.25">
      <c r="I39586"/>
      <c r="J39586"/>
      <c r="K39586"/>
      <c r="L39586"/>
    </row>
    <row r="39587" spans="9:12" ht="15" x14ac:dyDescent="0.25">
      <c r="I39587"/>
      <c r="J39587"/>
      <c r="K39587"/>
      <c r="L39587"/>
    </row>
    <row r="39588" spans="9:12" ht="15" x14ac:dyDescent="0.25">
      <c r="I39588"/>
      <c r="J39588"/>
      <c r="K39588"/>
      <c r="L39588"/>
    </row>
    <row r="39589" spans="9:12" ht="15" x14ac:dyDescent="0.25">
      <c r="I39589"/>
      <c r="J39589"/>
      <c r="K39589"/>
      <c r="L39589"/>
    </row>
    <row r="39590" spans="9:12" ht="15" x14ac:dyDescent="0.25">
      <c r="I39590"/>
      <c r="J39590"/>
      <c r="K39590"/>
      <c r="L39590"/>
    </row>
    <row r="39591" spans="9:12" ht="15" x14ac:dyDescent="0.25">
      <c r="I39591"/>
      <c r="J39591"/>
      <c r="K39591"/>
      <c r="L39591"/>
    </row>
    <row r="39592" spans="9:12" ht="15" x14ac:dyDescent="0.25">
      <c r="I39592"/>
      <c r="J39592"/>
      <c r="K39592"/>
      <c r="L39592"/>
    </row>
    <row r="39593" spans="9:12" ht="15" x14ac:dyDescent="0.25">
      <c r="I39593"/>
      <c r="J39593"/>
      <c r="K39593"/>
      <c r="L39593"/>
    </row>
    <row r="39594" spans="9:12" ht="15" x14ac:dyDescent="0.25">
      <c r="I39594"/>
      <c r="J39594"/>
      <c r="K39594"/>
      <c r="L39594"/>
    </row>
    <row r="39595" spans="9:12" ht="15" x14ac:dyDescent="0.25">
      <c r="I39595"/>
      <c r="J39595"/>
      <c r="K39595"/>
      <c r="L39595"/>
    </row>
    <row r="39596" spans="9:12" ht="15" x14ac:dyDescent="0.25">
      <c r="I39596"/>
      <c r="J39596"/>
      <c r="K39596"/>
      <c r="L39596"/>
    </row>
    <row r="39597" spans="9:12" ht="15" x14ac:dyDescent="0.25">
      <c r="I39597"/>
      <c r="J39597"/>
      <c r="K39597"/>
      <c r="L39597"/>
    </row>
    <row r="39598" spans="9:12" ht="15" x14ac:dyDescent="0.25">
      <c r="I39598"/>
      <c r="J39598"/>
      <c r="K39598"/>
      <c r="L39598"/>
    </row>
    <row r="39599" spans="9:12" ht="15" x14ac:dyDescent="0.25">
      <c r="I39599"/>
      <c r="J39599"/>
      <c r="K39599"/>
      <c r="L39599"/>
    </row>
    <row r="39600" spans="9:12" ht="15" x14ac:dyDescent="0.25">
      <c r="I39600"/>
      <c r="J39600"/>
      <c r="K39600"/>
      <c r="L39600"/>
    </row>
    <row r="39601" spans="9:12" ht="15" x14ac:dyDescent="0.25">
      <c r="I39601"/>
      <c r="J39601"/>
      <c r="K39601"/>
      <c r="L39601"/>
    </row>
    <row r="39602" spans="9:12" ht="15" x14ac:dyDescent="0.25">
      <c r="I39602"/>
      <c r="J39602"/>
      <c r="K39602"/>
      <c r="L39602"/>
    </row>
    <row r="39603" spans="9:12" ht="15" x14ac:dyDescent="0.25">
      <c r="I39603"/>
      <c r="J39603"/>
      <c r="K39603"/>
      <c r="L39603"/>
    </row>
    <row r="39604" spans="9:12" ht="15" x14ac:dyDescent="0.25">
      <c r="I39604"/>
      <c r="J39604"/>
      <c r="K39604"/>
      <c r="L39604"/>
    </row>
    <row r="39605" spans="9:12" ht="15" x14ac:dyDescent="0.25">
      <c r="I39605"/>
      <c r="J39605"/>
      <c r="K39605"/>
      <c r="L39605"/>
    </row>
    <row r="39606" spans="9:12" ht="15" x14ac:dyDescent="0.25">
      <c r="I39606"/>
      <c r="J39606"/>
      <c r="K39606"/>
      <c r="L39606"/>
    </row>
    <row r="39607" spans="9:12" ht="15" x14ac:dyDescent="0.25">
      <c r="I39607"/>
      <c r="J39607"/>
      <c r="K39607"/>
      <c r="L39607"/>
    </row>
    <row r="39608" spans="9:12" ht="15" x14ac:dyDescent="0.25">
      <c r="I39608"/>
      <c r="J39608"/>
      <c r="K39608"/>
      <c r="L39608"/>
    </row>
    <row r="39609" spans="9:12" ht="15" x14ac:dyDescent="0.25">
      <c r="I39609"/>
      <c r="J39609"/>
      <c r="K39609"/>
      <c r="L39609"/>
    </row>
    <row r="39610" spans="9:12" ht="15" x14ac:dyDescent="0.25">
      <c r="I39610"/>
      <c r="J39610"/>
      <c r="K39610"/>
      <c r="L39610"/>
    </row>
    <row r="39611" spans="9:12" ht="15" x14ac:dyDescent="0.25">
      <c r="I39611"/>
      <c r="J39611"/>
      <c r="K39611"/>
      <c r="L39611"/>
    </row>
    <row r="39612" spans="9:12" ht="15" x14ac:dyDescent="0.25">
      <c r="I39612"/>
      <c r="J39612"/>
      <c r="K39612"/>
      <c r="L39612"/>
    </row>
    <row r="39613" spans="9:12" ht="15" x14ac:dyDescent="0.25">
      <c r="I39613"/>
      <c r="J39613"/>
      <c r="K39613"/>
      <c r="L39613"/>
    </row>
    <row r="39614" spans="9:12" ht="15" x14ac:dyDescent="0.25">
      <c r="I39614"/>
      <c r="J39614"/>
      <c r="K39614"/>
      <c r="L39614"/>
    </row>
    <row r="39615" spans="9:12" ht="15" x14ac:dyDescent="0.25">
      <c r="I39615"/>
      <c r="J39615"/>
      <c r="K39615"/>
      <c r="L39615"/>
    </row>
    <row r="39616" spans="9:12" ht="15" x14ac:dyDescent="0.25">
      <c r="I39616"/>
      <c r="J39616"/>
      <c r="K39616"/>
      <c r="L39616"/>
    </row>
    <row r="39617" spans="9:12" ht="15" x14ac:dyDescent="0.25">
      <c r="I39617"/>
      <c r="J39617"/>
      <c r="K39617"/>
      <c r="L39617"/>
    </row>
    <row r="39618" spans="9:12" ht="15" x14ac:dyDescent="0.25">
      <c r="I39618"/>
      <c r="J39618"/>
      <c r="K39618"/>
      <c r="L39618"/>
    </row>
    <row r="39619" spans="9:12" ht="15" x14ac:dyDescent="0.25">
      <c r="I39619"/>
      <c r="J39619"/>
      <c r="K39619"/>
      <c r="L39619"/>
    </row>
    <row r="39620" spans="9:12" ht="15" x14ac:dyDescent="0.25">
      <c r="I39620"/>
      <c r="J39620"/>
      <c r="K39620"/>
      <c r="L39620"/>
    </row>
    <row r="39621" spans="9:12" ht="15" x14ac:dyDescent="0.25">
      <c r="I39621"/>
      <c r="J39621"/>
      <c r="K39621"/>
      <c r="L39621"/>
    </row>
    <row r="39622" spans="9:12" ht="15" x14ac:dyDescent="0.25">
      <c r="I39622"/>
      <c r="J39622"/>
      <c r="K39622"/>
      <c r="L39622"/>
    </row>
    <row r="39623" spans="9:12" ht="15" x14ac:dyDescent="0.25">
      <c r="I39623"/>
      <c r="J39623"/>
      <c r="K39623"/>
      <c r="L39623"/>
    </row>
    <row r="39624" spans="9:12" ht="15" x14ac:dyDescent="0.25">
      <c r="I39624"/>
      <c r="J39624"/>
      <c r="K39624"/>
      <c r="L39624"/>
    </row>
    <row r="39625" spans="9:12" ht="15" x14ac:dyDescent="0.25">
      <c r="I39625"/>
      <c r="J39625"/>
      <c r="K39625"/>
      <c r="L39625"/>
    </row>
    <row r="39626" spans="9:12" ht="15" x14ac:dyDescent="0.25">
      <c r="I39626"/>
      <c r="J39626"/>
      <c r="K39626"/>
      <c r="L39626"/>
    </row>
    <row r="39627" spans="9:12" ht="15" x14ac:dyDescent="0.25">
      <c r="I39627"/>
      <c r="J39627"/>
      <c r="K39627"/>
      <c r="L39627"/>
    </row>
    <row r="39628" spans="9:12" ht="15" x14ac:dyDescent="0.25">
      <c r="I39628"/>
      <c r="J39628"/>
      <c r="K39628"/>
      <c r="L39628"/>
    </row>
    <row r="39629" spans="9:12" ht="15" x14ac:dyDescent="0.25">
      <c r="I39629"/>
      <c r="J39629"/>
      <c r="K39629"/>
      <c r="L39629"/>
    </row>
    <row r="39630" spans="9:12" ht="15" x14ac:dyDescent="0.25">
      <c r="I39630"/>
      <c r="J39630"/>
      <c r="K39630"/>
      <c r="L39630"/>
    </row>
    <row r="39631" spans="9:12" ht="15" x14ac:dyDescent="0.25">
      <c r="I39631"/>
      <c r="J39631"/>
      <c r="K39631"/>
      <c r="L39631"/>
    </row>
    <row r="39632" spans="9:12" ht="15" x14ac:dyDescent="0.25">
      <c r="I39632"/>
      <c r="J39632"/>
      <c r="K39632"/>
      <c r="L39632"/>
    </row>
    <row r="39633" spans="9:12" ht="15" x14ac:dyDescent="0.25">
      <c r="I39633"/>
      <c r="J39633"/>
      <c r="K39633"/>
      <c r="L39633"/>
    </row>
    <row r="39634" spans="9:12" ht="15" x14ac:dyDescent="0.25">
      <c r="I39634"/>
      <c r="J39634"/>
      <c r="K39634"/>
      <c r="L39634"/>
    </row>
    <row r="39635" spans="9:12" ht="15" x14ac:dyDescent="0.25">
      <c r="I39635"/>
      <c r="J39635"/>
      <c r="K39635"/>
      <c r="L39635"/>
    </row>
    <row r="39636" spans="9:12" ht="15" x14ac:dyDescent="0.25">
      <c r="I39636"/>
      <c r="J39636"/>
      <c r="K39636"/>
      <c r="L39636"/>
    </row>
    <row r="39637" spans="9:12" ht="15" x14ac:dyDescent="0.25">
      <c r="I39637"/>
      <c r="J39637"/>
      <c r="K39637"/>
      <c r="L39637"/>
    </row>
    <row r="39638" spans="9:12" ht="15" x14ac:dyDescent="0.25">
      <c r="I39638"/>
      <c r="J39638"/>
      <c r="K39638"/>
      <c r="L39638"/>
    </row>
    <row r="39639" spans="9:12" ht="15" x14ac:dyDescent="0.25">
      <c r="I39639"/>
      <c r="J39639"/>
      <c r="K39639"/>
      <c r="L39639"/>
    </row>
    <row r="39640" spans="9:12" ht="15" x14ac:dyDescent="0.25">
      <c r="I39640"/>
      <c r="J39640"/>
      <c r="K39640"/>
      <c r="L39640"/>
    </row>
    <row r="39641" spans="9:12" ht="15" x14ac:dyDescent="0.25">
      <c r="I39641"/>
      <c r="J39641"/>
      <c r="K39641"/>
      <c r="L39641"/>
    </row>
    <row r="39642" spans="9:12" ht="15" x14ac:dyDescent="0.25">
      <c r="I39642"/>
      <c r="J39642"/>
      <c r="K39642"/>
      <c r="L39642"/>
    </row>
    <row r="39643" spans="9:12" ht="15" x14ac:dyDescent="0.25">
      <c r="I39643"/>
      <c r="J39643"/>
      <c r="K39643"/>
      <c r="L39643"/>
    </row>
    <row r="39644" spans="9:12" ht="15" x14ac:dyDescent="0.25">
      <c r="I39644"/>
      <c r="J39644"/>
      <c r="K39644"/>
      <c r="L39644"/>
    </row>
    <row r="39645" spans="9:12" ht="15" x14ac:dyDescent="0.25">
      <c r="I39645"/>
      <c r="J39645"/>
      <c r="K39645"/>
      <c r="L39645"/>
    </row>
    <row r="39646" spans="9:12" ht="15" x14ac:dyDescent="0.25">
      <c r="I39646"/>
      <c r="J39646"/>
      <c r="K39646"/>
      <c r="L39646"/>
    </row>
    <row r="39647" spans="9:12" ht="15" x14ac:dyDescent="0.25">
      <c r="I39647"/>
      <c r="J39647"/>
      <c r="K39647"/>
      <c r="L39647"/>
    </row>
    <row r="39648" spans="9:12" ht="15" x14ac:dyDescent="0.25">
      <c r="I39648"/>
      <c r="J39648"/>
      <c r="K39648"/>
      <c r="L39648"/>
    </row>
    <row r="39649" spans="9:12" ht="15" x14ac:dyDescent="0.25">
      <c r="I39649"/>
      <c r="J39649"/>
      <c r="K39649"/>
      <c r="L39649"/>
    </row>
    <row r="39650" spans="9:12" ht="15" x14ac:dyDescent="0.25">
      <c r="I39650"/>
      <c r="J39650"/>
      <c r="K39650"/>
      <c r="L39650"/>
    </row>
    <row r="39651" spans="9:12" ht="15" x14ac:dyDescent="0.25">
      <c r="I39651"/>
      <c r="J39651"/>
      <c r="K39651"/>
      <c r="L39651"/>
    </row>
    <row r="39652" spans="9:12" ht="15" x14ac:dyDescent="0.25">
      <c r="I39652"/>
      <c r="J39652"/>
      <c r="K39652"/>
      <c r="L39652"/>
    </row>
    <row r="39653" spans="9:12" ht="15" x14ac:dyDescent="0.25">
      <c r="I39653"/>
      <c r="J39653"/>
      <c r="K39653"/>
      <c r="L39653"/>
    </row>
    <row r="39654" spans="9:12" ht="15" x14ac:dyDescent="0.25">
      <c r="I39654"/>
      <c r="J39654"/>
      <c r="K39654"/>
      <c r="L39654"/>
    </row>
    <row r="39655" spans="9:12" ht="15" x14ac:dyDescent="0.25">
      <c r="I39655"/>
      <c r="J39655"/>
      <c r="K39655"/>
      <c r="L39655"/>
    </row>
    <row r="39656" spans="9:12" ht="15" x14ac:dyDescent="0.25">
      <c r="I39656"/>
      <c r="J39656"/>
      <c r="K39656"/>
      <c r="L39656"/>
    </row>
    <row r="39657" spans="9:12" ht="15" x14ac:dyDescent="0.25">
      <c r="I39657"/>
      <c r="J39657"/>
      <c r="K39657"/>
      <c r="L39657"/>
    </row>
    <row r="39658" spans="9:12" ht="15" x14ac:dyDescent="0.25">
      <c r="I39658"/>
      <c r="J39658"/>
      <c r="K39658"/>
      <c r="L39658"/>
    </row>
    <row r="39659" spans="9:12" ht="15" x14ac:dyDescent="0.25">
      <c r="I39659"/>
      <c r="J39659"/>
      <c r="K39659"/>
      <c r="L39659"/>
    </row>
    <row r="39660" spans="9:12" ht="15" x14ac:dyDescent="0.25">
      <c r="I39660"/>
      <c r="J39660"/>
      <c r="K39660"/>
      <c r="L39660"/>
    </row>
    <row r="39661" spans="9:12" ht="15" x14ac:dyDescent="0.25">
      <c r="I39661"/>
      <c r="J39661"/>
      <c r="K39661"/>
      <c r="L39661"/>
    </row>
    <row r="39662" spans="9:12" ht="15" x14ac:dyDescent="0.25">
      <c r="I39662"/>
      <c r="J39662"/>
      <c r="K39662"/>
      <c r="L39662"/>
    </row>
    <row r="39663" spans="9:12" ht="15" x14ac:dyDescent="0.25">
      <c r="I39663"/>
      <c r="J39663"/>
      <c r="K39663"/>
      <c r="L39663"/>
    </row>
    <row r="39664" spans="9:12" ht="15" x14ac:dyDescent="0.25">
      <c r="I39664"/>
      <c r="J39664"/>
      <c r="K39664"/>
      <c r="L39664"/>
    </row>
    <row r="39665" spans="9:12" ht="15" x14ac:dyDescent="0.25">
      <c r="I39665"/>
      <c r="J39665"/>
      <c r="K39665"/>
      <c r="L39665"/>
    </row>
    <row r="39666" spans="9:12" ht="15" x14ac:dyDescent="0.25">
      <c r="I39666"/>
      <c r="J39666"/>
      <c r="K39666"/>
      <c r="L39666"/>
    </row>
    <row r="39667" spans="9:12" ht="15" x14ac:dyDescent="0.25">
      <c r="I39667"/>
      <c r="J39667"/>
      <c r="K39667"/>
      <c r="L39667"/>
    </row>
    <row r="39668" spans="9:12" ht="15" x14ac:dyDescent="0.25">
      <c r="I39668"/>
      <c r="J39668"/>
      <c r="K39668"/>
      <c r="L39668"/>
    </row>
    <row r="39669" spans="9:12" ht="15" x14ac:dyDescent="0.25">
      <c r="I39669"/>
      <c r="J39669"/>
      <c r="K39669"/>
      <c r="L39669"/>
    </row>
    <row r="39670" spans="9:12" ht="15" x14ac:dyDescent="0.25">
      <c r="I39670"/>
      <c r="J39670"/>
      <c r="K39670"/>
      <c r="L39670"/>
    </row>
    <row r="39671" spans="9:12" ht="15" x14ac:dyDescent="0.25">
      <c r="I39671"/>
      <c r="J39671"/>
      <c r="K39671"/>
      <c r="L39671"/>
    </row>
    <row r="39672" spans="9:12" ht="15" x14ac:dyDescent="0.25">
      <c r="I39672"/>
      <c r="J39672"/>
      <c r="K39672"/>
      <c r="L39672"/>
    </row>
    <row r="39673" spans="9:12" ht="15" x14ac:dyDescent="0.25">
      <c r="I39673"/>
      <c r="J39673"/>
      <c r="K39673"/>
      <c r="L39673"/>
    </row>
    <row r="39674" spans="9:12" ht="15" x14ac:dyDescent="0.25">
      <c r="I39674"/>
      <c r="J39674"/>
      <c r="K39674"/>
      <c r="L39674"/>
    </row>
    <row r="39675" spans="9:12" ht="15" x14ac:dyDescent="0.25">
      <c r="I39675"/>
      <c r="J39675"/>
      <c r="K39675"/>
      <c r="L39675"/>
    </row>
    <row r="39676" spans="9:12" ht="15" x14ac:dyDescent="0.25">
      <c r="I39676"/>
      <c r="J39676"/>
      <c r="K39676"/>
      <c r="L39676"/>
    </row>
    <row r="39677" spans="9:12" ht="15" x14ac:dyDescent="0.25">
      <c r="I39677"/>
      <c r="J39677"/>
      <c r="K39677"/>
      <c r="L39677"/>
    </row>
    <row r="39678" spans="9:12" ht="15" x14ac:dyDescent="0.25">
      <c r="I39678"/>
      <c r="J39678"/>
      <c r="K39678"/>
      <c r="L39678"/>
    </row>
    <row r="39679" spans="9:12" ht="15" x14ac:dyDescent="0.25">
      <c r="I39679"/>
      <c r="J39679"/>
      <c r="K39679"/>
      <c r="L39679"/>
    </row>
    <row r="39680" spans="9:12" ht="15" x14ac:dyDescent="0.25">
      <c r="I39680"/>
      <c r="J39680"/>
      <c r="K39680"/>
      <c r="L39680"/>
    </row>
    <row r="39681" spans="9:12" ht="15" x14ac:dyDescent="0.25">
      <c r="I39681"/>
      <c r="J39681"/>
      <c r="K39681"/>
      <c r="L39681"/>
    </row>
    <row r="39682" spans="9:12" ht="15" x14ac:dyDescent="0.25">
      <c r="I39682"/>
      <c r="J39682"/>
      <c r="K39682"/>
      <c r="L39682"/>
    </row>
    <row r="39683" spans="9:12" ht="15" x14ac:dyDescent="0.25">
      <c r="I39683"/>
      <c r="J39683"/>
      <c r="K39683"/>
      <c r="L39683"/>
    </row>
    <row r="39684" spans="9:12" ht="15" x14ac:dyDescent="0.25">
      <c r="I39684"/>
      <c r="J39684"/>
      <c r="K39684"/>
      <c r="L39684"/>
    </row>
    <row r="39685" spans="9:12" ht="15" x14ac:dyDescent="0.25">
      <c r="I39685"/>
      <c r="J39685"/>
      <c r="K39685"/>
      <c r="L39685"/>
    </row>
    <row r="39686" spans="9:12" ht="15" x14ac:dyDescent="0.25">
      <c r="I39686"/>
      <c r="J39686"/>
      <c r="K39686"/>
      <c r="L39686"/>
    </row>
    <row r="39687" spans="9:12" ht="15" x14ac:dyDescent="0.25">
      <c r="I39687"/>
      <c r="J39687"/>
      <c r="K39687"/>
      <c r="L39687"/>
    </row>
    <row r="39688" spans="9:12" ht="15" x14ac:dyDescent="0.25">
      <c r="I39688"/>
      <c r="J39688"/>
      <c r="K39688"/>
      <c r="L39688"/>
    </row>
    <row r="39689" spans="9:12" ht="15" x14ac:dyDescent="0.25">
      <c r="I39689"/>
      <c r="J39689"/>
      <c r="K39689"/>
      <c r="L39689"/>
    </row>
    <row r="39690" spans="9:12" ht="15" x14ac:dyDescent="0.25">
      <c r="I39690"/>
      <c r="J39690"/>
      <c r="K39690"/>
      <c r="L39690"/>
    </row>
    <row r="39691" spans="9:12" ht="15" x14ac:dyDescent="0.25">
      <c r="I39691"/>
      <c r="J39691"/>
      <c r="K39691"/>
      <c r="L39691"/>
    </row>
    <row r="39692" spans="9:12" ht="15" x14ac:dyDescent="0.25">
      <c r="I39692"/>
      <c r="J39692"/>
      <c r="K39692"/>
      <c r="L39692"/>
    </row>
    <row r="39693" spans="9:12" ht="15" x14ac:dyDescent="0.25">
      <c r="I39693"/>
      <c r="J39693"/>
      <c r="K39693"/>
      <c r="L39693"/>
    </row>
    <row r="39694" spans="9:12" ht="15" x14ac:dyDescent="0.25">
      <c r="I39694"/>
      <c r="J39694"/>
      <c r="K39694"/>
      <c r="L39694"/>
    </row>
    <row r="39695" spans="9:12" ht="15" x14ac:dyDescent="0.25">
      <c r="I39695"/>
      <c r="J39695"/>
      <c r="K39695"/>
      <c r="L39695"/>
    </row>
    <row r="39696" spans="9:12" ht="15" x14ac:dyDescent="0.25">
      <c r="I39696"/>
      <c r="J39696"/>
      <c r="K39696"/>
      <c r="L39696"/>
    </row>
    <row r="39697" spans="9:12" ht="15" x14ac:dyDescent="0.25">
      <c r="I39697"/>
      <c r="J39697"/>
      <c r="K39697"/>
      <c r="L39697"/>
    </row>
    <row r="39698" spans="9:12" ht="15" x14ac:dyDescent="0.25">
      <c r="I39698"/>
      <c r="J39698"/>
      <c r="K39698"/>
      <c r="L39698"/>
    </row>
    <row r="39699" spans="9:12" ht="15" x14ac:dyDescent="0.25">
      <c r="I39699"/>
      <c r="J39699"/>
      <c r="K39699"/>
      <c r="L39699"/>
    </row>
    <row r="39700" spans="9:12" ht="15" x14ac:dyDescent="0.25">
      <c r="I39700"/>
      <c r="J39700"/>
      <c r="K39700"/>
      <c r="L39700"/>
    </row>
    <row r="39701" spans="9:12" ht="15" x14ac:dyDescent="0.25">
      <c r="I39701"/>
      <c r="J39701"/>
      <c r="K39701"/>
      <c r="L39701"/>
    </row>
    <row r="39702" spans="9:12" ht="15" x14ac:dyDescent="0.25">
      <c r="I39702"/>
      <c r="J39702"/>
      <c r="K39702"/>
      <c r="L39702"/>
    </row>
    <row r="39703" spans="9:12" ht="15" x14ac:dyDescent="0.25">
      <c r="I39703"/>
      <c r="J39703"/>
      <c r="K39703"/>
      <c r="L39703"/>
    </row>
    <row r="39704" spans="9:12" ht="15" x14ac:dyDescent="0.25">
      <c r="I39704"/>
      <c r="J39704"/>
      <c r="K39704"/>
      <c r="L39704"/>
    </row>
    <row r="39705" spans="9:12" ht="15" x14ac:dyDescent="0.25">
      <c r="I39705"/>
      <c r="J39705"/>
      <c r="K39705"/>
      <c r="L39705"/>
    </row>
    <row r="39706" spans="9:12" ht="15" x14ac:dyDescent="0.25">
      <c r="I39706"/>
      <c r="J39706"/>
      <c r="K39706"/>
      <c r="L39706"/>
    </row>
    <row r="39707" spans="9:12" ht="15" x14ac:dyDescent="0.25">
      <c r="I39707"/>
      <c r="J39707"/>
      <c r="K39707"/>
      <c r="L39707"/>
    </row>
    <row r="39708" spans="9:12" ht="15" x14ac:dyDescent="0.25">
      <c r="I39708"/>
      <c r="J39708"/>
      <c r="K39708"/>
      <c r="L39708"/>
    </row>
    <row r="39709" spans="9:12" ht="15" x14ac:dyDescent="0.25">
      <c r="I39709"/>
      <c r="J39709"/>
      <c r="K39709"/>
      <c r="L39709"/>
    </row>
    <row r="39710" spans="9:12" ht="15" x14ac:dyDescent="0.25">
      <c r="I39710"/>
      <c r="J39710"/>
      <c r="K39710"/>
      <c r="L39710"/>
    </row>
    <row r="39711" spans="9:12" ht="15" x14ac:dyDescent="0.25">
      <c r="I39711"/>
      <c r="J39711"/>
      <c r="K39711"/>
      <c r="L39711"/>
    </row>
    <row r="39712" spans="9:12" ht="15" x14ac:dyDescent="0.25">
      <c r="I39712"/>
      <c r="J39712"/>
      <c r="K39712"/>
      <c r="L39712"/>
    </row>
    <row r="39713" spans="9:12" ht="15" x14ac:dyDescent="0.25">
      <c r="I39713"/>
      <c r="J39713"/>
      <c r="K39713"/>
      <c r="L39713"/>
    </row>
    <row r="39714" spans="9:12" ht="15" x14ac:dyDescent="0.25">
      <c r="I39714"/>
      <c r="J39714"/>
      <c r="K39714"/>
      <c r="L39714"/>
    </row>
    <row r="39715" spans="9:12" ht="15" x14ac:dyDescent="0.25">
      <c r="I39715"/>
      <c r="J39715"/>
      <c r="K39715"/>
      <c r="L39715"/>
    </row>
    <row r="39716" spans="9:12" ht="15" x14ac:dyDescent="0.25">
      <c r="I39716"/>
      <c r="J39716"/>
      <c r="K39716"/>
      <c r="L39716"/>
    </row>
    <row r="39717" spans="9:12" ht="15" x14ac:dyDescent="0.25">
      <c r="I39717"/>
      <c r="J39717"/>
      <c r="K39717"/>
      <c r="L39717"/>
    </row>
    <row r="39718" spans="9:12" ht="15" x14ac:dyDescent="0.25">
      <c r="I39718"/>
      <c r="J39718"/>
      <c r="K39718"/>
      <c r="L39718"/>
    </row>
    <row r="39719" spans="9:12" ht="15" x14ac:dyDescent="0.25">
      <c r="I39719"/>
      <c r="J39719"/>
      <c r="K39719"/>
      <c r="L39719"/>
    </row>
    <row r="39720" spans="9:12" ht="15" x14ac:dyDescent="0.25">
      <c r="I39720"/>
      <c r="J39720"/>
      <c r="K39720"/>
      <c r="L39720"/>
    </row>
    <row r="39721" spans="9:12" ht="15" x14ac:dyDescent="0.25">
      <c r="I39721"/>
      <c r="J39721"/>
      <c r="K39721"/>
      <c r="L39721"/>
    </row>
    <row r="39722" spans="9:12" ht="15" x14ac:dyDescent="0.25">
      <c r="I39722"/>
      <c r="J39722"/>
      <c r="K39722"/>
      <c r="L39722"/>
    </row>
    <row r="39723" spans="9:12" ht="15" x14ac:dyDescent="0.25">
      <c r="I39723"/>
      <c r="J39723"/>
      <c r="K39723"/>
      <c r="L39723"/>
    </row>
    <row r="39724" spans="9:12" ht="15" x14ac:dyDescent="0.25">
      <c r="I39724"/>
      <c r="J39724"/>
      <c r="K39724"/>
      <c r="L39724"/>
    </row>
    <row r="39725" spans="9:12" ht="15" x14ac:dyDescent="0.25">
      <c r="I39725"/>
      <c r="J39725"/>
      <c r="K39725"/>
      <c r="L39725"/>
    </row>
    <row r="39726" spans="9:12" ht="15" x14ac:dyDescent="0.25">
      <c r="I39726"/>
      <c r="J39726"/>
      <c r="K39726"/>
      <c r="L39726"/>
    </row>
    <row r="39727" spans="9:12" ht="15" x14ac:dyDescent="0.25">
      <c r="I39727"/>
      <c r="J39727"/>
      <c r="K39727"/>
      <c r="L39727"/>
    </row>
    <row r="39728" spans="9:12" ht="15" x14ac:dyDescent="0.25">
      <c r="I39728"/>
      <c r="J39728"/>
      <c r="K39728"/>
      <c r="L39728"/>
    </row>
    <row r="39729" spans="9:12" ht="15" x14ac:dyDescent="0.25">
      <c r="I39729"/>
      <c r="J39729"/>
      <c r="K39729"/>
      <c r="L39729"/>
    </row>
    <row r="39730" spans="9:12" ht="15" x14ac:dyDescent="0.25">
      <c r="I39730"/>
      <c r="J39730"/>
      <c r="K39730"/>
      <c r="L39730"/>
    </row>
    <row r="39731" spans="9:12" ht="15" x14ac:dyDescent="0.25">
      <c r="I39731"/>
      <c r="J39731"/>
      <c r="K39731"/>
      <c r="L39731"/>
    </row>
    <row r="39732" spans="9:12" ht="15" x14ac:dyDescent="0.25">
      <c r="I39732"/>
      <c r="J39732"/>
      <c r="K39732"/>
      <c r="L39732"/>
    </row>
    <row r="39733" spans="9:12" ht="15" x14ac:dyDescent="0.25">
      <c r="I39733"/>
      <c r="J39733"/>
      <c r="K39733"/>
      <c r="L39733"/>
    </row>
    <row r="39734" spans="9:12" ht="15" x14ac:dyDescent="0.25">
      <c r="I39734"/>
      <c r="J39734"/>
      <c r="K39734"/>
      <c r="L39734"/>
    </row>
    <row r="39735" spans="9:12" ht="15" x14ac:dyDescent="0.25">
      <c r="I39735"/>
      <c r="J39735"/>
      <c r="K39735"/>
      <c r="L39735"/>
    </row>
    <row r="39736" spans="9:12" ht="15" x14ac:dyDescent="0.25">
      <c r="I39736"/>
      <c r="J39736"/>
      <c r="K39736"/>
      <c r="L39736"/>
    </row>
    <row r="39737" spans="9:12" ht="15" x14ac:dyDescent="0.25">
      <c r="I39737"/>
      <c r="J39737"/>
      <c r="K39737"/>
      <c r="L39737"/>
    </row>
    <row r="39738" spans="9:12" ht="15" x14ac:dyDescent="0.25">
      <c r="I39738"/>
      <c r="J39738"/>
      <c r="K39738"/>
      <c r="L39738"/>
    </row>
    <row r="39739" spans="9:12" ht="15" x14ac:dyDescent="0.25">
      <c r="I39739"/>
      <c r="J39739"/>
      <c r="K39739"/>
      <c r="L39739"/>
    </row>
    <row r="39740" spans="9:12" ht="15" x14ac:dyDescent="0.25">
      <c r="I39740"/>
      <c r="J39740"/>
      <c r="K39740"/>
      <c r="L39740"/>
    </row>
    <row r="39741" spans="9:12" ht="15" x14ac:dyDescent="0.25">
      <c r="I39741"/>
      <c r="J39741"/>
      <c r="K39741"/>
      <c r="L39741"/>
    </row>
    <row r="39742" spans="9:12" ht="15" x14ac:dyDescent="0.25">
      <c r="I39742"/>
      <c r="J39742"/>
      <c r="K39742"/>
      <c r="L39742"/>
    </row>
    <row r="39743" spans="9:12" ht="15" x14ac:dyDescent="0.25">
      <c r="I39743"/>
      <c r="J39743"/>
      <c r="K39743"/>
      <c r="L39743"/>
    </row>
    <row r="39744" spans="9:12" ht="15" x14ac:dyDescent="0.25">
      <c r="I39744"/>
      <c r="J39744"/>
      <c r="K39744"/>
      <c r="L39744"/>
    </row>
    <row r="39745" spans="9:12" ht="15" x14ac:dyDescent="0.25">
      <c r="I39745"/>
      <c r="J39745"/>
      <c r="K39745"/>
      <c r="L39745"/>
    </row>
    <row r="39746" spans="9:12" ht="15" x14ac:dyDescent="0.25">
      <c r="I39746"/>
      <c r="J39746"/>
      <c r="K39746"/>
      <c r="L39746"/>
    </row>
    <row r="39747" spans="9:12" ht="15" x14ac:dyDescent="0.25">
      <c r="I39747"/>
      <c r="J39747"/>
      <c r="K39747"/>
      <c r="L39747"/>
    </row>
    <row r="39748" spans="9:12" ht="15" x14ac:dyDescent="0.25">
      <c r="I39748"/>
      <c r="J39748"/>
      <c r="K39748"/>
      <c r="L39748"/>
    </row>
    <row r="39749" spans="9:12" ht="15" x14ac:dyDescent="0.25">
      <c r="I39749"/>
      <c r="J39749"/>
      <c r="K39749"/>
      <c r="L39749"/>
    </row>
    <row r="39750" spans="9:12" ht="15" x14ac:dyDescent="0.25">
      <c r="I39750"/>
      <c r="J39750"/>
      <c r="K39750"/>
      <c r="L39750"/>
    </row>
    <row r="39751" spans="9:12" ht="15" x14ac:dyDescent="0.25">
      <c r="I39751"/>
      <c r="J39751"/>
      <c r="K39751"/>
      <c r="L39751"/>
    </row>
    <row r="39752" spans="9:12" ht="15" x14ac:dyDescent="0.25">
      <c r="I39752"/>
      <c r="J39752"/>
      <c r="K39752"/>
      <c r="L39752"/>
    </row>
    <row r="39753" spans="9:12" ht="15" x14ac:dyDescent="0.25">
      <c r="I39753"/>
      <c r="J39753"/>
      <c r="K39753"/>
      <c r="L39753"/>
    </row>
    <row r="39754" spans="9:12" ht="15" x14ac:dyDescent="0.25">
      <c r="I39754"/>
      <c r="J39754"/>
      <c r="K39754"/>
      <c r="L39754"/>
    </row>
    <row r="39755" spans="9:12" ht="15" x14ac:dyDescent="0.25">
      <c r="I39755"/>
      <c r="J39755"/>
      <c r="K39755"/>
      <c r="L39755"/>
    </row>
    <row r="39756" spans="9:12" ht="15" x14ac:dyDescent="0.25">
      <c r="I39756"/>
      <c r="J39756"/>
      <c r="K39756"/>
      <c r="L39756"/>
    </row>
    <row r="39757" spans="9:12" ht="15" x14ac:dyDescent="0.25">
      <c r="I39757"/>
      <c r="J39757"/>
      <c r="K39757"/>
      <c r="L39757"/>
    </row>
    <row r="39758" spans="9:12" ht="15" x14ac:dyDescent="0.25">
      <c r="I39758"/>
      <c r="J39758"/>
      <c r="K39758"/>
      <c r="L39758"/>
    </row>
    <row r="39759" spans="9:12" ht="15" x14ac:dyDescent="0.25">
      <c r="I39759"/>
      <c r="J39759"/>
      <c r="K39759"/>
      <c r="L39759"/>
    </row>
    <row r="39760" spans="9:12" ht="15" x14ac:dyDescent="0.25">
      <c r="I39760"/>
      <c r="J39760"/>
      <c r="K39760"/>
      <c r="L39760"/>
    </row>
    <row r="39761" spans="9:12" ht="15" x14ac:dyDescent="0.25">
      <c r="I39761"/>
      <c r="J39761"/>
      <c r="K39761"/>
      <c r="L39761"/>
    </row>
    <row r="39762" spans="9:12" ht="15" x14ac:dyDescent="0.25">
      <c r="I39762"/>
      <c r="J39762"/>
      <c r="K39762"/>
      <c r="L39762"/>
    </row>
    <row r="39763" spans="9:12" ht="15" x14ac:dyDescent="0.25">
      <c r="I39763"/>
      <c r="J39763"/>
      <c r="K39763"/>
      <c r="L39763"/>
    </row>
    <row r="39764" spans="9:12" ht="15" x14ac:dyDescent="0.25">
      <c r="I39764"/>
      <c r="J39764"/>
      <c r="K39764"/>
      <c r="L39764"/>
    </row>
    <row r="39765" spans="9:12" ht="15" x14ac:dyDescent="0.25">
      <c r="I39765"/>
      <c r="J39765"/>
      <c r="K39765"/>
      <c r="L39765"/>
    </row>
    <row r="39766" spans="9:12" ht="15" x14ac:dyDescent="0.25">
      <c r="I39766"/>
      <c r="J39766"/>
      <c r="K39766"/>
      <c r="L39766"/>
    </row>
    <row r="39767" spans="9:12" ht="15" x14ac:dyDescent="0.25">
      <c r="I39767"/>
      <c r="J39767"/>
      <c r="K39767"/>
      <c r="L39767"/>
    </row>
    <row r="39768" spans="9:12" ht="15" x14ac:dyDescent="0.25">
      <c r="I39768"/>
      <c r="J39768"/>
      <c r="K39768"/>
      <c r="L39768"/>
    </row>
    <row r="39769" spans="9:12" ht="15" x14ac:dyDescent="0.25">
      <c r="I39769"/>
      <c r="J39769"/>
      <c r="K39769"/>
      <c r="L39769"/>
    </row>
    <row r="39770" spans="9:12" ht="15" x14ac:dyDescent="0.25">
      <c r="I39770"/>
      <c r="J39770"/>
      <c r="K39770"/>
      <c r="L39770"/>
    </row>
    <row r="39771" spans="9:12" ht="15" x14ac:dyDescent="0.25">
      <c r="I39771"/>
      <c r="J39771"/>
      <c r="K39771"/>
      <c r="L39771"/>
    </row>
    <row r="39772" spans="9:12" ht="15" x14ac:dyDescent="0.25">
      <c r="I39772"/>
      <c r="J39772"/>
      <c r="K39772"/>
      <c r="L39772"/>
    </row>
    <row r="39773" spans="9:12" ht="15" x14ac:dyDescent="0.25">
      <c r="I39773"/>
      <c r="J39773"/>
      <c r="K39773"/>
      <c r="L39773"/>
    </row>
    <row r="39774" spans="9:12" ht="15" x14ac:dyDescent="0.25">
      <c r="I39774"/>
      <c r="J39774"/>
      <c r="K39774"/>
      <c r="L39774"/>
    </row>
    <row r="39775" spans="9:12" ht="15" x14ac:dyDescent="0.25">
      <c r="I39775"/>
      <c r="J39775"/>
      <c r="K39775"/>
      <c r="L39775"/>
    </row>
    <row r="39776" spans="9:12" ht="15" x14ac:dyDescent="0.25">
      <c r="I39776"/>
      <c r="J39776"/>
      <c r="K39776"/>
      <c r="L39776"/>
    </row>
    <row r="39777" spans="9:12" ht="15" x14ac:dyDescent="0.25">
      <c r="I39777"/>
      <c r="J39777"/>
      <c r="K39777"/>
      <c r="L39777"/>
    </row>
    <row r="39778" spans="9:12" ht="15" x14ac:dyDescent="0.25">
      <c r="I39778"/>
      <c r="J39778"/>
      <c r="K39778"/>
      <c r="L39778"/>
    </row>
    <row r="39779" spans="9:12" ht="15" x14ac:dyDescent="0.25">
      <c r="I39779"/>
      <c r="J39779"/>
      <c r="K39779"/>
      <c r="L39779"/>
    </row>
    <row r="39780" spans="9:12" ht="15" x14ac:dyDescent="0.25">
      <c r="I39780"/>
      <c r="J39780"/>
      <c r="K39780"/>
      <c r="L39780"/>
    </row>
    <row r="39781" spans="9:12" ht="15" x14ac:dyDescent="0.25">
      <c r="I39781"/>
      <c r="J39781"/>
      <c r="K39781"/>
      <c r="L39781"/>
    </row>
    <row r="39782" spans="9:12" ht="15" x14ac:dyDescent="0.25">
      <c r="I39782"/>
      <c r="J39782"/>
      <c r="K39782"/>
      <c r="L39782"/>
    </row>
    <row r="39783" spans="9:12" ht="15" x14ac:dyDescent="0.25">
      <c r="I39783"/>
      <c r="J39783"/>
      <c r="K39783"/>
      <c r="L39783"/>
    </row>
    <row r="39784" spans="9:12" ht="15" x14ac:dyDescent="0.25">
      <c r="I39784"/>
      <c r="J39784"/>
      <c r="K39784"/>
      <c r="L39784"/>
    </row>
    <row r="39785" spans="9:12" ht="15" x14ac:dyDescent="0.25">
      <c r="I39785"/>
      <c r="J39785"/>
      <c r="K39785"/>
      <c r="L39785"/>
    </row>
    <row r="39786" spans="9:12" ht="15" x14ac:dyDescent="0.25">
      <c r="I39786"/>
      <c r="J39786"/>
      <c r="K39786"/>
      <c r="L39786"/>
    </row>
    <row r="39787" spans="9:12" ht="15" x14ac:dyDescent="0.25">
      <c r="I39787"/>
      <c r="J39787"/>
      <c r="K39787"/>
      <c r="L39787"/>
    </row>
    <row r="39788" spans="9:12" ht="15" x14ac:dyDescent="0.25">
      <c r="I39788"/>
      <c r="J39788"/>
      <c r="K39788"/>
      <c r="L39788"/>
    </row>
    <row r="39789" spans="9:12" ht="15" x14ac:dyDescent="0.25">
      <c r="I39789"/>
      <c r="J39789"/>
      <c r="K39789"/>
      <c r="L39789"/>
    </row>
    <row r="39790" spans="9:12" ht="15" x14ac:dyDescent="0.25">
      <c r="I39790"/>
      <c r="J39790"/>
      <c r="K39790"/>
      <c r="L39790"/>
    </row>
    <row r="39791" spans="9:12" ht="15" x14ac:dyDescent="0.25">
      <c r="I39791"/>
      <c r="J39791"/>
      <c r="K39791"/>
      <c r="L39791"/>
    </row>
    <row r="39792" spans="9:12" ht="15" x14ac:dyDescent="0.25">
      <c r="I39792"/>
      <c r="J39792"/>
      <c r="K39792"/>
      <c r="L39792"/>
    </row>
    <row r="39793" spans="9:12" ht="15" x14ac:dyDescent="0.25">
      <c r="I39793"/>
      <c r="J39793"/>
      <c r="K39793"/>
      <c r="L39793"/>
    </row>
    <row r="39794" spans="9:12" ht="15" x14ac:dyDescent="0.25">
      <c r="I39794"/>
      <c r="J39794"/>
      <c r="K39794"/>
      <c r="L39794"/>
    </row>
    <row r="39795" spans="9:12" ht="15" x14ac:dyDescent="0.25">
      <c r="I39795"/>
      <c r="J39795"/>
      <c r="K39795"/>
      <c r="L39795"/>
    </row>
    <row r="39796" spans="9:12" ht="15" x14ac:dyDescent="0.25">
      <c r="I39796"/>
      <c r="J39796"/>
      <c r="K39796"/>
      <c r="L39796"/>
    </row>
    <row r="39797" spans="9:12" ht="15" x14ac:dyDescent="0.25">
      <c r="I39797"/>
      <c r="J39797"/>
      <c r="K39797"/>
      <c r="L39797"/>
    </row>
    <row r="39798" spans="9:12" ht="15" x14ac:dyDescent="0.25">
      <c r="I39798"/>
      <c r="J39798"/>
      <c r="K39798"/>
      <c r="L39798"/>
    </row>
    <row r="39799" spans="9:12" ht="15" x14ac:dyDescent="0.25">
      <c r="I39799"/>
      <c r="J39799"/>
      <c r="K39799"/>
      <c r="L39799"/>
    </row>
    <row r="39800" spans="9:12" ht="15" x14ac:dyDescent="0.25">
      <c r="I39800"/>
      <c r="J39800"/>
      <c r="K39800"/>
      <c r="L39800"/>
    </row>
    <row r="39801" spans="9:12" ht="15" x14ac:dyDescent="0.25">
      <c r="I39801"/>
      <c r="J39801"/>
      <c r="K39801"/>
      <c r="L39801"/>
    </row>
    <row r="39802" spans="9:12" ht="15" x14ac:dyDescent="0.25">
      <c r="I39802"/>
      <c r="J39802"/>
      <c r="K39802"/>
      <c r="L39802"/>
    </row>
    <row r="39803" spans="9:12" ht="15" x14ac:dyDescent="0.25">
      <c r="I39803"/>
      <c r="J39803"/>
      <c r="K39803"/>
      <c r="L39803"/>
    </row>
    <row r="39804" spans="9:12" ht="15" x14ac:dyDescent="0.25">
      <c r="I39804"/>
      <c r="J39804"/>
      <c r="K39804"/>
      <c r="L39804"/>
    </row>
    <row r="39805" spans="9:12" ht="15" x14ac:dyDescent="0.25">
      <c r="I39805"/>
      <c r="J39805"/>
      <c r="K39805"/>
      <c r="L39805"/>
    </row>
    <row r="39806" spans="9:12" ht="15" x14ac:dyDescent="0.25">
      <c r="I39806"/>
      <c r="J39806"/>
      <c r="K39806"/>
      <c r="L39806"/>
    </row>
    <row r="39807" spans="9:12" ht="15" x14ac:dyDescent="0.25">
      <c r="I39807"/>
      <c r="J39807"/>
      <c r="K39807"/>
      <c r="L39807"/>
    </row>
    <row r="39808" spans="9:12" ht="15" x14ac:dyDescent="0.25">
      <c r="I39808"/>
      <c r="J39808"/>
      <c r="K39808"/>
      <c r="L39808"/>
    </row>
    <row r="39809" spans="9:12" ht="15" x14ac:dyDescent="0.25">
      <c r="I39809"/>
      <c r="J39809"/>
      <c r="K39809"/>
      <c r="L39809"/>
    </row>
    <row r="39810" spans="9:12" ht="15" x14ac:dyDescent="0.25">
      <c r="I39810"/>
      <c r="J39810"/>
      <c r="K39810"/>
      <c r="L39810"/>
    </row>
    <row r="39811" spans="9:12" ht="15" x14ac:dyDescent="0.25">
      <c r="I39811"/>
      <c r="J39811"/>
      <c r="K39811"/>
      <c r="L39811"/>
    </row>
    <row r="39812" spans="9:12" ht="15" x14ac:dyDescent="0.25">
      <c r="I39812"/>
      <c r="J39812"/>
      <c r="K39812"/>
      <c r="L39812"/>
    </row>
    <row r="39813" spans="9:12" ht="15" x14ac:dyDescent="0.25">
      <c r="I39813"/>
      <c r="J39813"/>
      <c r="K39813"/>
      <c r="L39813"/>
    </row>
    <row r="39814" spans="9:12" ht="15" x14ac:dyDescent="0.25">
      <c r="I39814"/>
      <c r="J39814"/>
      <c r="K39814"/>
      <c r="L39814"/>
    </row>
    <row r="39815" spans="9:12" ht="15" x14ac:dyDescent="0.25">
      <c r="I39815"/>
      <c r="J39815"/>
      <c r="K39815"/>
      <c r="L39815"/>
    </row>
    <row r="39816" spans="9:12" ht="15" x14ac:dyDescent="0.25">
      <c r="I39816"/>
      <c r="J39816"/>
      <c r="K39816"/>
      <c r="L39816"/>
    </row>
    <row r="39817" spans="9:12" ht="15" x14ac:dyDescent="0.25">
      <c r="I39817"/>
      <c r="J39817"/>
      <c r="K39817"/>
      <c r="L39817"/>
    </row>
    <row r="39818" spans="9:12" ht="15" x14ac:dyDescent="0.25">
      <c r="I39818"/>
      <c r="J39818"/>
      <c r="K39818"/>
      <c r="L39818"/>
    </row>
    <row r="39819" spans="9:12" ht="15" x14ac:dyDescent="0.25">
      <c r="I39819"/>
      <c r="J39819"/>
      <c r="K39819"/>
      <c r="L39819"/>
    </row>
    <row r="39820" spans="9:12" ht="15" x14ac:dyDescent="0.25">
      <c r="I39820"/>
      <c r="J39820"/>
      <c r="K39820"/>
      <c r="L39820"/>
    </row>
    <row r="39821" spans="9:12" ht="15" x14ac:dyDescent="0.25">
      <c r="I39821"/>
      <c r="J39821"/>
      <c r="K39821"/>
      <c r="L39821"/>
    </row>
    <row r="39822" spans="9:12" ht="15" x14ac:dyDescent="0.25">
      <c r="I39822"/>
      <c r="J39822"/>
      <c r="K39822"/>
      <c r="L39822"/>
    </row>
    <row r="39823" spans="9:12" ht="15" x14ac:dyDescent="0.25">
      <c r="I39823"/>
      <c r="J39823"/>
      <c r="K39823"/>
      <c r="L39823"/>
    </row>
    <row r="39824" spans="9:12" ht="15" x14ac:dyDescent="0.25">
      <c r="I39824"/>
      <c r="J39824"/>
      <c r="K39824"/>
      <c r="L39824"/>
    </row>
    <row r="39825" spans="9:12" ht="15" x14ac:dyDescent="0.25">
      <c r="I39825"/>
      <c r="J39825"/>
      <c r="K39825"/>
      <c r="L39825"/>
    </row>
    <row r="39826" spans="9:12" ht="15" x14ac:dyDescent="0.25">
      <c r="I39826"/>
      <c r="J39826"/>
      <c r="K39826"/>
      <c r="L39826"/>
    </row>
    <row r="39827" spans="9:12" ht="15" x14ac:dyDescent="0.25">
      <c r="I39827"/>
      <c r="J39827"/>
      <c r="K39827"/>
      <c r="L39827"/>
    </row>
    <row r="39828" spans="9:12" ht="15" x14ac:dyDescent="0.25">
      <c r="I39828"/>
      <c r="J39828"/>
      <c r="K39828"/>
      <c r="L39828"/>
    </row>
    <row r="39829" spans="9:12" ht="15" x14ac:dyDescent="0.25">
      <c r="I39829"/>
      <c r="J39829"/>
      <c r="K39829"/>
      <c r="L39829"/>
    </row>
    <row r="39830" spans="9:12" ht="15" x14ac:dyDescent="0.25">
      <c r="I39830"/>
      <c r="J39830"/>
      <c r="K39830"/>
      <c r="L39830"/>
    </row>
    <row r="39831" spans="9:12" ht="15" x14ac:dyDescent="0.25">
      <c r="I39831"/>
      <c r="J39831"/>
      <c r="K39831"/>
      <c r="L39831"/>
    </row>
    <row r="39832" spans="9:12" ht="15" x14ac:dyDescent="0.25">
      <c r="I39832"/>
      <c r="J39832"/>
      <c r="K39832"/>
      <c r="L39832"/>
    </row>
    <row r="39833" spans="9:12" ht="15" x14ac:dyDescent="0.25">
      <c r="I39833"/>
      <c r="J39833"/>
      <c r="K39833"/>
      <c r="L39833"/>
    </row>
    <row r="39834" spans="9:12" ht="15" x14ac:dyDescent="0.25">
      <c r="I39834"/>
      <c r="J39834"/>
      <c r="K39834"/>
      <c r="L39834"/>
    </row>
    <row r="39835" spans="9:12" ht="15" x14ac:dyDescent="0.25">
      <c r="I39835"/>
      <c r="J39835"/>
      <c r="K39835"/>
      <c r="L39835"/>
    </row>
    <row r="39836" spans="9:12" ht="15" x14ac:dyDescent="0.25">
      <c r="I39836"/>
      <c r="J39836"/>
      <c r="K39836"/>
      <c r="L39836"/>
    </row>
    <row r="39837" spans="9:12" ht="15" x14ac:dyDescent="0.25">
      <c r="I39837"/>
      <c r="J39837"/>
      <c r="K39837"/>
      <c r="L39837"/>
    </row>
    <row r="39838" spans="9:12" ht="15" x14ac:dyDescent="0.25">
      <c r="I39838"/>
      <c r="J39838"/>
      <c r="K39838"/>
      <c r="L39838"/>
    </row>
    <row r="39839" spans="9:12" ht="15" x14ac:dyDescent="0.25">
      <c r="I39839"/>
      <c r="J39839"/>
      <c r="K39839"/>
      <c r="L39839"/>
    </row>
    <row r="39840" spans="9:12" ht="15" x14ac:dyDescent="0.25">
      <c r="I39840"/>
      <c r="J39840"/>
      <c r="K39840"/>
      <c r="L39840"/>
    </row>
    <row r="39841" spans="9:12" ht="15" x14ac:dyDescent="0.25">
      <c r="I39841"/>
      <c r="J39841"/>
      <c r="K39841"/>
      <c r="L39841"/>
    </row>
    <row r="39842" spans="9:12" ht="15" x14ac:dyDescent="0.25">
      <c r="I39842"/>
      <c r="J39842"/>
      <c r="K39842"/>
      <c r="L39842"/>
    </row>
    <row r="39843" spans="9:12" ht="15" x14ac:dyDescent="0.25">
      <c r="I39843"/>
      <c r="J39843"/>
      <c r="K39843"/>
      <c r="L39843"/>
    </row>
    <row r="39844" spans="9:12" ht="15" x14ac:dyDescent="0.25">
      <c r="I39844"/>
      <c r="J39844"/>
      <c r="K39844"/>
      <c r="L39844"/>
    </row>
    <row r="39845" spans="9:12" ht="15" x14ac:dyDescent="0.25">
      <c r="I39845"/>
      <c r="J39845"/>
      <c r="K39845"/>
      <c r="L39845"/>
    </row>
    <row r="39846" spans="9:12" ht="15" x14ac:dyDescent="0.25">
      <c r="I39846"/>
      <c r="J39846"/>
      <c r="K39846"/>
      <c r="L39846"/>
    </row>
    <row r="39847" spans="9:12" ht="15" x14ac:dyDescent="0.25">
      <c r="I39847"/>
      <c r="J39847"/>
      <c r="K39847"/>
      <c r="L39847"/>
    </row>
    <row r="39848" spans="9:12" ht="15" x14ac:dyDescent="0.25">
      <c r="I39848"/>
      <c r="J39848"/>
      <c r="K39848"/>
      <c r="L39848"/>
    </row>
    <row r="39849" spans="9:12" ht="15" x14ac:dyDescent="0.25">
      <c r="I39849"/>
      <c r="J39849"/>
      <c r="K39849"/>
      <c r="L39849"/>
    </row>
    <row r="39850" spans="9:12" ht="15" x14ac:dyDescent="0.25">
      <c r="I39850"/>
      <c r="J39850"/>
      <c r="K39850"/>
      <c r="L39850"/>
    </row>
    <row r="39851" spans="9:12" ht="15" x14ac:dyDescent="0.25">
      <c r="I39851"/>
      <c r="J39851"/>
      <c r="K39851"/>
      <c r="L39851"/>
    </row>
    <row r="39852" spans="9:12" ht="15" x14ac:dyDescent="0.25">
      <c r="I39852"/>
      <c r="J39852"/>
      <c r="K39852"/>
      <c r="L39852"/>
    </row>
    <row r="39853" spans="9:12" ht="15" x14ac:dyDescent="0.25">
      <c r="I39853"/>
      <c r="J39853"/>
      <c r="K39853"/>
      <c r="L39853"/>
    </row>
    <row r="39854" spans="9:12" ht="15" x14ac:dyDescent="0.25">
      <c r="I39854"/>
      <c r="J39854"/>
      <c r="K39854"/>
      <c r="L39854"/>
    </row>
    <row r="39855" spans="9:12" ht="15" x14ac:dyDescent="0.25">
      <c r="I39855"/>
      <c r="J39855"/>
      <c r="K39855"/>
      <c r="L39855"/>
    </row>
    <row r="39856" spans="9:12" ht="15" x14ac:dyDescent="0.25">
      <c r="I39856"/>
      <c r="J39856"/>
      <c r="K39856"/>
      <c r="L39856"/>
    </row>
    <row r="39857" spans="9:12" ht="15" x14ac:dyDescent="0.25">
      <c r="I39857"/>
      <c r="J39857"/>
      <c r="K39857"/>
      <c r="L39857"/>
    </row>
    <row r="39858" spans="9:12" ht="15" x14ac:dyDescent="0.25">
      <c r="I39858"/>
      <c r="J39858"/>
      <c r="K39858"/>
      <c r="L39858"/>
    </row>
    <row r="39859" spans="9:12" ht="15" x14ac:dyDescent="0.25">
      <c r="I39859"/>
      <c r="J39859"/>
      <c r="K39859"/>
      <c r="L39859"/>
    </row>
    <row r="39860" spans="9:12" ht="15" x14ac:dyDescent="0.25">
      <c r="I39860"/>
      <c r="J39860"/>
      <c r="K39860"/>
      <c r="L39860"/>
    </row>
    <row r="39861" spans="9:12" ht="15" x14ac:dyDescent="0.25">
      <c r="I39861"/>
      <c r="J39861"/>
      <c r="K39861"/>
      <c r="L39861"/>
    </row>
    <row r="39862" spans="9:12" ht="15" x14ac:dyDescent="0.25">
      <c r="I39862"/>
      <c r="J39862"/>
      <c r="K39862"/>
      <c r="L39862"/>
    </row>
    <row r="39863" spans="9:12" ht="15" x14ac:dyDescent="0.25">
      <c r="I39863"/>
      <c r="J39863"/>
      <c r="K39863"/>
      <c r="L39863"/>
    </row>
    <row r="39864" spans="9:12" ht="15" x14ac:dyDescent="0.25">
      <c r="I39864"/>
      <c r="J39864"/>
      <c r="K39864"/>
      <c r="L39864"/>
    </row>
    <row r="39865" spans="9:12" ht="15" x14ac:dyDescent="0.25">
      <c r="I39865"/>
      <c r="J39865"/>
      <c r="K39865"/>
      <c r="L39865"/>
    </row>
    <row r="39866" spans="9:12" ht="15" x14ac:dyDescent="0.25">
      <c r="I39866"/>
      <c r="J39866"/>
      <c r="K39866"/>
      <c r="L39866"/>
    </row>
    <row r="39867" spans="9:12" ht="15" x14ac:dyDescent="0.25">
      <c r="I39867"/>
      <c r="J39867"/>
      <c r="K39867"/>
      <c r="L39867"/>
    </row>
    <row r="39868" spans="9:12" ht="15" x14ac:dyDescent="0.25">
      <c r="I39868"/>
      <c r="J39868"/>
      <c r="K39868"/>
      <c r="L39868"/>
    </row>
    <row r="39869" spans="9:12" ht="15" x14ac:dyDescent="0.25">
      <c r="I39869"/>
      <c r="J39869"/>
      <c r="K39869"/>
      <c r="L39869"/>
    </row>
    <row r="39870" spans="9:12" ht="15" x14ac:dyDescent="0.25">
      <c r="I39870"/>
      <c r="J39870"/>
      <c r="K39870"/>
      <c r="L39870"/>
    </row>
    <row r="39871" spans="9:12" ht="15" x14ac:dyDescent="0.25">
      <c r="I39871"/>
      <c r="J39871"/>
      <c r="K39871"/>
      <c r="L39871"/>
    </row>
    <row r="39872" spans="9:12" ht="15" x14ac:dyDescent="0.25">
      <c r="I39872"/>
      <c r="J39872"/>
      <c r="K39872"/>
      <c r="L39872"/>
    </row>
    <row r="39873" spans="9:12" ht="15" x14ac:dyDescent="0.25">
      <c r="I39873"/>
      <c r="J39873"/>
      <c r="K39873"/>
      <c r="L39873"/>
    </row>
    <row r="39874" spans="9:12" ht="15" x14ac:dyDescent="0.25">
      <c r="I39874"/>
      <c r="J39874"/>
      <c r="K39874"/>
      <c r="L39874"/>
    </row>
    <row r="39875" spans="9:12" ht="15" x14ac:dyDescent="0.25">
      <c r="I39875"/>
      <c r="J39875"/>
      <c r="K39875"/>
      <c r="L39875"/>
    </row>
    <row r="39876" spans="9:12" ht="15" x14ac:dyDescent="0.25">
      <c r="I39876"/>
      <c r="J39876"/>
      <c r="K39876"/>
      <c r="L39876"/>
    </row>
    <row r="39877" spans="9:12" ht="15" x14ac:dyDescent="0.25">
      <c r="I39877"/>
      <c r="J39877"/>
      <c r="K39877"/>
      <c r="L39877"/>
    </row>
    <row r="39878" spans="9:12" ht="15" x14ac:dyDescent="0.25">
      <c r="I39878"/>
      <c r="J39878"/>
      <c r="K39878"/>
      <c r="L39878"/>
    </row>
    <row r="39879" spans="9:12" ht="15" x14ac:dyDescent="0.25">
      <c r="I39879"/>
      <c r="J39879"/>
      <c r="K39879"/>
      <c r="L39879"/>
    </row>
    <row r="39880" spans="9:12" ht="15" x14ac:dyDescent="0.25">
      <c r="I39880"/>
      <c r="J39880"/>
      <c r="K39880"/>
      <c r="L39880"/>
    </row>
    <row r="39881" spans="9:12" ht="15" x14ac:dyDescent="0.25">
      <c r="I39881"/>
      <c r="J39881"/>
      <c r="K39881"/>
      <c r="L39881"/>
    </row>
    <row r="39882" spans="9:12" ht="15" x14ac:dyDescent="0.25">
      <c r="I39882"/>
      <c r="J39882"/>
      <c r="K39882"/>
      <c r="L39882"/>
    </row>
    <row r="39883" spans="9:12" ht="15" x14ac:dyDescent="0.25">
      <c r="I39883"/>
      <c r="J39883"/>
      <c r="K39883"/>
      <c r="L39883"/>
    </row>
    <row r="39884" spans="9:12" ht="15" x14ac:dyDescent="0.25">
      <c r="I39884"/>
      <c r="J39884"/>
      <c r="K39884"/>
      <c r="L39884"/>
    </row>
    <row r="39885" spans="9:12" ht="15" x14ac:dyDescent="0.25">
      <c r="I39885"/>
      <c r="J39885"/>
      <c r="K39885"/>
      <c r="L39885"/>
    </row>
    <row r="39886" spans="9:12" ht="15" x14ac:dyDescent="0.25">
      <c r="I39886"/>
      <c r="J39886"/>
      <c r="K39886"/>
      <c r="L39886"/>
    </row>
    <row r="39887" spans="9:12" ht="15" x14ac:dyDescent="0.25">
      <c r="I39887"/>
      <c r="J39887"/>
      <c r="K39887"/>
      <c r="L39887"/>
    </row>
    <row r="39888" spans="9:12" ht="15" x14ac:dyDescent="0.25">
      <c r="I39888"/>
      <c r="J39888"/>
      <c r="K39888"/>
      <c r="L39888"/>
    </row>
    <row r="39889" spans="9:12" ht="15" x14ac:dyDescent="0.25">
      <c r="I39889"/>
      <c r="J39889"/>
      <c r="K39889"/>
      <c r="L39889"/>
    </row>
    <row r="39890" spans="9:12" ht="15" x14ac:dyDescent="0.25">
      <c r="I39890"/>
      <c r="J39890"/>
      <c r="K39890"/>
      <c r="L39890"/>
    </row>
    <row r="39891" spans="9:12" ht="15" x14ac:dyDescent="0.25">
      <c r="I39891"/>
      <c r="J39891"/>
      <c r="K39891"/>
      <c r="L39891"/>
    </row>
    <row r="39892" spans="9:12" ht="15" x14ac:dyDescent="0.25">
      <c r="I39892"/>
      <c r="J39892"/>
      <c r="K39892"/>
      <c r="L39892"/>
    </row>
    <row r="39893" spans="9:12" ht="15" x14ac:dyDescent="0.25">
      <c r="I39893"/>
      <c r="J39893"/>
      <c r="K39893"/>
      <c r="L39893"/>
    </row>
    <row r="39894" spans="9:12" ht="15" x14ac:dyDescent="0.25">
      <c r="I39894"/>
      <c r="J39894"/>
      <c r="K39894"/>
      <c r="L39894"/>
    </row>
    <row r="39895" spans="9:12" ht="15" x14ac:dyDescent="0.25">
      <c r="I39895"/>
      <c r="J39895"/>
      <c r="K39895"/>
      <c r="L39895"/>
    </row>
    <row r="39896" spans="9:12" ht="15" x14ac:dyDescent="0.25">
      <c r="I39896"/>
      <c r="J39896"/>
      <c r="K39896"/>
      <c r="L39896"/>
    </row>
    <row r="39897" spans="9:12" ht="15" x14ac:dyDescent="0.25">
      <c r="I39897"/>
      <c r="J39897"/>
      <c r="K39897"/>
      <c r="L39897"/>
    </row>
    <row r="39898" spans="9:12" ht="15" x14ac:dyDescent="0.25">
      <c r="I39898"/>
      <c r="J39898"/>
      <c r="K39898"/>
      <c r="L39898"/>
    </row>
    <row r="39899" spans="9:12" ht="15" x14ac:dyDescent="0.25">
      <c r="I39899"/>
      <c r="J39899"/>
      <c r="K39899"/>
      <c r="L39899"/>
    </row>
    <row r="39900" spans="9:12" ht="15" x14ac:dyDescent="0.25">
      <c r="I39900"/>
      <c r="J39900"/>
      <c r="K39900"/>
      <c r="L39900"/>
    </row>
    <row r="39901" spans="9:12" ht="15" x14ac:dyDescent="0.25">
      <c r="I39901"/>
      <c r="J39901"/>
      <c r="K39901"/>
      <c r="L39901"/>
    </row>
    <row r="39902" spans="9:12" ht="15" x14ac:dyDescent="0.25">
      <c r="I39902"/>
      <c r="J39902"/>
      <c r="K39902"/>
      <c r="L39902"/>
    </row>
    <row r="39903" spans="9:12" ht="15" x14ac:dyDescent="0.25">
      <c r="I39903"/>
      <c r="J39903"/>
      <c r="K39903"/>
      <c r="L39903"/>
    </row>
    <row r="39904" spans="9:12" ht="15" x14ac:dyDescent="0.25">
      <c r="I39904"/>
      <c r="J39904"/>
      <c r="K39904"/>
      <c r="L39904"/>
    </row>
    <row r="39905" spans="9:12" ht="15" x14ac:dyDescent="0.25">
      <c r="I39905"/>
      <c r="J39905"/>
      <c r="K39905"/>
      <c r="L39905"/>
    </row>
    <row r="39906" spans="9:12" ht="15" x14ac:dyDescent="0.25">
      <c r="I39906"/>
      <c r="J39906"/>
      <c r="K39906"/>
      <c r="L39906"/>
    </row>
    <row r="39907" spans="9:12" ht="15" x14ac:dyDescent="0.25">
      <c r="I39907"/>
      <c r="J39907"/>
      <c r="K39907"/>
      <c r="L39907"/>
    </row>
    <row r="39908" spans="9:12" ht="15" x14ac:dyDescent="0.25">
      <c r="I39908"/>
      <c r="J39908"/>
      <c r="K39908"/>
      <c r="L39908"/>
    </row>
    <row r="39909" spans="9:12" ht="15" x14ac:dyDescent="0.25">
      <c r="I39909"/>
      <c r="J39909"/>
      <c r="K39909"/>
      <c r="L39909"/>
    </row>
    <row r="39910" spans="9:12" ht="15" x14ac:dyDescent="0.25">
      <c r="I39910"/>
      <c r="J39910"/>
      <c r="K39910"/>
      <c r="L39910"/>
    </row>
    <row r="39911" spans="9:12" ht="15" x14ac:dyDescent="0.25">
      <c r="I39911"/>
      <c r="J39911"/>
      <c r="K39911"/>
      <c r="L39911"/>
    </row>
    <row r="39912" spans="9:12" ht="15" x14ac:dyDescent="0.25">
      <c r="I39912"/>
      <c r="J39912"/>
      <c r="K39912"/>
      <c r="L39912"/>
    </row>
    <row r="39913" spans="9:12" ht="15" x14ac:dyDescent="0.25">
      <c r="I39913"/>
      <c r="J39913"/>
      <c r="K39913"/>
      <c r="L39913"/>
    </row>
    <row r="39914" spans="9:12" ht="15" x14ac:dyDescent="0.25">
      <c r="I39914"/>
      <c r="J39914"/>
      <c r="K39914"/>
      <c r="L39914"/>
    </row>
    <row r="39915" spans="9:12" ht="15" x14ac:dyDescent="0.25">
      <c r="I39915"/>
      <c r="J39915"/>
      <c r="K39915"/>
      <c r="L39915"/>
    </row>
    <row r="39916" spans="9:12" ht="15" x14ac:dyDescent="0.25">
      <c r="I39916"/>
      <c r="J39916"/>
      <c r="K39916"/>
      <c r="L39916"/>
    </row>
    <row r="39917" spans="9:12" ht="15" x14ac:dyDescent="0.25">
      <c r="I39917"/>
      <c r="J39917"/>
      <c r="K39917"/>
      <c r="L39917"/>
    </row>
    <row r="39918" spans="9:12" ht="15" x14ac:dyDescent="0.25">
      <c r="I39918"/>
      <c r="J39918"/>
      <c r="K39918"/>
      <c r="L39918"/>
    </row>
    <row r="39919" spans="9:12" ht="15" x14ac:dyDescent="0.25">
      <c r="I39919"/>
      <c r="J39919"/>
      <c r="K39919"/>
      <c r="L39919"/>
    </row>
    <row r="39920" spans="9:12" ht="15" x14ac:dyDescent="0.25">
      <c r="I39920"/>
      <c r="J39920"/>
      <c r="K39920"/>
      <c r="L39920"/>
    </row>
    <row r="39921" spans="9:12" ht="15" x14ac:dyDescent="0.25">
      <c r="I39921"/>
      <c r="J39921"/>
      <c r="K39921"/>
      <c r="L39921"/>
    </row>
    <row r="39922" spans="9:12" ht="15" x14ac:dyDescent="0.25">
      <c r="I39922"/>
      <c r="J39922"/>
      <c r="K39922"/>
      <c r="L39922"/>
    </row>
    <row r="39923" spans="9:12" ht="15" x14ac:dyDescent="0.25">
      <c r="I39923"/>
      <c r="J39923"/>
      <c r="K39923"/>
      <c r="L39923"/>
    </row>
    <row r="39924" spans="9:12" ht="15" x14ac:dyDescent="0.25">
      <c r="I39924"/>
      <c r="J39924"/>
      <c r="K39924"/>
      <c r="L39924"/>
    </row>
    <row r="39925" spans="9:12" ht="15" x14ac:dyDescent="0.25">
      <c r="I39925"/>
      <c r="J39925"/>
      <c r="K39925"/>
      <c r="L39925"/>
    </row>
    <row r="39926" spans="9:12" ht="15" x14ac:dyDescent="0.25">
      <c r="I39926"/>
      <c r="J39926"/>
      <c r="K39926"/>
      <c r="L39926"/>
    </row>
    <row r="39927" spans="9:12" ht="15" x14ac:dyDescent="0.25">
      <c r="I39927"/>
      <c r="J39927"/>
      <c r="K39927"/>
      <c r="L39927"/>
    </row>
    <row r="39928" spans="9:12" ht="15" x14ac:dyDescent="0.25">
      <c r="I39928"/>
      <c r="J39928"/>
      <c r="K39928"/>
      <c r="L39928"/>
    </row>
    <row r="39929" spans="9:12" ht="15" x14ac:dyDescent="0.25">
      <c r="I39929"/>
      <c r="J39929"/>
      <c r="K39929"/>
      <c r="L39929"/>
    </row>
    <row r="39930" spans="9:12" ht="15" x14ac:dyDescent="0.25">
      <c r="I39930"/>
      <c r="J39930"/>
      <c r="K39930"/>
      <c r="L39930"/>
    </row>
    <row r="39931" spans="9:12" ht="15" x14ac:dyDescent="0.25">
      <c r="I39931"/>
      <c r="J39931"/>
      <c r="K39931"/>
      <c r="L39931"/>
    </row>
    <row r="39932" spans="9:12" ht="15" x14ac:dyDescent="0.25">
      <c r="I39932"/>
      <c r="J39932"/>
      <c r="K39932"/>
      <c r="L39932"/>
    </row>
    <row r="39933" spans="9:12" ht="15" x14ac:dyDescent="0.25">
      <c r="I39933"/>
      <c r="J39933"/>
      <c r="K39933"/>
      <c r="L39933"/>
    </row>
    <row r="39934" spans="9:12" ht="15" x14ac:dyDescent="0.25">
      <c r="I39934"/>
      <c r="J39934"/>
      <c r="K39934"/>
      <c r="L39934"/>
    </row>
    <row r="39935" spans="9:12" ht="15" x14ac:dyDescent="0.25">
      <c r="I39935"/>
      <c r="J39935"/>
      <c r="K39935"/>
      <c r="L39935"/>
    </row>
    <row r="39936" spans="9:12" ht="15" x14ac:dyDescent="0.25">
      <c r="I39936"/>
      <c r="J39936"/>
      <c r="K39936"/>
      <c r="L39936"/>
    </row>
    <row r="39937" spans="9:12" ht="15" x14ac:dyDescent="0.25">
      <c r="I39937"/>
      <c r="J39937"/>
      <c r="K39937"/>
      <c r="L39937"/>
    </row>
    <row r="39938" spans="9:12" ht="15" x14ac:dyDescent="0.25">
      <c r="I39938"/>
      <c r="J39938"/>
      <c r="K39938"/>
      <c r="L39938"/>
    </row>
    <row r="39939" spans="9:12" ht="15" x14ac:dyDescent="0.25">
      <c r="I39939"/>
      <c r="J39939"/>
      <c r="K39939"/>
      <c r="L39939"/>
    </row>
    <row r="39940" spans="9:12" ht="15" x14ac:dyDescent="0.25">
      <c r="I39940"/>
      <c r="J39940"/>
      <c r="K39940"/>
      <c r="L39940"/>
    </row>
    <row r="39941" spans="9:12" ht="15" x14ac:dyDescent="0.25">
      <c r="I39941"/>
      <c r="J39941"/>
      <c r="K39941"/>
      <c r="L39941"/>
    </row>
    <row r="39942" spans="9:12" ht="15" x14ac:dyDescent="0.25">
      <c r="I39942"/>
      <c r="J39942"/>
      <c r="K39942"/>
      <c r="L39942"/>
    </row>
    <row r="39943" spans="9:12" ht="15" x14ac:dyDescent="0.25">
      <c r="I39943"/>
      <c r="J39943"/>
      <c r="K39943"/>
      <c r="L39943"/>
    </row>
    <row r="39944" spans="9:12" ht="15" x14ac:dyDescent="0.25">
      <c r="I39944"/>
      <c r="J39944"/>
      <c r="K39944"/>
      <c r="L39944"/>
    </row>
    <row r="39945" spans="9:12" ht="15" x14ac:dyDescent="0.25">
      <c r="I39945"/>
      <c r="J39945"/>
      <c r="K39945"/>
      <c r="L39945"/>
    </row>
    <row r="39946" spans="9:12" ht="15" x14ac:dyDescent="0.25">
      <c r="I39946"/>
      <c r="J39946"/>
      <c r="K39946"/>
      <c r="L39946"/>
    </row>
    <row r="39947" spans="9:12" ht="15" x14ac:dyDescent="0.25">
      <c r="I39947"/>
      <c r="J39947"/>
      <c r="K39947"/>
      <c r="L39947"/>
    </row>
    <row r="39948" spans="9:12" ht="15" x14ac:dyDescent="0.25">
      <c r="I39948"/>
      <c r="J39948"/>
      <c r="K39948"/>
      <c r="L39948"/>
    </row>
    <row r="39949" spans="9:12" ht="15" x14ac:dyDescent="0.25">
      <c r="I39949"/>
      <c r="J39949"/>
      <c r="K39949"/>
      <c r="L39949"/>
    </row>
    <row r="39950" spans="9:12" ht="15" x14ac:dyDescent="0.25">
      <c r="I39950"/>
      <c r="J39950"/>
      <c r="K39950"/>
      <c r="L39950"/>
    </row>
    <row r="39951" spans="9:12" ht="15" x14ac:dyDescent="0.25">
      <c r="I39951"/>
      <c r="J39951"/>
      <c r="K39951"/>
      <c r="L39951"/>
    </row>
    <row r="39952" spans="9:12" ht="15" x14ac:dyDescent="0.25">
      <c r="I39952"/>
      <c r="J39952"/>
      <c r="K39952"/>
      <c r="L39952"/>
    </row>
    <row r="39953" spans="9:12" ht="15" x14ac:dyDescent="0.25">
      <c r="I39953"/>
      <c r="J39953"/>
      <c r="K39953"/>
      <c r="L39953"/>
    </row>
    <row r="39954" spans="9:12" ht="15" x14ac:dyDescent="0.25">
      <c r="I39954"/>
      <c r="J39954"/>
      <c r="K39954"/>
      <c r="L39954"/>
    </row>
    <row r="39955" spans="9:12" ht="15" x14ac:dyDescent="0.25">
      <c r="I39955"/>
      <c r="J39955"/>
      <c r="K39955"/>
      <c r="L39955"/>
    </row>
    <row r="39956" spans="9:12" ht="15" x14ac:dyDescent="0.25">
      <c r="I39956"/>
      <c r="J39956"/>
      <c r="K39956"/>
      <c r="L39956"/>
    </row>
    <row r="39957" spans="9:12" ht="15" x14ac:dyDescent="0.25">
      <c r="I39957"/>
      <c r="J39957"/>
      <c r="K39957"/>
      <c r="L39957"/>
    </row>
    <row r="39958" spans="9:12" ht="15" x14ac:dyDescent="0.25">
      <c r="I39958"/>
      <c r="J39958"/>
      <c r="K39958"/>
      <c r="L39958"/>
    </row>
    <row r="39959" spans="9:12" ht="15" x14ac:dyDescent="0.25">
      <c r="I39959"/>
      <c r="J39959"/>
      <c r="K39959"/>
      <c r="L39959"/>
    </row>
    <row r="39960" spans="9:12" ht="15" x14ac:dyDescent="0.25">
      <c r="I39960"/>
      <c r="J39960"/>
      <c r="K39960"/>
      <c r="L39960"/>
    </row>
    <row r="39961" spans="9:12" ht="15" x14ac:dyDescent="0.25">
      <c r="I39961"/>
      <c r="J39961"/>
      <c r="K39961"/>
      <c r="L39961"/>
    </row>
    <row r="39962" spans="9:12" ht="15" x14ac:dyDescent="0.25">
      <c r="I39962"/>
      <c r="J39962"/>
      <c r="K39962"/>
      <c r="L39962"/>
    </row>
    <row r="39963" spans="9:12" ht="15" x14ac:dyDescent="0.25">
      <c r="I39963"/>
      <c r="J39963"/>
      <c r="K39963"/>
      <c r="L39963"/>
    </row>
    <row r="39964" spans="9:12" ht="15" x14ac:dyDescent="0.25">
      <c r="I39964"/>
      <c r="J39964"/>
      <c r="K39964"/>
      <c r="L39964"/>
    </row>
    <row r="39965" spans="9:12" ht="15" x14ac:dyDescent="0.25">
      <c r="I39965"/>
      <c r="J39965"/>
      <c r="K39965"/>
      <c r="L39965"/>
    </row>
    <row r="39966" spans="9:12" ht="15" x14ac:dyDescent="0.25">
      <c r="I39966"/>
      <c r="J39966"/>
      <c r="K39966"/>
      <c r="L39966"/>
    </row>
    <row r="39967" spans="9:12" ht="15" x14ac:dyDescent="0.25">
      <c r="I39967"/>
      <c r="J39967"/>
      <c r="K39967"/>
      <c r="L39967"/>
    </row>
    <row r="39968" spans="9:12" ht="15" x14ac:dyDescent="0.25">
      <c r="I39968"/>
      <c r="J39968"/>
      <c r="K39968"/>
      <c r="L39968"/>
    </row>
    <row r="39969" spans="9:12" ht="15" x14ac:dyDescent="0.25">
      <c r="I39969"/>
      <c r="J39969"/>
      <c r="K39969"/>
      <c r="L39969"/>
    </row>
    <row r="39970" spans="9:12" ht="15" x14ac:dyDescent="0.25">
      <c r="I39970"/>
      <c r="J39970"/>
      <c r="K39970"/>
      <c r="L39970"/>
    </row>
    <row r="39971" spans="9:12" ht="15" x14ac:dyDescent="0.25">
      <c r="I39971"/>
      <c r="J39971"/>
      <c r="K39971"/>
      <c r="L39971"/>
    </row>
    <row r="39972" spans="9:12" ht="15" x14ac:dyDescent="0.25">
      <c r="I39972"/>
      <c r="J39972"/>
      <c r="K39972"/>
      <c r="L39972"/>
    </row>
    <row r="39973" spans="9:12" ht="15" x14ac:dyDescent="0.25">
      <c r="I39973"/>
      <c r="J39973"/>
      <c r="K39973"/>
      <c r="L39973"/>
    </row>
    <row r="39974" spans="9:12" ht="15" x14ac:dyDescent="0.25">
      <c r="I39974"/>
      <c r="J39974"/>
      <c r="K39974"/>
      <c r="L39974"/>
    </row>
    <row r="39975" spans="9:12" ht="15" x14ac:dyDescent="0.25">
      <c r="I39975"/>
      <c r="J39975"/>
      <c r="K39975"/>
      <c r="L39975"/>
    </row>
    <row r="39976" spans="9:12" ht="15" x14ac:dyDescent="0.25">
      <c r="I39976"/>
      <c r="J39976"/>
      <c r="K39976"/>
      <c r="L39976"/>
    </row>
    <row r="39977" spans="9:12" ht="15" x14ac:dyDescent="0.25">
      <c r="I39977"/>
      <c r="J39977"/>
      <c r="K39977"/>
      <c r="L39977"/>
    </row>
    <row r="39978" spans="9:12" ht="15" x14ac:dyDescent="0.25">
      <c r="I39978"/>
      <c r="J39978"/>
      <c r="K39978"/>
      <c r="L39978"/>
    </row>
    <row r="39979" spans="9:12" ht="15" x14ac:dyDescent="0.25">
      <c r="I39979"/>
      <c r="J39979"/>
      <c r="K39979"/>
      <c r="L39979"/>
    </row>
    <row r="39980" spans="9:12" ht="15" x14ac:dyDescent="0.25">
      <c r="I39980"/>
      <c r="J39980"/>
      <c r="K39980"/>
      <c r="L39980"/>
    </row>
    <row r="39981" spans="9:12" ht="15" x14ac:dyDescent="0.25">
      <c r="I39981"/>
      <c r="J39981"/>
      <c r="K39981"/>
      <c r="L39981"/>
    </row>
    <row r="39982" spans="9:12" ht="15" x14ac:dyDescent="0.25">
      <c r="I39982"/>
      <c r="J39982"/>
      <c r="K39982"/>
      <c r="L39982"/>
    </row>
    <row r="39983" spans="9:12" ht="15" x14ac:dyDescent="0.25">
      <c r="I39983"/>
      <c r="J39983"/>
      <c r="K39983"/>
      <c r="L39983"/>
    </row>
    <row r="39984" spans="9:12" ht="15" x14ac:dyDescent="0.25">
      <c r="I39984"/>
      <c r="J39984"/>
      <c r="K39984"/>
      <c r="L39984"/>
    </row>
    <row r="39985" spans="9:12" ht="15" x14ac:dyDescent="0.25">
      <c r="I39985"/>
      <c r="J39985"/>
      <c r="K39985"/>
      <c r="L39985"/>
    </row>
    <row r="39986" spans="9:12" ht="15" x14ac:dyDescent="0.25">
      <c r="I39986"/>
      <c r="J39986"/>
      <c r="K39986"/>
      <c r="L39986"/>
    </row>
    <row r="39987" spans="9:12" ht="15" x14ac:dyDescent="0.25">
      <c r="I39987"/>
      <c r="J39987"/>
      <c r="K39987"/>
      <c r="L39987"/>
    </row>
    <row r="39988" spans="9:12" ht="15" x14ac:dyDescent="0.25">
      <c r="I39988"/>
      <c r="J39988"/>
      <c r="K39988"/>
      <c r="L39988"/>
    </row>
    <row r="39989" spans="9:12" ht="15" x14ac:dyDescent="0.25">
      <c r="I39989"/>
      <c r="J39989"/>
      <c r="K39989"/>
      <c r="L39989"/>
    </row>
    <row r="39990" spans="9:12" ht="15" x14ac:dyDescent="0.25">
      <c r="I39990"/>
      <c r="J39990"/>
      <c r="K39990"/>
      <c r="L39990"/>
    </row>
    <row r="39991" spans="9:12" ht="15" x14ac:dyDescent="0.25">
      <c r="I39991"/>
      <c r="J39991"/>
      <c r="K39991"/>
      <c r="L39991"/>
    </row>
    <row r="39992" spans="9:12" ht="15" x14ac:dyDescent="0.25">
      <c r="I39992"/>
      <c r="J39992"/>
      <c r="K39992"/>
      <c r="L39992"/>
    </row>
    <row r="39993" spans="9:12" ht="15" x14ac:dyDescent="0.25">
      <c r="I39993"/>
      <c r="J39993"/>
      <c r="K39993"/>
      <c r="L39993"/>
    </row>
    <row r="39994" spans="9:12" ht="15" x14ac:dyDescent="0.25">
      <c r="I39994"/>
      <c r="J39994"/>
      <c r="K39994"/>
      <c r="L39994"/>
    </row>
    <row r="39995" spans="9:12" ht="15" x14ac:dyDescent="0.25">
      <c r="I39995"/>
      <c r="J39995"/>
      <c r="K39995"/>
      <c r="L39995"/>
    </row>
    <row r="39996" spans="9:12" ht="15" x14ac:dyDescent="0.25">
      <c r="I39996"/>
      <c r="J39996"/>
      <c r="K39996"/>
      <c r="L39996"/>
    </row>
    <row r="39997" spans="9:12" ht="15" x14ac:dyDescent="0.25">
      <c r="I39997"/>
      <c r="J39997"/>
      <c r="K39997"/>
      <c r="L39997"/>
    </row>
    <row r="39998" spans="9:12" ht="15" x14ac:dyDescent="0.25">
      <c r="I39998"/>
      <c r="J39998"/>
      <c r="K39998"/>
      <c r="L39998"/>
    </row>
    <row r="39999" spans="9:12" ht="15" x14ac:dyDescent="0.25">
      <c r="I39999"/>
      <c r="J39999"/>
      <c r="K39999"/>
      <c r="L39999"/>
    </row>
    <row r="40000" spans="9:12" ht="15" x14ac:dyDescent="0.25">
      <c r="I40000"/>
      <c r="J40000"/>
      <c r="K40000"/>
      <c r="L40000"/>
    </row>
    <row r="40001" spans="9:12" ht="15" x14ac:dyDescent="0.25">
      <c r="I40001"/>
      <c r="J40001"/>
      <c r="K40001"/>
      <c r="L40001"/>
    </row>
    <row r="40002" spans="9:12" ht="15" x14ac:dyDescent="0.25">
      <c r="I40002"/>
      <c r="J40002"/>
      <c r="K40002"/>
      <c r="L40002"/>
    </row>
    <row r="40003" spans="9:12" ht="15" x14ac:dyDescent="0.25">
      <c r="I40003"/>
      <c r="J40003"/>
      <c r="K40003"/>
      <c r="L40003"/>
    </row>
    <row r="40004" spans="9:12" ht="15" x14ac:dyDescent="0.25">
      <c r="I40004"/>
      <c r="J40004"/>
      <c r="K40004"/>
      <c r="L40004"/>
    </row>
    <row r="40005" spans="9:12" ht="15" x14ac:dyDescent="0.25">
      <c r="I40005"/>
      <c r="J40005"/>
      <c r="K40005"/>
      <c r="L40005"/>
    </row>
    <row r="40006" spans="9:12" ht="15" x14ac:dyDescent="0.25">
      <c r="I40006"/>
      <c r="J40006"/>
      <c r="K40006"/>
      <c r="L40006"/>
    </row>
    <row r="40007" spans="9:12" ht="15" x14ac:dyDescent="0.25">
      <c r="I40007"/>
      <c r="J40007"/>
      <c r="K40007"/>
      <c r="L40007"/>
    </row>
    <row r="40008" spans="9:12" ht="15" x14ac:dyDescent="0.25">
      <c r="I40008"/>
      <c r="J40008"/>
      <c r="K40008"/>
      <c r="L40008"/>
    </row>
    <row r="40009" spans="9:12" ht="15" x14ac:dyDescent="0.25">
      <c r="I40009"/>
      <c r="J40009"/>
      <c r="K40009"/>
      <c r="L40009"/>
    </row>
    <row r="40010" spans="9:12" ht="15" x14ac:dyDescent="0.25">
      <c r="I40010"/>
      <c r="J40010"/>
      <c r="K40010"/>
      <c r="L40010"/>
    </row>
    <row r="40011" spans="9:12" ht="15" x14ac:dyDescent="0.25">
      <c r="I40011"/>
      <c r="J40011"/>
      <c r="K40011"/>
      <c r="L40011"/>
    </row>
    <row r="40012" spans="9:12" ht="15" x14ac:dyDescent="0.25">
      <c r="I40012"/>
      <c r="J40012"/>
      <c r="K40012"/>
      <c r="L40012"/>
    </row>
    <row r="40013" spans="9:12" ht="15" x14ac:dyDescent="0.25">
      <c r="I40013"/>
      <c r="J40013"/>
      <c r="K40013"/>
      <c r="L40013"/>
    </row>
    <row r="40014" spans="9:12" ht="15" x14ac:dyDescent="0.25">
      <c r="I40014"/>
      <c r="J40014"/>
      <c r="K40014"/>
      <c r="L40014"/>
    </row>
    <row r="40015" spans="9:12" ht="15" x14ac:dyDescent="0.25">
      <c r="I40015"/>
      <c r="J40015"/>
      <c r="K40015"/>
      <c r="L40015"/>
    </row>
    <row r="40016" spans="9:12" ht="15" x14ac:dyDescent="0.25">
      <c r="I40016"/>
      <c r="J40016"/>
      <c r="K40016"/>
      <c r="L40016"/>
    </row>
    <row r="40017" spans="9:12" ht="15" x14ac:dyDescent="0.25">
      <c r="I40017"/>
      <c r="J40017"/>
      <c r="K40017"/>
      <c r="L40017"/>
    </row>
    <row r="40018" spans="9:12" ht="15" x14ac:dyDescent="0.25">
      <c r="I40018"/>
      <c r="J40018"/>
      <c r="K40018"/>
      <c r="L40018"/>
    </row>
    <row r="40019" spans="9:12" ht="15" x14ac:dyDescent="0.25">
      <c r="I40019"/>
      <c r="J40019"/>
      <c r="K40019"/>
      <c r="L40019"/>
    </row>
    <row r="40020" spans="9:12" ht="15" x14ac:dyDescent="0.25">
      <c r="I40020"/>
      <c r="J40020"/>
      <c r="K40020"/>
      <c r="L40020"/>
    </row>
    <row r="40021" spans="9:12" ht="15" x14ac:dyDescent="0.25">
      <c r="I40021"/>
      <c r="J40021"/>
      <c r="K40021"/>
      <c r="L40021"/>
    </row>
    <row r="40022" spans="9:12" ht="15" x14ac:dyDescent="0.25">
      <c r="I40022"/>
      <c r="J40022"/>
      <c r="K40022"/>
      <c r="L40022"/>
    </row>
    <row r="40023" spans="9:12" ht="15" x14ac:dyDescent="0.25">
      <c r="I40023"/>
      <c r="J40023"/>
      <c r="K40023"/>
      <c r="L40023"/>
    </row>
    <row r="40024" spans="9:12" ht="15" x14ac:dyDescent="0.25">
      <c r="I40024"/>
      <c r="J40024"/>
      <c r="K40024"/>
      <c r="L40024"/>
    </row>
    <row r="40025" spans="9:12" ht="15" x14ac:dyDescent="0.25">
      <c r="I40025"/>
      <c r="J40025"/>
      <c r="K40025"/>
      <c r="L40025"/>
    </row>
    <row r="40026" spans="9:12" ht="15" x14ac:dyDescent="0.25">
      <c r="I40026"/>
      <c r="J40026"/>
      <c r="K40026"/>
      <c r="L40026"/>
    </row>
    <row r="40027" spans="9:12" ht="15" x14ac:dyDescent="0.25">
      <c r="I40027"/>
      <c r="J40027"/>
      <c r="K40027"/>
      <c r="L40027"/>
    </row>
    <row r="40028" spans="9:12" ht="15" x14ac:dyDescent="0.25">
      <c r="I40028"/>
      <c r="J40028"/>
      <c r="K40028"/>
      <c r="L40028"/>
    </row>
    <row r="40029" spans="9:12" ht="15" x14ac:dyDescent="0.25">
      <c r="I40029"/>
      <c r="J40029"/>
      <c r="K40029"/>
      <c r="L40029"/>
    </row>
    <row r="40030" spans="9:12" ht="15" x14ac:dyDescent="0.25">
      <c r="I40030"/>
      <c r="J40030"/>
      <c r="K40030"/>
      <c r="L40030"/>
    </row>
    <row r="40031" spans="9:12" ht="15" x14ac:dyDescent="0.25">
      <c r="I40031"/>
      <c r="J40031"/>
      <c r="K40031"/>
      <c r="L40031"/>
    </row>
    <row r="40032" spans="9:12" ht="15" x14ac:dyDescent="0.25">
      <c r="I40032"/>
      <c r="J40032"/>
      <c r="K40032"/>
      <c r="L40032"/>
    </row>
    <row r="40033" spans="9:12" ht="15" x14ac:dyDescent="0.25">
      <c r="I40033"/>
      <c r="J40033"/>
      <c r="K40033"/>
      <c r="L40033"/>
    </row>
    <row r="40034" spans="9:12" ht="15" x14ac:dyDescent="0.25">
      <c r="I40034"/>
      <c r="J40034"/>
      <c r="K40034"/>
      <c r="L40034"/>
    </row>
    <row r="40035" spans="9:12" ht="15" x14ac:dyDescent="0.25">
      <c r="I40035"/>
      <c r="J40035"/>
      <c r="K40035"/>
      <c r="L40035"/>
    </row>
    <row r="40036" spans="9:12" ht="15" x14ac:dyDescent="0.25">
      <c r="I40036"/>
      <c r="J40036"/>
      <c r="K40036"/>
      <c r="L40036"/>
    </row>
    <row r="40037" spans="9:12" ht="15" x14ac:dyDescent="0.25">
      <c r="I40037"/>
      <c r="J40037"/>
      <c r="K40037"/>
      <c r="L40037"/>
    </row>
    <row r="40038" spans="9:12" ht="15" x14ac:dyDescent="0.25">
      <c r="I40038"/>
      <c r="J40038"/>
      <c r="K40038"/>
      <c r="L40038"/>
    </row>
    <row r="40039" spans="9:12" ht="15" x14ac:dyDescent="0.25">
      <c r="I40039"/>
      <c r="J40039"/>
      <c r="K40039"/>
      <c r="L40039"/>
    </row>
    <row r="40040" spans="9:12" ht="15" x14ac:dyDescent="0.25">
      <c r="I40040"/>
      <c r="J40040"/>
      <c r="K40040"/>
      <c r="L40040"/>
    </row>
    <row r="40041" spans="9:12" ht="15" x14ac:dyDescent="0.25">
      <c r="I40041"/>
      <c r="J40041"/>
      <c r="K40041"/>
      <c r="L40041"/>
    </row>
    <row r="40042" spans="9:12" ht="15" x14ac:dyDescent="0.25">
      <c r="I40042"/>
      <c r="J40042"/>
      <c r="K40042"/>
      <c r="L40042"/>
    </row>
    <row r="40043" spans="9:12" ht="15" x14ac:dyDescent="0.25">
      <c r="I40043"/>
      <c r="J40043"/>
      <c r="K40043"/>
      <c r="L40043"/>
    </row>
    <row r="40044" spans="9:12" ht="15" x14ac:dyDescent="0.25">
      <c r="I40044"/>
      <c r="J40044"/>
      <c r="K40044"/>
      <c r="L40044"/>
    </row>
    <row r="40045" spans="9:12" ht="15" x14ac:dyDescent="0.25">
      <c r="I40045"/>
      <c r="J40045"/>
      <c r="K40045"/>
      <c r="L40045"/>
    </row>
    <row r="40046" spans="9:12" ht="15" x14ac:dyDescent="0.25">
      <c r="I40046"/>
      <c r="J40046"/>
      <c r="K40046"/>
      <c r="L40046"/>
    </row>
    <row r="40047" spans="9:12" ht="15" x14ac:dyDescent="0.25">
      <c r="I40047"/>
      <c r="J40047"/>
      <c r="K40047"/>
      <c r="L40047"/>
    </row>
    <row r="40048" spans="9:12" ht="15" x14ac:dyDescent="0.25">
      <c r="I40048"/>
      <c r="J40048"/>
      <c r="K40048"/>
      <c r="L40048"/>
    </row>
    <row r="40049" spans="9:12" ht="15" x14ac:dyDescent="0.25">
      <c r="I40049"/>
      <c r="J40049"/>
      <c r="K40049"/>
      <c r="L40049"/>
    </row>
    <row r="40050" spans="9:12" ht="15" x14ac:dyDescent="0.25">
      <c r="I40050"/>
      <c r="J40050"/>
      <c r="K40050"/>
      <c r="L40050"/>
    </row>
    <row r="40051" spans="9:12" ht="15" x14ac:dyDescent="0.25">
      <c r="I40051"/>
      <c r="J40051"/>
      <c r="K40051"/>
      <c r="L40051"/>
    </row>
    <row r="40052" spans="9:12" ht="15" x14ac:dyDescent="0.25">
      <c r="I40052"/>
      <c r="J40052"/>
      <c r="K40052"/>
      <c r="L40052"/>
    </row>
    <row r="40053" spans="9:12" ht="15" x14ac:dyDescent="0.25">
      <c r="I40053"/>
      <c r="J40053"/>
      <c r="K40053"/>
      <c r="L40053"/>
    </row>
    <row r="40054" spans="9:12" ht="15" x14ac:dyDescent="0.25">
      <c r="I40054"/>
      <c r="J40054"/>
      <c r="K40054"/>
      <c r="L40054"/>
    </row>
    <row r="40055" spans="9:12" ht="15" x14ac:dyDescent="0.25">
      <c r="I40055"/>
      <c r="J40055"/>
      <c r="K40055"/>
      <c r="L40055"/>
    </row>
    <row r="40056" spans="9:12" ht="15" x14ac:dyDescent="0.25">
      <c r="I40056"/>
      <c r="J40056"/>
      <c r="K40056"/>
      <c r="L40056"/>
    </row>
    <row r="40057" spans="9:12" ht="15" x14ac:dyDescent="0.25">
      <c r="I40057"/>
      <c r="J40057"/>
      <c r="K40057"/>
      <c r="L40057"/>
    </row>
    <row r="40058" spans="9:12" ht="15" x14ac:dyDescent="0.25">
      <c r="I40058"/>
      <c r="J40058"/>
      <c r="K40058"/>
      <c r="L40058"/>
    </row>
    <row r="40059" spans="9:12" ht="15" x14ac:dyDescent="0.25">
      <c r="I40059"/>
      <c r="J40059"/>
      <c r="K40059"/>
      <c r="L40059"/>
    </row>
    <row r="40060" spans="9:12" ht="15" x14ac:dyDescent="0.25">
      <c r="I40060"/>
      <c r="J40060"/>
      <c r="K40060"/>
      <c r="L40060"/>
    </row>
    <row r="40061" spans="9:12" ht="15" x14ac:dyDescent="0.25">
      <c r="I40061"/>
      <c r="J40061"/>
      <c r="K40061"/>
      <c r="L40061"/>
    </row>
    <row r="40062" spans="9:12" ht="15" x14ac:dyDescent="0.25">
      <c r="I40062"/>
      <c r="J40062"/>
      <c r="K40062"/>
      <c r="L40062"/>
    </row>
    <row r="40063" spans="9:12" ht="15" x14ac:dyDescent="0.25">
      <c r="I40063"/>
      <c r="J40063"/>
      <c r="K40063"/>
      <c r="L40063"/>
    </row>
    <row r="40064" spans="9:12" ht="15" x14ac:dyDescent="0.25">
      <c r="I40064"/>
      <c r="J40064"/>
      <c r="K40064"/>
      <c r="L40064"/>
    </row>
    <row r="40065" spans="9:12" ht="15" x14ac:dyDescent="0.25">
      <c r="I40065"/>
      <c r="J40065"/>
      <c r="K40065"/>
      <c r="L40065"/>
    </row>
    <row r="40066" spans="9:12" ht="15" x14ac:dyDescent="0.25">
      <c r="I40066"/>
      <c r="J40066"/>
      <c r="K40066"/>
      <c r="L40066"/>
    </row>
    <row r="40067" spans="9:12" ht="15" x14ac:dyDescent="0.25">
      <c r="I40067"/>
      <c r="J40067"/>
      <c r="K40067"/>
      <c r="L40067"/>
    </row>
    <row r="40068" spans="9:12" ht="15" x14ac:dyDescent="0.25">
      <c r="I40068"/>
      <c r="J40068"/>
      <c r="K40068"/>
      <c r="L40068"/>
    </row>
    <row r="40069" spans="9:12" ht="15" x14ac:dyDescent="0.25">
      <c r="I40069"/>
      <c r="J40069"/>
      <c r="K40069"/>
      <c r="L40069"/>
    </row>
    <row r="40070" spans="9:12" ht="15" x14ac:dyDescent="0.25">
      <c r="I40070"/>
      <c r="J40070"/>
      <c r="K40070"/>
      <c r="L40070"/>
    </row>
    <row r="40071" spans="9:12" ht="15" x14ac:dyDescent="0.25">
      <c r="I40071"/>
      <c r="J40071"/>
      <c r="K40071"/>
      <c r="L40071"/>
    </row>
    <row r="40072" spans="9:12" ht="15" x14ac:dyDescent="0.25">
      <c r="I40072"/>
      <c r="J40072"/>
      <c r="K40072"/>
      <c r="L40072"/>
    </row>
    <row r="40073" spans="9:12" ht="15" x14ac:dyDescent="0.25">
      <c r="I40073"/>
      <c r="J40073"/>
      <c r="K40073"/>
      <c r="L40073"/>
    </row>
    <row r="40074" spans="9:12" ht="15" x14ac:dyDescent="0.25">
      <c r="I40074"/>
      <c r="J40074"/>
      <c r="K40074"/>
      <c r="L40074"/>
    </row>
    <row r="40075" spans="9:12" ht="15" x14ac:dyDescent="0.25">
      <c r="I40075"/>
      <c r="J40075"/>
      <c r="K40075"/>
      <c r="L40075"/>
    </row>
    <row r="40076" spans="9:12" ht="15" x14ac:dyDescent="0.25">
      <c r="I40076"/>
      <c r="J40076"/>
      <c r="K40076"/>
      <c r="L40076"/>
    </row>
    <row r="40077" spans="9:12" ht="15" x14ac:dyDescent="0.25">
      <c r="I40077"/>
      <c r="J40077"/>
      <c r="K40077"/>
      <c r="L40077"/>
    </row>
    <row r="40078" spans="9:12" ht="15" x14ac:dyDescent="0.25">
      <c r="I40078"/>
      <c r="J40078"/>
      <c r="K40078"/>
      <c r="L40078"/>
    </row>
    <row r="40079" spans="9:12" ht="15" x14ac:dyDescent="0.25">
      <c r="I40079"/>
      <c r="J40079"/>
      <c r="K40079"/>
      <c r="L40079"/>
    </row>
    <row r="40080" spans="9:12" ht="15" x14ac:dyDescent="0.25">
      <c r="I40080"/>
      <c r="J40080"/>
      <c r="K40080"/>
      <c r="L40080"/>
    </row>
    <row r="40081" spans="9:12" ht="15" x14ac:dyDescent="0.25">
      <c r="I40081"/>
      <c r="J40081"/>
      <c r="K40081"/>
      <c r="L40081"/>
    </row>
    <row r="40082" spans="9:12" ht="15" x14ac:dyDescent="0.25">
      <c r="I40082"/>
      <c r="J40082"/>
      <c r="K40082"/>
      <c r="L40082"/>
    </row>
    <row r="40083" spans="9:12" ht="15" x14ac:dyDescent="0.25">
      <c r="I40083"/>
      <c r="J40083"/>
      <c r="K40083"/>
      <c r="L40083"/>
    </row>
    <row r="40084" spans="9:12" ht="15" x14ac:dyDescent="0.25">
      <c r="I40084"/>
      <c r="J40084"/>
      <c r="K40084"/>
      <c r="L40084"/>
    </row>
    <row r="40085" spans="9:12" ht="15" x14ac:dyDescent="0.25">
      <c r="I40085"/>
      <c r="J40085"/>
      <c r="K40085"/>
      <c r="L40085"/>
    </row>
    <row r="40086" spans="9:12" ht="15" x14ac:dyDescent="0.25">
      <c r="I40086"/>
      <c r="J40086"/>
      <c r="K40086"/>
      <c r="L40086"/>
    </row>
    <row r="40087" spans="9:12" ht="15" x14ac:dyDescent="0.25">
      <c r="I40087"/>
      <c r="J40087"/>
      <c r="K40087"/>
      <c r="L40087"/>
    </row>
    <row r="40088" spans="9:12" ht="15" x14ac:dyDescent="0.25">
      <c r="I40088"/>
      <c r="J40088"/>
      <c r="K40088"/>
      <c r="L40088"/>
    </row>
    <row r="40089" spans="9:12" ht="15" x14ac:dyDescent="0.25">
      <c r="I40089"/>
      <c r="J40089"/>
      <c r="K40089"/>
      <c r="L40089"/>
    </row>
    <row r="40090" spans="9:12" ht="15" x14ac:dyDescent="0.25">
      <c r="I40090"/>
      <c r="J40090"/>
      <c r="K40090"/>
      <c r="L40090"/>
    </row>
    <row r="40091" spans="9:12" ht="15" x14ac:dyDescent="0.25">
      <c r="I40091"/>
      <c r="J40091"/>
      <c r="K40091"/>
      <c r="L40091"/>
    </row>
    <row r="40092" spans="9:12" ht="15" x14ac:dyDescent="0.25">
      <c r="I40092"/>
      <c r="J40092"/>
      <c r="K40092"/>
      <c r="L40092"/>
    </row>
    <row r="40093" spans="9:12" ht="15" x14ac:dyDescent="0.25">
      <c r="I40093"/>
      <c r="J40093"/>
      <c r="K40093"/>
      <c r="L40093"/>
    </row>
    <row r="40094" spans="9:12" ht="15" x14ac:dyDescent="0.25">
      <c r="I40094"/>
      <c r="J40094"/>
      <c r="K40094"/>
      <c r="L40094"/>
    </row>
    <row r="40095" spans="9:12" ht="15" x14ac:dyDescent="0.25">
      <c r="I40095"/>
      <c r="J40095"/>
      <c r="K40095"/>
      <c r="L40095"/>
    </row>
    <row r="40096" spans="9:12" ht="15" x14ac:dyDescent="0.25">
      <c r="I40096"/>
      <c r="J40096"/>
      <c r="K40096"/>
      <c r="L40096"/>
    </row>
    <row r="40097" spans="9:12" ht="15" x14ac:dyDescent="0.25">
      <c r="I40097"/>
      <c r="J40097"/>
      <c r="K40097"/>
      <c r="L40097"/>
    </row>
    <row r="40098" spans="9:12" ht="15" x14ac:dyDescent="0.25">
      <c r="I40098"/>
      <c r="J40098"/>
      <c r="K40098"/>
      <c r="L40098"/>
    </row>
    <row r="40099" spans="9:12" ht="15" x14ac:dyDescent="0.25">
      <c r="I40099"/>
      <c r="J40099"/>
      <c r="K40099"/>
      <c r="L40099"/>
    </row>
    <row r="40100" spans="9:12" ht="15" x14ac:dyDescent="0.25">
      <c r="I40100"/>
      <c r="J40100"/>
      <c r="K40100"/>
      <c r="L40100"/>
    </row>
    <row r="40101" spans="9:12" ht="15" x14ac:dyDescent="0.25">
      <c r="I40101"/>
      <c r="J40101"/>
      <c r="K40101"/>
      <c r="L40101"/>
    </row>
    <row r="40102" spans="9:12" ht="15" x14ac:dyDescent="0.25">
      <c r="I40102"/>
      <c r="J40102"/>
      <c r="K40102"/>
      <c r="L40102"/>
    </row>
    <row r="40103" spans="9:12" ht="15" x14ac:dyDescent="0.25">
      <c r="I40103"/>
      <c r="J40103"/>
      <c r="K40103"/>
      <c r="L40103"/>
    </row>
    <row r="40104" spans="9:12" ht="15" x14ac:dyDescent="0.25">
      <c r="I40104"/>
      <c r="J40104"/>
      <c r="K40104"/>
      <c r="L40104"/>
    </row>
    <row r="40105" spans="9:12" ht="15" x14ac:dyDescent="0.25">
      <c r="I40105"/>
      <c r="J40105"/>
      <c r="K40105"/>
      <c r="L40105"/>
    </row>
    <row r="40106" spans="9:12" ht="15" x14ac:dyDescent="0.25">
      <c r="I40106"/>
      <c r="J40106"/>
      <c r="K40106"/>
      <c r="L40106"/>
    </row>
    <row r="40107" spans="9:12" ht="15" x14ac:dyDescent="0.25">
      <c r="I40107"/>
      <c r="J40107"/>
      <c r="K40107"/>
      <c r="L40107"/>
    </row>
    <row r="40108" spans="9:12" ht="15" x14ac:dyDescent="0.25">
      <c r="I40108"/>
      <c r="J40108"/>
      <c r="K40108"/>
      <c r="L40108"/>
    </row>
    <row r="40109" spans="9:12" ht="15" x14ac:dyDescent="0.25">
      <c r="I40109"/>
      <c r="J40109"/>
      <c r="K40109"/>
      <c r="L40109"/>
    </row>
    <row r="40110" spans="9:12" ht="15" x14ac:dyDescent="0.25">
      <c r="I40110"/>
      <c r="J40110"/>
      <c r="K40110"/>
      <c r="L40110"/>
    </row>
    <row r="40111" spans="9:12" ht="15" x14ac:dyDescent="0.25">
      <c r="I40111"/>
      <c r="J40111"/>
      <c r="K40111"/>
      <c r="L40111"/>
    </row>
    <row r="40112" spans="9:12" ht="15" x14ac:dyDescent="0.25">
      <c r="I40112"/>
      <c r="J40112"/>
      <c r="K40112"/>
      <c r="L40112"/>
    </row>
    <row r="40113" spans="9:12" ht="15" x14ac:dyDescent="0.25">
      <c r="I40113"/>
      <c r="J40113"/>
      <c r="K40113"/>
      <c r="L40113"/>
    </row>
    <row r="40114" spans="9:12" ht="15" x14ac:dyDescent="0.25">
      <c r="I40114"/>
      <c r="J40114"/>
      <c r="K40114"/>
      <c r="L40114"/>
    </row>
    <row r="40115" spans="9:12" ht="15" x14ac:dyDescent="0.25">
      <c r="I40115"/>
      <c r="J40115"/>
      <c r="K40115"/>
      <c r="L40115"/>
    </row>
    <row r="40116" spans="9:12" ht="15" x14ac:dyDescent="0.25">
      <c r="I40116"/>
      <c r="J40116"/>
      <c r="K40116"/>
      <c r="L40116"/>
    </row>
    <row r="40117" spans="9:12" ht="15" x14ac:dyDescent="0.25">
      <c r="I40117"/>
      <c r="J40117"/>
      <c r="K40117"/>
      <c r="L40117"/>
    </row>
    <row r="40118" spans="9:12" ht="15" x14ac:dyDescent="0.25">
      <c r="I40118"/>
      <c r="J40118"/>
      <c r="K40118"/>
      <c r="L40118"/>
    </row>
    <row r="40119" spans="9:12" ht="15" x14ac:dyDescent="0.25">
      <c r="I40119"/>
      <c r="J40119"/>
      <c r="K40119"/>
      <c r="L40119"/>
    </row>
    <row r="40120" spans="9:12" ht="15" x14ac:dyDescent="0.25">
      <c r="I40120"/>
      <c r="J40120"/>
      <c r="K40120"/>
      <c r="L40120"/>
    </row>
    <row r="40121" spans="9:12" ht="15" x14ac:dyDescent="0.25">
      <c r="I40121"/>
      <c r="J40121"/>
      <c r="K40121"/>
      <c r="L40121"/>
    </row>
    <row r="40122" spans="9:12" ht="15" x14ac:dyDescent="0.25">
      <c r="I40122"/>
      <c r="J40122"/>
      <c r="K40122"/>
      <c r="L40122"/>
    </row>
    <row r="40123" spans="9:12" ht="15" x14ac:dyDescent="0.25">
      <c r="I40123"/>
      <c r="J40123"/>
      <c r="K40123"/>
      <c r="L40123"/>
    </row>
    <row r="40124" spans="9:12" ht="15" x14ac:dyDescent="0.25">
      <c r="I40124"/>
      <c r="J40124"/>
      <c r="K40124"/>
      <c r="L40124"/>
    </row>
    <row r="40125" spans="9:12" ht="15" x14ac:dyDescent="0.25">
      <c r="I40125"/>
      <c r="J40125"/>
      <c r="K40125"/>
      <c r="L40125"/>
    </row>
    <row r="40126" spans="9:12" ht="15" x14ac:dyDescent="0.25">
      <c r="I40126"/>
      <c r="J40126"/>
      <c r="K40126"/>
      <c r="L40126"/>
    </row>
    <row r="40127" spans="9:12" ht="15" x14ac:dyDescent="0.25">
      <c r="I40127"/>
      <c r="J40127"/>
      <c r="K40127"/>
      <c r="L40127"/>
    </row>
    <row r="40128" spans="9:12" ht="15" x14ac:dyDescent="0.25">
      <c r="I40128"/>
      <c r="J40128"/>
      <c r="K40128"/>
      <c r="L40128"/>
    </row>
    <row r="40129" spans="9:12" ht="15" x14ac:dyDescent="0.25">
      <c r="I40129"/>
      <c r="J40129"/>
      <c r="K40129"/>
      <c r="L40129"/>
    </row>
    <row r="40130" spans="9:12" ht="15" x14ac:dyDescent="0.25">
      <c r="I40130"/>
      <c r="J40130"/>
      <c r="K40130"/>
      <c r="L40130"/>
    </row>
    <row r="40131" spans="9:12" ht="15" x14ac:dyDescent="0.25">
      <c r="I40131"/>
      <c r="J40131"/>
      <c r="K40131"/>
      <c r="L40131"/>
    </row>
    <row r="40132" spans="9:12" ht="15" x14ac:dyDescent="0.25">
      <c r="I40132"/>
      <c r="J40132"/>
      <c r="K40132"/>
      <c r="L40132"/>
    </row>
    <row r="40133" spans="9:12" ht="15" x14ac:dyDescent="0.25">
      <c r="I40133"/>
      <c r="J40133"/>
      <c r="K40133"/>
      <c r="L40133"/>
    </row>
    <row r="40134" spans="9:12" ht="15" x14ac:dyDescent="0.25">
      <c r="I40134"/>
      <c r="J40134"/>
      <c r="K40134"/>
      <c r="L40134"/>
    </row>
    <row r="40135" spans="9:12" ht="15" x14ac:dyDescent="0.25">
      <c r="I40135"/>
      <c r="J40135"/>
      <c r="K40135"/>
      <c r="L40135"/>
    </row>
    <row r="40136" spans="9:12" ht="15" x14ac:dyDescent="0.25">
      <c r="I40136"/>
      <c r="J40136"/>
      <c r="K40136"/>
      <c r="L40136"/>
    </row>
    <row r="40137" spans="9:12" ht="15" x14ac:dyDescent="0.25">
      <c r="I40137"/>
      <c r="J40137"/>
      <c r="K40137"/>
      <c r="L40137"/>
    </row>
    <row r="40138" spans="9:12" ht="15" x14ac:dyDescent="0.25">
      <c r="I40138"/>
      <c r="J40138"/>
      <c r="K40138"/>
      <c r="L40138"/>
    </row>
    <row r="40139" spans="9:12" ht="15" x14ac:dyDescent="0.25">
      <c r="I40139"/>
      <c r="J40139"/>
      <c r="K40139"/>
      <c r="L40139"/>
    </row>
    <row r="40140" spans="9:12" ht="15" x14ac:dyDescent="0.25">
      <c r="I40140"/>
      <c r="J40140"/>
      <c r="K40140"/>
      <c r="L40140"/>
    </row>
    <row r="40141" spans="9:12" ht="15" x14ac:dyDescent="0.25">
      <c r="I40141"/>
      <c r="J40141"/>
      <c r="K40141"/>
      <c r="L40141"/>
    </row>
    <row r="40142" spans="9:12" ht="15" x14ac:dyDescent="0.25">
      <c r="I40142"/>
      <c r="J40142"/>
      <c r="K40142"/>
      <c r="L40142"/>
    </row>
    <row r="40143" spans="9:12" ht="15" x14ac:dyDescent="0.25">
      <c r="I40143"/>
      <c r="J40143"/>
      <c r="K40143"/>
      <c r="L40143"/>
    </row>
    <row r="40144" spans="9:12" ht="15" x14ac:dyDescent="0.25">
      <c r="I40144"/>
      <c r="J40144"/>
      <c r="K40144"/>
      <c r="L40144"/>
    </row>
    <row r="40145" spans="9:12" ht="15" x14ac:dyDescent="0.25">
      <c r="I40145"/>
      <c r="J40145"/>
      <c r="K40145"/>
      <c r="L40145"/>
    </row>
    <row r="40146" spans="9:12" ht="15" x14ac:dyDescent="0.25">
      <c r="I40146"/>
      <c r="J40146"/>
      <c r="K40146"/>
      <c r="L40146"/>
    </row>
    <row r="40147" spans="9:12" ht="15" x14ac:dyDescent="0.25">
      <c r="I40147"/>
      <c r="J40147"/>
      <c r="K40147"/>
      <c r="L40147"/>
    </row>
    <row r="40148" spans="9:12" ht="15" x14ac:dyDescent="0.25">
      <c r="I40148"/>
      <c r="J40148"/>
      <c r="K40148"/>
      <c r="L40148"/>
    </row>
    <row r="40149" spans="9:12" ht="15" x14ac:dyDescent="0.25">
      <c r="I40149"/>
      <c r="J40149"/>
      <c r="K40149"/>
      <c r="L40149"/>
    </row>
    <row r="40150" spans="9:12" ht="15" x14ac:dyDescent="0.25">
      <c r="I40150"/>
      <c r="J40150"/>
      <c r="K40150"/>
      <c r="L40150"/>
    </row>
    <row r="40151" spans="9:12" ht="15" x14ac:dyDescent="0.25">
      <c r="I40151"/>
      <c r="J40151"/>
      <c r="K40151"/>
      <c r="L40151"/>
    </row>
    <row r="40152" spans="9:12" ht="15" x14ac:dyDescent="0.25">
      <c r="I40152"/>
      <c r="J40152"/>
      <c r="K40152"/>
      <c r="L40152"/>
    </row>
    <row r="40153" spans="9:12" ht="15" x14ac:dyDescent="0.25">
      <c r="I40153"/>
      <c r="J40153"/>
      <c r="K40153"/>
      <c r="L40153"/>
    </row>
    <row r="40154" spans="9:12" ht="15" x14ac:dyDescent="0.25">
      <c r="I40154"/>
      <c r="J40154"/>
      <c r="K40154"/>
      <c r="L40154"/>
    </row>
    <row r="40155" spans="9:12" ht="15" x14ac:dyDescent="0.25">
      <c r="I40155"/>
      <c r="J40155"/>
      <c r="K40155"/>
      <c r="L40155"/>
    </row>
    <row r="40156" spans="9:12" ht="15" x14ac:dyDescent="0.25">
      <c r="I40156"/>
      <c r="J40156"/>
      <c r="K40156"/>
      <c r="L40156"/>
    </row>
    <row r="40157" spans="9:12" ht="15" x14ac:dyDescent="0.25">
      <c r="I40157"/>
      <c r="J40157"/>
      <c r="K40157"/>
      <c r="L40157"/>
    </row>
    <row r="40158" spans="9:12" ht="15" x14ac:dyDescent="0.25">
      <c r="I40158"/>
      <c r="J40158"/>
      <c r="K40158"/>
      <c r="L40158"/>
    </row>
    <row r="40159" spans="9:12" ht="15" x14ac:dyDescent="0.25">
      <c r="I40159"/>
      <c r="J40159"/>
      <c r="K40159"/>
      <c r="L40159"/>
    </row>
    <row r="40160" spans="9:12" ht="15" x14ac:dyDescent="0.25">
      <c r="I40160"/>
      <c r="J40160"/>
      <c r="K40160"/>
      <c r="L40160"/>
    </row>
    <row r="40161" spans="9:12" ht="15" x14ac:dyDescent="0.25">
      <c r="I40161"/>
      <c r="J40161"/>
      <c r="K40161"/>
      <c r="L40161"/>
    </row>
    <row r="40162" spans="9:12" ht="15" x14ac:dyDescent="0.25">
      <c r="I40162"/>
      <c r="J40162"/>
      <c r="K40162"/>
      <c r="L40162"/>
    </row>
    <row r="40163" spans="9:12" ht="15" x14ac:dyDescent="0.25">
      <c r="I40163"/>
      <c r="J40163"/>
      <c r="K40163"/>
      <c r="L40163"/>
    </row>
    <row r="40164" spans="9:12" ht="15" x14ac:dyDescent="0.25">
      <c r="I40164"/>
      <c r="J40164"/>
      <c r="K40164"/>
      <c r="L40164"/>
    </row>
    <row r="40165" spans="9:12" ht="15" x14ac:dyDescent="0.25">
      <c r="I40165"/>
      <c r="J40165"/>
      <c r="K40165"/>
      <c r="L40165"/>
    </row>
    <row r="40166" spans="9:12" ht="15" x14ac:dyDescent="0.25">
      <c r="I40166"/>
      <c r="J40166"/>
      <c r="K40166"/>
      <c r="L40166"/>
    </row>
    <row r="40167" spans="9:12" ht="15" x14ac:dyDescent="0.25">
      <c r="I40167"/>
      <c r="J40167"/>
      <c r="K40167"/>
      <c r="L40167"/>
    </row>
    <row r="40168" spans="9:12" ht="15" x14ac:dyDescent="0.25">
      <c r="I40168"/>
      <c r="J40168"/>
      <c r="K40168"/>
      <c r="L40168"/>
    </row>
    <row r="40169" spans="9:12" ht="15" x14ac:dyDescent="0.25">
      <c r="I40169"/>
      <c r="J40169"/>
      <c r="K40169"/>
      <c r="L40169"/>
    </row>
    <row r="40170" spans="9:12" ht="15" x14ac:dyDescent="0.25">
      <c r="I40170"/>
      <c r="J40170"/>
      <c r="K40170"/>
      <c r="L40170"/>
    </row>
    <row r="40171" spans="9:12" ht="15" x14ac:dyDescent="0.25">
      <c r="I40171"/>
      <c r="J40171"/>
      <c r="K40171"/>
      <c r="L40171"/>
    </row>
    <row r="40172" spans="9:12" ht="15" x14ac:dyDescent="0.25">
      <c r="I40172"/>
      <c r="J40172"/>
      <c r="K40172"/>
      <c r="L40172"/>
    </row>
    <row r="40173" spans="9:12" ht="15" x14ac:dyDescent="0.25">
      <c r="I40173"/>
      <c r="J40173"/>
      <c r="K40173"/>
      <c r="L40173"/>
    </row>
    <row r="40174" spans="9:12" ht="15" x14ac:dyDescent="0.25">
      <c r="I40174"/>
      <c r="J40174"/>
      <c r="K40174"/>
      <c r="L40174"/>
    </row>
    <row r="40175" spans="9:12" ht="15" x14ac:dyDescent="0.25">
      <c r="I40175"/>
      <c r="J40175"/>
      <c r="K40175"/>
      <c r="L40175"/>
    </row>
    <row r="40176" spans="9:12" ht="15" x14ac:dyDescent="0.25">
      <c r="I40176"/>
      <c r="J40176"/>
      <c r="K40176"/>
      <c r="L40176"/>
    </row>
    <row r="40177" spans="9:12" ht="15" x14ac:dyDescent="0.25">
      <c r="I40177"/>
      <c r="J40177"/>
      <c r="K40177"/>
      <c r="L40177"/>
    </row>
    <row r="40178" spans="9:12" ht="15" x14ac:dyDescent="0.25">
      <c r="I40178"/>
      <c r="J40178"/>
      <c r="K40178"/>
      <c r="L40178"/>
    </row>
    <row r="40179" spans="9:12" ht="15" x14ac:dyDescent="0.25">
      <c r="I40179"/>
      <c r="J40179"/>
      <c r="K40179"/>
      <c r="L40179"/>
    </row>
    <row r="40180" spans="9:12" ht="15" x14ac:dyDescent="0.25">
      <c r="I40180"/>
      <c r="J40180"/>
      <c r="K40180"/>
      <c r="L40180"/>
    </row>
    <row r="40181" spans="9:12" ht="15" x14ac:dyDescent="0.25">
      <c r="I40181"/>
      <c r="J40181"/>
      <c r="K40181"/>
      <c r="L40181"/>
    </row>
    <row r="40182" spans="9:12" ht="15" x14ac:dyDescent="0.25">
      <c r="I40182"/>
      <c r="J40182"/>
      <c r="K40182"/>
      <c r="L40182"/>
    </row>
    <row r="40183" spans="9:12" ht="15" x14ac:dyDescent="0.25">
      <c r="I40183"/>
      <c r="J40183"/>
      <c r="K40183"/>
      <c r="L40183"/>
    </row>
    <row r="40184" spans="9:12" ht="15" x14ac:dyDescent="0.25">
      <c r="I40184"/>
      <c r="J40184"/>
      <c r="K40184"/>
      <c r="L40184"/>
    </row>
    <row r="40185" spans="9:12" ht="15" x14ac:dyDescent="0.25">
      <c r="I40185"/>
      <c r="J40185"/>
      <c r="K40185"/>
      <c r="L40185"/>
    </row>
    <row r="40186" spans="9:12" ht="15" x14ac:dyDescent="0.25">
      <c r="I40186"/>
      <c r="J40186"/>
      <c r="K40186"/>
      <c r="L40186"/>
    </row>
    <row r="40187" spans="9:12" ht="15" x14ac:dyDescent="0.25">
      <c r="I40187"/>
      <c r="J40187"/>
      <c r="K40187"/>
      <c r="L40187"/>
    </row>
    <row r="40188" spans="9:12" ht="15" x14ac:dyDescent="0.25">
      <c r="I40188"/>
      <c r="J40188"/>
      <c r="K40188"/>
      <c r="L40188"/>
    </row>
    <row r="40189" spans="9:12" ht="15" x14ac:dyDescent="0.25">
      <c r="I40189"/>
      <c r="J40189"/>
      <c r="K40189"/>
      <c r="L40189"/>
    </row>
    <row r="40190" spans="9:12" ht="15" x14ac:dyDescent="0.25">
      <c r="I40190"/>
      <c r="J40190"/>
      <c r="K40190"/>
      <c r="L40190"/>
    </row>
    <row r="40191" spans="9:12" ht="15" x14ac:dyDescent="0.25">
      <c r="I40191"/>
      <c r="J40191"/>
      <c r="K40191"/>
      <c r="L40191"/>
    </row>
    <row r="40192" spans="9:12" ht="15" x14ac:dyDescent="0.25">
      <c r="I40192"/>
      <c r="J40192"/>
      <c r="K40192"/>
      <c r="L40192"/>
    </row>
    <row r="40193" spans="9:12" ht="15" x14ac:dyDescent="0.25">
      <c r="I40193"/>
      <c r="J40193"/>
      <c r="K40193"/>
      <c r="L40193"/>
    </row>
    <row r="40194" spans="9:12" ht="15" x14ac:dyDescent="0.25">
      <c r="I40194"/>
      <c r="J40194"/>
      <c r="K40194"/>
      <c r="L40194"/>
    </row>
    <row r="40195" spans="9:12" ht="15" x14ac:dyDescent="0.25">
      <c r="I40195"/>
      <c r="J40195"/>
      <c r="K40195"/>
      <c r="L40195"/>
    </row>
    <row r="40196" spans="9:12" ht="15" x14ac:dyDescent="0.25">
      <c r="I40196"/>
      <c r="J40196"/>
      <c r="K40196"/>
      <c r="L40196"/>
    </row>
    <row r="40197" spans="9:12" ht="15" x14ac:dyDescent="0.25">
      <c r="I40197"/>
      <c r="J40197"/>
      <c r="K40197"/>
      <c r="L40197"/>
    </row>
    <row r="40198" spans="9:12" ht="15" x14ac:dyDescent="0.25">
      <c r="I40198"/>
      <c r="J40198"/>
      <c r="K40198"/>
      <c r="L40198"/>
    </row>
    <row r="40199" spans="9:12" ht="15" x14ac:dyDescent="0.25">
      <c r="I40199"/>
      <c r="J40199"/>
      <c r="K40199"/>
      <c r="L40199"/>
    </row>
    <row r="40200" spans="9:12" ht="15" x14ac:dyDescent="0.25">
      <c r="I40200"/>
      <c r="J40200"/>
      <c r="K40200"/>
      <c r="L40200"/>
    </row>
    <row r="40201" spans="9:12" ht="15" x14ac:dyDescent="0.25">
      <c r="I40201"/>
      <c r="J40201"/>
      <c r="K40201"/>
      <c r="L40201"/>
    </row>
    <row r="40202" spans="9:12" ht="15" x14ac:dyDescent="0.25">
      <c r="I40202"/>
      <c r="J40202"/>
      <c r="K40202"/>
      <c r="L40202"/>
    </row>
    <row r="40203" spans="9:12" ht="15" x14ac:dyDescent="0.25">
      <c r="I40203"/>
      <c r="J40203"/>
      <c r="K40203"/>
      <c r="L40203"/>
    </row>
    <row r="40204" spans="9:12" ht="15" x14ac:dyDescent="0.25">
      <c r="I40204"/>
      <c r="J40204"/>
      <c r="K40204"/>
      <c r="L40204"/>
    </row>
    <row r="40205" spans="9:12" ht="15" x14ac:dyDescent="0.25">
      <c r="I40205"/>
      <c r="J40205"/>
      <c r="K40205"/>
      <c r="L40205"/>
    </row>
    <row r="40206" spans="9:12" ht="15" x14ac:dyDescent="0.25">
      <c r="I40206"/>
      <c r="J40206"/>
      <c r="K40206"/>
      <c r="L40206"/>
    </row>
    <row r="40207" spans="9:12" ht="15" x14ac:dyDescent="0.25">
      <c r="I40207"/>
      <c r="J40207"/>
      <c r="K40207"/>
      <c r="L40207"/>
    </row>
    <row r="40208" spans="9:12" ht="15" x14ac:dyDescent="0.25">
      <c r="I40208"/>
      <c r="J40208"/>
      <c r="K40208"/>
      <c r="L40208"/>
    </row>
    <row r="40209" spans="9:12" ht="15" x14ac:dyDescent="0.25">
      <c r="I40209"/>
      <c r="J40209"/>
      <c r="K40209"/>
      <c r="L40209"/>
    </row>
    <row r="40210" spans="9:12" ht="15" x14ac:dyDescent="0.25">
      <c r="I40210"/>
      <c r="J40210"/>
      <c r="K40210"/>
      <c r="L40210"/>
    </row>
    <row r="40211" spans="9:12" ht="15" x14ac:dyDescent="0.25">
      <c r="I40211"/>
      <c r="J40211"/>
      <c r="K40211"/>
      <c r="L40211"/>
    </row>
    <row r="40212" spans="9:12" ht="15" x14ac:dyDescent="0.25">
      <c r="I40212"/>
      <c r="J40212"/>
      <c r="K40212"/>
      <c r="L40212"/>
    </row>
    <row r="40213" spans="9:12" ht="15" x14ac:dyDescent="0.25">
      <c r="I40213"/>
      <c r="J40213"/>
      <c r="K40213"/>
      <c r="L40213"/>
    </row>
    <row r="40214" spans="9:12" ht="15" x14ac:dyDescent="0.25">
      <c r="I40214"/>
      <c r="J40214"/>
      <c r="K40214"/>
      <c r="L40214"/>
    </row>
    <row r="40215" spans="9:12" ht="15" x14ac:dyDescent="0.25">
      <c r="I40215"/>
      <c r="J40215"/>
      <c r="K40215"/>
      <c r="L40215"/>
    </row>
    <row r="40216" spans="9:12" ht="15" x14ac:dyDescent="0.25">
      <c r="I40216"/>
      <c r="J40216"/>
      <c r="K40216"/>
      <c r="L40216"/>
    </row>
    <row r="40217" spans="9:12" ht="15" x14ac:dyDescent="0.25">
      <c r="I40217"/>
      <c r="J40217"/>
      <c r="K40217"/>
      <c r="L40217"/>
    </row>
    <row r="40218" spans="9:12" ht="15" x14ac:dyDescent="0.25">
      <c r="I40218"/>
      <c r="J40218"/>
      <c r="K40218"/>
      <c r="L40218"/>
    </row>
    <row r="40219" spans="9:12" ht="15" x14ac:dyDescent="0.25">
      <c r="I40219"/>
      <c r="J40219"/>
      <c r="K40219"/>
      <c r="L40219"/>
    </row>
    <row r="40220" spans="9:12" ht="15" x14ac:dyDescent="0.25">
      <c r="I40220"/>
      <c r="J40220"/>
      <c r="K40220"/>
      <c r="L40220"/>
    </row>
    <row r="40221" spans="9:12" ht="15" x14ac:dyDescent="0.25">
      <c r="I40221"/>
      <c r="J40221"/>
      <c r="K40221"/>
      <c r="L40221"/>
    </row>
    <row r="40222" spans="9:12" ht="15" x14ac:dyDescent="0.25">
      <c r="I40222"/>
      <c r="J40222"/>
      <c r="K40222"/>
      <c r="L40222"/>
    </row>
    <row r="40223" spans="9:12" ht="15" x14ac:dyDescent="0.25">
      <c r="I40223"/>
      <c r="J40223"/>
      <c r="K40223"/>
      <c r="L40223"/>
    </row>
    <row r="40224" spans="9:12" ht="15" x14ac:dyDescent="0.25">
      <c r="I40224"/>
      <c r="J40224"/>
      <c r="K40224"/>
      <c r="L40224"/>
    </row>
    <row r="40225" spans="9:12" ht="15" x14ac:dyDescent="0.25">
      <c r="I40225"/>
      <c r="J40225"/>
      <c r="K40225"/>
      <c r="L40225"/>
    </row>
    <row r="40226" spans="9:12" ht="15" x14ac:dyDescent="0.25">
      <c r="I40226"/>
      <c r="J40226"/>
      <c r="K40226"/>
      <c r="L40226"/>
    </row>
    <row r="40227" spans="9:12" ht="15" x14ac:dyDescent="0.25">
      <c r="I40227"/>
      <c r="J40227"/>
      <c r="K40227"/>
      <c r="L40227"/>
    </row>
    <row r="40228" spans="9:12" ht="15" x14ac:dyDescent="0.25">
      <c r="I40228"/>
      <c r="J40228"/>
      <c r="K40228"/>
      <c r="L40228"/>
    </row>
    <row r="40229" spans="9:12" ht="15" x14ac:dyDescent="0.25">
      <c r="I40229"/>
      <c r="J40229"/>
      <c r="K40229"/>
      <c r="L40229"/>
    </row>
    <row r="40230" spans="9:12" ht="15" x14ac:dyDescent="0.25">
      <c r="I40230"/>
      <c r="J40230"/>
      <c r="K40230"/>
      <c r="L40230"/>
    </row>
    <row r="40231" spans="9:12" ht="15" x14ac:dyDescent="0.25">
      <c r="I40231"/>
      <c r="J40231"/>
      <c r="K40231"/>
      <c r="L40231"/>
    </row>
    <row r="40232" spans="9:12" ht="15" x14ac:dyDescent="0.25">
      <c r="I40232"/>
      <c r="J40232"/>
      <c r="K40232"/>
      <c r="L40232"/>
    </row>
    <row r="40233" spans="9:12" ht="15" x14ac:dyDescent="0.25">
      <c r="I40233"/>
      <c r="J40233"/>
      <c r="K40233"/>
      <c r="L40233"/>
    </row>
    <row r="40234" spans="9:12" ht="15" x14ac:dyDescent="0.25">
      <c r="I40234"/>
      <c r="J40234"/>
      <c r="K40234"/>
      <c r="L40234"/>
    </row>
    <row r="40235" spans="9:12" ht="15" x14ac:dyDescent="0.25">
      <c r="I40235"/>
      <c r="J40235"/>
      <c r="K40235"/>
      <c r="L40235"/>
    </row>
    <row r="40236" spans="9:12" ht="15" x14ac:dyDescent="0.25">
      <c r="I40236"/>
      <c r="J40236"/>
      <c r="K40236"/>
      <c r="L40236"/>
    </row>
    <row r="40237" spans="9:12" ht="15" x14ac:dyDescent="0.25">
      <c r="I40237"/>
      <c r="J40237"/>
      <c r="K40237"/>
      <c r="L40237"/>
    </row>
    <row r="40238" spans="9:12" ht="15" x14ac:dyDescent="0.25">
      <c r="I40238"/>
      <c r="J40238"/>
      <c r="K40238"/>
      <c r="L40238"/>
    </row>
    <row r="40239" spans="9:12" ht="15" x14ac:dyDescent="0.25">
      <c r="I40239"/>
      <c r="J40239"/>
      <c r="K40239"/>
      <c r="L40239"/>
    </row>
    <row r="40240" spans="9:12" ht="15" x14ac:dyDescent="0.25">
      <c r="I40240"/>
      <c r="J40240"/>
      <c r="K40240"/>
      <c r="L40240"/>
    </row>
    <row r="40241" spans="9:12" ht="15" x14ac:dyDescent="0.25">
      <c r="I40241"/>
      <c r="J40241"/>
      <c r="K40241"/>
      <c r="L40241"/>
    </row>
    <row r="40242" spans="9:12" ht="15" x14ac:dyDescent="0.25">
      <c r="I40242"/>
      <c r="J40242"/>
      <c r="K40242"/>
      <c r="L40242"/>
    </row>
    <row r="40243" spans="9:12" ht="15" x14ac:dyDescent="0.25">
      <c r="I40243"/>
      <c r="J40243"/>
      <c r="K40243"/>
      <c r="L40243"/>
    </row>
    <row r="40244" spans="9:12" ht="15" x14ac:dyDescent="0.25">
      <c r="I40244"/>
      <c r="J40244"/>
      <c r="K40244"/>
      <c r="L40244"/>
    </row>
    <row r="40245" spans="9:12" ht="15" x14ac:dyDescent="0.25">
      <c r="I40245"/>
      <c r="J40245"/>
      <c r="K40245"/>
      <c r="L40245"/>
    </row>
    <row r="40246" spans="9:12" ht="15" x14ac:dyDescent="0.25">
      <c r="I40246"/>
      <c r="J40246"/>
      <c r="K40246"/>
      <c r="L40246"/>
    </row>
    <row r="40247" spans="9:12" ht="15" x14ac:dyDescent="0.25">
      <c r="I40247"/>
      <c r="J40247"/>
      <c r="K40247"/>
      <c r="L40247"/>
    </row>
    <row r="40248" spans="9:12" ht="15" x14ac:dyDescent="0.25">
      <c r="I40248"/>
      <c r="J40248"/>
      <c r="K40248"/>
      <c r="L40248"/>
    </row>
    <row r="40249" spans="9:12" ht="15" x14ac:dyDescent="0.25">
      <c r="I40249"/>
      <c r="J40249"/>
      <c r="K40249"/>
      <c r="L40249"/>
    </row>
    <row r="40250" spans="9:12" ht="15" x14ac:dyDescent="0.25">
      <c r="I40250"/>
      <c r="J40250"/>
      <c r="K40250"/>
      <c r="L40250"/>
    </row>
    <row r="40251" spans="9:12" ht="15" x14ac:dyDescent="0.25">
      <c r="I40251"/>
      <c r="J40251"/>
      <c r="K40251"/>
      <c r="L40251"/>
    </row>
    <row r="40252" spans="9:12" ht="15" x14ac:dyDescent="0.25">
      <c r="I40252"/>
      <c r="J40252"/>
      <c r="K40252"/>
      <c r="L40252"/>
    </row>
    <row r="40253" spans="9:12" ht="15" x14ac:dyDescent="0.25">
      <c r="I40253"/>
      <c r="J40253"/>
      <c r="K40253"/>
      <c r="L40253"/>
    </row>
    <row r="40254" spans="9:12" ht="15" x14ac:dyDescent="0.25">
      <c r="I40254"/>
      <c r="J40254"/>
      <c r="K40254"/>
      <c r="L40254"/>
    </row>
    <row r="40255" spans="9:12" ht="15" x14ac:dyDescent="0.25">
      <c r="I40255"/>
      <c r="J40255"/>
      <c r="K40255"/>
      <c r="L40255"/>
    </row>
    <row r="40256" spans="9:12" ht="15" x14ac:dyDescent="0.25">
      <c r="I40256"/>
      <c r="J40256"/>
      <c r="K40256"/>
      <c r="L40256"/>
    </row>
    <row r="40257" spans="9:12" ht="15" x14ac:dyDescent="0.25">
      <c r="I40257"/>
      <c r="J40257"/>
      <c r="K40257"/>
      <c r="L40257"/>
    </row>
    <row r="40258" spans="9:12" ht="15" x14ac:dyDescent="0.25">
      <c r="I40258"/>
      <c r="J40258"/>
      <c r="K40258"/>
      <c r="L40258"/>
    </row>
    <row r="40259" spans="9:12" ht="15" x14ac:dyDescent="0.25">
      <c r="I40259"/>
      <c r="J40259"/>
      <c r="K40259"/>
      <c r="L40259"/>
    </row>
    <row r="40260" spans="9:12" ht="15" x14ac:dyDescent="0.25">
      <c r="I40260"/>
      <c r="J40260"/>
      <c r="K40260"/>
      <c r="L40260"/>
    </row>
    <row r="40261" spans="9:12" ht="15" x14ac:dyDescent="0.25">
      <c r="I40261"/>
      <c r="J40261"/>
      <c r="K40261"/>
      <c r="L40261"/>
    </row>
    <row r="40262" spans="9:12" ht="15" x14ac:dyDescent="0.25">
      <c r="I40262"/>
      <c r="J40262"/>
      <c r="K40262"/>
      <c r="L40262"/>
    </row>
    <row r="40263" spans="9:12" ht="15" x14ac:dyDescent="0.25">
      <c r="I40263"/>
      <c r="J40263"/>
      <c r="K40263"/>
      <c r="L40263"/>
    </row>
    <row r="40264" spans="9:12" ht="15" x14ac:dyDescent="0.25">
      <c r="I40264"/>
      <c r="J40264"/>
      <c r="K40264"/>
      <c r="L40264"/>
    </row>
    <row r="40265" spans="9:12" ht="15" x14ac:dyDescent="0.25">
      <c r="I40265"/>
      <c r="J40265"/>
      <c r="K40265"/>
      <c r="L40265"/>
    </row>
    <row r="40266" spans="9:12" ht="15" x14ac:dyDescent="0.25">
      <c r="I40266"/>
      <c r="J40266"/>
      <c r="K40266"/>
      <c r="L40266"/>
    </row>
    <row r="40267" spans="9:12" ht="15" x14ac:dyDescent="0.25">
      <c r="I40267"/>
      <c r="J40267"/>
      <c r="K40267"/>
      <c r="L40267"/>
    </row>
    <row r="40268" spans="9:12" ht="15" x14ac:dyDescent="0.25">
      <c r="I40268"/>
      <c r="J40268"/>
      <c r="K40268"/>
      <c r="L40268"/>
    </row>
    <row r="40269" spans="9:12" ht="15" x14ac:dyDescent="0.25">
      <c r="I40269"/>
      <c r="J40269"/>
      <c r="K40269"/>
      <c r="L40269"/>
    </row>
    <row r="40270" spans="9:12" ht="15" x14ac:dyDescent="0.25">
      <c r="I40270"/>
      <c r="J40270"/>
      <c r="K40270"/>
      <c r="L40270"/>
    </row>
    <row r="40271" spans="9:12" ht="15" x14ac:dyDescent="0.25">
      <c r="I40271"/>
      <c r="J40271"/>
      <c r="K40271"/>
      <c r="L40271"/>
    </row>
    <row r="40272" spans="9:12" ht="15" x14ac:dyDescent="0.25">
      <c r="I40272"/>
      <c r="J40272"/>
      <c r="K40272"/>
      <c r="L40272"/>
    </row>
    <row r="40273" spans="9:12" ht="15" x14ac:dyDescent="0.25">
      <c r="I40273"/>
      <c r="J40273"/>
      <c r="K40273"/>
      <c r="L40273"/>
    </row>
    <row r="40274" spans="9:12" ht="15" x14ac:dyDescent="0.25">
      <c r="I40274"/>
      <c r="J40274"/>
      <c r="K40274"/>
      <c r="L40274"/>
    </row>
    <row r="40275" spans="9:12" ht="15" x14ac:dyDescent="0.25">
      <c r="I40275"/>
      <c r="J40275"/>
      <c r="K40275"/>
      <c r="L40275"/>
    </row>
    <row r="40276" spans="9:12" ht="15" x14ac:dyDescent="0.25">
      <c r="I40276"/>
      <c r="J40276"/>
      <c r="K40276"/>
      <c r="L40276"/>
    </row>
    <row r="40277" spans="9:12" ht="15" x14ac:dyDescent="0.25">
      <c r="I40277"/>
      <c r="J40277"/>
      <c r="K40277"/>
      <c r="L40277"/>
    </row>
    <row r="40278" spans="9:12" ht="15" x14ac:dyDescent="0.25">
      <c r="I40278"/>
      <c r="J40278"/>
      <c r="K40278"/>
      <c r="L40278"/>
    </row>
    <row r="40279" spans="9:12" ht="15" x14ac:dyDescent="0.25">
      <c r="I40279"/>
      <c r="J40279"/>
      <c r="K40279"/>
      <c r="L40279"/>
    </row>
    <row r="40280" spans="9:12" ht="15" x14ac:dyDescent="0.25">
      <c r="I40280"/>
      <c r="J40280"/>
      <c r="K40280"/>
      <c r="L40280"/>
    </row>
    <row r="40281" spans="9:12" ht="15" x14ac:dyDescent="0.25">
      <c r="I40281"/>
      <c r="J40281"/>
      <c r="K40281"/>
      <c r="L40281"/>
    </row>
    <row r="40282" spans="9:12" ht="15" x14ac:dyDescent="0.25">
      <c r="I40282"/>
      <c r="J40282"/>
      <c r="K40282"/>
      <c r="L40282"/>
    </row>
    <row r="40283" spans="9:12" ht="15" x14ac:dyDescent="0.25">
      <c r="I40283"/>
      <c r="J40283"/>
      <c r="K40283"/>
      <c r="L40283"/>
    </row>
    <row r="40284" spans="9:12" ht="15" x14ac:dyDescent="0.25">
      <c r="I40284"/>
      <c r="J40284"/>
      <c r="K40284"/>
      <c r="L40284"/>
    </row>
    <row r="40285" spans="9:12" ht="15" x14ac:dyDescent="0.25">
      <c r="I40285"/>
      <c r="J40285"/>
      <c r="K40285"/>
      <c r="L40285"/>
    </row>
    <row r="40286" spans="9:12" ht="15" x14ac:dyDescent="0.25">
      <c r="I40286"/>
      <c r="J40286"/>
      <c r="K40286"/>
      <c r="L40286"/>
    </row>
    <row r="40287" spans="9:12" ht="15" x14ac:dyDescent="0.25">
      <c r="I40287"/>
      <c r="J40287"/>
      <c r="K40287"/>
      <c r="L40287"/>
    </row>
    <row r="40288" spans="9:12" ht="15" x14ac:dyDescent="0.25">
      <c r="I40288"/>
      <c r="J40288"/>
      <c r="K40288"/>
      <c r="L40288"/>
    </row>
    <row r="40289" spans="9:12" ht="15" x14ac:dyDescent="0.25">
      <c r="I40289"/>
      <c r="J40289"/>
      <c r="K40289"/>
      <c r="L40289"/>
    </row>
    <row r="40290" spans="9:12" ht="15" x14ac:dyDescent="0.25">
      <c r="I40290"/>
      <c r="J40290"/>
      <c r="K40290"/>
      <c r="L40290"/>
    </row>
    <row r="40291" spans="9:12" ht="15" x14ac:dyDescent="0.25">
      <c r="I40291"/>
      <c r="J40291"/>
      <c r="K40291"/>
      <c r="L40291"/>
    </row>
    <row r="40292" spans="9:12" ht="15" x14ac:dyDescent="0.25">
      <c r="I40292"/>
      <c r="J40292"/>
      <c r="K40292"/>
      <c r="L40292"/>
    </row>
    <row r="40293" spans="9:12" ht="15" x14ac:dyDescent="0.25">
      <c r="I40293"/>
      <c r="J40293"/>
      <c r="K40293"/>
      <c r="L40293"/>
    </row>
    <row r="40294" spans="9:12" ht="15" x14ac:dyDescent="0.25">
      <c r="I40294"/>
      <c r="J40294"/>
      <c r="K40294"/>
      <c r="L40294"/>
    </row>
    <row r="40295" spans="9:12" ht="15" x14ac:dyDescent="0.25">
      <c r="I40295"/>
      <c r="J40295"/>
      <c r="K40295"/>
      <c r="L40295"/>
    </row>
    <row r="40296" spans="9:12" ht="15" x14ac:dyDescent="0.25">
      <c r="I40296"/>
      <c r="J40296"/>
      <c r="K40296"/>
      <c r="L40296"/>
    </row>
    <row r="40297" spans="9:12" ht="15" x14ac:dyDescent="0.25">
      <c r="I40297"/>
      <c r="J40297"/>
      <c r="K40297"/>
      <c r="L40297"/>
    </row>
    <row r="40298" spans="9:12" ht="15" x14ac:dyDescent="0.25">
      <c r="I40298"/>
      <c r="J40298"/>
      <c r="K40298"/>
      <c r="L40298"/>
    </row>
    <row r="40299" spans="9:12" ht="15" x14ac:dyDescent="0.25">
      <c r="I40299"/>
      <c r="J40299"/>
      <c r="K40299"/>
      <c r="L40299"/>
    </row>
    <row r="40300" spans="9:12" ht="15" x14ac:dyDescent="0.25">
      <c r="I40300"/>
      <c r="J40300"/>
      <c r="K40300"/>
      <c r="L40300"/>
    </row>
    <row r="40301" spans="9:12" ht="15" x14ac:dyDescent="0.25">
      <c r="I40301"/>
      <c r="J40301"/>
      <c r="K40301"/>
      <c r="L40301"/>
    </row>
    <row r="40302" spans="9:12" ht="15" x14ac:dyDescent="0.25">
      <c r="I40302"/>
      <c r="J40302"/>
      <c r="K40302"/>
      <c r="L40302"/>
    </row>
    <row r="40303" spans="9:12" ht="15" x14ac:dyDescent="0.25">
      <c r="I40303"/>
      <c r="J40303"/>
      <c r="K40303"/>
      <c r="L40303"/>
    </row>
    <row r="40304" spans="9:12" ht="15" x14ac:dyDescent="0.25">
      <c r="I40304"/>
      <c r="J40304"/>
      <c r="K40304"/>
      <c r="L40304"/>
    </row>
    <row r="40305" spans="9:12" ht="15" x14ac:dyDescent="0.25">
      <c r="I40305"/>
      <c r="J40305"/>
      <c r="K40305"/>
      <c r="L40305"/>
    </row>
    <row r="40306" spans="9:12" ht="15" x14ac:dyDescent="0.25">
      <c r="I40306"/>
      <c r="J40306"/>
      <c r="K40306"/>
      <c r="L40306"/>
    </row>
    <row r="40307" spans="9:12" ht="15" x14ac:dyDescent="0.25">
      <c r="I40307"/>
      <c r="J40307"/>
      <c r="K40307"/>
      <c r="L40307"/>
    </row>
    <row r="40308" spans="9:12" ht="15" x14ac:dyDescent="0.25">
      <c r="I40308"/>
      <c r="J40308"/>
      <c r="K40308"/>
      <c r="L40308"/>
    </row>
    <row r="40309" spans="9:12" ht="15" x14ac:dyDescent="0.25">
      <c r="I40309"/>
      <c r="J40309"/>
      <c r="K40309"/>
      <c r="L40309"/>
    </row>
    <row r="40310" spans="9:12" ht="15" x14ac:dyDescent="0.25">
      <c r="I40310"/>
      <c r="J40310"/>
      <c r="K40310"/>
      <c r="L40310"/>
    </row>
    <row r="40311" spans="9:12" ht="15" x14ac:dyDescent="0.25">
      <c r="I40311"/>
      <c r="J40311"/>
      <c r="K40311"/>
      <c r="L40311"/>
    </row>
    <row r="40312" spans="9:12" ht="15" x14ac:dyDescent="0.25">
      <c r="I40312"/>
      <c r="J40312"/>
      <c r="K40312"/>
      <c r="L40312"/>
    </row>
    <row r="40313" spans="9:12" ht="15" x14ac:dyDescent="0.25">
      <c r="I40313"/>
      <c r="J40313"/>
      <c r="K40313"/>
      <c r="L40313"/>
    </row>
    <row r="40314" spans="9:12" ht="15" x14ac:dyDescent="0.25">
      <c r="I40314"/>
      <c r="J40314"/>
      <c r="K40314"/>
      <c r="L40314"/>
    </row>
    <row r="40315" spans="9:12" ht="15" x14ac:dyDescent="0.25">
      <c r="I40315"/>
      <c r="J40315"/>
      <c r="K40315"/>
      <c r="L40315"/>
    </row>
    <row r="40316" spans="9:12" ht="15" x14ac:dyDescent="0.25">
      <c r="I40316"/>
      <c r="J40316"/>
      <c r="K40316"/>
      <c r="L40316"/>
    </row>
    <row r="40317" spans="9:12" ht="15" x14ac:dyDescent="0.25">
      <c r="I40317"/>
      <c r="J40317"/>
      <c r="K40317"/>
      <c r="L40317"/>
    </row>
    <row r="40318" spans="9:12" ht="15" x14ac:dyDescent="0.25">
      <c r="I40318"/>
      <c r="J40318"/>
      <c r="K40318"/>
      <c r="L40318"/>
    </row>
    <row r="40319" spans="9:12" ht="15" x14ac:dyDescent="0.25">
      <c r="I40319"/>
      <c r="J40319"/>
      <c r="K40319"/>
      <c r="L40319"/>
    </row>
    <row r="40320" spans="9:12" ht="15" x14ac:dyDescent="0.25">
      <c r="I40320"/>
      <c r="J40320"/>
      <c r="K40320"/>
      <c r="L40320"/>
    </row>
    <row r="40321" spans="9:12" ht="15" x14ac:dyDescent="0.25">
      <c r="I40321"/>
      <c r="J40321"/>
      <c r="K40321"/>
      <c r="L40321"/>
    </row>
    <row r="40322" spans="9:12" ht="15" x14ac:dyDescent="0.25">
      <c r="I40322"/>
      <c r="J40322"/>
      <c r="K40322"/>
      <c r="L40322"/>
    </row>
    <row r="40323" spans="9:12" ht="15" x14ac:dyDescent="0.25">
      <c r="I40323"/>
      <c r="J40323"/>
      <c r="K40323"/>
      <c r="L40323"/>
    </row>
    <row r="40324" spans="9:12" ht="15" x14ac:dyDescent="0.25">
      <c r="I40324"/>
      <c r="J40324"/>
      <c r="K40324"/>
      <c r="L40324"/>
    </row>
    <row r="40325" spans="9:12" ht="15" x14ac:dyDescent="0.25">
      <c r="I40325"/>
      <c r="J40325"/>
      <c r="K40325"/>
      <c r="L40325"/>
    </row>
    <row r="40326" spans="9:12" ht="15" x14ac:dyDescent="0.25">
      <c r="I40326"/>
      <c r="J40326"/>
      <c r="K40326"/>
      <c r="L40326"/>
    </row>
    <row r="40327" spans="9:12" ht="15" x14ac:dyDescent="0.25">
      <c r="I40327"/>
      <c r="J40327"/>
      <c r="K40327"/>
      <c r="L40327"/>
    </row>
    <row r="40328" spans="9:12" ht="15" x14ac:dyDescent="0.25">
      <c r="I40328"/>
      <c r="J40328"/>
      <c r="K40328"/>
      <c r="L40328"/>
    </row>
    <row r="40329" spans="9:12" ht="15" x14ac:dyDescent="0.25">
      <c r="I40329"/>
      <c r="J40329"/>
      <c r="K40329"/>
      <c r="L40329"/>
    </row>
    <row r="40330" spans="9:12" ht="15" x14ac:dyDescent="0.25">
      <c r="I40330"/>
      <c r="J40330"/>
      <c r="K40330"/>
      <c r="L40330"/>
    </row>
    <row r="40331" spans="9:12" ht="15" x14ac:dyDescent="0.25">
      <c r="I40331"/>
      <c r="J40331"/>
      <c r="K40331"/>
      <c r="L40331"/>
    </row>
    <row r="40332" spans="9:12" ht="15" x14ac:dyDescent="0.25">
      <c r="I40332"/>
      <c r="J40332"/>
      <c r="K40332"/>
      <c r="L40332"/>
    </row>
    <row r="40333" spans="9:12" ht="15" x14ac:dyDescent="0.25">
      <c r="I40333"/>
      <c r="J40333"/>
      <c r="K40333"/>
      <c r="L40333"/>
    </row>
    <row r="40334" spans="9:12" ht="15" x14ac:dyDescent="0.25">
      <c r="I40334"/>
      <c r="J40334"/>
      <c r="K40334"/>
      <c r="L40334"/>
    </row>
    <row r="40335" spans="9:12" ht="15" x14ac:dyDescent="0.25">
      <c r="I40335"/>
      <c r="J40335"/>
      <c r="K40335"/>
      <c r="L40335"/>
    </row>
    <row r="40336" spans="9:12" ht="15" x14ac:dyDescent="0.25">
      <c r="I40336"/>
      <c r="J40336"/>
      <c r="K40336"/>
      <c r="L40336"/>
    </row>
    <row r="40337" spans="9:12" ht="15" x14ac:dyDescent="0.25">
      <c r="I40337"/>
      <c r="J40337"/>
      <c r="K40337"/>
      <c r="L40337"/>
    </row>
    <row r="40338" spans="9:12" ht="15" x14ac:dyDescent="0.25">
      <c r="I40338"/>
      <c r="J40338"/>
      <c r="K40338"/>
      <c r="L40338"/>
    </row>
    <row r="40339" spans="9:12" ht="15" x14ac:dyDescent="0.25">
      <c r="I40339"/>
      <c r="J40339"/>
      <c r="K40339"/>
      <c r="L40339"/>
    </row>
    <row r="40340" spans="9:12" ht="15" x14ac:dyDescent="0.25">
      <c r="I40340"/>
      <c r="J40340"/>
      <c r="K40340"/>
      <c r="L40340"/>
    </row>
    <row r="40341" spans="9:12" ht="15" x14ac:dyDescent="0.25">
      <c r="I40341"/>
      <c r="J40341"/>
      <c r="K40341"/>
      <c r="L40341"/>
    </row>
    <row r="40342" spans="9:12" ht="15" x14ac:dyDescent="0.25">
      <c r="I40342"/>
      <c r="J40342"/>
      <c r="K40342"/>
      <c r="L40342"/>
    </row>
    <row r="40343" spans="9:12" ht="15" x14ac:dyDescent="0.25">
      <c r="I40343"/>
      <c r="J40343"/>
      <c r="K40343"/>
      <c r="L40343"/>
    </row>
    <row r="40344" spans="9:12" ht="15" x14ac:dyDescent="0.25">
      <c r="I40344"/>
      <c r="J40344"/>
      <c r="K40344"/>
      <c r="L40344"/>
    </row>
    <row r="40345" spans="9:12" ht="15" x14ac:dyDescent="0.25">
      <c r="I40345"/>
      <c r="J40345"/>
      <c r="K40345"/>
      <c r="L40345"/>
    </row>
    <row r="40346" spans="9:12" ht="15" x14ac:dyDescent="0.25">
      <c r="I40346"/>
      <c r="J40346"/>
      <c r="K40346"/>
      <c r="L40346"/>
    </row>
    <row r="40347" spans="9:12" ht="15" x14ac:dyDescent="0.25">
      <c r="I40347"/>
      <c r="J40347"/>
      <c r="K40347"/>
      <c r="L40347"/>
    </row>
    <row r="40348" spans="9:12" ht="15" x14ac:dyDescent="0.25">
      <c r="I40348"/>
      <c r="J40348"/>
      <c r="K40348"/>
      <c r="L40348"/>
    </row>
    <row r="40349" spans="9:12" ht="15" x14ac:dyDescent="0.25">
      <c r="I40349"/>
      <c r="J40349"/>
      <c r="K40349"/>
      <c r="L40349"/>
    </row>
    <row r="40350" spans="9:12" ht="15" x14ac:dyDescent="0.25">
      <c r="I40350"/>
      <c r="J40350"/>
      <c r="K40350"/>
      <c r="L40350"/>
    </row>
    <row r="40351" spans="9:12" ht="15" x14ac:dyDescent="0.25">
      <c r="I40351"/>
      <c r="J40351"/>
      <c r="K40351"/>
      <c r="L40351"/>
    </row>
    <row r="40352" spans="9:12" ht="15" x14ac:dyDescent="0.25">
      <c r="I40352"/>
      <c r="J40352"/>
      <c r="K40352"/>
      <c r="L40352"/>
    </row>
    <row r="40353" spans="9:12" ht="15" x14ac:dyDescent="0.25">
      <c r="I40353"/>
      <c r="J40353"/>
      <c r="K40353"/>
      <c r="L40353"/>
    </row>
    <row r="40354" spans="9:12" ht="15" x14ac:dyDescent="0.25">
      <c r="I40354"/>
      <c r="J40354"/>
      <c r="K40354"/>
      <c r="L40354"/>
    </row>
    <row r="40355" spans="9:12" ht="15" x14ac:dyDescent="0.25">
      <c r="I40355"/>
      <c r="J40355"/>
      <c r="K40355"/>
      <c r="L40355"/>
    </row>
    <row r="40356" spans="9:12" ht="15" x14ac:dyDescent="0.25">
      <c r="I40356"/>
      <c r="J40356"/>
      <c r="K40356"/>
      <c r="L40356"/>
    </row>
    <row r="40357" spans="9:12" ht="15" x14ac:dyDescent="0.25">
      <c r="I40357"/>
      <c r="J40357"/>
      <c r="K40357"/>
      <c r="L40357"/>
    </row>
    <row r="40358" spans="9:12" ht="15" x14ac:dyDescent="0.25">
      <c r="I40358"/>
      <c r="J40358"/>
      <c r="K40358"/>
      <c r="L40358"/>
    </row>
    <row r="40359" spans="9:12" ht="15" x14ac:dyDescent="0.25">
      <c r="I40359"/>
      <c r="J40359"/>
      <c r="K40359"/>
      <c r="L40359"/>
    </row>
    <row r="40360" spans="9:12" ht="15" x14ac:dyDescent="0.25">
      <c r="I40360"/>
      <c r="J40360"/>
      <c r="K40360"/>
      <c r="L40360"/>
    </row>
    <row r="40361" spans="9:12" ht="15" x14ac:dyDescent="0.25">
      <c r="I40361"/>
      <c r="J40361"/>
      <c r="K40361"/>
      <c r="L40361"/>
    </row>
    <row r="40362" spans="9:12" ht="15" x14ac:dyDescent="0.25">
      <c r="I40362"/>
      <c r="J40362"/>
      <c r="K40362"/>
      <c r="L40362"/>
    </row>
    <row r="40363" spans="9:12" ht="15" x14ac:dyDescent="0.25">
      <c r="I40363"/>
      <c r="J40363"/>
      <c r="K40363"/>
      <c r="L40363"/>
    </row>
    <row r="40364" spans="9:12" ht="15" x14ac:dyDescent="0.25">
      <c r="I40364"/>
      <c r="J40364"/>
      <c r="K40364"/>
      <c r="L40364"/>
    </row>
    <row r="40365" spans="9:12" ht="15" x14ac:dyDescent="0.25">
      <c r="I40365"/>
      <c r="J40365"/>
      <c r="K40365"/>
      <c r="L40365"/>
    </row>
    <row r="40366" spans="9:12" ht="15" x14ac:dyDescent="0.25">
      <c r="I40366"/>
      <c r="J40366"/>
      <c r="K40366"/>
      <c r="L40366"/>
    </row>
    <row r="40367" spans="9:12" ht="15" x14ac:dyDescent="0.25">
      <c r="I40367"/>
      <c r="J40367"/>
      <c r="K40367"/>
      <c r="L40367"/>
    </row>
    <row r="40368" spans="9:12" ht="15" x14ac:dyDescent="0.25">
      <c r="I40368"/>
      <c r="J40368"/>
      <c r="K40368"/>
      <c r="L40368"/>
    </row>
    <row r="40369" spans="9:12" ht="15" x14ac:dyDescent="0.25">
      <c r="I40369"/>
      <c r="J40369"/>
      <c r="K40369"/>
      <c r="L40369"/>
    </row>
    <row r="40370" spans="9:12" ht="15" x14ac:dyDescent="0.25">
      <c r="I40370"/>
      <c r="J40370"/>
      <c r="K40370"/>
      <c r="L40370"/>
    </row>
    <row r="40371" spans="9:12" ht="15" x14ac:dyDescent="0.25">
      <c r="I40371"/>
      <c r="J40371"/>
      <c r="K40371"/>
      <c r="L40371"/>
    </row>
    <row r="40372" spans="9:12" ht="15" x14ac:dyDescent="0.25">
      <c r="I40372"/>
      <c r="J40372"/>
      <c r="K40372"/>
      <c r="L40372"/>
    </row>
    <row r="40373" spans="9:12" ht="15" x14ac:dyDescent="0.25">
      <c r="I40373"/>
      <c r="J40373"/>
      <c r="K40373"/>
      <c r="L40373"/>
    </row>
    <row r="40374" spans="9:12" ht="15" x14ac:dyDescent="0.25">
      <c r="I40374"/>
      <c r="J40374"/>
      <c r="K40374"/>
      <c r="L40374"/>
    </row>
    <row r="40375" spans="9:12" ht="15" x14ac:dyDescent="0.25">
      <c r="I40375"/>
      <c r="J40375"/>
      <c r="K40375"/>
      <c r="L40375"/>
    </row>
    <row r="40376" spans="9:12" ht="15" x14ac:dyDescent="0.25">
      <c r="I40376"/>
      <c r="J40376"/>
      <c r="K40376"/>
      <c r="L40376"/>
    </row>
    <row r="40377" spans="9:12" ht="15" x14ac:dyDescent="0.25">
      <c r="I40377"/>
      <c r="J40377"/>
      <c r="K40377"/>
      <c r="L40377"/>
    </row>
    <row r="40378" spans="9:12" ht="15" x14ac:dyDescent="0.25">
      <c r="I40378"/>
      <c r="J40378"/>
      <c r="K40378"/>
      <c r="L40378"/>
    </row>
    <row r="40379" spans="9:12" ht="15" x14ac:dyDescent="0.25">
      <c r="I40379"/>
      <c r="J40379"/>
      <c r="K40379"/>
      <c r="L40379"/>
    </row>
    <row r="40380" spans="9:12" ht="15" x14ac:dyDescent="0.25">
      <c r="I40380"/>
      <c r="J40380"/>
      <c r="K40380"/>
      <c r="L40380"/>
    </row>
    <row r="40381" spans="9:12" ht="15" x14ac:dyDescent="0.25">
      <c r="I40381"/>
      <c r="J40381"/>
      <c r="K40381"/>
      <c r="L40381"/>
    </row>
    <row r="40382" spans="9:12" ht="15" x14ac:dyDescent="0.25">
      <c r="I40382"/>
      <c r="J40382"/>
      <c r="K40382"/>
      <c r="L40382"/>
    </row>
    <row r="40383" spans="9:12" ht="15" x14ac:dyDescent="0.25">
      <c r="I40383"/>
      <c r="J40383"/>
      <c r="K40383"/>
      <c r="L40383"/>
    </row>
    <row r="40384" spans="9:12" ht="15" x14ac:dyDescent="0.25">
      <c r="I40384"/>
      <c r="J40384"/>
      <c r="K40384"/>
      <c r="L40384"/>
    </row>
    <row r="40385" spans="9:12" ht="15" x14ac:dyDescent="0.25">
      <c r="I40385"/>
      <c r="J40385"/>
      <c r="K40385"/>
      <c r="L40385"/>
    </row>
    <row r="40386" spans="9:12" ht="15" x14ac:dyDescent="0.25">
      <c r="I40386"/>
      <c r="J40386"/>
      <c r="K40386"/>
      <c r="L40386"/>
    </row>
    <row r="40387" spans="9:12" ht="15" x14ac:dyDescent="0.25">
      <c r="I40387"/>
      <c r="J40387"/>
      <c r="K40387"/>
      <c r="L40387"/>
    </row>
    <row r="40388" spans="9:12" ht="15" x14ac:dyDescent="0.25">
      <c r="I40388"/>
      <c r="J40388"/>
      <c r="K40388"/>
      <c r="L40388"/>
    </row>
    <row r="40389" spans="9:12" ht="15" x14ac:dyDescent="0.25">
      <c r="I40389"/>
      <c r="J40389"/>
      <c r="K40389"/>
      <c r="L40389"/>
    </row>
    <row r="40390" spans="9:12" ht="15" x14ac:dyDescent="0.25">
      <c r="I40390"/>
      <c r="J40390"/>
      <c r="K40390"/>
      <c r="L40390"/>
    </row>
    <row r="40391" spans="9:12" ht="15" x14ac:dyDescent="0.25">
      <c r="I40391"/>
      <c r="J40391"/>
      <c r="K40391"/>
      <c r="L40391"/>
    </row>
    <row r="40392" spans="9:12" ht="15" x14ac:dyDescent="0.25">
      <c r="I40392"/>
      <c r="J40392"/>
      <c r="K40392"/>
      <c r="L40392"/>
    </row>
    <row r="40393" spans="9:12" ht="15" x14ac:dyDescent="0.25">
      <c r="I40393"/>
      <c r="J40393"/>
      <c r="K40393"/>
      <c r="L40393"/>
    </row>
    <row r="40394" spans="9:12" ht="15" x14ac:dyDescent="0.25">
      <c r="I40394"/>
      <c r="J40394"/>
      <c r="K40394"/>
      <c r="L40394"/>
    </row>
    <row r="40395" spans="9:12" ht="15" x14ac:dyDescent="0.25">
      <c r="I40395"/>
      <c r="J40395"/>
      <c r="K40395"/>
      <c r="L40395"/>
    </row>
    <row r="40396" spans="9:12" ht="15" x14ac:dyDescent="0.25">
      <c r="I40396"/>
      <c r="J40396"/>
      <c r="K40396"/>
      <c r="L40396"/>
    </row>
    <row r="40397" spans="9:12" ht="15" x14ac:dyDescent="0.25">
      <c r="I40397"/>
      <c r="J40397"/>
      <c r="K40397"/>
      <c r="L40397"/>
    </row>
    <row r="40398" spans="9:12" ht="15" x14ac:dyDescent="0.25">
      <c r="I40398"/>
      <c r="J40398"/>
      <c r="K40398"/>
      <c r="L40398"/>
    </row>
    <row r="40399" spans="9:12" ht="15" x14ac:dyDescent="0.25">
      <c r="I40399"/>
      <c r="J40399"/>
      <c r="K40399"/>
      <c r="L40399"/>
    </row>
    <row r="40400" spans="9:12" ht="15" x14ac:dyDescent="0.25">
      <c r="I40400"/>
      <c r="J40400"/>
      <c r="K40400"/>
      <c r="L40400"/>
    </row>
    <row r="40401" spans="9:12" ht="15" x14ac:dyDescent="0.25">
      <c r="I40401"/>
      <c r="J40401"/>
      <c r="K40401"/>
      <c r="L40401"/>
    </row>
    <row r="40402" spans="9:12" ht="15" x14ac:dyDescent="0.25">
      <c r="I40402"/>
      <c r="J40402"/>
      <c r="K40402"/>
      <c r="L40402"/>
    </row>
    <row r="40403" spans="9:12" ht="15" x14ac:dyDescent="0.25">
      <c r="I40403"/>
      <c r="J40403"/>
      <c r="K40403"/>
      <c r="L40403"/>
    </row>
    <row r="40404" spans="9:12" ht="15" x14ac:dyDescent="0.25">
      <c r="I40404"/>
      <c r="J40404"/>
      <c r="K40404"/>
      <c r="L40404"/>
    </row>
    <row r="40405" spans="9:12" ht="15" x14ac:dyDescent="0.25">
      <c r="I40405"/>
      <c r="J40405"/>
      <c r="K40405"/>
      <c r="L40405"/>
    </row>
    <row r="40406" spans="9:12" ht="15" x14ac:dyDescent="0.25">
      <c r="I40406"/>
      <c r="J40406"/>
      <c r="K40406"/>
      <c r="L40406"/>
    </row>
    <row r="40407" spans="9:12" ht="15" x14ac:dyDescent="0.25">
      <c r="I40407"/>
      <c r="J40407"/>
      <c r="K40407"/>
      <c r="L40407"/>
    </row>
    <row r="40408" spans="9:12" ht="15" x14ac:dyDescent="0.25">
      <c r="I40408"/>
      <c r="J40408"/>
      <c r="K40408"/>
      <c r="L40408"/>
    </row>
    <row r="40409" spans="9:12" ht="15" x14ac:dyDescent="0.25">
      <c r="I40409"/>
      <c r="J40409"/>
      <c r="K40409"/>
      <c r="L40409"/>
    </row>
    <row r="40410" spans="9:12" ht="15" x14ac:dyDescent="0.25">
      <c r="I40410"/>
      <c r="J40410"/>
      <c r="K40410"/>
      <c r="L40410"/>
    </row>
    <row r="40411" spans="9:12" ht="15" x14ac:dyDescent="0.25">
      <c r="I40411"/>
      <c r="J40411"/>
      <c r="K40411"/>
      <c r="L40411"/>
    </row>
    <row r="40412" spans="9:12" ht="15" x14ac:dyDescent="0.25">
      <c r="I40412"/>
      <c r="J40412"/>
      <c r="K40412"/>
      <c r="L40412"/>
    </row>
    <row r="40413" spans="9:12" ht="15" x14ac:dyDescent="0.25">
      <c r="I40413"/>
      <c r="J40413"/>
      <c r="K40413"/>
      <c r="L40413"/>
    </row>
    <row r="40414" spans="9:12" ht="15" x14ac:dyDescent="0.25">
      <c r="I40414"/>
      <c r="J40414"/>
      <c r="K40414"/>
      <c r="L40414"/>
    </row>
    <row r="40415" spans="9:12" ht="15" x14ac:dyDescent="0.25">
      <c r="I40415"/>
      <c r="J40415"/>
      <c r="K40415"/>
      <c r="L40415"/>
    </row>
    <row r="40416" spans="9:12" ht="15" x14ac:dyDescent="0.25">
      <c r="I40416"/>
      <c r="J40416"/>
      <c r="K40416"/>
      <c r="L40416"/>
    </row>
    <row r="40417" spans="9:12" ht="15" x14ac:dyDescent="0.25">
      <c r="I40417"/>
      <c r="J40417"/>
      <c r="K40417"/>
      <c r="L40417"/>
    </row>
    <row r="40418" spans="9:12" ht="15" x14ac:dyDescent="0.25">
      <c r="I40418"/>
      <c r="J40418"/>
      <c r="K40418"/>
      <c r="L40418"/>
    </row>
    <row r="40419" spans="9:12" ht="15" x14ac:dyDescent="0.25">
      <c r="I40419"/>
      <c r="J40419"/>
      <c r="K40419"/>
      <c r="L40419"/>
    </row>
    <row r="40420" spans="9:12" ht="15" x14ac:dyDescent="0.25">
      <c r="I40420"/>
      <c r="J40420"/>
      <c r="K40420"/>
      <c r="L40420"/>
    </row>
    <row r="40421" spans="9:12" ht="15" x14ac:dyDescent="0.25">
      <c r="I40421"/>
      <c r="J40421"/>
      <c r="K40421"/>
      <c r="L40421"/>
    </row>
    <row r="40422" spans="9:12" ht="15" x14ac:dyDescent="0.25">
      <c r="I40422"/>
      <c r="J40422"/>
      <c r="K40422"/>
      <c r="L40422"/>
    </row>
    <row r="40423" spans="9:12" ht="15" x14ac:dyDescent="0.25">
      <c r="I40423"/>
      <c r="J40423"/>
      <c r="K40423"/>
      <c r="L40423"/>
    </row>
    <row r="40424" spans="9:12" ht="15" x14ac:dyDescent="0.25">
      <c r="I40424"/>
      <c r="J40424"/>
      <c r="K40424"/>
      <c r="L40424"/>
    </row>
    <row r="40425" spans="9:12" ht="15" x14ac:dyDescent="0.25">
      <c r="I40425"/>
      <c r="J40425"/>
      <c r="K40425"/>
      <c r="L40425"/>
    </row>
    <row r="40426" spans="9:12" ht="15" x14ac:dyDescent="0.25">
      <c r="I40426"/>
      <c r="J40426"/>
      <c r="K40426"/>
      <c r="L40426"/>
    </row>
    <row r="40427" spans="9:12" ht="15" x14ac:dyDescent="0.25">
      <c r="I40427"/>
      <c r="J40427"/>
      <c r="K40427"/>
      <c r="L40427"/>
    </row>
    <row r="40428" spans="9:12" ht="15" x14ac:dyDescent="0.25">
      <c r="I40428"/>
      <c r="J40428"/>
      <c r="K40428"/>
      <c r="L40428"/>
    </row>
    <row r="40429" spans="9:12" ht="15" x14ac:dyDescent="0.25">
      <c r="I40429"/>
      <c r="J40429"/>
      <c r="K40429"/>
      <c r="L40429"/>
    </row>
    <row r="40430" spans="9:12" ht="15" x14ac:dyDescent="0.25">
      <c r="I40430"/>
      <c r="J40430"/>
      <c r="K40430"/>
      <c r="L40430"/>
    </row>
    <row r="40431" spans="9:12" ht="15" x14ac:dyDescent="0.25">
      <c r="I40431"/>
      <c r="J40431"/>
      <c r="K40431"/>
      <c r="L40431"/>
    </row>
    <row r="40432" spans="9:12" ht="15" x14ac:dyDescent="0.25">
      <c r="I40432"/>
      <c r="J40432"/>
      <c r="K40432"/>
      <c r="L40432"/>
    </row>
    <row r="40433" spans="9:12" ht="15" x14ac:dyDescent="0.25">
      <c r="I40433"/>
      <c r="J40433"/>
      <c r="K40433"/>
      <c r="L40433"/>
    </row>
    <row r="40434" spans="9:12" ht="15" x14ac:dyDescent="0.25">
      <c r="I40434"/>
      <c r="J40434"/>
      <c r="K40434"/>
      <c r="L40434"/>
    </row>
    <row r="40435" spans="9:12" ht="15" x14ac:dyDescent="0.25">
      <c r="I40435"/>
      <c r="J40435"/>
      <c r="K40435"/>
      <c r="L40435"/>
    </row>
    <row r="40436" spans="9:12" ht="15" x14ac:dyDescent="0.25">
      <c r="I40436"/>
      <c r="J40436"/>
      <c r="K40436"/>
      <c r="L40436"/>
    </row>
    <row r="40437" spans="9:12" ht="15" x14ac:dyDescent="0.25">
      <c r="I40437"/>
      <c r="J40437"/>
      <c r="K40437"/>
      <c r="L40437"/>
    </row>
    <row r="40438" spans="9:12" ht="15" x14ac:dyDescent="0.25">
      <c r="I40438"/>
      <c r="J40438"/>
      <c r="K40438"/>
      <c r="L40438"/>
    </row>
    <row r="40439" spans="9:12" ht="15" x14ac:dyDescent="0.25">
      <c r="I40439"/>
      <c r="J40439"/>
      <c r="K40439"/>
      <c r="L40439"/>
    </row>
    <row r="40440" spans="9:12" ht="15" x14ac:dyDescent="0.25">
      <c r="I40440"/>
      <c r="J40440"/>
      <c r="K40440"/>
      <c r="L40440"/>
    </row>
    <row r="40441" spans="9:12" ht="15" x14ac:dyDescent="0.25">
      <c r="I40441"/>
      <c r="J40441"/>
      <c r="K40441"/>
      <c r="L40441"/>
    </row>
    <row r="40442" spans="9:12" ht="15" x14ac:dyDescent="0.25">
      <c r="I40442"/>
      <c r="J40442"/>
      <c r="K40442"/>
      <c r="L40442"/>
    </row>
    <row r="40443" spans="9:12" ht="15" x14ac:dyDescent="0.25">
      <c r="I40443"/>
      <c r="J40443"/>
      <c r="K40443"/>
      <c r="L40443"/>
    </row>
    <row r="40444" spans="9:12" ht="15" x14ac:dyDescent="0.25">
      <c r="I40444"/>
      <c r="J40444"/>
      <c r="K40444"/>
      <c r="L40444"/>
    </row>
    <row r="40445" spans="9:12" ht="15" x14ac:dyDescent="0.25">
      <c r="I40445"/>
      <c r="J40445"/>
      <c r="K40445"/>
      <c r="L40445"/>
    </row>
    <row r="40446" spans="9:12" ht="15" x14ac:dyDescent="0.25">
      <c r="I40446"/>
      <c r="J40446"/>
      <c r="K40446"/>
      <c r="L40446"/>
    </row>
    <row r="40447" spans="9:12" ht="15" x14ac:dyDescent="0.25">
      <c r="I40447"/>
      <c r="J40447"/>
      <c r="K40447"/>
      <c r="L40447"/>
    </row>
    <row r="40448" spans="9:12" ht="15" x14ac:dyDescent="0.25">
      <c r="I40448"/>
      <c r="J40448"/>
      <c r="K40448"/>
      <c r="L40448"/>
    </row>
    <row r="40449" spans="9:12" ht="15" x14ac:dyDescent="0.25">
      <c r="I40449"/>
      <c r="J40449"/>
      <c r="K40449"/>
      <c r="L40449"/>
    </row>
    <row r="40450" spans="9:12" ht="15" x14ac:dyDescent="0.25">
      <c r="I40450"/>
      <c r="J40450"/>
      <c r="K40450"/>
      <c r="L40450"/>
    </row>
    <row r="40451" spans="9:12" ht="15" x14ac:dyDescent="0.25">
      <c r="I40451"/>
      <c r="J40451"/>
      <c r="K40451"/>
      <c r="L40451"/>
    </row>
    <row r="40452" spans="9:12" ht="15" x14ac:dyDescent="0.25">
      <c r="I40452"/>
      <c r="J40452"/>
      <c r="K40452"/>
      <c r="L40452"/>
    </row>
    <row r="40453" spans="9:12" ht="15" x14ac:dyDescent="0.25">
      <c r="I40453"/>
      <c r="J40453"/>
      <c r="K40453"/>
      <c r="L40453"/>
    </row>
    <row r="40454" spans="9:12" ht="15" x14ac:dyDescent="0.25">
      <c r="I40454"/>
      <c r="J40454"/>
      <c r="K40454"/>
      <c r="L40454"/>
    </row>
    <row r="40455" spans="9:12" ht="15" x14ac:dyDescent="0.25">
      <c r="I40455"/>
      <c r="J40455"/>
      <c r="K40455"/>
      <c r="L40455"/>
    </row>
    <row r="40456" spans="9:12" ht="15" x14ac:dyDescent="0.25">
      <c r="I40456"/>
      <c r="J40456"/>
      <c r="K40456"/>
      <c r="L40456"/>
    </row>
    <row r="40457" spans="9:12" ht="15" x14ac:dyDescent="0.25">
      <c r="I40457"/>
      <c r="J40457"/>
      <c r="K40457"/>
      <c r="L40457"/>
    </row>
    <row r="40458" spans="9:12" ht="15" x14ac:dyDescent="0.25">
      <c r="I40458"/>
      <c r="J40458"/>
      <c r="K40458"/>
      <c r="L40458"/>
    </row>
    <row r="40459" spans="9:12" ht="15" x14ac:dyDescent="0.25">
      <c r="I40459"/>
      <c r="J40459"/>
      <c r="K40459"/>
      <c r="L40459"/>
    </row>
    <row r="40460" spans="9:12" ht="15" x14ac:dyDescent="0.25">
      <c r="I40460"/>
      <c r="J40460"/>
      <c r="K40460"/>
      <c r="L40460"/>
    </row>
    <row r="40461" spans="9:12" ht="15" x14ac:dyDescent="0.25">
      <c r="I40461"/>
      <c r="J40461"/>
      <c r="K40461"/>
      <c r="L40461"/>
    </row>
    <row r="40462" spans="9:12" ht="15" x14ac:dyDescent="0.25">
      <c r="I40462"/>
      <c r="J40462"/>
      <c r="K40462"/>
      <c r="L40462"/>
    </row>
    <row r="40463" spans="9:12" ht="15" x14ac:dyDescent="0.25">
      <c r="I40463"/>
      <c r="J40463"/>
      <c r="K40463"/>
      <c r="L40463"/>
    </row>
    <row r="40464" spans="9:12" ht="15" x14ac:dyDescent="0.25">
      <c r="I40464"/>
      <c r="J40464"/>
      <c r="K40464"/>
      <c r="L40464"/>
    </row>
    <row r="40465" spans="9:12" ht="15" x14ac:dyDescent="0.25">
      <c r="I40465"/>
      <c r="J40465"/>
      <c r="K40465"/>
      <c r="L40465"/>
    </row>
    <row r="40466" spans="9:12" ht="15" x14ac:dyDescent="0.25">
      <c r="I40466"/>
      <c r="J40466"/>
      <c r="K40466"/>
      <c r="L40466"/>
    </row>
    <row r="40467" spans="9:12" ht="15" x14ac:dyDescent="0.25">
      <c r="I40467"/>
      <c r="J40467"/>
      <c r="K40467"/>
      <c r="L40467"/>
    </row>
    <row r="40468" spans="9:12" ht="15" x14ac:dyDescent="0.25">
      <c r="I40468"/>
      <c r="J40468"/>
      <c r="K40468"/>
      <c r="L40468"/>
    </row>
    <row r="40469" spans="9:12" ht="15" x14ac:dyDescent="0.25">
      <c r="I40469"/>
      <c r="J40469"/>
      <c r="K40469"/>
      <c r="L40469"/>
    </row>
    <row r="40470" spans="9:12" ht="15" x14ac:dyDescent="0.25">
      <c r="I40470"/>
      <c r="J40470"/>
      <c r="K40470"/>
      <c r="L40470"/>
    </row>
    <row r="40471" spans="9:12" ht="15" x14ac:dyDescent="0.25">
      <c r="I40471"/>
      <c r="J40471"/>
      <c r="K40471"/>
      <c r="L40471"/>
    </row>
    <row r="40472" spans="9:12" ht="15" x14ac:dyDescent="0.25">
      <c r="I40472"/>
      <c r="J40472"/>
      <c r="K40472"/>
      <c r="L40472"/>
    </row>
    <row r="40473" spans="9:12" ht="15" x14ac:dyDescent="0.25">
      <c r="I40473"/>
      <c r="J40473"/>
      <c r="K40473"/>
      <c r="L40473"/>
    </row>
    <row r="40474" spans="9:12" ht="15" x14ac:dyDescent="0.25">
      <c r="I40474"/>
      <c r="J40474"/>
      <c r="K40474"/>
      <c r="L40474"/>
    </row>
    <row r="40475" spans="9:12" ht="15" x14ac:dyDescent="0.25">
      <c r="I40475"/>
      <c r="J40475"/>
      <c r="K40475"/>
      <c r="L40475"/>
    </row>
    <row r="40476" spans="9:12" ht="15" x14ac:dyDescent="0.25">
      <c r="I40476"/>
      <c r="J40476"/>
      <c r="K40476"/>
      <c r="L40476"/>
    </row>
    <row r="40477" spans="9:12" ht="15" x14ac:dyDescent="0.25">
      <c r="I40477"/>
      <c r="J40477"/>
      <c r="K40477"/>
      <c r="L40477"/>
    </row>
    <row r="40478" spans="9:12" ht="15" x14ac:dyDescent="0.25">
      <c r="I40478"/>
      <c r="J40478"/>
      <c r="K40478"/>
      <c r="L40478"/>
    </row>
    <row r="40479" spans="9:12" ht="15" x14ac:dyDescent="0.25">
      <c r="I40479"/>
      <c r="J40479"/>
      <c r="K40479"/>
      <c r="L40479"/>
    </row>
    <row r="40480" spans="9:12" ht="15" x14ac:dyDescent="0.25">
      <c r="I40480"/>
      <c r="J40480"/>
      <c r="K40480"/>
      <c r="L40480"/>
    </row>
    <row r="40481" spans="9:12" ht="15" x14ac:dyDescent="0.25">
      <c r="I40481"/>
      <c r="J40481"/>
      <c r="K40481"/>
      <c r="L40481"/>
    </row>
    <row r="40482" spans="9:12" ht="15" x14ac:dyDescent="0.25">
      <c r="I40482"/>
      <c r="J40482"/>
      <c r="K40482"/>
      <c r="L40482"/>
    </row>
    <row r="40483" spans="9:12" ht="15" x14ac:dyDescent="0.25">
      <c r="I40483"/>
      <c r="J40483"/>
      <c r="K40483"/>
      <c r="L40483"/>
    </row>
    <row r="40484" spans="9:12" ht="15" x14ac:dyDescent="0.25">
      <c r="I40484"/>
      <c r="J40484"/>
      <c r="K40484"/>
      <c r="L40484"/>
    </row>
    <row r="40485" spans="9:12" ht="15" x14ac:dyDescent="0.25">
      <c r="I40485"/>
      <c r="J40485"/>
      <c r="K40485"/>
      <c r="L40485"/>
    </row>
    <row r="40486" spans="9:12" ht="15" x14ac:dyDescent="0.25">
      <c r="I40486"/>
      <c r="J40486"/>
      <c r="K40486"/>
      <c r="L40486"/>
    </row>
    <row r="40487" spans="9:12" ht="15" x14ac:dyDescent="0.25">
      <c r="I40487"/>
      <c r="J40487"/>
      <c r="K40487"/>
      <c r="L40487"/>
    </row>
    <row r="40488" spans="9:12" ht="15" x14ac:dyDescent="0.25">
      <c r="I40488"/>
      <c r="J40488"/>
      <c r="K40488"/>
      <c r="L40488"/>
    </row>
    <row r="40489" spans="9:12" ht="15" x14ac:dyDescent="0.25">
      <c r="I40489"/>
      <c r="J40489"/>
      <c r="K40489"/>
      <c r="L40489"/>
    </row>
    <row r="40490" spans="9:12" ht="15" x14ac:dyDescent="0.25">
      <c r="I40490"/>
      <c r="J40490"/>
      <c r="K40490"/>
      <c r="L40490"/>
    </row>
    <row r="40491" spans="9:12" ht="15" x14ac:dyDescent="0.25">
      <c r="I40491"/>
      <c r="J40491"/>
      <c r="K40491"/>
      <c r="L40491"/>
    </row>
    <row r="40492" spans="9:12" ht="15" x14ac:dyDescent="0.25">
      <c r="I40492"/>
      <c r="J40492"/>
      <c r="K40492"/>
      <c r="L40492"/>
    </row>
    <row r="40493" spans="9:12" ht="15" x14ac:dyDescent="0.25">
      <c r="I40493"/>
      <c r="J40493"/>
      <c r="K40493"/>
      <c r="L40493"/>
    </row>
    <row r="40494" spans="9:12" ht="15" x14ac:dyDescent="0.25">
      <c r="I40494"/>
      <c r="J40494"/>
      <c r="K40494"/>
      <c r="L40494"/>
    </row>
    <row r="40495" spans="9:12" ht="15" x14ac:dyDescent="0.25">
      <c r="I40495"/>
      <c r="J40495"/>
      <c r="K40495"/>
      <c r="L40495"/>
    </row>
    <row r="40496" spans="9:12" ht="15" x14ac:dyDescent="0.25">
      <c r="I40496"/>
      <c r="J40496"/>
      <c r="K40496"/>
      <c r="L40496"/>
    </row>
    <row r="40497" spans="9:12" ht="15" x14ac:dyDescent="0.25">
      <c r="I40497"/>
      <c r="J40497"/>
      <c r="K40497"/>
      <c r="L40497"/>
    </row>
    <row r="40498" spans="9:12" ht="15" x14ac:dyDescent="0.25">
      <c r="I40498"/>
      <c r="J40498"/>
      <c r="K40498"/>
      <c r="L40498"/>
    </row>
    <row r="40499" spans="9:12" ht="15" x14ac:dyDescent="0.25">
      <c r="I40499"/>
      <c r="J40499"/>
      <c r="K40499"/>
      <c r="L40499"/>
    </row>
    <row r="40500" spans="9:12" ht="15" x14ac:dyDescent="0.25">
      <c r="I40500"/>
      <c r="J40500"/>
      <c r="K40500"/>
      <c r="L40500"/>
    </row>
    <row r="40501" spans="9:12" ht="15" x14ac:dyDescent="0.25">
      <c r="I40501"/>
      <c r="J40501"/>
      <c r="K40501"/>
      <c r="L40501"/>
    </row>
    <row r="40502" spans="9:12" ht="15" x14ac:dyDescent="0.25">
      <c r="I40502"/>
      <c r="J40502"/>
      <c r="K40502"/>
      <c r="L40502"/>
    </row>
    <row r="40503" spans="9:12" ht="15" x14ac:dyDescent="0.25">
      <c r="I40503"/>
      <c r="J40503"/>
      <c r="K40503"/>
      <c r="L40503"/>
    </row>
    <row r="40504" spans="9:12" ht="15" x14ac:dyDescent="0.25">
      <c r="I40504"/>
      <c r="J40504"/>
      <c r="K40504"/>
      <c r="L40504"/>
    </row>
    <row r="40505" spans="9:12" ht="15" x14ac:dyDescent="0.25">
      <c r="I40505"/>
      <c r="J40505"/>
      <c r="K40505"/>
      <c r="L40505"/>
    </row>
    <row r="40506" spans="9:12" ht="15" x14ac:dyDescent="0.25">
      <c r="I40506"/>
      <c r="J40506"/>
      <c r="K40506"/>
      <c r="L40506"/>
    </row>
    <row r="40507" spans="9:12" ht="15" x14ac:dyDescent="0.25">
      <c r="I40507"/>
      <c r="J40507"/>
      <c r="K40507"/>
      <c r="L40507"/>
    </row>
    <row r="40508" spans="9:12" ht="15" x14ac:dyDescent="0.25">
      <c r="I40508"/>
      <c r="J40508"/>
      <c r="K40508"/>
      <c r="L40508"/>
    </row>
    <row r="40509" spans="9:12" ht="15" x14ac:dyDescent="0.25">
      <c r="I40509"/>
      <c r="J40509"/>
      <c r="K40509"/>
      <c r="L40509"/>
    </row>
    <row r="40510" spans="9:12" ht="15" x14ac:dyDescent="0.25">
      <c r="I40510"/>
      <c r="J40510"/>
      <c r="K40510"/>
      <c r="L40510"/>
    </row>
    <row r="40511" spans="9:12" ht="15" x14ac:dyDescent="0.25">
      <c r="I40511"/>
      <c r="J40511"/>
      <c r="K40511"/>
      <c r="L40511"/>
    </row>
    <row r="40512" spans="9:12" ht="15" x14ac:dyDescent="0.25">
      <c r="I40512"/>
      <c r="J40512"/>
      <c r="K40512"/>
      <c r="L40512"/>
    </row>
    <row r="40513" spans="9:12" ht="15" x14ac:dyDescent="0.25">
      <c r="I40513"/>
      <c r="J40513"/>
      <c r="K40513"/>
      <c r="L40513"/>
    </row>
    <row r="40514" spans="9:12" ht="15" x14ac:dyDescent="0.25">
      <c r="I40514"/>
      <c r="J40514"/>
      <c r="K40514"/>
      <c r="L40514"/>
    </row>
    <row r="40515" spans="9:12" ht="15" x14ac:dyDescent="0.25">
      <c r="I40515"/>
      <c r="J40515"/>
      <c r="K40515"/>
      <c r="L40515"/>
    </row>
    <row r="40516" spans="9:12" ht="15" x14ac:dyDescent="0.25">
      <c r="I40516"/>
      <c r="J40516"/>
      <c r="K40516"/>
      <c r="L40516"/>
    </row>
    <row r="40517" spans="9:12" ht="15" x14ac:dyDescent="0.25">
      <c r="I40517"/>
      <c r="J40517"/>
      <c r="K40517"/>
      <c r="L40517"/>
    </row>
    <row r="40518" spans="9:12" ht="15" x14ac:dyDescent="0.25">
      <c r="I40518"/>
      <c r="J40518"/>
      <c r="K40518"/>
      <c r="L40518"/>
    </row>
    <row r="40519" spans="9:12" ht="15" x14ac:dyDescent="0.25">
      <c r="I40519"/>
      <c r="J40519"/>
      <c r="K40519"/>
      <c r="L40519"/>
    </row>
    <row r="40520" spans="9:12" ht="15" x14ac:dyDescent="0.25">
      <c r="I40520"/>
      <c r="J40520"/>
      <c r="K40520"/>
      <c r="L40520"/>
    </row>
    <row r="40521" spans="9:12" ht="15" x14ac:dyDescent="0.25">
      <c r="I40521"/>
      <c r="J40521"/>
      <c r="K40521"/>
      <c r="L40521"/>
    </row>
    <row r="40522" spans="9:12" ht="15" x14ac:dyDescent="0.25">
      <c r="I40522"/>
      <c r="J40522"/>
      <c r="K40522"/>
      <c r="L40522"/>
    </row>
    <row r="40523" spans="9:12" ht="15" x14ac:dyDescent="0.25">
      <c r="I40523"/>
      <c r="J40523"/>
      <c r="K40523"/>
      <c r="L40523"/>
    </row>
    <row r="40524" spans="9:12" ht="15" x14ac:dyDescent="0.25">
      <c r="I40524"/>
      <c r="J40524"/>
      <c r="K40524"/>
      <c r="L40524"/>
    </row>
    <row r="40525" spans="9:12" ht="15" x14ac:dyDescent="0.25">
      <c r="I40525"/>
      <c r="J40525"/>
      <c r="K40525"/>
      <c r="L40525"/>
    </row>
    <row r="40526" spans="9:12" ht="15" x14ac:dyDescent="0.25">
      <c r="I40526"/>
      <c r="J40526"/>
      <c r="K40526"/>
      <c r="L40526"/>
    </row>
    <row r="40527" spans="9:12" ht="15" x14ac:dyDescent="0.25">
      <c r="I40527"/>
      <c r="J40527"/>
      <c r="K40527"/>
      <c r="L40527"/>
    </row>
    <row r="40528" spans="9:12" ht="15" x14ac:dyDescent="0.25">
      <c r="I40528"/>
      <c r="J40528"/>
      <c r="K40528"/>
      <c r="L40528"/>
    </row>
    <row r="40529" spans="9:12" ht="15" x14ac:dyDescent="0.25">
      <c r="I40529"/>
      <c r="J40529"/>
      <c r="K40529"/>
      <c r="L40529"/>
    </row>
    <row r="40530" spans="9:12" ht="15" x14ac:dyDescent="0.25">
      <c r="I40530"/>
      <c r="J40530"/>
      <c r="K40530"/>
      <c r="L40530"/>
    </row>
    <row r="40531" spans="9:12" ht="15" x14ac:dyDescent="0.25">
      <c r="I40531"/>
      <c r="J40531"/>
      <c r="K40531"/>
      <c r="L40531"/>
    </row>
    <row r="40532" spans="9:12" ht="15" x14ac:dyDescent="0.25">
      <c r="I40532"/>
      <c r="J40532"/>
      <c r="K40532"/>
      <c r="L40532"/>
    </row>
    <row r="40533" spans="9:12" ht="15" x14ac:dyDescent="0.25">
      <c r="I40533"/>
      <c r="J40533"/>
      <c r="K40533"/>
      <c r="L40533"/>
    </row>
    <row r="40534" spans="9:12" ht="15" x14ac:dyDescent="0.25">
      <c r="I40534"/>
      <c r="J40534"/>
      <c r="K40534"/>
      <c r="L40534"/>
    </row>
    <row r="40535" spans="9:12" ht="15" x14ac:dyDescent="0.25">
      <c r="I40535"/>
      <c r="J40535"/>
      <c r="K40535"/>
      <c r="L40535"/>
    </row>
    <row r="40536" spans="9:12" ht="15" x14ac:dyDescent="0.25">
      <c r="I40536"/>
      <c r="J40536"/>
      <c r="K40536"/>
      <c r="L40536"/>
    </row>
    <row r="40537" spans="9:12" ht="15" x14ac:dyDescent="0.25">
      <c r="I40537"/>
      <c r="J40537"/>
      <c r="K40537"/>
      <c r="L40537"/>
    </row>
    <row r="40538" spans="9:12" ht="15" x14ac:dyDescent="0.25">
      <c r="I40538"/>
      <c r="J40538"/>
      <c r="K40538"/>
      <c r="L40538"/>
    </row>
    <row r="40539" spans="9:12" ht="15" x14ac:dyDescent="0.25">
      <c r="I40539"/>
      <c r="J40539"/>
      <c r="K40539"/>
      <c r="L40539"/>
    </row>
    <row r="40540" spans="9:12" ht="15" x14ac:dyDescent="0.25">
      <c r="I40540"/>
      <c r="J40540"/>
      <c r="K40540"/>
      <c r="L40540"/>
    </row>
    <row r="40541" spans="9:12" ht="15" x14ac:dyDescent="0.25">
      <c r="I40541"/>
      <c r="J40541"/>
      <c r="K40541"/>
      <c r="L40541"/>
    </row>
    <row r="40542" spans="9:12" ht="15" x14ac:dyDescent="0.25">
      <c r="I40542"/>
      <c r="J40542"/>
      <c r="K40542"/>
      <c r="L40542"/>
    </row>
    <row r="40543" spans="9:12" ht="15" x14ac:dyDescent="0.25">
      <c r="I40543"/>
      <c r="J40543"/>
      <c r="K40543"/>
      <c r="L40543"/>
    </row>
    <row r="40544" spans="9:12" ht="15" x14ac:dyDescent="0.25">
      <c r="I40544"/>
      <c r="J40544"/>
      <c r="K40544"/>
      <c r="L40544"/>
    </row>
    <row r="40545" spans="9:12" ht="15" x14ac:dyDescent="0.25">
      <c r="I40545"/>
      <c r="J40545"/>
      <c r="K40545"/>
      <c r="L40545"/>
    </row>
    <row r="40546" spans="9:12" ht="15" x14ac:dyDescent="0.25">
      <c r="I40546"/>
      <c r="J40546"/>
      <c r="K40546"/>
      <c r="L40546"/>
    </row>
    <row r="40547" spans="9:12" ht="15" x14ac:dyDescent="0.25">
      <c r="I40547"/>
      <c r="J40547"/>
      <c r="K40547"/>
      <c r="L40547"/>
    </row>
    <row r="40548" spans="9:12" ht="15" x14ac:dyDescent="0.25">
      <c r="I40548"/>
      <c r="J40548"/>
      <c r="K40548"/>
      <c r="L40548"/>
    </row>
    <row r="40549" spans="9:12" ht="15" x14ac:dyDescent="0.25">
      <c r="I40549"/>
      <c r="J40549"/>
      <c r="K40549"/>
      <c r="L40549"/>
    </row>
    <row r="40550" spans="9:12" ht="15" x14ac:dyDescent="0.25">
      <c r="I40550"/>
      <c r="J40550"/>
      <c r="K40550"/>
      <c r="L40550"/>
    </row>
    <row r="40551" spans="9:12" ht="15" x14ac:dyDescent="0.25">
      <c r="I40551"/>
      <c r="J40551"/>
      <c r="K40551"/>
      <c r="L40551"/>
    </row>
    <row r="40552" spans="9:12" ht="15" x14ac:dyDescent="0.25">
      <c r="I40552"/>
      <c r="J40552"/>
      <c r="K40552"/>
      <c r="L40552"/>
    </row>
    <row r="40553" spans="9:12" ht="15" x14ac:dyDescent="0.25">
      <c r="I40553"/>
      <c r="J40553"/>
      <c r="K40553"/>
      <c r="L40553"/>
    </row>
    <row r="40554" spans="9:12" ht="15" x14ac:dyDescent="0.25">
      <c r="I40554"/>
      <c r="J40554"/>
      <c r="K40554"/>
      <c r="L40554"/>
    </row>
    <row r="40555" spans="9:12" ht="15" x14ac:dyDescent="0.25">
      <c r="I40555"/>
      <c r="J40555"/>
      <c r="K40555"/>
      <c r="L40555"/>
    </row>
    <row r="40556" spans="9:12" ht="15" x14ac:dyDescent="0.25">
      <c r="I40556"/>
      <c r="J40556"/>
      <c r="K40556"/>
      <c r="L40556"/>
    </row>
    <row r="40557" spans="9:12" ht="15" x14ac:dyDescent="0.25">
      <c r="I40557"/>
      <c r="J40557"/>
      <c r="K40557"/>
      <c r="L40557"/>
    </row>
    <row r="40558" spans="9:12" ht="15" x14ac:dyDescent="0.25">
      <c r="I40558"/>
      <c r="J40558"/>
      <c r="K40558"/>
      <c r="L40558"/>
    </row>
    <row r="40559" spans="9:12" ht="15" x14ac:dyDescent="0.25">
      <c r="I40559"/>
      <c r="J40559"/>
      <c r="K40559"/>
      <c r="L40559"/>
    </row>
    <row r="40560" spans="9:12" ht="15" x14ac:dyDescent="0.25">
      <c r="I40560"/>
      <c r="J40560"/>
      <c r="K40560"/>
      <c r="L40560"/>
    </row>
    <row r="40561" spans="9:12" ht="15" x14ac:dyDescent="0.25">
      <c r="I40561"/>
      <c r="J40561"/>
      <c r="K40561"/>
      <c r="L40561"/>
    </row>
    <row r="40562" spans="9:12" ht="15" x14ac:dyDescent="0.25">
      <c r="I40562"/>
      <c r="J40562"/>
      <c r="K40562"/>
      <c r="L40562"/>
    </row>
    <row r="40563" spans="9:12" ht="15" x14ac:dyDescent="0.25">
      <c r="I40563"/>
      <c r="J40563"/>
      <c r="K40563"/>
      <c r="L40563"/>
    </row>
    <row r="40564" spans="9:12" ht="15" x14ac:dyDescent="0.25">
      <c r="I40564"/>
      <c r="J40564"/>
      <c r="K40564"/>
      <c r="L40564"/>
    </row>
    <row r="40565" spans="9:12" ht="15" x14ac:dyDescent="0.25">
      <c r="I40565"/>
      <c r="J40565"/>
      <c r="K40565"/>
      <c r="L40565"/>
    </row>
    <row r="40566" spans="9:12" ht="15" x14ac:dyDescent="0.25">
      <c r="I40566"/>
      <c r="J40566"/>
      <c r="K40566"/>
      <c r="L40566"/>
    </row>
    <row r="40567" spans="9:12" ht="15" x14ac:dyDescent="0.25">
      <c r="I40567"/>
      <c r="J40567"/>
      <c r="K40567"/>
      <c r="L40567"/>
    </row>
    <row r="40568" spans="9:12" ht="15" x14ac:dyDescent="0.25">
      <c r="I40568"/>
      <c r="J40568"/>
      <c r="K40568"/>
      <c r="L40568"/>
    </row>
    <row r="40569" spans="9:12" ht="15" x14ac:dyDescent="0.25">
      <c r="I40569"/>
      <c r="J40569"/>
      <c r="K40569"/>
      <c r="L40569"/>
    </row>
    <row r="40570" spans="9:12" ht="15" x14ac:dyDescent="0.25">
      <c r="I40570"/>
      <c r="J40570"/>
      <c r="K40570"/>
      <c r="L40570"/>
    </row>
    <row r="40571" spans="9:12" ht="15" x14ac:dyDescent="0.25">
      <c r="I40571"/>
      <c r="J40571"/>
      <c r="K40571"/>
      <c r="L40571"/>
    </row>
    <row r="40572" spans="9:12" ht="15" x14ac:dyDescent="0.25">
      <c r="I40572"/>
      <c r="J40572"/>
      <c r="K40572"/>
      <c r="L40572"/>
    </row>
    <row r="40573" spans="9:12" ht="15" x14ac:dyDescent="0.25">
      <c r="I40573"/>
      <c r="J40573"/>
      <c r="K40573"/>
      <c r="L40573"/>
    </row>
    <row r="40574" spans="9:12" ht="15" x14ac:dyDescent="0.25">
      <c r="I40574"/>
      <c r="J40574"/>
      <c r="K40574"/>
      <c r="L40574"/>
    </row>
    <row r="40575" spans="9:12" ht="15" x14ac:dyDescent="0.25">
      <c r="I40575"/>
      <c r="J40575"/>
      <c r="K40575"/>
      <c r="L40575"/>
    </row>
    <row r="40576" spans="9:12" ht="15" x14ac:dyDescent="0.25">
      <c r="I40576"/>
      <c r="J40576"/>
      <c r="K40576"/>
      <c r="L40576"/>
    </row>
    <row r="40577" spans="9:12" ht="15" x14ac:dyDescent="0.25">
      <c r="I40577"/>
      <c r="J40577"/>
      <c r="K40577"/>
      <c r="L40577"/>
    </row>
    <row r="40578" spans="9:12" ht="15" x14ac:dyDescent="0.25">
      <c r="I40578"/>
      <c r="J40578"/>
      <c r="K40578"/>
      <c r="L40578"/>
    </row>
    <row r="40579" spans="9:12" ht="15" x14ac:dyDescent="0.25">
      <c r="I40579"/>
      <c r="J40579"/>
      <c r="K40579"/>
      <c r="L40579"/>
    </row>
    <row r="40580" spans="9:12" ht="15" x14ac:dyDescent="0.25">
      <c r="I40580"/>
      <c r="J40580"/>
      <c r="K40580"/>
      <c r="L40580"/>
    </row>
    <row r="40581" spans="9:12" ht="15" x14ac:dyDescent="0.25">
      <c r="I40581"/>
      <c r="J40581"/>
      <c r="K40581"/>
      <c r="L40581"/>
    </row>
    <row r="40582" spans="9:12" ht="15" x14ac:dyDescent="0.25">
      <c r="I40582"/>
      <c r="J40582"/>
      <c r="K40582"/>
      <c r="L40582"/>
    </row>
    <row r="40583" spans="9:12" ht="15" x14ac:dyDescent="0.25">
      <c r="I40583"/>
      <c r="J40583"/>
      <c r="K40583"/>
      <c r="L40583"/>
    </row>
    <row r="40584" spans="9:12" ht="15" x14ac:dyDescent="0.25">
      <c r="I40584"/>
      <c r="J40584"/>
      <c r="K40584"/>
      <c r="L40584"/>
    </row>
    <row r="40585" spans="9:12" ht="15" x14ac:dyDescent="0.25">
      <c r="I40585"/>
      <c r="J40585"/>
      <c r="K40585"/>
      <c r="L40585"/>
    </row>
    <row r="40586" spans="9:12" ht="15" x14ac:dyDescent="0.25">
      <c r="I40586"/>
      <c r="J40586"/>
      <c r="K40586"/>
      <c r="L40586"/>
    </row>
    <row r="40587" spans="9:12" ht="15" x14ac:dyDescent="0.25">
      <c r="I40587"/>
      <c r="J40587"/>
      <c r="K40587"/>
      <c r="L40587"/>
    </row>
    <row r="40588" spans="9:12" ht="15" x14ac:dyDescent="0.25">
      <c r="I40588"/>
      <c r="J40588"/>
      <c r="K40588"/>
      <c r="L40588"/>
    </row>
    <row r="40589" spans="9:12" ht="15" x14ac:dyDescent="0.25">
      <c r="I40589"/>
      <c r="J40589"/>
      <c r="K40589"/>
      <c r="L40589"/>
    </row>
    <row r="40590" spans="9:12" ht="15" x14ac:dyDescent="0.25">
      <c r="I40590"/>
      <c r="J40590"/>
      <c r="K40590"/>
      <c r="L40590"/>
    </row>
    <row r="40591" spans="9:12" ht="15" x14ac:dyDescent="0.25">
      <c r="I40591"/>
      <c r="J40591"/>
      <c r="K40591"/>
      <c r="L40591"/>
    </row>
    <row r="40592" spans="9:12" ht="15" x14ac:dyDescent="0.25">
      <c r="I40592"/>
      <c r="J40592"/>
      <c r="K40592"/>
      <c r="L40592"/>
    </row>
    <row r="40593" spans="9:12" ht="15" x14ac:dyDescent="0.25">
      <c r="I40593"/>
      <c r="J40593"/>
      <c r="K40593"/>
      <c r="L40593"/>
    </row>
    <row r="40594" spans="9:12" ht="15" x14ac:dyDescent="0.25">
      <c r="I40594"/>
      <c r="J40594"/>
      <c r="K40594"/>
      <c r="L40594"/>
    </row>
    <row r="40595" spans="9:12" ht="15" x14ac:dyDescent="0.25">
      <c r="I40595"/>
      <c r="J40595"/>
      <c r="K40595"/>
      <c r="L40595"/>
    </row>
    <row r="40596" spans="9:12" ht="15" x14ac:dyDescent="0.25">
      <c r="I40596"/>
      <c r="J40596"/>
      <c r="K40596"/>
      <c r="L40596"/>
    </row>
    <row r="40597" spans="9:12" ht="15" x14ac:dyDescent="0.25">
      <c r="I40597"/>
      <c r="J40597"/>
      <c r="K40597"/>
      <c r="L40597"/>
    </row>
    <row r="40598" spans="9:12" ht="15" x14ac:dyDescent="0.25">
      <c r="I40598"/>
      <c r="J40598"/>
      <c r="K40598"/>
      <c r="L40598"/>
    </row>
    <row r="40599" spans="9:12" ht="15" x14ac:dyDescent="0.25">
      <c r="I40599"/>
      <c r="J40599"/>
      <c r="K40599"/>
      <c r="L40599"/>
    </row>
    <row r="40600" spans="9:12" ht="15" x14ac:dyDescent="0.25">
      <c r="I40600"/>
      <c r="J40600"/>
      <c r="K40600"/>
      <c r="L40600"/>
    </row>
    <row r="40601" spans="9:12" ht="15" x14ac:dyDescent="0.25">
      <c r="I40601"/>
      <c r="J40601"/>
      <c r="K40601"/>
      <c r="L40601"/>
    </row>
    <row r="40602" spans="9:12" ht="15" x14ac:dyDescent="0.25">
      <c r="I40602"/>
      <c r="J40602"/>
      <c r="K40602"/>
      <c r="L40602"/>
    </row>
    <row r="40603" spans="9:12" ht="15" x14ac:dyDescent="0.25">
      <c r="I40603"/>
      <c r="J40603"/>
      <c r="K40603"/>
      <c r="L40603"/>
    </row>
    <row r="40604" spans="9:12" ht="15" x14ac:dyDescent="0.25">
      <c r="I40604"/>
      <c r="J40604"/>
      <c r="K40604"/>
      <c r="L40604"/>
    </row>
    <row r="40605" spans="9:12" ht="15" x14ac:dyDescent="0.25">
      <c r="I40605"/>
      <c r="J40605"/>
      <c r="K40605"/>
      <c r="L40605"/>
    </row>
    <row r="40606" spans="9:12" ht="15" x14ac:dyDescent="0.25">
      <c r="I40606"/>
      <c r="J40606"/>
      <c r="K40606"/>
      <c r="L40606"/>
    </row>
    <row r="40607" spans="9:12" ht="15" x14ac:dyDescent="0.25">
      <c r="I40607"/>
      <c r="J40607"/>
      <c r="K40607"/>
      <c r="L40607"/>
    </row>
    <row r="40608" spans="9:12" ht="15" x14ac:dyDescent="0.25">
      <c r="I40608"/>
      <c r="J40608"/>
      <c r="K40608"/>
      <c r="L40608"/>
    </row>
    <row r="40609" spans="9:12" ht="15" x14ac:dyDescent="0.25">
      <c r="I40609"/>
      <c r="J40609"/>
      <c r="K40609"/>
      <c r="L40609"/>
    </row>
    <row r="40610" spans="9:12" ht="15" x14ac:dyDescent="0.25">
      <c r="I40610"/>
      <c r="J40610"/>
      <c r="K40610"/>
      <c r="L40610"/>
    </row>
    <row r="40611" spans="9:12" ht="15" x14ac:dyDescent="0.25">
      <c r="I40611"/>
      <c r="J40611"/>
      <c r="K40611"/>
      <c r="L40611"/>
    </row>
    <row r="40612" spans="9:12" ht="15" x14ac:dyDescent="0.25">
      <c r="I40612"/>
      <c r="J40612"/>
      <c r="K40612"/>
      <c r="L40612"/>
    </row>
    <row r="40613" spans="9:12" ht="15" x14ac:dyDescent="0.25">
      <c r="I40613"/>
      <c r="J40613"/>
      <c r="K40613"/>
      <c r="L40613"/>
    </row>
    <row r="40614" spans="9:12" ht="15" x14ac:dyDescent="0.25">
      <c r="I40614"/>
      <c r="J40614"/>
      <c r="K40614"/>
      <c r="L40614"/>
    </row>
    <row r="40615" spans="9:12" ht="15" x14ac:dyDescent="0.25">
      <c r="I40615"/>
      <c r="J40615"/>
      <c r="K40615"/>
      <c r="L40615"/>
    </row>
    <row r="40616" spans="9:12" ht="15" x14ac:dyDescent="0.25">
      <c r="I40616"/>
      <c r="J40616"/>
      <c r="K40616"/>
      <c r="L40616"/>
    </row>
    <row r="40617" spans="9:12" ht="15" x14ac:dyDescent="0.25">
      <c r="I40617"/>
      <c r="J40617"/>
      <c r="K40617"/>
      <c r="L40617"/>
    </row>
    <row r="40618" spans="9:12" ht="15" x14ac:dyDescent="0.25">
      <c r="I40618"/>
      <c r="J40618"/>
      <c r="K40618"/>
      <c r="L40618"/>
    </row>
    <row r="40619" spans="9:12" ht="15" x14ac:dyDescent="0.25">
      <c r="I40619"/>
      <c r="J40619"/>
      <c r="K40619"/>
      <c r="L40619"/>
    </row>
    <row r="40620" spans="9:12" ht="15" x14ac:dyDescent="0.25">
      <c r="I40620"/>
      <c r="J40620"/>
      <c r="K40620"/>
      <c r="L40620"/>
    </row>
    <row r="40621" spans="9:12" ht="15" x14ac:dyDescent="0.25">
      <c r="I40621"/>
      <c r="J40621"/>
      <c r="K40621"/>
      <c r="L40621"/>
    </row>
    <row r="40622" spans="9:12" ht="15" x14ac:dyDescent="0.25">
      <c r="I40622"/>
      <c r="J40622"/>
      <c r="K40622"/>
      <c r="L40622"/>
    </row>
    <row r="40623" spans="9:12" ht="15" x14ac:dyDescent="0.25">
      <c r="I40623"/>
      <c r="J40623"/>
      <c r="K40623"/>
      <c r="L40623"/>
    </row>
    <row r="40624" spans="9:12" ht="15" x14ac:dyDescent="0.25">
      <c r="I40624"/>
      <c r="J40624"/>
      <c r="K40624"/>
      <c r="L40624"/>
    </row>
    <row r="40625" spans="9:12" ht="15" x14ac:dyDescent="0.25">
      <c r="I40625"/>
      <c r="J40625"/>
      <c r="K40625"/>
      <c r="L40625"/>
    </row>
    <row r="40626" spans="9:12" ht="15" x14ac:dyDescent="0.25">
      <c r="I40626"/>
      <c r="J40626"/>
      <c r="K40626"/>
      <c r="L40626"/>
    </row>
    <row r="40627" spans="9:12" ht="15" x14ac:dyDescent="0.25">
      <c r="I40627"/>
      <c r="J40627"/>
      <c r="K40627"/>
      <c r="L40627"/>
    </row>
    <row r="40628" spans="9:12" ht="15" x14ac:dyDescent="0.25">
      <c r="I40628"/>
      <c r="J40628"/>
      <c r="K40628"/>
      <c r="L40628"/>
    </row>
    <row r="40629" spans="9:12" ht="15" x14ac:dyDescent="0.25">
      <c r="I40629"/>
      <c r="J40629"/>
      <c r="K40629"/>
      <c r="L40629"/>
    </row>
    <row r="40630" spans="9:12" ht="15" x14ac:dyDescent="0.25">
      <c r="I40630"/>
      <c r="J40630"/>
      <c r="K40630"/>
      <c r="L40630"/>
    </row>
    <row r="40631" spans="9:12" ht="15" x14ac:dyDescent="0.25">
      <c r="I40631"/>
      <c r="J40631"/>
      <c r="K40631"/>
      <c r="L40631"/>
    </row>
    <row r="40632" spans="9:12" ht="15" x14ac:dyDescent="0.25">
      <c r="I40632"/>
      <c r="J40632"/>
      <c r="K40632"/>
      <c r="L40632"/>
    </row>
    <row r="40633" spans="9:12" ht="15" x14ac:dyDescent="0.25">
      <c r="I40633"/>
      <c r="J40633"/>
      <c r="K40633"/>
      <c r="L40633"/>
    </row>
    <row r="40634" spans="9:12" ht="15" x14ac:dyDescent="0.25">
      <c r="I40634"/>
      <c r="J40634"/>
      <c r="K40634"/>
      <c r="L40634"/>
    </row>
    <row r="40635" spans="9:12" ht="15" x14ac:dyDescent="0.25">
      <c r="I40635"/>
      <c r="J40635"/>
      <c r="K40635"/>
      <c r="L40635"/>
    </row>
    <row r="40636" spans="9:12" ht="15" x14ac:dyDescent="0.25">
      <c r="I40636"/>
      <c r="J40636"/>
      <c r="K40636"/>
      <c r="L40636"/>
    </row>
    <row r="40637" spans="9:12" ht="15" x14ac:dyDescent="0.25">
      <c r="I40637"/>
      <c r="J40637"/>
      <c r="K40637"/>
      <c r="L40637"/>
    </row>
    <row r="40638" spans="9:12" ht="15" x14ac:dyDescent="0.25">
      <c r="I40638"/>
      <c r="J40638"/>
      <c r="K40638"/>
      <c r="L40638"/>
    </row>
    <row r="40639" spans="9:12" ht="15" x14ac:dyDescent="0.25">
      <c r="I40639"/>
      <c r="J40639"/>
      <c r="K40639"/>
      <c r="L40639"/>
    </row>
    <row r="40640" spans="9:12" ht="15" x14ac:dyDescent="0.25">
      <c r="I40640"/>
      <c r="J40640"/>
      <c r="K40640"/>
      <c r="L40640"/>
    </row>
    <row r="40641" spans="9:12" ht="15" x14ac:dyDescent="0.25">
      <c r="I40641"/>
      <c r="J40641"/>
      <c r="K40641"/>
      <c r="L40641"/>
    </row>
    <row r="40642" spans="9:12" ht="15" x14ac:dyDescent="0.25">
      <c r="I40642"/>
      <c r="J40642"/>
      <c r="K40642"/>
      <c r="L40642"/>
    </row>
    <row r="40643" spans="9:12" ht="15" x14ac:dyDescent="0.25">
      <c r="I40643"/>
      <c r="J40643"/>
      <c r="K40643"/>
      <c r="L40643"/>
    </row>
    <row r="40644" spans="9:12" ht="15" x14ac:dyDescent="0.25">
      <c r="I40644"/>
      <c r="J40644"/>
      <c r="K40644"/>
      <c r="L40644"/>
    </row>
    <row r="40645" spans="9:12" ht="15" x14ac:dyDescent="0.25">
      <c r="I40645"/>
      <c r="J40645"/>
      <c r="K40645"/>
      <c r="L40645"/>
    </row>
    <row r="40646" spans="9:12" ht="15" x14ac:dyDescent="0.25">
      <c r="I40646"/>
      <c r="J40646"/>
      <c r="K40646"/>
      <c r="L40646"/>
    </row>
    <row r="40647" spans="9:12" ht="15" x14ac:dyDescent="0.25">
      <c r="I40647"/>
      <c r="J40647"/>
      <c r="K40647"/>
      <c r="L40647"/>
    </row>
    <row r="40648" spans="9:12" ht="15" x14ac:dyDescent="0.25">
      <c r="I40648"/>
      <c r="J40648"/>
      <c r="K40648"/>
      <c r="L40648"/>
    </row>
    <row r="40649" spans="9:12" ht="15" x14ac:dyDescent="0.25">
      <c r="I40649"/>
      <c r="J40649"/>
      <c r="K40649"/>
      <c r="L40649"/>
    </row>
    <row r="40650" spans="9:12" ht="15" x14ac:dyDescent="0.25">
      <c r="I40650"/>
      <c r="J40650"/>
      <c r="K40650"/>
      <c r="L40650"/>
    </row>
    <row r="40651" spans="9:12" ht="15" x14ac:dyDescent="0.25">
      <c r="I40651"/>
      <c r="J40651"/>
      <c r="K40651"/>
      <c r="L40651"/>
    </row>
    <row r="40652" spans="9:12" ht="15" x14ac:dyDescent="0.25">
      <c r="I40652"/>
      <c r="J40652"/>
      <c r="K40652"/>
      <c r="L40652"/>
    </row>
    <row r="40653" spans="9:12" ht="15" x14ac:dyDescent="0.25">
      <c r="I40653"/>
      <c r="J40653"/>
      <c r="K40653"/>
      <c r="L40653"/>
    </row>
    <row r="40654" spans="9:12" ht="15" x14ac:dyDescent="0.25">
      <c r="I40654"/>
      <c r="J40654"/>
      <c r="K40654"/>
      <c r="L40654"/>
    </row>
    <row r="40655" spans="9:12" ht="15" x14ac:dyDescent="0.25">
      <c r="I40655"/>
      <c r="J40655"/>
      <c r="K40655"/>
      <c r="L40655"/>
    </row>
    <row r="40656" spans="9:12" ht="15" x14ac:dyDescent="0.25">
      <c r="I40656"/>
      <c r="J40656"/>
      <c r="K40656"/>
      <c r="L40656"/>
    </row>
    <row r="40657" spans="9:12" ht="15" x14ac:dyDescent="0.25">
      <c r="I40657"/>
      <c r="J40657"/>
      <c r="K40657"/>
      <c r="L40657"/>
    </row>
    <row r="40658" spans="9:12" ht="15" x14ac:dyDescent="0.25">
      <c r="I40658"/>
      <c r="J40658"/>
      <c r="K40658"/>
      <c r="L40658"/>
    </row>
    <row r="40659" spans="9:12" ht="15" x14ac:dyDescent="0.25">
      <c r="I40659"/>
      <c r="J40659"/>
      <c r="K40659"/>
      <c r="L40659"/>
    </row>
    <row r="40660" spans="9:12" ht="15" x14ac:dyDescent="0.25">
      <c r="I40660"/>
      <c r="J40660"/>
      <c r="K40660"/>
      <c r="L40660"/>
    </row>
    <row r="40661" spans="9:12" ht="15" x14ac:dyDescent="0.25">
      <c r="I40661"/>
      <c r="J40661"/>
      <c r="K40661"/>
      <c r="L40661"/>
    </row>
    <row r="40662" spans="9:12" ht="15" x14ac:dyDescent="0.25">
      <c r="I40662"/>
      <c r="J40662"/>
      <c r="K40662"/>
      <c r="L40662"/>
    </row>
    <row r="40663" spans="9:12" ht="15" x14ac:dyDescent="0.25">
      <c r="I40663"/>
      <c r="J40663"/>
      <c r="K40663"/>
      <c r="L40663"/>
    </row>
    <row r="40664" spans="9:12" ht="15" x14ac:dyDescent="0.25">
      <c r="I40664"/>
      <c r="J40664"/>
      <c r="K40664"/>
      <c r="L40664"/>
    </row>
    <row r="40665" spans="9:12" ht="15" x14ac:dyDescent="0.25">
      <c r="I40665"/>
      <c r="J40665"/>
      <c r="K40665"/>
      <c r="L40665"/>
    </row>
    <row r="40666" spans="9:12" ht="15" x14ac:dyDescent="0.25">
      <c r="I40666"/>
      <c r="J40666"/>
      <c r="K40666"/>
      <c r="L40666"/>
    </row>
    <row r="40667" spans="9:12" ht="15" x14ac:dyDescent="0.25">
      <c r="I40667"/>
      <c r="J40667"/>
      <c r="K40667"/>
      <c r="L40667"/>
    </row>
    <row r="40668" spans="9:12" ht="15" x14ac:dyDescent="0.25">
      <c r="I40668"/>
      <c r="J40668"/>
      <c r="K40668"/>
      <c r="L40668"/>
    </row>
    <row r="40669" spans="9:12" ht="15" x14ac:dyDescent="0.25">
      <c r="I40669"/>
      <c r="J40669"/>
      <c r="K40669"/>
      <c r="L40669"/>
    </row>
    <row r="40670" spans="9:12" ht="15" x14ac:dyDescent="0.25">
      <c r="I40670"/>
      <c r="J40670"/>
      <c r="K40670"/>
      <c r="L40670"/>
    </row>
    <row r="40671" spans="9:12" ht="15" x14ac:dyDescent="0.25">
      <c r="I40671"/>
      <c r="J40671"/>
      <c r="K40671"/>
      <c r="L40671"/>
    </row>
    <row r="40672" spans="9:12" ht="15" x14ac:dyDescent="0.25">
      <c r="I40672"/>
      <c r="J40672"/>
      <c r="K40672"/>
      <c r="L40672"/>
    </row>
    <row r="40673" spans="9:12" ht="15" x14ac:dyDescent="0.25">
      <c r="I40673"/>
      <c r="J40673"/>
      <c r="K40673"/>
      <c r="L40673"/>
    </row>
    <row r="40674" spans="9:12" ht="15" x14ac:dyDescent="0.25">
      <c r="I40674"/>
      <c r="J40674"/>
      <c r="K40674"/>
      <c r="L40674"/>
    </row>
    <row r="40675" spans="9:12" ht="15" x14ac:dyDescent="0.25">
      <c r="I40675"/>
      <c r="J40675"/>
      <c r="K40675"/>
      <c r="L40675"/>
    </row>
    <row r="40676" spans="9:12" ht="15" x14ac:dyDescent="0.25">
      <c r="I40676"/>
      <c r="J40676"/>
      <c r="K40676"/>
      <c r="L40676"/>
    </row>
    <row r="40677" spans="9:12" ht="15" x14ac:dyDescent="0.25">
      <c r="I40677"/>
      <c r="J40677"/>
      <c r="K40677"/>
      <c r="L40677"/>
    </row>
    <row r="40678" spans="9:12" ht="15" x14ac:dyDescent="0.25">
      <c r="I40678"/>
      <c r="J40678"/>
      <c r="K40678"/>
      <c r="L40678"/>
    </row>
    <row r="40679" spans="9:12" ht="15" x14ac:dyDescent="0.25">
      <c r="I40679"/>
      <c r="J40679"/>
      <c r="K40679"/>
      <c r="L40679"/>
    </row>
    <row r="40680" spans="9:12" ht="15" x14ac:dyDescent="0.25">
      <c r="I40680"/>
      <c r="J40680"/>
      <c r="K40680"/>
      <c r="L40680"/>
    </row>
    <row r="40681" spans="9:12" ht="15" x14ac:dyDescent="0.25">
      <c r="I40681"/>
      <c r="J40681"/>
      <c r="K40681"/>
      <c r="L40681"/>
    </row>
    <row r="40682" spans="9:12" ht="15" x14ac:dyDescent="0.25">
      <c r="I40682"/>
      <c r="J40682"/>
      <c r="K40682"/>
      <c r="L40682"/>
    </row>
    <row r="40683" spans="9:12" ht="15" x14ac:dyDescent="0.25">
      <c r="I40683"/>
      <c r="J40683"/>
      <c r="K40683"/>
      <c r="L40683"/>
    </row>
    <row r="40684" spans="9:12" ht="15" x14ac:dyDescent="0.25">
      <c r="I40684"/>
      <c r="J40684"/>
      <c r="K40684"/>
      <c r="L40684"/>
    </row>
    <row r="40685" spans="9:12" ht="15" x14ac:dyDescent="0.25">
      <c r="I40685"/>
      <c r="J40685"/>
      <c r="K40685"/>
      <c r="L40685"/>
    </row>
    <row r="40686" spans="9:12" ht="15" x14ac:dyDescent="0.25">
      <c r="I40686"/>
      <c r="J40686"/>
      <c r="K40686"/>
      <c r="L40686"/>
    </row>
    <row r="40687" spans="9:12" ht="15" x14ac:dyDescent="0.25">
      <c r="I40687"/>
      <c r="J40687"/>
      <c r="K40687"/>
      <c r="L40687"/>
    </row>
    <row r="40688" spans="9:12" ht="15" x14ac:dyDescent="0.25">
      <c r="I40688"/>
      <c r="J40688"/>
      <c r="K40688"/>
      <c r="L40688"/>
    </row>
    <row r="40689" spans="9:12" ht="15" x14ac:dyDescent="0.25">
      <c r="I40689"/>
      <c r="J40689"/>
      <c r="K40689"/>
      <c r="L40689"/>
    </row>
    <row r="40690" spans="9:12" ht="15" x14ac:dyDescent="0.25">
      <c r="I40690"/>
      <c r="J40690"/>
      <c r="K40690"/>
      <c r="L40690"/>
    </row>
    <row r="40691" spans="9:12" ht="15" x14ac:dyDescent="0.25">
      <c r="I40691"/>
      <c r="J40691"/>
      <c r="K40691"/>
      <c r="L40691"/>
    </row>
    <row r="40692" spans="9:12" ht="15" x14ac:dyDescent="0.25">
      <c r="I40692"/>
      <c r="J40692"/>
      <c r="K40692"/>
      <c r="L40692"/>
    </row>
    <row r="40693" spans="9:12" ht="15" x14ac:dyDescent="0.25">
      <c r="I40693"/>
      <c r="J40693"/>
      <c r="K40693"/>
      <c r="L40693"/>
    </row>
    <row r="40694" spans="9:12" ht="15" x14ac:dyDescent="0.25">
      <c r="I40694"/>
      <c r="J40694"/>
      <c r="K40694"/>
      <c r="L40694"/>
    </row>
    <row r="40695" spans="9:12" ht="15" x14ac:dyDescent="0.25">
      <c r="I40695"/>
      <c r="J40695"/>
      <c r="K40695"/>
      <c r="L40695"/>
    </row>
    <row r="40696" spans="9:12" ht="15" x14ac:dyDescent="0.25">
      <c r="I40696"/>
      <c r="J40696"/>
      <c r="K40696"/>
      <c r="L40696"/>
    </row>
    <row r="40697" spans="9:12" ht="15" x14ac:dyDescent="0.25">
      <c r="I40697"/>
      <c r="J40697"/>
      <c r="K40697"/>
      <c r="L40697"/>
    </row>
    <row r="40698" spans="9:12" ht="15" x14ac:dyDescent="0.25">
      <c r="I40698"/>
      <c r="J40698"/>
      <c r="K40698"/>
      <c r="L40698"/>
    </row>
    <row r="40699" spans="9:12" ht="15" x14ac:dyDescent="0.25">
      <c r="I40699"/>
      <c r="J40699"/>
      <c r="K40699"/>
      <c r="L40699"/>
    </row>
    <row r="40700" spans="9:12" ht="15" x14ac:dyDescent="0.25">
      <c r="I40700"/>
      <c r="J40700"/>
      <c r="K40700"/>
      <c r="L40700"/>
    </row>
    <row r="40701" spans="9:12" ht="15" x14ac:dyDescent="0.25">
      <c r="I40701"/>
      <c r="J40701"/>
      <c r="K40701"/>
      <c r="L40701"/>
    </row>
    <row r="40702" spans="9:12" ht="15" x14ac:dyDescent="0.25">
      <c r="I40702"/>
      <c r="J40702"/>
      <c r="K40702"/>
      <c r="L40702"/>
    </row>
    <row r="40703" spans="9:12" ht="15" x14ac:dyDescent="0.25">
      <c r="I40703"/>
      <c r="J40703"/>
      <c r="K40703"/>
      <c r="L40703"/>
    </row>
    <row r="40704" spans="9:12" ht="15" x14ac:dyDescent="0.25">
      <c r="I40704"/>
      <c r="J40704"/>
      <c r="K40704"/>
      <c r="L40704"/>
    </row>
    <row r="40705" spans="9:12" ht="15" x14ac:dyDescent="0.25">
      <c r="I40705"/>
      <c r="J40705"/>
      <c r="K40705"/>
      <c r="L40705"/>
    </row>
    <row r="40706" spans="9:12" ht="15" x14ac:dyDescent="0.25">
      <c r="I40706"/>
      <c r="J40706"/>
      <c r="K40706"/>
      <c r="L40706"/>
    </row>
    <row r="40707" spans="9:12" ht="15" x14ac:dyDescent="0.25">
      <c r="I40707"/>
      <c r="J40707"/>
      <c r="K40707"/>
      <c r="L40707"/>
    </row>
    <row r="40708" spans="9:12" ht="15" x14ac:dyDescent="0.25">
      <c r="I40708"/>
      <c r="J40708"/>
      <c r="K40708"/>
      <c r="L40708"/>
    </row>
    <row r="40709" spans="9:12" ht="15" x14ac:dyDescent="0.25">
      <c r="I40709"/>
      <c r="J40709"/>
      <c r="K40709"/>
      <c r="L40709"/>
    </row>
    <row r="40710" spans="9:12" ht="15" x14ac:dyDescent="0.25">
      <c r="I40710"/>
      <c r="J40710"/>
      <c r="K40710"/>
      <c r="L40710"/>
    </row>
    <row r="40711" spans="9:12" ht="15" x14ac:dyDescent="0.25">
      <c r="I40711"/>
      <c r="J40711"/>
      <c r="K40711"/>
      <c r="L40711"/>
    </row>
    <row r="40712" spans="9:12" ht="15" x14ac:dyDescent="0.25">
      <c r="I40712"/>
      <c r="J40712"/>
      <c r="K40712"/>
      <c r="L40712"/>
    </row>
    <row r="40713" spans="9:12" ht="15" x14ac:dyDescent="0.25">
      <c r="I40713"/>
      <c r="J40713"/>
      <c r="K40713"/>
      <c r="L40713"/>
    </row>
    <row r="40714" spans="9:12" ht="15" x14ac:dyDescent="0.25">
      <c r="I40714"/>
      <c r="J40714"/>
      <c r="K40714"/>
      <c r="L40714"/>
    </row>
    <row r="40715" spans="9:12" ht="15" x14ac:dyDescent="0.25">
      <c r="I40715"/>
      <c r="J40715"/>
      <c r="K40715"/>
      <c r="L40715"/>
    </row>
    <row r="40716" spans="9:12" ht="15" x14ac:dyDescent="0.25">
      <c r="I40716"/>
      <c r="J40716"/>
      <c r="K40716"/>
      <c r="L40716"/>
    </row>
    <row r="40717" spans="9:12" ht="15" x14ac:dyDescent="0.25">
      <c r="I40717"/>
      <c r="J40717"/>
      <c r="K40717"/>
      <c r="L40717"/>
    </row>
    <row r="40718" spans="9:12" ht="15" x14ac:dyDescent="0.25">
      <c r="I40718"/>
      <c r="J40718"/>
      <c r="K40718"/>
      <c r="L40718"/>
    </row>
    <row r="40719" spans="9:12" ht="15" x14ac:dyDescent="0.25">
      <c r="I40719"/>
      <c r="J40719"/>
      <c r="K40719"/>
      <c r="L40719"/>
    </row>
    <row r="40720" spans="9:12" ht="15" x14ac:dyDescent="0.25">
      <c r="I40720"/>
      <c r="J40720"/>
      <c r="K40720"/>
      <c r="L40720"/>
    </row>
    <row r="40721" spans="9:12" ht="15" x14ac:dyDescent="0.25">
      <c r="I40721"/>
      <c r="J40721"/>
      <c r="K40721"/>
      <c r="L40721"/>
    </row>
    <row r="40722" spans="9:12" ht="15" x14ac:dyDescent="0.25">
      <c r="I40722"/>
      <c r="J40722"/>
      <c r="K40722"/>
      <c r="L40722"/>
    </row>
    <row r="40723" spans="9:12" ht="15" x14ac:dyDescent="0.25">
      <c r="I40723"/>
      <c r="J40723"/>
      <c r="K40723"/>
      <c r="L40723"/>
    </row>
    <row r="40724" spans="9:12" ht="15" x14ac:dyDescent="0.25">
      <c r="I40724"/>
      <c r="J40724"/>
      <c r="K40724"/>
      <c r="L40724"/>
    </row>
    <row r="40725" spans="9:12" ht="15" x14ac:dyDescent="0.25">
      <c r="I40725"/>
      <c r="J40725"/>
      <c r="K40725"/>
      <c r="L40725"/>
    </row>
    <row r="40726" spans="9:12" ht="15" x14ac:dyDescent="0.25">
      <c r="I40726"/>
      <c r="J40726"/>
      <c r="K40726"/>
      <c r="L40726"/>
    </row>
    <row r="40727" spans="9:12" ht="15" x14ac:dyDescent="0.25">
      <c r="I40727"/>
      <c r="J40727"/>
      <c r="K40727"/>
      <c r="L40727"/>
    </row>
    <row r="40728" spans="9:12" ht="15" x14ac:dyDescent="0.25">
      <c r="I40728"/>
      <c r="J40728"/>
      <c r="K40728"/>
      <c r="L40728"/>
    </row>
    <row r="40729" spans="9:12" ht="15" x14ac:dyDescent="0.25">
      <c r="I40729"/>
      <c r="J40729"/>
      <c r="K40729"/>
      <c r="L40729"/>
    </row>
    <row r="40730" spans="9:12" ht="15" x14ac:dyDescent="0.25">
      <c r="I40730"/>
      <c r="J40730"/>
      <c r="K40730"/>
      <c r="L40730"/>
    </row>
    <row r="40731" spans="9:12" ht="15" x14ac:dyDescent="0.25">
      <c r="I40731"/>
      <c r="J40731"/>
      <c r="K40731"/>
      <c r="L40731"/>
    </row>
    <row r="40732" spans="9:12" ht="15" x14ac:dyDescent="0.25">
      <c r="I40732"/>
      <c r="J40732"/>
      <c r="K40732"/>
      <c r="L40732"/>
    </row>
    <row r="40733" spans="9:12" ht="15" x14ac:dyDescent="0.25">
      <c r="I40733"/>
      <c r="J40733"/>
      <c r="K40733"/>
      <c r="L40733"/>
    </row>
    <row r="40734" spans="9:12" ht="15" x14ac:dyDescent="0.25">
      <c r="I40734"/>
      <c r="J40734"/>
      <c r="K40734"/>
      <c r="L40734"/>
    </row>
    <row r="40735" spans="9:12" ht="15" x14ac:dyDescent="0.25">
      <c r="I40735"/>
      <c r="J40735"/>
      <c r="K40735"/>
      <c r="L40735"/>
    </row>
    <row r="40736" spans="9:12" ht="15" x14ac:dyDescent="0.25">
      <c r="I40736"/>
      <c r="J40736"/>
      <c r="K40736"/>
      <c r="L40736"/>
    </row>
    <row r="40737" spans="9:12" ht="15" x14ac:dyDescent="0.25">
      <c r="I40737"/>
      <c r="J40737"/>
      <c r="K40737"/>
      <c r="L40737"/>
    </row>
    <row r="40738" spans="9:12" ht="15" x14ac:dyDescent="0.25">
      <c r="I40738"/>
      <c r="J40738"/>
      <c r="K40738"/>
      <c r="L40738"/>
    </row>
    <row r="40739" spans="9:12" ht="15" x14ac:dyDescent="0.25">
      <c r="I40739"/>
      <c r="J40739"/>
      <c r="K40739"/>
      <c r="L40739"/>
    </row>
    <row r="40740" spans="9:12" ht="15" x14ac:dyDescent="0.25">
      <c r="I40740"/>
      <c r="J40740"/>
      <c r="K40740"/>
      <c r="L40740"/>
    </row>
    <row r="40741" spans="9:12" ht="15" x14ac:dyDescent="0.25">
      <c r="I40741"/>
      <c r="J40741"/>
      <c r="K40741"/>
      <c r="L40741"/>
    </row>
    <row r="40742" spans="9:12" ht="15" x14ac:dyDescent="0.25">
      <c r="I40742"/>
      <c r="J40742"/>
      <c r="K40742"/>
      <c r="L40742"/>
    </row>
    <row r="40743" spans="9:12" ht="15" x14ac:dyDescent="0.25">
      <c r="I40743"/>
      <c r="J40743"/>
      <c r="K40743"/>
      <c r="L40743"/>
    </row>
    <row r="40744" spans="9:12" ht="15" x14ac:dyDescent="0.25">
      <c r="I40744"/>
      <c r="J40744"/>
      <c r="K40744"/>
      <c r="L40744"/>
    </row>
    <row r="40745" spans="9:12" ht="15" x14ac:dyDescent="0.25">
      <c r="I40745"/>
      <c r="J40745"/>
      <c r="K40745"/>
      <c r="L40745"/>
    </row>
    <row r="40746" spans="9:12" ht="15" x14ac:dyDescent="0.25">
      <c r="I40746"/>
      <c r="J40746"/>
      <c r="K40746"/>
      <c r="L40746"/>
    </row>
    <row r="40747" spans="9:12" ht="15" x14ac:dyDescent="0.25">
      <c r="I40747"/>
      <c r="J40747"/>
      <c r="K40747"/>
      <c r="L40747"/>
    </row>
    <row r="40748" spans="9:12" ht="15" x14ac:dyDescent="0.25">
      <c r="I40748"/>
      <c r="J40748"/>
      <c r="K40748"/>
      <c r="L40748"/>
    </row>
    <row r="40749" spans="9:12" ht="15" x14ac:dyDescent="0.25">
      <c r="I40749"/>
      <c r="J40749"/>
      <c r="K40749"/>
      <c r="L40749"/>
    </row>
    <row r="40750" spans="9:12" ht="15" x14ac:dyDescent="0.25">
      <c r="I40750"/>
      <c r="J40750"/>
      <c r="K40750"/>
      <c r="L40750"/>
    </row>
    <row r="40751" spans="9:12" ht="15" x14ac:dyDescent="0.25">
      <c r="I40751"/>
      <c r="J40751"/>
      <c r="K40751"/>
      <c r="L40751"/>
    </row>
    <row r="40752" spans="9:12" ht="15" x14ac:dyDescent="0.25">
      <c r="I40752"/>
      <c r="J40752"/>
      <c r="K40752"/>
      <c r="L40752"/>
    </row>
    <row r="40753" spans="9:12" ht="15" x14ac:dyDescent="0.25">
      <c r="I40753"/>
      <c r="J40753"/>
      <c r="K40753"/>
      <c r="L40753"/>
    </row>
    <row r="40754" spans="9:12" ht="15" x14ac:dyDescent="0.25">
      <c r="I40754"/>
      <c r="J40754"/>
      <c r="K40754"/>
      <c r="L40754"/>
    </row>
    <row r="40755" spans="9:12" ht="15" x14ac:dyDescent="0.25">
      <c r="I40755"/>
      <c r="J40755"/>
      <c r="K40755"/>
      <c r="L40755"/>
    </row>
    <row r="40756" spans="9:12" ht="15" x14ac:dyDescent="0.25">
      <c r="I40756"/>
      <c r="J40756"/>
      <c r="K40756"/>
      <c r="L40756"/>
    </row>
    <row r="40757" spans="9:12" ht="15" x14ac:dyDescent="0.25">
      <c r="I40757"/>
      <c r="J40757"/>
      <c r="K40757"/>
      <c r="L40757"/>
    </row>
    <row r="40758" spans="9:12" ht="15" x14ac:dyDescent="0.25">
      <c r="I40758"/>
      <c r="J40758"/>
      <c r="K40758"/>
      <c r="L40758"/>
    </row>
    <row r="40759" spans="9:12" ht="15" x14ac:dyDescent="0.25">
      <c r="I40759"/>
      <c r="J40759"/>
      <c r="K40759"/>
      <c r="L40759"/>
    </row>
    <row r="40760" spans="9:12" ht="15" x14ac:dyDescent="0.25">
      <c r="I40760"/>
      <c r="J40760"/>
      <c r="K40760"/>
      <c r="L40760"/>
    </row>
    <row r="40761" spans="9:12" ht="15" x14ac:dyDescent="0.25">
      <c r="I40761"/>
      <c r="J40761"/>
      <c r="K40761"/>
      <c r="L40761"/>
    </row>
    <row r="40762" spans="9:12" ht="15" x14ac:dyDescent="0.25">
      <c r="I40762"/>
      <c r="J40762"/>
      <c r="K40762"/>
      <c r="L40762"/>
    </row>
    <row r="40763" spans="9:12" ht="15" x14ac:dyDescent="0.25">
      <c r="I40763"/>
      <c r="J40763"/>
      <c r="K40763"/>
      <c r="L40763"/>
    </row>
    <row r="40764" spans="9:12" ht="15" x14ac:dyDescent="0.25">
      <c r="I40764"/>
      <c r="J40764"/>
      <c r="K40764"/>
      <c r="L40764"/>
    </row>
    <row r="40765" spans="9:12" ht="15" x14ac:dyDescent="0.25">
      <c r="I40765"/>
      <c r="J40765"/>
      <c r="K40765"/>
      <c r="L40765"/>
    </row>
    <row r="40766" spans="9:12" ht="15" x14ac:dyDescent="0.25">
      <c r="I40766"/>
      <c r="J40766"/>
      <c r="K40766"/>
      <c r="L40766"/>
    </row>
    <row r="40767" spans="9:12" ht="15" x14ac:dyDescent="0.25">
      <c r="I40767"/>
      <c r="J40767"/>
      <c r="K40767"/>
      <c r="L40767"/>
    </row>
    <row r="40768" spans="9:12" ht="15" x14ac:dyDescent="0.25">
      <c r="I40768"/>
      <c r="J40768"/>
      <c r="K40768"/>
      <c r="L40768"/>
    </row>
    <row r="40769" spans="9:12" ht="15" x14ac:dyDescent="0.25">
      <c r="I40769"/>
      <c r="J40769"/>
      <c r="K40769"/>
      <c r="L40769"/>
    </row>
    <row r="40770" spans="9:12" ht="15" x14ac:dyDescent="0.25">
      <c r="I40770"/>
      <c r="J40770"/>
      <c r="K40770"/>
      <c r="L40770"/>
    </row>
    <row r="40771" spans="9:12" ht="15" x14ac:dyDescent="0.25">
      <c r="I40771"/>
      <c r="J40771"/>
      <c r="K40771"/>
      <c r="L40771"/>
    </row>
    <row r="40772" spans="9:12" ht="15" x14ac:dyDescent="0.25">
      <c r="I40772"/>
      <c r="J40772"/>
      <c r="K40772"/>
      <c r="L40772"/>
    </row>
    <row r="40773" spans="9:12" ht="15" x14ac:dyDescent="0.25">
      <c r="I40773"/>
      <c r="J40773"/>
      <c r="K40773"/>
      <c r="L40773"/>
    </row>
    <row r="40774" spans="9:12" ht="15" x14ac:dyDescent="0.25">
      <c r="I40774"/>
      <c r="J40774"/>
      <c r="K40774"/>
      <c r="L40774"/>
    </row>
    <row r="40775" spans="9:12" ht="15" x14ac:dyDescent="0.25">
      <c r="I40775"/>
      <c r="J40775"/>
      <c r="K40775"/>
      <c r="L40775"/>
    </row>
    <row r="40776" spans="9:12" ht="15" x14ac:dyDescent="0.25">
      <c r="I40776"/>
      <c r="J40776"/>
      <c r="K40776"/>
      <c r="L40776"/>
    </row>
    <row r="40777" spans="9:12" ht="15" x14ac:dyDescent="0.25">
      <c r="I40777"/>
      <c r="J40777"/>
      <c r="K40777"/>
      <c r="L40777"/>
    </row>
    <row r="40778" spans="9:12" ht="15" x14ac:dyDescent="0.25">
      <c r="I40778"/>
      <c r="J40778"/>
      <c r="K40778"/>
      <c r="L40778"/>
    </row>
    <row r="40779" spans="9:12" ht="15" x14ac:dyDescent="0.25">
      <c r="I40779"/>
      <c r="J40779"/>
      <c r="K40779"/>
      <c r="L40779"/>
    </row>
    <row r="40780" spans="9:12" ht="15" x14ac:dyDescent="0.25">
      <c r="I40780"/>
      <c r="J40780"/>
      <c r="K40780"/>
      <c r="L40780"/>
    </row>
    <row r="40781" spans="9:12" ht="15" x14ac:dyDescent="0.25">
      <c r="I40781"/>
      <c r="J40781"/>
      <c r="K40781"/>
      <c r="L40781"/>
    </row>
    <row r="40782" spans="9:12" ht="15" x14ac:dyDescent="0.25">
      <c r="I40782"/>
      <c r="J40782"/>
      <c r="K40782"/>
      <c r="L40782"/>
    </row>
    <row r="40783" spans="9:12" ht="15" x14ac:dyDescent="0.25">
      <c r="I40783"/>
      <c r="J40783"/>
      <c r="K40783"/>
      <c r="L40783"/>
    </row>
    <row r="40784" spans="9:12" ht="15" x14ac:dyDescent="0.25">
      <c r="I40784"/>
      <c r="J40784"/>
      <c r="K40784"/>
      <c r="L40784"/>
    </row>
    <row r="40785" spans="9:12" ht="15" x14ac:dyDescent="0.25">
      <c r="I40785"/>
      <c r="J40785"/>
      <c r="K40785"/>
      <c r="L40785"/>
    </row>
    <row r="40786" spans="9:12" ht="15" x14ac:dyDescent="0.25">
      <c r="I40786"/>
      <c r="J40786"/>
      <c r="K40786"/>
      <c r="L40786"/>
    </row>
    <row r="40787" spans="9:12" ht="15" x14ac:dyDescent="0.25">
      <c r="I40787"/>
      <c r="J40787"/>
      <c r="K40787"/>
      <c r="L40787"/>
    </row>
    <row r="40788" spans="9:12" ht="15" x14ac:dyDescent="0.25">
      <c r="I40788"/>
      <c r="J40788"/>
      <c r="K40788"/>
      <c r="L40788"/>
    </row>
    <row r="40789" spans="9:12" ht="15" x14ac:dyDescent="0.25">
      <c r="I40789"/>
      <c r="J40789"/>
      <c r="K40789"/>
      <c r="L40789"/>
    </row>
    <row r="40790" spans="9:12" ht="15" x14ac:dyDescent="0.25">
      <c r="I40790"/>
      <c r="J40790"/>
      <c r="K40790"/>
      <c r="L40790"/>
    </row>
    <row r="40791" spans="9:12" ht="15" x14ac:dyDescent="0.25">
      <c r="I40791"/>
      <c r="J40791"/>
      <c r="K40791"/>
      <c r="L40791"/>
    </row>
    <row r="40792" spans="9:12" ht="15" x14ac:dyDescent="0.25">
      <c r="I40792"/>
      <c r="J40792"/>
      <c r="K40792"/>
      <c r="L40792"/>
    </row>
    <row r="40793" spans="9:12" ht="15" x14ac:dyDescent="0.25">
      <c r="I40793"/>
      <c r="J40793"/>
      <c r="K40793"/>
      <c r="L40793"/>
    </row>
    <row r="40794" spans="9:12" ht="15" x14ac:dyDescent="0.25">
      <c r="I40794"/>
      <c r="J40794"/>
      <c r="K40794"/>
      <c r="L40794"/>
    </row>
    <row r="40795" spans="9:12" ht="15" x14ac:dyDescent="0.25">
      <c r="I40795"/>
      <c r="J40795"/>
      <c r="K40795"/>
      <c r="L40795"/>
    </row>
    <row r="40796" spans="9:12" ht="15" x14ac:dyDescent="0.25">
      <c r="I40796"/>
      <c r="J40796"/>
      <c r="K40796"/>
      <c r="L40796"/>
    </row>
    <row r="40797" spans="9:12" ht="15" x14ac:dyDescent="0.25">
      <c r="I40797"/>
      <c r="J40797"/>
      <c r="K40797"/>
      <c r="L40797"/>
    </row>
    <row r="40798" spans="9:12" ht="15" x14ac:dyDescent="0.25">
      <c r="I40798"/>
      <c r="J40798"/>
      <c r="K40798"/>
      <c r="L40798"/>
    </row>
    <row r="40799" spans="9:12" ht="15" x14ac:dyDescent="0.25">
      <c r="I40799"/>
      <c r="J40799"/>
      <c r="K40799"/>
      <c r="L40799"/>
    </row>
    <row r="40800" spans="9:12" ht="15" x14ac:dyDescent="0.25">
      <c r="I40800"/>
      <c r="J40800"/>
      <c r="K40800"/>
      <c r="L40800"/>
    </row>
    <row r="40801" spans="9:12" ht="15" x14ac:dyDescent="0.25">
      <c r="I40801"/>
      <c r="J40801"/>
      <c r="K40801"/>
      <c r="L40801"/>
    </row>
    <row r="40802" spans="9:12" ht="15" x14ac:dyDescent="0.25">
      <c r="I40802"/>
      <c r="J40802"/>
      <c r="K40802"/>
      <c r="L40802"/>
    </row>
    <row r="40803" spans="9:12" ht="15" x14ac:dyDescent="0.25">
      <c r="I40803"/>
      <c r="J40803"/>
      <c r="K40803"/>
      <c r="L40803"/>
    </row>
    <row r="40804" spans="9:12" ht="15" x14ac:dyDescent="0.25">
      <c r="I40804"/>
      <c r="J40804"/>
      <c r="K40804"/>
      <c r="L40804"/>
    </row>
    <row r="40805" spans="9:12" ht="15" x14ac:dyDescent="0.25">
      <c r="I40805"/>
      <c r="J40805"/>
      <c r="K40805"/>
      <c r="L40805"/>
    </row>
    <row r="40806" spans="9:12" ht="15" x14ac:dyDescent="0.25">
      <c r="I40806"/>
      <c r="J40806"/>
      <c r="K40806"/>
      <c r="L40806"/>
    </row>
    <row r="40807" spans="9:12" ht="15" x14ac:dyDescent="0.25">
      <c r="I40807"/>
      <c r="J40807"/>
      <c r="K40807"/>
      <c r="L40807"/>
    </row>
    <row r="40808" spans="9:12" ht="15" x14ac:dyDescent="0.25">
      <c r="I40808"/>
      <c r="J40808"/>
      <c r="K40808"/>
      <c r="L40808"/>
    </row>
    <row r="40809" spans="9:12" ht="15" x14ac:dyDescent="0.25">
      <c r="I40809"/>
      <c r="J40809"/>
      <c r="K40809"/>
      <c r="L40809"/>
    </row>
    <row r="40810" spans="9:12" ht="15" x14ac:dyDescent="0.25">
      <c r="I40810"/>
      <c r="J40810"/>
      <c r="K40810"/>
      <c r="L40810"/>
    </row>
    <row r="40811" spans="9:12" ht="15" x14ac:dyDescent="0.25">
      <c r="I40811"/>
      <c r="J40811"/>
      <c r="K40811"/>
      <c r="L40811"/>
    </row>
    <row r="40812" spans="9:12" ht="15" x14ac:dyDescent="0.25">
      <c r="I40812"/>
      <c r="J40812"/>
      <c r="K40812"/>
      <c r="L40812"/>
    </row>
    <row r="40813" spans="9:12" ht="15" x14ac:dyDescent="0.25">
      <c r="I40813"/>
      <c r="J40813"/>
      <c r="K40813"/>
      <c r="L40813"/>
    </row>
    <row r="40814" spans="9:12" ht="15" x14ac:dyDescent="0.25">
      <c r="I40814"/>
      <c r="J40814"/>
      <c r="K40814"/>
      <c r="L40814"/>
    </row>
    <row r="40815" spans="9:12" ht="15" x14ac:dyDescent="0.25">
      <c r="I40815"/>
      <c r="J40815"/>
      <c r="K40815"/>
      <c r="L40815"/>
    </row>
    <row r="40816" spans="9:12" ht="15" x14ac:dyDescent="0.25">
      <c r="I40816"/>
      <c r="J40816"/>
      <c r="K40816"/>
      <c r="L40816"/>
    </row>
    <row r="40817" spans="9:12" ht="15" x14ac:dyDescent="0.25">
      <c r="I40817"/>
      <c r="J40817"/>
      <c r="K40817"/>
      <c r="L40817"/>
    </row>
    <row r="40818" spans="9:12" ht="15" x14ac:dyDescent="0.25">
      <c r="I40818"/>
      <c r="J40818"/>
      <c r="K40818"/>
      <c r="L40818"/>
    </row>
    <row r="40819" spans="9:12" ht="15" x14ac:dyDescent="0.25">
      <c r="I40819"/>
      <c r="J40819"/>
      <c r="K40819"/>
      <c r="L40819"/>
    </row>
    <row r="40820" spans="9:12" ht="15" x14ac:dyDescent="0.25">
      <c r="I40820"/>
      <c r="J40820"/>
      <c r="K40820"/>
      <c r="L40820"/>
    </row>
    <row r="40821" spans="9:12" ht="15" x14ac:dyDescent="0.25">
      <c r="I40821"/>
      <c r="J40821"/>
      <c r="K40821"/>
      <c r="L40821"/>
    </row>
    <row r="40822" spans="9:12" ht="15" x14ac:dyDescent="0.25">
      <c r="I40822"/>
      <c r="J40822"/>
      <c r="K40822"/>
      <c r="L40822"/>
    </row>
    <row r="40823" spans="9:12" ht="15" x14ac:dyDescent="0.25">
      <c r="I40823"/>
      <c r="J40823"/>
      <c r="K40823"/>
      <c r="L40823"/>
    </row>
    <row r="40824" spans="9:12" ht="15" x14ac:dyDescent="0.25">
      <c r="I40824"/>
      <c r="J40824"/>
      <c r="K40824"/>
      <c r="L40824"/>
    </row>
    <row r="40825" spans="9:12" ht="15" x14ac:dyDescent="0.25">
      <c r="I40825"/>
      <c r="J40825"/>
      <c r="K40825"/>
      <c r="L40825"/>
    </row>
    <row r="40826" spans="9:12" ht="15" x14ac:dyDescent="0.25">
      <c r="I40826"/>
      <c r="J40826"/>
      <c r="K40826"/>
      <c r="L40826"/>
    </row>
    <row r="40827" spans="9:12" ht="15" x14ac:dyDescent="0.25">
      <c r="I40827"/>
      <c r="J40827"/>
      <c r="K40827"/>
      <c r="L40827"/>
    </row>
    <row r="40828" spans="9:12" ht="15" x14ac:dyDescent="0.25">
      <c r="I40828"/>
      <c r="J40828"/>
      <c r="K40828"/>
      <c r="L40828"/>
    </row>
    <row r="40829" spans="9:12" ht="15" x14ac:dyDescent="0.25">
      <c r="I40829"/>
      <c r="J40829"/>
      <c r="K40829"/>
      <c r="L40829"/>
    </row>
    <row r="40830" spans="9:12" ht="15" x14ac:dyDescent="0.25">
      <c r="I40830"/>
      <c r="J40830"/>
      <c r="K40830"/>
      <c r="L40830"/>
    </row>
    <row r="40831" spans="9:12" ht="15" x14ac:dyDescent="0.25">
      <c r="I40831"/>
      <c r="J40831"/>
      <c r="K40831"/>
      <c r="L40831"/>
    </row>
    <row r="40832" spans="9:12" ht="15" x14ac:dyDescent="0.25">
      <c r="I40832"/>
      <c r="J40832"/>
      <c r="K40832"/>
      <c r="L40832"/>
    </row>
    <row r="40833" spans="9:12" ht="15" x14ac:dyDescent="0.25">
      <c r="I40833"/>
      <c r="J40833"/>
      <c r="K40833"/>
      <c r="L40833"/>
    </row>
    <row r="40834" spans="9:12" ht="15" x14ac:dyDescent="0.25">
      <c r="I40834"/>
      <c r="J40834"/>
      <c r="K40834"/>
      <c r="L40834"/>
    </row>
    <row r="40835" spans="9:12" ht="15" x14ac:dyDescent="0.25">
      <c r="I40835"/>
      <c r="J40835"/>
      <c r="K40835"/>
      <c r="L40835"/>
    </row>
    <row r="40836" spans="9:12" ht="15" x14ac:dyDescent="0.25">
      <c r="I40836"/>
      <c r="J40836"/>
      <c r="K40836"/>
      <c r="L40836"/>
    </row>
    <row r="40837" spans="9:12" ht="15" x14ac:dyDescent="0.25">
      <c r="I40837"/>
      <c r="J40837"/>
      <c r="K40837"/>
      <c r="L40837"/>
    </row>
    <row r="40838" spans="9:12" ht="15" x14ac:dyDescent="0.25">
      <c r="I40838"/>
      <c r="J40838"/>
      <c r="K40838"/>
      <c r="L40838"/>
    </row>
    <row r="40839" spans="9:12" ht="15" x14ac:dyDescent="0.25">
      <c r="I40839"/>
      <c r="J40839"/>
      <c r="K40839"/>
      <c r="L40839"/>
    </row>
    <row r="40840" spans="9:12" ht="15" x14ac:dyDescent="0.25">
      <c r="I40840"/>
      <c r="J40840"/>
      <c r="K40840"/>
      <c r="L40840"/>
    </row>
    <row r="40841" spans="9:12" ht="15" x14ac:dyDescent="0.25">
      <c r="I40841"/>
      <c r="J40841"/>
      <c r="K40841"/>
      <c r="L40841"/>
    </row>
    <row r="40842" spans="9:12" ht="15" x14ac:dyDescent="0.25">
      <c r="I40842"/>
      <c r="J40842"/>
      <c r="K40842"/>
      <c r="L40842"/>
    </row>
    <row r="40843" spans="9:12" ht="15" x14ac:dyDescent="0.25">
      <c r="I40843"/>
      <c r="J40843"/>
      <c r="K40843"/>
      <c r="L40843"/>
    </row>
    <row r="40844" spans="9:12" ht="15" x14ac:dyDescent="0.25">
      <c r="I40844"/>
      <c r="J40844"/>
      <c r="K40844"/>
      <c r="L40844"/>
    </row>
    <row r="40845" spans="9:12" ht="15" x14ac:dyDescent="0.25">
      <c r="I40845"/>
      <c r="J40845"/>
      <c r="K40845"/>
      <c r="L40845"/>
    </row>
    <row r="40846" spans="9:12" ht="15" x14ac:dyDescent="0.25">
      <c r="I40846"/>
      <c r="J40846"/>
      <c r="K40846"/>
      <c r="L40846"/>
    </row>
    <row r="40847" spans="9:12" ht="15" x14ac:dyDescent="0.25">
      <c r="I40847"/>
      <c r="J40847"/>
      <c r="K40847"/>
      <c r="L40847"/>
    </row>
    <row r="40848" spans="9:12" ht="15" x14ac:dyDescent="0.25">
      <c r="I40848"/>
      <c r="J40848"/>
      <c r="K40848"/>
      <c r="L40848"/>
    </row>
    <row r="40849" spans="9:12" ht="15" x14ac:dyDescent="0.25">
      <c r="I40849"/>
      <c r="J40849"/>
      <c r="K40849"/>
      <c r="L40849"/>
    </row>
    <row r="40850" spans="9:12" ht="15" x14ac:dyDescent="0.25">
      <c r="I40850"/>
      <c r="J40850"/>
      <c r="K40850"/>
      <c r="L40850"/>
    </row>
    <row r="40851" spans="9:12" ht="15" x14ac:dyDescent="0.25">
      <c r="I40851"/>
      <c r="J40851"/>
      <c r="K40851"/>
      <c r="L40851"/>
    </row>
    <row r="40852" spans="9:12" ht="15" x14ac:dyDescent="0.25">
      <c r="I40852"/>
      <c r="J40852"/>
      <c r="K40852"/>
      <c r="L40852"/>
    </row>
    <row r="40853" spans="9:12" ht="15" x14ac:dyDescent="0.25">
      <c r="I40853"/>
      <c r="J40853"/>
      <c r="K40853"/>
      <c r="L40853"/>
    </row>
    <row r="40854" spans="9:12" ht="15" x14ac:dyDescent="0.25">
      <c r="I40854"/>
      <c r="J40854"/>
      <c r="K40854"/>
      <c r="L40854"/>
    </row>
    <row r="40855" spans="9:12" ht="15" x14ac:dyDescent="0.25">
      <c r="I40855"/>
      <c r="J40855"/>
      <c r="K40855"/>
      <c r="L40855"/>
    </row>
    <row r="40856" spans="9:12" ht="15" x14ac:dyDescent="0.25">
      <c r="I40856"/>
      <c r="J40856"/>
      <c r="K40856"/>
      <c r="L40856"/>
    </row>
    <row r="40857" spans="9:12" ht="15" x14ac:dyDescent="0.25">
      <c r="I40857"/>
      <c r="J40857"/>
      <c r="K40857"/>
      <c r="L40857"/>
    </row>
    <row r="40858" spans="9:12" ht="15" x14ac:dyDescent="0.25">
      <c r="I40858"/>
      <c r="J40858"/>
      <c r="K40858"/>
      <c r="L40858"/>
    </row>
    <row r="40859" spans="9:12" ht="15" x14ac:dyDescent="0.25">
      <c r="I40859"/>
      <c r="J40859"/>
      <c r="K40859"/>
      <c r="L40859"/>
    </row>
    <row r="40860" spans="9:12" ht="15" x14ac:dyDescent="0.25">
      <c r="I40860"/>
      <c r="J40860"/>
      <c r="K40860"/>
      <c r="L40860"/>
    </row>
    <row r="40861" spans="9:12" ht="15" x14ac:dyDescent="0.25">
      <c r="I40861"/>
      <c r="J40861"/>
      <c r="K40861"/>
      <c r="L40861"/>
    </row>
    <row r="40862" spans="9:12" ht="15" x14ac:dyDescent="0.25">
      <c r="I40862"/>
      <c r="J40862"/>
      <c r="K40862"/>
      <c r="L40862"/>
    </row>
    <row r="40863" spans="9:12" ht="15" x14ac:dyDescent="0.25">
      <c r="I40863"/>
      <c r="J40863"/>
      <c r="K40863"/>
      <c r="L40863"/>
    </row>
    <row r="40864" spans="9:12" ht="15" x14ac:dyDescent="0.25">
      <c r="I40864"/>
      <c r="J40864"/>
      <c r="K40864"/>
      <c r="L40864"/>
    </row>
    <row r="40865" spans="9:12" ht="15" x14ac:dyDescent="0.25">
      <c r="I40865"/>
      <c r="J40865"/>
      <c r="K40865"/>
      <c r="L40865"/>
    </row>
    <row r="40866" spans="9:12" ht="15" x14ac:dyDescent="0.25">
      <c r="I40866"/>
      <c r="J40866"/>
      <c r="K40866"/>
      <c r="L40866"/>
    </row>
    <row r="40867" spans="9:12" ht="15" x14ac:dyDescent="0.25">
      <c r="I40867"/>
      <c r="J40867"/>
      <c r="K40867"/>
      <c r="L40867"/>
    </row>
    <row r="40868" spans="9:12" ht="15" x14ac:dyDescent="0.25">
      <c r="I40868"/>
      <c r="J40868"/>
      <c r="K40868"/>
      <c r="L40868"/>
    </row>
    <row r="40869" spans="9:12" ht="15" x14ac:dyDescent="0.25">
      <c r="I40869"/>
      <c r="J40869"/>
      <c r="K40869"/>
      <c r="L40869"/>
    </row>
    <row r="40870" spans="9:12" ht="15" x14ac:dyDescent="0.25">
      <c r="I40870"/>
      <c r="J40870"/>
      <c r="K40870"/>
      <c r="L40870"/>
    </row>
    <row r="40871" spans="9:12" ht="15" x14ac:dyDescent="0.25">
      <c r="I40871"/>
      <c r="J40871"/>
      <c r="K40871"/>
      <c r="L40871"/>
    </row>
    <row r="40872" spans="9:12" ht="15" x14ac:dyDescent="0.25">
      <c r="I40872"/>
      <c r="J40872"/>
      <c r="K40872"/>
      <c r="L40872"/>
    </row>
    <row r="40873" spans="9:12" ht="15" x14ac:dyDescent="0.25">
      <c r="I40873"/>
      <c r="J40873"/>
      <c r="K40873"/>
      <c r="L40873"/>
    </row>
    <row r="40874" spans="9:12" ht="15" x14ac:dyDescent="0.25">
      <c r="I40874"/>
      <c r="J40874"/>
      <c r="K40874"/>
      <c r="L40874"/>
    </row>
    <row r="40875" spans="9:12" ht="15" x14ac:dyDescent="0.25">
      <c r="I40875"/>
      <c r="J40875"/>
      <c r="K40875"/>
      <c r="L40875"/>
    </row>
    <row r="40876" spans="9:12" ht="15" x14ac:dyDescent="0.25">
      <c r="I40876"/>
      <c r="J40876"/>
      <c r="K40876"/>
      <c r="L40876"/>
    </row>
    <row r="40877" spans="9:12" ht="15" x14ac:dyDescent="0.25">
      <c r="I40877"/>
      <c r="J40877"/>
      <c r="K40877"/>
      <c r="L40877"/>
    </row>
    <row r="40878" spans="9:12" ht="15" x14ac:dyDescent="0.25">
      <c r="I40878"/>
      <c r="J40878"/>
      <c r="K40878"/>
      <c r="L40878"/>
    </row>
    <row r="40879" spans="9:12" ht="15" x14ac:dyDescent="0.25">
      <c r="I40879"/>
      <c r="J40879"/>
      <c r="K40879"/>
      <c r="L40879"/>
    </row>
    <row r="40880" spans="9:12" ht="15" x14ac:dyDescent="0.25">
      <c r="I40880"/>
      <c r="J40880"/>
      <c r="K40880"/>
      <c r="L40880"/>
    </row>
    <row r="40881" spans="9:12" ht="15" x14ac:dyDescent="0.25">
      <c r="I40881"/>
      <c r="J40881"/>
      <c r="K40881"/>
      <c r="L40881"/>
    </row>
    <row r="40882" spans="9:12" ht="15" x14ac:dyDescent="0.25">
      <c r="I40882"/>
      <c r="J40882"/>
      <c r="K40882"/>
      <c r="L40882"/>
    </row>
    <row r="40883" spans="9:12" ht="15" x14ac:dyDescent="0.25">
      <c r="I40883"/>
      <c r="J40883"/>
      <c r="K40883"/>
      <c r="L40883"/>
    </row>
    <row r="40884" spans="9:12" ht="15" x14ac:dyDescent="0.25">
      <c r="I40884"/>
      <c r="J40884"/>
      <c r="K40884"/>
      <c r="L40884"/>
    </row>
    <row r="40885" spans="9:12" ht="15" x14ac:dyDescent="0.25">
      <c r="I40885"/>
      <c r="J40885"/>
      <c r="K40885"/>
      <c r="L40885"/>
    </row>
    <row r="40886" spans="9:12" ht="15" x14ac:dyDescent="0.25">
      <c r="I40886"/>
      <c r="J40886"/>
      <c r="K40886"/>
      <c r="L40886"/>
    </row>
    <row r="40887" spans="9:12" ht="15" x14ac:dyDescent="0.25">
      <c r="I40887"/>
      <c r="J40887"/>
      <c r="K40887"/>
      <c r="L40887"/>
    </row>
    <row r="40888" spans="9:12" ht="15" x14ac:dyDescent="0.25">
      <c r="I40888"/>
      <c r="J40888"/>
      <c r="K40888"/>
      <c r="L40888"/>
    </row>
    <row r="40889" spans="9:12" ht="15" x14ac:dyDescent="0.25">
      <c r="I40889"/>
      <c r="J40889"/>
      <c r="K40889"/>
      <c r="L40889"/>
    </row>
    <row r="40890" spans="9:12" ht="15" x14ac:dyDescent="0.25">
      <c r="I40890"/>
      <c r="J40890"/>
      <c r="K40890"/>
      <c r="L40890"/>
    </row>
    <row r="40891" spans="9:12" ht="15" x14ac:dyDescent="0.25">
      <c r="I40891"/>
      <c r="J40891"/>
      <c r="K40891"/>
      <c r="L40891"/>
    </row>
    <row r="40892" spans="9:12" ht="15" x14ac:dyDescent="0.25">
      <c r="I40892"/>
      <c r="J40892"/>
      <c r="K40892"/>
      <c r="L40892"/>
    </row>
    <row r="40893" spans="9:12" ht="15" x14ac:dyDescent="0.25">
      <c r="I40893"/>
      <c r="J40893"/>
      <c r="K40893"/>
      <c r="L40893"/>
    </row>
    <row r="40894" spans="9:12" ht="15" x14ac:dyDescent="0.25">
      <c r="I40894"/>
      <c r="J40894"/>
      <c r="K40894"/>
      <c r="L40894"/>
    </row>
    <row r="40895" spans="9:12" ht="15" x14ac:dyDescent="0.25">
      <c r="I40895"/>
      <c r="J40895"/>
      <c r="K40895"/>
      <c r="L40895"/>
    </row>
    <row r="40896" spans="9:12" ht="15" x14ac:dyDescent="0.25">
      <c r="I40896"/>
      <c r="J40896"/>
      <c r="K40896"/>
      <c r="L40896"/>
    </row>
    <row r="40897" spans="9:12" ht="15" x14ac:dyDescent="0.25">
      <c r="I40897"/>
      <c r="J40897"/>
      <c r="K40897"/>
      <c r="L40897"/>
    </row>
    <row r="40898" spans="9:12" ht="15" x14ac:dyDescent="0.25">
      <c r="I40898"/>
      <c r="J40898"/>
      <c r="K40898"/>
      <c r="L40898"/>
    </row>
    <row r="40899" spans="9:12" ht="15" x14ac:dyDescent="0.25">
      <c r="I40899"/>
      <c r="J40899"/>
      <c r="K40899"/>
      <c r="L40899"/>
    </row>
    <row r="40900" spans="9:12" ht="15" x14ac:dyDescent="0.25">
      <c r="I40900"/>
      <c r="J40900"/>
      <c r="K40900"/>
      <c r="L40900"/>
    </row>
    <row r="40901" spans="9:12" ht="15" x14ac:dyDescent="0.25">
      <c r="I40901"/>
      <c r="J40901"/>
      <c r="K40901"/>
      <c r="L40901"/>
    </row>
    <row r="40902" spans="9:12" ht="15" x14ac:dyDescent="0.25">
      <c r="I40902"/>
      <c r="J40902"/>
      <c r="K40902"/>
      <c r="L40902"/>
    </row>
    <row r="40903" spans="9:12" ht="15" x14ac:dyDescent="0.25">
      <c r="I40903"/>
      <c r="J40903"/>
      <c r="K40903"/>
      <c r="L40903"/>
    </row>
    <row r="40904" spans="9:12" ht="15" x14ac:dyDescent="0.25">
      <c r="I40904"/>
      <c r="J40904"/>
      <c r="K40904"/>
      <c r="L40904"/>
    </row>
    <row r="40905" spans="9:12" ht="15" x14ac:dyDescent="0.25">
      <c r="I40905"/>
      <c r="J40905"/>
      <c r="K40905"/>
      <c r="L40905"/>
    </row>
    <row r="40906" spans="9:12" ht="15" x14ac:dyDescent="0.25">
      <c r="I40906"/>
      <c r="J40906"/>
      <c r="K40906"/>
      <c r="L40906"/>
    </row>
    <row r="40907" spans="9:12" ht="15" x14ac:dyDescent="0.25">
      <c r="I40907"/>
      <c r="J40907"/>
      <c r="K40907"/>
      <c r="L40907"/>
    </row>
    <row r="40908" spans="9:12" ht="15" x14ac:dyDescent="0.25">
      <c r="I40908"/>
      <c r="J40908"/>
      <c r="K40908"/>
      <c r="L40908"/>
    </row>
    <row r="40909" spans="9:12" ht="15" x14ac:dyDescent="0.25">
      <c r="I40909"/>
      <c r="J40909"/>
      <c r="K40909"/>
      <c r="L40909"/>
    </row>
    <row r="40910" spans="9:12" ht="15" x14ac:dyDescent="0.25">
      <c r="I40910"/>
      <c r="J40910"/>
      <c r="K40910"/>
      <c r="L40910"/>
    </row>
    <row r="40911" spans="9:12" ht="15" x14ac:dyDescent="0.25">
      <c r="I40911"/>
      <c r="J40911"/>
      <c r="K40911"/>
      <c r="L40911"/>
    </row>
    <row r="40912" spans="9:12" ht="15" x14ac:dyDescent="0.25">
      <c r="I40912"/>
      <c r="J40912"/>
      <c r="K40912"/>
      <c r="L40912"/>
    </row>
    <row r="40913" spans="9:12" ht="15" x14ac:dyDescent="0.25">
      <c r="I40913"/>
      <c r="J40913"/>
      <c r="K40913"/>
      <c r="L40913"/>
    </row>
    <row r="40914" spans="9:12" ht="15" x14ac:dyDescent="0.25">
      <c r="I40914"/>
      <c r="J40914"/>
      <c r="K40914"/>
      <c r="L40914"/>
    </row>
    <row r="40915" spans="9:12" ht="15" x14ac:dyDescent="0.25">
      <c r="I40915"/>
      <c r="J40915"/>
      <c r="K40915"/>
      <c r="L40915"/>
    </row>
    <row r="40916" spans="9:12" ht="15" x14ac:dyDescent="0.25">
      <c r="I40916"/>
      <c r="J40916"/>
      <c r="K40916"/>
      <c r="L40916"/>
    </row>
    <row r="40917" spans="9:12" ht="15" x14ac:dyDescent="0.25">
      <c r="I40917"/>
      <c r="J40917"/>
      <c r="K40917"/>
      <c r="L40917"/>
    </row>
    <row r="40918" spans="9:12" ht="15" x14ac:dyDescent="0.25">
      <c r="I40918"/>
      <c r="J40918"/>
      <c r="K40918"/>
      <c r="L40918"/>
    </row>
    <row r="40919" spans="9:12" ht="15" x14ac:dyDescent="0.25">
      <c r="I40919"/>
      <c r="J40919"/>
      <c r="K40919"/>
      <c r="L40919"/>
    </row>
    <row r="40920" spans="9:12" ht="15" x14ac:dyDescent="0.25">
      <c r="I40920"/>
      <c r="J40920"/>
      <c r="K40920"/>
      <c r="L40920"/>
    </row>
    <row r="40921" spans="9:12" ht="15" x14ac:dyDescent="0.25">
      <c r="I40921"/>
      <c r="J40921"/>
      <c r="K40921"/>
      <c r="L40921"/>
    </row>
    <row r="40922" spans="9:12" ht="15" x14ac:dyDescent="0.25">
      <c r="I40922"/>
      <c r="J40922"/>
      <c r="K40922"/>
      <c r="L40922"/>
    </row>
    <row r="40923" spans="9:12" ht="15" x14ac:dyDescent="0.25">
      <c r="I40923"/>
      <c r="J40923"/>
      <c r="K40923"/>
      <c r="L40923"/>
    </row>
    <row r="40924" spans="9:12" ht="15" x14ac:dyDescent="0.25">
      <c r="I40924"/>
      <c r="J40924"/>
      <c r="K40924"/>
      <c r="L40924"/>
    </row>
    <row r="40925" spans="9:12" ht="15" x14ac:dyDescent="0.25">
      <c r="I40925"/>
      <c r="J40925"/>
      <c r="K40925"/>
      <c r="L40925"/>
    </row>
    <row r="40926" spans="9:12" ht="15" x14ac:dyDescent="0.25">
      <c r="I40926"/>
      <c r="J40926"/>
      <c r="K40926"/>
      <c r="L40926"/>
    </row>
    <row r="40927" spans="9:12" ht="15" x14ac:dyDescent="0.25">
      <c r="I40927"/>
      <c r="J40927"/>
      <c r="K40927"/>
      <c r="L40927"/>
    </row>
    <row r="40928" spans="9:12" ht="15" x14ac:dyDescent="0.25">
      <c r="I40928"/>
      <c r="J40928"/>
      <c r="K40928"/>
      <c r="L40928"/>
    </row>
    <row r="40929" spans="9:12" ht="15" x14ac:dyDescent="0.25">
      <c r="I40929"/>
      <c r="J40929"/>
      <c r="K40929"/>
      <c r="L40929"/>
    </row>
    <row r="40930" spans="9:12" ht="15" x14ac:dyDescent="0.25">
      <c r="I40930"/>
      <c r="J40930"/>
      <c r="K40930"/>
      <c r="L40930"/>
    </row>
    <row r="40931" spans="9:12" ht="15" x14ac:dyDescent="0.25">
      <c r="I40931"/>
      <c r="J40931"/>
      <c r="K40931"/>
      <c r="L40931"/>
    </row>
    <row r="40932" spans="9:12" ht="15" x14ac:dyDescent="0.25">
      <c r="I40932"/>
      <c r="J40932"/>
      <c r="K40932"/>
      <c r="L40932"/>
    </row>
    <row r="40933" spans="9:12" ht="15" x14ac:dyDescent="0.25">
      <c r="I40933"/>
      <c r="J40933"/>
      <c r="K40933"/>
      <c r="L40933"/>
    </row>
    <row r="40934" spans="9:12" ht="15" x14ac:dyDescent="0.25">
      <c r="I40934"/>
      <c r="J40934"/>
      <c r="K40934"/>
      <c r="L40934"/>
    </row>
    <row r="40935" spans="9:12" ht="15" x14ac:dyDescent="0.25">
      <c r="I40935"/>
      <c r="J40935"/>
      <c r="K40935"/>
      <c r="L40935"/>
    </row>
    <row r="40936" spans="9:12" ht="15" x14ac:dyDescent="0.25">
      <c r="I40936"/>
      <c r="J40936"/>
      <c r="K40936"/>
      <c r="L40936"/>
    </row>
    <row r="40937" spans="9:12" ht="15" x14ac:dyDescent="0.25">
      <c r="I40937"/>
      <c r="J40937"/>
      <c r="K40937"/>
      <c r="L40937"/>
    </row>
    <row r="40938" spans="9:12" ht="15" x14ac:dyDescent="0.25">
      <c r="I40938"/>
      <c r="J40938"/>
      <c r="K40938"/>
      <c r="L40938"/>
    </row>
    <row r="40939" spans="9:12" ht="15" x14ac:dyDescent="0.25">
      <c r="I40939"/>
      <c r="J40939"/>
      <c r="K40939"/>
      <c r="L40939"/>
    </row>
    <row r="40940" spans="9:12" ht="15" x14ac:dyDescent="0.25">
      <c r="I40940"/>
      <c r="J40940"/>
      <c r="K40940"/>
      <c r="L40940"/>
    </row>
    <row r="40941" spans="9:12" ht="15" x14ac:dyDescent="0.25">
      <c r="I40941"/>
      <c r="J40941"/>
      <c r="K40941"/>
      <c r="L40941"/>
    </row>
    <row r="40942" spans="9:12" ht="15" x14ac:dyDescent="0.25">
      <c r="I40942"/>
      <c r="J40942"/>
      <c r="K40942"/>
      <c r="L40942"/>
    </row>
    <row r="40943" spans="9:12" ht="15" x14ac:dyDescent="0.25">
      <c r="I40943"/>
      <c r="J40943"/>
      <c r="K40943"/>
      <c r="L40943"/>
    </row>
    <row r="40944" spans="9:12" ht="15" x14ac:dyDescent="0.25">
      <c r="I40944"/>
      <c r="J40944"/>
      <c r="K40944"/>
      <c r="L40944"/>
    </row>
    <row r="40945" spans="9:12" ht="15" x14ac:dyDescent="0.25">
      <c r="I40945"/>
      <c r="J40945"/>
      <c r="K40945"/>
      <c r="L40945"/>
    </row>
    <row r="40946" spans="9:12" ht="15" x14ac:dyDescent="0.25">
      <c r="I40946"/>
      <c r="J40946"/>
      <c r="K40946"/>
      <c r="L40946"/>
    </row>
    <row r="40947" spans="9:12" ht="15" x14ac:dyDescent="0.25">
      <c r="I40947"/>
      <c r="J40947"/>
      <c r="K40947"/>
      <c r="L40947"/>
    </row>
    <row r="40948" spans="9:12" ht="15" x14ac:dyDescent="0.25">
      <c r="I40948"/>
      <c r="J40948"/>
      <c r="K40948"/>
      <c r="L40948"/>
    </row>
    <row r="40949" spans="9:12" ht="15" x14ac:dyDescent="0.25">
      <c r="I40949"/>
      <c r="J40949"/>
      <c r="K40949"/>
      <c r="L40949"/>
    </row>
    <row r="40950" spans="9:12" ht="15" x14ac:dyDescent="0.25">
      <c r="I40950"/>
      <c r="J40950"/>
      <c r="K40950"/>
      <c r="L40950"/>
    </row>
    <row r="40951" spans="9:12" ht="15" x14ac:dyDescent="0.25">
      <c r="I40951"/>
      <c r="J40951"/>
      <c r="K40951"/>
      <c r="L40951"/>
    </row>
    <row r="40952" spans="9:12" ht="15" x14ac:dyDescent="0.25">
      <c r="I40952"/>
      <c r="J40952"/>
      <c r="K40952"/>
      <c r="L40952"/>
    </row>
    <row r="40953" spans="9:12" ht="15" x14ac:dyDescent="0.25">
      <c r="I40953"/>
      <c r="J40953"/>
      <c r="K40953"/>
      <c r="L40953"/>
    </row>
    <row r="40954" spans="9:12" ht="15" x14ac:dyDescent="0.25">
      <c r="I40954"/>
      <c r="J40954"/>
      <c r="K40954"/>
      <c r="L40954"/>
    </row>
    <row r="40955" spans="9:12" ht="15" x14ac:dyDescent="0.25">
      <c r="I40955"/>
      <c r="J40955"/>
      <c r="K40955"/>
      <c r="L40955"/>
    </row>
    <row r="40956" spans="9:12" ht="15" x14ac:dyDescent="0.25">
      <c r="I40956"/>
      <c r="J40956"/>
      <c r="K40956"/>
      <c r="L40956"/>
    </row>
    <row r="40957" spans="9:12" ht="15" x14ac:dyDescent="0.25">
      <c r="I40957"/>
      <c r="J40957"/>
      <c r="K40957"/>
      <c r="L40957"/>
    </row>
    <row r="40958" spans="9:12" ht="15" x14ac:dyDescent="0.25">
      <c r="I40958"/>
      <c r="J40958"/>
      <c r="K40958"/>
      <c r="L40958"/>
    </row>
    <row r="40959" spans="9:12" ht="15" x14ac:dyDescent="0.25">
      <c r="I40959"/>
      <c r="J40959"/>
      <c r="K40959"/>
      <c r="L40959"/>
    </row>
    <row r="40960" spans="9:12" ht="15" x14ac:dyDescent="0.25">
      <c r="I40960"/>
      <c r="J40960"/>
      <c r="K40960"/>
      <c r="L40960"/>
    </row>
    <row r="40961" spans="9:12" ht="15" x14ac:dyDescent="0.25">
      <c r="I40961"/>
      <c r="J40961"/>
      <c r="K40961"/>
      <c r="L40961"/>
    </row>
    <row r="40962" spans="9:12" ht="15" x14ac:dyDescent="0.25">
      <c r="I40962"/>
      <c r="J40962"/>
      <c r="K40962"/>
      <c r="L40962"/>
    </row>
    <row r="40963" spans="9:12" ht="15" x14ac:dyDescent="0.25">
      <c r="I40963"/>
      <c r="J40963"/>
      <c r="K40963"/>
      <c r="L40963"/>
    </row>
    <row r="40964" spans="9:12" ht="15" x14ac:dyDescent="0.25">
      <c r="I40964"/>
      <c r="J40964"/>
      <c r="K40964"/>
      <c r="L40964"/>
    </row>
    <row r="40965" spans="9:12" ht="15" x14ac:dyDescent="0.25">
      <c r="I40965"/>
      <c r="J40965"/>
      <c r="K40965"/>
      <c r="L40965"/>
    </row>
    <row r="40966" spans="9:12" ht="15" x14ac:dyDescent="0.25">
      <c r="I40966"/>
      <c r="J40966"/>
      <c r="K40966"/>
      <c r="L40966"/>
    </row>
    <row r="40967" spans="9:12" ht="15" x14ac:dyDescent="0.25">
      <c r="I40967"/>
      <c r="J40967"/>
      <c r="K40967"/>
      <c r="L40967"/>
    </row>
    <row r="40968" spans="9:12" ht="15" x14ac:dyDescent="0.25">
      <c r="I40968"/>
      <c r="J40968"/>
      <c r="K40968"/>
      <c r="L40968"/>
    </row>
    <row r="40969" spans="9:12" ht="15" x14ac:dyDescent="0.25">
      <c r="I40969"/>
      <c r="J40969"/>
      <c r="K40969"/>
      <c r="L40969"/>
    </row>
    <row r="40970" spans="9:12" ht="15" x14ac:dyDescent="0.25">
      <c r="I40970"/>
      <c r="J40970"/>
      <c r="K40970"/>
      <c r="L40970"/>
    </row>
    <row r="40971" spans="9:12" ht="15" x14ac:dyDescent="0.25">
      <c r="I40971"/>
      <c r="J40971"/>
      <c r="K40971"/>
      <c r="L40971"/>
    </row>
    <row r="40972" spans="9:12" ht="15" x14ac:dyDescent="0.25">
      <c r="I40972"/>
      <c r="J40972"/>
      <c r="K40972"/>
      <c r="L40972"/>
    </row>
    <row r="40973" spans="9:12" ht="15" x14ac:dyDescent="0.25">
      <c r="I40973"/>
      <c r="J40973"/>
      <c r="K40973"/>
      <c r="L40973"/>
    </row>
    <row r="40974" spans="9:12" ht="15" x14ac:dyDescent="0.25">
      <c r="I40974"/>
      <c r="J40974"/>
      <c r="K40974"/>
      <c r="L40974"/>
    </row>
    <row r="40975" spans="9:12" ht="15" x14ac:dyDescent="0.25">
      <c r="I40975"/>
      <c r="J40975"/>
      <c r="K40975"/>
      <c r="L40975"/>
    </row>
    <row r="40976" spans="9:12" ht="15" x14ac:dyDescent="0.25">
      <c r="I40976"/>
      <c r="J40976"/>
      <c r="K40976"/>
      <c r="L40976"/>
    </row>
    <row r="40977" spans="9:12" ht="15" x14ac:dyDescent="0.25">
      <c r="I40977"/>
      <c r="J40977"/>
      <c r="K40977"/>
      <c r="L40977"/>
    </row>
    <row r="40978" spans="9:12" ht="15" x14ac:dyDescent="0.25">
      <c r="I40978"/>
      <c r="J40978"/>
      <c r="K40978"/>
      <c r="L40978"/>
    </row>
    <row r="40979" spans="9:12" ht="15" x14ac:dyDescent="0.25">
      <c r="I40979"/>
      <c r="J40979"/>
      <c r="K40979"/>
      <c r="L40979"/>
    </row>
    <row r="40980" spans="9:12" ht="15" x14ac:dyDescent="0.25">
      <c r="I40980"/>
      <c r="J40980"/>
      <c r="K40980"/>
      <c r="L40980"/>
    </row>
    <row r="40981" spans="9:12" ht="15" x14ac:dyDescent="0.25">
      <c r="I40981"/>
      <c r="J40981"/>
      <c r="K40981"/>
      <c r="L40981"/>
    </row>
    <row r="40982" spans="9:12" ht="15" x14ac:dyDescent="0.25">
      <c r="I40982"/>
      <c r="J40982"/>
      <c r="K40982"/>
      <c r="L40982"/>
    </row>
    <row r="40983" spans="9:12" ht="15" x14ac:dyDescent="0.25">
      <c r="I40983"/>
      <c r="J40983"/>
      <c r="K40983"/>
      <c r="L40983"/>
    </row>
    <row r="40984" spans="9:12" ht="15" x14ac:dyDescent="0.25">
      <c r="I40984"/>
      <c r="J40984"/>
      <c r="K40984"/>
      <c r="L40984"/>
    </row>
    <row r="40985" spans="9:12" ht="15" x14ac:dyDescent="0.25">
      <c r="I40985"/>
      <c r="J40985"/>
      <c r="K40985"/>
      <c r="L40985"/>
    </row>
    <row r="40986" spans="9:12" ht="15" x14ac:dyDescent="0.25">
      <c r="I40986"/>
      <c r="J40986"/>
      <c r="K40986"/>
      <c r="L40986"/>
    </row>
    <row r="40987" spans="9:12" ht="15" x14ac:dyDescent="0.25">
      <c r="I40987"/>
      <c r="J40987"/>
      <c r="K40987"/>
      <c r="L40987"/>
    </row>
    <row r="40988" spans="9:12" ht="15" x14ac:dyDescent="0.25">
      <c r="I40988"/>
      <c r="J40988"/>
      <c r="K40988"/>
      <c r="L40988"/>
    </row>
    <row r="40989" spans="9:12" ht="15" x14ac:dyDescent="0.25">
      <c r="I40989"/>
      <c r="J40989"/>
      <c r="K40989"/>
      <c r="L40989"/>
    </row>
    <row r="40990" spans="9:12" ht="15" x14ac:dyDescent="0.25">
      <c r="I40990"/>
      <c r="J40990"/>
      <c r="K40990"/>
      <c r="L40990"/>
    </row>
    <row r="40991" spans="9:12" ht="15" x14ac:dyDescent="0.25">
      <c r="I40991"/>
      <c r="J40991"/>
      <c r="K40991"/>
      <c r="L40991"/>
    </row>
    <row r="40992" spans="9:12" ht="15" x14ac:dyDescent="0.25">
      <c r="I40992"/>
      <c r="J40992"/>
      <c r="K40992"/>
      <c r="L40992"/>
    </row>
    <row r="40993" spans="9:12" ht="15" x14ac:dyDescent="0.25">
      <c r="I40993"/>
      <c r="J40993"/>
      <c r="K40993"/>
      <c r="L40993"/>
    </row>
    <row r="40994" spans="9:12" ht="15" x14ac:dyDescent="0.25">
      <c r="I40994"/>
      <c r="J40994"/>
      <c r="K40994"/>
      <c r="L40994"/>
    </row>
    <row r="40995" spans="9:12" ht="15" x14ac:dyDescent="0.25">
      <c r="I40995"/>
      <c r="J40995"/>
      <c r="K40995"/>
      <c r="L40995"/>
    </row>
    <row r="40996" spans="9:12" ht="15" x14ac:dyDescent="0.25">
      <c r="I40996"/>
      <c r="J40996"/>
      <c r="K40996"/>
      <c r="L40996"/>
    </row>
    <row r="40997" spans="9:12" ht="15" x14ac:dyDescent="0.25">
      <c r="I40997"/>
      <c r="J40997"/>
      <c r="K40997"/>
      <c r="L40997"/>
    </row>
    <row r="40998" spans="9:12" ht="15" x14ac:dyDescent="0.25">
      <c r="I40998"/>
      <c r="J40998"/>
      <c r="K40998"/>
      <c r="L40998"/>
    </row>
    <row r="40999" spans="9:12" ht="15" x14ac:dyDescent="0.25">
      <c r="I40999"/>
      <c r="J40999"/>
      <c r="K40999"/>
      <c r="L40999"/>
    </row>
    <row r="41000" spans="9:12" ht="15" x14ac:dyDescent="0.25">
      <c r="I41000"/>
      <c r="J41000"/>
      <c r="K41000"/>
      <c r="L41000"/>
    </row>
    <row r="41001" spans="9:12" ht="15" x14ac:dyDescent="0.25">
      <c r="I41001"/>
      <c r="J41001"/>
      <c r="K41001"/>
      <c r="L41001"/>
    </row>
    <row r="41002" spans="9:12" ht="15" x14ac:dyDescent="0.25">
      <c r="I41002"/>
      <c r="J41002"/>
      <c r="K41002"/>
      <c r="L41002"/>
    </row>
    <row r="41003" spans="9:12" ht="15" x14ac:dyDescent="0.25">
      <c r="I41003"/>
      <c r="J41003"/>
      <c r="K41003"/>
      <c r="L41003"/>
    </row>
    <row r="41004" spans="9:12" ht="15" x14ac:dyDescent="0.25">
      <c r="I41004"/>
      <c r="J41004"/>
      <c r="K41004"/>
      <c r="L41004"/>
    </row>
    <row r="41005" spans="9:12" ht="15" x14ac:dyDescent="0.25">
      <c r="I41005"/>
      <c r="J41005"/>
      <c r="K41005"/>
      <c r="L41005"/>
    </row>
    <row r="41006" spans="9:12" ht="15" x14ac:dyDescent="0.25">
      <c r="I41006"/>
      <c r="J41006"/>
      <c r="K41006"/>
      <c r="L41006"/>
    </row>
    <row r="41007" spans="9:12" ht="15" x14ac:dyDescent="0.25">
      <c r="I41007"/>
      <c r="J41007"/>
      <c r="K41007"/>
      <c r="L41007"/>
    </row>
    <row r="41008" spans="9:12" ht="15" x14ac:dyDescent="0.25">
      <c r="I41008"/>
      <c r="J41008"/>
      <c r="K41008"/>
      <c r="L41008"/>
    </row>
    <row r="41009" spans="9:12" ht="15" x14ac:dyDescent="0.25">
      <c r="I41009"/>
      <c r="J41009"/>
      <c r="K41009"/>
      <c r="L41009"/>
    </row>
    <row r="41010" spans="9:12" ht="15" x14ac:dyDescent="0.25">
      <c r="I41010"/>
      <c r="J41010"/>
      <c r="K41010"/>
      <c r="L41010"/>
    </row>
    <row r="41011" spans="9:12" ht="15" x14ac:dyDescent="0.25">
      <c r="I41011"/>
      <c r="J41011"/>
      <c r="K41011"/>
      <c r="L41011"/>
    </row>
    <row r="41012" spans="9:12" ht="15" x14ac:dyDescent="0.25">
      <c r="I41012"/>
      <c r="J41012"/>
      <c r="K41012"/>
      <c r="L41012"/>
    </row>
    <row r="41013" spans="9:12" ht="15" x14ac:dyDescent="0.25">
      <c r="I41013"/>
      <c r="J41013"/>
      <c r="K41013"/>
      <c r="L41013"/>
    </row>
    <row r="41014" spans="9:12" ht="15" x14ac:dyDescent="0.25">
      <c r="I41014"/>
      <c r="J41014"/>
      <c r="K41014"/>
      <c r="L41014"/>
    </row>
    <row r="41015" spans="9:12" ht="15" x14ac:dyDescent="0.25">
      <c r="I41015"/>
      <c r="J41015"/>
      <c r="K41015"/>
      <c r="L41015"/>
    </row>
    <row r="41016" spans="9:12" ht="15" x14ac:dyDescent="0.25">
      <c r="I41016"/>
      <c r="J41016"/>
      <c r="K41016"/>
      <c r="L41016"/>
    </row>
    <row r="41017" spans="9:12" ht="15" x14ac:dyDescent="0.25">
      <c r="I41017"/>
      <c r="J41017"/>
      <c r="K41017"/>
      <c r="L41017"/>
    </row>
    <row r="41018" spans="9:12" ht="15" x14ac:dyDescent="0.25">
      <c r="I41018"/>
      <c r="J41018"/>
      <c r="K41018"/>
      <c r="L41018"/>
    </row>
    <row r="41019" spans="9:12" ht="15" x14ac:dyDescent="0.25">
      <c r="I41019"/>
      <c r="J41019"/>
      <c r="K41019"/>
      <c r="L41019"/>
    </row>
    <row r="41020" spans="9:12" ht="15" x14ac:dyDescent="0.25">
      <c r="I41020"/>
      <c r="J41020"/>
      <c r="K41020"/>
      <c r="L41020"/>
    </row>
    <row r="41021" spans="9:12" ht="15" x14ac:dyDescent="0.25">
      <c r="I41021"/>
      <c r="J41021"/>
      <c r="K41021"/>
      <c r="L41021"/>
    </row>
    <row r="41022" spans="9:12" ht="15" x14ac:dyDescent="0.25">
      <c r="I41022"/>
      <c r="J41022"/>
      <c r="K41022"/>
      <c r="L41022"/>
    </row>
    <row r="41023" spans="9:12" ht="15" x14ac:dyDescent="0.25">
      <c r="I41023"/>
      <c r="J41023"/>
      <c r="K41023"/>
      <c r="L41023"/>
    </row>
    <row r="41024" spans="9:12" ht="15" x14ac:dyDescent="0.25">
      <c r="I41024"/>
      <c r="J41024"/>
      <c r="K41024"/>
      <c r="L41024"/>
    </row>
    <row r="41025" spans="9:12" ht="15" x14ac:dyDescent="0.25">
      <c r="I41025"/>
      <c r="J41025"/>
      <c r="K41025"/>
      <c r="L41025"/>
    </row>
    <row r="41026" spans="9:12" ht="15" x14ac:dyDescent="0.25">
      <c r="I41026"/>
      <c r="J41026"/>
      <c r="K41026"/>
      <c r="L41026"/>
    </row>
    <row r="41027" spans="9:12" ht="15" x14ac:dyDescent="0.25">
      <c r="I41027"/>
      <c r="J41027"/>
      <c r="K41027"/>
      <c r="L41027"/>
    </row>
    <row r="41028" spans="9:12" ht="15" x14ac:dyDescent="0.25">
      <c r="I41028"/>
      <c r="J41028"/>
      <c r="K41028"/>
      <c r="L41028"/>
    </row>
    <row r="41029" spans="9:12" ht="15" x14ac:dyDescent="0.25">
      <c r="I41029"/>
      <c r="J41029"/>
      <c r="K41029"/>
      <c r="L41029"/>
    </row>
    <row r="41030" spans="9:12" ht="15" x14ac:dyDescent="0.25">
      <c r="I41030"/>
      <c r="J41030"/>
      <c r="K41030"/>
      <c r="L41030"/>
    </row>
    <row r="41031" spans="9:12" ht="15" x14ac:dyDescent="0.25">
      <c r="I41031"/>
      <c r="J41031"/>
      <c r="K41031"/>
      <c r="L41031"/>
    </row>
    <row r="41032" spans="9:12" ht="15" x14ac:dyDescent="0.25">
      <c r="I41032"/>
      <c r="J41032"/>
      <c r="K41032"/>
      <c r="L41032"/>
    </row>
    <row r="41033" spans="9:12" ht="15" x14ac:dyDescent="0.25">
      <c r="I41033"/>
      <c r="J41033"/>
      <c r="K41033"/>
      <c r="L41033"/>
    </row>
    <row r="41034" spans="9:12" ht="15" x14ac:dyDescent="0.25">
      <c r="I41034"/>
      <c r="J41034"/>
      <c r="K41034"/>
      <c r="L41034"/>
    </row>
    <row r="41035" spans="9:12" ht="15" x14ac:dyDescent="0.25">
      <c r="I41035"/>
      <c r="J41035"/>
      <c r="K41035"/>
      <c r="L41035"/>
    </row>
    <row r="41036" spans="9:12" ht="15" x14ac:dyDescent="0.25">
      <c r="I41036"/>
      <c r="J41036"/>
      <c r="K41036"/>
      <c r="L41036"/>
    </row>
    <row r="41037" spans="9:12" ht="15" x14ac:dyDescent="0.25">
      <c r="I41037"/>
      <c r="J41037"/>
      <c r="K41037"/>
      <c r="L41037"/>
    </row>
    <row r="41038" spans="9:12" ht="15" x14ac:dyDescent="0.25">
      <c r="I41038"/>
      <c r="J41038"/>
      <c r="K41038"/>
      <c r="L41038"/>
    </row>
    <row r="41039" spans="9:12" ht="15" x14ac:dyDescent="0.25">
      <c r="I41039"/>
      <c r="J41039"/>
      <c r="K41039"/>
      <c r="L41039"/>
    </row>
    <row r="41040" spans="9:12" ht="15" x14ac:dyDescent="0.25">
      <c r="I41040"/>
      <c r="J41040"/>
      <c r="K41040"/>
      <c r="L41040"/>
    </row>
    <row r="41041" spans="9:12" ht="15" x14ac:dyDescent="0.25">
      <c r="I41041"/>
      <c r="J41041"/>
      <c r="K41041"/>
      <c r="L41041"/>
    </row>
    <row r="41042" spans="9:12" ht="15" x14ac:dyDescent="0.25">
      <c r="I41042"/>
      <c r="J41042"/>
      <c r="K41042"/>
      <c r="L41042"/>
    </row>
    <row r="41043" spans="9:12" ht="15" x14ac:dyDescent="0.25">
      <c r="I41043"/>
      <c r="J41043"/>
      <c r="K41043"/>
      <c r="L41043"/>
    </row>
    <row r="41044" spans="9:12" ht="15" x14ac:dyDescent="0.25">
      <c r="I41044"/>
      <c r="J41044"/>
      <c r="K41044"/>
      <c r="L41044"/>
    </row>
    <row r="41045" spans="9:12" ht="15" x14ac:dyDescent="0.25">
      <c r="I41045"/>
      <c r="J41045"/>
      <c r="K41045"/>
      <c r="L41045"/>
    </row>
    <row r="41046" spans="9:12" ht="15" x14ac:dyDescent="0.25">
      <c r="I41046"/>
      <c r="J41046"/>
      <c r="K41046"/>
      <c r="L41046"/>
    </row>
    <row r="41047" spans="9:12" ht="15" x14ac:dyDescent="0.25">
      <c r="I41047"/>
      <c r="J41047"/>
      <c r="K41047"/>
      <c r="L41047"/>
    </row>
    <row r="41048" spans="9:12" ht="15" x14ac:dyDescent="0.25">
      <c r="I41048"/>
      <c r="J41048"/>
      <c r="K41048"/>
      <c r="L41048"/>
    </row>
    <row r="41049" spans="9:12" ht="15" x14ac:dyDescent="0.25">
      <c r="I41049"/>
      <c r="J41049"/>
      <c r="K41049"/>
      <c r="L41049"/>
    </row>
    <row r="41050" spans="9:12" ht="15" x14ac:dyDescent="0.25">
      <c r="I41050"/>
      <c r="J41050"/>
      <c r="K41050"/>
      <c r="L41050"/>
    </row>
    <row r="41051" spans="9:12" ht="15" x14ac:dyDescent="0.25">
      <c r="I41051"/>
      <c r="J41051"/>
      <c r="K41051"/>
      <c r="L41051"/>
    </row>
    <row r="41052" spans="9:12" ht="15" x14ac:dyDescent="0.25">
      <c r="I41052"/>
      <c r="J41052"/>
      <c r="K41052"/>
      <c r="L41052"/>
    </row>
    <row r="41053" spans="9:12" ht="15" x14ac:dyDescent="0.25">
      <c r="I41053"/>
      <c r="J41053"/>
      <c r="K41053"/>
      <c r="L41053"/>
    </row>
    <row r="41054" spans="9:12" ht="15" x14ac:dyDescent="0.25">
      <c r="I41054"/>
      <c r="J41054"/>
      <c r="K41054"/>
      <c r="L41054"/>
    </row>
    <row r="41055" spans="9:12" ht="15" x14ac:dyDescent="0.25">
      <c r="I41055"/>
      <c r="J41055"/>
      <c r="K41055"/>
      <c r="L41055"/>
    </row>
    <row r="41056" spans="9:12" ht="15" x14ac:dyDescent="0.25">
      <c r="I41056"/>
      <c r="J41056"/>
      <c r="K41056"/>
      <c r="L41056"/>
    </row>
    <row r="41057" spans="9:12" ht="15" x14ac:dyDescent="0.25">
      <c r="I41057"/>
      <c r="J41057"/>
      <c r="K41057"/>
      <c r="L41057"/>
    </row>
    <row r="41058" spans="9:12" ht="15" x14ac:dyDescent="0.25">
      <c r="I41058"/>
      <c r="J41058"/>
      <c r="K41058"/>
      <c r="L41058"/>
    </row>
    <row r="41059" spans="9:12" ht="15" x14ac:dyDescent="0.25">
      <c r="I41059"/>
      <c r="J41059"/>
      <c r="K41059"/>
      <c r="L41059"/>
    </row>
    <row r="41060" spans="9:12" ht="15" x14ac:dyDescent="0.25">
      <c r="I41060"/>
      <c r="J41060"/>
      <c r="K41060"/>
      <c r="L41060"/>
    </row>
    <row r="41061" spans="9:12" ht="15" x14ac:dyDescent="0.25">
      <c r="I41061"/>
      <c r="J41061"/>
      <c r="K41061"/>
      <c r="L41061"/>
    </row>
    <row r="41062" spans="9:12" ht="15" x14ac:dyDescent="0.25">
      <c r="I41062"/>
      <c r="J41062"/>
      <c r="K41062"/>
      <c r="L41062"/>
    </row>
    <row r="41063" spans="9:12" ht="15" x14ac:dyDescent="0.25">
      <c r="I41063"/>
      <c r="J41063"/>
      <c r="K41063"/>
      <c r="L41063"/>
    </row>
    <row r="41064" spans="9:12" ht="15" x14ac:dyDescent="0.25">
      <c r="I41064"/>
      <c r="J41064"/>
      <c r="K41064"/>
      <c r="L41064"/>
    </row>
    <row r="41065" spans="9:12" ht="15" x14ac:dyDescent="0.25">
      <c r="I41065"/>
      <c r="J41065"/>
      <c r="K41065"/>
      <c r="L41065"/>
    </row>
    <row r="41066" spans="9:12" ht="15" x14ac:dyDescent="0.25">
      <c r="I41066"/>
      <c r="J41066"/>
      <c r="K41066"/>
      <c r="L41066"/>
    </row>
    <row r="41067" spans="9:12" ht="15" x14ac:dyDescent="0.25">
      <c r="I41067"/>
      <c r="J41067"/>
      <c r="K41067"/>
      <c r="L41067"/>
    </row>
    <row r="41068" spans="9:12" ht="15" x14ac:dyDescent="0.25">
      <c r="I41068"/>
      <c r="J41068"/>
      <c r="K41068"/>
      <c r="L41068"/>
    </row>
    <row r="41069" spans="9:12" ht="15" x14ac:dyDescent="0.25">
      <c r="I41069"/>
      <c r="J41069"/>
      <c r="K41069"/>
      <c r="L41069"/>
    </row>
    <row r="41070" spans="9:12" ht="15" x14ac:dyDescent="0.25">
      <c r="I41070"/>
      <c r="J41070"/>
      <c r="K41070"/>
      <c r="L41070"/>
    </row>
    <row r="41071" spans="9:12" ht="15" x14ac:dyDescent="0.25">
      <c r="I41071"/>
      <c r="J41071"/>
      <c r="K41071"/>
      <c r="L41071"/>
    </row>
    <row r="41072" spans="9:12" ht="15" x14ac:dyDescent="0.25">
      <c r="I41072"/>
      <c r="J41072"/>
      <c r="K41072"/>
      <c r="L41072"/>
    </row>
    <row r="41073" spans="9:12" ht="15" x14ac:dyDescent="0.25">
      <c r="I41073"/>
      <c r="J41073"/>
      <c r="K41073"/>
      <c r="L41073"/>
    </row>
    <row r="41074" spans="9:12" ht="15" x14ac:dyDescent="0.25">
      <c r="I41074"/>
      <c r="J41074"/>
      <c r="K41074"/>
      <c r="L41074"/>
    </row>
    <row r="41075" spans="9:12" ht="15" x14ac:dyDescent="0.25">
      <c r="I41075"/>
      <c r="J41075"/>
      <c r="K41075"/>
      <c r="L41075"/>
    </row>
    <row r="41076" spans="9:12" ht="15" x14ac:dyDescent="0.25">
      <c r="I41076"/>
      <c r="J41076"/>
      <c r="K41076"/>
      <c r="L41076"/>
    </row>
    <row r="41077" spans="9:12" ht="15" x14ac:dyDescent="0.25">
      <c r="I41077"/>
      <c r="J41077"/>
      <c r="K41077"/>
      <c r="L41077"/>
    </row>
    <row r="41078" spans="9:12" ht="15" x14ac:dyDescent="0.25">
      <c r="I41078"/>
      <c r="J41078"/>
      <c r="K41078"/>
      <c r="L41078"/>
    </row>
    <row r="41079" spans="9:12" ht="15" x14ac:dyDescent="0.25">
      <c r="I41079"/>
      <c r="J41079"/>
      <c r="K41079"/>
      <c r="L41079"/>
    </row>
    <row r="41080" spans="9:12" ht="15" x14ac:dyDescent="0.25">
      <c r="I41080"/>
      <c r="J41080"/>
      <c r="K41080"/>
      <c r="L41080"/>
    </row>
    <row r="41081" spans="9:12" ht="15" x14ac:dyDescent="0.25">
      <c r="I41081"/>
      <c r="J41081"/>
      <c r="K41081"/>
      <c r="L41081"/>
    </row>
    <row r="41082" spans="9:12" ht="15" x14ac:dyDescent="0.25">
      <c r="I41082"/>
      <c r="J41082"/>
      <c r="K41082"/>
      <c r="L41082"/>
    </row>
    <row r="41083" spans="9:12" ht="15" x14ac:dyDescent="0.25">
      <c r="I41083"/>
      <c r="J41083"/>
      <c r="K41083"/>
      <c r="L41083"/>
    </row>
    <row r="41084" spans="9:12" ht="15" x14ac:dyDescent="0.25">
      <c r="I41084"/>
      <c r="J41084"/>
      <c r="K41084"/>
      <c r="L41084"/>
    </row>
    <row r="41085" spans="9:12" ht="15" x14ac:dyDescent="0.25">
      <c r="I41085"/>
      <c r="J41085"/>
      <c r="K41085"/>
      <c r="L41085"/>
    </row>
    <row r="41086" spans="9:12" ht="15" x14ac:dyDescent="0.25">
      <c r="I41086"/>
      <c r="J41086"/>
      <c r="K41086"/>
      <c r="L41086"/>
    </row>
    <row r="41087" spans="9:12" ht="15" x14ac:dyDescent="0.25">
      <c r="I41087"/>
      <c r="J41087"/>
      <c r="K41087"/>
      <c r="L41087"/>
    </row>
    <row r="41088" spans="9:12" ht="15" x14ac:dyDescent="0.25">
      <c r="I41088"/>
      <c r="J41088"/>
      <c r="K41088"/>
      <c r="L41088"/>
    </row>
    <row r="41089" spans="9:12" ht="15" x14ac:dyDescent="0.25">
      <c r="I41089"/>
      <c r="J41089"/>
      <c r="K41089"/>
      <c r="L41089"/>
    </row>
    <row r="41090" spans="9:12" ht="15" x14ac:dyDescent="0.25">
      <c r="I41090"/>
      <c r="J41090"/>
      <c r="K41090"/>
      <c r="L41090"/>
    </row>
    <row r="41091" spans="9:12" ht="15" x14ac:dyDescent="0.25">
      <c r="I41091"/>
      <c r="J41091"/>
      <c r="K41091"/>
      <c r="L41091"/>
    </row>
    <row r="41092" spans="9:12" ht="15" x14ac:dyDescent="0.25">
      <c r="I41092"/>
      <c r="J41092"/>
      <c r="K41092"/>
      <c r="L41092"/>
    </row>
    <row r="41093" spans="9:12" ht="15" x14ac:dyDescent="0.25">
      <c r="I41093"/>
      <c r="J41093"/>
      <c r="K41093"/>
      <c r="L41093"/>
    </row>
    <row r="41094" spans="9:12" ht="15" x14ac:dyDescent="0.25">
      <c r="I41094"/>
      <c r="J41094"/>
      <c r="K41094"/>
      <c r="L41094"/>
    </row>
    <row r="41095" spans="9:12" ht="15" x14ac:dyDescent="0.25">
      <c r="I41095"/>
      <c r="J41095"/>
      <c r="K41095"/>
      <c r="L41095"/>
    </row>
    <row r="41096" spans="9:12" ht="15" x14ac:dyDescent="0.25">
      <c r="I41096"/>
      <c r="J41096"/>
      <c r="K41096"/>
      <c r="L41096"/>
    </row>
    <row r="41097" spans="9:12" ht="15" x14ac:dyDescent="0.25">
      <c r="I41097"/>
      <c r="J41097"/>
      <c r="K41097"/>
      <c r="L41097"/>
    </row>
    <row r="41098" spans="9:12" ht="15" x14ac:dyDescent="0.25">
      <c r="I41098"/>
      <c r="J41098"/>
      <c r="K41098"/>
      <c r="L41098"/>
    </row>
    <row r="41099" spans="9:12" ht="15" x14ac:dyDescent="0.25">
      <c r="I41099"/>
      <c r="J41099"/>
      <c r="K41099"/>
      <c r="L41099"/>
    </row>
    <row r="41100" spans="9:12" ht="15" x14ac:dyDescent="0.25">
      <c r="I41100"/>
      <c r="J41100"/>
      <c r="K41100"/>
      <c r="L41100"/>
    </row>
    <row r="41101" spans="9:12" ht="15" x14ac:dyDescent="0.25">
      <c r="I41101"/>
      <c r="J41101"/>
      <c r="K41101"/>
      <c r="L41101"/>
    </row>
    <row r="41102" spans="9:12" ht="15" x14ac:dyDescent="0.25">
      <c r="I41102"/>
      <c r="J41102"/>
      <c r="K41102"/>
      <c r="L41102"/>
    </row>
    <row r="41103" spans="9:12" ht="15" x14ac:dyDescent="0.25">
      <c r="I41103"/>
      <c r="J41103"/>
      <c r="K41103"/>
      <c r="L41103"/>
    </row>
    <row r="41104" spans="9:12" ht="15" x14ac:dyDescent="0.25">
      <c r="I41104"/>
      <c r="J41104"/>
      <c r="K41104"/>
      <c r="L41104"/>
    </row>
    <row r="41105" spans="9:12" ht="15" x14ac:dyDescent="0.25">
      <c r="I41105"/>
      <c r="J41105"/>
      <c r="K41105"/>
      <c r="L41105"/>
    </row>
    <row r="41106" spans="9:12" ht="15" x14ac:dyDescent="0.25">
      <c r="I41106"/>
      <c r="J41106"/>
      <c r="K41106"/>
      <c r="L41106"/>
    </row>
    <row r="41107" spans="9:12" ht="15" x14ac:dyDescent="0.25">
      <c r="I41107"/>
      <c r="J41107"/>
      <c r="K41107"/>
      <c r="L41107"/>
    </row>
    <row r="41108" spans="9:12" ht="15" x14ac:dyDescent="0.25">
      <c r="I41108"/>
      <c r="J41108"/>
      <c r="K41108"/>
      <c r="L41108"/>
    </row>
    <row r="41109" spans="9:12" ht="15" x14ac:dyDescent="0.25">
      <c r="I41109"/>
      <c r="J41109"/>
      <c r="K41109"/>
      <c r="L41109"/>
    </row>
    <row r="41110" spans="9:12" ht="15" x14ac:dyDescent="0.25">
      <c r="I41110"/>
      <c r="J41110"/>
      <c r="K41110"/>
      <c r="L41110"/>
    </row>
    <row r="41111" spans="9:12" ht="15" x14ac:dyDescent="0.25">
      <c r="I41111"/>
      <c r="J41111"/>
      <c r="K41111"/>
      <c r="L41111"/>
    </row>
    <row r="41112" spans="9:12" ht="15" x14ac:dyDescent="0.25">
      <c r="I41112"/>
      <c r="J41112"/>
      <c r="K41112"/>
      <c r="L41112"/>
    </row>
    <row r="41113" spans="9:12" ht="15" x14ac:dyDescent="0.25">
      <c r="I41113"/>
      <c r="J41113"/>
      <c r="K41113"/>
      <c r="L41113"/>
    </row>
    <row r="41114" spans="9:12" ht="15" x14ac:dyDescent="0.25">
      <c r="I41114"/>
      <c r="J41114"/>
      <c r="K41114"/>
      <c r="L41114"/>
    </row>
    <row r="41115" spans="9:12" ht="15" x14ac:dyDescent="0.25">
      <c r="I41115"/>
      <c r="J41115"/>
      <c r="K41115"/>
      <c r="L41115"/>
    </row>
    <row r="41116" spans="9:12" ht="15" x14ac:dyDescent="0.25">
      <c r="I41116"/>
      <c r="J41116"/>
      <c r="K41116"/>
      <c r="L41116"/>
    </row>
    <row r="41117" spans="9:12" ht="15" x14ac:dyDescent="0.25">
      <c r="I41117"/>
      <c r="J41117"/>
      <c r="K41117"/>
      <c r="L41117"/>
    </row>
    <row r="41118" spans="9:12" ht="15" x14ac:dyDescent="0.25">
      <c r="I41118"/>
      <c r="J41118"/>
      <c r="K41118"/>
      <c r="L41118"/>
    </row>
    <row r="41119" spans="9:12" ht="15" x14ac:dyDescent="0.25">
      <c r="I41119"/>
      <c r="J41119"/>
      <c r="K41119"/>
      <c r="L41119"/>
    </row>
    <row r="41120" spans="9:12" ht="15" x14ac:dyDescent="0.25">
      <c r="I41120"/>
      <c r="J41120"/>
      <c r="K41120"/>
      <c r="L41120"/>
    </row>
    <row r="41121" spans="9:12" ht="15" x14ac:dyDescent="0.25">
      <c r="I41121"/>
      <c r="J41121"/>
      <c r="K41121"/>
      <c r="L41121"/>
    </row>
    <row r="41122" spans="9:12" ht="15" x14ac:dyDescent="0.25">
      <c r="I41122"/>
      <c r="J41122"/>
      <c r="K41122"/>
      <c r="L41122"/>
    </row>
    <row r="41123" spans="9:12" ht="15" x14ac:dyDescent="0.25">
      <c r="I41123"/>
      <c r="J41123"/>
      <c r="K41123"/>
      <c r="L41123"/>
    </row>
    <row r="41124" spans="9:12" ht="15" x14ac:dyDescent="0.25">
      <c r="I41124"/>
      <c r="J41124"/>
      <c r="K41124"/>
      <c r="L41124"/>
    </row>
    <row r="41125" spans="9:12" ht="15" x14ac:dyDescent="0.25">
      <c r="I41125"/>
      <c r="J41125"/>
      <c r="K41125"/>
      <c r="L41125"/>
    </row>
    <row r="41126" spans="9:12" ht="15" x14ac:dyDescent="0.25">
      <c r="I41126"/>
      <c r="J41126"/>
      <c r="K41126"/>
      <c r="L41126"/>
    </row>
    <row r="41127" spans="9:12" ht="15" x14ac:dyDescent="0.25">
      <c r="I41127"/>
      <c r="J41127"/>
      <c r="K41127"/>
      <c r="L41127"/>
    </row>
    <row r="41128" spans="9:12" ht="15" x14ac:dyDescent="0.25">
      <c r="I41128"/>
      <c r="J41128"/>
      <c r="K41128"/>
      <c r="L41128"/>
    </row>
    <row r="41129" spans="9:12" ht="15" x14ac:dyDescent="0.25">
      <c r="I41129"/>
      <c r="J41129"/>
      <c r="K41129"/>
      <c r="L41129"/>
    </row>
    <row r="41130" spans="9:12" ht="15" x14ac:dyDescent="0.25">
      <c r="I41130"/>
      <c r="J41130"/>
      <c r="K41130"/>
      <c r="L41130"/>
    </row>
    <row r="41131" spans="9:12" ht="15" x14ac:dyDescent="0.25">
      <c r="I41131"/>
      <c r="J41131"/>
      <c r="K41131"/>
      <c r="L41131"/>
    </row>
    <row r="41132" spans="9:12" ht="15" x14ac:dyDescent="0.25">
      <c r="I41132"/>
      <c r="J41132"/>
      <c r="K41132"/>
      <c r="L41132"/>
    </row>
    <row r="41133" spans="9:12" ht="15" x14ac:dyDescent="0.25">
      <c r="I41133"/>
      <c r="J41133"/>
      <c r="K41133"/>
      <c r="L41133"/>
    </row>
    <row r="41134" spans="9:12" ht="15" x14ac:dyDescent="0.25">
      <c r="I41134"/>
      <c r="J41134"/>
      <c r="K41134"/>
      <c r="L41134"/>
    </row>
    <row r="41135" spans="9:12" ht="15" x14ac:dyDescent="0.25">
      <c r="I41135"/>
      <c r="J41135"/>
      <c r="K41135"/>
      <c r="L41135"/>
    </row>
    <row r="41136" spans="9:12" ht="15" x14ac:dyDescent="0.25">
      <c r="I41136"/>
      <c r="J41136"/>
      <c r="K41136"/>
      <c r="L41136"/>
    </row>
    <row r="41137" spans="9:12" ht="15" x14ac:dyDescent="0.25">
      <c r="I41137"/>
      <c r="J41137"/>
      <c r="K41137"/>
      <c r="L41137"/>
    </row>
    <row r="41138" spans="9:12" ht="15" x14ac:dyDescent="0.25">
      <c r="I41138"/>
      <c r="J41138"/>
      <c r="K41138"/>
      <c r="L41138"/>
    </row>
    <row r="41139" spans="9:12" ht="15" x14ac:dyDescent="0.25">
      <c r="I41139"/>
      <c r="J41139"/>
      <c r="K41139"/>
      <c r="L41139"/>
    </row>
    <row r="41140" spans="9:12" ht="15" x14ac:dyDescent="0.25">
      <c r="I41140"/>
      <c r="J41140"/>
      <c r="K41140"/>
      <c r="L41140"/>
    </row>
    <row r="41141" spans="9:12" ht="15" x14ac:dyDescent="0.25">
      <c r="I41141"/>
      <c r="J41141"/>
      <c r="K41141"/>
      <c r="L41141"/>
    </row>
    <row r="41142" spans="9:12" ht="15" x14ac:dyDescent="0.25">
      <c r="I41142"/>
      <c r="J41142"/>
      <c r="K41142"/>
      <c r="L41142"/>
    </row>
    <row r="41143" spans="9:12" ht="15" x14ac:dyDescent="0.25">
      <c r="I41143"/>
      <c r="J41143"/>
      <c r="K41143"/>
      <c r="L41143"/>
    </row>
    <row r="41144" spans="9:12" ht="15" x14ac:dyDescent="0.25">
      <c r="I41144"/>
      <c r="J41144"/>
      <c r="K41144"/>
      <c r="L41144"/>
    </row>
    <row r="41145" spans="9:12" ht="15" x14ac:dyDescent="0.25">
      <c r="I41145"/>
      <c r="J41145"/>
      <c r="K41145"/>
      <c r="L41145"/>
    </row>
    <row r="41146" spans="9:12" ht="15" x14ac:dyDescent="0.25">
      <c r="I41146"/>
      <c r="J41146"/>
      <c r="K41146"/>
      <c r="L41146"/>
    </row>
    <row r="41147" spans="9:12" ht="15" x14ac:dyDescent="0.25">
      <c r="I41147"/>
      <c r="J41147"/>
      <c r="K41147"/>
      <c r="L41147"/>
    </row>
    <row r="41148" spans="9:12" ht="15" x14ac:dyDescent="0.25">
      <c r="I41148"/>
      <c r="J41148"/>
      <c r="K41148"/>
      <c r="L41148"/>
    </row>
    <row r="41149" spans="9:12" ht="15" x14ac:dyDescent="0.25">
      <c r="I41149"/>
      <c r="J41149"/>
      <c r="K41149"/>
      <c r="L41149"/>
    </row>
    <row r="41150" spans="9:12" ht="15" x14ac:dyDescent="0.25">
      <c r="I41150"/>
      <c r="J41150"/>
      <c r="K41150"/>
      <c r="L41150"/>
    </row>
    <row r="41151" spans="9:12" ht="15" x14ac:dyDescent="0.25">
      <c r="I41151"/>
      <c r="J41151"/>
      <c r="K41151"/>
      <c r="L41151"/>
    </row>
    <row r="41152" spans="9:12" ht="15" x14ac:dyDescent="0.25">
      <c r="I41152"/>
      <c r="J41152"/>
      <c r="K41152"/>
      <c r="L41152"/>
    </row>
    <row r="41153" spans="9:12" ht="15" x14ac:dyDescent="0.25">
      <c r="I41153"/>
      <c r="J41153"/>
      <c r="K41153"/>
      <c r="L41153"/>
    </row>
    <row r="41154" spans="9:12" ht="15" x14ac:dyDescent="0.25">
      <c r="I41154"/>
      <c r="J41154"/>
      <c r="K41154"/>
      <c r="L41154"/>
    </row>
    <row r="41155" spans="9:12" ht="15" x14ac:dyDescent="0.25">
      <c r="I41155"/>
      <c r="J41155"/>
      <c r="K41155"/>
      <c r="L41155"/>
    </row>
    <row r="41156" spans="9:12" ht="15" x14ac:dyDescent="0.25">
      <c r="I41156"/>
      <c r="J41156"/>
      <c r="K41156"/>
      <c r="L41156"/>
    </row>
    <row r="41157" spans="9:12" ht="15" x14ac:dyDescent="0.25">
      <c r="I41157"/>
      <c r="J41157"/>
      <c r="K41157"/>
      <c r="L41157"/>
    </row>
    <row r="41158" spans="9:12" ht="15" x14ac:dyDescent="0.25">
      <c r="I41158"/>
      <c r="J41158"/>
      <c r="K41158"/>
      <c r="L41158"/>
    </row>
    <row r="41159" spans="9:12" ht="15" x14ac:dyDescent="0.25">
      <c r="I41159"/>
      <c r="J41159"/>
      <c r="K41159"/>
      <c r="L41159"/>
    </row>
    <row r="41160" spans="9:12" ht="15" x14ac:dyDescent="0.25">
      <c r="I41160"/>
      <c r="J41160"/>
      <c r="K41160"/>
      <c r="L41160"/>
    </row>
    <row r="41161" spans="9:12" ht="15" x14ac:dyDescent="0.25">
      <c r="I41161"/>
      <c r="J41161"/>
      <c r="K41161"/>
      <c r="L41161"/>
    </row>
    <row r="41162" spans="9:12" ht="15" x14ac:dyDescent="0.25">
      <c r="I41162"/>
      <c r="J41162"/>
      <c r="K41162"/>
      <c r="L41162"/>
    </row>
    <row r="41163" spans="9:12" ht="15" x14ac:dyDescent="0.25">
      <c r="I41163"/>
      <c r="J41163"/>
      <c r="K41163"/>
      <c r="L41163"/>
    </row>
    <row r="41164" spans="9:12" ht="15" x14ac:dyDescent="0.25">
      <c r="I41164"/>
      <c r="J41164"/>
      <c r="K41164"/>
      <c r="L41164"/>
    </row>
    <row r="41165" spans="9:12" ht="15" x14ac:dyDescent="0.25">
      <c r="I41165"/>
      <c r="J41165"/>
      <c r="K41165"/>
      <c r="L41165"/>
    </row>
    <row r="41166" spans="9:12" ht="15" x14ac:dyDescent="0.25">
      <c r="I41166"/>
      <c r="J41166"/>
      <c r="K41166"/>
      <c r="L41166"/>
    </row>
    <row r="41167" spans="9:12" ht="15" x14ac:dyDescent="0.25">
      <c r="I41167"/>
      <c r="J41167"/>
      <c r="K41167"/>
      <c r="L41167"/>
    </row>
    <row r="41168" spans="9:12" ht="15" x14ac:dyDescent="0.25">
      <c r="I41168"/>
      <c r="J41168"/>
      <c r="K41168"/>
      <c r="L41168"/>
    </row>
    <row r="41169" spans="9:12" ht="15" x14ac:dyDescent="0.25">
      <c r="I41169"/>
      <c r="J41169"/>
      <c r="K41169"/>
      <c r="L41169"/>
    </row>
    <row r="41170" spans="9:12" ht="15" x14ac:dyDescent="0.25">
      <c r="I41170"/>
      <c r="J41170"/>
      <c r="K41170"/>
      <c r="L41170"/>
    </row>
    <row r="41171" spans="9:12" ht="15" x14ac:dyDescent="0.25">
      <c r="I41171"/>
      <c r="J41171"/>
      <c r="K41171"/>
      <c r="L41171"/>
    </row>
    <row r="41172" spans="9:12" ht="15" x14ac:dyDescent="0.25">
      <c r="I41172"/>
      <c r="J41172"/>
      <c r="K41172"/>
      <c r="L41172"/>
    </row>
    <row r="41173" spans="9:12" ht="15" x14ac:dyDescent="0.25">
      <c r="I41173"/>
      <c r="J41173"/>
      <c r="K41173"/>
      <c r="L41173"/>
    </row>
    <row r="41174" spans="9:12" ht="15" x14ac:dyDescent="0.25">
      <c r="I41174"/>
      <c r="J41174"/>
      <c r="K41174"/>
      <c r="L41174"/>
    </row>
    <row r="41175" spans="9:12" ht="15" x14ac:dyDescent="0.25">
      <c r="I41175"/>
      <c r="J41175"/>
      <c r="K41175"/>
      <c r="L41175"/>
    </row>
    <row r="41176" spans="9:12" ht="15" x14ac:dyDescent="0.25">
      <c r="I41176"/>
      <c r="J41176"/>
      <c r="K41176"/>
      <c r="L41176"/>
    </row>
    <row r="41177" spans="9:12" ht="15" x14ac:dyDescent="0.25">
      <c r="I41177"/>
      <c r="J41177"/>
      <c r="K41177"/>
      <c r="L41177"/>
    </row>
    <row r="41178" spans="9:12" ht="15" x14ac:dyDescent="0.25">
      <c r="I41178"/>
      <c r="J41178"/>
      <c r="K41178"/>
      <c r="L41178"/>
    </row>
    <row r="41179" spans="9:12" ht="15" x14ac:dyDescent="0.25">
      <c r="I41179"/>
      <c r="J41179"/>
      <c r="K41179"/>
      <c r="L41179"/>
    </row>
    <row r="41180" spans="9:12" ht="15" x14ac:dyDescent="0.25">
      <c r="I41180"/>
      <c r="J41180"/>
      <c r="K41180"/>
      <c r="L41180"/>
    </row>
    <row r="41181" spans="9:12" ht="15" x14ac:dyDescent="0.25">
      <c r="I41181"/>
      <c r="J41181"/>
      <c r="K41181"/>
      <c r="L41181"/>
    </row>
    <row r="41182" spans="9:12" ht="15" x14ac:dyDescent="0.25">
      <c r="I41182"/>
      <c r="J41182"/>
      <c r="K41182"/>
      <c r="L41182"/>
    </row>
    <row r="41183" spans="9:12" ht="15" x14ac:dyDescent="0.25">
      <c r="I41183"/>
      <c r="J41183"/>
      <c r="K41183"/>
      <c r="L41183"/>
    </row>
    <row r="41184" spans="9:12" ht="15" x14ac:dyDescent="0.25">
      <c r="I41184"/>
      <c r="J41184"/>
      <c r="K41184"/>
      <c r="L41184"/>
    </row>
    <row r="41185" spans="9:12" ht="15" x14ac:dyDescent="0.25">
      <c r="I41185"/>
      <c r="J41185"/>
      <c r="K41185"/>
      <c r="L41185"/>
    </row>
    <row r="41186" spans="9:12" ht="15" x14ac:dyDescent="0.25">
      <c r="I41186"/>
      <c r="J41186"/>
      <c r="K41186"/>
      <c r="L41186"/>
    </row>
    <row r="41187" spans="9:12" ht="15" x14ac:dyDescent="0.25">
      <c r="I41187"/>
      <c r="J41187"/>
      <c r="K41187"/>
      <c r="L41187"/>
    </row>
    <row r="41188" spans="9:12" ht="15" x14ac:dyDescent="0.25">
      <c r="I41188"/>
      <c r="J41188"/>
      <c r="K41188"/>
      <c r="L41188"/>
    </row>
    <row r="41189" spans="9:12" ht="15" x14ac:dyDescent="0.25">
      <c r="I41189"/>
      <c r="J41189"/>
      <c r="K41189"/>
      <c r="L41189"/>
    </row>
    <row r="41190" spans="9:12" ht="15" x14ac:dyDescent="0.25">
      <c r="I41190"/>
      <c r="J41190"/>
      <c r="K41190"/>
      <c r="L41190"/>
    </row>
    <row r="41191" spans="9:12" ht="15" x14ac:dyDescent="0.25">
      <c r="I41191"/>
      <c r="J41191"/>
      <c r="K41191"/>
      <c r="L41191"/>
    </row>
    <row r="41192" spans="9:12" ht="15" x14ac:dyDescent="0.25">
      <c r="I41192"/>
      <c r="J41192"/>
      <c r="K41192"/>
      <c r="L41192"/>
    </row>
    <row r="41193" spans="9:12" ht="15" x14ac:dyDescent="0.25">
      <c r="I41193"/>
      <c r="J41193"/>
      <c r="K41193"/>
      <c r="L41193"/>
    </row>
    <row r="41194" spans="9:12" ht="15" x14ac:dyDescent="0.25">
      <c r="I41194"/>
      <c r="J41194"/>
      <c r="K41194"/>
      <c r="L41194"/>
    </row>
    <row r="41195" spans="9:12" ht="15" x14ac:dyDescent="0.25">
      <c r="I41195"/>
      <c r="J41195"/>
      <c r="K41195"/>
      <c r="L41195"/>
    </row>
    <row r="41196" spans="9:12" ht="15" x14ac:dyDescent="0.25">
      <c r="I41196"/>
      <c r="J41196"/>
      <c r="K41196"/>
      <c r="L41196"/>
    </row>
    <row r="41197" spans="9:12" ht="15" x14ac:dyDescent="0.25">
      <c r="I41197"/>
      <c r="J41197"/>
      <c r="K41197"/>
      <c r="L41197"/>
    </row>
    <row r="41198" spans="9:12" ht="15" x14ac:dyDescent="0.25">
      <c r="I41198"/>
      <c r="J41198"/>
      <c r="K41198"/>
      <c r="L41198"/>
    </row>
    <row r="41199" spans="9:12" ht="15" x14ac:dyDescent="0.25">
      <c r="I41199"/>
      <c r="J41199"/>
      <c r="K41199"/>
      <c r="L41199"/>
    </row>
    <row r="41200" spans="9:12" ht="15" x14ac:dyDescent="0.25">
      <c r="I41200"/>
      <c r="J41200"/>
      <c r="K41200"/>
      <c r="L41200"/>
    </row>
    <row r="41201" spans="9:12" ht="15" x14ac:dyDescent="0.25">
      <c r="I41201"/>
      <c r="J41201"/>
      <c r="K41201"/>
      <c r="L41201"/>
    </row>
    <row r="41202" spans="9:12" ht="15" x14ac:dyDescent="0.25">
      <c r="I41202"/>
      <c r="J41202"/>
      <c r="K41202"/>
      <c r="L41202"/>
    </row>
    <row r="41203" spans="9:12" ht="15" x14ac:dyDescent="0.25">
      <c r="I41203"/>
      <c r="J41203"/>
      <c r="K41203"/>
      <c r="L41203"/>
    </row>
    <row r="41204" spans="9:12" ht="15" x14ac:dyDescent="0.25">
      <c r="I41204"/>
      <c r="J41204"/>
      <c r="K41204"/>
      <c r="L41204"/>
    </row>
    <row r="41205" spans="9:12" ht="15" x14ac:dyDescent="0.25">
      <c r="I41205"/>
      <c r="J41205"/>
      <c r="K41205"/>
      <c r="L41205"/>
    </row>
    <row r="41206" spans="9:12" ht="15" x14ac:dyDescent="0.25">
      <c r="I41206"/>
      <c r="J41206"/>
      <c r="K41206"/>
      <c r="L41206"/>
    </row>
    <row r="41207" spans="9:12" ht="15" x14ac:dyDescent="0.25">
      <c r="I41207"/>
      <c r="J41207"/>
      <c r="K41207"/>
      <c r="L41207"/>
    </row>
    <row r="41208" spans="9:12" ht="15" x14ac:dyDescent="0.25">
      <c r="I41208"/>
      <c r="J41208"/>
      <c r="K41208"/>
      <c r="L41208"/>
    </row>
    <row r="41209" spans="9:12" ht="15" x14ac:dyDescent="0.25">
      <c r="I41209"/>
      <c r="J41209"/>
      <c r="K41209"/>
      <c r="L41209"/>
    </row>
    <row r="41210" spans="9:12" ht="15" x14ac:dyDescent="0.25">
      <c r="I41210"/>
      <c r="J41210"/>
      <c r="K41210"/>
      <c r="L41210"/>
    </row>
    <row r="41211" spans="9:12" ht="15" x14ac:dyDescent="0.25">
      <c r="I41211"/>
      <c r="J41211"/>
      <c r="K41211"/>
      <c r="L41211"/>
    </row>
    <row r="41212" spans="9:12" ht="15" x14ac:dyDescent="0.25">
      <c r="I41212"/>
      <c r="J41212"/>
      <c r="K41212"/>
      <c r="L41212"/>
    </row>
    <row r="41213" spans="9:12" ht="15" x14ac:dyDescent="0.25">
      <c r="I41213"/>
      <c r="J41213"/>
      <c r="K41213"/>
      <c r="L41213"/>
    </row>
    <row r="41214" spans="9:12" ht="15" x14ac:dyDescent="0.25">
      <c r="I41214"/>
      <c r="J41214"/>
      <c r="K41214"/>
      <c r="L41214"/>
    </row>
    <row r="41215" spans="9:12" ht="15" x14ac:dyDescent="0.25">
      <c r="I41215"/>
      <c r="J41215"/>
      <c r="K41215"/>
      <c r="L41215"/>
    </row>
    <row r="41216" spans="9:12" ht="15" x14ac:dyDescent="0.25">
      <c r="I41216"/>
      <c r="J41216"/>
      <c r="K41216"/>
      <c r="L41216"/>
    </row>
    <row r="41217" spans="9:12" ht="15" x14ac:dyDescent="0.25">
      <c r="I41217"/>
      <c r="J41217"/>
      <c r="K41217"/>
      <c r="L41217"/>
    </row>
    <row r="41218" spans="9:12" ht="15" x14ac:dyDescent="0.25">
      <c r="I41218"/>
      <c r="J41218"/>
      <c r="K41218"/>
      <c r="L41218"/>
    </row>
    <row r="41219" spans="9:12" ht="15" x14ac:dyDescent="0.25">
      <c r="I41219"/>
      <c r="J41219"/>
      <c r="K41219"/>
      <c r="L41219"/>
    </row>
    <row r="41220" spans="9:12" ht="15" x14ac:dyDescent="0.25">
      <c r="I41220"/>
      <c r="J41220"/>
      <c r="K41220"/>
      <c r="L41220"/>
    </row>
    <row r="41221" spans="9:12" ht="15" x14ac:dyDescent="0.25">
      <c r="I41221"/>
      <c r="J41221"/>
      <c r="K41221"/>
      <c r="L41221"/>
    </row>
    <row r="41222" spans="9:12" ht="15" x14ac:dyDescent="0.25">
      <c r="I41222"/>
      <c r="J41222"/>
      <c r="K41222"/>
      <c r="L41222"/>
    </row>
    <row r="41223" spans="9:12" ht="15" x14ac:dyDescent="0.25">
      <c r="I41223"/>
      <c r="J41223"/>
      <c r="K41223"/>
      <c r="L41223"/>
    </row>
    <row r="41224" spans="9:12" ht="15" x14ac:dyDescent="0.25">
      <c r="I41224"/>
      <c r="J41224"/>
      <c r="K41224"/>
      <c r="L41224"/>
    </row>
    <row r="41225" spans="9:12" ht="15" x14ac:dyDescent="0.25">
      <c r="I41225"/>
      <c r="J41225"/>
      <c r="K41225"/>
      <c r="L41225"/>
    </row>
    <row r="41226" spans="9:12" ht="15" x14ac:dyDescent="0.25">
      <c r="I41226"/>
      <c r="J41226"/>
      <c r="K41226"/>
      <c r="L41226"/>
    </row>
    <row r="41227" spans="9:12" ht="15" x14ac:dyDescent="0.25">
      <c r="I41227"/>
      <c r="J41227"/>
      <c r="K41227"/>
      <c r="L41227"/>
    </row>
    <row r="41228" spans="9:12" ht="15" x14ac:dyDescent="0.25">
      <c r="I41228"/>
      <c r="J41228"/>
      <c r="K41228"/>
      <c r="L41228"/>
    </row>
    <row r="41229" spans="9:12" ht="15" x14ac:dyDescent="0.25">
      <c r="I41229"/>
      <c r="J41229"/>
      <c r="K41229"/>
      <c r="L41229"/>
    </row>
    <row r="41230" spans="9:12" ht="15" x14ac:dyDescent="0.25">
      <c r="I41230"/>
      <c r="J41230"/>
      <c r="K41230"/>
      <c r="L41230"/>
    </row>
    <row r="41231" spans="9:12" ht="15" x14ac:dyDescent="0.25">
      <c r="I41231"/>
      <c r="J41231"/>
      <c r="K41231"/>
      <c r="L41231"/>
    </row>
    <row r="41232" spans="9:12" ht="15" x14ac:dyDescent="0.25">
      <c r="I41232"/>
      <c r="J41232"/>
      <c r="K41232"/>
      <c r="L41232"/>
    </row>
    <row r="41233" spans="9:12" ht="15" x14ac:dyDescent="0.25">
      <c r="I41233"/>
      <c r="J41233"/>
      <c r="K41233"/>
      <c r="L41233"/>
    </row>
    <row r="41234" spans="9:12" ht="15" x14ac:dyDescent="0.25">
      <c r="I41234"/>
      <c r="J41234"/>
      <c r="K41234"/>
      <c r="L41234"/>
    </row>
    <row r="41235" spans="9:12" ht="15" x14ac:dyDescent="0.25">
      <c r="I41235"/>
      <c r="J41235"/>
      <c r="K41235"/>
      <c r="L41235"/>
    </row>
    <row r="41236" spans="9:12" ht="15" x14ac:dyDescent="0.25">
      <c r="I41236"/>
      <c r="J41236"/>
      <c r="K41236"/>
      <c r="L41236"/>
    </row>
    <row r="41237" spans="9:12" ht="15" x14ac:dyDescent="0.25">
      <c r="I41237"/>
      <c r="J41237"/>
      <c r="K41237"/>
      <c r="L41237"/>
    </row>
    <row r="41238" spans="9:12" ht="15" x14ac:dyDescent="0.25">
      <c r="I41238"/>
      <c r="J41238"/>
      <c r="K41238"/>
      <c r="L41238"/>
    </row>
    <row r="41239" spans="9:12" ht="15" x14ac:dyDescent="0.25">
      <c r="I41239"/>
      <c r="J41239"/>
      <c r="K41239"/>
      <c r="L41239"/>
    </row>
    <row r="41240" spans="9:12" ht="15" x14ac:dyDescent="0.25">
      <c r="I41240"/>
      <c r="J41240"/>
      <c r="K41240"/>
      <c r="L41240"/>
    </row>
    <row r="41241" spans="9:12" ht="15" x14ac:dyDescent="0.25">
      <c r="I41241"/>
      <c r="J41241"/>
      <c r="K41241"/>
      <c r="L41241"/>
    </row>
    <row r="41242" spans="9:12" ht="15" x14ac:dyDescent="0.25">
      <c r="I41242"/>
      <c r="J41242"/>
      <c r="K41242"/>
      <c r="L41242"/>
    </row>
    <row r="41243" spans="9:12" ht="15" x14ac:dyDescent="0.25">
      <c r="I41243"/>
      <c r="J41243"/>
      <c r="K41243"/>
      <c r="L41243"/>
    </row>
    <row r="41244" spans="9:12" ht="15" x14ac:dyDescent="0.25">
      <c r="I41244"/>
      <c r="J41244"/>
      <c r="K41244"/>
      <c r="L41244"/>
    </row>
    <row r="41245" spans="9:12" ht="15" x14ac:dyDescent="0.25">
      <c r="I41245"/>
      <c r="J41245"/>
      <c r="K41245"/>
      <c r="L41245"/>
    </row>
    <row r="41246" spans="9:12" ht="15" x14ac:dyDescent="0.25">
      <c r="I41246"/>
      <c r="J41246"/>
      <c r="K41246"/>
      <c r="L41246"/>
    </row>
    <row r="41247" spans="9:12" ht="15" x14ac:dyDescent="0.25">
      <c r="I41247"/>
      <c r="J41247"/>
      <c r="K41247"/>
      <c r="L41247"/>
    </row>
    <row r="41248" spans="9:12" ht="15" x14ac:dyDescent="0.25">
      <c r="I41248"/>
      <c r="J41248"/>
      <c r="K41248"/>
      <c r="L41248"/>
    </row>
    <row r="41249" spans="9:12" ht="15" x14ac:dyDescent="0.25">
      <c r="I41249"/>
      <c r="J41249"/>
      <c r="K41249"/>
      <c r="L41249"/>
    </row>
    <row r="41250" spans="9:12" ht="15" x14ac:dyDescent="0.25">
      <c r="I41250"/>
      <c r="J41250"/>
      <c r="K41250"/>
      <c r="L41250"/>
    </row>
    <row r="41251" spans="9:12" ht="15" x14ac:dyDescent="0.25">
      <c r="I41251"/>
      <c r="J41251"/>
      <c r="K41251"/>
      <c r="L41251"/>
    </row>
    <row r="41252" spans="9:12" ht="15" x14ac:dyDescent="0.25">
      <c r="I41252"/>
      <c r="J41252"/>
      <c r="K41252"/>
      <c r="L41252"/>
    </row>
    <row r="41253" spans="9:12" ht="15" x14ac:dyDescent="0.25">
      <c r="I41253"/>
      <c r="J41253"/>
      <c r="K41253"/>
      <c r="L41253"/>
    </row>
    <row r="41254" spans="9:12" ht="15" x14ac:dyDescent="0.25">
      <c r="I41254"/>
      <c r="J41254"/>
      <c r="K41254"/>
      <c r="L41254"/>
    </row>
    <row r="41255" spans="9:12" ht="15" x14ac:dyDescent="0.25">
      <c r="I41255"/>
      <c r="J41255"/>
      <c r="K41255"/>
      <c r="L41255"/>
    </row>
    <row r="41256" spans="9:12" ht="15" x14ac:dyDescent="0.25">
      <c r="I41256"/>
      <c r="J41256"/>
      <c r="K41256"/>
      <c r="L41256"/>
    </row>
    <row r="41257" spans="9:12" ht="15" x14ac:dyDescent="0.25">
      <c r="I41257"/>
      <c r="J41257"/>
      <c r="K41257"/>
      <c r="L41257"/>
    </row>
    <row r="41258" spans="9:12" ht="15" x14ac:dyDescent="0.25">
      <c r="I41258"/>
      <c r="J41258"/>
      <c r="K41258"/>
      <c r="L41258"/>
    </row>
    <row r="41259" spans="9:12" ht="15" x14ac:dyDescent="0.25">
      <c r="I41259"/>
      <c r="J41259"/>
      <c r="K41259"/>
      <c r="L41259"/>
    </row>
    <row r="41260" spans="9:12" ht="15" x14ac:dyDescent="0.25">
      <c r="I41260"/>
      <c r="J41260"/>
      <c r="K41260"/>
      <c r="L41260"/>
    </row>
    <row r="41261" spans="9:12" ht="15" x14ac:dyDescent="0.25">
      <c r="I41261"/>
      <c r="J41261"/>
      <c r="K41261"/>
      <c r="L41261"/>
    </row>
    <row r="41262" spans="9:12" ht="15" x14ac:dyDescent="0.25">
      <c r="I41262"/>
      <c r="J41262"/>
      <c r="K41262"/>
      <c r="L41262"/>
    </row>
    <row r="41263" spans="9:12" ht="15" x14ac:dyDescent="0.25">
      <c r="I41263"/>
      <c r="J41263"/>
      <c r="K41263"/>
      <c r="L41263"/>
    </row>
    <row r="41264" spans="9:12" ht="15" x14ac:dyDescent="0.25">
      <c r="I41264"/>
      <c r="J41264"/>
      <c r="K41264"/>
      <c r="L41264"/>
    </row>
    <row r="41265" spans="9:12" ht="15" x14ac:dyDescent="0.25">
      <c r="I41265"/>
      <c r="J41265"/>
      <c r="K41265"/>
      <c r="L41265"/>
    </row>
    <row r="41266" spans="9:12" ht="15" x14ac:dyDescent="0.25">
      <c r="I41266"/>
      <c r="J41266"/>
      <c r="K41266"/>
      <c r="L41266"/>
    </row>
    <row r="41267" spans="9:12" ht="15" x14ac:dyDescent="0.25">
      <c r="I41267"/>
      <c r="J41267"/>
      <c r="K41267"/>
      <c r="L41267"/>
    </row>
    <row r="41268" spans="9:12" ht="15" x14ac:dyDescent="0.25">
      <c r="I41268"/>
      <c r="J41268"/>
      <c r="K41268"/>
      <c r="L41268"/>
    </row>
    <row r="41269" spans="9:12" ht="15" x14ac:dyDescent="0.25">
      <c r="I41269"/>
      <c r="J41269"/>
      <c r="K41269"/>
      <c r="L41269"/>
    </row>
    <row r="41270" spans="9:12" ht="15" x14ac:dyDescent="0.25">
      <c r="I41270"/>
      <c r="J41270"/>
      <c r="K41270"/>
      <c r="L41270"/>
    </row>
    <row r="41271" spans="9:12" ht="15" x14ac:dyDescent="0.25">
      <c r="I41271"/>
      <c r="J41271"/>
      <c r="K41271"/>
      <c r="L41271"/>
    </row>
    <row r="41272" spans="9:12" ht="15" x14ac:dyDescent="0.25">
      <c r="I41272"/>
      <c r="J41272"/>
      <c r="K41272"/>
      <c r="L41272"/>
    </row>
    <row r="41273" spans="9:12" ht="15" x14ac:dyDescent="0.25">
      <c r="I41273"/>
      <c r="J41273"/>
      <c r="K41273"/>
      <c r="L41273"/>
    </row>
    <row r="41274" spans="9:12" ht="15" x14ac:dyDescent="0.25">
      <c r="I41274"/>
      <c r="J41274"/>
      <c r="K41274"/>
      <c r="L41274"/>
    </row>
    <row r="41275" spans="9:12" ht="15" x14ac:dyDescent="0.25">
      <c r="I41275"/>
      <c r="J41275"/>
      <c r="K41275"/>
      <c r="L41275"/>
    </row>
    <row r="41276" spans="9:12" ht="15" x14ac:dyDescent="0.25">
      <c r="I41276"/>
      <c r="J41276"/>
      <c r="K41276"/>
      <c r="L41276"/>
    </row>
    <row r="41277" spans="9:12" ht="15" x14ac:dyDescent="0.25">
      <c r="I41277"/>
      <c r="J41277"/>
      <c r="K41277"/>
      <c r="L41277"/>
    </row>
    <row r="41278" spans="9:12" ht="15" x14ac:dyDescent="0.25">
      <c r="I41278"/>
      <c r="J41278"/>
      <c r="K41278"/>
      <c r="L41278"/>
    </row>
    <row r="41279" spans="9:12" ht="15" x14ac:dyDescent="0.25">
      <c r="I41279"/>
      <c r="J41279"/>
      <c r="K41279"/>
      <c r="L41279"/>
    </row>
    <row r="41280" spans="9:12" ht="15" x14ac:dyDescent="0.25">
      <c r="I41280"/>
      <c r="J41280"/>
      <c r="K41280"/>
      <c r="L41280"/>
    </row>
    <row r="41281" spans="9:12" ht="15" x14ac:dyDescent="0.25">
      <c r="I41281"/>
      <c r="J41281"/>
      <c r="K41281"/>
      <c r="L41281"/>
    </row>
    <row r="41282" spans="9:12" ht="15" x14ac:dyDescent="0.25">
      <c r="I41282"/>
      <c r="J41282"/>
      <c r="K41282"/>
      <c r="L41282"/>
    </row>
    <row r="41283" spans="9:12" ht="15" x14ac:dyDescent="0.25">
      <c r="I41283"/>
      <c r="J41283"/>
      <c r="K41283"/>
      <c r="L41283"/>
    </row>
    <row r="41284" spans="9:12" ht="15" x14ac:dyDescent="0.25">
      <c r="I41284"/>
      <c r="J41284"/>
      <c r="K41284"/>
      <c r="L41284"/>
    </row>
    <row r="41285" spans="9:12" ht="15" x14ac:dyDescent="0.25">
      <c r="I41285"/>
      <c r="J41285"/>
      <c r="K41285"/>
      <c r="L41285"/>
    </row>
    <row r="41286" spans="9:12" ht="15" x14ac:dyDescent="0.25">
      <c r="I41286"/>
      <c r="J41286"/>
      <c r="K41286"/>
      <c r="L41286"/>
    </row>
    <row r="41287" spans="9:12" ht="15" x14ac:dyDescent="0.25">
      <c r="I41287"/>
      <c r="J41287"/>
      <c r="K41287"/>
      <c r="L41287"/>
    </row>
    <row r="41288" spans="9:12" ht="15" x14ac:dyDescent="0.25">
      <c r="I41288"/>
      <c r="J41288"/>
      <c r="K41288"/>
      <c r="L41288"/>
    </row>
    <row r="41289" spans="9:12" ht="15" x14ac:dyDescent="0.25">
      <c r="I41289"/>
      <c r="J41289"/>
      <c r="K41289"/>
      <c r="L41289"/>
    </row>
    <row r="41290" spans="9:12" ht="15" x14ac:dyDescent="0.25">
      <c r="I41290"/>
      <c r="J41290"/>
      <c r="K41290"/>
      <c r="L41290"/>
    </row>
    <row r="41291" spans="9:12" ht="15" x14ac:dyDescent="0.25">
      <c r="I41291"/>
      <c r="J41291"/>
      <c r="K41291"/>
      <c r="L41291"/>
    </row>
    <row r="41292" spans="9:12" ht="15" x14ac:dyDescent="0.25">
      <c r="I41292"/>
      <c r="J41292"/>
      <c r="K41292"/>
      <c r="L41292"/>
    </row>
    <row r="41293" spans="9:12" ht="15" x14ac:dyDescent="0.25">
      <c r="I41293"/>
      <c r="J41293"/>
      <c r="K41293"/>
      <c r="L41293"/>
    </row>
    <row r="41294" spans="9:12" ht="15" x14ac:dyDescent="0.25">
      <c r="I41294"/>
      <c r="J41294"/>
      <c r="K41294"/>
      <c r="L41294"/>
    </row>
    <row r="41295" spans="9:12" ht="15" x14ac:dyDescent="0.25">
      <c r="I41295"/>
      <c r="J41295"/>
      <c r="K41295"/>
      <c r="L41295"/>
    </row>
    <row r="41296" spans="9:12" ht="15" x14ac:dyDescent="0.25">
      <c r="I41296"/>
      <c r="J41296"/>
      <c r="K41296"/>
      <c r="L41296"/>
    </row>
    <row r="41297" spans="9:12" ht="15" x14ac:dyDescent="0.25">
      <c r="I41297"/>
      <c r="J41297"/>
      <c r="K41297"/>
      <c r="L41297"/>
    </row>
    <row r="41298" spans="9:12" ht="15" x14ac:dyDescent="0.25">
      <c r="I41298"/>
      <c r="J41298"/>
      <c r="K41298"/>
      <c r="L41298"/>
    </row>
    <row r="41299" spans="9:12" ht="15" x14ac:dyDescent="0.25">
      <c r="I41299"/>
      <c r="J41299"/>
      <c r="K41299"/>
      <c r="L41299"/>
    </row>
    <row r="41300" spans="9:12" ht="15" x14ac:dyDescent="0.25">
      <c r="I41300"/>
      <c r="J41300"/>
      <c r="K41300"/>
      <c r="L41300"/>
    </row>
    <row r="41301" spans="9:12" ht="15" x14ac:dyDescent="0.25">
      <c r="I41301"/>
      <c r="J41301"/>
      <c r="K41301"/>
      <c r="L41301"/>
    </row>
    <row r="41302" spans="9:12" ht="15" x14ac:dyDescent="0.25">
      <c r="I41302"/>
      <c r="J41302"/>
      <c r="K41302"/>
      <c r="L41302"/>
    </row>
    <row r="41303" spans="9:12" ht="15" x14ac:dyDescent="0.25">
      <c r="I41303"/>
      <c r="J41303"/>
      <c r="K41303"/>
      <c r="L41303"/>
    </row>
    <row r="41304" spans="9:12" ht="15" x14ac:dyDescent="0.25">
      <c r="I41304"/>
      <c r="J41304"/>
      <c r="K41304"/>
      <c r="L41304"/>
    </row>
    <row r="41305" spans="9:12" ht="15" x14ac:dyDescent="0.25">
      <c r="I41305"/>
      <c r="J41305"/>
      <c r="K41305"/>
      <c r="L41305"/>
    </row>
    <row r="41306" spans="9:12" ht="15" x14ac:dyDescent="0.25">
      <c r="I41306"/>
      <c r="J41306"/>
      <c r="K41306"/>
      <c r="L41306"/>
    </row>
    <row r="41307" spans="9:12" ht="15" x14ac:dyDescent="0.25">
      <c r="I41307"/>
      <c r="J41307"/>
      <c r="K41307"/>
      <c r="L41307"/>
    </row>
    <row r="41308" spans="9:12" ht="15" x14ac:dyDescent="0.25">
      <c r="I41308"/>
      <c r="J41308"/>
      <c r="K41308"/>
      <c r="L41308"/>
    </row>
    <row r="41309" spans="9:12" ht="15" x14ac:dyDescent="0.25">
      <c r="I41309"/>
      <c r="J41309"/>
      <c r="K41309"/>
      <c r="L41309"/>
    </row>
    <row r="41310" spans="9:12" ht="15" x14ac:dyDescent="0.25">
      <c r="I41310"/>
      <c r="J41310"/>
      <c r="K41310"/>
      <c r="L41310"/>
    </row>
    <row r="41311" spans="9:12" ht="15" x14ac:dyDescent="0.25">
      <c r="I41311"/>
      <c r="J41311"/>
      <c r="K41311"/>
      <c r="L41311"/>
    </row>
    <row r="41312" spans="9:12" ht="15" x14ac:dyDescent="0.25">
      <c r="I41312"/>
      <c r="J41312"/>
      <c r="K41312"/>
      <c r="L41312"/>
    </row>
    <row r="41313" spans="9:12" ht="15" x14ac:dyDescent="0.25">
      <c r="I41313"/>
      <c r="J41313"/>
      <c r="K41313"/>
      <c r="L41313"/>
    </row>
    <row r="41314" spans="9:12" ht="15" x14ac:dyDescent="0.25">
      <c r="I41314"/>
      <c r="J41314"/>
      <c r="K41314"/>
      <c r="L41314"/>
    </row>
    <row r="41315" spans="9:12" ht="15" x14ac:dyDescent="0.25">
      <c r="I41315"/>
      <c r="J41315"/>
      <c r="K41315"/>
      <c r="L41315"/>
    </row>
    <row r="41316" spans="9:12" ht="15" x14ac:dyDescent="0.25">
      <c r="I41316"/>
      <c r="J41316"/>
      <c r="K41316"/>
      <c r="L41316"/>
    </row>
    <row r="41317" spans="9:12" ht="15" x14ac:dyDescent="0.25">
      <c r="I41317"/>
      <c r="J41317"/>
      <c r="K41317"/>
      <c r="L41317"/>
    </row>
    <row r="41318" spans="9:12" ht="15" x14ac:dyDescent="0.25">
      <c r="I41318"/>
      <c r="J41318"/>
      <c r="K41318"/>
      <c r="L41318"/>
    </row>
    <row r="41319" spans="9:12" ht="15" x14ac:dyDescent="0.25">
      <c r="I41319"/>
      <c r="J41319"/>
      <c r="K41319"/>
      <c r="L41319"/>
    </row>
    <row r="41320" spans="9:12" ht="15" x14ac:dyDescent="0.25">
      <c r="I41320"/>
      <c r="J41320"/>
      <c r="K41320"/>
      <c r="L41320"/>
    </row>
    <row r="41321" spans="9:12" ht="15" x14ac:dyDescent="0.25">
      <c r="I41321"/>
      <c r="J41321"/>
      <c r="K41321"/>
      <c r="L41321"/>
    </row>
    <row r="41322" spans="9:12" ht="15" x14ac:dyDescent="0.25">
      <c r="I41322"/>
      <c r="J41322"/>
      <c r="K41322"/>
      <c r="L41322"/>
    </row>
    <row r="41323" spans="9:12" ht="15" x14ac:dyDescent="0.25">
      <c r="I41323"/>
      <c r="J41323"/>
      <c r="K41323"/>
      <c r="L41323"/>
    </row>
    <row r="41324" spans="9:12" ht="15" x14ac:dyDescent="0.25">
      <c r="I41324"/>
      <c r="J41324"/>
      <c r="K41324"/>
      <c r="L41324"/>
    </row>
    <row r="41325" spans="9:12" ht="15" x14ac:dyDescent="0.25">
      <c r="I41325"/>
      <c r="J41325"/>
      <c r="K41325"/>
      <c r="L41325"/>
    </row>
    <row r="41326" spans="9:12" ht="15" x14ac:dyDescent="0.25">
      <c r="I41326"/>
      <c r="J41326"/>
      <c r="K41326"/>
      <c r="L41326"/>
    </row>
    <row r="41327" spans="9:12" ht="15" x14ac:dyDescent="0.25">
      <c r="I41327"/>
      <c r="J41327"/>
      <c r="K41327"/>
      <c r="L41327"/>
    </row>
    <row r="41328" spans="9:12" ht="15" x14ac:dyDescent="0.25">
      <c r="I41328"/>
      <c r="J41328"/>
      <c r="K41328"/>
      <c r="L41328"/>
    </row>
    <row r="41329" spans="9:12" ht="15" x14ac:dyDescent="0.25">
      <c r="I41329"/>
      <c r="J41329"/>
      <c r="K41329"/>
      <c r="L41329"/>
    </row>
    <row r="41330" spans="9:12" ht="15" x14ac:dyDescent="0.25">
      <c r="I41330"/>
      <c r="J41330"/>
      <c r="K41330"/>
      <c r="L41330"/>
    </row>
    <row r="41331" spans="9:12" ht="15" x14ac:dyDescent="0.25">
      <c r="I41331"/>
      <c r="J41331"/>
      <c r="K41331"/>
      <c r="L41331"/>
    </row>
    <row r="41332" spans="9:12" ht="15" x14ac:dyDescent="0.25">
      <c r="I41332"/>
      <c r="J41332"/>
      <c r="K41332"/>
      <c r="L41332"/>
    </row>
    <row r="41333" spans="9:12" ht="15" x14ac:dyDescent="0.25">
      <c r="I41333"/>
      <c r="J41333"/>
      <c r="K41333"/>
      <c r="L41333"/>
    </row>
    <row r="41334" spans="9:12" ht="15" x14ac:dyDescent="0.25">
      <c r="I41334"/>
      <c r="J41334"/>
      <c r="K41334"/>
      <c r="L41334"/>
    </row>
    <row r="41335" spans="9:12" ht="15" x14ac:dyDescent="0.25">
      <c r="I41335"/>
      <c r="J41335"/>
      <c r="K41335"/>
      <c r="L41335"/>
    </row>
    <row r="41336" spans="9:12" ht="15" x14ac:dyDescent="0.25">
      <c r="I41336"/>
      <c r="J41336"/>
      <c r="K41336"/>
      <c r="L41336"/>
    </row>
    <row r="41337" spans="9:12" ht="15" x14ac:dyDescent="0.25">
      <c r="I41337"/>
      <c r="J41337"/>
      <c r="K41337"/>
      <c r="L41337"/>
    </row>
    <row r="41338" spans="9:12" ht="15" x14ac:dyDescent="0.25">
      <c r="I41338"/>
      <c r="J41338"/>
      <c r="K41338"/>
      <c r="L41338"/>
    </row>
    <row r="41339" spans="9:12" ht="15" x14ac:dyDescent="0.25">
      <c r="I41339"/>
      <c r="J41339"/>
      <c r="K41339"/>
      <c r="L41339"/>
    </row>
    <row r="41340" spans="9:12" ht="15" x14ac:dyDescent="0.25">
      <c r="I41340"/>
      <c r="J41340"/>
      <c r="K41340"/>
      <c r="L41340"/>
    </row>
    <row r="41341" spans="9:12" ht="15" x14ac:dyDescent="0.25">
      <c r="I41341"/>
      <c r="J41341"/>
      <c r="K41341"/>
      <c r="L41341"/>
    </row>
    <row r="41342" spans="9:12" ht="15" x14ac:dyDescent="0.25">
      <c r="I41342"/>
      <c r="J41342"/>
      <c r="K41342"/>
      <c r="L41342"/>
    </row>
    <row r="41343" spans="9:12" ht="15" x14ac:dyDescent="0.25">
      <c r="I41343"/>
      <c r="J41343"/>
      <c r="K41343"/>
      <c r="L41343"/>
    </row>
    <row r="41344" spans="9:12" ht="15" x14ac:dyDescent="0.25">
      <c r="I41344"/>
      <c r="J41344"/>
      <c r="K41344"/>
      <c r="L41344"/>
    </row>
    <row r="41345" spans="9:12" ht="15" x14ac:dyDescent="0.25">
      <c r="I41345"/>
      <c r="J41345"/>
      <c r="K41345"/>
      <c r="L41345"/>
    </row>
    <row r="41346" spans="9:12" ht="15" x14ac:dyDescent="0.25">
      <c r="I41346"/>
      <c r="J41346"/>
      <c r="K41346"/>
      <c r="L41346"/>
    </row>
    <row r="41347" spans="9:12" ht="15" x14ac:dyDescent="0.25">
      <c r="I41347"/>
      <c r="J41347"/>
      <c r="K41347"/>
      <c r="L41347"/>
    </row>
    <row r="41348" spans="9:12" ht="15" x14ac:dyDescent="0.25">
      <c r="I41348"/>
      <c r="J41348"/>
      <c r="K41348"/>
      <c r="L41348"/>
    </row>
    <row r="41349" spans="9:12" ht="15" x14ac:dyDescent="0.25">
      <c r="I41349"/>
      <c r="J41349"/>
      <c r="K41349"/>
      <c r="L41349"/>
    </row>
    <row r="41350" spans="9:12" ht="15" x14ac:dyDescent="0.25">
      <c r="I41350"/>
      <c r="J41350"/>
      <c r="K41350"/>
      <c r="L41350"/>
    </row>
    <row r="41351" spans="9:12" ht="15" x14ac:dyDescent="0.25">
      <c r="I41351"/>
      <c r="J41351"/>
      <c r="K41351"/>
      <c r="L41351"/>
    </row>
    <row r="41352" spans="9:12" ht="15" x14ac:dyDescent="0.25">
      <c r="I41352"/>
      <c r="J41352"/>
      <c r="K41352"/>
      <c r="L41352"/>
    </row>
    <row r="41353" spans="9:12" ht="15" x14ac:dyDescent="0.25">
      <c r="I41353"/>
      <c r="J41353"/>
      <c r="K41353"/>
      <c r="L41353"/>
    </row>
    <row r="41354" spans="9:12" ht="15" x14ac:dyDescent="0.25">
      <c r="I41354"/>
      <c r="J41354"/>
      <c r="K41354"/>
      <c r="L41354"/>
    </row>
    <row r="41355" spans="9:12" ht="15" x14ac:dyDescent="0.25">
      <c r="I41355"/>
      <c r="J41355"/>
      <c r="K41355"/>
      <c r="L41355"/>
    </row>
    <row r="41356" spans="9:12" ht="15" x14ac:dyDescent="0.25">
      <c r="I41356"/>
      <c r="J41356"/>
      <c r="K41356"/>
      <c r="L41356"/>
    </row>
    <row r="41357" spans="9:12" ht="15" x14ac:dyDescent="0.25">
      <c r="I41357"/>
      <c r="J41357"/>
      <c r="K41357"/>
      <c r="L41357"/>
    </row>
    <row r="41358" spans="9:12" ht="15" x14ac:dyDescent="0.25">
      <c r="I41358"/>
      <c r="J41358"/>
      <c r="K41358"/>
      <c r="L41358"/>
    </row>
    <row r="41359" spans="9:12" ht="15" x14ac:dyDescent="0.25">
      <c r="I41359"/>
      <c r="J41359"/>
      <c r="K41359"/>
      <c r="L41359"/>
    </row>
    <row r="41360" spans="9:12" ht="15" x14ac:dyDescent="0.25">
      <c r="I41360"/>
      <c r="J41360"/>
      <c r="K41360"/>
      <c r="L41360"/>
    </row>
    <row r="41361" spans="9:12" ht="15" x14ac:dyDescent="0.25">
      <c r="I41361"/>
      <c r="J41361"/>
      <c r="K41361"/>
      <c r="L41361"/>
    </row>
    <row r="41362" spans="9:12" ht="15" x14ac:dyDescent="0.25">
      <c r="I41362"/>
      <c r="J41362"/>
      <c r="K41362"/>
      <c r="L41362"/>
    </row>
    <row r="41363" spans="9:12" ht="15" x14ac:dyDescent="0.25">
      <c r="I41363"/>
      <c r="J41363"/>
      <c r="K41363"/>
      <c r="L41363"/>
    </row>
    <row r="41364" spans="9:12" ht="15" x14ac:dyDescent="0.25">
      <c r="I41364"/>
      <c r="J41364"/>
      <c r="K41364"/>
      <c r="L41364"/>
    </row>
    <row r="41365" spans="9:12" ht="15" x14ac:dyDescent="0.25">
      <c r="I41365"/>
      <c r="J41365"/>
      <c r="K41365"/>
      <c r="L41365"/>
    </row>
    <row r="41366" spans="9:12" ht="15" x14ac:dyDescent="0.25">
      <c r="I41366"/>
      <c r="J41366"/>
      <c r="K41366"/>
      <c r="L41366"/>
    </row>
    <row r="41367" spans="9:12" ht="15" x14ac:dyDescent="0.25">
      <c r="I41367"/>
      <c r="J41367"/>
      <c r="K41367"/>
      <c r="L41367"/>
    </row>
    <row r="41368" spans="9:12" ht="15" x14ac:dyDescent="0.25">
      <c r="I41368"/>
      <c r="J41368"/>
      <c r="K41368"/>
      <c r="L41368"/>
    </row>
    <row r="41369" spans="9:12" ht="15" x14ac:dyDescent="0.25">
      <c r="I41369"/>
      <c r="J41369"/>
      <c r="K41369"/>
      <c r="L41369"/>
    </row>
    <row r="41370" spans="9:12" ht="15" x14ac:dyDescent="0.25">
      <c r="I41370"/>
      <c r="J41370"/>
      <c r="K41370"/>
      <c r="L41370"/>
    </row>
    <row r="41371" spans="9:12" ht="15" x14ac:dyDescent="0.25">
      <c r="I41371"/>
      <c r="J41371"/>
      <c r="K41371"/>
      <c r="L41371"/>
    </row>
    <row r="41372" spans="9:12" ht="15" x14ac:dyDescent="0.25">
      <c r="I41372"/>
      <c r="J41372"/>
      <c r="K41372"/>
      <c r="L41372"/>
    </row>
    <row r="41373" spans="9:12" ht="15" x14ac:dyDescent="0.25">
      <c r="I41373"/>
      <c r="J41373"/>
      <c r="K41373"/>
      <c r="L41373"/>
    </row>
    <row r="41374" spans="9:12" ht="15" x14ac:dyDescent="0.25">
      <c r="I41374"/>
      <c r="J41374"/>
      <c r="K41374"/>
      <c r="L41374"/>
    </row>
    <row r="41375" spans="9:12" ht="15" x14ac:dyDescent="0.25">
      <c r="I41375"/>
      <c r="J41375"/>
      <c r="K41375"/>
      <c r="L41375"/>
    </row>
    <row r="41376" spans="9:12" ht="15" x14ac:dyDescent="0.25">
      <c r="I41376"/>
      <c r="J41376"/>
      <c r="K41376"/>
      <c r="L41376"/>
    </row>
    <row r="41377" spans="9:12" ht="15" x14ac:dyDescent="0.25">
      <c r="I41377"/>
      <c r="J41377"/>
      <c r="K41377"/>
      <c r="L41377"/>
    </row>
    <row r="41378" spans="9:12" ht="15" x14ac:dyDescent="0.25">
      <c r="I41378"/>
      <c r="J41378"/>
      <c r="K41378"/>
      <c r="L41378"/>
    </row>
    <row r="41379" spans="9:12" ht="15" x14ac:dyDescent="0.25">
      <c r="I41379"/>
      <c r="J41379"/>
      <c r="K41379"/>
      <c r="L41379"/>
    </row>
    <row r="41380" spans="9:12" ht="15" x14ac:dyDescent="0.25">
      <c r="I41380"/>
      <c r="J41380"/>
      <c r="K41380"/>
      <c r="L41380"/>
    </row>
    <row r="41381" spans="9:12" ht="15" x14ac:dyDescent="0.25">
      <c r="I41381"/>
      <c r="J41381"/>
      <c r="K41381"/>
      <c r="L41381"/>
    </row>
    <row r="41382" spans="9:12" ht="15" x14ac:dyDescent="0.25">
      <c r="I41382"/>
      <c r="J41382"/>
      <c r="K41382"/>
      <c r="L41382"/>
    </row>
    <row r="41383" spans="9:12" ht="15" x14ac:dyDescent="0.25">
      <c r="I41383"/>
      <c r="J41383"/>
      <c r="K41383"/>
      <c r="L41383"/>
    </row>
    <row r="41384" spans="9:12" ht="15" x14ac:dyDescent="0.25">
      <c r="I41384"/>
      <c r="J41384"/>
      <c r="K41384"/>
      <c r="L41384"/>
    </row>
    <row r="41385" spans="9:12" ht="15" x14ac:dyDescent="0.25">
      <c r="I41385"/>
      <c r="J41385"/>
      <c r="K41385"/>
      <c r="L41385"/>
    </row>
    <row r="41386" spans="9:12" ht="15" x14ac:dyDescent="0.25">
      <c r="I41386"/>
      <c r="J41386"/>
      <c r="K41386"/>
      <c r="L41386"/>
    </row>
    <row r="41387" spans="9:12" ht="15" x14ac:dyDescent="0.25">
      <c r="I41387"/>
      <c r="J41387"/>
      <c r="K41387"/>
      <c r="L41387"/>
    </row>
    <row r="41388" spans="9:12" ht="15" x14ac:dyDescent="0.25">
      <c r="I41388"/>
      <c r="J41388"/>
      <c r="K41388"/>
      <c r="L41388"/>
    </row>
    <row r="41389" spans="9:12" ht="15" x14ac:dyDescent="0.25">
      <c r="I41389"/>
      <c r="J41389"/>
      <c r="K41389"/>
      <c r="L41389"/>
    </row>
    <row r="41390" spans="9:12" ht="15" x14ac:dyDescent="0.25">
      <c r="I41390"/>
      <c r="J41390"/>
      <c r="K41390"/>
      <c r="L41390"/>
    </row>
    <row r="41391" spans="9:12" ht="15" x14ac:dyDescent="0.25">
      <c r="I41391"/>
      <c r="J41391"/>
      <c r="K41391"/>
      <c r="L41391"/>
    </row>
    <row r="41392" spans="9:12" ht="15" x14ac:dyDescent="0.25">
      <c r="I41392"/>
      <c r="J41392"/>
      <c r="K41392"/>
      <c r="L41392"/>
    </row>
    <row r="41393" spans="9:12" ht="15" x14ac:dyDescent="0.25">
      <c r="I41393"/>
      <c r="J41393"/>
      <c r="K41393"/>
      <c r="L41393"/>
    </row>
    <row r="41394" spans="9:12" ht="15" x14ac:dyDescent="0.25">
      <c r="I41394"/>
      <c r="J41394"/>
      <c r="K41394"/>
      <c r="L41394"/>
    </row>
    <row r="41395" spans="9:12" ht="15" x14ac:dyDescent="0.25">
      <c r="I41395"/>
      <c r="J41395"/>
      <c r="K41395"/>
      <c r="L41395"/>
    </row>
    <row r="41396" spans="9:12" ht="15" x14ac:dyDescent="0.25">
      <c r="I41396"/>
      <c r="J41396"/>
      <c r="K41396"/>
      <c r="L41396"/>
    </row>
    <row r="41397" spans="9:12" ht="15" x14ac:dyDescent="0.25">
      <c r="I41397"/>
      <c r="J41397"/>
      <c r="K41397"/>
      <c r="L41397"/>
    </row>
    <row r="41398" spans="9:12" ht="15" x14ac:dyDescent="0.25">
      <c r="I41398"/>
      <c r="J41398"/>
      <c r="K41398"/>
      <c r="L41398"/>
    </row>
    <row r="41399" spans="9:12" ht="15" x14ac:dyDescent="0.25">
      <c r="I41399"/>
      <c r="J41399"/>
      <c r="K41399"/>
      <c r="L41399"/>
    </row>
    <row r="41400" spans="9:12" ht="15" x14ac:dyDescent="0.25">
      <c r="I41400"/>
      <c r="J41400"/>
      <c r="K41400"/>
      <c r="L41400"/>
    </row>
    <row r="41401" spans="9:12" ht="15" x14ac:dyDescent="0.25">
      <c r="I41401"/>
      <c r="J41401"/>
      <c r="K41401"/>
      <c r="L41401"/>
    </row>
    <row r="41402" spans="9:12" ht="15" x14ac:dyDescent="0.25">
      <c r="I41402"/>
      <c r="J41402"/>
      <c r="K41402"/>
      <c r="L41402"/>
    </row>
    <row r="41403" spans="9:12" ht="15" x14ac:dyDescent="0.25">
      <c r="I41403"/>
      <c r="J41403"/>
      <c r="K41403"/>
      <c r="L41403"/>
    </row>
    <row r="41404" spans="9:12" ht="15" x14ac:dyDescent="0.25">
      <c r="I41404"/>
      <c r="J41404"/>
      <c r="K41404"/>
      <c r="L41404"/>
    </row>
    <row r="41405" spans="9:12" ht="15" x14ac:dyDescent="0.25">
      <c r="I41405"/>
      <c r="J41405"/>
      <c r="K41405"/>
      <c r="L41405"/>
    </row>
    <row r="41406" spans="9:12" ht="15" x14ac:dyDescent="0.25">
      <c r="I41406"/>
      <c r="J41406"/>
      <c r="K41406"/>
      <c r="L41406"/>
    </row>
    <row r="41407" spans="9:12" ht="15" x14ac:dyDescent="0.25">
      <c r="I41407"/>
      <c r="J41407"/>
      <c r="K41407"/>
      <c r="L41407"/>
    </row>
    <row r="41408" spans="9:12" ht="15" x14ac:dyDescent="0.25">
      <c r="I41408"/>
      <c r="J41408"/>
      <c r="K41408"/>
      <c r="L41408"/>
    </row>
    <row r="41409" spans="9:12" ht="15" x14ac:dyDescent="0.25">
      <c r="I41409"/>
      <c r="J41409"/>
      <c r="K41409"/>
      <c r="L41409"/>
    </row>
    <row r="41410" spans="9:12" ht="15" x14ac:dyDescent="0.25">
      <c r="I41410"/>
      <c r="J41410"/>
      <c r="K41410"/>
      <c r="L41410"/>
    </row>
    <row r="41411" spans="9:12" ht="15" x14ac:dyDescent="0.25">
      <c r="I41411"/>
      <c r="J41411"/>
      <c r="K41411"/>
      <c r="L41411"/>
    </row>
    <row r="41412" spans="9:12" ht="15" x14ac:dyDescent="0.25">
      <c r="I41412"/>
      <c r="J41412"/>
      <c r="K41412"/>
      <c r="L41412"/>
    </row>
    <row r="41413" spans="9:12" ht="15" x14ac:dyDescent="0.25">
      <c r="I41413"/>
      <c r="J41413"/>
      <c r="K41413"/>
      <c r="L41413"/>
    </row>
    <row r="41414" spans="9:12" ht="15" x14ac:dyDescent="0.25">
      <c r="I41414"/>
      <c r="J41414"/>
      <c r="K41414"/>
      <c r="L41414"/>
    </row>
    <row r="41415" spans="9:12" ht="15" x14ac:dyDescent="0.25">
      <c r="I41415"/>
      <c r="J41415"/>
      <c r="K41415"/>
      <c r="L41415"/>
    </row>
    <row r="41416" spans="9:12" ht="15" x14ac:dyDescent="0.25">
      <c r="I41416"/>
      <c r="J41416"/>
      <c r="K41416"/>
      <c r="L41416"/>
    </row>
    <row r="41417" spans="9:12" ht="15" x14ac:dyDescent="0.25">
      <c r="I41417"/>
      <c r="J41417"/>
      <c r="K41417"/>
      <c r="L41417"/>
    </row>
    <row r="41418" spans="9:12" ht="15" x14ac:dyDescent="0.25">
      <c r="I41418"/>
      <c r="J41418"/>
      <c r="K41418"/>
      <c r="L41418"/>
    </row>
    <row r="41419" spans="9:12" ht="15" x14ac:dyDescent="0.25">
      <c r="I41419"/>
      <c r="J41419"/>
      <c r="K41419"/>
      <c r="L41419"/>
    </row>
    <row r="41420" spans="9:12" ht="15" x14ac:dyDescent="0.25">
      <c r="I41420"/>
      <c r="J41420"/>
      <c r="K41420"/>
      <c r="L41420"/>
    </row>
    <row r="41421" spans="9:12" ht="15" x14ac:dyDescent="0.25">
      <c r="I41421"/>
      <c r="J41421"/>
      <c r="K41421"/>
      <c r="L41421"/>
    </row>
    <row r="41422" spans="9:12" ht="15" x14ac:dyDescent="0.25">
      <c r="I41422"/>
      <c r="J41422"/>
      <c r="K41422"/>
      <c r="L41422"/>
    </row>
    <row r="41423" spans="9:12" ht="15" x14ac:dyDescent="0.25">
      <c r="I41423"/>
      <c r="J41423"/>
      <c r="K41423"/>
      <c r="L41423"/>
    </row>
    <row r="41424" spans="9:12" ht="15" x14ac:dyDescent="0.25">
      <c r="I41424"/>
      <c r="J41424"/>
      <c r="K41424"/>
      <c r="L41424"/>
    </row>
    <row r="41425" spans="9:12" ht="15" x14ac:dyDescent="0.25">
      <c r="I41425"/>
      <c r="J41425"/>
      <c r="K41425"/>
      <c r="L41425"/>
    </row>
    <row r="41426" spans="9:12" ht="15" x14ac:dyDescent="0.25">
      <c r="I41426"/>
      <c r="J41426"/>
      <c r="K41426"/>
      <c r="L41426"/>
    </row>
    <row r="41427" spans="9:12" ht="15" x14ac:dyDescent="0.25">
      <c r="I41427"/>
      <c r="J41427"/>
      <c r="K41427"/>
      <c r="L41427"/>
    </row>
    <row r="41428" spans="9:12" ht="15" x14ac:dyDescent="0.25">
      <c r="I41428"/>
      <c r="J41428"/>
      <c r="K41428"/>
      <c r="L41428"/>
    </row>
    <row r="41429" spans="9:12" ht="15" x14ac:dyDescent="0.25">
      <c r="I41429"/>
      <c r="J41429"/>
      <c r="K41429"/>
      <c r="L41429"/>
    </row>
    <row r="41430" spans="9:12" ht="15" x14ac:dyDescent="0.25">
      <c r="I41430"/>
      <c r="J41430"/>
      <c r="K41430"/>
      <c r="L41430"/>
    </row>
    <row r="41431" spans="9:12" ht="15" x14ac:dyDescent="0.25">
      <c r="I41431"/>
      <c r="J41431"/>
      <c r="K41431"/>
      <c r="L41431"/>
    </row>
    <row r="41432" spans="9:12" ht="15" x14ac:dyDescent="0.25">
      <c r="I41432"/>
      <c r="J41432"/>
      <c r="K41432"/>
      <c r="L41432"/>
    </row>
    <row r="41433" spans="9:12" ht="15" x14ac:dyDescent="0.25">
      <c r="I41433"/>
      <c r="J41433"/>
      <c r="K41433"/>
      <c r="L41433"/>
    </row>
    <row r="41434" spans="9:12" ht="15" x14ac:dyDescent="0.25">
      <c r="I41434"/>
      <c r="J41434"/>
      <c r="K41434"/>
      <c r="L41434"/>
    </row>
    <row r="41435" spans="9:12" ht="15" x14ac:dyDescent="0.25">
      <c r="I41435"/>
      <c r="J41435"/>
      <c r="K41435"/>
      <c r="L41435"/>
    </row>
    <row r="41436" spans="9:12" ht="15" x14ac:dyDescent="0.25">
      <c r="I41436"/>
      <c r="J41436"/>
      <c r="K41436"/>
      <c r="L41436"/>
    </row>
    <row r="41437" spans="9:12" ht="15" x14ac:dyDescent="0.25">
      <c r="I41437"/>
      <c r="J41437"/>
      <c r="K41437"/>
      <c r="L41437"/>
    </row>
    <row r="41438" spans="9:12" ht="15" x14ac:dyDescent="0.25">
      <c r="I41438"/>
      <c r="J41438"/>
      <c r="K41438"/>
      <c r="L41438"/>
    </row>
    <row r="41439" spans="9:12" ht="15" x14ac:dyDescent="0.25">
      <c r="I41439"/>
      <c r="J41439"/>
      <c r="K41439"/>
      <c r="L41439"/>
    </row>
    <row r="41440" spans="9:12" ht="15" x14ac:dyDescent="0.25">
      <c r="I41440"/>
      <c r="J41440"/>
      <c r="K41440"/>
      <c r="L41440"/>
    </row>
    <row r="41441" spans="9:12" ht="15" x14ac:dyDescent="0.25">
      <c r="I41441"/>
      <c r="J41441"/>
      <c r="K41441"/>
      <c r="L41441"/>
    </row>
    <row r="41442" spans="9:12" ht="15" x14ac:dyDescent="0.25">
      <c r="I41442"/>
      <c r="J41442"/>
      <c r="K41442"/>
      <c r="L41442"/>
    </row>
    <row r="41443" spans="9:12" ht="15" x14ac:dyDescent="0.25">
      <c r="I41443"/>
      <c r="J41443"/>
      <c r="K41443"/>
      <c r="L41443"/>
    </row>
    <row r="41444" spans="9:12" ht="15" x14ac:dyDescent="0.25">
      <c r="I41444"/>
      <c r="J41444"/>
      <c r="K41444"/>
      <c r="L41444"/>
    </row>
    <row r="41445" spans="9:12" ht="15" x14ac:dyDescent="0.25">
      <c r="I41445"/>
      <c r="J41445"/>
      <c r="K41445"/>
      <c r="L41445"/>
    </row>
    <row r="41446" spans="9:12" ht="15" x14ac:dyDescent="0.25">
      <c r="I41446"/>
      <c r="J41446"/>
      <c r="K41446"/>
      <c r="L41446"/>
    </row>
    <row r="41447" spans="9:12" ht="15" x14ac:dyDescent="0.25">
      <c r="I41447"/>
      <c r="J41447"/>
      <c r="K41447"/>
      <c r="L41447"/>
    </row>
    <row r="41448" spans="9:12" ht="15" x14ac:dyDescent="0.25">
      <c r="I41448"/>
      <c r="J41448"/>
      <c r="K41448"/>
      <c r="L41448"/>
    </row>
    <row r="41449" spans="9:12" ht="15" x14ac:dyDescent="0.25">
      <c r="I41449"/>
      <c r="J41449"/>
      <c r="K41449"/>
      <c r="L41449"/>
    </row>
    <row r="41450" spans="9:12" ht="15" x14ac:dyDescent="0.25">
      <c r="I41450"/>
      <c r="J41450"/>
      <c r="K41450"/>
      <c r="L41450"/>
    </row>
    <row r="41451" spans="9:12" ht="15" x14ac:dyDescent="0.25">
      <c r="I41451"/>
      <c r="J41451"/>
      <c r="K41451"/>
      <c r="L41451"/>
    </row>
    <row r="41452" spans="9:12" ht="15" x14ac:dyDescent="0.25">
      <c r="I41452"/>
      <c r="J41452"/>
      <c r="K41452"/>
      <c r="L41452"/>
    </row>
    <row r="41453" spans="9:12" ht="15" x14ac:dyDescent="0.25">
      <c r="I41453"/>
      <c r="J41453"/>
      <c r="K41453"/>
      <c r="L41453"/>
    </row>
    <row r="41454" spans="9:12" ht="15" x14ac:dyDescent="0.25">
      <c r="I41454"/>
      <c r="J41454"/>
      <c r="K41454"/>
      <c r="L41454"/>
    </row>
    <row r="41455" spans="9:12" ht="15" x14ac:dyDescent="0.25">
      <c r="I41455"/>
      <c r="J41455"/>
      <c r="K41455"/>
      <c r="L41455"/>
    </row>
    <row r="41456" spans="9:12" ht="15" x14ac:dyDescent="0.25">
      <c r="I41456"/>
      <c r="J41456"/>
      <c r="K41456"/>
      <c r="L41456"/>
    </row>
    <row r="41457" spans="9:12" ht="15" x14ac:dyDescent="0.25">
      <c r="I41457"/>
      <c r="J41457"/>
      <c r="K41457"/>
      <c r="L41457"/>
    </row>
    <row r="41458" spans="9:12" ht="15" x14ac:dyDescent="0.25">
      <c r="I41458"/>
      <c r="J41458"/>
      <c r="K41458"/>
      <c r="L41458"/>
    </row>
    <row r="41459" spans="9:12" ht="15" x14ac:dyDescent="0.25">
      <c r="I41459"/>
      <c r="J41459"/>
      <c r="K41459"/>
      <c r="L41459"/>
    </row>
    <row r="41460" spans="9:12" ht="15" x14ac:dyDescent="0.25">
      <c r="I41460"/>
      <c r="J41460"/>
      <c r="K41460"/>
      <c r="L41460"/>
    </row>
    <row r="41461" spans="9:12" ht="15" x14ac:dyDescent="0.25">
      <c r="I41461"/>
      <c r="J41461"/>
      <c r="K41461"/>
      <c r="L41461"/>
    </row>
    <row r="41462" spans="9:12" ht="15" x14ac:dyDescent="0.25">
      <c r="I41462"/>
      <c r="J41462"/>
      <c r="K41462"/>
      <c r="L41462"/>
    </row>
    <row r="41463" spans="9:12" ht="15" x14ac:dyDescent="0.25">
      <c r="I41463"/>
      <c r="J41463"/>
      <c r="K41463"/>
      <c r="L41463"/>
    </row>
    <row r="41464" spans="9:12" ht="15" x14ac:dyDescent="0.25">
      <c r="I41464"/>
      <c r="J41464"/>
      <c r="K41464"/>
      <c r="L41464"/>
    </row>
    <row r="41465" spans="9:12" ht="15" x14ac:dyDescent="0.25">
      <c r="I41465"/>
      <c r="J41465"/>
      <c r="K41465"/>
      <c r="L41465"/>
    </row>
    <row r="41466" spans="9:12" ht="15" x14ac:dyDescent="0.25">
      <c r="I41466"/>
      <c r="J41466"/>
      <c r="K41466"/>
      <c r="L41466"/>
    </row>
    <row r="41467" spans="9:12" ht="15" x14ac:dyDescent="0.25">
      <c r="I41467"/>
      <c r="J41467"/>
      <c r="K41467"/>
      <c r="L41467"/>
    </row>
    <row r="41468" spans="9:12" ht="15" x14ac:dyDescent="0.25">
      <c r="I41468"/>
      <c r="J41468"/>
      <c r="K41468"/>
      <c r="L41468"/>
    </row>
    <row r="41469" spans="9:12" ht="15" x14ac:dyDescent="0.25">
      <c r="I41469"/>
      <c r="J41469"/>
      <c r="K41469"/>
      <c r="L41469"/>
    </row>
    <row r="41470" spans="9:12" ht="15" x14ac:dyDescent="0.25">
      <c r="I41470"/>
      <c r="J41470"/>
      <c r="K41470"/>
      <c r="L41470"/>
    </row>
    <row r="41471" spans="9:12" ht="15" x14ac:dyDescent="0.25">
      <c r="I41471"/>
      <c r="J41471"/>
      <c r="K41471"/>
      <c r="L41471"/>
    </row>
    <row r="41472" spans="9:12" ht="15" x14ac:dyDescent="0.25">
      <c r="I41472"/>
      <c r="J41472"/>
      <c r="K41472"/>
      <c r="L41472"/>
    </row>
    <row r="41473" spans="9:12" ht="15" x14ac:dyDescent="0.25">
      <c r="I41473"/>
      <c r="J41473"/>
      <c r="K41473"/>
      <c r="L41473"/>
    </row>
    <row r="41474" spans="9:12" ht="15" x14ac:dyDescent="0.25">
      <c r="I41474"/>
      <c r="J41474"/>
      <c r="K41474"/>
      <c r="L41474"/>
    </row>
    <row r="41475" spans="9:12" ht="15" x14ac:dyDescent="0.25">
      <c r="I41475"/>
      <c r="J41475"/>
      <c r="K41475"/>
      <c r="L41475"/>
    </row>
    <row r="41476" spans="9:12" ht="15" x14ac:dyDescent="0.25">
      <c r="I41476"/>
      <c r="J41476"/>
      <c r="K41476"/>
      <c r="L41476"/>
    </row>
    <row r="41477" spans="9:12" ht="15" x14ac:dyDescent="0.25">
      <c r="I41477"/>
      <c r="J41477"/>
      <c r="K41477"/>
      <c r="L41477"/>
    </row>
    <row r="41478" spans="9:12" ht="15" x14ac:dyDescent="0.25">
      <c r="I41478"/>
      <c r="J41478"/>
      <c r="K41478"/>
      <c r="L41478"/>
    </row>
    <row r="41479" spans="9:12" ht="15" x14ac:dyDescent="0.25">
      <c r="I41479"/>
      <c r="J41479"/>
      <c r="K41479"/>
      <c r="L41479"/>
    </row>
    <row r="41480" spans="9:12" ht="15" x14ac:dyDescent="0.25">
      <c r="I41480"/>
      <c r="J41480"/>
      <c r="K41480"/>
      <c r="L41480"/>
    </row>
    <row r="41481" spans="9:12" ht="15" x14ac:dyDescent="0.25">
      <c r="I41481"/>
      <c r="J41481"/>
      <c r="K41481"/>
      <c r="L41481"/>
    </row>
    <row r="41482" spans="9:12" ht="15" x14ac:dyDescent="0.25">
      <c r="I41482"/>
      <c r="J41482"/>
      <c r="K41482"/>
      <c r="L41482"/>
    </row>
    <row r="41483" spans="9:12" ht="15" x14ac:dyDescent="0.25">
      <c r="I41483"/>
      <c r="J41483"/>
      <c r="K41483"/>
      <c r="L41483"/>
    </row>
    <row r="41484" spans="9:12" ht="15" x14ac:dyDescent="0.25">
      <c r="I41484"/>
      <c r="J41484"/>
      <c r="K41484"/>
      <c r="L41484"/>
    </row>
    <row r="41485" spans="9:12" ht="15" x14ac:dyDescent="0.25">
      <c r="I41485"/>
      <c r="J41485"/>
      <c r="K41485"/>
      <c r="L41485"/>
    </row>
    <row r="41486" spans="9:12" ht="15" x14ac:dyDescent="0.25">
      <c r="I41486"/>
      <c r="J41486"/>
      <c r="K41486"/>
      <c r="L41486"/>
    </row>
    <row r="41487" spans="9:12" ht="15" x14ac:dyDescent="0.25">
      <c r="I41487"/>
      <c r="J41487"/>
      <c r="K41487"/>
      <c r="L41487"/>
    </row>
    <row r="41488" spans="9:12" ht="15" x14ac:dyDescent="0.25">
      <c r="I41488"/>
      <c r="J41488"/>
      <c r="K41488"/>
      <c r="L41488"/>
    </row>
    <row r="41489" spans="9:12" ht="15" x14ac:dyDescent="0.25">
      <c r="I41489"/>
      <c r="J41489"/>
      <c r="K41489"/>
      <c r="L41489"/>
    </row>
    <row r="41490" spans="9:12" ht="15" x14ac:dyDescent="0.25">
      <c r="I41490"/>
      <c r="J41490"/>
      <c r="K41490"/>
      <c r="L41490"/>
    </row>
    <row r="41491" spans="9:12" ht="15" x14ac:dyDescent="0.25">
      <c r="I41491"/>
      <c r="J41491"/>
      <c r="K41491"/>
      <c r="L41491"/>
    </row>
    <row r="41492" spans="9:12" ht="15" x14ac:dyDescent="0.25">
      <c r="I41492"/>
      <c r="J41492"/>
      <c r="K41492"/>
      <c r="L41492"/>
    </row>
    <row r="41493" spans="9:12" ht="15" x14ac:dyDescent="0.25">
      <c r="I41493"/>
      <c r="J41493"/>
      <c r="K41493"/>
      <c r="L41493"/>
    </row>
    <row r="41494" spans="9:12" ht="15" x14ac:dyDescent="0.25">
      <c r="I41494"/>
      <c r="J41494"/>
      <c r="K41494"/>
      <c r="L41494"/>
    </row>
    <row r="41495" spans="9:12" ht="15" x14ac:dyDescent="0.25">
      <c r="I41495"/>
      <c r="J41495"/>
      <c r="K41495"/>
      <c r="L41495"/>
    </row>
    <row r="41496" spans="9:12" ht="15" x14ac:dyDescent="0.25">
      <c r="I41496"/>
      <c r="J41496"/>
      <c r="K41496"/>
      <c r="L41496"/>
    </row>
    <row r="41497" spans="9:12" ht="15" x14ac:dyDescent="0.25">
      <c r="I41497"/>
      <c r="J41497"/>
      <c r="K41497"/>
      <c r="L41497"/>
    </row>
    <row r="41498" spans="9:12" ht="15" x14ac:dyDescent="0.25">
      <c r="I41498"/>
      <c r="J41498"/>
      <c r="K41498"/>
      <c r="L41498"/>
    </row>
    <row r="41499" spans="9:12" ht="15" x14ac:dyDescent="0.25">
      <c r="I41499"/>
      <c r="J41499"/>
      <c r="K41499"/>
      <c r="L41499"/>
    </row>
    <row r="41500" spans="9:12" ht="15" x14ac:dyDescent="0.25">
      <c r="I41500"/>
      <c r="J41500"/>
      <c r="K41500"/>
      <c r="L41500"/>
    </row>
    <row r="41501" spans="9:12" ht="15" x14ac:dyDescent="0.25">
      <c r="I41501"/>
      <c r="J41501"/>
      <c r="K41501"/>
      <c r="L41501"/>
    </row>
    <row r="41502" spans="9:12" ht="15" x14ac:dyDescent="0.25">
      <c r="I41502"/>
      <c r="J41502"/>
      <c r="K41502"/>
      <c r="L41502"/>
    </row>
    <row r="41503" spans="9:12" ht="15" x14ac:dyDescent="0.25">
      <c r="I41503"/>
      <c r="J41503"/>
      <c r="K41503"/>
      <c r="L41503"/>
    </row>
    <row r="41504" spans="9:12" ht="15" x14ac:dyDescent="0.25">
      <c r="I41504"/>
      <c r="J41504"/>
      <c r="K41504"/>
      <c r="L41504"/>
    </row>
    <row r="41505" spans="9:12" ht="15" x14ac:dyDescent="0.25">
      <c r="I41505"/>
      <c r="J41505"/>
      <c r="K41505"/>
      <c r="L41505"/>
    </row>
    <row r="41506" spans="9:12" ht="15" x14ac:dyDescent="0.25">
      <c r="I41506"/>
      <c r="J41506"/>
      <c r="K41506"/>
      <c r="L41506"/>
    </row>
    <row r="41507" spans="9:12" ht="15" x14ac:dyDescent="0.25">
      <c r="I41507"/>
      <c r="J41507"/>
      <c r="K41507"/>
      <c r="L41507"/>
    </row>
    <row r="41508" spans="9:12" ht="15" x14ac:dyDescent="0.25">
      <c r="I41508"/>
      <c r="J41508"/>
      <c r="K41508"/>
      <c r="L41508"/>
    </row>
    <row r="41509" spans="9:12" ht="15" x14ac:dyDescent="0.25">
      <c r="I41509"/>
      <c r="J41509"/>
      <c r="K41509"/>
      <c r="L41509"/>
    </row>
    <row r="41510" spans="9:12" ht="15" x14ac:dyDescent="0.25">
      <c r="I41510"/>
      <c r="J41510"/>
      <c r="K41510"/>
      <c r="L41510"/>
    </row>
    <row r="41511" spans="9:12" ht="15" x14ac:dyDescent="0.25">
      <c r="I41511"/>
      <c r="J41511"/>
      <c r="K41511"/>
      <c r="L41511"/>
    </row>
    <row r="41512" spans="9:12" ht="15" x14ac:dyDescent="0.25">
      <c r="I41512"/>
      <c r="J41512"/>
      <c r="K41512"/>
      <c r="L41512"/>
    </row>
    <row r="41513" spans="9:12" ht="15" x14ac:dyDescent="0.25">
      <c r="I41513"/>
      <c r="J41513"/>
      <c r="K41513"/>
      <c r="L41513"/>
    </row>
    <row r="41514" spans="9:12" ht="15" x14ac:dyDescent="0.25">
      <c r="I41514"/>
      <c r="J41514"/>
      <c r="K41514"/>
      <c r="L41514"/>
    </row>
    <row r="41515" spans="9:12" ht="15" x14ac:dyDescent="0.25">
      <c r="I41515"/>
      <c r="J41515"/>
      <c r="K41515"/>
      <c r="L41515"/>
    </row>
    <row r="41516" spans="9:12" ht="15" x14ac:dyDescent="0.25">
      <c r="I41516"/>
      <c r="J41516"/>
      <c r="K41516"/>
      <c r="L41516"/>
    </row>
    <row r="41517" spans="9:12" ht="15" x14ac:dyDescent="0.25">
      <c r="I41517"/>
      <c r="J41517"/>
      <c r="K41517"/>
      <c r="L41517"/>
    </row>
    <row r="41518" spans="9:12" ht="15" x14ac:dyDescent="0.25">
      <c r="I41518"/>
      <c r="J41518"/>
      <c r="K41518"/>
      <c r="L41518"/>
    </row>
    <row r="41519" spans="9:12" ht="15" x14ac:dyDescent="0.25">
      <c r="I41519"/>
      <c r="J41519"/>
      <c r="K41519"/>
      <c r="L41519"/>
    </row>
    <row r="41520" spans="9:12" ht="15" x14ac:dyDescent="0.25">
      <c r="I41520"/>
      <c r="J41520"/>
      <c r="K41520"/>
      <c r="L41520"/>
    </row>
    <row r="41521" spans="9:12" ht="15" x14ac:dyDescent="0.25">
      <c r="I41521"/>
      <c r="J41521"/>
      <c r="K41521"/>
      <c r="L41521"/>
    </row>
    <row r="41522" spans="9:12" ht="15" x14ac:dyDescent="0.25">
      <c r="I41522"/>
      <c r="J41522"/>
      <c r="K41522"/>
      <c r="L41522"/>
    </row>
    <row r="41523" spans="9:12" ht="15" x14ac:dyDescent="0.25">
      <c r="I41523"/>
      <c r="J41523"/>
      <c r="K41523"/>
      <c r="L41523"/>
    </row>
    <row r="41524" spans="9:12" ht="15" x14ac:dyDescent="0.25">
      <c r="I41524"/>
      <c r="J41524"/>
      <c r="K41524"/>
      <c r="L41524"/>
    </row>
    <row r="41525" spans="9:12" ht="15" x14ac:dyDescent="0.25">
      <c r="I41525"/>
      <c r="J41525"/>
      <c r="K41525"/>
      <c r="L41525"/>
    </row>
    <row r="41526" spans="9:12" ht="15" x14ac:dyDescent="0.25">
      <c r="I41526"/>
      <c r="J41526"/>
      <c r="K41526"/>
      <c r="L41526"/>
    </row>
    <row r="41527" spans="9:12" ht="15" x14ac:dyDescent="0.25">
      <c r="I41527"/>
      <c r="J41527"/>
      <c r="K41527"/>
      <c r="L41527"/>
    </row>
    <row r="41528" spans="9:12" ht="15" x14ac:dyDescent="0.25">
      <c r="I41528"/>
      <c r="J41528"/>
      <c r="K41528"/>
      <c r="L41528"/>
    </row>
    <row r="41529" spans="9:12" ht="15" x14ac:dyDescent="0.25">
      <c r="I41529"/>
      <c r="J41529"/>
      <c r="K41529"/>
      <c r="L41529"/>
    </row>
    <row r="41530" spans="9:12" ht="15" x14ac:dyDescent="0.25">
      <c r="I41530"/>
      <c r="J41530"/>
      <c r="K41530"/>
      <c r="L41530"/>
    </row>
    <row r="41531" spans="9:12" ht="15" x14ac:dyDescent="0.25">
      <c r="I41531"/>
      <c r="J41531"/>
      <c r="K41531"/>
      <c r="L41531"/>
    </row>
    <row r="41532" spans="9:12" ht="15" x14ac:dyDescent="0.25">
      <c r="I41532"/>
      <c r="J41532"/>
      <c r="K41532"/>
      <c r="L41532"/>
    </row>
    <row r="41533" spans="9:12" ht="15" x14ac:dyDescent="0.25">
      <c r="I41533"/>
      <c r="J41533"/>
      <c r="K41533"/>
      <c r="L41533"/>
    </row>
    <row r="41534" spans="9:12" ht="15" x14ac:dyDescent="0.25">
      <c r="I41534"/>
      <c r="J41534"/>
      <c r="K41534"/>
      <c r="L41534"/>
    </row>
    <row r="41535" spans="9:12" ht="15" x14ac:dyDescent="0.25">
      <c r="I41535"/>
      <c r="J41535"/>
      <c r="K41535"/>
      <c r="L41535"/>
    </row>
    <row r="41536" spans="9:12" ht="15" x14ac:dyDescent="0.25">
      <c r="I41536"/>
      <c r="J41536"/>
      <c r="K41536"/>
      <c r="L41536"/>
    </row>
    <row r="41537" spans="9:12" ht="15" x14ac:dyDescent="0.25">
      <c r="I41537"/>
      <c r="J41537"/>
      <c r="K41537"/>
      <c r="L41537"/>
    </row>
    <row r="41538" spans="9:12" ht="15" x14ac:dyDescent="0.25">
      <c r="I41538"/>
      <c r="J41538"/>
      <c r="K41538"/>
      <c r="L41538"/>
    </row>
    <row r="41539" spans="9:12" ht="15" x14ac:dyDescent="0.25">
      <c r="I41539"/>
      <c r="J41539"/>
      <c r="K41539"/>
      <c r="L41539"/>
    </row>
    <row r="41540" spans="9:12" ht="15" x14ac:dyDescent="0.25">
      <c r="I41540"/>
      <c r="J41540"/>
      <c r="K41540"/>
      <c r="L41540"/>
    </row>
    <row r="41541" spans="9:12" ht="15" x14ac:dyDescent="0.25">
      <c r="I41541"/>
      <c r="J41541"/>
      <c r="K41541"/>
      <c r="L41541"/>
    </row>
    <row r="41542" spans="9:12" ht="15" x14ac:dyDescent="0.25">
      <c r="I41542"/>
      <c r="J41542"/>
      <c r="K41542"/>
      <c r="L41542"/>
    </row>
    <row r="41543" spans="9:12" ht="15" x14ac:dyDescent="0.25">
      <c r="I41543"/>
      <c r="J41543"/>
      <c r="K41543"/>
      <c r="L41543"/>
    </row>
    <row r="41544" spans="9:12" ht="15" x14ac:dyDescent="0.25">
      <c r="I41544"/>
      <c r="J41544"/>
      <c r="K41544"/>
      <c r="L41544"/>
    </row>
    <row r="41545" spans="9:12" ht="15" x14ac:dyDescent="0.25">
      <c r="I41545"/>
      <c r="J41545"/>
      <c r="K41545"/>
      <c r="L41545"/>
    </row>
    <row r="41546" spans="9:12" ht="15" x14ac:dyDescent="0.25">
      <c r="I41546"/>
      <c r="J41546"/>
      <c r="K41546"/>
      <c r="L41546"/>
    </row>
    <row r="41547" spans="9:12" ht="15" x14ac:dyDescent="0.25">
      <c r="I41547"/>
      <c r="J41547"/>
      <c r="K41547"/>
      <c r="L41547"/>
    </row>
    <row r="41548" spans="9:12" ht="15" x14ac:dyDescent="0.25">
      <c r="I41548"/>
      <c r="J41548"/>
      <c r="K41548"/>
      <c r="L41548"/>
    </row>
    <row r="41549" spans="9:12" ht="15" x14ac:dyDescent="0.25">
      <c r="I41549"/>
      <c r="J41549"/>
      <c r="K41549"/>
      <c r="L41549"/>
    </row>
    <row r="41550" spans="9:12" ht="15" x14ac:dyDescent="0.25">
      <c r="I41550"/>
      <c r="J41550"/>
      <c r="K41550"/>
      <c r="L41550"/>
    </row>
    <row r="41551" spans="9:12" ht="15" x14ac:dyDescent="0.25">
      <c r="I41551"/>
      <c r="J41551"/>
      <c r="K41551"/>
      <c r="L41551"/>
    </row>
    <row r="41552" spans="9:12" ht="15" x14ac:dyDescent="0.25">
      <c r="I41552"/>
      <c r="J41552"/>
      <c r="K41552"/>
      <c r="L41552"/>
    </row>
    <row r="41553" spans="9:12" ht="15" x14ac:dyDescent="0.25">
      <c r="I41553"/>
      <c r="J41553"/>
      <c r="K41553"/>
      <c r="L41553"/>
    </row>
    <row r="41554" spans="9:12" ht="15" x14ac:dyDescent="0.25">
      <c r="I41554"/>
      <c r="J41554"/>
      <c r="K41554"/>
      <c r="L41554"/>
    </row>
    <row r="41555" spans="9:12" ht="15" x14ac:dyDescent="0.25">
      <c r="I41555"/>
      <c r="J41555"/>
      <c r="K41555"/>
      <c r="L41555"/>
    </row>
    <row r="41556" spans="9:12" ht="15" x14ac:dyDescent="0.25">
      <c r="I41556"/>
      <c r="J41556"/>
      <c r="K41556"/>
      <c r="L41556"/>
    </row>
    <row r="41557" spans="9:12" ht="15" x14ac:dyDescent="0.25">
      <c r="I41557"/>
      <c r="J41557"/>
      <c r="K41557"/>
      <c r="L41557"/>
    </row>
    <row r="41558" spans="9:12" ht="15" x14ac:dyDescent="0.25">
      <c r="I41558"/>
      <c r="J41558"/>
      <c r="K41558"/>
      <c r="L41558"/>
    </row>
    <row r="41559" spans="9:12" ht="15" x14ac:dyDescent="0.25">
      <c r="I41559"/>
      <c r="J41559"/>
      <c r="K41559"/>
      <c r="L41559"/>
    </row>
    <row r="41560" spans="9:12" ht="15" x14ac:dyDescent="0.25">
      <c r="I41560"/>
      <c r="J41560"/>
      <c r="K41560"/>
      <c r="L41560"/>
    </row>
    <row r="41561" spans="9:12" ht="15" x14ac:dyDescent="0.25">
      <c r="I41561"/>
      <c r="J41561"/>
      <c r="K41561"/>
      <c r="L41561"/>
    </row>
    <row r="41562" spans="9:12" ht="15" x14ac:dyDescent="0.25">
      <c r="I41562"/>
      <c r="J41562"/>
      <c r="K41562"/>
      <c r="L41562"/>
    </row>
    <row r="41563" spans="9:12" ht="15" x14ac:dyDescent="0.25">
      <c r="I41563"/>
      <c r="J41563"/>
      <c r="K41563"/>
      <c r="L41563"/>
    </row>
    <row r="41564" spans="9:12" ht="15" x14ac:dyDescent="0.25">
      <c r="I41564"/>
      <c r="J41564"/>
      <c r="K41564"/>
      <c r="L41564"/>
    </row>
    <row r="41565" spans="9:12" ht="15" x14ac:dyDescent="0.25">
      <c r="I41565"/>
      <c r="J41565"/>
      <c r="K41565"/>
      <c r="L41565"/>
    </row>
    <row r="41566" spans="9:12" ht="15" x14ac:dyDescent="0.25">
      <c r="I41566"/>
      <c r="J41566"/>
      <c r="K41566"/>
      <c r="L41566"/>
    </row>
    <row r="41567" spans="9:12" ht="15" x14ac:dyDescent="0.25">
      <c r="I41567"/>
      <c r="J41567"/>
      <c r="K41567"/>
      <c r="L41567"/>
    </row>
    <row r="41568" spans="9:12" ht="15" x14ac:dyDescent="0.25">
      <c r="I41568"/>
      <c r="J41568"/>
      <c r="K41568"/>
      <c r="L41568"/>
    </row>
    <row r="41569" spans="9:12" ht="15" x14ac:dyDescent="0.25">
      <c r="I41569"/>
      <c r="J41569"/>
      <c r="K41569"/>
      <c r="L41569"/>
    </row>
    <row r="41570" spans="9:12" ht="15" x14ac:dyDescent="0.25">
      <c r="I41570"/>
      <c r="J41570"/>
      <c r="K41570"/>
      <c r="L41570"/>
    </row>
    <row r="41571" spans="9:12" ht="15" x14ac:dyDescent="0.25">
      <c r="I41571"/>
      <c r="J41571"/>
      <c r="K41571"/>
      <c r="L41571"/>
    </row>
    <row r="41572" spans="9:12" ht="15" x14ac:dyDescent="0.25">
      <c r="I41572"/>
      <c r="J41572"/>
      <c r="K41572"/>
      <c r="L41572"/>
    </row>
    <row r="41573" spans="9:12" ht="15" x14ac:dyDescent="0.25">
      <c r="I41573"/>
      <c r="J41573"/>
      <c r="K41573"/>
      <c r="L41573"/>
    </row>
    <row r="41574" spans="9:12" ht="15" x14ac:dyDescent="0.25">
      <c r="I41574"/>
      <c r="J41574"/>
      <c r="K41574"/>
      <c r="L41574"/>
    </row>
    <row r="41575" spans="9:12" ht="15" x14ac:dyDescent="0.25">
      <c r="I41575"/>
      <c r="J41575"/>
      <c r="K41575"/>
      <c r="L41575"/>
    </row>
    <row r="41576" spans="9:12" ht="15" x14ac:dyDescent="0.25">
      <c r="I41576"/>
      <c r="J41576"/>
      <c r="K41576"/>
      <c r="L41576"/>
    </row>
    <row r="41577" spans="9:12" ht="15" x14ac:dyDescent="0.25">
      <c r="I41577"/>
      <c r="J41577"/>
      <c r="K41577"/>
      <c r="L41577"/>
    </row>
    <row r="41578" spans="9:12" ht="15" x14ac:dyDescent="0.25">
      <c r="I41578"/>
      <c r="J41578"/>
      <c r="K41578"/>
      <c r="L41578"/>
    </row>
    <row r="41579" spans="9:12" ht="15" x14ac:dyDescent="0.25">
      <c r="I41579"/>
      <c r="J41579"/>
      <c r="K41579"/>
      <c r="L41579"/>
    </row>
    <row r="41580" spans="9:12" ht="15" x14ac:dyDescent="0.25">
      <c r="I41580"/>
      <c r="J41580"/>
      <c r="K41580"/>
      <c r="L41580"/>
    </row>
    <row r="41581" spans="9:12" ht="15" x14ac:dyDescent="0.25">
      <c r="I41581"/>
      <c r="J41581"/>
      <c r="K41581"/>
      <c r="L41581"/>
    </row>
    <row r="41582" spans="9:12" ht="15" x14ac:dyDescent="0.25">
      <c r="I41582"/>
      <c r="J41582"/>
      <c r="K41582"/>
      <c r="L41582"/>
    </row>
    <row r="41583" spans="9:12" ht="15" x14ac:dyDescent="0.25">
      <c r="I41583"/>
      <c r="J41583"/>
      <c r="K41583"/>
      <c r="L41583"/>
    </row>
    <row r="41584" spans="9:12" ht="15" x14ac:dyDescent="0.25">
      <c r="I41584"/>
      <c r="J41584"/>
      <c r="K41584"/>
      <c r="L41584"/>
    </row>
    <row r="41585" spans="9:12" ht="15" x14ac:dyDescent="0.25">
      <c r="I41585"/>
      <c r="J41585"/>
      <c r="K41585"/>
      <c r="L41585"/>
    </row>
    <row r="41586" spans="9:12" ht="15" x14ac:dyDescent="0.25">
      <c r="I41586"/>
      <c r="J41586"/>
      <c r="K41586"/>
      <c r="L41586"/>
    </row>
    <row r="41587" spans="9:12" ht="15" x14ac:dyDescent="0.25">
      <c r="I41587"/>
      <c r="J41587"/>
      <c r="K41587"/>
      <c r="L41587"/>
    </row>
    <row r="41588" spans="9:12" ht="15" x14ac:dyDescent="0.25">
      <c r="I41588"/>
      <c r="J41588"/>
      <c r="K41588"/>
      <c r="L41588"/>
    </row>
    <row r="41589" spans="9:12" ht="15" x14ac:dyDescent="0.25">
      <c r="I41589"/>
      <c r="J41589"/>
      <c r="K41589"/>
      <c r="L41589"/>
    </row>
    <row r="41590" spans="9:12" ht="15" x14ac:dyDescent="0.25">
      <c r="I41590"/>
      <c r="J41590"/>
      <c r="K41590"/>
      <c r="L41590"/>
    </row>
    <row r="41591" spans="9:12" ht="15" x14ac:dyDescent="0.25">
      <c r="I41591"/>
      <c r="J41591"/>
      <c r="K41591"/>
      <c r="L41591"/>
    </row>
    <row r="41592" spans="9:12" ht="15" x14ac:dyDescent="0.25">
      <c r="I41592"/>
      <c r="J41592"/>
      <c r="K41592"/>
      <c r="L41592"/>
    </row>
    <row r="41593" spans="9:12" ht="15" x14ac:dyDescent="0.25">
      <c r="I41593"/>
      <c r="J41593"/>
      <c r="K41593"/>
      <c r="L41593"/>
    </row>
    <row r="41594" spans="9:12" ht="15" x14ac:dyDescent="0.25">
      <c r="I41594"/>
      <c r="J41594"/>
      <c r="K41594"/>
      <c r="L41594"/>
    </row>
    <row r="41595" spans="9:12" ht="15" x14ac:dyDescent="0.25">
      <c r="I41595"/>
      <c r="J41595"/>
      <c r="K41595"/>
      <c r="L41595"/>
    </row>
    <row r="41596" spans="9:12" ht="15" x14ac:dyDescent="0.25">
      <c r="I41596"/>
      <c r="J41596"/>
      <c r="K41596"/>
      <c r="L41596"/>
    </row>
    <row r="41597" spans="9:12" ht="15" x14ac:dyDescent="0.25">
      <c r="I41597"/>
      <c r="J41597"/>
      <c r="K41597"/>
      <c r="L41597"/>
    </row>
    <row r="41598" spans="9:12" ht="15" x14ac:dyDescent="0.25">
      <c r="I41598"/>
      <c r="J41598"/>
      <c r="K41598"/>
      <c r="L41598"/>
    </row>
    <row r="41599" spans="9:12" ht="15" x14ac:dyDescent="0.25">
      <c r="I41599"/>
      <c r="J41599"/>
      <c r="K41599"/>
      <c r="L41599"/>
    </row>
    <row r="41600" spans="9:12" ht="15" x14ac:dyDescent="0.25">
      <c r="I41600"/>
      <c r="J41600"/>
      <c r="K41600"/>
      <c r="L41600"/>
    </row>
    <row r="41601" spans="9:12" ht="15" x14ac:dyDescent="0.25">
      <c r="I41601"/>
      <c r="J41601"/>
      <c r="K41601"/>
      <c r="L41601"/>
    </row>
    <row r="41602" spans="9:12" ht="15" x14ac:dyDescent="0.25">
      <c r="I41602"/>
      <c r="J41602"/>
      <c r="K41602"/>
      <c r="L41602"/>
    </row>
    <row r="41603" spans="9:12" ht="15" x14ac:dyDescent="0.25">
      <c r="I41603"/>
      <c r="J41603"/>
      <c r="K41603"/>
      <c r="L41603"/>
    </row>
    <row r="41604" spans="9:12" ht="15" x14ac:dyDescent="0.25">
      <c r="I41604"/>
      <c r="J41604"/>
      <c r="K41604"/>
      <c r="L41604"/>
    </row>
    <row r="41605" spans="9:12" ht="15" x14ac:dyDescent="0.25">
      <c r="I41605"/>
      <c r="J41605"/>
      <c r="K41605"/>
      <c r="L41605"/>
    </row>
    <row r="41606" spans="9:12" ht="15" x14ac:dyDescent="0.25">
      <c r="I41606"/>
      <c r="J41606"/>
      <c r="K41606"/>
      <c r="L41606"/>
    </row>
    <row r="41607" spans="9:12" ht="15" x14ac:dyDescent="0.25">
      <c r="I41607"/>
      <c r="J41607"/>
      <c r="K41607"/>
      <c r="L41607"/>
    </row>
    <row r="41608" spans="9:12" ht="15" x14ac:dyDescent="0.25">
      <c r="I41608"/>
      <c r="J41608"/>
      <c r="K41608"/>
      <c r="L41608"/>
    </row>
    <row r="41609" spans="9:12" ht="15" x14ac:dyDescent="0.25">
      <c r="I41609"/>
      <c r="J41609"/>
      <c r="K41609"/>
      <c r="L41609"/>
    </row>
    <row r="41610" spans="9:12" ht="15" x14ac:dyDescent="0.25">
      <c r="I41610"/>
      <c r="J41610"/>
      <c r="K41610"/>
      <c r="L41610"/>
    </row>
    <row r="41611" spans="9:12" ht="15" x14ac:dyDescent="0.25">
      <c r="I41611"/>
      <c r="J41611"/>
      <c r="K41611"/>
      <c r="L41611"/>
    </row>
    <row r="41612" spans="9:12" ht="15" x14ac:dyDescent="0.25">
      <c r="I41612"/>
      <c r="J41612"/>
      <c r="K41612"/>
      <c r="L41612"/>
    </row>
    <row r="41613" spans="9:12" ht="15" x14ac:dyDescent="0.25">
      <c r="I41613"/>
      <c r="J41613"/>
      <c r="K41613"/>
      <c r="L41613"/>
    </row>
    <row r="41614" spans="9:12" ht="15" x14ac:dyDescent="0.25">
      <c r="I41614"/>
      <c r="J41614"/>
      <c r="K41614"/>
      <c r="L41614"/>
    </row>
    <row r="41615" spans="9:12" ht="15" x14ac:dyDescent="0.25">
      <c r="I41615"/>
      <c r="J41615"/>
      <c r="K41615"/>
      <c r="L41615"/>
    </row>
    <row r="41616" spans="9:12" ht="15" x14ac:dyDescent="0.25">
      <c r="I41616"/>
      <c r="J41616"/>
      <c r="K41616"/>
      <c r="L41616"/>
    </row>
    <row r="41617" spans="9:12" ht="15" x14ac:dyDescent="0.25">
      <c r="I41617"/>
      <c r="J41617"/>
      <c r="K41617"/>
      <c r="L41617"/>
    </row>
    <row r="41618" spans="9:12" ht="15" x14ac:dyDescent="0.25">
      <c r="I41618"/>
      <c r="J41618"/>
      <c r="K41618"/>
      <c r="L41618"/>
    </row>
    <row r="41619" spans="9:12" ht="15" x14ac:dyDescent="0.25">
      <c r="I41619"/>
      <c r="J41619"/>
      <c r="K41619"/>
      <c r="L41619"/>
    </row>
    <row r="41620" spans="9:12" ht="15" x14ac:dyDescent="0.25">
      <c r="I41620"/>
      <c r="J41620"/>
      <c r="K41620"/>
      <c r="L41620"/>
    </row>
    <row r="41621" spans="9:12" ht="15" x14ac:dyDescent="0.25">
      <c r="I41621"/>
      <c r="J41621"/>
      <c r="K41621"/>
      <c r="L41621"/>
    </row>
    <row r="41622" spans="9:12" ht="15" x14ac:dyDescent="0.25">
      <c r="I41622"/>
      <c r="J41622"/>
      <c r="K41622"/>
      <c r="L41622"/>
    </row>
    <row r="41623" spans="9:12" ht="15" x14ac:dyDescent="0.25">
      <c r="I41623"/>
      <c r="J41623"/>
      <c r="K41623"/>
      <c r="L41623"/>
    </row>
    <row r="41624" spans="9:12" ht="15" x14ac:dyDescent="0.25">
      <c r="I41624"/>
      <c r="J41624"/>
      <c r="K41624"/>
      <c r="L41624"/>
    </row>
    <row r="41625" spans="9:12" ht="15" x14ac:dyDescent="0.25">
      <c r="I41625"/>
      <c r="J41625"/>
      <c r="K41625"/>
      <c r="L41625"/>
    </row>
    <row r="41626" spans="9:12" ht="15" x14ac:dyDescent="0.25">
      <c r="I41626"/>
      <c r="J41626"/>
      <c r="K41626"/>
      <c r="L41626"/>
    </row>
    <row r="41627" spans="9:12" ht="15" x14ac:dyDescent="0.25">
      <c r="I41627"/>
      <c r="J41627"/>
      <c r="K41627"/>
      <c r="L41627"/>
    </row>
    <row r="41628" spans="9:12" ht="15" x14ac:dyDescent="0.25">
      <c r="I41628"/>
      <c r="J41628"/>
      <c r="K41628"/>
      <c r="L41628"/>
    </row>
    <row r="41629" spans="9:12" ht="15" x14ac:dyDescent="0.25">
      <c r="I41629"/>
      <c r="J41629"/>
      <c r="K41629"/>
      <c r="L41629"/>
    </row>
    <row r="41630" spans="9:12" ht="15" x14ac:dyDescent="0.25">
      <c r="I41630"/>
      <c r="J41630"/>
      <c r="K41630"/>
      <c r="L41630"/>
    </row>
    <row r="41631" spans="9:12" ht="15" x14ac:dyDescent="0.25">
      <c r="I41631"/>
      <c r="J41631"/>
      <c r="K41631"/>
      <c r="L41631"/>
    </row>
    <row r="41632" spans="9:12" ht="15" x14ac:dyDescent="0.25">
      <c r="I41632"/>
      <c r="J41632"/>
      <c r="K41632"/>
      <c r="L41632"/>
    </row>
    <row r="41633" spans="9:12" ht="15" x14ac:dyDescent="0.25">
      <c r="I41633"/>
      <c r="J41633"/>
      <c r="K41633"/>
      <c r="L41633"/>
    </row>
    <row r="41634" spans="9:12" ht="15" x14ac:dyDescent="0.25">
      <c r="I41634"/>
      <c r="J41634"/>
      <c r="K41634"/>
      <c r="L41634"/>
    </row>
    <row r="41635" spans="9:12" ht="15" x14ac:dyDescent="0.25">
      <c r="I41635"/>
      <c r="J41635"/>
      <c r="K41635"/>
      <c r="L41635"/>
    </row>
    <row r="41636" spans="9:12" ht="15" x14ac:dyDescent="0.25">
      <c r="I41636"/>
      <c r="J41636"/>
      <c r="K41636"/>
      <c r="L41636"/>
    </row>
    <row r="41637" spans="9:12" ht="15" x14ac:dyDescent="0.25">
      <c r="I41637"/>
      <c r="J41637"/>
      <c r="K41637"/>
      <c r="L41637"/>
    </row>
    <row r="41638" spans="9:12" ht="15" x14ac:dyDescent="0.25">
      <c r="I41638"/>
      <c r="J41638"/>
      <c r="K41638"/>
      <c r="L41638"/>
    </row>
    <row r="41639" spans="9:12" ht="15" x14ac:dyDescent="0.25">
      <c r="I41639"/>
      <c r="J41639"/>
      <c r="K41639"/>
      <c r="L41639"/>
    </row>
    <row r="41640" spans="9:12" ht="15" x14ac:dyDescent="0.25">
      <c r="I41640"/>
      <c r="J41640"/>
      <c r="K41640"/>
      <c r="L41640"/>
    </row>
    <row r="41641" spans="9:12" ht="15" x14ac:dyDescent="0.25">
      <c r="I41641"/>
      <c r="J41641"/>
      <c r="K41641"/>
      <c r="L41641"/>
    </row>
    <row r="41642" spans="9:12" ht="15" x14ac:dyDescent="0.25">
      <c r="I41642"/>
      <c r="J41642"/>
      <c r="K41642"/>
      <c r="L41642"/>
    </row>
    <row r="41643" spans="9:12" ht="15" x14ac:dyDescent="0.25">
      <c r="I41643"/>
      <c r="J41643"/>
      <c r="K41643"/>
      <c r="L41643"/>
    </row>
    <row r="41644" spans="9:12" ht="15" x14ac:dyDescent="0.25">
      <c r="I41644"/>
      <c r="J41644"/>
      <c r="K41644"/>
      <c r="L41644"/>
    </row>
    <row r="41645" spans="9:12" ht="15" x14ac:dyDescent="0.25">
      <c r="I41645"/>
      <c r="J41645"/>
      <c r="K41645"/>
      <c r="L41645"/>
    </row>
    <row r="41646" spans="9:12" ht="15" x14ac:dyDescent="0.25">
      <c r="I41646"/>
      <c r="J41646"/>
      <c r="K41646"/>
      <c r="L41646"/>
    </row>
    <row r="41647" spans="9:12" ht="15" x14ac:dyDescent="0.25">
      <c r="I41647"/>
      <c r="J41647"/>
      <c r="K41647"/>
      <c r="L41647"/>
    </row>
    <row r="41648" spans="9:12" ht="15" x14ac:dyDescent="0.25">
      <c r="I41648"/>
      <c r="J41648"/>
      <c r="K41648"/>
      <c r="L41648"/>
    </row>
    <row r="41649" spans="9:12" ht="15" x14ac:dyDescent="0.25">
      <c r="I41649"/>
      <c r="J41649"/>
      <c r="K41649"/>
      <c r="L41649"/>
    </row>
    <row r="41650" spans="9:12" ht="15" x14ac:dyDescent="0.25">
      <c r="I41650"/>
      <c r="J41650"/>
      <c r="K41650"/>
      <c r="L41650"/>
    </row>
    <row r="41651" spans="9:12" ht="15" x14ac:dyDescent="0.25">
      <c r="I41651"/>
      <c r="J41651"/>
      <c r="K41651"/>
      <c r="L41651"/>
    </row>
    <row r="41652" spans="9:12" ht="15" x14ac:dyDescent="0.25">
      <c r="I41652"/>
      <c r="J41652"/>
      <c r="K41652"/>
      <c r="L41652"/>
    </row>
    <row r="41653" spans="9:12" ht="15" x14ac:dyDescent="0.25">
      <c r="I41653"/>
      <c r="J41653"/>
      <c r="K41653"/>
      <c r="L41653"/>
    </row>
    <row r="41654" spans="9:12" ht="15" x14ac:dyDescent="0.25">
      <c r="I41654"/>
      <c r="J41654"/>
      <c r="K41654"/>
      <c r="L41654"/>
    </row>
    <row r="41655" spans="9:12" ht="15" x14ac:dyDescent="0.25">
      <c r="I41655"/>
      <c r="J41655"/>
      <c r="K41655"/>
      <c r="L41655"/>
    </row>
    <row r="41656" spans="9:12" ht="15" x14ac:dyDescent="0.25">
      <c r="I41656"/>
      <c r="J41656"/>
      <c r="K41656"/>
      <c r="L41656"/>
    </row>
    <row r="41657" spans="9:12" ht="15" x14ac:dyDescent="0.25">
      <c r="I41657"/>
      <c r="J41657"/>
      <c r="K41657"/>
      <c r="L41657"/>
    </row>
    <row r="41658" spans="9:12" ht="15" x14ac:dyDescent="0.25">
      <c r="I41658"/>
      <c r="J41658"/>
      <c r="K41658"/>
      <c r="L41658"/>
    </row>
    <row r="41659" spans="9:12" ht="15" x14ac:dyDescent="0.25">
      <c r="I41659"/>
      <c r="J41659"/>
      <c r="K41659"/>
      <c r="L41659"/>
    </row>
    <row r="41660" spans="9:12" ht="15" x14ac:dyDescent="0.25">
      <c r="I41660"/>
      <c r="J41660"/>
      <c r="K41660"/>
      <c r="L41660"/>
    </row>
    <row r="41661" spans="9:12" ht="15" x14ac:dyDescent="0.25">
      <c r="I41661"/>
      <c r="J41661"/>
      <c r="K41661"/>
      <c r="L41661"/>
    </row>
    <row r="41662" spans="9:12" ht="15" x14ac:dyDescent="0.25">
      <c r="I41662"/>
      <c r="J41662"/>
      <c r="K41662"/>
      <c r="L41662"/>
    </row>
    <row r="41663" spans="9:12" ht="15" x14ac:dyDescent="0.25">
      <c r="I41663"/>
      <c r="J41663"/>
      <c r="K41663"/>
      <c r="L41663"/>
    </row>
    <row r="41664" spans="9:12" ht="15" x14ac:dyDescent="0.25">
      <c r="I41664"/>
      <c r="J41664"/>
      <c r="K41664"/>
      <c r="L41664"/>
    </row>
    <row r="41665" spans="9:12" ht="15" x14ac:dyDescent="0.25">
      <c r="I41665"/>
      <c r="J41665"/>
      <c r="K41665"/>
      <c r="L41665"/>
    </row>
    <row r="41666" spans="9:12" ht="15" x14ac:dyDescent="0.25">
      <c r="I41666"/>
      <c r="J41666"/>
      <c r="K41666"/>
      <c r="L41666"/>
    </row>
    <row r="41667" spans="9:12" ht="15" x14ac:dyDescent="0.25">
      <c r="I41667"/>
      <c r="J41667"/>
      <c r="K41667"/>
      <c r="L41667"/>
    </row>
    <row r="41668" spans="9:12" ht="15" x14ac:dyDescent="0.25">
      <c r="I41668"/>
      <c r="J41668"/>
      <c r="K41668"/>
      <c r="L41668"/>
    </row>
    <row r="41669" spans="9:12" ht="15" x14ac:dyDescent="0.25">
      <c r="I41669"/>
      <c r="J41669"/>
      <c r="K41669"/>
      <c r="L41669"/>
    </row>
    <row r="41670" spans="9:12" ht="15" x14ac:dyDescent="0.25">
      <c r="I41670"/>
      <c r="J41670"/>
      <c r="K41670"/>
      <c r="L41670"/>
    </row>
    <row r="41671" spans="9:12" ht="15" x14ac:dyDescent="0.25">
      <c r="I41671"/>
      <c r="J41671"/>
      <c r="K41671"/>
      <c r="L41671"/>
    </row>
    <row r="41672" spans="9:12" ht="15" x14ac:dyDescent="0.25">
      <c r="I41672"/>
      <c r="J41672"/>
      <c r="K41672"/>
      <c r="L41672"/>
    </row>
    <row r="41673" spans="9:12" ht="15" x14ac:dyDescent="0.25">
      <c r="I41673"/>
      <c r="J41673"/>
      <c r="K41673"/>
      <c r="L41673"/>
    </row>
    <row r="41674" spans="9:12" ht="15" x14ac:dyDescent="0.25">
      <c r="I41674"/>
      <c r="J41674"/>
      <c r="K41674"/>
      <c r="L41674"/>
    </row>
    <row r="41675" spans="9:12" ht="15" x14ac:dyDescent="0.25">
      <c r="I41675"/>
      <c r="J41675"/>
      <c r="K41675"/>
      <c r="L41675"/>
    </row>
    <row r="41676" spans="9:12" ht="15" x14ac:dyDescent="0.25">
      <c r="I41676"/>
      <c r="J41676"/>
      <c r="K41676"/>
      <c r="L41676"/>
    </row>
    <row r="41677" spans="9:12" ht="15" x14ac:dyDescent="0.25">
      <c r="I41677"/>
      <c r="J41677"/>
      <c r="K41677"/>
      <c r="L41677"/>
    </row>
    <row r="41678" spans="9:12" ht="15" x14ac:dyDescent="0.25">
      <c r="I41678"/>
      <c r="J41678"/>
      <c r="K41678"/>
      <c r="L41678"/>
    </row>
    <row r="41679" spans="9:12" ht="15" x14ac:dyDescent="0.25">
      <c r="I41679"/>
      <c r="J41679"/>
      <c r="K41679"/>
      <c r="L41679"/>
    </row>
    <row r="41680" spans="9:12" ht="15" x14ac:dyDescent="0.25">
      <c r="I41680"/>
      <c r="J41680"/>
      <c r="K41680"/>
      <c r="L41680"/>
    </row>
    <row r="41681" spans="9:12" ht="15" x14ac:dyDescent="0.25">
      <c r="I41681"/>
      <c r="J41681"/>
      <c r="K41681"/>
      <c r="L41681"/>
    </row>
    <row r="41682" spans="9:12" ht="15" x14ac:dyDescent="0.25">
      <c r="I41682"/>
      <c r="J41682"/>
      <c r="K41682"/>
      <c r="L41682"/>
    </row>
    <row r="41683" spans="9:12" ht="15" x14ac:dyDescent="0.25">
      <c r="I41683"/>
      <c r="J41683"/>
      <c r="K41683"/>
      <c r="L41683"/>
    </row>
    <row r="41684" spans="9:12" ht="15" x14ac:dyDescent="0.25">
      <c r="I41684"/>
      <c r="J41684"/>
      <c r="K41684"/>
      <c r="L41684"/>
    </row>
    <row r="41685" spans="9:12" ht="15" x14ac:dyDescent="0.25">
      <c r="I41685"/>
      <c r="J41685"/>
      <c r="K41685"/>
      <c r="L41685"/>
    </row>
    <row r="41686" spans="9:12" ht="15" x14ac:dyDescent="0.25">
      <c r="I41686"/>
      <c r="J41686"/>
      <c r="K41686"/>
      <c r="L41686"/>
    </row>
    <row r="41687" spans="9:12" ht="15" x14ac:dyDescent="0.25">
      <c r="I41687"/>
      <c r="J41687"/>
      <c r="K41687"/>
      <c r="L41687"/>
    </row>
    <row r="41688" spans="9:12" ht="15" x14ac:dyDescent="0.25">
      <c r="I41688"/>
      <c r="J41688"/>
      <c r="K41688"/>
      <c r="L41688"/>
    </row>
    <row r="41689" spans="9:12" ht="15" x14ac:dyDescent="0.25">
      <c r="I41689"/>
      <c r="J41689"/>
      <c r="K41689"/>
      <c r="L41689"/>
    </row>
    <row r="41690" spans="9:12" ht="15" x14ac:dyDescent="0.25">
      <c r="I41690"/>
      <c r="J41690"/>
      <c r="K41690"/>
      <c r="L41690"/>
    </row>
    <row r="41691" spans="9:12" ht="15" x14ac:dyDescent="0.25">
      <c r="I41691"/>
      <c r="J41691"/>
      <c r="K41691"/>
      <c r="L41691"/>
    </row>
    <row r="41692" spans="9:12" ht="15" x14ac:dyDescent="0.25">
      <c r="I41692"/>
      <c r="J41692"/>
      <c r="K41692"/>
      <c r="L41692"/>
    </row>
    <row r="41693" spans="9:12" ht="15" x14ac:dyDescent="0.25">
      <c r="I41693"/>
      <c r="J41693"/>
      <c r="K41693"/>
      <c r="L41693"/>
    </row>
    <row r="41694" spans="9:12" ht="15" x14ac:dyDescent="0.25">
      <c r="I41694"/>
      <c r="J41694"/>
      <c r="K41694"/>
      <c r="L41694"/>
    </row>
    <row r="41695" spans="9:12" ht="15" x14ac:dyDescent="0.25">
      <c r="I41695"/>
      <c r="J41695"/>
      <c r="K41695"/>
      <c r="L41695"/>
    </row>
    <row r="41696" spans="9:12" ht="15" x14ac:dyDescent="0.25">
      <c r="I41696"/>
      <c r="J41696"/>
      <c r="K41696"/>
      <c r="L41696"/>
    </row>
    <row r="41697" spans="9:12" ht="15" x14ac:dyDescent="0.25">
      <c r="I41697"/>
      <c r="J41697"/>
      <c r="K41697"/>
      <c r="L41697"/>
    </row>
    <row r="41698" spans="9:12" ht="15" x14ac:dyDescent="0.25">
      <c r="I41698"/>
      <c r="J41698"/>
      <c r="K41698"/>
      <c r="L41698"/>
    </row>
    <row r="41699" spans="9:12" ht="15" x14ac:dyDescent="0.25">
      <c r="I41699"/>
      <c r="J41699"/>
      <c r="K41699"/>
      <c r="L41699"/>
    </row>
    <row r="41700" spans="9:12" ht="15" x14ac:dyDescent="0.25">
      <c r="I41700"/>
      <c r="J41700"/>
      <c r="K41700"/>
      <c r="L41700"/>
    </row>
    <row r="41701" spans="9:12" ht="15" x14ac:dyDescent="0.25">
      <c r="I41701"/>
      <c r="J41701"/>
      <c r="K41701"/>
      <c r="L41701"/>
    </row>
    <row r="41702" spans="9:12" ht="15" x14ac:dyDescent="0.25">
      <c r="I41702"/>
      <c r="J41702"/>
      <c r="K41702"/>
      <c r="L41702"/>
    </row>
    <row r="41703" spans="9:12" ht="15" x14ac:dyDescent="0.25">
      <c r="I41703"/>
      <c r="J41703"/>
      <c r="K41703"/>
      <c r="L41703"/>
    </row>
    <row r="41704" spans="9:12" ht="15" x14ac:dyDescent="0.25">
      <c r="I41704"/>
      <c r="J41704"/>
      <c r="K41704"/>
      <c r="L41704"/>
    </row>
    <row r="41705" spans="9:12" ht="15" x14ac:dyDescent="0.25">
      <c r="I41705"/>
      <c r="J41705"/>
      <c r="K41705"/>
      <c r="L41705"/>
    </row>
    <row r="41706" spans="9:12" ht="15" x14ac:dyDescent="0.25">
      <c r="I41706"/>
      <c r="J41706"/>
      <c r="K41706"/>
      <c r="L41706"/>
    </row>
    <row r="41707" spans="9:12" ht="15" x14ac:dyDescent="0.25">
      <c r="I41707"/>
      <c r="J41707"/>
      <c r="K41707"/>
      <c r="L41707"/>
    </row>
    <row r="41708" spans="9:12" ht="15" x14ac:dyDescent="0.25">
      <c r="I41708"/>
      <c r="J41708"/>
      <c r="K41708"/>
      <c r="L41708"/>
    </row>
    <row r="41709" spans="9:12" ht="15" x14ac:dyDescent="0.25">
      <c r="I41709"/>
      <c r="J41709"/>
      <c r="K41709"/>
      <c r="L41709"/>
    </row>
    <row r="41710" spans="9:12" ht="15" x14ac:dyDescent="0.25">
      <c r="I41710"/>
      <c r="J41710"/>
      <c r="K41710"/>
      <c r="L41710"/>
    </row>
    <row r="41711" spans="9:12" ht="15" x14ac:dyDescent="0.25">
      <c r="I41711"/>
      <c r="J41711"/>
      <c r="K41711"/>
      <c r="L41711"/>
    </row>
    <row r="41712" spans="9:12" ht="15" x14ac:dyDescent="0.25">
      <c r="I41712"/>
      <c r="J41712"/>
      <c r="K41712"/>
      <c r="L41712"/>
    </row>
    <row r="41713" spans="9:12" ht="15" x14ac:dyDescent="0.25">
      <c r="I41713"/>
      <c r="J41713"/>
      <c r="K41713"/>
      <c r="L41713"/>
    </row>
    <row r="41714" spans="9:12" ht="15" x14ac:dyDescent="0.25">
      <c r="I41714"/>
      <c r="J41714"/>
      <c r="K41714"/>
      <c r="L41714"/>
    </row>
    <row r="41715" spans="9:12" ht="15" x14ac:dyDescent="0.25">
      <c r="I41715"/>
      <c r="J41715"/>
      <c r="K41715"/>
      <c r="L41715"/>
    </row>
    <row r="41716" spans="9:12" ht="15" x14ac:dyDescent="0.25">
      <c r="I41716"/>
      <c r="J41716"/>
      <c r="K41716"/>
      <c r="L41716"/>
    </row>
    <row r="41717" spans="9:12" ht="15" x14ac:dyDescent="0.25">
      <c r="I41717"/>
      <c r="J41717"/>
      <c r="K41717"/>
      <c r="L41717"/>
    </row>
    <row r="41718" spans="9:12" ht="15" x14ac:dyDescent="0.25">
      <c r="I41718"/>
      <c r="J41718"/>
      <c r="K41718"/>
      <c r="L41718"/>
    </row>
    <row r="41719" spans="9:12" ht="15" x14ac:dyDescent="0.25">
      <c r="I41719"/>
      <c r="J41719"/>
      <c r="K41719"/>
      <c r="L41719"/>
    </row>
    <row r="41720" spans="9:12" ht="15" x14ac:dyDescent="0.25">
      <c r="I41720"/>
      <c r="J41720"/>
      <c r="K41720"/>
      <c r="L41720"/>
    </row>
    <row r="41721" spans="9:12" ht="15" x14ac:dyDescent="0.25">
      <c r="I41721"/>
      <c r="J41721"/>
      <c r="K41721"/>
      <c r="L41721"/>
    </row>
    <row r="41722" spans="9:12" ht="15" x14ac:dyDescent="0.25">
      <c r="I41722"/>
      <c r="J41722"/>
      <c r="K41722"/>
      <c r="L41722"/>
    </row>
    <row r="41723" spans="9:12" ht="15" x14ac:dyDescent="0.25">
      <c r="I41723"/>
      <c r="J41723"/>
      <c r="K41723"/>
      <c r="L41723"/>
    </row>
    <row r="41724" spans="9:12" ht="15" x14ac:dyDescent="0.25">
      <c r="I41724"/>
      <c r="J41724"/>
      <c r="K41724"/>
      <c r="L41724"/>
    </row>
    <row r="41725" spans="9:12" ht="15" x14ac:dyDescent="0.25">
      <c r="I41725"/>
      <c r="J41725"/>
      <c r="K41725"/>
      <c r="L41725"/>
    </row>
    <row r="41726" spans="9:12" ht="15" x14ac:dyDescent="0.25">
      <c r="I41726"/>
      <c r="J41726"/>
      <c r="K41726"/>
      <c r="L41726"/>
    </row>
    <row r="41727" spans="9:12" ht="15" x14ac:dyDescent="0.25">
      <c r="I41727"/>
      <c r="J41727"/>
      <c r="K41727"/>
      <c r="L41727"/>
    </row>
    <row r="41728" spans="9:12" ht="15" x14ac:dyDescent="0.25">
      <c r="I41728"/>
      <c r="J41728"/>
      <c r="K41728"/>
      <c r="L41728"/>
    </row>
    <row r="41729" spans="9:12" ht="15" x14ac:dyDescent="0.25">
      <c r="I41729"/>
      <c r="J41729"/>
      <c r="K41729"/>
      <c r="L41729"/>
    </row>
    <row r="41730" spans="9:12" ht="15" x14ac:dyDescent="0.25">
      <c r="I41730"/>
      <c r="J41730"/>
      <c r="K41730"/>
      <c r="L41730"/>
    </row>
    <row r="41731" spans="9:12" ht="15" x14ac:dyDescent="0.25">
      <c r="I41731"/>
      <c r="J41731"/>
      <c r="K41731"/>
      <c r="L41731"/>
    </row>
    <row r="41732" spans="9:12" ht="15" x14ac:dyDescent="0.25">
      <c r="I41732"/>
      <c r="J41732"/>
      <c r="K41732"/>
      <c r="L41732"/>
    </row>
    <row r="41733" spans="9:12" ht="15" x14ac:dyDescent="0.25">
      <c r="I41733"/>
      <c r="J41733"/>
      <c r="K41733"/>
      <c r="L41733"/>
    </row>
    <row r="41734" spans="9:12" ht="15" x14ac:dyDescent="0.25">
      <c r="I41734"/>
      <c r="J41734"/>
      <c r="K41734"/>
      <c r="L41734"/>
    </row>
    <row r="41735" spans="9:12" ht="15" x14ac:dyDescent="0.25">
      <c r="I41735"/>
      <c r="J41735"/>
      <c r="K41735"/>
      <c r="L41735"/>
    </row>
    <row r="41736" spans="9:12" ht="15" x14ac:dyDescent="0.25">
      <c r="I41736"/>
      <c r="J41736"/>
      <c r="K41736"/>
      <c r="L41736"/>
    </row>
    <row r="41737" spans="9:12" ht="15" x14ac:dyDescent="0.25">
      <c r="I41737"/>
      <c r="J41737"/>
      <c r="K41737"/>
      <c r="L41737"/>
    </row>
    <row r="41738" spans="9:12" ht="15" x14ac:dyDescent="0.25">
      <c r="I41738"/>
      <c r="J41738"/>
      <c r="K41738"/>
      <c r="L41738"/>
    </row>
    <row r="41739" spans="9:12" ht="15" x14ac:dyDescent="0.25">
      <c r="I41739"/>
      <c r="J41739"/>
      <c r="K41739"/>
      <c r="L41739"/>
    </row>
    <row r="41740" spans="9:12" ht="15" x14ac:dyDescent="0.25">
      <c r="I41740"/>
      <c r="J41740"/>
      <c r="K41740"/>
      <c r="L41740"/>
    </row>
    <row r="41741" spans="9:12" ht="15" x14ac:dyDescent="0.25">
      <c r="I41741"/>
      <c r="J41741"/>
      <c r="K41741"/>
      <c r="L41741"/>
    </row>
    <row r="41742" spans="9:12" ht="15" x14ac:dyDescent="0.25">
      <c r="I41742"/>
      <c r="J41742"/>
      <c r="K41742"/>
      <c r="L41742"/>
    </row>
    <row r="41743" spans="9:12" ht="15" x14ac:dyDescent="0.25">
      <c r="I41743"/>
      <c r="J41743"/>
      <c r="K41743"/>
      <c r="L41743"/>
    </row>
    <row r="41744" spans="9:12" ht="15" x14ac:dyDescent="0.25">
      <c r="I41744"/>
      <c r="J41744"/>
      <c r="K41744"/>
      <c r="L41744"/>
    </row>
    <row r="41745" spans="9:12" ht="15" x14ac:dyDescent="0.25">
      <c r="I41745"/>
      <c r="J41745"/>
      <c r="K41745"/>
      <c r="L41745"/>
    </row>
    <row r="41746" spans="9:12" ht="15" x14ac:dyDescent="0.25">
      <c r="I41746"/>
      <c r="J41746"/>
      <c r="K41746"/>
      <c r="L41746"/>
    </row>
    <row r="41747" spans="9:12" ht="15" x14ac:dyDescent="0.25">
      <c r="I41747"/>
      <c r="J41747"/>
      <c r="K41747"/>
      <c r="L41747"/>
    </row>
    <row r="41748" spans="9:12" ht="15" x14ac:dyDescent="0.25">
      <c r="I41748"/>
      <c r="J41748"/>
      <c r="K41748"/>
      <c r="L41748"/>
    </row>
    <row r="41749" spans="9:12" ht="15" x14ac:dyDescent="0.25">
      <c r="I41749"/>
      <c r="J41749"/>
      <c r="K41749"/>
      <c r="L41749"/>
    </row>
    <row r="41750" spans="9:12" ht="15" x14ac:dyDescent="0.25">
      <c r="I41750"/>
      <c r="J41750"/>
      <c r="K41750"/>
      <c r="L41750"/>
    </row>
    <row r="41751" spans="9:12" ht="15" x14ac:dyDescent="0.25">
      <c r="I41751"/>
      <c r="J41751"/>
      <c r="K41751"/>
      <c r="L41751"/>
    </row>
    <row r="41752" spans="9:12" ht="15" x14ac:dyDescent="0.25">
      <c r="I41752"/>
      <c r="J41752"/>
      <c r="K41752"/>
      <c r="L41752"/>
    </row>
    <row r="41753" spans="9:12" ht="15" x14ac:dyDescent="0.25">
      <c r="I41753"/>
      <c r="J41753"/>
      <c r="K41753"/>
      <c r="L41753"/>
    </row>
    <row r="41754" spans="9:12" ht="15" x14ac:dyDescent="0.25">
      <c r="I41754"/>
      <c r="J41754"/>
      <c r="K41754"/>
      <c r="L41754"/>
    </row>
    <row r="41755" spans="9:12" ht="15" x14ac:dyDescent="0.25">
      <c r="I41755"/>
      <c r="J41755"/>
      <c r="K41755"/>
      <c r="L41755"/>
    </row>
    <row r="41756" spans="9:12" ht="15" x14ac:dyDescent="0.25">
      <c r="I41756"/>
      <c r="J41756"/>
      <c r="K41756"/>
      <c r="L41756"/>
    </row>
    <row r="41757" spans="9:12" ht="15" x14ac:dyDescent="0.25">
      <c r="I41757"/>
      <c r="J41757"/>
      <c r="K41757"/>
      <c r="L41757"/>
    </row>
    <row r="41758" spans="9:12" ht="15" x14ac:dyDescent="0.25">
      <c r="I41758"/>
      <c r="J41758"/>
      <c r="K41758"/>
      <c r="L41758"/>
    </row>
    <row r="41759" spans="9:12" ht="15" x14ac:dyDescent="0.25">
      <c r="I41759"/>
      <c r="J41759"/>
      <c r="K41759"/>
      <c r="L41759"/>
    </row>
    <row r="41760" spans="9:12" ht="15" x14ac:dyDescent="0.25">
      <c r="I41760"/>
      <c r="J41760"/>
      <c r="K41760"/>
      <c r="L41760"/>
    </row>
    <row r="41761" spans="9:12" ht="15" x14ac:dyDescent="0.25">
      <c r="I41761"/>
      <c r="J41761"/>
      <c r="K41761"/>
      <c r="L41761"/>
    </row>
    <row r="41762" spans="9:12" ht="15" x14ac:dyDescent="0.25">
      <c r="I41762"/>
      <c r="J41762"/>
      <c r="K41762"/>
      <c r="L41762"/>
    </row>
    <row r="41763" spans="9:12" ht="15" x14ac:dyDescent="0.25">
      <c r="I41763"/>
      <c r="J41763"/>
      <c r="K41763"/>
      <c r="L41763"/>
    </row>
    <row r="41764" spans="9:12" ht="15" x14ac:dyDescent="0.25">
      <c r="I41764"/>
      <c r="J41764"/>
      <c r="K41764"/>
      <c r="L41764"/>
    </row>
    <row r="41765" spans="9:12" ht="15" x14ac:dyDescent="0.25">
      <c r="I41765"/>
      <c r="J41765"/>
      <c r="K41765"/>
      <c r="L41765"/>
    </row>
    <row r="41766" spans="9:12" ht="15" x14ac:dyDescent="0.25">
      <c r="I41766"/>
      <c r="J41766"/>
      <c r="K41766"/>
      <c r="L41766"/>
    </row>
    <row r="41767" spans="9:12" ht="15" x14ac:dyDescent="0.25">
      <c r="I41767"/>
      <c r="J41767"/>
      <c r="K41767"/>
      <c r="L41767"/>
    </row>
    <row r="41768" spans="9:12" ht="15" x14ac:dyDescent="0.25">
      <c r="I41768"/>
      <c r="J41768"/>
      <c r="K41768"/>
      <c r="L41768"/>
    </row>
    <row r="41769" spans="9:12" ht="15" x14ac:dyDescent="0.25">
      <c r="I41769"/>
      <c r="J41769"/>
      <c r="K41769"/>
      <c r="L41769"/>
    </row>
    <row r="41770" spans="9:12" ht="15" x14ac:dyDescent="0.25">
      <c r="I41770"/>
      <c r="J41770"/>
      <c r="K41770"/>
      <c r="L41770"/>
    </row>
    <row r="41771" spans="9:12" ht="15" x14ac:dyDescent="0.25">
      <c r="I41771"/>
      <c r="J41771"/>
      <c r="K41771"/>
      <c r="L41771"/>
    </row>
    <row r="41772" spans="9:12" ht="15" x14ac:dyDescent="0.25">
      <c r="I41772"/>
      <c r="J41772"/>
      <c r="K41772"/>
      <c r="L41772"/>
    </row>
    <row r="41773" spans="9:12" ht="15" x14ac:dyDescent="0.25">
      <c r="I41773"/>
      <c r="J41773"/>
      <c r="K41773"/>
      <c r="L41773"/>
    </row>
    <row r="41774" spans="9:12" ht="15" x14ac:dyDescent="0.25">
      <c r="I41774"/>
      <c r="J41774"/>
      <c r="K41774"/>
      <c r="L41774"/>
    </row>
    <row r="41775" spans="9:12" ht="15" x14ac:dyDescent="0.25">
      <c r="I41775"/>
      <c r="J41775"/>
      <c r="K41775"/>
      <c r="L41775"/>
    </row>
    <row r="41776" spans="9:12" ht="15" x14ac:dyDescent="0.25">
      <c r="I41776"/>
      <c r="J41776"/>
      <c r="K41776"/>
      <c r="L41776"/>
    </row>
    <row r="41777" spans="9:12" ht="15" x14ac:dyDescent="0.25">
      <c r="I41777"/>
      <c r="J41777"/>
      <c r="K41777"/>
      <c r="L41777"/>
    </row>
    <row r="41778" spans="9:12" ht="15" x14ac:dyDescent="0.25">
      <c r="I41778"/>
      <c r="J41778"/>
      <c r="K41778"/>
      <c r="L41778"/>
    </row>
    <row r="41779" spans="9:12" ht="15" x14ac:dyDescent="0.25">
      <c r="I41779"/>
      <c r="J41779"/>
      <c r="K41779"/>
      <c r="L41779"/>
    </row>
    <row r="41780" spans="9:12" ht="15" x14ac:dyDescent="0.25">
      <c r="I41780"/>
      <c r="J41780"/>
      <c r="K41780"/>
      <c r="L41780"/>
    </row>
    <row r="41781" spans="9:12" ht="15" x14ac:dyDescent="0.25">
      <c r="I41781"/>
      <c r="J41781"/>
      <c r="K41781"/>
      <c r="L41781"/>
    </row>
    <row r="41782" spans="9:12" ht="15" x14ac:dyDescent="0.25">
      <c r="I41782"/>
      <c r="J41782"/>
      <c r="K41782"/>
      <c r="L41782"/>
    </row>
    <row r="41783" spans="9:12" ht="15" x14ac:dyDescent="0.25">
      <c r="I41783"/>
      <c r="J41783"/>
      <c r="K41783"/>
      <c r="L41783"/>
    </row>
    <row r="41784" spans="9:12" ht="15" x14ac:dyDescent="0.25">
      <c r="I41784"/>
      <c r="J41784"/>
      <c r="K41784"/>
      <c r="L41784"/>
    </row>
    <row r="41785" spans="9:12" ht="15" x14ac:dyDescent="0.25">
      <c r="I41785"/>
      <c r="J41785"/>
      <c r="K41785"/>
      <c r="L41785"/>
    </row>
    <row r="41786" spans="9:12" ht="15" x14ac:dyDescent="0.25">
      <c r="I41786"/>
      <c r="J41786"/>
      <c r="K41786"/>
      <c r="L41786"/>
    </row>
    <row r="41787" spans="9:12" ht="15" x14ac:dyDescent="0.25">
      <c r="I41787"/>
      <c r="J41787"/>
      <c r="K41787"/>
      <c r="L41787"/>
    </row>
    <row r="41788" spans="9:12" ht="15" x14ac:dyDescent="0.25">
      <c r="I41788"/>
      <c r="J41788"/>
      <c r="K41788"/>
      <c r="L41788"/>
    </row>
    <row r="41789" spans="9:12" ht="15" x14ac:dyDescent="0.25">
      <c r="I41789"/>
      <c r="J41789"/>
      <c r="K41789"/>
      <c r="L41789"/>
    </row>
    <row r="41790" spans="9:12" ht="15" x14ac:dyDescent="0.25">
      <c r="I41790"/>
      <c r="J41790"/>
      <c r="K41790"/>
      <c r="L41790"/>
    </row>
    <row r="41791" spans="9:12" ht="15" x14ac:dyDescent="0.25">
      <c r="I41791"/>
      <c r="J41791"/>
      <c r="K41791"/>
      <c r="L41791"/>
    </row>
    <row r="41792" spans="9:12" ht="15" x14ac:dyDescent="0.25">
      <c r="I41792"/>
      <c r="J41792"/>
      <c r="K41792"/>
      <c r="L41792"/>
    </row>
    <row r="41793" spans="9:12" ht="15" x14ac:dyDescent="0.25">
      <c r="I41793"/>
      <c r="J41793"/>
      <c r="K41793"/>
      <c r="L41793"/>
    </row>
    <row r="41794" spans="9:12" ht="15" x14ac:dyDescent="0.25">
      <c r="I41794"/>
      <c r="J41794"/>
      <c r="K41794"/>
      <c r="L41794"/>
    </row>
    <row r="41795" spans="9:12" ht="15" x14ac:dyDescent="0.25">
      <c r="I41795"/>
      <c r="J41795"/>
      <c r="K41795"/>
      <c r="L41795"/>
    </row>
    <row r="41796" spans="9:12" ht="15" x14ac:dyDescent="0.25">
      <c r="I41796"/>
      <c r="J41796"/>
      <c r="K41796"/>
      <c r="L41796"/>
    </row>
    <row r="41797" spans="9:12" ht="15" x14ac:dyDescent="0.25">
      <c r="I41797"/>
      <c r="J41797"/>
      <c r="K41797"/>
      <c r="L41797"/>
    </row>
    <row r="41798" spans="9:12" ht="15" x14ac:dyDescent="0.25">
      <c r="I41798"/>
      <c r="J41798"/>
      <c r="K41798"/>
      <c r="L41798"/>
    </row>
    <row r="41799" spans="9:12" ht="15" x14ac:dyDescent="0.25">
      <c r="I41799"/>
      <c r="J41799"/>
      <c r="K41799"/>
      <c r="L41799"/>
    </row>
    <row r="41800" spans="9:12" ht="15" x14ac:dyDescent="0.25">
      <c r="I41800"/>
      <c r="J41800"/>
      <c r="K41800"/>
      <c r="L41800"/>
    </row>
    <row r="41801" spans="9:12" ht="15" x14ac:dyDescent="0.25">
      <c r="I41801"/>
      <c r="J41801"/>
      <c r="K41801"/>
      <c r="L41801"/>
    </row>
    <row r="41802" spans="9:12" ht="15" x14ac:dyDescent="0.25">
      <c r="I41802"/>
      <c r="J41802"/>
      <c r="K41802"/>
      <c r="L41802"/>
    </row>
    <row r="41803" spans="9:12" ht="15" x14ac:dyDescent="0.25">
      <c r="I41803"/>
      <c r="J41803"/>
      <c r="K41803"/>
      <c r="L41803"/>
    </row>
    <row r="41804" spans="9:12" ht="15" x14ac:dyDescent="0.25">
      <c r="I41804"/>
      <c r="J41804"/>
      <c r="K41804"/>
      <c r="L41804"/>
    </row>
    <row r="41805" spans="9:12" ht="15" x14ac:dyDescent="0.25">
      <c r="I41805"/>
      <c r="J41805"/>
      <c r="K41805"/>
      <c r="L41805"/>
    </row>
    <row r="41806" spans="9:12" ht="15" x14ac:dyDescent="0.25">
      <c r="I41806"/>
      <c r="J41806"/>
      <c r="K41806"/>
      <c r="L41806"/>
    </row>
    <row r="41807" spans="9:12" ht="15" x14ac:dyDescent="0.25">
      <c r="I41807"/>
      <c r="J41807"/>
      <c r="K41807"/>
      <c r="L41807"/>
    </row>
    <row r="41808" spans="9:12" ht="15" x14ac:dyDescent="0.25">
      <c r="I41808"/>
      <c r="J41808"/>
      <c r="K41808"/>
      <c r="L41808"/>
    </row>
    <row r="41809" spans="9:12" ht="15" x14ac:dyDescent="0.25">
      <c r="I41809"/>
      <c r="J41809"/>
      <c r="K41809"/>
      <c r="L41809"/>
    </row>
    <row r="41810" spans="9:12" ht="15" x14ac:dyDescent="0.25">
      <c r="I41810"/>
      <c r="J41810"/>
      <c r="K41810"/>
      <c r="L41810"/>
    </row>
    <row r="41811" spans="9:12" ht="15" x14ac:dyDescent="0.25">
      <c r="I41811"/>
      <c r="J41811"/>
      <c r="K41811"/>
      <c r="L41811"/>
    </row>
    <row r="41812" spans="9:12" ht="15" x14ac:dyDescent="0.25">
      <c r="I41812"/>
      <c r="J41812"/>
      <c r="K41812"/>
      <c r="L41812"/>
    </row>
    <row r="41813" spans="9:12" ht="15" x14ac:dyDescent="0.25">
      <c r="I41813"/>
      <c r="J41813"/>
      <c r="K41813"/>
      <c r="L41813"/>
    </row>
    <row r="41814" spans="9:12" ht="15" x14ac:dyDescent="0.25">
      <c r="I41814"/>
      <c r="J41814"/>
      <c r="K41814"/>
      <c r="L41814"/>
    </row>
    <row r="41815" spans="9:12" ht="15" x14ac:dyDescent="0.25">
      <c r="I41815"/>
      <c r="J41815"/>
      <c r="K41815"/>
      <c r="L41815"/>
    </row>
    <row r="41816" spans="9:12" ht="15" x14ac:dyDescent="0.25">
      <c r="I41816"/>
      <c r="J41816"/>
      <c r="K41816"/>
      <c r="L41816"/>
    </row>
    <row r="41817" spans="9:12" ht="15" x14ac:dyDescent="0.25">
      <c r="I41817"/>
      <c r="J41817"/>
      <c r="K41817"/>
      <c r="L41817"/>
    </row>
    <row r="41818" spans="9:12" ht="15" x14ac:dyDescent="0.25">
      <c r="I41818"/>
      <c r="J41818"/>
      <c r="K41818"/>
      <c r="L41818"/>
    </row>
    <row r="41819" spans="9:12" ht="15" x14ac:dyDescent="0.25">
      <c r="I41819"/>
      <c r="J41819"/>
      <c r="K41819"/>
      <c r="L41819"/>
    </row>
    <row r="41820" spans="9:12" ht="15" x14ac:dyDescent="0.25">
      <c r="I41820"/>
      <c r="J41820"/>
      <c r="K41820"/>
      <c r="L41820"/>
    </row>
    <row r="41821" spans="9:12" ht="15" x14ac:dyDescent="0.25">
      <c r="I41821"/>
      <c r="J41821"/>
      <c r="K41821"/>
      <c r="L41821"/>
    </row>
    <row r="41822" spans="9:12" ht="15" x14ac:dyDescent="0.25">
      <c r="I41822"/>
      <c r="J41822"/>
      <c r="K41822"/>
      <c r="L41822"/>
    </row>
    <row r="41823" spans="9:12" ht="15" x14ac:dyDescent="0.25">
      <c r="I41823"/>
      <c r="J41823"/>
      <c r="K41823"/>
      <c r="L41823"/>
    </row>
    <row r="41824" spans="9:12" ht="15" x14ac:dyDescent="0.25">
      <c r="I41824"/>
      <c r="J41824"/>
      <c r="K41824"/>
      <c r="L41824"/>
    </row>
    <row r="41825" spans="9:12" ht="15" x14ac:dyDescent="0.25">
      <c r="I41825"/>
      <c r="J41825"/>
      <c r="K41825"/>
      <c r="L41825"/>
    </row>
    <row r="41826" spans="9:12" ht="15" x14ac:dyDescent="0.25">
      <c r="I41826"/>
      <c r="J41826"/>
      <c r="K41826"/>
      <c r="L41826"/>
    </row>
    <row r="41827" spans="9:12" ht="15" x14ac:dyDescent="0.25">
      <c r="I41827"/>
      <c r="J41827"/>
      <c r="K41827"/>
      <c r="L41827"/>
    </row>
    <row r="41828" spans="9:12" ht="15" x14ac:dyDescent="0.25">
      <c r="I41828"/>
      <c r="J41828"/>
      <c r="K41828"/>
      <c r="L41828"/>
    </row>
    <row r="41829" spans="9:12" ht="15" x14ac:dyDescent="0.25">
      <c r="I41829"/>
      <c r="J41829"/>
      <c r="K41829"/>
      <c r="L41829"/>
    </row>
    <row r="41830" spans="9:12" ht="15" x14ac:dyDescent="0.25">
      <c r="I41830"/>
      <c r="J41830"/>
      <c r="K41830"/>
      <c r="L41830"/>
    </row>
    <row r="41831" spans="9:12" ht="15" x14ac:dyDescent="0.25">
      <c r="I41831"/>
      <c r="J41831"/>
      <c r="K41831"/>
      <c r="L41831"/>
    </row>
    <row r="41832" spans="9:12" ht="15" x14ac:dyDescent="0.25">
      <c r="I41832"/>
      <c r="J41832"/>
      <c r="K41832"/>
      <c r="L41832"/>
    </row>
    <row r="41833" spans="9:12" ht="15" x14ac:dyDescent="0.25">
      <c r="I41833"/>
      <c r="J41833"/>
      <c r="K41833"/>
      <c r="L41833"/>
    </row>
    <row r="41834" spans="9:12" ht="15" x14ac:dyDescent="0.25">
      <c r="I41834"/>
      <c r="J41834"/>
      <c r="K41834"/>
      <c r="L41834"/>
    </row>
    <row r="41835" spans="9:12" ht="15" x14ac:dyDescent="0.25">
      <c r="I41835"/>
      <c r="J41835"/>
      <c r="K41835"/>
      <c r="L41835"/>
    </row>
    <row r="41836" spans="9:12" ht="15" x14ac:dyDescent="0.25">
      <c r="I41836"/>
      <c r="J41836"/>
      <c r="K41836"/>
      <c r="L41836"/>
    </row>
    <row r="41837" spans="9:12" ht="15" x14ac:dyDescent="0.25">
      <c r="I41837"/>
      <c r="J41837"/>
      <c r="K41837"/>
      <c r="L41837"/>
    </row>
    <row r="41838" spans="9:12" ht="15" x14ac:dyDescent="0.25">
      <c r="I41838"/>
      <c r="J41838"/>
      <c r="K41838"/>
      <c r="L41838"/>
    </row>
    <row r="41839" spans="9:12" ht="15" x14ac:dyDescent="0.25">
      <c r="I41839"/>
      <c r="J41839"/>
      <c r="K41839"/>
      <c r="L41839"/>
    </row>
    <row r="41840" spans="9:12" ht="15" x14ac:dyDescent="0.25">
      <c r="I41840"/>
      <c r="J41840"/>
      <c r="K41840"/>
      <c r="L41840"/>
    </row>
    <row r="41841" spans="9:12" ht="15" x14ac:dyDescent="0.25">
      <c r="I41841"/>
      <c r="J41841"/>
      <c r="K41841"/>
      <c r="L41841"/>
    </row>
    <row r="41842" spans="9:12" ht="15" x14ac:dyDescent="0.25">
      <c r="I41842"/>
      <c r="J41842"/>
      <c r="K41842"/>
      <c r="L41842"/>
    </row>
    <row r="41843" spans="9:12" ht="15" x14ac:dyDescent="0.25">
      <c r="I41843"/>
      <c r="J41843"/>
      <c r="K41843"/>
      <c r="L41843"/>
    </row>
    <row r="41844" spans="9:12" ht="15" x14ac:dyDescent="0.25">
      <c r="I41844"/>
      <c r="J41844"/>
      <c r="K41844"/>
      <c r="L41844"/>
    </row>
    <row r="41845" spans="9:12" ht="15" x14ac:dyDescent="0.25">
      <c r="I41845"/>
      <c r="J41845"/>
      <c r="K41845"/>
      <c r="L41845"/>
    </row>
    <row r="41846" spans="9:12" ht="15" x14ac:dyDescent="0.25">
      <c r="I41846"/>
      <c r="J41846"/>
      <c r="K41846"/>
      <c r="L41846"/>
    </row>
    <row r="41847" spans="9:12" ht="15" x14ac:dyDescent="0.25">
      <c r="I41847"/>
      <c r="J41847"/>
      <c r="K41847"/>
      <c r="L41847"/>
    </row>
    <row r="41848" spans="9:12" ht="15" x14ac:dyDescent="0.25">
      <c r="I41848"/>
      <c r="J41848"/>
      <c r="K41848"/>
      <c r="L41848"/>
    </row>
    <row r="41849" spans="9:12" ht="15" x14ac:dyDescent="0.25">
      <c r="I41849"/>
      <c r="J41849"/>
      <c r="K41849"/>
      <c r="L41849"/>
    </row>
    <row r="41850" spans="9:12" ht="15" x14ac:dyDescent="0.25">
      <c r="I41850"/>
      <c r="J41850"/>
      <c r="K41850"/>
      <c r="L41850"/>
    </row>
    <row r="41851" spans="9:12" ht="15" x14ac:dyDescent="0.25">
      <c r="I41851"/>
      <c r="J41851"/>
      <c r="K41851"/>
      <c r="L41851"/>
    </row>
    <row r="41852" spans="9:12" ht="15" x14ac:dyDescent="0.25">
      <c r="I41852"/>
      <c r="J41852"/>
      <c r="K41852"/>
      <c r="L41852"/>
    </row>
    <row r="41853" spans="9:12" ht="15" x14ac:dyDescent="0.25">
      <c r="I41853"/>
      <c r="J41853"/>
      <c r="K41853"/>
      <c r="L41853"/>
    </row>
    <row r="41854" spans="9:12" ht="15" x14ac:dyDescent="0.25">
      <c r="I41854"/>
      <c r="J41854"/>
      <c r="K41854"/>
      <c r="L41854"/>
    </row>
    <row r="41855" spans="9:12" ht="15" x14ac:dyDescent="0.25">
      <c r="I41855"/>
      <c r="J41855"/>
      <c r="K41855"/>
      <c r="L41855"/>
    </row>
    <row r="41856" spans="9:12" ht="15" x14ac:dyDescent="0.25">
      <c r="I41856"/>
      <c r="J41856"/>
      <c r="K41856"/>
      <c r="L41856"/>
    </row>
    <row r="41857" spans="9:12" ht="15" x14ac:dyDescent="0.25">
      <c r="I41857"/>
      <c r="J41857"/>
      <c r="K41857"/>
      <c r="L41857"/>
    </row>
    <row r="41858" spans="9:12" ht="15" x14ac:dyDescent="0.25">
      <c r="I41858"/>
      <c r="J41858"/>
      <c r="K41858"/>
      <c r="L41858"/>
    </row>
    <row r="41859" spans="9:12" ht="15" x14ac:dyDescent="0.25">
      <c r="I41859"/>
      <c r="J41859"/>
      <c r="K41859"/>
      <c r="L41859"/>
    </row>
    <row r="41860" spans="9:12" ht="15" x14ac:dyDescent="0.25">
      <c r="I41860"/>
      <c r="J41860"/>
      <c r="K41860"/>
      <c r="L41860"/>
    </row>
    <row r="41861" spans="9:12" ht="15" x14ac:dyDescent="0.25">
      <c r="I41861"/>
      <c r="J41861"/>
      <c r="K41861"/>
      <c r="L41861"/>
    </row>
    <row r="41862" spans="9:12" ht="15" x14ac:dyDescent="0.25">
      <c r="I41862"/>
      <c r="J41862"/>
      <c r="K41862"/>
      <c r="L41862"/>
    </row>
    <row r="41863" spans="9:12" ht="15" x14ac:dyDescent="0.25">
      <c r="I41863"/>
      <c r="J41863"/>
      <c r="K41863"/>
      <c r="L41863"/>
    </row>
    <row r="41864" spans="9:12" ht="15" x14ac:dyDescent="0.25">
      <c r="I41864"/>
      <c r="J41864"/>
      <c r="K41864"/>
      <c r="L41864"/>
    </row>
    <row r="41865" spans="9:12" ht="15" x14ac:dyDescent="0.25">
      <c r="I41865"/>
      <c r="J41865"/>
      <c r="K41865"/>
      <c r="L41865"/>
    </row>
    <row r="41866" spans="9:12" ht="15" x14ac:dyDescent="0.25">
      <c r="I41866"/>
      <c r="J41866"/>
      <c r="K41866"/>
      <c r="L41866"/>
    </row>
    <row r="41867" spans="9:12" ht="15" x14ac:dyDescent="0.25">
      <c r="I41867"/>
      <c r="J41867"/>
      <c r="K41867"/>
      <c r="L41867"/>
    </row>
    <row r="41868" spans="9:12" ht="15" x14ac:dyDescent="0.25">
      <c r="I41868"/>
      <c r="J41868"/>
      <c r="K41868"/>
      <c r="L41868"/>
    </row>
    <row r="41869" spans="9:12" ht="15" x14ac:dyDescent="0.25">
      <c r="I41869"/>
      <c r="J41869"/>
      <c r="K41869"/>
      <c r="L41869"/>
    </row>
    <row r="41870" spans="9:12" ht="15" x14ac:dyDescent="0.25">
      <c r="I41870"/>
      <c r="J41870"/>
      <c r="K41870"/>
      <c r="L41870"/>
    </row>
    <row r="41871" spans="9:12" ht="15" x14ac:dyDescent="0.25">
      <c r="I41871"/>
      <c r="J41871"/>
      <c r="K41871"/>
      <c r="L41871"/>
    </row>
    <row r="41872" spans="9:12" ht="15" x14ac:dyDescent="0.25">
      <c r="I41872"/>
      <c r="J41872"/>
      <c r="K41872"/>
      <c r="L41872"/>
    </row>
    <row r="41873" spans="9:12" ht="15" x14ac:dyDescent="0.25">
      <c r="I41873"/>
      <c r="J41873"/>
      <c r="K41873"/>
      <c r="L41873"/>
    </row>
    <row r="41874" spans="9:12" ht="15" x14ac:dyDescent="0.25">
      <c r="I41874"/>
      <c r="J41874"/>
      <c r="K41874"/>
      <c r="L41874"/>
    </row>
    <row r="41875" spans="9:12" ht="15" x14ac:dyDescent="0.25">
      <c r="I41875"/>
      <c r="J41875"/>
      <c r="K41875"/>
      <c r="L41875"/>
    </row>
    <row r="41876" spans="9:12" ht="15" x14ac:dyDescent="0.25">
      <c r="I41876"/>
      <c r="J41876"/>
      <c r="K41876"/>
      <c r="L41876"/>
    </row>
    <row r="41877" spans="9:12" ht="15" x14ac:dyDescent="0.25">
      <c r="I41877"/>
      <c r="J41877"/>
      <c r="K41877"/>
      <c r="L41877"/>
    </row>
    <row r="41878" spans="9:12" ht="15" x14ac:dyDescent="0.25">
      <c r="I41878"/>
      <c r="J41878"/>
      <c r="K41878"/>
      <c r="L41878"/>
    </row>
    <row r="41879" spans="9:12" ht="15" x14ac:dyDescent="0.25">
      <c r="I41879"/>
      <c r="J41879"/>
      <c r="K41879"/>
      <c r="L41879"/>
    </row>
    <row r="41880" spans="9:12" ht="15" x14ac:dyDescent="0.25">
      <c r="I41880"/>
      <c r="J41880"/>
      <c r="K41880"/>
      <c r="L41880"/>
    </row>
    <row r="41881" spans="9:12" ht="15" x14ac:dyDescent="0.25">
      <c r="I41881"/>
      <c r="J41881"/>
      <c r="K41881"/>
      <c r="L41881"/>
    </row>
    <row r="41882" spans="9:12" ht="15" x14ac:dyDescent="0.25">
      <c r="I41882"/>
      <c r="J41882"/>
      <c r="K41882"/>
      <c r="L41882"/>
    </row>
    <row r="41883" spans="9:12" ht="15" x14ac:dyDescent="0.25">
      <c r="I41883"/>
      <c r="J41883"/>
      <c r="K41883"/>
      <c r="L41883"/>
    </row>
    <row r="41884" spans="9:12" ht="15" x14ac:dyDescent="0.25">
      <c r="I41884"/>
      <c r="J41884"/>
      <c r="K41884"/>
      <c r="L41884"/>
    </row>
    <row r="41885" spans="9:12" ht="15" x14ac:dyDescent="0.25">
      <c r="I41885"/>
      <c r="J41885"/>
      <c r="K41885"/>
      <c r="L41885"/>
    </row>
    <row r="41886" spans="9:12" ht="15" x14ac:dyDescent="0.25">
      <c r="I41886"/>
      <c r="J41886"/>
      <c r="K41886"/>
      <c r="L41886"/>
    </row>
    <row r="41887" spans="9:12" ht="15" x14ac:dyDescent="0.25">
      <c r="I41887"/>
      <c r="J41887"/>
      <c r="K41887"/>
      <c r="L41887"/>
    </row>
    <row r="41888" spans="9:12" ht="15" x14ac:dyDescent="0.25">
      <c r="I41888"/>
      <c r="J41888"/>
      <c r="K41888"/>
      <c r="L41888"/>
    </row>
    <row r="41889" spans="9:12" ht="15" x14ac:dyDescent="0.25">
      <c r="I41889"/>
      <c r="J41889"/>
      <c r="K41889"/>
      <c r="L41889"/>
    </row>
    <row r="41890" spans="9:12" ht="15" x14ac:dyDescent="0.25">
      <c r="I41890"/>
      <c r="J41890"/>
      <c r="K41890"/>
      <c r="L41890"/>
    </row>
    <row r="41891" spans="9:12" ht="15" x14ac:dyDescent="0.25">
      <c r="I41891"/>
      <c r="J41891"/>
      <c r="K41891"/>
      <c r="L41891"/>
    </row>
    <row r="41892" spans="9:12" ht="15" x14ac:dyDescent="0.25">
      <c r="I41892"/>
      <c r="J41892"/>
      <c r="K41892"/>
      <c r="L41892"/>
    </row>
    <row r="41893" spans="9:12" ht="15" x14ac:dyDescent="0.25">
      <c r="I41893"/>
      <c r="J41893"/>
      <c r="K41893"/>
      <c r="L41893"/>
    </row>
    <row r="41894" spans="9:12" ht="15" x14ac:dyDescent="0.25">
      <c r="I41894"/>
      <c r="J41894"/>
      <c r="K41894"/>
      <c r="L41894"/>
    </row>
    <row r="41895" spans="9:12" ht="15" x14ac:dyDescent="0.25">
      <c r="I41895"/>
      <c r="J41895"/>
      <c r="K41895"/>
      <c r="L41895"/>
    </row>
    <row r="41896" spans="9:12" ht="15" x14ac:dyDescent="0.25">
      <c r="I41896"/>
      <c r="J41896"/>
      <c r="K41896"/>
      <c r="L41896"/>
    </row>
    <row r="41897" spans="9:12" ht="15" x14ac:dyDescent="0.25">
      <c r="I41897"/>
      <c r="J41897"/>
      <c r="K41897"/>
      <c r="L41897"/>
    </row>
    <row r="41898" spans="9:12" ht="15" x14ac:dyDescent="0.25">
      <c r="I41898"/>
      <c r="J41898"/>
      <c r="K41898"/>
      <c r="L41898"/>
    </row>
    <row r="41899" spans="9:12" ht="15" x14ac:dyDescent="0.25">
      <c r="I41899"/>
      <c r="J41899"/>
      <c r="K41899"/>
      <c r="L41899"/>
    </row>
    <row r="41900" spans="9:12" ht="15" x14ac:dyDescent="0.25">
      <c r="I41900"/>
      <c r="J41900"/>
      <c r="K41900"/>
      <c r="L41900"/>
    </row>
    <row r="41901" spans="9:12" ht="15" x14ac:dyDescent="0.25">
      <c r="I41901"/>
      <c r="J41901"/>
      <c r="K41901"/>
      <c r="L41901"/>
    </row>
    <row r="41902" spans="9:12" ht="15" x14ac:dyDescent="0.25">
      <c r="I41902"/>
      <c r="J41902"/>
      <c r="K41902"/>
      <c r="L41902"/>
    </row>
    <row r="41903" spans="9:12" ht="15" x14ac:dyDescent="0.25">
      <c r="I41903"/>
      <c r="J41903"/>
      <c r="K41903"/>
      <c r="L41903"/>
    </row>
    <row r="41904" spans="9:12" ht="15" x14ac:dyDescent="0.25">
      <c r="I41904"/>
      <c r="J41904"/>
      <c r="K41904"/>
      <c r="L41904"/>
    </row>
    <row r="41905" spans="9:12" ht="15" x14ac:dyDescent="0.25">
      <c r="I41905"/>
      <c r="J41905"/>
      <c r="K41905"/>
      <c r="L41905"/>
    </row>
    <row r="41906" spans="9:12" ht="15" x14ac:dyDescent="0.25">
      <c r="I41906"/>
      <c r="J41906"/>
      <c r="K41906"/>
      <c r="L41906"/>
    </row>
    <row r="41907" spans="9:12" ht="15" x14ac:dyDescent="0.25">
      <c r="I41907"/>
      <c r="J41907"/>
      <c r="K41907"/>
      <c r="L41907"/>
    </row>
    <row r="41908" spans="9:12" ht="15" x14ac:dyDescent="0.25">
      <c r="I41908"/>
      <c r="J41908"/>
      <c r="K41908"/>
      <c r="L41908"/>
    </row>
    <row r="41909" spans="9:12" ht="15" x14ac:dyDescent="0.25">
      <c r="I41909"/>
      <c r="J41909"/>
      <c r="K41909"/>
      <c r="L41909"/>
    </row>
    <row r="41910" spans="9:12" ht="15" x14ac:dyDescent="0.25">
      <c r="I41910"/>
      <c r="J41910"/>
      <c r="K41910"/>
      <c r="L41910"/>
    </row>
    <row r="41911" spans="9:12" ht="15" x14ac:dyDescent="0.25">
      <c r="I41911"/>
      <c r="J41911"/>
      <c r="K41911"/>
      <c r="L41911"/>
    </row>
    <row r="41912" spans="9:12" ht="15" x14ac:dyDescent="0.25">
      <c r="I41912"/>
      <c r="J41912"/>
      <c r="K41912"/>
      <c r="L41912"/>
    </row>
    <row r="41913" spans="9:12" ht="15" x14ac:dyDescent="0.25">
      <c r="I41913"/>
      <c r="J41913"/>
      <c r="K41913"/>
      <c r="L41913"/>
    </row>
    <row r="41914" spans="9:12" ht="15" x14ac:dyDescent="0.25">
      <c r="I41914"/>
      <c r="J41914"/>
      <c r="K41914"/>
      <c r="L41914"/>
    </row>
    <row r="41915" spans="9:12" ht="15" x14ac:dyDescent="0.25">
      <c r="I41915"/>
      <c r="J41915"/>
      <c r="K41915"/>
      <c r="L41915"/>
    </row>
    <row r="41916" spans="9:12" ht="15" x14ac:dyDescent="0.25">
      <c r="I41916"/>
      <c r="J41916"/>
      <c r="K41916"/>
      <c r="L41916"/>
    </row>
    <row r="41917" spans="9:12" ht="15" x14ac:dyDescent="0.25">
      <c r="I41917"/>
      <c r="J41917"/>
      <c r="K41917"/>
      <c r="L41917"/>
    </row>
    <row r="41918" spans="9:12" ht="15" x14ac:dyDescent="0.25">
      <c r="I41918"/>
      <c r="J41918"/>
      <c r="K41918"/>
      <c r="L41918"/>
    </row>
    <row r="41919" spans="9:12" ht="15" x14ac:dyDescent="0.25">
      <c r="I41919"/>
      <c r="J41919"/>
      <c r="K41919"/>
      <c r="L41919"/>
    </row>
    <row r="41920" spans="9:12" ht="15" x14ac:dyDescent="0.25">
      <c r="I41920"/>
      <c r="J41920"/>
      <c r="K41920"/>
      <c r="L41920"/>
    </row>
    <row r="41921" spans="9:12" ht="15" x14ac:dyDescent="0.25">
      <c r="I41921"/>
      <c r="J41921"/>
      <c r="K41921"/>
      <c r="L41921"/>
    </row>
    <row r="41922" spans="9:12" ht="15" x14ac:dyDescent="0.25">
      <c r="I41922"/>
      <c r="J41922"/>
      <c r="K41922"/>
      <c r="L41922"/>
    </row>
    <row r="41923" spans="9:12" ht="15" x14ac:dyDescent="0.25">
      <c r="I41923"/>
      <c r="J41923"/>
      <c r="K41923"/>
      <c r="L41923"/>
    </row>
    <row r="41924" spans="9:12" ht="15" x14ac:dyDescent="0.25">
      <c r="I41924"/>
      <c r="J41924"/>
      <c r="K41924"/>
      <c r="L41924"/>
    </row>
    <row r="41925" spans="9:12" ht="15" x14ac:dyDescent="0.25">
      <c r="I41925"/>
      <c r="J41925"/>
      <c r="K41925"/>
      <c r="L41925"/>
    </row>
    <row r="41926" spans="9:12" ht="15" x14ac:dyDescent="0.25">
      <c r="I41926"/>
      <c r="J41926"/>
      <c r="K41926"/>
      <c r="L41926"/>
    </row>
    <row r="41927" spans="9:12" ht="15" x14ac:dyDescent="0.25">
      <c r="I41927"/>
      <c r="J41927"/>
      <c r="K41927"/>
      <c r="L41927"/>
    </row>
    <row r="41928" spans="9:12" ht="15" x14ac:dyDescent="0.25">
      <c r="I41928"/>
      <c r="J41928"/>
      <c r="K41928"/>
      <c r="L41928"/>
    </row>
    <row r="41929" spans="9:12" ht="15" x14ac:dyDescent="0.25">
      <c r="I41929"/>
      <c r="J41929"/>
      <c r="K41929"/>
      <c r="L41929"/>
    </row>
    <row r="41930" spans="9:12" ht="15" x14ac:dyDescent="0.25">
      <c r="I41930"/>
      <c r="J41930"/>
      <c r="K41930"/>
      <c r="L41930"/>
    </row>
    <row r="41931" spans="9:12" ht="15" x14ac:dyDescent="0.25">
      <c r="I41931"/>
      <c r="J41931"/>
      <c r="K41931"/>
      <c r="L41931"/>
    </row>
    <row r="41932" spans="9:12" ht="15" x14ac:dyDescent="0.25">
      <c r="I41932"/>
      <c r="J41932"/>
      <c r="K41932"/>
      <c r="L41932"/>
    </row>
    <row r="41933" spans="9:12" ht="15" x14ac:dyDescent="0.25">
      <c r="I41933"/>
      <c r="J41933"/>
      <c r="K41933"/>
      <c r="L41933"/>
    </row>
    <row r="41934" spans="9:12" ht="15" x14ac:dyDescent="0.25">
      <c r="I41934"/>
      <c r="J41934"/>
      <c r="K41934"/>
      <c r="L41934"/>
    </row>
    <row r="41935" spans="9:12" ht="15" x14ac:dyDescent="0.25">
      <c r="I41935"/>
      <c r="J41935"/>
      <c r="K41935"/>
      <c r="L41935"/>
    </row>
    <row r="41936" spans="9:12" ht="15" x14ac:dyDescent="0.25">
      <c r="I41936"/>
      <c r="J41936"/>
      <c r="K41936"/>
      <c r="L41936"/>
    </row>
    <row r="41937" spans="9:12" ht="15" x14ac:dyDescent="0.25">
      <c r="I41937"/>
      <c r="J41937"/>
      <c r="K41937"/>
      <c r="L41937"/>
    </row>
    <row r="41938" spans="9:12" ht="15" x14ac:dyDescent="0.25">
      <c r="I41938"/>
      <c r="J41938"/>
      <c r="K41938"/>
      <c r="L41938"/>
    </row>
    <row r="41939" spans="9:12" ht="15" x14ac:dyDescent="0.25">
      <c r="I41939"/>
      <c r="J41939"/>
      <c r="K41939"/>
      <c r="L41939"/>
    </row>
    <row r="41940" spans="9:12" ht="15" x14ac:dyDescent="0.25">
      <c r="I41940"/>
      <c r="J41940"/>
      <c r="K41940"/>
      <c r="L41940"/>
    </row>
    <row r="41941" spans="9:12" ht="15" x14ac:dyDescent="0.25">
      <c r="I41941"/>
      <c r="J41941"/>
      <c r="K41941"/>
      <c r="L41941"/>
    </row>
    <row r="41942" spans="9:12" ht="15" x14ac:dyDescent="0.25">
      <c r="I41942"/>
      <c r="J41942"/>
      <c r="K41942"/>
      <c r="L41942"/>
    </row>
    <row r="41943" spans="9:12" ht="15" x14ac:dyDescent="0.25">
      <c r="I41943"/>
      <c r="J41943"/>
      <c r="K41943"/>
      <c r="L41943"/>
    </row>
    <row r="41944" spans="9:12" ht="15" x14ac:dyDescent="0.25">
      <c r="I41944"/>
      <c r="J41944"/>
      <c r="K41944"/>
      <c r="L41944"/>
    </row>
    <row r="41945" spans="9:12" ht="15" x14ac:dyDescent="0.25">
      <c r="I41945"/>
      <c r="J41945"/>
      <c r="K41945"/>
      <c r="L41945"/>
    </row>
    <row r="41946" spans="9:12" ht="15" x14ac:dyDescent="0.25">
      <c r="I41946"/>
      <c r="J41946"/>
      <c r="K41946"/>
      <c r="L41946"/>
    </row>
    <row r="41947" spans="9:12" ht="15" x14ac:dyDescent="0.25">
      <c r="I41947"/>
      <c r="J41947"/>
      <c r="K41947"/>
      <c r="L41947"/>
    </row>
    <row r="41948" spans="9:12" ht="15" x14ac:dyDescent="0.25">
      <c r="I41948"/>
      <c r="J41948"/>
      <c r="K41948"/>
      <c r="L41948"/>
    </row>
    <row r="41949" spans="9:12" ht="15" x14ac:dyDescent="0.25">
      <c r="I41949"/>
      <c r="J41949"/>
      <c r="K41949"/>
      <c r="L41949"/>
    </row>
    <row r="41950" spans="9:12" ht="15" x14ac:dyDescent="0.25">
      <c r="I41950"/>
      <c r="J41950"/>
      <c r="K41950"/>
      <c r="L41950"/>
    </row>
    <row r="41951" spans="9:12" ht="15" x14ac:dyDescent="0.25">
      <c r="I41951"/>
      <c r="J41951"/>
      <c r="K41951"/>
      <c r="L41951"/>
    </row>
    <row r="41952" spans="9:12" ht="15" x14ac:dyDescent="0.25">
      <c r="I41952"/>
      <c r="J41952"/>
      <c r="K41952"/>
      <c r="L41952"/>
    </row>
    <row r="41953" spans="9:12" ht="15" x14ac:dyDescent="0.25">
      <c r="I41953"/>
      <c r="J41953"/>
      <c r="K41953"/>
      <c r="L41953"/>
    </row>
    <row r="41954" spans="9:12" ht="15" x14ac:dyDescent="0.25">
      <c r="I41954"/>
      <c r="J41954"/>
      <c r="K41954"/>
      <c r="L41954"/>
    </row>
    <row r="41955" spans="9:12" ht="15" x14ac:dyDescent="0.25">
      <c r="I41955"/>
      <c r="J41955"/>
      <c r="K41955"/>
      <c r="L41955"/>
    </row>
    <row r="41956" spans="9:12" ht="15" x14ac:dyDescent="0.25">
      <c r="I41956"/>
      <c r="J41956"/>
      <c r="K41956"/>
      <c r="L41956"/>
    </row>
    <row r="41957" spans="9:12" ht="15" x14ac:dyDescent="0.25">
      <c r="I41957"/>
      <c r="J41957"/>
      <c r="K41957"/>
      <c r="L41957"/>
    </row>
    <row r="41958" spans="9:12" ht="15" x14ac:dyDescent="0.25">
      <c r="I41958"/>
      <c r="J41958"/>
      <c r="K41958"/>
      <c r="L41958"/>
    </row>
    <row r="41959" spans="9:12" ht="15" x14ac:dyDescent="0.25">
      <c r="I41959"/>
      <c r="J41959"/>
      <c r="K41959"/>
      <c r="L41959"/>
    </row>
    <row r="41960" spans="9:12" ht="15" x14ac:dyDescent="0.25">
      <c r="I41960"/>
      <c r="J41960"/>
      <c r="K41960"/>
      <c r="L41960"/>
    </row>
    <row r="41961" spans="9:12" ht="15" x14ac:dyDescent="0.25">
      <c r="I41961"/>
      <c r="J41961"/>
      <c r="K41961"/>
      <c r="L41961"/>
    </row>
    <row r="41962" spans="9:12" ht="15" x14ac:dyDescent="0.25">
      <c r="I41962"/>
      <c r="J41962"/>
      <c r="K41962"/>
      <c r="L41962"/>
    </row>
    <row r="41963" spans="9:12" ht="15" x14ac:dyDescent="0.25">
      <c r="I41963"/>
      <c r="J41963"/>
      <c r="K41963"/>
      <c r="L41963"/>
    </row>
    <row r="41964" spans="9:12" ht="15" x14ac:dyDescent="0.25">
      <c r="I41964"/>
      <c r="J41964"/>
      <c r="K41964"/>
      <c r="L41964"/>
    </row>
    <row r="41965" spans="9:12" ht="15" x14ac:dyDescent="0.25">
      <c r="I41965"/>
      <c r="J41965"/>
      <c r="K41965"/>
      <c r="L41965"/>
    </row>
    <row r="41966" spans="9:12" ht="15" x14ac:dyDescent="0.25">
      <c r="I41966"/>
      <c r="J41966"/>
      <c r="K41966"/>
      <c r="L41966"/>
    </row>
    <row r="41967" spans="9:12" ht="15" x14ac:dyDescent="0.25">
      <c r="I41967"/>
      <c r="J41967"/>
      <c r="K41967"/>
      <c r="L41967"/>
    </row>
    <row r="41968" spans="9:12" ht="15" x14ac:dyDescent="0.25">
      <c r="I41968"/>
      <c r="J41968"/>
      <c r="K41968"/>
      <c r="L41968"/>
    </row>
    <row r="41969" spans="9:12" ht="15" x14ac:dyDescent="0.25">
      <c r="I41969"/>
      <c r="J41969"/>
      <c r="K41969"/>
      <c r="L41969"/>
    </row>
    <row r="41970" spans="9:12" ht="15" x14ac:dyDescent="0.25">
      <c r="I41970"/>
      <c r="J41970"/>
      <c r="K41970"/>
      <c r="L41970"/>
    </row>
    <row r="41971" spans="9:12" ht="15" x14ac:dyDescent="0.25">
      <c r="I41971"/>
      <c r="J41971"/>
      <c r="K41971"/>
      <c r="L41971"/>
    </row>
    <row r="41972" spans="9:12" ht="15" x14ac:dyDescent="0.25">
      <c r="I41972"/>
      <c r="J41972"/>
      <c r="K41972"/>
      <c r="L41972"/>
    </row>
    <row r="41973" spans="9:12" ht="15" x14ac:dyDescent="0.25">
      <c r="I41973"/>
      <c r="J41973"/>
      <c r="K41973"/>
      <c r="L41973"/>
    </row>
    <row r="41974" spans="9:12" ht="15" x14ac:dyDescent="0.25">
      <c r="I41974"/>
      <c r="J41974"/>
      <c r="K41974"/>
      <c r="L41974"/>
    </row>
    <row r="41975" spans="9:12" ht="15" x14ac:dyDescent="0.25">
      <c r="I41975"/>
      <c r="J41975"/>
      <c r="K41975"/>
      <c r="L41975"/>
    </row>
    <row r="41976" spans="9:12" ht="15" x14ac:dyDescent="0.25">
      <c r="I41976"/>
      <c r="J41976"/>
      <c r="K41976"/>
      <c r="L41976"/>
    </row>
    <row r="41977" spans="9:12" ht="15" x14ac:dyDescent="0.25">
      <c r="I41977"/>
      <c r="J41977"/>
      <c r="K41977"/>
      <c r="L41977"/>
    </row>
    <row r="41978" spans="9:12" ht="15" x14ac:dyDescent="0.25">
      <c r="I41978"/>
      <c r="J41978"/>
      <c r="K41978"/>
      <c r="L41978"/>
    </row>
    <row r="41979" spans="9:12" ht="15" x14ac:dyDescent="0.25">
      <c r="I41979"/>
      <c r="J41979"/>
      <c r="K41979"/>
      <c r="L41979"/>
    </row>
    <row r="41980" spans="9:12" ht="15" x14ac:dyDescent="0.25">
      <c r="I41980"/>
      <c r="J41980"/>
      <c r="K41980"/>
      <c r="L41980"/>
    </row>
    <row r="41981" spans="9:12" ht="15" x14ac:dyDescent="0.25">
      <c r="I41981"/>
      <c r="J41981"/>
      <c r="K41981"/>
      <c r="L41981"/>
    </row>
    <row r="41982" spans="9:12" ht="15" x14ac:dyDescent="0.25">
      <c r="I41982"/>
      <c r="J41982"/>
      <c r="K41982"/>
      <c r="L41982"/>
    </row>
    <row r="41983" spans="9:12" ht="15" x14ac:dyDescent="0.25">
      <c r="I41983"/>
      <c r="J41983"/>
      <c r="K41983"/>
      <c r="L41983"/>
    </row>
    <row r="41984" spans="9:12" ht="15" x14ac:dyDescent="0.25">
      <c r="I41984"/>
      <c r="J41984"/>
      <c r="K41984"/>
      <c r="L41984"/>
    </row>
    <row r="41985" spans="9:12" ht="15" x14ac:dyDescent="0.25">
      <c r="I41985"/>
      <c r="J41985"/>
      <c r="K41985"/>
      <c r="L41985"/>
    </row>
    <row r="41986" spans="9:12" ht="15" x14ac:dyDescent="0.25">
      <c r="I41986"/>
      <c r="J41986"/>
      <c r="K41986"/>
      <c r="L41986"/>
    </row>
    <row r="41987" spans="9:12" ht="15" x14ac:dyDescent="0.25">
      <c r="I41987"/>
      <c r="J41987"/>
      <c r="K41987"/>
      <c r="L41987"/>
    </row>
    <row r="41988" spans="9:12" ht="15" x14ac:dyDescent="0.25">
      <c r="I41988"/>
      <c r="J41988"/>
      <c r="K41988"/>
      <c r="L41988"/>
    </row>
    <row r="41989" spans="9:12" ht="15" x14ac:dyDescent="0.25">
      <c r="I41989"/>
      <c r="J41989"/>
      <c r="K41989"/>
      <c r="L41989"/>
    </row>
    <row r="41990" spans="9:12" ht="15" x14ac:dyDescent="0.25">
      <c r="I41990"/>
      <c r="J41990"/>
      <c r="K41990"/>
      <c r="L41990"/>
    </row>
    <row r="41991" spans="9:12" ht="15" x14ac:dyDescent="0.25">
      <c r="I41991"/>
      <c r="J41991"/>
      <c r="K41991"/>
      <c r="L41991"/>
    </row>
    <row r="41992" spans="9:12" ht="15" x14ac:dyDescent="0.25">
      <c r="I41992"/>
      <c r="J41992"/>
      <c r="K41992"/>
      <c r="L41992"/>
    </row>
    <row r="41993" spans="9:12" ht="15" x14ac:dyDescent="0.25">
      <c r="I41993"/>
      <c r="J41993"/>
      <c r="K41993"/>
      <c r="L41993"/>
    </row>
    <row r="41994" spans="9:12" ht="15" x14ac:dyDescent="0.25">
      <c r="I41994"/>
      <c r="J41994"/>
      <c r="K41994"/>
      <c r="L41994"/>
    </row>
    <row r="41995" spans="9:12" ht="15" x14ac:dyDescent="0.25">
      <c r="I41995"/>
      <c r="J41995"/>
      <c r="K41995"/>
      <c r="L41995"/>
    </row>
    <row r="41996" spans="9:12" ht="15" x14ac:dyDescent="0.25">
      <c r="I41996"/>
      <c r="J41996"/>
      <c r="K41996"/>
      <c r="L41996"/>
    </row>
    <row r="41997" spans="9:12" ht="15" x14ac:dyDescent="0.25">
      <c r="I41997"/>
      <c r="J41997"/>
      <c r="K41997"/>
      <c r="L41997"/>
    </row>
    <row r="41998" spans="9:12" ht="15" x14ac:dyDescent="0.25">
      <c r="I41998"/>
      <c r="J41998"/>
      <c r="K41998"/>
      <c r="L41998"/>
    </row>
    <row r="41999" spans="9:12" ht="15" x14ac:dyDescent="0.25">
      <c r="I41999"/>
      <c r="J41999"/>
      <c r="K41999"/>
      <c r="L41999"/>
    </row>
    <row r="42000" spans="9:12" ht="15" x14ac:dyDescent="0.25">
      <c r="I42000"/>
      <c r="J42000"/>
      <c r="K42000"/>
      <c r="L42000"/>
    </row>
    <row r="42001" spans="9:12" ht="15" x14ac:dyDescent="0.25">
      <c r="I42001"/>
      <c r="J42001"/>
      <c r="K42001"/>
      <c r="L42001"/>
    </row>
    <row r="42002" spans="9:12" ht="15" x14ac:dyDescent="0.25">
      <c r="I42002"/>
      <c r="J42002"/>
      <c r="K42002"/>
      <c r="L42002"/>
    </row>
    <row r="42003" spans="9:12" ht="15" x14ac:dyDescent="0.25">
      <c r="I42003"/>
      <c r="J42003"/>
      <c r="K42003"/>
      <c r="L42003"/>
    </row>
    <row r="42004" spans="9:12" ht="15" x14ac:dyDescent="0.25">
      <c r="I42004"/>
      <c r="J42004"/>
      <c r="K42004"/>
      <c r="L42004"/>
    </row>
    <row r="42005" spans="9:12" ht="15" x14ac:dyDescent="0.25">
      <c r="I42005"/>
      <c r="J42005"/>
      <c r="K42005"/>
      <c r="L42005"/>
    </row>
    <row r="42006" spans="9:12" ht="15" x14ac:dyDescent="0.25">
      <c r="I42006"/>
      <c r="J42006"/>
      <c r="K42006"/>
      <c r="L42006"/>
    </row>
    <row r="42007" spans="9:12" ht="15" x14ac:dyDescent="0.25">
      <c r="I42007"/>
      <c r="J42007"/>
      <c r="K42007"/>
      <c r="L42007"/>
    </row>
    <row r="42008" spans="9:12" ht="15" x14ac:dyDescent="0.25">
      <c r="I42008"/>
      <c r="J42008"/>
      <c r="K42008"/>
      <c r="L42008"/>
    </row>
    <row r="42009" spans="9:12" ht="15" x14ac:dyDescent="0.25">
      <c r="I42009"/>
      <c r="J42009"/>
      <c r="K42009"/>
      <c r="L42009"/>
    </row>
    <row r="42010" spans="9:12" ht="15" x14ac:dyDescent="0.25">
      <c r="I42010"/>
      <c r="J42010"/>
      <c r="K42010"/>
      <c r="L42010"/>
    </row>
    <row r="42011" spans="9:12" ht="15" x14ac:dyDescent="0.25">
      <c r="I42011"/>
      <c r="J42011"/>
      <c r="K42011"/>
      <c r="L42011"/>
    </row>
    <row r="42012" spans="9:12" ht="15" x14ac:dyDescent="0.25">
      <c r="I42012"/>
      <c r="J42012"/>
      <c r="K42012"/>
      <c r="L42012"/>
    </row>
    <row r="42013" spans="9:12" ht="15" x14ac:dyDescent="0.25">
      <c r="I42013"/>
      <c r="J42013"/>
      <c r="K42013"/>
      <c r="L42013"/>
    </row>
    <row r="42014" spans="9:12" ht="15" x14ac:dyDescent="0.25">
      <c r="I42014"/>
      <c r="J42014"/>
      <c r="K42014"/>
      <c r="L42014"/>
    </row>
    <row r="42015" spans="9:12" ht="15" x14ac:dyDescent="0.25">
      <c r="I42015"/>
      <c r="J42015"/>
      <c r="K42015"/>
      <c r="L42015"/>
    </row>
    <row r="42016" spans="9:12" ht="15" x14ac:dyDescent="0.25">
      <c r="I42016"/>
      <c r="J42016"/>
      <c r="K42016"/>
      <c r="L42016"/>
    </row>
    <row r="42017" spans="9:12" ht="15" x14ac:dyDescent="0.25">
      <c r="I42017"/>
      <c r="J42017"/>
      <c r="K42017"/>
      <c r="L42017"/>
    </row>
    <row r="42018" spans="9:12" ht="15" x14ac:dyDescent="0.25">
      <c r="I42018"/>
      <c r="J42018"/>
      <c r="K42018"/>
      <c r="L42018"/>
    </row>
    <row r="42019" spans="9:12" ht="15" x14ac:dyDescent="0.25">
      <c r="I42019"/>
      <c r="J42019"/>
      <c r="K42019"/>
      <c r="L42019"/>
    </row>
    <row r="42020" spans="9:12" ht="15" x14ac:dyDescent="0.25">
      <c r="I42020"/>
      <c r="J42020"/>
      <c r="K42020"/>
      <c r="L42020"/>
    </row>
    <row r="42021" spans="9:12" ht="15" x14ac:dyDescent="0.25">
      <c r="I42021"/>
      <c r="J42021"/>
      <c r="K42021"/>
      <c r="L42021"/>
    </row>
    <row r="42022" spans="9:12" ht="15" x14ac:dyDescent="0.25">
      <c r="I42022"/>
      <c r="J42022"/>
      <c r="K42022"/>
      <c r="L42022"/>
    </row>
    <row r="42023" spans="9:12" ht="15" x14ac:dyDescent="0.25">
      <c r="I42023"/>
      <c r="J42023"/>
      <c r="K42023"/>
      <c r="L42023"/>
    </row>
    <row r="42024" spans="9:12" ht="15" x14ac:dyDescent="0.25">
      <c r="I42024"/>
      <c r="J42024"/>
      <c r="K42024"/>
      <c r="L42024"/>
    </row>
    <row r="42025" spans="9:12" ht="15" x14ac:dyDescent="0.25">
      <c r="I42025"/>
      <c r="J42025"/>
      <c r="K42025"/>
      <c r="L42025"/>
    </row>
    <row r="42026" spans="9:12" ht="15" x14ac:dyDescent="0.25">
      <c r="I42026"/>
      <c r="J42026"/>
      <c r="K42026"/>
      <c r="L42026"/>
    </row>
    <row r="42027" spans="9:12" ht="15" x14ac:dyDescent="0.25">
      <c r="I42027"/>
      <c r="J42027"/>
      <c r="K42027"/>
      <c r="L42027"/>
    </row>
    <row r="42028" spans="9:12" ht="15" x14ac:dyDescent="0.25">
      <c r="I42028"/>
      <c r="J42028"/>
      <c r="K42028"/>
      <c r="L42028"/>
    </row>
    <row r="42029" spans="9:12" ht="15" x14ac:dyDescent="0.25">
      <c r="I42029"/>
      <c r="J42029"/>
      <c r="K42029"/>
      <c r="L42029"/>
    </row>
    <row r="42030" spans="9:12" ht="15" x14ac:dyDescent="0.25">
      <c r="I42030"/>
      <c r="J42030"/>
      <c r="K42030"/>
      <c r="L42030"/>
    </row>
    <row r="42031" spans="9:12" ht="15" x14ac:dyDescent="0.25">
      <c r="I42031"/>
      <c r="J42031"/>
      <c r="K42031"/>
      <c r="L42031"/>
    </row>
    <row r="42032" spans="9:12" ht="15" x14ac:dyDescent="0.25">
      <c r="I42032"/>
      <c r="J42032"/>
      <c r="K42032"/>
      <c r="L42032"/>
    </row>
    <row r="42033" spans="9:12" ht="15" x14ac:dyDescent="0.25">
      <c r="I42033"/>
      <c r="J42033"/>
      <c r="K42033"/>
      <c r="L42033"/>
    </row>
    <row r="42034" spans="9:12" ht="15" x14ac:dyDescent="0.25">
      <c r="I42034"/>
      <c r="J42034"/>
      <c r="K42034"/>
      <c r="L42034"/>
    </row>
    <row r="42035" spans="9:12" ht="15" x14ac:dyDescent="0.25">
      <c r="I42035"/>
      <c r="J42035"/>
      <c r="K42035"/>
      <c r="L42035"/>
    </row>
    <row r="42036" spans="9:12" ht="15" x14ac:dyDescent="0.25">
      <c r="I42036"/>
      <c r="J42036"/>
      <c r="K42036"/>
      <c r="L42036"/>
    </row>
    <row r="42037" spans="9:12" ht="15" x14ac:dyDescent="0.25">
      <c r="I42037"/>
      <c r="J42037"/>
      <c r="K42037"/>
      <c r="L42037"/>
    </row>
    <row r="42038" spans="9:12" ht="15" x14ac:dyDescent="0.25">
      <c r="I42038"/>
      <c r="J42038"/>
      <c r="K42038"/>
      <c r="L42038"/>
    </row>
    <row r="42039" spans="9:12" ht="15" x14ac:dyDescent="0.25">
      <c r="I42039"/>
      <c r="J42039"/>
      <c r="K42039"/>
      <c r="L42039"/>
    </row>
    <row r="42040" spans="9:12" ht="15" x14ac:dyDescent="0.25">
      <c r="I42040"/>
      <c r="J42040"/>
      <c r="K42040"/>
      <c r="L42040"/>
    </row>
    <row r="42041" spans="9:12" ht="15" x14ac:dyDescent="0.25">
      <c r="I42041"/>
      <c r="J42041"/>
      <c r="K42041"/>
      <c r="L42041"/>
    </row>
    <row r="42042" spans="9:12" ht="15" x14ac:dyDescent="0.25">
      <c r="I42042"/>
      <c r="J42042"/>
      <c r="K42042"/>
      <c r="L42042"/>
    </row>
    <row r="42043" spans="9:12" ht="15" x14ac:dyDescent="0.25">
      <c r="I42043"/>
      <c r="J42043"/>
      <c r="K42043"/>
      <c r="L42043"/>
    </row>
    <row r="42044" spans="9:12" ht="15" x14ac:dyDescent="0.25">
      <c r="I42044"/>
      <c r="J42044"/>
      <c r="K42044"/>
      <c r="L42044"/>
    </row>
    <row r="42045" spans="9:12" ht="15" x14ac:dyDescent="0.25">
      <c r="I42045"/>
      <c r="J42045"/>
      <c r="K42045"/>
      <c r="L42045"/>
    </row>
    <row r="42046" spans="9:12" ht="15" x14ac:dyDescent="0.25">
      <c r="I42046"/>
      <c r="J42046"/>
      <c r="K42046"/>
      <c r="L42046"/>
    </row>
    <row r="42047" spans="9:12" ht="15" x14ac:dyDescent="0.25">
      <c r="I42047"/>
      <c r="J42047"/>
      <c r="K42047"/>
      <c r="L42047"/>
    </row>
    <row r="42048" spans="9:12" ht="15" x14ac:dyDescent="0.25">
      <c r="I42048"/>
      <c r="J42048"/>
      <c r="K42048"/>
      <c r="L42048"/>
    </row>
    <row r="42049" spans="9:12" ht="15" x14ac:dyDescent="0.25">
      <c r="I42049"/>
      <c r="J42049"/>
      <c r="K42049"/>
      <c r="L42049"/>
    </row>
    <row r="42050" spans="9:12" ht="15" x14ac:dyDescent="0.25">
      <c r="I42050"/>
      <c r="J42050"/>
      <c r="K42050"/>
      <c r="L42050"/>
    </row>
    <row r="42051" spans="9:12" ht="15" x14ac:dyDescent="0.25">
      <c r="I42051"/>
      <c r="J42051"/>
      <c r="K42051"/>
      <c r="L42051"/>
    </row>
    <row r="42052" spans="9:12" ht="15" x14ac:dyDescent="0.25">
      <c r="I42052"/>
      <c r="J42052"/>
      <c r="K42052"/>
      <c r="L42052"/>
    </row>
    <row r="42053" spans="9:12" ht="15" x14ac:dyDescent="0.25">
      <c r="I42053"/>
      <c r="J42053"/>
      <c r="K42053"/>
      <c r="L42053"/>
    </row>
    <row r="42054" spans="9:12" ht="15" x14ac:dyDescent="0.25">
      <c r="I42054"/>
      <c r="J42054"/>
      <c r="K42054"/>
      <c r="L42054"/>
    </row>
    <row r="42055" spans="9:12" ht="15" x14ac:dyDescent="0.25">
      <c r="I42055"/>
      <c r="J42055"/>
      <c r="K42055"/>
      <c r="L42055"/>
    </row>
    <row r="42056" spans="9:12" ht="15" x14ac:dyDescent="0.25">
      <c r="I42056"/>
      <c r="J42056"/>
      <c r="K42056"/>
      <c r="L42056"/>
    </row>
    <row r="42057" spans="9:12" ht="15" x14ac:dyDescent="0.25">
      <c r="I42057"/>
      <c r="J42057"/>
      <c r="K42057"/>
      <c r="L42057"/>
    </row>
    <row r="42058" spans="9:12" ht="15" x14ac:dyDescent="0.25">
      <c r="I42058"/>
      <c r="J42058"/>
      <c r="K42058"/>
      <c r="L42058"/>
    </row>
    <row r="42059" spans="9:12" ht="15" x14ac:dyDescent="0.25">
      <c r="I42059"/>
      <c r="J42059"/>
      <c r="K42059"/>
      <c r="L42059"/>
    </row>
    <row r="42060" spans="9:12" ht="15" x14ac:dyDescent="0.25">
      <c r="I42060"/>
      <c r="J42060"/>
      <c r="K42060"/>
      <c r="L42060"/>
    </row>
    <row r="42061" spans="9:12" ht="15" x14ac:dyDescent="0.25">
      <c r="I42061"/>
      <c r="J42061"/>
      <c r="K42061"/>
      <c r="L42061"/>
    </row>
    <row r="42062" spans="9:12" ht="15" x14ac:dyDescent="0.25">
      <c r="I42062"/>
      <c r="J42062"/>
      <c r="K42062"/>
      <c r="L42062"/>
    </row>
    <row r="42063" spans="9:12" ht="15" x14ac:dyDescent="0.25">
      <c r="I42063"/>
      <c r="J42063"/>
      <c r="K42063"/>
      <c r="L42063"/>
    </row>
    <row r="42064" spans="9:12" ht="15" x14ac:dyDescent="0.25">
      <c r="I42064"/>
      <c r="J42064"/>
      <c r="K42064"/>
      <c r="L42064"/>
    </row>
    <row r="42065" spans="9:12" ht="15" x14ac:dyDescent="0.25">
      <c r="I42065"/>
      <c r="J42065"/>
      <c r="K42065"/>
      <c r="L42065"/>
    </row>
    <row r="42066" spans="9:12" ht="15" x14ac:dyDescent="0.25">
      <c r="I42066"/>
      <c r="J42066"/>
      <c r="K42066"/>
      <c r="L42066"/>
    </row>
    <row r="42067" spans="9:12" ht="15" x14ac:dyDescent="0.25">
      <c r="I42067"/>
      <c r="J42067"/>
      <c r="K42067"/>
      <c r="L42067"/>
    </row>
    <row r="42068" spans="9:12" ht="15" x14ac:dyDescent="0.25">
      <c r="I42068"/>
      <c r="J42068"/>
      <c r="K42068"/>
      <c r="L42068"/>
    </row>
    <row r="42069" spans="9:12" ht="15" x14ac:dyDescent="0.25">
      <c r="I42069"/>
      <c r="J42069"/>
      <c r="K42069"/>
      <c r="L42069"/>
    </row>
    <row r="42070" spans="9:12" ht="15" x14ac:dyDescent="0.25">
      <c r="I42070"/>
      <c r="J42070"/>
      <c r="K42070"/>
      <c r="L42070"/>
    </row>
    <row r="42071" spans="9:12" ht="15" x14ac:dyDescent="0.25">
      <c r="I42071"/>
      <c r="J42071"/>
      <c r="K42071"/>
      <c r="L42071"/>
    </row>
    <row r="42072" spans="9:12" ht="15" x14ac:dyDescent="0.25">
      <c r="I42072"/>
      <c r="J42072"/>
      <c r="K42072"/>
      <c r="L42072"/>
    </row>
    <row r="42073" spans="9:12" ht="15" x14ac:dyDescent="0.25">
      <c r="I42073"/>
      <c r="J42073"/>
      <c r="K42073"/>
      <c r="L42073"/>
    </row>
    <row r="42074" spans="9:12" ht="15" x14ac:dyDescent="0.25">
      <c r="I42074"/>
      <c r="J42074"/>
      <c r="K42074"/>
      <c r="L42074"/>
    </row>
    <row r="42075" spans="9:12" ht="15" x14ac:dyDescent="0.25">
      <c r="I42075"/>
      <c r="J42075"/>
      <c r="K42075"/>
      <c r="L42075"/>
    </row>
    <row r="42076" spans="9:12" ht="15" x14ac:dyDescent="0.25">
      <c r="I42076"/>
      <c r="J42076"/>
      <c r="K42076"/>
      <c r="L42076"/>
    </row>
    <row r="42077" spans="9:12" ht="15" x14ac:dyDescent="0.25">
      <c r="I42077"/>
      <c r="J42077"/>
      <c r="K42077"/>
      <c r="L42077"/>
    </row>
    <row r="42078" spans="9:12" ht="15" x14ac:dyDescent="0.25">
      <c r="I42078"/>
      <c r="J42078"/>
      <c r="K42078"/>
      <c r="L42078"/>
    </row>
    <row r="42079" spans="9:12" ht="15" x14ac:dyDescent="0.25">
      <c r="I42079"/>
      <c r="J42079"/>
      <c r="K42079"/>
      <c r="L42079"/>
    </row>
    <row r="42080" spans="9:12" ht="15" x14ac:dyDescent="0.25">
      <c r="I42080"/>
      <c r="J42080"/>
      <c r="K42080"/>
      <c r="L42080"/>
    </row>
    <row r="42081" spans="9:12" ht="15" x14ac:dyDescent="0.25">
      <c r="I42081"/>
      <c r="J42081"/>
      <c r="K42081"/>
      <c r="L42081"/>
    </row>
    <row r="42082" spans="9:12" ht="15" x14ac:dyDescent="0.25">
      <c r="I42082"/>
      <c r="J42082"/>
      <c r="K42082"/>
      <c r="L42082"/>
    </row>
    <row r="42083" spans="9:12" ht="15" x14ac:dyDescent="0.25">
      <c r="I42083"/>
      <c r="J42083"/>
      <c r="K42083"/>
      <c r="L42083"/>
    </row>
    <row r="42084" spans="9:12" ht="15" x14ac:dyDescent="0.25">
      <c r="I42084"/>
      <c r="J42084"/>
      <c r="K42084"/>
      <c r="L42084"/>
    </row>
    <row r="42085" spans="9:12" ht="15" x14ac:dyDescent="0.25">
      <c r="I42085"/>
      <c r="J42085"/>
      <c r="K42085"/>
      <c r="L42085"/>
    </row>
    <row r="42086" spans="9:12" ht="15" x14ac:dyDescent="0.25">
      <c r="I42086"/>
      <c r="J42086"/>
      <c r="K42086"/>
      <c r="L42086"/>
    </row>
    <row r="42087" spans="9:12" ht="15" x14ac:dyDescent="0.25">
      <c r="I42087"/>
      <c r="J42087"/>
      <c r="K42087"/>
      <c r="L42087"/>
    </row>
    <row r="42088" spans="9:12" ht="15" x14ac:dyDescent="0.25">
      <c r="I42088"/>
      <c r="J42088"/>
      <c r="K42088"/>
      <c r="L42088"/>
    </row>
    <row r="42089" spans="9:12" ht="15" x14ac:dyDescent="0.25">
      <c r="I42089"/>
      <c r="J42089"/>
      <c r="K42089"/>
      <c r="L42089"/>
    </row>
    <row r="42090" spans="9:12" ht="15" x14ac:dyDescent="0.25">
      <c r="I42090"/>
      <c r="J42090"/>
      <c r="K42090"/>
      <c r="L42090"/>
    </row>
    <row r="42091" spans="9:12" ht="15" x14ac:dyDescent="0.25">
      <c r="I42091"/>
      <c r="J42091"/>
      <c r="K42091"/>
      <c r="L42091"/>
    </row>
    <row r="42092" spans="9:12" ht="15" x14ac:dyDescent="0.25">
      <c r="I42092"/>
      <c r="J42092"/>
      <c r="K42092"/>
      <c r="L42092"/>
    </row>
    <row r="42093" spans="9:12" ht="15" x14ac:dyDescent="0.25">
      <c r="I42093"/>
      <c r="J42093"/>
      <c r="K42093"/>
      <c r="L42093"/>
    </row>
    <row r="42094" spans="9:12" ht="15" x14ac:dyDescent="0.25">
      <c r="I42094"/>
      <c r="J42094"/>
      <c r="K42094"/>
      <c r="L42094"/>
    </row>
    <row r="42095" spans="9:12" ht="15" x14ac:dyDescent="0.25">
      <c r="I42095"/>
      <c r="J42095"/>
      <c r="K42095"/>
      <c r="L42095"/>
    </row>
    <row r="42096" spans="9:12" ht="15" x14ac:dyDescent="0.25">
      <c r="I42096"/>
      <c r="J42096"/>
      <c r="K42096"/>
      <c r="L42096"/>
    </row>
    <row r="42097" spans="9:12" ht="15" x14ac:dyDescent="0.25">
      <c r="I42097"/>
      <c r="J42097"/>
      <c r="K42097"/>
      <c r="L42097"/>
    </row>
    <row r="42098" spans="9:12" ht="15" x14ac:dyDescent="0.25">
      <c r="I42098"/>
      <c r="J42098"/>
      <c r="K42098"/>
      <c r="L42098"/>
    </row>
    <row r="42099" spans="9:12" ht="15" x14ac:dyDescent="0.25">
      <c r="I42099"/>
      <c r="J42099"/>
      <c r="K42099"/>
      <c r="L42099"/>
    </row>
    <row r="42100" spans="9:12" ht="15" x14ac:dyDescent="0.25">
      <c r="I42100"/>
      <c r="J42100"/>
      <c r="K42100"/>
      <c r="L42100"/>
    </row>
    <row r="42101" spans="9:12" ht="15" x14ac:dyDescent="0.25">
      <c r="I42101"/>
      <c r="J42101"/>
      <c r="K42101"/>
      <c r="L42101"/>
    </row>
    <row r="42102" spans="9:12" ht="15" x14ac:dyDescent="0.25">
      <c r="I42102"/>
      <c r="J42102"/>
      <c r="K42102"/>
      <c r="L42102"/>
    </row>
    <row r="42103" spans="9:12" ht="15" x14ac:dyDescent="0.25">
      <c r="I42103"/>
      <c r="J42103"/>
      <c r="K42103"/>
      <c r="L42103"/>
    </row>
    <row r="42104" spans="9:12" ht="15" x14ac:dyDescent="0.25">
      <c r="I42104"/>
      <c r="J42104"/>
      <c r="K42104"/>
      <c r="L42104"/>
    </row>
    <row r="42105" spans="9:12" ht="15" x14ac:dyDescent="0.25">
      <c r="I42105"/>
      <c r="J42105"/>
      <c r="K42105"/>
      <c r="L42105"/>
    </row>
    <row r="42106" spans="9:12" ht="15" x14ac:dyDescent="0.25">
      <c r="I42106"/>
      <c r="J42106"/>
      <c r="K42106"/>
      <c r="L42106"/>
    </row>
    <row r="42107" spans="9:12" ht="15" x14ac:dyDescent="0.25">
      <c r="I42107"/>
      <c r="J42107"/>
      <c r="K42107"/>
      <c r="L42107"/>
    </row>
    <row r="42108" spans="9:12" ht="15" x14ac:dyDescent="0.25">
      <c r="I42108"/>
      <c r="J42108"/>
      <c r="K42108"/>
      <c r="L42108"/>
    </row>
    <row r="42109" spans="9:12" ht="15" x14ac:dyDescent="0.25">
      <c r="I42109"/>
      <c r="J42109"/>
      <c r="K42109"/>
      <c r="L42109"/>
    </row>
    <row r="42110" spans="9:12" ht="15" x14ac:dyDescent="0.25">
      <c r="I42110"/>
      <c r="J42110"/>
      <c r="K42110"/>
      <c r="L42110"/>
    </row>
    <row r="42111" spans="9:12" ht="15" x14ac:dyDescent="0.25">
      <c r="I42111"/>
      <c r="J42111"/>
      <c r="K42111"/>
      <c r="L42111"/>
    </row>
    <row r="42112" spans="9:12" ht="15" x14ac:dyDescent="0.25">
      <c r="I42112"/>
      <c r="J42112"/>
      <c r="K42112"/>
      <c r="L42112"/>
    </row>
    <row r="42113" spans="9:12" ht="15" x14ac:dyDescent="0.25">
      <c r="I42113"/>
      <c r="J42113"/>
      <c r="K42113"/>
      <c r="L42113"/>
    </row>
    <row r="42114" spans="9:12" ht="15" x14ac:dyDescent="0.25">
      <c r="I42114"/>
      <c r="J42114"/>
      <c r="K42114"/>
      <c r="L42114"/>
    </row>
    <row r="42115" spans="9:12" ht="15" x14ac:dyDescent="0.25">
      <c r="I42115"/>
      <c r="J42115"/>
      <c r="K42115"/>
      <c r="L42115"/>
    </row>
    <row r="42116" spans="9:12" ht="15" x14ac:dyDescent="0.25">
      <c r="I42116"/>
      <c r="J42116"/>
      <c r="K42116"/>
      <c r="L42116"/>
    </row>
    <row r="42117" spans="9:12" ht="15" x14ac:dyDescent="0.25">
      <c r="I42117"/>
      <c r="J42117"/>
      <c r="K42117"/>
      <c r="L42117"/>
    </row>
    <row r="42118" spans="9:12" ht="15" x14ac:dyDescent="0.25">
      <c r="I42118"/>
      <c r="J42118"/>
      <c r="K42118"/>
      <c r="L42118"/>
    </row>
    <row r="42119" spans="9:12" ht="15" x14ac:dyDescent="0.25">
      <c r="I42119"/>
      <c r="J42119"/>
      <c r="K42119"/>
      <c r="L42119"/>
    </row>
    <row r="42120" spans="9:12" ht="15" x14ac:dyDescent="0.25">
      <c r="I42120"/>
      <c r="J42120"/>
      <c r="K42120"/>
      <c r="L42120"/>
    </row>
    <row r="42121" spans="9:12" ht="15" x14ac:dyDescent="0.25">
      <c r="I42121"/>
      <c r="J42121"/>
      <c r="K42121"/>
      <c r="L42121"/>
    </row>
    <row r="42122" spans="9:12" ht="15" x14ac:dyDescent="0.25">
      <c r="I42122"/>
      <c r="J42122"/>
      <c r="K42122"/>
      <c r="L42122"/>
    </row>
    <row r="42123" spans="9:12" ht="15" x14ac:dyDescent="0.25">
      <c r="I42123"/>
      <c r="J42123"/>
      <c r="K42123"/>
      <c r="L42123"/>
    </row>
    <row r="42124" spans="9:12" ht="15" x14ac:dyDescent="0.25">
      <c r="I42124"/>
      <c r="J42124"/>
      <c r="K42124"/>
      <c r="L42124"/>
    </row>
    <row r="42125" spans="9:12" ht="15" x14ac:dyDescent="0.25">
      <c r="I42125"/>
      <c r="J42125"/>
      <c r="K42125"/>
      <c r="L42125"/>
    </row>
    <row r="42126" spans="9:12" ht="15" x14ac:dyDescent="0.25">
      <c r="I42126"/>
      <c r="J42126"/>
      <c r="K42126"/>
      <c r="L42126"/>
    </row>
    <row r="42127" spans="9:12" ht="15" x14ac:dyDescent="0.25">
      <c r="I42127"/>
      <c r="J42127"/>
      <c r="K42127"/>
      <c r="L42127"/>
    </row>
    <row r="42128" spans="9:12" ht="15" x14ac:dyDescent="0.25">
      <c r="I42128"/>
      <c r="J42128"/>
      <c r="K42128"/>
      <c r="L42128"/>
    </row>
    <row r="42129" spans="9:12" ht="15" x14ac:dyDescent="0.25">
      <c r="I42129"/>
      <c r="J42129"/>
      <c r="K42129"/>
      <c r="L42129"/>
    </row>
    <row r="42130" spans="9:12" ht="15" x14ac:dyDescent="0.25">
      <c r="I42130"/>
      <c r="J42130"/>
      <c r="K42130"/>
      <c r="L42130"/>
    </row>
    <row r="42131" spans="9:12" ht="15" x14ac:dyDescent="0.25">
      <c r="I42131"/>
      <c r="J42131"/>
      <c r="K42131"/>
      <c r="L42131"/>
    </row>
    <row r="42132" spans="9:12" ht="15" x14ac:dyDescent="0.25">
      <c r="I42132"/>
      <c r="J42132"/>
      <c r="K42132"/>
      <c r="L42132"/>
    </row>
    <row r="42133" spans="9:12" ht="15" x14ac:dyDescent="0.25">
      <c r="I42133"/>
      <c r="J42133"/>
      <c r="K42133"/>
      <c r="L42133"/>
    </row>
    <row r="42134" spans="9:12" ht="15" x14ac:dyDescent="0.25">
      <c r="I42134"/>
      <c r="J42134"/>
      <c r="K42134"/>
      <c r="L42134"/>
    </row>
    <row r="42135" spans="9:12" ht="15" x14ac:dyDescent="0.25">
      <c r="I42135"/>
      <c r="J42135"/>
      <c r="K42135"/>
      <c r="L42135"/>
    </row>
    <row r="42136" spans="9:12" ht="15" x14ac:dyDescent="0.25">
      <c r="I42136"/>
      <c r="J42136"/>
      <c r="K42136"/>
      <c r="L42136"/>
    </row>
    <row r="42137" spans="9:12" ht="15" x14ac:dyDescent="0.25">
      <c r="I42137"/>
      <c r="J42137"/>
      <c r="K42137"/>
      <c r="L42137"/>
    </row>
    <row r="42138" spans="9:12" ht="15" x14ac:dyDescent="0.25">
      <c r="I42138"/>
      <c r="J42138"/>
      <c r="K42138"/>
      <c r="L42138"/>
    </row>
    <row r="42139" spans="9:12" ht="15" x14ac:dyDescent="0.25">
      <c r="I42139"/>
      <c r="J42139"/>
      <c r="K42139"/>
      <c r="L42139"/>
    </row>
    <row r="42140" spans="9:12" ht="15" x14ac:dyDescent="0.25">
      <c r="I42140"/>
      <c r="J42140"/>
      <c r="K42140"/>
      <c r="L42140"/>
    </row>
    <row r="42141" spans="9:12" ht="15" x14ac:dyDescent="0.25">
      <c r="I42141"/>
      <c r="J42141"/>
      <c r="K42141"/>
      <c r="L42141"/>
    </row>
    <row r="42142" spans="9:12" ht="15" x14ac:dyDescent="0.25">
      <c r="I42142"/>
      <c r="J42142"/>
      <c r="K42142"/>
      <c r="L42142"/>
    </row>
    <row r="42143" spans="9:12" ht="15" x14ac:dyDescent="0.25">
      <c r="I42143"/>
      <c r="J42143"/>
      <c r="K42143"/>
      <c r="L42143"/>
    </row>
    <row r="42144" spans="9:12" ht="15" x14ac:dyDescent="0.25">
      <c r="I42144"/>
      <c r="J42144"/>
      <c r="K42144"/>
      <c r="L42144"/>
    </row>
    <row r="42145" spans="9:12" ht="15" x14ac:dyDescent="0.25">
      <c r="I42145"/>
      <c r="J42145"/>
      <c r="K42145"/>
      <c r="L42145"/>
    </row>
    <row r="42146" spans="9:12" ht="15" x14ac:dyDescent="0.25">
      <c r="I42146"/>
      <c r="J42146"/>
      <c r="K42146"/>
      <c r="L42146"/>
    </row>
    <row r="42147" spans="9:12" ht="15" x14ac:dyDescent="0.25">
      <c r="I42147"/>
      <c r="J42147"/>
      <c r="K42147"/>
      <c r="L42147"/>
    </row>
    <row r="42148" spans="9:12" ht="15" x14ac:dyDescent="0.25">
      <c r="I42148"/>
      <c r="J42148"/>
      <c r="K42148"/>
      <c r="L42148"/>
    </row>
    <row r="42149" spans="9:12" ht="15" x14ac:dyDescent="0.25">
      <c r="I42149"/>
      <c r="J42149"/>
      <c r="K42149"/>
      <c r="L42149"/>
    </row>
    <row r="42150" spans="9:12" ht="15" x14ac:dyDescent="0.25">
      <c r="I42150"/>
      <c r="J42150"/>
      <c r="K42150"/>
      <c r="L42150"/>
    </row>
    <row r="42151" spans="9:12" ht="15" x14ac:dyDescent="0.25">
      <c r="I42151"/>
      <c r="J42151"/>
      <c r="K42151"/>
      <c r="L42151"/>
    </row>
    <row r="42152" spans="9:12" ht="15" x14ac:dyDescent="0.25">
      <c r="I42152"/>
      <c r="J42152"/>
      <c r="K42152"/>
      <c r="L42152"/>
    </row>
    <row r="42153" spans="9:12" ht="15" x14ac:dyDescent="0.25">
      <c r="I42153"/>
      <c r="J42153"/>
      <c r="K42153"/>
      <c r="L42153"/>
    </row>
    <row r="42154" spans="9:12" ht="15" x14ac:dyDescent="0.25">
      <c r="I42154"/>
      <c r="J42154"/>
      <c r="K42154"/>
      <c r="L42154"/>
    </row>
    <row r="42155" spans="9:12" ht="15" x14ac:dyDescent="0.25">
      <c r="I42155"/>
      <c r="J42155"/>
      <c r="K42155"/>
      <c r="L42155"/>
    </row>
    <row r="42156" spans="9:12" ht="15" x14ac:dyDescent="0.25">
      <c r="I42156"/>
      <c r="J42156"/>
      <c r="K42156"/>
      <c r="L42156"/>
    </row>
    <row r="42157" spans="9:12" ht="15" x14ac:dyDescent="0.25">
      <c r="I42157"/>
      <c r="J42157"/>
      <c r="K42157"/>
      <c r="L42157"/>
    </row>
    <row r="42158" spans="9:12" ht="15" x14ac:dyDescent="0.25">
      <c r="I42158"/>
      <c r="J42158"/>
      <c r="K42158"/>
      <c r="L42158"/>
    </row>
    <row r="42159" spans="9:12" ht="15" x14ac:dyDescent="0.25">
      <c r="I42159"/>
      <c r="J42159"/>
      <c r="K42159"/>
      <c r="L42159"/>
    </row>
    <row r="42160" spans="9:12" ht="15" x14ac:dyDescent="0.25">
      <c r="I42160"/>
      <c r="J42160"/>
      <c r="K42160"/>
      <c r="L42160"/>
    </row>
    <row r="42161" spans="9:12" ht="15" x14ac:dyDescent="0.25">
      <c r="I42161"/>
      <c r="J42161"/>
      <c r="K42161"/>
      <c r="L42161"/>
    </row>
    <row r="42162" spans="9:12" ht="15" x14ac:dyDescent="0.25">
      <c r="I42162"/>
      <c r="J42162"/>
      <c r="K42162"/>
      <c r="L42162"/>
    </row>
    <row r="42163" spans="9:12" ht="15" x14ac:dyDescent="0.25">
      <c r="I42163"/>
      <c r="J42163"/>
      <c r="K42163"/>
      <c r="L42163"/>
    </row>
    <row r="42164" spans="9:12" ht="15" x14ac:dyDescent="0.25">
      <c r="I42164"/>
      <c r="J42164"/>
      <c r="K42164"/>
      <c r="L42164"/>
    </row>
    <row r="42165" spans="9:12" ht="15" x14ac:dyDescent="0.25">
      <c r="I42165"/>
      <c r="J42165"/>
      <c r="K42165"/>
      <c r="L42165"/>
    </row>
    <row r="42166" spans="9:12" ht="15" x14ac:dyDescent="0.25">
      <c r="I42166"/>
      <c r="J42166"/>
      <c r="K42166"/>
      <c r="L42166"/>
    </row>
    <row r="42167" spans="9:12" ht="15" x14ac:dyDescent="0.25">
      <c r="I42167"/>
      <c r="J42167"/>
      <c r="K42167"/>
      <c r="L42167"/>
    </row>
    <row r="42168" spans="9:12" ht="15" x14ac:dyDescent="0.25">
      <c r="I42168"/>
      <c r="J42168"/>
      <c r="K42168"/>
      <c r="L42168"/>
    </row>
    <row r="42169" spans="9:12" ht="15" x14ac:dyDescent="0.25">
      <c r="I42169"/>
      <c r="J42169"/>
      <c r="K42169"/>
      <c r="L42169"/>
    </row>
    <row r="42170" spans="9:12" ht="15" x14ac:dyDescent="0.25">
      <c r="I42170"/>
      <c r="J42170"/>
      <c r="K42170"/>
      <c r="L42170"/>
    </row>
    <row r="42171" spans="9:12" ht="15" x14ac:dyDescent="0.25">
      <c r="I42171"/>
      <c r="J42171"/>
      <c r="K42171"/>
      <c r="L42171"/>
    </row>
    <row r="42172" spans="9:12" ht="15" x14ac:dyDescent="0.25">
      <c r="I42172"/>
      <c r="J42172"/>
      <c r="K42172"/>
      <c r="L42172"/>
    </row>
    <row r="42173" spans="9:12" ht="15" x14ac:dyDescent="0.25">
      <c r="I42173"/>
      <c r="J42173"/>
      <c r="K42173"/>
      <c r="L42173"/>
    </row>
    <row r="42174" spans="9:12" ht="15" x14ac:dyDescent="0.25">
      <c r="I42174"/>
      <c r="J42174"/>
      <c r="K42174"/>
      <c r="L42174"/>
    </row>
    <row r="42175" spans="9:12" ht="15" x14ac:dyDescent="0.25">
      <c r="I42175"/>
      <c r="J42175"/>
      <c r="K42175"/>
      <c r="L42175"/>
    </row>
    <row r="42176" spans="9:12" ht="15" x14ac:dyDescent="0.25">
      <c r="I42176"/>
      <c r="J42176"/>
      <c r="K42176"/>
      <c r="L42176"/>
    </row>
    <row r="42177" spans="9:12" ht="15" x14ac:dyDescent="0.25">
      <c r="I42177"/>
      <c r="J42177"/>
      <c r="K42177"/>
      <c r="L42177"/>
    </row>
    <row r="42178" spans="9:12" ht="15" x14ac:dyDescent="0.25">
      <c r="I42178"/>
      <c r="J42178"/>
      <c r="K42178"/>
      <c r="L42178"/>
    </row>
    <row r="42179" spans="9:12" ht="15" x14ac:dyDescent="0.25">
      <c r="I42179"/>
      <c r="J42179"/>
      <c r="K42179"/>
      <c r="L42179"/>
    </row>
    <row r="42180" spans="9:12" ht="15" x14ac:dyDescent="0.25">
      <c r="I42180"/>
      <c r="J42180"/>
      <c r="K42180"/>
      <c r="L42180"/>
    </row>
    <row r="42181" spans="9:12" ht="15" x14ac:dyDescent="0.25">
      <c r="I42181"/>
      <c r="J42181"/>
      <c r="K42181"/>
      <c r="L42181"/>
    </row>
    <row r="42182" spans="9:12" ht="15" x14ac:dyDescent="0.25">
      <c r="I42182"/>
      <c r="J42182"/>
      <c r="K42182"/>
      <c r="L42182"/>
    </row>
    <row r="42183" spans="9:12" ht="15" x14ac:dyDescent="0.25">
      <c r="I42183"/>
      <c r="J42183"/>
      <c r="K42183"/>
      <c r="L42183"/>
    </row>
    <row r="42184" spans="9:12" ht="15" x14ac:dyDescent="0.25">
      <c r="I42184"/>
      <c r="J42184"/>
      <c r="K42184"/>
      <c r="L42184"/>
    </row>
    <row r="42185" spans="9:12" ht="15" x14ac:dyDescent="0.25">
      <c r="I42185"/>
      <c r="J42185"/>
      <c r="K42185"/>
      <c r="L42185"/>
    </row>
    <row r="42186" spans="9:12" ht="15" x14ac:dyDescent="0.25">
      <c r="I42186"/>
      <c r="J42186"/>
      <c r="K42186"/>
      <c r="L42186"/>
    </row>
    <row r="42187" spans="9:12" ht="15" x14ac:dyDescent="0.25">
      <c r="I42187"/>
      <c r="J42187"/>
      <c r="K42187"/>
      <c r="L42187"/>
    </row>
    <row r="42188" spans="9:12" ht="15" x14ac:dyDescent="0.25">
      <c r="I42188"/>
      <c r="J42188"/>
      <c r="K42188"/>
      <c r="L42188"/>
    </row>
    <row r="42189" spans="9:12" ht="15" x14ac:dyDescent="0.25">
      <c r="I42189"/>
      <c r="J42189"/>
      <c r="K42189"/>
      <c r="L42189"/>
    </row>
    <row r="42190" spans="9:12" ht="15" x14ac:dyDescent="0.25">
      <c r="I42190"/>
      <c r="J42190"/>
      <c r="K42190"/>
      <c r="L42190"/>
    </row>
    <row r="42191" spans="9:12" ht="15" x14ac:dyDescent="0.25">
      <c r="I42191"/>
      <c r="J42191"/>
      <c r="K42191"/>
      <c r="L42191"/>
    </row>
    <row r="42192" spans="9:12" ht="15" x14ac:dyDescent="0.25">
      <c r="I42192"/>
      <c r="J42192"/>
      <c r="K42192"/>
      <c r="L42192"/>
    </row>
    <row r="42193" spans="9:12" ht="15" x14ac:dyDescent="0.25">
      <c r="I42193"/>
      <c r="J42193"/>
      <c r="K42193"/>
      <c r="L42193"/>
    </row>
    <row r="42194" spans="9:12" ht="15" x14ac:dyDescent="0.25">
      <c r="I42194"/>
      <c r="J42194"/>
      <c r="K42194"/>
      <c r="L42194"/>
    </row>
    <row r="42195" spans="9:12" ht="15" x14ac:dyDescent="0.25">
      <c r="I42195"/>
      <c r="J42195"/>
      <c r="K42195"/>
      <c r="L42195"/>
    </row>
    <row r="42196" spans="9:12" ht="15" x14ac:dyDescent="0.25">
      <c r="I42196"/>
      <c r="J42196"/>
      <c r="K42196"/>
      <c r="L42196"/>
    </row>
    <row r="42197" spans="9:12" ht="15" x14ac:dyDescent="0.25">
      <c r="I42197"/>
      <c r="J42197"/>
      <c r="K42197"/>
      <c r="L42197"/>
    </row>
    <row r="42198" spans="9:12" ht="15" x14ac:dyDescent="0.25">
      <c r="I42198"/>
      <c r="J42198"/>
      <c r="K42198"/>
      <c r="L42198"/>
    </row>
    <row r="42199" spans="9:12" ht="15" x14ac:dyDescent="0.25">
      <c r="I42199"/>
      <c r="J42199"/>
      <c r="K42199"/>
      <c r="L42199"/>
    </row>
    <row r="42200" spans="9:12" ht="15" x14ac:dyDescent="0.25">
      <c r="I42200"/>
      <c r="J42200"/>
      <c r="K42200"/>
      <c r="L42200"/>
    </row>
    <row r="42201" spans="9:12" ht="15" x14ac:dyDescent="0.25">
      <c r="I42201"/>
      <c r="J42201"/>
      <c r="K42201"/>
      <c r="L42201"/>
    </row>
    <row r="42202" spans="9:12" ht="15" x14ac:dyDescent="0.25">
      <c r="I42202"/>
      <c r="J42202"/>
      <c r="K42202"/>
      <c r="L42202"/>
    </row>
    <row r="42203" spans="9:12" ht="15" x14ac:dyDescent="0.25">
      <c r="I42203"/>
      <c r="J42203"/>
      <c r="K42203"/>
      <c r="L42203"/>
    </row>
    <row r="42204" spans="9:12" ht="15" x14ac:dyDescent="0.25">
      <c r="I42204"/>
      <c r="J42204"/>
      <c r="K42204"/>
      <c r="L42204"/>
    </row>
    <row r="42205" spans="9:12" ht="15" x14ac:dyDescent="0.25">
      <c r="I42205"/>
      <c r="J42205"/>
      <c r="K42205"/>
      <c r="L42205"/>
    </row>
    <row r="42206" spans="9:12" ht="15" x14ac:dyDescent="0.25">
      <c r="I42206"/>
      <c r="J42206"/>
      <c r="K42206"/>
      <c r="L42206"/>
    </row>
    <row r="42207" spans="9:12" ht="15" x14ac:dyDescent="0.25">
      <c r="I42207"/>
      <c r="J42207"/>
      <c r="K42207"/>
      <c r="L42207"/>
    </row>
    <row r="42208" spans="9:12" ht="15" x14ac:dyDescent="0.25">
      <c r="I42208"/>
      <c r="J42208"/>
      <c r="K42208"/>
      <c r="L42208"/>
    </row>
    <row r="42209" spans="9:12" ht="15" x14ac:dyDescent="0.25">
      <c r="I42209"/>
      <c r="J42209"/>
      <c r="K42209"/>
      <c r="L42209"/>
    </row>
    <row r="42210" spans="9:12" ht="15" x14ac:dyDescent="0.25">
      <c r="I42210"/>
      <c r="J42210"/>
      <c r="K42210"/>
      <c r="L42210"/>
    </row>
    <row r="42211" spans="9:12" ht="15" x14ac:dyDescent="0.25">
      <c r="I42211"/>
      <c r="J42211"/>
      <c r="K42211"/>
      <c r="L42211"/>
    </row>
    <row r="42212" spans="9:12" ht="15" x14ac:dyDescent="0.25">
      <c r="I42212"/>
      <c r="J42212"/>
      <c r="K42212"/>
      <c r="L42212"/>
    </row>
    <row r="42213" spans="9:12" ht="15" x14ac:dyDescent="0.25">
      <c r="I42213"/>
      <c r="J42213"/>
      <c r="K42213"/>
      <c r="L42213"/>
    </row>
    <row r="42214" spans="9:12" ht="15" x14ac:dyDescent="0.25">
      <c r="I42214"/>
      <c r="J42214"/>
      <c r="K42214"/>
      <c r="L42214"/>
    </row>
    <row r="42215" spans="9:12" ht="15" x14ac:dyDescent="0.25">
      <c r="I42215"/>
      <c r="J42215"/>
      <c r="K42215"/>
      <c r="L42215"/>
    </row>
    <row r="42216" spans="9:12" ht="15" x14ac:dyDescent="0.25">
      <c r="I42216"/>
      <c r="J42216"/>
      <c r="K42216"/>
      <c r="L42216"/>
    </row>
    <row r="42217" spans="9:12" ht="15" x14ac:dyDescent="0.25">
      <c r="I42217"/>
      <c r="J42217"/>
      <c r="K42217"/>
      <c r="L42217"/>
    </row>
    <row r="42218" spans="9:12" ht="15" x14ac:dyDescent="0.25">
      <c r="I42218"/>
      <c r="J42218"/>
      <c r="K42218"/>
      <c r="L42218"/>
    </row>
    <row r="42219" spans="9:12" ht="15" x14ac:dyDescent="0.25">
      <c r="I42219"/>
      <c r="J42219"/>
      <c r="K42219"/>
      <c r="L42219"/>
    </row>
    <row r="42220" spans="9:12" ht="15" x14ac:dyDescent="0.25">
      <c r="I42220"/>
      <c r="J42220"/>
      <c r="K42220"/>
      <c r="L42220"/>
    </row>
    <row r="42221" spans="9:12" ht="15" x14ac:dyDescent="0.25">
      <c r="I42221"/>
      <c r="J42221"/>
      <c r="K42221"/>
      <c r="L42221"/>
    </row>
    <row r="42222" spans="9:12" ht="15" x14ac:dyDescent="0.25">
      <c r="I42222"/>
      <c r="J42222"/>
      <c r="K42222"/>
      <c r="L42222"/>
    </row>
    <row r="42223" spans="9:12" ht="15" x14ac:dyDescent="0.25">
      <c r="I42223"/>
      <c r="J42223"/>
      <c r="K42223"/>
      <c r="L42223"/>
    </row>
    <row r="42224" spans="9:12" ht="15" x14ac:dyDescent="0.25">
      <c r="I42224"/>
      <c r="J42224"/>
      <c r="K42224"/>
      <c r="L42224"/>
    </row>
    <row r="42225" spans="9:12" ht="15" x14ac:dyDescent="0.25">
      <c r="I42225"/>
      <c r="J42225"/>
      <c r="K42225"/>
      <c r="L42225"/>
    </row>
    <row r="42226" spans="9:12" ht="15" x14ac:dyDescent="0.25">
      <c r="I42226"/>
      <c r="J42226"/>
      <c r="K42226"/>
      <c r="L42226"/>
    </row>
    <row r="42227" spans="9:12" ht="15" x14ac:dyDescent="0.25">
      <c r="I42227"/>
      <c r="J42227"/>
      <c r="K42227"/>
      <c r="L42227"/>
    </row>
    <row r="42228" spans="9:12" ht="15" x14ac:dyDescent="0.25">
      <c r="I42228"/>
      <c r="J42228"/>
      <c r="K42228"/>
      <c r="L42228"/>
    </row>
    <row r="42229" spans="9:12" ht="15" x14ac:dyDescent="0.25">
      <c r="I42229"/>
      <c r="J42229"/>
      <c r="K42229"/>
      <c r="L42229"/>
    </row>
    <row r="42230" spans="9:12" ht="15" x14ac:dyDescent="0.25">
      <c r="I42230"/>
      <c r="J42230"/>
      <c r="K42230"/>
      <c r="L42230"/>
    </row>
    <row r="42231" spans="9:12" ht="15" x14ac:dyDescent="0.25">
      <c r="I42231"/>
      <c r="J42231"/>
      <c r="K42231"/>
      <c r="L42231"/>
    </row>
    <row r="42232" spans="9:12" ht="15" x14ac:dyDescent="0.25">
      <c r="I42232"/>
      <c r="J42232"/>
      <c r="K42232"/>
      <c r="L42232"/>
    </row>
    <row r="42233" spans="9:12" ht="15" x14ac:dyDescent="0.25">
      <c r="I42233"/>
      <c r="J42233"/>
      <c r="K42233"/>
      <c r="L42233"/>
    </row>
    <row r="42234" spans="9:12" ht="15" x14ac:dyDescent="0.25">
      <c r="I42234"/>
      <c r="J42234"/>
      <c r="K42234"/>
      <c r="L42234"/>
    </row>
    <row r="42235" spans="9:12" ht="15" x14ac:dyDescent="0.25">
      <c r="I42235"/>
      <c r="J42235"/>
      <c r="K42235"/>
      <c r="L42235"/>
    </row>
    <row r="42236" spans="9:12" ht="15" x14ac:dyDescent="0.25">
      <c r="I42236"/>
      <c r="J42236"/>
      <c r="K42236"/>
      <c r="L42236"/>
    </row>
    <row r="42237" spans="9:12" ht="15" x14ac:dyDescent="0.25">
      <c r="I42237"/>
      <c r="J42237"/>
      <c r="K42237"/>
      <c r="L42237"/>
    </row>
    <row r="42238" spans="9:12" ht="15" x14ac:dyDescent="0.25">
      <c r="I42238"/>
      <c r="J42238"/>
      <c r="K42238"/>
      <c r="L42238"/>
    </row>
    <row r="42239" spans="9:12" ht="15" x14ac:dyDescent="0.25">
      <c r="I42239"/>
      <c r="J42239"/>
      <c r="K42239"/>
      <c r="L42239"/>
    </row>
    <row r="42240" spans="9:12" ht="15" x14ac:dyDescent="0.25">
      <c r="I42240"/>
      <c r="J42240"/>
      <c r="K42240"/>
      <c r="L42240"/>
    </row>
    <row r="42241" spans="9:12" ht="15" x14ac:dyDescent="0.25">
      <c r="I42241"/>
      <c r="J42241"/>
      <c r="K42241"/>
      <c r="L42241"/>
    </row>
    <row r="42242" spans="9:12" ht="15" x14ac:dyDescent="0.25">
      <c r="I42242"/>
      <c r="J42242"/>
      <c r="K42242"/>
      <c r="L42242"/>
    </row>
    <row r="42243" spans="9:12" ht="15" x14ac:dyDescent="0.25">
      <c r="I42243"/>
      <c r="J42243"/>
      <c r="K42243"/>
      <c r="L42243"/>
    </row>
    <row r="42244" spans="9:12" ht="15" x14ac:dyDescent="0.25">
      <c r="I42244"/>
      <c r="J42244"/>
      <c r="K42244"/>
      <c r="L42244"/>
    </row>
    <row r="42245" spans="9:12" ht="15" x14ac:dyDescent="0.25">
      <c r="I42245"/>
      <c r="J42245"/>
      <c r="K42245"/>
      <c r="L42245"/>
    </row>
    <row r="42246" spans="9:12" ht="15" x14ac:dyDescent="0.25">
      <c r="I42246"/>
      <c r="J42246"/>
      <c r="K42246"/>
      <c r="L42246"/>
    </row>
    <row r="42247" spans="9:12" ht="15" x14ac:dyDescent="0.25">
      <c r="I42247"/>
      <c r="J42247"/>
      <c r="K42247"/>
      <c r="L42247"/>
    </row>
    <row r="42248" spans="9:12" ht="15" x14ac:dyDescent="0.25">
      <c r="I42248"/>
      <c r="J42248"/>
      <c r="K42248"/>
      <c r="L42248"/>
    </row>
    <row r="42249" spans="9:12" ht="15" x14ac:dyDescent="0.25">
      <c r="I42249"/>
      <c r="J42249"/>
      <c r="K42249"/>
      <c r="L42249"/>
    </row>
    <row r="42250" spans="9:12" ht="15" x14ac:dyDescent="0.25">
      <c r="I42250"/>
      <c r="J42250"/>
      <c r="K42250"/>
      <c r="L42250"/>
    </row>
    <row r="42251" spans="9:12" ht="15" x14ac:dyDescent="0.25">
      <c r="I42251"/>
      <c r="J42251"/>
      <c r="K42251"/>
      <c r="L42251"/>
    </row>
    <row r="42252" spans="9:12" ht="15" x14ac:dyDescent="0.25">
      <c r="I42252"/>
      <c r="J42252"/>
      <c r="K42252"/>
      <c r="L42252"/>
    </row>
    <row r="42253" spans="9:12" ht="15" x14ac:dyDescent="0.25">
      <c r="I42253"/>
      <c r="J42253"/>
      <c r="K42253"/>
      <c r="L42253"/>
    </row>
    <row r="42254" spans="9:12" ht="15" x14ac:dyDescent="0.25">
      <c r="I42254"/>
      <c r="J42254"/>
      <c r="K42254"/>
      <c r="L42254"/>
    </row>
    <row r="42255" spans="9:12" ht="15" x14ac:dyDescent="0.25">
      <c r="I42255"/>
      <c r="J42255"/>
      <c r="K42255"/>
      <c r="L42255"/>
    </row>
    <row r="42256" spans="9:12" ht="15" x14ac:dyDescent="0.25">
      <c r="I42256"/>
      <c r="J42256"/>
      <c r="K42256"/>
      <c r="L42256"/>
    </row>
    <row r="42257" spans="9:12" ht="15" x14ac:dyDescent="0.25">
      <c r="I42257"/>
      <c r="J42257"/>
      <c r="K42257"/>
      <c r="L42257"/>
    </row>
    <row r="42258" spans="9:12" ht="15" x14ac:dyDescent="0.25">
      <c r="I42258"/>
      <c r="J42258"/>
      <c r="K42258"/>
      <c r="L42258"/>
    </row>
    <row r="42259" spans="9:12" ht="15" x14ac:dyDescent="0.25">
      <c r="I42259"/>
      <c r="J42259"/>
      <c r="K42259"/>
      <c r="L42259"/>
    </row>
    <row r="42260" spans="9:12" ht="15" x14ac:dyDescent="0.25">
      <c r="I42260"/>
      <c r="J42260"/>
      <c r="K42260"/>
      <c r="L42260"/>
    </row>
    <row r="42261" spans="9:12" ht="15" x14ac:dyDescent="0.25">
      <c r="I42261"/>
      <c r="J42261"/>
      <c r="K42261"/>
      <c r="L42261"/>
    </row>
    <row r="42262" spans="9:12" ht="15" x14ac:dyDescent="0.25">
      <c r="I42262"/>
      <c r="J42262"/>
      <c r="K42262"/>
      <c r="L42262"/>
    </row>
    <row r="42263" spans="9:12" ht="15" x14ac:dyDescent="0.25">
      <c r="I42263"/>
      <c r="J42263"/>
      <c r="K42263"/>
      <c r="L42263"/>
    </row>
    <row r="42264" spans="9:12" ht="15" x14ac:dyDescent="0.25">
      <c r="I42264"/>
      <c r="J42264"/>
      <c r="K42264"/>
      <c r="L42264"/>
    </row>
    <row r="42265" spans="9:12" ht="15" x14ac:dyDescent="0.25">
      <c r="I42265"/>
      <c r="J42265"/>
      <c r="K42265"/>
      <c r="L42265"/>
    </row>
    <row r="42266" spans="9:12" ht="15" x14ac:dyDescent="0.25">
      <c r="I42266"/>
      <c r="J42266"/>
      <c r="K42266"/>
      <c r="L42266"/>
    </row>
    <row r="42267" spans="9:12" ht="15" x14ac:dyDescent="0.25">
      <c r="I42267"/>
      <c r="J42267"/>
      <c r="K42267"/>
      <c r="L42267"/>
    </row>
    <row r="42268" spans="9:12" ht="15" x14ac:dyDescent="0.25">
      <c r="I42268"/>
      <c r="J42268"/>
      <c r="K42268"/>
      <c r="L42268"/>
    </row>
    <row r="42269" spans="9:12" ht="15" x14ac:dyDescent="0.25">
      <c r="I42269"/>
      <c r="J42269"/>
      <c r="K42269"/>
      <c r="L42269"/>
    </row>
    <row r="42270" spans="9:12" ht="15" x14ac:dyDescent="0.25">
      <c r="I42270"/>
      <c r="J42270"/>
      <c r="K42270"/>
      <c r="L42270"/>
    </row>
    <row r="42271" spans="9:12" ht="15" x14ac:dyDescent="0.25">
      <c r="I42271"/>
      <c r="J42271"/>
      <c r="K42271"/>
      <c r="L42271"/>
    </row>
    <row r="42272" spans="9:12" ht="15" x14ac:dyDescent="0.25">
      <c r="I42272"/>
      <c r="J42272"/>
      <c r="K42272"/>
      <c r="L42272"/>
    </row>
    <row r="42273" spans="9:12" ht="15" x14ac:dyDescent="0.25">
      <c r="I42273"/>
      <c r="J42273"/>
      <c r="K42273"/>
      <c r="L42273"/>
    </row>
    <row r="42274" spans="9:12" ht="15" x14ac:dyDescent="0.25">
      <c r="I42274"/>
      <c r="J42274"/>
      <c r="K42274"/>
      <c r="L42274"/>
    </row>
    <row r="42275" spans="9:12" ht="15" x14ac:dyDescent="0.25">
      <c r="I42275"/>
      <c r="J42275"/>
      <c r="K42275"/>
      <c r="L42275"/>
    </row>
    <row r="42276" spans="9:12" ht="15" x14ac:dyDescent="0.25">
      <c r="I42276"/>
      <c r="J42276"/>
      <c r="K42276"/>
      <c r="L42276"/>
    </row>
    <row r="42277" spans="9:12" ht="15" x14ac:dyDescent="0.25">
      <c r="I42277"/>
      <c r="J42277"/>
      <c r="K42277"/>
      <c r="L42277"/>
    </row>
    <row r="42278" spans="9:12" ht="15" x14ac:dyDescent="0.25">
      <c r="I42278"/>
      <c r="J42278"/>
      <c r="K42278"/>
      <c r="L42278"/>
    </row>
    <row r="42279" spans="9:12" ht="15" x14ac:dyDescent="0.25">
      <c r="I42279"/>
      <c r="J42279"/>
      <c r="K42279"/>
      <c r="L42279"/>
    </row>
    <row r="42280" spans="9:12" ht="15" x14ac:dyDescent="0.25">
      <c r="I42280"/>
      <c r="J42280"/>
      <c r="K42280"/>
      <c r="L42280"/>
    </row>
    <row r="42281" spans="9:12" ht="15" x14ac:dyDescent="0.25">
      <c r="I42281"/>
      <c r="J42281"/>
      <c r="K42281"/>
      <c r="L42281"/>
    </row>
    <row r="42282" spans="9:12" ht="15" x14ac:dyDescent="0.25">
      <c r="I42282"/>
      <c r="J42282"/>
      <c r="K42282"/>
      <c r="L42282"/>
    </row>
    <row r="42283" spans="9:12" ht="15" x14ac:dyDescent="0.25">
      <c r="I42283"/>
      <c r="J42283"/>
      <c r="K42283"/>
      <c r="L42283"/>
    </row>
    <row r="42284" spans="9:12" ht="15" x14ac:dyDescent="0.25">
      <c r="I42284"/>
      <c r="J42284"/>
      <c r="K42284"/>
      <c r="L42284"/>
    </row>
    <row r="42285" spans="9:12" ht="15" x14ac:dyDescent="0.25">
      <c r="I42285"/>
      <c r="J42285"/>
      <c r="K42285"/>
      <c r="L42285"/>
    </row>
    <row r="42286" spans="9:12" ht="15" x14ac:dyDescent="0.25">
      <c r="I42286"/>
      <c r="J42286"/>
      <c r="K42286"/>
      <c r="L42286"/>
    </row>
    <row r="42287" spans="9:12" ht="15" x14ac:dyDescent="0.25">
      <c r="I42287"/>
      <c r="J42287"/>
      <c r="K42287"/>
      <c r="L42287"/>
    </row>
    <row r="42288" spans="9:12" ht="15" x14ac:dyDescent="0.25">
      <c r="I42288"/>
      <c r="J42288"/>
      <c r="K42288"/>
      <c r="L42288"/>
    </row>
    <row r="42289" spans="9:12" ht="15" x14ac:dyDescent="0.25">
      <c r="I42289"/>
      <c r="J42289"/>
      <c r="K42289"/>
      <c r="L42289"/>
    </row>
    <row r="42290" spans="9:12" ht="15" x14ac:dyDescent="0.25">
      <c r="I42290"/>
      <c r="J42290"/>
      <c r="K42290"/>
      <c r="L42290"/>
    </row>
    <row r="42291" spans="9:12" ht="15" x14ac:dyDescent="0.25">
      <c r="I42291"/>
      <c r="J42291"/>
      <c r="K42291"/>
      <c r="L42291"/>
    </row>
    <row r="42292" spans="9:12" ht="15" x14ac:dyDescent="0.25">
      <c r="I42292"/>
      <c r="J42292"/>
      <c r="K42292"/>
      <c r="L42292"/>
    </row>
    <row r="42293" spans="9:12" ht="15" x14ac:dyDescent="0.25">
      <c r="I42293"/>
      <c r="J42293"/>
      <c r="K42293"/>
      <c r="L42293"/>
    </row>
    <row r="42294" spans="9:12" ht="15" x14ac:dyDescent="0.25">
      <c r="I42294"/>
      <c r="J42294"/>
      <c r="K42294"/>
      <c r="L42294"/>
    </row>
    <row r="42295" spans="9:12" ht="15" x14ac:dyDescent="0.25">
      <c r="I42295"/>
      <c r="J42295"/>
      <c r="K42295"/>
      <c r="L42295"/>
    </row>
    <row r="42296" spans="9:12" ht="15" x14ac:dyDescent="0.25">
      <c r="I42296"/>
      <c r="J42296"/>
      <c r="K42296"/>
      <c r="L42296"/>
    </row>
    <row r="42297" spans="9:12" ht="15" x14ac:dyDescent="0.25">
      <c r="I42297"/>
      <c r="J42297"/>
      <c r="K42297"/>
      <c r="L42297"/>
    </row>
    <row r="42298" spans="9:12" ht="15" x14ac:dyDescent="0.25">
      <c r="I42298"/>
      <c r="J42298"/>
      <c r="K42298"/>
      <c r="L42298"/>
    </row>
    <row r="42299" spans="9:12" ht="15" x14ac:dyDescent="0.25">
      <c r="I42299"/>
      <c r="J42299"/>
      <c r="K42299"/>
      <c r="L42299"/>
    </row>
    <row r="42300" spans="9:12" ht="15" x14ac:dyDescent="0.25">
      <c r="I42300"/>
      <c r="J42300"/>
      <c r="K42300"/>
      <c r="L42300"/>
    </row>
    <row r="42301" spans="9:12" ht="15" x14ac:dyDescent="0.25">
      <c r="I42301"/>
      <c r="J42301"/>
      <c r="K42301"/>
      <c r="L42301"/>
    </row>
    <row r="42302" spans="9:12" ht="15" x14ac:dyDescent="0.25">
      <c r="I42302"/>
      <c r="J42302"/>
      <c r="K42302"/>
      <c r="L42302"/>
    </row>
    <row r="42303" spans="9:12" ht="15" x14ac:dyDescent="0.25">
      <c r="I42303"/>
      <c r="J42303"/>
      <c r="K42303"/>
      <c r="L42303"/>
    </row>
    <row r="42304" spans="9:12" ht="15" x14ac:dyDescent="0.25">
      <c r="I42304"/>
      <c r="J42304"/>
      <c r="K42304"/>
      <c r="L42304"/>
    </row>
    <row r="42305" spans="9:12" ht="15" x14ac:dyDescent="0.25">
      <c r="I42305"/>
      <c r="J42305"/>
      <c r="K42305"/>
      <c r="L42305"/>
    </row>
    <row r="42306" spans="9:12" ht="15" x14ac:dyDescent="0.25">
      <c r="I42306"/>
      <c r="J42306"/>
      <c r="K42306"/>
      <c r="L42306"/>
    </row>
    <row r="42307" spans="9:12" ht="15" x14ac:dyDescent="0.25">
      <c r="I42307"/>
      <c r="J42307"/>
      <c r="K42307"/>
      <c r="L42307"/>
    </row>
    <row r="42308" spans="9:12" ht="15" x14ac:dyDescent="0.25">
      <c r="I42308"/>
      <c r="J42308"/>
      <c r="K42308"/>
      <c r="L42308"/>
    </row>
    <row r="42309" spans="9:12" ht="15" x14ac:dyDescent="0.25">
      <c r="I42309"/>
      <c r="J42309"/>
      <c r="K42309"/>
      <c r="L42309"/>
    </row>
    <row r="42310" spans="9:12" ht="15" x14ac:dyDescent="0.25">
      <c r="I42310"/>
      <c r="J42310"/>
      <c r="K42310"/>
      <c r="L42310"/>
    </row>
    <row r="42311" spans="9:12" ht="15" x14ac:dyDescent="0.25">
      <c r="I42311"/>
      <c r="J42311"/>
      <c r="K42311"/>
      <c r="L42311"/>
    </row>
    <row r="42312" spans="9:12" ht="15" x14ac:dyDescent="0.25">
      <c r="I42312"/>
      <c r="J42312"/>
      <c r="K42312"/>
      <c r="L42312"/>
    </row>
    <row r="42313" spans="9:12" ht="15" x14ac:dyDescent="0.25">
      <c r="I42313"/>
      <c r="J42313"/>
      <c r="K42313"/>
      <c r="L42313"/>
    </row>
    <row r="42314" spans="9:12" ht="15" x14ac:dyDescent="0.25">
      <c r="I42314"/>
      <c r="J42314"/>
      <c r="K42314"/>
      <c r="L42314"/>
    </row>
    <row r="42315" spans="9:12" ht="15" x14ac:dyDescent="0.25">
      <c r="I42315"/>
      <c r="J42315"/>
      <c r="K42315"/>
      <c r="L42315"/>
    </row>
    <row r="42316" spans="9:12" ht="15" x14ac:dyDescent="0.25">
      <c r="I42316"/>
      <c r="J42316"/>
      <c r="K42316"/>
      <c r="L42316"/>
    </row>
    <row r="42317" spans="9:12" ht="15" x14ac:dyDescent="0.25">
      <c r="I42317"/>
      <c r="J42317"/>
      <c r="K42317"/>
      <c r="L42317"/>
    </row>
    <row r="42318" spans="9:12" ht="15" x14ac:dyDescent="0.25">
      <c r="I42318"/>
      <c r="J42318"/>
      <c r="K42318"/>
      <c r="L42318"/>
    </row>
    <row r="42319" spans="9:12" ht="15" x14ac:dyDescent="0.25">
      <c r="I42319"/>
      <c r="J42319"/>
      <c r="K42319"/>
      <c r="L42319"/>
    </row>
    <row r="42320" spans="9:12" ht="15" x14ac:dyDescent="0.25">
      <c r="I42320"/>
      <c r="J42320"/>
      <c r="K42320"/>
      <c r="L42320"/>
    </row>
    <row r="42321" spans="9:12" ht="15" x14ac:dyDescent="0.25">
      <c r="I42321"/>
      <c r="J42321"/>
      <c r="K42321"/>
      <c r="L42321"/>
    </row>
    <row r="42322" spans="9:12" ht="15" x14ac:dyDescent="0.25">
      <c r="I42322"/>
      <c r="J42322"/>
      <c r="K42322"/>
      <c r="L42322"/>
    </row>
    <row r="42323" spans="9:12" ht="15" x14ac:dyDescent="0.25">
      <c r="I42323"/>
      <c r="J42323"/>
      <c r="K42323"/>
      <c r="L42323"/>
    </row>
    <row r="42324" spans="9:12" ht="15" x14ac:dyDescent="0.25">
      <c r="I42324"/>
      <c r="J42324"/>
      <c r="K42324"/>
      <c r="L42324"/>
    </row>
    <row r="42325" spans="9:12" ht="15" x14ac:dyDescent="0.25">
      <c r="I42325"/>
      <c r="J42325"/>
      <c r="K42325"/>
      <c r="L42325"/>
    </row>
    <row r="42326" spans="9:12" ht="15" x14ac:dyDescent="0.25">
      <c r="I42326"/>
      <c r="J42326"/>
      <c r="K42326"/>
      <c r="L42326"/>
    </row>
    <row r="42327" spans="9:12" ht="15" x14ac:dyDescent="0.25">
      <c r="I42327"/>
      <c r="J42327"/>
      <c r="K42327"/>
      <c r="L42327"/>
    </row>
    <row r="42328" spans="9:12" ht="15" x14ac:dyDescent="0.25">
      <c r="I42328"/>
      <c r="J42328"/>
      <c r="K42328"/>
      <c r="L42328"/>
    </row>
    <row r="42329" spans="9:12" ht="15" x14ac:dyDescent="0.25">
      <c r="I42329"/>
      <c r="J42329"/>
      <c r="K42329"/>
      <c r="L42329"/>
    </row>
    <row r="42330" spans="9:12" ht="15" x14ac:dyDescent="0.25">
      <c r="I42330"/>
      <c r="J42330"/>
      <c r="K42330"/>
      <c r="L42330"/>
    </row>
    <row r="42331" spans="9:12" ht="15" x14ac:dyDescent="0.25">
      <c r="I42331"/>
      <c r="J42331"/>
      <c r="K42331"/>
      <c r="L42331"/>
    </row>
    <row r="42332" spans="9:12" ht="15" x14ac:dyDescent="0.25">
      <c r="I42332"/>
      <c r="J42332"/>
      <c r="K42332"/>
      <c r="L42332"/>
    </row>
    <row r="42333" spans="9:12" ht="15" x14ac:dyDescent="0.25">
      <c r="I42333"/>
      <c r="J42333"/>
      <c r="K42333"/>
      <c r="L42333"/>
    </row>
    <row r="42334" spans="9:12" ht="15" x14ac:dyDescent="0.25">
      <c r="I42334"/>
      <c r="J42334"/>
      <c r="K42334"/>
      <c r="L42334"/>
    </row>
    <row r="42335" spans="9:12" ht="15" x14ac:dyDescent="0.25">
      <c r="I42335"/>
      <c r="J42335"/>
      <c r="K42335"/>
      <c r="L42335"/>
    </row>
    <row r="42336" spans="9:12" ht="15" x14ac:dyDescent="0.25">
      <c r="I42336"/>
      <c r="J42336"/>
      <c r="K42336"/>
      <c r="L42336"/>
    </row>
    <row r="42337" spans="9:12" ht="15" x14ac:dyDescent="0.25">
      <c r="I42337"/>
      <c r="J42337"/>
      <c r="K42337"/>
      <c r="L42337"/>
    </row>
    <row r="42338" spans="9:12" ht="15" x14ac:dyDescent="0.25">
      <c r="I42338"/>
      <c r="J42338"/>
      <c r="K42338"/>
      <c r="L42338"/>
    </row>
    <row r="42339" spans="9:12" ht="15" x14ac:dyDescent="0.25">
      <c r="I42339"/>
      <c r="J42339"/>
      <c r="K42339"/>
      <c r="L42339"/>
    </row>
    <row r="42340" spans="9:12" ht="15" x14ac:dyDescent="0.25">
      <c r="I42340"/>
      <c r="J42340"/>
      <c r="K42340"/>
      <c r="L42340"/>
    </row>
    <row r="42341" spans="9:12" ht="15" x14ac:dyDescent="0.25">
      <c r="I42341"/>
      <c r="J42341"/>
      <c r="K42341"/>
      <c r="L42341"/>
    </row>
    <row r="42342" spans="9:12" ht="15" x14ac:dyDescent="0.25">
      <c r="I42342"/>
      <c r="J42342"/>
      <c r="K42342"/>
      <c r="L42342"/>
    </row>
    <row r="42343" spans="9:12" ht="15" x14ac:dyDescent="0.25">
      <c r="I42343"/>
      <c r="J42343"/>
      <c r="K42343"/>
      <c r="L42343"/>
    </row>
    <row r="42344" spans="9:12" ht="15" x14ac:dyDescent="0.25">
      <c r="I42344"/>
      <c r="J42344"/>
      <c r="K42344"/>
      <c r="L42344"/>
    </row>
    <row r="42345" spans="9:12" ht="15" x14ac:dyDescent="0.25">
      <c r="I42345"/>
      <c r="J42345"/>
      <c r="K42345"/>
      <c r="L42345"/>
    </row>
    <row r="42346" spans="9:12" ht="15" x14ac:dyDescent="0.25">
      <c r="I42346"/>
      <c r="J42346"/>
      <c r="K42346"/>
      <c r="L42346"/>
    </row>
    <row r="42347" spans="9:12" ht="15" x14ac:dyDescent="0.25">
      <c r="I42347"/>
      <c r="J42347"/>
      <c r="K42347"/>
      <c r="L42347"/>
    </row>
    <row r="42348" spans="9:12" ht="15" x14ac:dyDescent="0.25">
      <c r="I42348"/>
      <c r="J42348"/>
      <c r="K42348"/>
      <c r="L42348"/>
    </row>
    <row r="42349" spans="9:12" ht="15" x14ac:dyDescent="0.25">
      <c r="I42349"/>
      <c r="J42349"/>
      <c r="K42349"/>
      <c r="L42349"/>
    </row>
    <row r="42350" spans="9:12" ht="15" x14ac:dyDescent="0.25">
      <c r="I42350"/>
      <c r="J42350"/>
      <c r="K42350"/>
      <c r="L42350"/>
    </row>
    <row r="42351" spans="9:12" ht="15" x14ac:dyDescent="0.25">
      <c r="I42351"/>
      <c r="J42351"/>
      <c r="K42351"/>
      <c r="L42351"/>
    </row>
    <row r="42352" spans="9:12" ht="15" x14ac:dyDescent="0.25">
      <c r="I42352"/>
      <c r="J42352"/>
      <c r="K42352"/>
      <c r="L42352"/>
    </row>
    <row r="42353" spans="9:12" ht="15" x14ac:dyDescent="0.25">
      <c r="I42353"/>
      <c r="J42353"/>
      <c r="K42353"/>
      <c r="L42353"/>
    </row>
    <row r="42354" spans="9:12" ht="15" x14ac:dyDescent="0.25">
      <c r="I42354"/>
      <c r="J42354"/>
      <c r="K42354"/>
      <c r="L42354"/>
    </row>
    <row r="42355" spans="9:12" ht="15" x14ac:dyDescent="0.25">
      <c r="I42355"/>
      <c r="J42355"/>
      <c r="K42355"/>
      <c r="L42355"/>
    </row>
    <row r="42356" spans="9:12" ht="15" x14ac:dyDescent="0.25">
      <c r="I42356"/>
      <c r="J42356"/>
      <c r="K42356"/>
      <c r="L42356"/>
    </row>
    <row r="42357" spans="9:12" ht="15" x14ac:dyDescent="0.25">
      <c r="I42357"/>
      <c r="J42357"/>
      <c r="K42357"/>
      <c r="L42357"/>
    </row>
    <row r="42358" spans="9:12" ht="15" x14ac:dyDescent="0.25">
      <c r="I42358"/>
      <c r="J42358"/>
      <c r="K42358"/>
      <c r="L42358"/>
    </row>
    <row r="42359" spans="9:12" ht="15" x14ac:dyDescent="0.25">
      <c r="I42359"/>
      <c r="J42359"/>
      <c r="K42359"/>
      <c r="L42359"/>
    </row>
    <row r="42360" spans="9:12" ht="15" x14ac:dyDescent="0.25">
      <c r="I42360"/>
      <c r="J42360"/>
      <c r="K42360"/>
      <c r="L42360"/>
    </row>
    <row r="42361" spans="9:12" ht="15" x14ac:dyDescent="0.25">
      <c r="I42361"/>
      <c r="J42361"/>
      <c r="K42361"/>
      <c r="L42361"/>
    </row>
    <row r="42362" spans="9:12" ht="15" x14ac:dyDescent="0.25">
      <c r="I42362"/>
      <c r="J42362"/>
      <c r="K42362"/>
      <c r="L42362"/>
    </row>
    <row r="42363" spans="9:12" ht="15" x14ac:dyDescent="0.25">
      <c r="I42363"/>
      <c r="J42363"/>
      <c r="K42363"/>
      <c r="L42363"/>
    </row>
    <row r="42364" spans="9:12" ht="15" x14ac:dyDescent="0.25">
      <c r="I42364"/>
      <c r="J42364"/>
      <c r="K42364"/>
      <c r="L42364"/>
    </row>
    <row r="42365" spans="9:12" ht="15" x14ac:dyDescent="0.25">
      <c r="I42365"/>
      <c r="J42365"/>
      <c r="K42365"/>
      <c r="L42365"/>
    </row>
    <row r="42366" spans="9:12" ht="15" x14ac:dyDescent="0.25">
      <c r="I42366"/>
      <c r="J42366"/>
      <c r="K42366"/>
      <c r="L42366"/>
    </row>
    <row r="42367" spans="9:12" ht="15" x14ac:dyDescent="0.25">
      <c r="I42367"/>
      <c r="J42367"/>
      <c r="K42367"/>
      <c r="L42367"/>
    </row>
    <row r="42368" spans="9:12" ht="15" x14ac:dyDescent="0.25">
      <c r="I42368"/>
      <c r="J42368"/>
      <c r="K42368"/>
      <c r="L42368"/>
    </row>
    <row r="42369" spans="9:12" ht="15" x14ac:dyDescent="0.25">
      <c r="I42369"/>
      <c r="J42369"/>
      <c r="K42369"/>
      <c r="L42369"/>
    </row>
    <row r="42370" spans="9:12" ht="15" x14ac:dyDescent="0.25">
      <c r="I42370"/>
      <c r="J42370"/>
      <c r="K42370"/>
      <c r="L42370"/>
    </row>
    <row r="42371" spans="9:12" ht="15" x14ac:dyDescent="0.25">
      <c r="I42371"/>
      <c r="J42371"/>
      <c r="K42371"/>
      <c r="L42371"/>
    </row>
    <row r="42372" spans="9:12" ht="15" x14ac:dyDescent="0.25">
      <c r="I42372"/>
      <c r="J42372"/>
      <c r="K42372"/>
      <c r="L42372"/>
    </row>
    <row r="42373" spans="9:12" ht="15" x14ac:dyDescent="0.25">
      <c r="I42373"/>
      <c r="J42373"/>
      <c r="K42373"/>
      <c r="L42373"/>
    </row>
    <row r="42374" spans="9:12" ht="15" x14ac:dyDescent="0.25">
      <c r="I42374"/>
      <c r="J42374"/>
      <c r="K42374"/>
      <c r="L42374"/>
    </row>
    <row r="42375" spans="9:12" ht="15" x14ac:dyDescent="0.25">
      <c r="I42375"/>
      <c r="J42375"/>
      <c r="K42375"/>
      <c r="L42375"/>
    </row>
    <row r="42376" spans="9:12" ht="15" x14ac:dyDescent="0.25">
      <c r="I42376"/>
      <c r="J42376"/>
      <c r="K42376"/>
      <c r="L42376"/>
    </row>
    <row r="42377" spans="9:12" ht="15" x14ac:dyDescent="0.25">
      <c r="I42377"/>
      <c r="J42377"/>
      <c r="K42377"/>
      <c r="L42377"/>
    </row>
    <row r="42378" spans="9:12" ht="15" x14ac:dyDescent="0.25">
      <c r="I42378"/>
      <c r="J42378"/>
      <c r="K42378"/>
      <c r="L42378"/>
    </row>
    <row r="42379" spans="9:12" ht="15" x14ac:dyDescent="0.25">
      <c r="I42379"/>
      <c r="J42379"/>
      <c r="K42379"/>
      <c r="L42379"/>
    </row>
    <row r="42380" spans="9:12" ht="15" x14ac:dyDescent="0.25">
      <c r="I42380"/>
      <c r="J42380"/>
      <c r="K42380"/>
      <c r="L42380"/>
    </row>
    <row r="42381" spans="9:12" ht="15" x14ac:dyDescent="0.25">
      <c r="I42381"/>
      <c r="J42381"/>
      <c r="K42381"/>
      <c r="L42381"/>
    </row>
    <row r="42382" spans="9:12" ht="15" x14ac:dyDescent="0.25">
      <c r="I42382"/>
      <c r="J42382"/>
      <c r="K42382"/>
      <c r="L42382"/>
    </row>
    <row r="42383" spans="9:12" ht="15" x14ac:dyDescent="0.25">
      <c r="I42383"/>
      <c r="J42383"/>
      <c r="K42383"/>
      <c r="L42383"/>
    </row>
    <row r="42384" spans="9:12" ht="15" x14ac:dyDescent="0.25">
      <c r="I42384"/>
      <c r="J42384"/>
      <c r="K42384"/>
      <c r="L42384"/>
    </row>
    <row r="42385" spans="9:12" ht="15" x14ac:dyDescent="0.25">
      <c r="I42385"/>
      <c r="J42385"/>
      <c r="K42385"/>
      <c r="L42385"/>
    </row>
    <row r="42386" spans="9:12" ht="15" x14ac:dyDescent="0.25">
      <c r="I42386"/>
      <c r="J42386"/>
      <c r="K42386"/>
      <c r="L42386"/>
    </row>
    <row r="42387" spans="9:12" ht="15" x14ac:dyDescent="0.25">
      <c r="I42387"/>
      <c r="J42387"/>
      <c r="K42387"/>
      <c r="L42387"/>
    </row>
    <row r="42388" spans="9:12" ht="15" x14ac:dyDescent="0.25">
      <c r="I42388"/>
      <c r="J42388"/>
      <c r="K42388"/>
      <c r="L42388"/>
    </row>
    <row r="42389" spans="9:12" ht="15" x14ac:dyDescent="0.25">
      <c r="I42389"/>
      <c r="J42389"/>
      <c r="K42389"/>
      <c r="L42389"/>
    </row>
    <row r="42390" spans="9:12" ht="15" x14ac:dyDescent="0.25">
      <c r="I42390"/>
      <c r="J42390"/>
      <c r="K42390"/>
      <c r="L42390"/>
    </row>
    <row r="42391" spans="9:12" ht="15" x14ac:dyDescent="0.25">
      <c r="I42391"/>
      <c r="J42391"/>
      <c r="K42391"/>
      <c r="L42391"/>
    </row>
    <row r="42392" spans="9:12" ht="15" x14ac:dyDescent="0.25">
      <c r="I42392"/>
      <c r="J42392"/>
      <c r="K42392"/>
      <c r="L42392"/>
    </row>
    <row r="42393" spans="9:12" ht="15" x14ac:dyDescent="0.25">
      <c r="I42393"/>
      <c r="J42393"/>
      <c r="K42393"/>
      <c r="L42393"/>
    </row>
    <row r="42394" spans="9:12" ht="15" x14ac:dyDescent="0.25">
      <c r="I42394"/>
      <c r="J42394"/>
      <c r="K42394"/>
      <c r="L42394"/>
    </row>
    <row r="42395" spans="9:12" ht="15" x14ac:dyDescent="0.25">
      <c r="I42395"/>
      <c r="J42395"/>
      <c r="K42395"/>
      <c r="L42395"/>
    </row>
    <row r="42396" spans="9:12" ht="15" x14ac:dyDescent="0.25">
      <c r="I42396"/>
      <c r="J42396"/>
      <c r="K42396"/>
      <c r="L42396"/>
    </row>
    <row r="42397" spans="9:12" ht="15" x14ac:dyDescent="0.25">
      <c r="I42397"/>
      <c r="J42397"/>
      <c r="K42397"/>
      <c r="L42397"/>
    </row>
    <row r="42398" spans="9:12" ht="15" x14ac:dyDescent="0.25">
      <c r="I42398"/>
      <c r="J42398"/>
      <c r="K42398"/>
      <c r="L42398"/>
    </row>
    <row r="42399" spans="9:12" ht="15" x14ac:dyDescent="0.25">
      <c r="I42399"/>
      <c r="J42399"/>
      <c r="K42399"/>
      <c r="L42399"/>
    </row>
    <row r="42400" spans="9:12" ht="15" x14ac:dyDescent="0.25">
      <c r="I42400"/>
      <c r="J42400"/>
      <c r="K42400"/>
      <c r="L42400"/>
    </row>
    <row r="42401" spans="9:12" ht="15" x14ac:dyDescent="0.25">
      <c r="I42401"/>
      <c r="J42401"/>
      <c r="K42401"/>
      <c r="L42401"/>
    </row>
    <row r="42402" spans="9:12" ht="15" x14ac:dyDescent="0.25">
      <c r="I42402"/>
      <c r="J42402"/>
      <c r="K42402"/>
      <c r="L42402"/>
    </row>
    <row r="42403" spans="9:12" ht="15" x14ac:dyDescent="0.25">
      <c r="I42403"/>
      <c r="J42403"/>
      <c r="K42403"/>
      <c r="L42403"/>
    </row>
    <row r="42404" spans="9:12" ht="15" x14ac:dyDescent="0.25">
      <c r="I42404"/>
      <c r="J42404"/>
      <c r="K42404"/>
      <c r="L42404"/>
    </row>
    <row r="42405" spans="9:12" ht="15" x14ac:dyDescent="0.25">
      <c r="I42405"/>
      <c r="J42405"/>
      <c r="K42405"/>
      <c r="L42405"/>
    </row>
    <row r="42406" spans="9:12" ht="15" x14ac:dyDescent="0.25">
      <c r="I42406"/>
      <c r="J42406"/>
      <c r="K42406"/>
      <c r="L42406"/>
    </row>
    <row r="42407" spans="9:12" ht="15" x14ac:dyDescent="0.25">
      <c r="I42407"/>
      <c r="J42407"/>
      <c r="K42407"/>
      <c r="L42407"/>
    </row>
    <row r="42408" spans="9:12" ht="15" x14ac:dyDescent="0.25">
      <c r="I42408"/>
      <c r="J42408"/>
      <c r="K42408"/>
      <c r="L42408"/>
    </row>
    <row r="42409" spans="9:12" ht="15" x14ac:dyDescent="0.25">
      <c r="I42409"/>
      <c r="J42409"/>
      <c r="K42409"/>
      <c r="L42409"/>
    </row>
    <row r="42410" spans="9:12" ht="15" x14ac:dyDescent="0.25">
      <c r="I42410"/>
      <c r="J42410"/>
      <c r="K42410"/>
      <c r="L42410"/>
    </row>
    <row r="42411" spans="9:12" ht="15" x14ac:dyDescent="0.25">
      <c r="I42411"/>
      <c r="J42411"/>
      <c r="K42411"/>
      <c r="L42411"/>
    </row>
    <row r="42412" spans="9:12" ht="15" x14ac:dyDescent="0.25">
      <c r="I42412"/>
      <c r="J42412"/>
      <c r="K42412"/>
      <c r="L42412"/>
    </row>
    <row r="42413" spans="9:12" ht="15" x14ac:dyDescent="0.25">
      <c r="I42413"/>
      <c r="J42413"/>
      <c r="K42413"/>
      <c r="L42413"/>
    </row>
    <row r="42414" spans="9:12" ht="15" x14ac:dyDescent="0.25">
      <c r="I42414"/>
      <c r="J42414"/>
      <c r="K42414"/>
      <c r="L42414"/>
    </row>
    <row r="42415" spans="9:12" ht="15" x14ac:dyDescent="0.25">
      <c r="I42415"/>
      <c r="J42415"/>
      <c r="K42415"/>
      <c r="L42415"/>
    </row>
    <row r="42416" spans="9:12" ht="15" x14ac:dyDescent="0.25">
      <c r="I42416"/>
      <c r="J42416"/>
      <c r="K42416"/>
      <c r="L42416"/>
    </row>
    <row r="42417" spans="9:12" ht="15" x14ac:dyDescent="0.25">
      <c r="I42417"/>
      <c r="J42417"/>
      <c r="K42417"/>
      <c r="L42417"/>
    </row>
    <row r="42418" spans="9:12" ht="15" x14ac:dyDescent="0.25">
      <c r="I42418"/>
      <c r="J42418"/>
      <c r="K42418"/>
      <c r="L42418"/>
    </row>
    <row r="42419" spans="9:12" ht="15" x14ac:dyDescent="0.25">
      <c r="I42419"/>
      <c r="J42419"/>
      <c r="K42419"/>
      <c r="L42419"/>
    </row>
    <row r="42420" spans="9:12" ht="15" x14ac:dyDescent="0.25">
      <c r="I42420"/>
      <c r="J42420"/>
      <c r="K42420"/>
      <c r="L42420"/>
    </row>
    <row r="42421" spans="9:12" ht="15" x14ac:dyDescent="0.25">
      <c r="I42421"/>
      <c r="J42421"/>
      <c r="K42421"/>
      <c r="L42421"/>
    </row>
    <row r="42422" spans="9:12" ht="15" x14ac:dyDescent="0.25">
      <c r="I42422"/>
      <c r="J42422"/>
      <c r="K42422"/>
      <c r="L42422"/>
    </row>
    <row r="42423" spans="9:12" ht="15" x14ac:dyDescent="0.25">
      <c r="I42423"/>
      <c r="J42423"/>
      <c r="K42423"/>
      <c r="L42423"/>
    </row>
    <row r="42424" spans="9:12" ht="15" x14ac:dyDescent="0.25">
      <c r="I42424"/>
      <c r="J42424"/>
      <c r="K42424"/>
      <c r="L42424"/>
    </row>
    <row r="42425" spans="9:12" ht="15" x14ac:dyDescent="0.25">
      <c r="I42425"/>
      <c r="J42425"/>
      <c r="K42425"/>
      <c r="L42425"/>
    </row>
    <row r="42426" spans="9:12" ht="15" x14ac:dyDescent="0.25">
      <c r="I42426"/>
      <c r="J42426"/>
      <c r="K42426"/>
      <c r="L42426"/>
    </row>
    <row r="42427" spans="9:12" ht="15" x14ac:dyDescent="0.25">
      <c r="I42427"/>
      <c r="J42427"/>
      <c r="K42427"/>
      <c r="L42427"/>
    </row>
    <row r="42428" spans="9:12" ht="15" x14ac:dyDescent="0.25">
      <c r="I42428"/>
      <c r="J42428"/>
      <c r="K42428"/>
      <c r="L42428"/>
    </row>
    <row r="42429" spans="9:12" ht="15" x14ac:dyDescent="0.25">
      <c r="I42429"/>
      <c r="J42429"/>
      <c r="K42429"/>
      <c r="L42429"/>
    </row>
    <row r="42430" spans="9:12" ht="15" x14ac:dyDescent="0.25">
      <c r="I42430"/>
      <c r="J42430"/>
      <c r="K42430"/>
      <c r="L42430"/>
    </row>
    <row r="42431" spans="9:12" ht="15" x14ac:dyDescent="0.25">
      <c r="I42431"/>
      <c r="J42431"/>
      <c r="K42431"/>
      <c r="L42431"/>
    </row>
    <row r="42432" spans="9:12" ht="15" x14ac:dyDescent="0.25">
      <c r="I42432"/>
      <c r="J42432"/>
      <c r="K42432"/>
      <c r="L42432"/>
    </row>
    <row r="42433" spans="9:12" ht="15" x14ac:dyDescent="0.25">
      <c r="I42433"/>
      <c r="J42433"/>
      <c r="K42433"/>
      <c r="L42433"/>
    </row>
    <row r="42434" spans="9:12" ht="15" x14ac:dyDescent="0.25">
      <c r="I42434"/>
      <c r="J42434"/>
      <c r="K42434"/>
      <c r="L42434"/>
    </row>
    <row r="42435" spans="9:12" ht="15" x14ac:dyDescent="0.25">
      <c r="I42435"/>
      <c r="J42435"/>
      <c r="K42435"/>
      <c r="L42435"/>
    </row>
    <row r="42436" spans="9:12" ht="15" x14ac:dyDescent="0.25">
      <c r="I42436"/>
      <c r="J42436"/>
      <c r="K42436"/>
      <c r="L42436"/>
    </row>
    <row r="42437" spans="9:12" ht="15" x14ac:dyDescent="0.25">
      <c r="I42437"/>
      <c r="J42437"/>
      <c r="K42437"/>
      <c r="L42437"/>
    </row>
    <row r="42438" spans="9:12" ht="15" x14ac:dyDescent="0.25">
      <c r="I42438"/>
      <c r="J42438"/>
      <c r="K42438"/>
      <c r="L42438"/>
    </row>
    <row r="42439" spans="9:12" ht="15" x14ac:dyDescent="0.25">
      <c r="I42439"/>
      <c r="J42439"/>
      <c r="K42439"/>
      <c r="L42439"/>
    </row>
    <row r="42440" spans="9:12" ht="15" x14ac:dyDescent="0.25">
      <c r="I42440"/>
      <c r="J42440"/>
      <c r="K42440"/>
      <c r="L42440"/>
    </row>
    <row r="42441" spans="9:12" ht="15" x14ac:dyDescent="0.25">
      <c r="I42441"/>
      <c r="J42441"/>
      <c r="K42441"/>
      <c r="L42441"/>
    </row>
    <row r="42442" spans="9:12" ht="15" x14ac:dyDescent="0.25">
      <c r="I42442"/>
      <c r="J42442"/>
      <c r="K42442"/>
      <c r="L42442"/>
    </row>
    <row r="42443" spans="9:12" ht="15" x14ac:dyDescent="0.25">
      <c r="I42443"/>
      <c r="J42443"/>
      <c r="K42443"/>
      <c r="L42443"/>
    </row>
    <row r="42444" spans="9:12" ht="15" x14ac:dyDescent="0.25">
      <c r="I42444"/>
      <c r="J42444"/>
      <c r="K42444"/>
      <c r="L42444"/>
    </row>
    <row r="42445" spans="9:12" ht="15" x14ac:dyDescent="0.25">
      <c r="I42445"/>
      <c r="J42445"/>
      <c r="K42445"/>
      <c r="L42445"/>
    </row>
    <row r="42446" spans="9:12" ht="15" x14ac:dyDescent="0.25">
      <c r="I42446"/>
      <c r="J42446"/>
      <c r="K42446"/>
      <c r="L42446"/>
    </row>
    <row r="42447" spans="9:12" ht="15" x14ac:dyDescent="0.25">
      <c r="I42447"/>
      <c r="J42447"/>
      <c r="K42447"/>
      <c r="L42447"/>
    </row>
    <row r="42448" spans="9:12" ht="15" x14ac:dyDescent="0.25">
      <c r="I42448"/>
      <c r="J42448"/>
      <c r="K42448"/>
      <c r="L42448"/>
    </row>
    <row r="42449" spans="9:12" ht="15" x14ac:dyDescent="0.25">
      <c r="I42449"/>
      <c r="J42449"/>
      <c r="K42449"/>
      <c r="L42449"/>
    </row>
    <row r="42450" spans="9:12" ht="15" x14ac:dyDescent="0.25">
      <c r="I42450"/>
      <c r="J42450"/>
      <c r="K42450"/>
      <c r="L42450"/>
    </row>
    <row r="42451" spans="9:12" ht="15" x14ac:dyDescent="0.25">
      <c r="I42451"/>
      <c r="J42451"/>
      <c r="K42451"/>
      <c r="L42451"/>
    </row>
    <row r="42452" spans="9:12" ht="15" x14ac:dyDescent="0.25">
      <c r="I42452"/>
      <c r="J42452"/>
      <c r="K42452"/>
      <c r="L42452"/>
    </row>
    <row r="42453" spans="9:12" ht="15" x14ac:dyDescent="0.25">
      <c r="I42453"/>
      <c r="J42453"/>
      <c r="K42453"/>
      <c r="L42453"/>
    </row>
    <row r="42454" spans="9:12" ht="15" x14ac:dyDescent="0.25">
      <c r="I42454"/>
      <c r="J42454"/>
      <c r="K42454"/>
      <c r="L42454"/>
    </row>
    <row r="42455" spans="9:12" ht="15" x14ac:dyDescent="0.25">
      <c r="I42455"/>
      <c r="J42455"/>
      <c r="K42455"/>
      <c r="L42455"/>
    </row>
    <row r="42456" spans="9:12" ht="15" x14ac:dyDescent="0.25">
      <c r="I42456"/>
      <c r="J42456"/>
      <c r="K42456"/>
      <c r="L42456"/>
    </row>
    <row r="42457" spans="9:12" ht="15" x14ac:dyDescent="0.25">
      <c r="I42457"/>
      <c r="J42457"/>
      <c r="K42457"/>
      <c r="L42457"/>
    </row>
    <row r="42458" spans="9:12" ht="15" x14ac:dyDescent="0.25">
      <c r="I42458"/>
      <c r="J42458"/>
      <c r="K42458"/>
      <c r="L42458"/>
    </row>
    <row r="42459" spans="9:12" ht="15" x14ac:dyDescent="0.25">
      <c r="I42459"/>
      <c r="J42459"/>
      <c r="K42459"/>
      <c r="L42459"/>
    </row>
    <row r="42460" spans="9:12" ht="15" x14ac:dyDescent="0.25">
      <c r="I42460"/>
      <c r="J42460"/>
      <c r="K42460"/>
      <c r="L42460"/>
    </row>
    <row r="42461" spans="9:12" ht="15" x14ac:dyDescent="0.25">
      <c r="I42461"/>
      <c r="J42461"/>
      <c r="K42461"/>
      <c r="L42461"/>
    </row>
    <row r="42462" spans="9:12" ht="15" x14ac:dyDescent="0.25">
      <c r="I42462"/>
      <c r="J42462"/>
      <c r="K42462"/>
      <c r="L42462"/>
    </row>
    <row r="42463" spans="9:12" ht="15" x14ac:dyDescent="0.25">
      <c r="I42463"/>
      <c r="J42463"/>
      <c r="K42463"/>
      <c r="L42463"/>
    </row>
    <row r="42464" spans="9:12" ht="15" x14ac:dyDescent="0.25">
      <c r="I42464"/>
      <c r="J42464"/>
      <c r="K42464"/>
      <c r="L42464"/>
    </row>
    <row r="42465" spans="9:12" ht="15" x14ac:dyDescent="0.25">
      <c r="I42465"/>
      <c r="J42465"/>
      <c r="K42465"/>
      <c r="L42465"/>
    </row>
    <row r="42466" spans="9:12" ht="15" x14ac:dyDescent="0.25">
      <c r="I42466"/>
      <c r="J42466"/>
      <c r="K42466"/>
      <c r="L42466"/>
    </row>
    <row r="42467" spans="9:12" ht="15" x14ac:dyDescent="0.25">
      <c r="I42467"/>
      <c r="J42467"/>
      <c r="K42467"/>
      <c r="L42467"/>
    </row>
    <row r="42468" spans="9:12" ht="15" x14ac:dyDescent="0.25">
      <c r="I42468"/>
      <c r="J42468"/>
      <c r="K42468"/>
      <c r="L42468"/>
    </row>
    <row r="42469" spans="9:12" ht="15" x14ac:dyDescent="0.25">
      <c r="I42469"/>
      <c r="J42469"/>
      <c r="K42469"/>
      <c r="L42469"/>
    </row>
    <row r="42470" spans="9:12" ht="15" x14ac:dyDescent="0.25">
      <c r="I42470"/>
      <c r="J42470"/>
      <c r="K42470"/>
      <c r="L42470"/>
    </row>
    <row r="42471" spans="9:12" ht="15" x14ac:dyDescent="0.25">
      <c r="I42471"/>
      <c r="J42471"/>
      <c r="K42471"/>
      <c r="L42471"/>
    </row>
    <row r="42472" spans="9:12" ht="15" x14ac:dyDescent="0.25">
      <c r="I42472"/>
      <c r="J42472"/>
      <c r="K42472"/>
      <c r="L42472"/>
    </row>
    <row r="42473" spans="9:12" ht="15" x14ac:dyDescent="0.25">
      <c r="I42473"/>
      <c r="J42473"/>
      <c r="K42473"/>
      <c r="L42473"/>
    </row>
    <row r="42474" spans="9:12" ht="15" x14ac:dyDescent="0.25">
      <c r="I42474"/>
      <c r="J42474"/>
      <c r="K42474"/>
      <c r="L42474"/>
    </row>
    <row r="42475" spans="9:12" ht="15" x14ac:dyDescent="0.25">
      <c r="I42475"/>
      <c r="J42475"/>
      <c r="K42475"/>
      <c r="L42475"/>
    </row>
    <row r="42476" spans="9:12" ht="15" x14ac:dyDescent="0.25">
      <c r="I42476"/>
      <c r="J42476"/>
      <c r="K42476"/>
      <c r="L42476"/>
    </row>
    <row r="42477" spans="9:12" ht="15" x14ac:dyDescent="0.25">
      <c r="I42477"/>
      <c r="J42477"/>
      <c r="K42477"/>
      <c r="L42477"/>
    </row>
    <row r="42478" spans="9:12" ht="15" x14ac:dyDescent="0.25">
      <c r="I42478"/>
      <c r="J42478"/>
      <c r="K42478"/>
      <c r="L42478"/>
    </row>
    <row r="42479" spans="9:12" ht="15" x14ac:dyDescent="0.25">
      <c r="I42479"/>
      <c r="J42479"/>
      <c r="K42479"/>
      <c r="L42479"/>
    </row>
    <row r="42480" spans="9:12" ht="15" x14ac:dyDescent="0.25">
      <c r="I42480"/>
      <c r="J42480"/>
      <c r="K42480"/>
      <c r="L42480"/>
    </row>
    <row r="42481" spans="9:12" ht="15" x14ac:dyDescent="0.25">
      <c r="I42481"/>
      <c r="J42481"/>
      <c r="K42481"/>
      <c r="L42481"/>
    </row>
    <row r="42482" spans="9:12" ht="15" x14ac:dyDescent="0.25">
      <c r="I42482"/>
      <c r="J42482"/>
      <c r="K42482"/>
      <c r="L42482"/>
    </row>
    <row r="42483" spans="9:12" ht="15" x14ac:dyDescent="0.25">
      <c r="I42483"/>
      <c r="J42483"/>
      <c r="K42483"/>
      <c r="L42483"/>
    </row>
    <row r="42484" spans="9:12" ht="15" x14ac:dyDescent="0.25">
      <c r="I42484"/>
      <c r="J42484"/>
      <c r="K42484"/>
      <c r="L42484"/>
    </row>
    <row r="42485" spans="9:12" ht="15" x14ac:dyDescent="0.25">
      <c r="I42485"/>
      <c r="J42485"/>
      <c r="K42485"/>
      <c r="L42485"/>
    </row>
    <row r="42486" spans="9:12" ht="15" x14ac:dyDescent="0.25">
      <c r="I42486"/>
      <c r="J42486"/>
      <c r="K42486"/>
      <c r="L42486"/>
    </row>
    <row r="42487" spans="9:12" ht="15" x14ac:dyDescent="0.25">
      <c r="I42487"/>
      <c r="J42487"/>
      <c r="K42487"/>
      <c r="L42487"/>
    </row>
    <row r="42488" spans="9:12" ht="15" x14ac:dyDescent="0.25">
      <c r="I42488"/>
      <c r="J42488"/>
      <c r="K42488"/>
      <c r="L42488"/>
    </row>
    <row r="42489" spans="9:12" ht="15" x14ac:dyDescent="0.25">
      <c r="I42489"/>
      <c r="J42489"/>
      <c r="K42489"/>
      <c r="L42489"/>
    </row>
    <row r="42490" spans="9:12" ht="15" x14ac:dyDescent="0.25">
      <c r="I42490"/>
      <c r="J42490"/>
      <c r="K42490"/>
      <c r="L42490"/>
    </row>
    <row r="42491" spans="9:12" ht="15" x14ac:dyDescent="0.25">
      <c r="I42491"/>
      <c r="J42491"/>
      <c r="K42491"/>
      <c r="L42491"/>
    </row>
    <row r="42492" spans="9:12" ht="15" x14ac:dyDescent="0.25">
      <c r="I42492"/>
      <c r="J42492"/>
      <c r="K42492"/>
      <c r="L42492"/>
    </row>
    <row r="42493" spans="9:12" ht="15" x14ac:dyDescent="0.25">
      <c r="I42493"/>
      <c r="J42493"/>
      <c r="K42493"/>
      <c r="L42493"/>
    </row>
    <row r="42494" spans="9:12" ht="15" x14ac:dyDescent="0.25">
      <c r="I42494"/>
      <c r="J42494"/>
      <c r="K42494"/>
      <c r="L42494"/>
    </row>
    <row r="42495" spans="9:12" ht="15" x14ac:dyDescent="0.25">
      <c r="I42495"/>
      <c r="J42495"/>
      <c r="K42495"/>
      <c r="L42495"/>
    </row>
    <row r="42496" spans="9:12" ht="15" x14ac:dyDescent="0.25">
      <c r="I42496"/>
      <c r="J42496"/>
      <c r="K42496"/>
      <c r="L42496"/>
    </row>
    <row r="42497" spans="9:12" ht="15" x14ac:dyDescent="0.25">
      <c r="I42497"/>
      <c r="J42497"/>
      <c r="K42497"/>
      <c r="L42497"/>
    </row>
    <row r="42498" spans="9:12" ht="15" x14ac:dyDescent="0.25">
      <c r="I42498"/>
      <c r="J42498"/>
      <c r="K42498"/>
      <c r="L42498"/>
    </row>
    <row r="42499" spans="9:12" ht="15" x14ac:dyDescent="0.25">
      <c r="I42499"/>
      <c r="J42499"/>
      <c r="K42499"/>
      <c r="L42499"/>
    </row>
    <row r="42500" spans="9:12" ht="15" x14ac:dyDescent="0.25">
      <c r="I42500"/>
      <c r="J42500"/>
      <c r="K42500"/>
      <c r="L42500"/>
    </row>
    <row r="42501" spans="9:12" ht="15" x14ac:dyDescent="0.25">
      <c r="I42501"/>
      <c r="J42501"/>
      <c r="K42501"/>
      <c r="L42501"/>
    </row>
    <row r="42502" spans="9:12" ht="15" x14ac:dyDescent="0.25">
      <c r="I42502"/>
      <c r="J42502"/>
      <c r="K42502"/>
      <c r="L42502"/>
    </row>
    <row r="42503" spans="9:12" ht="15" x14ac:dyDescent="0.25">
      <c r="I42503"/>
      <c r="J42503"/>
      <c r="K42503"/>
      <c r="L42503"/>
    </row>
    <row r="42504" spans="9:12" ht="15" x14ac:dyDescent="0.25">
      <c r="I42504"/>
      <c r="J42504"/>
      <c r="K42504"/>
      <c r="L42504"/>
    </row>
    <row r="42505" spans="9:12" ht="15" x14ac:dyDescent="0.25">
      <c r="I42505"/>
      <c r="J42505"/>
      <c r="K42505"/>
      <c r="L42505"/>
    </row>
    <row r="42506" spans="9:12" ht="15" x14ac:dyDescent="0.25">
      <c r="I42506"/>
      <c r="J42506"/>
      <c r="K42506"/>
      <c r="L42506"/>
    </row>
    <row r="42507" spans="9:12" ht="15" x14ac:dyDescent="0.25">
      <c r="I42507"/>
      <c r="J42507"/>
      <c r="K42507"/>
      <c r="L42507"/>
    </row>
    <row r="42508" spans="9:12" ht="15" x14ac:dyDescent="0.25">
      <c r="I42508"/>
      <c r="J42508"/>
      <c r="K42508"/>
      <c r="L42508"/>
    </row>
    <row r="42509" spans="9:12" ht="15" x14ac:dyDescent="0.25">
      <c r="I42509"/>
      <c r="J42509"/>
      <c r="K42509"/>
      <c r="L42509"/>
    </row>
    <row r="42510" spans="9:12" ht="15" x14ac:dyDescent="0.25">
      <c r="I42510"/>
      <c r="J42510"/>
      <c r="K42510"/>
      <c r="L42510"/>
    </row>
    <row r="42511" spans="9:12" ht="15" x14ac:dyDescent="0.25">
      <c r="I42511"/>
      <c r="J42511"/>
      <c r="K42511"/>
      <c r="L42511"/>
    </row>
    <row r="42512" spans="9:12" ht="15" x14ac:dyDescent="0.25">
      <c r="I42512"/>
      <c r="J42512"/>
      <c r="K42512"/>
      <c r="L42512"/>
    </row>
    <row r="42513" spans="9:12" ht="15" x14ac:dyDescent="0.25">
      <c r="I42513"/>
      <c r="J42513"/>
      <c r="K42513"/>
      <c r="L42513"/>
    </row>
    <row r="42514" spans="9:12" ht="15" x14ac:dyDescent="0.25">
      <c r="I42514"/>
      <c r="J42514"/>
      <c r="K42514"/>
      <c r="L42514"/>
    </row>
    <row r="42515" spans="9:12" ht="15" x14ac:dyDescent="0.25">
      <c r="I42515"/>
      <c r="J42515"/>
      <c r="K42515"/>
      <c r="L42515"/>
    </row>
    <row r="42516" spans="9:12" ht="15" x14ac:dyDescent="0.25">
      <c r="I42516"/>
      <c r="J42516"/>
      <c r="K42516"/>
      <c r="L42516"/>
    </row>
    <row r="42517" spans="9:12" ht="15" x14ac:dyDescent="0.25">
      <c r="I42517"/>
      <c r="J42517"/>
      <c r="K42517"/>
      <c r="L42517"/>
    </row>
    <row r="42518" spans="9:12" ht="15" x14ac:dyDescent="0.25">
      <c r="I42518"/>
      <c r="J42518"/>
      <c r="K42518"/>
      <c r="L42518"/>
    </row>
    <row r="42519" spans="9:12" ht="15" x14ac:dyDescent="0.25">
      <c r="I42519"/>
      <c r="J42519"/>
      <c r="K42519"/>
      <c r="L42519"/>
    </row>
    <row r="42520" spans="9:12" ht="15" x14ac:dyDescent="0.25">
      <c r="I42520"/>
      <c r="J42520"/>
      <c r="K42520"/>
      <c r="L42520"/>
    </row>
    <row r="42521" spans="9:12" ht="15" x14ac:dyDescent="0.25">
      <c r="I42521"/>
      <c r="J42521"/>
      <c r="K42521"/>
      <c r="L42521"/>
    </row>
    <row r="42522" spans="9:12" ht="15" x14ac:dyDescent="0.25">
      <c r="I42522"/>
      <c r="J42522"/>
      <c r="K42522"/>
      <c r="L42522"/>
    </row>
    <row r="42523" spans="9:12" ht="15" x14ac:dyDescent="0.25">
      <c r="I42523"/>
      <c r="J42523"/>
      <c r="K42523"/>
      <c r="L42523"/>
    </row>
    <row r="42524" spans="9:12" ht="15" x14ac:dyDescent="0.25">
      <c r="I42524"/>
      <c r="J42524"/>
      <c r="K42524"/>
      <c r="L42524"/>
    </row>
    <row r="42525" spans="9:12" ht="15" x14ac:dyDescent="0.25">
      <c r="I42525"/>
      <c r="J42525"/>
      <c r="K42525"/>
      <c r="L42525"/>
    </row>
    <row r="42526" spans="9:12" ht="15" x14ac:dyDescent="0.25">
      <c r="I42526"/>
      <c r="J42526"/>
      <c r="K42526"/>
      <c r="L42526"/>
    </row>
    <row r="42527" spans="9:12" ht="15" x14ac:dyDescent="0.25">
      <c r="I42527"/>
      <c r="J42527"/>
      <c r="K42527"/>
      <c r="L42527"/>
    </row>
    <row r="42528" spans="9:12" ht="15" x14ac:dyDescent="0.25">
      <c r="I42528"/>
      <c r="J42528"/>
      <c r="K42528"/>
      <c r="L42528"/>
    </row>
    <row r="42529" spans="9:12" ht="15" x14ac:dyDescent="0.25">
      <c r="I42529"/>
      <c r="J42529"/>
      <c r="K42529"/>
      <c r="L42529"/>
    </row>
    <row r="42530" spans="9:12" ht="15" x14ac:dyDescent="0.25">
      <c r="I42530"/>
      <c r="J42530"/>
      <c r="K42530"/>
      <c r="L42530"/>
    </row>
    <row r="42531" spans="9:12" ht="15" x14ac:dyDescent="0.25">
      <c r="I42531"/>
      <c r="J42531"/>
      <c r="K42531"/>
      <c r="L42531"/>
    </row>
    <row r="42532" spans="9:12" ht="15" x14ac:dyDescent="0.25">
      <c r="I42532"/>
      <c r="J42532"/>
      <c r="K42532"/>
      <c r="L42532"/>
    </row>
    <row r="42533" spans="9:12" ht="15" x14ac:dyDescent="0.25">
      <c r="I42533"/>
      <c r="J42533"/>
      <c r="K42533"/>
      <c r="L42533"/>
    </row>
    <row r="42534" spans="9:12" ht="15" x14ac:dyDescent="0.25">
      <c r="I42534"/>
      <c r="J42534"/>
      <c r="K42534"/>
      <c r="L42534"/>
    </row>
    <row r="42535" spans="9:12" ht="15" x14ac:dyDescent="0.25">
      <c r="I42535"/>
      <c r="J42535"/>
      <c r="K42535"/>
      <c r="L42535"/>
    </row>
    <row r="42536" spans="9:12" ht="15" x14ac:dyDescent="0.25">
      <c r="I42536"/>
      <c r="J42536"/>
      <c r="K42536"/>
      <c r="L42536"/>
    </row>
    <row r="42537" spans="9:12" ht="15" x14ac:dyDescent="0.25">
      <c r="I42537"/>
      <c r="J42537"/>
      <c r="K42537"/>
      <c r="L42537"/>
    </row>
    <row r="42538" spans="9:12" ht="15" x14ac:dyDescent="0.25">
      <c r="I42538"/>
      <c r="J42538"/>
      <c r="K42538"/>
      <c r="L42538"/>
    </row>
    <row r="42539" spans="9:12" ht="15" x14ac:dyDescent="0.25">
      <c r="I42539"/>
      <c r="J42539"/>
      <c r="K42539"/>
      <c r="L42539"/>
    </row>
    <row r="42540" spans="9:12" ht="15" x14ac:dyDescent="0.25">
      <c r="I42540"/>
      <c r="J42540"/>
      <c r="K42540"/>
      <c r="L42540"/>
    </row>
    <row r="42541" spans="9:12" ht="15" x14ac:dyDescent="0.25">
      <c r="I42541"/>
      <c r="J42541"/>
      <c r="K42541"/>
      <c r="L42541"/>
    </row>
    <row r="42542" spans="9:12" ht="15" x14ac:dyDescent="0.25">
      <c r="I42542"/>
      <c r="J42542"/>
      <c r="K42542"/>
      <c r="L42542"/>
    </row>
    <row r="42543" spans="9:12" ht="15" x14ac:dyDescent="0.25">
      <c r="I42543"/>
      <c r="J42543"/>
      <c r="K42543"/>
      <c r="L42543"/>
    </row>
    <row r="42544" spans="9:12" ht="15" x14ac:dyDescent="0.25">
      <c r="I42544"/>
      <c r="J42544"/>
      <c r="K42544"/>
      <c r="L42544"/>
    </row>
    <row r="42545" spans="9:12" ht="15" x14ac:dyDescent="0.25">
      <c r="I42545"/>
      <c r="J42545"/>
      <c r="K42545"/>
      <c r="L42545"/>
    </row>
    <row r="42546" spans="9:12" ht="15" x14ac:dyDescent="0.25">
      <c r="I42546"/>
      <c r="J42546"/>
      <c r="K42546"/>
      <c r="L42546"/>
    </row>
    <row r="42547" spans="9:12" ht="15" x14ac:dyDescent="0.25">
      <c r="I42547"/>
      <c r="J42547"/>
      <c r="K42547"/>
      <c r="L42547"/>
    </row>
    <row r="42548" spans="9:12" ht="15" x14ac:dyDescent="0.25">
      <c r="I42548"/>
      <c r="J42548"/>
      <c r="K42548"/>
      <c r="L42548"/>
    </row>
    <row r="42549" spans="9:12" ht="15" x14ac:dyDescent="0.25">
      <c r="I42549"/>
      <c r="J42549"/>
      <c r="K42549"/>
      <c r="L42549"/>
    </row>
    <row r="42550" spans="9:12" ht="15" x14ac:dyDescent="0.25">
      <c r="I42550"/>
      <c r="J42550"/>
      <c r="K42550"/>
      <c r="L42550"/>
    </row>
    <row r="42551" spans="9:12" ht="15" x14ac:dyDescent="0.25">
      <c r="I42551"/>
      <c r="J42551"/>
      <c r="K42551"/>
      <c r="L42551"/>
    </row>
    <row r="42552" spans="9:12" ht="15" x14ac:dyDescent="0.25">
      <c r="I42552"/>
      <c r="J42552"/>
      <c r="K42552"/>
      <c r="L42552"/>
    </row>
    <row r="42553" spans="9:12" ht="15" x14ac:dyDescent="0.25">
      <c r="I42553"/>
      <c r="J42553"/>
      <c r="K42553"/>
      <c r="L42553"/>
    </row>
    <row r="42554" spans="9:12" ht="15" x14ac:dyDescent="0.25">
      <c r="I42554"/>
      <c r="J42554"/>
      <c r="K42554"/>
      <c r="L42554"/>
    </row>
    <row r="42555" spans="9:12" ht="15" x14ac:dyDescent="0.25">
      <c r="I42555"/>
      <c r="J42555"/>
      <c r="K42555"/>
      <c r="L42555"/>
    </row>
    <row r="42556" spans="9:12" ht="15" x14ac:dyDescent="0.25">
      <c r="I42556"/>
      <c r="J42556"/>
      <c r="K42556"/>
      <c r="L42556"/>
    </row>
    <row r="42557" spans="9:12" ht="15" x14ac:dyDescent="0.25">
      <c r="I42557"/>
      <c r="J42557"/>
      <c r="K42557"/>
      <c r="L42557"/>
    </row>
    <row r="42558" spans="9:12" ht="15" x14ac:dyDescent="0.25">
      <c r="I42558"/>
      <c r="J42558"/>
      <c r="K42558"/>
      <c r="L42558"/>
    </row>
    <row r="42559" spans="9:12" ht="15" x14ac:dyDescent="0.25">
      <c r="I42559"/>
      <c r="J42559"/>
      <c r="K42559"/>
      <c r="L42559"/>
    </row>
    <row r="42560" spans="9:12" ht="15" x14ac:dyDescent="0.25">
      <c r="I42560"/>
      <c r="J42560"/>
      <c r="K42560"/>
      <c r="L42560"/>
    </row>
    <row r="42561" spans="9:12" ht="15" x14ac:dyDescent="0.25">
      <c r="I42561"/>
      <c r="J42561"/>
      <c r="K42561"/>
      <c r="L42561"/>
    </row>
    <row r="42562" spans="9:12" ht="15" x14ac:dyDescent="0.25">
      <c r="I42562"/>
      <c r="J42562"/>
      <c r="K42562"/>
      <c r="L42562"/>
    </row>
    <row r="42563" spans="9:12" ht="15" x14ac:dyDescent="0.25">
      <c r="I42563"/>
      <c r="J42563"/>
      <c r="K42563"/>
      <c r="L42563"/>
    </row>
    <row r="42564" spans="9:12" ht="15" x14ac:dyDescent="0.25">
      <c r="I42564"/>
      <c r="J42564"/>
      <c r="K42564"/>
      <c r="L42564"/>
    </row>
    <row r="42565" spans="9:12" ht="15" x14ac:dyDescent="0.25">
      <c r="I42565"/>
      <c r="J42565"/>
      <c r="K42565"/>
      <c r="L42565"/>
    </row>
    <row r="42566" spans="9:12" ht="15" x14ac:dyDescent="0.25">
      <c r="I42566"/>
      <c r="J42566"/>
      <c r="K42566"/>
      <c r="L42566"/>
    </row>
    <row r="42567" spans="9:12" ht="15" x14ac:dyDescent="0.25">
      <c r="I42567"/>
      <c r="J42567"/>
      <c r="K42567"/>
      <c r="L42567"/>
    </row>
    <row r="42568" spans="9:12" ht="15" x14ac:dyDescent="0.25">
      <c r="I42568"/>
      <c r="J42568"/>
      <c r="K42568"/>
      <c r="L42568"/>
    </row>
    <row r="42569" spans="9:12" ht="15" x14ac:dyDescent="0.25">
      <c r="I42569"/>
      <c r="J42569"/>
      <c r="K42569"/>
      <c r="L42569"/>
    </row>
    <row r="42570" spans="9:12" ht="15" x14ac:dyDescent="0.25">
      <c r="I42570"/>
      <c r="J42570"/>
      <c r="K42570"/>
      <c r="L42570"/>
    </row>
    <row r="42571" spans="9:12" ht="15" x14ac:dyDescent="0.25">
      <c r="I42571"/>
      <c r="J42571"/>
      <c r="K42571"/>
      <c r="L42571"/>
    </row>
    <row r="42572" spans="9:12" ht="15" x14ac:dyDescent="0.25">
      <c r="I42572"/>
      <c r="J42572"/>
      <c r="K42572"/>
      <c r="L42572"/>
    </row>
    <row r="42573" spans="9:12" ht="15" x14ac:dyDescent="0.25">
      <c r="I42573"/>
      <c r="J42573"/>
      <c r="K42573"/>
      <c r="L42573"/>
    </row>
    <row r="42574" spans="9:12" ht="15" x14ac:dyDescent="0.25">
      <c r="I42574"/>
      <c r="J42574"/>
      <c r="K42574"/>
      <c r="L42574"/>
    </row>
    <row r="42575" spans="9:12" ht="15" x14ac:dyDescent="0.25">
      <c r="I42575"/>
      <c r="J42575"/>
      <c r="K42575"/>
      <c r="L42575"/>
    </row>
    <row r="42576" spans="9:12" ht="15" x14ac:dyDescent="0.25">
      <c r="I42576"/>
      <c r="J42576"/>
      <c r="K42576"/>
      <c r="L42576"/>
    </row>
    <row r="42577" spans="9:12" ht="15" x14ac:dyDescent="0.25">
      <c r="I42577"/>
      <c r="J42577"/>
      <c r="K42577"/>
      <c r="L42577"/>
    </row>
    <row r="42578" spans="9:12" ht="15" x14ac:dyDescent="0.25">
      <c r="I42578"/>
      <c r="J42578"/>
      <c r="K42578"/>
      <c r="L42578"/>
    </row>
    <row r="42579" spans="9:12" ht="15" x14ac:dyDescent="0.25">
      <c r="I42579"/>
      <c r="J42579"/>
      <c r="K42579"/>
      <c r="L42579"/>
    </row>
    <row r="42580" spans="9:12" ht="15" x14ac:dyDescent="0.25">
      <c r="I42580"/>
      <c r="J42580"/>
      <c r="K42580"/>
      <c r="L42580"/>
    </row>
    <row r="42581" spans="9:12" ht="15" x14ac:dyDescent="0.25">
      <c r="I42581"/>
      <c r="J42581"/>
      <c r="K42581"/>
      <c r="L42581"/>
    </row>
    <row r="42582" spans="9:12" ht="15" x14ac:dyDescent="0.25">
      <c r="I42582"/>
      <c r="J42582"/>
      <c r="K42582"/>
      <c r="L42582"/>
    </row>
    <row r="42583" spans="9:12" ht="15" x14ac:dyDescent="0.25">
      <c r="I42583"/>
      <c r="J42583"/>
      <c r="K42583"/>
      <c r="L42583"/>
    </row>
    <row r="42584" spans="9:12" ht="15" x14ac:dyDescent="0.25">
      <c r="I42584"/>
      <c r="J42584"/>
      <c r="K42584"/>
      <c r="L42584"/>
    </row>
    <row r="42585" spans="9:12" ht="15" x14ac:dyDescent="0.25">
      <c r="I42585"/>
      <c r="J42585"/>
      <c r="K42585"/>
      <c r="L42585"/>
    </row>
    <row r="42586" spans="9:12" ht="15" x14ac:dyDescent="0.25">
      <c r="I42586"/>
      <c r="J42586"/>
      <c r="K42586"/>
      <c r="L42586"/>
    </row>
    <row r="42587" spans="9:12" ht="15" x14ac:dyDescent="0.25">
      <c r="I42587"/>
      <c r="J42587"/>
      <c r="K42587"/>
      <c r="L42587"/>
    </row>
    <row r="42588" spans="9:12" ht="15" x14ac:dyDescent="0.25">
      <c r="I42588"/>
      <c r="J42588"/>
      <c r="K42588"/>
      <c r="L42588"/>
    </row>
    <row r="42589" spans="9:12" ht="15" x14ac:dyDescent="0.25">
      <c r="I42589"/>
      <c r="J42589"/>
      <c r="K42589"/>
      <c r="L42589"/>
    </row>
    <row r="42590" spans="9:12" ht="15" x14ac:dyDescent="0.25">
      <c r="I42590"/>
      <c r="J42590"/>
      <c r="K42590"/>
      <c r="L42590"/>
    </row>
    <row r="42591" spans="9:12" ht="15" x14ac:dyDescent="0.25">
      <c r="I42591"/>
      <c r="J42591"/>
      <c r="K42591"/>
      <c r="L42591"/>
    </row>
    <row r="42592" spans="9:12" ht="15" x14ac:dyDescent="0.25">
      <c r="I42592"/>
      <c r="J42592"/>
      <c r="K42592"/>
      <c r="L42592"/>
    </row>
    <row r="42593" spans="9:12" ht="15" x14ac:dyDescent="0.25">
      <c r="I42593"/>
      <c r="J42593"/>
      <c r="K42593"/>
      <c r="L42593"/>
    </row>
    <row r="42594" spans="9:12" ht="15" x14ac:dyDescent="0.25">
      <c r="I42594"/>
      <c r="J42594"/>
      <c r="K42594"/>
      <c r="L42594"/>
    </row>
    <row r="42595" spans="9:12" ht="15" x14ac:dyDescent="0.25">
      <c r="I42595"/>
      <c r="J42595"/>
      <c r="K42595"/>
      <c r="L42595"/>
    </row>
    <row r="42596" spans="9:12" ht="15" x14ac:dyDescent="0.25">
      <c r="I42596"/>
      <c r="J42596"/>
      <c r="K42596"/>
      <c r="L42596"/>
    </row>
    <row r="42597" spans="9:12" ht="15" x14ac:dyDescent="0.25">
      <c r="I42597"/>
      <c r="J42597"/>
      <c r="K42597"/>
      <c r="L42597"/>
    </row>
    <row r="42598" spans="9:12" ht="15" x14ac:dyDescent="0.25">
      <c r="I42598"/>
      <c r="J42598"/>
      <c r="K42598"/>
      <c r="L42598"/>
    </row>
    <row r="42599" spans="9:12" ht="15" x14ac:dyDescent="0.25">
      <c r="I42599"/>
      <c r="J42599"/>
      <c r="K42599"/>
      <c r="L42599"/>
    </row>
    <row r="42600" spans="9:12" ht="15" x14ac:dyDescent="0.25">
      <c r="I42600"/>
      <c r="J42600"/>
      <c r="K42600"/>
      <c r="L42600"/>
    </row>
    <row r="42601" spans="9:12" ht="15" x14ac:dyDescent="0.25">
      <c r="I42601"/>
      <c r="J42601"/>
      <c r="K42601"/>
      <c r="L42601"/>
    </row>
    <row r="42602" spans="9:12" ht="15" x14ac:dyDescent="0.25">
      <c r="I42602"/>
      <c r="J42602"/>
      <c r="K42602"/>
      <c r="L42602"/>
    </row>
    <row r="42603" spans="9:12" ht="15" x14ac:dyDescent="0.25">
      <c r="I42603"/>
      <c r="J42603"/>
      <c r="K42603"/>
      <c r="L42603"/>
    </row>
    <row r="42604" spans="9:12" ht="15" x14ac:dyDescent="0.25">
      <c r="I42604"/>
      <c r="J42604"/>
      <c r="K42604"/>
      <c r="L42604"/>
    </row>
    <row r="42605" spans="9:12" ht="15" x14ac:dyDescent="0.25">
      <c r="I42605"/>
      <c r="J42605"/>
      <c r="K42605"/>
      <c r="L42605"/>
    </row>
    <row r="42606" spans="9:12" ht="15" x14ac:dyDescent="0.25">
      <c r="I42606"/>
      <c r="J42606"/>
      <c r="K42606"/>
      <c r="L42606"/>
    </row>
    <row r="42607" spans="9:12" ht="15" x14ac:dyDescent="0.25">
      <c r="I42607"/>
      <c r="J42607"/>
      <c r="K42607"/>
      <c r="L42607"/>
    </row>
    <row r="42608" spans="9:12" ht="15" x14ac:dyDescent="0.25">
      <c r="I42608"/>
      <c r="J42608"/>
      <c r="K42608"/>
      <c r="L42608"/>
    </row>
    <row r="42609" spans="9:12" ht="15" x14ac:dyDescent="0.25">
      <c r="I42609"/>
      <c r="J42609"/>
      <c r="K42609"/>
      <c r="L42609"/>
    </row>
    <row r="42610" spans="9:12" ht="15" x14ac:dyDescent="0.25">
      <c r="I42610"/>
      <c r="J42610"/>
      <c r="K42610"/>
      <c r="L42610"/>
    </row>
    <row r="42611" spans="9:12" ht="15" x14ac:dyDescent="0.25">
      <c r="I42611"/>
      <c r="J42611"/>
      <c r="K42611"/>
      <c r="L42611"/>
    </row>
    <row r="42612" spans="9:12" ht="15" x14ac:dyDescent="0.25">
      <c r="I42612"/>
      <c r="J42612"/>
      <c r="K42612"/>
      <c r="L42612"/>
    </row>
    <row r="42613" spans="9:12" ht="15" x14ac:dyDescent="0.25">
      <c r="I42613"/>
      <c r="J42613"/>
      <c r="K42613"/>
      <c r="L42613"/>
    </row>
    <row r="42614" spans="9:12" ht="15" x14ac:dyDescent="0.25">
      <c r="I42614"/>
      <c r="J42614"/>
      <c r="K42614"/>
      <c r="L42614"/>
    </row>
    <row r="42615" spans="9:12" ht="15" x14ac:dyDescent="0.25">
      <c r="I42615"/>
      <c r="J42615"/>
      <c r="K42615"/>
      <c r="L42615"/>
    </row>
    <row r="42616" spans="9:12" ht="15" x14ac:dyDescent="0.25">
      <c r="I42616"/>
      <c r="J42616"/>
      <c r="K42616"/>
      <c r="L42616"/>
    </row>
    <row r="42617" spans="9:12" ht="15" x14ac:dyDescent="0.25">
      <c r="I42617"/>
      <c r="J42617"/>
      <c r="K42617"/>
      <c r="L42617"/>
    </row>
    <row r="42618" spans="9:12" ht="15" x14ac:dyDescent="0.25">
      <c r="I42618"/>
      <c r="J42618"/>
      <c r="K42618"/>
      <c r="L42618"/>
    </row>
    <row r="42619" spans="9:12" ht="15" x14ac:dyDescent="0.25">
      <c r="I42619"/>
      <c r="J42619"/>
      <c r="K42619"/>
      <c r="L42619"/>
    </row>
    <row r="42620" spans="9:12" ht="15" x14ac:dyDescent="0.25">
      <c r="I42620"/>
      <c r="J42620"/>
      <c r="K42620"/>
      <c r="L42620"/>
    </row>
    <row r="42621" spans="9:12" ht="15" x14ac:dyDescent="0.25">
      <c r="I42621"/>
      <c r="J42621"/>
      <c r="K42621"/>
      <c r="L42621"/>
    </row>
    <row r="42622" spans="9:12" ht="15" x14ac:dyDescent="0.25">
      <c r="I42622"/>
      <c r="J42622"/>
      <c r="K42622"/>
      <c r="L42622"/>
    </row>
    <row r="42623" spans="9:12" ht="15" x14ac:dyDescent="0.25">
      <c r="I42623"/>
      <c r="J42623"/>
      <c r="K42623"/>
      <c r="L42623"/>
    </row>
    <row r="42624" spans="9:12" ht="15" x14ac:dyDescent="0.25">
      <c r="I42624"/>
      <c r="J42624"/>
      <c r="K42624"/>
      <c r="L42624"/>
    </row>
    <row r="42625" spans="9:12" ht="15" x14ac:dyDescent="0.25">
      <c r="I42625"/>
      <c r="J42625"/>
      <c r="K42625"/>
      <c r="L42625"/>
    </row>
    <row r="42626" spans="9:12" ht="15" x14ac:dyDescent="0.25">
      <c r="I42626"/>
      <c r="J42626"/>
      <c r="K42626"/>
      <c r="L42626"/>
    </row>
    <row r="42627" spans="9:12" ht="15" x14ac:dyDescent="0.25">
      <c r="I42627"/>
      <c r="J42627"/>
      <c r="K42627"/>
      <c r="L42627"/>
    </row>
    <row r="42628" spans="9:12" ht="15" x14ac:dyDescent="0.25">
      <c r="I42628"/>
      <c r="J42628"/>
      <c r="K42628"/>
      <c r="L42628"/>
    </row>
    <row r="42629" spans="9:12" ht="15" x14ac:dyDescent="0.25">
      <c r="I42629"/>
      <c r="J42629"/>
      <c r="K42629"/>
      <c r="L42629"/>
    </row>
    <row r="42630" spans="9:12" ht="15" x14ac:dyDescent="0.25">
      <c r="I42630"/>
      <c r="J42630"/>
      <c r="K42630"/>
      <c r="L42630"/>
    </row>
    <row r="42631" spans="9:12" ht="15" x14ac:dyDescent="0.25">
      <c r="I42631"/>
      <c r="J42631"/>
      <c r="K42631"/>
      <c r="L42631"/>
    </row>
    <row r="42632" spans="9:12" ht="15" x14ac:dyDescent="0.25">
      <c r="I42632"/>
      <c r="J42632"/>
      <c r="K42632"/>
      <c r="L42632"/>
    </row>
    <row r="42633" spans="9:12" ht="15" x14ac:dyDescent="0.25">
      <c r="I42633"/>
      <c r="J42633"/>
      <c r="K42633"/>
      <c r="L42633"/>
    </row>
    <row r="42634" spans="9:12" ht="15" x14ac:dyDescent="0.25">
      <c r="I42634"/>
      <c r="J42634"/>
      <c r="K42634"/>
      <c r="L42634"/>
    </row>
    <row r="42635" spans="9:12" ht="15" x14ac:dyDescent="0.25">
      <c r="I42635"/>
      <c r="J42635"/>
      <c r="K42635"/>
      <c r="L42635"/>
    </row>
    <row r="42636" spans="9:12" ht="15" x14ac:dyDescent="0.25">
      <c r="I42636"/>
      <c r="J42636"/>
      <c r="K42636"/>
      <c r="L42636"/>
    </row>
    <row r="42637" spans="9:12" ht="15" x14ac:dyDescent="0.25">
      <c r="I42637"/>
      <c r="J42637"/>
      <c r="K42637"/>
      <c r="L42637"/>
    </row>
    <row r="42638" spans="9:12" ht="15" x14ac:dyDescent="0.25">
      <c r="I42638"/>
      <c r="J42638"/>
      <c r="K42638"/>
      <c r="L42638"/>
    </row>
    <row r="42639" spans="9:12" ht="15" x14ac:dyDescent="0.25">
      <c r="I42639"/>
      <c r="J42639"/>
      <c r="K42639"/>
      <c r="L42639"/>
    </row>
    <row r="42640" spans="9:12" ht="15" x14ac:dyDescent="0.25">
      <c r="I42640"/>
      <c r="J42640"/>
      <c r="K42640"/>
      <c r="L42640"/>
    </row>
    <row r="42641" spans="9:12" ht="15" x14ac:dyDescent="0.25">
      <c r="I42641"/>
      <c r="J42641"/>
      <c r="K42641"/>
      <c r="L42641"/>
    </row>
    <row r="42642" spans="9:12" ht="15" x14ac:dyDescent="0.25">
      <c r="I42642"/>
      <c r="J42642"/>
      <c r="K42642"/>
      <c r="L42642"/>
    </row>
    <row r="42643" spans="9:12" ht="15" x14ac:dyDescent="0.25">
      <c r="I42643"/>
      <c r="J42643"/>
      <c r="K42643"/>
      <c r="L42643"/>
    </row>
    <row r="42644" spans="9:12" ht="15" x14ac:dyDescent="0.25">
      <c r="I42644"/>
      <c r="J42644"/>
      <c r="K42644"/>
      <c r="L42644"/>
    </row>
    <row r="42645" spans="9:12" ht="15" x14ac:dyDescent="0.25">
      <c r="I42645"/>
      <c r="J42645"/>
      <c r="K42645"/>
      <c r="L42645"/>
    </row>
    <row r="42646" spans="9:12" ht="15" x14ac:dyDescent="0.25">
      <c r="I42646"/>
      <c r="J42646"/>
      <c r="K42646"/>
      <c r="L42646"/>
    </row>
    <row r="42647" spans="9:12" ht="15" x14ac:dyDescent="0.25">
      <c r="I42647"/>
      <c r="J42647"/>
      <c r="K42647"/>
      <c r="L42647"/>
    </row>
    <row r="42648" spans="9:12" ht="15" x14ac:dyDescent="0.25">
      <c r="I42648"/>
      <c r="J42648"/>
      <c r="K42648"/>
      <c r="L42648"/>
    </row>
    <row r="42649" spans="9:12" ht="15" x14ac:dyDescent="0.25">
      <c r="I42649"/>
      <c r="J42649"/>
      <c r="K42649"/>
      <c r="L42649"/>
    </row>
    <row r="42650" spans="9:12" ht="15" x14ac:dyDescent="0.25">
      <c r="I42650"/>
      <c r="J42650"/>
      <c r="K42650"/>
      <c r="L42650"/>
    </row>
    <row r="42651" spans="9:12" ht="15" x14ac:dyDescent="0.25">
      <c r="I42651"/>
      <c r="J42651"/>
      <c r="K42651"/>
      <c r="L42651"/>
    </row>
    <row r="42652" spans="9:12" ht="15" x14ac:dyDescent="0.25">
      <c r="I42652"/>
      <c r="J42652"/>
      <c r="K42652"/>
      <c r="L42652"/>
    </row>
    <row r="42653" spans="9:12" ht="15" x14ac:dyDescent="0.25">
      <c r="I42653"/>
      <c r="J42653"/>
      <c r="K42653"/>
      <c r="L42653"/>
    </row>
    <row r="42654" spans="9:12" ht="15" x14ac:dyDescent="0.25">
      <c r="I42654"/>
      <c r="J42654"/>
      <c r="K42654"/>
      <c r="L42654"/>
    </row>
    <row r="42655" spans="9:12" ht="15" x14ac:dyDescent="0.25">
      <c r="I42655"/>
      <c r="J42655"/>
      <c r="K42655"/>
      <c r="L42655"/>
    </row>
    <row r="42656" spans="9:12" ht="15" x14ac:dyDescent="0.25">
      <c r="I42656"/>
      <c r="J42656"/>
      <c r="K42656"/>
      <c r="L42656"/>
    </row>
    <row r="42657" spans="9:12" ht="15" x14ac:dyDescent="0.25">
      <c r="I42657"/>
      <c r="J42657"/>
      <c r="K42657"/>
      <c r="L42657"/>
    </row>
    <row r="42658" spans="9:12" ht="15" x14ac:dyDescent="0.25">
      <c r="I42658"/>
      <c r="J42658"/>
      <c r="K42658"/>
      <c r="L42658"/>
    </row>
    <row r="42659" spans="9:12" ht="15" x14ac:dyDescent="0.25">
      <c r="I42659"/>
      <c r="J42659"/>
      <c r="K42659"/>
      <c r="L42659"/>
    </row>
    <row r="42660" spans="9:12" ht="15" x14ac:dyDescent="0.25">
      <c r="I42660"/>
      <c r="J42660"/>
      <c r="K42660"/>
      <c r="L42660"/>
    </row>
    <row r="42661" spans="9:12" ht="15" x14ac:dyDescent="0.25">
      <c r="I42661"/>
      <c r="J42661"/>
      <c r="K42661"/>
      <c r="L42661"/>
    </row>
    <row r="42662" spans="9:12" ht="15" x14ac:dyDescent="0.25">
      <c r="I42662"/>
      <c r="J42662"/>
      <c r="K42662"/>
      <c r="L42662"/>
    </row>
    <row r="42663" spans="9:12" ht="15" x14ac:dyDescent="0.25">
      <c r="I42663"/>
      <c r="J42663"/>
      <c r="K42663"/>
      <c r="L42663"/>
    </row>
    <row r="42664" spans="9:12" ht="15" x14ac:dyDescent="0.25">
      <c r="I42664"/>
      <c r="J42664"/>
      <c r="K42664"/>
      <c r="L42664"/>
    </row>
    <row r="42665" spans="9:12" ht="15" x14ac:dyDescent="0.25">
      <c r="I42665"/>
      <c r="J42665"/>
      <c r="K42665"/>
      <c r="L42665"/>
    </row>
    <row r="42666" spans="9:12" ht="15" x14ac:dyDescent="0.25">
      <c r="I42666"/>
      <c r="J42666"/>
      <c r="K42666"/>
      <c r="L42666"/>
    </row>
    <row r="42667" spans="9:12" ht="15" x14ac:dyDescent="0.25">
      <c r="I42667"/>
      <c r="J42667"/>
      <c r="K42667"/>
      <c r="L42667"/>
    </row>
    <row r="42668" spans="9:12" ht="15" x14ac:dyDescent="0.25">
      <c r="I42668"/>
      <c r="J42668"/>
      <c r="K42668"/>
      <c r="L42668"/>
    </row>
    <row r="42669" spans="9:12" ht="15" x14ac:dyDescent="0.25">
      <c r="I42669"/>
      <c r="J42669"/>
      <c r="K42669"/>
      <c r="L42669"/>
    </row>
    <row r="42670" spans="9:12" ht="15" x14ac:dyDescent="0.25">
      <c r="I42670"/>
      <c r="J42670"/>
      <c r="K42670"/>
      <c r="L42670"/>
    </row>
    <row r="42671" spans="9:12" ht="15" x14ac:dyDescent="0.25">
      <c r="I42671"/>
      <c r="J42671"/>
      <c r="K42671"/>
      <c r="L42671"/>
    </row>
    <row r="42672" spans="9:12" ht="15" x14ac:dyDescent="0.25">
      <c r="I42672"/>
      <c r="J42672"/>
      <c r="K42672"/>
      <c r="L42672"/>
    </row>
    <row r="42673" spans="9:12" ht="15" x14ac:dyDescent="0.25">
      <c r="I42673"/>
      <c r="J42673"/>
      <c r="K42673"/>
      <c r="L42673"/>
    </row>
    <row r="42674" spans="9:12" ht="15" x14ac:dyDescent="0.25">
      <c r="I42674"/>
      <c r="J42674"/>
      <c r="K42674"/>
      <c r="L42674"/>
    </row>
    <row r="42675" spans="9:12" ht="15" x14ac:dyDescent="0.25">
      <c r="I42675"/>
      <c r="J42675"/>
      <c r="K42675"/>
      <c r="L42675"/>
    </row>
    <row r="42676" spans="9:12" ht="15" x14ac:dyDescent="0.25">
      <c r="I42676"/>
      <c r="J42676"/>
      <c r="K42676"/>
      <c r="L42676"/>
    </row>
    <row r="42677" spans="9:12" ht="15" x14ac:dyDescent="0.25">
      <c r="I42677"/>
      <c r="J42677"/>
      <c r="K42677"/>
      <c r="L42677"/>
    </row>
    <row r="42678" spans="9:12" ht="15" x14ac:dyDescent="0.25">
      <c r="I42678"/>
      <c r="J42678"/>
      <c r="K42678"/>
      <c r="L42678"/>
    </row>
    <row r="42679" spans="9:12" ht="15" x14ac:dyDescent="0.25">
      <c r="I42679"/>
      <c r="J42679"/>
      <c r="K42679"/>
      <c r="L42679"/>
    </row>
    <row r="42680" spans="9:12" ht="15" x14ac:dyDescent="0.25">
      <c r="I42680"/>
      <c r="J42680"/>
      <c r="K42680"/>
      <c r="L42680"/>
    </row>
    <row r="42681" spans="9:12" ht="15" x14ac:dyDescent="0.25">
      <c r="I42681"/>
      <c r="J42681"/>
      <c r="K42681"/>
      <c r="L42681"/>
    </row>
    <row r="42682" spans="9:12" ht="15" x14ac:dyDescent="0.25">
      <c r="I42682"/>
      <c r="J42682"/>
      <c r="K42682"/>
      <c r="L42682"/>
    </row>
    <row r="42683" spans="9:12" ht="15" x14ac:dyDescent="0.25">
      <c r="I42683"/>
      <c r="J42683"/>
      <c r="K42683"/>
      <c r="L42683"/>
    </row>
    <row r="42684" spans="9:12" ht="15" x14ac:dyDescent="0.25">
      <c r="I42684"/>
      <c r="J42684"/>
      <c r="K42684"/>
      <c r="L42684"/>
    </row>
    <row r="42685" spans="9:12" ht="15" x14ac:dyDescent="0.25">
      <c r="I42685"/>
      <c r="J42685"/>
      <c r="K42685"/>
      <c r="L42685"/>
    </row>
    <row r="42686" spans="9:12" ht="15" x14ac:dyDescent="0.25">
      <c r="I42686"/>
      <c r="J42686"/>
      <c r="K42686"/>
      <c r="L42686"/>
    </row>
    <row r="42687" spans="9:12" ht="15" x14ac:dyDescent="0.25">
      <c r="I42687"/>
      <c r="J42687"/>
      <c r="K42687"/>
      <c r="L42687"/>
    </row>
    <row r="42688" spans="9:12" ht="15" x14ac:dyDescent="0.25">
      <c r="I42688"/>
      <c r="J42688"/>
      <c r="K42688"/>
      <c r="L42688"/>
    </row>
    <row r="42689" spans="9:12" ht="15" x14ac:dyDescent="0.25">
      <c r="I42689"/>
      <c r="J42689"/>
      <c r="K42689"/>
      <c r="L42689"/>
    </row>
    <row r="42690" spans="9:12" ht="15" x14ac:dyDescent="0.25">
      <c r="I42690"/>
      <c r="J42690"/>
      <c r="K42690"/>
      <c r="L42690"/>
    </row>
    <row r="42691" spans="9:12" ht="15" x14ac:dyDescent="0.25">
      <c r="I42691"/>
      <c r="J42691"/>
      <c r="K42691"/>
      <c r="L42691"/>
    </row>
    <row r="42692" spans="9:12" ht="15" x14ac:dyDescent="0.25">
      <c r="I42692"/>
      <c r="J42692"/>
      <c r="K42692"/>
      <c r="L42692"/>
    </row>
    <row r="42693" spans="9:12" ht="15" x14ac:dyDescent="0.25">
      <c r="I42693"/>
      <c r="J42693"/>
      <c r="K42693"/>
      <c r="L42693"/>
    </row>
    <row r="42694" spans="9:12" ht="15" x14ac:dyDescent="0.25">
      <c r="I42694"/>
      <c r="J42694"/>
      <c r="K42694"/>
      <c r="L42694"/>
    </row>
    <row r="42695" spans="9:12" ht="15" x14ac:dyDescent="0.25">
      <c r="I42695"/>
      <c r="J42695"/>
      <c r="K42695"/>
      <c r="L42695"/>
    </row>
    <row r="42696" spans="9:12" ht="15" x14ac:dyDescent="0.25">
      <c r="I42696"/>
      <c r="J42696"/>
      <c r="K42696"/>
      <c r="L42696"/>
    </row>
    <row r="42697" spans="9:12" ht="15" x14ac:dyDescent="0.25">
      <c r="I42697"/>
      <c r="J42697"/>
      <c r="K42697"/>
      <c r="L42697"/>
    </row>
    <row r="42698" spans="9:12" ht="15" x14ac:dyDescent="0.25">
      <c r="I42698"/>
      <c r="J42698"/>
      <c r="K42698"/>
      <c r="L42698"/>
    </row>
    <row r="42699" spans="9:12" ht="15" x14ac:dyDescent="0.25">
      <c r="I42699"/>
      <c r="J42699"/>
      <c r="K42699"/>
      <c r="L42699"/>
    </row>
    <row r="42700" spans="9:12" ht="15" x14ac:dyDescent="0.25">
      <c r="I42700"/>
      <c r="J42700"/>
      <c r="K42700"/>
      <c r="L42700"/>
    </row>
    <row r="42701" spans="9:12" ht="15" x14ac:dyDescent="0.25">
      <c r="I42701"/>
      <c r="J42701"/>
      <c r="K42701"/>
      <c r="L42701"/>
    </row>
    <row r="42702" spans="9:12" ht="15" x14ac:dyDescent="0.25">
      <c r="I42702"/>
      <c r="J42702"/>
      <c r="K42702"/>
      <c r="L42702"/>
    </row>
    <row r="42703" spans="9:12" ht="15" x14ac:dyDescent="0.25">
      <c r="I42703"/>
      <c r="J42703"/>
      <c r="K42703"/>
      <c r="L42703"/>
    </row>
    <row r="42704" spans="9:12" ht="15" x14ac:dyDescent="0.25">
      <c r="I42704"/>
      <c r="J42704"/>
      <c r="K42704"/>
      <c r="L42704"/>
    </row>
    <row r="42705" spans="9:12" ht="15" x14ac:dyDescent="0.25">
      <c r="I42705"/>
      <c r="J42705"/>
      <c r="K42705"/>
      <c r="L42705"/>
    </row>
    <row r="42706" spans="9:12" ht="15" x14ac:dyDescent="0.25">
      <c r="I42706"/>
      <c r="J42706"/>
      <c r="K42706"/>
      <c r="L42706"/>
    </row>
    <row r="42707" spans="9:12" ht="15" x14ac:dyDescent="0.25">
      <c r="I42707"/>
      <c r="J42707"/>
      <c r="K42707"/>
      <c r="L42707"/>
    </row>
    <row r="42708" spans="9:12" ht="15" x14ac:dyDescent="0.25">
      <c r="I42708"/>
      <c r="J42708"/>
      <c r="K42708"/>
      <c r="L42708"/>
    </row>
    <row r="42709" spans="9:12" ht="15" x14ac:dyDescent="0.25">
      <c r="I42709"/>
      <c r="J42709"/>
      <c r="K42709"/>
      <c r="L42709"/>
    </row>
    <row r="42710" spans="9:12" ht="15" x14ac:dyDescent="0.25">
      <c r="I42710"/>
      <c r="J42710"/>
      <c r="K42710"/>
      <c r="L42710"/>
    </row>
    <row r="42711" spans="9:12" ht="15" x14ac:dyDescent="0.25">
      <c r="I42711"/>
      <c r="J42711"/>
      <c r="K42711"/>
      <c r="L42711"/>
    </row>
    <row r="42712" spans="9:12" ht="15" x14ac:dyDescent="0.25">
      <c r="I42712"/>
      <c r="J42712"/>
      <c r="K42712"/>
      <c r="L42712"/>
    </row>
    <row r="42713" spans="9:12" ht="15" x14ac:dyDescent="0.25">
      <c r="I42713"/>
      <c r="J42713"/>
      <c r="K42713"/>
      <c r="L42713"/>
    </row>
    <row r="42714" spans="9:12" ht="15" x14ac:dyDescent="0.25">
      <c r="I42714"/>
      <c r="J42714"/>
      <c r="K42714"/>
      <c r="L42714"/>
    </row>
    <row r="42715" spans="9:12" ht="15" x14ac:dyDescent="0.25">
      <c r="I42715"/>
      <c r="J42715"/>
      <c r="K42715"/>
      <c r="L42715"/>
    </row>
    <row r="42716" spans="9:12" ht="15" x14ac:dyDescent="0.25">
      <c r="I42716"/>
      <c r="J42716"/>
      <c r="K42716"/>
      <c r="L42716"/>
    </row>
    <row r="42717" spans="9:12" ht="15" x14ac:dyDescent="0.25">
      <c r="I42717"/>
      <c r="J42717"/>
      <c r="K42717"/>
      <c r="L42717"/>
    </row>
    <row r="42718" spans="9:12" ht="15" x14ac:dyDescent="0.25">
      <c r="I42718"/>
      <c r="J42718"/>
      <c r="K42718"/>
      <c r="L42718"/>
    </row>
    <row r="42719" spans="9:12" ht="15" x14ac:dyDescent="0.25">
      <c r="I42719"/>
      <c r="J42719"/>
      <c r="K42719"/>
      <c r="L42719"/>
    </row>
    <row r="42720" spans="9:12" ht="15" x14ac:dyDescent="0.25">
      <c r="I42720"/>
      <c r="J42720"/>
      <c r="K42720"/>
      <c r="L42720"/>
    </row>
    <row r="42721" spans="9:12" ht="15" x14ac:dyDescent="0.25">
      <c r="I42721"/>
      <c r="J42721"/>
      <c r="K42721"/>
      <c r="L42721"/>
    </row>
    <row r="42722" spans="9:12" ht="15" x14ac:dyDescent="0.25">
      <c r="I42722"/>
      <c r="J42722"/>
      <c r="K42722"/>
      <c r="L42722"/>
    </row>
    <row r="42723" spans="9:12" ht="15" x14ac:dyDescent="0.25">
      <c r="I42723"/>
      <c r="J42723"/>
      <c r="K42723"/>
      <c r="L42723"/>
    </row>
    <row r="42724" spans="9:12" ht="15" x14ac:dyDescent="0.25">
      <c r="I42724"/>
      <c r="J42724"/>
      <c r="K42724"/>
      <c r="L42724"/>
    </row>
    <row r="42725" spans="9:12" ht="15" x14ac:dyDescent="0.25">
      <c r="I42725"/>
      <c r="J42725"/>
      <c r="K42725"/>
      <c r="L42725"/>
    </row>
    <row r="42726" spans="9:12" ht="15" x14ac:dyDescent="0.25">
      <c r="I42726"/>
      <c r="J42726"/>
      <c r="K42726"/>
      <c r="L42726"/>
    </row>
    <row r="42727" spans="9:12" ht="15" x14ac:dyDescent="0.25">
      <c r="I42727"/>
      <c r="J42727"/>
      <c r="K42727"/>
      <c r="L42727"/>
    </row>
    <row r="42728" spans="9:12" ht="15" x14ac:dyDescent="0.25">
      <c r="I42728"/>
      <c r="J42728"/>
      <c r="K42728"/>
      <c r="L42728"/>
    </row>
    <row r="42729" spans="9:12" ht="15" x14ac:dyDescent="0.25">
      <c r="I42729"/>
      <c r="J42729"/>
      <c r="K42729"/>
      <c r="L42729"/>
    </row>
    <row r="42730" spans="9:12" ht="15" x14ac:dyDescent="0.25">
      <c r="I42730"/>
      <c r="J42730"/>
      <c r="K42730"/>
      <c r="L42730"/>
    </row>
    <row r="42731" spans="9:12" ht="15" x14ac:dyDescent="0.25">
      <c r="I42731"/>
      <c r="J42731"/>
      <c r="K42731"/>
      <c r="L42731"/>
    </row>
    <row r="42732" spans="9:12" ht="15" x14ac:dyDescent="0.25">
      <c r="I42732"/>
      <c r="J42732"/>
      <c r="K42732"/>
      <c r="L42732"/>
    </row>
    <row r="42733" spans="9:12" ht="15" x14ac:dyDescent="0.25">
      <c r="I42733"/>
      <c r="J42733"/>
      <c r="K42733"/>
      <c r="L42733"/>
    </row>
    <row r="42734" spans="9:12" ht="15" x14ac:dyDescent="0.25">
      <c r="I42734"/>
      <c r="J42734"/>
      <c r="K42734"/>
      <c r="L42734"/>
    </row>
    <row r="42735" spans="9:12" ht="15" x14ac:dyDescent="0.25">
      <c r="I42735"/>
      <c r="J42735"/>
      <c r="K42735"/>
      <c r="L42735"/>
    </row>
    <row r="42736" spans="9:12" ht="15" x14ac:dyDescent="0.25">
      <c r="I42736"/>
      <c r="J42736"/>
      <c r="K42736"/>
      <c r="L42736"/>
    </row>
    <row r="42737" spans="9:12" ht="15" x14ac:dyDescent="0.25">
      <c r="I42737"/>
      <c r="J42737"/>
      <c r="K42737"/>
      <c r="L42737"/>
    </row>
    <row r="42738" spans="9:12" ht="15" x14ac:dyDescent="0.25">
      <c r="I42738"/>
      <c r="J42738"/>
      <c r="K42738"/>
      <c r="L42738"/>
    </row>
    <row r="42739" spans="9:12" ht="15" x14ac:dyDescent="0.25">
      <c r="I42739"/>
      <c r="J42739"/>
      <c r="K42739"/>
      <c r="L42739"/>
    </row>
    <row r="42740" spans="9:12" ht="15" x14ac:dyDescent="0.25">
      <c r="I42740"/>
      <c r="J42740"/>
      <c r="K42740"/>
      <c r="L42740"/>
    </row>
    <row r="42741" spans="9:12" ht="15" x14ac:dyDescent="0.25">
      <c r="I42741"/>
      <c r="J42741"/>
      <c r="K42741"/>
      <c r="L42741"/>
    </row>
    <row r="42742" spans="9:12" ht="15" x14ac:dyDescent="0.25">
      <c r="I42742"/>
      <c r="J42742"/>
      <c r="K42742"/>
      <c r="L42742"/>
    </row>
    <row r="42743" spans="9:12" ht="15" x14ac:dyDescent="0.25">
      <c r="I42743"/>
      <c r="J42743"/>
      <c r="K42743"/>
      <c r="L42743"/>
    </row>
    <row r="42744" spans="9:12" ht="15" x14ac:dyDescent="0.25">
      <c r="I42744"/>
      <c r="J42744"/>
      <c r="K42744"/>
      <c r="L42744"/>
    </row>
    <row r="42745" spans="9:12" ht="15" x14ac:dyDescent="0.25">
      <c r="I42745"/>
      <c r="J42745"/>
      <c r="K42745"/>
      <c r="L42745"/>
    </row>
    <row r="42746" spans="9:12" ht="15" x14ac:dyDescent="0.25">
      <c r="I42746"/>
      <c r="J42746"/>
      <c r="K42746"/>
      <c r="L42746"/>
    </row>
    <row r="42747" spans="9:12" ht="15" x14ac:dyDescent="0.25">
      <c r="I42747"/>
      <c r="J42747"/>
      <c r="K42747"/>
      <c r="L42747"/>
    </row>
    <row r="42748" spans="9:12" ht="15" x14ac:dyDescent="0.25">
      <c r="I42748"/>
      <c r="J42748"/>
      <c r="K42748"/>
      <c r="L42748"/>
    </row>
    <row r="42749" spans="9:12" ht="15" x14ac:dyDescent="0.25">
      <c r="I42749"/>
      <c r="J42749"/>
      <c r="K42749"/>
      <c r="L42749"/>
    </row>
    <row r="42750" spans="9:12" ht="15" x14ac:dyDescent="0.25">
      <c r="I42750"/>
      <c r="J42750"/>
      <c r="K42750"/>
      <c r="L42750"/>
    </row>
    <row r="42751" spans="9:12" ht="15" x14ac:dyDescent="0.25">
      <c r="I42751"/>
      <c r="J42751"/>
      <c r="K42751"/>
      <c r="L42751"/>
    </row>
    <row r="42752" spans="9:12" ht="15" x14ac:dyDescent="0.25">
      <c r="I42752"/>
      <c r="J42752"/>
      <c r="K42752"/>
      <c r="L42752"/>
    </row>
    <row r="42753" spans="9:12" ht="15" x14ac:dyDescent="0.25">
      <c r="I42753"/>
      <c r="J42753"/>
      <c r="K42753"/>
      <c r="L42753"/>
    </row>
    <row r="42754" spans="9:12" ht="15" x14ac:dyDescent="0.25">
      <c r="I42754"/>
      <c r="J42754"/>
      <c r="K42754"/>
      <c r="L42754"/>
    </row>
    <row r="42755" spans="9:12" ht="15" x14ac:dyDescent="0.25">
      <c r="I42755"/>
      <c r="J42755"/>
      <c r="K42755"/>
      <c r="L42755"/>
    </row>
    <row r="42756" spans="9:12" ht="15" x14ac:dyDescent="0.25">
      <c r="I42756"/>
      <c r="J42756"/>
      <c r="K42756"/>
      <c r="L42756"/>
    </row>
    <row r="42757" spans="9:12" ht="15" x14ac:dyDescent="0.25">
      <c r="I42757"/>
      <c r="J42757"/>
      <c r="K42757"/>
      <c r="L42757"/>
    </row>
    <row r="42758" spans="9:12" ht="15" x14ac:dyDescent="0.25">
      <c r="I42758"/>
      <c r="J42758"/>
      <c r="K42758"/>
      <c r="L42758"/>
    </row>
    <row r="42759" spans="9:12" ht="15" x14ac:dyDescent="0.25">
      <c r="I42759"/>
      <c r="J42759"/>
      <c r="K42759"/>
      <c r="L42759"/>
    </row>
    <row r="42760" spans="9:12" ht="15" x14ac:dyDescent="0.25">
      <c r="I42760"/>
      <c r="J42760"/>
      <c r="K42760"/>
      <c r="L42760"/>
    </row>
    <row r="42761" spans="9:12" ht="15" x14ac:dyDescent="0.25">
      <c r="I42761"/>
      <c r="J42761"/>
      <c r="K42761"/>
      <c r="L42761"/>
    </row>
    <row r="42762" spans="9:12" ht="15" x14ac:dyDescent="0.25">
      <c r="I42762"/>
      <c r="J42762"/>
      <c r="K42762"/>
      <c r="L42762"/>
    </row>
    <row r="42763" spans="9:12" ht="15" x14ac:dyDescent="0.25">
      <c r="I42763"/>
      <c r="J42763"/>
      <c r="K42763"/>
      <c r="L42763"/>
    </row>
    <row r="42764" spans="9:12" ht="15" x14ac:dyDescent="0.25">
      <c r="I42764"/>
      <c r="J42764"/>
      <c r="K42764"/>
      <c r="L42764"/>
    </row>
    <row r="42765" spans="9:12" ht="15" x14ac:dyDescent="0.25">
      <c r="I42765"/>
      <c r="J42765"/>
      <c r="K42765"/>
      <c r="L42765"/>
    </row>
    <row r="42766" spans="9:12" ht="15" x14ac:dyDescent="0.25">
      <c r="I42766"/>
      <c r="J42766"/>
      <c r="K42766"/>
      <c r="L42766"/>
    </row>
    <row r="42767" spans="9:12" ht="15" x14ac:dyDescent="0.25">
      <c r="I42767"/>
      <c r="J42767"/>
      <c r="K42767"/>
      <c r="L42767"/>
    </row>
    <row r="42768" spans="9:12" ht="15" x14ac:dyDescent="0.25">
      <c r="I42768"/>
      <c r="J42768"/>
      <c r="K42768"/>
      <c r="L42768"/>
    </row>
    <row r="42769" spans="9:12" ht="15" x14ac:dyDescent="0.25">
      <c r="I42769"/>
      <c r="J42769"/>
      <c r="K42769"/>
      <c r="L42769"/>
    </row>
    <row r="42770" spans="9:12" ht="15" x14ac:dyDescent="0.25">
      <c r="I42770"/>
      <c r="J42770"/>
      <c r="K42770"/>
      <c r="L42770"/>
    </row>
    <row r="42771" spans="9:12" ht="15" x14ac:dyDescent="0.25">
      <c r="I42771"/>
      <c r="J42771"/>
      <c r="K42771"/>
      <c r="L42771"/>
    </row>
    <row r="42772" spans="9:12" ht="15" x14ac:dyDescent="0.25">
      <c r="I42772"/>
      <c r="J42772"/>
      <c r="K42772"/>
      <c r="L42772"/>
    </row>
    <row r="42773" spans="9:12" ht="15" x14ac:dyDescent="0.25">
      <c r="I42773"/>
      <c r="J42773"/>
      <c r="K42773"/>
      <c r="L42773"/>
    </row>
    <row r="42774" spans="9:12" ht="15" x14ac:dyDescent="0.25">
      <c r="I42774"/>
      <c r="J42774"/>
      <c r="K42774"/>
      <c r="L42774"/>
    </row>
    <row r="42775" spans="9:12" ht="15" x14ac:dyDescent="0.25">
      <c r="I42775"/>
      <c r="J42775"/>
      <c r="K42775"/>
      <c r="L42775"/>
    </row>
    <row r="42776" spans="9:12" ht="15" x14ac:dyDescent="0.25">
      <c r="I42776"/>
      <c r="J42776"/>
      <c r="K42776"/>
      <c r="L42776"/>
    </row>
    <row r="42777" spans="9:12" ht="15" x14ac:dyDescent="0.25">
      <c r="I42777"/>
      <c r="J42777"/>
      <c r="K42777"/>
      <c r="L42777"/>
    </row>
    <row r="42778" spans="9:12" ht="15" x14ac:dyDescent="0.25">
      <c r="I42778"/>
      <c r="J42778"/>
      <c r="K42778"/>
      <c r="L42778"/>
    </row>
    <row r="42779" spans="9:12" ht="15" x14ac:dyDescent="0.25">
      <c r="I42779"/>
      <c r="J42779"/>
      <c r="K42779"/>
      <c r="L42779"/>
    </row>
    <row r="42780" spans="9:12" ht="15" x14ac:dyDescent="0.25">
      <c r="I42780"/>
      <c r="J42780"/>
      <c r="K42780"/>
      <c r="L42780"/>
    </row>
    <row r="42781" spans="9:12" ht="15" x14ac:dyDescent="0.25">
      <c r="I42781"/>
      <c r="J42781"/>
      <c r="K42781"/>
      <c r="L42781"/>
    </row>
    <row r="42782" spans="9:12" ht="15" x14ac:dyDescent="0.25">
      <c r="I42782"/>
      <c r="J42782"/>
      <c r="K42782"/>
      <c r="L42782"/>
    </row>
    <row r="42783" spans="9:12" ht="15" x14ac:dyDescent="0.25">
      <c r="I42783"/>
      <c r="J42783"/>
      <c r="K42783"/>
      <c r="L42783"/>
    </row>
    <row r="42784" spans="9:12" ht="15" x14ac:dyDescent="0.25">
      <c r="I42784"/>
      <c r="J42784"/>
      <c r="K42784"/>
      <c r="L42784"/>
    </row>
    <row r="42785" spans="9:12" ht="15" x14ac:dyDescent="0.25">
      <c r="I42785"/>
      <c r="J42785"/>
      <c r="K42785"/>
      <c r="L42785"/>
    </row>
    <row r="42786" spans="9:12" ht="15" x14ac:dyDescent="0.25">
      <c r="I42786"/>
      <c r="J42786"/>
      <c r="K42786"/>
      <c r="L42786"/>
    </row>
    <row r="42787" spans="9:12" ht="15" x14ac:dyDescent="0.25">
      <c r="I42787"/>
      <c r="J42787"/>
      <c r="K42787"/>
      <c r="L42787"/>
    </row>
    <row r="42788" spans="9:12" ht="15" x14ac:dyDescent="0.25">
      <c r="I42788"/>
      <c r="J42788"/>
      <c r="K42788"/>
      <c r="L42788"/>
    </row>
    <row r="42789" spans="9:12" ht="15" x14ac:dyDescent="0.25">
      <c r="I42789"/>
      <c r="J42789"/>
      <c r="K42789"/>
      <c r="L42789"/>
    </row>
    <row r="42790" spans="9:12" ht="15" x14ac:dyDescent="0.25">
      <c r="I42790"/>
      <c r="J42790"/>
      <c r="K42790"/>
      <c r="L42790"/>
    </row>
    <row r="42791" spans="9:12" ht="15" x14ac:dyDescent="0.25">
      <c r="I42791"/>
      <c r="J42791"/>
      <c r="K42791"/>
      <c r="L42791"/>
    </row>
    <row r="42792" spans="9:12" ht="15" x14ac:dyDescent="0.25">
      <c r="I42792"/>
      <c r="J42792"/>
      <c r="K42792"/>
      <c r="L42792"/>
    </row>
    <row r="42793" spans="9:12" ht="15" x14ac:dyDescent="0.25">
      <c r="I42793"/>
      <c r="J42793"/>
      <c r="K42793"/>
      <c r="L42793"/>
    </row>
    <row r="42794" spans="9:12" ht="15" x14ac:dyDescent="0.25">
      <c r="I42794"/>
      <c r="J42794"/>
      <c r="K42794"/>
      <c r="L42794"/>
    </row>
    <row r="42795" spans="9:12" ht="15" x14ac:dyDescent="0.25">
      <c r="I42795"/>
      <c r="J42795"/>
      <c r="K42795"/>
      <c r="L42795"/>
    </row>
    <row r="42796" spans="9:12" ht="15" x14ac:dyDescent="0.25">
      <c r="I42796"/>
      <c r="J42796"/>
      <c r="K42796"/>
      <c r="L42796"/>
    </row>
    <row r="42797" spans="9:12" ht="15" x14ac:dyDescent="0.25">
      <c r="I42797"/>
      <c r="J42797"/>
      <c r="K42797"/>
      <c r="L42797"/>
    </row>
    <row r="42798" spans="9:12" ht="15" x14ac:dyDescent="0.25">
      <c r="I42798"/>
      <c r="J42798"/>
      <c r="K42798"/>
      <c r="L42798"/>
    </row>
    <row r="42799" spans="9:12" ht="15" x14ac:dyDescent="0.25">
      <c r="I42799"/>
      <c r="J42799"/>
      <c r="K42799"/>
      <c r="L42799"/>
    </row>
    <row r="42800" spans="9:12" ht="15" x14ac:dyDescent="0.25">
      <c r="I42800"/>
      <c r="J42800"/>
      <c r="K42800"/>
      <c r="L42800"/>
    </row>
    <row r="42801" spans="9:12" ht="15" x14ac:dyDescent="0.25">
      <c r="I42801"/>
      <c r="J42801"/>
      <c r="K42801"/>
      <c r="L42801"/>
    </row>
    <row r="42802" spans="9:12" ht="15" x14ac:dyDescent="0.25">
      <c r="I42802"/>
      <c r="J42802"/>
      <c r="K42802"/>
      <c r="L42802"/>
    </row>
    <row r="42803" spans="9:12" ht="15" x14ac:dyDescent="0.25">
      <c r="I42803"/>
      <c r="J42803"/>
      <c r="K42803"/>
      <c r="L42803"/>
    </row>
    <row r="42804" spans="9:12" ht="15" x14ac:dyDescent="0.25">
      <c r="I42804"/>
      <c r="J42804"/>
      <c r="K42804"/>
      <c r="L42804"/>
    </row>
    <row r="42805" spans="9:12" ht="15" x14ac:dyDescent="0.25">
      <c r="I42805"/>
      <c r="J42805"/>
      <c r="K42805"/>
      <c r="L42805"/>
    </row>
    <row r="42806" spans="9:12" ht="15" x14ac:dyDescent="0.25">
      <c r="I42806"/>
      <c r="J42806"/>
      <c r="K42806"/>
      <c r="L42806"/>
    </row>
    <row r="42807" spans="9:12" ht="15" x14ac:dyDescent="0.25">
      <c r="I42807"/>
      <c r="J42807"/>
      <c r="K42807"/>
      <c r="L42807"/>
    </row>
    <row r="42808" spans="9:12" ht="15" x14ac:dyDescent="0.25">
      <c r="I42808"/>
      <c r="J42808"/>
      <c r="K42808"/>
      <c r="L42808"/>
    </row>
    <row r="42809" spans="9:12" ht="15" x14ac:dyDescent="0.25">
      <c r="I42809"/>
      <c r="J42809"/>
      <c r="K42809"/>
      <c r="L42809"/>
    </row>
    <row r="42810" spans="9:12" ht="15" x14ac:dyDescent="0.25">
      <c r="I42810"/>
      <c r="J42810"/>
      <c r="K42810"/>
      <c r="L42810"/>
    </row>
    <row r="42811" spans="9:12" ht="15" x14ac:dyDescent="0.25">
      <c r="I42811"/>
      <c r="J42811"/>
      <c r="K42811"/>
      <c r="L42811"/>
    </row>
    <row r="42812" spans="9:12" ht="15" x14ac:dyDescent="0.25">
      <c r="I42812"/>
      <c r="J42812"/>
      <c r="K42812"/>
      <c r="L42812"/>
    </row>
    <row r="42813" spans="9:12" ht="15" x14ac:dyDescent="0.25">
      <c r="I42813"/>
      <c r="J42813"/>
      <c r="K42813"/>
      <c r="L42813"/>
    </row>
    <row r="42814" spans="9:12" ht="15" x14ac:dyDescent="0.25">
      <c r="I42814"/>
      <c r="J42814"/>
      <c r="K42814"/>
      <c r="L42814"/>
    </row>
    <row r="42815" spans="9:12" ht="15" x14ac:dyDescent="0.25">
      <c r="I42815"/>
      <c r="J42815"/>
      <c r="K42815"/>
      <c r="L42815"/>
    </row>
    <row r="42816" spans="9:12" ht="15" x14ac:dyDescent="0.25">
      <c r="I42816"/>
      <c r="J42816"/>
      <c r="K42816"/>
      <c r="L42816"/>
    </row>
    <row r="42817" spans="9:12" ht="15" x14ac:dyDescent="0.25">
      <c r="I42817"/>
      <c r="J42817"/>
      <c r="K42817"/>
      <c r="L42817"/>
    </row>
    <row r="42818" spans="9:12" ht="15" x14ac:dyDescent="0.25">
      <c r="I42818"/>
      <c r="J42818"/>
      <c r="K42818"/>
      <c r="L42818"/>
    </row>
    <row r="42819" spans="9:12" ht="15" x14ac:dyDescent="0.25">
      <c r="I42819"/>
      <c r="J42819"/>
      <c r="K42819"/>
      <c r="L42819"/>
    </row>
    <row r="42820" spans="9:12" ht="15" x14ac:dyDescent="0.25">
      <c r="I42820"/>
      <c r="J42820"/>
      <c r="K42820"/>
      <c r="L42820"/>
    </row>
    <row r="42821" spans="9:12" ht="15" x14ac:dyDescent="0.25">
      <c r="I42821"/>
      <c r="J42821"/>
      <c r="K42821"/>
      <c r="L42821"/>
    </row>
    <row r="42822" spans="9:12" ht="15" x14ac:dyDescent="0.25">
      <c r="I42822"/>
      <c r="J42822"/>
      <c r="K42822"/>
      <c r="L42822"/>
    </row>
    <row r="42823" spans="9:12" ht="15" x14ac:dyDescent="0.25">
      <c r="I42823"/>
      <c r="J42823"/>
      <c r="K42823"/>
      <c r="L42823"/>
    </row>
    <row r="42824" spans="9:12" ht="15" x14ac:dyDescent="0.25">
      <c r="I42824"/>
      <c r="J42824"/>
      <c r="K42824"/>
      <c r="L42824"/>
    </row>
    <row r="42825" spans="9:12" ht="15" x14ac:dyDescent="0.25">
      <c r="I42825"/>
      <c r="J42825"/>
      <c r="K42825"/>
      <c r="L42825"/>
    </row>
    <row r="42826" spans="9:12" ht="15" x14ac:dyDescent="0.25">
      <c r="I42826"/>
      <c r="J42826"/>
      <c r="K42826"/>
      <c r="L42826"/>
    </row>
    <row r="42827" spans="9:12" ht="15" x14ac:dyDescent="0.25">
      <c r="I42827"/>
      <c r="J42827"/>
      <c r="K42827"/>
      <c r="L42827"/>
    </row>
    <row r="42828" spans="9:12" ht="15" x14ac:dyDescent="0.25">
      <c r="I42828"/>
      <c r="J42828"/>
      <c r="K42828"/>
      <c r="L42828"/>
    </row>
    <row r="42829" spans="9:12" ht="15" x14ac:dyDescent="0.25">
      <c r="I42829"/>
      <c r="J42829"/>
      <c r="K42829"/>
      <c r="L42829"/>
    </row>
    <row r="42830" spans="9:12" ht="15" x14ac:dyDescent="0.25">
      <c r="I42830"/>
      <c r="J42830"/>
      <c r="K42830"/>
      <c r="L42830"/>
    </row>
    <row r="42831" spans="9:12" ht="15" x14ac:dyDescent="0.25">
      <c r="I42831"/>
      <c r="J42831"/>
      <c r="K42831"/>
      <c r="L42831"/>
    </row>
    <row r="42832" spans="9:12" ht="15" x14ac:dyDescent="0.25">
      <c r="I42832"/>
      <c r="J42832"/>
      <c r="K42832"/>
      <c r="L42832"/>
    </row>
    <row r="42833" spans="9:12" ht="15" x14ac:dyDescent="0.25">
      <c r="I42833"/>
      <c r="J42833"/>
      <c r="K42833"/>
      <c r="L42833"/>
    </row>
    <row r="42834" spans="9:12" ht="15" x14ac:dyDescent="0.25">
      <c r="I42834"/>
      <c r="J42834"/>
      <c r="K42834"/>
      <c r="L42834"/>
    </row>
    <row r="42835" spans="9:12" ht="15" x14ac:dyDescent="0.25">
      <c r="I42835"/>
      <c r="J42835"/>
      <c r="K42835"/>
      <c r="L42835"/>
    </row>
    <row r="42836" spans="9:12" ht="15" x14ac:dyDescent="0.25">
      <c r="I42836"/>
      <c r="J42836"/>
      <c r="K42836"/>
      <c r="L42836"/>
    </row>
    <row r="42837" spans="9:12" ht="15" x14ac:dyDescent="0.25">
      <c r="I42837"/>
      <c r="J42837"/>
      <c r="K42837"/>
      <c r="L42837"/>
    </row>
    <row r="42838" spans="9:12" ht="15" x14ac:dyDescent="0.25">
      <c r="I42838"/>
      <c r="J42838"/>
      <c r="K42838"/>
      <c r="L42838"/>
    </row>
    <row r="42839" spans="9:12" ht="15" x14ac:dyDescent="0.25">
      <c r="I42839"/>
      <c r="J42839"/>
      <c r="K42839"/>
      <c r="L42839"/>
    </row>
    <row r="42840" spans="9:12" ht="15" x14ac:dyDescent="0.25">
      <c r="I42840"/>
      <c r="J42840"/>
      <c r="K42840"/>
      <c r="L42840"/>
    </row>
    <row r="42841" spans="9:12" ht="15" x14ac:dyDescent="0.25">
      <c r="I42841"/>
      <c r="J42841"/>
      <c r="K42841"/>
      <c r="L42841"/>
    </row>
    <row r="42842" spans="9:12" ht="15" x14ac:dyDescent="0.25">
      <c r="I42842"/>
      <c r="J42842"/>
      <c r="K42842"/>
      <c r="L42842"/>
    </row>
    <row r="42843" spans="9:12" ht="15" x14ac:dyDescent="0.25">
      <c r="I42843"/>
      <c r="J42843"/>
      <c r="K42843"/>
      <c r="L42843"/>
    </row>
    <row r="42844" spans="9:12" ht="15" x14ac:dyDescent="0.25">
      <c r="I42844"/>
      <c r="J42844"/>
      <c r="K42844"/>
      <c r="L42844"/>
    </row>
    <row r="42845" spans="9:12" ht="15" x14ac:dyDescent="0.25">
      <c r="I42845"/>
      <c r="J42845"/>
      <c r="K42845"/>
      <c r="L42845"/>
    </row>
    <row r="42846" spans="9:12" ht="15" x14ac:dyDescent="0.25">
      <c r="I42846"/>
      <c r="J42846"/>
      <c r="K42846"/>
      <c r="L42846"/>
    </row>
    <row r="42847" spans="9:12" ht="15" x14ac:dyDescent="0.25">
      <c r="I42847"/>
      <c r="J42847"/>
      <c r="K42847"/>
      <c r="L42847"/>
    </row>
    <row r="42848" spans="9:12" ht="15" x14ac:dyDescent="0.25">
      <c r="I42848"/>
      <c r="J42848"/>
      <c r="K42848"/>
      <c r="L42848"/>
    </row>
    <row r="42849" spans="9:12" ht="15" x14ac:dyDescent="0.25">
      <c r="I42849"/>
      <c r="J42849"/>
      <c r="K42849"/>
      <c r="L42849"/>
    </row>
    <row r="42850" spans="9:12" ht="15" x14ac:dyDescent="0.25">
      <c r="I42850"/>
      <c r="J42850"/>
      <c r="K42850"/>
      <c r="L42850"/>
    </row>
    <row r="42851" spans="9:12" ht="15" x14ac:dyDescent="0.25">
      <c r="I42851"/>
      <c r="J42851"/>
      <c r="K42851"/>
      <c r="L42851"/>
    </row>
    <row r="42852" spans="9:12" ht="15" x14ac:dyDescent="0.25">
      <c r="I42852"/>
      <c r="J42852"/>
      <c r="K42852"/>
      <c r="L42852"/>
    </row>
    <row r="42853" spans="9:12" ht="15" x14ac:dyDescent="0.25">
      <c r="I42853"/>
      <c r="J42853"/>
      <c r="K42853"/>
      <c r="L42853"/>
    </row>
    <row r="42854" spans="9:12" ht="15" x14ac:dyDescent="0.25">
      <c r="I42854"/>
      <c r="J42854"/>
      <c r="K42854"/>
      <c r="L42854"/>
    </row>
    <row r="42855" spans="9:12" ht="15" x14ac:dyDescent="0.25">
      <c r="I42855"/>
      <c r="J42855"/>
      <c r="K42855"/>
      <c r="L42855"/>
    </row>
    <row r="42856" spans="9:12" ht="15" x14ac:dyDescent="0.25">
      <c r="I42856"/>
      <c r="J42856"/>
      <c r="K42856"/>
      <c r="L42856"/>
    </row>
    <row r="42857" spans="9:12" ht="15" x14ac:dyDescent="0.25">
      <c r="I42857"/>
      <c r="J42857"/>
      <c r="K42857"/>
      <c r="L42857"/>
    </row>
    <row r="42858" spans="9:12" ht="15" x14ac:dyDescent="0.25">
      <c r="I42858"/>
      <c r="J42858"/>
      <c r="K42858"/>
      <c r="L42858"/>
    </row>
    <row r="42859" spans="9:12" ht="15" x14ac:dyDescent="0.25">
      <c r="I42859"/>
      <c r="J42859"/>
      <c r="K42859"/>
      <c r="L42859"/>
    </row>
    <row r="42860" spans="9:12" ht="15" x14ac:dyDescent="0.25">
      <c r="I42860"/>
      <c r="J42860"/>
      <c r="K42860"/>
      <c r="L42860"/>
    </row>
    <row r="42861" spans="9:12" ht="15" x14ac:dyDescent="0.25">
      <c r="I42861"/>
      <c r="J42861"/>
      <c r="K42861"/>
      <c r="L42861"/>
    </row>
    <row r="42862" spans="9:12" ht="15" x14ac:dyDescent="0.25">
      <c r="I42862"/>
      <c r="J42862"/>
      <c r="K42862"/>
      <c r="L42862"/>
    </row>
    <row r="42863" spans="9:12" ht="15" x14ac:dyDescent="0.25">
      <c r="I42863"/>
      <c r="J42863"/>
      <c r="K42863"/>
      <c r="L42863"/>
    </row>
    <row r="42864" spans="9:12" ht="15" x14ac:dyDescent="0.25">
      <c r="I42864"/>
      <c r="J42864"/>
      <c r="K42864"/>
      <c r="L42864"/>
    </row>
    <row r="42865" spans="9:12" ht="15" x14ac:dyDescent="0.25">
      <c r="I42865"/>
      <c r="J42865"/>
      <c r="K42865"/>
      <c r="L42865"/>
    </row>
    <row r="42866" spans="9:12" ht="15" x14ac:dyDescent="0.25">
      <c r="I42866"/>
      <c r="J42866"/>
      <c r="K42866"/>
      <c r="L42866"/>
    </row>
    <row r="42867" spans="9:12" ht="15" x14ac:dyDescent="0.25">
      <c r="I42867"/>
      <c r="J42867"/>
      <c r="K42867"/>
      <c r="L42867"/>
    </row>
    <row r="42868" spans="9:12" ht="15" x14ac:dyDescent="0.25">
      <c r="I42868"/>
      <c r="J42868"/>
      <c r="K42868"/>
      <c r="L42868"/>
    </row>
    <row r="42869" spans="9:12" ht="15" x14ac:dyDescent="0.25">
      <c r="I42869"/>
      <c r="J42869"/>
      <c r="K42869"/>
      <c r="L42869"/>
    </row>
    <row r="42870" spans="9:12" ht="15" x14ac:dyDescent="0.25">
      <c r="I42870"/>
      <c r="J42870"/>
      <c r="K42870"/>
      <c r="L42870"/>
    </row>
    <row r="42871" spans="9:12" ht="15" x14ac:dyDescent="0.25">
      <c r="I42871"/>
      <c r="J42871"/>
      <c r="K42871"/>
      <c r="L42871"/>
    </row>
    <row r="42872" spans="9:12" ht="15" x14ac:dyDescent="0.25">
      <c r="I42872"/>
      <c r="J42872"/>
      <c r="K42872"/>
      <c r="L42872"/>
    </row>
    <row r="42873" spans="9:12" ht="15" x14ac:dyDescent="0.25">
      <c r="I42873"/>
      <c r="J42873"/>
      <c r="K42873"/>
      <c r="L42873"/>
    </row>
    <row r="42874" spans="9:12" ht="15" x14ac:dyDescent="0.25">
      <c r="I42874"/>
      <c r="J42874"/>
      <c r="K42874"/>
      <c r="L42874"/>
    </row>
    <row r="42875" spans="9:12" ht="15" x14ac:dyDescent="0.25">
      <c r="I42875"/>
      <c r="J42875"/>
      <c r="K42875"/>
      <c r="L42875"/>
    </row>
    <row r="42876" spans="9:12" ht="15" x14ac:dyDescent="0.25">
      <c r="I42876"/>
      <c r="J42876"/>
      <c r="K42876"/>
      <c r="L42876"/>
    </row>
    <row r="42877" spans="9:12" ht="15" x14ac:dyDescent="0.25">
      <c r="I42877"/>
      <c r="J42877"/>
      <c r="K42877"/>
      <c r="L42877"/>
    </row>
    <row r="42878" spans="9:12" ht="15" x14ac:dyDescent="0.25">
      <c r="I42878"/>
      <c r="J42878"/>
      <c r="K42878"/>
      <c r="L42878"/>
    </row>
    <row r="42879" spans="9:12" ht="15" x14ac:dyDescent="0.25">
      <c r="I42879"/>
      <c r="J42879"/>
      <c r="K42879"/>
      <c r="L42879"/>
    </row>
    <row r="42880" spans="9:12" ht="15" x14ac:dyDescent="0.25">
      <c r="I42880"/>
      <c r="J42880"/>
      <c r="K42880"/>
      <c r="L42880"/>
    </row>
    <row r="42881" spans="9:12" ht="15" x14ac:dyDescent="0.25">
      <c r="I42881"/>
      <c r="J42881"/>
      <c r="K42881"/>
      <c r="L42881"/>
    </row>
    <row r="42882" spans="9:12" ht="15" x14ac:dyDescent="0.25">
      <c r="I42882"/>
      <c r="J42882"/>
      <c r="K42882"/>
      <c r="L42882"/>
    </row>
    <row r="42883" spans="9:12" ht="15" x14ac:dyDescent="0.25">
      <c r="I42883"/>
      <c r="J42883"/>
      <c r="K42883"/>
      <c r="L42883"/>
    </row>
    <row r="42884" spans="9:12" ht="15" x14ac:dyDescent="0.25">
      <c r="I42884"/>
      <c r="J42884"/>
      <c r="K42884"/>
      <c r="L42884"/>
    </row>
    <row r="42885" spans="9:12" ht="15" x14ac:dyDescent="0.25">
      <c r="I42885"/>
      <c r="J42885"/>
      <c r="K42885"/>
      <c r="L42885"/>
    </row>
    <row r="42886" spans="9:12" ht="15" x14ac:dyDescent="0.25">
      <c r="I42886"/>
      <c r="J42886"/>
      <c r="K42886"/>
      <c r="L42886"/>
    </row>
    <row r="42887" spans="9:12" ht="15" x14ac:dyDescent="0.25">
      <c r="I42887"/>
      <c r="J42887"/>
      <c r="K42887"/>
      <c r="L42887"/>
    </row>
    <row r="42888" spans="9:12" ht="15" x14ac:dyDescent="0.25">
      <c r="I42888"/>
      <c r="J42888"/>
      <c r="K42888"/>
      <c r="L42888"/>
    </row>
    <row r="42889" spans="9:12" ht="15" x14ac:dyDescent="0.25">
      <c r="I42889"/>
      <c r="J42889"/>
      <c r="K42889"/>
      <c r="L42889"/>
    </row>
    <row r="42890" spans="9:12" ht="15" x14ac:dyDescent="0.25">
      <c r="I42890"/>
      <c r="J42890"/>
      <c r="K42890"/>
      <c r="L42890"/>
    </row>
    <row r="42891" spans="9:12" ht="15" x14ac:dyDescent="0.25">
      <c r="I42891"/>
      <c r="J42891"/>
      <c r="K42891"/>
      <c r="L42891"/>
    </row>
    <row r="42892" spans="9:12" ht="15" x14ac:dyDescent="0.25">
      <c r="I42892"/>
      <c r="J42892"/>
      <c r="K42892"/>
      <c r="L42892"/>
    </row>
    <row r="42893" spans="9:12" ht="15" x14ac:dyDescent="0.25">
      <c r="I42893"/>
      <c r="J42893"/>
      <c r="K42893"/>
      <c r="L42893"/>
    </row>
    <row r="42894" spans="9:12" ht="15" x14ac:dyDescent="0.25">
      <c r="I42894"/>
      <c r="J42894"/>
      <c r="K42894"/>
      <c r="L42894"/>
    </row>
    <row r="42895" spans="9:12" ht="15" x14ac:dyDescent="0.25">
      <c r="I42895"/>
      <c r="J42895"/>
      <c r="K42895"/>
      <c r="L42895"/>
    </row>
    <row r="42896" spans="9:12" ht="15" x14ac:dyDescent="0.25">
      <c r="I42896"/>
      <c r="J42896"/>
      <c r="K42896"/>
      <c r="L42896"/>
    </row>
    <row r="42897" spans="9:12" ht="15" x14ac:dyDescent="0.25">
      <c r="I42897"/>
      <c r="J42897"/>
      <c r="K42897"/>
      <c r="L42897"/>
    </row>
    <row r="42898" spans="9:12" ht="15" x14ac:dyDescent="0.25">
      <c r="I42898"/>
      <c r="J42898"/>
      <c r="K42898"/>
      <c r="L42898"/>
    </row>
    <row r="42899" spans="9:12" ht="15" x14ac:dyDescent="0.25">
      <c r="I42899"/>
      <c r="J42899"/>
      <c r="K42899"/>
      <c r="L42899"/>
    </row>
    <row r="42900" spans="9:12" ht="15" x14ac:dyDescent="0.25">
      <c r="I42900"/>
      <c r="J42900"/>
      <c r="K42900"/>
      <c r="L42900"/>
    </row>
    <row r="42901" spans="9:12" ht="15" x14ac:dyDescent="0.25">
      <c r="I42901"/>
      <c r="J42901"/>
      <c r="K42901"/>
      <c r="L42901"/>
    </row>
    <row r="42902" spans="9:12" ht="15" x14ac:dyDescent="0.25">
      <c r="I42902"/>
      <c r="J42902"/>
      <c r="K42902"/>
      <c r="L42902"/>
    </row>
    <row r="42903" spans="9:12" ht="15" x14ac:dyDescent="0.25">
      <c r="I42903"/>
      <c r="J42903"/>
      <c r="K42903"/>
      <c r="L42903"/>
    </row>
    <row r="42904" spans="9:12" ht="15" x14ac:dyDescent="0.25">
      <c r="I42904"/>
      <c r="J42904"/>
      <c r="K42904"/>
      <c r="L42904"/>
    </row>
    <row r="42905" spans="9:12" ht="15" x14ac:dyDescent="0.25">
      <c r="I42905"/>
      <c r="J42905"/>
      <c r="K42905"/>
      <c r="L42905"/>
    </row>
    <row r="42906" spans="9:12" ht="15" x14ac:dyDescent="0.25">
      <c r="I42906"/>
      <c r="J42906"/>
      <c r="K42906"/>
      <c r="L42906"/>
    </row>
    <row r="42907" spans="9:12" ht="15" x14ac:dyDescent="0.25">
      <c r="I42907"/>
      <c r="J42907"/>
      <c r="K42907"/>
      <c r="L42907"/>
    </row>
    <row r="42908" spans="9:12" ht="15" x14ac:dyDescent="0.25">
      <c r="I42908"/>
      <c r="J42908"/>
      <c r="K42908"/>
      <c r="L42908"/>
    </row>
    <row r="42909" spans="9:12" ht="15" x14ac:dyDescent="0.25">
      <c r="I42909"/>
      <c r="J42909"/>
      <c r="K42909"/>
      <c r="L42909"/>
    </row>
    <row r="42910" spans="9:12" ht="15" x14ac:dyDescent="0.25">
      <c r="I42910"/>
      <c r="J42910"/>
      <c r="K42910"/>
      <c r="L42910"/>
    </row>
    <row r="42911" spans="9:12" ht="15" x14ac:dyDescent="0.25">
      <c r="I42911"/>
      <c r="J42911"/>
      <c r="K42911"/>
      <c r="L42911"/>
    </row>
    <row r="42912" spans="9:12" ht="15" x14ac:dyDescent="0.25">
      <c r="I42912"/>
      <c r="J42912"/>
      <c r="K42912"/>
      <c r="L42912"/>
    </row>
    <row r="42913" spans="9:12" ht="15" x14ac:dyDescent="0.25">
      <c r="I42913"/>
      <c r="J42913"/>
      <c r="K42913"/>
      <c r="L42913"/>
    </row>
    <row r="42914" spans="9:12" ht="15" x14ac:dyDescent="0.25">
      <c r="I42914"/>
      <c r="J42914"/>
      <c r="K42914"/>
      <c r="L42914"/>
    </row>
    <row r="42915" spans="9:12" ht="15" x14ac:dyDescent="0.25">
      <c r="I42915"/>
      <c r="J42915"/>
      <c r="K42915"/>
      <c r="L42915"/>
    </row>
    <row r="42916" spans="9:12" ht="15" x14ac:dyDescent="0.25">
      <c r="I42916"/>
      <c r="J42916"/>
      <c r="K42916"/>
      <c r="L42916"/>
    </row>
    <row r="42917" spans="9:12" ht="15" x14ac:dyDescent="0.25">
      <c r="I42917"/>
      <c r="J42917"/>
      <c r="K42917"/>
      <c r="L42917"/>
    </row>
    <row r="42918" spans="9:12" ht="15" x14ac:dyDescent="0.25">
      <c r="I42918"/>
      <c r="J42918"/>
      <c r="K42918"/>
      <c r="L42918"/>
    </row>
    <row r="42919" spans="9:12" ht="15" x14ac:dyDescent="0.25">
      <c r="I42919"/>
      <c r="J42919"/>
      <c r="K42919"/>
      <c r="L42919"/>
    </row>
    <row r="42920" spans="9:12" ht="15" x14ac:dyDescent="0.25">
      <c r="I42920"/>
      <c r="J42920"/>
      <c r="K42920"/>
      <c r="L42920"/>
    </row>
    <row r="42921" spans="9:12" ht="15" x14ac:dyDescent="0.25">
      <c r="I42921"/>
      <c r="J42921"/>
      <c r="K42921"/>
      <c r="L42921"/>
    </row>
    <row r="42922" spans="9:12" ht="15" x14ac:dyDescent="0.25">
      <c r="I42922"/>
      <c r="J42922"/>
      <c r="K42922"/>
      <c r="L42922"/>
    </row>
    <row r="42923" spans="9:12" ht="15" x14ac:dyDescent="0.25">
      <c r="I42923"/>
      <c r="J42923"/>
      <c r="K42923"/>
      <c r="L42923"/>
    </row>
    <row r="42924" spans="9:12" ht="15" x14ac:dyDescent="0.25">
      <c r="I42924"/>
      <c r="J42924"/>
      <c r="K42924"/>
      <c r="L42924"/>
    </row>
    <row r="42925" spans="9:12" ht="15" x14ac:dyDescent="0.25">
      <c r="I42925"/>
      <c r="J42925"/>
      <c r="K42925"/>
      <c r="L42925"/>
    </row>
    <row r="42926" spans="9:12" ht="15" x14ac:dyDescent="0.25">
      <c r="I42926"/>
      <c r="J42926"/>
      <c r="K42926"/>
      <c r="L42926"/>
    </row>
    <row r="42927" spans="9:12" ht="15" x14ac:dyDescent="0.25">
      <c r="I42927"/>
      <c r="J42927"/>
      <c r="K42927"/>
      <c r="L42927"/>
    </row>
    <row r="42928" spans="9:12" ht="15" x14ac:dyDescent="0.25">
      <c r="I42928"/>
      <c r="J42928"/>
      <c r="K42928"/>
      <c r="L42928"/>
    </row>
    <row r="42929" spans="9:12" ht="15" x14ac:dyDescent="0.25">
      <c r="I42929"/>
      <c r="J42929"/>
      <c r="K42929"/>
      <c r="L42929"/>
    </row>
    <row r="42930" spans="9:12" ht="15" x14ac:dyDescent="0.25">
      <c r="I42930"/>
      <c r="J42930"/>
      <c r="K42930"/>
      <c r="L42930"/>
    </row>
    <row r="42931" spans="9:12" ht="15" x14ac:dyDescent="0.25">
      <c r="I42931"/>
      <c r="J42931"/>
      <c r="K42931"/>
      <c r="L42931"/>
    </row>
    <row r="42932" spans="9:12" ht="15" x14ac:dyDescent="0.25">
      <c r="I42932"/>
      <c r="J42932"/>
      <c r="K42932"/>
      <c r="L42932"/>
    </row>
    <row r="42933" spans="9:12" ht="15" x14ac:dyDescent="0.25">
      <c r="I42933"/>
      <c r="J42933"/>
      <c r="K42933"/>
      <c r="L42933"/>
    </row>
    <row r="42934" spans="9:12" ht="15" x14ac:dyDescent="0.25">
      <c r="I42934"/>
      <c r="J42934"/>
      <c r="K42934"/>
      <c r="L42934"/>
    </row>
    <row r="42935" spans="9:12" ht="15" x14ac:dyDescent="0.25">
      <c r="I42935"/>
      <c r="J42935"/>
      <c r="K42935"/>
      <c r="L42935"/>
    </row>
    <row r="42936" spans="9:12" ht="15" x14ac:dyDescent="0.25">
      <c r="I42936"/>
      <c r="J42936"/>
      <c r="K42936"/>
      <c r="L42936"/>
    </row>
    <row r="42937" spans="9:12" ht="15" x14ac:dyDescent="0.25">
      <c r="I42937"/>
      <c r="J42937"/>
      <c r="K42937"/>
      <c r="L42937"/>
    </row>
    <row r="42938" spans="9:12" ht="15" x14ac:dyDescent="0.25">
      <c r="I42938"/>
      <c r="J42938"/>
      <c r="K42938"/>
      <c r="L42938"/>
    </row>
    <row r="42939" spans="9:12" ht="15" x14ac:dyDescent="0.25">
      <c r="I42939"/>
      <c r="J42939"/>
      <c r="K42939"/>
      <c r="L42939"/>
    </row>
    <row r="42940" spans="9:12" ht="15" x14ac:dyDescent="0.25">
      <c r="I42940"/>
      <c r="J42940"/>
      <c r="K42940"/>
      <c r="L42940"/>
    </row>
    <row r="42941" spans="9:12" ht="15" x14ac:dyDescent="0.25">
      <c r="I42941"/>
      <c r="J42941"/>
      <c r="K42941"/>
      <c r="L42941"/>
    </row>
    <row r="42942" spans="9:12" ht="15" x14ac:dyDescent="0.25">
      <c r="I42942"/>
      <c r="J42942"/>
      <c r="K42942"/>
      <c r="L42942"/>
    </row>
    <row r="42943" spans="9:12" ht="15" x14ac:dyDescent="0.25">
      <c r="I42943"/>
      <c r="J42943"/>
      <c r="K42943"/>
      <c r="L42943"/>
    </row>
    <row r="42944" spans="9:12" ht="15" x14ac:dyDescent="0.25">
      <c r="I42944"/>
      <c r="J42944"/>
      <c r="K42944"/>
      <c r="L42944"/>
    </row>
    <row r="42945" spans="9:12" ht="15" x14ac:dyDescent="0.25">
      <c r="I42945"/>
      <c r="J42945"/>
      <c r="K42945"/>
      <c r="L42945"/>
    </row>
    <row r="42946" spans="9:12" ht="15" x14ac:dyDescent="0.25">
      <c r="I42946"/>
      <c r="J42946"/>
      <c r="K42946"/>
      <c r="L42946"/>
    </row>
    <row r="42947" spans="9:12" ht="15" x14ac:dyDescent="0.25">
      <c r="I42947"/>
      <c r="J42947"/>
      <c r="K42947"/>
      <c r="L42947"/>
    </row>
    <row r="42948" spans="9:12" ht="15" x14ac:dyDescent="0.25">
      <c r="I42948"/>
      <c r="J42948"/>
      <c r="K42948"/>
      <c r="L42948"/>
    </row>
    <row r="42949" spans="9:12" ht="15" x14ac:dyDescent="0.25">
      <c r="I42949"/>
      <c r="J42949"/>
      <c r="K42949"/>
      <c r="L42949"/>
    </row>
    <row r="42950" spans="9:12" ht="15" x14ac:dyDescent="0.25">
      <c r="I42950"/>
      <c r="J42950"/>
      <c r="K42950"/>
      <c r="L42950"/>
    </row>
    <row r="42951" spans="9:12" ht="15" x14ac:dyDescent="0.25">
      <c r="I42951"/>
      <c r="J42951"/>
      <c r="K42951"/>
      <c r="L42951"/>
    </row>
    <row r="42952" spans="9:12" ht="15" x14ac:dyDescent="0.25">
      <c r="I42952"/>
      <c r="J42952"/>
      <c r="K42952"/>
      <c r="L42952"/>
    </row>
    <row r="42953" spans="9:12" ht="15" x14ac:dyDescent="0.25">
      <c r="I42953"/>
      <c r="J42953"/>
      <c r="K42953"/>
      <c r="L42953"/>
    </row>
    <row r="42954" spans="9:12" ht="15" x14ac:dyDescent="0.25">
      <c r="I42954"/>
      <c r="J42954"/>
      <c r="K42954"/>
      <c r="L42954"/>
    </row>
    <row r="42955" spans="9:12" ht="15" x14ac:dyDescent="0.25">
      <c r="I42955"/>
      <c r="J42955"/>
      <c r="K42955"/>
      <c r="L42955"/>
    </row>
    <row r="42956" spans="9:12" ht="15" x14ac:dyDescent="0.25">
      <c r="I42956"/>
      <c r="J42956"/>
      <c r="K42956"/>
      <c r="L42956"/>
    </row>
    <row r="42957" spans="9:12" ht="15" x14ac:dyDescent="0.25">
      <c r="I42957"/>
      <c r="J42957"/>
      <c r="K42957"/>
      <c r="L42957"/>
    </row>
    <row r="42958" spans="9:12" ht="15" x14ac:dyDescent="0.25">
      <c r="I42958"/>
      <c r="J42958"/>
      <c r="K42958"/>
      <c r="L42958"/>
    </row>
    <row r="42959" spans="9:12" ht="15" x14ac:dyDescent="0.25">
      <c r="I42959"/>
      <c r="J42959"/>
      <c r="K42959"/>
      <c r="L42959"/>
    </row>
    <row r="42960" spans="9:12" ht="15" x14ac:dyDescent="0.25">
      <c r="I42960"/>
      <c r="J42960"/>
      <c r="K42960"/>
      <c r="L42960"/>
    </row>
    <row r="42961" spans="9:12" ht="15" x14ac:dyDescent="0.25">
      <c r="I42961"/>
      <c r="J42961"/>
      <c r="K42961"/>
      <c r="L42961"/>
    </row>
    <row r="42962" spans="9:12" ht="15" x14ac:dyDescent="0.25">
      <c r="I42962"/>
      <c r="J42962"/>
      <c r="K42962"/>
      <c r="L42962"/>
    </row>
    <row r="42963" spans="9:12" ht="15" x14ac:dyDescent="0.25">
      <c r="I42963"/>
      <c r="J42963"/>
      <c r="K42963"/>
      <c r="L42963"/>
    </row>
    <row r="42964" spans="9:12" ht="15" x14ac:dyDescent="0.25">
      <c r="I42964"/>
      <c r="J42964"/>
      <c r="K42964"/>
      <c r="L42964"/>
    </row>
    <row r="42965" spans="9:12" ht="15" x14ac:dyDescent="0.25">
      <c r="I42965"/>
      <c r="J42965"/>
      <c r="K42965"/>
      <c r="L42965"/>
    </row>
    <row r="42966" spans="9:12" ht="15" x14ac:dyDescent="0.25">
      <c r="I42966"/>
      <c r="J42966"/>
      <c r="K42966"/>
      <c r="L42966"/>
    </row>
    <row r="42967" spans="9:12" ht="15" x14ac:dyDescent="0.25">
      <c r="I42967"/>
      <c r="J42967"/>
      <c r="K42967"/>
      <c r="L42967"/>
    </row>
    <row r="42968" spans="9:12" ht="15" x14ac:dyDescent="0.25">
      <c r="I42968"/>
      <c r="J42968"/>
      <c r="K42968"/>
      <c r="L42968"/>
    </row>
    <row r="42969" spans="9:12" ht="15" x14ac:dyDescent="0.25">
      <c r="I42969"/>
      <c r="J42969"/>
      <c r="K42969"/>
      <c r="L42969"/>
    </row>
    <row r="42970" spans="9:12" ht="15" x14ac:dyDescent="0.25">
      <c r="I42970"/>
      <c r="J42970"/>
      <c r="K42970"/>
      <c r="L42970"/>
    </row>
    <row r="42971" spans="9:12" ht="15" x14ac:dyDescent="0.25">
      <c r="I42971"/>
      <c r="J42971"/>
      <c r="K42971"/>
      <c r="L42971"/>
    </row>
    <row r="42972" spans="9:12" ht="15" x14ac:dyDescent="0.25">
      <c r="I42972"/>
      <c r="J42972"/>
      <c r="K42972"/>
      <c r="L42972"/>
    </row>
    <row r="42973" spans="9:12" ht="15" x14ac:dyDescent="0.25">
      <c r="I42973"/>
      <c r="J42973"/>
      <c r="K42973"/>
      <c r="L42973"/>
    </row>
    <row r="42974" spans="9:12" ht="15" x14ac:dyDescent="0.25">
      <c r="I42974"/>
      <c r="J42974"/>
      <c r="K42974"/>
      <c r="L42974"/>
    </row>
    <row r="42975" spans="9:12" ht="15" x14ac:dyDescent="0.25">
      <c r="I42975"/>
      <c r="J42975"/>
      <c r="K42975"/>
      <c r="L42975"/>
    </row>
    <row r="42976" spans="9:12" ht="15" x14ac:dyDescent="0.25">
      <c r="I42976"/>
      <c r="J42976"/>
      <c r="K42976"/>
      <c r="L42976"/>
    </row>
    <row r="42977" spans="9:12" ht="15" x14ac:dyDescent="0.25">
      <c r="I42977"/>
      <c r="J42977"/>
      <c r="K42977"/>
      <c r="L42977"/>
    </row>
    <row r="42978" spans="9:12" ht="15" x14ac:dyDescent="0.25">
      <c r="I42978"/>
      <c r="J42978"/>
      <c r="K42978"/>
      <c r="L42978"/>
    </row>
    <row r="42979" spans="9:12" ht="15" x14ac:dyDescent="0.25">
      <c r="I42979"/>
      <c r="J42979"/>
      <c r="K42979"/>
      <c r="L42979"/>
    </row>
    <row r="42980" spans="9:12" ht="15" x14ac:dyDescent="0.25">
      <c r="I42980"/>
      <c r="J42980"/>
      <c r="K42980"/>
      <c r="L42980"/>
    </row>
    <row r="42981" spans="9:12" ht="15" x14ac:dyDescent="0.25">
      <c r="I42981"/>
      <c r="J42981"/>
      <c r="K42981"/>
      <c r="L42981"/>
    </row>
    <row r="42982" spans="9:12" ht="15" x14ac:dyDescent="0.25">
      <c r="I42982"/>
      <c r="J42982"/>
      <c r="K42982"/>
      <c r="L42982"/>
    </row>
    <row r="42983" spans="9:12" ht="15" x14ac:dyDescent="0.25">
      <c r="I42983"/>
      <c r="J42983"/>
      <c r="K42983"/>
      <c r="L42983"/>
    </row>
    <row r="42984" spans="9:12" ht="15" x14ac:dyDescent="0.25">
      <c r="I42984"/>
      <c r="J42984"/>
      <c r="K42984"/>
      <c r="L42984"/>
    </row>
    <row r="42985" spans="9:12" ht="15" x14ac:dyDescent="0.25">
      <c r="I42985"/>
      <c r="J42985"/>
      <c r="K42985"/>
      <c r="L42985"/>
    </row>
    <row r="42986" spans="9:12" ht="15" x14ac:dyDescent="0.25">
      <c r="I42986"/>
      <c r="J42986"/>
      <c r="K42986"/>
      <c r="L42986"/>
    </row>
    <row r="42987" spans="9:12" ht="15" x14ac:dyDescent="0.25">
      <c r="I42987"/>
      <c r="J42987"/>
      <c r="K42987"/>
      <c r="L42987"/>
    </row>
    <row r="42988" spans="9:12" ht="15" x14ac:dyDescent="0.25">
      <c r="I42988"/>
      <c r="J42988"/>
      <c r="K42988"/>
      <c r="L42988"/>
    </row>
    <row r="42989" spans="9:12" ht="15" x14ac:dyDescent="0.25">
      <c r="I42989"/>
      <c r="J42989"/>
      <c r="K42989"/>
      <c r="L42989"/>
    </row>
    <row r="42990" spans="9:12" ht="15" x14ac:dyDescent="0.25">
      <c r="I42990"/>
      <c r="J42990"/>
      <c r="K42990"/>
      <c r="L42990"/>
    </row>
    <row r="42991" spans="9:12" ht="15" x14ac:dyDescent="0.25">
      <c r="I42991"/>
      <c r="J42991"/>
      <c r="K42991"/>
      <c r="L42991"/>
    </row>
    <row r="42992" spans="9:12" ht="15" x14ac:dyDescent="0.25">
      <c r="I42992"/>
      <c r="J42992"/>
      <c r="K42992"/>
      <c r="L42992"/>
    </row>
    <row r="42993" spans="9:12" ht="15" x14ac:dyDescent="0.25">
      <c r="I42993"/>
      <c r="J42993"/>
      <c r="K42993"/>
      <c r="L42993"/>
    </row>
    <row r="42994" spans="9:12" ht="15" x14ac:dyDescent="0.25">
      <c r="I42994"/>
      <c r="J42994"/>
      <c r="K42994"/>
      <c r="L42994"/>
    </row>
    <row r="42995" spans="9:12" ht="15" x14ac:dyDescent="0.25">
      <c r="I42995"/>
      <c r="J42995"/>
      <c r="K42995"/>
      <c r="L42995"/>
    </row>
    <row r="42996" spans="9:12" ht="15" x14ac:dyDescent="0.25">
      <c r="I42996"/>
      <c r="J42996"/>
      <c r="K42996"/>
      <c r="L42996"/>
    </row>
    <row r="42997" spans="9:12" ht="15" x14ac:dyDescent="0.25">
      <c r="I42997"/>
      <c r="J42997"/>
      <c r="K42997"/>
      <c r="L42997"/>
    </row>
    <row r="42998" spans="9:12" ht="15" x14ac:dyDescent="0.25">
      <c r="I42998"/>
      <c r="J42998"/>
      <c r="K42998"/>
      <c r="L42998"/>
    </row>
    <row r="42999" spans="9:12" ht="15" x14ac:dyDescent="0.25">
      <c r="I42999"/>
      <c r="J42999"/>
      <c r="K42999"/>
      <c r="L42999"/>
    </row>
    <row r="43000" spans="9:12" ht="15" x14ac:dyDescent="0.25">
      <c r="I43000"/>
      <c r="J43000"/>
      <c r="K43000"/>
      <c r="L43000"/>
    </row>
    <row r="43001" spans="9:12" ht="15" x14ac:dyDescent="0.25">
      <c r="I43001"/>
      <c r="J43001"/>
      <c r="K43001"/>
      <c r="L43001"/>
    </row>
    <row r="43002" spans="9:12" ht="15" x14ac:dyDescent="0.25">
      <c r="I43002"/>
      <c r="J43002"/>
      <c r="K43002"/>
      <c r="L43002"/>
    </row>
    <row r="43003" spans="9:12" ht="15" x14ac:dyDescent="0.25">
      <c r="I43003"/>
      <c r="J43003"/>
      <c r="K43003"/>
      <c r="L43003"/>
    </row>
    <row r="43004" spans="9:12" ht="15" x14ac:dyDescent="0.25">
      <c r="I43004"/>
      <c r="J43004"/>
      <c r="K43004"/>
      <c r="L43004"/>
    </row>
    <row r="43005" spans="9:12" ht="15" x14ac:dyDescent="0.25">
      <c r="I43005"/>
      <c r="J43005"/>
      <c r="K43005"/>
      <c r="L43005"/>
    </row>
    <row r="43006" spans="9:12" ht="15" x14ac:dyDescent="0.25">
      <c r="I43006"/>
      <c r="J43006"/>
      <c r="K43006"/>
      <c r="L43006"/>
    </row>
    <row r="43007" spans="9:12" ht="15" x14ac:dyDescent="0.25">
      <c r="I43007"/>
      <c r="J43007"/>
      <c r="K43007"/>
      <c r="L43007"/>
    </row>
    <row r="43008" spans="9:12" ht="15" x14ac:dyDescent="0.25">
      <c r="I43008"/>
      <c r="J43008"/>
      <c r="K43008"/>
      <c r="L43008"/>
    </row>
    <row r="43009" spans="9:12" ht="15" x14ac:dyDescent="0.25">
      <c r="I43009"/>
      <c r="J43009"/>
      <c r="K43009"/>
      <c r="L43009"/>
    </row>
    <row r="43010" spans="9:12" ht="15" x14ac:dyDescent="0.25">
      <c r="I43010"/>
      <c r="J43010"/>
      <c r="K43010"/>
      <c r="L43010"/>
    </row>
    <row r="43011" spans="9:12" ht="15" x14ac:dyDescent="0.25">
      <c r="I43011"/>
      <c r="J43011"/>
      <c r="K43011"/>
      <c r="L43011"/>
    </row>
    <row r="43012" spans="9:12" ht="15" x14ac:dyDescent="0.25">
      <c r="I43012"/>
      <c r="J43012"/>
      <c r="K43012"/>
      <c r="L43012"/>
    </row>
    <row r="43013" spans="9:12" ht="15" x14ac:dyDescent="0.25">
      <c r="I43013"/>
      <c r="J43013"/>
      <c r="K43013"/>
      <c r="L43013"/>
    </row>
    <row r="43014" spans="9:12" ht="15" x14ac:dyDescent="0.25">
      <c r="I43014"/>
      <c r="J43014"/>
      <c r="K43014"/>
      <c r="L43014"/>
    </row>
    <row r="43015" spans="9:12" ht="15" x14ac:dyDescent="0.25">
      <c r="I43015"/>
      <c r="J43015"/>
      <c r="K43015"/>
      <c r="L43015"/>
    </row>
    <row r="43016" spans="9:12" ht="15" x14ac:dyDescent="0.25">
      <c r="I43016"/>
      <c r="J43016"/>
      <c r="K43016"/>
      <c r="L43016"/>
    </row>
    <row r="43017" spans="9:12" ht="15" x14ac:dyDescent="0.25">
      <c r="I43017"/>
      <c r="J43017"/>
      <c r="K43017"/>
      <c r="L43017"/>
    </row>
    <row r="43018" spans="9:12" ht="15" x14ac:dyDescent="0.25">
      <c r="I43018"/>
      <c r="J43018"/>
      <c r="K43018"/>
      <c r="L43018"/>
    </row>
    <row r="43019" spans="9:12" ht="15" x14ac:dyDescent="0.25">
      <c r="I43019"/>
      <c r="J43019"/>
      <c r="K43019"/>
      <c r="L43019"/>
    </row>
    <row r="43020" spans="9:12" ht="15" x14ac:dyDescent="0.25">
      <c r="I43020"/>
      <c r="J43020"/>
      <c r="K43020"/>
      <c r="L43020"/>
    </row>
    <row r="43021" spans="9:12" ht="15" x14ac:dyDescent="0.25">
      <c r="I43021"/>
      <c r="J43021"/>
      <c r="K43021"/>
      <c r="L43021"/>
    </row>
    <row r="43022" spans="9:12" ht="15" x14ac:dyDescent="0.25">
      <c r="I43022"/>
      <c r="J43022"/>
      <c r="K43022"/>
      <c r="L43022"/>
    </row>
    <row r="43023" spans="9:12" ht="15" x14ac:dyDescent="0.25">
      <c r="I43023"/>
      <c r="J43023"/>
      <c r="K43023"/>
      <c r="L43023"/>
    </row>
    <row r="43024" spans="9:12" ht="15" x14ac:dyDescent="0.25">
      <c r="I43024"/>
      <c r="J43024"/>
      <c r="K43024"/>
      <c r="L43024"/>
    </row>
    <row r="43025" spans="9:12" ht="15" x14ac:dyDescent="0.25">
      <c r="I43025"/>
      <c r="J43025"/>
      <c r="K43025"/>
      <c r="L43025"/>
    </row>
    <row r="43026" spans="9:12" ht="15" x14ac:dyDescent="0.25">
      <c r="I43026"/>
      <c r="J43026"/>
      <c r="K43026"/>
      <c r="L43026"/>
    </row>
    <row r="43027" spans="9:12" ht="15" x14ac:dyDescent="0.25">
      <c r="I43027"/>
      <c r="J43027"/>
      <c r="K43027"/>
      <c r="L43027"/>
    </row>
    <row r="43028" spans="9:12" ht="15" x14ac:dyDescent="0.25">
      <c r="I43028"/>
      <c r="J43028"/>
      <c r="K43028"/>
      <c r="L43028"/>
    </row>
    <row r="43029" spans="9:12" ht="15" x14ac:dyDescent="0.25">
      <c r="I43029"/>
      <c r="J43029"/>
      <c r="K43029"/>
      <c r="L43029"/>
    </row>
    <row r="43030" spans="9:12" ht="15" x14ac:dyDescent="0.25">
      <c r="I43030"/>
      <c r="J43030"/>
      <c r="K43030"/>
      <c r="L43030"/>
    </row>
    <row r="43031" spans="9:12" ht="15" x14ac:dyDescent="0.25">
      <c r="I43031"/>
      <c r="J43031"/>
      <c r="K43031"/>
      <c r="L43031"/>
    </row>
    <row r="43032" spans="9:12" ht="15" x14ac:dyDescent="0.25">
      <c r="I43032"/>
      <c r="J43032"/>
      <c r="K43032"/>
      <c r="L43032"/>
    </row>
    <row r="43033" spans="9:12" ht="15" x14ac:dyDescent="0.25">
      <c r="I43033"/>
      <c r="J43033"/>
      <c r="K43033"/>
      <c r="L43033"/>
    </row>
    <row r="43034" spans="9:12" ht="15" x14ac:dyDescent="0.25">
      <c r="I43034"/>
      <c r="J43034"/>
      <c r="K43034"/>
      <c r="L43034"/>
    </row>
    <row r="43035" spans="9:12" ht="15" x14ac:dyDescent="0.25">
      <c r="I43035"/>
      <c r="J43035"/>
      <c r="K43035"/>
      <c r="L43035"/>
    </row>
    <row r="43036" spans="9:12" ht="15" x14ac:dyDescent="0.25">
      <c r="I43036"/>
      <c r="J43036"/>
      <c r="K43036"/>
      <c r="L43036"/>
    </row>
    <row r="43037" spans="9:12" ht="15" x14ac:dyDescent="0.25">
      <c r="I43037"/>
      <c r="J43037"/>
      <c r="K43037"/>
      <c r="L43037"/>
    </row>
    <row r="43038" spans="9:12" ht="15" x14ac:dyDescent="0.25">
      <c r="I43038"/>
      <c r="J43038"/>
      <c r="K43038"/>
      <c r="L43038"/>
    </row>
    <row r="43039" spans="9:12" ht="15" x14ac:dyDescent="0.25">
      <c r="I43039"/>
      <c r="J43039"/>
      <c r="K43039"/>
      <c r="L43039"/>
    </row>
    <row r="43040" spans="9:12" ht="15" x14ac:dyDescent="0.25">
      <c r="I43040"/>
      <c r="J43040"/>
      <c r="K43040"/>
      <c r="L43040"/>
    </row>
    <row r="43041" spans="9:12" ht="15" x14ac:dyDescent="0.25">
      <c r="I43041"/>
      <c r="J43041"/>
      <c r="K43041"/>
      <c r="L43041"/>
    </row>
    <row r="43042" spans="9:12" ht="15" x14ac:dyDescent="0.25">
      <c r="I43042"/>
      <c r="J43042"/>
      <c r="K43042"/>
      <c r="L43042"/>
    </row>
    <row r="43043" spans="9:12" ht="15" x14ac:dyDescent="0.25">
      <c r="I43043"/>
      <c r="J43043"/>
      <c r="K43043"/>
      <c r="L43043"/>
    </row>
    <row r="43044" spans="9:12" ht="15" x14ac:dyDescent="0.25">
      <c r="I43044"/>
      <c r="J43044"/>
      <c r="K43044"/>
      <c r="L43044"/>
    </row>
    <row r="43045" spans="9:12" ht="15" x14ac:dyDescent="0.25">
      <c r="I43045"/>
      <c r="J43045"/>
      <c r="K43045"/>
      <c r="L43045"/>
    </row>
    <row r="43046" spans="9:12" ht="15" x14ac:dyDescent="0.25">
      <c r="I43046"/>
      <c r="J43046"/>
      <c r="K43046"/>
      <c r="L43046"/>
    </row>
    <row r="43047" spans="9:12" ht="15" x14ac:dyDescent="0.25">
      <c r="I43047"/>
      <c r="J43047"/>
      <c r="K43047"/>
      <c r="L43047"/>
    </row>
    <row r="43048" spans="9:12" ht="15" x14ac:dyDescent="0.25">
      <c r="I43048"/>
      <c r="J43048"/>
      <c r="K43048"/>
      <c r="L43048"/>
    </row>
    <row r="43049" spans="9:12" ht="15" x14ac:dyDescent="0.25">
      <c r="I43049"/>
      <c r="J43049"/>
      <c r="K43049"/>
      <c r="L43049"/>
    </row>
    <row r="43050" spans="9:12" ht="15" x14ac:dyDescent="0.25">
      <c r="I43050"/>
      <c r="J43050"/>
      <c r="K43050"/>
      <c r="L43050"/>
    </row>
    <row r="43051" spans="9:12" ht="15" x14ac:dyDescent="0.25">
      <c r="I43051"/>
      <c r="J43051"/>
      <c r="K43051"/>
      <c r="L43051"/>
    </row>
    <row r="43052" spans="9:12" ht="15" x14ac:dyDescent="0.25">
      <c r="I43052"/>
      <c r="J43052"/>
      <c r="K43052"/>
      <c r="L43052"/>
    </row>
    <row r="43053" spans="9:12" ht="15" x14ac:dyDescent="0.25">
      <c r="I43053"/>
      <c r="J43053"/>
      <c r="K43053"/>
      <c r="L43053"/>
    </row>
    <row r="43054" spans="9:12" ht="15" x14ac:dyDescent="0.25">
      <c r="I43054"/>
      <c r="J43054"/>
      <c r="K43054"/>
      <c r="L43054"/>
    </row>
    <row r="43055" spans="9:12" ht="15" x14ac:dyDescent="0.25">
      <c r="I43055"/>
      <c r="J43055"/>
      <c r="K43055"/>
      <c r="L43055"/>
    </row>
    <row r="43056" spans="9:12" ht="15" x14ac:dyDescent="0.25">
      <c r="I43056"/>
      <c r="J43056"/>
      <c r="K43056"/>
      <c r="L43056"/>
    </row>
    <row r="43057" spans="9:12" ht="15" x14ac:dyDescent="0.25">
      <c r="I43057"/>
      <c r="J43057"/>
      <c r="K43057"/>
      <c r="L43057"/>
    </row>
    <row r="43058" spans="9:12" ht="15" x14ac:dyDescent="0.25">
      <c r="I43058"/>
      <c r="J43058"/>
      <c r="K43058"/>
      <c r="L43058"/>
    </row>
    <row r="43059" spans="9:12" ht="15" x14ac:dyDescent="0.25">
      <c r="I43059"/>
      <c r="J43059"/>
      <c r="K43059"/>
      <c r="L43059"/>
    </row>
    <row r="43060" spans="9:12" ht="15" x14ac:dyDescent="0.25">
      <c r="I43060"/>
      <c r="J43060"/>
      <c r="K43060"/>
      <c r="L43060"/>
    </row>
    <row r="43061" spans="9:12" ht="15" x14ac:dyDescent="0.25">
      <c r="I43061"/>
      <c r="J43061"/>
      <c r="K43061"/>
      <c r="L43061"/>
    </row>
    <row r="43062" spans="9:12" ht="15" x14ac:dyDescent="0.25">
      <c r="I43062"/>
      <c r="J43062"/>
      <c r="K43062"/>
      <c r="L43062"/>
    </row>
    <row r="43063" spans="9:12" ht="15" x14ac:dyDescent="0.25">
      <c r="I43063"/>
      <c r="J43063"/>
      <c r="K43063"/>
      <c r="L43063"/>
    </row>
    <row r="43064" spans="9:12" ht="15" x14ac:dyDescent="0.25">
      <c r="I43064"/>
      <c r="J43064"/>
      <c r="K43064"/>
      <c r="L43064"/>
    </row>
    <row r="43065" spans="9:12" ht="15" x14ac:dyDescent="0.25">
      <c r="I43065"/>
      <c r="J43065"/>
      <c r="K43065"/>
      <c r="L43065"/>
    </row>
    <row r="43066" spans="9:12" ht="15" x14ac:dyDescent="0.25">
      <c r="I43066"/>
      <c r="J43066"/>
      <c r="K43066"/>
      <c r="L43066"/>
    </row>
    <row r="43067" spans="9:12" ht="15" x14ac:dyDescent="0.25">
      <c r="I43067"/>
      <c r="J43067"/>
      <c r="K43067"/>
      <c r="L43067"/>
    </row>
    <row r="43068" spans="9:12" ht="15" x14ac:dyDescent="0.25">
      <c r="I43068"/>
      <c r="J43068"/>
      <c r="K43068"/>
      <c r="L43068"/>
    </row>
    <row r="43069" spans="9:12" ht="15" x14ac:dyDescent="0.25">
      <c r="I43069"/>
      <c r="J43069"/>
      <c r="K43069"/>
      <c r="L43069"/>
    </row>
    <row r="43070" spans="9:12" ht="15" x14ac:dyDescent="0.25">
      <c r="I43070"/>
      <c r="J43070"/>
      <c r="K43070"/>
      <c r="L43070"/>
    </row>
    <row r="43071" spans="9:12" ht="15" x14ac:dyDescent="0.25">
      <c r="I43071"/>
      <c r="J43071"/>
      <c r="K43071"/>
      <c r="L43071"/>
    </row>
    <row r="43072" spans="9:12" ht="15" x14ac:dyDescent="0.25">
      <c r="I43072"/>
      <c r="J43072"/>
      <c r="K43072"/>
      <c r="L43072"/>
    </row>
    <row r="43073" spans="9:12" ht="15" x14ac:dyDescent="0.25">
      <c r="I43073"/>
      <c r="J43073"/>
      <c r="K43073"/>
      <c r="L43073"/>
    </row>
    <row r="43074" spans="9:12" ht="15" x14ac:dyDescent="0.25">
      <c r="I43074"/>
      <c r="J43074"/>
      <c r="K43074"/>
      <c r="L43074"/>
    </row>
    <row r="43075" spans="9:12" ht="15" x14ac:dyDescent="0.25">
      <c r="I43075"/>
      <c r="J43075"/>
      <c r="K43075"/>
      <c r="L43075"/>
    </row>
    <row r="43076" spans="9:12" ht="15" x14ac:dyDescent="0.25">
      <c r="I43076"/>
      <c r="J43076"/>
      <c r="K43076"/>
      <c r="L43076"/>
    </row>
    <row r="43077" spans="9:12" ht="15" x14ac:dyDescent="0.25">
      <c r="I43077"/>
      <c r="J43077"/>
      <c r="K43077"/>
      <c r="L43077"/>
    </row>
    <row r="43078" spans="9:12" ht="15" x14ac:dyDescent="0.25">
      <c r="I43078"/>
      <c r="J43078"/>
      <c r="K43078"/>
      <c r="L43078"/>
    </row>
    <row r="43079" spans="9:12" ht="15" x14ac:dyDescent="0.25">
      <c r="I43079"/>
      <c r="J43079"/>
      <c r="K43079"/>
      <c r="L43079"/>
    </row>
    <row r="43080" spans="9:12" ht="15" x14ac:dyDescent="0.25">
      <c r="I43080"/>
      <c r="J43080"/>
      <c r="K43080"/>
      <c r="L43080"/>
    </row>
    <row r="43081" spans="9:12" ht="15" x14ac:dyDescent="0.25">
      <c r="I43081"/>
      <c r="J43081"/>
      <c r="K43081"/>
      <c r="L43081"/>
    </row>
    <row r="43082" spans="9:12" ht="15" x14ac:dyDescent="0.25">
      <c r="I43082"/>
      <c r="J43082"/>
      <c r="K43082"/>
      <c r="L43082"/>
    </row>
    <row r="43083" spans="9:12" ht="15" x14ac:dyDescent="0.25">
      <c r="I43083"/>
      <c r="J43083"/>
      <c r="K43083"/>
      <c r="L43083"/>
    </row>
    <row r="43084" spans="9:12" ht="15" x14ac:dyDescent="0.25">
      <c r="I43084"/>
      <c r="J43084"/>
      <c r="K43084"/>
      <c r="L43084"/>
    </row>
    <row r="43085" spans="9:12" ht="15" x14ac:dyDescent="0.25">
      <c r="I43085"/>
      <c r="J43085"/>
      <c r="K43085"/>
      <c r="L43085"/>
    </row>
    <row r="43086" spans="9:12" ht="15" x14ac:dyDescent="0.25">
      <c r="I43086"/>
      <c r="J43086"/>
      <c r="K43086"/>
      <c r="L43086"/>
    </row>
    <row r="43087" spans="9:12" ht="15" x14ac:dyDescent="0.25">
      <c r="I43087"/>
      <c r="J43087"/>
      <c r="K43087"/>
      <c r="L43087"/>
    </row>
    <row r="43088" spans="9:12" ht="15" x14ac:dyDescent="0.25">
      <c r="I43088"/>
      <c r="J43088"/>
      <c r="K43088"/>
      <c r="L43088"/>
    </row>
    <row r="43089" spans="9:12" ht="15" x14ac:dyDescent="0.25">
      <c r="I43089"/>
      <c r="J43089"/>
      <c r="K43089"/>
      <c r="L43089"/>
    </row>
    <row r="43090" spans="9:12" ht="15" x14ac:dyDescent="0.25">
      <c r="I43090"/>
      <c r="J43090"/>
      <c r="K43090"/>
      <c r="L43090"/>
    </row>
    <row r="43091" spans="9:12" ht="15" x14ac:dyDescent="0.25">
      <c r="I43091"/>
      <c r="J43091"/>
      <c r="K43091"/>
      <c r="L43091"/>
    </row>
    <row r="43092" spans="9:12" ht="15" x14ac:dyDescent="0.25">
      <c r="I43092"/>
      <c r="J43092"/>
      <c r="K43092"/>
      <c r="L43092"/>
    </row>
    <row r="43093" spans="9:12" ht="15" x14ac:dyDescent="0.25">
      <c r="I43093"/>
      <c r="J43093"/>
      <c r="K43093"/>
      <c r="L43093"/>
    </row>
    <row r="43094" spans="9:12" ht="15" x14ac:dyDescent="0.25">
      <c r="I43094"/>
      <c r="J43094"/>
      <c r="K43094"/>
      <c r="L43094"/>
    </row>
    <row r="43095" spans="9:12" ht="15" x14ac:dyDescent="0.25">
      <c r="I43095"/>
      <c r="J43095"/>
      <c r="K43095"/>
      <c r="L43095"/>
    </row>
    <row r="43096" spans="9:12" ht="15" x14ac:dyDescent="0.25">
      <c r="I43096"/>
      <c r="J43096"/>
      <c r="K43096"/>
      <c r="L43096"/>
    </row>
    <row r="43097" spans="9:12" ht="15" x14ac:dyDescent="0.25">
      <c r="I43097"/>
      <c r="J43097"/>
      <c r="K43097"/>
      <c r="L43097"/>
    </row>
    <row r="43098" spans="9:12" ht="15" x14ac:dyDescent="0.25">
      <c r="I43098"/>
      <c r="J43098"/>
      <c r="K43098"/>
      <c r="L43098"/>
    </row>
    <row r="43099" spans="9:12" ht="15" x14ac:dyDescent="0.25">
      <c r="I43099"/>
      <c r="J43099"/>
      <c r="K43099"/>
      <c r="L43099"/>
    </row>
    <row r="43100" spans="9:12" ht="15" x14ac:dyDescent="0.25">
      <c r="I43100"/>
      <c r="J43100"/>
      <c r="K43100"/>
      <c r="L43100"/>
    </row>
    <row r="43101" spans="9:12" ht="15" x14ac:dyDescent="0.25">
      <c r="I43101"/>
      <c r="J43101"/>
      <c r="K43101"/>
      <c r="L43101"/>
    </row>
    <row r="43102" spans="9:12" ht="15" x14ac:dyDescent="0.25">
      <c r="I43102"/>
      <c r="J43102"/>
      <c r="K43102"/>
      <c r="L43102"/>
    </row>
    <row r="43103" spans="9:12" ht="15" x14ac:dyDescent="0.25">
      <c r="I43103"/>
      <c r="J43103"/>
      <c r="K43103"/>
      <c r="L43103"/>
    </row>
    <row r="43104" spans="9:12" ht="15" x14ac:dyDescent="0.25">
      <c r="I43104"/>
      <c r="J43104"/>
      <c r="K43104"/>
      <c r="L43104"/>
    </row>
    <row r="43105" spans="9:12" ht="15" x14ac:dyDescent="0.25">
      <c r="I43105"/>
      <c r="J43105"/>
      <c r="K43105"/>
      <c r="L43105"/>
    </row>
    <row r="43106" spans="9:12" ht="15" x14ac:dyDescent="0.25">
      <c r="I43106"/>
      <c r="J43106"/>
      <c r="K43106"/>
      <c r="L43106"/>
    </row>
    <row r="43107" spans="9:12" ht="15" x14ac:dyDescent="0.25">
      <c r="I43107"/>
      <c r="J43107"/>
      <c r="K43107"/>
      <c r="L43107"/>
    </row>
    <row r="43108" spans="9:12" ht="15" x14ac:dyDescent="0.25">
      <c r="I43108"/>
      <c r="J43108"/>
      <c r="K43108"/>
      <c r="L43108"/>
    </row>
    <row r="43109" spans="9:12" ht="15" x14ac:dyDescent="0.25">
      <c r="I43109"/>
      <c r="J43109"/>
      <c r="K43109"/>
      <c r="L43109"/>
    </row>
    <row r="43110" spans="9:12" ht="15" x14ac:dyDescent="0.25">
      <c r="I43110"/>
      <c r="J43110"/>
      <c r="K43110"/>
      <c r="L43110"/>
    </row>
    <row r="43111" spans="9:12" ht="15" x14ac:dyDescent="0.25">
      <c r="I43111"/>
      <c r="J43111"/>
      <c r="K43111"/>
      <c r="L43111"/>
    </row>
    <row r="43112" spans="9:12" ht="15" x14ac:dyDescent="0.25">
      <c r="I43112"/>
      <c r="J43112"/>
      <c r="K43112"/>
      <c r="L43112"/>
    </row>
    <row r="43113" spans="9:12" ht="15" x14ac:dyDescent="0.25">
      <c r="I43113"/>
      <c r="J43113"/>
      <c r="K43113"/>
      <c r="L43113"/>
    </row>
    <row r="43114" spans="9:12" ht="15" x14ac:dyDescent="0.25">
      <c r="I43114"/>
      <c r="J43114"/>
      <c r="K43114"/>
      <c r="L43114"/>
    </row>
    <row r="43115" spans="9:12" ht="15" x14ac:dyDescent="0.25">
      <c r="I43115"/>
      <c r="J43115"/>
      <c r="K43115"/>
      <c r="L43115"/>
    </row>
    <row r="43116" spans="9:12" ht="15" x14ac:dyDescent="0.25">
      <c r="I43116"/>
      <c r="J43116"/>
      <c r="K43116"/>
      <c r="L43116"/>
    </row>
    <row r="43117" spans="9:12" ht="15" x14ac:dyDescent="0.25">
      <c r="I43117"/>
      <c r="J43117"/>
      <c r="K43117"/>
      <c r="L43117"/>
    </row>
    <row r="43118" spans="9:12" ht="15" x14ac:dyDescent="0.25">
      <c r="I43118"/>
      <c r="J43118"/>
      <c r="K43118"/>
      <c r="L43118"/>
    </row>
    <row r="43119" spans="9:12" ht="15" x14ac:dyDescent="0.25">
      <c r="I43119"/>
      <c r="J43119"/>
      <c r="K43119"/>
      <c r="L43119"/>
    </row>
    <row r="43120" spans="9:12" ht="15" x14ac:dyDescent="0.25">
      <c r="I43120"/>
      <c r="J43120"/>
      <c r="K43120"/>
      <c r="L43120"/>
    </row>
    <row r="43121" spans="9:12" ht="15" x14ac:dyDescent="0.25">
      <c r="I43121"/>
      <c r="J43121"/>
      <c r="K43121"/>
      <c r="L43121"/>
    </row>
    <row r="43122" spans="9:12" ht="15" x14ac:dyDescent="0.25">
      <c r="I43122"/>
      <c r="J43122"/>
      <c r="K43122"/>
      <c r="L43122"/>
    </row>
    <row r="43123" spans="9:12" ht="15" x14ac:dyDescent="0.25">
      <c r="I43123"/>
      <c r="J43123"/>
      <c r="K43123"/>
      <c r="L43123"/>
    </row>
    <row r="43124" spans="9:12" ht="15" x14ac:dyDescent="0.25">
      <c r="I43124"/>
      <c r="J43124"/>
      <c r="K43124"/>
      <c r="L43124"/>
    </row>
    <row r="43125" spans="9:12" ht="15" x14ac:dyDescent="0.25">
      <c r="I43125"/>
      <c r="J43125"/>
      <c r="K43125"/>
      <c r="L43125"/>
    </row>
    <row r="43126" spans="9:12" ht="15" x14ac:dyDescent="0.25">
      <c r="I43126"/>
      <c r="J43126"/>
      <c r="K43126"/>
      <c r="L43126"/>
    </row>
    <row r="43127" spans="9:12" ht="15" x14ac:dyDescent="0.25">
      <c r="I43127"/>
      <c r="J43127"/>
      <c r="K43127"/>
      <c r="L43127"/>
    </row>
    <row r="43128" spans="9:12" ht="15" x14ac:dyDescent="0.25">
      <c r="I43128"/>
      <c r="J43128"/>
      <c r="K43128"/>
      <c r="L43128"/>
    </row>
    <row r="43129" spans="9:12" ht="15" x14ac:dyDescent="0.25">
      <c r="I43129"/>
      <c r="J43129"/>
      <c r="K43129"/>
      <c r="L43129"/>
    </row>
    <row r="43130" spans="9:12" ht="15" x14ac:dyDescent="0.25">
      <c r="I43130"/>
      <c r="J43130"/>
      <c r="K43130"/>
      <c r="L43130"/>
    </row>
    <row r="43131" spans="9:12" ht="15" x14ac:dyDescent="0.25">
      <c r="I43131"/>
      <c r="J43131"/>
      <c r="K43131"/>
      <c r="L43131"/>
    </row>
    <row r="43132" spans="9:12" ht="15" x14ac:dyDescent="0.25">
      <c r="I43132"/>
      <c r="J43132"/>
      <c r="K43132"/>
      <c r="L43132"/>
    </row>
    <row r="43133" spans="9:12" ht="15" x14ac:dyDescent="0.25">
      <c r="I43133"/>
      <c r="J43133"/>
      <c r="K43133"/>
      <c r="L43133"/>
    </row>
    <row r="43134" spans="9:12" ht="15" x14ac:dyDescent="0.25">
      <c r="I43134"/>
      <c r="J43134"/>
      <c r="K43134"/>
      <c r="L43134"/>
    </row>
    <row r="43135" spans="9:12" ht="15" x14ac:dyDescent="0.25">
      <c r="I43135"/>
      <c r="J43135"/>
      <c r="K43135"/>
      <c r="L43135"/>
    </row>
    <row r="43136" spans="9:12" ht="15" x14ac:dyDescent="0.25">
      <c r="I43136"/>
      <c r="J43136"/>
      <c r="K43136"/>
      <c r="L43136"/>
    </row>
    <row r="43137" spans="9:12" ht="15" x14ac:dyDescent="0.25">
      <c r="I43137"/>
      <c r="J43137"/>
      <c r="K43137"/>
      <c r="L43137"/>
    </row>
    <row r="43138" spans="9:12" ht="15" x14ac:dyDescent="0.25">
      <c r="I43138"/>
      <c r="J43138"/>
      <c r="K43138"/>
      <c r="L43138"/>
    </row>
    <row r="43139" spans="9:12" ht="15" x14ac:dyDescent="0.25">
      <c r="I43139"/>
      <c r="J43139"/>
      <c r="K43139"/>
      <c r="L43139"/>
    </row>
    <row r="43140" spans="9:12" ht="15" x14ac:dyDescent="0.25">
      <c r="I43140"/>
      <c r="J43140"/>
      <c r="K43140"/>
      <c r="L43140"/>
    </row>
    <row r="43141" spans="9:12" ht="15" x14ac:dyDescent="0.25">
      <c r="I43141"/>
      <c r="J43141"/>
      <c r="K43141"/>
      <c r="L43141"/>
    </row>
    <row r="43142" spans="9:12" ht="15" x14ac:dyDescent="0.25">
      <c r="I43142"/>
      <c r="J43142"/>
      <c r="K43142"/>
      <c r="L43142"/>
    </row>
    <row r="43143" spans="9:12" ht="15" x14ac:dyDescent="0.25">
      <c r="I43143"/>
      <c r="J43143"/>
      <c r="K43143"/>
      <c r="L43143"/>
    </row>
    <row r="43144" spans="9:12" ht="15" x14ac:dyDescent="0.25">
      <c r="I43144"/>
      <c r="J43144"/>
      <c r="K43144"/>
      <c r="L43144"/>
    </row>
    <row r="43145" spans="9:12" ht="15" x14ac:dyDescent="0.25">
      <c r="I43145"/>
      <c r="J43145"/>
      <c r="K43145"/>
      <c r="L43145"/>
    </row>
    <row r="43146" spans="9:12" ht="15" x14ac:dyDescent="0.25">
      <c r="I43146"/>
      <c r="J43146"/>
      <c r="K43146"/>
      <c r="L43146"/>
    </row>
    <row r="43147" spans="9:12" ht="15" x14ac:dyDescent="0.25">
      <c r="I43147"/>
      <c r="J43147"/>
      <c r="K43147"/>
      <c r="L43147"/>
    </row>
    <row r="43148" spans="9:12" ht="15" x14ac:dyDescent="0.25">
      <c r="I43148"/>
      <c r="J43148"/>
      <c r="K43148"/>
      <c r="L43148"/>
    </row>
    <row r="43149" spans="9:12" ht="15" x14ac:dyDescent="0.25">
      <c r="I43149"/>
      <c r="J43149"/>
      <c r="K43149"/>
      <c r="L43149"/>
    </row>
    <row r="43150" spans="9:12" ht="15" x14ac:dyDescent="0.25">
      <c r="I43150"/>
      <c r="J43150"/>
      <c r="K43150"/>
      <c r="L43150"/>
    </row>
    <row r="43151" spans="9:12" ht="15" x14ac:dyDescent="0.25">
      <c r="I43151"/>
      <c r="J43151"/>
      <c r="K43151"/>
      <c r="L43151"/>
    </row>
    <row r="43152" spans="9:12" ht="15" x14ac:dyDescent="0.25">
      <c r="I43152"/>
      <c r="J43152"/>
      <c r="K43152"/>
      <c r="L43152"/>
    </row>
    <row r="43153" spans="9:12" ht="15" x14ac:dyDescent="0.25">
      <c r="I43153"/>
      <c r="J43153"/>
      <c r="K43153"/>
      <c r="L43153"/>
    </row>
    <row r="43154" spans="9:12" ht="15" x14ac:dyDescent="0.25">
      <c r="I43154"/>
      <c r="J43154"/>
      <c r="K43154"/>
      <c r="L43154"/>
    </row>
    <row r="43155" spans="9:12" ht="15" x14ac:dyDescent="0.25">
      <c r="I43155"/>
      <c r="J43155"/>
      <c r="K43155"/>
      <c r="L43155"/>
    </row>
    <row r="43156" spans="9:12" ht="15" x14ac:dyDescent="0.25">
      <c r="I43156"/>
      <c r="J43156"/>
      <c r="K43156"/>
      <c r="L43156"/>
    </row>
    <row r="43157" spans="9:12" ht="15" x14ac:dyDescent="0.25">
      <c r="I43157"/>
      <c r="J43157"/>
      <c r="K43157"/>
      <c r="L43157"/>
    </row>
    <row r="43158" spans="9:12" ht="15" x14ac:dyDescent="0.25">
      <c r="I43158"/>
      <c r="J43158"/>
      <c r="K43158"/>
      <c r="L43158"/>
    </row>
    <row r="43159" spans="9:12" ht="15" x14ac:dyDescent="0.25">
      <c r="I43159"/>
      <c r="J43159"/>
      <c r="K43159"/>
      <c r="L43159"/>
    </row>
    <row r="43160" spans="9:12" ht="15" x14ac:dyDescent="0.25">
      <c r="I43160"/>
      <c r="J43160"/>
      <c r="K43160"/>
      <c r="L43160"/>
    </row>
    <row r="43161" spans="9:12" ht="15" x14ac:dyDescent="0.25">
      <c r="I43161"/>
      <c r="J43161"/>
      <c r="K43161"/>
      <c r="L43161"/>
    </row>
    <row r="43162" spans="9:12" ht="15" x14ac:dyDescent="0.25">
      <c r="I43162"/>
      <c r="J43162"/>
      <c r="K43162"/>
      <c r="L43162"/>
    </row>
    <row r="43163" spans="9:12" ht="15" x14ac:dyDescent="0.25">
      <c r="I43163"/>
      <c r="J43163"/>
      <c r="K43163"/>
      <c r="L43163"/>
    </row>
    <row r="43164" spans="9:12" ht="15" x14ac:dyDescent="0.25">
      <c r="I43164"/>
      <c r="J43164"/>
      <c r="K43164"/>
      <c r="L43164"/>
    </row>
    <row r="43165" spans="9:12" ht="15" x14ac:dyDescent="0.25">
      <c r="I43165"/>
      <c r="J43165"/>
      <c r="K43165"/>
      <c r="L43165"/>
    </row>
    <row r="43166" spans="9:12" ht="15" x14ac:dyDescent="0.25">
      <c r="I43166"/>
      <c r="J43166"/>
      <c r="K43166"/>
      <c r="L43166"/>
    </row>
    <row r="43167" spans="9:12" ht="15" x14ac:dyDescent="0.25">
      <c r="I43167"/>
      <c r="J43167"/>
      <c r="K43167"/>
      <c r="L43167"/>
    </row>
    <row r="43168" spans="9:12" ht="15" x14ac:dyDescent="0.25">
      <c r="I43168"/>
      <c r="J43168"/>
      <c r="K43168"/>
      <c r="L43168"/>
    </row>
    <row r="43169" spans="9:12" ht="15" x14ac:dyDescent="0.25">
      <c r="I43169"/>
      <c r="J43169"/>
      <c r="K43169"/>
      <c r="L43169"/>
    </row>
    <row r="43170" spans="9:12" ht="15" x14ac:dyDescent="0.25">
      <c r="I43170"/>
      <c r="J43170"/>
      <c r="K43170"/>
      <c r="L43170"/>
    </row>
    <row r="43171" spans="9:12" ht="15" x14ac:dyDescent="0.25">
      <c r="I43171"/>
      <c r="J43171"/>
      <c r="K43171"/>
      <c r="L43171"/>
    </row>
    <row r="43172" spans="9:12" ht="15" x14ac:dyDescent="0.25">
      <c r="I43172"/>
      <c r="J43172"/>
      <c r="K43172"/>
      <c r="L43172"/>
    </row>
    <row r="43173" spans="9:12" ht="15" x14ac:dyDescent="0.25">
      <c r="I43173"/>
      <c r="J43173"/>
      <c r="K43173"/>
      <c r="L43173"/>
    </row>
    <row r="43174" spans="9:12" ht="15" x14ac:dyDescent="0.25">
      <c r="I43174"/>
      <c r="J43174"/>
      <c r="K43174"/>
      <c r="L43174"/>
    </row>
    <row r="43175" spans="9:12" ht="15" x14ac:dyDescent="0.25">
      <c r="I43175"/>
      <c r="J43175"/>
      <c r="K43175"/>
      <c r="L43175"/>
    </row>
    <row r="43176" spans="9:12" ht="15" x14ac:dyDescent="0.25">
      <c r="I43176"/>
      <c r="J43176"/>
      <c r="K43176"/>
      <c r="L43176"/>
    </row>
    <row r="43177" spans="9:12" ht="15" x14ac:dyDescent="0.25">
      <c r="I43177"/>
      <c r="J43177"/>
      <c r="K43177"/>
      <c r="L43177"/>
    </row>
    <row r="43178" spans="9:12" ht="15" x14ac:dyDescent="0.25">
      <c r="I43178"/>
      <c r="J43178"/>
      <c r="K43178"/>
      <c r="L43178"/>
    </row>
    <row r="43179" spans="9:12" ht="15" x14ac:dyDescent="0.25">
      <c r="I43179"/>
      <c r="J43179"/>
      <c r="K43179"/>
      <c r="L43179"/>
    </row>
    <row r="43180" spans="9:12" ht="15" x14ac:dyDescent="0.25">
      <c r="I43180"/>
      <c r="J43180"/>
      <c r="K43180"/>
      <c r="L43180"/>
    </row>
    <row r="43181" spans="9:12" ht="15" x14ac:dyDescent="0.25">
      <c r="I43181"/>
      <c r="J43181"/>
      <c r="K43181"/>
      <c r="L43181"/>
    </row>
    <row r="43182" spans="9:12" ht="15" x14ac:dyDescent="0.25">
      <c r="I43182"/>
      <c r="J43182"/>
      <c r="K43182"/>
      <c r="L43182"/>
    </row>
    <row r="43183" spans="9:12" ht="15" x14ac:dyDescent="0.25">
      <c r="I43183"/>
      <c r="J43183"/>
      <c r="K43183"/>
      <c r="L43183"/>
    </row>
    <row r="43184" spans="9:12" ht="15" x14ac:dyDescent="0.25">
      <c r="I43184"/>
      <c r="J43184"/>
      <c r="K43184"/>
      <c r="L43184"/>
    </row>
    <row r="43185" spans="9:12" ht="15" x14ac:dyDescent="0.25">
      <c r="I43185"/>
      <c r="J43185"/>
      <c r="K43185"/>
      <c r="L43185"/>
    </row>
    <row r="43186" spans="9:12" ht="15" x14ac:dyDescent="0.25">
      <c r="I43186"/>
      <c r="J43186"/>
      <c r="K43186"/>
      <c r="L43186"/>
    </row>
    <row r="43187" spans="9:12" ht="15" x14ac:dyDescent="0.25">
      <c r="I43187"/>
      <c r="J43187"/>
      <c r="K43187"/>
      <c r="L43187"/>
    </row>
    <row r="43188" spans="9:12" ht="15" x14ac:dyDescent="0.25">
      <c r="I43188"/>
      <c r="J43188"/>
      <c r="K43188"/>
      <c r="L43188"/>
    </row>
    <row r="43189" spans="9:12" ht="15" x14ac:dyDescent="0.25">
      <c r="I43189"/>
      <c r="J43189"/>
      <c r="K43189"/>
      <c r="L43189"/>
    </row>
    <row r="43190" spans="9:12" ht="15" x14ac:dyDescent="0.25">
      <c r="I43190"/>
      <c r="J43190"/>
      <c r="K43190"/>
      <c r="L43190"/>
    </row>
    <row r="43191" spans="9:12" ht="15" x14ac:dyDescent="0.25">
      <c r="I43191"/>
      <c r="J43191"/>
      <c r="K43191"/>
      <c r="L43191"/>
    </row>
    <row r="43192" spans="9:12" ht="15" x14ac:dyDescent="0.25">
      <c r="I43192"/>
      <c r="J43192"/>
      <c r="K43192"/>
      <c r="L43192"/>
    </row>
    <row r="43193" spans="9:12" ht="15" x14ac:dyDescent="0.25">
      <c r="I43193"/>
      <c r="J43193"/>
      <c r="K43193"/>
      <c r="L43193"/>
    </row>
    <row r="43194" spans="9:12" ht="15" x14ac:dyDescent="0.25">
      <c r="I43194"/>
      <c r="J43194"/>
      <c r="K43194"/>
      <c r="L43194"/>
    </row>
    <row r="43195" spans="9:12" ht="15" x14ac:dyDescent="0.25">
      <c r="I43195"/>
      <c r="J43195"/>
      <c r="K43195"/>
      <c r="L43195"/>
    </row>
    <row r="43196" spans="9:12" ht="15" x14ac:dyDescent="0.25">
      <c r="I43196"/>
      <c r="J43196"/>
      <c r="K43196"/>
      <c r="L43196"/>
    </row>
    <row r="43197" spans="9:12" ht="15" x14ac:dyDescent="0.25">
      <c r="I43197"/>
      <c r="J43197"/>
      <c r="K43197"/>
      <c r="L43197"/>
    </row>
    <row r="43198" spans="9:12" ht="15" x14ac:dyDescent="0.25">
      <c r="I43198"/>
      <c r="J43198"/>
      <c r="K43198"/>
      <c r="L43198"/>
    </row>
    <row r="43199" spans="9:12" ht="15" x14ac:dyDescent="0.25">
      <c r="I43199"/>
      <c r="J43199"/>
      <c r="K43199"/>
      <c r="L43199"/>
    </row>
    <row r="43200" spans="9:12" ht="15" x14ac:dyDescent="0.25">
      <c r="I43200"/>
      <c r="J43200"/>
      <c r="K43200"/>
      <c r="L43200"/>
    </row>
    <row r="43201" spans="9:12" ht="15" x14ac:dyDescent="0.25">
      <c r="I43201"/>
      <c r="J43201"/>
      <c r="K43201"/>
      <c r="L43201"/>
    </row>
    <row r="43202" spans="9:12" ht="15" x14ac:dyDescent="0.25">
      <c r="I43202"/>
      <c r="J43202"/>
      <c r="K43202"/>
      <c r="L43202"/>
    </row>
    <row r="43203" spans="9:12" ht="15" x14ac:dyDescent="0.25">
      <c r="I43203"/>
      <c r="J43203"/>
      <c r="K43203"/>
      <c r="L43203"/>
    </row>
    <row r="43204" spans="9:12" ht="15" x14ac:dyDescent="0.25">
      <c r="I43204"/>
      <c r="J43204"/>
      <c r="K43204"/>
      <c r="L43204"/>
    </row>
    <row r="43205" spans="9:12" ht="15" x14ac:dyDescent="0.25">
      <c r="I43205"/>
      <c r="J43205"/>
      <c r="K43205"/>
      <c r="L43205"/>
    </row>
    <row r="43206" spans="9:12" ht="15" x14ac:dyDescent="0.25">
      <c r="I43206"/>
      <c r="J43206"/>
      <c r="K43206"/>
      <c r="L43206"/>
    </row>
    <row r="43207" spans="9:12" ht="15" x14ac:dyDescent="0.25">
      <c r="I43207"/>
      <c r="J43207"/>
      <c r="K43207"/>
      <c r="L43207"/>
    </row>
    <row r="43208" spans="9:12" ht="15" x14ac:dyDescent="0.25">
      <c r="I43208"/>
      <c r="J43208"/>
      <c r="K43208"/>
      <c r="L43208"/>
    </row>
    <row r="43209" spans="9:12" ht="15" x14ac:dyDescent="0.25">
      <c r="I43209"/>
      <c r="J43209"/>
      <c r="K43209"/>
      <c r="L43209"/>
    </row>
    <row r="43210" spans="9:12" ht="15" x14ac:dyDescent="0.25">
      <c r="I43210"/>
      <c r="J43210"/>
      <c r="K43210"/>
      <c r="L43210"/>
    </row>
    <row r="43211" spans="9:12" ht="15" x14ac:dyDescent="0.25">
      <c r="I43211"/>
      <c r="J43211"/>
      <c r="K43211"/>
      <c r="L43211"/>
    </row>
    <row r="43212" spans="9:12" ht="15" x14ac:dyDescent="0.25">
      <c r="I43212"/>
      <c r="J43212"/>
      <c r="K43212"/>
      <c r="L43212"/>
    </row>
    <row r="43213" spans="9:12" ht="15" x14ac:dyDescent="0.25">
      <c r="I43213"/>
      <c r="J43213"/>
      <c r="K43213"/>
      <c r="L43213"/>
    </row>
    <row r="43214" spans="9:12" ht="15" x14ac:dyDescent="0.25">
      <c r="I43214"/>
      <c r="J43214"/>
      <c r="K43214"/>
      <c r="L43214"/>
    </row>
    <row r="43215" spans="9:12" ht="15" x14ac:dyDescent="0.25">
      <c r="I43215"/>
      <c r="J43215"/>
      <c r="K43215"/>
      <c r="L43215"/>
    </row>
    <row r="43216" spans="9:12" ht="15" x14ac:dyDescent="0.25">
      <c r="I43216"/>
      <c r="J43216"/>
      <c r="K43216"/>
      <c r="L43216"/>
    </row>
    <row r="43217" spans="9:12" ht="15" x14ac:dyDescent="0.25">
      <c r="I43217"/>
      <c r="J43217"/>
      <c r="K43217"/>
      <c r="L43217"/>
    </row>
    <row r="43218" spans="9:12" ht="15" x14ac:dyDescent="0.25">
      <c r="I43218"/>
      <c r="J43218"/>
      <c r="K43218"/>
      <c r="L43218"/>
    </row>
    <row r="43219" spans="9:12" ht="15" x14ac:dyDescent="0.25">
      <c r="I43219"/>
      <c r="J43219"/>
      <c r="K43219"/>
      <c r="L43219"/>
    </row>
    <row r="43220" spans="9:12" ht="15" x14ac:dyDescent="0.25">
      <c r="I43220"/>
      <c r="J43220"/>
      <c r="K43220"/>
      <c r="L43220"/>
    </row>
    <row r="43221" spans="9:12" ht="15" x14ac:dyDescent="0.25">
      <c r="I43221"/>
      <c r="J43221"/>
      <c r="K43221"/>
      <c r="L43221"/>
    </row>
    <row r="43222" spans="9:12" ht="15" x14ac:dyDescent="0.25">
      <c r="I43222"/>
      <c r="J43222"/>
      <c r="K43222"/>
      <c r="L43222"/>
    </row>
    <row r="43223" spans="9:12" ht="15" x14ac:dyDescent="0.25">
      <c r="I43223"/>
      <c r="J43223"/>
      <c r="K43223"/>
      <c r="L43223"/>
    </row>
    <row r="43224" spans="9:12" ht="15" x14ac:dyDescent="0.25">
      <c r="I43224"/>
      <c r="J43224"/>
      <c r="K43224"/>
      <c r="L43224"/>
    </row>
    <row r="43225" spans="9:12" ht="15" x14ac:dyDescent="0.25">
      <c r="I43225"/>
      <c r="J43225"/>
      <c r="K43225"/>
      <c r="L43225"/>
    </row>
    <row r="43226" spans="9:12" ht="15" x14ac:dyDescent="0.25">
      <c r="I43226"/>
      <c r="J43226"/>
      <c r="K43226"/>
      <c r="L43226"/>
    </row>
    <row r="43227" spans="9:12" ht="15" x14ac:dyDescent="0.25">
      <c r="I43227"/>
      <c r="J43227"/>
      <c r="K43227"/>
      <c r="L43227"/>
    </row>
    <row r="43228" spans="9:12" ht="15" x14ac:dyDescent="0.25">
      <c r="I43228"/>
      <c r="J43228"/>
      <c r="K43228"/>
      <c r="L43228"/>
    </row>
    <row r="43229" spans="9:12" ht="15" x14ac:dyDescent="0.25">
      <c r="I43229"/>
      <c r="J43229"/>
      <c r="K43229"/>
      <c r="L43229"/>
    </row>
    <row r="43230" spans="9:12" ht="15" x14ac:dyDescent="0.25">
      <c r="I43230"/>
      <c r="J43230"/>
      <c r="K43230"/>
      <c r="L43230"/>
    </row>
    <row r="43231" spans="9:12" ht="15" x14ac:dyDescent="0.25">
      <c r="I43231"/>
      <c r="J43231"/>
      <c r="K43231"/>
      <c r="L43231"/>
    </row>
    <row r="43232" spans="9:12" ht="15" x14ac:dyDescent="0.25">
      <c r="I43232"/>
      <c r="J43232"/>
      <c r="K43232"/>
      <c r="L43232"/>
    </row>
    <row r="43233" spans="9:12" ht="15" x14ac:dyDescent="0.25">
      <c r="I43233"/>
      <c r="J43233"/>
      <c r="K43233"/>
      <c r="L43233"/>
    </row>
    <row r="43234" spans="9:12" ht="15" x14ac:dyDescent="0.25">
      <c r="I43234"/>
      <c r="J43234"/>
      <c r="K43234"/>
      <c r="L43234"/>
    </row>
    <row r="43235" spans="9:12" ht="15" x14ac:dyDescent="0.25">
      <c r="I43235"/>
      <c r="J43235"/>
      <c r="K43235"/>
      <c r="L43235"/>
    </row>
    <row r="43236" spans="9:12" ht="15" x14ac:dyDescent="0.25">
      <c r="I43236"/>
      <c r="J43236"/>
      <c r="K43236"/>
      <c r="L43236"/>
    </row>
    <row r="43237" spans="9:12" ht="15" x14ac:dyDescent="0.25">
      <c r="I43237"/>
      <c r="J43237"/>
      <c r="K43237"/>
      <c r="L43237"/>
    </row>
    <row r="43238" spans="9:12" ht="15" x14ac:dyDescent="0.25">
      <c r="I43238"/>
      <c r="J43238"/>
      <c r="K43238"/>
      <c r="L43238"/>
    </row>
    <row r="43239" spans="9:12" ht="15" x14ac:dyDescent="0.25">
      <c r="I43239"/>
      <c r="J43239"/>
      <c r="K43239"/>
      <c r="L43239"/>
    </row>
    <row r="43240" spans="9:12" ht="15" x14ac:dyDescent="0.25">
      <c r="I43240"/>
      <c r="J43240"/>
      <c r="K43240"/>
      <c r="L43240"/>
    </row>
    <row r="43241" spans="9:12" ht="15" x14ac:dyDescent="0.25">
      <c r="I43241"/>
      <c r="J43241"/>
      <c r="K43241"/>
      <c r="L43241"/>
    </row>
    <row r="43242" spans="9:12" ht="15" x14ac:dyDescent="0.25">
      <c r="I43242"/>
      <c r="J43242"/>
      <c r="K43242"/>
      <c r="L43242"/>
    </row>
    <row r="43243" spans="9:12" ht="15" x14ac:dyDescent="0.25">
      <c r="I43243"/>
      <c r="J43243"/>
      <c r="K43243"/>
      <c r="L43243"/>
    </row>
    <row r="43244" spans="9:12" ht="15" x14ac:dyDescent="0.25">
      <c r="I43244"/>
      <c r="J43244"/>
      <c r="K43244"/>
      <c r="L43244"/>
    </row>
    <row r="43245" spans="9:12" ht="15" x14ac:dyDescent="0.25">
      <c r="I43245"/>
      <c r="J43245"/>
      <c r="K43245"/>
      <c r="L43245"/>
    </row>
    <row r="43246" spans="9:12" ht="15" x14ac:dyDescent="0.25">
      <c r="I43246"/>
      <c r="J43246"/>
      <c r="K43246"/>
      <c r="L43246"/>
    </row>
    <row r="43247" spans="9:12" ht="15" x14ac:dyDescent="0.25">
      <c r="I43247"/>
      <c r="J43247"/>
      <c r="K43247"/>
      <c r="L43247"/>
    </row>
    <row r="43248" spans="9:12" ht="15" x14ac:dyDescent="0.25">
      <c r="I43248"/>
      <c r="J43248"/>
      <c r="K43248"/>
      <c r="L43248"/>
    </row>
    <row r="43249" spans="9:12" ht="15" x14ac:dyDescent="0.25">
      <c r="I43249"/>
      <c r="J43249"/>
      <c r="K43249"/>
      <c r="L43249"/>
    </row>
    <row r="43250" spans="9:12" ht="15" x14ac:dyDescent="0.25">
      <c r="I43250"/>
      <c r="J43250"/>
      <c r="K43250"/>
      <c r="L43250"/>
    </row>
    <row r="43251" spans="9:12" ht="15" x14ac:dyDescent="0.25">
      <c r="I43251"/>
      <c r="J43251"/>
      <c r="K43251"/>
      <c r="L43251"/>
    </row>
    <row r="43252" spans="9:12" ht="15" x14ac:dyDescent="0.25">
      <c r="I43252"/>
      <c r="J43252"/>
      <c r="K43252"/>
      <c r="L43252"/>
    </row>
    <row r="43253" spans="9:12" ht="15" x14ac:dyDescent="0.25">
      <c r="I43253"/>
      <c r="J43253"/>
      <c r="K43253"/>
      <c r="L43253"/>
    </row>
    <row r="43254" spans="9:12" ht="15" x14ac:dyDescent="0.25">
      <c r="I43254"/>
      <c r="J43254"/>
      <c r="K43254"/>
      <c r="L43254"/>
    </row>
    <row r="43255" spans="9:12" ht="15" x14ac:dyDescent="0.25">
      <c r="I43255"/>
      <c r="J43255"/>
      <c r="K43255"/>
      <c r="L43255"/>
    </row>
    <row r="43256" spans="9:12" ht="15" x14ac:dyDescent="0.25">
      <c r="I43256"/>
      <c r="J43256"/>
      <c r="K43256"/>
      <c r="L43256"/>
    </row>
    <row r="43257" spans="9:12" ht="15" x14ac:dyDescent="0.25">
      <c r="I43257"/>
      <c r="J43257"/>
      <c r="K43257"/>
      <c r="L43257"/>
    </row>
    <row r="43258" spans="9:12" ht="15" x14ac:dyDescent="0.25">
      <c r="I43258"/>
      <c r="J43258"/>
      <c r="K43258"/>
      <c r="L43258"/>
    </row>
    <row r="43259" spans="9:12" ht="15" x14ac:dyDescent="0.25">
      <c r="I43259"/>
      <c r="J43259"/>
      <c r="K43259"/>
      <c r="L43259"/>
    </row>
    <row r="43260" spans="9:12" ht="15" x14ac:dyDescent="0.25">
      <c r="I43260"/>
      <c r="J43260"/>
      <c r="K43260"/>
      <c r="L43260"/>
    </row>
    <row r="43261" spans="9:12" ht="15" x14ac:dyDescent="0.25">
      <c r="I43261"/>
      <c r="J43261"/>
      <c r="K43261"/>
      <c r="L43261"/>
    </row>
    <row r="43262" spans="9:12" ht="15" x14ac:dyDescent="0.25">
      <c r="I43262"/>
      <c r="J43262"/>
      <c r="K43262"/>
      <c r="L43262"/>
    </row>
    <row r="43263" spans="9:12" ht="15" x14ac:dyDescent="0.25">
      <c r="I43263"/>
      <c r="J43263"/>
      <c r="K43263"/>
      <c r="L43263"/>
    </row>
    <row r="43264" spans="9:12" ht="15" x14ac:dyDescent="0.25">
      <c r="I43264"/>
      <c r="J43264"/>
      <c r="K43264"/>
      <c r="L43264"/>
    </row>
    <row r="43265" spans="9:12" ht="15" x14ac:dyDescent="0.25">
      <c r="I43265"/>
      <c r="J43265"/>
      <c r="K43265"/>
      <c r="L43265"/>
    </row>
    <row r="43266" spans="9:12" ht="15" x14ac:dyDescent="0.25">
      <c r="I43266"/>
      <c r="J43266"/>
      <c r="K43266"/>
      <c r="L43266"/>
    </row>
    <row r="43267" spans="9:12" ht="15" x14ac:dyDescent="0.25">
      <c r="I43267"/>
      <c r="J43267"/>
      <c r="K43267"/>
      <c r="L43267"/>
    </row>
    <row r="43268" spans="9:12" ht="15" x14ac:dyDescent="0.25">
      <c r="I43268"/>
      <c r="J43268"/>
      <c r="K43268"/>
      <c r="L43268"/>
    </row>
    <row r="43269" spans="9:12" ht="15" x14ac:dyDescent="0.25">
      <c r="I43269"/>
      <c r="J43269"/>
      <c r="K43269"/>
      <c r="L43269"/>
    </row>
    <row r="43270" spans="9:12" ht="15" x14ac:dyDescent="0.25">
      <c r="I43270"/>
      <c r="J43270"/>
      <c r="K43270"/>
      <c r="L43270"/>
    </row>
    <row r="43271" spans="9:12" ht="15" x14ac:dyDescent="0.25">
      <c r="I43271"/>
      <c r="J43271"/>
      <c r="K43271"/>
      <c r="L43271"/>
    </row>
    <row r="43272" spans="9:12" ht="15" x14ac:dyDescent="0.25">
      <c r="I43272"/>
      <c r="J43272"/>
      <c r="K43272"/>
      <c r="L43272"/>
    </row>
    <row r="43273" spans="9:12" ht="15" x14ac:dyDescent="0.25">
      <c r="I43273"/>
      <c r="J43273"/>
      <c r="K43273"/>
      <c r="L43273"/>
    </row>
    <row r="43274" spans="9:12" ht="15" x14ac:dyDescent="0.25">
      <c r="I43274"/>
      <c r="J43274"/>
      <c r="K43274"/>
      <c r="L43274"/>
    </row>
    <row r="43275" spans="9:12" ht="15" x14ac:dyDescent="0.25">
      <c r="I43275"/>
      <c r="J43275"/>
      <c r="K43275"/>
      <c r="L43275"/>
    </row>
    <row r="43276" spans="9:12" ht="15" x14ac:dyDescent="0.25">
      <c r="I43276"/>
      <c r="J43276"/>
      <c r="K43276"/>
      <c r="L43276"/>
    </row>
    <row r="43277" spans="9:12" ht="15" x14ac:dyDescent="0.25">
      <c r="I43277"/>
      <c r="J43277"/>
      <c r="K43277"/>
      <c r="L43277"/>
    </row>
    <row r="43278" spans="9:12" ht="15" x14ac:dyDescent="0.25">
      <c r="I43278"/>
      <c r="J43278"/>
      <c r="K43278"/>
      <c r="L43278"/>
    </row>
    <row r="43279" spans="9:12" ht="15" x14ac:dyDescent="0.25">
      <c r="I43279"/>
      <c r="J43279"/>
      <c r="K43279"/>
      <c r="L43279"/>
    </row>
    <row r="43280" spans="9:12" ht="15" x14ac:dyDescent="0.25">
      <c r="I43280"/>
      <c r="J43280"/>
      <c r="K43280"/>
      <c r="L43280"/>
    </row>
    <row r="43281" spans="9:12" ht="15" x14ac:dyDescent="0.25">
      <c r="I43281"/>
      <c r="J43281"/>
      <c r="K43281"/>
      <c r="L43281"/>
    </row>
    <row r="43282" spans="9:12" ht="15" x14ac:dyDescent="0.25">
      <c r="I43282"/>
      <c r="J43282"/>
      <c r="K43282"/>
      <c r="L43282"/>
    </row>
    <row r="43283" spans="9:12" ht="15" x14ac:dyDescent="0.25">
      <c r="I43283"/>
      <c r="J43283"/>
      <c r="K43283"/>
      <c r="L43283"/>
    </row>
    <row r="43284" spans="9:12" ht="15" x14ac:dyDescent="0.25">
      <c r="I43284"/>
      <c r="J43284"/>
      <c r="K43284"/>
      <c r="L43284"/>
    </row>
    <row r="43285" spans="9:12" ht="15" x14ac:dyDescent="0.25">
      <c r="I43285"/>
      <c r="J43285"/>
      <c r="K43285"/>
      <c r="L43285"/>
    </row>
    <row r="43286" spans="9:12" ht="15" x14ac:dyDescent="0.25">
      <c r="I43286"/>
      <c r="J43286"/>
      <c r="K43286"/>
      <c r="L43286"/>
    </row>
    <row r="43287" spans="9:12" ht="15" x14ac:dyDescent="0.25">
      <c r="I43287"/>
      <c r="J43287"/>
      <c r="K43287"/>
      <c r="L43287"/>
    </row>
    <row r="43288" spans="9:12" ht="15" x14ac:dyDescent="0.25">
      <c r="I43288"/>
      <c r="J43288"/>
      <c r="K43288"/>
      <c r="L43288"/>
    </row>
    <row r="43289" spans="9:12" ht="15" x14ac:dyDescent="0.25">
      <c r="I43289"/>
      <c r="J43289"/>
      <c r="K43289"/>
      <c r="L43289"/>
    </row>
    <row r="43290" spans="9:12" ht="15" x14ac:dyDescent="0.25">
      <c r="I43290"/>
      <c r="J43290"/>
      <c r="K43290"/>
      <c r="L43290"/>
    </row>
    <row r="43291" spans="9:12" ht="15" x14ac:dyDescent="0.25">
      <c r="I43291"/>
      <c r="J43291"/>
      <c r="K43291"/>
      <c r="L43291"/>
    </row>
    <row r="43292" spans="9:12" ht="15" x14ac:dyDescent="0.25">
      <c r="I43292"/>
      <c r="J43292"/>
      <c r="K43292"/>
      <c r="L43292"/>
    </row>
    <row r="43293" spans="9:12" ht="15" x14ac:dyDescent="0.25">
      <c r="I43293"/>
      <c r="J43293"/>
      <c r="K43293"/>
      <c r="L43293"/>
    </row>
    <row r="43294" spans="9:12" ht="15" x14ac:dyDescent="0.25">
      <c r="I43294"/>
      <c r="J43294"/>
      <c r="K43294"/>
      <c r="L43294"/>
    </row>
    <row r="43295" spans="9:12" ht="15" x14ac:dyDescent="0.25">
      <c r="I43295"/>
      <c r="J43295"/>
      <c r="K43295"/>
      <c r="L43295"/>
    </row>
    <row r="43296" spans="9:12" ht="15" x14ac:dyDescent="0.25">
      <c r="I43296"/>
      <c r="J43296"/>
      <c r="K43296"/>
      <c r="L43296"/>
    </row>
    <row r="43297" spans="9:12" ht="15" x14ac:dyDescent="0.25">
      <c r="I43297"/>
      <c r="J43297"/>
      <c r="K43297"/>
      <c r="L43297"/>
    </row>
    <row r="43298" spans="9:12" ht="15" x14ac:dyDescent="0.25">
      <c r="I43298"/>
      <c r="J43298"/>
      <c r="K43298"/>
      <c r="L43298"/>
    </row>
    <row r="43299" spans="9:12" ht="15" x14ac:dyDescent="0.25">
      <c r="I43299"/>
      <c r="J43299"/>
      <c r="K43299"/>
      <c r="L43299"/>
    </row>
    <row r="43300" spans="9:12" ht="15" x14ac:dyDescent="0.25">
      <c r="I43300"/>
      <c r="J43300"/>
      <c r="K43300"/>
      <c r="L43300"/>
    </row>
    <row r="43301" spans="9:12" ht="15" x14ac:dyDescent="0.25">
      <c r="I43301"/>
      <c r="J43301"/>
      <c r="K43301"/>
      <c r="L43301"/>
    </row>
    <row r="43302" spans="9:12" ht="15" x14ac:dyDescent="0.25">
      <c r="I43302"/>
      <c r="J43302"/>
      <c r="K43302"/>
      <c r="L43302"/>
    </row>
    <row r="43303" spans="9:12" ht="15" x14ac:dyDescent="0.25">
      <c r="I43303"/>
      <c r="J43303"/>
      <c r="K43303"/>
      <c r="L43303"/>
    </row>
    <row r="43304" spans="9:12" ht="15" x14ac:dyDescent="0.25">
      <c r="I43304"/>
      <c r="J43304"/>
      <c r="K43304"/>
      <c r="L43304"/>
    </row>
    <row r="43305" spans="9:12" ht="15" x14ac:dyDescent="0.25">
      <c r="I43305"/>
      <c r="J43305"/>
      <c r="K43305"/>
      <c r="L43305"/>
    </row>
    <row r="43306" spans="9:12" ht="15" x14ac:dyDescent="0.25">
      <c r="I43306"/>
      <c r="J43306"/>
      <c r="K43306"/>
      <c r="L43306"/>
    </row>
    <row r="43307" spans="9:12" ht="15" x14ac:dyDescent="0.25">
      <c r="I43307"/>
      <c r="J43307"/>
      <c r="K43307"/>
      <c r="L43307"/>
    </row>
    <row r="43308" spans="9:12" ht="15" x14ac:dyDescent="0.25">
      <c r="I43308"/>
      <c r="J43308"/>
      <c r="K43308"/>
      <c r="L43308"/>
    </row>
    <row r="43309" spans="9:12" ht="15" x14ac:dyDescent="0.25">
      <c r="I43309"/>
      <c r="J43309"/>
      <c r="K43309"/>
      <c r="L43309"/>
    </row>
    <row r="43310" spans="9:12" ht="15" x14ac:dyDescent="0.25">
      <c r="I43310"/>
      <c r="J43310"/>
      <c r="K43310"/>
      <c r="L43310"/>
    </row>
    <row r="43311" spans="9:12" ht="15" x14ac:dyDescent="0.25">
      <c r="I43311"/>
      <c r="J43311"/>
      <c r="K43311"/>
      <c r="L43311"/>
    </row>
    <row r="43312" spans="9:12" ht="15" x14ac:dyDescent="0.25">
      <c r="I43312"/>
      <c r="J43312"/>
      <c r="K43312"/>
      <c r="L43312"/>
    </row>
    <row r="43313" spans="9:12" ht="15" x14ac:dyDescent="0.25">
      <c r="I43313"/>
      <c r="J43313"/>
      <c r="K43313"/>
      <c r="L43313"/>
    </row>
    <row r="43314" spans="9:12" ht="15" x14ac:dyDescent="0.25">
      <c r="I43314"/>
      <c r="J43314"/>
      <c r="K43314"/>
      <c r="L43314"/>
    </row>
    <row r="43315" spans="9:12" ht="15" x14ac:dyDescent="0.25">
      <c r="I43315"/>
      <c r="J43315"/>
      <c r="K43315"/>
      <c r="L43315"/>
    </row>
    <row r="43316" spans="9:12" ht="15" x14ac:dyDescent="0.25">
      <c r="I43316"/>
      <c r="J43316"/>
      <c r="K43316"/>
      <c r="L43316"/>
    </row>
    <row r="43317" spans="9:12" ht="15" x14ac:dyDescent="0.25">
      <c r="I43317"/>
      <c r="J43317"/>
      <c r="K43317"/>
      <c r="L43317"/>
    </row>
    <row r="43318" spans="9:12" ht="15" x14ac:dyDescent="0.25">
      <c r="I43318"/>
      <c r="J43318"/>
      <c r="K43318"/>
      <c r="L43318"/>
    </row>
    <row r="43319" spans="9:12" ht="15" x14ac:dyDescent="0.25">
      <c r="I43319"/>
      <c r="J43319"/>
      <c r="K43319"/>
      <c r="L43319"/>
    </row>
    <row r="43320" spans="9:12" ht="15" x14ac:dyDescent="0.25">
      <c r="I43320"/>
      <c r="J43320"/>
      <c r="K43320"/>
      <c r="L43320"/>
    </row>
    <row r="43321" spans="9:12" ht="15" x14ac:dyDescent="0.25">
      <c r="I43321"/>
      <c r="J43321"/>
      <c r="K43321"/>
      <c r="L43321"/>
    </row>
    <row r="43322" spans="9:12" ht="15" x14ac:dyDescent="0.25">
      <c r="I43322"/>
      <c r="J43322"/>
      <c r="K43322"/>
      <c r="L43322"/>
    </row>
    <row r="43323" spans="9:12" ht="15" x14ac:dyDescent="0.25">
      <c r="I43323"/>
      <c r="J43323"/>
      <c r="K43323"/>
      <c r="L43323"/>
    </row>
    <row r="43324" spans="9:12" ht="15" x14ac:dyDescent="0.25">
      <c r="I43324"/>
      <c r="J43324"/>
      <c r="K43324"/>
      <c r="L43324"/>
    </row>
    <row r="43325" spans="9:12" ht="15" x14ac:dyDescent="0.25">
      <c r="I43325"/>
      <c r="J43325"/>
      <c r="K43325"/>
      <c r="L43325"/>
    </row>
    <row r="43326" spans="9:12" ht="15" x14ac:dyDescent="0.25">
      <c r="I43326"/>
      <c r="J43326"/>
      <c r="K43326"/>
      <c r="L43326"/>
    </row>
    <row r="43327" spans="9:12" ht="15" x14ac:dyDescent="0.25">
      <c r="I43327"/>
      <c r="J43327"/>
      <c r="K43327"/>
      <c r="L43327"/>
    </row>
    <row r="43328" spans="9:12" ht="15" x14ac:dyDescent="0.25">
      <c r="I43328"/>
      <c r="J43328"/>
      <c r="K43328"/>
      <c r="L43328"/>
    </row>
    <row r="43329" spans="9:12" ht="15" x14ac:dyDescent="0.25">
      <c r="I43329"/>
      <c r="J43329"/>
      <c r="K43329"/>
      <c r="L43329"/>
    </row>
    <row r="43330" spans="9:12" ht="15" x14ac:dyDescent="0.25">
      <c r="I43330"/>
      <c r="J43330"/>
      <c r="K43330"/>
      <c r="L43330"/>
    </row>
    <row r="43331" spans="9:12" ht="15" x14ac:dyDescent="0.25">
      <c r="I43331"/>
      <c r="J43331"/>
      <c r="K43331"/>
      <c r="L43331"/>
    </row>
    <row r="43332" spans="9:12" ht="15" x14ac:dyDescent="0.25">
      <c r="I43332"/>
      <c r="J43332"/>
      <c r="K43332"/>
      <c r="L43332"/>
    </row>
    <row r="43333" spans="9:12" ht="15" x14ac:dyDescent="0.25">
      <c r="I43333"/>
      <c r="J43333"/>
      <c r="K43333"/>
      <c r="L43333"/>
    </row>
    <row r="43334" spans="9:12" ht="15" x14ac:dyDescent="0.25">
      <c r="I43334"/>
      <c r="J43334"/>
      <c r="K43334"/>
      <c r="L43334"/>
    </row>
    <row r="43335" spans="9:12" ht="15" x14ac:dyDescent="0.25">
      <c r="I43335"/>
      <c r="J43335"/>
      <c r="K43335"/>
      <c r="L43335"/>
    </row>
    <row r="43336" spans="9:12" ht="15" x14ac:dyDescent="0.25">
      <c r="I43336"/>
      <c r="J43336"/>
      <c r="K43336"/>
      <c r="L43336"/>
    </row>
    <row r="43337" spans="9:12" ht="15" x14ac:dyDescent="0.25">
      <c r="I43337"/>
      <c r="J43337"/>
      <c r="K43337"/>
      <c r="L43337"/>
    </row>
    <row r="43338" spans="9:12" ht="15" x14ac:dyDescent="0.25">
      <c r="I43338"/>
      <c r="J43338"/>
      <c r="K43338"/>
      <c r="L43338"/>
    </row>
    <row r="43339" spans="9:12" ht="15" x14ac:dyDescent="0.25">
      <c r="I43339"/>
      <c r="J43339"/>
      <c r="K43339"/>
      <c r="L43339"/>
    </row>
    <row r="43340" spans="9:12" ht="15" x14ac:dyDescent="0.25">
      <c r="I43340"/>
      <c r="J43340"/>
      <c r="K43340"/>
      <c r="L43340"/>
    </row>
    <row r="43341" spans="9:12" ht="15" x14ac:dyDescent="0.25">
      <c r="I43341"/>
      <c r="J43341"/>
      <c r="K43341"/>
      <c r="L43341"/>
    </row>
    <row r="43342" spans="9:12" ht="15" x14ac:dyDescent="0.25">
      <c r="I43342"/>
      <c r="J43342"/>
      <c r="K43342"/>
      <c r="L43342"/>
    </row>
    <row r="43343" spans="9:12" ht="15" x14ac:dyDescent="0.25">
      <c r="I43343"/>
      <c r="J43343"/>
      <c r="K43343"/>
      <c r="L43343"/>
    </row>
    <row r="43344" spans="9:12" ht="15" x14ac:dyDescent="0.25">
      <c r="I43344"/>
      <c r="J43344"/>
      <c r="K43344"/>
      <c r="L43344"/>
    </row>
    <row r="43345" spans="9:12" ht="15" x14ac:dyDescent="0.25">
      <c r="I43345"/>
      <c r="J43345"/>
      <c r="K43345"/>
      <c r="L43345"/>
    </row>
    <row r="43346" spans="9:12" ht="15" x14ac:dyDescent="0.25">
      <c r="I43346"/>
      <c r="J43346"/>
      <c r="K43346"/>
      <c r="L43346"/>
    </row>
    <row r="43347" spans="9:12" ht="15" x14ac:dyDescent="0.25">
      <c r="I43347"/>
      <c r="J43347"/>
      <c r="K43347"/>
      <c r="L43347"/>
    </row>
    <row r="43348" spans="9:12" ht="15" x14ac:dyDescent="0.25">
      <c r="I43348"/>
      <c r="J43348"/>
      <c r="K43348"/>
      <c r="L43348"/>
    </row>
    <row r="43349" spans="9:12" ht="15" x14ac:dyDescent="0.25">
      <c r="I43349"/>
      <c r="J43349"/>
      <c r="K43349"/>
      <c r="L43349"/>
    </row>
    <row r="43350" spans="9:12" ht="15" x14ac:dyDescent="0.25">
      <c r="I43350"/>
      <c r="J43350"/>
      <c r="K43350"/>
      <c r="L43350"/>
    </row>
    <row r="43351" spans="9:12" ht="15" x14ac:dyDescent="0.25">
      <c r="I43351"/>
      <c r="J43351"/>
      <c r="K43351"/>
      <c r="L43351"/>
    </row>
    <row r="43352" spans="9:12" ht="15" x14ac:dyDescent="0.25">
      <c r="I43352"/>
      <c r="J43352"/>
      <c r="K43352"/>
      <c r="L43352"/>
    </row>
    <row r="43353" spans="9:12" ht="15" x14ac:dyDescent="0.25">
      <c r="I43353"/>
      <c r="J43353"/>
      <c r="K43353"/>
      <c r="L43353"/>
    </row>
    <row r="43354" spans="9:12" ht="15" x14ac:dyDescent="0.25">
      <c r="I43354"/>
      <c r="J43354"/>
      <c r="K43354"/>
      <c r="L43354"/>
    </row>
    <row r="43355" spans="9:12" ht="15" x14ac:dyDescent="0.25">
      <c r="I43355"/>
      <c r="J43355"/>
      <c r="K43355"/>
      <c r="L43355"/>
    </row>
    <row r="43356" spans="9:12" ht="15" x14ac:dyDescent="0.25">
      <c r="I43356"/>
      <c r="J43356"/>
      <c r="K43356"/>
      <c r="L43356"/>
    </row>
    <row r="43357" spans="9:12" ht="15" x14ac:dyDescent="0.25">
      <c r="I43357"/>
      <c r="J43357"/>
      <c r="K43357"/>
      <c r="L43357"/>
    </row>
    <row r="43358" spans="9:12" ht="15" x14ac:dyDescent="0.25">
      <c r="I43358"/>
      <c r="J43358"/>
      <c r="K43358"/>
      <c r="L43358"/>
    </row>
    <row r="43359" spans="9:12" ht="15" x14ac:dyDescent="0.25">
      <c r="I43359"/>
      <c r="J43359"/>
      <c r="K43359"/>
      <c r="L43359"/>
    </row>
    <row r="43360" spans="9:12" ht="15" x14ac:dyDescent="0.25">
      <c r="I43360"/>
      <c r="J43360"/>
      <c r="K43360"/>
      <c r="L43360"/>
    </row>
    <row r="43361" spans="9:12" ht="15" x14ac:dyDescent="0.25">
      <c r="I43361"/>
      <c r="J43361"/>
      <c r="K43361"/>
      <c r="L43361"/>
    </row>
    <row r="43362" spans="9:12" ht="15" x14ac:dyDescent="0.25">
      <c r="I43362"/>
      <c r="J43362"/>
      <c r="K43362"/>
      <c r="L43362"/>
    </row>
    <row r="43363" spans="9:12" ht="15" x14ac:dyDescent="0.25">
      <c r="I43363"/>
      <c r="J43363"/>
      <c r="K43363"/>
      <c r="L43363"/>
    </row>
    <row r="43364" spans="9:12" ht="15" x14ac:dyDescent="0.25">
      <c r="I43364"/>
      <c r="J43364"/>
      <c r="K43364"/>
      <c r="L43364"/>
    </row>
    <row r="43365" spans="9:12" ht="15" x14ac:dyDescent="0.25">
      <c r="I43365"/>
      <c r="J43365"/>
      <c r="K43365"/>
      <c r="L43365"/>
    </row>
    <row r="43366" spans="9:12" ht="15" x14ac:dyDescent="0.25">
      <c r="I43366"/>
      <c r="J43366"/>
      <c r="K43366"/>
      <c r="L43366"/>
    </row>
    <row r="43367" spans="9:12" ht="15" x14ac:dyDescent="0.25">
      <c r="I43367"/>
      <c r="J43367"/>
      <c r="K43367"/>
      <c r="L43367"/>
    </row>
    <row r="43368" spans="9:12" ht="15" x14ac:dyDescent="0.25">
      <c r="I43368"/>
      <c r="J43368"/>
      <c r="K43368"/>
      <c r="L43368"/>
    </row>
    <row r="43369" spans="9:12" ht="15" x14ac:dyDescent="0.25">
      <c r="I43369"/>
      <c r="J43369"/>
      <c r="K43369"/>
      <c r="L43369"/>
    </row>
    <row r="43370" spans="9:12" ht="15" x14ac:dyDescent="0.25">
      <c r="I43370"/>
      <c r="J43370"/>
      <c r="K43370"/>
      <c r="L43370"/>
    </row>
    <row r="43371" spans="9:12" ht="15" x14ac:dyDescent="0.25">
      <c r="I43371"/>
      <c r="J43371"/>
      <c r="K43371"/>
      <c r="L43371"/>
    </row>
    <row r="43372" spans="9:12" ht="15" x14ac:dyDescent="0.25">
      <c r="I43372"/>
      <c r="J43372"/>
      <c r="K43372"/>
      <c r="L43372"/>
    </row>
    <row r="43373" spans="9:12" ht="15" x14ac:dyDescent="0.25">
      <c r="I43373"/>
      <c r="J43373"/>
      <c r="K43373"/>
      <c r="L43373"/>
    </row>
    <row r="43374" spans="9:12" ht="15" x14ac:dyDescent="0.25">
      <c r="I43374"/>
      <c r="J43374"/>
      <c r="K43374"/>
      <c r="L43374"/>
    </row>
    <row r="43375" spans="9:12" ht="15" x14ac:dyDescent="0.25">
      <c r="I43375"/>
      <c r="J43375"/>
      <c r="K43375"/>
      <c r="L43375"/>
    </row>
    <row r="43376" spans="9:12" ht="15" x14ac:dyDescent="0.25">
      <c r="I43376"/>
      <c r="J43376"/>
      <c r="K43376"/>
      <c r="L43376"/>
    </row>
    <row r="43377" spans="9:12" ht="15" x14ac:dyDescent="0.25">
      <c r="I43377"/>
      <c r="J43377"/>
      <c r="K43377"/>
      <c r="L43377"/>
    </row>
    <row r="43378" spans="9:12" ht="15" x14ac:dyDescent="0.25">
      <c r="I43378"/>
      <c r="J43378"/>
      <c r="K43378"/>
      <c r="L43378"/>
    </row>
    <row r="43379" spans="9:12" ht="15" x14ac:dyDescent="0.25">
      <c r="I43379"/>
      <c r="J43379"/>
      <c r="K43379"/>
      <c r="L43379"/>
    </row>
    <row r="43380" spans="9:12" ht="15" x14ac:dyDescent="0.25">
      <c r="I43380"/>
      <c r="J43380"/>
      <c r="K43380"/>
      <c r="L43380"/>
    </row>
    <row r="43381" spans="9:12" ht="15" x14ac:dyDescent="0.25">
      <c r="I43381"/>
      <c r="J43381"/>
      <c r="K43381"/>
      <c r="L43381"/>
    </row>
    <row r="43382" spans="9:12" ht="15" x14ac:dyDescent="0.25">
      <c r="I43382"/>
      <c r="J43382"/>
      <c r="K43382"/>
      <c r="L43382"/>
    </row>
    <row r="43383" spans="9:12" ht="15" x14ac:dyDescent="0.25">
      <c r="I43383"/>
      <c r="J43383"/>
      <c r="K43383"/>
      <c r="L43383"/>
    </row>
    <row r="43384" spans="9:12" ht="15" x14ac:dyDescent="0.25">
      <c r="I43384"/>
      <c r="J43384"/>
      <c r="K43384"/>
      <c r="L43384"/>
    </row>
    <row r="43385" spans="9:12" ht="15" x14ac:dyDescent="0.25">
      <c r="I43385"/>
      <c r="J43385"/>
      <c r="K43385"/>
      <c r="L43385"/>
    </row>
    <row r="43386" spans="9:12" ht="15" x14ac:dyDescent="0.25">
      <c r="I43386"/>
      <c r="J43386"/>
      <c r="K43386"/>
      <c r="L43386"/>
    </row>
    <row r="43387" spans="9:12" ht="15" x14ac:dyDescent="0.25">
      <c r="I43387"/>
      <c r="J43387"/>
      <c r="K43387"/>
      <c r="L43387"/>
    </row>
    <row r="43388" spans="9:12" ht="15" x14ac:dyDescent="0.25">
      <c r="I43388"/>
      <c r="J43388"/>
      <c r="K43388"/>
      <c r="L43388"/>
    </row>
    <row r="43389" spans="9:12" ht="15" x14ac:dyDescent="0.25">
      <c r="I43389"/>
      <c r="J43389"/>
      <c r="K43389"/>
      <c r="L43389"/>
    </row>
    <row r="43390" spans="9:12" ht="15" x14ac:dyDescent="0.25">
      <c r="I43390"/>
      <c r="J43390"/>
      <c r="K43390"/>
      <c r="L43390"/>
    </row>
    <row r="43391" spans="9:12" ht="15" x14ac:dyDescent="0.25">
      <c r="I43391"/>
      <c r="J43391"/>
      <c r="K43391"/>
      <c r="L43391"/>
    </row>
    <row r="43392" spans="9:12" ht="15" x14ac:dyDescent="0.25">
      <c r="I43392"/>
      <c r="J43392"/>
      <c r="K43392"/>
      <c r="L43392"/>
    </row>
    <row r="43393" spans="9:12" ht="15" x14ac:dyDescent="0.25">
      <c r="I43393"/>
      <c r="J43393"/>
      <c r="K43393"/>
      <c r="L43393"/>
    </row>
    <row r="43394" spans="9:12" ht="15" x14ac:dyDescent="0.25">
      <c r="I43394"/>
      <c r="J43394"/>
      <c r="K43394"/>
      <c r="L43394"/>
    </row>
    <row r="43395" spans="9:12" ht="15" x14ac:dyDescent="0.25">
      <c r="I43395"/>
      <c r="J43395"/>
      <c r="K43395"/>
      <c r="L43395"/>
    </row>
    <row r="43396" spans="9:12" ht="15" x14ac:dyDescent="0.25">
      <c r="I43396"/>
      <c r="J43396"/>
      <c r="K43396"/>
      <c r="L43396"/>
    </row>
    <row r="43397" spans="9:12" ht="15" x14ac:dyDescent="0.25">
      <c r="I43397"/>
      <c r="J43397"/>
      <c r="K43397"/>
      <c r="L43397"/>
    </row>
    <row r="43398" spans="9:12" ht="15" x14ac:dyDescent="0.25">
      <c r="I43398"/>
      <c r="J43398"/>
      <c r="K43398"/>
      <c r="L43398"/>
    </row>
    <row r="43399" spans="9:12" ht="15" x14ac:dyDescent="0.25">
      <c r="I43399"/>
      <c r="J43399"/>
      <c r="K43399"/>
      <c r="L43399"/>
    </row>
    <row r="43400" spans="9:12" ht="15" x14ac:dyDescent="0.25">
      <c r="I43400"/>
      <c r="J43400"/>
      <c r="K43400"/>
      <c r="L43400"/>
    </row>
    <row r="43401" spans="9:12" ht="15" x14ac:dyDescent="0.25">
      <c r="I43401"/>
      <c r="J43401"/>
      <c r="K43401"/>
      <c r="L43401"/>
    </row>
    <row r="43402" spans="9:12" ht="15" x14ac:dyDescent="0.25">
      <c r="I43402"/>
      <c r="J43402"/>
      <c r="K43402"/>
      <c r="L43402"/>
    </row>
    <row r="43403" spans="9:12" ht="15" x14ac:dyDescent="0.25">
      <c r="I43403"/>
      <c r="J43403"/>
      <c r="K43403"/>
      <c r="L43403"/>
    </row>
    <row r="43404" spans="9:12" ht="15" x14ac:dyDescent="0.25">
      <c r="I43404"/>
      <c r="J43404"/>
      <c r="K43404"/>
      <c r="L43404"/>
    </row>
    <row r="43405" spans="9:12" ht="15" x14ac:dyDescent="0.25">
      <c r="I43405"/>
      <c r="J43405"/>
      <c r="K43405"/>
      <c r="L43405"/>
    </row>
    <row r="43406" spans="9:12" ht="15" x14ac:dyDescent="0.25">
      <c r="I43406"/>
      <c r="J43406"/>
      <c r="K43406"/>
      <c r="L43406"/>
    </row>
    <row r="43407" spans="9:12" ht="15" x14ac:dyDescent="0.25">
      <c r="I43407"/>
      <c r="J43407"/>
      <c r="K43407"/>
      <c r="L43407"/>
    </row>
    <row r="43408" spans="9:12" ht="15" x14ac:dyDescent="0.25">
      <c r="I43408"/>
      <c r="J43408"/>
      <c r="K43408"/>
      <c r="L43408"/>
    </row>
    <row r="43409" spans="9:12" ht="15" x14ac:dyDescent="0.25">
      <c r="I43409"/>
      <c r="J43409"/>
      <c r="K43409"/>
      <c r="L43409"/>
    </row>
    <row r="43410" spans="9:12" ht="15" x14ac:dyDescent="0.25">
      <c r="I43410"/>
      <c r="J43410"/>
      <c r="K43410"/>
      <c r="L43410"/>
    </row>
    <row r="43411" spans="9:12" ht="15" x14ac:dyDescent="0.25">
      <c r="I43411"/>
      <c r="J43411"/>
      <c r="K43411"/>
      <c r="L43411"/>
    </row>
    <row r="43412" spans="9:12" ht="15" x14ac:dyDescent="0.25">
      <c r="I43412"/>
      <c r="J43412"/>
      <c r="K43412"/>
      <c r="L43412"/>
    </row>
    <row r="43413" spans="9:12" ht="15" x14ac:dyDescent="0.25">
      <c r="I43413"/>
      <c r="J43413"/>
      <c r="K43413"/>
      <c r="L43413"/>
    </row>
    <row r="43414" spans="9:12" ht="15" x14ac:dyDescent="0.25">
      <c r="I43414"/>
      <c r="J43414"/>
      <c r="K43414"/>
      <c r="L43414"/>
    </row>
    <row r="43415" spans="9:12" ht="15" x14ac:dyDescent="0.25">
      <c r="I43415"/>
      <c r="J43415"/>
      <c r="K43415"/>
      <c r="L43415"/>
    </row>
    <row r="43416" spans="9:12" ht="15" x14ac:dyDescent="0.25">
      <c r="I43416"/>
      <c r="J43416"/>
      <c r="K43416"/>
      <c r="L43416"/>
    </row>
    <row r="43417" spans="9:12" ht="15" x14ac:dyDescent="0.25">
      <c r="I43417"/>
      <c r="J43417"/>
      <c r="K43417"/>
      <c r="L43417"/>
    </row>
    <row r="43418" spans="9:12" ht="15" x14ac:dyDescent="0.25">
      <c r="I43418"/>
      <c r="J43418"/>
      <c r="K43418"/>
      <c r="L43418"/>
    </row>
    <row r="43419" spans="9:12" ht="15" x14ac:dyDescent="0.25">
      <c r="I43419"/>
      <c r="J43419"/>
      <c r="K43419"/>
      <c r="L43419"/>
    </row>
    <row r="43420" spans="9:12" ht="15" x14ac:dyDescent="0.25">
      <c r="I43420"/>
      <c r="J43420"/>
      <c r="K43420"/>
      <c r="L43420"/>
    </row>
    <row r="43421" spans="9:12" ht="15" x14ac:dyDescent="0.25">
      <c r="I43421"/>
      <c r="J43421"/>
      <c r="K43421"/>
      <c r="L43421"/>
    </row>
    <row r="43422" spans="9:12" ht="15" x14ac:dyDescent="0.25">
      <c r="I43422"/>
      <c r="J43422"/>
      <c r="K43422"/>
      <c r="L43422"/>
    </row>
    <row r="43423" spans="9:12" ht="15" x14ac:dyDescent="0.25">
      <c r="I43423"/>
      <c r="J43423"/>
      <c r="K43423"/>
      <c r="L43423"/>
    </row>
    <row r="43424" spans="9:12" ht="15" x14ac:dyDescent="0.25">
      <c r="I43424"/>
      <c r="J43424"/>
      <c r="K43424"/>
      <c r="L43424"/>
    </row>
    <row r="43425" spans="9:12" ht="15" x14ac:dyDescent="0.25">
      <c r="I43425"/>
      <c r="J43425"/>
      <c r="K43425"/>
      <c r="L43425"/>
    </row>
    <row r="43426" spans="9:12" ht="15" x14ac:dyDescent="0.25">
      <c r="I43426"/>
      <c r="J43426"/>
      <c r="K43426"/>
      <c r="L43426"/>
    </row>
    <row r="43427" spans="9:12" ht="15" x14ac:dyDescent="0.25">
      <c r="I43427"/>
      <c r="J43427"/>
      <c r="K43427"/>
      <c r="L43427"/>
    </row>
    <row r="43428" spans="9:12" ht="15" x14ac:dyDescent="0.25">
      <c r="I43428"/>
      <c r="J43428"/>
      <c r="K43428"/>
      <c r="L43428"/>
    </row>
    <row r="43429" spans="9:12" ht="15" x14ac:dyDescent="0.25">
      <c r="I43429"/>
      <c r="J43429"/>
      <c r="K43429"/>
      <c r="L43429"/>
    </row>
    <row r="43430" spans="9:12" ht="15" x14ac:dyDescent="0.25">
      <c r="I43430"/>
      <c r="J43430"/>
      <c r="K43430"/>
      <c r="L43430"/>
    </row>
    <row r="43431" spans="9:12" ht="15" x14ac:dyDescent="0.25">
      <c r="I43431"/>
      <c r="J43431"/>
      <c r="K43431"/>
      <c r="L43431"/>
    </row>
    <row r="43432" spans="9:12" ht="15" x14ac:dyDescent="0.25">
      <c r="I43432"/>
      <c r="J43432"/>
      <c r="K43432"/>
      <c r="L43432"/>
    </row>
    <row r="43433" spans="9:12" ht="15" x14ac:dyDescent="0.25">
      <c r="I43433"/>
      <c r="J43433"/>
      <c r="K43433"/>
      <c r="L43433"/>
    </row>
    <row r="43434" spans="9:12" ht="15" x14ac:dyDescent="0.25">
      <c r="I43434"/>
      <c r="J43434"/>
      <c r="K43434"/>
      <c r="L43434"/>
    </row>
    <row r="43435" spans="9:12" ht="15" x14ac:dyDescent="0.25">
      <c r="I43435"/>
      <c r="J43435"/>
      <c r="K43435"/>
      <c r="L43435"/>
    </row>
    <row r="43436" spans="9:12" ht="15" x14ac:dyDescent="0.25">
      <c r="I43436"/>
      <c r="J43436"/>
      <c r="K43436"/>
      <c r="L43436"/>
    </row>
    <row r="43437" spans="9:12" ht="15" x14ac:dyDescent="0.25">
      <c r="I43437"/>
      <c r="J43437"/>
      <c r="K43437"/>
      <c r="L43437"/>
    </row>
    <row r="43438" spans="9:12" ht="15" x14ac:dyDescent="0.25">
      <c r="I43438"/>
      <c r="J43438"/>
      <c r="K43438"/>
      <c r="L43438"/>
    </row>
    <row r="43439" spans="9:12" ht="15" x14ac:dyDescent="0.25">
      <c r="I43439"/>
      <c r="J43439"/>
      <c r="K43439"/>
      <c r="L43439"/>
    </row>
    <row r="43440" spans="9:12" ht="15" x14ac:dyDescent="0.25">
      <c r="I43440"/>
      <c r="J43440"/>
      <c r="K43440"/>
      <c r="L43440"/>
    </row>
    <row r="43441" spans="9:12" ht="15" x14ac:dyDescent="0.25">
      <c r="I43441"/>
      <c r="J43441"/>
      <c r="K43441"/>
      <c r="L43441"/>
    </row>
    <row r="43442" spans="9:12" ht="15" x14ac:dyDescent="0.25">
      <c r="I43442"/>
      <c r="J43442"/>
      <c r="K43442"/>
      <c r="L43442"/>
    </row>
    <row r="43443" spans="9:12" ht="15" x14ac:dyDescent="0.25">
      <c r="I43443"/>
      <c r="J43443"/>
      <c r="K43443"/>
      <c r="L43443"/>
    </row>
    <row r="43444" spans="9:12" ht="15" x14ac:dyDescent="0.25">
      <c r="I43444"/>
      <c r="J43444"/>
      <c r="K43444"/>
      <c r="L43444"/>
    </row>
    <row r="43445" spans="9:12" ht="15" x14ac:dyDescent="0.25">
      <c r="I43445"/>
      <c r="J43445"/>
      <c r="K43445"/>
      <c r="L43445"/>
    </row>
    <row r="43446" spans="9:12" ht="15" x14ac:dyDescent="0.25">
      <c r="I43446"/>
      <c r="J43446"/>
      <c r="K43446"/>
      <c r="L43446"/>
    </row>
    <row r="43447" spans="9:12" ht="15" x14ac:dyDescent="0.25">
      <c r="I43447"/>
      <c r="J43447"/>
      <c r="K43447"/>
      <c r="L43447"/>
    </row>
    <row r="43448" spans="9:12" ht="15" x14ac:dyDescent="0.25">
      <c r="I43448"/>
      <c r="J43448"/>
      <c r="K43448"/>
      <c r="L43448"/>
    </row>
    <row r="43449" spans="9:12" ht="15" x14ac:dyDescent="0.25">
      <c r="I43449"/>
      <c r="J43449"/>
      <c r="K43449"/>
      <c r="L43449"/>
    </row>
    <row r="43450" spans="9:12" ht="15" x14ac:dyDescent="0.25">
      <c r="I43450"/>
      <c r="J43450"/>
      <c r="K43450"/>
      <c r="L43450"/>
    </row>
    <row r="43451" spans="9:12" ht="15" x14ac:dyDescent="0.25">
      <c r="I43451"/>
      <c r="J43451"/>
      <c r="K43451"/>
      <c r="L43451"/>
    </row>
    <row r="43452" spans="9:12" ht="15" x14ac:dyDescent="0.25">
      <c r="I43452"/>
      <c r="J43452"/>
      <c r="K43452"/>
      <c r="L43452"/>
    </row>
    <row r="43453" spans="9:12" ht="15" x14ac:dyDescent="0.25">
      <c r="I43453"/>
      <c r="J43453"/>
      <c r="K43453"/>
      <c r="L43453"/>
    </row>
    <row r="43454" spans="9:12" ht="15" x14ac:dyDescent="0.25">
      <c r="I43454"/>
      <c r="J43454"/>
      <c r="K43454"/>
      <c r="L43454"/>
    </row>
    <row r="43455" spans="9:12" ht="15" x14ac:dyDescent="0.25">
      <c r="I43455"/>
      <c r="J43455"/>
      <c r="K43455"/>
      <c r="L43455"/>
    </row>
    <row r="43456" spans="9:12" ht="15" x14ac:dyDescent="0.25">
      <c r="I43456"/>
      <c r="J43456"/>
      <c r="K43456"/>
      <c r="L43456"/>
    </row>
    <row r="43457" spans="9:12" ht="15" x14ac:dyDescent="0.25">
      <c r="I43457"/>
      <c r="J43457"/>
      <c r="K43457"/>
      <c r="L43457"/>
    </row>
    <row r="43458" spans="9:12" ht="15" x14ac:dyDescent="0.25">
      <c r="I43458"/>
      <c r="J43458"/>
      <c r="K43458"/>
      <c r="L43458"/>
    </row>
    <row r="43459" spans="9:12" ht="15" x14ac:dyDescent="0.25">
      <c r="I43459"/>
      <c r="J43459"/>
      <c r="K43459"/>
      <c r="L43459"/>
    </row>
    <row r="43460" spans="9:12" ht="15" x14ac:dyDescent="0.25">
      <c r="I43460"/>
      <c r="J43460"/>
      <c r="K43460"/>
      <c r="L43460"/>
    </row>
    <row r="43461" spans="9:12" ht="15" x14ac:dyDescent="0.25">
      <c r="I43461"/>
      <c r="J43461"/>
      <c r="K43461"/>
      <c r="L43461"/>
    </row>
    <row r="43462" spans="9:12" ht="15" x14ac:dyDescent="0.25">
      <c r="I43462"/>
      <c r="J43462"/>
      <c r="K43462"/>
      <c r="L43462"/>
    </row>
    <row r="43463" spans="9:12" ht="15" x14ac:dyDescent="0.25">
      <c r="I43463"/>
      <c r="J43463"/>
      <c r="K43463"/>
      <c r="L43463"/>
    </row>
    <row r="43464" spans="9:12" ht="15" x14ac:dyDescent="0.25">
      <c r="I43464"/>
      <c r="J43464"/>
      <c r="K43464"/>
      <c r="L43464"/>
    </row>
    <row r="43465" spans="9:12" ht="15" x14ac:dyDescent="0.25">
      <c r="I43465"/>
      <c r="J43465"/>
      <c r="K43465"/>
      <c r="L43465"/>
    </row>
    <row r="43466" spans="9:12" ht="15" x14ac:dyDescent="0.25">
      <c r="I43466"/>
      <c r="J43466"/>
      <c r="K43466"/>
      <c r="L43466"/>
    </row>
    <row r="43467" spans="9:12" ht="15" x14ac:dyDescent="0.25">
      <c r="I43467"/>
      <c r="J43467"/>
      <c r="K43467"/>
      <c r="L43467"/>
    </row>
    <row r="43468" spans="9:12" ht="15" x14ac:dyDescent="0.25">
      <c r="I43468"/>
      <c r="J43468"/>
      <c r="K43468"/>
      <c r="L43468"/>
    </row>
    <row r="43469" spans="9:12" ht="15" x14ac:dyDescent="0.25">
      <c r="I43469"/>
      <c r="J43469"/>
      <c r="K43469"/>
      <c r="L43469"/>
    </row>
    <row r="43470" spans="9:12" ht="15" x14ac:dyDescent="0.25">
      <c r="I43470"/>
      <c r="J43470"/>
      <c r="K43470"/>
      <c r="L43470"/>
    </row>
    <row r="43471" spans="9:12" ht="15" x14ac:dyDescent="0.25">
      <c r="I43471"/>
      <c r="J43471"/>
      <c r="K43471"/>
      <c r="L43471"/>
    </row>
    <row r="43472" spans="9:12" ht="15" x14ac:dyDescent="0.25">
      <c r="I43472"/>
      <c r="J43472"/>
      <c r="K43472"/>
      <c r="L43472"/>
    </row>
    <row r="43473" spans="9:12" ht="15" x14ac:dyDescent="0.25">
      <c r="I43473"/>
      <c r="J43473"/>
      <c r="K43473"/>
      <c r="L43473"/>
    </row>
    <row r="43474" spans="9:12" ht="15" x14ac:dyDescent="0.25">
      <c r="I43474"/>
      <c r="J43474"/>
      <c r="K43474"/>
      <c r="L43474"/>
    </row>
    <row r="43475" spans="9:12" ht="15" x14ac:dyDescent="0.25">
      <c r="I43475"/>
      <c r="J43475"/>
      <c r="K43475"/>
      <c r="L43475"/>
    </row>
    <row r="43476" spans="9:12" ht="15" x14ac:dyDescent="0.25">
      <c r="I43476"/>
      <c r="J43476"/>
      <c r="K43476"/>
      <c r="L43476"/>
    </row>
    <row r="43477" spans="9:12" ht="15" x14ac:dyDescent="0.25">
      <c r="I43477"/>
      <c r="J43477"/>
      <c r="K43477"/>
      <c r="L43477"/>
    </row>
    <row r="43478" spans="9:12" ht="15" x14ac:dyDescent="0.25">
      <c r="I43478"/>
      <c r="J43478"/>
      <c r="K43478"/>
      <c r="L43478"/>
    </row>
    <row r="43479" spans="9:12" ht="15" x14ac:dyDescent="0.25">
      <c r="I43479"/>
      <c r="J43479"/>
      <c r="K43479"/>
      <c r="L43479"/>
    </row>
    <row r="43480" spans="9:12" ht="15" x14ac:dyDescent="0.25">
      <c r="I43480"/>
      <c r="J43480"/>
      <c r="K43480"/>
      <c r="L43480"/>
    </row>
    <row r="43481" spans="9:12" ht="15" x14ac:dyDescent="0.25">
      <c r="I43481"/>
      <c r="J43481"/>
      <c r="K43481"/>
      <c r="L43481"/>
    </row>
    <row r="43482" spans="9:12" ht="15" x14ac:dyDescent="0.25">
      <c r="I43482"/>
      <c r="J43482"/>
      <c r="K43482"/>
      <c r="L43482"/>
    </row>
    <row r="43483" spans="9:12" ht="15" x14ac:dyDescent="0.25">
      <c r="I43483"/>
      <c r="J43483"/>
      <c r="K43483"/>
      <c r="L43483"/>
    </row>
    <row r="43484" spans="9:12" ht="15" x14ac:dyDescent="0.25">
      <c r="I43484"/>
      <c r="J43484"/>
      <c r="K43484"/>
      <c r="L43484"/>
    </row>
    <row r="43485" spans="9:12" ht="15" x14ac:dyDescent="0.25">
      <c r="I43485"/>
      <c r="J43485"/>
      <c r="K43485"/>
      <c r="L43485"/>
    </row>
    <row r="43486" spans="9:12" ht="15" x14ac:dyDescent="0.25">
      <c r="I43486"/>
      <c r="J43486"/>
      <c r="K43486"/>
      <c r="L43486"/>
    </row>
    <row r="43487" spans="9:12" ht="15" x14ac:dyDescent="0.25">
      <c r="I43487"/>
      <c r="J43487"/>
      <c r="K43487"/>
      <c r="L43487"/>
    </row>
    <row r="43488" spans="9:12" ht="15" x14ac:dyDescent="0.25">
      <c r="I43488"/>
      <c r="J43488"/>
      <c r="K43488"/>
      <c r="L43488"/>
    </row>
    <row r="43489" spans="9:12" ht="15" x14ac:dyDescent="0.25">
      <c r="I43489"/>
      <c r="J43489"/>
      <c r="K43489"/>
      <c r="L43489"/>
    </row>
    <row r="43490" spans="9:12" ht="15" x14ac:dyDescent="0.25">
      <c r="I43490"/>
      <c r="J43490"/>
      <c r="K43490"/>
      <c r="L43490"/>
    </row>
    <row r="43491" spans="9:12" ht="15" x14ac:dyDescent="0.25">
      <c r="I43491"/>
      <c r="J43491"/>
      <c r="K43491"/>
      <c r="L43491"/>
    </row>
    <row r="43492" spans="9:12" ht="15" x14ac:dyDescent="0.25">
      <c r="I43492"/>
      <c r="J43492"/>
      <c r="K43492"/>
      <c r="L43492"/>
    </row>
    <row r="43493" spans="9:12" ht="15" x14ac:dyDescent="0.25">
      <c r="I43493"/>
      <c r="J43493"/>
      <c r="K43493"/>
      <c r="L43493"/>
    </row>
    <row r="43494" spans="9:12" ht="15" x14ac:dyDescent="0.25">
      <c r="I43494"/>
      <c r="J43494"/>
      <c r="K43494"/>
      <c r="L43494"/>
    </row>
    <row r="43495" spans="9:12" ht="15" x14ac:dyDescent="0.25">
      <c r="I43495"/>
      <c r="J43495"/>
      <c r="K43495"/>
      <c r="L43495"/>
    </row>
    <row r="43496" spans="9:12" ht="15" x14ac:dyDescent="0.25">
      <c r="I43496"/>
      <c r="J43496"/>
      <c r="K43496"/>
      <c r="L43496"/>
    </row>
    <row r="43497" spans="9:12" ht="15" x14ac:dyDescent="0.25">
      <c r="I43497"/>
      <c r="J43497"/>
      <c r="K43497"/>
      <c r="L43497"/>
    </row>
    <row r="43498" spans="9:12" ht="15" x14ac:dyDescent="0.25">
      <c r="I43498"/>
      <c r="J43498"/>
      <c r="K43498"/>
      <c r="L43498"/>
    </row>
    <row r="43499" spans="9:12" ht="15" x14ac:dyDescent="0.25">
      <c r="I43499"/>
      <c r="J43499"/>
      <c r="K43499"/>
      <c r="L43499"/>
    </row>
    <row r="43500" spans="9:12" ht="15" x14ac:dyDescent="0.25">
      <c r="I43500"/>
      <c r="J43500"/>
      <c r="K43500"/>
      <c r="L43500"/>
    </row>
    <row r="43501" spans="9:12" ht="15" x14ac:dyDescent="0.25">
      <c r="I43501"/>
      <c r="J43501"/>
      <c r="K43501"/>
      <c r="L43501"/>
    </row>
    <row r="43502" spans="9:12" ht="15" x14ac:dyDescent="0.25">
      <c r="I43502"/>
      <c r="J43502"/>
      <c r="K43502"/>
      <c r="L43502"/>
    </row>
    <row r="43503" spans="9:12" ht="15" x14ac:dyDescent="0.25">
      <c r="I43503"/>
      <c r="J43503"/>
      <c r="K43503"/>
      <c r="L43503"/>
    </row>
    <row r="43504" spans="9:12" ht="15" x14ac:dyDescent="0.25">
      <c r="I43504"/>
      <c r="J43504"/>
      <c r="K43504"/>
      <c r="L43504"/>
    </row>
    <row r="43505" spans="9:12" ht="15" x14ac:dyDescent="0.25">
      <c r="I43505"/>
      <c r="J43505"/>
      <c r="K43505"/>
      <c r="L43505"/>
    </row>
    <row r="43506" spans="9:12" ht="15" x14ac:dyDescent="0.25">
      <c r="I43506"/>
      <c r="J43506"/>
      <c r="K43506"/>
      <c r="L43506"/>
    </row>
    <row r="43507" spans="9:12" ht="15" x14ac:dyDescent="0.25">
      <c r="I43507"/>
      <c r="J43507"/>
      <c r="K43507"/>
      <c r="L43507"/>
    </row>
    <row r="43508" spans="9:12" ht="15" x14ac:dyDescent="0.25">
      <c r="I43508"/>
      <c r="J43508"/>
      <c r="K43508"/>
      <c r="L43508"/>
    </row>
    <row r="43509" spans="9:12" ht="15" x14ac:dyDescent="0.25">
      <c r="I43509"/>
      <c r="J43509"/>
      <c r="K43509"/>
      <c r="L43509"/>
    </row>
    <row r="43510" spans="9:12" ht="15" x14ac:dyDescent="0.25">
      <c r="I43510"/>
      <c r="J43510"/>
      <c r="K43510"/>
      <c r="L43510"/>
    </row>
    <row r="43511" spans="9:12" ht="15" x14ac:dyDescent="0.25">
      <c r="I43511"/>
      <c r="J43511"/>
      <c r="K43511"/>
      <c r="L43511"/>
    </row>
    <row r="43512" spans="9:12" ht="15" x14ac:dyDescent="0.25">
      <c r="I43512"/>
      <c r="J43512"/>
      <c r="K43512"/>
      <c r="L43512"/>
    </row>
    <row r="43513" spans="9:12" ht="15" x14ac:dyDescent="0.25">
      <c r="I43513"/>
      <c r="J43513"/>
      <c r="K43513"/>
      <c r="L43513"/>
    </row>
    <row r="43514" spans="9:12" ht="15" x14ac:dyDescent="0.25">
      <c r="I43514"/>
      <c r="J43514"/>
      <c r="K43514"/>
      <c r="L43514"/>
    </row>
    <row r="43515" spans="9:12" ht="15" x14ac:dyDescent="0.25">
      <c r="I43515"/>
      <c r="J43515"/>
      <c r="K43515"/>
      <c r="L43515"/>
    </row>
    <row r="43516" spans="9:12" ht="15" x14ac:dyDescent="0.25">
      <c r="I43516"/>
      <c r="J43516"/>
      <c r="K43516"/>
      <c r="L43516"/>
    </row>
    <row r="43517" spans="9:12" ht="15" x14ac:dyDescent="0.25">
      <c r="I43517"/>
      <c r="J43517"/>
      <c r="K43517"/>
      <c r="L43517"/>
    </row>
    <row r="43518" spans="9:12" ht="15" x14ac:dyDescent="0.25">
      <c r="I43518"/>
      <c r="J43518"/>
      <c r="K43518"/>
      <c r="L43518"/>
    </row>
    <row r="43519" spans="9:12" ht="15" x14ac:dyDescent="0.25">
      <c r="I43519"/>
      <c r="J43519"/>
      <c r="K43519"/>
      <c r="L43519"/>
    </row>
    <row r="43520" spans="9:12" ht="15" x14ac:dyDescent="0.25">
      <c r="I43520"/>
      <c r="J43520"/>
      <c r="K43520"/>
      <c r="L43520"/>
    </row>
    <row r="43521" spans="9:12" ht="15" x14ac:dyDescent="0.25">
      <c r="I43521"/>
      <c r="J43521"/>
      <c r="K43521"/>
      <c r="L43521"/>
    </row>
    <row r="43522" spans="9:12" ht="15" x14ac:dyDescent="0.25">
      <c r="I43522"/>
      <c r="J43522"/>
      <c r="K43522"/>
      <c r="L43522"/>
    </row>
    <row r="43523" spans="9:12" ht="15" x14ac:dyDescent="0.25">
      <c r="I43523"/>
      <c r="J43523"/>
      <c r="K43523"/>
      <c r="L43523"/>
    </row>
    <row r="43524" spans="9:12" ht="15" x14ac:dyDescent="0.25">
      <c r="I43524"/>
      <c r="J43524"/>
      <c r="K43524"/>
      <c r="L43524"/>
    </row>
    <row r="43525" spans="9:12" ht="15" x14ac:dyDescent="0.25">
      <c r="I43525"/>
      <c r="J43525"/>
      <c r="K43525"/>
      <c r="L43525"/>
    </row>
    <row r="43526" spans="9:12" ht="15" x14ac:dyDescent="0.25">
      <c r="I43526"/>
      <c r="J43526"/>
      <c r="K43526"/>
      <c r="L43526"/>
    </row>
    <row r="43527" spans="9:12" ht="15" x14ac:dyDescent="0.25">
      <c r="I43527"/>
      <c r="J43527"/>
      <c r="K43527"/>
      <c r="L43527"/>
    </row>
    <row r="43528" spans="9:12" ht="15" x14ac:dyDescent="0.25">
      <c r="I43528"/>
      <c r="J43528"/>
      <c r="K43528"/>
      <c r="L43528"/>
    </row>
    <row r="43529" spans="9:12" ht="15" x14ac:dyDescent="0.25">
      <c r="I43529"/>
      <c r="J43529"/>
      <c r="K43529"/>
      <c r="L43529"/>
    </row>
    <row r="43530" spans="9:12" ht="15" x14ac:dyDescent="0.25">
      <c r="I43530"/>
      <c r="J43530"/>
      <c r="K43530"/>
      <c r="L43530"/>
    </row>
    <row r="43531" spans="9:12" ht="15" x14ac:dyDescent="0.25">
      <c r="I43531"/>
      <c r="J43531"/>
      <c r="K43531"/>
      <c r="L43531"/>
    </row>
    <row r="43532" spans="9:12" ht="15" x14ac:dyDescent="0.25">
      <c r="I43532"/>
      <c r="J43532"/>
      <c r="K43532"/>
      <c r="L43532"/>
    </row>
    <row r="43533" spans="9:12" ht="15" x14ac:dyDescent="0.25">
      <c r="I43533"/>
      <c r="J43533"/>
      <c r="K43533"/>
      <c r="L43533"/>
    </row>
    <row r="43534" spans="9:12" ht="15" x14ac:dyDescent="0.25">
      <c r="I43534"/>
      <c r="J43534"/>
      <c r="K43534"/>
      <c r="L43534"/>
    </row>
    <row r="43535" spans="9:12" ht="15" x14ac:dyDescent="0.25">
      <c r="I43535"/>
      <c r="J43535"/>
      <c r="K43535"/>
      <c r="L43535"/>
    </row>
    <row r="43536" spans="9:12" ht="15" x14ac:dyDescent="0.25">
      <c r="I43536"/>
      <c r="J43536"/>
      <c r="K43536"/>
      <c r="L43536"/>
    </row>
    <row r="43537" spans="9:12" ht="15" x14ac:dyDescent="0.25">
      <c r="I43537"/>
      <c r="J43537"/>
      <c r="K43537"/>
      <c r="L43537"/>
    </row>
    <row r="43538" spans="9:12" ht="15" x14ac:dyDescent="0.25">
      <c r="I43538"/>
      <c r="J43538"/>
      <c r="K43538"/>
      <c r="L43538"/>
    </row>
    <row r="43539" spans="9:12" ht="15" x14ac:dyDescent="0.25">
      <c r="I43539"/>
      <c r="J43539"/>
      <c r="K43539"/>
      <c r="L43539"/>
    </row>
    <row r="43540" spans="9:12" ht="15" x14ac:dyDescent="0.25">
      <c r="I43540"/>
      <c r="J43540"/>
      <c r="K43540"/>
      <c r="L43540"/>
    </row>
    <row r="43541" spans="9:12" ht="15" x14ac:dyDescent="0.25">
      <c r="I43541"/>
      <c r="J43541"/>
      <c r="K43541"/>
      <c r="L43541"/>
    </row>
    <row r="43542" spans="9:12" ht="15" x14ac:dyDescent="0.25">
      <c r="I43542"/>
      <c r="J43542"/>
      <c r="K43542"/>
      <c r="L43542"/>
    </row>
    <row r="43543" spans="9:12" ht="15" x14ac:dyDescent="0.25">
      <c r="I43543"/>
      <c r="J43543"/>
      <c r="K43543"/>
      <c r="L43543"/>
    </row>
    <row r="43544" spans="9:12" ht="15" x14ac:dyDescent="0.25">
      <c r="I43544"/>
      <c r="J43544"/>
      <c r="K43544"/>
      <c r="L43544"/>
    </row>
    <row r="43545" spans="9:12" ht="15" x14ac:dyDescent="0.25">
      <c r="I43545"/>
      <c r="J43545"/>
      <c r="K43545"/>
      <c r="L43545"/>
    </row>
    <row r="43546" spans="9:12" ht="15" x14ac:dyDescent="0.25">
      <c r="I43546"/>
      <c r="J43546"/>
      <c r="K43546"/>
      <c r="L43546"/>
    </row>
    <row r="43547" spans="9:12" ht="15" x14ac:dyDescent="0.25">
      <c r="I43547"/>
      <c r="J43547"/>
      <c r="K43547"/>
      <c r="L43547"/>
    </row>
    <row r="43548" spans="9:12" ht="15" x14ac:dyDescent="0.25">
      <c r="I43548"/>
      <c r="J43548"/>
      <c r="K43548"/>
      <c r="L43548"/>
    </row>
    <row r="43549" spans="9:12" ht="15" x14ac:dyDescent="0.25">
      <c r="I43549"/>
      <c r="J43549"/>
      <c r="K43549"/>
      <c r="L43549"/>
    </row>
    <row r="43550" spans="9:12" ht="15" x14ac:dyDescent="0.25">
      <c r="I43550"/>
      <c r="J43550"/>
      <c r="K43550"/>
      <c r="L43550"/>
    </row>
    <row r="43551" spans="9:12" ht="15" x14ac:dyDescent="0.25">
      <c r="I43551"/>
      <c r="J43551"/>
      <c r="K43551"/>
      <c r="L43551"/>
    </row>
    <row r="43552" spans="9:12" ht="15" x14ac:dyDescent="0.25">
      <c r="I43552"/>
      <c r="J43552"/>
      <c r="K43552"/>
      <c r="L43552"/>
    </row>
    <row r="43553" spans="9:12" ht="15" x14ac:dyDescent="0.25">
      <c r="I43553"/>
      <c r="J43553"/>
      <c r="K43553"/>
      <c r="L43553"/>
    </row>
    <row r="43554" spans="9:12" ht="15" x14ac:dyDescent="0.25">
      <c r="I43554"/>
      <c r="J43554"/>
      <c r="K43554"/>
      <c r="L43554"/>
    </row>
    <row r="43555" spans="9:12" ht="15" x14ac:dyDescent="0.25">
      <c r="I43555"/>
      <c r="J43555"/>
      <c r="K43555"/>
      <c r="L43555"/>
    </row>
    <row r="43556" spans="9:12" ht="15" x14ac:dyDescent="0.25">
      <c r="I43556"/>
      <c r="J43556"/>
      <c r="K43556"/>
      <c r="L43556"/>
    </row>
    <row r="43557" spans="9:12" ht="15" x14ac:dyDescent="0.25">
      <c r="I43557"/>
      <c r="J43557"/>
      <c r="K43557"/>
      <c r="L43557"/>
    </row>
    <row r="43558" spans="9:12" ht="15" x14ac:dyDescent="0.25">
      <c r="I43558"/>
      <c r="J43558"/>
      <c r="K43558"/>
      <c r="L43558"/>
    </row>
    <row r="43559" spans="9:12" ht="15" x14ac:dyDescent="0.25">
      <c r="I43559"/>
      <c r="J43559"/>
      <c r="K43559"/>
      <c r="L43559"/>
    </row>
    <row r="43560" spans="9:12" ht="15" x14ac:dyDescent="0.25">
      <c r="I43560"/>
      <c r="J43560"/>
      <c r="K43560"/>
      <c r="L43560"/>
    </row>
    <row r="43561" spans="9:12" ht="15" x14ac:dyDescent="0.25">
      <c r="I43561"/>
      <c r="J43561"/>
      <c r="K43561"/>
      <c r="L43561"/>
    </row>
    <row r="43562" spans="9:12" ht="15" x14ac:dyDescent="0.25">
      <c r="I43562"/>
      <c r="J43562"/>
      <c r="K43562"/>
      <c r="L43562"/>
    </row>
    <row r="43563" spans="9:12" ht="15" x14ac:dyDescent="0.25">
      <c r="I43563"/>
      <c r="J43563"/>
      <c r="K43563"/>
      <c r="L43563"/>
    </row>
    <row r="43564" spans="9:12" ht="15" x14ac:dyDescent="0.25">
      <c r="I43564"/>
      <c r="J43564"/>
      <c r="K43564"/>
      <c r="L43564"/>
    </row>
    <row r="43565" spans="9:12" ht="15" x14ac:dyDescent="0.25">
      <c r="I43565"/>
      <c r="J43565"/>
      <c r="K43565"/>
      <c r="L43565"/>
    </row>
    <row r="43566" spans="9:12" ht="15" x14ac:dyDescent="0.25">
      <c r="I43566"/>
      <c r="J43566"/>
      <c r="K43566"/>
      <c r="L43566"/>
    </row>
    <row r="43567" spans="9:12" ht="15" x14ac:dyDescent="0.25">
      <c r="I43567"/>
      <c r="J43567"/>
      <c r="K43567"/>
      <c r="L43567"/>
    </row>
    <row r="43568" spans="9:12" ht="15" x14ac:dyDescent="0.25">
      <c r="I43568"/>
      <c r="J43568"/>
      <c r="K43568"/>
      <c r="L43568"/>
    </row>
    <row r="43569" spans="9:12" ht="15" x14ac:dyDescent="0.25">
      <c r="I43569"/>
      <c r="J43569"/>
      <c r="K43569"/>
      <c r="L43569"/>
    </row>
    <row r="43570" spans="9:12" ht="15" x14ac:dyDescent="0.25">
      <c r="I43570"/>
      <c r="J43570"/>
      <c r="K43570"/>
      <c r="L43570"/>
    </row>
    <row r="43571" spans="9:12" ht="15" x14ac:dyDescent="0.25">
      <c r="I43571"/>
      <c r="J43571"/>
      <c r="K43571"/>
      <c r="L43571"/>
    </row>
    <row r="43572" spans="9:12" ht="15" x14ac:dyDescent="0.25">
      <c r="I43572"/>
      <c r="J43572"/>
      <c r="K43572"/>
      <c r="L43572"/>
    </row>
    <row r="43573" spans="9:12" ht="15" x14ac:dyDescent="0.25">
      <c r="I43573"/>
      <c r="J43573"/>
      <c r="K43573"/>
      <c r="L43573"/>
    </row>
    <row r="43574" spans="9:12" ht="15" x14ac:dyDescent="0.25">
      <c r="I43574"/>
      <c r="J43574"/>
      <c r="K43574"/>
      <c r="L43574"/>
    </row>
    <row r="43575" spans="9:12" ht="15" x14ac:dyDescent="0.25">
      <c r="I43575"/>
      <c r="J43575"/>
      <c r="K43575"/>
      <c r="L43575"/>
    </row>
    <row r="43576" spans="9:12" ht="15" x14ac:dyDescent="0.25">
      <c r="I43576"/>
      <c r="J43576"/>
      <c r="K43576"/>
      <c r="L43576"/>
    </row>
    <row r="43577" spans="9:12" ht="15" x14ac:dyDescent="0.25">
      <c r="I43577"/>
      <c r="J43577"/>
      <c r="K43577"/>
      <c r="L43577"/>
    </row>
    <row r="43578" spans="9:12" ht="15" x14ac:dyDescent="0.25">
      <c r="I43578"/>
      <c r="J43578"/>
      <c r="K43578"/>
      <c r="L43578"/>
    </row>
    <row r="43579" spans="9:12" ht="15" x14ac:dyDescent="0.25">
      <c r="I43579"/>
      <c r="J43579"/>
      <c r="K43579"/>
      <c r="L43579"/>
    </row>
    <row r="43580" spans="9:12" ht="15" x14ac:dyDescent="0.25">
      <c r="I43580"/>
      <c r="J43580"/>
      <c r="K43580"/>
      <c r="L43580"/>
    </row>
    <row r="43581" spans="9:12" ht="15" x14ac:dyDescent="0.25">
      <c r="I43581"/>
      <c r="J43581"/>
      <c r="K43581"/>
      <c r="L43581"/>
    </row>
    <row r="43582" spans="9:12" ht="15" x14ac:dyDescent="0.25">
      <c r="I43582"/>
      <c r="J43582"/>
      <c r="K43582"/>
      <c r="L43582"/>
    </row>
    <row r="43583" spans="9:12" ht="15" x14ac:dyDescent="0.25">
      <c r="I43583"/>
      <c r="J43583"/>
      <c r="K43583"/>
      <c r="L43583"/>
    </row>
    <row r="43584" spans="9:12" ht="15" x14ac:dyDescent="0.25">
      <c r="I43584"/>
      <c r="J43584"/>
      <c r="K43584"/>
      <c r="L43584"/>
    </row>
    <row r="43585" spans="9:12" ht="15" x14ac:dyDescent="0.25">
      <c r="I43585"/>
      <c r="J43585"/>
      <c r="K43585"/>
      <c r="L43585"/>
    </row>
    <row r="43586" spans="9:12" ht="15" x14ac:dyDescent="0.25">
      <c r="I43586"/>
      <c r="J43586"/>
      <c r="K43586"/>
      <c r="L43586"/>
    </row>
    <row r="43587" spans="9:12" ht="15" x14ac:dyDescent="0.25">
      <c r="I43587"/>
      <c r="J43587"/>
      <c r="K43587"/>
      <c r="L43587"/>
    </row>
    <row r="43588" spans="9:12" ht="15" x14ac:dyDescent="0.25">
      <c r="I43588"/>
      <c r="J43588"/>
      <c r="K43588"/>
      <c r="L43588"/>
    </row>
    <row r="43589" spans="9:12" ht="15" x14ac:dyDescent="0.25">
      <c r="I43589"/>
      <c r="J43589"/>
      <c r="K43589"/>
      <c r="L43589"/>
    </row>
    <row r="43590" spans="9:12" ht="15" x14ac:dyDescent="0.25">
      <c r="I43590"/>
      <c r="J43590"/>
      <c r="K43590"/>
      <c r="L43590"/>
    </row>
    <row r="43591" spans="9:12" ht="15" x14ac:dyDescent="0.25">
      <c r="I43591"/>
      <c r="J43591"/>
      <c r="K43591"/>
      <c r="L43591"/>
    </row>
    <row r="43592" spans="9:12" ht="15" x14ac:dyDescent="0.25">
      <c r="I43592"/>
      <c r="J43592"/>
      <c r="K43592"/>
      <c r="L43592"/>
    </row>
    <row r="43593" spans="9:12" ht="15" x14ac:dyDescent="0.25">
      <c r="I43593"/>
      <c r="J43593"/>
      <c r="K43593"/>
      <c r="L43593"/>
    </row>
    <row r="43594" spans="9:12" ht="15" x14ac:dyDescent="0.25">
      <c r="I43594"/>
      <c r="J43594"/>
      <c r="K43594"/>
      <c r="L43594"/>
    </row>
    <row r="43595" spans="9:12" ht="15" x14ac:dyDescent="0.25">
      <c r="I43595"/>
      <c r="J43595"/>
      <c r="K43595"/>
      <c r="L43595"/>
    </row>
    <row r="43596" spans="9:12" ht="15" x14ac:dyDescent="0.25">
      <c r="I43596"/>
      <c r="J43596"/>
      <c r="K43596"/>
      <c r="L43596"/>
    </row>
    <row r="43597" spans="9:12" ht="15" x14ac:dyDescent="0.25">
      <c r="I43597"/>
      <c r="J43597"/>
      <c r="K43597"/>
      <c r="L43597"/>
    </row>
    <row r="43598" spans="9:12" ht="15" x14ac:dyDescent="0.25">
      <c r="I43598"/>
      <c r="J43598"/>
      <c r="K43598"/>
      <c r="L43598"/>
    </row>
    <row r="43599" spans="9:12" ht="15" x14ac:dyDescent="0.25">
      <c r="I43599"/>
      <c r="J43599"/>
      <c r="K43599"/>
      <c r="L43599"/>
    </row>
    <row r="43600" spans="9:12" ht="15" x14ac:dyDescent="0.25">
      <c r="I43600"/>
      <c r="J43600"/>
      <c r="K43600"/>
      <c r="L43600"/>
    </row>
    <row r="43601" spans="9:12" ht="15" x14ac:dyDescent="0.25">
      <c r="I43601"/>
      <c r="J43601"/>
      <c r="K43601"/>
      <c r="L43601"/>
    </row>
    <row r="43602" spans="9:12" ht="15" x14ac:dyDescent="0.25">
      <c r="I43602"/>
      <c r="J43602"/>
      <c r="K43602"/>
      <c r="L43602"/>
    </row>
    <row r="43603" spans="9:12" ht="15" x14ac:dyDescent="0.25">
      <c r="I43603"/>
      <c r="J43603"/>
      <c r="K43603"/>
      <c r="L43603"/>
    </row>
    <row r="43604" spans="9:12" ht="15" x14ac:dyDescent="0.25">
      <c r="I43604"/>
      <c r="J43604"/>
      <c r="K43604"/>
      <c r="L43604"/>
    </row>
    <row r="43605" spans="9:12" ht="15" x14ac:dyDescent="0.25">
      <c r="I43605"/>
      <c r="J43605"/>
      <c r="K43605"/>
      <c r="L43605"/>
    </row>
    <row r="43606" spans="9:12" ht="15" x14ac:dyDescent="0.25">
      <c r="I43606"/>
      <c r="J43606"/>
      <c r="K43606"/>
      <c r="L43606"/>
    </row>
    <row r="43607" spans="9:12" ht="15" x14ac:dyDescent="0.25">
      <c r="I43607"/>
      <c r="J43607"/>
      <c r="K43607"/>
      <c r="L43607"/>
    </row>
    <row r="43608" spans="9:12" ht="15" x14ac:dyDescent="0.25">
      <c r="I43608"/>
      <c r="J43608"/>
      <c r="K43608"/>
      <c r="L43608"/>
    </row>
    <row r="43609" spans="9:12" ht="15" x14ac:dyDescent="0.25">
      <c r="I43609"/>
      <c r="J43609"/>
      <c r="K43609"/>
      <c r="L43609"/>
    </row>
    <row r="43610" spans="9:12" ht="15" x14ac:dyDescent="0.25">
      <c r="I43610"/>
      <c r="J43610"/>
      <c r="K43610"/>
      <c r="L43610"/>
    </row>
    <row r="43611" spans="9:12" ht="15" x14ac:dyDescent="0.25">
      <c r="I43611"/>
      <c r="J43611"/>
      <c r="K43611"/>
      <c r="L43611"/>
    </row>
    <row r="43612" spans="9:12" ht="15" x14ac:dyDescent="0.25">
      <c r="I43612"/>
      <c r="J43612"/>
      <c r="K43612"/>
      <c r="L43612"/>
    </row>
    <row r="43613" spans="9:12" ht="15" x14ac:dyDescent="0.25">
      <c r="I43613"/>
      <c r="J43613"/>
      <c r="K43613"/>
      <c r="L43613"/>
    </row>
    <row r="43614" spans="9:12" ht="15" x14ac:dyDescent="0.25">
      <c r="I43614"/>
      <c r="J43614"/>
      <c r="K43614"/>
      <c r="L43614"/>
    </row>
    <row r="43615" spans="9:12" ht="15" x14ac:dyDescent="0.25">
      <c r="I43615"/>
      <c r="J43615"/>
      <c r="K43615"/>
      <c r="L43615"/>
    </row>
    <row r="43616" spans="9:12" ht="15" x14ac:dyDescent="0.25">
      <c r="I43616"/>
      <c r="J43616"/>
      <c r="K43616"/>
      <c r="L43616"/>
    </row>
    <row r="43617" spans="9:12" ht="15" x14ac:dyDescent="0.25">
      <c r="I43617"/>
      <c r="J43617"/>
      <c r="K43617"/>
      <c r="L43617"/>
    </row>
    <row r="43618" spans="9:12" ht="15" x14ac:dyDescent="0.25">
      <c r="I43618"/>
      <c r="J43618"/>
      <c r="K43618"/>
      <c r="L43618"/>
    </row>
    <row r="43619" spans="9:12" ht="15" x14ac:dyDescent="0.25">
      <c r="I43619"/>
      <c r="J43619"/>
      <c r="K43619"/>
      <c r="L43619"/>
    </row>
    <row r="43620" spans="9:12" ht="15" x14ac:dyDescent="0.25">
      <c r="I43620"/>
      <c r="J43620"/>
      <c r="K43620"/>
      <c r="L43620"/>
    </row>
    <row r="43621" spans="9:12" ht="15" x14ac:dyDescent="0.25">
      <c r="I43621"/>
      <c r="J43621"/>
      <c r="K43621"/>
      <c r="L43621"/>
    </row>
    <row r="43622" spans="9:12" ht="15" x14ac:dyDescent="0.25">
      <c r="I43622"/>
      <c r="J43622"/>
      <c r="K43622"/>
      <c r="L43622"/>
    </row>
    <row r="43623" spans="9:12" ht="15" x14ac:dyDescent="0.25">
      <c r="I43623"/>
      <c r="J43623"/>
      <c r="K43623"/>
      <c r="L43623"/>
    </row>
    <row r="43624" spans="9:12" ht="15" x14ac:dyDescent="0.25">
      <c r="I43624"/>
      <c r="J43624"/>
      <c r="K43624"/>
      <c r="L43624"/>
    </row>
    <row r="43625" spans="9:12" ht="15" x14ac:dyDescent="0.25">
      <c r="I43625"/>
      <c r="J43625"/>
      <c r="K43625"/>
      <c r="L43625"/>
    </row>
    <row r="43626" spans="9:12" ht="15" x14ac:dyDescent="0.25">
      <c r="I43626"/>
      <c r="J43626"/>
      <c r="K43626"/>
      <c r="L43626"/>
    </row>
    <row r="43627" spans="9:12" ht="15" x14ac:dyDescent="0.25">
      <c r="I43627"/>
      <c r="J43627"/>
      <c r="K43627"/>
      <c r="L43627"/>
    </row>
    <row r="43628" spans="9:12" ht="15" x14ac:dyDescent="0.25">
      <c r="I43628"/>
      <c r="J43628"/>
      <c r="K43628"/>
      <c r="L43628"/>
    </row>
    <row r="43629" spans="9:12" ht="15" x14ac:dyDescent="0.25">
      <c r="I43629"/>
      <c r="J43629"/>
      <c r="K43629"/>
      <c r="L43629"/>
    </row>
    <row r="43630" spans="9:12" ht="15" x14ac:dyDescent="0.25">
      <c r="I43630"/>
      <c r="J43630"/>
      <c r="K43630"/>
      <c r="L43630"/>
    </row>
    <row r="43631" spans="9:12" ht="15" x14ac:dyDescent="0.25">
      <c r="I43631"/>
      <c r="J43631"/>
      <c r="K43631"/>
      <c r="L43631"/>
    </row>
    <row r="43632" spans="9:12" ht="15" x14ac:dyDescent="0.25">
      <c r="I43632"/>
      <c r="J43632"/>
      <c r="K43632"/>
      <c r="L43632"/>
    </row>
    <row r="43633" spans="9:12" ht="15" x14ac:dyDescent="0.25">
      <c r="I43633"/>
      <c r="J43633"/>
      <c r="K43633"/>
      <c r="L43633"/>
    </row>
    <row r="43634" spans="9:12" ht="15" x14ac:dyDescent="0.25">
      <c r="I43634"/>
      <c r="J43634"/>
      <c r="K43634"/>
      <c r="L43634"/>
    </row>
    <row r="43635" spans="9:12" ht="15" x14ac:dyDescent="0.25">
      <c r="I43635"/>
      <c r="J43635"/>
      <c r="K43635"/>
      <c r="L43635"/>
    </row>
    <row r="43636" spans="9:12" ht="15" x14ac:dyDescent="0.25">
      <c r="I43636"/>
      <c r="J43636"/>
      <c r="K43636"/>
      <c r="L43636"/>
    </row>
    <row r="43637" spans="9:12" ht="15" x14ac:dyDescent="0.25">
      <c r="I43637"/>
      <c r="J43637"/>
      <c r="K43637"/>
      <c r="L43637"/>
    </row>
    <row r="43638" spans="9:12" ht="15" x14ac:dyDescent="0.25">
      <c r="I43638"/>
      <c r="J43638"/>
      <c r="K43638"/>
      <c r="L43638"/>
    </row>
    <row r="43639" spans="9:12" ht="15" x14ac:dyDescent="0.25">
      <c r="I43639"/>
      <c r="J43639"/>
      <c r="K43639"/>
      <c r="L43639"/>
    </row>
    <row r="43640" spans="9:12" ht="15" x14ac:dyDescent="0.25">
      <c r="I43640"/>
      <c r="J43640"/>
      <c r="K43640"/>
      <c r="L43640"/>
    </row>
    <row r="43641" spans="9:12" ht="15" x14ac:dyDescent="0.25">
      <c r="I43641"/>
      <c r="J43641"/>
      <c r="K43641"/>
      <c r="L43641"/>
    </row>
    <row r="43642" spans="9:12" ht="15" x14ac:dyDescent="0.25">
      <c r="I43642"/>
      <c r="J43642"/>
      <c r="K43642"/>
      <c r="L43642"/>
    </row>
    <row r="43643" spans="9:12" ht="15" x14ac:dyDescent="0.25">
      <c r="I43643"/>
      <c r="J43643"/>
      <c r="K43643"/>
      <c r="L43643"/>
    </row>
    <row r="43644" spans="9:12" ht="15" x14ac:dyDescent="0.25">
      <c r="I43644"/>
      <c r="J43644"/>
      <c r="K43644"/>
      <c r="L43644"/>
    </row>
    <row r="43645" spans="9:12" ht="15" x14ac:dyDescent="0.25">
      <c r="I43645"/>
      <c r="J43645"/>
      <c r="K43645"/>
      <c r="L43645"/>
    </row>
    <row r="43646" spans="9:12" ht="15" x14ac:dyDescent="0.25">
      <c r="I43646"/>
      <c r="J43646"/>
      <c r="K43646"/>
      <c r="L43646"/>
    </row>
    <row r="43647" spans="9:12" ht="15" x14ac:dyDescent="0.25">
      <c r="I43647"/>
      <c r="J43647"/>
      <c r="K43647"/>
      <c r="L43647"/>
    </row>
    <row r="43648" spans="9:12" ht="15" x14ac:dyDescent="0.25">
      <c r="I43648"/>
      <c r="J43648"/>
      <c r="K43648"/>
      <c r="L43648"/>
    </row>
    <row r="43649" spans="9:12" ht="15" x14ac:dyDescent="0.25">
      <c r="I43649"/>
      <c r="J43649"/>
      <c r="K43649"/>
      <c r="L43649"/>
    </row>
    <row r="43650" spans="9:12" ht="15" x14ac:dyDescent="0.25">
      <c r="I43650"/>
      <c r="J43650"/>
      <c r="K43650"/>
      <c r="L43650"/>
    </row>
    <row r="43651" spans="9:12" ht="15" x14ac:dyDescent="0.25">
      <c r="I43651"/>
      <c r="J43651"/>
      <c r="K43651"/>
      <c r="L43651"/>
    </row>
    <row r="43652" spans="9:12" ht="15" x14ac:dyDescent="0.25">
      <c r="I43652"/>
      <c r="J43652"/>
      <c r="K43652"/>
      <c r="L43652"/>
    </row>
    <row r="43653" spans="9:12" ht="15" x14ac:dyDescent="0.25">
      <c r="I43653"/>
      <c r="J43653"/>
      <c r="K43653"/>
      <c r="L43653"/>
    </row>
    <row r="43654" spans="9:12" ht="15" x14ac:dyDescent="0.25">
      <c r="I43654"/>
      <c r="J43654"/>
      <c r="K43654"/>
      <c r="L43654"/>
    </row>
    <row r="43655" spans="9:12" ht="15" x14ac:dyDescent="0.25">
      <c r="I43655"/>
      <c r="J43655"/>
      <c r="K43655"/>
      <c r="L43655"/>
    </row>
    <row r="43656" spans="9:12" ht="15" x14ac:dyDescent="0.25">
      <c r="I43656"/>
      <c r="J43656"/>
      <c r="K43656"/>
      <c r="L43656"/>
    </row>
    <row r="43657" spans="9:12" ht="15" x14ac:dyDescent="0.25">
      <c r="I43657"/>
      <c r="J43657"/>
      <c r="K43657"/>
      <c r="L43657"/>
    </row>
    <row r="43658" spans="9:12" ht="15" x14ac:dyDescent="0.25">
      <c r="I43658"/>
      <c r="J43658"/>
      <c r="K43658"/>
      <c r="L43658"/>
    </row>
    <row r="43659" spans="9:12" ht="15" x14ac:dyDescent="0.25">
      <c r="I43659"/>
      <c r="J43659"/>
      <c r="K43659"/>
      <c r="L43659"/>
    </row>
    <row r="43660" spans="9:12" ht="15" x14ac:dyDescent="0.25">
      <c r="I43660"/>
      <c r="J43660"/>
      <c r="K43660"/>
      <c r="L43660"/>
    </row>
    <row r="43661" spans="9:12" ht="15" x14ac:dyDescent="0.25">
      <c r="I43661"/>
      <c r="J43661"/>
      <c r="K43661"/>
      <c r="L43661"/>
    </row>
    <row r="43662" spans="9:12" ht="15" x14ac:dyDescent="0.25">
      <c r="I43662"/>
      <c r="J43662"/>
      <c r="K43662"/>
      <c r="L43662"/>
    </row>
    <row r="43663" spans="9:12" ht="15" x14ac:dyDescent="0.25">
      <c r="I43663"/>
      <c r="J43663"/>
      <c r="K43663"/>
      <c r="L43663"/>
    </row>
    <row r="43664" spans="9:12" ht="15" x14ac:dyDescent="0.25">
      <c r="I43664"/>
      <c r="J43664"/>
      <c r="K43664"/>
      <c r="L43664"/>
    </row>
    <row r="43665" spans="9:12" ht="15" x14ac:dyDescent="0.25">
      <c r="I43665"/>
      <c r="J43665"/>
      <c r="K43665"/>
      <c r="L43665"/>
    </row>
    <row r="43666" spans="9:12" ht="15" x14ac:dyDescent="0.25">
      <c r="I43666"/>
      <c r="J43666"/>
      <c r="K43666"/>
      <c r="L43666"/>
    </row>
    <row r="43667" spans="9:12" ht="15" x14ac:dyDescent="0.25">
      <c r="I43667"/>
      <c r="J43667"/>
      <c r="K43667"/>
      <c r="L43667"/>
    </row>
    <row r="43668" spans="9:12" ht="15" x14ac:dyDescent="0.25">
      <c r="I43668"/>
      <c r="J43668"/>
      <c r="K43668"/>
      <c r="L43668"/>
    </row>
    <row r="43669" spans="9:12" ht="15" x14ac:dyDescent="0.25">
      <c r="I43669"/>
      <c r="J43669"/>
      <c r="K43669"/>
      <c r="L43669"/>
    </row>
    <row r="43670" spans="9:12" ht="15" x14ac:dyDescent="0.25">
      <c r="I43670"/>
      <c r="J43670"/>
      <c r="K43670"/>
      <c r="L43670"/>
    </row>
    <row r="43671" spans="9:12" ht="15" x14ac:dyDescent="0.25">
      <c r="I43671"/>
      <c r="J43671"/>
      <c r="K43671"/>
      <c r="L43671"/>
    </row>
    <row r="43672" spans="9:12" ht="15" x14ac:dyDescent="0.25">
      <c r="I43672"/>
      <c r="J43672"/>
      <c r="K43672"/>
      <c r="L43672"/>
    </row>
    <row r="43673" spans="9:12" ht="15" x14ac:dyDescent="0.25">
      <c r="I43673"/>
      <c r="J43673"/>
      <c r="K43673"/>
      <c r="L43673"/>
    </row>
    <row r="43674" spans="9:12" ht="15" x14ac:dyDescent="0.25">
      <c r="I43674"/>
      <c r="J43674"/>
      <c r="K43674"/>
      <c r="L43674"/>
    </row>
    <row r="43675" spans="9:12" ht="15" x14ac:dyDescent="0.25">
      <c r="I43675"/>
      <c r="J43675"/>
      <c r="K43675"/>
      <c r="L43675"/>
    </row>
    <row r="43676" spans="9:12" ht="15" x14ac:dyDescent="0.25">
      <c r="I43676"/>
      <c r="J43676"/>
      <c r="K43676"/>
      <c r="L43676"/>
    </row>
    <row r="43677" spans="9:12" ht="15" x14ac:dyDescent="0.25">
      <c r="I43677"/>
      <c r="J43677"/>
      <c r="K43677"/>
      <c r="L43677"/>
    </row>
    <row r="43678" spans="9:12" ht="15" x14ac:dyDescent="0.25">
      <c r="I43678"/>
      <c r="J43678"/>
      <c r="K43678"/>
      <c r="L43678"/>
    </row>
    <row r="43679" spans="9:12" ht="15" x14ac:dyDescent="0.25">
      <c r="I43679"/>
      <c r="J43679"/>
      <c r="K43679"/>
      <c r="L43679"/>
    </row>
    <row r="43680" spans="9:12" ht="15" x14ac:dyDescent="0.25">
      <c r="I43680"/>
      <c r="J43680"/>
      <c r="K43680"/>
      <c r="L43680"/>
    </row>
    <row r="43681" spans="9:12" ht="15" x14ac:dyDescent="0.25">
      <c r="I43681"/>
      <c r="J43681"/>
      <c r="K43681"/>
      <c r="L43681"/>
    </row>
    <row r="43682" spans="9:12" ht="15" x14ac:dyDescent="0.25">
      <c r="I43682"/>
      <c r="J43682"/>
      <c r="K43682"/>
      <c r="L43682"/>
    </row>
    <row r="43683" spans="9:12" ht="15" x14ac:dyDescent="0.25">
      <c r="I43683"/>
      <c r="J43683"/>
      <c r="K43683"/>
      <c r="L43683"/>
    </row>
    <row r="43684" spans="9:12" ht="15" x14ac:dyDescent="0.25">
      <c r="I43684"/>
      <c r="J43684"/>
      <c r="K43684"/>
      <c r="L43684"/>
    </row>
    <row r="43685" spans="9:12" ht="15" x14ac:dyDescent="0.25">
      <c r="I43685"/>
      <c r="J43685"/>
      <c r="K43685"/>
      <c r="L43685"/>
    </row>
    <row r="43686" spans="9:12" ht="15" x14ac:dyDescent="0.25">
      <c r="I43686"/>
      <c r="J43686"/>
      <c r="K43686"/>
      <c r="L43686"/>
    </row>
    <row r="43687" spans="9:12" ht="15" x14ac:dyDescent="0.25">
      <c r="I43687"/>
      <c r="J43687"/>
      <c r="K43687"/>
      <c r="L43687"/>
    </row>
    <row r="43688" spans="9:12" ht="15" x14ac:dyDescent="0.25">
      <c r="I43688"/>
      <c r="J43688"/>
      <c r="K43688"/>
      <c r="L43688"/>
    </row>
    <row r="43689" spans="9:12" ht="15" x14ac:dyDescent="0.25">
      <c r="I43689"/>
      <c r="J43689"/>
      <c r="K43689"/>
      <c r="L43689"/>
    </row>
    <row r="43690" spans="9:12" ht="15" x14ac:dyDescent="0.25">
      <c r="I43690"/>
      <c r="J43690"/>
      <c r="K43690"/>
      <c r="L43690"/>
    </row>
    <row r="43691" spans="9:12" ht="15" x14ac:dyDescent="0.25">
      <c r="I43691"/>
      <c r="J43691"/>
      <c r="K43691"/>
      <c r="L43691"/>
    </row>
    <row r="43692" spans="9:12" ht="15" x14ac:dyDescent="0.25">
      <c r="I43692"/>
      <c r="J43692"/>
      <c r="K43692"/>
      <c r="L43692"/>
    </row>
    <row r="43693" spans="9:12" ht="15" x14ac:dyDescent="0.25">
      <c r="I43693"/>
      <c r="J43693"/>
      <c r="K43693"/>
      <c r="L43693"/>
    </row>
    <row r="43694" spans="9:12" ht="15" x14ac:dyDescent="0.25">
      <c r="I43694"/>
      <c r="J43694"/>
      <c r="K43694"/>
      <c r="L43694"/>
    </row>
    <row r="43695" spans="9:12" ht="15" x14ac:dyDescent="0.25">
      <c r="I43695"/>
      <c r="J43695"/>
      <c r="K43695"/>
      <c r="L43695"/>
    </row>
    <row r="43696" spans="9:12" ht="15" x14ac:dyDescent="0.25">
      <c r="I43696"/>
      <c r="J43696"/>
      <c r="K43696"/>
      <c r="L43696"/>
    </row>
    <row r="43697" spans="9:12" ht="15" x14ac:dyDescent="0.25">
      <c r="I43697"/>
      <c r="J43697"/>
      <c r="K43697"/>
      <c r="L43697"/>
    </row>
    <row r="43698" spans="9:12" ht="15" x14ac:dyDescent="0.25">
      <c r="I43698"/>
      <c r="J43698"/>
      <c r="K43698"/>
      <c r="L43698"/>
    </row>
    <row r="43699" spans="9:12" ht="15" x14ac:dyDescent="0.25">
      <c r="I43699"/>
      <c r="J43699"/>
      <c r="K43699"/>
      <c r="L43699"/>
    </row>
    <row r="43700" spans="9:12" ht="15" x14ac:dyDescent="0.25">
      <c r="I43700"/>
      <c r="J43700"/>
      <c r="K43700"/>
      <c r="L43700"/>
    </row>
    <row r="43701" spans="9:12" ht="15" x14ac:dyDescent="0.25">
      <c r="I43701"/>
      <c r="J43701"/>
      <c r="K43701"/>
      <c r="L43701"/>
    </row>
    <row r="43702" spans="9:12" ht="15" x14ac:dyDescent="0.25">
      <c r="I43702"/>
      <c r="J43702"/>
      <c r="K43702"/>
      <c r="L43702"/>
    </row>
    <row r="43703" spans="9:12" ht="15" x14ac:dyDescent="0.25">
      <c r="I43703"/>
      <c r="J43703"/>
      <c r="K43703"/>
      <c r="L43703"/>
    </row>
    <row r="43704" spans="9:12" ht="15" x14ac:dyDescent="0.25">
      <c r="I43704"/>
      <c r="J43704"/>
      <c r="K43704"/>
      <c r="L43704"/>
    </row>
    <row r="43705" spans="9:12" ht="15" x14ac:dyDescent="0.25">
      <c r="I43705"/>
      <c r="J43705"/>
      <c r="K43705"/>
      <c r="L43705"/>
    </row>
    <row r="43706" spans="9:12" ht="15" x14ac:dyDescent="0.25">
      <c r="I43706"/>
      <c r="J43706"/>
      <c r="K43706"/>
      <c r="L43706"/>
    </row>
    <row r="43707" spans="9:12" ht="15" x14ac:dyDescent="0.25">
      <c r="I43707"/>
      <c r="J43707"/>
      <c r="K43707"/>
      <c r="L43707"/>
    </row>
    <row r="43708" spans="9:12" ht="15" x14ac:dyDescent="0.25">
      <c r="I43708"/>
      <c r="J43708"/>
      <c r="K43708"/>
      <c r="L43708"/>
    </row>
    <row r="43709" spans="9:12" ht="15" x14ac:dyDescent="0.25">
      <c r="I43709"/>
      <c r="J43709"/>
      <c r="K43709"/>
      <c r="L43709"/>
    </row>
    <row r="43710" spans="9:12" ht="15" x14ac:dyDescent="0.25">
      <c r="I43710"/>
      <c r="J43710"/>
      <c r="K43710"/>
      <c r="L43710"/>
    </row>
    <row r="43711" spans="9:12" ht="15" x14ac:dyDescent="0.25">
      <c r="I43711"/>
      <c r="J43711"/>
      <c r="K43711"/>
      <c r="L43711"/>
    </row>
    <row r="43712" spans="9:12" ht="15" x14ac:dyDescent="0.25">
      <c r="I43712"/>
      <c r="J43712"/>
      <c r="K43712"/>
      <c r="L43712"/>
    </row>
    <row r="43713" spans="9:12" ht="15" x14ac:dyDescent="0.25">
      <c r="I43713"/>
      <c r="J43713"/>
      <c r="K43713"/>
      <c r="L43713"/>
    </row>
    <row r="43714" spans="9:12" ht="15" x14ac:dyDescent="0.25">
      <c r="I43714"/>
      <c r="J43714"/>
      <c r="K43714"/>
      <c r="L43714"/>
    </row>
    <row r="43715" spans="9:12" ht="15" x14ac:dyDescent="0.25">
      <c r="I43715"/>
      <c r="J43715"/>
      <c r="K43715"/>
      <c r="L43715"/>
    </row>
    <row r="43716" spans="9:12" ht="15" x14ac:dyDescent="0.25">
      <c r="I43716"/>
      <c r="J43716"/>
      <c r="K43716"/>
      <c r="L43716"/>
    </row>
    <row r="43717" spans="9:12" ht="15" x14ac:dyDescent="0.25">
      <c r="I43717"/>
      <c r="J43717"/>
      <c r="K43717"/>
      <c r="L43717"/>
    </row>
    <row r="43718" spans="9:12" ht="15" x14ac:dyDescent="0.25">
      <c r="I43718"/>
      <c r="J43718"/>
      <c r="K43718"/>
      <c r="L43718"/>
    </row>
    <row r="43719" spans="9:12" ht="15" x14ac:dyDescent="0.25">
      <c r="I43719"/>
      <c r="J43719"/>
      <c r="K43719"/>
      <c r="L43719"/>
    </row>
    <row r="43720" spans="9:12" ht="15" x14ac:dyDescent="0.25">
      <c r="I43720"/>
      <c r="J43720"/>
      <c r="K43720"/>
      <c r="L43720"/>
    </row>
    <row r="43721" spans="9:12" ht="15" x14ac:dyDescent="0.25">
      <c r="I43721"/>
      <c r="J43721"/>
      <c r="K43721"/>
      <c r="L43721"/>
    </row>
    <row r="43722" spans="9:12" ht="15" x14ac:dyDescent="0.25">
      <c r="I43722"/>
      <c r="J43722"/>
      <c r="K43722"/>
      <c r="L43722"/>
    </row>
    <row r="43723" spans="9:12" ht="15" x14ac:dyDescent="0.25">
      <c r="I43723"/>
      <c r="J43723"/>
      <c r="K43723"/>
      <c r="L43723"/>
    </row>
    <row r="43724" spans="9:12" ht="15" x14ac:dyDescent="0.25">
      <c r="I43724"/>
      <c r="J43724"/>
      <c r="K43724"/>
      <c r="L43724"/>
    </row>
    <row r="43725" spans="9:12" ht="15" x14ac:dyDescent="0.25">
      <c r="I43725"/>
      <c r="J43725"/>
      <c r="K43725"/>
      <c r="L43725"/>
    </row>
    <row r="43726" spans="9:12" ht="15" x14ac:dyDescent="0.25">
      <c r="I43726"/>
      <c r="J43726"/>
      <c r="K43726"/>
      <c r="L43726"/>
    </row>
    <row r="43727" spans="9:12" ht="15" x14ac:dyDescent="0.25">
      <c r="I43727"/>
      <c r="J43727"/>
      <c r="K43727"/>
      <c r="L43727"/>
    </row>
    <row r="43728" spans="9:12" ht="15" x14ac:dyDescent="0.25">
      <c r="I43728"/>
      <c r="J43728"/>
      <c r="K43728"/>
      <c r="L43728"/>
    </row>
    <row r="43729" spans="9:12" ht="15" x14ac:dyDescent="0.25">
      <c r="I43729"/>
      <c r="J43729"/>
      <c r="K43729"/>
      <c r="L43729"/>
    </row>
    <row r="43730" spans="9:12" ht="15" x14ac:dyDescent="0.25">
      <c r="I43730"/>
      <c r="J43730"/>
      <c r="K43730"/>
      <c r="L43730"/>
    </row>
    <row r="43731" spans="9:12" ht="15" x14ac:dyDescent="0.25">
      <c r="I43731"/>
      <c r="J43731"/>
      <c r="K43731"/>
      <c r="L43731"/>
    </row>
    <row r="43732" spans="9:12" ht="15" x14ac:dyDescent="0.25">
      <c r="I43732"/>
      <c r="J43732"/>
      <c r="K43732"/>
      <c r="L43732"/>
    </row>
    <row r="43733" spans="9:12" ht="15" x14ac:dyDescent="0.25">
      <c r="I43733"/>
      <c r="J43733"/>
      <c r="K43733"/>
      <c r="L43733"/>
    </row>
    <row r="43734" spans="9:12" ht="15" x14ac:dyDescent="0.25">
      <c r="I43734"/>
      <c r="J43734"/>
      <c r="K43734"/>
      <c r="L43734"/>
    </row>
    <row r="43735" spans="9:12" ht="15" x14ac:dyDescent="0.25">
      <c r="I43735"/>
      <c r="J43735"/>
      <c r="K43735"/>
      <c r="L43735"/>
    </row>
    <row r="43736" spans="9:12" ht="15" x14ac:dyDescent="0.25">
      <c r="I43736"/>
      <c r="J43736"/>
      <c r="K43736"/>
      <c r="L43736"/>
    </row>
    <row r="43737" spans="9:12" ht="15" x14ac:dyDescent="0.25">
      <c r="I43737"/>
      <c r="J43737"/>
      <c r="K43737"/>
      <c r="L43737"/>
    </row>
    <row r="43738" spans="9:12" ht="15" x14ac:dyDescent="0.25">
      <c r="I43738"/>
      <c r="J43738"/>
      <c r="K43738"/>
      <c r="L43738"/>
    </row>
    <row r="43739" spans="9:12" ht="15" x14ac:dyDescent="0.25">
      <c r="I43739"/>
      <c r="J43739"/>
      <c r="K43739"/>
      <c r="L43739"/>
    </row>
    <row r="43740" spans="9:12" ht="15" x14ac:dyDescent="0.25">
      <c r="I43740"/>
      <c r="J43740"/>
      <c r="K43740"/>
      <c r="L43740"/>
    </row>
    <row r="43741" spans="9:12" ht="15" x14ac:dyDescent="0.25">
      <c r="I43741"/>
      <c r="J43741"/>
      <c r="K43741"/>
      <c r="L43741"/>
    </row>
    <row r="43742" spans="9:12" ht="15" x14ac:dyDescent="0.25">
      <c r="I43742"/>
      <c r="J43742"/>
      <c r="K43742"/>
      <c r="L43742"/>
    </row>
    <row r="43743" spans="9:12" ht="15" x14ac:dyDescent="0.25">
      <c r="I43743"/>
      <c r="J43743"/>
      <c r="K43743"/>
      <c r="L43743"/>
    </row>
    <row r="43744" spans="9:12" ht="15" x14ac:dyDescent="0.25">
      <c r="I43744"/>
      <c r="J43744"/>
      <c r="K43744"/>
      <c r="L43744"/>
    </row>
    <row r="43745" spans="9:12" ht="15" x14ac:dyDescent="0.25">
      <c r="I43745"/>
      <c r="J43745"/>
      <c r="K43745"/>
      <c r="L43745"/>
    </row>
    <row r="43746" spans="9:12" ht="15" x14ac:dyDescent="0.25">
      <c r="I43746"/>
      <c r="J43746"/>
      <c r="K43746"/>
      <c r="L43746"/>
    </row>
    <row r="43747" spans="9:12" ht="15" x14ac:dyDescent="0.25">
      <c r="I43747"/>
      <c r="J43747"/>
      <c r="K43747"/>
      <c r="L43747"/>
    </row>
    <row r="43748" spans="9:12" ht="15" x14ac:dyDescent="0.25">
      <c r="I43748"/>
      <c r="J43748"/>
      <c r="K43748"/>
      <c r="L43748"/>
    </row>
    <row r="43749" spans="9:12" ht="15" x14ac:dyDescent="0.25">
      <c r="I43749"/>
      <c r="J43749"/>
      <c r="K43749"/>
      <c r="L43749"/>
    </row>
    <row r="43750" spans="9:12" ht="15" x14ac:dyDescent="0.25">
      <c r="I43750"/>
      <c r="J43750"/>
      <c r="K43750"/>
      <c r="L43750"/>
    </row>
    <row r="43751" spans="9:12" ht="15" x14ac:dyDescent="0.25">
      <c r="I43751"/>
      <c r="J43751"/>
      <c r="K43751"/>
      <c r="L43751"/>
    </row>
    <row r="43752" spans="9:12" ht="15" x14ac:dyDescent="0.25">
      <c r="I43752"/>
      <c r="J43752"/>
      <c r="K43752"/>
      <c r="L43752"/>
    </row>
    <row r="43753" spans="9:12" ht="15" x14ac:dyDescent="0.25">
      <c r="I43753"/>
      <c r="J43753"/>
      <c r="K43753"/>
      <c r="L43753"/>
    </row>
    <row r="43754" spans="9:12" ht="15" x14ac:dyDescent="0.25">
      <c r="I43754"/>
      <c r="J43754"/>
      <c r="K43754"/>
      <c r="L43754"/>
    </row>
    <row r="43755" spans="9:12" ht="15" x14ac:dyDescent="0.25">
      <c r="I43755"/>
      <c r="J43755"/>
      <c r="K43755"/>
      <c r="L43755"/>
    </row>
    <row r="43756" spans="9:12" ht="15" x14ac:dyDescent="0.25">
      <c r="I43756"/>
      <c r="J43756"/>
      <c r="K43756"/>
      <c r="L43756"/>
    </row>
    <row r="43757" spans="9:12" ht="15" x14ac:dyDescent="0.25">
      <c r="I43757"/>
      <c r="J43757"/>
      <c r="K43757"/>
      <c r="L43757"/>
    </row>
    <row r="43758" spans="9:12" ht="15" x14ac:dyDescent="0.25">
      <c r="I43758"/>
      <c r="J43758"/>
      <c r="K43758"/>
      <c r="L43758"/>
    </row>
    <row r="43759" spans="9:12" ht="15" x14ac:dyDescent="0.25">
      <c r="I43759"/>
      <c r="J43759"/>
      <c r="K43759"/>
      <c r="L43759"/>
    </row>
    <row r="43760" spans="9:12" ht="15" x14ac:dyDescent="0.25">
      <c r="I43760"/>
      <c r="J43760"/>
      <c r="K43760"/>
      <c r="L43760"/>
    </row>
    <row r="43761" spans="9:12" ht="15" x14ac:dyDescent="0.25">
      <c r="I43761"/>
      <c r="J43761"/>
      <c r="K43761"/>
      <c r="L43761"/>
    </row>
    <row r="43762" spans="9:12" ht="15" x14ac:dyDescent="0.25">
      <c r="I43762"/>
      <c r="J43762"/>
      <c r="K43762"/>
      <c r="L43762"/>
    </row>
    <row r="43763" spans="9:12" ht="15" x14ac:dyDescent="0.25">
      <c r="I43763"/>
      <c r="J43763"/>
      <c r="K43763"/>
      <c r="L43763"/>
    </row>
    <row r="43764" spans="9:12" ht="15" x14ac:dyDescent="0.25">
      <c r="I43764"/>
      <c r="J43764"/>
      <c r="K43764"/>
      <c r="L43764"/>
    </row>
    <row r="43765" spans="9:12" ht="15" x14ac:dyDescent="0.25">
      <c r="I43765"/>
      <c r="J43765"/>
      <c r="K43765"/>
      <c r="L43765"/>
    </row>
    <row r="43766" spans="9:12" ht="15" x14ac:dyDescent="0.25">
      <c r="I43766"/>
      <c r="J43766"/>
      <c r="K43766"/>
      <c r="L43766"/>
    </row>
    <row r="43767" spans="9:12" ht="15" x14ac:dyDescent="0.25">
      <c r="I43767"/>
      <c r="J43767"/>
      <c r="K43767"/>
      <c r="L43767"/>
    </row>
    <row r="43768" spans="9:12" ht="15" x14ac:dyDescent="0.25">
      <c r="I43768"/>
      <c r="J43768"/>
      <c r="K43768"/>
      <c r="L43768"/>
    </row>
    <row r="43769" spans="9:12" ht="15" x14ac:dyDescent="0.25">
      <c r="I43769"/>
      <c r="J43769"/>
      <c r="K43769"/>
      <c r="L43769"/>
    </row>
    <row r="43770" spans="9:12" ht="15" x14ac:dyDescent="0.25">
      <c r="I43770"/>
      <c r="J43770"/>
      <c r="K43770"/>
      <c r="L43770"/>
    </row>
    <row r="43771" spans="9:12" ht="15" x14ac:dyDescent="0.25">
      <c r="I43771"/>
      <c r="J43771"/>
      <c r="K43771"/>
      <c r="L43771"/>
    </row>
    <row r="43772" spans="9:12" ht="15" x14ac:dyDescent="0.25">
      <c r="I43772"/>
      <c r="J43772"/>
      <c r="K43772"/>
      <c r="L43772"/>
    </row>
    <row r="43773" spans="9:12" ht="15" x14ac:dyDescent="0.25">
      <c r="I43773"/>
      <c r="J43773"/>
      <c r="K43773"/>
      <c r="L43773"/>
    </row>
    <row r="43774" spans="9:12" ht="15" x14ac:dyDescent="0.25">
      <c r="I43774"/>
      <c r="J43774"/>
      <c r="K43774"/>
      <c r="L43774"/>
    </row>
    <row r="43775" spans="9:12" ht="15" x14ac:dyDescent="0.25">
      <c r="I43775"/>
      <c r="J43775"/>
      <c r="K43775"/>
      <c r="L43775"/>
    </row>
    <row r="43776" spans="9:12" ht="15" x14ac:dyDescent="0.25">
      <c r="I43776"/>
      <c r="J43776"/>
      <c r="K43776"/>
      <c r="L43776"/>
    </row>
    <row r="43777" spans="9:12" ht="15" x14ac:dyDescent="0.25">
      <c r="I43777"/>
      <c r="J43777"/>
      <c r="K43777"/>
      <c r="L43777"/>
    </row>
    <row r="43778" spans="9:12" ht="15" x14ac:dyDescent="0.25">
      <c r="I43778"/>
      <c r="J43778"/>
      <c r="K43778"/>
      <c r="L43778"/>
    </row>
    <row r="43779" spans="9:12" ht="15" x14ac:dyDescent="0.25">
      <c r="I43779"/>
      <c r="J43779"/>
      <c r="K43779"/>
      <c r="L43779"/>
    </row>
    <row r="43780" spans="9:12" ht="15" x14ac:dyDescent="0.25">
      <c r="I43780"/>
      <c r="J43780"/>
      <c r="K43780"/>
      <c r="L43780"/>
    </row>
    <row r="43781" spans="9:12" ht="15" x14ac:dyDescent="0.25">
      <c r="I43781"/>
      <c r="J43781"/>
      <c r="K43781"/>
      <c r="L43781"/>
    </row>
    <row r="43782" spans="9:12" ht="15" x14ac:dyDescent="0.25">
      <c r="I43782"/>
      <c r="J43782"/>
      <c r="K43782"/>
      <c r="L43782"/>
    </row>
    <row r="43783" spans="9:12" ht="15" x14ac:dyDescent="0.25">
      <c r="I43783"/>
      <c r="J43783"/>
      <c r="K43783"/>
      <c r="L43783"/>
    </row>
    <row r="43784" spans="9:12" ht="15" x14ac:dyDescent="0.25">
      <c r="I43784"/>
      <c r="J43784"/>
      <c r="K43784"/>
      <c r="L43784"/>
    </row>
    <row r="43785" spans="9:12" ht="15" x14ac:dyDescent="0.25">
      <c r="I43785"/>
      <c r="J43785"/>
      <c r="K43785"/>
      <c r="L43785"/>
    </row>
    <row r="43786" spans="9:12" ht="15" x14ac:dyDescent="0.25">
      <c r="I43786"/>
      <c r="J43786"/>
      <c r="K43786"/>
      <c r="L43786"/>
    </row>
    <row r="43787" spans="9:12" ht="15" x14ac:dyDescent="0.25">
      <c r="I43787"/>
      <c r="J43787"/>
      <c r="K43787"/>
      <c r="L43787"/>
    </row>
    <row r="43788" spans="9:12" ht="15" x14ac:dyDescent="0.25">
      <c r="I43788"/>
      <c r="J43788"/>
      <c r="K43788"/>
      <c r="L43788"/>
    </row>
    <row r="43789" spans="9:12" ht="15" x14ac:dyDescent="0.25">
      <c r="I43789"/>
      <c r="J43789"/>
      <c r="K43789"/>
      <c r="L43789"/>
    </row>
    <row r="43790" spans="9:12" ht="15" x14ac:dyDescent="0.25">
      <c r="I43790"/>
      <c r="J43790"/>
      <c r="K43790"/>
      <c r="L43790"/>
    </row>
    <row r="43791" spans="9:12" ht="15" x14ac:dyDescent="0.25">
      <c r="I43791"/>
      <c r="J43791"/>
      <c r="K43791"/>
      <c r="L43791"/>
    </row>
    <row r="43792" spans="9:12" ht="15" x14ac:dyDescent="0.25">
      <c r="I43792"/>
      <c r="J43792"/>
      <c r="K43792"/>
      <c r="L43792"/>
    </row>
    <row r="43793" spans="9:12" ht="15" x14ac:dyDescent="0.25">
      <c r="I43793"/>
      <c r="J43793"/>
      <c r="K43793"/>
      <c r="L43793"/>
    </row>
    <row r="43794" spans="9:12" ht="15" x14ac:dyDescent="0.25">
      <c r="I43794"/>
      <c r="J43794"/>
      <c r="K43794"/>
      <c r="L43794"/>
    </row>
    <row r="43795" spans="9:12" ht="15" x14ac:dyDescent="0.25">
      <c r="I43795"/>
      <c r="J43795"/>
      <c r="K43795"/>
      <c r="L43795"/>
    </row>
    <row r="43796" spans="9:12" ht="15" x14ac:dyDescent="0.25">
      <c r="I43796"/>
      <c r="J43796"/>
      <c r="K43796"/>
      <c r="L43796"/>
    </row>
    <row r="43797" spans="9:12" ht="15" x14ac:dyDescent="0.25">
      <c r="I43797"/>
      <c r="J43797"/>
      <c r="K43797"/>
      <c r="L43797"/>
    </row>
    <row r="43798" spans="9:12" ht="15" x14ac:dyDescent="0.25">
      <c r="I43798"/>
      <c r="J43798"/>
      <c r="K43798"/>
      <c r="L43798"/>
    </row>
    <row r="43799" spans="9:12" ht="15" x14ac:dyDescent="0.25">
      <c r="I43799"/>
      <c r="J43799"/>
      <c r="K43799"/>
      <c r="L43799"/>
    </row>
    <row r="43800" spans="9:12" ht="15" x14ac:dyDescent="0.25">
      <c r="I43800"/>
      <c r="J43800"/>
      <c r="K43800"/>
      <c r="L43800"/>
    </row>
    <row r="43801" spans="9:12" ht="15" x14ac:dyDescent="0.25">
      <c r="I43801"/>
      <c r="J43801"/>
      <c r="K43801"/>
      <c r="L43801"/>
    </row>
    <row r="43802" spans="9:12" ht="15" x14ac:dyDescent="0.25">
      <c r="I43802"/>
      <c r="J43802"/>
      <c r="K43802"/>
      <c r="L43802"/>
    </row>
    <row r="43803" spans="9:12" ht="15" x14ac:dyDescent="0.25">
      <c r="I43803"/>
      <c r="J43803"/>
      <c r="K43803"/>
      <c r="L43803"/>
    </row>
    <row r="43804" spans="9:12" ht="15" x14ac:dyDescent="0.25">
      <c r="I43804"/>
      <c r="J43804"/>
      <c r="K43804"/>
      <c r="L43804"/>
    </row>
    <row r="43805" spans="9:12" ht="15" x14ac:dyDescent="0.25">
      <c r="I43805"/>
      <c r="J43805"/>
      <c r="K43805"/>
      <c r="L43805"/>
    </row>
    <row r="43806" spans="9:12" ht="15" x14ac:dyDescent="0.25">
      <c r="I43806"/>
      <c r="J43806"/>
      <c r="K43806"/>
      <c r="L43806"/>
    </row>
    <row r="43807" spans="9:12" ht="15" x14ac:dyDescent="0.25">
      <c r="I43807"/>
      <c r="J43807"/>
      <c r="K43807"/>
      <c r="L43807"/>
    </row>
    <row r="43808" spans="9:12" ht="15" x14ac:dyDescent="0.25">
      <c r="I43808"/>
      <c r="J43808"/>
      <c r="K43808"/>
      <c r="L43808"/>
    </row>
    <row r="43809" spans="9:12" ht="15" x14ac:dyDescent="0.25">
      <c r="I43809"/>
      <c r="J43809"/>
      <c r="K43809"/>
      <c r="L43809"/>
    </row>
    <row r="43810" spans="9:12" ht="15" x14ac:dyDescent="0.25">
      <c r="I43810"/>
      <c r="J43810"/>
      <c r="K43810"/>
      <c r="L43810"/>
    </row>
    <row r="43811" spans="9:12" ht="15" x14ac:dyDescent="0.25">
      <c r="I43811"/>
      <c r="J43811"/>
      <c r="K43811"/>
      <c r="L43811"/>
    </row>
    <row r="43812" spans="9:12" ht="15" x14ac:dyDescent="0.25">
      <c r="I43812"/>
      <c r="J43812"/>
      <c r="K43812"/>
      <c r="L43812"/>
    </row>
    <row r="43813" spans="9:12" ht="15" x14ac:dyDescent="0.25">
      <c r="I43813"/>
      <c r="J43813"/>
      <c r="K43813"/>
      <c r="L43813"/>
    </row>
    <row r="43814" spans="9:12" ht="15" x14ac:dyDescent="0.25">
      <c r="I43814"/>
      <c r="J43814"/>
      <c r="K43814"/>
      <c r="L43814"/>
    </row>
    <row r="43815" spans="9:12" ht="15" x14ac:dyDescent="0.25">
      <c r="I43815"/>
      <c r="J43815"/>
      <c r="K43815"/>
      <c r="L43815"/>
    </row>
    <row r="43816" spans="9:12" ht="15" x14ac:dyDescent="0.25">
      <c r="I43816"/>
      <c r="J43816"/>
      <c r="K43816"/>
      <c r="L43816"/>
    </row>
    <row r="43817" spans="9:12" ht="15" x14ac:dyDescent="0.25">
      <c r="I43817"/>
      <c r="J43817"/>
      <c r="K43817"/>
      <c r="L43817"/>
    </row>
    <row r="43818" spans="9:12" ht="15" x14ac:dyDescent="0.25">
      <c r="I43818"/>
      <c r="J43818"/>
      <c r="K43818"/>
      <c r="L43818"/>
    </row>
    <row r="43819" spans="9:12" ht="15" x14ac:dyDescent="0.25">
      <c r="I43819"/>
      <c r="J43819"/>
      <c r="K43819"/>
      <c r="L43819"/>
    </row>
    <row r="43820" spans="9:12" ht="15" x14ac:dyDescent="0.25">
      <c r="I43820"/>
      <c r="J43820"/>
      <c r="K43820"/>
      <c r="L43820"/>
    </row>
    <row r="43821" spans="9:12" ht="15" x14ac:dyDescent="0.25">
      <c r="I43821"/>
      <c r="J43821"/>
      <c r="K43821"/>
      <c r="L43821"/>
    </row>
    <row r="43822" spans="9:12" ht="15" x14ac:dyDescent="0.25">
      <c r="I43822"/>
      <c r="J43822"/>
      <c r="K43822"/>
      <c r="L43822"/>
    </row>
    <row r="43823" spans="9:12" ht="15" x14ac:dyDescent="0.25">
      <c r="I43823"/>
      <c r="J43823"/>
      <c r="K43823"/>
      <c r="L43823"/>
    </row>
    <row r="43824" spans="9:12" ht="15" x14ac:dyDescent="0.25">
      <c r="I43824"/>
      <c r="J43824"/>
      <c r="K43824"/>
      <c r="L43824"/>
    </row>
    <row r="43825" spans="9:12" ht="15" x14ac:dyDescent="0.25">
      <c r="I43825"/>
      <c r="J43825"/>
      <c r="K43825"/>
      <c r="L43825"/>
    </row>
    <row r="43826" spans="9:12" ht="15" x14ac:dyDescent="0.25">
      <c r="I43826"/>
      <c r="J43826"/>
      <c r="K43826"/>
      <c r="L43826"/>
    </row>
    <row r="43827" spans="9:12" ht="15" x14ac:dyDescent="0.25">
      <c r="I43827"/>
      <c r="J43827"/>
      <c r="K43827"/>
      <c r="L43827"/>
    </row>
    <row r="43828" spans="9:12" ht="15" x14ac:dyDescent="0.25">
      <c r="I43828"/>
      <c r="J43828"/>
      <c r="K43828"/>
      <c r="L43828"/>
    </row>
    <row r="43829" spans="9:12" ht="15" x14ac:dyDescent="0.25">
      <c r="I43829"/>
      <c r="J43829"/>
      <c r="K43829"/>
      <c r="L43829"/>
    </row>
    <row r="43830" spans="9:12" ht="15" x14ac:dyDescent="0.25">
      <c r="I43830"/>
      <c r="J43830"/>
      <c r="K43830"/>
      <c r="L43830"/>
    </row>
    <row r="43831" spans="9:12" ht="15" x14ac:dyDescent="0.25">
      <c r="I43831"/>
      <c r="J43831"/>
      <c r="K43831"/>
      <c r="L43831"/>
    </row>
    <row r="43832" spans="9:12" ht="15" x14ac:dyDescent="0.25">
      <c r="I43832"/>
      <c r="J43832"/>
      <c r="K43832"/>
      <c r="L43832"/>
    </row>
    <row r="43833" spans="9:12" ht="15" x14ac:dyDescent="0.25">
      <c r="I43833"/>
      <c r="J43833"/>
      <c r="K43833"/>
      <c r="L43833"/>
    </row>
    <row r="43834" spans="9:12" ht="15" x14ac:dyDescent="0.25">
      <c r="I43834"/>
      <c r="J43834"/>
      <c r="K43834"/>
      <c r="L43834"/>
    </row>
    <row r="43835" spans="9:12" ht="15" x14ac:dyDescent="0.25">
      <c r="I43835"/>
      <c r="J43835"/>
      <c r="K43835"/>
      <c r="L43835"/>
    </row>
    <row r="43836" spans="9:12" ht="15" x14ac:dyDescent="0.25">
      <c r="I43836"/>
      <c r="J43836"/>
      <c r="K43836"/>
      <c r="L43836"/>
    </row>
    <row r="43837" spans="9:12" ht="15" x14ac:dyDescent="0.25">
      <c r="I43837"/>
      <c r="J43837"/>
      <c r="K43837"/>
      <c r="L43837"/>
    </row>
    <row r="43838" spans="9:12" ht="15" x14ac:dyDescent="0.25">
      <c r="I43838"/>
      <c r="J43838"/>
      <c r="K43838"/>
      <c r="L43838"/>
    </row>
    <row r="43839" spans="9:12" ht="15" x14ac:dyDescent="0.25">
      <c r="I43839"/>
      <c r="J43839"/>
      <c r="K43839"/>
      <c r="L43839"/>
    </row>
    <row r="43840" spans="9:12" ht="15" x14ac:dyDescent="0.25">
      <c r="I43840"/>
      <c r="J43840"/>
      <c r="K43840"/>
      <c r="L43840"/>
    </row>
    <row r="43841" spans="9:12" ht="15" x14ac:dyDescent="0.25">
      <c r="I43841"/>
      <c r="J43841"/>
      <c r="K43841"/>
      <c r="L43841"/>
    </row>
    <row r="43842" spans="9:12" ht="15" x14ac:dyDescent="0.25">
      <c r="I43842"/>
      <c r="J43842"/>
      <c r="K43842"/>
      <c r="L43842"/>
    </row>
    <row r="43843" spans="9:12" ht="15" x14ac:dyDescent="0.25">
      <c r="I43843"/>
      <c r="J43843"/>
      <c r="K43843"/>
      <c r="L43843"/>
    </row>
    <row r="43844" spans="9:12" ht="15" x14ac:dyDescent="0.25">
      <c r="I43844"/>
      <c r="J43844"/>
      <c r="K43844"/>
      <c r="L43844"/>
    </row>
    <row r="43845" spans="9:12" ht="15" x14ac:dyDescent="0.25">
      <c r="I43845"/>
      <c r="J43845"/>
      <c r="K43845"/>
      <c r="L43845"/>
    </row>
    <row r="43846" spans="9:12" ht="15" x14ac:dyDescent="0.25">
      <c r="I43846"/>
      <c r="J43846"/>
      <c r="K43846"/>
      <c r="L43846"/>
    </row>
    <row r="43847" spans="9:12" ht="15" x14ac:dyDescent="0.25">
      <c r="I43847"/>
      <c r="J43847"/>
      <c r="K43847"/>
      <c r="L43847"/>
    </row>
    <row r="43848" spans="9:12" ht="15" x14ac:dyDescent="0.25">
      <c r="I43848"/>
      <c r="J43848"/>
      <c r="K43848"/>
      <c r="L43848"/>
    </row>
    <row r="43849" spans="9:12" ht="15" x14ac:dyDescent="0.25">
      <c r="I43849"/>
      <c r="J43849"/>
      <c r="K43849"/>
      <c r="L43849"/>
    </row>
    <row r="43850" spans="9:12" ht="15" x14ac:dyDescent="0.25">
      <c r="I43850"/>
      <c r="J43850"/>
      <c r="K43850"/>
      <c r="L43850"/>
    </row>
    <row r="43851" spans="9:12" ht="15" x14ac:dyDescent="0.25">
      <c r="I43851"/>
      <c r="J43851"/>
      <c r="K43851"/>
      <c r="L43851"/>
    </row>
    <row r="43852" spans="9:12" ht="15" x14ac:dyDescent="0.25">
      <c r="I43852"/>
      <c r="J43852"/>
      <c r="K43852"/>
      <c r="L43852"/>
    </row>
    <row r="43853" spans="9:12" ht="15" x14ac:dyDescent="0.25">
      <c r="I43853"/>
      <c r="J43853"/>
      <c r="K43853"/>
      <c r="L43853"/>
    </row>
    <row r="43854" spans="9:12" ht="15" x14ac:dyDescent="0.25">
      <c r="I43854"/>
      <c r="J43854"/>
      <c r="K43854"/>
      <c r="L43854"/>
    </row>
    <row r="43855" spans="9:12" ht="15" x14ac:dyDescent="0.25">
      <c r="I43855"/>
      <c r="J43855"/>
      <c r="K43855"/>
      <c r="L43855"/>
    </row>
    <row r="43856" spans="9:12" ht="15" x14ac:dyDescent="0.25">
      <c r="I43856"/>
      <c r="J43856"/>
      <c r="K43856"/>
      <c r="L43856"/>
    </row>
    <row r="43857" spans="9:12" ht="15" x14ac:dyDescent="0.25">
      <c r="I43857"/>
      <c r="J43857"/>
      <c r="K43857"/>
      <c r="L43857"/>
    </row>
    <row r="43858" spans="9:12" ht="15" x14ac:dyDescent="0.25">
      <c r="I43858"/>
      <c r="J43858"/>
      <c r="K43858"/>
      <c r="L43858"/>
    </row>
    <row r="43859" spans="9:12" ht="15" x14ac:dyDescent="0.25">
      <c r="I43859"/>
      <c r="J43859"/>
      <c r="K43859"/>
      <c r="L43859"/>
    </row>
    <row r="43860" spans="9:12" ht="15" x14ac:dyDescent="0.25">
      <c r="I43860"/>
      <c r="J43860"/>
      <c r="K43860"/>
      <c r="L43860"/>
    </row>
    <row r="43861" spans="9:12" ht="15" x14ac:dyDescent="0.25">
      <c r="I43861"/>
      <c r="J43861"/>
      <c r="K43861"/>
      <c r="L43861"/>
    </row>
    <row r="43862" spans="9:12" ht="15" x14ac:dyDescent="0.25">
      <c r="I43862"/>
      <c r="J43862"/>
      <c r="K43862"/>
      <c r="L43862"/>
    </row>
    <row r="43863" spans="9:12" ht="15" x14ac:dyDescent="0.25">
      <c r="I43863"/>
      <c r="J43863"/>
      <c r="K43863"/>
      <c r="L43863"/>
    </row>
    <row r="43864" spans="9:12" ht="15" x14ac:dyDescent="0.25">
      <c r="I43864"/>
      <c r="J43864"/>
      <c r="K43864"/>
      <c r="L43864"/>
    </row>
    <row r="43865" spans="9:12" ht="15" x14ac:dyDescent="0.25">
      <c r="I43865"/>
      <c r="J43865"/>
      <c r="K43865"/>
      <c r="L43865"/>
    </row>
    <row r="43866" spans="9:12" ht="15" x14ac:dyDescent="0.25">
      <c r="I43866"/>
      <c r="J43866"/>
      <c r="K43866"/>
      <c r="L43866"/>
    </row>
    <row r="43867" spans="9:12" ht="15" x14ac:dyDescent="0.25">
      <c r="I43867"/>
      <c r="J43867"/>
      <c r="K43867"/>
      <c r="L43867"/>
    </row>
    <row r="43868" spans="9:12" ht="15" x14ac:dyDescent="0.25">
      <c r="I43868"/>
      <c r="J43868"/>
      <c r="K43868"/>
      <c r="L43868"/>
    </row>
    <row r="43869" spans="9:12" ht="15" x14ac:dyDescent="0.25">
      <c r="I43869"/>
      <c r="J43869"/>
      <c r="K43869"/>
      <c r="L43869"/>
    </row>
    <row r="43870" spans="9:12" ht="15" x14ac:dyDescent="0.25">
      <c r="I43870"/>
      <c r="J43870"/>
      <c r="K43870"/>
      <c r="L43870"/>
    </row>
    <row r="43871" spans="9:12" ht="15" x14ac:dyDescent="0.25">
      <c r="I43871"/>
      <c r="J43871"/>
      <c r="K43871"/>
      <c r="L43871"/>
    </row>
    <row r="43872" spans="9:12" ht="15" x14ac:dyDescent="0.25">
      <c r="I43872"/>
      <c r="J43872"/>
      <c r="K43872"/>
      <c r="L43872"/>
    </row>
    <row r="43873" spans="9:12" ht="15" x14ac:dyDescent="0.25">
      <c r="I43873"/>
      <c r="J43873"/>
      <c r="K43873"/>
      <c r="L43873"/>
    </row>
    <row r="43874" spans="9:12" ht="15" x14ac:dyDescent="0.25">
      <c r="I43874"/>
      <c r="J43874"/>
      <c r="K43874"/>
      <c r="L43874"/>
    </row>
    <row r="43875" spans="9:12" ht="15" x14ac:dyDescent="0.25">
      <c r="I43875"/>
      <c r="J43875"/>
      <c r="K43875"/>
      <c r="L43875"/>
    </row>
    <row r="43876" spans="9:12" ht="15" x14ac:dyDescent="0.25">
      <c r="I43876"/>
      <c r="J43876"/>
      <c r="K43876"/>
      <c r="L43876"/>
    </row>
    <row r="43877" spans="9:12" ht="15" x14ac:dyDescent="0.25">
      <c r="I43877"/>
      <c r="J43877"/>
      <c r="K43877"/>
      <c r="L43877"/>
    </row>
    <row r="43878" spans="9:12" ht="15" x14ac:dyDescent="0.25">
      <c r="I43878"/>
      <c r="J43878"/>
      <c r="K43878"/>
      <c r="L43878"/>
    </row>
    <row r="43879" spans="9:12" ht="15" x14ac:dyDescent="0.25">
      <c r="I43879"/>
      <c r="J43879"/>
      <c r="K43879"/>
      <c r="L43879"/>
    </row>
    <row r="43880" spans="9:12" ht="15" x14ac:dyDescent="0.25">
      <c r="I43880"/>
      <c r="J43880"/>
      <c r="K43880"/>
      <c r="L43880"/>
    </row>
    <row r="43881" spans="9:12" ht="15" x14ac:dyDescent="0.25">
      <c r="I43881"/>
      <c r="J43881"/>
      <c r="K43881"/>
      <c r="L43881"/>
    </row>
    <row r="43882" spans="9:12" ht="15" x14ac:dyDescent="0.25">
      <c r="I43882"/>
      <c r="J43882"/>
      <c r="K43882"/>
      <c r="L43882"/>
    </row>
    <row r="43883" spans="9:12" ht="15" x14ac:dyDescent="0.25">
      <c r="I43883"/>
      <c r="J43883"/>
      <c r="K43883"/>
      <c r="L43883"/>
    </row>
    <row r="43884" spans="9:12" ht="15" x14ac:dyDescent="0.25">
      <c r="I43884"/>
      <c r="J43884"/>
      <c r="K43884"/>
      <c r="L43884"/>
    </row>
    <row r="43885" spans="9:12" ht="15" x14ac:dyDescent="0.25">
      <c r="I43885"/>
      <c r="J43885"/>
      <c r="K43885"/>
      <c r="L43885"/>
    </row>
    <row r="43886" spans="9:12" ht="15" x14ac:dyDescent="0.25">
      <c r="I43886"/>
      <c r="J43886"/>
      <c r="K43886"/>
      <c r="L43886"/>
    </row>
    <row r="43887" spans="9:12" ht="15" x14ac:dyDescent="0.25">
      <c r="I43887"/>
      <c r="J43887"/>
      <c r="K43887"/>
      <c r="L43887"/>
    </row>
    <row r="43888" spans="9:12" ht="15" x14ac:dyDescent="0.25">
      <c r="I43888"/>
      <c r="J43888"/>
      <c r="K43888"/>
      <c r="L43888"/>
    </row>
    <row r="43889" spans="9:12" ht="15" x14ac:dyDescent="0.25">
      <c r="I43889"/>
      <c r="J43889"/>
      <c r="K43889"/>
      <c r="L43889"/>
    </row>
    <row r="43890" spans="9:12" ht="15" x14ac:dyDescent="0.25">
      <c r="I43890"/>
      <c r="J43890"/>
      <c r="K43890"/>
      <c r="L43890"/>
    </row>
    <row r="43891" spans="9:12" ht="15" x14ac:dyDescent="0.25">
      <c r="I43891"/>
      <c r="J43891"/>
      <c r="K43891"/>
      <c r="L43891"/>
    </row>
    <row r="43892" spans="9:12" ht="15" x14ac:dyDescent="0.25">
      <c r="I43892"/>
      <c r="J43892"/>
      <c r="K43892"/>
      <c r="L43892"/>
    </row>
    <row r="43893" spans="9:12" ht="15" x14ac:dyDescent="0.25">
      <c r="I43893"/>
      <c r="J43893"/>
      <c r="K43893"/>
      <c r="L43893"/>
    </row>
    <row r="43894" spans="9:12" ht="15" x14ac:dyDescent="0.25">
      <c r="I43894"/>
      <c r="J43894"/>
      <c r="K43894"/>
      <c r="L43894"/>
    </row>
    <row r="43895" spans="9:12" ht="15" x14ac:dyDescent="0.25">
      <c r="I43895"/>
      <c r="J43895"/>
      <c r="K43895"/>
      <c r="L43895"/>
    </row>
    <row r="43896" spans="9:12" ht="15" x14ac:dyDescent="0.25">
      <c r="I43896"/>
      <c r="J43896"/>
      <c r="K43896"/>
      <c r="L43896"/>
    </row>
    <row r="43897" spans="9:12" ht="15" x14ac:dyDescent="0.25">
      <c r="I43897"/>
      <c r="J43897"/>
      <c r="K43897"/>
      <c r="L43897"/>
    </row>
    <row r="43898" spans="9:12" ht="15" x14ac:dyDescent="0.25">
      <c r="I43898"/>
      <c r="J43898"/>
      <c r="K43898"/>
      <c r="L43898"/>
    </row>
    <row r="43899" spans="9:12" ht="15" x14ac:dyDescent="0.25">
      <c r="I43899"/>
      <c r="J43899"/>
      <c r="K43899"/>
      <c r="L43899"/>
    </row>
    <row r="43900" spans="9:12" ht="15" x14ac:dyDescent="0.25">
      <c r="I43900"/>
      <c r="J43900"/>
      <c r="K43900"/>
      <c r="L43900"/>
    </row>
    <row r="43901" spans="9:12" ht="15" x14ac:dyDescent="0.25">
      <c r="I43901"/>
      <c r="J43901"/>
      <c r="K43901"/>
      <c r="L43901"/>
    </row>
    <row r="43902" spans="9:12" ht="15" x14ac:dyDescent="0.25">
      <c r="I43902"/>
      <c r="J43902"/>
      <c r="K43902"/>
      <c r="L43902"/>
    </row>
    <row r="43903" spans="9:12" ht="15" x14ac:dyDescent="0.25">
      <c r="I43903"/>
      <c r="J43903"/>
      <c r="K43903"/>
      <c r="L43903"/>
    </row>
    <row r="43904" spans="9:12" ht="15" x14ac:dyDescent="0.25">
      <c r="I43904"/>
      <c r="J43904"/>
      <c r="K43904"/>
      <c r="L43904"/>
    </row>
    <row r="43905" spans="9:12" ht="15" x14ac:dyDescent="0.25">
      <c r="I43905"/>
      <c r="J43905"/>
      <c r="K43905"/>
      <c r="L43905"/>
    </row>
    <row r="43906" spans="9:12" ht="15" x14ac:dyDescent="0.25">
      <c r="I43906"/>
      <c r="J43906"/>
      <c r="K43906"/>
      <c r="L43906"/>
    </row>
    <row r="43907" spans="9:12" ht="15" x14ac:dyDescent="0.25">
      <c r="I43907"/>
      <c r="J43907"/>
      <c r="K43907"/>
      <c r="L43907"/>
    </row>
    <row r="43908" spans="9:12" ht="15" x14ac:dyDescent="0.25">
      <c r="I43908"/>
      <c r="J43908"/>
      <c r="K43908"/>
      <c r="L43908"/>
    </row>
    <row r="43909" spans="9:12" ht="15" x14ac:dyDescent="0.25">
      <c r="I43909"/>
      <c r="J43909"/>
      <c r="K43909"/>
      <c r="L43909"/>
    </row>
    <row r="43910" spans="9:12" ht="15" x14ac:dyDescent="0.25">
      <c r="I43910"/>
      <c r="J43910"/>
      <c r="K43910"/>
      <c r="L43910"/>
    </row>
    <row r="43911" spans="9:12" ht="15" x14ac:dyDescent="0.25">
      <c r="I43911"/>
      <c r="J43911"/>
      <c r="K43911"/>
      <c r="L43911"/>
    </row>
    <row r="43912" spans="9:12" ht="15" x14ac:dyDescent="0.25">
      <c r="I43912"/>
      <c r="J43912"/>
      <c r="K43912"/>
      <c r="L43912"/>
    </row>
    <row r="43913" spans="9:12" ht="15" x14ac:dyDescent="0.25">
      <c r="I43913"/>
      <c r="J43913"/>
      <c r="K43913"/>
      <c r="L43913"/>
    </row>
    <row r="43914" spans="9:12" ht="15" x14ac:dyDescent="0.25">
      <c r="I43914"/>
      <c r="J43914"/>
      <c r="K43914"/>
      <c r="L43914"/>
    </row>
    <row r="43915" spans="9:12" ht="15" x14ac:dyDescent="0.25">
      <c r="I43915"/>
      <c r="J43915"/>
      <c r="K43915"/>
      <c r="L43915"/>
    </row>
    <row r="43916" spans="9:12" ht="15" x14ac:dyDescent="0.25">
      <c r="I43916"/>
      <c r="J43916"/>
      <c r="K43916"/>
      <c r="L43916"/>
    </row>
    <row r="43917" spans="9:12" ht="15" x14ac:dyDescent="0.25">
      <c r="I43917"/>
      <c r="J43917"/>
      <c r="K43917"/>
      <c r="L43917"/>
    </row>
    <row r="43918" spans="9:12" ht="15" x14ac:dyDescent="0.25">
      <c r="I43918"/>
      <c r="J43918"/>
      <c r="K43918"/>
      <c r="L43918"/>
    </row>
    <row r="43919" spans="9:12" ht="15" x14ac:dyDescent="0.25">
      <c r="I43919"/>
      <c r="J43919"/>
      <c r="K43919"/>
      <c r="L43919"/>
    </row>
    <row r="43920" spans="9:12" ht="15" x14ac:dyDescent="0.25">
      <c r="I43920"/>
      <c r="J43920"/>
      <c r="K43920"/>
      <c r="L43920"/>
    </row>
    <row r="43921" spans="9:12" ht="15" x14ac:dyDescent="0.25">
      <c r="I43921"/>
      <c r="J43921"/>
      <c r="K43921"/>
      <c r="L43921"/>
    </row>
    <row r="43922" spans="9:12" ht="15" x14ac:dyDescent="0.25">
      <c r="I43922"/>
      <c r="J43922"/>
      <c r="K43922"/>
      <c r="L43922"/>
    </row>
    <row r="43923" spans="9:12" ht="15" x14ac:dyDescent="0.25">
      <c r="I43923"/>
      <c r="J43923"/>
      <c r="K43923"/>
      <c r="L43923"/>
    </row>
    <row r="43924" spans="9:12" ht="15" x14ac:dyDescent="0.25">
      <c r="I43924"/>
      <c r="J43924"/>
      <c r="K43924"/>
      <c r="L43924"/>
    </row>
    <row r="43925" spans="9:12" ht="15" x14ac:dyDescent="0.25">
      <c r="I43925"/>
      <c r="J43925"/>
      <c r="K43925"/>
      <c r="L43925"/>
    </row>
    <row r="43926" spans="9:12" ht="15" x14ac:dyDescent="0.25">
      <c r="I43926"/>
      <c r="J43926"/>
      <c r="K43926"/>
      <c r="L43926"/>
    </row>
    <row r="43927" spans="9:12" ht="15" x14ac:dyDescent="0.25">
      <c r="I43927"/>
      <c r="J43927"/>
      <c r="K43927"/>
      <c r="L43927"/>
    </row>
    <row r="43928" spans="9:12" ht="15" x14ac:dyDescent="0.25">
      <c r="I43928"/>
      <c r="J43928"/>
      <c r="K43928"/>
      <c r="L43928"/>
    </row>
    <row r="43929" spans="9:12" ht="15" x14ac:dyDescent="0.25">
      <c r="I43929"/>
      <c r="J43929"/>
      <c r="K43929"/>
      <c r="L43929"/>
    </row>
    <row r="43930" spans="9:12" ht="15" x14ac:dyDescent="0.25">
      <c r="I43930"/>
      <c r="J43930"/>
      <c r="K43930"/>
      <c r="L43930"/>
    </row>
    <row r="43931" spans="9:12" ht="15" x14ac:dyDescent="0.25">
      <c r="I43931"/>
      <c r="J43931"/>
      <c r="K43931"/>
      <c r="L43931"/>
    </row>
    <row r="43932" spans="9:12" ht="15" x14ac:dyDescent="0.25">
      <c r="I43932"/>
      <c r="J43932"/>
      <c r="K43932"/>
      <c r="L43932"/>
    </row>
    <row r="43933" spans="9:12" ht="15" x14ac:dyDescent="0.25">
      <c r="I43933"/>
      <c r="J43933"/>
      <c r="K43933"/>
      <c r="L43933"/>
    </row>
    <row r="43934" spans="9:12" ht="15" x14ac:dyDescent="0.25">
      <c r="I43934"/>
      <c r="J43934"/>
      <c r="K43934"/>
      <c r="L43934"/>
    </row>
    <row r="43935" spans="9:12" ht="15" x14ac:dyDescent="0.25">
      <c r="I43935"/>
      <c r="J43935"/>
      <c r="K43935"/>
      <c r="L43935"/>
    </row>
    <row r="43936" spans="9:12" ht="15" x14ac:dyDescent="0.25">
      <c r="I43936"/>
      <c r="J43936"/>
      <c r="K43936"/>
      <c r="L43936"/>
    </row>
    <row r="43937" spans="9:12" ht="15" x14ac:dyDescent="0.25">
      <c r="I43937"/>
      <c r="J43937"/>
      <c r="K43937"/>
      <c r="L43937"/>
    </row>
    <row r="43938" spans="9:12" ht="15" x14ac:dyDescent="0.25">
      <c r="I43938"/>
      <c r="J43938"/>
      <c r="K43938"/>
      <c r="L43938"/>
    </row>
    <row r="43939" spans="9:12" ht="15" x14ac:dyDescent="0.25">
      <c r="I43939"/>
      <c r="J43939"/>
      <c r="K43939"/>
      <c r="L43939"/>
    </row>
    <row r="43940" spans="9:12" ht="15" x14ac:dyDescent="0.25">
      <c r="I43940"/>
      <c r="J43940"/>
      <c r="K43940"/>
      <c r="L43940"/>
    </row>
    <row r="43941" spans="9:12" ht="15" x14ac:dyDescent="0.25">
      <c r="I43941"/>
      <c r="J43941"/>
      <c r="K43941"/>
      <c r="L43941"/>
    </row>
    <row r="43942" spans="9:12" ht="15" x14ac:dyDescent="0.25">
      <c r="I43942"/>
      <c r="J43942"/>
      <c r="K43942"/>
      <c r="L43942"/>
    </row>
    <row r="43943" spans="9:12" ht="15" x14ac:dyDescent="0.25">
      <c r="I43943"/>
      <c r="J43943"/>
      <c r="K43943"/>
      <c r="L43943"/>
    </row>
    <row r="43944" spans="9:12" ht="15" x14ac:dyDescent="0.25">
      <c r="I43944"/>
      <c r="J43944"/>
      <c r="K43944"/>
      <c r="L43944"/>
    </row>
    <row r="43945" spans="9:12" ht="15" x14ac:dyDescent="0.25">
      <c r="I43945"/>
      <c r="J43945"/>
      <c r="K43945"/>
      <c r="L43945"/>
    </row>
    <row r="43946" spans="9:12" ht="15" x14ac:dyDescent="0.25">
      <c r="I43946"/>
      <c r="J43946"/>
      <c r="K43946"/>
      <c r="L43946"/>
    </row>
    <row r="43947" spans="9:12" ht="15" x14ac:dyDescent="0.25">
      <c r="I43947"/>
      <c r="J43947"/>
      <c r="K43947"/>
      <c r="L43947"/>
    </row>
    <row r="43948" spans="9:12" ht="15" x14ac:dyDescent="0.25">
      <c r="I43948"/>
      <c r="J43948"/>
      <c r="K43948"/>
      <c r="L43948"/>
    </row>
    <row r="43949" spans="9:12" ht="15" x14ac:dyDescent="0.25">
      <c r="I43949"/>
      <c r="J43949"/>
      <c r="K43949"/>
      <c r="L43949"/>
    </row>
    <row r="43950" spans="9:12" ht="15" x14ac:dyDescent="0.25">
      <c r="I43950"/>
      <c r="J43950"/>
      <c r="K43950"/>
      <c r="L43950"/>
    </row>
    <row r="43951" spans="9:12" ht="15" x14ac:dyDescent="0.25">
      <c r="I43951"/>
      <c r="J43951"/>
      <c r="K43951"/>
      <c r="L43951"/>
    </row>
    <row r="43952" spans="9:12" ht="15" x14ac:dyDescent="0.25">
      <c r="I43952"/>
      <c r="J43952"/>
      <c r="K43952"/>
      <c r="L43952"/>
    </row>
    <row r="43953" spans="9:12" ht="15" x14ac:dyDescent="0.25">
      <c r="I43953"/>
      <c r="J43953"/>
      <c r="K43953"/>
      <c r="L43953"/>
    </row>
    <row r="43954" spans="9:12" ht="15" x14ac:dyDescent="0.25">
      <c r="I43954"/>
      <c r="J43954"/>
      <c r="K43954"/>
      <c r="L43954"/>
    </row>
    <row r="43955" spans="9:12" ht="15" x14ac:dyDescent="0.25">
      <c r="I43955"/>
      <c r="J43955"/>
      <c r="K43955"/>
      <c r="L43955"/>
    </row>
    <row r="43956" spans="9:12" ht="15" x14ac:dyDescent="0.25">
      <c r="I43956"/>
      <c r="J43956"/>
      <c r="K43956"/>
      <c r="L43956"/>
    </row>
    <row r="43957" spans="9:12" ht="15" x14ac:dyDescent="0.25">
      <c r="I43957"/>
      <c r="J43957"/>
      <c r="K43957"/>
      <c r="L43957"/>
    </row>
    <row r="43958" spans="9:12" ht="15" x14ac:dyDescent="0.25">
      <c r="I43958"/>
      <c r="J43958"/>
      <c r="K43958"/>
      <c r="L43958"/>
    </row>
    <row r="43959" spans="9:12" ht="15" x14ac:dyDescent="0.25">
      <c r="I43959"/>
      <c r="J43959"/>
      <c r="K43959"/>
      <c r="L43959"/>
    </row>
    <row r="43960" spans="9:12" ht="15" x14ac:dyDescent="0.25">
      <c r="I43960"/>
      <c r="J43960"/>
      <c r="K43960"/>
      <c r="L43960"/>
    </row>
    <row r="43961" spans="9:12" ht="15" x14ac:dyDescent="0.25">
      <c r="I43961"/>
      <c r="J43961"/>
      <c r="K43961"/>
      <c r="L43961"/>
    </row>
    <row r="43962" spans="9:12" ht="15" x14ac:dyDescent="0.25">
      <c r="I43962"/>
      <c r="J43962"/>
      <c r="K43962"/>
      <c r="L43962"/>
    </row>
    <row r="43963" spans="9:12" ht="15" x14ac:dyDescent="0.25">
      <c r="I43963"/>
      <c r="J43963"/>
      <c r="K43963"/>
      <c r="L43963"/>
    </row>
    <row r="43964" spans="9:12" ht="15" x14ac:dyDescent="0.25">
      <c r="I43964"/>
      <c r="J43964"/>
      <c r="K43964"/>
      <c r="L43964"/>
    </row>
    <row r="43965" spans="9:12" ht="15" x14ac:dyDescent="0.25">
      <c r="I43965"/>
      <c r="J43965"/>
      <c r="K43965"/>
      <c r="L43965"/>
    </row>
    <row r="43966" spans="9:12" ht="15" x14ac:dyDescent="0.25">
      <c r="I43966"/>
      <c r="J43966"/>
      <c r="K43966"/>
      <c r="L43966"/>
    </row>
    <row r="43967" spans="9:12" ht="15" x14ac:dyDescent="0.25">
      <c r="I43967"/>
      <c r="J43967"/>
      <c r="K43967"/>
      <c r="L43967"/>
    </row>
    <row r="43968" spans="9:12" ht="15" x14ac:dyDescent="0.25">
      <c r="I43968"/>
      <c r="J43968"/>
      <c r="K43968"/>
      <c r="L43968"/>
    </row>
    <row r="43969" spans="9:12" ht="15" x14ac:dyDescent="0.25">
      <c r="I43969"/>
      <c r="J43969"/>
      <c r="K43969"/>
      <c r="L43969"/>
    </row>
    <row r="43970" spans="9:12" ht="15" x14ac:dyDescent="0.25">
      <c r="I43970"/>
      <c r="J43970"/>
      <c r="K43970"/>
      <c r="L43970"/>
    </row>
    <row r="43971" spans="9:12" ht="15" x14ac:dyDescent="0.25">
      <c r="I43971"/>
      <c r="J43971"/>
      <c r="K43971"/>
      <c r="L43971"/>
    </row>
    <row r="43972" spans="9:12" ht="15" x14ac:dyDescent="0.25">
      <c r="I43972"/>
      <c r="J43972"/>
      <c r="K43972"/>
      <c r="L43972"/>
    </row>
    <row r="43973" spans="9:12" ht="15" x14ac:dyDescent="0.25">
      <c r="I43973"/>
      <c r="J43973"/>
      <c r="K43973"/>
      <c r="L43973"/>
    </row>
    <row r="43974" spans="9:12" ht="15" x14ac:dyDescent="0.25">
      <c r="I43974"/>
      <c r="J43974"/>
      <c r="K43974"/>
      <c r="L43974"/>
    </row>
    <row r="43975" spans="9:12" ht="15" x14ac:dyDescent="0.25">
      <c r="I43975"/>
      <c r="J43975"/>
      <c r="K43975"/>
      <c r="L43975"/>
    </row>
    <row r="43976" spans="9:12" ht="15" x14ac:dyDescent="0.25">
      <c r="I43976"/>
      <c r="J43976"/>
      <c r="K43976"/>
      <c r="L43976"/>
    </row>
    <row r="43977" spans="9:12" ht="15" x14ac:dyDescent="0.25">
      <c r="I43977"/>
      <c r="J43977"/>
      <c r="K43977"/>
      <c r="L43977"/>
    </row>
    <row r="43978" spans="9:12" ht="15" x14ac:dyDescent="0.25">
      <c r="I43978"/>
      <c r="J43978"/>
      <c r="K43978"/>
      <c r="L43978"/>
    </row>
    <row r="43979" spans="9:12" ht="15" x14ac:dyDescent="0.25">
      <c r="I43979"/>
      <c r="J43979"/>
      <c r="K43979"/>
      <c r="L43979"/>
    </row>
    <row r="43980" spans="9:12" ht="15" x14ac:dyDescent="0.25">
      <c r="I43980"/>
      <c r="J43980"/>
      <c r="K43980"/>
      <c r="L43980"/>
    </row>
    <row r="43981" spans="9:12" ht="15" x14ac:dyDescent="0.25">
      <c r="I43981"/>
      <c r="J43981"/>
      <c r="K43981"/>
      <c r="L43981"/>
    </row>
    <row r="43982" spans="9:12" ht="15" x14ac:dyDescent="0.25">
      <c r="I43982"/>
      <c r="J43982"/>
      <c r="K43982"/>
      <c r="L43982"/>
    </row>
    <row r="43983" spans="9:12" ht="15" x14ac:dyDescent="0.25">
      <c r="I43983"/>
      <c r="J43983"/>
      <c r="K43983"/>
      <c r="L43983"/>
    </row>
    <row r="43984" spans="9:12" ht="15" x14ac:dyDescent="0.25">
      <c r="I43984"/>
      <c r="J43984"/>
      <c r="K43984"/>
      <c r="L43984"/>
    </row>
    <row r="43985" spans="9:12" ht="15" x14ac:dyDescent="0.25">
      <c r="I43985"/>
      <c r="J43985"/>
      <c r="K43985"/>
      <c r="L43985"/>
    </row>
    <row r="43986" spans="9:12" ht="15" x14ac:dyDescent="0.25">
      <c r="I43986"/>
      <c r="J43986"/>
      <c r="K43986"/>
      <c r="L43986"/>
    </row>
    <row r="43987" spans="9:12" ht="15" x14ac:dyDescent="0.25">
      <c r="I43987"/>
      <c r="J43987"/>
      <c r="K43987"/>
      <c r="L43987"/>
    </row>
    <row r="43988" spans="9:12" ht="15" x14ac:dyDescent="0.25">
      <c r="I43988"/>
      <c r="J43988"/>
      <c r="K43988"/>
      <c r="L43988"/>
    </row>
    <row r="43989" spans="9:12" ht="15" x14ac:dyDescent="0.25">
      <c r="I43989"/>
      <c r="J43989"/>
      <c r="K43989"/>
      <c r="L43989"/>
    </row>
    <row r="43990" spans="9:12" ht="15" x14ac:dyDescent="0.25">
      <c r="I43990"/>
      <c r="J43990"/>
      <c r="K43990"/>
      <c r="L43990"/>
    </row>
    <row r="43991" spans="9:12" ht="15" x14ac:dyDescent="0.25">
      <c r="I43991"/>
      <c r="J43991"/>
      <c r="K43991"/>
      <c r="L43991"/>
    </row>
    <row r="43992" spans="9:12" ht="15" x14ac:dyDescent="0.25">
      <c r="I43992"/>
      <c r="J43992"/>
      <c r="K43992"/>
      <c r="L43992"/>
    </row>
    <row r="43993" spans="9:12" ht="15" x14ac:dyDescent="0.25">
      <c r="I43993"/>
      <c r="J43993"/>
      <c r="K43993"/>
      <c r="L43993"/>
    </row>
    <row r="43994" spans="9:12" ht="15" x14ac:dyDescent="0.25">
      <c r="I43994"/>
      <c r="J43994"/>
      <c r="K43994"/>
      <c r="L43994"/>
    </row>
    <row r="43995" spans="9:12" ht="15" x14ac:dyDescent="0.25">
      <c r="I43995"/>
      <c r="J43995"/>
      <c r="K43995"/>
      <c r="L43995"/>
    </row>
    <row r="43996" spans="9:12" ht="15" x14ac:dyDescent="0.25">
      <c r="I43996"/>
      <c r="J43996"/>
      <c r="K43996"/>
      <c r="L43996"/>
    </row>
    <row r="43997" spans="9:12" ht="15" x14ac:dyDescent="0.25">
      <c r="I43997"/>
      <c r="J43997"/>
      <c r="K43997"/>
      <c r="L43997"/>
    </row>
    <row r="43998" spans="9:12" ht="15" x14ac:dyDescent="0.25">
      <c r="I43998"/>
      <c r="J43998"/>
      <c r="K43998"/>
      <c r="L43998"/>
    </row>
    <row r="43999" spans="9:12" ht="15" x14ac:dyDescent="0.25">
      <c r="I43999"/>
      <c r="J43999"/>
      <c r="K43999"/>
      <c r="L43999"/>
    </row>
    <row r="44000" spans="9:12" ht="15" x14ac:dyDescent="0.25">
      <c r="I44000"/>
      <c r="J44000"/>
      <c r="K44000"/>
      <c r="L44000"/>
    </row>
    <row r="44001" spans="9:12" ht="15" x14ac:dyDescent="0.25">
      <c r="I44001"/>
      <c r="J44001"/>
      <c r="K44001"/>
      <c r="L44001"/>
    </row>
    <row r="44002" spans="9:12" ht="15" x14ac:dyDescent="0.25">
      <c r="I44002"/>
      <c r="J44002"/>
      <c r="K44002"/>
      <c r="L44002"/>
    </row>
    <row r="44003" spans="9:12" ht="15" x14ac:dyDescent="0.25">
      <c r="I44003"/>
      <c r="J44003"/>
      <c r="K44003"/>
      <c r="L44003"/>
    </row>
    <row r="44004" spans="9:12" ht="15" x14ac:dyDescent="0.25">
      <c r="I44004"/>
      <c r="J44004"/>
      <c r="K44004"/>
      <c r="L44004"/>
    </row>
    <row r="44005" spans="9:12" ht="15" x14ac:dyDescent="0.25">
      <c r="I44005"/>
      <c r="J44005"/>
      <c r="K44005"/>
      <c r="L44005"/>
    </row>
    <row r="44006" spans="9:12" ht="15" x14ac:dyDescent="0.25">
      <c r="I44006"/>
      <c r="J44006"/>
      <c r="K44006"/>
      <c r="L44006"/>
    </row>
    <row r="44007" spans="9:12" ht="15" x14ac:dyDescent="0.25">
      <c r="I44007"/>
      <c r="J44007"/>
      <c r="K44007"/>
      <c r="L44007"/>
    </row>
    <row r="44008" spans="9:12" ht="15" x14ac:dyDescent="0.25">
      <c r="I44008"/>
      <c r="J44008"/>
      <c r="K44008"/>
      <c r="L44008"/>
    </row>
    <row r="44009" spans="9:12" ht="15" x14ac:dyDescent="0.25">
      <c r="I44009"/>
      <c r="J44009"/>
      <c r="K44009"/>
      <c r="L44009"/>
    </row>
    <row r="44010" spans="9:12" ht="15" x14ac:dyDescent="0.25">
      <c r="I44010"/>
      <c r="J44010"/>
      <c r="K44010"/>
      <c r="L44010"/>
    </row>
    <row r="44011" spans="9:12" ht="15" x14ac:dyDescent="0.25">
      <c r="I44011"/>
      <c r="J44011"/>
      <c r="K44011"/>
      <c r="L44011"/>
    </row>
    <row r="44012" spans="9:12" ht="15" x14ac:dyDescent="0.25">
      <c r="I44012"/>
      <c r="J44012"/>
      <c r="K44012"/>
      <c r="L44012"/>
    </row>
    <row r="44013" spans="9:12" ht="15" x14ac:dyDescent="0.25">
      <c r="I44013"/>
      <c r="J44013"/>
      <c r="K44013"/>
      <c r="L44013"/>
    </row>
    <row r="44014" spans="9:12" ht="15" x14ac:dyDescent="0.25">
      <c r="I44014"/>
      <c r="J44014"/>
      <c r="K44014"/>
      <c r="L44014"/>
    </row>
    <row r="44015" spans="9:12" ht="15" x14ac:dyDescent="0.25">
      <c r="I44015"/>
      <c r="J44015"/>
      <c r="K44015"/>
      <c r="L44015"/>
    </row>
    <row r="44016" spans="9:12" ht="15" x14ac:dyDescent="0.25">
      <c r="I44016"/>
      <c r="J44016"/>
      <c r="K44016"/>
      <c r="L44016"/>
    </row>
    <row r="44017" spans="9:12" ht="15" x14ac:dyDescent="0.25">
      <c r="I44017"/>
      <c r="J44017"/>
      <c r="K44017"/>
      <c r="L44017"/>
    </row>
    <row r="44018" spans="9:12" ht="15" x14ac:dyDescent="0.25">
      <c r="I44018"/>
      <c r="J44018"/>
      <c r="K44018"/>
      <c r="L44018"/>
    </row>
    <row r="44019" spans="9:12" ht="15" x14ac:dyDescent="0.25">
      <c r="I44019"/>
      <c r="J44019"/>
      <c r="K44019"/>
      <c r="L44019"/>
    </row>
    <row r="44020" spans="9:12" ht="15" x14ac:dyDescent="0.25">
      <c r="I44020"/>
      <c r="J44020"/>
      <c r="K44020"/>
      <c r="L44020"/>
    </row>
    <row r="44021" spans="9:12" ht="15" x14ac:dyDescent="0.25">
      <c r="I44021"/>
      <c r="J44021"/>
      <c r="K44021"/>
      <c r="L44021"/>
    </row>
    <row r="44022" spans="9:12" ht="15" x14ac:dyDescent="0.25">
      <c r="I44022"/>
      <c r="J44022"/>
      <c r="K44022"/>
      <c r="L44022"/>
    </row>
    <row r="44023" spans="9:12" ht="15" x14ac:dyDescent="0.25">
      <c r="I44023"/>
      <c r="J44023"/>
      <c r="K44023"/>
      <c r="L44023"/>
    </row>
    <row r="44024" spans="9:12" ht="15" x14ac:dyDescent="0.25">
      <c r="I44024"/>
      <c r="J44024"/>
      <c r="K44024"/>
      <c r="L44024"/>
    </row>
    <row r="44025" spans="9:12" ht="15" x14ac:dyDescent="0.25">
      <c r="I44025"/>
      <c r="J44025"/>
      <c r="K44025"/>
      <c r="L44025"/>
    </row>
    <row r="44026" spans="9:12" ht="15" x14ac:dyDescent="0.25">
      <c r="I44026"/>
      <c r="J44026"/>
      <c r="K44026"/>
      <c r="L44026"/>
    </row>
    <row r="44027" spans="9:12" ht="15" x14ac:dyDescent="0.25">
      <c r="I44027"/>
      <c r="J44027"/>
      <c r="K44027"/>
      <c r="L44027"/>
    </row>
    <row r="44028" spans="9:12" ht="15" x14ac:dyDescent="0.25">
      <c r="I44028"/>
      <c r="J44028"/>
      <c r="K44028"/>
      <c r="L44028"/>
    </row>
    <row r="44029" spans="9:12" ht="15" x14ac:dyDescent="0.25">
      <c r="I44029"/>
      <c r="J44029"/>
      <c r="K44029"/>
      <c r="L44029"/>
    </row>
    <row r="44030" spans="9:12" ht="15" x14ac:dyDescent="0.25">
      <c r="I44030"/>
      <c r="J44030"/>
      <c r="K44030"/>
      <c r="L44030"/>
    </row>
    <row r="44031" spans="9:12" ht="15" x14ac:dyDescent="0.25">
      <c r="I44031"/>
      <c r="J44031"/>
      <c r="K44031"/>
      <c r="L44031"/>
    </row>
    <row r="44032" spans="9:12" ht="15" x14ac:dyDescent="0.25">
      <c r="I44032"/>
      <c r="J44032"/>
      <c r="K44032"/>
      <c r="L44032"/>
    </row>
    <row r="44033" spans="9:12" ht="15" x14ac:dyDescent="0.25">
      <c r="I44033"/>
      <c r="J44033"/>
      <c r="K44033"/>
      <c r="L44033"/>
    </row>
    <row r="44034" spans="9:12" ht="15" x14ac:dyDescent="0.25">
      <c r="I44034"/>
      <c r="J44034"/>
      <c r="K44034"/>
      <c r="L44034"/>
    </row>
    <row r="44035" spans="9:12" ht="15" x14ac:dyDescent="0.25">
      <c r="I44035"/>
      <c r="J44035"/>
      <c r="K44035"/>
      <c r="L44035"/>
    </row>
    <row r="44036" spans="9:12" ht="15" x14ac:dyDescent="0.25">
      <c r="I44036"/>
      <c r="J44036"/>
      <c r="K44036"/>
      <c r="L44036"/>
    </row>
    <row r="44037" spans="9:12" ht="15" x14ac:dyDescent="0.25">
      <c r="I44037"/>
      <c r="J44037"/>
      <c r="K44037"/>
      <c r="L44037"/>
    </row>
    <row r="44038" spans="9:12" ht="15" x14ac:dyDescent="0.25">
      <c r="I44038"/>
      <c r="J44038"/>
      <c r="K44038"/>
      <c r="L44038"/>
    </row>
    <row r="44039" spans="9:12" ht="15" x14ac:dyDescent="0.25">
      <c r="I44039"/>
      <c r="J44039"/>
      <c r="K44039"/>
      <c r="L44039"/>
    </row>
    <row r="44040" spans="9:12" ht="15" x14ac:dyDescent="0.25">
      <c r="I44040"/>
      <c r="J44040"/>
      <c r="K44040"/>
      <c r="L44040"/>
    </row>
    <row r="44041" spans="9:12" ht="15" x14ac:dyDescent="0.25">
      <c r="I44041"/>
      <c r="J44041"/>
      <c r="K44041"/>
      <c r="L44041"/>
    </row>
    <row r="44042" spans="9:12" ht="15" x14ac:dyDescent="0.25">
      <c r="I44042"/>
      <c r="J44042"/>
      <c r="K44042"/>
      <c r="L44042"/>
    </row>
    <row r="44043" spans="9:12" ht="15" x14ac:dyDescent="0.25">
      <c r="I44043"/>
      <c r="J44043"/>
      <c r="K44043"/>
      <c r="L44043"/>
    </row>
    <row r="44044" spans="9:12" ht="15" x14ac:dyDescent="0.25">
      <c r="I44044"/>
      <c r="J44044"/>
      <c r="K44044"/>
      <c r="L44044"/>
    </row>
    <row r="44045" spans="9:12" ht="15" x14ac:dyDescent="0.25">
      <c r="I44045"/>
      <c r="J44045"/>
      <c r="K44045"/>
      <c r="L44045"/>
    </row>
    <row r="44046" spans="9:12" ht="15" x14ac:dyDescent="0.25">
      <c r="I44046"/>
      <c r="J44046"/>
      <c r="K44046"/>
      <c r="L44046"/>
    </row>
    <row r="44047" spans="9:12" ht="15" x14ac:dyDescent="0.25">
      <c r="I44047"/>
      <c r="J44047"/>
      <c r="K44047"/>
      <c r="L44047"/>
    </row>
    <row r="44048" spans="9:12" ht="15" x14ac:dyDescent="0.25">
      <c r="I44048"/>
      <c r="J44048"/>
      <c r="K44048"/>
      <c r="L44048"/>
    </row>
    <row r="44049" spans="9:12" ht="15" x14ac:dyDescent="0.25">
      <c r="I44049"/>
      <c r="J44049"/>
      <c r="K44049"/>
      <c r="L44049"/>
    </row>
    <row r="44050" spans="9:12" ht="15" x14ac:dyDescent="0.25">
      <c r="I44050"/>
      <c r="J44050"/>
      <c r="K44050"/>
      <c r="L44050"/>
    </row>
    <row r="44051" spans="9:12" ht="15" x14ac:dyDescent="0.25">
      <c r="I44051"/>
      <c r="J44051"/>
      <c r="K44051"/>
      <c r="L44051"/>
    </row>
    <row r="44052" spans="9:12" ht="15" x14ac:dyDescent="0.25">
      <c r="I44052"/>
      <c r="J44052"/>
      <c r="K44052"/>
      <c r="L44052"/>
    </row>
    <row r="44053" spans="9:12" ht="15" x14ac:dyDescent="0.25">
      <c r="I44053"/>
      <c r="J44053"/>
      <c r="K44053"/>
      <c r="L44053"/>
    </row>
    <row r="44054" spans="9:12" ht="15" x14ac:dyDescent="0.25">
      <c r="I44054"/>
      <c r="J44054"/>
      <c r="K44054"/>
      <c r="L44054"/>
    </row>
    <row r="44055" spans="9:12" ht="15" x14ac:dyDescent="0.25">
      <c r="I44055"/>
      <c r="J44055"/>
      <c r="K44055"/>
      <c r="L44055"/>
    </row>
    <row r="44056" spans="9:12" ht="15" x14ac:dyDescent="0.25">
      <c r="I44056"/>
      <c r="J44056"/>
      <c r="K44056"/>
      <c r="L44056"/>
    </row>
    <row r="44057" spans="9:12" ht="15" x14ac:dyDescent="0.25">
      <c r="I44057"/>
      <c r="J44057"/>
      <c r="K44057"/>
      <c r="L44057"/>
    </row>
    <row r="44058" spans="9:12" ht="15" x14ac:dyDescent="0.25">
      <c r="I44058"/>
      <c r="J44058"/>
      <c r="K44058"/>
      <c r="L44058"/>
    </row>
    <row r="44059" spans="9:12" ht="15" x14ac:dyDescent="0.25">
      <c r="I44059"/>
      <c r="J44059"/>
      <c r="K44059"/>
      <c r="L44059"/>
    </row>
    <row r="44060" spans="9:12" ht="15" x14ac:dyDescent="0.25">
      <c r="I44060"/>
      <c r="J44060"/>
      <c r="K44060"/>
      <c r="L44060"/>
    </row>
    <row r="44061" spans="9:12" ht="15" x14ac:dyDescent="0.25">
      <c r="I44061"/>
      <c r="J44061"/>
      <c r="K44061"/>
      <c r="L44061"/>
    </row>
    <row r="44062" spans="9:12" ht="15" x14ac:dyDescent="0.25">
      <c r="I44062"/>
      <c r="J44062"/>
      <c r="K44062"/>
      <c r="L44062"/>
    </row>
    <row r="44063" spans="9:12" ht="15" x14ac:dyDescent="0.25">
      <c r="I44063"/>
      <c r="J44063"/>
      <c r="K44063"/>
      <c r="L44063"/>
    </row>
    <row r="44064" spans="9:12" ht="15" x14ac:dyDescent="0.25">
      <c r="I44064"/>
      <c r="J44064"/>
      <c r="K44064"/>
      <c r="L44064"/>
    </row>
    <row r="44065" spans="9:12" ht="15" x14ac:dyDescent="0.25">
      <c r="I44065"/>
      <c r="J44065"/>
      <c r="K44065"/>
      <c r="L44065"/>
    </row>
    <row r="44066" spans="9:12" ht="15" x14ac:dyDescent="0.25">
      <c r="I44066"/>
      <c r="J44066"/>
      <c r="K44066"/>
      <c r="L44066"/>
    </row>
    <row r="44067" spans="9:12" ht="15" x14ac:dyDescent="0.25">
      <c r="I44067"/>
      <c r="J44067"/>
      <c r="K44067"/>
      <c r="L44067"/>
    </row>
    <row r="44068" spans="9:12" ht="15" x14ac:dyDescent="0.25">
      <c r="I44068"/>
      <c r="J44068"/>
      <c r="K44068"/>
      <c r="L44068"/>
    </row>
    <row r="44069" spans="9:12" ht="15" x14ac:dyDescent="0.25">
      <c r="I44069"/>
      <c r="J44069"/>
      <c r="K44069"/>
      <c r="L44069"/>
    </row>
    <row r="44070" spans="9:12" ht="15" x14ac:dyDescent="0.25">
      <c r="I44070"/>
      <c r="J44070"/>
      <c r="K44070"/>
      <c r="L44070"/>
    </row>
    <row r="44071" spans="9:12" ht="15" x14ac:dyDescent="0.25">
      <c r="I44071"/>
      <c r="J44071"/>
      <c r="K44071"/>
      <c r="L44071"/>
    </row>
    <row r="44072" spans="9:12" ht="15" x14ac:dyDescent="0.25">
      <c r="I44072"/>
      <c r="J44072"/>
      <c r="K44072"/>
      <c r="L44072"/>
    </row>
    <row r="44073" spans="9:12" ht="15" x14ac:dyDescent="0.25">
      <c r="I44073"/>
      <c r="J44073"/>
      <c r="K44073"/>
      <c r="L44073"/>
    </row>
    <row r="44074" spans="9:12" ht="15" x14ac:dyDescent="0.25">
      <c r="I44074"/>
      <c r="J44074"/>
      <c r="K44074"/>
      <c r="L44074"/>
    </row>
    <row r="44075" spans="9:12" ht="15" x14ac:dyDescent="0.25">
      <c r="I44075"/>
      <c r="J44075"/>
      <c r="K44075"/>
      <c r="L44075"/>
    </row>
    <row r="44076" spans="9:12" ht="15" x14ac:dyDescent="0.25">
      <c r="I44076"/>
      <c r="J44076"/>
      <c r="K44076"/>
      <c r="L44076"/>
    </row>
    <row r="44077" spans="9:12" ht="15" x14ac:dyDescent="0.25">
      <c r="I44077"/>
      <c r="J44077"/>
      <c r="K44077"/>
      <c r="L44077"/>
    </row>
    <row r="44078" spans="9:12" ht="15" x14ac:dyDescent="0.25">
      <c r="I44078"/>
      <c r="J44078"/>
      <c r="K44078"/>
      <c r="L44078"/>
    </row>
    <row r="44079" spans="9:12" ht="15" x14ac:dyDescent="0.25">
      <c r="I44079"/>
      <c r="J44079"/>
      <c r="K44079"/>
      <c r="L44079"/>
    </row>
    <row r="44080" spans="9:12" ht="15" x14ac:dyDescent="0.25">
      <c r="I44080"/>
      <c r="J44080"/>
      <c r="K44080"/>
      <c r="L44080"/>
    </row>
    <row r="44081" spans="9:12" ht="15" x14ac:dyDescent="0.25">
      <c r="I44081"/>
      <c r="J44081"/>
      <c r="K44081"/>
      <c r="L44081"/>
    </row>
    <row r="44082" spans="9:12" ht="15" x14ac:dyDescent="0.25">
      <c r="I44082"/>
      <c r="J44082"/>
      <c r="K44082"/>
      <c r="L44082"/>
    </row>
    <row r="44083" spans="9:12" ht="15" x14ac:dyDescent="0.25">
      <c r="I44083"/>
      <c r="J44083"/>
      <c r="K44083"/>
      <c r="L44083"/>
    </row>
    <row r="44084" spans="9:12" ht="15" x14ac:dyDescent="0.25">
      <c r="I44084"/>
      <c r="J44084"/>
      <c r="K44084"/>
      <c r="L44084"/>
    </row>
    <row r="44085" spans="9:12" ht="15" x14ac:dyDescent="0.25">
      <c r="I44085"/>
      <c r="J44085"/>
      <c r="K44085"/>
      <c r="L44085"/>
    </row>
    <row r="44086" spans="9:12" ht="15" x14ac:dyDescent="0.25">
      <c r="I44086"/>
      <c r="J44086"/>
      <c r="K44086"/>
      <c r="L44086"/>
    </row>
    <row r="44087" spans="9:12" ht="15" x14ac:dyDescent="0.25">
      <c r="I44087"/>
      <c r="J44087"/>
      <c r="K44087"/>
      <c r="L44087"/>
    </row>
    <row r="44088" spans="9:12" ht="15" x14ac:dyDescent="0.25">
      <c r="I44088"/>
      <c r="J44088"/>
      <c r="K44088"/>
      <c r="L44088"/>
    </row>
    <row r="44089" spans="9:12" ht="15" x14ac:dyDescent="0.25">
      <c r="I44089"/>
      <c r="J44089"/>
      <c r="K44089"/>
      <c r="L44089"/>
    </row>
    <row r="44090" spans="9:12" ht="15" x14ac:dyDescent="0.25">
      <c r="I44090"/>
      <c r="J44090"/>
      <c r="K44090"/>
      <c r="L44090"/>
    </row>
    <row r="44091" spans="9:12" ht="15" x14ac:dyDescent="0.25">
      <c r="I44091"/>
      <c r="J44091"/>
      <c r="K44091"/>
      <c r="L44091"/>
    </row>
    <row r="44092" spans="9:12" ht="15" x14ac:dyDescent="0.25">
      <c r="I44092"/>
      <c r="J44092"/>
      <c r="K44092"/>
      <c r="L44092"/>
    </row>
    <row r="44093" spans="9:12" ht="15" x14ac:dyDescent="0.25">
      <c r="I44093"/>
      <c r="J44093"/>
      <c r="K44093"/>
      <c r="L44093"/>
    </row>
    <row r="44094" spans="9:12" ht="15" x14ac:dyDescent="0.25">
      <c r="I44094"/>
      <c r="J44094"/>
      <c r="K44094"/>
      <c r="L44094"/>
    </row>
    <row r="44095" spans="9:12" ht="15" x14ac:dyDescent="0.25">
      <c r="I44095"/>
      <c r="J44095"/>
      <c r="K44095"/>
      <c r="L44095"/>
    </row>
    <row r="44096" spans="9:12" ht="15" x14ac:dyDescent="0.25">
      <c r="I44096"/>
      <c r="J44096"/>
      <c r="K44096"/>
      <c r="L44096"/>
    </row>
    <row r="44097" spans="9:12" ht="15" x14ac:dyDescent="0.25">
      <c r="I44097"/>
      <c r="J44097"/>
      <c r="K44097"/>
      <c r="L44097"/>
    </row>
    <row r="44098" spans="9:12" ht="15" x14ac:dyDescent="0.25">
      <c r="I44098"/>
      <c r="J44098"/>
      <c r="K44098"/>
      <c r="L44098"/>
    </row>
    <row r="44099" spans="9:12" ht="15" x14ac:dyDescent="0.25">
      <c r="I44099"/>
      <c r="J44099"/>
      <c r="K44099"/>
      <c r="L44099"/>
    </row>
    <row r="44100" spans="9:12" ht="15" x14ac:dyDescent="0.25">
      <c r="I44100"/>
      <c r="J44100"/>
      <c r="K44100"/>
      <c r="L44100"/>
    </row>
    <row r="44101" spans="9:12" ht="15" x14ac:dyDescent="0.25">
      <c r="I44101"/>
      <c r="J44101"/>
      <c r="K44101"/>
      <c r="L44101"/>
    </row>
    <row r="44102" spans="9:12" ht="15" x14ac:dyDescent="0.25">
      <c r="I44102"/>
      <c r="J44102"/>
      <c r="K44102"/>
      <c r="L44102"/>
    </row>
    <row r="44103" spans="9:12" ht="15" x14ac:dyDescent="0.25">
      <c r="I44103"/>
      <c r="J44103"/>
      <c r="K44103"/>
      <c r="L44103"/>
    </row>
    <row r="44104" spans="9:12" ht="15" x14ac:dyDescent="0.25">
      <c r="I44104"/>
      <c r="J44104"/>
      <c r="K44104"/>
      <c r="L44104"/>
    </row>
    <row r="44105" spans="9:12" ht="15" x14ac:dyDescent="0.25">
      <c r="I44105"/>
      <c r="J44105"/>
      <c r="K44105"/>
      <c r="L44105"/>
    </row>
    <row r="44106" spans="9:12" ht="15" x14ac:dyDescent="0.25">
      <c r="I44106"/>
      <c r="J44106"/>
      <c r="K44106"/>
      <c r="L44106"/>
    </row>
    <row r="44107" spans="9:12" ht="15" x14ac:dyDescent="0.25">
      <c r="I44107"/>
      <c r="J44107"/>
      <c r="K44107"/>
      <c r="L44107"/>
    </row>
    <row r="44108" spans="9:12" ht="15" x14ac:dyDescent="0.25">
      <c r="I44108"/>
      <c r="J44108"/>
      <c r="K44108"/>
      <c r="L44108"/>
    </row>
    <row r="44109" spans="9:12" ht="15" x14ac:dyDescent="0.25">
      <c r="I44109"/>
      <c r="J44109"/>
      <c r="K44109"/>
      <c r="L44109"/>
    </row>
    <row r="44110" spans="9:12" ht="15" x14ac:dyDescent="0.25">
      <c r="I44110"/>
      <c r="J44110"/>
      <c r="K44110"/>
      <c r="L44110"/>
    </row>
    <row r="44111" spans="9:12" ht="15" x14ac:dyDescent="0.25">
      <c r="I44111"/>
      <c r="J44111"/>
      <c r="K44111"/>
      <c r="L44111"/>
    </row>
    <row r="44112" spans="9:12" ht="15" x14ac:dyDescent="0.25">
      <c r="I44112"/>
      <c r="J44112"/>
      <c r="K44112"/>
      <c r="L44112"/>
    </row>
    <row r="44113" spans="9:12" ht="15" x14ac:dyDescent="0.25">
      <c r="I44113"/>
      <c r="J44113"/>
      <c r="K44113"/>
      <c r="L44113"/>
    </row>
    <row r="44114" spans="9:12" ht="15" x14ac:dyDescent="0.25">
      <c r="I44114"/>
      <c r="J44114"/>
      <c r="K44114"/>
      <c r="L44114"/>
    </row>
    <row r="44115" spans="9:12" ht="15" x14ac:dyDescent="0.25">
      <c r="I44115"/>
      <c r="J44115"/>
      <c r="K44115"/>
      <c r="L44115"/>
    </row>
    <row r="44116" spans="9:12" ht="15" x14ac:dyDescent="0.25">
      <c r="I44116"/>
      <c r="J44116"/>
      <c r="K44116"/>
      <c r="L44116"/>
    </row>
    <row r="44117" spans="9:12" ht="15" x14ac:dyDescent="0.25">
      <c r="I44117"/>
      <c r="J44117"/>
      <c r="K44117"/>
      <c r="L44117"/>
    </row>
    <row r="44118" spans="9:12" ht="15" x14ac:dyDescent="0.25">
      <c r="I44118"/>
      <c r="J44118"/>
      <c r="K44118"/>
      <c r="L44118"/>
    </row>
    <row r="44119" spans="9:12" ht="15" x14ac:dyDescent="0.25">
      <c r="I44119"/>
      <c r="J44119"/>
      <c r="K44119"/>
      <c r="L44119"/>
    </row>
    <row r="44120" spans="9:12" ht="15" x14ac:dyDescent="0.25">
      <c r="I44120"/>
      <c r="J44120"/>
      <c r="K44120"/>
      <c r="L44120"/>
    </row>
    <row r="44121" spans="9:12" ht="15" x14ac:dyDescent="0.25">
      <c r="I44121"/>
      <c r="J44121"/>
      <c r="K44121"/>
      <c r="L44121"/>
    </row>
    <row r="44122" spans="9:12" ht="15" x14ac:dyDescent="0.25">
      <c r="I44122"/>
      <c r="J44122"/>
      <c r="K44122"/>
      <c r="L44122"/>
    </row>
    <row r="44123" spans="9:12" ht="15" x14ac:dyDescent="0.25">
      <c r="I44123"/>
      <c r="J44123"/>
      <c r="K44123"/>
      <c r="L44123"/>
    </row>
    <row r="44124" spans="9:12" ht="15" x14ac:dyDescent="0.25">
      <c r="I44124"/>
      <c r="J44124"/>
      <c r="K44124"/>
      <c r="L44124"/>
    </row>
    <row r="44125" spans="9:12" ht="15" x14ac:dyDescent="0.25">
      <c r="I44125"/>
      <c r="J44125"/>
      <c r="K44125"/>
      <c r="L44125"/>
    </row>
    <row r="44126" spans="9:12" ht="15" x14ac:dyDescent="0.25">
      <c r="I44126"/>
      <c r="J44126"/>
      <c r="K44126"/>
      <c r="L44126"/>
    </row>
    <row r="44127" spans="9:12" ht="15" x14ac:dyDescent="0.25">
      <c r="I44127"/>
      <c r="J44127"/>
      <c r="K44127"/>
      <c r="L44127"/>
    </row>
    <row r="44128" spans="9:12" ht="15" x14ac:dyDescent="0.25">
      <c r="I44128"/>
      <c r="J44128"/>
      <c r="K44128"/>
      <c r="L44128"/>
    </row>
    <row r="44129" spans="9:12" ht="15" x14ac:dyDescent="0.25">
      <c r="I44129"/>
      <c r="J44129"/>
      <c r="K44129"/>
      <c r="L44129"/>
    </row>
    <row r="44130" spans="9:12" ht="15" x14ac:dyDescent="0.25">
      <c r="I44130"/>
      <c r="J44130"/>
      <c r="K44130"/>
      <c r="L44130"/>
    </row>
    <row r="44131" spans="9:12" ht="15" x14ac:dyDescent="0.25">
      <c r="I44131"/>
      <c r="J44131"/>
      <c r="K44131"/>
      <c r="L44131"/>
    </row>
    <row r="44132" spans="9:12" ht="15" x14ac:dyDescent="0.25">
      <c r="I44132"/>
      <c r="J44132"/>
      <c r="K44132"/>
      <c r="L44132"/>
    </row>
    <row r="44133" spans="9:12" ht="15" x14ac:dyDescent="0.25">
      <c r="I44133"/>
      <c r="J44133"/>
      <c r="K44133"/>
      <c r="L44133"/>
    </row>
    <row r="44134" spans="9:12" ht="15" x14ac:dyDescent="0.25">
      <c r="I44134"/>
      <c r="J44134"/>
      <c r="K44134"/>
      <c r="L44134"/>
    </row>
    <row r="44135" spans="9:12" ht="15" x14ac:dyDescent="0.25">
      <c r="I44135"/>
      <c r="J44135"/>
      <c r="K44135"/>
      <c r="L44135"/>
    </row>
    <row r="44136" spans="9:12" ht="15" x14ac:dyDescent="0.25">
      <c r="I44136"/>
      <c r="J44136"/>
      <c r="K44136"/>
      <c r="L44136"/>
    </row>
    <row r="44137" spans="9:12" ht="15" x14ac:dyDescent="0.25">
      <c r="I44137"/>
      <c r="J44137"/>
      <c r="K44137"/>
      <c r="L44137"/>
    </row>
    <row r="44138" spans="9:12" ht="15" x14ac:dyDescent="0.25">
      <c r="I44138"/>
      <c r="J44138"/>
      <c r="K44138"/>
      <c r="L44138"/>
    </row>
    <row r="44139" spans="9:12" ht="15" x14ac:dyDescent="0.25">
      <c r="I44139"/>
      <c r="J44139"/>
      <c r="K44139"/>
      <c r="L44139"/>
    </row>
    <row r="44140" spans="9:12" ht="15" x14ac:dyDescent="0.25">
      <c r="I44140"/>
      <c r="J44140"/>
      <c r="K44140"/>
      <c r="L44140"/>
    </row>
    <row r="44141" spans="9:12" ht="15" x14ac:dyDescent="0.25">
      <c r="I44141"/>
      <c r="J44141"/>
      <c r="K44141"/>
      <c r="L44141"/>
    </row>
    <row r="44142" spans="9:12" ht="15" x14ac:dyDescent="0.25">
      <c r="I44142"/>
      <c r="J44142"/>
      <c r="K44142"/>
      <c r="L44142"/>
    </row>
    <row r="44143" spans="9:12" ht="15" x14ac:dyDescent="0.25">
      <c r="I44143"/>
      <c r="J44143"/>
      <c r="K44143"/>
      <c r="L44143"/>
    </row>
    <row r="44144" spans="9:12" ht="15" x14ac:dyDescent="0.25">
      <c r="I44144"/>
      <c r="J44144"/>
      <c r="K44144"/>
      <c r="L44144"/>
    </row>
    <row r="44145" spans="9:12" ht="15" x14ac:dyDescent="0.25">
      <c r="I44145"/>
      <c r="J44145"/>
      <c r="K44145"/>
      <c r="L44145"/>
    </row>
    <row r="44146" spans="9:12" ht="15" x14ac:dyDescent="0.25">
      <c r="I44146"/>
      <c r="J44146"/>
      <c r="K44146"/>
      <c r="L44146"/>
    </row>
    <row r="44147" spans="9:12" ht="15" x14ac:dyDescent="0.25">
      <c r="I44147"/>
      <c r="J44147"/>
      <c r="K44147"/>
      <c r="L44147"/>
    </row>
    <row r="44148" spans="9:12" ht="15" x14ac:dyDescent="0.25">
      <c r="I44148"/>
      <c r="J44148"/>
      <c r="K44148"/>
      <c r="L44148"/>
    </row>
    <row r="44149" spans="9:12" ht="15" x14ac:dyDescent="0.25">
      <c r="I44149"/>
      <c r="J44149"/>
      <c r="K44149"/>
      <c r="L44149"/>
    </row>
    <row r="44150" spans="9:12" ht="15" x14ac:dyDescent="0.25">
      <c r="I44150"/>
      <c r="J44150"/>
      <c r="K44150"/>
      <c r="L44150"/>
    </row>
    <row r="44151" spans="9:12" ht="15" x14ac:dyDescent="0.25">
      <c r="I44151"/>
      <c r="J44151"/>
      <c r="K44151"/>
      <c r="L44151"/>
    </row>
    <row r="44152" spans="9:12" ht="15" x14ac:dyDescent="0.25">
      <c r="I44152"/>
      <c r="J44152"/>
      <c r="K44152"/>
      <c r="L44152"/>
    </row>
    <row r="44153" spans="9:12" ht="15" x14ac:dyDescent="0.25">
      <c r="I44153"/>
      <c r="J44153"/>
      <c r="K44153"/>
      <c r="L44153"/>
    </row>
    <row r="44154" spans="9:12" ht="15" x14ac:dyDescent="0.25">
      <c r="I44154"/>
      <c r="J44154"/>
      <c r="K44154"/>
      <c r="L44154"/>
    </row>
    <row r="44155" spans="9:12" ht="15" x14ac:dyDescent="0.25">
      <c r="I44155"/>
      <c r="J44155"/>
      <c r="K44155"/>
      <c r="L44155"/>
    </row>
    <row r="44156" spans="9:12" ht="15" x14ac:dyDescent="0.25">
      <c r="I44156"/>
      <c r="J44156"/>
      <c r="K44156"/>
      <c r="L44156"/>
    </row>
    <row r="44157" spans="9:12" ht="15" x14ac:dyDescent="0.25">
      <c r="I44157"/>
      <c r="J44157"/>
      <c r="K44157"/>
      <c r="L44157"/>
    </row>
    <row r="44158" spans="9:12" ht="15" x14ac:dyDescent="0.25">
      <c r="I44158"/>
      <c r="J44158"/>
      <c r="K44158"/>
      <c r="L44158"/>
    </row>
    <row r="44159" spans="9:12" ht="15" x14ac:dyDescent="0.25">
      <c r="I44159"/>
      <c r="J44159"/>
      <c r="K44159"/>
      <c r="L44159"/>
    </row>
    <row r="44160" spans="9:12" ht="15" x14ac:dyDescent="0.25">
      <c r="I44160"/>
      <c r="J44160"/>
      <c r="K44160"/>
      <c r="L44160"/>
    </row>
    <row r="44161" spans="9:12" ht="15" x14ac:dyDescent="0.25">
      <c r="I44161"/>
      <c r="J44161"/>
      <c r="K44161"/>
      <c r="L44161"/>
    </row>
    <row r="44162" spans="9:12" ht="15" x14ac:dyDescent="0.25">
      <c r="I44162"/>
      <c r="J44162"/>
      <c r="K44162"/>
      <c r="L44162"/>
    </row>
    <row r="44163" spans="9:12" ht="15" x14ac:dyDescent="0.25">
      <c r="I44163"/>
      <c r="J44163"/>
      <c r="K44163"/>
      <c r="L44163"/>
    </row>
    <row r="44164" spans="9:12" ht="15" x14ac:dyDescent="0.25">
      <c r="I44164"/>
      <c r="J44164"/>
      <c r="K44164"/>
      <c r="L44164"/>
    </row>
    <row r="44165" spans="9:12" ht="15" x14ac:dyDescent="0.25">
      <c r="I44165"/>
      <c r="J44165"/>
      <c r="K44165"/>
      <c r="L44165"/>
    </row>
    <row r="44166" spans="9:12" ht="15" x14ac:dyDescent="0.25">
      <c r="I44166"/>
      <c r="J44166"/>
      <c r="K44166"/>
      <c r="L44166"/>
    </row>
    <row r="44167" spans="9:12" ht="15" x14ac:dyDescent="0.25">
      <c r="I44167"/>
      <c r="J44167"/>
      <c r="K44167"/>
      <c r="L44167"/>
    </row>
    <row r="44168" spans="9:12" ht="15" x14ac:dyDescent="0.25">
      <c r="I44168"/>
      <c r="J44168"/>
      <c r="K44168"/>
      <c r="L44168"/>
    </row>
    <row r="44169" spans="9:12" ht="15" x14ac:dyDescent="0.25">
      <c r="I44169"/>
      <c r="J44169"/>
      <c r="K44169"/>
      <c r="L44169"/>
    </row>
    <row r="44170" spans="9:12" ht="15" x14ac:dyDescent="0.25">
      <c r="I44170"/>
      <c r="J44170"/>
      <c r="K44170"/>
      <c r="L44170"/>
    </row>
    <row r="44171" spans="9:12" ht="15" x14ac:dyDescent="0.25">
      <c r="I44171"/>
      <c r="J44171"/>
      <c r="K44171"/>
      <c r="L44171"/>
    </row>
    <row r="44172" spans="9:12" ht="15" x14ac:dyDescent="0.25">
      <c r="I44172"/>
      <c r="J44172"/>
      <c r="K44172"/>
      <c r="L44172"/>
    </row>
    <row r="44173" spans="9:12" ht="15" x14ac:dyDescent="0.25">
      <c r="I44173"/>
      <c r="J44173"/>
      <c r="K44173"/>
      <c r="L44173"/>
    </row>
    <row r="44174" spans="9:12" ht="15" x14ac:dyDescent="0.25">
      <c r="I44174"/>
      <c r="J44174"/>
      <c r="K44174"/>
      <c r="L44174"/>
    </row>
    <row r="44175" spans="9:12" ht="15" x14ac:dyDescent="0.25">
      <c r="I44175"/>
      <c r="J44175"/>
      <c r="K44175"/>
      <c r="L44175"/>
    </row>
    <row r="44176" spans="9:12" ht="15" x14ac:dyDescent="0.25">
      <c r="I44176"/>
      <c r="J44176"/>
      <c r="K44176"/>
      <c r="L44176"/>
    </row>
    <row r="44177" spans="9:12" ht="15" x14ac:dyDescent="0.25">
      <c r="I44177"/>
      <c r="J44177"/>
      <c r="K44177"/>
      <c r="L44177"/>
    </row>
    <row r="44178" spans="9:12" ht="15" x14ac:dyDescent="0.25">
      <c r="I44178"/>
      <c r="J44178"/>
      <c r="K44178"/>
      <c r="L44178"/>
    </row>
    <row r="44179" spans="9:12" ht="15" x14ac:dyDescent="0.25">
      <c r="I44179"/>
      <c r="J44179"/>
      <c r="K44179"/>
      <c r="L44179"/>
    </row>
    <row r="44180" spans="9:12" ht="15" x14ac:dyDescent="0.25">
      <c r="I44180"/>
      <c r="J44180"/>
      <c r="K44180"/>
      <c r="L44180"/>
    </row>
    <row r="44181" spans="9:12" ht="15" x14ac:dyDescent="0.25">
      <c r="I44181"/>
      <c r="J44181"/>
      <c r="K44181"/>
      <c r="L44181"/>
    </row>
    <row r="44182" spans="9:12" ht="15" x14ac:dyDescent="0.25">
      <c r="I44182"/>
      <c r="J44182"/>
      <c r="K44182"/>
      <c r="L44182"/>
    </row>
    <row r="44183" spans="9:12" ht="15" x14ac:dyDescent="0.25">
      <c r="I44183"/>
      <c r="J44183"/>
      <c r="K44183"/>
      <c r="L44183"/>
    </row>
    <row r="44184" spans="9:12" ht="15" x14ac:dyDescent="0.25">
      <c r="I44184"/>
      <c r="J44184"/>
      <c r="K44184"/>
      <c r="L44184"/>
    </row>
    <row r="44185" spans="9:12" ht="15" x14ac:dyDescent="0.25">
      <c r="I44185"/>
      <c r="J44185"/>
      <c r="K44185"/>
      <c r="L44185"/>
    </row>
    <row r="44186" spans="9:12" ht="15" x14ac:dyDescent="0.25">
      <c r="I44186"/>
      <c r="J44186"/>
      <c r="K44186"/>
      <c r="L44186"/>
    </row>
    <row r="44187" spans="9:12" ht="15" x14ac:dyDescent="0.25">
      <c r="I44187"/>
      <c r="J44187"/>
      <c r="K44187"/>
      <c r="L44187"/>
    </row>
    <row r="44188" spans="9:12" ht="15" x14ac:dyDescent="0.25">
      <c r="I44188"/>
      <c r="J44188"/>
      <c r="K44188"/>
      <c r="L44188"/>
    </row>
    <row r="44189" spans="9:12" ht="15" x14ac:dyDescent="0.25">
      <c r="I44189"/>
      <c r="J44189"/>
      <c r="K44189"/>
      <c r="L44189"/>
    </row>
    <row r="44190" spans="9:12" ht="15" x14ac:dyDescent="0.25">
      <c r="I44190"/>
      <c r="J44190"/>
      <c r="K44190"/>
      <c r="L44190"/>
    </row>
    <row r="44191" spans="9:12" ht="15" x14ac:dyDescent="0.25">
      <c r="I44191"/>
      <c r="J44191"/>
      <c r="K44191"/>
      <c r="L44191"/>
    </row>
    <row r="44192" spans="9:12" ht="15" x14ac:dyDescent="0.25">
      <c r="I44192"/>
      <c r="J44192"/>
      <c r="K44192"/>
      <c r="L44192"/>
    </row>
    <row r="44193" spans="9:12" ht="15" x14ac:dyDescent="0.25">
      <c r="I44193"/>
      <c r="J44193"/>
      <c r="K44193"/>
      <c r="L44193"/>
    </row>
    <row r="44194" spans="9:12" ht="15" x14ac:dyDescent="0.25">
      <c r="I44194"/>
      <c r="J44194"/>
      <c r="K44194"/>
      <c r="L44194"/>
    </row>
    <row r="44195" spans="9:12" ht="15" x14ac:dyDescent="0.25">
      <c r="I44195"/>
      <c r="J44195"/>
      <c r="K44195"/>
      <c r="L44195"/>
    </row>
    <row r="44196" spans="9:12" ht="15" x14ac:dyDescent="0.25">
      <c r="I44196"/>
      <c r="J44196"/>
      <c r="K44196"/>
      <c r="L44196"/>
    </row>
    <row r="44197" spans="9:12" ht="15" x14ac:dyDescent="0.25">
      <c r="I44197"/>
      <c r="J44197"/>
      <c r="K44197"/>
      <c r="L44197"/>
    </row>
    <row r="44198" spans="9:12" ht="15" x14ac:dyDescent="0.25">
      <c r="I44198"/>
      <c r="J44198"/>
      <c r="K44198"/>
      <c r="L44198"/>
    </row>
    <row r="44199" spans="9:12" ht="15" x14ac:dyDescent="0.25">
      <c r="I44199"/>
      <c r="J44199"/>
      <c r="K44199"/>
      <c r="L44199"/>
    </row>
    <row r="44200" spans="9:12" ht="15" x14ac:dyDescent="0.25">
      <c r="I44200"/>
      <c r="J44200"/>
      <c r="K44200"/>
      <c r="L44200"/>
    </row>
    <row r="44201" spans="9:12" ht="15" x14ac:dyDescent="0.25">
      <c r="I44201"/>
      <c r="J44201"/>
      <c r="K44201"/>
      <c r="L44201"/>
    </row>
    <row r="44202" spans="9:12" ht="15" x14ac:dyDescent="0.25">
      <c r="I44202"/>
      <c r="J44202"/>
      <c r="K44202"/>
      <c r="L44202"/>
    </row>
    <row r="44203" spans="9:12" ht="15" x14ac:dyDescent="0.25">
      <c r="I44203"/>
      <c r="J44203"/>
      <c r="K44203"/>
      <c r="L44203"/>
    </row>
    <row r="44204" spans="9:12" ht="15" x14ac:dyDescent="0.25">
      <c r="I44204"/>
      <c r="J44204"/>
      <c r="K44204"/>
      <c r="L44204"/>
    </row>
    <row r="44205" spans="9:12" ht="15" x14ac:dyDescent="0.25">
      <c r="I44205"/>
      <c r="J44205"/>
      <c r="K44205"/>
      <c r="L44205"/>
    </row>
    <row r="44206" spans="9:12" ht="15" x14ac:dyDescent="0.25">
      <c r="I44206"/>
      <c r="J44206"/>
      <c r="K44206"/>
      <c r="L44206"/>
    </row>
    <row r="44207" spans="9:12" ht="15" x14ac:dyDescent="0.25">
      <c r="I44207"/>
      <c r="J44207"/>
      <c r="K44207"/>
      <c r="L44207"/>
    </row>
    <row r="44208" spans="9:12" ht="15" x14ac:dyDescent="0.25">
      <c r="I44208"/>
      <c r="J44208"/>
      <c r="K44208"/>
      <c r="L44208"/>
    </row>
    <row r="44209" spans="9:12" ht="15" x14ac:dyDescent="0.25">
      <c r="I44209"/>
      <c r="J44209"/>
      <c r="K44209"/>
      <c r="L44209"/>
    </row>
    <row r="44210" spans="9:12" ht="15" x14ac:dyDescent="0.25">
      <c r="I44210"/>
      <c r="J44210"/>
      <c r="K44210"/>
      <c r="L44210"/>
    </row>
    <row r="44211" spans="9:12" ht="15" x14ac:dyDescent="0.25">
      <c r="I44211"/>
      <c r="J44211"/>
      <c r="K44211"/>
      <c r="L44211"/>
    </row>
    <row r="44212" spans="9:12" ht="15" x14ac:dyDescent="0.25">
      <c r="I44212"/>
      <c r="J44212"/>
      <c r="K44212"/>
      <c r="L44212"/>
    </row>
    <row r="44213" spans="9:12" ht="15" x14ac:dyDescent="0.25">
      <c r="I44213"/>
      <c r="J44213"/>
      <c r="K44213"/>
      <c r="L44213"/>
    </row>
    <row r="44214" spans="9:12" ht="15" x14ac:dyDescent="0.25">
      <c r="I44214"/>
      <c r="J44214"/>
      <c r="K44214"/>
      <c r="L44214"/>
    </row>
    <row r="44215" spans="9:12" ht="15" x14ac:dyDescent="0.25">
      <c r="I44215"/>
      <c r="J44215"/>
      <c r="K44215"/>
      <c r="L44215"/>
    </row>
    <row r="44216" spans="9:12" ht="15" x14ac:dyDescent="0.25">
      <c r="I44216"/>
      <c r="J44216"/>
      <c r="K44216"/>
      <c r="L44216"/>
    </row>
    <row r="44217" spans="9:12" ht="15" x14ac:dyDescent="0.25">
      <c r="I44217"/>
      <c r="J44217"/>
      <c r="K44217"/>
      <c r="L44217"/>
    </row>
    <row r="44218" spans="9:12" ht="15" x14ac:dyDescent="0.25">
      <c r="I44218"/>
      <c r="J44218"/>
      <c r="K44218"/>
      <c r="L44218"/>
    </row>
    <row r="44219" spans="9:12" ht="15" x14ac:dyDescent="0.25">
      <c r="I44219"/>
      <c r="J44219"/>
      <c r="K44219"/>
      <c r="L44219"/>
    </row>
    <row r="44220" spans="9:12" ht="15" x14ac:dyDescent="0.25">
      <c r="I44220"/>
      <c r="J44220"/>
      <c r="K44220"/>
      <c r="L44220"/>
    </row>
    <row r="44221" spans="9:12" ht="15" x14ac:dyDescent="0.25">
      <c r="I44221"/>
      <c r="J44221"/>
      <c r="K44221"/>
      <c r="L44221"/>
    </row>
    <row r="44222" spans="9:12" ht="15" x14ac:dyDescent="0.25">
      <c r="I44222"/>
      <c r="J44222"/>
      <c r="K44222"/>
      <c r="L44222"/>
    </row>
    <row r="44223" spans="9:12" ht="15" x14ac:dyDescent="0.25">
      <c r="I44223"/>
      <c r="J44223"/>
      <c r="K44223"/>
      <c r="L44223"/>
    </row>
    <row r="44224" spans="9:12" ht="15" x14ac:dyDescent="0.25">
      <c r="I44224"/>
      <c r="J44224"/>
      <c r="K44224"/>
      <c r="L44224"/>
    </row>
    <row r="44225" spans="9:12" ht="15" x14ac:dyDescent="0.25">
      <c r="I44225"/>
      <c r="J44225"/>
      <c r="K44225"/>
      <c r="L44225"/>
    </row>
    <row r="44226" spans="9:12" ht="15" x14ac:dyDescent="0.25">
      <c r="I44226"/>
      <c r="J44226"/>
      <c r="K44226"/>
      <c r="L44226"/>
    </row>
    <row r="44227" spans="9:12" ht="15" x14ac:dyDescent="0.25">
      <c r="I44227"/>
      <c r="J44227"/>
      <c r="K44227"/>
      <c r="L44227"/>
    </row>
    <row r="44228" spans="9:12" ht="15" x14ac:dyDescent="0.25">
      <c r="I44228"/>
      <c r="J44228"/>
      <c r="K44228"/>
      <c r="L44228"/>
    </row>
    <row r="44229" spans="9:12" ht="15" x14ac:dyDescent="0.25">
      <c r="I44229"/>
      <c r="J44229"/>
      <c r="K44229"/>
      <c r="L44229"/>
    </row>
    <row r="44230" spans="9:12" ht="15" x14ac:dyDescent="0.25">
      <c r="I44230"/>
      <c r="J44230"/>
      <c r="K44230"/>
      <c r="L44230"/>
    </row>
    <row r="44231" spans="9:12" ht="15" x14ac:dyDescent="0.25">
      <c r="I44231"/>
      <c r="J44231"/>
      <c r="K44231"/>
      <c r="L44231"/>
    </row>
    <row r="44232" spans="9:12" ht="15" x14ac:dyDescent="0.25">
      <c r="I44232"/>
      <c r="J44232"/>
      <c r="K44232"/>
      <c r="L44232"/>
    </row>
    <row r="44233" spans="9:12" ht="15" x14ac:dyDescent="0.25">
      <c r="I44233"/>
      <c r="J44233"/>
      <c r="K44233"/>
      <c r="L44233"/>
    </row>
    <row r="44234" spans="9:12" ht="15" x14ac:dyDescent="0.25">
      <c r="I44234"/>
      <c r="J44234"/>
      <c r="K44234"/>
      <c r="L44234"/>
    </row>
    <row r="44235" spans="9:12" ht="15" x14ac:dyDescent="0.25">
      <c r="I44235"/>
      <c r="J44235"/>
      <c r="K44235"/>
      <c r="L44235"/>
    </row>
    <row r="44236" spans="9:12" ht="15" x14ac:dyDescent="0.25">
      <c r="I44236"/>
      <c r="J44236"/>
      <c r="K44236"/>
      <c r="L44236"/>
    </row>
    <row r="44237" spans="9:12" ht="15" x14ac:dyDescent="0.25">
      <c r="I44237"/>
      <c r="J44237"/>
      <c r="K44237"/>
      <c r="L44237"/>
    </row>
    <row r="44238" spans="9:12" ht="15" x14ac:dyDescent="0.25">
      <c r="I44238"/>
      <c r="J44238"/>
      <c r="K44238"/>
      <c r="L44238"/>
    </row>
    <row r="44239" spans="9:12" ht="15" x14ac:dyDescent="0.25">
      <c r="I44239"/>
      <c r="J44239"/>
      <c r="K44239"/>
      <c r="L44239"/>
    </row>
    <row r="44240" spans="9:12" ht="15" x14ac:dyDescent="0.25">
      <c r="I44240"/>
      <c r="J44240"/>
      <c r="K44240"/>
      <c r="L44240"/>
    </row>
    <row r="44241" spans="9:12" ht="15" x14ac:dyDescent="0.25">
      <c r="I44241"/>
      <c r="J44241"/>
      <c r="K44241"/>
      <c r="L44241"/>
    </row>
    <row r="44242" spans="9:12" ht="15" x14ac:dyDescent="0.25">
      <c r="I44242"/>
      <c r="J44242"/>
      <c r="K44242"/>
      <c r="L44242"/>
    </row>
    <row r="44243" spans="9:12" ht="15" x14ac:dyDescent="0.25">
      <c r="I44243"/>
      <c r="J44243"/>
      <c r="K44243"/>
      <c r="L44243"/>
    </row>
    <row r="44244" spans="9:12" ht="15" x14ac:dyDescent="0.25">
      <c r="I44244"/>
      <c r="J44244"/>
      <c r="K44244"/>
      <c r="L44244"/>
    </row>
    <row r="44245" spans="9:12" ht="15" x14ac:dyDescent="0.25">
      <c r="I44245"/>
      <c r="J44245"/>
      <c r="K44245"/>
      <c r="L44245"/>
    </row>
    <row r="44246" spans="9:12" ht="15" x14ac:dyDescent="0.25">
      <c r="I44246"/>
      <c r="J44246"/>
      <c r="K44246"/>
      <c r="L44246"/>
    </row>
    <row r="44247" spans="9:12" ht="15" x14ac:dyDescent="0.25">
      <c r="I44247"/>
      <c r="J44247"/>
      <c r="K44247"/>
      <c r="L44247"/>
    </row>
    <row r="44248" spans="9:12" ht="15" x14ac:dyDescent="0.25">
      <c r="I44248"/>
      <c r="J44248"/>
      <c r="K44248"/>
      <c r="L44248"/>
    </row>
    <row r="44249" spans="9:12" ht="15" x14ac:dyDescent="0.25">
      <c r="I44249"/>
      <c r="J44249"/>
      <c r="K44249"/>
      <c r="L44249"/>
    </row>
    <row r="44250" spans="9:12" ht="15" x14ac:dyDescent="0.25">
      <c r="I44250"/>
      <c r="J44250"/>
      <c r="K44250"/>
      <c r="L44250"/>
    </row>
    <row r="44251" spans="9:12" ht="15" x14ac:dyDescent="0.25">
      <c r="I44251"/>
      <c r="J44251"/>
      <c r="K44251"/>
      <c r="L44251"/>
    </row>
    <row r="44252" spans="9:12" ht="15" x14ac:dyDescent="0.25">
      <c r="I44252"/>
      <c r="J44252"/>
      <c r="K44252"/>
      <c r="L44252"/>
    </row>
    <row r="44253" spans="9:12" ht="15" x14ac:dyDescent="0.25">
      <c r="I44253"/>
      <c r="J44253"/>
      <c r="K44253"/>
      <c r="L44253"/>
    </row>
    <row r="44254" spans="9:12" ht="15" x14ac:dyDescent="0.25">
      <c r="I44254"/>
      <c r="J44254"/>
      <c r="K44254"/>
      <c r="L44254"/>
    </row>
    <row r="44255" spans="9:12" ht="15" x14ac:dyDescent="0.25">
      <c r="I44255"/>
      <c r="J44255"/>
      <c r="K44255"/>
      <c r="L44255"/>
    </row>
    <row r="44256" spans="9:12" ht="15" x14ac:dyDescent="0.25">
      <c r="I44256"/>
      <c r="J44256"/>
      <c r="K44256"/>
      <c r="L44256"/>
    </row>
    <row r="44257" spans="9:12" ht="15" x14ac:dyDescent="0.25">
      <c r="I44257"/>
      <c r="J44257"/>
      <c r="K44257"/>
      <c r="L44257"/>
    </row>
    <row r="44258" spans="9:12" ht="15" x14ac:dyDescent="0.25">
      <c r="I44258"/>
      <c r="J44258"/>
      <c r="K44258"/>
      <c r="L44258"/>
    </row>
    <row r="44259" spans="9:12" ht="15" x14ac:dyDescent="0.25">
      <c r="I44259"/>
      <c r="J44259"/>
      <c r="K44259"/>
      <c r="L44259"/>
    </row>
    <row r="44260" spans="9:12" ht="15" x14ac:dyDescent="0.25">
      <c r="I44260"/>
      <c r="J44260"/>
      <c r="K44260"/>
      <c r="L44260"/>
    </row>
    <row r="44261" spans="9:12" ht="15" x14ac:dyDescent="0.25">
      <c r="I44261"/>
      <c r="J44261"/>
      <c r="K44261"/>
      <c r="L44261"/>
    </row>
    <row r="44262" spans="9:12" ht="15" x14ac:dyDescent="0.25">
      <c r="I44262"/>
      <c r="J44262"/>
      <c r="K44262"/>
      <c r="L44262"/>
    </row>
    <row r="44263" spans="9:12" ht="15" x14ac:dyDescent="0.25">
      <c r="I44263"/>
      <c r="J44263"/>
      <c r="K44263"/>
      <c r="L44263"/>
    </row>
    <row r="44264" spans="9:12" ht="15" x14ac:dyDescent="0.25">
      <c r="I44264"/>
      <c r="J44264"/>
      <c r="K44264"/>
      <c r="L44264"/>
    </row>
    <row r="44265" spans="9:12" ht="15" x14ac:dyDescent="0.25">
      <c r="I44265"/>
      <c r="J44265"/>
      <c r="K44265"/>
      <c r="L44265"/>
    </row>
    <row r="44266" spans="9:12" ht="15" x14ac:dyDescent="0.25">
      <c r="I44266"/>
      <c r="J44266"/>
      <c r="K44266"/>
      <c r="L44266"/>
    </row>
    <row r="44267" spans="9:12" ht="15" x14ac:dyDescent="0.25">
      <c r="I44267"/>
      <c r="J44267"/>
      <c r="K44267"/>
      <c r="L44267"/>
    </row>
    <row r="44268" spans="9:12" ht="15" x14ac:dyDescent="0.25">
      <c r="I44268"/>
      <c r="J44268"/>
      <c r="K44268"/>
      <c r="L44268"/>
    </row>
    <row r="44269" spans="9:12" ht="15" x14ac:dyDescent="0.25">
      <c r="I44269"/>
      <c r="J44269"/>
      <c r="K44269"/>
      <c r="L44269"/>
    </row>
    <row r="44270" spans="9:12" ht="15" x14ac:dyDescent="0.25">
      <c r="I44270"/>
      <c r="J44270"/>
      <c r="K44270"/>
      <c r="L44270"/>
    </row>
    <row r="44271" spans="9:12" ht="15" x14ac:dyDescent="0.25">
      <c r="I44271"/>
      <c r="J44271"/>
      <c r="K44271"/>
      <c r="L44271"/>
    </row>
    <row r="44272" spans="9:12" ht="15" x14ac:dyDescent="0.25">
      <c r="I44272"/>
      <c r="J44272"/>
      <c r="K44272"/>
      <c r="L44272"/>
    </row>
    <row r="44273" spans="9:12" ht="15" x14ac:dyDescent="0.25">
      <c r="I44273"/>
      <c r="J44273"/>
      <c r="K44273"/>
      <c r="L44273"/>
    </row>
    <row r="44274" spans="9:12" ht="15" x14ac:dyDescent="0.25">
      <c r="I44274"/>
      <c r="J44274"/>
      <c r="K44274"/>
      <c r="L44274"/>
    </row>
    <row r="44275" spans="9:12" ht="15" x14ac:dyDescent="0.25">
      <c r="I44275"/>
      <c r="J44275"/>
      <c r="K44275"/>
      <c r="L44275"/>
    </row>
    <row r="44276" spans="9:12" ht="15" x14ac:dyDescent="0.25">
      <c r="I44276"/>
      <c r="J44276"/>
      <c r="K44276"/>
      <c r="L44276"/>
    </row>
    <row r="44277" spans="9:12" ht="15" x14ac:dyDescent="0.25">
      <c r="I44277"/>
      <c r="J44277"/>
      <c r="K44277"/>
      <c r="L44277"/>
    </row>
    <row r="44278" spans="9:12" ht="15" x14ac:dyDescent="0.25">
      <c r="I44278"/>
      <c r="J44278"/>
      <c r="K44278"/>
      <c r="L44278"/>
    </row>
    <row r="44279" spans="9:12" ht="15" x14ac:dyDescent="0.25">
      <c r="I44279"/>
      <c r="J44279"/>
      <c r="K44279"/>
      <c r="L44279"/>
    </row>
    <row r="44280" spans="9:12" ht="15" x14ac:dyDescent="0.25">
      <c r="I44280"/>
      <c r="J44280"/>
      <c r="K44280"/>
      <c r="L44280"/>
    </row>
    <row r="44281" spans="9:12" ht="15" x14ac:dyDescent="0.25">
      <c r="I44281"/>
      <c r="J44281"/>
      <c r="K44281"/>
      <c r="L44281"/>
    </row>
    <row r="44282" spans="9:12" ht="15" x14ac:dyDescent="0.25">
      <c r="I44282"/>
      <c r="J44282"/>
      <c r="K44282"/>
      <c r="L44282"/>
    </row>
    <row r="44283" spans="9:12" ht="15" x14ac:dyDescent="0.25">
      <c r="I44283"/>
      <c r="J44283"/>
      <c r="K44283"/>
      <c r="L44283"/>
    </row>
    <row r="44284" spans="9:12" ht="15" x14ac:dyDescent="0.25">
      <c r="I44284"/>
      <c r="J44284"/>
      <c r="K44284"/>
      <c r="L44284"/>
    </row>
    <row r="44285" spans="9:12" ht="15" x14ac:dyDescent="0.25">
      <c r="I44285"/>
      <c r="J44285"/>
      <c r="K44285"/>
      <c r="L44285"/>
    </row>
    <row r="44286" spans="9:12" ht="15" x14ac:dyDescent="0.25">
      <c r="I44286"/>
      <c r="J44286"/>
      <c r="K44286"/>
      <c r="L44286"/>
    </row>
    <row r="44287" spans="9:12" ht="15" x14ac:dyDescent="0.25">
      <c r="I44287"/>
      <c r="J44287"/>
      <c r="K44287"/>
      <c r="L44287"/>
    </row>
    <row r="44288" spans="9:12" ht="15" x14ac:dyDescent="0.25">
      <c r="I44288"/>
      <c r="J44288"/>
      <c r="K44288"/>
      <c r="L44288"/>
    </row>
    <row r="44289" spans="9:12" ht="15" x14ac:dyDescent="0.25">
      <c r="I44289"/>
      <c r="J44289"/>
      <c r="K44289"/>
      <c r="L44289"/>
    </row>
    <row r="44290" spans="9:12" ht="15" x14ac:dyDescent="0.25">
      <c r="I44290"/>
      <c r="J44290"/>
      <c r="K44290"/>
      <c r="L44290"/>
    </row>
    <row r="44291" spans="9:12" ht="15" x14ac:dyDescent="0.25">
      <c r="I44291"/>
      <c r="J44291"/>
      <c r="K44291"/>
      <c r="L44291"/>
    </row>
    <row r="44292" spans="9:12" ht="15" x14ac:dyDescent="0.25">
      <c r="I44292"/>
      <c r="J44292"/>
      <c r="K44292"/>
      <c r="L44292"/>
    </row>
    <row r="44293" spans="9:12" ht="15" x14ac:dyDescent="0.25">
      <c r="I44293"/>
      <c r="J44293"/>
      <c r="K44293"/>
      <c r="L44293"/>
    </row>
    <row r="44294" spans="9:12" ht="15" x14ac:dyDescent="0.25">
      <c r="I44294"/>
      <c r="J44294"/>
      <c r="K44294"/>
      <c r="L44294"/>
    </row>
    <row r="44295" spans="9:12" ht="15" x14ac:dyDescent="0.25">
      <c r="I44295"/>
      <c r="J44295"/>
      <c r="K44295"/>
      <c r="L44295"/>
    </row>
    <row r="44296" spans="9:12" ht="15" x14ac:dyDescent="0.25">
      <c r="I44296"/>
      <c r="J44296"/>
      <c r="K44296"/>
      <c r="L44296"/>
    </row>
    <row r="44297" spans="9:12" ht="15" x14ac:dyDescent="0.25">
      <c r="I44297"/>
      <c r="J44297"/>
      <c r="K44297"/>
      <c r="L44297"/>
    </row>
    <row r="44298" spans="9:12" ht="15" x14ac:dyDescent="0.25">
      <c r="I44298"/>
      <c r="J44298"/>
      <c r="K44298"/>
      <c r="L44298"/>
    </row>
    <row r="44299" spans="9:12" ht="15" x14ac:dyDescent="0.25">
      <c r="I44299"/>
      <c r="J44299"/>
      <c r="K44299"/>
      <c r="L44299"/>
    </row>
    <row r="44300" spans="9:12" ht="15" x14ac:dyDescent="0.25">
      <c r="I44300"/>
      <c r="J44300"/>
      <c r="K44300"/>
      <c r="L44300"/>
    </row>
    <row r="44301" spans="9:12" ht="15" x14ac:dyDescent="0.25">
      <c r="I44301"/>
      <c r="J44301"/>
      <c r="K44301"/>
      <c r="L44301"/>
    </row>
    <row r="44302" spans="9:12" ht="15" x14ac:dyDescent="0.25">
      <c r="I44302"/>
      <c r="J44302"/>
      <c r="K44302"/>
      <c r="L44302"/>
    </row>
    <row r="44303" spans="9:12" ht="15" x14ac:dyDescent="0.25">
      <c r="I44303"/>
      <c r="J44303"/>
      <c r="K44303"/>
      <c r="L44303"/>
    </row>
    <row r="44304" spans="9:12" ht="15" x14ac:dyDescent="0.25">
      <c r="I44304"/>
      <c r="J44304"/>
      <c r="K44304"/>
      <c r="L44304"/>
    </row>
    <row r="44305" spans="9:12" ht="15" x14ac:dyDescent="0.25">
      <c r="I44305"/>
      <c r="J44305"/>
      <c r="K44305"/>
      <c r="L44305"/>
    </row>
    <row r="44306" spans="9:12" ht="15" x14ac:dyDescent="0.25">
      <c r="I44306"/>
      <c r="J44306"/>
      <c r="K44306"/>
      <c r="L44306"/>
    </row>
    <row r="44307" spans="9:12" ht="15" x14ac:dyDescent="0.25">
      <c r="I44307"/>
      <c r="J44307"/>
      <c r="K44307"/>
      <c r="L44307"/>
    </row>
    <row r="44308" spans="9:12" ht="15" x14ac:dyDescent="0.25">
      <c r="I44308"/>
      <c r="J44308"/>
      <c r="K44308"/>
      <c r="L44308"/>
    </row>
    <row r="44309" spans="9:12" ht="15" x14ac:dyDescent="0.25">
      <c r="I44309"/>
      <c r="J44309"/>
      <c r="K44309"/>
      <c r="L44309"/>
    </row>
    <row r="44310" spans="9:12" ht="15" x14ac:dyDescent="0.25">
      <c r="I44310"/>
      <c r="J44310"/>
      <c r="K44310"/>
      <c r="L44310"/>
    </row>
    <row r="44311" spans="9:12" ht="15" x14ac:dyDescent="0.25">
      <c r="I44311"/>
      <c r="J44311"/>
      <c r="K44311"/>
      <c r="L44311"/>
    </row>
    <row r="44312" spans="9:12" ht="15" x14ac:dyDescent="0.25">
      <c r="I44312"/>
      <c r="J44312"/>
      <c r="K44312"/>
      <c r="L44312"/>
    </row>
    <row r="44313" spans="9:12" ht="15" x14ac:dyDescent="0.25">
      <c r="I44313"/>
      <c r="J44313"/>
      <c r="K44313"/>
      <c r="L44313"/>
    </row>
    <row r="44314" spans="9:12" ht="15" x14ac:dyDescent="0.25">
      <c r="I44314"/>
      <c r="J44314"/>
      <c r="K44314"/>
      <c r="L44314"/>
    </row>
    <row r="44315" spans="9:12" ht="15" x14ac:dyDescent="0.25">
      <c r="I44315"/>
      <c r="J44315"/>
      <c r="K44315"/>
      <c r="L44315"/>
    </row>
    <row r="44316" spans="9:12" ht="15" x14ac:dyDescent="0.25">
      <c r="I44316"/>
      <c r="J44316"/>
      <c r="K44316"/>
      <c r="L44316"/>
    </row>
    <row r="44317" spans="9:12" ht="15" x14ac:dyDescent="0.25">
      <c r="I44317"/>
      <c r="J44317"/>
      <c r="K44317"/>
      <c r="L44317"/>
    </row>
    <row r="44318" spans="9:12" ht="15" x14ac:dyDescent="0.25">
      <c r="I44318"/>
      <c r="J44318"/>
      <c r="K44318"/>
      <c r="L44318"/>
    </row>
    <row r="44319" spans="9:12" ht="15" x14ac:dyDescent="0.25">
      <c r="I44319"/>
      <c r="J44319"/>
      <c r="K44319"/>
      <c r="L44319"/>
    </row>
    <row r="44320" spans="9:12" ht="15" x14ac:dyDescent="0.25">
      <c r="I44320"/>
      <c r="J44320"/>
      <c r="K44320"/>
      <c r="L44320"/>
    </row>
    <row r="44321" spans="9:12" ht="15" x14ac:dyDescent="0.25">
      <c r="I44321"/>
      <c r="J44321"/>
      <c r="K44321"/>
      <c r="L44321"/>
    </row>
    <row r="44322" spans="9:12" ht="15" x14ac:dyDescent="0.25">
      <c r="I44322"/>
      <c r="J44322"/>
      <c r="K44322"/>
      <c r="L44322"/>
    </row>
    <row r="44323" spans="9:12" ht="15" x14ac:dyDescent="0.25">
      <c r="I44323"/>
      <c r="J44323"/>
      <c r="K44323"/>
      <c r="L44323"/>
    </row>
    <row r="44324" spans="9:12" ht="15" x14ac:dyDescent="0.25">
      <c r="I44324"/>
      <c r="J44324"/>
      <c r="K44324"/>
      <c r="L44324"/>
    </row>
    <row r="44325" spans="9:12" ht="15" x14ac:dyDescent="0.25">
      <c r="I44325"/>
      <c r="J44325"/>
      <c r="K44325"/>
      <c r="L44325"/>
    </row>
    <row r="44326" spans="9:12" ht="15" x14ac:dyDescent="0.25">
      <c r="I44326"/>
      <c r="J44326"/>
      <c r="K44326"/>
      <c r="L44326"/>
    </row>
    <row r="44327" spans="9:12" ht="15" x14ac:dyDescent="0.25">
      <c r="I44327"/>
      <c r="J44327"/>
      <c r="K44327"/>
      <c r="L44327"/>
    </row>
    <row r="44328" spans="9:12" ht="15" x14ac:dyDescent="0.25">
      <c r="I44328"/>
      <c r="J44328"/>
      <c r="K44328"/>
      <c r="L44328"/>
    </row>
    <row r="44329" spans="9:12" ht="15" x14ac:dyDescent="0.25">
      <c r="I44329"/>
      <c r="J44329"/>
      <c r="K44329"/>
      <c r="L44329"/>
    </row>
    <row r="44330" spans="9:12" ht="15" x14ac:dyDescent="0.25">
      <c r="I44330"/>
      <c r="J44330"/>
      <c r="K44330"/>
      <c r="L44330"/>
    </row>
    <row r="44331" spans="9:12" ht="15" x14ac:dyDescent="0.25">
      <c r="I44331"/>
      <c r="J44331"/>
      <c r="K44331"/>
      <c r="L44331"/>
    </row>
    <row r="44332" spans="9:12" ht="15" x14ac:dyDescent="0.25">
      <c r="I44332"/>
      <c r="J44332"/>
      <c r="K44332"/>
      <c r="L44332"/>
    </row>
    <row r="44333" spans="9:12" ht="15" x14ac:dyDescent="0.25">
      <c r="I44333"/>
      <c r="J44333"/>
      <c r="K44333"/>
      <c r="L44333"/>
    </row>
    <row r="44334" spans="9:12" ht="15" x14ac:dyDescent="0.25">
      <c r="I44334"/>
      <c r="J44334"/>
      <c r="K44334"/>
      <c r="L44334"/>
    </row>
    <row r="44335" spans="9:12" ht="15" x14ac:dyDescent="0.25">
      <c r="I44335"/>
      <c r="J44335"/>
      <c r="K44335"/>
      <c r="L44335"/>
    </row>
    <row r="44336" spans="9:12" ht="15" x14ac:dyDescent="0.25">
      <c r="I44336"/>
      <c r="J44336"/>
      <c r="K44336"/>
      <c r="L44336"/>
    </row>
    <row r="44337" spans="9:12" ht="15" x14ac:dyDescent="0.25">
      <c r="I44337"/>
      <c r="J44337"/>
      <c r="K44337"/>
      <c r="L44337"/>
    </row>
    <row r="44338" spans="9:12" ht="15" x14ac:dyDescent="0.25">
      <c r="I44338"/>
      <c r="J44338"/>
      <c r="K44338"/>
      <c r="L44338"/>
    </row>
    <row r="44339" spans="9:12" ht="15" x14ac:dyDescent="0.25">
      <c r="I44339"/>
      <c r="J44339"/>
      <c r="K44339"/>
      <c r="L44339"/>
    </row>
    <row r="44340" spans="9:12" ht="15" x14ac:dyDescent="0.25">
      <c r="I44340"/>
      <c r="J44340"/>
      <c r="K44340"/>
      <c r="L44340"/>
    </row>
    <row r="44341" spans="9:12" ht="15" x14ac:dyDescent="0.25">
      <c r="I44341"/>
      <c r="J44341"/>
      <c r="K44341"/>
      <c r="L44341"/>
    </row>
    <row r="44342" spans="9:12" ht="15" x14ac:dyDescent="0.25">
      <c r="I44342"/>
      <c r="J44342"/>
      <c r="K44342"/>
      <c r="L44342"/>
    </row>
    <row r="44343" spans="9:12" ht="15" x14ac:dyDescent="0.25">
      <c r="I44343"/>
      <c r="J44343"/>
      <c r="K44343"/>
      <c r="L44343"/>
    </row>
    <row r="44344" spans="9:12" ht="15" x14ac:dyDescent="0.25">
      <c r="I44344"/>
      <c r="J44344"/>
      <c r="K44344"/>
      <c r="L44344"/>
    </row>
    <row r="44345" spans="9:12" ht="15" x14ac:dyDescent="0.25">
      <c r="I44345"/>
      <c r="J44345"/>
      <c r="K44345"/>
      <c r="L44345"/>
    </row>
    <row r="44346" spans="9:12" ht="15" x14ac:dyDescent="0.25">
      <c r="I44346"/>
      <c r="J44346"/>
      <c r="K44346"/>
      <c r="L44346"/>
    </row>
    <row r="44347" spans="9:12" ht="15" x14ac:dyDescent="0.25">
      <c r="I44347"/>
      <c r="J44347"/>
      <c r="K44347"/>
      <c r="L44347"/>
    </row>
    <row r="44348" spans="9:12" ht="15" x14ac:dyDescent="0.25">
      <c r="I44348"/>
      <c r="J44348"/>
      <c r="K44348"/>
      <c r="L44348"/>
    </row>
    <row r="44349" spans="9:12" ht="15" x14ac:dyDescent="0.25">
      <c r="I44349"/>
      <c r="J44349"/>
      <c r="K44349"/>
      <c r="L44349"/>
    </row>
    <row r="44350" spans="9:12" ht="15" x14ac:dyDescent="0.25">
      <c r="I44350"/>
      <c r="J44350"/>
      <c r="K44350"/>
      <c r="L44350"/>
    </row>
    <row r="44351" spans="9:12" ht="15" x14ac:dyDescent="0.25">
      <c r="I44351"/>
      <c r="J44351"/>
      <c r="K44351"/>
      <c r="L44351"/>
    </row>
    <row r="44352" spans="9:12" ht="15" x14ac:dyDescent="0.25">
      <c r="I44352"/>
      <c r="J44352"/>
      <c r="K44352"/>
      <c r="L44352"/>
    </row>
    <row r="44353" spans="9:12" ht="15" x14ac:dyDescent="0.25">
      <c r="I44353"/>
      <c r="J44353"/>
      <c r="K44353"/>
      <c r="L44353"/>
    </row>
    <row r="44354" spans="9:12" ht="15" x14ac:dyDescent="0.25">
      <c r="I44354"/>
      <c r="J44354"/>
      <c r="K44354"/>
      <c r="L44354"/>
    </row>
    <row r="44355" spans="9:12" ht="15" x14ac:dyDescent="0.25">
      <c r="I44355"/>
      <c r="J44355"/>
      <c r="K44355"/>
      <c r="L44355"/>
    </row>
    <row r="44356" spans="9:12" ht="15" x14ac:dyDescent="0.25">
      <c r="I44356"/>
      <c r="J44356"/>
      <c r="K44356"/>
      <c r="L44356"/>
    </row>
    <row r="44357" spans="9:12" ht="15" x14ac:dyDescent="0.25">
      <c r="I44357"/>
      <c r="J44357"/>
      <c r="K44357"/>
      <c r="L44357"/>
    </row>
    <row r="44358" spans="9:12" ht="15" x14ac:dyDescent="0.25">
      <c r="I44358"/>
      <c r="J44358"/>
      <c r="K44358"/>
      <c r="L44358"/>
    </row>
    <row r="44359" spans="9:12" ht="15" x14ac:dyDescent="0.25">
      <c r="I44359"/>
      <c r="J44359"/>
      <c r="K44359"/>
      <c r="L44359"/>
    </row>
    <row r="44360" spans="9:12" ht="15" x14ac:dyDescent="0.25">
      <c r="I44360"/>
      <c r="J44360"/>
      <c r="K44360"/>
      <c r="L44360"/>
    </row>
    <row r="44361" spans="9:12" ht="15" x14ac:dyDescent="0.25">
      <c r="I44361"/>
      <c r="J44361"/>
      <c r="K44361"/>
      <c r="L44361"/>
    </row>
    <row r="44362" spans="9:12" ht="15" x14ac:dyDescent="0.25">
      <c r="I44362"/>
      <c r="J44362"/>
      <c r="K44362"/>
      <c r="L44362"/>
    </row>
    <row r="44363" spans="9:12" ht="15" x14ac:dyDescent="0.25">
      <c r="I44363"/>
      <c r="J44363"/>
      <c r="K44363"/>
      <c r="L44363"/>
    </row>
    <row r="44364" spans="9:12" ht="15" x14ac:dyDescent="0.25">
      <c r="I44364"/>
      <c r="J44364"/>
      <c r="K44364"/>
      <c r="L44364"/>
    </row>
    <row r="44365" spans="9:12" ht="15" x14ac:dyDescent="0.25">
      <c r="I44365"/>
      <c r="J44365"/>
      <c r="K44365"/>
      <c r="L44365"/>
    </row>
    <row r="44366" spans="9:12" ht="15" x14ac:dyDescent="0.25">
      <c r="I44366"/>
      <c r="J44366"/>
      <c r="K44366"/>
      <c r="L44366"/>
    </row>
    <row r="44367" spans="9:12" ht="15" x14ac:dyDescent="0.25">
      <c r="I44367"/>
      <c r="J44367"/>
      <c r="K44367"/>
      <c r="L44367"/>
    </row>
    <row r="44368" spans="9:12" ht="15" x14ac:dyDescent="0.25">
      <c r="I44368"/>
      <c r="J44368"/>
      <c r="K44368"/>
      <c r="L44368"/>
    </row>
    <row r="44369" spans="9:12" ht="15" x14ac:dyDescent="0.25">
      <c r="I44369"/>
      <c r="J44369"/>
      <c r="K44369"/>
      <c r="L44369"/>
    </row>
    <row r="44370" spans="9:12" ht="15" x14ac:dyDescent="0.25">
      <c r="I44370"/>
      <c r="J44370"/>
      <c r="K44370"/>
      <c r="L44370"/>
    </row>
    <row r="44371" spans="9:12" ht="15" x14ac:dyDescent="0.25">
      <c r="I44371"/>
      <c r="J44371"/>
      <c r="K44371"/>
      <c r="L44371"/>
    </row>
    <row r="44372" spans="9:12" ht="15" x14ac:dyDescent="0.25">
      <c r="I44372"/>
      <c r="J44372"/>
      <c r="K44372"/>
      <c r="L44372"/>
    </row>
    <row r="44373" spans="9:12" ht="15" x14ac:dyDescent="0.25">
      <c r="I44373"/>
      <c r="J44373"/>
      <c r="K44373"/>
      <c r="L44373"/>
    </row>
    <row r="44374" spans="9:12" ht="15" x14ac:dyDescent="0.25">
      <c r="I44374"/>
      <c r="J44374"/>
      <c r="K44374"/>
      <c r="L44374"/>
    </row>
    <row r="44375" spans="9:12" ht="15" x14ac:dyDescent="0.25">
      <c r="I44375"/>
      <c r="J44375"/>
      <c r="K44375"/>
      <c r="L44375"/>
    </row>
    <row r="44376" spans="9:12" ht="15" x14ac:dyDescent="0.25">
      <c r="I44376"/>
      <c r="J44376"/>
      <c r="K44376"/>
      <c r="L44376"/>
    </row>
    <row r="44377" spans="9:12" ht="15" x14ac:dyDescent="0.25">
      <c r="I44377"/>
      <c r="J44377"/>
      <c r="K44377"/>
      <c r="L44377"/>
    </row>
    <row r="44378" spans="9:12" ht="15" x14ac:dyDescent="0.25">
      <c r="I44378"/>
      <c r="J44378"/>
      <c r="K44378"/>
      <c r="L44378"/>
    </row>
    <row r="44379" spans="9:12" ht="15" x14ac:dyDescent="0.25">
      <c r="I44379"/>
      <c r="J44379"/>
      <c r="K44379"/>
      <c r="L44379"/>
    </row>
    <row r="44380" spans="9:12" ht="15" x14ac:dyDescent="0.25">
      <c r="I44380"/>
      <c r="J44380"/>
      <c r="K44380"/>
      <c r="L44380"/>
    </row>
    <row r="44381" spans="9:12" ht="15" x14ac:dyDescent="0.25">
      <c r="I44381"/>
      <c r="J44381"/>
      <c r="K44381"/>
      <c r="L44381"/>
    </row>
    <row r="44382" spans="9:12" ht="15" x14ac:dyDescent="0.25">
      <c r="I44382"/>
      <c r="J44382"/>
      <c r="K44382"/>
      <c r="L44382"/>
    </row>
    <row r="44383" spans="9:12" ht="15" x14ac:dyDescent="0.25">
      <c r="I44383"/>
      <c r="J44383"/>
      <c r="K44383"/>
      <c r="L44383"/>
    </row>
    <row r="44384" spans="9:12" ht="15" x14ac:dyDescent="0.25">
      <c r="I44384"/>
      <c r="J44384"/>
      <c r="K44384"/>
      <c r="L44384"/>
    </row>
    <row r="44385" spans="9:12" ht="15" x14ac:dyDescent="0.25">
      <c r="I44385"/>
      <c r="J44385"/>
      <c r="K44385"/>
      <c r="L44385"/>
    </row>
    <row r="44386" spans="9:12" ht="15" x14ac:dyDescent="0.25">
      <c r="I44386"/>
      <c r="J44386"/>
      <c r="K44386"/>
      <c r="L44386"/>
    </row>
    <row r="44387" spans="9:12" ht="15" x14ac:dyDescent="0.25">
      <c r="I44387"/>
      <c r="J44387"/>
      <c r="K44387"/>
      <c r="L44387"/>
    </row>
    <row r="44388" spans="9:12" ht="15" x14ac:dyDescent="0.25">
      <c r="I44388"/>
      <c r="J44388"/>
      <c r="K44388"/>
      <c r="L44388"/>
    </row>
    <row r="44389" spans="9:12" ht="15" x14ac:dyDescent="0.25">
      <c r="I44389"/>
      <c r="J44389"/>
      <c r="K44389"/>
      <c r="L44389"/>
    </row>
    <row r="44390" spans="9:12" ht="15" x14ac:dyDescent="0.25">
      <c r="I44390"/>
      <c r="J44390"/>
      <c r="K44390"/>
      <c r="L44390"/>
    </row>
    <row r="44391" spans="9:12" ht="15" x14ac:dyDescent="0.25">
      <c r="I44391"/>
      <c r="J44391"/>
      <c r="K44391"/>
      <c r="L44391"/>
    </row>
    <row r="44392" spans="9:12" ht="15" x14ac:dyDescent="0.25">
      <c r="I44392"/>
      <c r="J44392"/>
      <c r="K44392"/>
      <c r="L44392"/>
    </row>
    <row r="44393" spans="9:12" ht="15" x14ac:dyDescent="0.25">
      <c r="I44393"/>
      <c r="J44393"/>
      <c r="K44393"/>
      <c r="L44393"/>
    </row>
    <row r="44394" spans="9:12" ht="15" x14ac:dyDescent="0.25">
      <c r="I44394"/>
      <c r="J44394"/>
      <c r="K44394"/>
      <c r="L44394"/>
    </row>
    <row r="44395" spans="9:12" ht="15" x14ac:dyDescent="0.25">
      <c r="I44395"/>
      <c r="J44395"/>
      <c r="K44395"/>
      <c r="L44395"/>
    </row>
    <row r="44396" spans="9:12" ht="15" x14ac:dyDescent="0.25">
      <c r="I44396"/>
      <c r="J44396"/>
      <c r="K44396"/>
      <c r="L44396"/>
    </row>
    <row r="44397" spans="9:12" ht="15" x14ac:dyDescent="0.25">
      <c r="I44397"/>
      <c r="J44397"/>
      <c r="K44397"/>
      <c r="L44397"/>
    </row>
    <row r="44398" spans="9:12" ht="15" x14ac:dyDescent="0.25">
      <c r="I44398"/>
      <c r="J44398"/>
      <c r="K44398"/>
      <c r="L44398"/>
    </row>
    <row r="44399" spans="9:12" ht="15" x14ac:dyDescent="0.25">
      <c r="I44399"/>
      <c r="J44399"/>
      <c r="K44399"/>
      <c r="L44399"/>
    </row>
    <row r="44400" spans="9:12" ht="15" x14ac:dyDescent="0.25">
      <c r="I44400"/>
      <c r="J44400"/>
      <c r="K44400"/>
      <c r="L44400"/>
    </row>
    <row r="44401" spans="9:12" ht="15" x14ac:dyDescent="0.25">
      <c r="I44401"/>
      <c r="J44401"/>
      <c r="K44401"/>
      <c r="L44401"/>
    </row>
    <row r="44402" spans="9:12" ht="15" x14ac:dyDescent="0.25">
      <c r="I44402"/>
      <c r="J44402"/>
      <c r="K44402"/>
      <c r="L44402"/>
    </row>
    <row r="44403" spans="9:12" ht="15" x14ac:dyDescent="0.25">
      <c r="I44403"/>
      <c r="J44403"/>
      <c r="K44403"/>
      <c r="L44403"/>
    </row>
    <row r="44404" spans="9:12" ht="15" x14ac:dyDescent="0.25">
      <c r="I44404"/>
      <c r="J44404"/>
      <c r="K44404"/>
      <c r="L44404"/>
    </row>
    <row r="44405" spans="9:12" ht="15" x14ac:dyDescent="0.25">
      <c r="I44405"/>
      <c r="J44405"/>
      <c r="K44405"/>
      <c r="L44405"/>
    </row>
    <row r="44406" spans="9:12" ht="15" x14ac:dyDescent="0.25">
      <c r="I44406"/>
      <c r="J44406"/>
      <c r="K44406"/>
      <c r="L44406"/>
    </row>
    <row r="44407" spans="9:12" ht="15" x14ac:dyDescent="0.25">
      <c r="I44407"/>
      <c r="J44407"/>
      <c r="K44407"/>
      <c r="L44407"/>
    </row>
    <row r="44408" spans="9:12" ht="15" x14ac:dyDescent="0.25">
      <c r="I44408"/>
      <c r="J44408"/>
      <c r="K44408"/>
      <c r="L44408"/>
    </row>
    <row r="44409" spans="9:12" ht="15" x14ac:dyDescent="0.25">
      <c r="I44409"/>
      <c r="J44409"/>
      <c r="K44409"/>
      <c r="L44409"/>
    </row>
    <row r="44410" spans="9:12" ht="15" x14ac:dyDescent="0.25">
      <c r="I44410"/>
      <c r="J44410"/>
      <c r="K44410"/>
      <c r="L44410"/>
    </row>
    <row r="44411" spans="9:12" ht="15" x14ac:dyDescent="0.25">
      <c r="I44411"/>
      <c r="J44411"/>
      <c r="K44411"/>
      <c r="L44411"/>
    </row>
    <row r="44412" spans="9:12" ht="15" x14ac:dyDescent="0.25">
      <c r="I44412"/>
      <c r="J44412"/>
      <c r="K44412"/>
      <c r="L44412"/>
    </row>
    <row r="44413" spans="9:12" ht="15" x14ac:dyDescent="0.25">
      <c r="I44413"/>
      <c r="J44413"/>
      <c r="K44413"/>
      <c r="L44413"/>
    </row>
    <row r="44414" spans="9:12" ht="15" x14ac:dyDescent="0.25">
      <c r="I44414"/>
      <c r="J44414"/>
      <c r="K44414"/>
      <c r="L44414"/>
    </row>
    <row r="44415" spans="9:12" ht="15" x14ac:dyDescent="0.25">
      <c r="I44415"/>
      <c r="J44415"/>
      <c r="K44415"/>
      <c r="L44415"/>
    </row>
    <row r="44416" spans="9:12" ht="15" x14ac:dyDescent="0.25">
      <c r="I44416"/>
      <c r="J44416"/>
      <c r="K44416"/>
      <c r="L44416"/>
    </row>
    <row r="44417" spans="9:12" ht="15" x14ac:dyDescent="0.25">
      <c r="I44417"/>
      <c r="J44417"/>
      <c r="K44417"/>
      <c r="L44417"/>
    </row>
    <row r="44418" spans="9:12" ht="15" x14ac:dyDescent="0.25">
      <c r="I44418"/>
      <c r="J44418"/>
      <c r="K44418"/>
      <c r="L44418"/>
    </row>
    <row r="44419" spans="9:12" ht="15" x14ac:dyDescent="0.25">
      <c r="I44419"/>
      <c r="J44419"/>
      <c r="K44419"/>
      <c r="L44419"/>
    </row>
    <row r="44420" spans="9:12" ht="15" x14ac:dyDescent="0.25">
      <c r="I44420"/>
      <c r="J44420"/>
      <c r="K44420"/>
      <c r="L44420"/>
    </row>
    <row r="44421" spans="9:12" ht="15" x14ac:dyDescent="0.25">
      <c r="I44421"/>
      <c r="J44421"/>
      <c r="K44421"/>
      <c r="L44421"/>
    </row>
    <row r="44422" spans="9:12" ht="15" x14ac:dyDescent="0.25">
      <c r="I44422"/>
      <c r="J44422"/>
      <c r="K44422"/>
      <c r="L44422"/>
    </row>
    <row r="44423" spans="9:12" ht="15" x14ac:dyDescent="0.25">
      <c r="I44423"/>
      <c r="J44423"/>
      <c r="K44423"/>
      <c r="L44423"/>
    </row>
    <row r="44424" spans="9:12" ht="15" x14ac:dyDescent="0.25">
      <c r="I44424"/>
      <c r="J44424"/>
      <c r="K44424"/>
      <c r="L44424"/>
    </row>
    <row r="44425" spans="9:12" ht="15" x14ac:dyDescent="0.25">
      <c r="I44425"/>
      <c r="J44425"/>
      <c r="K44425"/>
      <c r="L44425"/>
    </row>
    <row r="44426" spans="9:12" ht="15" x14ac:dyDescent="0.25">
      <c r="I44426"/>
      <c r="J44426"/>
      <c r="K44426"/>
      <c r="L44426"/>
    </row>
    <row r="44427" spans="9:12" ht="15" x14ac:dyDescent="0.25">
      <c r="I44427"/>
      <c r="J44427"/>
      <c r="K44427"/>
      <c r="L44427"/>
    </row>
    <row r="44428" spans="9:12" ht="15" x14ac:dyDescent="0.25">
      <c r="I44428"/>
      <c r="J44428"/>
      <c r="K44428"/>
      <c r="L44428"/>
    </row>
    <row r="44429" spans="9:12" ht="15" x14ac:dyDescent="0.25">
      <c r="I44429"/>
      <c r="J44429"/>
      <c r="K44429"/>
      <c r="L44429"/>
    </row>
    <row r="44430" spans="9:12" ht="15" x14ac:dyDescent="0.25">
      <c r="I44430"/>
      <c r="J44430"/>
      <c r="K44430"/>
      <c r="L44430"/>
    </row>
    <row r="44431" spans="9:12" ht="15" x14ac:dyDescent="0.25">
      <c r="I44431"/>
      <c r="J44431"/>
      <c r="K44431"/>
      <c r="L44431"/>
    </row>
    <row r="44432" spans="9:12" ht="15" x14ac:dyDescent="0.25">
      <c r="I44432"/>
      <c r="J44432"/>
      <c r="K44432"/>
      <c r="L44432"/>
    </row>
    <row r="44433" spans="9:12" ht="15" x14ac:dyDescent="0.25">
      <c r="I44433"/>
      <c r="J44433"/>
      <c r="K44433"/>
      <c r="L44433"/>
    </row>
    <row r="44434" spans="9:12" ht="15" x14ac:dyDescent="0.25">
      <c r="I44434"/>
      <c r="J44434"/>
      <c r="K44434"/>
      <c r="L44434"/>
    </row>
    <row r="44435" spans="9:12" ht="15" x14ac:dyDescent="0.25">
      <c r="I44435"/>
      <c r="J44435"/>
      <c r="K44435"/>
      <c r="L44435"/>
    </row>
    <row r="44436" spans="9:12" ht="15" x14ac:dyDescent="0.25">
      <c r="I44436"/>
      <c r="J44436"/>
      <c r="K44436"/>
      <c r="L44436"/>
    </row>
    <row r="44437" spans="9:12" ht="15" x14ac:dyDescent="0.25">
      <c r="I44437"/>
      <c r="J44437"/>
      <c r="K44437"/>
      <c r="L44437"/>
    </row>
    <row r="44438" spans="9:12" ht="15" x14ac:dyDescent="0.25">
      <c r="I44438"/>
      <c r="J44438"/>
      <c r="K44438"/>
      <c r="L44438"/>
    </row>
    <row r="44439" spans="9:12" ht="15" x14ac:dyDescent="0.25">
      <c r="I44439"/>
      <c r="J44439"/>
      <c r="K44439"/>
      <c r="L44439"/>
    </row>
    <row r="44440" spans="9:12" ht="15" x14ac:dyDescent="0.25">
      <c r="I44440"/>
      <c r="J44440"/>
      <c r="K44440"/>
      <c r="L44440"/>
    </row>
    <row r="44441" spans="9:12" ht="15" x14ac:dyDescent="0.25">
      <c r="I44441"/>
      <c r="J44441"/>
      <c r="K44441"/>
      <c r="L44441"/>
    </row>
    <row r="44442" spans="9:12" ht="15" x14ac:dyDescent="0.25">
      <c r="I44442"/>
      <c r="J44442"/>
      <c r="K44442"/>
      <c r="L44442"/>
    </row>
    <row r="44443" spans="9:12" ht="15" x14ac:dyDescent="0.25">
      <c r="I44443"/>
      <c r="J44443"/>
      <c r="K44443"/>
      <c r="L44443"/>
    </row>
    <row r="44444" spans="9:12" ht="15" x14ac:dyDescent="0.25">
      <c r="I44444"/>
      <c r="J44444"/>
      <c r="K44444"/>
      <c r="L44444"/>
    </row>
    <row r="44445" spans="9:12" ht="15" x14ac:dyDescent="0.25">
      <c r="I44445"/>
      <c r="J44445"/>
      <c r="K44445"/>
      <c r="L44445"/>
    </row>
    <row r="44446" spans="9:12" ht="15" x14ac:dyDescent="0.25">
      <c r="I44446"/>
      <c r="J44446"/>
      <c r="K44446"/>
      <c r="L44446"/>
    </row>
    <row r="44447" spans="9:12" ht="15" x14ac:dyDescent="0.25">
      <c r="I44447"/>
      <c r="J44447"/>
      <c r="K44447"/>
      <c r="L44447"/>
    </row>
    <row r="44448" spans="9:12" ht="15" x14ac:dyDescent="0.25">
      <c r="I44448"/>
      <c r="J44448"/>
      <c r="K44448"/>
      <c r="L44448"/>
    </row>
    <row r="44449" spans="9:12" ht="15" x14ac:dyDescent="0.25">
      <c r="I44449"/>
      <c r="J44449"/>
      <c r="K44449"/>
      <c r="L44449"/>
    </row>
    <row r="44450" spans="9:12" ht="15" x14ac:dyDescent="0.25">
      <c r="I44450"/>
      <c r="J44450"/>
      <c r="K44450"/>
      <c r="L44450"/>
    </row>
    <row r="44451" spans="9:12" ht="15" x14ac:dyDescent="0.25">
      <c r="I44451"/>
      <c r="J44451"/>
      <c r="K44451"/>
      <c r="L44451"/>
    </row>
    <row r="44452" spans="9:12" ht="15" x14ac:dyDescent="0.25">
      <c r="I44452"/>
      <c r="J44452"/>
      <c r="K44452"/>
      <c r="L44452"/>
    </row>
    <row r="44453" spans="9:12" ht="15" x14ac:dyDescent="0.25">
      <c r="I44453"/>
      <c r="J44453"/>
      <c r="K44453"/>
      <c r="L44453"/>
    </row>
    <row r="44454" spans="9:12" ht="15" x14ac:dyDescent="0.25">
      <c r="I44454"/>
      <c r="J44454"/>
      <c r="K44454"/>
      <c r="L44454"/>
    </row>
    <row r="44455" spans="9:12" ht="15" x14ac:dyDescent="0.25">
      <c r="I44455"/>
      <c r="J44455"/>
      <c r="K44455"/>
      <c r="L44455"/>
    </row>
    <row r="44456" spans="9:12" ht="15" x14ac:dyDescent="0.25">
      <c r="I44456"/>
      <c r="J44456"/>
      <c r="K44456"/>
      <c r="L44456"/>
    </row>
    <row r="44457" spans="9:12" ht="15" x14ac:dyDescent="0.25">
      <c r="I44457"/>
      <c r="J44457"/>
      <c r="K44457"/>
      <c r="L44457"/>
    </row>
    <row r="44458" spans="9:12" ht="15" x14ac:dyDescent="0.25">
      <c r="I44458"/>
      <c r="J44458"/>
      <c r="K44458"/>
      <c r="L44458"/>
    </row>
    <row r="44459" spans="9:12" ht="15" x14ac:dyDescent="0.25">
      <c r="I44459"/>
      <c r="J44459"/>
      <c r="K44459"/>
      <c r="L44459"/>
    </row>
    <row r="44460" spans="9:12" ht="15" x14ac:dyDescent="0.25">
      <c r="I44460"/>
      <c r="J44460"/>
      <c r="K44460"/>
      <c r="L44460"/>
    </row>
    <row r="44461" spans="9:12" ht="15" x14ac:dyDescent="0.25">
      <c r="I44461"/>
      <c r="J44461"/>
      <c r="K44461"/>
      <c r="L44461"/>
    </row>
    <row r="44462" spans="9:12" ht="15" x14ac:dyDescent="0.25">
      <c r="I44462"/>
      <c r="J44462"/>
      <c r="K44462"/>
      <c r="L44462"/>
    </row>
    <row r="44463" spans="9:12" ht="15" x14ac:dyDescent="0.25">
      <c r="I44463"/>
      <c r="J44463"/>
      <c r="K44463"/>
      <c r="L44463"/>
    </row>
    <row r="44464" spans="9:12" ht="15" x14ac:dyDescent="0.25">
      <c r="I44464"/>
      <c r="J44464"/>
      <c r="K44464"/>
      <c r="L44464"/>
    </row>
    <row r="44465" spans="9:12" ht="15" x14ac:dyDescent="0.25">
      <c r="I44465"/>
      <c r="J44465"/>
      <c r="K44465"/>
      <c r="L44465"/>
    </row>
    <row r="44466" spans="9:12" ht="15" x14ac:dyDescent="0.25">
      <c r="I44466"/>
      <c r="J44466"/>
      <c r="K44466"/>
      <c r="L44466"/>
    </row>
    <row r="44467" spans="9:12" ht="15" x14ac:dyDescent="0.25">
      <c r="I44467"/>
      <c r="J44467"/>
      <c r="K44467"/>
      <c r="L44467"/>
    </row>
    <row r="44468" spans="9:12" ht="15" x14ac:dyDescent="0.25">
      <c r="I44468"/>
      <c r="J44468"/>
      <c r="K44468"/>
      <c r="L44468"/>
    </row>
    <row r="44469" spans="9:12" ht="15" x14ac:dyDescent="0.25">
      <c r="I44469"/>
      <c r="J44469"/>
      <c r="K44469"/>
      <c r="L44469"/>
    </row>
    <row r="44470" spans="9:12" ht="15" x14ac:dyDescent="0.25">
      <c r="I44470"/>
      <c r="J44470"/>
      <c r="K44470"/>
      <c r="L44470"/>
    </row>
    <row r="44471" spans="9:12" ht="15" x14ac:dyDescent="0.25">
      <c r="I44471"/>
      <c r="J44471"/>
      <c r="K44471"/>
      <c r="L44471"/>
    </row>
    <row r="44472" spans="9:12" ht="15" x14ac:dyDescent="0.25">
      <c r="I44472"/>
      <c r="J44472"/>
      <c r="K44472"/>
      <c r="L44472"/>
    </row>
    <row r="44473" spans="9:12" ht="15" x14ac:dyDescent="0.25">
      <c r="I44473"/>
      <c r="J44473"/>
      <c r="K44473"/>
      <c r="L44473"/>
    </row>
    <row r="44474" spans="9:12" ht="15" x14ac:dyDescent="0.25">
      <c r="I44474"/>
      <c r="J44474"/>
      <c r="K44474"/>
      <c r="L44474"/>
    </row>
    <row r="44475" spans="9:12" ht="15" x14ac:dyDescent="0.25">
      <c r="I44475"/>
      <c r="J44475"/>
      <c r="K44475"/>
      <c r="L44475"/>
    </row>
    <row r="44476" spans="9:12" ht="15" x14ac:dyDescent="0.25">
      <c r="I44476"/>
      <c r="J44476"/>
      <c r="K44476"/>
      <c r="L44476"/>
    </row>
    <row r="44477" spans="9:12" ht="15" x14ac:dyDescent="0.25">
      <c r="I44477"/>
      <c r="J44477"/>
      <c r="K44477"/>
      <c r="L44477"/>
    </row>
    <row r="44478" spans="9:12" ht="15" x14ac:dyDescent="0.25">
      <c r="I44478"/>
      <c r="J44478"/>
      <c r="K44478"/>
      <c r="L44478"/>
    </row>
    <row r="44479" spans="9:12" ht="15" x14ac:dyDescent="0.25">
      <c r="I44479"/>
      <c r="J44479"/>
      <c r="K44479"/>
      <c r="L44479"/>
    </row>
    <row r="44480" spans="9:12" ht="15" x14ac:dyDescent="0.25">
      <c r="I44480"/>
      <c r="J44480"/>
      <c r="K44480"/>
      <c r="L44480"/>
    </row>
    <row r="44481" spans="9:12" ht="15" x14ac:dyDescent="0.25">
      <c r="I44481"/>
      <c r="J44481"/>
      <c r="K44481"/>
      <c r="L44481"/>
    </row>
    <row r="44482" spans="9:12" ht="15" x14ac:dyDescent="0.25">
      <c r="I44482"/>
      <c r="J44482"/>
      <c r="K44482"/>
      <c r="L44482"/>
    </row>
    <row r="44483" spans="9:12" ht="15" x14ac:dyDescent="0.25">
      <c r="I44483"/>
      <c r="J44483"/>
      <c r="K44483"/>
      <c r="L44483"/>
    </row>
    <row r="44484" spans="9:12" ht="15" x14ac:dyDescent="0.25">
      <c r="I44484"/>
      <c r="J44484"/>
      <c r="K44484"/>
      <c r="L44484"/>
    </row>
    <row r="44485" spans="9:12" ht="15" x14ac:dyDescent="0.25">
      <c r="I44485"/>
      <c r="J44485"/>
      <c r="K44485"/>
      <c r="L44485"/>
    </row>
    <row r="44486" spans="9:12" ht="15" x14ac:dyDescent="0.25">
      <c r="I44486"/>
      <c r="J44486"/>
      <c r="K44486"/>
      <c r="L44486"/>
    </row>
    <row r="44487" spans="9:12" ht="15" x14ac:dyDescent="0.25">
      <c r="I44487"/>
      <c r="J44487"/>
      <c r="K44487"/>
      <c r="L44487"/>
    </row>
    <row r="44488" spans="9:12" ht="15" x14ac:dyDescent="0.25">
      <c r="I44488"/>
      <c r="J44488"/>
      <c r="K44488"/>
      <c r="L44488"/>
    </row>
    <row r="44489" spans="9:12" ht="15" x14ac:dyDescent="0.25">
      <c r="I44489"/>
      <c r="J44489"/>
      <c r="K44489"/>
      <c r="L44489"/>
    </row>
    <row r="44490" spans="9:12" ht="15" x14ac:dyDescent="0.25">
      <c r="I44490"/>
      <c r="J44490"/>
      <c r="K44490"/>
      <c r="L44490"/>
    </row>
    <row r="44491" spans="9:12" ht="15" x14ac:dyDescent="0.25">
      <c r="I44491"/>
      <c r="J44491"/>
      <c r="K44491"/>
      <c r="L44491"/>
    </row>
    <row r="44492" spans="9:12" ht="15" x14ac:dyDescent="0.25">
      <c r="I44492"/>
      <c r="J44492"/>
      <c r="K44492"/>
      <c r="L44492"/>
    </row>
    <row r="44493" spans="9:12" ht="15" x14ac:dyDescent="0.25">
      <c r="I44493"/>
      <c r="J44493"/>
      <c r="K44493"/>
      <c r="L44493"/>
    </row>
    <row r="44494" spans="9:12" ht="15" x14ac:dyDescent="0.25">
      <c r="I44494"/>
      <c r="J44494"/>
      <c r="K44494"/>
      <c r="L44494"/>
    </row>
    <row r="44495" spans="9:12" ht="15" x14ac:dyDescent="0.25">
      <c r="I44495"/>
      <c r="J44495"/>
      <c r="K44495"/>
      <c r="L44495"/>
    </row>
    <row r="44496" spans="9:12" ht="15" x14ac:dyDescent="0.25">
      <c r="I44496"/>
      <c r="J44496"/>
      <c r="K44496"/>
      <c r="L44496"/>
    </row>
    <row r="44497" spans="9:12" ht="15" x14ac:dyDescent="0.25">
      <c r="I44497"/>
      <c r="J44497"/>
      <c r="K44497"/>
      <c r="L44497"/>
    </row>
    <row r="44498" spans="9:12" ht="15" x14ac:dyDescent="0.25">
      <c r="I44498"/>
      <c r="J44498"/>
      <c r="K44498"/>
      <c r="L44498"/>
    </row>
    <row r="44499" spans="9:12" ht="15" x14ac:dyDescent="0.25">
      <c r="I44499"/>
      <c r="J44499"/>
      <c r="K44499"/>
      <c r="L44499"/>
    </row>
    <row r="44500" spans="9:12" ht="15" x14ac:dyDescent="0.25">
      <c r="I44500"/>
      <c r="J44500"/>
      <c r="K44500"/>
      <c r="L44500"/>
    </row>
    <row r="44501" spans="9:12" ht="15" x14ac:dyDescent="0.25">
      <c r="I44501"/>
      <c r="J44501"/>
      <c r="K44501"/>
      <c r="L44501"/>
    </row>
    <row r="44502" spans="9:12" ht="15" x14ac:dyDescent="0.25">
      <c r="I44502"/>
      <c r="J44502"/>
      <c r="K44502"/>
      <c r="L44502"/>
    </row>
    <row r="44503" spans="9:12" ht="15" x14ac:dyDescent="0.25">
      <c r="I44503"/>
      <c r="J44503"/>
      <c r="K44503"/>
      <c r="L44503"/>
    </row>
    <row r="44504" spans="9:12" ht="15" x14ac:dyDescent="0.25">
      <c r="I44504"/>
      <c r="J44504"/>
      <c r="K44504"/>
      <c r="L44504"/>
    </row>
    <row r="44505" spans="9:12" ht="15" x14ac:dyDescent="0.25">
      <c r="I44505"/>
      <c r="J44505"/>
      <c r="K44505"/>
      <c r="L44505"/>
    </row>
    <row r="44506" spans="9:12" ht="15" x14ac:dyDescent="0.25">
      <c r="I44506"/>
      <c r="J44506"/>
      <c r="K44506"/>
      <c r="L44506"/>
    </row>
    <row r="44507" spans="9:12" ht="15" x14ac:dyDescent="0.25">
      <c r="I44507"/>
      <c r="J44507"/>
      <c r="K44507"/>
      <c r="L44507"/>
    </row>
    <row r="44508" spans="9:12" ht="15" x14ac:dyDescent="0.25">
      <c r="I44508"/>
      <c r="J44508"/>
      <c r="K44508"/>
      <c r="L44508"/>
    </row>
    <row r="44509" spans="9:12" ht="15" x14ac:dyDescent="0.25">
      <c r="I44509"/>
      <c r="J44509"/>
      <c r="K44509"/>
      <c r="L44509"/>
    </row>
    <row r="44510" spans="9:12" ht="15" x14ac:dyDescent="0.25">
      <c r="I44510"/>
      <c r="J44510"/>
      <c r="K44510"/>
      <c r="L44510"/>
    </row>
    <row r="44511" spans="9:12" ht="15" x14ac:dyDescent="0.25">
      <c r="I44511"/>
      <c r="J44511"/>
      <c r="K44511"/>
      <c r="L44511"/>
    </row>
    <row r="44512" spans="9:12" ht="15" x14ac:dyDescent="0.25">
      <c r="I44512"/>
      <c r="J44512"/>
      <c r="K44512"/>
      <c r="L44512"/>
    </row>
    <row r="44513" spans="9:12" ht="15" x14ac:dyDescent="0.25">
      <c r="I44513"/>
      <c r="J44513"/>
      <c r="K44513"/>
      <c r="L44513"/>
    </row>
    <row r="44514" spans="9:12" ht="15" x14ac:dyDescent="0.25">
      <c r="I44514"/>
      <c r="J44514"/>
      <c r="K44514"/>
      <c r="L44514"/>
    </row>
    <row r="44515" spans="9:12" ht="15" x14ac:dyDescent="0.25">
      <c r="I44515"/>
      <c r="J44515"/>
      <c r="K44515"/>
      <c r="L44515"/>
    </row>
    <row r="44516" spans="9:12" ht="15" x14ac:dyDescent="0.25">
      <c r="I44516"/>
      <c r="J44516"/>
      <c r="K44516"/>
      <c r="L44516"/>
    </row>
    <row r="44517" spans="9:12" ht="15" x14ac:dyDescent="0.25">
      <c r="I44517"/>
      <c r="J44517"/>
      <c r="K44517"/>
      <c r="L44517"/>
    </row>
    <row r="44518" spans="9:12" ht="15" x14ac:dyDescent="0.25">
      <c r="I44518"/>
      <c r="J44518"/>
      <c r="K44518"/>
      <c r="L44518"/>
    </row>
    <row r="44519" spans="9:12" ht="15" x14ac:dyDescent="0.25">
      <c r="I44519"/>
      <c r="J44519"/>
      <c r="K44519"/>
      <c r="L44519"/>
    </row>
    <row r="44520" spans="9:12" ht="15" x14ac:dyDescent="0.25">
      <c r="I44520"/>
      <c r="J44520"/>
      <c r="K44520"/>
      <c r="L44520"/>
    </row>
    <row r="44521" spans="9:12" ht="15" x14ac:dyDescent="0.25">
      <c r="I44521"/>
      <c r="J44521"/>
      <c r="K44521"/>
      <c r="L44521"/>
    </row>
    <row r="44522" spans="9:12" ht="15" x14ac:dyDescent="0.25">
      <c r="I44522"/>
      <c r="J44522"/>
      <c r="K44522"/>
      <c r="L44522"/>
    </row>
    <row r="44523" spans="9:12" ht="15" x14ac:dyDescent="0.25">
      <c r="I44523"/>
      <c r="J44523"/>
      <c r="K44523"/>
      <c r="L44523"/>
    </row>
    <row r="44524" spans="9:12" ht="15" x14ac:dyDescent="0.25">
      <c r="I44524"/>
      <c r="J44524"/>
      <c r="K44524"/>
      <c r="L44524"/>
    </row>
    <row r="44525" spans="9:12" ht="15" x14ac:dyDescent="0.25">
      <c r="I44525"/>
      <c r="J44525"/>
      <c r="K44525"/>
      <c r="L44525"/>
    </row>
    <row r="44526" spans="9:12" ht="15" x14ac:dyDescent="0.25">
      <c r="I44526"/>
      <c r="J44526"/>
      <c r="K44526"/>
      <c r="L44526"/>
    </row>
    <row r="44527" spans="9:12" ht="15" x14ac:dyDescent="0.25">
      <c r="I44527"/>
      <c r="J44527"/>
      <c r="K44527"/>
      <c r="L44527"/>
    </row>
    <row r="44528" spans="9:12" ht="15" x14ac:dyDescent="0.25">
      <c r="I44528"/>
      <c r="J44528"/>
      <c r="K44528"/>
      <c r="L44528"/>
    </row>
    <row r="44529" spans="9:12" ht="15" x14ac:dyDescent="0.25">
      <c r="I44529"/>
      <c r="J44529"/>
      <c r="K44529"/>
      <c r="L44529"/>
    </row>
    <row r="44530" spans="9:12" ht="15" x14ac:dyDescent="0.25">
      <c r="I44530"/>
      <c r="J44530"/>
      <c r="K44530"/>
      <c r="L44530"/>
    </row>
    <row r="44531" spans="9:12" ht="15" x14ac:dyDescent="0.25">
      <c r="I44531"/>
      <c r="J44531"/>
      <c r="K44531"/>
      <c r="L44531"/>
    </row>
    <row r="44532" spans="9:12" ht="15" x14ac:dyDescent="0.25">
      <c r="I44532"/>
      <c r="J44532"/>
      <c r="K44532"/>
      <c r="L44532"/>
    </row>
    <row r="44533" spans="9:12" ht="15" x14ac:dyDescent="0.25">
      <c r="I44533"/>
      <c r="J44533"/>
      <c r="K44533"/>
      <c r="L44533"/>
    </row>
    <row r="44534" spans="9:12" ht="15" x14ac:dyDescent="0.25">
      <c r="I44534"/>
      <c r="J44534"/>
      <c r="K44534"/>
      <c r="L44534"/>
    </row>
    <row r="44535" spans="9:12" ht="15" x14ac:dyDescent="0.25">
      <c r="I44535"/>
      <c r="J44535"/>
      <c r="K44535"/>
      <c r="L44535"/>
    </row>
    <row r="44536" spans="9:12" ht="15" x14ac:dyDescent="0.25">
      <c r="I44536"/>
      <c r="J44536"/>
      <c r="K44536"/>
      <c r="L44536"/>
    </row>
    <row r="44537" spans="9:12" ht="15" x14ac:dyDescent="0.25">
      <c r="I44537"/>
      <c r="J44537"/>
      <c r="K44537"/>
      <c r="L44537"/>
    </row>
    <row r="44538" spans="9:12" ht="15" x14ac:dyDescent="0.25">
      <c r="I44538"/>
      <c r="J44538"/>
      <c r="K44538"/>
      <c r="L44538"/>
    </row>
    <row r="44539" spans="9:12" ht="15" x14ac:dyDescent="0.25">
      <c r="I44539"/>
      <c r="J44539"/>
      <c r="K44539"/>
      <c r="L44539"/>
    </row>
    <row r="44540" spans="9:12" ht="15" x14ac:dyDescent="0.25">
      <c r="I44540"/>
      <c r="J44540"/>
      <c r="K44540"/>
      <c r="L44540"/>
    </row>
    <row r="44541" spans="9:12" ht="15" x14ac:dyDescent="0.25">
      <c r="I44541"/>
      <c r="J44541"/>
      <c r="K44541"/>
      <c r="L44541"/>
    </row>
    <row r="44542" spans="9:12" ht="15" x14ac:dyDescent="0.25">
      <c r="I44542"/>
      <c r="J44542"/>
      <c r="K44542"/>
      <c r="L44542"/>
    </row>
    <row r="44543" spans="9:12" ht="15" x14ac:dyDescent="0.25">
      <c r="I44543"/>
      <c r="J44543"/>
      <c r="K44543"/>
      <c r="L44543"/>
    </row>
    <row r="44544" spans="9:12" ht="15" x14ac:dyDescent="0.25">
      <c r="I44544"/>
      <c r="J44544"/>
      <c r="K44544"/>
      <c r="L44544"/>
    </row>
    <row r="44545" spans="9:12" ht="15" x14ac:dyDescent="0.25">
      <c r="I44545"/>
      <c r="J44545"/>
      <c r="K44545"/>
      <c r="L44545"/>
    </row>
    <row r="44546" spans="9:12" ht="15" x14ac:dyDescent="0.25">
      <c r="I44546"/>
      <c r="J44546"/>
      <c r="K44546"/>
      <c r="L44546"/>
    </row>
    <row r="44547" spans="9:12" ht="15" x14ac:dyDescent="0.25">
      <c r="I44547"/>
      <c r="J44547"/>
      <c r="K44547"/>
      <c r="L44547"/>
    </row>
    <row r="44548" spans="9:12" ht="15" x14ac:dyDescent="0.25">
      <c r="I44548"/>
      <c r="J44548"/>
      <c r="K44548"/>
      <c r="L44548"/>
    </row>
    <row r="44549" spans="9:12" ht="15" x14ac:dyDescent="0.25">
      <c r="I44549"/>
      <c r="J44549"/>
      <c r="K44549"/>
      <c r="L44549"/>
    </row>
    <row r="44550" spans="9:12" ht="15" x14ac:dyDescent="0.25">
      <c r="I44550"/>
      <c r="J44550"/>
      <c r="K44550"/>
      <c r="L44550"/>
    </row>
    <row r="44551" spans="9:12" ht="15" x14ac:dyDescent="0.25">
      <c r="I44551"/>
      <c r="J44551"/>
      <c r="K44551"/>
      <c r="L44551"/>
    </row>
    <row r="44552" spans="9:12" ht="15" x14ac:dyDescent="0.25">
      <c r="I44552"/>
      <c r="J44552"/>
      <c r="K44552"/>
      <c r="L44552"/>
    </row>
    <row r="44553" spans="9:12" ht="15" x14ac:dyDescent="0.25">
      <c r="I44553"/>
      <c r="J44553"/>
      <c r="K44553"/>
      <c r="L44553"/>
    </row>
    <row r="44554" spans="9:12" ht="15" x14ac:dyDescent="0.25">
      <c r="I44554"/>
      <c r="J44554"/>
      <c r="K44554"/>
      <c r="L44554"/>
    </row>
    <row r="44555" spans="9:12" ht="15" x14ac:dyDescent="0.25">
      <c r="I44555"/>
      <c r="J44555"/>
      <c r="K44555"/>
      <c r="L44555"/>
    </row>
    <row r="44556" spans="9:12" ht="15" x14ac:dyDescent="0.25">
      <c r="I44556"/>
      <c r="J44556"/>
      <c r="K44556"/>
      <c r="L44556"/>
    </row>
    <row r="44557" spans="9:12" ht="15" x14ac:dyDescent="0.25">
      <c r="I44557"/>
      <c r="J44557"/>
      <c r="K44557"/>
      <c r="L44557"/>
    </row>
    <row r="44558" spans="9:12" ht="15" x14ac:dyDescent="0.25">
      <c r="I44558"/>
      <c r="J44558"/>
      <c r="K44558"/>
      <c r="L44558"/>
    </row>
    <row r="44559" spans="9:12" ht="15" x14ac:dyDescent="0.25">
      <c r="I44559"/>
      <c r="J44559"/>
      <c r="K44559"/>
      <c r="L44559"/>
    </row>
    <row r="44560" spans="9:12" ht="15" x14ac:dyDescent="0.25">
      <c r="I44560"/>
      <c r="J44560"/>
      <c r="K44560"/>
      <c r="L44560"/>
    </row>
    <row r="44561" spans="9:12" ht="15" x14ac:dyDescent="0.25">
      <c r="I44561"/>
      <c r="J44561"/>
      <c r="K44561"/>
      <c r="L44561"/>
    </row>
    <row r="44562" spans="9:12" ht="15" x14ac:dyDescent="0.25">
      <c r="I44562"/>
      <c r="J44562"/>
      <c r="K44562"/>
      <c r="L44562"/>
    </row>
    <row r="44563" spans="9:12" ht="15" x14ac:dyDescent="0.25">
      <c r="I44563"/>
      <c r="J44563"/>
      <c r="K44563"/>
      <c r="L44563"/>
    </row>
    <row r="44564" spans="9:12" ht="15" x14ac:dyDescent="0.25">
      <c r="I44564"/>
      <c r="J44564"/>
      <c r="K44564"/>
      <c r="L44564"/>
    </row>
    <row r="44565" spans="9:12" ht="15" x14ac:dyDescent="0.25">
      <c r="I44565"/>
      <c r="J44565"/>
      <c r="K44565"/>
      <c r="L44565"/>
    </row>
    <row r="44566" spans="9:12" ht="15" x14ac:dyDescent="0.25">
      <c r="I44566"/>
      <c r="J44566"/>
      <c r="K44566"/>
      <c r="L44566"/>
    </row>
    <row r="44567" spans="9:12" ht="15" x14ac:dyDescent="0.25">
      <c r="I44567"/>
      <c r="J44567"/>
      <c r="K44567"/>
      <c r="L44567"/>
    </row>
    <row r="44568" spans="9:12" ht="15" x14ac:dyDescent="0.25">
      <c r="I44568"/>
      <c r="J44568"/>
      <c r="K44568"/>
      <c r="L44568"/>
    </row>
    <row r="44569" spans="9:12" ht="15" x14ac:dyDescent="0.25">
      <c r="I44569"/>
      <c r="J44569"/>
      <c r="K44569"/>
      <c r="L44569"/>
    </row>
    <row r="44570" spans="9:12" ht="15" x14ac:dyDescent="0.25">
      <c r="I44570"/>
      <c r="J44570"/>
      <c r="K44570"/>
      <c r="L44570"/>
    </row>
    <row r="44571" spans="9:12" ht="15" x14ac:dyDescent="0.25">
      <c r="I44571"/>
      <c r="J44571"/>
      <c r="K44571"/>
      <c r="L44571"/>
    </row>
    <row r="44572" spans="9:12" ht="15" x14ac:dyDescent="0.25">
      <c r="I44572"/>
      <c r="J44572"/>
      <c r="K44572"/>
      <c r="L44572"/>
    </row>
    <row r="44573" spans="9:12" ht="15" x14ac:dyDescent="0.25">
      <c r="I44573"/>
      <c r="J44573"/>
      <c r="K44573"/>
      <c r="L44573"/>
    </row>
    <row r="44574" spans="9:12" ht="15" x14ac:dyDescent="0.25">
      <c r="I44574"/>
      <c r="J44574"/>
      <c r="K44574"/>
      <c r="L44574"/>
    </row>
    <row r="44575" spans="9:12" ht="15" x14ac:dyDescent="0.25">
      <c r="I44575"/>
      <c r="J44575"/>
      <c r="K44575"/>
      <c r="L44575"/>
    </row>
    <row r="44576" spans="9:12" ht="15" x14ac:dyDescent="0.25">
      <c r="I44576"/>
      <c r="J44576"/>
      <c r="K44576"/>
      <c r="L44576"/>
    </row>
    <row r="44577" spans="9:12" ht="15" x14ac:dyDescent="0.25">
      <c r="I44577"/>
      <c r="J44577"/>
      <c r="K44577"/>
      <c r="L44577"/>
    </row>
    <row r="44578" spans="9:12" ht="15" x14ac:dyDescent="0.25">
      <c r="I44578"/>
      <c r="J44578"/>
      <c r="K44578"/>
      <c r="L44578"/>
    </row>
    <row r="44579" spans="9:12" ht="15" x14ac:dyDescent="0.25">
      <c r="I44579"/>
      <c r="J44579"/>
      <c r="K44579"/>
      <c r="L44579"/>
    </row>
    <row r="44580" spans="9:12" ht="15" x14ac:dyDescent="0.25">
      <c r="I44580"/>
      <c r="J44580"/>
      <c r="K44580"/>
      <c r="L44580"/>
    </row>
    <row r="44581" spans="9:12" ht="15" x14ac:dyDescent="0.25">
      <c r="I44581"/>
      <c r="J44581"/>
      <c r="K44581"/>
      <c r="L44581"/>
    </row>
    <row r="44582" spans="9:12" ht="15" x14ac:dyDescent="0.25">
      <c r="I44582"/>
      <c r="J44582"/>
      <c r="K44582"/>
      <c r="L44582"/>
    </row>
    <row r="44583" spans="9:12" ht="15" x14ac:dyDescent="0.25">
      <c r="I44583"/>
      <c r="J44583"/>
      <c r="K44583"/>
      <c r="L44583"/>
    </row>
    <row r="44584" spans="9:12" ht="15" x14ac:dyDescent="0.25">
      <c r="I44584"/>
      <c r="J44584"/>
      <c r="K44584"/>
      <c r="L44584"/>
    </row>
    <row r="44585" spans="9:12" ht="15" x14ac:dyDescent="0.25">
      <c r="I44585"/>
      <c r="J44585"/>
      <c r="K44585"/>
      <c r="L44585"/>
    </row>
    <row r="44586" spans="9:12" ht="15" x14ac:dyDescent="0.25">
      <c r="I44586"/>
      <c r="J44586"/>
      <c r="K44586"/>
      <c r="L44586"/>
    </row>
    <row r="44587" spans="9:12" ht="15" x14ac:dyDescent="0.25">
      <c r="I44587"/>
      <c r="J44587"/>
      <c r="K44587"/>
      <c r="L44587"/>
    </row>
    <row r="44588" spans="9:12" ht="15" x14ac:dyDescent="0.25">
      <c r="I44588"/>
      <c r="J44588"/>
      <c r="K44588"/>
      <c r="L44588"/>
    </row>
    <row r="44589" spans="9:12" ht="15" x14ac:dyDescent="0.25">
      <c r="I44589"/>
      <c r="J44589"/>
      <c r="K44589"/>
      <c r="L44589"/>
    </row>
    <row r="44590" spans="9:12" ht="15" x14ac:dyDescent="0.25">
      <c r="I44590"/>
      <c r="J44590"/>
      <c r="K44590"/>
      <c r="L44590"/>
    </row>
    <row r="44591" spans="9:12" ht="15" x14ac:dyDescent="0.25">
      <c r="I44591"/>
      <c r="J44591"/>
      <c r="K44591"/>
      <c r="L44591"/>
    </row>
    <row r="44592" spans="9:12" ht="15" x14ac:dyDescent="0.25">
      <c r="I44592"/>
      <c r="J44592"/>
      <c r="K44592"/>
      <c r="L44592"/>
    </row>
    <row r="44593" spans="9:12" ht="15" x14ac:dyDescent="0.25">
      <c r="I44593"/>
      <c r="J44593"/>
      <c r="K44593"/>
      <c r="L44593"/>
    </row>
    <row r="44594" spans="9:12" ht="15" x14ac:dyDescent="0.25">
      <c r="I44594"/>
      <c r="J44594"/>
      <c r="K44594"/>
      <c r="L44594"/>
    </row>
    <row r="44595" spans="9:12" ht="15" x14ac:dyDescent="0.25">
      <c r="I44595"/>
      <c r="J44595"/>
      <c r="K44595"/>
      <c r="L44595"/>
    </row>
    <row r="44596" spans="9:12" ht="15" x14ac:dyDescent="0.25">
      <c r="I44596"/>
      <c r="J44596"/>
      <c r="K44596"/>
      <c r="L44596"/>
    </row>
    <row r="44597" spans="9:12" ht="15" x14ac:dyDescent="0.25">
      <c r="I44597"/>
      <c r="J44597"/>
      <c r="K44597"/>
      <c r="L44597"/>
    </row>
    <row r="44598" spans="9:12" ht="15" x14ac:dyDescent="0.25">
      <c r="I44598"/>
      <c r="J44598"/>
      <c r="K44598"/>
      <c r="L44598"/>
    </row>
    <row r="44599" spans="9:12" ht="15" x14ac:dyDescent="0.25">
      <c r="I44599"/>
      <c r="J44599"/>
      <c r="K44599"/>
      <c r="L44599"/>
    </row>
    <row r="44600" spans="9:12" ht="15" x14ac:dyDescent="0.25">
      <c r="I44600"/>
      <c r="J44600"/>
      <c r="K44600"/>
      <c r="L44600"/>
    </row>
    <row r="44601" spans="9:12" ht="15" x14ac:dyDescent="0.25">
      <c r="I44601"/>
      <c r="J44601"/>
      <c r="K44601"/>
      <c r="L44601"/>
    </row>
    <row r="44602" spans="9:12" ht="15" x14ac:dyDescent="0.25">
      <c r="I44602"/>
      <c r="J44602"/>
      <c r="K44602"/>
      <c r="L44602"/>
    </row>
    <row r="44603" spans="9:12" ht="15" x14ac:dyDescent="0.25">
      <c r="I44603"/>
      <c r="J44603"/>
      <c r="K44603"/>
      <c r="L44603"/>
    </row>
    <row r="44604" spans="9:12" ht="15" x14ac:dyDescent="0.25">
      <c r="I44604"/>
      <c r="J44604"/>
      <c r="K44604"/>
      <c r="L44604"/>
    </row>
    <row r="44605" spans="9:12" ht="15" x14ac:dyDescent="0.25">
      <c r="I44605"/>
      <c r="J44605"/>
      <c r="K44605"/>
      <c r="L44605"/>
    </row>
    <row r="44606" spans="9:12" ht="15" x14ac:dyDescent="0.25">
      <c r="I44606"/>
      <c r="J44606"/>
      <c r="K44606"/>
      <c r="L44606"/>
    </row>
    <row r="44607" spans="9:12" ht="15" x14ac:dyDescent="0.25">
      <c r="I44607"/>
      <c r="J44607"/>
      <c r="K44607"/>
      <c r="L44607"/>
    </row>
    <row r="44608" spans="9:12" ht="15" x14ac:dyDescent="0.25">
      <c r="I44608"/>
      <c r="J44608"/>
      <c r="K44608"/>
      <c r="L44608"/>
    </row>
    <row r="44609" spans="9:12" ht="15" x14ac:dyDescent="0.25">
      <c r="I44609"/>
      <c r="J44609"/>
      <c r="K44609"/>
      <c r="L44609"/>
    </row>
    <row r="44610" spans="9:12" ht="15" x14ac:dyDescent="0.25">
      <c r="I44610"/>
      <c r="J44610"/>
      <c r="K44610"/>
      <c r="L44610"/>
    </row>
    <row r="44611" spans="9:12" ht="15" x14ac:dyDescent="0.25">
      <c r="I44611"/>
      <c r="J44611"/>
      <c r="K44611"/>
      <c r="L44611"/>
    </row>
    <row r="44612" spans="9:12" ht="15" x14ac:dyDescent="0.25">
      <c r="I44612"/>
      <c r="J44612"/>
      <c r="K44612"/>
      <c r="L44612"/>
    </row>
    <row r="44613" spans="9:12" ht="15" x14ac:dyDescent="0.25">
      <c r="I44613"/>
      <c r="J44613"/>
      <c r="K44613"/>
      <c r="L44613"/>
    </row>
    <row r="44614" spans="9:12" ht="15" x14ac:dyDescent="0.25">
      <c r="I44614"/>
      <c r="J44614"/>
      <c r="K44614"/>
      <c r="L44614"/>
    </row>
    <row r="44615" spans="9:12" ht="15" x14ac:dyDescent="0.25">
      <c r="I44615"/>
      <c r="J44615"/>
      <c r="K44615"/>
      <c r="L44615"/>
    </row>
    <row r="44616" spans="9:12" ht="15" x14ac:dyDescent="0.25">
      <c r="I44616"/>
      <c r="J44616"/>
      <c r="K44616"/>
      <c r="L44616"/>
    </row>
    <row r="44617" spans="9:12" ht="15" x14ac:dyDescent="0.25">
      <c r="I44617"/>
      <c r="J44617"/>
      <c r="K44617"/>
      <c r="L44617"/>
    </row>
    <row r="44618" spans="9:12" ht="15" x14ac:dyDescent="0.25">
      <c r="I44618"/>
      <c r="J44618"/>
      <c r="K44618"/>
      <c r="L44618"/>
    </row>
    <row r="44619" spans="9:12" ht="15" x14ac:dyDescent="0.25">
      <c r="I44619"/>
      <c r="J44619"/>
      <c r="K44619"/>
      <c r="L44619"/>
    </row>
    <row r="44620" spans="9:12" ht="15" x14ac:dyDescent="0.25">
      <c r="I44620"/>
      <c r="J44620"/>
      <c r="K44620"/>
      <c r="L44620"/>
    </row>
    <row r="44621" spans="9:12" ht="15" x14ac:dyDescent="0.25">
      <c r="I44621"/>
      <c r="J44621"/>
      <c r="K44621"/>
      <c r="L44621"/>
    </row>
    <row r="44622" spans="9:12" ht="15" x14ac:dyDescent="0.25">
      <c r="I44622"/>
      <c r="J44622"/>
      <c r="K44622"/>
      <c r="L44622"/>
    </row>
    <row r="44623" spans="9:12" ht="15" x14ac:dyDescent="0.25">
      <c r="I44623"/>
      <c r="J44623"/>
      <c r="K44623"/>
      <c r="L44623"/>
    </row>
    <row r="44624" spans="9:12" ht="15" x14ac:dyDescent="0.25">
      <c r="I44624"/>
      <c r="J44624"/>
      <c r="K44624"/>
      <c r="L44624"/>
    </row>
    <row r="44625" spans="9:12" ht="15" x14ac:dyDescent="0.25">
      <c r="I44625"/>
      <c r="J44625"/>
      <c r="K44625"/>
      <c r="L44625"/>
    </row>
    <row r="44626" spans="9:12" ht="15" x14ac:dyDescent="0.25">
      <c r="I44626"/>
      <c r="J44626"/>
      <c r="K44626"/>
      <c r="L44626"/>
    </row>
    <row r="44627" spans="9:12" ht="15" x14ac:dyDescent="0.25">
      <c r="I44627"/>
      <c r="J44627"/>
      <c r="K44627"/>
      <c r="L44627"/>
    </row>
    <row r="44628" spans="9:12" ht="15" x14ac:dyDescent="0.25">
      <c r="I44628"/>
      <c r="J44628"/>
      <c r="K44628"/>
      <c r="L44628"/>
    </row>
    <row r="44629" spans="9:12" ht="15" x14ac:dyDescent="0.25">
      <c r="I44629"/>
      <c r="J44629"/>
      <c r="K44629"/>
      <c r="L44629"/>
    </row>
    <row r="44630" spans="9:12" ht="15" x14ac:dyDescent="0.25">
      <c r="I44630"/>
      <c r="J44630"/>
      <c r="K44630"/>
      <c r="L44630"/>
    </row>
    <row r="44631" spans="9:12" ht="15" x14ac:dyDescent="0.25">
      <c r="I44631"/>
      <c r="J44631"/>
      <c r="K44631"/>
      <c r="L44631"/>
    </row>
    <row r="44632" spans="9:12" ht="15" x14ac:dyDescent="0.25">
      <c r="I44632"/>
      <c r="J44632"/>
      <c r="K44632"/>
      <c r="L44632"/>
    </row>
    <row r="44633" spans="9:12" ht="15" x14ac:dyDescent="0.25">
      <c r="I44633"/>
      <c r="J44633"/>
      <c r="K44633"/>
      <c r="L44633"/>
    </row>
    <row r="44634" spans="9:12" ht="15" x14ac:dyDescent="0.25">
      <c r="I44634"/>
      <c r="J44634"/>
      <c r="K44634"/>
      <c r="L44634"/>
    </row>
    <row r="44635" spans="9:12" ht="15" x14ac:dyDescent="0.25">
      <c r="I44635"/>
      <c r="J44635"/>
      <c r="K44635"/>
      <c r="L44635"/>
    </row>
    <row r="44636" spans="9:12" ht="15" x14ac:dyDescent="0.25">
      <c r="I44636"/>
      <c r="J44636"/>
      <c r="K44636"/>
      <c r="L44636"/>
    </row>
    <row r="44637" spans="9:12" ht="15" x14ac:dyDescent="0.25">
      <c r="I44637"/>
      <c r="J44637"/>
      <c r="K44637"/>
      <c r="L44637"/>
    </row>
    <row r="44638" spans="9:12" ht="15" x14ac:dyDescent="0.25">
      <c r="I44638"/>
      <c r="J44638"/>
      <c r="K44638"/>
      <c r="L44638"/>
    </row>
    <row r="44639" spans="9:12" ht="15" x14ac:dyDescent="0.25">
      <c r="I44639"/>
      <c r="J44639"/>
      <c r="K44639"/>
      <c r="L44639"/>
    </row>
    <row r="44640" spans="9:12" ht="15" x14ac:dyDescent="0.25">
      <c r="I44640"/>
      <c r="J44640"/>
      <c r="K44640"/>
      <c r="L44640"/>
    </row>
    <row r="44641" spans="9:12" ht="15" x14ac:dyDescent="0.25">
      <c r="I44641"/>
      <c r="J44641"/>
      <c r="K44641"/>
      <c r="L44641"/>
    </row>
    <row r="44642" spans="9:12" ht="15" x14ac:dyDescent="0.25">
      <c r="I44642"/>
      <c r="J44642"/>
      <c r="K44642"/>
      <c r="L44642"/>
    </row>
    <row r="44643" spans="9:12" ht="15" x14ac:dyDescent="0.25">
      <c r="I44643"/>
      <c r="J44643"/>
      <c r="K44643"/>
      <c r="L44643"/>
    </row>
    <row r="44644" spans="9:12" ht="15" x14ac:dyDescent="0.25">
      <c r="I44644"/>
      <c r="J44644"/>
      <c r="K44644"/>
      <c r="L44644"/>
    </row>
    <row r="44645" spans="9:12" ht="15" x14ac:dyDescent="0.25">
      <c r="I44645"/>
      <c r="J44645"/>
      <c r="K44645"/>
      <c r="L44645"/>
    </row>
    <row r="44646" spans="9:12" ht="15" x14ac:dyDescent="0.25">
      <c r="I44646"/>
      <c r="J44646"/>
      <c r="K44646"/>
      <c r="L44646"/>
    </row>
    <row r="44647" spans="9:12" ht="15" x14ac:dyDescent="0.25">
      <c r="I44647"/>
      <c r="J44647"/>
      <c r="K44647"/>
      <c r="L44647"/>
    </row>
    <row r="44648" spans="9:12" ht="15" x14ac:dyDescent="0.25">
      <c r="I44648"/>
      <c r="J44648"/>
      <c r="K44648"/>
      <c r="L44648"/>
    </row>
    <row r="44649" spans="9:12" ht="15" x14ac:dyDescent="0.25">
      <c r="I44649"/>
      <c r="J44649"/>
      <c r="K44649"/>
      <c r="L44649"/>
    </row>
    <row r="44650" spans="9:12" ht="15" x14ac:dyDescent="0.25">
      <c r="I44650"/>
      <c r="J44650"/>
      <c r="K44650"/>
      <c r="L44650"/>
    </row>
    <row r="44651" spans="9:12" ht="15" x14ac:dyDescent="0.25">
      <c r="I44651"/>
      <c r="J44651"/>
      <c r="K44651"/>
      <c r="L44651"/>
    </row>
    <row r="44652" spans="9:12" ht="15" x14ac:dyDescent="0.25">
      <c r="I44652"/>
      <c r="J44652"/>
      <c r="K44652"/>
      <c r="L44652"/>
    </row>
    <row r="44653" spans="9:12" ht="15" x14ac:dyDescent="0.25">
      <c r="I44653"/>
      <c r="J44653"/>
      <c r="K44653"/>
      <c r="L44653"/>
    </row>
    <row r="44654" spans="9:12" ht="15" x14ac:dyDescent="0.25">
      <c r="I44654"/>
      <c r="J44654"/>
      <c r="K44654"/>
      <c r="L44654"/>
    </row>
    <row r="44655" spans="9:12" ht="15" x14ac:dyDescent="0.25">
      <c r="I44655"/>
      <c r="J44655"/>
      <c r="K44655"/>
      <c r="L44655"/>
    </row>
    <row r="44656" spans="9:12" ht="15" x14ac:dyDescent="0.25">
      <c r="I44656"/>
      <c r="J44656"/>
      <c r="K44656"/>
      <c r="L44656"/>
    </row>
    <row r="44657" spans="9:12" ht="15" x14ac:dyDescent="0.25">
      <c r="I44657"/>
      <c r="J44657"/>
      <c r="K44657"/>
      <c r="L44657"/>
    </row>
    <row r="44658" spans="9:12" ht="15" x14ac:dyDescent="0.25">
      <c r="I44658"/>
      <c r="J44658"/>
      <c r="K44658"/>
      <c r="L44658"/>
    </row>
    <row r="44659" spans="9:12" ht="15" x14ac:dyDescent="0.25">
      <c r="I44659"/>
      <c r="J44659"/>
      <c r="K44659"/>
      <c r="L44659"/>
    </row>
    <row r="44660" spans="9:12" ht="15" x14ac:dyDescent="0.25">
      <c r="I44660"/>
      <c r="J44660"/>
      <c r="K44660"/>
      <c r="L44660"/>
    </row>
    <row r="44661" spans="9:12" ht="15" x14ac:dyDescent="0.25">
      <c r="I44661"/>
      <c r="J44661"/>
      <c r="K44661"/>
      <c r="L44661"/>
    </row>
    <row r="44662" spans="9:12" ht="15" x14ac:dyDescent="0.25">
      <c r="I44662"/>
      <c r="J44662"/>
      <c r="K44662"/>
      <c r="L44662"/>
    </row>
    <row r="44663" spans="9:12" ht="15" x14ac:dyDescent="0.25">
      <c r="I44663"/>
      <c r="J44663"/>
      <c r="K44663"/>
      <c r="L44663"/>
    </row>
    <row r="44664" spans="9:12" ht="15" x14ac:dyDescent="0.25">
      <c r="I44664"/>
      <c r="J44664"/>
      <c r="K44664"/>
      <c r="L44664"/>
    </row>
    <row r="44665" spans="9:12" ht="15" x14ac:dyDescent="0.25">
      <c r="I44665"/>
      <c r="J44665"/>
      <c r="K44665"/>
      <c r="L44665"/>
    </row>
    <row r="44666" spans="9:12" ht="15" x14ac:dyDescent="0.25">
      <c r="I44666"/>
      <c r="J44666"/>
      <c r="K44666"/>
      <c r="L44666"/>
    </row>
    <row r="44667" spans="9:12" ht="15" x14ac:dyDescent="0.25">
      <c r="I44667"/>
      <c r="J44667"/>
      <c r="K44667"/>
      <c r="L44667"/>
    </row>
    <row r="44668" spans="9:12" ht="15" x14ac:dyDescent="0.25">
      <c r="I44668"/>
      <c r="J44668"/>
      <c r="K44668"/>
      <c r="L44668"/>
    </row>
    <row r="44669" spans="9:12" ht="15" x14ac:dyDescent="0.25">
      <c r="I44669"/>
      <c r="J44669"/>
      <c r="K44669"/>
      <c r="L44669"/>
    </row>
    <row r="44670" spans="9:12" ht="15" x14ac:dyDescent="0.25">
      <c r="I44670"/>
      <c r="J44670"/>
      <c r="K44670"/>
      <c r="L44670"/>
    </row>
    <row r="44671" spans="9:12" ht="15" x14ac:dyDescent="0.25">
      <c r="I44671"/>
      <c r="J44671"/>
      <c r="K44671"/>
      <c r="L44671"/>
    </row>
    <row r="44672" spans="9:12" ht="15" x14ac:dyDescent="0.25">
      <c r="I44672"/>
      <c r="J44672"/>
      <c r="K44672"/>
      <c r="L44672"/>
    </row>
    <row r="44673" spans="9:12" ht="15" x14ac:dyDescent="0.25">
      <c r="I44673"/>
      <c r="J44673"/>
      <c r="K44673"/>
      <c r="L44673"/>
    </row>
    <row r="44674" spans="9:12" ht="15" x14ac:dyDescent="0.25">
      <c r="I44674"/>
      <c r="J44674"/>
      <c r="K44674"/>
      <c r="L44674"/>
    </row>
    <row r="44675" spans="9:12" ht="15" x14ac:dyDescent="0.25">
      <c r="I44675"/>
      <c r="J44675"/>
      <c r="K44675"/>
      <c r="L44675"/>
    </row>
    <row r="44676" spans="9:12" ht="15" x14ac:dyDescent="0.25">
      <c r="I44676"/>
      <c r="J44676"/>
      <c r="K44676"/>
      <c r="L44676"/>
    </row>
    <row r="44677" spans="9:12" ht="15" x14ac:dyDescent="0.25">
      <c r="I44677"/>
      <c r="J44677"/>
      <c r="K44677"/>
      <c r="L44677"/>
    </row>
    <row r="44678" spans="9:12" ht="15" x14ac:dyDescent="0.25">
      <c r="I44678"/>
      <c r="J44678"/>
      <c r="K44678"/>
      <c r="L44678"/>
    </row>
    <row r="44679" spans="9:12" ht="15" x14ac:dyDescent="0.25">
      <c r="I44679"/>
      <c r="J44679"/>
      <c r="K44679"/>
      <c r="L44679"/>
    </row>
    <row r="44680" spans="9:12" ht="15" x14ac:dyDescent="0.25">
      <c r="I44680"/>
      <c r="J44680"/>
      <c r="K44680"/>
      <c r="L44680"/>
    </row>
    <row r="44681" spans="9:12" ht="15" x14ac:dyDescent="0.25">
      <c r="I44681"/>
      <c r="J44681"/>
      <c r="K44681"/>
      <c r="L44681"/>
    </row>
    <row r="44682" spans="9:12" ht="15" x14ac:dyDescent="0.25">
      <c r="I44682"/>
      <c r="J44682"/>
      <c r="K44682"/>
      <c r="L44682"/>
    </row>
    <row r="44683" spans="9:12" ht="15" x14ac:dyDescent="0.25">
      <c r="I44683"/>
      <c r="J44683"/>
      <c r="K44683"/>
      <c r="L44683"/>
    </row>
    <row r="44684" spans="9:12" ht="15" x14ac:dyDescent="0.25">
      <c r="I44684"/>
      <c r="J44684"/>
      <c r="K44684"/>
      <c r="L44684"/>
    </row>
    <row r="44685" spans="9:12" ht="15" x14ac:dyDescent="0.25">
      <c r="I44685"/>
      <c r="J44685"/>
      <c r="K44685"/>
      <c r="L44685"/>
    </row>
    <row r="44686" spans="9:12" ht="15" x14ac:dyDescent="0.25">
      <c r="I44686"/>
      <c r="J44686"/>
      <c r="K44686"/>
      <c r="L44686"/>
    </row>
    <row r="44687" spans="9:12" ht="15" x14ac:dyDescent="0.25">
      <c r="I44687"/>
      <c r="J44687"/>
      <c r="K44687"/>
      <c r="L44687"/>
    </row>
    <row r="44688" spans="9:12" ht="15" x14ac:dyDescent="0.25">
      <c r="I44688"/>
      <c r="J44688"/>
      <c r="K44688"/>
      <c r="L44688"/>
    </row>
    <row r="44689" spans="9:12" ht="15" x14ac:dyDescent="0.25">
      <c r="I44689"/>
      <c r="J44689"/>
      <c r="K44689"/>
      <c r="L44689"/>
    </row>
    <row r="44690" spans="9:12" ht="15" x14ac:dyDescent="0.25">
      <c r="I44690"/>
      <c r="J44690"/>
      <c r="K44690"/>
      <c r="L44690"/>
    </row>
    <row r="44691" spans="9:12" ht="15" x14ac:dyDescent="0.25">
      <c r="I44691"/>
      <c r="J44691"/>
      <c r="K44691"/>
      <c r="L44691"/>
    </row>
    <row r="44692" spans="9:12" ht="15" x14ac:dyDescent="0.25">
      <c r="I44692"/>
      <c r="J44692"/>
      <c r="K44692"/>
      <c r="L44692"/>
    </row>
    <row r="44693" spans="9:12" ht="15" x14ac:dyDescent="0.25">
      <c r="I44693"/>
      <c r="J44693"/>
      <c r="K44693"/>
      <c r="L44693"/>
    </row>
    <row r="44694" spans="9:12" ht="15" x14ac:dyDescent="0.25">
      <c r="I44694"/>
      <c r="J44694"/>
      <c r="K44694"/>
      <c r="L44694"/>
    </row>
    <row r="44695" spans="9:12" ht="15" x14ac:dyDescent="0.25">
      <c r="I44695"/>
      <c r="J44695"/>
      <c r="K44695"/>
      <c r="L44695"/>
    </row>
    <row r="44696" spans="9:12" ht="15" x14ac:dyDescent="0.25">
      <c r="I44696"/>
      <c r="J44696"/>
      <c r="K44696"/>
      <c r="L44696"/>
    </row>
    <row r="44697" spans="9:12" ht="15" x14ac:dyDescent="0.25">
      <c r="I44697"/>
      <c r="J44697"/>
      <c r="K44697"/>
      <c r="L44697"/>
    </row>
    <row r="44698" spans="9:12" ht="15" x14ac:dyDescent="0.25">
      <c r="I44698"/>
      <c r="J44698"/>
      <c r="K44698"/>
      <c r="L44698"/>
    </row>
    <row r="44699" spans="9:12" ht="15" x14ac:dyDescent="0.25">
      <c r="I44699"/>
      <c r="J44699"/>
      <c r="K44699"/>
      <c r="L44699"/>
    </row>
    <row r="44700" spans="9:12" ht="15" x14ac:dyDescent="0.25">
      <c r="I44700"/>
      <c r="J44700"/>
      <c r="K44700"/>
      <c r="L44700"/>
    </row>
    <row r="44701" spans="9:12" ht="15" x14ac:dyDescent="0.25">
      <c r="I44701"/>
      <c r="J44701"/>
      <c r="K44701"/>
      <c r="L44701"/>
    </row>
    <row r="44702" spans="9:12" ht="15" x14ac:dyDescent="0.25">
      <c r="I44702"/>
      <c r="J44702"/>
      <c r="K44702"/>
      <c r="L44702"/>
    </row>
    <row r="44703" spans="9:12" ht="15" x14ac:dyDescent="0.25">
      <c r="I44703"/>
      <c r="J44703"/>
      <c r="K44703"/>
      <c r="L44703"/>
    </row>
    <row r="44704" spans="9:12" ht="15" x14ac:dyDescent="0.25">
      <c r="I44704"/>
      <c r="J44704"/>
      <c r="K44704"/>
      <c r="L44704"/>
    </row>
    <row r="44705" spans="9:12" ht="15" x14ac:dyDescent="0.25">
      <c r="I44705"/>
      <c r="J44705"/>
      <c r="K44705"/>
      <c r="L44705"/>
    </row>
    <row r="44706" spans="9:12" ht="15" x14ac:dyDescent="0.25">
      <c r="I44706"/>
      <c r="J44706"/>
      <c r="K44706"/>
      <c r="L44706"/>
    </row>
    <row r="44707" spans="9:12" ht="15" x14ac:dyDescent="0.25">
      <c r="I44707"/>
      <c r="J44707"/>
      <c r="K44707"/>
      <c r="L44707"/>
    </row>
    <row r="44708" spans="9:12" ht="15" x14ac:dyDescent="0.25">
      <c r="I44708"/>
      <c r="J44708"/>
      <c r="K44708"/>
      <c r="L44708"/>
    </row>
    <row r="44709" spans="9:12" ht="15" x14ac:dyDescent="0.25">
      <c r="I44709"/>
      <c r="J44709"/>
      <c r="K44709"/>
      <c r="L44709"/>
    </row>
    <row r="44710" spans="9:12" ht="15" x14ac:dyDescent="0.25">
      <c r="I44710"/>
      <c r="J44710"/>
      <c r="K44710"/>
      <c r="L44710"/>
    </row>
    <row r="44711" spans="9:12" ht="15" x14ac:dyDescent="0.25">
      <c r="I44711"/>
      <c r="J44711"/>
      <c r="K44711"/>
      <c r="L44711"/>
    </row>
    <row r="44712" spans="9:12" ht="15" x14ac:dyDescent="0.25">
      <c r="I44712"/>
      <c r="J44712"/>
      <c r="K44712"/>
      <c r="L44712"/>
    </row>
    <row r="44713" spans="9:12" ht="15" x14ac:dyDescent="0.25">
      <c r="I44713"/>
      <c r="J44713"/>
      <c r="K44713"/>
      <c r="L44713"/>
    </row>
    <row r="44714" spans="9:12" ht="15" x14ac:dyDescent="0.25">
      <c r="I44714"/>
      <c r="J44714"/>
      <c r="K44714"/>
      <c r="L44714"/>
    </row>
    <row r="44715" spans="9:12" ht="15" x14ac:dyDescent="0.25">
      <c r="I44715"/>
      <c r="J44715"/>
      <c r="K44715"/>
      <c r="L44715"/>
    </row>
    <row r="44716" spans="9:12" ht="15" x14ac:dyDescent="0.25">
      <c r="I44716"/>
      <c r="J44716"/>
      <c r="K44716"/>
      <c r="L44716"/>
    </row>
    <row r="44717" spans="9:12" ht="15" x14ac:dyDescent="0.25">
      <c r="I44717"/>
      <c r="J44717"/>
      <c r="K44717"/>
      <c r="L44717"/>
    </row>
    <row r="44718" spans="9:12" ht="15" x14ac:dyDescent="0.25">
      <c r="I44718"/>
      <c r="J44718"/>
      <c r="K44718"/>
      <c r="L44718"/>
    </row>
    <row r="44719" spans="9:12" ht="15" x14ac:dyDescent="0.25">
      <c r="I44719"/>
      <c r="J44719"/>
      <c r="K44719"/>
      <c r="L44719"/>
    </row>
    <row r="44720" spans="9:12" ht="15" x14ac:dyDescent="0.25">
      <c r="I44720"/>
      <c r="J44720"/>
      <c r="K44720"/>
      <c r="L44720"/>
    </row>
    <row r="44721" spans="9:12" ht="15" x14ac:dyDescent="0.25">
      <c r="I44721"/>
      <c r="J44721"/>
      <c r="K44721"/>
      <c r="L44721"/>
    </row>
    <row r="44722" spans="9:12" ht="15" x14ac:dyDescent="0.25">
      <c r="I44722"/>
      <c r="J44722"/>
      <c r="K44722"/>
      <c r="L44722"/>
    </row>
    <row r="44723" spans="9:12" ht="15" x14ac:dyDescent="0.25">
      <c r="I44723"/>
      <c r="J44723"/>
      <c r="K44723"/>
      <c r="L44723"/>
    </row>
    <row r="44724" spans="9:12" ht="15" x14ac:dyDescent="0.25">
      <c r="I44724"/>
      <c r="J44724"/>
      <c r="K44724"/>
      <c r="L44724"/>
    </row>
    <row r="44725" spans="9:12" ht="15" x14ac:dyDescent="0.25">
      <c r="I44725"/>
      <c r="J44725"/>
      <c r="K44725"/>
      <c r="L44725"/>
    </row>
    <row r="44726" spans="9:12" ht="15" x14ac:dyDescent="0.25">
      <c r="I44726"/>
      <c r="J44726"/>
      <c r="K44726"/>
      <c r="L44726"/>
    </row>
    <row r="44727" spans="9:12" ht="15" x14ac:dyDescent="0.25">
      <c r="I44727"/>
      <c r="J44727"/>
      <c r="K44727"/>
      <c r="L44727"/>
    </row>
    <row r="44728" spans="9:12" ht="15" x14ac:dyDescent="0.25">
      <c r="I44728"/>
      <c r="J44728"/>
      <c r="K44728"/>
      <c r="L44728"/>
    </row>
    <row r="44729" spans="9:12" ht="15" x14ac:dyDescent="0.25">
      <c r="I44729"/>
      <c r="J44729"/>
      <c r="K44729"/>
      <c r="L44729"/>
    </row>
    <row r="44730" spans="9:12" ht="15" x14ac:dyDescent="0.25">
      <c r="I44730"/>
      <c r="J44730"/>
      <c r="K44730"/>
      <c r="L44730"/>
    </row>
    <row r="44731" spans="9:12" ht="15" x14ac:dyDescent="0.25">
      <c r="I44731"/>
      <c r="J44731"/>
      <c r="K44731"/>
      <c r="L44731"/>
    </row>
    <row r="44732" spans="9:12" ht="15" x14ac:dyDescent="0.25">
      <c r="I44732"/>
      <c r="J44732"/>
      <c r="K44732"/>
      <c r="L44732"/>
    </row>
    <row r="44733" spans="9:12" ht="15" x14ac:dyDescent="0.25">
      <c r="I44733"/>
      <c r="J44733"/>
      <c r="K44733"/>
      <c r="L44733"/>
    </row>
    <row r="44734" spans="9:12" ht="15" x14ac:dyDescent="0.25">
      <c r="I44734"/>
      <c r="J44734"/>
      <c r="K44734"/>
      <c r="L44734"/>
    </row>
    <row r="44735" spans="9:12" ht="15" x14ac:dyDescent="0.25">
      <c r="I44735"/>
      <c r="J44735"/>
      <c r="K44735"/>
      <c r="L44735"/>
    </row>
    <row r="44736" spans="9:12" ht="15" x14ac:dyDescent="0.25">
      <c r="I44736"/>
      <c r="J44736"/>
      <c r="K44736"/>
      <c r="L44736"/>
    </row>
    <row r="44737" spans="9:12" ht="15" x14ac:dyDescent="0.25">
      <c r="I44737"/>
      <c r="J44737"/>
      <c r="K44737"/>
      <c r="L44737"/>
    </row>
    <row r="44738" spans="9:12" ht="15" x14ac:dyDescent="0.25">
      <c r="I44738"/>
      <c r="J44738"/>
      <c r="K44738"/>
      <c r="L44738"/>
    </row>
    <row r="44739" spans="9:12" ht="15" x14ac:dyDescent="0.25">
      <c r="I44739"/>
      <c r="J44739"/>
      <c r="K44739"/>
      <c r="L44739"/>
    </row>
    <row r="44740" spans="9:12" ht="15" x14ac:dyDescent="0.25">
      <c r="I44740"/>
      <c r="J44740"/>
      <c r="K44740"/>
      <c r="L44740"/>
    </row>
    <row r="44741" spans="9:12" ht="15" x14ac:dyDescent="0.25">
      <c r="I44741"/>
      <c r="J44741"/>
      <c r="K44741"/>
      <c r="L44741"/>
    </row>
    <row r="44742" spans="9:12" ht="15" x14ac:dyDescent="0.25">
      <c r="I44742"/>
      <c r="J44742"/>
      <c r="K44742"/>
      <c r="L44742"/>
    </row>
    <row r="44743" spans="9:12" ht="15" x14ac:dyDescent="0.25">
      <c r="I44743"/>
      <c r="J44743"/>
      <c r="K44743"/>
      <c r="L44743"/>
    </row>
    <row r="44744" spans="9:12" ht="15" x14ac:dyDescent="0.25">
      <c r="I44744"/>
      <c r="J44744"/>
      <c r="K44744"/>
      <c r="L44744"/>
    </row>
    <row r="44745" spans="9:12" ht="15" x14ac:dyDescent="0.25">
      <c r="I44745"/>
      <c r="J44745"/>
      <c r="K44745"/>
      <c r="L44745"/>
    </row>
    <row r="44746" spans="9:12" ht="15" x14ac:dyDescent="0.25">
      <c r="I44746"/>
      <c r="J44746"/>
      <c r="K44746"/>
      <c r="L44746"/>
    </row>
    <row r="44747" spans="9:12" ht="15" x14ac:dyDescent="0.25">
      <c r="I44747"/>
      <c r="J44747"/>
      <c r="K44747"/>
      <c r="L44747"/>
    </row>
    <row r="44748" spans="9:12" ht="15" x14ac:dyDescent="0.25">
      <c r="I44748"/>
      <c r="J44748"/>
      <c r="K44748"/>
      <c r="L44748"/>
    </row>
    <row r="44749" spans="9:12" ht="15" x14ac:dyDescent="0.25">
      <c r="I44749"/>
      <c r="J44749"/>
      <c r="K44749"/>
      <c r="L44749"/>
    </row>
    <row r="44750" spans="9:12" ht="15" x14ac:dyDescent="0.25">
      <c r="I44750"/>
      <c r="J44750"/>
      <c r="K44750"/>
      <c r="L44750"/>
    </row>
    <row r="44751" spans="9:12" ht="15" x14ac:dyDescent="0.25">
      <c r="I44751"/>
      <c r="J44751"/>
      <c r="K44751"/>
      <c r="L44751"/>
    </row>
    <row r="44752" spans="9:12" ht="15" x14ac:dyDescent="0.25">
      <c r="I44752"/>
      <c r="J44752"/>
      <c r="K44752"/>
      <c r="L44752"/>
    </row>
    <row r="44753" spans="9:12" ht="15" x14ac:dyDescent="0.25">
      <c r="I44753"/>
      <c r="J44753"/>
      <c r="K44753"/>
      <c r="L44753"/>
    </row>
    <row r="44754" spans="9:12" ht="15" x14ac:dyDescent="0.25">
      <c r="I44754"/>
      <c r="J44754"/>
      <c r="K44754"/>
      <c r="L44754"/>
    </row>
    <row r="44755" spans="9:12" ht="15" x14ac:dyDescent="0.25">
      <c r="I44755"/>
      <c r="J44755"/>
      <c r="K44755"/>
      <c r="L44755"/>
    </row>
    <row r="44756" spans="9:12" ht="15" x14ac:dyDescent="0.25">
      <c r="I44756"/>
      <c r="J44756"/>
      <c r="K44756"/>
      <c r="L44756"/>
    </row>
    <row r="44757" spans="9:12" ht="15" x14ac:dyDescent="0.25">
      <c r="I44757"/>
      <c r="J44757"/>
      <c r="K44757"/>
      <c r="L44757"/>
    </row>
    <row r="44758" spans="9:12" ht="15" x14ac:dyDescent="0.25">
      <c r="I44758"/>
      <c r="J44758"/>
      <c r="K44758"/>
      <c r="L44758"/>
    </row>
    <row r="44759" spans="9:12" ht="15" x14ac:dyDescent="0.25">
      <c r="I44759"/>
      <c r="J44759"/>
      <c r="K44759"/>
      <c r="L44759"/>
    </row>
    <row r="44760" spans="9:12" ht="15" x14ac:dyDescent="0.25">
      <c r="I44760"/>
      <c r="J44760"/>
      <c r="K44760"/>
      <c r="L44760"/>
    </row>
    <row r="44761" spans="9:12" ht="15" x14ac:dyDescent="0.25">
      <c r="I44761"/>
      <c r="J44761"/>
      <c r="K44761"/>
      <c r="L44761"/>
    </row>
    <row r="44762" spans="9:12" ht="15" x14ac:dyDescent="0.25">
      <c r="I44762"/>
      <c r="J44762"/>
      <c r="K44762"/>
      <c r="L44762"/>
    </row>
    <row r="44763" spans="9:12" ht="15" x14ac:dyDescent="0.25">
      <c r="I44763"/>
      <c r="J44763"/>
      <c r="K44763"/>
      <c r="L44763"/>
    </row>
    <row r="44764" spans="9:12" ht="15" x14ac:dyDescent="0.25">
      <c r="I44764"/>
      <c r="J44764"/>
      <c r="K44764"/>
      <c r="L44764"/>
    </row>
    <row r="44765" spans="9:12" ht="15" x14ac:dyDescent="0.25">
      <c r="I44765"/>
      <c r="J44765"/>
      <c r="K44765"/>
      <c r="L44765"/>
    </row>
    <row r="44766" spans="9:12" ht="15" x14ac:dyDescent="0.25">
      <c r="I44766"/>
      <c r="J44766"/>
      <c r="K44766"/>
      <c r="L44766"/>
    </row>
    <row r="44767" spans="9:12" ht="15" x14ac:dyDescent="0.25">
      <c r="I44767"/>
      <c r="J44767"/>
      <c r="K44767"/>
      <c r="L44767"/>
    </row>
    <row r="44768" spans="9:12" ht="15" x14ac:dyDescent="0.25">
      <c r="I44768"/>
      <c r="J44768"/>
      <c r="K44768"/>
      <c r="L44768"/>
    </row>
    <row r="44769" spans="9:12" ht="15" x14ac:dyDescent="0.25">
      <c r="I44769"/>
      <c r="J44769"/>
      <c r="K44769"/>
      <c r="L44769"/>
    </row>
    <row r="44770" spans="9:12" ht="15" x14ac:dyDescent="0.25">
      <c r="I44770"/>
      <c r="J44770"/>
      <c r="K44770"/>
      <c r="L44770"/>
    </row>
    <row r="44771" spans="9:12" ht="15" x14ac:dyDescent="0.25">
      <c r="I44771"/>
      <c r="J44771"/>
      <c r="K44771"/>
      <c r="L44771"/>
    </row>
    <row r="44772" spans="9:12" ht="15" x14ac:dyDescent="0.25">
      <c r="I44772"/>
      <c r="J44772"/>
      <c r="K44772"/>
      <c r="L44772"/>
    </row>
    <row r="44773" spans="9:12" ht="15" x14ac:dyDescent="0.25">
      <c r="I44773"/>
      <c r="J44773"/>
      <c r="K44773"/>
      <c r="L44773"/>
    </row>
    <row r="44774" spans="9:12" ht="15" x14ac:dyDescent="0.25">
      <c r="I44774"/>
      <c r="J44774"/>
      <c r="K44774"/>
      <c r="L44774"/>
    </row>
    <row r="44775" spans="9:12" ht="15" x14ac:dyDescent="0.25">
      <c r="I44775"/>
      <c r="J44775"/>
      <c r="K44775"/>
      <c r="L44775"/>
    </row>
    <row r="44776" spans="9:12" ht="15" x14ac:dyDescent="0.25">
      <c r="I44776"/>
      <c r="J44776"/>
      <c r="K44776"/>
      <c r="L44776"/>
    </row>
    <row r="44777" spans="9:12" ht="15" x14ac:dyDescent="0.25">
      <c r="I44777"/>
      <c r="J44777"/>
      <c r="K44777"/>
      <c r="L44777"/>
    </row>
    <row r="44778" spans="9:12" ht="15" x14ac:dyDescent="0.25">
      <c r="I44778"/>
      <c r="J44778"/>
      <c r="K44778"/>
      <c r="L44778"/>
    </row>
    <row r="44779" spans="9:12" ht="15" x14ac:dyDescent="0.25">
      <c r="I44779"/>
      <c r="J44779"/>
      <c r="K44779"/>
      <c r="L44779"/>
    </row>
    <row r="44780" spans="9:12" ht="15" x14ac:dyDescent="0.25">
      <c r="I44780"/>
      <c r="J44780"/>
      <c r="K44780"/>
      <c r="L44780"/>
    </row>
    <row r="44781" spans="9:12" ht="15" x14ac:dyDescent="0.25">
      <c r="I44781"/>
      <c r="J44781"/>
      <c r="K44781"/>
      <c r="L44781"/>
    </row>
    <row r="44782" spans="9:12" ht="15" x14ac:dyDescent="0.25">
      <c r="I44782"/>
      <c r="J44782"/>
      <c r="K44782"/>
      <c r="L44782"/>
    </row>
    <row r="44783" spans="9:12" ht="15" x14ac:dyDescent="0.25">
      <c r="I44783"/>
      <c r="J44783"/>
      <c r="K44783"/>
      <c r="L44783"/>
    </row>
    <row r="44784" spans="9:12" ht="15" x14ac:dyDescent="0.25">
      <c r="I44784"/>
      <c r="J44784"/>
      <c r="K44784"/>
      <c r="L44784"/>
    </row>
    <row r="44785" spans="9:12" ht="15" x14ac:dyDescent="0.25">
      <c r="I44785"/>
      <c r="J44785"/>
      <c r="K44785"/>
      <c r="L44785"/>
    </row>
    <row r="44786" spans="9:12" ht="15" x14ac:dyDescent="0.25">
      <c r="I44786"/>
      <c r="J44786"/>
      <c r="K44786"/>
      <c r="L44786"/>
    </row>
    <row r="44787" spans="9:12" ht="15" x14ac:dyDescent="0.25">
      <c r="I44787"/>
      <c r="J44787"/>
      <c r="K44787"/>
      <c r="L44787"/>
    </row>
    <row r="44788" spans="9:12" ht="15" x14ac:dyDescent="0.25">
      <c r="I44788"/>
      <c r="J44788"/>
      <c r="K44788"/>
      <c r="L44788"/>
    </row>
    <row r="44789" spans="9:12" ht="15" x14ac:dyDescent="0.25">
      <c r="I44789"/>
      <c r="J44789"/>
      <c r="K44789"/>
      <c r="L44789"/>
    </row>
    <row r="44790" spans="9:12" ht="15" x14ac:dyDescent="0.25">
      <c r="I44790"/>
      <c r="J44790"/>
      <c r="K44790"/>
      <c r="L44790"/>
    </row>
    <row r="44791" spans="9:12" ht="15" x14ac:dyDescent="0.25">
      <c r="I44791"/>
      <c r="J44791"/>
      <c r="K44791"/>
      <c r="L44791"/>
    </row>
    <row r="44792" spans="9:12" ht="15" x14ac:dyDescent="0.25">
      <c r="I44792"/>
      <c r="J44792"/>
      <c r="K44792"/>
      <c r="L44792"/>
    </row>
    <row r="44793" spans="9:12" ht="15" x14ac:dyDescent="0.25">
      <c r="I44793"/>
      <c r="J44793"/>
      <c r="K44793"/>
      <c r="L44793"/>
    </row>
    <row r="44794" spans="9:12" ht="15" x14ac:dyDescent="0.25">
      <c r="I44794"/>
      <c r="J44794"/>
      <c r="K44794"/>
      <c r="L44794"/>
    </row>
    <row r="44795" spans="9:12" ht="15" x14ac:dyDescent="0.25">
      <c r="I44795"/>
      <c r="J44795"/>
      <c r="K44795"/>
      <c r="L44795"/>
    </row>
    <row r="44796" spans="9:12" ht="15" x14ac:dyDescent="0.25">
      <c r="I44796"/>
      <c r="J44796"/>
      <c r="K44796"/>
      <c r="L44796"/>
    </row>
    <row r="44797" spans="9:12" ht="15" x14ac:dyDescent="0.25">
      <c r="I44797"/>
      <c r="J44797"/>
      <c r="K44797"/>
      <c r="L44797"/>
    </row>
    <row r="44798" spans="9:12" ht="15" x14ac:dyDescent="0.25">
      <c r="I44798"/>
      <c r="J44798"/>
      <c r="K44798"/>
      <c r="L44798"/>
    </row>
    <row r="44799" spans="9:12" ht="15" x14ac:dyDescent="0.25">
      <c r="I44799"/>
      <c r="J44799"/>
      <c r="K44799"/>
      <c r="L44799"/>
    </row>
    <row r="44800" spans="9:12" ht="15" x14ac:dyDescent="0.25">
      <c r="I44800"/>
      <c r="J44800"/>
      <c r="K44800"/>
      <c r="L44800"/>
    </row>
    <row r="44801" spans="9:12" ht="15" x14ac:dyDescent="0.25">
      <c r="I44801"/>
      <c r="J44801"/>
      <c r="K44801"/>
      <c r="L44801"/>
    </row>
    <row r="44802" spans="9:12" ht="15" x14ac:dyDescent="0.25">
      <c r="I44802"/>
      <c r="J44802"/>
      <c r="K44802"/>
      <c r="L44802"/>
    </row>
    <row r="44803" spans="9:12" ht="15" x14ac:dyDescent="0.25">
      <c r="I44803"/>
      <c r="J44803"/>
      <c r="K44803"/>
      <c r="L44803"/>
    </row>
    <row r="44804" spans="9:12" ht="15" x14ac:dyDescent="0.25">
      <c r="I44804"/>
      <c r="J44804"/>
      <c r="K44804"/>
      <c r="L44804"/>
    </row>
    <row r="44805" spans="9:12" ht="15" x14ac:dyDescent="0.25">
      <c r="I44805"/>
      <c r="J44805"/>
      <c r="K44805"/>
      <c r="L44805"/>
    </row>
    <row r="44806" spans="9:12" ht="15" x14ac:dyDescent="0.25">
      <c r="I44806"/>
      <c r="J44806"/>
      <c r="K44806"/>
      <c r="L44806"/>
    </row>
    <row r="44807" spans="9:12" ht="15" x14ac:dyDescent="0.25">
      <c r="I44807"/>
      <c r="J44807"/>
      <c r="K44807"/>
      <c r="L44807"/>
    </row>
    <row r="44808" spans="9:12" ht="15" x14ac:dyDescent="0.25">
      <c r="I44808"/>
      <c r="J44808"/>
      <c r="K44808"/>
      <c r="L44808"/>
    </row>
    <row r="44809" spans="9:12" ht="15" x14ac:dyDescent="0.25">
      <c r="I44809"/>
      <c r="J44809"/>
      <c r="K44809"/>
      <c r="L44809"/>
    </row>
    <row r="44810" spans="9:12" ht="15" x14ac:dyDescent="0.25">
      <c r="I44810"/>
      <c r="J44810"/>
      <c r="K44810"/>
      <c r="L44810"/>
    </row>
    <row r="44811" spans="9:12" ht="15" x14ac:dyDescent="0.25">
      <c r="I44811"/>
      <c r="J44811"/>
      <c r="K44811"/>
      <c r="L44811"/>
    </row>
    <row r="44812" spans="9:12" ht="15" x14ac:dyDescent="0.25">
      <c r="I44812"/>
      <c r="J44812"/>
      <c r="K44812"/>
      <c r="L44812"/>
    </row>
    <row r="44813" spans="9:12" ht="15" x14ac:dyDescent="0.25">
      <c r="I44813"/>
      <c r="J44813"/>
      <c r="K44813"/>
      <c r="L44813"/>
    </row>
    <row r="44814" spans="9:12" ht="15" x14ac:dyDescent="0.25">
      <c r="I44814"/>
      <c r="J44814"/>
      <c r="K44814"/>
      <c r="L44814"/>
    </row>
    <row r="44815" spans="9:12" ht="15" x14ac:dyDescent="0.25">
      <c r="I44815"/>
      <c r="J44815"/>
      <c r="K44815"/>
      <c r="L44815"/>
    </row>
    <row r="44816" spans="9:12" ht="15" x14ac:dyDescent="0.25">
      <c r="I44816"/>
      <c r="J44816"/>
      <c r="K44816"/>
      <c r="L44816"/>
    </row>
    <row r="44817" spans="9:12" ht="15" x14ac:dyDescent="0.25">
      <c r="I44817"/>
      <c r="J44817"/>
      <c r="K44817"/>
      <c r="L44817"/>
    </row>
    <row r="44818" spans="9:12" ht="15" x14ac:dyDescent="0.25">
      <c r="I44818"/>
      <c r="J44818"/>
      <c r="K44818"/>
      <c r="L44818"/>
    </row>
    <row r="44819" spans="9:12" ht="15" x14ac:dyDescent="0.25">
      <c r="I44819"/>
      <c r="J44819"/>
      <c r="K44819"/>
      <c r="L44819"/>
    </row>
    <row r="44820" spans="9:12" ht="15" x14ac:dyDescent="0.25">
      <c r="I44820"/>
      <c r="J44820"/>
      <c r="K44820"/>
      <c r="L44820"/>
    </row>
    <row r="44821" spans="9:12" ht="15" x14ac:dyDescent="0.25">
      <c r="I44821"/>
      <c r="J44821"/>
      <c r="K44821"/>
      <c r="L44821"/>
    </row>
    <row r="44822" spans="9:12" ht="15" x14ac:dyDescent="0.25">
      <c r="I44822"/>
      <c r="J44822"/>
      <c r="K44822"/>
      <c r="L44822"/>
    </row>
    <row r="44823" spans="9:12" ht="15" x14ac:dyDescent="0.25">
      <c r="I44823"/>
      <c r="J44823"/>
      <c r="K44823"/>
      <c r="L44823"/>
    </row>
    <row r="44824" spans="9:12" ht="15" x14ac:dyDescent="0.25">
      <c r="I44824"/>
      <c r="J44824"/>
      <c r="K44824"/>
      <c r="L44824"/>
    </row>
    <row r="44825" spans="9:12" ht="15" x14ac:dyDescent="0.25">
      <c r="I44825"/>
      <c r="J44825"/>
      <c r="K44825"/>
      <c r="L44825"/>
    </row>
    <row r="44826" spans="9:12" ht="15" x14ac:dyDescent="0.25">
      <c r="I44826"/>
      <c r="J44826"/>
      <c r="K44826"/>
      <c r="L44826"/>
    </row>
    <row r="44827" spans="9:12" ht="15" x14ac:dyDescent="0.25">
      <c r="I44827"/>
      <c r="J44827"/>
      <c r="K44827"/>
      <c r="L44827"/>
    </row>
    <row r="44828" spans="9:12" ht="15" x14ac:dyDescent="0.25">
      <c r="I44828"/>
      <c r="J44828"/>
      <c r="K44828"/>
      <c r="L44828"/>
    </row>
    <row r="44829" spans="9:12" ht="15" x14ac:dyDescent="0.25">
      <c r="I44829"/>
      <c r="J44829"/>
      <c r="K44829"/>
      <c r="L44829"/>
    </row>
    <row r="44830" spans="9:12" ht="15" x14ac:dyDescent="0.25">
      <c r="I44830"/>
      <c r="J44830"/>
      <c r="K44830"/>
      <c r="L44830"/>
    </row>
    <row r="44831" spans="9:12" ht="15" x14ac:dyDescent="0.25">
      <c r="I44831"/>
      <c r="J44831"/>
      <c r="K44831"/>
      <c r="L44831"/>
    </row>
    <row r="44832" spans="9:12" ht="15" x14ac:dyDescent="0.25">
      <c r="I44832"/>
      <c r="J44832"/>
      <c r="K44832"/>
      <c r="L44832"/>
    </row>
    <row r="44833" spans="9:12" ht="15" x14ac:dyDescent="0.25">
      <c r="I44833"/>
      <c r="J44833"/>
      <c r="K44833"/>
      <c r="L44833"/>
    </row>
    <row r="44834" spans="9:12" ht="15" x14ac:dyDescent="0.25">
      <c r="I44834"/>
      <c r="J44834"/>
      <c r="K44834"/>
      <c r="L44834"/>
    </row>
    <row r="44835" spans="9:12" ht="15" x14ac:dyDescent="0.25">
      <c r="I44835"/>
      <c r="J44835"/>
      <c r="K44835"/>
      <c r="L44835"/>
    </row>
    <row r="44836" spans="9:12" ht="15" x14ac:dyDescent="0.25">
      <c r="I44836"/>
      <c r="J44836"/>
      <c r="K44836"/>
      <c r="L44836"/>
    </row>
    <row r="44837" spans="9:12" ht="15" x14ac:dyDescent="0.25">
      <c r="I44837"/>
      <c r="J44837"/>
      <c r="K44837"/>
      <c r="L44837"/>
    </row>
    <row r="44838" spans="9:12" ht="15" x14ac:dyDescent="0.25">
      <c r="I44838"/>
      <c r="J44838"/>
      <c r="K44838"/>
      <c r="L44838"/>
    </row>
    <row r="44839" spans="9:12" ht="15" x14ac:dyDescent="0.25">
      <c r="I44839"/>
      <c r="J44839"/>
      <c r="K44839"/>
      <c r="L44839"/>
    </row>
    <row r="44840" spans="9:12" ht="15" x14ac:dyDescent="0.25">
      <c r="I44840"/>
      <c r="J44840"/>
      <c r="K44840"/>
      <c r="L44840"/>
    </row>
    <row r="44841" spans="9:12" ht="15" x14ac:dyDescent="0.25">
      <c r="I44841"/>
      <c r="J44841"/>
      <c r="K44841"/>
      <c r="L44841"/>
    </row>
    <row r="44842" spans="9:12" ht="15" x14ac:dyDescent="0.25">
      <c r="I44842"/>
      <c r="J44842"/>
      <c r="K44842"/>
      <c r="L44842"/>
    </row>
    <row r="44843" spans="9:12" ht="15" x14ac:dyDescent="0.25">
      <c r="I44843"/>
      <c r="J44843"/>
      <c r="K44843"/>
      <c r="L44843"/>
    </row>
    <row r="44844" spans="9:12" ht="15" x14ac:dyDescent="0.25">
      <c r="I44844"/>
      <c r="J44844"/>
      <c r="K44844"/>
      <c r="L44844"/>
    </row>
    <row r="44845" spans="9:12" ht="15" x14ac:dyDescent="0.25">
      <c r="I44845"/>
      <c r="J44845"/>
      <c r="K44845"/>
      <c r="L44845"/>
    </row>
    <row r="44846" spans="9:12" ht="15" x14ac:dyDescent="0.25">
      <c r="I44846"/>
      <c r="J44846"/>
      <c r="K44846"/>
      <c r="L44846"/>
    </row>
    <row r="44847" spans="9:12" ht="15" x14ac:dyDescent="0.25">
      <c r="I44847"/>
      <c r="J44847"/>
      <c r="K44847"/>
      <c r="L44847"/>
    </row>
    <row r="44848" spans="9:12" ht="15" x14ac:dyDescent="0.25">
      <c r="I44848"/>
      <c r="J44848"/>
      <c r="K44848"/>
      <c r="L44848"/>
    </row>
    <row r="44849" spans="9:12" ht="15" x14ac:dyDescent="0.25">
      <c r="I44849"/>
      <c r="J44849"/>
      <c r="K44849"/>
      <c r="L44849"/>
    </row>
    <row r="44850" spans="9:12" ht="15" x14ac:dyDescent="0.25">
      <c r="I44850"/>
      <c r="J44850"/>
      <c r="K44850"/>
      <c r="L44850"/>
    </row>
    <row r="44851" spans="9:12" ht="15" x14ac:dyDescent="0.25">
      <c r="I44851"/>
      <c r="J44851"/>
      <c r="K44851"/>
      <c r="L44851"/>
    </row>
    <row r="44852" spans="9:12" ht="15" x14ac:dyDescent="0.25">
      <c r="I44852"/>
      <c r="J44852"/>
      <c r="K44852"/>
      <c r="L44852"/>
    </row>
    <row r="44853" spans="9:12" ht="15" x14ac:dyDescent="0.25">
      <c r="I44853"/>
      <c r="J44853"/>
      <c r="K44853"/>
      <c r="L44853"/>
    </row>
    <row r="44854" spans="9:12" ht="15" x14ac:dyDescent="0.25">
      <c r="I44854"/>
      <c r="J44854"/>
      <c r="K44854"/>
      <c r="L44854"/>
    </row>
    <row r="44855" spans="9:12" ht="15" x14ac:dyDescent="0.25">
      <c r="I44855"/>
      <c r="J44855"/>
      <c r="K44855"/>
      <c r="L44855"/>
    </row>
    <row r="44856" spans="9:12" ht="15" x14ac:dyDescent="0.25">
      <c r="I44856"/>
      <c r="J44856"/>
      <c r="K44856"/>
      <c r="L44856"/>
    </row>
    <row r="44857" spans="9:12" ht="15" x14ac:dyDescent="0.25">
      <c r="I44857"/>
      <c r="J44857"/>
      <c r="K44857"/>
      <c r="L44857"/>
    </row>
    <row r="44858" spans="9:12" ht="15" x14ac:dyDescent="0.25">
      <c r="I44858"/>
      <c r="J44858"/>
      <c r="K44858"/>
      <c r="L44858"/>
    </row>
    <row r="44859" spans="9:12" ht="15" x14ac:dyDescent="0.25">
      <c r="I44859"/>
      <c r="J44859"/>
      <c r="K44859"/>
      <c r="L44859"/>
    </row>
    <row r="44860" spans="9:12" ht="15" x14ac:dyDescent="0.25">
      <c r="I44860"/>
      <c r="J44860"/>
      <c r="K44860"/>
      <c r="L44860"/>
    </row>
    <row r="44861" spans="9:12" ht="15" x14ac:dyDescent="0.25">
      <c r="I44861"/>
      <c r="J44861"/>
      <c r="K44861"/>
      <c r="L44861"/>
    </row>
    <row r="44862" spans="9:12" ht="15" x14ac:dyDescent="0.25">
      <c r="I44862"/>
      <c r="J44862"/>
      <c r="K44862"/>
      <c r="L44862"/>
    </row>
    <row r="44863" spans="9:12" ht="15" x14ac:dyDescent="0.25">
      <c r="I44863"/>
      <c r="J44863"/>
      <c r="K44863"/>
      <c r="L44863"/>
    </row>
    <row r="44864" spans="9:12" ht="15" x14ac:dyDescent="0.25">
      <c r="I44864"/>
      <c r="J44864"/>
      <c r="K44864"/>
      <c r="L44864"/>
    </row>
    <row r="44865" spans="9:12" ht="15" x14ac:dyDescent="0.25">
      <c r="I44865"/>
      <c r="J44865"/>
      <c r="K44865"/>
      <c r="L44865"/>
    </row>
    <row r="44866" spans="9:12" ht="15" x14ac:dyDescent="0.25">
      <c r="I44866"/>
      <c r="J44866"/>
      <c r="K44866"/>
      <c r="L44866"/>
    </row>
    <row r="44867" spans="9:12" ht="15" x14ac:dyDescent="0.25">
      <c r="I44867"/>
      <c r="J44867"/>
      <c r="K44867"/>
      <c r="L44867"/>
    </row>
    <row r="44868" spans="9:12" ht="15" x14ac:dyDescent="0.25">
      <c r="I44868"/>
      <c r="J44868"/>
      <c r="K44868"/>
      <c r="L44868"/>
    </row>
    <row r="44869" spans="9:12" ht="15" x14ac:dyDescent="0.25">
      <c r="I44869"/>
      <c r="J44869"/>
      <c r="K44869"/>
      <c r="L44869"/>
    </row>
    <row r="44870" spans="9:12" ht="15" x14ac:dyDescent="0.25">
      <c r="I44870"/>
      <c r="J44870"/>
      <c r="K44870"/>
      <c r="L44870"/>
    </row>
    <row r="44871" spans="9:12" ht="15" x14ac:dyDescent="0.25">
      <c r="I44871"/>
      <c r="J44871"/>
      <c r="K44871"/>
      <c r="L44871"/>
    </row>
    <row r="44872" spans="9:12" ht="15" x14ac:dyDescent="0.25">
      <c r="I44872"/>
      <c r="J44872"/>
      <c r="K44872"/>
      <c r="L44872"/>
    </row>
    <row r="44873" spans="9:12" ht="15" x14ac:dyDescent="0.25">
      <c r="I44873"/>
      <c r="J44873"/>
      <c r="K44873"/>
      <c r="L44873"/>
    </row>
    <row r="44874" spans="9:12" ht="15" x14ac:dyDescent="0.25">
      <c r="I44874"/>
      <c r="J44874"/>
      <c r="K44874"/>
      <c r="L44874"/>
    </row>
    <row r="44875" spans="9:12" ht="15" x14ac:dyDescent="0.25">
      <c r="I44875"/>
      <c r="J44875"/>
      <c r="K44875"/>
      <c r="L44875"/>
    </row>
    <row r="44876" spans="9:12" ht="15" x14ac:dyDescent="0.25">
      <c r="I44876"/>
      <c r="J44876"/>
      <c r="K44876"/>
      <c r="L44876"/>
    </row>
    <row r="44877" spans="9:12" ht="15" x14ac:dyDescent="0.25">
      <c r="I44877"/>
      <c r="J44877"/>
      <c r="K44877"/>
      <c r="L44877"/>
    </row>
    <row r="44878" spans="9:12" ht="15" x14ac:dyDescent="0.25">
      <c r="I44878"/>
      <c r="J44878"/>
      <c r="K44878"/>
      <c r="L44878"/>
    </row>
    <row r="44879" spans="9:12" ht="15" x14ac:dyDescent="0.25">
      <c r="I44879"/>
      <c r="J44879"/>
      <c r="K44879"/>
      <c r="L44879"/>
    </row>
    <row r="44880" spans="9:12" ht="15" x14ac:dyDescent="0.25">
      <c r="I44880"/>
      <c r="J44880"/>
      <c r="K44880"/>
      <c r="L44880"/>
    </row>
    <row r="44881" spans="9:12" ht="15" x14ac:dyDescent="0.25">
      <c r="I44881"/>
      <c r="J44881"/>
      <c r="K44881"/>
      <c r="L44881"/>
    </row>
    <row r="44882" spans="9:12" ht="15" x14ac:dyDescent="0.25">
      <c r="I44882"/>
      <c r="J44882"/>
      <c r="K44882"/>
      <c r="L44882"/>
    </row>
    <row r="44883" spans="9:12" ht="15" x14ac:dyDescent="0.25">
      <c r="I44883"/>
      <c r="J44883"/>
      <c r="K44883"/>
      <c r="L44883"/>
    </row>
    <row r="44884" spans="9:12" ht="15" x14ac:dyDescent="0.25">
      <c r="I44884"/>
      <c r="J44884"/>
      <c r="K44884"/>
      <c r="L44884"/>
    </row>
    <row r="44885" spans="9:12" ht="15" x14ac:dyDescent="0.25">
      <c r="I44885"/>
      <c r="J44885"/>
      <c r="K44885"/>
      <c r="L44885"/>
    </row>
    <row r="44886" spans="9:12" ht="15" x14ac:dyDescent="0.25">
      <c r="I44886"/>
      <c r="J44886"/>
      <c r="K44886"/>
      <c r="L44886"/>
    </row>
    <row r="44887" spans="9:12" ht="15" x14ac:dyDescent="0.25">
      <c r="I44887"/>
      <c r="J44887"/>
      <c r="K44887"/>
      <c r="L44887"/>
    </row>
    <row r="44888" spans="9:12" ht="15" x14ac:dyDescent="0.25">
      <c r="I44888"/>
      <c r="J44888"/>
      <c r="K44888"/>
      <c r="L44888"/>
    </row>
    <row r="44889" spans="9:12" ht="15" x14ac:dyDescent="0.25">
      <c r="I44889"/>
      <c r="J44889"/>
      <c r="K44889"/>
      <c r="L44889"/>
    </row>
    <row r="44890" spans="9:12" ht="15" x14ac:dyDescent="0.25">
      <c r="I44890"/>
      <c r="J44890"/>
      <c r="K44890"/>
      <c r="L44890"/>
    </row>
    <row r="44891" spans="9:12" ht="15" x14ac:dyDescent="0.25">
      <c r="I44891"/>
      <c r="J44891"/>
      <c r="K44891"/>
      <c r="L44891"/>
    </row>
    <row r="44892" spans="9:12" ht="15" x14ac:dyDescent="0.25">
      <c r="I44892"/>
      <c r="J44892"/>
      <c r="K44892"/>
      <c r="L44892"/>
    </row>
    <row r="44893" spans="9:12" ht="15" x14ac:dyDescent="0.25">
      <c r="I44893"/>
      <c r="J44893"/>
      <c r="K44893"/>
      <c r="L44893"/>
    </row>
    <row r="44894" spans="9:12" ht="15" x14ac:dyDescent="0.25">
      <c r="I44894"/>
      <c r="J44894"/>
      <c r="K44894"/>
      <c r="L44894"/>
    </row>
    <row r="44895" spans="9:12" ht="15" x14ac:dyDescent="0.25">
      <c r="I44895"/>
      <c r="J44895"/>
      <c r="K44895"/>
      <c r="L44895"/>
    </row>
    <row r="44896" spans="9:12" ht="15" x14ac:dyDescent="0.25">
      <c r="I44896"/>
      <c r="J44896"/>
      <c r="K44896"/>
      <c r="L44896"/>
    </row>
    <row r="44897" spans="9:12" ht="15" x14ac:dyDescent="0.25">
      <c r="I44897"/>
      <c r="J44897"/>
      <c r="K44897"/>
      <c r="L44897"/>
    </row>
    <row r="44898" spans="9:12" ht="15" x14ac:dyDescent="0.25">
      <c r="I44898"/>
      <c r="J44898"/>
      <c r="K44898"/>
      <c r="L44898"/>
    </row>
    <row r="44899" spans="9:12" ht="15" x14ac:dyDescent="0.25">
      <c r="I44899"/>
      <c r="J44899"/>
      <c r="K44899"/>
      <c r="L44899"/>
    </row>
    <row r="44900" spans="9:12" ht="15" x14ac:dyDescent="0.25">
      <c r="I44900"/>
      <c r="J44900"/>
      <c r="K44900"/>
      <c r="L44900"/>
    </row>
    <row r="44901" spans="9:12" ht="15" x14ac:dyDescent="0.25">
      <c r="I44901"/>
      <c r="J44901"/>
      <c r="K44901"/>
      <c r="L44901"/>
    </row>
    <row r="44902" spans="9:12" ht="15" x14ac:dyDescent="0.25">
      <c r="I44902"/>
      <c r="J44902"/>
      <c r="K44902"/>
      <c r="L44902"/>
    </row>
    <row r="44903" spans="9:12" ht="15" x14ac:dyDescent="0.25">
      <c r="I44903"/>
      <c r="J44903"/>
      <c r="K44903"/>
      <c r="L44903"/>
    </row>
    <row r="44904" spans="9:12" ht="15" x14ac:dyDescent="0.25">
      <c r="I44904"/>
      <c r="J44904"/>
      <c r="K44904"/>
      <c r="L44904"/>
    </row>
    <row r="44905" spans="9:12" ht="15" x14ac:dyDescent="0.25">
      <c r="I44905"/>
      <c r="J44905"/>
      <c r="K44905"/>
      <c r="L44905"/>
    </row>
    <row r="44906" spans="9:12" ht="15" x14ac:dyDescent="0.25">
      <c r="I44906"/>
      <c r="J44906"/>
      <c r="K44906"/>
      <c r="L44906"/>
    </row>
    <row r="44907" spans="9:12" ht="15" x14ac:dyDescent="0.25">
      <c r="I44907"/>
      <c r="J44907"/>
      <c r="K44907"/>
      <c r="L44907"/>
    </row>
    <row r="44908" spans="9:12" ht="15" x14ac:dyDescent="0.25">
      <c r="I44908"/>
      <c r="J44908"/>
      <c r="K44908"/>
      <c r="L44908"/>
    </row>
    <row r="44909" spans="9:12" ht="15" x14ac:dyDescent="0.25">
      <c r="I44909"/>
      <c r="J44909"/>
      <c r="K44909"/>
      <c r="L44909"/>
    </row>
    <row r="44910" spans="9:12" ht="15" x14ac:dyDescent="0.25">
      <c r="I44910"/>
      <c r="J44910"/>
      <c r="K44910"/>
      <c r="L44910"/>
    </row>
    <row r="44911" spans="9:12" ht="15" x14ac:dyDescent="0.25">
      <c r="I44911"/>
      <c r="J44911"/>
      <c r="K44911"/>
      <c r="L44911"/>
    </row>
    <row r="44912" spans="9:12" ht="15" x14ac:dyDescent="0.25">
      <c r="I44912"/>
      <c r="J44912"/>
      <c r="K44912"/>
      <c r="L44912"/>
    </row>
    <row r="44913" spans="9:12" ht="15" x14ac:dyDescent="0.25">
      <c r="I44913"/>
      <c r="J44913"/>
      <c r="K44913"/>
      <c r="L44913"/>
    </row>
    <row r="44914" spans="9:12" ht="15" x14ac:dyDescent="0.25">
      <c r="I44914"/>
      <c r="J44914"/>
      <c r="K44914"/>
      <c r="L44914"/>
    </row>
    <row r="44915" spans="9:12" ht="15" x14ac:dyDescent="0.25">
      <c r="I44915"/>
      <c r="J44915"/>
      <c r="K44915"/>
      <c r="L44915"/>
    </row>
    <row r="44916" spans="9:12" ht="15" x14ac:dyDescent="0.25">
      <c r="I44916"/>
      <c r="J44916"/>
      <c r="K44916"/>
      <c r="L44916"/>
    </row>
    <row r="44917" spans="9:12" ht="15" x14ac:dyDescent="0.25">
      <c r="I44917"/>
      <c r="J44917"/>
      <c r="K44917"/>
      <c r="L44917"/>
    </row>
    <row r="44918" spans="9:12" ht="15" x14ac:dyDescent="0.25">
      <c r="I44918"/>
      <c r="J44918"/>
      <c r="K44918"/>
      <c r="L44918"/>
    </row>
    <row r="44919" spans="9:12" ht="15" x14ac:dyDescent="0.25">
      <c r="I44919"/>
      <c r="J44919"/>
      <c r="K44919"/>
      <c r="L44919"/>
    </row>
    <row r="44920" spans="9:12" ht="15" x14ac:dyDescent="0.25">
      <c r="I44920"/>
      <c r="J44920"/>
      <c r="K44920"/>
      <c r="L44920"/>
    </row>
    <row r="44921" spans="9:12" ht="15" x14ac:dyDescent="0.25">
      <c r="I44921"/>
      <c r="J44921"/>
      <c r="K44921"/>
      <c r="L44921"/>
    </row>
    <row r="44922" spans="9:12" ht="15" x14ac:dyDescent="0.25">
      <c r="I44922"/>
      <c r="J44922"/>
      <c r="K44922"/>
      <c r="L44922"/>
    </row>
    <row r="44923" spans="9:12" ht="15" x14ac:dyDescent="0.25">
      <c r="I44923"/>
      <c r="J44923"/>
      <c r="K44923"/>
      <c r="L44923"/>
    </row>
    <row r="44924" spans="9:12" ht="15" x14ac:dyDescent="0.25">
      <c r="I44924"/>
      <c r="J44924"/>
      <c r="K44924"/>
      <c r="L44924"/>
    </row>
    <row r="44925" spans="9:12" ht="15" x14ac:dyDescent="0.25">
      <c r="I44925"/>
      <c r="J44925"/>
      <c r="K44925"/>
      <c r="L44925"/>
    </row>
    <row r="44926" spans="9:12" ht="15" x14ac:dyDescent="0.25">
      <c r="I44926"/>
      <c r="J44926"/>
      <c r="K44926"/>
      <c r="L44926"/>
    </row>
    <row r="44927" spans="9:12" ht="15" x14ac:dyDescent="0.25">
      <c r="I44927"/>
      <c r="J44927"/>
      <c r="K44927"/>
      <c r="L44927"/>
    </row>
    <row r="44928" spans="9:12" ht="15" x14ac:dyDescent="0.25">
      <c r="I44928"/>
      <c r="J44928"/>
      <c r="K44928"/>
      <c r="L44928"/>
    </row>
    <row r="44929" spans="9:12" ht="15" x14ac:dyDescent="0.25">
      <c r="I44929"/>
      <c r="J44929"/>
      <c r="K44929"/>
      <c r="L44929"/>
    </row>
    <row r="44930" spans="9:12" ht="15" x14ac:dyDescent="0.25">
      <c r="I44930"/>
      <c r="J44930"/>
      <c r="K44930"/>
      <c r="L44930"/>
    </row>
    <row r="44931" spans="9:12" ht="15" x14ac:dyDescent="0.25">
      <c r="I44931"/>
      <c r="J44931"/>
      <c r="K44931"/>
      <c r="L44931"/>
    </row>
    <row r="44932" spans="9:12" ht="15" x14ac:dyDescent="0.25">
      <c r="I44932"/>
      <c r="J44932"/>
      <c r="K44932"/>
      <c r="L44932"/>
    </row>
    <row r="44933" spans="9:12" ht="15" x14ac:dyDescent="0.25">
      <c r="I44933"/>
      <c r="J44933"/>
      <c r="K44933"/>
      <c r="L44933"/>
    </row>
    <row r="44934" spans="9:12" ht="15" x14ac:dyDescent="0.25">
      <c r="I44934"/>
      <c r="J44934"/>
      <c r="K44934"/>
      <c r="L44934"/>
    </row>
    <row r="44935" spans="9:12" ht="15" x14ac:dyDescent="0.25">
      <c r="I44935"/>
      <c r="J44935"/>
      <c r="K44935"/>
      <c r="L44935"/>
    </row>
    <row r="44936" spans="9:12" ht="15" x14ac:dyDescent="0.25">
      <c r="I44936"/>
      <c r="J44936"/>
      <c r="K44936"/>
      <c r="L44936"/>
    </row>
    <row r="44937" spans="9:12" ht="15" x14ac:dyDescent="0.25">
      <c r="I44937"/>
      <c r="J44937"/>
      <c r="K44937"/>
      <c r="L44937"/>
    </row>
    <row r="44938" spans="9:12" ht="15" x14ac:dyDescent="0.25">
      <c r="I44938"/>
      <c r="J44938"/>
      <c r="K44938"/>
      <c r="L44938"/>
    </row>
    <row r="44939" spans="9:12" ht="15" x14ac:dyDescent="0.25">
      <c r="I44939"/>
      <c r="J44939"/>
      <c r="K44939"/>
      <c r="L44939"/>
    </row>
    <row r="44940" spans="9:12" ht="15" x14ac:dyDescent="0.25">
      <c r="I44940"/>
      <c r="J44940"/>
      <c r="K44940"/>
      <c r="L44940"/>
    </row>
    <row r="44941" spans="9:12" ht="15" x14ac:dyDescent="0.25">
      <c r="I44941"/>
      <c r="J44941"/>
      <c r="K44941"/>
      <c r="L44941"/>
    </row>
    <row r="44942" spans="9:12" ht="15" x14ac:dyDescent="0.25">
      <c r="I44942"/>
      <c r="J44942"/>
      <c r="K44942"/>
      <c r="L44942"/>
    </row>
    <row r="44943" spans="9:12" ht="15" x14ac:dyDescent="0.25">
      <c r="I44943"/>
      <c r="J44943"/>
      <c r="K44943"/>
      <c r="L44943"/>
    </row>
    <row r="44944" spans="9:12" ht="15" x14ac:dyDescent="0.25">
      <c r="I44944"/>
      <c r="J44944"/>
      <c r="K44944"/>
      <c r="L44944"/>
    </row>
    <row r="44945" spans="9:12" ht="15" x14ac:dyDescent="0.25">
      <c r="I44945"/>
      <c r="J44945"/>
      <c r="K44945"/>
      <c r="L44945"/>
    </row>
    <row r="44946" spans="9:12" ht="15" x14ac:dyDescent="0.25">
      <c r="I44946"/>
      <c r="J44946"/>
      <c r="K44946"/>
      <c r="L44946"/>
    </row>
    <row r="44947" spans="9:12" ht="15" x14ac:dyDescent="0.25">
      <c r="I44947"/>
      <c r="J44947"/>
      <c r="K44947"/>
      <c r="L44947"/>
    </row>
    <row r="44948" spans="9:12" ht="15" x14ac:dyDescent="0.25">
      <c r="I44948"/>
      <c r="J44948"/>
      <c r="K44948"/>
      <c r="L44948"/>
    </row>
    <row r="44949" spans="9:12" ht="15" x14ac:dyDescent="0.25">
      <c r="I44949"/>
      <c r="J44949"/>
      <c r="K44949"/>
      <c r="L44949"/>
    </row>
    <row r="44950" spans="9:12" ht="15" x14ac:dyDescent="0.25">
      <c r="I44950"/>
      <c r="J44950"/>
      <c r="K44950"/>
      <c r="L44950"/>
    </row>
    <row r="44951" spans="9:12" ht="15" x14ac:dyDescent="0.25">
      <c r="I44951"/>
      <c r="J44951"/>
      <c r="K44951"/>
      <c r="L44951"/>
    </row>
    <row r="44952" spans="9:12" ht="15" x14ac:dyDescent="0.25">
      <c r="I44952"/>
      <c r="J44952"/>
      <c r="K44952"/>
      <c r="L44952"/>
    </row>
    <row r="44953" spans="9:12" ht="15" x14ac:dyDescent="0.25">
      <c r="I44953"/>
      <c r="J44953"/>
      <c r="K44953"/>
      <c r="L44953"/>
    </row>
    <row r="44954" spans="9:12" ht="15" x14ac:dyDescent="0.25">
      <c r="I44954"/>
      <c r="J44954"/>
      <c r="K44954"/>
      <c r="L44954"/>
    </row>
    <row r="44955" spans="9:12" ht="15" x14ac:dyDescent="0.25">
      <c r="I44955"/>
      <c r="J44955"/>
      <c r="K44955"/>
      <c r="L44955"/>
    </row>
    <row r="44956" spans="9:12" ht="15" x14ac:dyDescent="0.25">
      <c r="I44956"/>
      <c r="J44956"/>
      <c r="K44956"/>
      <c r="L44956"/>
    </row>
    <row r="44957" spans="9:12" ht="15" x14ac:dyDescent="0.25">
      <c r="I44957"/>
      <c r="J44957"/>
      <c r="K44957"/>
      <c r="L44957"/>
    </row>
    <row r="44958" spans="9:12" ht="15" x14ac:dyDescent="0.25">
      <c r="I44958"/>
      <c r="J44958"/>
      <c r="K44958"/>
      <c r="L44958"/>
    </row>
    <row r="44959" spans="9:12" ht="15" x14ac:dyDescent="0.25">
      <c r="I44959"/>
      <c r="J44959"/>
      <c r="K44959"/>
      <c r="L44959"/>
    </row>
    <row r="44960" spans="9:12" ht="15" x14ac:dyDescent="0.25">
      <c r="I44960"/>
      <c r="J44960"/>
      <c r="K44960"/>
      <c r="L44960"/>
    </row>
    <row r="44961" spans="9:12" ht="15" x14ac:dyDescent="0.25">
      <c r="I44961"/>
      <c r="J44961"/>
      <c r="K44961"/>
      <c r="L44961"/>
    </row>
    <row r="44962" spans="9:12" ht="15" x14ac:dyDescent="0.25">
      <c r="I44962"/>
      <c r="J44962"/>
      <c r="K44962"/>
      <c r="L44962"/>
    </row>
    <row r="44963" spans="9:12" ht="15" x14ac:dyDescent="0.25">
      <c r="I44963"/>
      <c r="J44963"/>
      <c r="K44963"/>
      <c r="L44963"/>
    </row>
    <row r="44964" spans="9:12" ht="15" x14ac:dyDescent="0.25">
      <c r="I44964"/>
      <c r="J44964"/>
      <c r="K44964"/>
      <c r="L44964"/>
    </row>
    <row r="44965" spans="9:12" ht="15" x14ac:dyDescent="0.25">
      <c r="I44965"/>
      <c r="J44965"/>
      <c r="K44965"/>
      <c r="L44965"/>
    </row>
    <row r="44966" spans="9:12" ht="15" x14ac:dyDescent="0.25">
      <c r="I44966"/>
      <c r="J44966"/>
      <c r="K44966"/>
      <c r="L44966"/>
    </row>
    <row r="44967" spans="9:12" ht="15" x14ac:dyDescent="0.25">
      <c r="I44967"/>
      <c r="J44967"/>
      <c r="K44967"/>
      <c r="L44967"/>
    </row>
    <row r="44968" spans="9:12" ht="15" x14ac:dyDescent="0.25">
      <c r="I44968"/>
      <c r="J44968"/>
      <c r="K44968"/>
      <c r="L44968"/>
    </row>
    <row r="44969" spans="9:12" ht="15" x14ac:dyDescent="0.25">
      <c r="I44969"/>
      <c r="J44969"/>
      <c r="K44969"/>
      <c r="L44969"/>
    </row>
    <row r="44970" spans="9:12" ht="15" x14ac:dyDescent="0.25">
      <c r="I44970"/>
      <c r="J44970"/>
      <c r="K44970"/>
      <c r="L44970"/>
    </row>
    <row r="44971" spans="9:12" ht="15" x14ac:dyDescent="0.25">
      <c r="I44971"/>
      <c r="J44971"/>
      <c r="K44971"/>
      <c r="L44971"/>
    </row>
    <row r="44972" spans="9:12" ht="15" x14ac:dyDescent="0.25">
      <c r="I44972"/>
      <c r="J44972"/>
      <c r="K44972"/>
      <c r="L44972"/>
    </row>
    <row r="44973" spans="9:12" ht="15" x14ac:dyDescent="0.25">
      <c r="I44973"/>
      <c r="J44973"/>
      <c r="K44973"/>
      <c r="L44973"/>
    </row>
    <row r="44974" spans="9:12" ht="15" x14ac:dyDescent="0.25">
      <c r="I44974"/>
      <c r="J44974"/>
      <c r="K44974"/>
      <c r="L44974"/>
    </row>
    <row r="44975" spans="9:12" ht="15" x14ac:dyDescent="0.25">
      <c r="I44975"/>
      <c r="J44975"/>
      <c r="K44975"/>
      <c r="L44975"/>
    </row>
    <row r="44976" spans="9:12" ht="15" x14ac:dyDescent="0.25">
      <c r="I44976"/>
      <c r="J44976"/>
      <c r="K44976"/>
      <c r="L44976"/>
    </row>
    <row r="44977" spans="9:12" ht="15" x14ac:dyDescent="0.25">
      <c r="I44977"/>
      <c r="J44977"/>
      <c r="K44977"/>
      <c r="L44977"/>
    </row>
    <row r="44978" spans="9:12" ht="15" x14ac:dyDescent="0.25">
      <c r="I44978"/>
      <c r="J44978"/>
      <c r="K44978"/>
      <c r="L44978"/>
    </row>
    <row r="44979" spans="9:12" ht="15" x14ac:dyDescent="0.25">
      <c r="I44979"/>
      <c r="J44979"/>
      <c r="K44979"/>
      <c r="L44979"/>
    </row>
    <row r="44980" spans="9:12" ht="15" x14ac:dyDescent="0.25">
      <c r="I44980"/>
      <c r="J44980"/>
      <c r="K44980"/>
      <c r="L44980"/>
    </row>
    <row r="44981" spans="9:12" ht="15" x14ac:dyDescent="0.25">
      <c r="I44981"/>
      <c r="J44981"/>
      <c r="K44981"/>
      <c r="L44981"/>
    </row>
    <row r="44982" spans="9:12" ht="15" x14ac:dyDescent="0.25">
      <c r="I44982"/>
      <c r="J44982"/>
      <c r="K44982"/>
      <c r="L44982"/>
    </row>
    <row r="44983" spans="9:12" ht="15" x14ac:dyDescent="0.25">
      <c r="I44983"/>
      <c r="J44983"/>
      <c r="K44983"/>
      <c r="L44983"/>
    </row>
    <row r="44984" spans="9:12" ht="15" x14ac:dyDescent="0.25">
      <c r="I44984"/>
      <c r="J44984"/>
      <c r="K44984"/>
      <c r="L44984"/>
    </row>
    <row r="44985" spans="9:12" ht="15" x14ac:dyDescent="0.25">
      <c r="I44985"/>
      <c r="J44985"/>
      <c r="K44985"/>
      <c r="L44985"/>
    </row>
    <row r="44986" spans="9:12" ht="15" x14ac:dyDescent="0.25">
      <c r="I44986"/>
      <c r="J44986"/>
      <c r="K44986"/>
      <c r="L44986"/>
    </row>
    <row r="44987" spans="9:12" ht="15" x14ac:dyDescent="0.25">
      <c r="I44987"/>
      <c r="J44987"/>
      <c r="K44987"/>
      <c r="L44987"/>
    </row>
    <row r="44988" spans="9:12" ht="15" x14ac:dyDescent="0.25">
      <c r="I44988"/>
      <c r="J44988"/>
      <c r="K44988"/>
      <c r="L44988"/>
    </row>
    <row r="44989" spans="9:12" ht="15" x14ac:dyDescent="0.25">
      <c r="I44989"/>
      <c r="J44989"/>
      <c r="K44989"/>
      <c r="L44989"/>
    </row>
    <row r="44990" spans="9:12" ht="15" x14ac:dyDescent="0.25">
      <c r="I44990"/>
      <c r="J44990"/>
      <c r="K44990"/>
      <c r="L44990"/>
    </row>
    <row r="44991" spans="9:12" ht="15" x14ac:dyDescent="0.25">
      <c r="I44991"/>
      <c r="J44991"/>
      <c r="K44991"/>
      <c r="L44991"/>
    </row>
    <row r="44992" spans="9:12" ht="15" x14ac:dyDescent="0.25">
      <c r="I44992"/>
      <c r="J44992"/>
      <c r="K44992"/>
      <c r="L44992"/>
    </row>
    <row r="44993" spans="9:12" ht="15" x14ac:dyDescent="0.25">
      <c r="I44993"/>
      <c r="J44993"/>
      <c r="K44993"/>
      <c r="L44993"/>
    </row>
    <row r="44994" spans="9:12" ht="15" x14ac:dyDescent="0.25">
      <c r="I44994"/>
      <c r="J44994"/>
      <c r="K44994"/>
      <c r="L44994"/>
    </row>
    <row r="44995" spans="9:12" ht="15" x14ac:dyDescent="0.25">
      <c r="I44995"/>
      <c r="J44995"/>
      <c r="K44995"/>
      <c r="L44995"/>
    </row>
    <row r="44996" spans="9:12" ht="15" x14ac:dyDescent="0.25">
      <c r="I44996"/>
      <c r="J44996"/>
      <c r="K44996"/>
      <c r="L44996"/>
    </row>
    <row r="44997" spans="9:12" ht="15" x14ac:dyDescent="0.25">
      <c r="I44997"/>
      <c r="J44997"/>
      <c r="K44997"/>
      <c r="L44997"/>
    </row>
    <row r="44998" spans="9:12" ht="15" x14ac:dyDescent="0.25">
      <c r="I44998"/>
      <c r="J44998"/>
      <c r="K44998"/>
      <c r="L44998"/>
    </row>
    <row r="44999" spans="9:12" ht="15" x14ac:dyDescent="0.25">
      <c r="I44999"/>
      <c r="J44999"/>
      <c r="K44999"/>
      <c r="L44999"/>
    </row>
    <row r="45000" spans="9:12" ht="15" x14ac:dyDescent="0.25">
      <c r="I45000"/>
      <c r="J45000"/>
      <c r="K45000"/>
      <c r="L45000"/>
    </row>
    <row r="45001" spans="9:12" ht="15" x14ac:dyDescent="0.25">
      <c r="I45001"/>
      <c r="J45001"/>
      <c r="K45001"/>
      <c r="L45001"/>
    </row>
    <row r="45002" spans="9:12" ht="15" x14ac:dyDescent="0.25">
      <c r="I45002"/>
      <c r="J45002"/>
      <c r="K45002"/>
      <c r="L45002"/>
    </row>
    <row r="45003" spans="9:12" ht="15" x14ac:dyDescent="0.25">
      <c r="I45003"/>
      <c r="J45003"/>
      <c r="K45003"/>
      <c r="L45003"/>
    </row>
    <row r="45004" spans="9:12" ht="15" x14ac:dyDescent="0.25">
      <c r="I45004"/>
      <c r="J45004"/>
      <c r="K45004"/>
      <c r="L45004"/>
    </row>
    <row r="45005" spans="9:12" ht="15" x14ac:dyDescent="0.25">
      <c r="I45005"/>
      <c r="J45005"/>
      <c r="K45005"/>
      <c r="L45005"/>
    </row>
    <row r="45006" spans="9:12" ht="15" x14ac:dyDescent="0.25">
      <c r="I45006"/>
      <c r="J45006"/>
      <c r="K45006"/>
      <c r="L45006"/>
    </row>
    <row r="45007" spans="9:12" ht="15" x14ac:dyDescent="0.25">
      <c r="I45007"/>
      <c r="J45007"/>
      <c r="K45007"/>
      <c r="L45007"/>
    </row>
    <row r="45008" spans="9:12" ht="15" x14ac:dyDescent="0.25">
      <c r="I45008"/>
      <c r="J45008"/>
      <c r="K45008"/>
      <c r="L45008"/>
    </row>
    <row r="45009" spans="9:12" ht="15" x14ac:dyDescent="0.25">
      <c r="I45009"/>
      <c r="J45009"/>
      <c r="K45009"/>
      <c r="L45009"/>
    </row>
    <row r="45010" spans="9:12" ht="15" x14ac:dyDescent="0.25">
      <c r="I45010"/>
      <c r="J45010"/>
      <c r="K45010"/>
      <c r="L45010"/>
    </row>
    <row r="45011" spans="9:12" ht="15" x14ac:dyDescent="0.25">
      <c r="I45011"/>
      <c r="J45011"/>
      <c r="K45011"/>
      <c r="L45011"/>
    </row>
    <row r="45012" spans="9:12" ht="15" x14ac:dyDescent="0.25">
      <c r="I45012"/>
      <c r="J45012"/>
      <c r="K45012"/>
      <c r="L45012"/>
    </row>
    <row r="45013" spans="9:12" ht="15" x14ac:dyDescent="0.25">
      <c r="I45013"/>
      <c r="J45013"/>
      <c r="K45013"/>
      <c r="L45013"/>
    </row>
    <row r="45014" spans="9:12" ht="15" x14ac:dyDescent="0.25">
      <c r="I45014"/>
      <c r="J45014"/>
      <c r="K45014"/>
      <c r="L45014"/>
    </row>
    <row r="45015" spans="9:12" ht="15" x14ac:dyDescent="0.25">
      <c r="I45015"/>
      <c r="J45015"/>
      <c r="K45015"/>
      <c r="L45015"/>
    </row>
    <row r="45016" spans="9:12" ht="15" x14ac:dyDescent="0.25">
      <c r="I45016"/>
      <c r="J45016"/>
      <c r="K45016"/>
      <c r="L45016"/>
    </row>
    <row r="45017" spans="9:12" ht="15" x14ac:dyDescent="0.25">
      <c r="I45017"/>
      <c r="J45017"/>
      <c r="K45017"/>
      <c r="L45017"/>
    </row>
    <row r="45018" spans="9:12" ht="15" x14ac:dyDescent="0.25">
      <c r="I45018"/>
      <c r="J45018"/>
      <c r="K45018"/>
      <c r="L45018"/>
    </row>
    <row r="45019" spans="9:12" ht="15" x14ac:dyDescent="0.25">
      <c r="I45019"/>
      <c r="J45019"/>
      <c r="K45019"/>
      <c r="L45019"/>
    </row>
    <row r="45020" spans="9:12" ht="15" x14ac:dyDescent="0.25">
      <c r="I45020"/>
      <c r="J45020"/>
      <c r="K45020"/>
      <c r="L45020"/>
    </row>
    <row r="45021" spans="9:12" ht="15" x14ac:dyDescent="0.25">
      <c r="I45021"/>
      <c r="J45021"/>
      <c r="K45021"/>
      <c r="L45021"/>
    </row>
    <row r="45022" spans="9:12" ht="15" x14ac:dyDescent="0.25">
      <c r="I45022"/>
      <c r="J45022"/>
      <c r="K45022"/>
      <c r="L45022"/>
    </row>
    <row r="45023" spans="9:12" ht="15" x14ac:dyDescent="0.25">
      <c r="I45023"/>
      <c r="J45023"/>
      <c r="K45023"/>
      <c r="L45023"/>
    </row>
    <row r="45024" spans="9:12" ht="15" x14ac:dyDescent="0.25">
      <c r="I45024"/>
      <c r="J45024"/>
      <c r="K45024"/>
      <c r="L45024"/>
    </row>
    <row r="45025" spans="9:12" ht="15" x14ac:dyDescent="0.25">
      <c r="I45025"/>
      <c r="J45025"/>
      <c r="K45025"/>
      <c r="L45025"/>
    </row>
    <row r="45026" spans="9:12" ht="15" x14ac:dyDescent="0.25">
      <c r="I45026"/>
      <c r="J45026"/>
      <c r="K45026"/>
      <c r="L45026"/>
    </row>
    <row r="45027" spans="9:12" ht="15" x14ac:dyDescent="0.25">
      <c r="I45027"/>
      <c r="J45027"/>
      <c r="K45027"/>
      <c r="L45027"/>
    </row>
    <row r="45028" spans="9:12" ht="15" x14ac:dyDescent="0.25">
      <c r="I45028"/>
      <c r="J45028"/>
      <c r="K45028"/>
      <c r="L45028"/>
    </row>
    <row r="45029" spans="9:12" ht="15" x14ac:dyDescent="0.25">
      <c r="I45029"/>
      <c r="J45029"/>
      <c r="K45029"/>
      <c r="L45029"/>
    </row>
    <row r="45030" spans="9:12" ht="15" x14ac:dyDescent="0.25">
      <c r="I45030"/>
      <c r="J45030"/>
      <c r="K45030"/>
      <c r="L45030"/>
    </row>
    <row r="45031" spans="9:12" ht="15" x14ac:dyDescent="0.25">
      <c r="I45031"/>
      <c r="J45031"/>
      <c r="K45031"/>
      <c r="L45031"/>
    </row>
    <row r="45032" spans="9:12" ht="15" x14ac:dyDescent="0.25">
      <c r="I45032"/>
      <c r="J45032"/>
      <c r="K45032"/>
      <c r="L45032"/>
    </row>
    <row r="45033" spans="9:12" ht="15" x14ac:dyDescent="0.25">
      <c r="I45033"/>
      <c r="J45033"/>
      <c r="K45033"/>
      <c r="L45033"/>
    </row>
    <row r="45034" spans="9:12" ht="15" x14ac:dyDescent="0.25">
      <c r="I45034"/>
      <c r="J45034"/>
      <c r="K45034"/>
      <c r="L45034"/>
    </row>
    <row r="45035" spans="9:12" ht="15" x14ac:dyDescent="0.25">
      <c r="I45035"/>
      <c r="J45035"/>
      <c r="K45035"/>
      <c r="L45035"/>
    </row>
    <row r="45036" spans="9:12" ht="15" x14ac:dyDescent="0.25">
      <c r="I45036"/>
      <c r="J45036"/>
      <c r="K45036"/>
      <c r="L45036"/>
    </row>
    <row r="45037" spans="9:12" ht="15" x14ac:dyDescent="0.25">
      <c r="I45037"/>
      <c r="J45037"/>
      <c r="K45037"/>
      <c r="L45037"/>
    </row>
    <row r="45038" spans="9:12" ht="15" x14ac:dyDescent="0.25">
      <c r="I45038"/>
      <c r="J45038"/>
      <c r="K45038"/>
      <c r="L45038"/>
    </row>
    <row r="45039" spans="9:12" ht="15" x14ac:dyDescent="0.25">
      <c r="I45039"/>
      <c r="J45039"/>
      <c r="K45039"/>
      <c r="L45039"/>
    </row>
    <row r="45040" spans="9:12" ht="15" x14ac:dyDescent="0.25">
      <c r="I45040"/>
      <c r="J45040"/>
      <c r="K45040"/>
      <c r="L45040"/>
    </row>
    <row r="45041" spans="9:12" ht="15" x14ac:dyDescent="0.25">
      <c r="I45041"/>
      <c r="J45041"/>
      <c r="K45041"/>
      <c r="L45041"/>
    </row>
    <row r="45042" spans="9:12" ht="15" x14ac:dyDescent="0.25">
      <c r="I45042"/>
      <c r="J45042"/>
      <c r="K45042"/>
      <c r="L45042"/>
    </row>
    <row r="45043" spans="9:12" ht="15" x14ac:dyDescent="0.25">
      <c r="I45043"/>
      <c r="J45043"/>
      <c r="K45043"/>
      <c r="L45043"/>
    </row>
    <row r="45044" spans="9:12" ht="15" x14ac:dyDescent="0.25">
      <c r="I45044"/>
      <c r="J45044"/>
      <c r="K45044"/>
      <c r="L45044"/>
    </row>
    <row r="45045" spans="9:12" ht="15" x14ac:dyDescent="0.25">
      <c r="I45045"/>
      <c r="J45045"/>
      <c r="K45045"/>
      <c r="L45045"/>
    </row>
    <row r="45046" spans="9:12" ht="15" x14ac:dyDescent="0.25">
      <c r="I45046"/>
      <c r="J45046"/>
      <c r="K45046"/>
      <c r="L45046"/>
    </row>
    <row r="45047" spans="9:12" ht="15" x14ac:dyDescent="0.25">
      <c r="I45047"/>
      <c r="J45047"/>
      <c r="K45047"/>
      <c r="L45047"/>
    </row>
    <row r="45048" spans="9:12" ht="15" x14ac:dyDescent="0.25">
      <c r="I45048"/>
      <c r="J45048"/>
      <c r="K45048"/>
      <c r="L45048"/>
    </row>
    <row r="45049" spans="9:12" ht="15" x14ac:dyDescent="0.25">
      <c r="I45049"/>
      <c r="J45049"/>
      <c r="K45049"/>
      <c r="L45049"/>
    </row>
    <row r="45050" spans="9:12" ht="15" x14ac:dyDescent="0.25">
      <c r="I45050"/>
      <c r="J45050"/>
      <c r="K45050"/>
      <c r="L45050"/>
    </row>
    <row r="45051" spans="9:12" ht="15" x14ac:dyDescent="0.25">
      <c r="I45051"/>
      <c r="J45051"/>
      <c r="K45051"/>
      <c r="L45051"/>
    </row>
    <row r="45052" spans="9:12" ht="15" x14ac:dyDescent="0.25">
      <c r="I45052"/>
      <c r="J45052"/>
      <c r="K45052"/>
      <c r="L45052"/>
    </row>
    <row r="45053" spans="9:12" ht="15" x14ac:dyDescent="0.25">
      <c r="I45053"/>
      <c r="J45053"/>
      <c r="K45053"/>
      <c r="L45053"/>
    </row>
    <row r="45054" spans="9:12" ht="15" x14ac:dyDescent="0.25">
      <c r="I45054"/>
      <c r="J45054"/>
      <c r="K45054"/>
      <c r="L45054"/>
    </row>
    <row r="45055" spans="9:12" ht="15" x14ac:dyDescent="0.25">
      <c r="I45055"/>
      <c r="J45055"/>
      <c r="K45055"/>
      <c r="L45055"/>
    </row>
    <row r="45056" spans="9:12" ht="15" x14ac:dyDescent="0.25">
      <c r="I45056"/>
      <c r="J45056"/>
      <c r="K45056"/>
      <c r="L45056"/>
    </row>
    <row r="45057" spans="9:12" ht="15" x14ac:dyDescent="0.25">
      <c r="I45057"/>
      <c r="J45057"/>
      <c r="K45057"/>
      <c r="L45057"/>
    </row>
    <row r="45058" spans="9:12" ht="15" x14ac:dyDescent="0.25">
      <c r="I45058"/>
      <c r="J45058"/>
      <c r="K45058"/>
      <c r="L45058"/>
    </row>
    <row r="45059" spans="9:12" ht="15" x14ac:dyDescent="0.25">
      <c r="I45059"/>
      <c r="J45059"/>
      <c r="K45059"/>
      <c r="L45059"/>
    </row>
    <row r="45060" spans="9:12" ht="15" x14ac:dyDescent="0.25">
      <c r="I45060"/>
      <c r="J45060"/>
      <c r="K45060"/>
      <c r="L45060"/>
    </row>
    <row r="45061" spans="9:12" ht="15" x14ac:dyDescent="0.25">
      <c r="I45061"/>
      <c r="J45061"/>
      <c r="K45061"/>
      <c r="L45061"/>
    </row>
    <row r="45062" spans="9:12" ht="15" x14ac:dyDescent="0.25">
      <c r="I45062"/>
      <c r="J45062"/>
      <c r="K45062"/>
      <c r="L45062"/>
    </row>
    <row r="45063" spans="9:12" ht="15" x14ac:dyDescent="0.25">
      <c r="I45063"/>
      <c r="J45063"/>
      <c r="K45063"/>
      <c r="L45063"/>
    </row>
    <row r="45064" spans="9:12" ht="15" x14ac:dyDescent="0.25">
      <c r="I45064"/>
      <c r="J45064"/>
      <c r="K45064"/>
      <c r="L45064"/>
    </row>
    <row r="45065" spans="9:12" ht="15" x14ac:dyDescent="0.25">
      <c r="I45065"/>
      <c r="J45065"/>
      <c r="K45065"/>
      <c r="L45065"/>
    </row>
    <row r="45066" spans="9:12" ht="15" x14ac:dyDescent="0.25">
      <c r="I45066"/>
      <c r="J45066"/>
      <c r="K45066"/>
      <c r="L45066"/>
    </row>
    <row r="45067" spans="9:12" ht="15" x14ac:dyDescent="0.25">
      <c r="I45067"/>
      <c r="J45067"/>
      <c r="K45067"/>
      <c r="L45067"/>
    </row>
    <row r="45068" spans="9:12" ht="15" x14ac:dyDescent="0.25">
      <c r="I45068"/>
      <c r="J45068"/>
      <c r="K45068"/>
      <c r="L45068"/>
    </row>
    <row r="45069" spans="9:12" ht="15" x14ac:dyDescent="0.25">
      <c r="I45069"/>
      <c r="J45069"/>
      <c r="K45069"/>
      <c r="L45069"/>
    </row>
    <row r="45070" spans="9:12" ht="15" x14ac:dyDescent="0.25">
      <c r="I45070"/>
      <c r="J45070"/>
      <c r="K45070"/>
      <c r="L45070"/>
    </row>
    <row r="45071" spans="9:12" ht="15" x14ac:dyDescent="0.25">
      <c r="I45071"/>
      <c r="J45071"/>
      <c r="K45071"/>
      <c r="L45071"/>
    </row>
    <row r="45072" spans="9:12" ht="15" x14ac:dyDescent="0.25">
      <c r="I45072"/>
      <c r="J45072"/>
      <c r="K45072"/>
      <c r="L45072"/>
    </row>
    <row r="45073" spans="9:12" ht="15" x14ac:dyDescent="0.25">
      <c r="I45073"/>
      <c r="J45073"/>
      <c r="K45073"/>
      <c r="L45073"/>
    </row>
    <row r="45074" spans="9:12" ht="15" x14ac:dyDescent="0.25">
      <c r="I45074"/>
      <c r="J45074"/>
      <c r="K45074"/>
      <c r="L45074"/>
    </row>
    <row r="45075" spans="9:12" ht="15" x14ac:dyDescent="0.25">
      <c r="I45075"/>
      <c r="J45075"/>
      <c r="K45075"/>
      <c r="L45075"/>
    </row>
    <row r="45076" spans="9:12" ht="15" x14ac:dyDescent="0.25">
      <c r="I45076"/>
      <c r="J45076"/>
      <c r="K45076"/>
      <c r="L45076"/>
    </row>
    <row r="45077" spans="9:12" ht="15" x14ac:dyDescent="0.25">
      <c r="I45077"/>
      <c r="J45077"/>
      <c r="K45077"/>
      <c r="L45077"/>
    </row>
    <row r="45078" spans="9:12" ht="15" x14ac:dyDescent="0.25">
      <c r="I45078"/>
      <c r="J45078"/>
      <c r="K45078"/>
      <c r="L45078"/>
    </row>
    <row r="45079" spans="9:12" ht="15" x14ac:dyDescent="0.25">
      <c r="I45079"/>
      <c r="J45079"/>
      <c r="K45079"/>
      <c r="L45079"/>
    </row>
    <row r="45080" spans="9:12" ht="15" x14ac:dyDescent="0.25">
      <c r="I45080"/>
      <c r="J45080"/>
      <c r="K45080"/>
      <c r="L45080"/>
    </row>
    <row r="45081" spans="9:12" ht="15" x14ac:dyDescent="0.25">
      <c r="I45081"/>
      <c r="J45081"/>
      <c r="K45081"/>
      <c r="L45081"/>
    </row>
    <row r="45082" spans="9:12" ht="15" x14ac:dyDescent="0.25">
      <c r="I45082"/>
      <c r="J45082"/>
      <c r="K45082"/>
      <c r="L45082"/>
    </row>
    <row r="45083" spans="9:12" ht="15" x14ac:dyDescent="0.25">
      <c r="I45083"/>
      <c r="J45083"/>
      <c r="K45083"/>
      <c r="L45083"/>
    </row>
    <row r="45084" spans="9:12" ht="15" x14ac:dyDescent="0.25">
      <c r="I45084"/>
      <c r="J45084"/>
      <c r="K45084"/>
      <c r="L45084"/>
    </row>
    <row r="45085" spans="9:12" ht="15" x14ac:dyDescent="0.25">
      <c r="I45085"/>
      <c r="J45085"/>
      <c r="K45085"/>
      <c r="L45085"/>
    </row>
    <row r="45086" spans="9:12" ht="15" x14ac:dyDescent="0.25">
      <c r="I45086"/>
      <c r="J45086"/>
      <c r="K45086"/>
      <c r="L45086"/>
    </row>
    <row r="45087" spans="9:12" ht="15" x14ac:dyDescent="0.25">
      <c r="I45087"/>
      <c r="J45087"/>
      <c r="K45087"/>
      <c r="L45087"/>
    </row>
    <row r="45088" spans="9:12" ht="15" x14ac:dyDescent="0.25">
      <c r="I45088"/>
      <c r="J45088"/>
      <c r="K45088"/>
      <c r="L45088"/>
    </row>
    <row r="45089" spans="9:12" ht="15" x14ac:dyDescent="0.25">
      <c r="I45089"/>
      <c r="J45089"/>
      <c r="K45089"/>
      <c r="L45089"/>
    </row>
    <row r="45090" spans="9:12" ht="15" x14ac:dyDescent="0.25">
      <c r="I45090"/>
      <c r="J45090"/>
      <c r="K45090"/>
      <c r="L45090"/>
    </row>
    <row r="45091" spans="9:12" ht="15" x14ac:dyDescent="0.25">
      <c r="I45091"/>
      <c r="J45091"/>
      <c r="K45091"/>
      <c r="L45091"/>
    </row>
    <row r="45092" spans="9:12" ht="15" x14ac:dyDescent="0.25">
      <c r="I45092"/>
      <c r="J45092"/>
      <c r="K45092"/>
      <c r="L45092"/>
    </row>
    <row r="45093" spans="9:12" ht="15" x14ac:dyDescent="0.25">
      <c r="I45093"/>
      <c r="J45093"/>
      <c r="K45093"/>
      <c r="L45093"/>
    </row>
    <row r="45094" spans="9:12" ht="15" x14ac:dyDescent="0.25">
      <c r="I45094"/>
      <c r="J45094"/>
      <c r="K45094"/>
      <c r="L45094"/>
    </row>
    <row r="45095" spans="9:12" ht="15" x14ac:dyDescent="0.25">
      <c r="I45095"/>
      <c r="J45095"/>
      <c r="K45095"/>
      <c r="L45095"/>
    </row>
    <row r="45096" spans="9:12" ht="15" x14ac:dyDescent="0.25">
      <c r="I45096"/>
      <c r="J45096"/>
      <c r="K45096"/>
      <c r="L45096"/>
    </row>
    <row r="45097" spans="9:12" ht="15" x14ac:dyDescent="0.25">
      <c r="I45097"/>
      <c r="J45097"/>
      <c r="K45097"/>
      <c r="L45097"/>
    </row>
    <row r="45098" spans="9:12" ht="15" x14ac:dyDescent="0.25">
      <c r="I45098"/>
      <c r="J45098"/>
      <c r="K45098"/>
      <c r="L45098"/>
    </row>
    <row r="45099" spans="9:12" ht="15" x14ac:dyDescent="0.25">
      <c r="I45099"/>
      <c r="J45099"/>
      <c r="K45099"/>
      <c r="L45099"/>
    </row>
    <row r="45100" spans="9:12" ht="15" x14ac:dyDescent="0.25">
      <c r="I45100"/>
      <c r="J45100"/>
      <c r="K45100"/>
      <c r="L45100"/>
    </row>
    <row r="45101" spans="9:12" ht="15" x14ac:dyDescent="0.25">
      <c r="I45101"/>
      <c r="J45101"/>
      <c r="K45101"/>
      <c r="L45101"/>
    </row>
    <row r="45102" spans="9:12" ht="15" x14ac:dyDescent="0.25">
      <c r="I45102"/>
      <c r="J45102"/>
      <c r="K45102"/>
      <c r="L45102"/>
    </row>
    <row r="45103" spans="9:12" ht="15" x14ac:dyDescent="0.25">
      <c r="I45103"/>
      <c r="J45103"/>
      <c r="K45103"/>
      <c r="L45103"/>
    </row>
    <row r="45104" spans="9:12" ht="15" x14ac:dyDescent="0.25">
      <c r="I45104"/>
      <c r="J45104"/>
      <c r="K45104"/>
      <c r="L45104"/>
    </row>
    <row r="45105" spans="9:12" ht="15" x14ac:dyDescent="0.25">
      <c r="I45105"/>
      <c r="J45105"/>
      <c r="K45105"/>
      <c r="L45105"/>
    </row>
    <row r="45106" spans="9:12" ht="15" x14ac:dyDescent="0.25">
      <c r="I45106"/>
      <c r="J45106"/>
      <c r="K45106"/>
      <c r="L45106"/>
    </row>
    <row r="45107" spans="9:12" ht="15" x14ac:dyDescent="0.25">
      <c r="I45107"/>
      <c r="J45107"/>
      <c r="K45107"/>
      <c r="L45107"/>
    </row>
    <row r="45108" spans="9:12" ht="15" x14ac:dyDescent="0.25">
      <c r="I45108"/>
      <c r="J45108"/>
      <c r="K45108"/>
      <c r="L45108"/>
    </row>
    <row r="45109" spans="9:12" ht="15" x14ac:dyDescent="0.25">
      <c r="I45109"/>
      <c r="J45109"/>
      <c r="K45109"/>
      <c r="L45109"/>
    </row>
    <row r="45110" spans="9:12" ht="15" x14ac:dyDescent="0.25">
      <c r="I45110"/>
      <c r="J45110"/>
      <c r="K45110"/>
      <c r="L45110"/>
    </row>
    <row r="45111" spans="9:12" ht="15" x14ac:dyDescent="0.25">
      <c r="I45111"/>
      <c r="J45111"/>
      <c r="K45111"/>
      <c r="L45111"/>
    </row>
    <row r="45112" spans="9:12" ht="15" x14ac:dyDescent="0.25">
      <c r="I45112"/>
      <c r="J45112"/>
      <c r="K45112"/>
      <c r="L45112"/>
    </row>
    <row r="45113" spans="9:12" ht="15" x14ac:dyDescent="0.25">
      <c r="I45113"/>
      <c r="J45113"/>
      <c r="K45113"/>
      <c r="L45113"/>
    </row>
    <row r="45114" spans="9:12" ht="15" x14ac:dyDescent="0.25">
      <c r="I45114"/>
      <c r="J45114"/>
      <c r="K45114"/>
      <c r="L45114"/>
    </row>
    <row r="45115" spans="9:12" ht="15" x14ac:dyDescent="0.25">
      <c r="I45115"/>
      <c r="J45115"/>
      <c r="K45115"/>
      <c r="L45115"/>
    </row>
    <row r="45116" spans="9:12" ht="15" x14ac:dyDescent="0.25">
      <c r="I45116"/>
      <c r="J45116"/>
      <c r="K45116"/>
      <c r="L45116"/>
    </row>
    <row r="45117" spans="9:12" ht="15" x14ac:dyDescent="0.25">
      <c r="I45117"/>
      <c r="J45117"/>
      <c r="K45117"/>
      <c r="L45117"/>
    </row>
    <row r="45118" spans="9:12" ht="15" x14ac:dyDescent="0.25">
      <c r="I45118"/>
      <c r="J45118"/>
      <c r="K45118"/>
      <c r="L45118"/>
    </row>
    <row r="45119" spans="9:12" ht="15" x14ac:dyDescent="0.25">
      <c r="I45119"/>
      <c r="J45119"/>
      <c r="K45119"/>
      <c r="L45119"/>
    </row>
    <row r="45120" spans="9:12" ht="15" x14ac:dyDescent="0.25">
      <c r="I45120"/>
      <c r="J45120"/>
      <c r="K45120"/>
      <c r="L45120"/>
    </row>
    <row r="45121" spans="9:12" ht="15" x14ac:dyDescent="0.25">
      <c r="I45121"/>
      <c r="J45121"/>
      <c r="K45121"/>
      <c r="L45121"/>
    </row>
    <row r="45122" spans="9:12" ht="15" x14ac:dyDescent="0.25">
      <c r="I45122"/>
      <c r="J45122"/>
      <c r="K45122"/>
      <c r="L45122"/>
    </row>
    <row r="45123" spans="9:12" ht="15" x14ac:dyDescent="0.25">
      <c r="I45123"/>
      <c r="J45123"/>
      <c r="K45123"/>
      <c r="L45123"/>
    </row>
    <row r="45124" spans="9:12" ht="15" x14ac:dyDescent="0.25">
      <c r="I45124"/>
      <c r="J45124"/>
      <c r="K45124"/>
      <c r="L45124"/>
    </row>
    <row r="45125" spans="9:12" ht="15" x14ac:dyDescent="0.25">
      <c r="I45125"/>
      <c r="J45125"/>
      <c r="K45125"/>
      <c r="L45125"/>
    </row>
    <row r="45126" spans="9:12" ht="15" x14ac:dyDescent="0.25">
      <c r="I45126"/>
      <c r="J45126"/>
      <c r="K45126"/>
      <c r="L45126"/>
    </row>
    <row r="45127" spans="9:12" ht="15" x14ac:dyDescent="0.25">
      <c r="I45127"/>
      <c r="J45127"/>
      <c r="K45127"/>
      <c r="L45127"/>
    </row>
    <row r="45128" spans="9:12" ht="15" x14ac:dyDescent="0.25">
      <c r="I45128"/>
      <c r="J45128"/>
      <c r="K45128"/>
      <c r="L45128"/>
    </row>
    <row r="45129" spans="9:12" ht="15" x14ac:dyDescent="0.25">
      <c r="I45129"/>
      <c r="J45129"/>
      <c r="K45129"/>
      <c r="L45129"/>
    </row>
    <row r="45130" spans="9:12" ht="15" x14ac:dyDescent="0.25">
      <c r="I45130"/>
      <c r="J45130"/>
      <c r="K45130"/>
      <c r="L45130"/>
    </row>
    <row r="45131" spans="9:12" ht="15" x14ac:dyDescent="0.25">
      <c r="I45131"/>
      <c r="J45131"/>
      <c r="K45131"/>
      <c r="L45131"/>
    </row>
    <row r="45132" spans="9:12" ht="15" x14ac:dyDescent="0.25">
      <c r="I45132"/>
      <c r="J45132"/>
      <c r="K45132"/>
      <c r="L45132"/>
    </row>
    <row r="45133" spans="9:12" ht="15" x14ac:dyDescent="0.25">
      <c r="I45133"/>
      <c r="J45133"/>
      <c r="K45133"/>
      <c r="L45133"/>
    </row>
    <row r="45134" spans="9:12" ht="15" x14ac:dyDescent="0.25">
      <c r="I45134"/>
      <c r="J45134"/>
      <c r="K45134"/>
      <c r="L45134"/>
    </row>
    <row r="45135" spans="9:12" ht="15" x14ac:dyDescent="0.25">
      <c r="I45135"/>
      <c r="J45135"/>
      <c r="K45135"/>
      <c r="L45135"/>
    </row>
    <row r="45136" spans="9:12" ht="15" x14ac:dyDescent="0.25">
      <c r="I45136"/>
      <c r="J45136"/>
      <c r="K45136"/>
      <c r="L45136"/>
    </row>
    <row r="45137" spans="9:12" ht="15" x14ac:dyDescent="0.25">
      <c r="I45137"/>
      <c r="J45137"/>
      <c r="K45137"/>
      <c r="L45137"/>
    </row>
    <row r="45138" spans="9:12" ht="15" x14ac:dyDescent="0.25">
      <c r="I45138"/>
      <c r="J45138"/>
      <c r="K45138"/>
      <c r="L45138"/>
    </row>
    <row r="45139" spans="9:12" ht="15" x14ac:dyDescent="0.25">
      <c r="I45139"/>
      <c r="J45139"/>
      <c r="K45139"/>
      <c r="L45139"/>
    </row>
    <row r="45140" spans="9:12" ht="15" x14ac:dyDescent="0.25">
      <c r="I45140"/>
      <c r="J45140"/>
      <c r="K45140"/>
      <c r="L45140"/>
    </row>
    <row r="45141" spans="9:12" ht="15" x14ac:dyDescent="0.25">
      <c r="I45141"/>
      <c r="J45141"/>
      <c r="K45141"/>
      <c r="L45141"/>
    </row>
    <row r="45142" spans="9:12" ht="15" x14ac:dyDescent="0.25">
      <c r="I45142"/>
      <c r="J45142"/>
      <c r="K45142"/>
      <c r="L45142"/>
    </row>
    <row r="45143" spans="9:12" ht="15" x14ac:dyDescent="0.25">
      <c r="I45143"/>
      <c r="J45143"/>
      <c r="K45143"/>
      <c r="L45143"/>
    </row>
    <row r="45144" spans="9:12" ht="15" x14ac:dyDescent="0.25">
      <c r="I45144"/>
      <c r="J45144"/>
      <c r="K45144"/>
      <c r="L45144"/>
    </row>
    <row r="45145" spans="9:12" ht="15" x14ac:dyDescent="0.25">
      <c r="I45145"/>
      <c r="J45145"/>
      <c r="K45145"/>
      <c r="L45145"/>
    </row>
    <row r="45146" spans="9:12" ht="15" x14ac:dyDescent="0.25">
      <c r="I45146"/>
      <c r="J45146"/>
      <c r="K45146"/>
      <c r="L45146"/>
    </row>
    <row r="45147" spans="9:12" ht="15" x14ac:dyDescent="0.25">
      <c r="I45147"/>
      <c r="J45147"/>
      <c r="K45147"/>
      <c r="L45147"/>
    </row>
    <row r="45148" spans="9:12" ht="15" x14ac:dyDescent="0.25">
      <c r="I45148"/>
      <c r="J45148"/>
      <c r="K45148"/>
      <c r="L45148"/>
    </row>
    <row r="45149" spans="9:12" ht="15" x14ac:dyDescent="0.25">
      <c r="I45149"/>
      <c r="J45149"/>
      <c r="K45149"/>
      <c r="L45149"/>
    </row>
    <row r="45150" spans="9:12" ht="15" x14ac:dyDescent="0.25">
      <c r="I45150"/>
      <c r="J45150"/>
      <c r="K45150"/>
      <c r="L45150"/>
    </row>
    <row r="45151" spans="9:12" ht="15" x14ac:dyDescent="0.25">
      <c r="I45151"/>
      <c r="J45151"/>
      <c r="K45151"/>
      <c r="L45151"/>
    </row>
    <row r="45152" spans="9:12" ht="15" x14ac:dyDescent="0.25">
      <c r="I45152"/>
      <c r="J45152"/>
      <c r="K45152"/>
      <c r="L45152"/>
    </row>
    <row r="45153" spans="9:12" ht="15" x14ac:dyDescent="0.25">
      <c r="I45153"/>
      <c r="J45153"/>
      <c r="K45153"/>
      <c r="L45153"/>
    </row>
    <row r="45154" spans="9:12" ht="15" x14ac:dyDescent="0.25">
      <c r="I45154"/>
      <c r="J45154"/>
      <c r="K45154"/>
      <c r="L45154"/>
    </row>
    <row r="45155" spans="9:12" ht="15" x14ac:dyDescent="0.25">
      <c r="I45155"/>
      <c r="J45155"/>
      <c r="K45155"/>
      <c r="L45155"/>
    </row>
    <row r="45156" spans="9:12" ht="15" x14ac:dyDescent="0.25">
      <c r="I45156"/>
      <c r="J45156"/>
      <c r="K45156"/>
      <c r="L45156"/>
    </row>
    <row r="45157" spans="9:12" ht="15" x14ac:dyDescent="0.25">
      <c r="I45157"/>
      <c r="J45157"/>
      <c r="K45157"/>
      <c r="L45157"/>
    </row>
    <row r="45158" spans="9:12" ht="15" x14ac:dyDescent="0.25">
      <c r="I45158"/>
      <c r="J45158"/>
      <c r="K45158"/>
      <c r="L45158"/>
    </row>
    <row r="45159" spans="9:12" ht="15" x14ac:dyDescent="0.25">
      <c r="I45159"/>
      <c r="J45159"/>
      <c r="K45159"/>
      <c r="L45159"/>
    </row>
    <row r="45160" spans="9:12" ht="15" x14ac:dyDescent="0.25">
      <c r="I45160"/>
      <c r="J45160"/>
      <c r="K45160"/>
      <c r="L45160"/>
    </row>
    <row r="45161" spans="9:12" ht="15" x14ac:dyDescent="0.25">
      <c r="I45161"/>
      <c r="J45161"/>
      <c r="K45161"/>
      <c r="L45161"/>
    </row>
    <row r="45162" spans="9:12" ht="15" x14ac:dyDescent="0.25">
      <c r="I45162"/>
      <c r="J45162"/>
      <c r="K45162"/>
      <c r="L45162"/>
    </row>
    <row r="45163" spans="9:12" ht="15" x14ac:dyDescent="0.25">
      <c r="I45163"/>
      <c r="J45163"/>
      <c r="K45163"/>
      <c r="L45163"/>
    </row>
    <row r="45164" spans="9:12" ht="15" x14ac:dyDescent="0.25">
      <c r="I45164"/>
      <c r="J45164"/>
      <c r="K45164"/>
      <c r="L45164"/>
    </row>
    <row r="45165" spans="9:12" ht="15" x14ac:dyDescent="0.25">
      <c r="I45165"/>
      <c r="J45165"/>
      <c r="K45165"/>
      <c r="L45165"/>
    </row>
    <row r="45166" spans="9:12" ht="15" x14ac:dyDescent="0.25">
      <c r="I45166"/>
      <c r="J45166"/>
      <c r="K45166"/>
      <c r="L45166"/>
    </row>
    <row r="45167" spans="9:12" ht="15" x14ac:dyDescent="0.25">
      <c r="I45167"/>
      <c r="J45167"/>
      <c r="K45167"/>
      <c r="L45167"/>
    </row>
    <row r="45168" spans="9:12" ht="15" x14ac:dyDescent="0.25">
      <c r="I45168"/>
      <c r="J45168"/>
      <c r="K45168"/>
      <c r="L45168"/>
    </row>
    <row r="45169" spans="9:12" ht="15" x14ac:dyDescent="0.25">
      <c r="I45169"/>
      <c r="J45169"/>
      <c r="K45169"/>
      <c r="L45169"/>
    </row>
    <row r="45170" spans="9:12" ht="15" x14ac:dyDescent="0.25">
      <c r="I45170"/>
      <c r="J45170"/>
      <c r="K45170"/>
      <c r="L45170"/>
    </row>
    <row r="45171" spans="9:12" ht="15" x14ac:dyDescent="0.25">
      <c r="I45171"/>
      <c r="J45171"/>
      <c r="K45171"/>
      <c r="L45171"/>
    </row>
    <row r="45172" spans="9:12" ht="15" x14ac:dyDescent="0.25">
      <c r="I45172"/>
      <c r="J45172"/>
      <c r="K45172"/>
      <c r="L45172"/>
    </row>
    <row r="45173" spans="9:12" ht="15" x14ac:dyDescent="0.25">
      <c r="I45173"/>
      <c r="J45173"/>
      <c r="K45173"/>
      <c r="L45173"/>
    </row>
    <row r="45174" spans="9:12" ht="15" x14ac:dyDescent="0.25">
      <c r="I45174"/>
      <c r="J45174"/>
      <c r="K45174"/>
      <c r="L45174"/>
    </row>
    <row r="45175" spans="9:12" ht="15" x14ac:dyDescent="0.25">
      <c r="I45175"/>
      <c r="J45175"/>
      <c r="K45175"/>
      <c r="L45175"/>
    </row>
    <row r="45176" spans="9:12" ht="15" x14ac:dyDescent="0.25">
      <c r="I45176"/>
      <c r="J45176"/>
      <c r="K45176"/>
      <c r="L45176"/>
    </row>
    <row r="45177" spans="9:12" ht="15" x14ac:dyDescent="0.25">
      <c r="I45177"/>
      <c r="J45177"/>
      <c r="K45177"/>
      <c r="L45177"/>
    </row>
    <row r="45178" spans="9:12" ht="15" x14ac:dyDescent="0.25">
      <c r="I45178"/>
      <c r="J45178"/>
      <c r="K45178"/>
      <c r="L45178"/>
    </row>
    <row r="45179" spans="9:12" ht="15" x14ac:dyDescent="0.25">
      <c r="I45179"/>
      <c r="J45179"/>
      <c r="K45179"/>
      <c r="L45179"/>
    </row>
    <row r="45180" spans="9:12" ht="15" x14ac:dyDescent="0.25">
      <c r="I45180"/>
      <c r="J45180"/>
      <c r="K45180"/>
      <c r="L45180"/>
    </row>
    <row r="45181" spans="9:12" ht="15" x14ac:dyDescent="0.25">
      <c r="I45181"/>
      <c r="J45181"/>
      <c r="K45181"/>
      <c r="L45181"/>
    </row>
    <row r="45182" spans="9:12" ht="15" x14ac:dyDescent="0.25">
      <c r="I45182"/>
      <c r="J45182"/>
      <c r="K45182"/>
      <c r="L45182"/>
    </row>
    <row r="45183" spans="9:12" ht="15" x14ac:dyDescent="0.25">
      <c r="I45183"/>
      <c r="J45183"/>
      <c r="K45183"/>
      <c r="L45183"/>
    </row>
    <row r="45184" spans="9:12" ht="15" x14ac:dyDescent="0.25">
      <c r="I45184"/>
      <c r="J45184"/>
      <c r="K45184"/>
      <c r="L45184"/>
    </row>
    <row r="45185" spans="9:12" ht="15" x14ac:dyDescent="0.25">
      <c r="I45185"/>
      <c r="J45185"/>
      <c r="K45185"/>
      <c r="L45185"/>
    </row>
    <row r="45186" spans="9:12" ht="15" x14ac:dyDescent="0.25">
      <c r="I45186"/>
      <c r="J45186"/>
      <c r="K45186"/>
      <c r="L45186"/>
    </row>
    <row r="45187" spans="9:12" ht="15" x14ac:dyDescent="0.25">
      <c r="I45187"/>
      <c r="J45187"/>
      <c r="K45187"/>
      <c r="L45187"/>
    </row>
    <row r="45188" spans="9:12" ht="15" x14ac:dyDescent="0.25">
      <c r="I45188"/>
      <c r="J45188"/>
      <c r="K45188"/>
      <c r="L45188"/>
    </row>
    <row r="45189" spans="9:12" ht="15" x14ac:dyDescent="0.25">
      <c r="I45189"/>
      <c r="J45189"/>
      <c r="K45189"/>
      <c r="L45189"/>
    </row>
    <row r="45190" spans="9:12" ht="15" x14ac:dyDescent="0.25">
      <c r="I45190"/>
      <c r="J45190"/>
      <c r="K45190"/>
      <c r="L45190"/>
    </row>
    <row r="45191" spans="9:12" ht="15" x14ac:dyDescent="0.25">
      <c r="I45191"/>
      <c r="J45191"/>
      <c r="K45191"/>
      <c r="L45191"/>
    </row>
    <row r="45192" spans="9:12" ht="15" x14ac:dyDescent="0.25">
      <c r="I45192"/>
      <c r="J45192"/>
      <c r="K45192"/>
      <c r="L45192"/>
    </row>
    <row r="45193" spans="9:12" ht="15" x14ac:dyDescent="0.25">
      <c r="I45193"/>
      <c r="J45193"/>
      <c r="K45193"/>
      <c r="L45193"/>
    </row>
    <row r="45194" spans="9:12" ht="15" x14ac:dyDescent="0.25">
      <c r="I45194"/>
      <c r="J45194"/>
      <c r="K45194"/>
      <c r="L45194"/>
    </row>
    <row r="45195" spans="9:12" ht="15" x14ac:dyDescent="0.25">
      <c r="I45195"/>
      <c r="J45195"/>
      <c r="K45195"/>
      <c r="L45195"/>
    </row>
    <row r="45196" spans="9:12" ht="15" x14ac:dyDescent="0.25">
      <c r="I45196"/>
      <c r="J45196"/>
      <c r="K45196"/>
      <c r="L45196"/>
    </row>
    <row r="45197" spans="9:12" ht="15" x14ac:dyDescent="0.25">
      <c r="I45197"/>
      <c r="J45197"/>
      <c r="K45197"/>
      <c r="L45197"/>
    </row>
    <row r="45198" spans="9:12" ht="15" x14ac:dyDescent="0.25">
      <c r="I45198"/>
      <c r="J45198"/>
      <c r="K45198"/>
      <c r="L45198"/>
    </row>
    <row r="45199" spans="9:12" ht="15" x14ac:dyDescent="0.25">
      <c r="I45199"/>
      <c r="J45199"/>
      <c r="K45199"/>
      <c r="L45199"/>
    </row>
    <row r="45200" spans="9:12" ht="15" x14ac:dyDescent="0.25">
      <c r="I45200"/>
      <c r="J45200"/>
      <c r="K45200"/>
      <c r="L45200"/>
    </row>
    <row r="45201" spans="9:12" ht="15" x14ac:dyDescent="0.25">
      <c r="I45201"/>
      <c r="J45201"/>
      <c r="K45201"/>
      <c r="L45201"/>
    </row>
    <row r="45202" spans="9:12" ht="15" x14ac:dyDescent="0.25">
      <c r="I45202"/>
      <c r="J45202"/>
      <c r="K45202"/>
      <c r="L45202"/>
    </row>
    <row r="45203" spans="9:12" ht="15" x14ac:dyDescent="0.25">
      <c r="I45203"/>
      <c r="J45203"/>
      <c r="K45203"/>
      <c r="L45203"/>
    </row>
    <row r="45204" spans="9:12" ht="15" x14ac:dyDescent="0.25">
      <c r="I45204"/>
      <c r="J45204"/>
      <c r="K45204"/>
      <c r="L45204"/>
    </row>
    <row r="45205" spans="9:12" ht="15" x14ac:dyDescent="0.25">
      <c r="I45205"/>
      <c r="J45205"/>
      <c r="K45205"/>
      <c r="L45205"/>
    </row>
    <row r="45206" spans="9:12" ht="15" x14ac:dyDescent="0.25">
      <c r="I45206"/>
      <c r="J45206"/>
      <c r="K45206"/>
      <c r="L45206"/>
    </row>
    <row r="45207" spans="9:12" ht="15" x14ac:dyDescent="0.25">
      <c r="I45207"/>
      <c r="J45207"/>
      <c r="K45207"/>
      <c r="L45207"/>
    </row>
    <row r="45208" spans="9:12" ht="15" x14ac:dyDescent="0.25">
      <c r="I45208"/>
      <c r="J45208"/>
      <c r="K45208"/>
      <c r="L45208"/>
    </row>
    <row r="45209" spans="9:12" ht="15" x14ac:dyDescent="0.25">
      <c r="I45209"/>
      <c r="J45209"/>
      <c r="K45209"/>
      <c r="L45209"/>
    </row>
    <row r="45210" spans="9:12" ht="15" x14ac:dyDescent="0.25">
      <c r="I45210"/>
      <c r="J45210"/>
      <c r="K45210"/>
      <c r="L45210"/>
    </row>
    <row r="45211" spans="9:12" ht="15" x14ac:dyDescent="0.25">
      <c r="I45211"/>
      <c r="J45211"/>
      <c r="K45211"/>
      <c r="L45211"/>
    </row>
    <row r="45212" spans="9:12" ht="15" x14ac:dyDescent="0.25">
      <c r="I45212"/>
      <c r="J45212"/>
      <c r="K45212"/>
      <c r="L45212"/>
    </row>
    <row r="45213" spans="9:12" ht="15" x14ac:dyDescent="0.25">
      <c r="I45213"/>
      <c r="J45213"/>
      <c r="K45213"/>
      <c r="L45213"/>
    </row>
    <row r="45214" spans="9:12" ht="15" x14ac:dyDescent="0.25">
      <c r="I45214"/>
      <c r="J45214"/>
      <c r="K45214"/>
      <c r="L45214"/>
    </row>
    <row r="45215" spans="9:12" ht="15" x14ac:dyDescent="0.25">
      <c r="I45215"/>
      <c r="J45215"/>
      <c r="K45215"/>
      <c r="L45215"/>
    </row>
    <row r="45216" spans="9:12" ht="15" x14ac:dyDescent="0.25">
      <c r="I45216"/>
      <c r="J45216"/>
      <c r="K45216"/>
      <c r="L45216"/>
    </row>
    <row r="45217" spans="9:12" ht="15" x14ac:dyDescent="0.25">
      <c r="I45217"/>
      <c r="J45217"/>
      <c r="K45217"/>
      <c r="L45217"/>
    </row>
    <row r="45218" spans="9:12" ht="15" x14ac:dyDescent="0.25">
      <c r="I45218"/>
      <c r="J45218"/>
      <c r="K45218"/>
      <c r="L45218"/>
    </row>
    <row r="45219" spans="9:12" ht="15" x14ac:dyDescent="0.25">
      <c r="I45219"/>
      <c r="J45219"/>
      <c r="K45219"/>
      <c r="L45219"/>
    </row>
    <row r="45220" spans="9:12" ht="15" x14ac:dyDescent="0.25">
      <c r="I45220"/>
      <c r="J45220"/>
      <c r="K45220"/>
      <c r="L45220"/>
    </row>
    <row r="45221" spans="9:12" ht="15" x14ac:dyDescent="0.25">
      <c r="I45221"/>
      <c r="J45221"/>
      <c r="K45221"/>
      <c r="L45221"/>
    </row>
    <row r="45222" spans="9:12" ht="15" x14ac:dyDescent="0.25">
      <c r="I45222"/>
      <c r="J45222"/>
      <c r="K45222"/>
      <c r="L45222"/>
    </row>
    <row r="45223" spans="9:12" ht="15" x14ac:dyDescent="0.25">
      <c r="I45223"/>
      <c r="J45223"/>
      <c r="K45223"/>
      <c r="L45223"/>
    </row>
    <row r="45224" spans="9:12" ht="15" x14ac:dyDescent="0.25">
      <c r="I45224"/>
      <c r="J45224"/>
      <c r="K45224"/>
      <c r="L45224"/>
    </row>
    <row r="45225" spans="9:12" ht="15" x14ac:dyDescent="0.25">
      <c r="I45225"/>
      <c r="J45225"/>
      <c r="K45225"/>
      <c r="L45225"/>
    </row>
    <row r="45226" spans="9:12" ht="15" x14ac:dyDescent="0.25">
      <c r="I45226"/>
      <c r="J45226"/>
      <c r="K45226"/>
      <c r="L45226"/>
    </row>
    <row r="45227" spans="9:12" ht="15" x14ac:dyDescent="0.25">
      <c r="I45227"/>
      <c r="J45227"/>
      <c r="K45227"/>
      <c r="L45227"/>
    </row>
    <row r="45228" spans="9:12" ht="15" x14ac:dyDescent="0.25">
      <c r="I45228"/>
      <c r="J45228"/>
      <c r="K45228"/>
      <c r="L45228"/>
    </row>
    <row r="45229" spans="9:12" ht="15" x14ac:dyDescent="0.25">
      <c r="I45229"/>
      <c r="J45229"/>
      <c r="K45229"/>
      <c r="L45229"/>
    </row>
    <row r="45230" spans="9:12" ht="15" x14ac:dyDescent="0.25">
      <c r="I45230"/>
      <c r="J45230"/>
      <c r="K45230"/>
      <c r="L45230"/>
    </row>
    <row r="45231" spans="9:12" ht="15" x14ac:dyDescent="0.25">
      <c r="I45231"/>
      <c r="J45231"/>
      <c r="K45231"/>
      <c r="L45231"/>
    </row>
    <row r="45232" spans="9:12" ht="15" x14ac:dyDescent="0.25">
      <c r="I45232"/>
      <c r="J45232"/>
      <c r="K45232"/>
      <c r="L45232"/>
    </row>
    <row r="45233" spans="9:12" ht="15" x14ac:dyDescent="0.25">
      <c r="I45233"/>
      <c r="J45233"/>
      <c r="K45233"/>
      <c r="L45233"/>
    </row>
    <row r="45234" spans="9:12" ht="15" x14ac:dyDescent="0.25">
      <c r="I45234"/>
      <c r="J45234"/>
      <c r="K45234"/>
      <c r="L45234"/>
    </row>
    <row r="45235" spans="9:12" ht="15" x14ac:dyDescent="0.25">
      <c r="I45235"/>
      <c r="J45235"/>
      <c r="K45235"/>
      <c r="L45235"/>
    </row>
    <row r="45236" spans="9:12" ht="15" x14ac:dyDescent="0.25">
      <c r="I45236"/>
      <c r="J45236"/>
      <c r="K45236"/>
      <c r="L45236"/>
    </row>
    <row r="45237" spans="9:12" ht="15" x14ac:dyDescent="0.25">
      <c r="I45237"/>
      <c r="J45237"/>
      <c r="K45237"/>
      <c r="L45237"/>
    </row>
    <row r="45238" spans="9:12" ht="15" x14ac:dyDescent="0.25">
      <c r="I45238"/>
      <c r="J45238"/>
      <c r="K45238"/>
      <c r="L45238"/>
    </row>
    <row r="45239" spans="9:12" ht="15" x14ac:dyDescent="0.25">
      <c r="I45239"/>
      <c r="J45239"/>
      <c r="K45239"/>
      <c r="L45239"/>
    </row>
    <row r="45240" spans="9:12" ht="15" x14ac:dyDescent="0.25">
      <c r="I45240"/>
      <c r="J45240"/>
      <c r="K45240"/>
      <c r="L45240"/>
    </row>
    <row r="45241" spans="9:12" ht="15" x14ac:dyDescent="0.25">
      <c r="I45241"/>
      <c r="J45241"/>
      <c r="K45241"/>
      <c r="L45241"/>
    </row>
    <row r="45242" spans="9:12" ht="15" x14ac:dyDescent="0.25">
      <c r="I45242"/>
      <c r="J45242"/>
      <c r="K45242"/>
      <c r="L45242"/>
    </row>
    <row r="45243" spans="9:12" ht="15" x14ac:dyDescent="0.25">
      <c r="I45243"/>
      <c r="J45243"/>
      <c r="K45243"/>
      <c r="L45243"/>
    </row>
    <row r="45244" spans="9:12" ht="15" x14ac:dyDescent="0.25">
      <c r="I45244"/>
      <c r="J45244"/>
      <c r="K45244"/>
      <c r="L45244"/>
    </row>
    <row r="45245" spans="9:12" ht="15" x14ac:dyDescent="0.25">
      <c r="I45245"/>
      <c r="J45245"/>
      <c r="K45245"/>
      <c r="L45245"/>
    </row>
    <row r="45246" spans="9:12" ht="15" x14ac:dyDescent="0.25">
      <c r="I45246"/>
      <c r="J45246"/>
      <c r="K45246"/>
      <c r="L45246"/>
    </row>
    <row r="45247" spans="9:12" ht="15" x14ac:dyDescent="0.25">
      <c r="I45247"/>
      <c r="J45247"/>
      <c r="K45247"/>
      <c r="L45247"/>
    </row>
    <row r="45248" spans="9:12" ht="15" x14ac:dyDescent="0.25">
      <c r="I45248"/>
      <c r="J45248"/>
      <c r="K45248"/>
      <c r="L45248"/>
    </row>
    <row r="45249" spans="9:12" ht="15" x14ac:dyDescent="0.25">
      <c r="I45249"/>
      <c r="J45249"/>
      <c r="K45249"/>
      <c r="L45249"/>
    </row>
    <row r="45250" spans="9:12" ht="15" x14ac:dyDescent="0.25">
      <c r="I45250"/>
      <c r="J45250"/>
      <c r="K45250"/>
      <c r="L45250"/>
    </row>
    <row r="45251" spans="9:12" ht="15" x14ac:dyDescent="0.25">
      <c r="I45251"/>
      <c r="J45251"/>
      <c r="K45251"/>
      <c r="L45251"/>
    </row>
    <row r="45252" spans="9:12" ht="15" x14ac:dyDescent="0.25">
      <c r="I45252"/>
      <c r="J45252"/>
      <c r="K45252"/>
      <c r="L45252"/>
    </row>
    <row r="45253" spans="9:12" ht="15" x14ac:dyDescent="0.25">
      <c r="I45253"/>
      <c r="J45253"/>
      <c r="K45253"/>
      <c r="L45253"/>
    </row>
    <row r="45254" spans="9:12" ht="15" x14ac:dyDescent="0.25">
      <c r="I45254"/>
      <c r="J45254"/>
      <c r="K45254"/>
      <c r="L45254"/>
    </row>
    <row r="45255" spans="9:12" ht="15" x14ac:dyDescent="0.25">
      <c r="I45255"/>
      <c r="J45255"/>
      <c r="K45255"/>
      <c r="L45255"/>
    </row>
    <row r="45256" spans="9:12" ht="15" x14ac:dyDescent="0.25">
      <c r="I45256"/>
      <c r="J45256"/>
      <c r="K45256"/>
      <c r="L45256"/>
    </row>
    <row r="45257" spans="9:12" ht="15" x14ac:dyDescent="0.25">
      <c r="I45257"/>
      <c r="J45257"/>
      <c r="K45257"/>
      <c r="L45257"/>
    </row>
    <row r="45258" spans="9:12" ht="15" x14ac:dyDescent="0.25">
      <c r="I45258"/>
      <c r="J45258"/>
      <c r="K45258"/>
      <c r="L45258"/>
    </row>
    <row r="45259" spans="9:12" ht="15" x14ac:dyDescent="0.25">
      <c r="I45259"/>
      <c r="J45259"/>
      <c r="K45259"/>
      <c r="L45259"/>
    </row>
    <row r="45260" spans="9:12" ht="15" x14ac:dyDescent="0.25">
      <c r="I45260"/>
      <c r="J45260"/>
      <c r="K45260"/>
      <c r="L45260"/>
    </row>
    <row r="45261" spans="9:12" ht="15" x14ac:dyDescent="0.25">
      <c r="I45261"/>
      <c r="J45261"/>
      <c r="K45261"/>
      <c r="L45261"/>
    </row>
    <row r="45262" spans="9:12" ht="15" x14ac:dyDescent="0.25">
      <c r="I45262"/>
      <c r="J45262"/>
      <c r="K45262"/>
      <c r="L45262"/>
    </row>
    <row r="45263" spans="9:12" ht="15" x14ac:dyDescent="0.25">
      <c r="I45263"/>
      <c r="J45263"/>
      <c r="K45263"/>
      <c r="L45263"/>
    </row>
    <row r="45264" spans="9:12" ht="15" x14ac:dyDescent="0.25">
      <c r="I45264"/>
      <c r="J45264"/>
      <c r="K45264"/>
      <c r="L45264"/>
    </row>
    <row r="45265" spans="9:12" ht="15" x14ac:dyDescent="0.25">
      <c r="I45265"/>
      <c r="J45265"/>
      <c r="K45265"/>
      <c r="L45265"/>
    </row>
    <row r="45266" spans="9:12" ht="15" x14ac:dyDescent="0.25">
      <c r="I45266"/>
      <c r="J45266"/>
      <c r="K45266"/>
      <c r="L45266"/>
    </row>
    <row r="45267" spans="9:12" ht="15" x14ac:dyDescent="0.25">
      <c r="I45267"/>
      <c r="J45267"/>
      <c r="K45267"/>
      <c r="L45267"/>
    </row>
    <row r="45268" spans="9:12" ht="15" x14ac:dyDescent="0.25">
      <c r="I45268"/>
      <c r="J45268"/>
      <c r="K45268"/>
      <c r="L45268"/>
    </row>
    <row r="45269" spans="9:12" ht="15" x14ac:dyDescent="0.25">
      <c r="I45269"/>
      <c r="J45269"/>
      <c r="K45269"/>
      <c r="L45269"/>
    </row>
    <row r="45270" spans="9:12" ht="15" x14ac:dyDescent="0.25">
      <c r="I45270"/>
      <c r="J45270"/>
      <c r="K45270"/>
      <c r="L45270"/>
    </row>
    <row r="45271" spans="9:12" ht="15" x14ac:dyDescent="0.25">
      <c r="I45271"/>
      <c r="J45271"/>
      <c r="K45271"/>
      <c r="L45271"/>
    </row>
    <row r="45272" spans="9:12" ht="15" x14ac:dyDescent="0.25">
      <c r="I45272"/>
      <c r="J45272"/>
      <c r="K45272"/>
      <c r="L45272"/>
    </row>
    <row r="45273" spans="9:12" ht="15" x14ac:dyDescent="0.25">
      <c r="I45273"/>
      <c r="J45273"/>
      <c r="K45273"/>
      <c r="L45273"/>
    </row>
    <row r="45274" spans="9:12" ht="15" x14ac:dyDescent="0.25">
      <c r="I45274"/>
      <c r="J45274"/>
      <c r="K45274"/>
      <c r="L45274"/>
    </row>
    <row r="45275" spans="9:12" ht="15" x14ac:dyDescent="0.25">
      <c r="I45275"/>
      <c r="J45275"/>
      <c r="K45275"/>
      <c r="L45275"/>
    </row>
    <row r="45276" spans="9:12" ht="15" x14ac:dyDescent="0.25">
      <c r="I45276"/>
      <c r="J45276"/>
      <c r="K45276"/>
      <c r="L45276"/>
    </row>
    <row r="45277" spans="9:12" ht="15" x14ac:dyDescent="0.25">
      <c r="I45277"/>
      <c r="J45277"/>
      <c r="K45277"/>
      <c r="L45277"/>
    </row>
    <row r="45278" spans="9:12" ht="15" x14ac:dyDescent="0.25">
      <c r="I45278"/>
      <c r="J45278"/>
      <c r="K45278"/>
      <c r="L45278"/>
    </row>
    <row r="45279" spans="9:12" ht="15" x14ac:dyDescent="0.25">
      <c r="I45279"/>
      <c r="J45279"/>
      <c r="K45279"/>
      <c r="L45279"/>
    </row>
    <row r="45280" spans="9:12" ht="15" x14ac:dyDescent="0.25">
      <c r="I45280"/>
      <c r="J45280"/>
      <c r="K45280"/>
      <c r="L45280"/>
    </row>
    <row r="45281" spans="9:12" ht="15" x14ac:dyDescent="0.25">
      <c r="I45281"/>
      <c r="J45281"/>
      <c r="K45281"/>
      <c r="L45281"/>
    </row>
    <row r="45282" spans="9:12" ht="15" x14ac:dyDescent="0.25">
      <c r="I45282"/>
      <c r="J45282"/>
      <c r="K45282"/>
      <c r="L45282"/>
    </row>
    <row r="45283" spans="9:12" ht="15" x14ac:dyDescent="0.25">
      <c r="I45283"/>
      <c r="J45283"/>
      <c r="K45283"/>
      <c r="L45283"/>
    </row>
    <row r="45284" spans="9:12" ht="15" x14ac:dyDescent="0.25">
      <c r="I45284"/>
      <c r="J45284"/>
      <c r="K45284"/>
      <c r="L45284"/>
    </row>
    <row r="45285" spans="9:12" ht="15" x14ac:dyDescent="0.25">
      <c r="I45285"/>
      <c r="J45285"/>
      <c r="K45285"/>
      <c r="L45285"/>
    </row>
    <row r="45286" spans="9:12" ht="15" x14ac:dyDescent="0.25">
      <c r="I45286"/>
      <c r="J45286"/>
      <c r="K45286"/>
      <c r="L45286"/>
    </row>
    <row r="45287" spans="9:12" ht="15" x14ac:dyDescent="0.25">
      <c r="I45287"/>
      <c r="J45287"/>
      <c r="K45287"/>
      <c r="L45287"/>
    </row>
    <row r="45288" spans="9:12" ht="15" x14ac:dyDescent="0.25">
      <c r="I45288"/>
      <c r="J45288"/>
      <c r="K45288"/>
      <c r="L45288"/>
    </row>
    <row r="45289" spans="9:12" ht="15" x14ac:dyDescent="0.25">
      <c r="I45289"/>
      <c r="J45289"/>
      <c r="K45289"/>
      <c r="L45289"/>
    </row>
    <row r="45290" spans="9:12" ht="15" x14ac:dyDescent="0.25">
      <c r="I45290"/>
      <c r="J45290"/>
      <c r="K45290"/>
      <c r="L45290"/>
    </row>
    <row r="45291" spans="9:12" ht="15" x14ac:dyDescent="0.25">
      <c r="I45291"/>
      <c r="J45291"/>
      <c r="K45291"/>
      <c r="L45291"/>
    </row>
    <row r="45292" spans="9:12" ht="15" x14ac:dyDescent="0.25">
      <c r="I45292"/>
      <c r="J45292"/>
      <c r="K45292"/>
      <c r="L45292"/>
    </row>
    <row r="45293" spans="9:12" ht="15" x14ac:dyDescent="0.25">
      <c r="I45293"/>
      <c r="J45293"/>
      <c r="K45293"/>
      <c r="L45293"/>
    </row>
    <row r="45294" spans="9:12" ht="15" x14ac:dyDescent="0.25">
      <c r="I45294"/>
      <c r="J45294"/>
      <c r="K45294"/>
      <c r="L45294"/>
    </row>
    <row r="45295" spans="9:12" ht="15" x14ac:dyDescent="0.25">
      <c r="I45295"/>
      <c r="J45295"/>
      <c r="K45295"/>
      <c r="L45295"/>
    </row>
    <row r="45296" spans="9:12" ht="15" x14ac:dyDescent="0.25">
      <c r="I45296"/>
      <c r="J45296"/>
      <c r="K45296"/>
      <c r="L45296"/>
    </row>
    <row r="45297" spans="9:12" ht="15" x14ac:dyDescent="0.25">
      <c r="I45297"/>
      <c r="J45297"/>
      <c r="K45297"/>
      <c r="L45297"/>
    </row>
    <row r="45298" spans="9:12" ht="15" x14ac:dyDescent="0.25">
      <c r="I45298"/>
      <c r="J45298"/>
      <c r="K45298"/>
      <c r="L45298"/>
    </row>
    <row r="45299" spans="9:12" ht="15" x14ac:dyDescent="0.25">
      <c r="I45299"/>
      <c r="J45299"/>
      <c r="K45299"/>
      <c r="L45299"/>
    </row>
    <row r="45300" spans="9:12" ht="15" x14ac:dyDescent="0.25">
      <c r="I45300"/>
      <c r="J45300"/>
      <c r="K45300"/>
      <c r="L45300"/>
    </row>
    <row r="45301" spans="9:12" ht="15" x14ac:dyDescent="0.25">
      <c r="I45301"/>
      <c r="J45301"/>
      <c r="K45301"/>
      <c r="L45301"/>
    </row>
    <row r="45302" spans="9:12" ht="15" x14ac:dyDescent="0.25">
      <c r="I45302"/>
      <c r="J45302"/>
      <c r="K45302"/>
      <c r="L45302"/>
    </row>
    <row r="45303" spans="9:12" ht="15" x14ac:dyDescent="0.25">
      <c r="I45303"/>
      <c r="J45303"/>
      <c r="K45303"/>
      <c r="L45303"/>
    </row>
    <row r="45304" spans="9:12" ht="15" x14ac:dyDescent="0.25">
      <c r="I45304"/>
      <c r="J45304"/>
      <c r="K45304"/>
      <c r="L45304"/>
    </row>
    <row r="45305" spans="9:12" ht="15" x14ac:dyDescent="0.25">
      <c r="I45305"/>
      <c r="J45305"/>
      <c r="K45305"/>
      <c r="L45305"/>
    </row>
    <row r="45306" spans="9:12" ht="15" x14ac:dyDescent="0.25">
      <c r="I45306"/>
      <c r="J45306"/>
      <c r="K45306"/>
      <c r="L45306"/>
    </row>
    <row r="45307" spans="9:12" ht="15" x14ac:dyDescent="0.25">
      <c r="I45307"/>
      <c r="J45307"/>
      <c r="K45307"/>
      <c r="L45307"/>
    </row>
    <row r="45308" spans="9:12" ht="15" x14ac:dyDescent="0.25">
      <c r="I45308"/>
      <c r="J45308"/>
      <c r="K45308"/>
      <c r="L45308"/>
    </row>
    <row r="45309" spans="9:12" ht="15" x14ac:dyDescent="0.25">
      <c r="I45309"/>
      <c r="J45309"/>
      <c r="K45309"/>
      <c r="L45309"/>
    </row>
    <row r="45310" spans="9:12" ht="15" x14ac:dyDescent="0.25">
      <c r="I45310"/>
      <c r="J45310"/>
      <c r="K45310"/>
      <c r="L45310"/>
    </row>
    <row r="45311" spans="9:12" ht="15" x14ac:dyDescent="0.25">
      <c r="I45311"/>
      <c r="J45311"/>
      <c r="K45311"/>
      <c r="L45311"/>
    </row>
    <row r="45312" spans="9:12" ht="15" x14ac:dyDescent="0.25">
      <c r="I45312"/>
      <c r="J45312"/>
      <c r="K45312"/>
      <c r="L45312"/>
    </row>
    <row r="45313" spans="9:12" ht="15" x14ac:dyDescent="0.25">
      <c r="I45313"/>
      <c r="J45313"/>
      <c r="K45313"/>
      <c r="L45313"/>
    </row>
    <row r="45314" spans="9:12" ht="15" x14ac:dyDescent="0.25">
      <c r="I45314"/>
      <c r="J45314"/>
      <c r="K45314"/>
      <c r="L45314"/>
    </row>
    <row r="45315" spans="9:12" ht="15" x14ac:dyDescent="0.25">
      <c r="I45315"/>
      <c r="J45315"/>
      <c r="K45315"/>
      <c r="L45315"/>
    </row>
    <row r="45316" spans="9:12" ht="15" x14ac:dyDescent="0.25">
      <c r="I45316"/>
      <c r="J45316"/>
      <c r="K45316"/>
      <c r="L45316"/>
    </row>
    <row r="45317" spans="9:12" ht="15" x14ac:dyDescent="0.25">
      <c r="I45317"/>
      <c r="J45317"/>
      <c r="K45317"/>
      <c r="L45317"/>
    </row>
    <row r="45318" spans="9:12" ht="15" x14ac:dyDescent="0.25">
      <c r="I45318"/>
      <c r="J45318"/>
      <c r="K45318"/>
      <c r="L45318"/>
    </row>
    <row r="45319" spans="9:12" ht="15" x14ac:dyDescent="0.25">
      <c r="I45319"/>
      <c r="J45319"/>
      <c r="K45319"/>
      <c r="L45319"/>
    </row>
    <row r="45320" spans="9:12" ht="15" x14ac:dyDescent="0.25">
      <c r="I45320"/>
      <c r="J45320"/>
      <c r="K45320"/>
      <c r="L45320"/>
    </row>
    <row r="45321" spans="9:12" ht="15" x14ac:dyDescent="0.25">
      <c r="I45321"/>
      <c r="J45321"/>
      <c r="K45321"/>
      <c r="L45321"/>
    </row>
    <row r="45322" spans="9:12" ht="15" x14ac:dyDescent="0.25">
      <c r="I45322"/>
      <c r="J45322"/>
      <c r="K45322"/>
      <c r="L45322"/>
    </row>
    <row r="45323" spans="9:12" ht="15" x14ac:dyDescent="0.25">
      <c r="I45323"/>
      <c r="J45323"/>
      <c r="K45323"/>
      <c r="L45323"/>
    </row>
    <row r="45324" spans="9:12" ht="15" x14ac:dyDescent="0.25">
      <c r="I45324"/>
      <c r="J45324"/>
      <c r="K45324"/>
      <c r="L45324"/>
    </row>
    <row r="45325" spans="9:12" ht="15" x14ac:dyDescent="0.25">
      <c r="I45325"/>
      <c r="J45325"/>
      <c r="K45325"/>
      <c r="L45325"/>
    </row>
    <row r="45326" spans="9:12" ht="15" x14ac:dyDescent="0.25">
      <c r="I45326"/>
      <c r="J45326"/>
      <c r="K45326"/>
      <c r="L45326"/>
    </row>
    <row r="45327" spans="9:12" ht="15" x14ac:dyDescent="0.25">
      <c r="I45327"/>
      <c r="J45327"/>
      <c r="K45327"/>
      <c r="L45327"/>
    </row>
    <row r="45328" spans="9:12" ht="15" x14ac:dyDescent="0.25">
      <c r="I45328"/>
      <c r="J45328"/>
      <c r="K45328"/>
      <c r="L45328"/>
    </row>
    <row r="45329" spans="9:12" ht="15" x14ac:dyDescent="0.25">
      <c r="I45329"/>
      <c r="J45329"/>
      <c r="K45329"/>
      <c r="L45329"/>
    </row>
    <row r="45330" spans="9:12" ht="15" x14ac:dyDescent="0.25">
      <c r="I45330"/>
      <c r="J45330"/>
      <c r="K45330"/>
      <c r="L45330"/>
    </row>
    <row r="45331" spans="9:12" ht="15" x14ac:dyDescent="0.25">
      <c r="I45331"/>
      <c r="J45331"/>
      <c r="K45331"/>
      <c r="L45331"/>
    </row>
    <row r="45332" spans="9:12" ht="15" x14ac:dyDescent="0.25">
      <c r="I45332"/>
      <c r="J45332"/>
      <c r="K45332"/>
      <c r="L45332"/>
    </row>
    <row r="45333" spans="9:12" ht="15" x14ac:dyDescent="0.25">
      <c r="I45333"/>
      <c r="J45333"/>
      <c r="K45333"/>
      <c r="L45333"/>
    </row>
    <row r="45334" spans="9:12" ht="15" x14ac:dyDescent="0.25">
      <c r="I45334"/>
      <c r="J45334"/>
      <c r="K45334"/>
      <c r="L45334"/>
    </row>
    <row r="45335" spans="9:12" ht="15" x14ac:dyDescent="0.25">
      <c r="I45335"/>
      <c r="J45335"/>
      <c r="K45335"/>
      <c r="L45335"/>
    </row>
    <row r="45336" spans="9:12" ht="15" x14ac:dyDescent="0.25">
      <c r="I45336"/>
      <c r="J45336"/>
      <c r="K45336"/>
      <c r="L45336"/>
    </row>
    <row r="45337" spans="9:12" ht="15" x14ac:dyDescent="0.25">
      <c r="I45337"/>
      <c r="J45337"/>
      <c r="K45337"/>
      <c r="L45337"/>
    </row>
    <row r="45338" spans="9:12" ht="15" x14ac:dyDescent="0.25">
      <c r="I45338"/>
      <c r="J45338"/>
      <c r="K45338"/>
      <c r="L45338"/>
    </row>
    <row r="45339" spans="9:12" ht="15" x14ac:dyDescent="0.25">
      <c r="I45339"/>
      <c r="J45339"/>
      <c r="K45339"/>
      <c r="L45339"/>
    </row>
    <row r="45340" spans="9:12" ht="15" x14ac:dyDescent="0.25">
      <c r="I45340"/>
      <c r="J45340"/>
      <c r="K45340"/>
      <c r="L45340"/>
    </row>
    <row r="45341" spans="9:12" ht="15" x14ac:dyDescent="0.25">
      <c r="I45341"/>
      <c r="J45341"/>
      <c r="K45341"/>
      <c r="L45341"/>
    </row>
    <row r="45342" spans="9:12" ht="15" x14ac:dyDescent="0.25">
      <c r="I45342"/>
      <c r="J45342"/>
      <c r="K45342"/>
      <c r="L45342"/>
    </row>
    <row r="45343" spans="9:12" ht="15" x14ac:dyDescent="0.25">
      <c r="I45343"/>
      <c r="J45343"/>
      <c r="K45343"/>
      <c r="L45343"/>
    </row>
    <row r="45344" spans="9:12" ht="15" x14ac:dyDescent="0.25">
      <c r="I45344"/>
      <c r="J45344"/>
      <c r="K45344"/>
      <c r="L45344"/>
    </row>
    <row r="45345" spans="9:12" ht="15" x14ac:dyDescent="0.25">
      <c r="I45345"/>
      <c r="J45345"/>
      <c r="K45345"/>
      <c r="L45345"/>
    </row>
    <row r="45346" spans="9:12" ht="15" x14ac:dyDescent="0.25">
      <c r="I45346"/>
      <c r="J45346"/>
      <c r="K45346"/>
      <c r="L45346"/>
    </row>
    <row r="45347" spans="9:12" ht="15" x14ac:dyDescent="0.25">
      <c r="I45347"/>
      <c r="J45347"/>
      <c r="K45347"/>
      <c r="L45347"/>
    </row>
    <row r="45348" spans="9:12" ht="15" x14ac:dyDescent="0.25">
      <c r="I45348"/>
      <c r="J45348"/>
      <c r="K45348"/>
      <c r="L45348"/>
    </row>
    <row r="45349" spans="9:12" ht="15" x14ac:dyDescent="0.25">
      <c r="I45349"/>
      <c r="J45349"/>
      <c r="K45349"/>
      <c r="L45349"/>
    </row>
    <row r="45350" spans="9:12" ht="15" x14ac:dyDescent="0.25">
      <c r="I45350"/>
      <c r="J45350"/>
      <c r="K45350"/>
      <c r="L45350"/>
    </row>
    <row r="45351" spans="9:12" ht="15" x14ac:dyDescent="0.25">
      <c r="I45351"/>
      <c r="J45351"/>
      <c r="K45351"/>
      <c r="L45351"/>
    </row>
    <row r="45352" spans="9:12" ht="15" x14ac:dyDescent="0.25">
      <c r="I45352"/>
      <c r="J45352"/>
      <c r="K45352"/>
      <c r="L45352"/>
    </row>
    <row r="45353" spans="9:12" ht="15" x14ac:dyDescent="0.25">
      <c r="I45353"/>
      <c r="J45353"/>
      <c r="K45353"/>
      <c r="L45353"/>
    </row>
    <row r="45354" spans="9:12" ht="15" x14ac:dyDescent="0.25">
      <c r="I45354"/>
      <c r="J45354"/>
      <c r="K45354"/>
      <c r="L45354"/>
    </row>
    <row r="45355" spans="9:12" ht="15" x14ac:dyDescent="0.25">
      <c r="I45355"/>
      <c r="J45355"/>
      <c r="K45355"/>
      <c r="L45355"/>
    </row>
    <row r="45356" spans="9:12" ht="15" x14ac:dyDescent="0.25">
      <c r="I45356"/>
      <c r="J45356"/>
      <c r="K45356"/>
      <c r="L45356"/>
    </row>
    <row r="45357" spans="9:12" ht="15" x14ac:dyDescent="0.25">
      <c r="I45357"/>
      <c r="J45357"/>
      <c r="K45357"/>
      <c r="L45357"/>
    </row>
    <row r="45358" spans="9:12" ht="15" x14ac:dyDescent="0.25">
      <c r="I45358"/>
      <c r="J45358"/>
      <c r="K45358"/>
      <c r="L45358"/>
    </row>
    <row r="45359" spans="9:12" ht="15" x14ac:dyDescent="0.25">
      <c r="I45359"/>
      <c r="J45359"/>
      <c r="K45359"/>
      <c r="L45359"/>
    </row>
    <row r="45360" spans="9:12" ht="15" x14ac:dyDescent="0.25">
      <c r="I45360"/>
      <c r="J45360"/>
      <c r="K45360"/>
      <c r="L45360"/>
    </row>
    <row r="45361" spans="9:12" ht="15" x14ac:dyDescent="0.25">
      <c r="I45361"/>
      <c r="J45361"/>
      <c r="K45361"/>
      <c r="L45361"/>
    </row>
    <row r="45362" spans="9:12" ht="15" x14ac:dyDescent="0.25">
      <c r="I45362"/>
      <c r="J45362"/>
      <c r="K45362"/>
      <c r="L45362"/>
    </row>
    <row r="45363" spans="9:12" ht="15" x14ac:dyDescent="0.25">
      <c r="I45363"/>
      <c r="J45363"/>
      <c r="K45363"/>
      <c r="L45363"/>
    </row>
    <row r="45364" spans="9:12" ht="15" x14ac:dyDescent="0.25">
      <c r="I45364"/>
      <c r="J45364"/>
      <c r="K45364"/>
      <c r="L45364"/>
    </row>
    <row r="45365" spans="9:12" ht="15" x14ac:dyDescent="0.25">
      <c r="I45365"/>
      <c r="J45365"/>
      <c r="K45365"/>
      <c r="L45365"/>
    </row>
    <row r="45366" spans="9:12" ht="15" x14ac:dyDescent="0.25">
      <c r="I45366"/>
      <c r="J45366"/>
      <c r="K45366"/>
      <c r="L45366"/>
    </row>
    <row r="45367" spans="9:12" ht="15" x14ac:dyDescent="0.25">
      <c r="I45367"/>
      <c r="J45367"/>
      <c r="K45367"/>
      <c r="L45367"/>
    </row>
    <row r="45368" spans="9:12" ht="15" x14ac:dyDescent="0.25">
      <c r="I45368"/>
      <c r="J45368"/>
      <c r="K45368"/>
      <c r="L45368"/>
    </row>
    <row r="45369" spans="9:12" ht="15" x14ac:dyDescent="0.25">
      <c r="I45369"/>
      <c r="J45369"/>
      <c r="K45369"/>
      <c r="L45369"/>
    </row>
    <row r="45370" spans="9:12" ht="15" x14ac:dyDescent="0.25">
      <c r="I45370"/>
      <c r="J45370"/>
      <c r="K45370"/>
      <c r="L45370"/>
    </row>
    <row r="45371" spans="9:12" ht="15" x14ac:dyDescent="0.25">
      <c r="I45371"/>
      <c r="J45371"/>
      <c r="K45371"/>
      <c r="L45371"/>
    </row>
    <row r="45372" spans="9:12" ht="15" x14ac:dyDescent="0.25">
      <c r="I45372"/>
      <c r="J45372"/>
      <c r="K45372"/>
      <c r="L45372"/>
    </row>
    <row r="45373" spans="9:12" ht="15" x14ac:dyDescent="0.25">
      <c r="I45373"/>
      <c r="J45373"/>
      <c r="K45373"/>
      <c r="L45373"/>
    </row>
    <row r="45374" spans="9:12" ht="15" x14ac:dyDescent="0.25">
      <c r="I45374"/>
      <c r="J45374"/>
      <c r="K45374"/>
      <c r="L45374"/>
    </row>
    <row r="45375" spans="9:12" ht="15" x14ac:dyDescent="0.25">
      <c r="I45375"/>
      <c r="J45375"/>
      <c r="K45375"/>
      <c r="L45375"/>
    </row>
    <row r="45376" spans="9:12" ht="15" x14ac:dyDescent="0.25">
      <c r="I45376"/>
      <c r="J45376"/>
      <c r="K45376"/>
      <c r="L45376"/>
    </row>
    <row r="45377" spans="9:12" ht="15" x14ac:dyDescent="0.25">
      <c r="I45377"/>
      <c r="J45377"/>
      <c r="K45377"/>
      <c r="L45377"/>
    </row>
    <row r="45378" spans="9:12" ht="15" x14ac:dyDescent="0.25">
      <c r="I45378"/>
      <c r="J45378"/>
      <c r="K45378"/>
      <c r="L45378"/>
    </row>
    <row r="45379" spans="9:12" ht="15" x14ac:dyDescent="0.25">
      <c r="I45379"/>
      <c r="J45379"/>
      <c r="K45379"/>
      <c r="L45379"/>
    </row>
    <row r="45380" spans="9:12" ht="15" x14ac:dyDescent="0.25">
      <c r="I45380"/>
      <c r="J45380"/>
      <c r="K45380"/>
      <c r="L45380"/>
    </row>
    <row r="45381" spans="9:12" ht="15" x14ac:dyDescent="0.25">
      <c r="I45381"/>
      <c r="J45381"/>
      <c r="K45381"/>
      <c r="L45381"/>
    </row>
    <row r="45382" spans="9:12" ht="15" x14ac:dyDescent="0.25">
      <c r="I45382"/>
      <c r="J45382"/>
      <c r="K45382"/>
      <c r="L45382"/>
    </row>
    <row r="45383" spans="9:12" ht="15" x14ac:dyDescent="0.25">
      <c r="I45383"/>
      <c r="J45383"/>
      <c r="K45383"/>
      <c r="L45383"/>
    </row>
    <row r="45384" spans="9:12" ht="15" x14ac:dyDescent="0.25">
      <c r="I45384"/>
      <c r="J45384"/>
      <c r="K45384"/>
      <c r="L45384"/>
    </row>
    <row r="45385" spans="9:12" ht="15" x14ac:dyDescent="0.25">
      <c r="I45385"/>
      <c r="J45385"/>
      <c r="K45385"/>
      <c r="L45385"/>
    </row>
    <row r="45386" spans="9:12" ht="15" x14ac:dyDescent="0.25">
      <c r="I45386"/>
      <c r="J45386"/>
      <c r="K45386"/>
      <c r="L45386"/>
    </row>
    <row r="45387" spans="9:12" ht="15" x14ac:dyDescent="0.25">
      <c r="I45387"/>
      <c r="J45387"/>
      <c r="K45387"/>
      <c r="L45387"/>
    </row>
    <row r="45388" spans="9:12" ht="15" x14ac:dyDescent="0.25">
      <c r="I45388"/>
      <c r="J45388"/>
      <c r="K45388"/>
      <c r="L45388"/>
    </row>
    <row r="45389" spans="9:12" ht="15" x14ac:dyDescent="0.25">
      <c r="I45389"/>
      <c r="J45389"/>
      <c r="K45389"/>
      <c r="L45389"/>
    </row>
    <row r="45390" spans="9:12" ht="15" x14ac:dyDescent="0.25">
      <c r="I45390"/>
      <c r="J45390"/>
      <c r="K45390"/>
      <c r="L45390"/>
    </row>
    <row r="45391" spans="9:12" ht="15" x14ac:dyDescent="0.25">
      <c r="I45391"/>
      <c r="J45391"/>
      <c r="K45391"/>
      <c r="L45391"/>
    </row>
    <row r="45392" spans="9:12" ht="15" x14ac:dyDescent="0.25">
      <c r="I45392"/>
      <c r="J45392"/>
      <c r="K45392"/>
      <c r="L45392"/>
    </row>
    <row r="45393" spans="9:12" ht="15" x14ac:dyDescent="0.25">
      <c r="I45393"/>
      <c r="J45393"/>
      <c r="K45393"/>
      <c r="L45393"/>
    </row>
    <row r="45394" spans="9:12" ht="15" x14ac:dyDescent="0.25">
      <c r="I45394"/>
      <c r="J45394"/>
      <c r="K45394"/>
      <c r="L45394"/>
    </row>
    <row r="45395" spans="9:12" ht="15" x14ac:dyDescent="0.25">
      <c r="I45395"/>
      <c r="J45395"/>
      <c r="K45395"/>
      <c r="L45395"/>
    </row>
    <row r="45396" spans="9:12" ht="15" x14ac:dyDescent="0.25">
      <c r="I45396"/>
      <c r="J45396"/>
      <c r="K45396"/>
      <c r="L45396"/>
    </row>
    <row r="45397" spans="9:12" ht="15" x14ac:dyDescent="0.25">
      <c r="I45397"/>
      <c r="J45397"/>
      <c r="K45397"/>
      <c r="L45397"/>
    </row>
    <row r="45398" spans="9:12" ht="15" x14ac:dyDescent="0.25">
      <c r="I45398"/>
      <c r="J45398"/>
      <c r="K45398"/>
      <c r="L45398"/>
    </row>
    <row r="45399" spans="9:12" ht="15" x14ac:dyDescent="0.25">
      <c r="I45399"/>
      <c r="J45399"/>
      <c r="K45399"/>
      <c r="L45399"/>
    </row>
    <row r="45400" spans="9:12" ht="15" x14ac:dyDescent="0.25">
      <c r="I45400"/>
      <c r="J45400"/>
      <c r="K45400"/>
      <c r="L45400"/>
    </row>
    <row r="45401" spans="9:12" ht="15" x14ac:dyDescent="0.25">
      <c r="I45401"/>
      <c r="J45401"/>
      <c r="K45401"/>
      <c r="L45401"/>
    </row>
    <row r="45402" spans="9:12" ht="15" x14ac:dyDescent="0.25">
      <c r="I45402"/>
      <c r="J45402"/>
      <c r="K45402"/>
      <c r="L45402"/>
    </row>
    <row r="45403" spans="9:12" ht="15" x14ac:dyDescent="0.25">
      <c r="I45403"/>
      <c r="J45403"/>
      <c r="K45403"/>
      <c r="L45403"/>
    </row>
    <row r="45404" spans="9:12" ht="15" x14ac:dyDescent="0.25">
      <c r="I45404"/>
      <c r="J45404"/>
      <c r="K45404"/>
      <c r="L45404"/>
    </row>
    <row r="45405" spans="9:12" ht="15" x14ac:dyDescent="0.25">
      <c r="I45405"/>
      <c r="J45405"/>
      <c r="K45405"/>
      <c r="L45405"/>
    </row>
    <row r="45406" spans="9:12" ht="15" x14ac:dyDescent="0.25">
      <c r="I45406"/>
      <c r="J45406"/>
      <c r="K45406"/>
      <c r="L45406"/>
    </row>
    <row r="45407" spans="9:12" ht="15" x14ac:dyDescent="0.25">
      <c r="I45407"/>
      <c r="J45407"/>
      <c r="K45407"/>
      <c r="L45407"/>
    </row>
    <row r="45408" spans="9:12" ht="15" x14ac:dyDescent="0.25">
      <c r="I45408"/>
      <c r="J45408"/>
      <c r="K45408"/>
      <c r="L45408"/>
    </row>
    <row r="45409" spans="9:12" ht="15" x14ac:dyDescent="0.25">
      <c r="I45409"/>
      <c r="J45409"/>
      <c r="K45409"/>
      <c r="L45409"/>
    </row>
    <row r="45410" spans="9:12" ht="15" x14ac:dyDescent="0.25">
      <c r="I45410"/>
      <c r="J45410"/>
      <c r="K45410"/>
      <c r="L45410"/>
    </row>
    <row r="45411" spans="9:12" ht="15" x14ac:dyDescent="0.25">
      <c r="I45411"/>
      <c r="J45411"/>
      <c r="K45411"/>
      <c r="L45411"/>
    </row>
    <row r="45412" spans="9:12" ht="15" x14ac:dyDescent="0.25">
      <c r="I45412"/>
      <c r="J45412"/>
      <c r="K45412"/>
      <c r="L45412"/>
    </row>
    <row r="45413" spans="9:12" ht="15" x14ac:dyDescent="0.25">
      <c r="I45413"/>
      <c r="J45413"/>
      <c r="K45413"/>
      <c r="L45413"/>
    </row>
    <row r="45414" spans="9:12" ht="15" x14ac:dyDescent="0.25">
      <c r="I45414"/>
      <c r="J45414"/>
      <c r="K45414"/>
      <c r="L45414"/>
    </row>
    <row r="45415" spans="9:12" ht="15" x14ac:dyDescent="0.25">
      <c r="I45415"/>
      <c r="J45415"/>
      <c r="K45415"/>
      <c r="L45415"/>
    </row>
    <row r="45416" spans="9:12" ht="15" x14ac:dyDescent="0.25">
      <c r="I45416"/>
      <c r="J45416"/>
      <c r="K45416"/>
      <c r="L45416"/>
    </row>
    <row r="45417" spans="9:12" ht="15" x14ac:dyDescent="0.25">
      <c r="I45417"/>
      <c r="J45417"/>
      <c r="K45417"/>
      <c r="L45417"/>
    </row>
    <row r="45418" spans="9:12" ht="15" x14ac:dyDescent="0.25">
      <c r="I45418"/>
      <c r="J45418"/>
      <c r="K45418"/>
      <c r="L45418"/>
    </row>
    <row r="45419" spans="9:12" ht="15" x14ac:dyDescent="0.25">
      <c r="I45419"/>
      <c r="J45419"/>
      <c r="K45419"/>
      <c r="L45419"/>
    </row>
    <row r="45420" spans="9:12" ht="15" x14ac:dyDescent="0.25">
      <c r="I45420"/>
      <c r="J45420"/>
      <c r="K45420"/>
      <c r="L45420"/>
    </row>
    <row r="45421" spans="9:12" ht="15" x14ac:dyDescent="0.25">
      <c r="I45421"/>
      <c r="J45421"/>
      <c r="K45421"/>
      <c r="L45421"/>
    </row>
    <row r="45422" spans="9:12" ht="15" x14ac:dyDescent="0.25">
      <c r="I45422"/>
      <c r="J45422"/>
      <c r="K45422"/>
      <c r="L45422"/>
    </row>
    <row r="45423" spans="9:12" ht="15" x14ac:dyDescent="0.25">
      <c r="I45423"/>
      <c r="J45423"/>
      <c r="K45423"/>
      <c r="L45423"/>
    </row>
    <row r="45424" spans="9:12" ht="15" x14ac:dyDescent="0.25">
      <c r="I45424"/>
      <c r="J45424"/>
      <c r="K45424"/>
      <c r="L45424"/>
    </row>
    <row r="45425" spans="9:12" ht="15" x14ac:dyDescent="0.25">
      <c r="I45425"/>
      <c r="J45425"/>
      <c r="K45425"/>
      <c r="L45425"/>
    </row>
    <row r="45426" spans="9:12" ht="15" x14ac:dyDescent="0.25">
      <c r="I45426"/>
      <c r="J45426"/>
      <c r="K45426"/>
      <c r="L45426"/>
    </row>
    <row r="45427" spans="9:12" ht="15" x14ac:dyDescent="0.25">
      <c r="I45427"/>
      <c r="J45427"/>
      <c r="K45427"/>
      <c r="L45427"/>
    </row>
    <row r="45428" spans="9:12" ht="15" x14ac:dyDescent="0.25">
      <c r="I45428"/>
      <c r="J45428"/>
      <c r="K45428"/>
      <c r="L45428"/>
    </row>
    <row r="45429" spans="9:12" ht="15" x14ac:dyDescent="0.25">
      <c r="I45429"/>
      <c r="J45429"/>
      <c r="K45429"/>
      <c r="L45429"/>
    </row>
    <row r="45430" spans="9:12" ht="15" x14ac:dyDescent="0.25">
      <c r="I45430"/>
      <c r="J45430"/>
      <c r="K45430"/>
      <c r="L45430"/>
    </row>
    <row r="45431" spans="9:12" ht="15" x14ac:dyDescent="0.25">
      <c r="I45431"/>
      <c r="J45431"/>
      <c r="K45431"/>
      <c r="L45431"/>
    </row>
    <row r="45432" spans="9:12" ht="15" x14ac:dyDescent="0.25">
      <c r="I45432"/>
      <c r="J45432"/>
      <c r="K45432"/>
      <c r="L45432"/>
    </row>
    <row r="45433" spans="9:12" ht="15" x14ac:dyDescent="0.25">
      <c r="I45433"/>
      <c r="J45433"/>
      <c r="K45433"/>
      <c r="L45433"/>
    </row>
    <row r="45434" spans="9:12" ht="15" x14ac:dyDescent="0.25">
      <c r="I45434"/>
      <c r="J45434"/>
      <c r="K45434"/>
      <c r="L45434"/>
    </row>
    <row r="45435" spans="9:12" ht="15" x14ac:dyDescent="0.25">
      <c r="I45435"/>
      <c r="J45435"/>
      <c r="K45435"/>
      <c r="L45435"/>
    </row>
    <row r="45436" spans="9:12" ht="15" x14ac:dyDescent="0.25">
      <c r="I45436"/>
      <c r="J45436"/>
      <c r="K45436"/>
      <c r="L45436"/>
    </row>
    <row r="45437" spans="9:12" ht="15" x14ac:dyDescent="0.25">
      <c r="I45437"/>
      <c r="J45437"/>
      <c r="K45437"/>
      <c r="L45437"/>
    </row>
    <row r="45438" spans="9:12" ht="15" x14ac:dyDescent="0.25">
      <c r="I45438"/>
      <c r="J45438"/>
      <c r="K45438"/>
      <c r="L45438"/>
    </row>
    <row r="45439" spans="9:12" ht="15" x14ac:dyDescent="0.25">
      <c r="I45439"/>
      <c r="J45439"/>
      <c r="K45439"/>
      <c r="L45439"/>
    </row>
    <row r="45440" spans="9:12" ht="15" x14ac:dyDescent="0.25">
      <c r="I45440"/>
      <c r="J45440"/>
      <c r="K45440"/>
      <c r="L45440"/>
    </row>
    <row r="45441" spans="9:12" ht="15" x14ac:dyDescent="0.25">
      <c r="I45441"/>
      <c r="J45441"/>
      <c r="K45441"/>
      <c r="L45441"/>
    </row>
    <row r="45442" spans="9:12" ht="15" x14ac:dyDescent="0.25">
      <c r="I45442"/>
      <c r="J45442"/>
      <c r="K45442"/>
      <c r="L45442"/>
    </row>
    <row r="45443" spans="9:12" ht="15" x14ac:dyDescent="0.25">
      <c r="I45443"/>
      <c r="J45443"/>
      <c r="K45443"/>
      <c r="L45443"/>
    </row>
    <row r="45444" spans="9:12" ht="15" x14ac:dyDescent="0.25">
      <c r="I45444"/>
      <c r="J45444"/>
      <c r="K45444"/>
      <c r="L45444"/>
    </row>
    <row r="45445" spans="9:12" ht="15" x14ac:dyDescent="0.25">
      <c r="I45445"/>
      <c r="J45445"/>
      <c r="K45445"/>
      <c r="L45445"/>
    </row>
    <row r="45446" spans="9:12" ht="15" x14ac:dyDescent="0.25">
      <c r="I45446"/>
      <c r="J45446"/>
      <c r="K45446"/>
      <c r="L45446"/>
    </row>
    <row r="45447" spans="9:12" ht="15" x14ac:dyDescent="0.25">
      <c r="I45447"/>
      <c r="J45447"/>
      <c r="K45447"/>
      <c r="L45447"/>
    </row>
    <row r="45448" spans="9:12" ht="15" x14ac:dyDescent="0.25">
      <c r="I45448"/>
      <c r="J45448"/>
      <c r="K45448"/>
      <c r="L45448"/>
    </row>
    <row r="45449" spans="9:12" ht="15" x14ac:dyDescent="0.25">
      <c r="I45449"/>
      <c r="J45449"/>
      <c r="K45449"/>
      <c r="L45449"/>
    </row>
    <row r="45450" spans="9:12" ht="15" x14ac:dyDescent="0.25">
      <c r="I45450"/>
      <c r="J45450"/>
      <c r="K45450"/>
      <c r="L45450"/>
    </row>
    <row r="45451" spans="9:12" ht="15" x14ac:dyDescent="0.25">
      <c r="I45451"/>
      <c r="J45451"/>
      <c r="K45451"/>
      <c r="L45451"/>
    </row>
    <row r="45452" spans="9:12" ht="15" x14ac:dyDescent="0.25">
      <c r="I45452"/>
      <c r="J45452"/>
      <c r="K45452"/>
      <c r="L45452"/>
    </row>
    <row r="45453" spans="9:12" ht="15" x14ac:dyDescent="0.25">
      <c r="I45453"/>
      <c r="J45453"/>
      <c r="K45453"/>
      <c r="L45453"/>
    </row>
    <row r="45454" spans="9:12" ht="15" x14ac:dyDescent="0.25">
      <c r="I45454"/>
      <c r="J45454"/>
      <c r="K45454"/>
      <c r="L45454"/>
    </row>
    <row r="45455" spans="9:12" ht="15" x14ac:dyDescent="0.25">
      <c r="I45455"/>
      <c r="J45455"/>
      <c r="K45455"/>
      <c r="L45455"/>
    </row>
    <row r="45456" spans="9:12" ht="15" x14ac:dyDescent="0.25">
      <c r="I45456"/>
      <c r="J45456"/>
      <c r="K45456"/>
      <c r="L45456"/>
    </row>
    <row r="45457" spans="9:12" ht="15" x14ac:dyDescent="0.25">
      <c r="I45457"/>
      <c r="J45457"/>
      <c r="K45457"/>
      <c r="L45457"/>
    </row>
    <row r="45458" spans="9:12" ht="15" x14ac:dyDescent="0.25">
      <c r="I45458"/>
      <c r="J45458"/>
      <c r="K45458"/>
      <c r="L45458"/>
    </row>
    <row r="45459" spans="9:12" ht="15" x14ac:dyDescent="0.25">
      <c r="I45459"/>
      <c r="J45459"/>
      <c r="K45459"/>
      <c r="L45459"/>
    </row>
    <row r="45460" spans="9:12" ht="15" x14ac:dyDescent="0.25">
      <c r="I45460"/>
      <c r="J45460"/>
      <c r="K45460"/>
      <c r="L45460"/>
    </row>
    <row r="45461" spans="9:12" ht="15" x14ac:dyDescent="0.25">
      <c r="I45461"/>
      <c r="J45461"/>
      <c r="K45461"/>
      <c r="L45461"/>
    </row>
    <row r="45462" spans="9:12" ht="15" x14ac:dyDescent="0.25">
      <c r="I45462"/>
      <c r="J45462"/>
      <c r="K45462"/>
      <c r="L45462"/>
    </row>
    <row r="45463" spans="9:12" ht="15" x14ac:dyDescent="0.25">
      <c r="I45463"/>
      <c r="J45463"/>
      <c r="K45463"/>
      <c r="L45463"/>
    </row>
    <row r="45464" spans="9:12" ht="15" x14ac:dyDescent="0.25">
      <c r="I45464"/>
      <c r="J45464"/>
      <c r="K45464"/>
      <c r="L45464"/>
    </row>
    <row r="45465" spans="9:12" ht="15" x14ac:dyDescent="0.25">
      <c r="I45465"/>
      <c r="J45465"/>
      <c r="K45465"/>
      <c r="L45465"/>
    </row>
    <row r="45466" spans="9:12" ht="15" x14ac:dyDescent="0.25">
      <c r="I45466"/>
      <c r="J45466"/>
      <c r="K45466"/>
      <c r="L45466"/>
    </row>
    <row r="45467" spans="9:12" ht="15" x14ac:dyDescent="0.25">
      <c r="I45467"/>
      <c r="J45467"/>
      <c r="K45467"/>
      <c r="L45467"/>
    </row>
    <row r="45468" spans="9:12" ht="15" x14ac:dyDescent="0.25">
      <c r="I45468"/>
      <c r="J45468"/>
      <c r="K45468"/>
      <c r="L45468"/>
    </row>
    <row r="45469" spans="9:12" ht="15" x14ac:dyDescent="0.25">
      <c r="I45469"/>
      <c r="J45469"/>
      <c r="K45469"/>
      <c r="L45469"/>
    </row>
    <row r="45470" spans="9:12" ht="15" x14ac:dyDescent="0.25">
      <c r="I45470"/>
      <c r="J45470"/>
      <c r="K45470"/>
      <c r="L45470"/>
    </row>
    <row r="45471" spans="9:12" ht="15" x14ac:dyDescent="0.25">
      <c r="I45471"/>
      <c r="J45471"/>
      <c r="K45471"/>
      <c r="L45471"/>
    </row>
    <row r="45472" spans="9:12" ht="15" x14ac:dyDescent="0.25">
      <c r="I45472"/>
      <c r="J45472"/>
      <c r="K45472"/>
      <c r="L45472"/>
    </row>
    <row r="45473" spans="9:12" ht="15" x14ac:dyDescent="0.25">
      <c r="I45473"/>
      <c r="J45473"/>
      <c r="K45473"/>
      <c r="L45473"/>
    </row>
    <row r="45474" spans="9:12" ht="15" x14ac:dyDescent="0.25">
      <c r="I45474"/>
      <c r="J45474"/>
      <c r="K45474"/>
      <c r="L45474"/>
    </row>
    <row r="45475" spans="9:12" ht="15" x14ac:dyDescent="0.25">
      <c r="I45475"/>
      <c r="J45475"/>
      <c r="K45475"/>
      <c r="L45475"/>
    </row>
    <row r="45476" spans="9:12" ht="15" x14ac:dyDescent="0.25">
      <c r="I45476"/>
      <c r="J45476"/>
      <c r="K45476"/>
      <c r="L45476"/>
    </row>
    <row r="45477" spans="9:12" ht="15" x14ac:dyDescent="0.25">
      <c r="I45477"/>
      <c r="J45477"/>
      <c r="K45477"/>
      <c r="L45477"/>
    </row>
    <row r="45478" spans="9:12" ht="15" x14ac:dyDescent="0.25">
      <c r="I45478"/>
      <c r="J45478"/>
      <c r="K45478"/>
      <c r="L45478"/>
    </row>
    <row r="45479" spans="9:12" ht="15" x14ac:dyDescent="0.25">
      <c r="I45479"/>
      <c r="J45479"/>
      <c r="K45479"/>
      <c r="L45479"/>
    </row>
    <row r="45480" spans="9:12" ht="15" x14ac:dyDescent="0.25">
      <c r="I45480"/>
      <c r="J45480"/>
      <c r="K45480"/>
      <c r="L45480"/>
    </row>
    <row r="45481" spans="9:12" ht="15" x14ac:dyDescent="0.25">
      <c r="I45481"/>
      <c r="J45481"/>
      <c r="K45481"/>
      <c r="L45481"/>
    </row>
    <row r="45482" spans="9:12" ht="15" x14ac:dyDescent="0.25">
      <c r="I45482"/>
      <c r="J45482"/>
      <c r="K45482"/>
      <c r="L45482"/>
    </row>
    <row r="45483" spans="9:12" ht="15" x14ac:dyDescent="0.25">
      <c r="I45483"/>
      <c r="J45483"/>
      <c r="K45483"/>
      <c r="L45483"/>
    </row>
    <row r="45484" spans="9:12" ht="15" x14ac:dyDescent="0.25">
      <c r="I45484"/>
      <c r="J45484"/>
      <c r="K45484"/>
      <c r="L45484"/>
    </row>
    <row r="45485" spans="9:12" ht="15" x14ac:dyDescent="0.25">
      <c r="I45485"/>
      <c r="J45485"/>
      <c r="K45485"/>
      <c r="L45485"/>
    </row>
    <row r="45486" spans="9:12" ht="15" x14ac:dyDescent="0.25">
      <c r="I45486"/>
      <c r="J45486"/>
      <c r="K45486"/>
      <c r="L45486"/>
    </row>
    <row r="45487" spans="9:12" ht="15" x14ac:dyDescent="0.25">
      <c r="I45487"/>
      <c r="J45487"/>
      <c r="K45487"/>
      <c r="L45487"/>
    </row>
    <row r="45488" spans="9:12" ht="15" x14ac:dyDescent="0.25">
      <c r="I45488"/>
      <c r="J45488"/>
      <c r="K45488"/>
      <c r="L45488"/>
    </row>
    <row r="45489" spans="9:12" ht="15" x14ac:dyDescent="0.25">
      <c r="I45489"/>
      <c r="J45489"/>
      <c r="K45489"/>
      <c r="L45489"/>
    </row>
    <row r="45490" spans="9:12" ht="15" x14ac:dyDescent="0.25">
      <c r="I45490"/>
      <c r="J45490"/>
      <c r="K45490"/>
      <c r="L45490"/>
    </row>
    <row r="45491" spans="9:12" ht="15" x14ac:dyDescent="0.25">
      <c r="I45491"/>
      <c r="J45491"/>
      <c r="K45491"/>
      <c r="L45491"/>
    </row>
    <row r="45492" spans="9:12" ht="15" x14ac:dyDescent="0.25">
      <c r="I45492"/>
      <c r="J45492"/>
      <c r="K45492"/>
      <c r="L45492"/>
    </row>
    <row r="45493" spans="9:12" ht="15" x14ac:dyDescent="0.25">
      <c r="I45493"/>
      <c r="J45493"/>
      <c r="K45493"/>
      <c r="L45493"/>
    </row>
    <row r="45494" spans="9:12" ht="15" x14ac:dyDescent="0.25">
      <c r="I45494"/>
      <c r="J45494"/>
      <c r="K45494"/>
      <c r="L45494"/>
    </row>
    <row r="45495" spans="9:12" ht="15" x14ac:dyDescent="0.25">
      <c r="I45495"/>
      <c r="J45495"/>
      <c r="K45495"/>
      <c r="L45495"/>
    </row>
    <row r="45496" spans="9:12" ht="15" x14ac:dyDescent="0.25">
      <c r="I45496"/>
      <c r="J45496"/>
      <c r="K45496"/>
      <c r="L45496"/>
    </row>
    <row r="45497" spans="9:12" ht="15" x14ac:dyDescent="0.25">
      <c r="I45497"/>
      <c r="J45497"/>
      <c r="K45497"/>
      <c r="L45497"/>
    </row>
    <row r="45498" spans="9:12" ht="15" x14ac:dyDescent="0.25">
      <c r="I45498"/>
      <c r="J45498"/>
      <c r="K45498"/>
      <c r="L45498"/>
    </row>
    <row r="45499" spans="9:12" ht="15" x14ac:dyDescent="0.25">
      <c r="I45499"/>
      <c r="J45499"/>
      <c r="K45499"/>
      <c r="L45499"/>
    </row>
    <row r="45500" spans="9:12" ht="15" x14ac:dyDescent="0.25">
      <c r="I45500"/>
      <c r="J45500"/>
      <c r="K45500"/>
      <c r="L45500"/>
    </row>
    <row r="45501" spans="9:12" ht="15" x14ac:dyDescent="0.25">
      <c r="I45501"/>
      <c r="J45501"/>
      <c r="K45501"/>
      <c r="L45501"/>
    </row>
    <row r="45502" spans="9:12" ht="15" x14ac:dyDescent="0.25">
      <c r="I45502"/>
      <c r="J45502"/>
      <c r="K45502"/>
      <c r="L45502"/>
    </row>
    <row r="45503" spans="9:12" ht="15" x14ac:dyDescent="0.25">
      <c r="I45503"/>
      <c r="J45503"/>
      <c r="K45503"/>
      <c r="L45503"/>
    </row>
    <row r="45504" spans="9:12" ht="15" x14ac:dyDescent="0.25">
      <c r="I45504"/>
      <c r="J45504"/>
      <c r="K45504"/>
      <c r="L45504"/>
    </row>
    <row r="45505" spans="9:12" ht="15" x14ac:dyDescent="0.25">
      <c r="I45505"/>
      <c r="J45505"/>
      <c r="K45505"/>
      <c r="L45505"/>
    </row>
    <row r="45506" spans="9:12" ht="15" x14ac:dyDescent="0.25">
      <c r="I45506"/>
      <c r="J45506"/>
      <c r="K45506"/>
      <c r="L45506"/>
    </row>
    <row r="45507" spans="9:12" ht="15" x14ac:dyDescent="0.25">
      <c r="I45507"/>
      <c r="J45507"/>
      <c r="K45507"/>
      <c r="L45507"/>
    </row>
    <row r="45508" spans="9:12" ht="15" x14ac:dyDescent="0.25">
      <c r="I45508"/>
      <c r="J45508"/>
      <c r="K45508"/>
      <c r="L45508"/>
    </row>
    <row r="45509" spans="9:12" ht="15" x14ac:dyDescent="0.25">
      <c r="I45509"/>
      <c r="J45509"/>
      <c r="K45509"/>
      <c r="L45509"/>
    </row>
    <row r="45510" spans="9:12" ht="15" x14ac:dyDescent="0.25">
      <c r="I45510"/>
      <c r="J45510"/>
      <c r="K45510"/>
      <c r="L45510"/>
    </row>
    <row r="45511" spans="9:12" ht="15" x14ac:dyDescent="0.25">
      <c r="I45511"/>
      <c r="J45511"/>
      <c r="K45511"/>
      <c r="L45511"/>
    </row>
    <row r="45512" spans="9:12" ht="15" x14ac:dyDescent="0.25">
      <c r="I45512"/>
      <c r="J45512"/>
      <c r="K45512"/>
      <c r="L45512"/>
    </row>
    <row r="45513" spans="9:12" ht="15" x14ac:dyDescent="0.25">
      <c r="I45513"/>
      <c r="J45513"/>
      <c r="K45513"/>
      <c r="L45513"/>
    </row>
    <row r="45514" spans="9:12" ht="15" x14ac:dyDescent="0.25">
      <c r="I45514"/>
      <c r="J45514"/>
      <c r="K45514"/>
      <c r="L45514"/>
    </row>
    <row r="45515" spans="9:12" ht="15" x14ac:dyDescent="0.25">
      <c r="I45515"/>
      <c r="J45515"/>
      <c r="K45515"/>
      <c r="L45515"/>
    </row>
    <row r="45516" spans="9:12" ht="15" x14ac:dyDescent="0.25">
      <c r="I45516"/>
      <c r="J45516"/>
      <c r="K45516"/>
      <c r="L45516"/>
    </row>
    <row r="45517" spans="9:12" ht="15" x14ac:dyDescent="0.25">
      <c r="I45517"/>
      <c r="J45517"/>
      <c r="K45517"/>
      <c r="L45517"/>
    </row>
    <row r="45518" spans="9:12" ht="15" x14ac:dyDescent="0.25">
      <c r="I45518"/>
      <c r="J45518"/>
      <c r="K45518"/>
      <c r="L45518"/>
    </row>
    <row r="45519" spans="9:12" ht="15" x14ac:dyDescent="0.25">
      <c r="I45519"/>
      <c r="J45519"/>
      <c r="K45519"/>
      <c r="L45519"/>
    </row>
    <row r="45520" spans="9:12" ht="15" x14ac:dyDescent="0.25">
      <c r="I45520"/>
      <c r="J45520"/>
      <c r="K45520"/>
      <c r="L45520"/>
    </row>
    <row r="45521" spans="9:12" ht="15" x14ac:dyDescent="0.25">
      <c r="I45521"/>
      <c r="J45521"/>
      <c r="K45521"/>
      <c r="L45521"/>
    </row>
    <row r="45522" spans="9:12" ht="15" x14ac:dyDescent="0.25">
      <c r="I45522"/>
      <c r="J45522"/>
      <c r="K45522"/>
      <c r="L45522"/>
    </row>
    <row r="45523" spans="9:12" ht="15" x14ac:dyDescent="0.25">
      <c r="I45523"/>
      <c r="J45523"/>
      <c r="K45523"/>
      <c r="L45523"/>
    </row>
    <row r="45524" spans="9:12" ht="15" x14ac:dyDescent="0.25">
      <c r="I45524"/>
      <c r="J45524"/>
      <c r="K45524"/>
      <c r="L45524"/>
    </row>
    <row r="45525" spans="9:12" ht="15" x14ac:dyDescent="0.25">
      <c r="I45525"/>
      <c r="J45525"/>
      <c r="K45525"/>
      <c r="L45525"/>
    </row>
    <row r="45526" spans="9:12" ht="15" x14ac:dyDescent="0.25">
      <c r="I45526"/>
      <c r="J45526"/>
      <c r="K45526"/>
      <c r="L45526"/>
    </row>
    <row r="45527" spans="9:12" ht="15" x14ac:dyDescent="0.25">
      <c r="I45527"/>
      <c r="J45527"/>
      <c r="K45527"/>
      <c r="L45527"/>
    </row>
    <row r="45528" spans="9:12" ht="15" x14ac:dyDescent="0.25">
      <c r="I45528"/>
      <c r="J45528"/>
      <c r="K45528"/>
      <c r="L45528"/>
    </row>
    <row r="45529" spans="9:12" ht="15" x14ac:dyDescent="0.25">
      <c r="I45529"/>
      <c r="J45529"/>
      <c r="K45529"/>
      <c r="L45529"/>
    </row>
    <row r="45530" spans="9:12" ht="15" x14ac:dyDescent="0.25">
      <c r="I45530"/>
      <c r="J45530"/>
      <c r="K45530"/>
      <c r="L45530"/>
    </row>
    <row r="45531" spans="9:12" ht="15" x14ac:dyDescent="0.25">
      <c r="I45531"/>
      <c r="J45531"/>
      <c r="K45531"/>
      <c r="L45531"/>
    </row>
    <row r="45532" spans="9:12" ht="15" x14ac:dyDescent="0.25">
      <c r="I45532"/>
      <c r="J45532"/>
      <c r="K45532"/>
      <c r="L45532"/>
    </row>
    <row r="45533" spans="9:12" ht="15" x14ac:dyDescent="0.25">
      <c r="I45533"/>
      <c r="J45533"/>
      <c r="K45533"/>
      <c r="L45533"/>
    </row>
    <row r="45534" spans="9:12" ht="15" x14ac:dyDescent="0.25">
      <c r="I45534"/>
      <c r="J45534"/>
      <c r="K45534"/>
      <c r="L45534"/>
    </row>
    <row r="45535" spans="9:12" ht="15" x14ac:dyDescent="0.25">
      <c r="I45535"/>
      <c r="J45535"/>
      <c r="K45535"/>
      <c r="L45535"/>
    </row>
    <row r="45536" spans="9:12" ht="15" x14ac:dyDescent="0.25">
      <c r="I45536"/>
      <c r="J45536"/>
      <c r="K45536"/>
      <c r="L45536"/>
    </row>
    <row r="45537" spans="9:12" ht="15" x14ac:dyDescent="0.25">
      <c r="I45537"/>
      <c r="J45537"/>
      <c r="K45537"/>
      <c r="L45537"/>
    </row>
    <row r="45538" spans="9:12" ht="15" x14ac:dyDescent="0.25">
      <c r="I45538"/>
      <c r="J45538"/>
      <c r="K45538"/>
      <c r="L45538"/>
    </row>
    <row r="45539" spans="9:12" ht="15" x14ac:dyDescent="0.25">
      <c r="I45539"/>
      <c r="J45539"/>
      <c r="K45539"/>
      <c r="L45539"/>
    </row>
    <row r="45540" spans="9:12" ht="15" x14ac:dyDescent="0.25">
      <c r="I45540"/>
      <c r="J45540"/>
      <c r="K45540"/>
      <c r="L45540"/>
    </row>
    <row r="45541" spans="9:12" ht="15" x14ac:dyDescent="0.25">
      <c r="I45541"/>
      <c r="J45541"/>
      <c r="K45541"/>
      <c r="L45541"/>
    </row>
    <row r="45542" spans="9:12" ht="15" x14ac:dyDescent="0.25">
      <c r="I45542"/>
      <c r="J45542"/>
      <c r="K45542"/>
      <c r="L45542"/>
    </row>
    <row r="45543" spans="9:12" ht="15" x14ac:dyDescent="0.25">
      <c r="I45543"/>
      <c r="J45543"/>
      <c r="K45543"/>
      <c r="L45543"/>
    </row>
    <row r="45544" spans="9:12" ht="15" x14ac:dyDescent="0.25">
      <c r="I45544"/>
      <c r="J45544"/>
      <c r="K45544"/>
      <c r="L45544"/>
    </row>
    <row r="45545" spans="9:12" ht="15" x14ac:dyDescent="0.25">
      <c r="I45545"/>
      <c r="J45545"/>
      <c r="K45545"/>
      <c r="L45545"/>
    </row>
    <row r="45546" spans="9:12" ht="15" x14ac:dyDescent="0.25">
      <c r="I45546"/>
      <c r="J45546"/>
      <c r="K45546"/>
      <c r="L45546"/>
    </row>
    <row r="45547" spans="9:12" ht="15" x14ac:dyDescent="0.25">
      <c r="I45547"/>
      <c r="J45547"/>
      <c r="K45547"/>
      <c r="L45547"/>
    </row>
    <row r="45548" spans="9:12" ht="15" x14ac:dyDescent="0.25">
      <c r="I45548"/>
      <c r="J45548"/>
      <c r="K45548"/>
      <c r="L45548"/>
    </row>
    <row r="45549" spans="9:12" ht="15" x14ac:dyDescent="0.25">
      <c r="I45549"/>
      <c r="J45549"/>
      <c r="K45549"/>
      <c r="L45549"/>
    </row>
    <row r="45550" spans="9:12" ht="15" x14ac:dyDescent="0.25">
      <c r="I45550"/>
      <c r="J45550"/>
      <c r="K45550"/>
      <c r="L45550"/>
    </row>
    <row r="45551" spans="9:12" ht="15" x14ac:dyDescent="0.25">
      <c r="I45551"/>
      <c r="J45551"/>
      <c r="K45551"/>
      <c r="L45551"/>
    </row>
    <row r="45552" spans="9:12" ht="15" x14ac:dyDescent="0.25">
      <c r="I45552"/>
      <c r="J45552"/>
      <c r="K45552"/>
      <c r="L45552"/>
    </row>
    <row r="45553" spans="9:12" ht="15" x14ac:dyDescent="0.25">
      <c r="I45553"/>
      <c r="J45553"/>
      <c r="K45553"/>
      <c r="L45553"/>
    </row>
    <row r="45554" spans="9:12" ht="15" x14ac:dyDescent="0.25">
      <c r="I45554"/>
      <c r="J45554"/>
      <c r="K45554"/>
      <c r="L45554"/>
    </row>
    <row r="45555" spans="9:12" ht="15" x14ac:dyDescent="0.25">
      <c r="I45555"/>
      <c r="J45555"/>
      <c r="K45555"/>
      <c r="L45555"/>
    </row>
    <row r="45556" spans="9:12" ht="15" x14ac:dyDescent="0.25">
      <c r="I45556"/>
      <c r="J45556"/>
      <c r="K45556"/>
      <c r="L45556"/>
    </row>
    <row r="45557" spans="9:12" ht="15" x14ac:dyDescent="0.25">
      <c r="I45557"/>
      <c r="J45557"/>
      <c r="K45557"/>
      <c r="L45557"/>
    </row>
    <row r="45558" spans="9:12" ht="15" x14ac:dyDescent="0.25">
      <c r="I45558"/>
      <c r="J45558"/>
      <c r="K45558"/>
      <c r="L45558"/>
    </row>
    <row r="45559" spans="9:12" ht="15" x14ac:dyDescent="0.25">
      <c r="I45559"/>
      <c r="J45559"/>
      <c r="K45559"/>
      <c r="L45559"/>
    </row>
    <row r="45560" spans="9:12" ht="15" x14ac:dyDescent="0.25">
      <c r="I45560"/>
      <c r="J45560"/>
      <c r="K45560"/>
      <c r="L45560"/>
    </row>
    <row r="45561" spans="9:12" ht="15" x14ac:dyDescent="0.25">
      <c r="I45561"/>
      <c r="J45561"/>
      <c r="K45561"/>
      <c r="L45561"/>
    </row>
    <row r="45562" spans="9:12" ht="15" x14ac:dyDescent="0.25">
      <c r="I45562"/>
      <c r="J45562"/>
      <c r="K45562"/>
      <c r="L45562"/>
    </row>
    <row r="45563" spans="9:12" ht="15" x14ac:dyDescent="0.25">
      <c r="I45563"/>
      <c r="J45563"/>
      <c r="K45563"/>
      <c r="L45563"/>
    </row>
    <row r="45564" spans="9:12" ht="15" x14ac:dyDescent="0.25">
      <c r="I45564"/>
      <c r="J45564"/>
      <c r="K45564"/>
      <c r="L45564"/>
    </row>
    <row r="45565" spans="9:12" ht="15" x14ac:dyDescent="0.25">
      <c r="I45565"/>
      <c r="J45565"/>
      <c r="K45565"/>
      <c r="L45565"/>
    </row>
    <row r="45566" spans="9:12" ht="15" x14ac:dyDescent="0.25">
      <c r="I45566"/>
      <c r="J45566"/>
      <c r="K45566"/>
      <c r="L45566"/>
    </row>
    <row r="45567" spans="9:12" ht="15" x14ac:dyDescent="0.25">
      <c r="I45567"/>
      <c r="J45567"/>
      <c r="K45567"/>
      <c r="L45567"/>
    </row>
    <row r="45568" spans="9:12" ht="15" x14ac:dyDescent="0.25">
      <c r="I45568"/>
      <c r="J45568"/>
      <c r="K45568"/>
      <c r="L45568"/>
    </row>
    <row r="45569" spans="9:12" ht="15" x14ac:dyDescent="0.25">
      <c r="I45569"/>
      <c r="J45569"/>
      <c r="K45569"/>
      <c r="L45569"/>
    </row>
    <row r="45570" spans="9:12" ht="15" x14ac:dyDescent="0.25">
      <c r="I45570"/>
      <c r="J45570"/>
      <c r="K45570"/>
      <c r="L45570"/>
    </row>
    <row r="45571" spans="9:12" ht="15" x14ac:dyDescent="0.25">
      <c r="I45571"/>
      <c r="J45571"/>
      <c r="K45571"/>
      <c r="L45571"/>
    </row>
    <row r="45572" spans="9:12" ht="15" x14ac:dyDescent="0.25">
      <c r="I45572"/>
      <c r="J45572"/>
      <c r="K45572"/>
      <c r="L45572"/>
    </row>
    <row r="45573" spans="9:12" ht="15" x14ac:dyDescent="0.25">
      <c r="I45573"/>
      <c r="J45573"/>
      <c r="K45573"/>
      <c r="L45573"/>
    </row>
    <row r="45574" spans="9:12" ht="15" x14ac:dyDescent="0.25">
      <c r="I45574"/>
      <c r="J45574"/>
      <c r="K45574"/>
      <c r="L45574"/>
    </row>
    <row r="45575" spans="9:12" ht="15" x14ac:dyDescent="0.25">
      <c r="I45575"/>
      <c r="J45575"/>
      <c r="K45575"/>
      <c r="L45575"/>
    </row>
    <row r="45576" spans="9:12" ht="15" x14ac:dyDescent="0.25">
      <c r="I45576"/>
      <c r="J45576"/>
      <c r="K45576"/>
      <c r="L45576"/>
    </row>
    <row r="45577" spans="9:12" ht="15" x14ac:dyDescent="0.25">
      <c r="I45577"/>
      <c r="J45577"/>
      <c r="K45577"/>
      <c r="L45577"/>
    </row>
    <row r="45578" spans="9:12" ht="15" x14ac:dyDescent="0.25">
      <c r="I45578"/>
      <c r="J45578"/>
      <c r="K45578"/>
      <c r="L45578"/>
    </row>
    <row r="45579" spans="9:12" ht="15" x14ac:dyDescent="0.25">
      <c r="I45579"/>
      <c r="J45579"/>
      <c r="K45579"/>
      <c r="L45579"/>
    </row>
    <row r="45580" spans="9:12" ht="15" x14ac:dyDescent="0.25">
      <c r="I45580"/>
      <c r="J45580"/>
      <c r="K45580"/>
      <c r="L45580"/>
    </row>
    <row r="45581" spans="9:12" ht="15" x14ac:dyDescent="0.25">
      <c r="I45581"/>
      <c r="J45581"/>
      <c r="K45581"/>
      <c r="L45581"/>
    </row>
    <row r="45582" spans="9:12" ht="15" x14ac:dyDescent="0.25">
      <c r="I45582"/>
      <c r="J45582"/>
      <c r="K45582"/>
      <c r="L45582"/>
    </row>
    <row r="45583" spans="9:12" ht="15" x14ac:dyDescent="0.25">
      <c r="I45583"/>
      <c r="J45583"/>
      <c r="K45583"/>
      <c r="L45583"/>
    </row>
    <row r="45584" spans="9:12" ht="15" x14ac:dyDescent="0.25">
      <c r="I45584"/>
      <c r="J45584"/>
      <c r="K45584"/>
      <c r="L45584"/>
    </row>
    <row r="45585" spans="9:12" ht="15" x14ac:dyDescent="0.25">
      <c r="I45585"/>
      <c r="J45585"/>
      <c r="K45585"/>
      <c r="L45585"/>
    </row>
    <row r="45586" spans="9:12" ht="15" x14ac:dyDescent="0.25">
      <c r="I45586"/>
      <c r="J45586"/>
      <c r="K45586"/>
      <c r="L45586"/>
    </row>
    <row r="45587" spans="9:12" ht="15" x14ac:dyDescent="0.25">
      <c r="I45587"/>
      <c r="J45587"/>
      <c r="K45587"/>
      <c r="L45587"/>
    </row>
    <row r="45588" spans="9:12" ht="15" x14ac:dyDescent="0.25">
      <c r="I45588"/>
      <c r="J45588"/>
      <c r="K45588"/>
      <c r="L45588"/>
    </row>
    <row r="45589" spans="9:12" ht="15" x14ac:dyDescent="0.25">
      <c r="I45589"/>
      <c r="J45589"/>
      <c r="K45589"/>
      <c r="L45589"/>
    </row>
    <row r="45590" spans="9:12" ht="15" x14ac:dyDescent="0.25">
      <c r="I45590"/>
      <c r="J45590"/>
      <c r="K45590"/>
      <c r="L45590"/>
    </row>
    <row r="45591" spans="9:12" ht="15" x14ac:dyDescent="0.25">
      <c r="I45591"/>
      <c r="J45591"/>
      <c r="K45591"/>
      <c r="L45591"/>
    </row>
    <row r="45592" spans="9:12" ht="15" x14ac:dyDescent="0.25">
      <c r="I45592"/>
      <c r="J45592"/>
      <c r="K45592"/>
      <c r="L45592"/>
    </row>
    <row r="45593" spans="9:12" ht="15" x14ac:dyDescent="0.25">
      <c r="I45593"/>
      <c r="J45593"/>
      <c r="K45593"/>
      <c r="L45593"/>
    </row>
    <row r="45594" spans="9:12" ht="15" x14ac:dyDescent="0.25">
      <c r="I45594"/>
      <c r="J45594"/>
      <c r="K45594"/>
      <c r="L45594"/>
    </row>
    <row r="45595" spans="9:12" ht="15" x14ac:dyDescent="0.25">
      <c r="I45595"/>
      <c r="J45595"/>
      <c r="K45595"/>
      <c r="L45595"/>
    </row>
    <row r="45596" spans="9:12" ht="15" x14ac:dyDescent="0.25">
      <c r="I45596"/>
      <c r="J45596"/>
      <c r="K45596"/>
      <c r="L45596"/>
    </row>
    <row r="45597" spans="9:12" ht="15" x14ac:dyDescent="0.25">
      <c r="I45597"/>
      <c r="J45597"/>
      <c r="K45597"/>
      <c r="L45597"/>
    </row>
    <row r="45598" spans="9:12" ht="15" x14ac:dyDescent="0.25">
      <c r="I45598"/>
      <c r="J45598"/>
      <c r="K45598"/>
      <c r="L45598"/>
    </row>
    <row r="45599" spans="9:12" ht="15" x14ac:dyDescent="0.25">
      <c r="I45599"/>
      <c r="J45599"/>
      <c r="K45599"/>
      <c r="L45599"/>
    </row>
    <row r="45600" spans="9:12" ht="15" x14ac:dyDescent="0.25">
      <c r="I45600"/>
      <c r="J45600"/>
      <c r="K45600"/>
      <c r="L45600"/>
    </row>
    <row r="45601" spans="9:12" ht="15" x14ac:dyDescent="0.25">
      <c r="I45601"/>
      <c r="J45601"/>
      <c r="K45601"/>
      <c r="L45601"/>
    </row>
    <row r="45602" spans="9:12" ht="15" x14ac:dyDescent="0.25">
      <c r="I45602"/>
      <c r="J45602"/>
      <c r="K45602"/>
      <c r="L45602"/>
    </row>
    <row r="45603" spans="9:12" ht="15" x14ac:dyDescent="0.25">
      <c r="I45603"/>
      <c r="J45603"/>
      <c r="K45603"/>
      <c r="L45603"/>
    </row>
    <row r="45604" spans="9:12" ht="15" x14ac:dyDescent="0.25">
      <c r="I45604"/>
      <c r="J45604"/>
      <c r="K45604"/>
      <c r="L45604"/>
    </row>
    <row r="45605" spans="9:12" ht="15" x14ac:dyDescent="0.25">
      <c r="I45605"/>
      <c r="J45605"/>
      <c r="K45605"/>
      <c r="L45605"/>
    </row>
    <row r="45606" spans="9:12" ht="15" x14ac:dyDescent="0.25">
      <c r="I45606"/>
      <c r="J45606"/>
      <c r="K45606"/>
      <c r="L45606"/>
    </row>
    <row r="45607" spans="9:12" ht="15" x14ac:dyDescent="0.25">
      <c r="I45607"/>
      <c r="J45607"/>
      <c r="K45607"/>
      <c r="L45607"/>
    </row>
    <row r="45608" spans="9:12" ht="15" x14ac:dyDescent="0.25">
      <c r="I45608"/>
      <c r="J45608"/>
      <c r="K45608"/>
      <c r="L45608"/>
    </row>
    <row r="45609" spans="9:12" ht="15" x14ac:dyDescent="0.25">
      <c r="I45609"/>
      <c r="J45609"/>
      <c r="K45609"/>
      <c r="L45609"/>
    </row>
    <row r="45610" spans="9:12" ht="15" x14ac:dyDescent="0.25">
      <c r="I45610"/>
      <c r="J45610"/>
      <c r="K45610"/>
      <c r="L45610"/>
    </row>
    <row r="45611" spans="9:12" ht="15" x14ac:dyDescent="0.25">
      <c r="I45611"/>
      <c r="J45611"/>
      <c r="K45611"/>
      <c r="L45611"/>
    </row>
    <row r="45612" spans="9:12" ht="15" x14ac:dyDescent="0.25">
      <c r="I45612"/>
      <c r="J45612"/>
      <c r="K45612"/>
      <c r="L45612"/>
    </row>
    <row r="45613" spans="9:12" ht="15" x14ac:dyDescent="0.25">
      <c r="I45613"/>
      <c r="J45613"/>
      <c r="K45613"/>
      <c r="L45613"/>
    </row>
    <row r="45614" spans="9:12" ht="15" x14ac:dyDescent="0.25">
      <c r="I45614"/>
      <c r="J45614"/>
      <c r="K45614"/>
      <c r="L45614"/>
    </row>
    <row r="45615" spans="9:12" ht="15" x14ac:dyDescent="0.25">
      <c r="I45615"/>
      <c r="J45615"/>
      <c r="K45615"/>
      <c r="L45615"/>
    </row>
    <row r="45616" spans="9:12" ht="15" x14ac:dyDescent="0.25">
      <c r="I45616"/>
      <c r="J45616"/>
      <c r="K45616"/>
      <c r="L45616"/>
    </row>
    <row r="45617" spans="9:12" ht="15" x14ac:dyDescent="0.25">
      <c r="I45617"/>
      <c r="J45617"/>
      <c r="K45617"/>
      <c r="L45617"/>
    </row>
    <row r="45618" spans="9:12" ht="15" x14ac:dyDescent="0.25">
      <c r="I45618"/>
      <c r="J45618"/>
      <c r="K45618"/>
      <c r="L45618"/>
    </row>
    <row r="45619" spans="9:12" ht="15" x14ac:dyDescent="0.25">
      <c r="I45619"/>
      <c r="J45619"/>
      <c r="K45619"/>
      <c r="L45619"/>
    </row>
    <row r="45620" spans="9:12" ht="15" x14ac:dyDescent="0.25">
      <c r="I45620"/>
      <c r="J45620"/>
      <c r="K45620"/>
      <c r="L45620"/>
    </row>
    <row r="45621" spans="9:12" ht="15" x14ac:dyDescent="0.25">
      <c r="I45621"/>
      <c r="J45621"/>
      <c r="K45621"/>
      <c r="L45621"/>
    </row>
    <row r="45622" spans="9:12" ht="15" x14ac:dyDescent="0.25">
      <c r="I45622"/>
      <c r="J45622"/>
      <c r="K45622"/>
      <c r="L45622"/>
    </row>
    <row r="45623" spans="9:12" ht="15" x14ac:dyDescent="0.25">
      <c r="I45623"/>
      <c r="J45623"/>
      <c r="K45623"/>
      <c r="L45623"/>
    </row>
    <row r="45624" spans="9:12" ht="15" x14ac:dyDescent="0.25">
      <c r="I45624"/>
      <c r="J45624"/>
      <c r="K45624"/>
      <c r="L45624"/>
    </row>
    <row r="45625" spans="9:12" ht="15" x14ac:dyDescent="0.25">
      <c r="I45625"/>
      <c r="J45625"/>
      <c r="K45625"/>
      <c r="L45625"/>
    </row>
    <row r="45626" spans="9:12" ht="15" x14ac:dyDescent="0.25">
      <c r="I45626"/>
      <c r="J45626"/>
      <c r="K45626"/>
      <c r="L45626"/>
    </row>
    <row r="45627" spans="9:12" ht="15" x14ac:dyDescent="0.25">
      <c r="I45627"/>
      <c r="J45627"/>
      <c r="K45627"/>
      <c r="L45627"/>
    </row>
    <row r="45628" spans="9:12" ht="15" x14ac:dyDescent="0.25">
      <c r="I45628"/>
      <c r="J45628"/>
      <c r="K45628"/>
      <c r="L45628"/>
    </row>
    <row r="45629" spans="9:12" ht="15" x14ac:dyDescent="0.25">
      <c r="I45629"/>
      <c r="J45629"/>
      <c r="K45629"/>
      <c r="L45629"/>
    </row>
    <row r="45630" spans="9:12" ht="15" x14ac:dyDescent="0.25">
      <c r="I45630"/>
      <c r="J45630"/>
      <c r="K45630"/>
      <c r="L45630"/>
    </row>
    <row r="45631" spans="9:12" ht="15" x14ac:dyDescent="0.25">
      <c r="I45631"/>
      <c r="J45631"/>
      <c r="K45631"/>
      <c r="L45631"/>
    </row>
    <row r="45632" spans="9:12" ht="15" x14ac:dyDescent="0.25">
      <c r="I45632"/>
      <c r="J45632"/>
      <c r="K45632"/>
      <c r="L45632"/>
    </row>
    <row r="45633" spans="9:12" ht="15" x14ac:dyDescent="0.25">
      <c r="I45633"/>
      <c r="J45633"/>
      <c r="K45633"/>
      <c r="L45633"/>
    </row>
    <row r="45634" spans="9:12" ht="15" x14ac:dyDescent="0.25">
      <c r="I45634"/>
      <c r="J45634"/>
      <c r="K45634"/>
      <c r="L45634"/>
    </row>
    <row r="45635" spans="9:12" ht="15" x14ac:dyDescent="0.25">
      <c r="I45635"/>
      <c r="J45635"/>
      <c r="K45635"/>
      <c r="L45635"/>
    </row>
    <row r="45636" spans="9:12" ht="15" x14ac:dyDescent="0.25">
      <c r="I45636"/>
      <c r="J45636"/>
      <c r="K45636"/>
      <c r="L45636"/>
    </row>
    <row r="45637" spans="9:12" ht="15" x14ac:dyDescent="0.25">
      <c r="I45637"/>
      <c r="J45637"/>
      <c r="K45637"/>
      <c r="L45637"/>
    </row>
    <row r="45638" spans="9:12" ht="15" x14ac:dyDescent="0.25">
      <c r="I45638"/>
      <c r="J45638"/>
      <c r="K45638"/>
      <c r="L45638"/>
    </row>
    <row r="45639" spans="9:12" ht="15" x14ac:dyDescent="0.25">
      <c r="I45639"/>
      <c r="J45639"/>
      <c r="K45639"/>
      <c r="L45639"/>
    </row>
    <row r="45640" spans="9:12" ht="15" x14ac:dyDescent="0.25">
      <c r="I45640"/>
      <c r="J45640"/>
      <c r="K45640"/>
      <c r="L45640"/>
    </row>
    <row r="45641" spans="9:12" ht="15" x14ac:dyDescent="0.25">
      <c r="I45641"/>
      <c r="J45641"/>
      <c r="K45641"/>
      <c r="L45641"/>
    </row>
    <row r="45642" spans="9:12" ht="15" x14ac:dyDescent="0.25">
      <c r="I45642"/>
      <c r="J45642"/>
      <c r="K45642"/>
      <c r="L45642"/>
    </row>
    <row r="45643" spans="9:12" ht="15" x14ac:dyDescent="0.25">
      <c r="I45643"/>
      <c r="J45643"/>
      <c r="K45643"/>
      <c r="L45643"/>
    </row>
    <row r="45644" spans="9:12" ht="15" x14ac:dyDescent="0.25">
      <c r="I45644"/>
      <c r="J45644"/>
      <c r="K45644"/>
      <c r="L45644"/>
    </row>
    <row r="45645" spans="9:12" ht="15" x14ac:dyDescent="0.25">
      <c r="I45645"/>
      <c r="J45645"/>
      <c r="K45645"/>
      <c r="L45645"/>
    </row>
    <row r="45646" spans="9:12" ht="15" x14ac:dyDescent="0.25">
      <c r="I45646"/>
      <c r="J45646"/>
      <c r="K45646"/>
      <c r="L45646"/>
    </row>
    <row r="45647" spans="9:12" ht="15" x14ac:dyDescent="0.25">
      <c r="I45647"/>
      <c r="J45647"/>
      <c r="K45647"/>
      <c r="L45647"/>
    </row>
    <row r="45648" spans="9:12" ht="15" x14ac:dyDescent="0.25">
      <c r="I45648"/>
      <c r="J45648"/>
      <c r="K45648"/>
      <c r="L45648"/>
    </row>
    <row r="45649" spans="9:12" ht="15" x14ac:dyDescent="0.25">
      <c r="I45649"/>
      <c r="J45649"/>
      <c r="K45649"/>
      <c r="L45649"/>
    </row>
    <row r="45650" spans="9:12" ht="15" x14ac:dyDescent="0.25">
      <c r="I45650"/>
      <c r="J45650"/>
      <c r="K45650"/>
      <c r="L45650"/>
    </row>
    <row r="45651" spans="9:12" ht="15" x14ac:dyDescent="0.25">
      <c r="I45651"/>
      <c r="J45651"/>
      <c r="K45651"/>
      <c r="L45651"/>
    </row>
    <row r="45652" spans="9:12" ht="15" x14ac:dyDescent="0.25">
      <c r="I45652"/>
      <c r="J45652"/>
      <c r="K45652"/>
      <c r="L45652"/>
    </row>
    <row r="45653" spans="9:12" ht="15" x14ac:dyDescent="0.25">
      <c r="I45653"/>
      <c r="J45653"/>
      <c r="K45653"/>
      <c r="L45653"/>
    </row>
    <row r="45654" spans="9:12" ht="15" x14ac:dyDescent="0.25">
      <c r="I45654"/>
      <c r="J45654"/>
      <c r="K45654"/>
      <c r="L45654"/>
    </row>
    <row r="45655" spans="9:12" ht="15" x14ac:dyDescent="0.25">
      <c r="I45655"/>
      <c r="J45655"/>
      <c r="K45655"/>
      <c r="L45655"/>
    </row>
    <row r="45656" spans="9:12" ht="15" x14ac:dyDescent="0.25">
      <c r="I45656"/>
      <c r="J45656"/>
      <c r="K45656"/>
      <c r="L45656"/>
    </row>
    <row r="45657" spans="9:12" ht="15" x14ac:dyDescent="0.25">
      <c r="I45657"/>
      <c r="J45657"/>
      <c r="K45657"/>
      <c r="L45657"/>
    </row>
    <row r="45658" spans="9:12" ht="15" x14ac:dyDescent="0.25">
      <c r="I45658"/>
      <c r="J45658"/>
      <c r="K45658"/>
      <c r="L45658"/>
    </row>
    <row r="45659" spans="9:12" ht="15" x14ac:dyDescent="0.25">
      <c r="I45659"/>
      <c r="J45659"/>
      <c r="K45659"/>
      <c r="L45659"/>
    </row>
    <row r="45660" spans="9:12" ht="15" x14ac:dyDescent="0.25">
      <c r="I45660"/>
      <c r="J45660"/>
      <c r="K45660"/>
      <c r="L45660"/>
    </row>
    <row r="45661" spans="9:12" ht="15" x14ac:dyDescent="0.25">
      <c r="I45661"/>
      <c r="J45661"/>
      <c r="K45661"/>
      <c r="L45661"/>
    </row>
    <row r="45662" spans="9:12" ht="15" x14ac:dyDescent="0.25">
      <c r="I45662"/>
      <c r="J45662"/>
      <c r="K45662"/>
      <c r="L45662"/>
    </row>
    <row r="45663" spans="9:12" ht="15" x14ac:dyDescent="0.25">
      <c r="I45663"/>
      <c r="J45663"/>
      <c r="K45663"/>
      <c r="L45663"/>
    </row>
    <row r="45664" spans="9:12" ht="15" x14ac:dyDescent="0.25">
      <c r="I45664"/>
      <c r="J45664"/>
      <c r="K45664"/>
      <c r="L45664"/>
    </row>
    <row r="45665" spans="9:12" ht="15" x14ac:dyDescent="0.25">
      <c r="I45665"/>
      <c r="J45665"/>
      <c r="K45665"/>
      <c r="L45665"/>
    </row>
    <row r="45666" spans="9:12" ht="15" x14ac:dyDescent="0.25">
      <c r="I45666"/>
      <c r="J45666"/>
      <c r="K45666"/>
      <c r="L45666"/>
    </row>
    <row r="45667" spans="9:12" ht="15" x14ac:dyDescent="0.25">
      <c r="I45667"/>
      <c r="J45667"/>
      <c r="K45667"/>
      <c r="L45667"/>
    </row>
    <row r="45668" spans="9:12" ht="15" x14ac:dyDescent="0.25">
      <c r="I45668"/>
      <c r="J45668"/>
      <c r="K45668"/>
      <c r="L45668"/>
    </row>
    <row r="45669" spans="9:12" ht="15" x14ac:dyDescent="0.25">
      <c r="I45669"/>
      <c r="J45669"/>
      <c r="K45669"/>
      <c r="L45669"/>
    </row>
    <row r="45670" spans="9:12" ht="15" x14ac:dyDescent="0.25">
      <c r="I45670"/>
      <c r="J45670"/>
      <c r="K45670"/>
      <c r="L45670"/>
    </row>
    <row r="45671" spans="9:12" ht="15" x14ac:dyDescent="0.25">
      <c r="I45671"/>
      <c r="J45671"/>
      <c r="K45671"/>
      <c r="L45671"/>
    </row>
    <row r="45672" spans="9:12" ht="15" x14ac:dyDescent="0.25">
      <c r="I45672"/>
      <c r="J45672"/>
      <c r="K45672"/>
      <c r="L45672"/>
    </row>
    <row r="45673" spans="9:12" ht="15" x14ac:dyDescent="0.25">
      <c r="I45673"/>
      <c r="J45673"/>
      <c r="K45673"/>
      <c r="L45673"/>
    </row>
    <row r="45674" spans="9:12" ht="15" x14ac:dyDescent="0.25">
      <c r="I45674"/>
      <c r="J45674"/>
      <c r="K45674"/>
      <c r="L45674"/>
    </row>
    <row r="45675" spans="9:12" ht="15" x14ac:dyDescent="0.25">
      <c r="I45675"/>
      <c r="J45675"/>
      <c r="K45675"/>
      <c r="L45675"/>
    </row>
    <row r="45676" spans="9:12" ht="15" x14ac:dyDescent="0.25">
      <c r="I45676"/>
      <c r="J45676"/>
      <c r="K45676"/>
      <c r="L45676"/>
    </row>
    <row r="45677" spans="9:12" ht="15" x14ac:dyDescent="0.25">
      <c r="I45677"/>
      <c r="J45677"/>
      <c r="K45677"/>
      <c r="L45677"/>
    </row>
    <row r="45678" spans="9:12" ht="15" x14ac:dyDescent="0.25">
      <c r="I45678"/>
      <c r="J45678"/>
      <c r="K45678"/>
      <c r="L45678"/>
    </row>
    <row r="45679" spans="9:12" ht="15" x14ac:dyDescent="0.25">
      <c r="I45679"/>
      <c r="J45679"/>
      <c r="K45679"/>
      <c r="L45679"/>
    </row>
    <row r="45680" spans="9:12" ht="15" x14ac:dyDescent="0.25">
      <c r="I45680"/>
      <c r="J45680"/>
      <c r="K45680"/>
      <c r="L45680"/>
    </row>
    <row r="45681" spans="9:12" ht="15" x14ac:dyDescent="0.25">
      <c r="I45681"/>
      <c r="J45681"/>
      <c r="K45681"/>
      <c r="L45681"/>
    </row>
    <row r="45682" spans="9:12" ht="15" x14ac:dyDescent="0.25">
      <c r="I45682"/>
      <c r="J45682"/>
      <c r="K45682"/>
      <c r="L45682"/>
    </row>
    <row r="45683" spans="9:12" ht="15" x14ac:dyDescent="0.25">
      <c r="I45683"/>
      <c r="J45683"/>
      <c r="K45683"/>
      <c r="L45683"/>
    </row>
    <row r="45684" spans="9:12" ht="15" x14ac:dyDescent="0.25">
      <c r="I45684"/>
      <c r="J45684"/>
      <c r="K45684"/>
      <c r="L45684"/>
    </row>
    <row r="45685" spans="9:12" ht="15" x14ac:dyDescent="0.25">
      <c r="I45685"/>
      <c r="J45685"/>
      <c r="K45685"/>
      <c r="L45685"/>
    </row>
    <row r="45686" spans="9:12" ht="15" x14ac:dyDescent="0.25">
      <c r="I45686"/>
      <c r="J45686"/>
      <c r="K45686"/>
      <c r="L45686"/>
    </row>
    <row r="45687" spans="9:12" ht="15" x14ac:dyDescent="0.25">
      <c r="I45687"/>
      <c r="J45687"/>
      <c r="K45687"/>
      <c r="L45687"/>
    </row>
    <row r="45688" spans="9:12" ht="15" x14ac:dyDescent="0.25">
      <c r="I45688"/>
      <c r="J45688"/>
      <c r="K45688"/>
      <c r="L45688"/>
    </row>
    <row r="45689" spans="9:12" ht="15" x14ac:dyDescent="0.25">
      <c r="I45689"/>
      <c r="J45689"/>
      <c r="K45689"/>
      <c r="L45689"/>
    </row>
    <row r="45690" spans="9:12" ht="15" x14ac:dyDescent="0.25">
      <c r="I45690"/>
      <c r="J45690"/>
      <c r="K45690"/>
      <c r="L45690"/>
    </row>
    <row r="45691" spans="9:12" ht="15" x14ac:dyDescent="0.25">
      <c r="I45691"/>
      <c r="J45691"/>
      <c r="K45691"/>
      <c r="L45691"/>
    </row>
    <row r="45692" spans="9:12" ht="15" x14ac:dyDescent="0.25">
      <c r="I45692"/>
      <c r="J45692"/>
      <c r="K45692"/>
      <c r="L45692"/>
    </row>
    <row r="45693" spans="9:12" ht="15" x14ac:dyDescent="0.25">
      <c r="I45693"/>
      <c r="J45693"/>
      <c r="K45693"/>
      <c r="L45693"/>
    </row>
    <row r="45694" spans="9:12" ht="15" x14ac:dyDescent="0.25">
      <c r="I45694"/>
      <c r="J45694"/>
      <c r="K45694"/>
      <c r="L45694"/>
    </row>
    <row r="45695" spans="9:12" ht="15" x14ac:dyDescent="0.25">
      <c r="I45695"/>
      <c r="J45695"/>
      <c r="K45695"/>
      <c r="L45695"/>
    </row>
    <row r="45696" spans="9:12" ht="15" x14ac:dyDescent="0.25">
      <c r="I45696"/>
      <c r="J45696"/>
      <c r="K45696"/>
      <c r="L45696"/>
    </row>
    <row r="45697" spans="9:12" ht="15" x14ac:dyDescent="0.25">
      <c r="I45697"/>
      <c r="J45697"/>
      <c r="K45697"/>
      <c r="L45697"/>
    </row>
    <row r="45698" spans="9:12" ht="15" x14ac:dyDescent="0.25">
      <c r="I45698"/>
      <c r="J45698"/>
      <c r="K45698"/>
      <c r="L45698"/>
    </row>
    <row r="45699" spans="9:12" ht="15" x14ac:dyDescent="0.25">
      <c r="I45699"/>
      <c r="J45699"/>
      <c r="K45699"/>
      <c r="L45699"/>
    </row>
    <row r="45700" spans="9:12" ht="15" x14ac:dyDescent="0.25">
      <c r="I45700"/>
      <c r="J45700"/>
      <c r="K45700"/>
      <c r="L45700"/>
    </row>
    <row r="45701" spans="9:12" ht="15" x14ac:dyDescent="0.25">
      <c r="I45701"/>
      <c r="J45701"/>
      <c r="K45701"/>
      <c r="L45701"/>
    </row>
    <row r="45702" spans="9:12" ht="15" x14ac:dyDescent="0.25">
      <c r="I45702"/>
      <c r="J45702"/>
      <c r="K45702"/>
      <c r="L45702"/>
    </row>
    <row r="45703" spans="9:12" ht="15" x14ac:dyDescent="0.25">
      <c r="I45703"/>
      <c r="J45703"/>
      <c r="K45703"/>
      <c r="L45703"/>
    </row>
    <row r="45704" spans="9:12" ht="15" x14ac:dyDescent="0.25">
      <c r="I45704"/>
      <c r="J45704"/>
      <c r="K45704"/>
      <c r="L45704"/>
    </row>
    <row r="45705" spans="9:12" ht="15" x14ac:dyDescent="0.25">
      <c r="I45705"/>
      <c r="J45705"/>
      <c r="K45705"/>
      <c r="L45705"/>
    </row>
    <row r="45706" spans="9:12" ht="15" x14ac:dyDescent="0.25">
      <c r="I45706"/>
      <c r="J45706"/>
      <c r="K45706"/>
      <c r="L45706"/>
    </row>
    <row r="45707" spans="9:12" ht="15" x14ac:dyDescent="0.25">
      <c r="I45707"/>
      <c r="J45707"/>
      <c r="K45707"/>
      <c r="L45707"/>
    </row>
    <row r="45708" spans="9:12" ht="15" x14ac:dyDescent="0.25">
      <c r="I45708"/>
      <c r="J45708"/>
      <c r="K45708"/>
      <c r="L45708"/>
    </row>
    <row r="45709" spans="9:12" ht="15" x14ac:dyDescent="0.25">
      <c r="I45709"/>
      <c r="J45709"/>
      <c r="K45709"/>
      <c r="L45709"/>
    </row>
    <row r="45710" spans="9:12" ht="15" x14ac:dyDescent="0.25">
      <c r="I45710"/>
      <c r="J45710"/>
      <c r="K45710"/>
      <c r="L45710"/>
    </row>
    <row r="45711" spans="9:12" ht="15" x14ac:dyDescent="0.25">
      <c r="I45711"/>
      <c r="J45711"/>
      <c r="K45711"/>
      <c r="L45711"/>
    </row>
    <row r="45712" spans="9:12" ht="15" x14ac:dyDescent="0.25">
      <c r="I45712"/>
      <c r="J45712"/>
      <c r="K45712"/>
      <c r="L45712"/>
    </row>
    <row r="45713" spans="9:12" ht="15" x14ac:dyDescent="0.25">
      <c r="I45713"/>
      <c r="J45713"/>
      <c r="K45713"/>
      <c r="L45713"/>
    </row>
    <row r="45714" spans="9:12" ht="15" x14ac:dyDescent="0.25">
      <c r="I45714"/>
      <c r="J45714"/>
      <c r="K45714"/>
      <c r="L45714"/>
    </row>
    <row r="45715" spans="9:12" ht="15" x14ac:dyDescent="0.25">
      <c r="I45715"/>
      <c r="J45715"/>
      <c r="K45715"/>
      <c r="L45715"/>
    </row>
    <row r="45716" spans="9:12" ht="15" x14ac:dyDescent="0.25">
      <c r="I45716"/>
      <c r="J45716"/>
      <c r="K45716"/>
      <c r="L45716"/>
    </row>
    <row r="45717" spans="9:12" ht="15" x14ac:dyDescent="0.25">
      <c r="I45717"/>
      <c r="J45717"/>
      <c r="K45717"/>
      <c r="L45717"/>
    </row>
    <row r="45718" spans="9:12" ht="15" x14ac:dyDescent="0.25">
      <c r="I45718"/>
      <c r="J45718"/>
      <c r="K45718"/>
      <c r="L45718"/>
    </row>
    <row r="45719" spans="9:12" ht="15" x14ac:dyDescent="0.25">
      <c r="I45719"/>
      <c r="J45719"/>
      <c r="K45719"/>
      <c r="L45719"/>
    </row>
    <row r="45720" spans="9:12" ht="15" x14ac:dyDescent="0.25">
      <c r="I45720"/>
      <c r="J45720"/>
      <c r="K45720"/>
      <c r="L45720"/>
    </row>
    <row r="45721" spans="9:12" ht="15" x14ac:dyDescent="0.25">
      <c r="I45721"/>
      <c r="J45721"/>
      <c r="K45721"/>
      <c r="L45721"/>
    </row>
    <row r="45722" spans="9:12" ht="15" x14ac:dyDescent="0.25">
      <c r="I45722"/>
      <c r="J45722"/>
      <c r="K45722"/>
      <c r="L45722"/>
    </row>
    <row r="45723" spans="9:12" ht="15" x14ac:dyDescent="0.25">
      <c r="I45723"/>
      <c r="J45723"/>
      <c r="K45723"/>
      <c r="L45723"/>
    </row>
    <row r="45724" spans="9:12" ht="15" x14ac:dyDescent="0.25">
      <c r="I45724"/>
      <c r="J45724"/>
      <c r="K45724"/>
      <c r="L45724"/>
    </row>
    <row r="45725" spans="9:12" ht="15" x14ac:dyDescent="0.25">
      <c r="I45725"/>
      <c r="J45725"/>
      <c r="K45725"/>
      <c r="L45725"/>
    </row>
    <row r="45726" spans="9:12" ht="15" x14ac:dyDescent="0.25">
      <c r="I45726"/>
      <c r="J45726"/>
      <c r="K45726"/>
      <c r="L45726"/>
    </row>
    <row r="45727" spans="9:12" ht="15" x14ac:dyDescent="0.25">
      <c r="I45727"/>
      <c r="J45727"/>
      <c r="K45727"/>
      <c r="L45727"/>
    </row>
    <row r="45728" spans="9:12" ht="15" x14ac:dyDescent="0.25">
      <c r="I45728"/>
      <c r="J45728"/>
      <c r="K45728"/>
      <c r="L45728"/>
    </row>
    <row r="45729" spans="9:12" ht="15" x14ac:dyDescent="0.25">
      <c r="I45729"/>
      <c r="J45729"/>
      <c r="K45729"/>
      <c r="L45729"/>
    </row>
    <row r="45730" spans="9:12" ht="15" x14ac:dyDescent="0.25">
      <c r="I45730"/>
      <c r="J45730"/>
      <c r="K45730"/>
      <c r="L45730"/>
    </row>
    <row r="45731" spans="9:12" ht="15" x14ac:dyDescent="0.25">
      <c r="I45731"/>
      <c r="J45731"/>
      <c r="K45731"/>
      <c r="L45731"/>
    </row>
    <row r="45732" spans="9:12" ht="15" x14ac:dyDescent="0.25">
      <c r="I45732"/>
      <c r="J45732"/>
      <c r="K45732"/>
      <c r="L45732"/>
    </row>
    <row r="45733" spans="9:12" ht="15" x14ac:dyDescent="0.25">
      <c r="I45733"/>
      <c r="J45733"/>
      <c r="K45733"/>
      <c r="L45733"/>
    </row>
    <row r="45734" spans="9:12" ht="15" x14ac:dyDescent="0.25">
      <c r="I45734"/>
      <c r="J45734"/>
      <c r="K45734"/>
      <c r="L45734"/>
    </row>
    <row r="45735" spans="9:12" ht="15" x14ac:dyDescent="0.25">
      <c r="I45735"/>
      <c r="J45735"/>
      <c r="K45735"/>
      <c r="L45735"/>
    </row>
    <row r="45736" spans="9:12" ht="15" x14ac:dyDescent="0.25">
      <c r="I45736"/>
      <c r="J45736"/>
      <c r="K45736"/>
      <c r="L45736"/>
    </row>
    <row r="45737" spans="9:12" ht="15" x14ac:dyDescent="0.25">
      <c r="I45737"/>
      <c r="J45737"/>
      <c r="K45737"/>
      <c r="L45737"/>
    </row>
    <row r="45738" spans="9:12" ht="15" x14ac:dyDescent="0.25">
      <c r="I45738"/>
      <c r="J45738"/>
      <c r="K45738"/>
      <c r="L45738"/>
    </row>
    <row r="45739" spans="9:12" ht="15" x14ac:dyDescent="0.25">
      <c r="I45739"/>
      <c r="J45739"/>
      <c r="K45739"/>
      <c r="L45739"/>
    </row>
    <row r="45740" spans="9:12" ht="15" x14ac:dyDescent="0.25">
      <c r="I45740"/>
      <c r="J45740"/>
      <c r="K45740"/>
      <c r="L45740"/>
    </row>
    <row r="45741" spans="9:12" ht="15" x14ac:dyDescent="0.25">
      <c r="I45741"/>
      <c r="J45741"/>
      <c r="K45741"/>
      <c r="L45741"/>
    </row>
    <row r="45742" spans="9:12" ht="15" x14ac:dyDescent="0.25">
      <c r="I45742"/>
      <c r="J45742"/>
      <c r="K45742"/>
      <c r="L45742"/>
    </row>
    <row r="45743" spans="9:12" ht="15" x14ac:dyDescent="0.25">
      <c r="I45743"/>
      <c r="J45743"/>
      <c r="K45743"/>
      <c r="L45743"/>
    </row>
    <row r="45744" spans="9:12" ht="15" x14ac:dyDescent="0.25">
      <c r="I45744"/>
      <c r="J45744"/>
      <c r="K45744"/>
      <c r="L45744"/>
    </row>
    <row r="45745" spans="9:12" ht="15" x14ac:dyDescent="0.25">
      <c r="I45745"/>
      <c r="J45745"/>
      <c r="K45745"/>
      <c r="L45745"/>
    </row>
    <row r="45746" spans="9:12" ht="15" x14ac:dyDescent="0.25">
      <c r="I45746"/>
      <c r="J45746"/>
      <c r="K45746"/>
      <c r="L45746"/>
    </row>
    <row r="45747" spans="9:12" ht="15" x14ac:dyDescent="0.25">
      <c r="I45747"/>
      <c r="J45747"/>
      <c r="K45747"/>
      <c r="L45747"/>
    </row>
    <row r="45748" spans="9:12" ht="15" x14ac:dyDescent="0.25">
      <c r="I45748"/>
      <c r="J45748"/>
      <c r="K45748"/>
      <c r="L45748"/>
    </row>
    <row r="45749" spans="9:12" ht="15" x14ac:dyDescent="0.25">
      <c r="I45749"/>
      <c r="J45749"/>
      <c r="K45749"/>
      <c r="L45749"/>
    </row>
    <row r="45750" spans="9:12" ht="15" x14ac:dyDescent="0.25">
      <c r="I45750"/>
      <c r="J45750"/>
      <c r="K45750"/>
      <c r="L45750"/>
    </row>
    <row r="45751" spans="9:12" ht="15" x14ac:dyDescent="0.25">
      <c r="I45751"/>
      <c r="J45751"/>
      <c r="K45751"/>
      <c r="L45751"/>
    </row>
    <row r="45752" spans="9:12" ht="15" x14ac:dyDescent="0.25">
      <c r="I45752"/>
      <c r="J45752"/>
      <c r="K45752"/>
      <c r="L45752"/>
    </row>
    <row r="45753" spans="9:12" ht="15" x14ac:dyDescent="0.25">
      <c r="I45753"/>
      <c r="J45753"/>
      <c r="K45753"/>
      <c r="L45753"/>
    </row>
    <row r="45754" spans="9:12" ht="15" x14ac:dyDescent="0.25">
      <c r="I45754"/>
      <c r="J45754"/>
      <c r="K45754"/>
      <c r="L45754"/>
    </row>
    <row r="45755" spans="9:12" ht="15" x14ac:dyDescent="0.25">
      <c r="I45755"/>
      <c r="J45755"/>
      <c r="K45755"/>
      <c r="L45755"/>
    </row>
    <row r="45756" spans="9:12" ht="15" x14ac:dyDescent="0.25">
      <c r="I45756"/>
      <c r="J45756"/>
      <c r="K45756"/>
      <c r="L45756"/>
    </row>
    <row r="45757" spans="9:12" ht="15" x14ac:dyDescent="0.25">
      <c r="I45757"/>
      <c r="J45757"/>
      <c r="K45757"/>
      <c r="L45757"/>
    </row>
    <row r="45758" spans="9:12" ht="15" x14ac:dyDescent="0.25">
      <c r="I45758"/>
      <c r="J45758"/>
      <c r="K45758"/>
      <c r="L45758"/>
    </row>
    <row r="45759" spans="9:12" ht="15" x14ac:dyDescent="0.25">
      <c r="I45759"/>
      <c r="J45759"/>
      <c r="K45759"/>
      <c r="L45759"/>
    </row>
    <row r="45760" spans="9:12" ht="15" x14ac:dyDescent="0.25">
      <c r="I45760"/>
      <c r="J45760"/>
      <c r="K45760"/>
      <c r="L45760"/>
    </row>
    <row r="45761" spans="9:12" ht="15" x14ac:dyDescent="0.25">
      <c r="I45761"/>
      <c r="J45761"/>
      <c r="K45761"/>
      <c r="L45761"/>
    </row>
    <row r="45762" spans="9:12" ht="15" x14ac:dyDescent="0.25">
      <c r="I45762"/>
      <c r="J45762"/>
      <c r="K45762"/>
      <c r="L45762"/>
    </row>
    <row r="45763" spans="9:12" ht="15" x14ac:dyDescent="0.25">
      <c r="I45763"/>
      <c r="J45763"/>
      <c r="K45763"/>
      <c r="L45763"/>
    </row>
    <row r="45764" spans="9:12" ht="15" x14ac:dyDescent="0.25">
      <c r="I45764"/>
      <c r="J45764"/>
      <c r="K45764"/>
      <c r="L45764"/>
    </row>
    <row r="45765" spans="9:12" ht="15" x14ac:dyDescent="0.25">
      <c r="I45765"/>
      <c r="J45765"/>
      <c r="K45765"/>
      <c r="L45765"/>
    </row>
    <row r="45766" spans="9:12" ht="15" x14ac:dyDescent="0.25">
      <c r="I45766"/>
      <c r="J45766"/>
      <c r="K45766"/>
      <c r="L45766"/>
    </row>
    <row r="45767" spans="9:12" ht="15" x14ac:dyDescent="0.25">
      <c r="I45767"/>
      <c r="J45767"/>
      <c r="K45767"/>
      <c r="L45767"/>
    </row>
    <row r="45768" spans="9:12" ht="15" x14ac:dyDescent="0.25">
      <c r="I45768"/>
      <c r="J45768"/>
      <c r="K45768"/>
      <c r="L45768"/>
    </row>
    <row r="45769" spans="9:12" ht="15" x14ac:dyDescent="0.25">
      <c r="I45769"/>
      <c r="J45769"/>
      <c r="K45769"/>
      <c r="L45769"/>
    </row>
    <row r="45770" spans="9:12" ht="15" x14ac:dyDescent="0.25">
      <c r="I45770"/>
      <c r="J45770"/>
      <c r="K45770"/>
      <c r="L45770"/>
    </row>
    <row r="45771" spans="9:12" ht="15" x14ac:dyDescent="0.25">
      <c r="I45771"/>
      <c r="J45771"/>
      <c r="K45771"/>
      <c r="L45771"/>
    </row>
    <row r="45772" spans="9:12" ht="15" x14ac:dyDescent="0.25">
      <c r="I45772"/>
      <c r="J45772"/>
      <c r="K45772"/>
      <c r="L45772"/>
    </row>
    <row r="45773" spans="9:12" ht="15" x14ac:dyDescent="0.25">
      <c r="I45773"/>
      <c r="J45773"/>
      <c r="K45773"/>
      <c r="L45773"/>
    </row>
    <row r="45774" spans="9:12" ht="15" x14ac:dyDescent="0.25">
      <c r="I45774"/>
      <c r="J45774"/>
      <c r="K45774"/>
      <c r="L45774"/>
    </row>
    <row r="45775" spans="9:12" ht="15" x14ac:dyDescent="0.25">
      <c r="I45775"/>
      <c r="J45775"/>
      <c r="K45775"/>
      <c r="L45775"/>
    </row>
    <row r="45776" spans="9:12" ht="15" x14ac:dyDescent="0.25">
      <c r="I45776"/>
      <c r="J45776"/>
      <c r="K45776"/>
      <c r="L45776"/>
    </row>
    <row r="45777" spans="9:12" ht="15" x14ac:dyDescent="0.25">
      <c r="I45777"/>
      <c r="J45777"/>
      <c r="K45777"/>
      <c r="L45777"/>
    </row>
    <row r="45778" spans="9:12" ht="15" x14ac:dyDescent="0.25">
      <c r="I45778"/>
      <c r="J45778"/>
      <c r="K45778"/>
      <c r="L45778"/>
    </row>
    <row r="45779" spans="9:12" ht="15" x14ac:dyDescent="0.25">
      <c r="I45779"/>
      <c r="J45779"/>
      <c r="K45779"/>
      <c r="L45779"/>
    </row>
    <row r="45780" spans="9:12" ht="15" x14ac:dyDescent="0.25">
      <c r="I45780"/>
      <c r="J45780"/>
      <c r="K45780"/>
      <c r="L45780"/>
    </row>
    <row r="45781" spans="9:12" ht="15" x14ac:dyDescent="0.25">
      <c r="I45781"/>
      <c r="J45781"/>
      <c r="K45781"/>
      <c r="L45781"/>
    </row>
    <row r="45782" spans="9:12" ht="15" x14ac:dyDescent="0.25">
      <c r="I45782"/>
      <c r="J45782"/>
      <c r="K45782"/>
      <c r="L45782"/>
    </row>
    <row r="45783" spans="9:12" ht="15" x14ac:dyDescent="0.25">
      <c r="I45783"/>
      <c r="J45783"/>
      <c r="K45783"/>
      <c r="L45783"/>
    </row>
    <row r="45784" spans="9:12" ht="15" x14ac:dyDescent="0.25">
      <c r="I45784"/>
      <c r="J45784"/>
      <c r="K45784"/>
      <c r="L45784"/>
    </row>
    <row r="45785" spans="9:12" ht="15" x14ac:dyDescent="0.25">
      <c r="I45785"/>
      <c r="J45785"/>
      <c r="K45785"/>
      <c r="L45785"/>
    </row>
    <row r="45786" spans="9:12" ht="15" x14ac:dyDescent="0.25">
      <c r="I45786"/>
      <c r="J45786"/>
      <c r="K45786"/>
      <c r="L45786"/>
    </row>
    <row r="45787" spans="9:12" ht="15" x14ac:dyDescent="0.25">
      <c r="I45787"/>
      <c r="J45787"/>
      <c r="K45787"/>
      <c r="L45787"/>
    </row>
    <row r="45788" spans="9:12" ht="15" x14ac:dyDescent="0.25">
      <c r="I45788"/>
      <c r="J45788"/>
      <c r="K45788"/>
      <c r="L45788"/>
    </row>
    <row r="45789" spans="9:12" ht="15" x14ac:dyDescent="0.25">
      <c r="I45789"/>
      <c r="J45789"/>
      <c r="K45789"/>
      <c r="L45789"/>
    </row>
    <row r="45790" spans="9:12" ht="15" x14ac:dyDescent="0.25">
      <c r="I45790"/>
      <c r="J45790"/>
      <c r="K45790"/>
      <c r="L45790"/>
    </row>
    <row r="45791" spans="9:12" ht="15" x14ac:dyDescent="0.25">
      <c r="I45791"/>
      <c r="J45791"/>
      <c r="K45791"/>
      <c r="L45791"/>
    </row>
    <row r="45792" spans="9:12" ht="15" x14ac:dyDescent="0.25">
      <c r="I45792"/>
      <c r="J45792"/>
      <c r="K45792"/>
      <c r="L45792"/>
    </row>
    <row r="45793" spans="9:12" ht="15" x14ac:dyDescent="0.25">
      <c r="I45793"/>
      <c r="J45793"/>
      <c r="K45793"/>
      <c r="L45793"/>
    </row>
    <row r="45794" spans="9:12" ht="15" x14ac:dyDescent="0.25">
      <c r="I45794"/>
      <c r="J45794"/>
      <c r="K45794"/>
      <c r="L45794"/>
    </row>
    <row r="45795" spans="9:12" ht="15" x14ac:dyDescent="0.25">
      <c r="I45795"/>
      <c r="J45795"/>
      <c r="K45795"/>
      <c r="L45795"/>
    </row>
    <row r="45796" spans="9:12" ht="15" x14ac:dyDescent="0.25">
      <c r="I45796"/>
      <c r="J45796"/>
      <c r="K45796"/>
      <c r="L45796"/>
    </row>
    <row r="45797" spans="9:12" ht="15" x14ac:dyDescent="0.25">
      <c r="I45797"/>
      <c r="J45797"/>
      <c r="K45797"/>
      <c r="L45797"/>
    </row>
    <row r="45798" spans="9:12" ht="15" x14ac:dyDescent="0.25">
      <c r="I45798"/>
      <c r="J45798"/>
      <c r="K45798"/>
      <c r="L45798"/>
    </row>
    <row r="45799" spans="9:12" ht="15" x14ac:dyDescent="0.25">
      <c r="I45799"/>
      <c r="J45799"/>
      <c r="K45799"/>
      <c r="L45799"/>
    </row>
    <row r="45800" spans="9:12" ht="15" x14ac:dyDescent="0.25">
      <c r="I45800"/>
      <c r="J45800"/>
      <c r="K45800"/>
      <c r="L45800"/>
    </row>
    <row r="45801" spans="9:12" ht="15" x14ac:dyDescent="0.25">
      <c r="I45801"/>
      <c r="J45801"/>
      <c r="K45801"/>
      <c r="L45801"/>
    </row>
    <row r="45802" spans="9:12" ht="15" x14ac:dyDescent="0.25">
      <c r="I45802"/>
      <c r="J45802"/>
      <c r="K45802"/>
      <c r="L45802"/>
    </row>
    <row r="45803" spans="9:12" ht="15" x14ac:dyDescent="0.25">
      <c r="I45803"/>
      <c r="J45803"/>
      <c r="K45803"/>
      <c r="L45803"/>
    </row>
    <row r="45804" spans="9:12" ht="15" x14ac:dyDescent="0.25">
      <c r="I45804"/>
      <c r="J45804"/>
      <c r="K45804"/>
      <c r="L45804"/>
    </row>
    <row r="45805" spans="9:12" ht="15" x14ac:dyDescent="0.25">
      <c r="I45805"/>
      <c r="J45805"/>
      <c r="K45805"/>
      <c r="L45805"/>
    </row>
    <row r="45806" spans="9:12" ht="15" x14ac:dyDescent="0.25">
      <c r="I45806"/>
      <c r="J45806"/>
      <c r="K45806"/>
      <c r="L45806"/>
    </row>
    <row r="45807" spans="9:12" ht="15" x14ac:dyDescent="0.25">
      <c r="I45807"/>
      <c r="J45807"/>
      <c r="K45807"/>
      <c r="L45807"/>
    </row>
    <row r="45808" spans="9:12" ht="15" x14ac:dyDescent="0.25">
      <c r="I45808"/>
      <c r="J45808"/>
      <c r="K45808"/>
      <c r="L45808"/>
    </row>
    <row r="45809" spans="9:12" ht="15" x14ac:dyDescent="0.25">
      <c r="I45809"/>
      <c r="J45809"/>
      <c r="K45809"/>
      <c r="L45809"/>
    </row>
    <row r="45810" spans="9:12" ht="15" x14ac:dyDescent="0.25">
      <c r="I45810"/>
      <c r="J45810"/>
      <c r="K45810"/>
      <c r="L45810"/>
    </row>
    <row r="45811" spans="9:12" ht="15" x14ac:dyDescent="0.25">
      <c r="I45811"/>
      <c r="J45811"/>
      <c r="K45811"/>
      <c r="L45811"/>
    </row>
    <row r="45812" spans="9:12" ht="15" x14ac:dyDescent="0.25">
      <c r="I45812"/>
      <c r="J45812"/>
      <c r="K45812"/>
      <c r="L45812"/>
    </row>
    <row r="45813" spans="9:12" ht="15" x14ac:dyDescent="0.25">
      <c r="I45813"/>
      <c r="J45813"/>
      <c r="K45813"/>
      <c r="L45813"/>
    </row>
    <row r="45814" spans="9:12" ht="15" x14ac:dyDescent="0.25">
      <c r="I45814"/>
      <c r="J45814"/>
      <c r="K45814"/>
      <c r="L45814"/>
    </row>
    <row r="45815" spans="9:12" ht="15" x14ac:dyDescent="0.25">
      <c r="I45815"/>
      <c r="J45815"/>
      <c r="K45815"/>
      <c r="L45815"/>
    </row>
    <row r="45816" spans="9:12" ht="15" x14ac:dyDescent="0.25">
      <c r="I45816"/>
      <c r="J45816"/>
      <c r="K45816"/>
      <c r="L45816"/>
    </row>
    <row r="45817" spans="9:12" ht="15" x14ac:dyDescent="0.25">
      <c r="I45817"/>
      <c r="J45817"/>
      <c r="K45817"/>
      <c r="L45817"/>
    </row>
    <row r="45818" spans="9:12" ht="15" x14ac:dyDescent="0.25">
      <c r="I45818"/>
      <c r="J45818"/>
      <c r="K45818"/>
      <c r="L45818"/>
    </row>
    <row r="45819" spans="9:12" ht="15" x14ac:dyDescent="0.25">
      <c r="I45819"/>
      <c r="J45819"/>
      <c r="K45819"/>
      <c r="L45819"/>
    </row>
    <row r="45820" spans="9:12" ht="15" x14ac:dyDescent="0.25">
      <c r="I45820"/>
      <c r="J45820"/>
      <c r="K45820"/>
      <c r="L45820"/>
    </row>
    <row r="45821" spans="9:12" ht="15" x14ac:dyDescent="0.25">
      <c r="I45821"/>
      <c r="J45821"/>
      <c r="K45821"/>
      <c r="L45821"/>
    </row>
    <row r="45822" spans="9:12" ht="15" x14ac:dyDescent="0.25">
      <c r="I45822"/>
      <c r="J45822"/>
      <c r="K45822"/>
      <c r="L45822"/>
    </row>
    <row r="45823" spans="9:12" ht="15" x14ac:dyDescent="0.25">
      <c r="I45823"/>
      <c r="J45823"/>
      <c r="K45823"/>
      <c r="L45823"/>
    </row>
    <row r="45824" spans="9:12" ht="15" x14ac:dyDescent="0.25">
      <c r="I45824"/>
      <c r="J45824"/>
      <c r="K45824"/>
      <c r="L45824"/>
    </row>
    <row r="45825" spans="9:12" ht="15" x14ac:dyDescent="0.25">
      <c r="I45825"/>
      <c r="J45825"/>
      <c r="K45825"/>
      <c r="L45825"/>
    </row>
    <row r="45826" spans="9:12" ht="15" x14ac:dyDescent="0.25">
      <c r="I45826"/>
      <c r="J45826"/>
      <c r="K45826"/>
      <c r="L45826"/>
    </row>
    <row r="45827" spans="9:12" ht="15" x14ac:dyDescent="0.25">
      <c r="I45827"/>
      <c r="J45827"/>
      <c r="K45827"/>
      <c r="L45827"/>
    </row>
    <row r="45828" spans="9:12" ht="15" x14ac:dyDescent="0.25">
      <c r="I45828"/>
      <c r="J45828"/>
      <c r="K45828"/>
      <c r="L45828"/>
    </row>
    <row r="45829" spans="9:12" ht="15" x14ac:dyDescent="0.25">
      <c r="I45829"/>
      <c r="J45829"/>
      <c r="K45829"/>
      <c r="L45829"/>
    </row>
    <row r="45830" spans="9:12" ht="15" x14ac:dyDescent="0.25">
      <c r="I45830"/>
      <c r="J45830"/>
      <c r="K45830"/>
      <c r="L45830"/>
    </row>
    <row r="45831" spans="9:12" ht="15" x14ac:dyDescent="0.25">
      <c r="I45831"/>
      <c r="J45831"/>
      <c r="K45831"/>
      <c r="L45831"/>
    </row>
    <row r="45832" spans="9:12" ht="15" x14ac:dyDescent="0.25">
      <c r="I45832"/>
      <c r="J45832"/>
      <c r="K45832"/>
      <c r="L45832"/>
    </row>
    <row r="45833" spans="9:12" ht="15" x14ac:dyDescent="0.25">
      <c r="I45833"/>
      <c r="J45833"/>
      <c r="K45833"/>
      <c r="L45833"/>
    </row>
    <row r="45834" spans="9:12" ht="15" x14ac:dyDescent="0.25">
      <c r="I45834"/>
      <c r="J45834"/>
      <c r="K45834"/>
      <c r="L45834"/>
    </row>
    <row r="45835" spans="9:12" ht="15" x14ac:dyDescent="0.25">
      <c r="I45835"/>
      <c r="J45835"/>
      <c r="K45835"/>
      <c r="L45835"/>
    </row>
    <row r="45836" spans="9:12" ht="15" x14ac:dyDescent="0.25">
      <c r="I45836"/>
      <c r="J45836"/>
      <c r="K45836"/>
      <c r="L45836"/>
    </row>
    <row r="45837" spans="9:12" ht="15" x14ac:dyDescent="0.25">
      <c r="I45837"/>
      <c r="J45837"/>
      <c r="K45837"/>
      <c r="L45837"/>
    </row>
    <row r="45838" spans="9:12" ht="15" x14ac:dyDescent="0.25">
      <c r="I45838"/>
      <c r="J45838"/>
      <c r="K45838"/>
      <c r="L45838"/>
    </row>
    <row r="45839" spans="9:12" ht="15" x14ac:dyDescent="0.25">
      <c r="I45839"/>
      <c r="J45839"/>
      <c r="K45839"/>
      <c r="L45839"/>
    </row>
    <row r="45840" spans="9:12" ht="15" x14ac:dyDescent="0.25">
      <c r="I45840"/>
      <c r="J45840"/>
      <c r="K45840"/>
      <c r="L45840"/>
    </row>
    <row r="45841" spans="9:12" ht="15" x14ac:dyDescent="0.25">
      <c r="I45841"/>
      <c r="J45841"/>
      <c r="K45841"/>
      <c r="L45841"/>
    </row>
    <row r="45842" spans="9:12" ht="15" x14ac:dyDescent="0.25">
      <c r="I45842"/>
      <c r="J45842"/>
      <c r="K45842"/>
      <c r="L45842"/>
    </row>
    <row r="45843" spans="9:12" ht="15" x14ac:dyDescent="0.25">
      <c r="I45843"/>
      <c r="J45843"/>
      <c r="K45843"/>
      <c r="L45843"/>
    </row>
    <row r="45844" spans="9:12" ht="15" x14ac:dyDescent="0.25">
      <c r="I45844"/>
      <c r="J45844"/>
      <c r="K45844"/>
      <c r="L45844"/>
    </row>
    <row r="45845" spans="9:12" ht="15" x14ac:dyDescent="0.25">
      <c r="I45845"/>
      <c r="J45845"/>
      <c r="K45845"/>
      <c r="L45845"/>
    </row>
    <row r="45846" spans="9:12" ht="15" x14ac:dyDescent="0.25">
      <c r="I45846"/>
      <c r="J45846"/>
      <c r="K45846"/>
      <c r="L45846"/>
    </row>
    <row r="45847" spans="9:12" ht="15" x14ac:dyDescent="0.25">
      <c r="I45847"/>
      <c r="J45847"/>
      <c r="K45847"/>
      <c r="L45847"/>
    </row>
    <row r="45848" spans="9:12" ht="15" x14ac:dyDescent="0.25">
      <c r="I45848"/>
      <c r="J45848"/>
      <c r="K45848"/>
      <c r="L45848"/>
    </row>
    <row r="45849" spans="9:12" ht="15" x14ac:dyDescent="0.25">
      <c r="I45849"/>
      <c r="J45849"/>
      <c r="K45849"/>
      <c r="L45849"/>
    </row>
    <row r="45850" spans="9:12" ht="15" x14ac:dyDescent="0.25">
      <c r="I45850"/>
      <c r="J45850"/>
      <c r="K45850"/>
      <c r="L45850"/>
    </row>
    <row r="45851" spans="9:12" ht="15" x14ac:dyDescent="0.25">
      <c r="I45851"/>
      <c r="J45851"/>
      <c r="K45851"/>
      <c r="L45851"/>
    </row>
    <row r="45852" spans="9:12" ht="15" x14ac:dyDescent="0.25">
      <c r="I45852"/>
      <c r="J45852"/>
      <c r="K45852"/>
      <c r="L45852"/>
    </row>
    <row r="45853" spans="9:12" ht="15" x14ac:dyDescent="0.25">
      <c r="I45853"/>
      <c r="J45853"/>
      <c r="K45853"/>
      <c r="L45853"/>
    </row>
    <row r="45854" spans="9:12" ht="15" x14ac:dyDescent="0.25">
      <c r="I45854"/>
      <c r="J45854"/>
      <c r="K45854"/>
      <c r="L45854"/>
    </row>
    <row r="45855" spans="9:12" ht="15" x14ac:dyDescent="0.25">
      <c r="I45855"/>
      <c r="J45855"/>
      <c r="K45855"/>
      <c r="L45855"/>
    </row>
    <row r="45856" spans="9:12" ht="15" x14ac:dyDescent="0.25">
      <c r="I45856"/>
      <c r="J45856"/>
      <c r="K45856"/>
      <c r="L45856"/>
    </row>
    <row r="45857" spans="9:12" ht="15" x14ac:dyDescent="0.25">
      <c r="I45857"/>
      <c r="J45857"/>
      <c r="K45857"/>
      <c r="L45857"/>
    </row>
    <row r="45858" spans="9:12" ht="15" x14ac:dyDescent="0.25">
      <c r="I45858"/>
      <c r="J45858"/>
      <c r="K45858"/>
      <c r="L45858"/>
    </row>
    <row r="45859" spans="9:12" ht="15" x14ac:dyDescent="0.25">
      <c r="I45859"/>
      <c r="J45859"/>
      <c r="K45859"/>
      <c r="L45859"/>
    </row>
    <row r="45860" spans="9:12" ht="15" x14ac:dyDescent="0.25">
      <c r="I45860"/>
      <c r="J45860"/>
      <c r="K45860"/>
      <c r="L45860"/>
    </row>
    <row r="45861" spans="9:12" ht="15" x14ac:dyDescent="0.25">
      <c r="I45861"/>
      <c r="J45861"/>
      <c r="K45861"/>
      <c r="L45861"/>
    </row>
    <row r="45862" spans="9:12" ht="15" x14ac:dyDescent="0.25">
      <c r="I45862"/>
      <c r="J45862"/>
      <c r="K45862"/>
      <c r="L45862"/>
    </row>
    <row r="45863" spans="9:12" ht="15" x14ac:dyDescent="0.25">
      <c r="I45863"/>
      <c r="J45863"/>
      <c r="K45863"/>
      <c r="L45863"/>
    </row>
    <row r="45864" spans="9:12" ht="15" x14ac:dyDescent="0.25">
      <c r="I45864"/>
      <c r="J45864"/>
      <c r="K45864"/>
      <c r="L45864"/>
    </row>
    <row r="45865" spans="9:12" ht="15" x14ac:dyDescent="0.25">
      <c r="I45865"/>
      <c r="J45865"/>
      <c r="K45865"/>
      <c r="L45865"/>
    </row>
    <row r="45866" spans="9:12" ht="15" x14ac:dyDescent="0.25">
      <c r="I45866"/>
      <c r="J45866"/>
      <c r="K45866"/>
      <c r="L45866"/>
    </row>
    <row r="45867" spans="9:12" ht="15" x14ac:dyDescent="0.25">
      <c r="I45867"/>
      <c r="J45867"/>
      <c r="K45867"/>
      <c r="L45867"/>
    </row>
    <row r="45868" spans="9:12" ht="15" x14ac:dyDescent="0.25">
      <c r="I45868"/>
      <c r="J45868"/>
      <c r="K45868"/>
      <c r="L45868"/>
    </row>
    <row r="45869" spans="9:12" ht="15" x14ac:dyDescent="0.25">
      <c r="I45869"/>
      <c r="J45869"/>
      <c r="K45869"/>
      <c r="L45869"/>
    </row>
    <row r="45870" spans="9:12" ht="15" x14ac:dyDescent="0.25">
      <c r="I45870"/>
      <c r="J45870"/>
      <c r="K45870"/>
      <c r="L45870"/>
    </row>
    <row r="45871" spans="9:12" ht="15" x14ac:dyDescent="0.25">
      <c r="I45871"/>
      <c r="J45871"/>
      <c r="K45871"/>
      <c r="L45871"/>
    </row>
    <row r="45872" spans="9:12" ht="15" x14ac:dyDescent="0.25">
      <c r="I45872"/>
      <c r="J45872"/>
      <c r="K45872"/>
      <c r="L45872"/>
    </row>
    <row r="45873" spans="9:12" ht="15" x14ac:dyDescent="0.25">
      <c r="I45873"/>
      <c r="J45873"/>
      <c r="K45873"/>
      <c r="L45873"/>
    </row>
    <row r="45874" spans="9:12" ht="15" x14ac:dyDescent="0.25">
      <c r="I45874"/>
      <c r="J45874"/>
      <c r="K45874"/>
      <c r="L45874"/>
    </row>
    <row r="45875" spans="9:12" ht="15" x14ac:dyDescent="0.25">
      <c r="I45875"/>
      <c r="J45875"/>
      <c r="K45875"/>
      <c r="L45875"/>
    </row>
    <row r="45876" spans="9:12" ht="15" x14ac:dyDescent="0.25">
      <c r="I45876"/>
      <c r="J45876"/>
      <c r="K45876"/>
      <c r="L45876"/>
    </row>
    <row r="45877" spans="9:12" ht="15" x14ac:dyDescent="0.25">
      <c r="I45877"/>
      <c r="J45877"/>
      <c r="K45877"/>
      <c r="L45877"/>
    </row>
    <row r="45878" spans="9:12" ht="15" x14ac:dyDescent="0.25">
      <c r="I45878"/>
      <c r="J45878"/>
      <c r="K45878"/>
      <c r="L45878"/>
    </row>
    <row r="45879" spans="9:12" ht="15" x14ac:dyDescent="0.25">
      <c r="I45879"/>
      <c r="J45879"/>
      <c r="K45879"/>
      <c r="L45879"/>
    </row>
    <row r="45880" spans="9:12" ht="15" x14ac:dyDescent="0.25">
      <c r="I45880"/>
      <c r="J45880"/>
      <c r="K45880"/>
      <c r="L45880"/>
    </row>
    <row r="45881" spans="9:12" ht="15" x14ac:dyDescent="0.25">
      <c r="I45881"/>
      <c r="J45881"/>
      <c r="K45881"/>
      <c r="L45881"/>
    </row>
    <row r="45882" spans="9:12" ht="15" x14ac:dyDescent="0.25">
      <c r="I45882"/>
      <c r="J45882"/>
      <c r="K45882"/>
      <c r="L45882"/>
    </row>
    <row r="45883" spans="9:12" ht="15" x14ac:dyDescent="0.25">
      <c r="I45883"/>
      <c r="J45883"/>
      <c r="K45883"/>
      <c r="L45883"/>
    </row>
    <row r="45884" spans="9:12" ht="15" x14ac:dyDescent="0.25">
      <c r="I45884"/>
      <c r="J45884"/>
      <c r="K45884"/>
      <c r="L45884"/>
    </row>
    <row r="45885" spans="9:12" ht="15" x14ac:dyDescent="0.25">
      <c r="I45885"/>
      <c r="J45885"/>
      <c r="K45885"/>
      <c r="L45885"/>
    </row>
    <row r="45886" spans="9:12" ht="15" x14ac:dyDescent="0.25">
      <c r="I45886"/>
      <c r="J45886"/>
      <c r="K45886"/>
      <c r="L45886"/>
    </row>
    <row r="45887" spans="9:12" ht="15" x14ac:dyDescent="0.25">
      <c r="I45887"/>
      <c r="J45887"/>
      <c r="K45887"/>
      <c r="L45887"/>
    </row>
    <row r="45888" spans="9:12" ht="15" x14ac:dyDescent="0.25">
      <c r="I45888"/>
      <c r="J45888"/>
      <c r="K45888"/>
      <c r="L45888"/>
    </row>
    <row r="45889" spans="9:12" ht="15" x14ac:dyDescent="0.25">
      <c r="I45889"/>
      <c r="J45889"/>
      <c r="K45889"/>
      <c r="L45889"/>
    </row>
    <row r="45890" spans="9:12" ht="15" x14ac:dyDescent="0.25">
      <c r="I45890"/>
      <c r="J45890"/>
      <c r="K45890"/>
      <c r="L45890"/>
    </row>
    <row r="45891" spans="9:12" ht="15" x14ac:dyDescent="0.25">
      <c r="I45891"/>
      <c r="J45891"/>
      <c r="K45891"/>
      <c r="L45891"/>
    </row>
    <row r="45892" spans="9:12" ht="15" x14ac:dyDescent="0.25">
      <c r="I45892"/>
      <c r="J45892"/>
      <c r="K45892"/>
      <c r="L45892"/>
    </row>
    <row r="45893" spans="9:12" ht="15" x14ac:dyDescent="0.25">
      <c r="I45893"/>
      <c r="J45893"/>
      <c r="K45893"/>
      <c r="L45893"/>
    </row>
    <row r="45894" spans="9:12" ht="15" x14ac:dyDescent="0.25">
      <c r="I45894"/>
      <c r="J45894"/>
      <c r="K45894"/>
      <c r="L45894"/>
    </row>
    <row r="45895" spans="9:12" ht="15" x14ac:dyDescent="0.25">
      <c r="I45895"/>
      <c r="J45895"/>
      <c r="K45895"/>
      <c r="L45895"/>
    </row>
    <row r="45896" spans="9:12" ht="15" x14ac:dyDescent="0.25">
      <c r="I45896"/>
      <c r="J45896"/>
      <c r="K45896"/>
      <c r="L45896"/>
    </row>
    <row r="45897" spans="9:12" ht="15" x14ac:dyDescent="0.25">
      <c r="I45897"/>
      <c r="J45897"/>
      <c r="K45897"/>
      <c r="L45897"/>
    </row>
    <row r="45898" spans="9:12" ht="15" x14ac:dyDescent="0.25">
      <c r="I45898"/>
      <c r="J45898"/>
      <c r="K45898"/>
      <c r="L45898"/>
    </row>
    <row r="45899" spans="9:12" ht="15" x14ac:dyDescent="0.25">
      <c r="I45899"/>
      <c r="J45899"/>
      <c r="K45899"/>
      <c r="L45899"/>
    </row>
    <row r="45900" spans="9:12" ht="15" x14ac:dyDescent="0.25">
      <c r="I45900"/>
      <c r="J45900"/>
      <c r="K45900"/>
      <c r="L45900"/>
    </row>
    <row r="45901" spans="9:12" ht="15" x14ac:dyDescent="0.25">
      <c r="I45901"/>
      <c r="J45901"/>
      <c r="K45901"/>
      <c r="L45901"/>
    </row>
    <row r="45902" spans="9:12" ht="15" x14ac:dyDescent="0.25">
      <c r="I45902"/>
      <c r="J45902"/>
      <c r="K45902"/>
      <c r="L45902"/>
    </row>
    <row r="45903" spans="9:12" ht="15" x14ac:dyDescent="0.25">
      <c r="I45903"/>
      <c r="J45903"/>
      <c r="K45903"/>
      <c r="L45903"/>
    </row>
    <row r="45904" spans="9:12" ht="15" x14ac:dyDescent="0.25">
      <c r="I45904"/>
      <c r="J45904"/>
      <c r="K45904"/>
      <c r="L45904"/>
    </row>
    <row r="45905" spans="9:12" ht="15" x14ac:dyDescent="0.25">
      <c r="I45905"/>
      <c r="J45905"/>
      <c r="K45905"/>
      <c r="L45905"/>
    </row>
    <row r="45906" spans="9:12" ht="15" x14ac:dyDescent="0.25">
      <c r="I45906"/>
      <c r="J45906"/>
      <c r="K45906"/>
      <c r="L45906"/>
    </row>
    <row r="45907" spans="9:12" ht="15" x14ac:dyDescent="0.25">
      <c r="I45907"/>
      <c r="J45907"/>
      <c r="K45907"/>
      <c r="L45907"/>
    </row>
    <row r="45908" spans="9:12" ht="15" x14ac:dyDescent="0.25">
      <c r="I45908"/>
      <c r="J45908"/>
      <c r="K45908"/>
      <c r="L45908"/>
    </row>
    <row r="45909" spans="9:12" ht="15" x14ac:dyDescent="0.25">
      <c r="I45909"/>
      <c r="J45909"/>
      <c r="K45909"/>
      <c r="L45909"/>
    </row>
    <row r="45910" spans="9:12" ht="15" x14ac:dyDescent="0.25">
      <c r="I45910"/>
      <c r="J45910"/>
      <c r="K45910"/>
      <c r="L45910"/>
    </row>
    <row r="45911" spans="9:12" ht="15" x14ac:dyDescent="0.25">
      <c r="I45911"/>
      <c r="J45911"/>
      <c r="K45911"/>
      <c r="L45911"/>
    </row>
    <row r="45912" spans="9:12" ht="15" x14ac:dyDescent="0.25">
      <c r="I45912"/>
      <c r="J45912"/>
      <c r="K45912"/>
      <c r="L45912"/>
    </row>
    <row r="45913" spans="9:12" ht="15" x14ac:dyDescent="0.25">
      <c r="I45913"/>
      <c r="J45913"/>
      <c r="K45913"/>
      <c r="L45913"/>
    </row>
    <row r="45914" spans="9:12" ht="15" x14ac:dyDescent="0.25">
      <c r="I45914"/>
      <c r="J45914"/>
      <c r="K45914"/>
      <c r="L45914"/>
    </row>
    <row r="45915" spans="9:12" ht="15" x14ac:dyDescent="0.25">
      <c r="I45915"/>
      <c r="J45915"/>
      <c r="K45915"/>
      <c r="L45915"/>
    </row>
    <row r="45916" spans="9:12" ht="15" x14ac:dyDescent="0.25">
      <c r="I45916"/>
      <c r="J45916"/>
      <c r="K45916"/>
      <c r="L45916"/>
    </row>
    <row r="45917" spans="9:12" ht="15" x14ac:dyDescent="0.25">
      <c r="I45917"/>
      <c r="J45917"/>
      <c r="K45917"/>
      <c r="L45917"/>
    </row>
    <row r="45918" spans="9:12" ht="15" x14ac:dyDescent="0.25">
      <c r="I45918"/>
      <c r="J45918"/>
      <c r="K45918"/>
      <c r="L45918"/>
    </row>
    <row r="45919" spans="9:12" ht="15" x14ac:dyDescent="0.25">
      <c r="I45919"/>
      <c r="J45919"/>
      <c r="K45919"/>
      <c r="L45919"/>
    </row>
    <row r="45920" spans="9:12" ht="15" x14ac:dyDescent="0.25">
      <c r="I45920"/>
      <c r="J45920"/>
      <c r="K45920"/>
      <c r="L45920"/>
    </row>
    <row r="45921" spans="9:12" ht="15" x14ac:dyDescent="0.25">
      <c r="I45921"/>
      <c r="J45921"/>
      <c r="K45921"/>
      <c r="L45921"/>
    </row>
    <row r="45922" spans="9:12" ht="15" x14ac:dyDescent="0.25">
      <c r="I45922"/>
      <c r="J45922"/>
      <c r="K45922"/>
      <c r="L45922"/>
    </row>
    <row r="45923" spans="9:12" ht="15" x14ac:dyDescent="0.25">
      <c r="I45923"/>
      <c r="J45923"/>
      <c r="K45923"/>
      <c r="L45923"/>
    </row>
    <row r="45924" spans="9:12" ht="15" x14ac:dyDescent="0.25">
      <c r="I45924"/>
      <c r="J45924"/>
      <c r="K45924"/>
      <c r="L45924"/>
    </row>
    <row r="45925" spans="9:12" ht="15" x14ac:dyDescent="0.25">
      <c r="I45925"/>
      <c r="J45925"/>
      <c r="K45925"/>
      <c r="L45925"/>
    </row>
    <row r="45926" spans="9:12" ht="15" x14ac:dyDescent="0.25">
      <c r="I45926"/>
      <c r="J45926"/>
      <c r="K45926"/>
      <c r="L45926"/>
    </row>
    <row r="45927" spans="9:12" ht="15" x14ac:dyDescent="0.25">
      <c r="I45927"/>
      <c r="J45927"/>
      <c r="K45927"/>
      <c r="L45927"/>
    </row>
    <row r="45928" spans="9:12" ht="15" x14ac:dyDescent="0.25">
      <c r="I45928"/>
      <c r="J45928"/>
      <c r="K45928"/>
      <c r="L45928"/>
    </row>
    <row r="45929" spans="9:12" ht="15" x14ac:dyDescent="0.25">
      <c r="I45929"/>
      <c r="J45929"/>
      <c r="K45929"/>
      <c r="L45929"/>
    </row>
    <row r="45930" spans="9:12" ht="15" x14ac:dyDescent="0.25">
      <c r="I45930"/>
      <c r="J45930"/>
      <c r="K45930"/>
      <c r="L45930"/>
    </row>
    <row r="45931" spans="9:12" ht="15" x14ac:dyDescent="0.25">
      <c r="I45931"/>
      <c r="J45931"/>
      <c r="K45931"/>
      <c r="L45931"/>
    </row>
    <row r="45932" spans="9:12" ht="15" x14ac:dyDescent="0.25">
      <c r="I45932"/>
      <c r="J45932"/>
      <c r="K45932"/>
      <c r="L45932"/>
    </row>
    <row r="45933" spans="9:12" ht="15" x14ac:dyDescent="0.25">
      <c r="I45933"/>
      <c r="J45933"/>
      <c r="K45933"/>
      <c r="L45933"/>
    </row>
    <row r="45934" spans="9:12" ht="15" x14ac:dyDescent="0.25">
      <c r="I45934"/>
      <c r="J45934"/>
      <c r="K45934"/>
      <c r="L45934"/>
    </row>
    <row r="45935" spans="9:12" ht="15" x14ac:dyDescent="0.25">
      <c r="I45935"/>
      <c r="J45935"/>
      <c r="K45935"/>
      <c r="L45935"/>
    </row>
    <row r="45936" spans="9:12" ht="15" x14ac:dyDescent="0.25">
      <c r="I45936"/>
      <c r="J45936"/>
      <c r="K45936"/>
      <c r="L45936"/>
    </row>
    <row r="45937" spans="9:12" ht="15" x14ac:dyDescent="0.25">
      <c r="I45937"/>
      <c r="J45937"/>
      <c r="K45937"/>
      <c r="L45937"/>
    </row>
    <row r="45938" spans="9:12" ht="15" x14ac:dyDescent="0.25">
      <c r="I45938"/>
      <c r="J45938"/>
      <c r="K45938"/>
      <c r="L45938"/>
    </row>
    <row r="45939" spans="9:12" ht="15" x14ac:dyDescent="0.25">
      <c r="I45939"/>
      <c r="J45939"/>
      <c r="K45939"/>
      <c r="L45939"/>
    </row>
    <row r="45940" spans="9:12" ht="15" x14ac:dyDescent="0.25">
      <c r="I45940"/>
      <c r="J45940"/>
      <c r="K45940"/>
      <c r="L45940"/>
    </row>
    <row r="45941" spans="9:12" ht="15" x14ac:dyDescent="0.25">
      <c r="I45941"/>
      <c r="J45941"/>
      <c r="K45941"/>
      <c r="L45941"/>
    </row>
    <row r="45942" spans="9:12" ht="15" x14ac:dyDescent="0.25">
      <c r="I45942"/>
      <c r="J45942"/>
      <c r="K45942"/>
      <c r="L45942"/>
    </row>
    <row r="45943" spans="9:12" ht="15" x14ac:dyDescent="0.25">
      <c r="I45943"/>
      <c r="J45943"/>
      <c r="K45943"/>
      <c r="L45943"/>
    </row>
    <row r="45944" spans="9:12" ht="15" x14ac:dyDescent="0.25">
      <c r="I45944"/>
      <c r="J45944"/>
      <c r="K45944"/>
      <c r="L45944"/>
    </row>
    <row r="45945" spans="9:12" ht="15" x14ac:dyDescent="0.25">
      <c r="I45945"/>
      <c r="J45945"/>
      <c r="K45945"/>
      <c r="L45945"/>
    </row>
    <row r="45946" spans="9:12" ht="15" x14ac:dyDescent="0.25">
      <c r="I45946"/>
      <c r="J45946"/>
      <c r="K45946"/>
      <c r="L45946"/>
    </row>
    <row r="45947" spans="9:12" ht="15" x14ac:dyDescent="0.25">
      <c r="I45947"/>
      <c r="J45947"/>
      <c r="K45947"/>
      <c r="L45947"/>
    </row>
    <row r="45948" spans="9:12" ht="15" x14ac:dyDescent="0.25">
      <c r="I45948"/>
      <c r="J45948"/>
      <c r="K45948"/>
      <c r="L45948"/>
    </row>
    <row r="45949" spans="9:12" ht="15" x14ac:dyDescent="0.25">
      <c r="I45949"/>
      <c r="J45949"/>
      <c r="K45949"/>
      <c r="L45949"/>
    </row>
    <row r="45950" spans="9:12" ht="15" x14ac:dyDescent="0.25">
      <c r="I45950"/>
      <c r="J45950"/>
      <c r="K45950"/>
      <c r="L45950"/>
    </row>
    <row r="45951" spans="9:12" ht="15" x14ac:dyDescent="0.25">
      <c r="I45951"/>
      <c r="J45951"/>
      <c r="K45951"/>
      <c r="L45951"/>
    </row>
    <row r="45952" spans="9:12" ht="15" x14ac:dyDescent="0.25">
      <c r="I45952"/>
      <c r="J45952"/>
      <c r="K45952"/>
      <c r="L45952"/>
    </row>
    <row r="45953" spans="9:12" ht="15" x14ac:dyDescent="0.25">
      <c r="I45953"/>
      <c r="J45953"/>
      <c r="K45953"/>
      <c r="L45953"/>
    </row>
    <row r="45954" spans="9:12" ht="15" x14ac:dyDescent="0.25">
      <c r="I45954"/>
      <c r="J45954"/>
      <c r="K45954"/>
      <c r="L45954"/>
    </row>
    <row r="45955" spans="9:12" ht="15" x14ac:dyDescent="0.25">
      <c r="I45955"/>
      <c r="J45955"/>
      <c r="K45955"/>
      <c r="L45955"/>
    </row>
    <row r="45956" spans="9:12" ht="15" x14ac:dyDescent="0.25">
      <c r="I45956"/>
      <c r="J45956"/>
      <c r="K45956"/>
      <c r="L45956"/>
    </row>
    <row r="45957" spans="9:12" ht="15" x14ac:dyDescent="0.25">
      <c r="I45957"/>
      <c r="J45957"/>
      <c r="K45957"/>
      <c r="L45957"/>
    </row>
    <row r="45958" spans="9:12" ht="15" x14ac:dyDescent="0.25">
      <c r="I45958"/>
      <c r="J45958"/>
      <c r="K45958"/>
      <c r="L45958"/>
    </row>
    <row r="45959" spans="9:12" ht="15" x14ac:dyDescent="0.25">
      <c r="I45959"/>
      <c r="J45959"/>
      <c r="K45959"/>
      <c r="L45959"/>
    </row>
    <row r="45960" spans="9:12" ht="15" x14ac:dyDescent="0.25">
      <c r="I45960"/>
      <c r="J45960"/>
      <c r="K45960"/>
      <c r="L45960"/>
    </row>
    <row r="45961" spans="9:12" ht="15" x14ac:dyDescent="0.25">
      <c r="I45961"/>
      <c r="J45961"/>
      <c r="K45961"/>
      <c r="L45961"/>
    </row>
    <row r="45962" spans="9:12" ht="15" x14ac:dyDescent="0.25">
      <c r="I45962"/>
      <c r="J45962"/>
      <c r="K45962"/>
      <c r="L45962"/>
    </row>
    <row r="45963" spans="9:12" ht="15" x14ac:dyDescent="0.25">
      <c r="I45963"/>
      <c r="J45963"/>
      <c r="K45963"/>
      <c r="L45963"/>
    </row>
    <row r="45964" spans="9:12" ht="15" x14ac:dyDescent="0.25">
      <c r="I45964"/>
      <c r="J45964"/>
      <c r="K45964"/>
      <c r="L45964"/>
    </row>
    <row r="45965" spans="9:12" ht="15" x14ac:dyDescent="0.25">
      <c r="I45965"/>
      <c r="J45965"/>
      <c r="K45965"/>
      <c r="L45965"/>
    </row>
    <row r="45966" spans="9:12" ht="15" x14ac:dyDescent="0.25">
      <c r="I45966"/>
      <c r="J45966"/>
      <c r="K45966"/>
      <c r="L45966"/>
    </row>
    <row r="45967" spans="9:12" ht="15" x14ac:dyDescent="0.25">
      <c r="I45967"/>
      <c r="J45967"/>
      <c r="K45967"/>
      <c r="L45967"/>
    </row>
    <row r="45968" spans="9:12" ht="15" x14ac:dyDescent="0.25">
      <c r="I45968"/>
      <c r="J45968"/>
      <c r="K45968"/>
      <c r="L45968"/>
    </row>
    <row r="45969" spans="9:12" ht="15" x14ac:dyDescent="0.25">
      <c r="I45969"/>
      <c r="J45969"/>
      <c r="K45969"/>
      <c r="L45969"/>
    </row>
    <row r="45970" spans="9:12" ht="15" x14ac:dyDescent="0.25">
      <c r="I45970"/>
      <c r="J45970"/>
      <c r="K45970"/>
      <c r="L45970"/>
    </row>
    <row r="45971" spans="9:12" ht="15" x14ac:dyDescent="0.25">
      <c r="I45971"/>
      <c r="J45971"/>
      <c r="K45971"/>
      <c r="L45971"/>
    </row>
    <row r="45972" spans="9:12" ht="15" x14ac:dyDescent="0.25">
      <c r="I45972"/>
      <c r="J45972"/>
      <c r="K45972"/>
      <c r="L45972"/>
    </row>
    <row r="45973" spans="9:12" ht="15" x14ac:dyDescent="0.25">
      <c r="I45973"/>
      <c r="J45973"/>
      <c r="K45973"/>
      <c r="L45973"/>
    </row>
    <row r="45974" spans="9:12" ht="15" x14ac:dyDescent="0.25">
      <c r="I45974"/>
      <c r="J45974"/>
      <c r="K45974"/>
      <c r="L45974"/>
    </row>
    <row r="45975" spans="9:12" ht="15" x14ac:dyDescent="0.25">
      <c r="I45975"/>
      <c r="J45975"/>
      <c r="K45975"/>
      <c r="L45975"/>
    </row>
    <row r="45976" spans="9:12" ht="15" x14ac:dyDescent="0.25">
      <c r="I45976"/>
      <c r="J45976"/>
      <c r="K45976"/>
      <c r="L45976"/>
    </row>
    <row r="45977" spans="9:12" ht="15" x14ac:dyDescent="0.25">
      <c r="I45977"/>
      <c r="J45977"/>
      <c r="K45977"/>
      <c r="L45977"/>
    </row>
    <row r="45978" spans="9:12" ht="15" x14ac:dyDescent="0.25">
      <c r="I45978"/>
      <c r="J45978"/>
      <c r="K45978"/>
      <c r="L45978"/>
    </row>
    <row r="45979" spans="9:12" ht="15" x14ac:dyDescent="0.25">
      <c r="I45979"/>
      <c r="J45979"/>
      <c r="K45979"/>
      <c r="L45979"/>
    </row>
    <row r="45980" spans="9:12" ht="15" x14ac:dyDescent="0.25">
      <c r="I45980"/>
      <c r="J45980"/>
      <c r="K45980"/>
      <c r="L45980"/>
    </row>
    <row r="45981" spans="9:12" ht="15" x14ac:dyDescent="0.25">
      <c r="I45981"/>
      <c r="J45981"/>
      <c r="K45981"/>
      <c r="L45981"/>
    </row>
    <row r="45982" spans="9:12" ht="15" x14ac:dyDescent="0.25">
      <c r="I45982"/>
      <c r="J45982"/>
      <c r="K45982"/>
      <c r="L45982"/>
    </row>
    <row r="45983" spans="9:12" ht="15" x14ac:dyDescent="0.25">
      <c r="I45983"/>
      <c r="J45983"/>
      <c r="K45983"/>
      <c r="L45983"/>
    </row>
    <row r="45984" spans="9:12" ht="15" x14ac:dyDescent="0.25">
      <c r="I45984"/>
      <c r="J45984"/>
      <c r="K45984"/>
      <c r="L45984"/>
    </row>
    <row r="45985" spans="9:12" ht="15" x14ac:dyDescent="0.25">
      <c r="I45985"/>
      <c r="J45985"/>
      <c r="K45985"/>
      <c r="L45985"/>
    </row>
    <row r="45986" spans="9:12" ht="15" x14ac:dyDescent="0.25">
      <c r="I45986"/>
      <c r="J45986"/>
      <c r="K45986"/>
      <c r="L45986"/>
    </row>
    <row r="45987" spans="9:12" ht="15" x14ac:dyDescent="0.25">
      <c r="I45987"/>
      <c r="J45987"/>
      <c r="K45987"/>
      <c r="L45987"/>
    </row>
    <row r="45988" spans="9:12" ht="15" x14ac:dyDescent="0.25">
      <c r="I45988"/>
      <c r="J45988"/>
      <c r="K45988"/>
      <c r="L45988"/>
    </row>
    <row r="45989" spans="9:12" ht="15" x14ac:dyDescent="0.25">
      <c r="I45989"/>
      <c r="J45989"/>
      <c r="K45989"/>
      <c r="L45989"/>
    </row>
    <row r="45990" spans="9:12" ht="15" x14ac:dyDescent="0.25">
      <c r="I45990"/>
      <c r="J45990"/>
      <c r="K45990"/>
      <c r="L45990"/>
    </row>
    <row r="45991" spans="9:12" ht="15" x14ac:dyDescent="0.25">
      <c r="I45991"/>
      <c r="J45991"/>
      <c r="K45991"/>
      <c r="L45991"/>
    </row>
    <row r="45992" spans="9:12" ht="15" x14ac:dyDescent="0.25">
      <c r="I45992"/>
      <c r="J45992"/>
      <c r="K45992"/>
      <c r="L45992"/>
    </row>
    <row r="45993" spans="9:12" ht="15" x14ac:dyDescent="0.25">
      <c r="I45993"/>
      <c r="J45993"/>
      <c r="K45993"/>
      <c r="L45993"/>
    </row>
    <row r="45994" spans="9:12" ht="15" x14ac:dyDescent="0.25">
      <c r="I45994"/>
      <c r="J45994"/>
      <c r="K45994"/>
      <c r="L45994"/>
    </row>
    <row r="45995" spans="9:12" ht="15" x14ac:dyDescent="0.25">
      <c r="I45995"/>
      <c r="J45995"/>
      <c r="K45995"/>
      <c r="L45995"/>
    </row>
    <row r="45996" spans="9:12" ht="15" x14ac:dyDescent="0.25">
      <c r="I45996"/>
      <c r="J45996"/>
      <c r="K45996"/>
      <c r="L45996"/>
    </row>
    <row r="45997" spans="9:12" ht="15" x14ac:dyDescent="0.25">
      <c r="I45997"/>
      <c r="J45997"/>
      <c r="K45997"/>
      <c r="L45997"/>
    </row>
    <row r="45998" spans="9:12" ht="15" x14ac:dyDescent="0.25">
      <c r="I45998"/>
      <c r="J45998"/>
      <c r="K45998"/>
      <c r="L45998"/>
    </row>
    <row r="45999" spans="9:12" ht="15" x14ac:dyDescent="0.25">
      <c r="I45999"/>
      <c r="J45999"/>
      <c r="K45999"/>
      <c r="L45999"/>
    </row>
    <row r="46000" spans="9:12" ht="15" x14ac:dyDescent="0.25">
      <c r="I46000"/>
      <c r="J46000"/>
      <c r="K46000"/>
      <c r="L46000"/>
    </row>
    <row r="46001" spans="9:12" ht="15" x14ac:dyDescent="0.25">
      <c r="I46001"/>
      <c r="J46001"/>
      <c r="K46001"/>
      <c r="L46001"/>
    </row>
    <row r="46002" spans="9:12" ht="15" x14ac:dyDescent="0.25">
      <c r="I46002"/>
      <c r="J46002"/>
      <c r="K46002"/>
      <c r="L46002"/>
    </row>
    <row r="46003" spans="9:12" ht="15" x14ac:dyDescent="0.25">
      <c r="I46003"/>
      <c r="J46003"/>
      <c r="K46003"/>
      <c r="L46003"/>
    </row>
    <row r="46004" spans="9:12" ht="15" x14ac:dyDescent="0.25">
      <c r="I46004"/>
      <c r="J46004"/>
      <c r="K46004"/>
      <c r="L46004"/>
    </row>
    <row r="46005" spans="9:12" ht="15" x14ac:dyDescent="0.25">
      <c r="I46005"/>
      <c r="J46005"/>
      <c r="K46005"/>
      <c r="L46005"/>
    </row>
    <row r="46006" spans="9:12" ht="15" x14ac:dyDescent="0.25">
      <c r="I46006"/>
      <c r="J46006"/>
      <c r="K46006"/>
      <c r="L46006"/>
    </row>
    <row r="46007" spans="9:12" ht="15" x14ac:dyDescent="0.25">
      <c r="I46007"/>
      <c r="J46007"/>
      <c r="K46007"/>
      <c r="L46007"/>
    </row>
    <row r="46008" spans="9:12" ht="15" x14ac:dyDescent="0.25">
      <c r="I46008"/>
      <c r="J46008"/>
      <c r="K46008"/>
      <c r="L46008"/>
    </row>
    <row r="46009" spans="9:12" ht="15" x14ac:dyDescent="0.25">
      <c r="I46009"/>
      <c r="J46009"/>
      <c r="K46009"/>
      <c r="L46009"/>
    </row>
    <row r="46010" spans="9:12" ht="15" x14ac:dyDescent="0.25">
      <c r="I46010"/>
      <c r="J46010"/>
      <c r="K46010"/>
      <c r="L46010"/>
    </row>
    <row r="46011" spans="9:12" ht="15" x14ac:dyDescent="0.25">
      <c r="I46011"/>
      <c r="J46011"/>
      <c r="K46011"/>
      <c r="L46011"/>
    </row>
    <row r="46012" spans="9:12" ht="15" x14ac:dyDescent="0.25">
      <c r="I46012"/>
      <c r="J46012"/>
      <c r="K46012"/>
      <c r="L46012"/>
    </row>
    <row r="46013" spans="9:12" ht="15" x14ac:dyDescent="0.25">
      <c r="I46013"/>
      <c r="J46013"/>
      <c r="K46013"/>
      <c r="L46013"/>
    </row>
    <row r="46014" spans="9:12" ht="15" x14ac:dyDescent="0.25">
      <c r="I46014"/>
      <c r="J46014"/>
      <c r="K46014"/>
      <c r="L46014"/>
    </row>
    <row r="46015" spans="9:12" ht="15" x14ac:dyDescent="0.25">
      <c r="I46015"/>
      <c r="J46015"/>
      <c r="K46015"/>
      <c r="L46015"/>
    </row>
    <row r="46016" spans="9:12" ht="15" x14ac:dyDescent="0.25">
      <c r="I46016"/>
      <c r="J46016"/>
      <c r="K46016"/>
      <c r="L46016"/>
    </row>
    <row r="46017" spans="9:12" ht="15" x14ac:dyDescent="0.25">
      <c r="I46017"/>
      <c r="J46017"/>
      <c r="K46017"/>
      <c r="L46017"/>
    </row>
    <row r="46018" spans="9:12" ht="15" x14ac:dyDescent="0.25">
      <c r="I46018"/>
      <c r="J46018"/>
      <c r="K46018"/>
      <c r="L46018"/>
    </row>
    <row r="46019" spans="9:12" ht="15" x14ac:dyDescent="0.25">
      <c r="I46019"/>
      <c r="J46019"/>
      <c r="K46019"/>
      <c r="L46019"/>
    </row>
    <row r="46020" spans="9:12" ht="15" x14ac:dyDescent="0.25">
      <c r="I46020"/>
      <c r="J46020"/>
      <c r="K46020"/>
      <c r="L46020"/>
    </row>
    <row r="46021" spans="9:12" ht="15" x14ac:dyDescent="0.25">
      <c r="I46021"/>
      <c r="J46021"/>
      <c r="K46021"/>
      <c r="L46021"/>
    </row>
    <row r="46022" spans="9:12" ht="15" x14ac:dyDescent="0.25">
      <c r="I46022"/>
      <c r="J46022"/>
      <c r="K46022"/>
      <c r="L46022"/>
    </row>
    <row r="46023" spans="9:12" ht="15" x14ac:dyDescent="0.25">
      <c r="I46023"/>
      <c r="J46023"/>
      <c r="K46023"/>
      <c r="L46023"/>
    </row>
    <row r="46024" spans="9:12" ht="15" x14ac:dyDescent="0.25">
      <c r="I46024"/>
      <c r="J46024"/>
      <c r="K46024"/>
      <c r="L46024"/>
    </row>
    <row r="46025" spans="9:12" ht="15" x14ac:dyDescent="0.25">
      <c r="I46025"/>
      <c r="J46025"/>
      <c r="K46025"/>
      <c r="L46025"/>
    </row>
    <row r="46026" spans="9:12" ht="15" x14ac:dyDescent="0.25">
      <c r="I46026"/>
      <c r="J46026"/>
      <c r="K46026"/>
      <c r="L46026"/>
    </row>
    <row r="46027" spans="9:12" ht="15" x14ac:dyDescent="0.25">
      <c r="I46027"/>
      <c r="J46027"/>
      <c r="K46027"/>
      <c r="L46027"/>
    </row>
    <row r="46028" spans="9:12" ht="15" x14ac:dyDescent="0.25">
      <c r="I46028"/>
      <c r="J46028"/>
      <c r="K46028"/>
      <c r="L46028"/>
    </row>
    <row r="46029" spans="9:12" ht="15" x14ac:dyDescent="0.25">
      <c r="I46029"/>
      <c r="J46029"/>
      <c r="K46029"/>
      <c r="L46029"/>
    </row>
    <row r="46030" spans="9:12" ht="15" x14ac:dyDescent="0.25">
      <c r="I46030"/>
      <c r="J46030"/>
      <c r="K46030"/>
      <c r="L46030"/>
    </row>
    <row r="46031" spans="9:12" ht="15" x14ac:dyDescent="0.25">
      <c r="I46031"/>
      <c r="J46031"/>
      <c r="K46031"/>
      <c r="L46031"/>
    </row>
    <row r="46032" spans="9:12" ht="15" x14ac:dyDescent="0.25">
      <c r="I46032"/>
      <c r="J46032"/>
      <c r="K46032"/>
      <c r="L46032"/>
    </row>
    <row r="46033" spans="9:12" ht="15" x14ac:dyDescent="0.25">
      <c r="I46033"/>
      <c r="J46033"/>
      <c r="K46033"/>
      <c r="L46033"/>
    </row>
    <row r="46034" spans="9:12" ht="15" x14ac:dyDescent="0.25">
      <c r="I46034"/>
      <c r="J46034"/>
      <c r="K46034"/>
      <c r="L46034"/>
    </row>
    <row r="46035" spans="9:12" ht="15" x14ac:dyDescent="0.25">
      <c r="I46035"/>
      <c r="J46035"/>
      <c r="K46035"/>
      <c r="L46035"/>
    </row>
    <row r="46036" spans="9:12" ht="15" x14ac:dyDescent="0.25">
      <c r="I46036"/>
      <c r="J46036"/>
      <c r="K46036"/>
      <c r="L46036"/>
    </row>
    <row r="46037" spans="9:12" ht="15" x14ac:dyDescent="0.25">
      <c r="I46037"/>
      <c r="J46037"/>
      <c r="K46037"/>
      <c r="L46037"/>
    </row>
    <row r="46038" spans="9:12" ht="15" x14ac:dyDescent="0.25">
      <c r="I46038"/>
      <c r="J46038"/>
      <c r="K46038"/>
      <c r="L46038"/>
    </row>
    <row r="46039" spans="9:12" ht="15" x14ac:dyDescent="0.25">
      <c r="I46039"/>
      <c r="J46039"/>
      <c r="K46039"/>
      <c r="L46039"/>
    </row>
    <row r="46040" spans="9:12" ht="15" x14ac:dyDescent="0.25">
      <c r="I46040"/>
      <c r="J46040"/>
      <c r="K46040"/>
      <c r="L46040"/>
    </row>
    <row r="46041" spans="9:12" ht="15" x14ac:dyDescent="0.25">
      <c r="I46041"/>
      <c r="J46041"/>
      <c r="K46041"/>
      <c r="L46041"/>
    </row>
    <row r="46042" spans="9:12" ht="15" x14ac:dyDescent="0.25">
      <c r="I46042"/>
      <c r="J46042"/>
      <c r="K46042"/>
      <c r="L46042"/>
    </row>
    <row r="46043" spans="9:12" ht="15" x14ac:dyDescent="0.25">
      <c r="I46043"/>
      <c r="J46043"/>
      <c r="K46043"/>
      <c r="L46043"/>
    </row>
    <row r="46044" spans="9:12" ht="15" x14ac:dyDescent="0.25">
      <c r="I46044"/>
      <c r="J46044"/>
      <c r="K46044"/>
      <c r="L46044"/>
    </row>
    <row r="46045" spans="9:12" ht="15" x14ac:dyDescent="0.25">
      <c r="I46045"/>
      <c r="J46045"/>
      <c r="K46045"/>
      <c r="L46045"/>
    </row>
    <row r="46046" spans="9:12" ht="15" x14ac:dyDescent="0.25">
      <c r="I46046"/>
      <c r="J46046"/>
      <c r="K46046"/>
      <c r="L46046"/>
    </row>
    <row r="46047" spans="9:12" ht="15" x14ac:dyDescent="0.25">
      <c r="I46047"/>
      <c r="J46047"/>
      <c r="K46047"/>
      <c r="L46047"/>
    </row>
    <row r="46048" spans="9:12" ht="15" x14ac:dyDescent="0.25">
      <c r="I46048"/>
      <c r="J46048"/>
      <c r="K46048"/>
      <c r="L46048"/>
    </row>
    <row r="46049" spans="9:12" ht="15" x14ac:dyDescent="0.25">
      <c r="I46049"/>
      <c r="J46049"/>
      <c r="K46049"/>
      <c r="L46049"/>
    </row>
    <row r="46050" spans="9:12" ht="15" x14ac:dyDescent="0.25">
      <c r="I46050"/>
      <c r="J46050"/>
      <c r="K46050"/>
      <c r="L46050"/>
    </row>
    <row r="46051" spans="9:12" ht="15" x14ac:dyDescent="0.25">
      <c r="I46051"/>
      <c r="J46051"/>
      <c r="K46051"/>
      <c r="L46051"/>
    </row>
    <row r="46052" spans="9:12" ht="15" x14ac:dyDescent="0.25">
      <c r="I46052"/>
      <c r="J46052"/>
      <c r="K46052"/>
      <c r="L46052"/>
    </row>
    <row r="46053" spans="9:12" ht="15" x14ac:dyDescent="0.25">
      <c r="I46053"/>
      <c r="J46053"/>
      <c r="K46053"/>
      <c r="L46053"/>
    </row>
    <row r="46054" spans="9:12" ht="15" x14ac:dyDescent="0.25">
      <c r="I46054"/>
      <c r="J46054"/>
      <c r="K46054"/>
      <c r="L46054"/>
    </row>
    <row r="46055" spans="9:12" ht="15" x14ac:dyDescent="0.25">
      <c r="I46055"/>
      <c r="J46055"/>
      <c r="K46055"/>
      <c r="L46055"/>
    </row>
    <row r="46056" spans="9:12" ht="15" x14ac:dyDescent="0.25">
      <c r="I46056"/>
      <c r="J46056"/>
      <c r="K46056"/>
      <c r="L46056"/>
    </row>
    <row r="46057" spans="9:12" ht="15" x14ac:dyDescent="0.25">
      <c r="I46057"/>
      <c r="J46057"/>
      <c r="K46057"/>
      <c r="L46057"/>
    </row>
    <row r="46058" spans="9:12" ht="15" x14ac:dyDescent="0.25">
      <c r="I46058"/>
      <c r="J46058"/>
      <c r="K46058"/>
      <c r="L46058"/>
    </row>
    <row r="46059" spans="9:12" ht="15" x14ac:dyDescent="0.25">
      <c r="I46059"/>
      <c r="J46059"/>
      <c r="K46059"/>
      <c r="L46059"/>
    </row>
    <row r="46060" spans="9:12" ht="15" x14ac:dyDescent="0.25">
      <c r="I46060"/>
      <c r="J46060"/>
      <c r="K46060"/>
      <c r="L46060"/>
    </row>
    <row r="46061" spans="9:12" ht="15" x14ac:dyDescent="0.25">
      <c r="I46061"/>
      <c r="J46061"/>
      <c r="K46061"/>
      <c r="L46061"/>
    </row>
    <row r="46062" spans="9:12" ht="15" x14ac:dyDescent="0.25">
      <c r="I46062"/>
      <c r="J46062"/>
      <c r="K46062"/>
      <c r="L46062"/>
    </row>
    <row r="46063" spans="9:12" ht="15" x14ac:dyDescent="0.25">
      <c r="I46063"/>
      <c r="J46063"/>
      <c r="K46063"/>
      <c r="L46063"/>
    </row>
    <row r="46064" spans="9:12" ht="15" x14ac:dyDescent="0.25">
      <c r="I46064"/>
      <c r="J46064"/>
      <c r="K46064"/>
      <c r="L46064"/>
    </row>
    <row r="46065" spans="9:12" ht="15" x14ac:dyDescent="0.25">
      <c r="I46065"/>
      <c r="J46065"/>
      <c r="K46065"/>
      <c r="L46065"/>
    </row>
    <row r="46066" spans="9:12" ht="15" x14ac:dyDescent="0.25">
      <c r="I46066"/>
      <c r="J46066"/>
      <c r="K46066"/>
      <c r="L46066"/>
    </row>
    <row r="46067" spans="9:12" ht="15" x14ac:dyDescent="0.25">
      <c r="I46067"/>
      <c r="J46067"/>
      <c r="K46067"/>
      <c r="L46067"/>
    </row>
    <row r="46068" spans="9:12" ht="15" x14ac:dyDescent="0.25">
      <c r="I46068"/>
      <c r="J46068"/>
      <c r="K46068"/>
      <c r="L46068"/>
    </row>
    <row r="46069" spans="9:12" ht="15" x14ac:dyDescent="0.25">
      <c r="I46069"/>
      <c r="J46069"/>
      <c r="K46069"/>
      <c r="L46069"/>
    </row>
    <row r="46070" spans="9:12" ht="15" x14ac:dyDescent="0.25">
      <c r="I46070"/>
      <c r="J46070"/>
      <c r="K46070"/>
      <c r="L46070"/>
    </row>
    <row r="46071" spans="9:12" ht="15" x14ac:dyDescent="0.25">
      <c r="I46071"/>
      <c r="J46071"/>
      <c r="K46071"/>
      <c r="L46071"/>
    </row>
    <row r="46072" spans="9:12" ht="15" x14ac:dyDescent="0.25">
      <c r="I46072"/>
      <c r="J46072"/>
      <c r="K46072"/>
      <c r="L46072"/>
    </row>
    <row r="46073" spans="9:12" ht="15" x14ac:dyDescent="0.25">
      <c r="I46073"/>
      <c r="J46073"/>
      <c r="K46073"/>
      <c r="L46073"/>
    </row>
    <row r="46074" spans="9:12" ht="15" x14ac:dyDescent="0.25">
      <c r="I46074"/>
      <c r="J46074"/>
      <c r="K46074"/>
      <c r="L46074"/>
    </row>
    <row r="46075" spans="9:12" ht="15" x14ac:dyDescent="0.25">
      <c r="I46075"/>
      <c r="J46075"/>
      <c r="K46075"/>
      <c r="L46075"/>
    </row>
    <row r="46076" spans="9:12" ht="15" x14ac:dyDescent="0.25">
      <c r="I46076"/>
      <c r="J46076"/>
      <c r="K46076"/>
      <c r="L46076"/>
    </row>
    <row r="46077" spans="9:12" ht="15" x14ac:dyDescent="0.25">
      <c r="I46077"/>
      <c r="J46077"/>
      <c r="K46077"/>
      <c r="L46077"/>
    </row>
    <row r="46078" spans="9:12" ht="15" x14ac:dyDescent="0.25">
      <c r="I46078"/>
      <c r="J46078"/>
      <c r="K46078"/>
      <c r="L46078"/>
    </row>
    <row r="46079" spans="9:12" ht="15" x14ac:dyDescent="0.25">
      <c r="I46079"/>
      <c r="J46079"/>
      <c r="K46079"/>
      <c r="L46079"/>
    </row>
    <row r="46080" spans="9:12" ht="15" x14ac:dyDescent="0.25">
      <c r="I46080"/>
      <c r="J46080"/>
      <c r="K46080"/>
      <c r="L46080"/>
    </row>
    <row r="46081" spans="9:12" ht="15" x14ac:dyDescent="0.25">
      <c r="I46081"/>
      <c r="J46081"/>
      <c r="K46081"/>
      <c r="L46081"/>
    </row>
    <row r="46082" spans="9:12" ht="15" x14ac:dyDescent="0.25">
      <c r="I46082"/>
      <c r="J46082"/>
      <c r="K46082"/>
      <c r="L46082"/>
    </row>
    <row r="46083" spans="9:12" ht="15" x14ac:dyDescent="0.25">
      <c r="I46083"/>
      <c r="J46083"/>
      <c r="K46083"/>
      <c r="L46083"/>
    </row>
    <row r="46084" spans="9:12" ht="15" x14ac:dyDescent="0.25">
      <c r="I46084"/>
      <c r="J46084"/>
      <c r="K46084"/>
      <c r="L46084"/>
    </row>
    <row r="46085" spans="9:12" ht="15" x14ac:dyDescent="0.25">
      <c r="I46085"/>
      <c r="J46085"/>
      <c r="K46085"/>
      <c r="L46085"/>
    </row>
    <row r="46086" spans="9:12" ht="15" x14ac:dyDescent="0.25">
      <c r="I46086"/>
      <c r="J46086"/>
      <c r="K46086"/>
      <c r="L46086"/>
    </row>
    <row r="46087" spans="9:12" ht="15" x14ac:dyDescent="0.25">
      <c r="I46087"/>
      <c r="J46087"/>
      <c r="K46087"/>
      <c r="L46087"/>
    </row>
    <row r="46088" spans="9:12" ht="15" x14ac:dyDescent="0.25">
      <c r="I46088"/>
      <c r="J46088"/>
      <c r="K46088"/>
      <c r="L46088"/>
    </row>
    <row r="46089" spans="9:12" ht="15" x14ac:dyDescent="0.25">
      <c r="I46089"/>
      <c r="J46089"/>
      <c r="K46089"/>
      <c r="L46089"/>
    </row>
    <row r="46090" spans="9:12" ht="15" x14ac:dyDescent="0.25">
      <c r="I46090"/>
      <c r="J46090"/>
      <c r="K46090"/>
      <c r="L46090"/>
    </row>
    <row r="46091" spans="9:12" ht="15" x14ac:dyDescent="0.25">
      <c r="I46091"/>
      <c r="J46091"/>
      <c r="K46091"/>
      <c r="L46091"/>
    </row>
    <row r="46092" spans="9:12" ht="15" x14ac:dyDescent="0.25">
      <c r="I46092"/>
      <c r="J46092"/>
      <c r="K46092"/>
      <c r="L46092"/>
    </row>
    <row r="46093" spans="9:12" ht="15" x14ac:dyDescent="0.25">
      <c r="I46093"/>
      <c r="J46093"/>
      <c r="K46093"/>
      <c r="L46093"/>
    </row>
    <row r="46094" spans="9:12" ht="15" x14ac:dyDescent="0.25">
      <c r="I46094"/>
      <c r="J46094"/>
      <c r="K46094"/>
      <c r="L46094"/>
    </row>
    <row r="46095" spans="9:12" ht="15" x14ac:dyDescent="0.25">
      <c r="I46095"/>
      <c r="J46095"/>
      <c r="K46095"/>
      <c r="L46095"/>
    </row>
    <row r="46096" spans="9:12" ht="15" x14ac:dyDescent="0.25">
      <c r="I46096"/>
      <c r="J46096"/>
      <c r="K46096"/>
      <c r="L46096"/>
    </row>
    <row r="46097" spans="9:12" ht="15" x14ac:dyDescent="0.25">
      <c r="I46097"/>
      <c r="J46097"/>
      <c r="K46097"/>
      <c r="L46097"/>
    </row>
    <row r="46098" spans="9:12" ht="15" x14ac:dyDescent="0.25">
      <c r="I46098"/>
      <c r="J46098"/>
      <c r="K46098"/>
      <c r="L46098"/>
    </row>
    <row r="46099" spans="9:12" ht="15" x14ac:dyDescent="0.25">
      <c r="I46099"/>
      <c r="J46099"/>
      <c r="K46099"/>
      <c r="L46099"/>
    </row>
    <row r="46100" spans="9:12" ht="15" x14ac:dyDescent="0.25">
      <c r="I46100"/>
      <c r="J46100"/>
      <c r="K46100"/>
      <c r="L46100"/>
    </row>
    <row r="46101" spans="9:12" ht="15" x14ac:dyDescent="0.25">
      <c r="I46101"/>
      <c r="J46101"/>
      <c r="K46101"/>
      <c r="L46101"/>
    </row>
    <row r="46102" spans="9:12" ht="15" x14ac:dyDescent="0.25">
      <c r="I46102"/>
      <c r="J46102"/>
      <c r="K46102"/>
      <c r="L46102"/>
    </row>
    <row r="46103" spans="9:12" ht="15" x14ac:dyDescent="0.25">
      <c r="I46103"/>
      <c r="J46103"/>
      <c r="K46103"/>
      <c r="L46103"/>
    </row>
    <row r="46104" spans="9:12" ht="15" x14ac:dyDescent="0.25">
      <c r="I46104"/>
      <c r="J46104"/>
      <c r="K46104"/>
      <c r="L46104"/>
    </row>
    <row r="46105" spans="9:12" ht="15" x14ac:dyDescent="0.25">
      <c r="I46105"/>
      <c r="J46105"/>
      <c r="K46105"/>
      <c r="L46105"/>
    </row>
    <row r="46106" spans="9:12" ht="15" x14ac:dyDescent="0.25">
      <c r="I46106"/>
      <c r="J46106"/>
      <c r="K46106"/>
      <c r="L46106"/>
    </row>
    <row r="46107" spans="9:12" ht="15" x14ac:dyDescent="0.25">
      <c r="I46107"/>
      <c r="J46107"/>
      <c r="K46107"/>
      <c r="L46107"/>
    </row>
    <row r="46108" spans="9:12" ht="15" x14ac:dyDescent="0.25">
      <c r="I46108"/>
      <c r="J46108"/>
      <c r="K46108"/>
      <c r="L46108"/>
    </row>
    <row r="46109" spans="9:12" ht="15" x14ac:dyDescent="0.25">
      <c r="I46109"/>
      <c r="J46109"/>
      <c r="K46109"/>
      <c r="L46109"/>
    </row>
    <row r="46110" spans="9:12" ht="15" x14ac:dyDescent="0.25">
      <c r="I46110"/>
      <c r="J46110"/>
      <c r="K46110"/>
      <c r="L46110"/>
    </row>
    <row r="46111" spans="9:12" ht="15" x14ac:dyDescent="0.25">
      <c r="I46111"/>
      <c r="J46111"/>
      <c r="K46111"/>
      <c r="L46111"/>
    </row>
    <row r="46112" spans="9:12" ht="15" x14ac:dyDescent="0.25">
      <c r="I46112"/>
      <c r="J46112"/>
      <c r="K46112"/>
      <c r="L46112"/>
    </row>
    <row r="46113" spans="9:12" ht="15" x14ac:dyDescent="0.25">
      <c r="I46113"/>
      <c r="J46113"/>
      <c r="K46113"/>
      <c r="L46113"/>
    </row>
    <row r="46114" spans="9:12" ht="15" x14ac:dyDescent="0.25">
      <c r="I46114"/>
      <c r="J46114"/>
      <c r="K46114"/>
      <c r="L46114"/>
    </row>
    <row r="46115" spans="9:12" ht="15" x14ac:dyDescent="0.25">
      <c r="I46115"/>
      <c r="J46115"/>
      <c r="K46115"/>
      <c r="L46115"/>
    </row>
    <row r="46116" spans="9:12" ht="15" x14ac:dyDescent="0.25">
      <c r="I46116"/>
      <c r="J46116"/>
      <c r="K46116"/>
      <c r="L46116"/>
    </row>
    <row r="46117" spans="9:12" ht="15" x14ac:dyDescent="0.25">
      <c r="I46117"/>
      <c r="J46117"/>
      <c r="K46117"/>
      <c r="L46117"/>
    </row>
    <row r="46118" spans="9:12" ht="15" x14ac:dyDescent="0.25">
      <c r="I46118"/>
      <c r="J46118"/>
      <c r="K46118"/>
      <c r="L46118"/>
    </row>
    <row r="46119" spans="9:12" ht="15" x14ac:dyDescent="0.25">
      <c r="I46119"/>
      <c r="J46119"/>
      <c r="K46119"/>
      <c r="L46119"/>
    </row>
    <row r="46120" spans="9:12" ht="15" x14ac:dyDescent="0.25">
      <c r="I46120"/>
      <c r="J46120"/>
      <c r="K46120"/>
      <c r="L46120"/>
    </row>
    <row r="46121" spans="9:12" ht="15" x14ac:dyDescent="0.25">
      <c r="I46121"/>
      <c r="J46121"/>
      <c r="K46121"/>
      <c r="L46121"/>
    </row>
    <row r="46122" spans="9:12" ht="15" x14ac:dyDescent="0.25">
      <c r="I46122"/>
      <c r="J46122"/>
      <c r="K46122"/>
      <c r="L46122"/>
    </row>
    <row r="46123" spans="9:12" ht="15" x14ac:dyDescent="0.25">
      <c r="I46123"/>
      <c r="J46123"/>
      <c r="K46123"/>
      <c r="L46123"/>
    </row>
    <row r="46124" spans="9:12" ht="15" x14ac:dyDescent="0.25">
      <c r="I46124"/>
      <c r="J46124"/>
      <c r="K46124"/>
      <c r="L46124"/>
    </row>
    <row r="46125" spans="9:12" ht="15" x14ac:dyDescent="0.25">
      <c r="I46125"/>
      <c r="J46125"/>
      <c r="K46125"/>
      <c r="L46125"/>
    </row>
    <row r="46126" spans="9:12" ht="15" x14ac:dyDescent="0.25">
      <c r="I46126"/>
      <c r="J46126"/>
      <c r="K46126"/>
      <c r="L46126"/>
    </row>
    <row r="46127" spans="9:12" ht="15" x14ac:dyDescent="0.25">
      <c r="I46127"/>
      <c r="J46127"/>
      <c r="K46127"/>
      <c r="L46127"/>
    </row>
    <row r="46128" spans="9:12" ht="15" x14ac:dyDescent="0.25">
      <c r="I46128"/>
      <c r="J46128"/>
      <c r="K46128"/>
      <c r="L46128"/>
    </row>
    <row r="46129" spans="9:12" ht="15" x14ac:dyDescent="0.25">
      <c r="I46129"/>
      <c r="J46129"/>
      <c r="K46129"/>
      <c r="L46129"/>
    </row>
    <row r="46130" spans="9:12" ht="15" x14ac:dyDescent="0.25">
      <c r="I46130"/>
      <c r="J46130"/>
      <c r="K46130"/>
      <c r="L46130"/>
    </row>
    <row r="46131" spans="9:12" ht="15" x14ac:dyDescent="0.25">
      <c r="I46131"/>
      <c r="J46131"/>
      <c r="K46131"/>
      <c r="L46131"/>
    </row>
    <row r="46132" spans="9:12" ht="15" x14ac:dyDescent="0.25">
      <c r="I46132"/>
      <c r="J46132"/>
      <c r="K46132"/>
      <c r="L46132"/>
    </row>
    <row r="46133" spans="9:12" ht="15" x14ac:dyDescent="0.25">
      <c r="I46133"/>
      <c r="J46133"/>
      <c r="K46133"/>
      <c r="L46133"/>
    </row>
    <row r="46134" spans="9:12" ht="15" x14ac:dyDescent="0.25">
      <c r="I46134"/>
      <c r="J46134"/>
      <c r="K46134"/>
      <c r="L46134"/>
    </row>
    <row r="46135" spans="9:12" ht="15" x14ac:dyDescent="0.25">
      <c r="I46135"/>
      <c r="J46135"/>
      <c r="K46135"/>
      <c r="L46135"/>
    </row>
    <row r="46136" spans="9:12" ht="15" x14ac:dyDescent="0.25">
      <c r="I46136"/>
      <c r="J46136"/>
      <c r="K46136"/>
      <c r="L46136"/>
    </row>
    <row r="46137" spans="9:12" ht="15" x14ac:dyDescent="0.25">
      <c r="I46137"/>
      <c r="J46137"/>
      <c r="K46137"/>
      <c r="L46137"/>
    </row>
    <row r="46138" spans="9:12" ht="15" x14ac:dyDescent="0.25">
      <c r="I46138"/>
      <c r="J46138"/>
      <c r="K46138"/>
      <c r="L46138"/>
    </row>
    <row r="46139" spans="9:12" ht="15" x14ac:dyDescent="0.25">
      <c r="I46139"/>
      <c r="J46139"/>
      <c r="K46139"/>
      <c r="L46139"/>
    </row>
    <row r="46140" spans="9:12" ht="15" x14ac:dyDescent="0.25">
      <c r="I46140"/>
      <c r="J46140"/>
      <c r="K46140"/>
      <c r="L46140"/>
    </row>
    <row r="46141" spans="9:12" ht="15" x14ac:dyDescent="0.25">
      <c r="I46141"/>
      <c r="J46141"/>
      <c r="K46141"/>
      <c r="L46141"/>
    </row>
    <row r="46142" spans="9:12" ht="15" x14ac:dyDescent="0.25">
      <c r="I46142"/>
      <c r="J46142"/>
      <c r="K46142"/>
      <c r="L46142"/>
    </row>
    <row r="46143" spans="9:12" ht="15" x14ac:dyDescent="0.25">
      <c r="I46143"/>
      <c r="J46143"/>
      <c r="K46143"/>
      <c r="L46143"/>
    </row>
    <row r="46144" spans="9:12" ht="15" x14ac:dyDescent="0.25">
      <c r="I46144"/>
      <c r="J46144"/>
      <c r="K46144"/>
      <c r="L46144"/>
    </row>
    <row r="46145" spans="9:12" ht="15" x14ac:dyDescent="0.25">
      <c r="I46145"/>
      <c r="J46145"/>
      <c r="K46145"/>
      <c r="L46145"/>
    </row>
    <row r="46146" spans="9:12" ht="15" x14ac:dyDescent="0.25">
      <c r="I46146"/>
      <c r="J46146"/>
      <c r="K46146"/>
      <c r="L46146"/>
    </row>
    <row r="46147" spans="9:12" ht="15" x14ac:dyDescent="0.25">
      <c r="I46147"/>
      <c r="J46147"/>
      <c r="K46147"/>
      <c r="L46147"/>
    </row>
    <row r="46148" spans="9:12" ht="15" x14ac:dyDescent="0.25">
      <c r="I46148"/>
      <c r="J46148"/>
      <c r="K46148"/>
      <c r="L46148"/>
    </row>
    <row r="46149" spans="9:12" ht="15" x14ac:dyDescent="0.25">
      <c r="I46149"/>
      <c r="J46149"/>
      <c r="K46149"/>
      <c r="L46149"/>
    </row>
    <row r="46150" spans="9:12" ht="15" x14ac:dyDescent="0.25">
      <c r="I46150"/>
      <c r="J46150"/>
      <c r="K46150"/>
      <c r="L46150"/>
    </row>
    <row r="46151" spans="9:12" ht="15" x14ac:dyDescent="0.25">
      <c r="I46151"/>
      <c r="J46151"/>
      <c r="K46151"/>
      <c r="L46151"/>
    </row>
    <row r="46152" spans="9:12" ht="15" x14ac:dyDescent="0.25">
      <c r="I46152"/>
      <c r="J46152"/>
      <c r="K46152"/>
      <c r="L46152"/>
    </row>
    <row r="46153" spans="9:12" ht="15" x14ac:dyDescent="0.25">
      <c r="I46153"/>
      <c r="J46153"/>
      <c r="K46153"/>
      <c r="L46153"/>
    </row>
    <row r="46154" spans="9:12" ht="15" x14ac:dyDescent="0.25">
      <c r="I46154"/>
      <c r="J46154"/>
      <c r="K46154"/>
      <c r="L46154"/>
    </row>
    <row r="46155" spans="9:12" ht="15" x14ac:dyDescent="0.25">
      <c r="I46155"/>
      <c r="J46155"/>
      <c r="K46155"/>
      <c r="L46155"/>
    </row>
    <row r="46156" spans="9:12" ht="15" x14ac:dyDescent="0.25">
      <c r="I46156"/>
      <c r="J46156"/>
      <c r="K46156"/>
      <c r="L46156"/>
    </row>
    <row r="46157" spans="9:12" ht="15" x14ac:dyDescent="0.25">
      <c r="I46157"/>
      <c r="J46157"/>
      <c r="K46157"/>
      <c r="L46157"/>
    </row>
    <row r="46158" spans="9:12" ht="15" x14ac:dyDescent="0.25">
      <c r="I46158"/>
      <c r="J46158"/>
      <c r="K46158"/>
      <c r="L46158"/>
    </row>
    <row r="46159" spans="9:12" ht="15" x14ac:dyDescent="0.25">
      <c r="I46159"/>
      <c r="J46159"/>
      <c r="K46159"/>
      <c r="L46159"/>
    </row>
    <row r="46160" spans="9:12" ht="15" x14ac:dyDescent="0.25">
      <c r="I46160"/>
      <c r="J46160"/>
      <c r="K46160"/>
      <c r="L46160"/>
    </row>
    <row r="46161" spans="9:12" ht="15" x14ac:dyDescent="0.25">
      <c r="I46161"/>
      <c r="J46161"/>
      <c r="K46161"/>
      <c r="L46161"/>
    </row>
    <row r="46162" spans="9:12" ht="15" x14ac:dyDescent="0.25">
      <c r="I46162"/>
      <c r="J46162"/>
      <c r="K46162"/>
      <c r="L46162"/>
    </row>
    <row r="46163" spans="9:12" ht="15" x14ac:dyDescent="0.25">
      <c r="I46163"/>
      <c r="J46163"/>
      <c r="K46163"/>
      <c r="L46163"/>
    </row>
    <row r="46164" spans="9:12" ht="15" x14ac:dyDescent="0.25">
      <c r="I46164"/>
      <c r="J46164"/>
      <c r="K46164"/>
      <c r="L46164"/>
    </row>
    <row r="46165" spans="9:12" ht="15" x14ac:dyDescent="0.25">
      <c r="I46165"/>
      <c r="J46165"/>
      <c r="K46165"/>
      <c r="L46165"/>
    </row>
    <row r="46166" spans="9:12" ht="15" x14ac:dyDescent="0.25">
      <c r="I46166"/>
      <c r="J46166"/>
      <c r="K46166"/>
      <c r="L46166"/>
    </row>
    <row r="46167" spans="9:12" ht="15" x14ac:dyDescent="0.25">
      <c r="I46167"/>
      <c r="J46167"/>
      <c r="K46167"/>
      <c r="L46167"/>
    </row>
    <row r="46168" spans="9:12" ht="15" x14ac:dyDescent="0.25">
      <c r="I46168"/>
      <c r="J46168"/>
      <c r="K46168"/>
      <c r="L46168"/>
    </row>
    <row r="46169" spans="9:12" ht="15" x14ac:dyDescent="0.25">
      <c r="I46169"/>
      <c r="J46169"/>
      <c r="K46169"/>
      <c r="L46169"/>
    </row>
    <row r="46170" spans="9:12" ht="15" x14ac:dyDescent="0.25">
      <c r="I46170"/>
      <c r="J46170"/>
      <c r="K46170"/>
      <c r="L46170"/>
    </row>
    <row r="46171" spans="9:12" ht="15" x14ac:dyDescent="0.25">
      <c r="I46171"/>
      <c r="J46171"/>
      <c r="K46171"/>
      <c r="L46171"/>
    </row>
    <row r="46172" spans="9:12" ht="15" x14ac:dyDescent="0.25">
      <c r="I46172"/>
      <c r="J46172"/>
      <c r="K46172"/>
      <c r="L46172"/>
    </row>
    <row r="46173" spans="9:12" ht="15" x14ac:dyDescent="0.25">
      <c r="I46173"/>
      <c r="J46173"/>
      <c r="K46173"/>
      <c r="L46173"/>
    </row>
    <row r="46174" spans="9:12" ht="15" x14ac:dyDescent="0.25">
      <c r="I46174"/>
      <c r="J46174"/>
      <c r="K46174"/>
      <c r="L46174"/>
    </row>
    <row r="46175" spans="9:12" ht="15" x14ac:dyDescent="0.25">
      <c r="I46175"/>
      <c r="J46175"/>
      <c r="K46175"/>
      <c r="L46175"/>
    </row>
    <row r="46176" spans="9:12" ht="15" x14ac:dyDescent="0.25">
      <c r="I46176"/>
      <c r="J46176"/>
      <c r="K46176"/>
      <c r="L46176"/>
    </row>
    <row r="46177" spans="9:12" ht="15" x14ac:dyDescent="0.25">
      <c r="I46177"/>
      <c r="J46177"/>
      <c r="K46177"/>
      <c r="L46177"/>
    </row>
    <row r="46178" spans="9:12" ht="15" x14ac:dyDescent="0.25">
      <c r="I46178"/>
      <c r="J46178"/>
      <c r="K46178"/>
      <c r="L46178"/>
    </row>
    <row r="46179" spans="9:12" ht="15" x14ac:dyDescent="0.25">
      <c r="I46179"/>
      <c r="J46179"/>
      <c r="K46179"/>
      <c r="L46179"/>
    </row>
    <row r="46180" spans="9:12" ht="15" x14ac:dyDescent="0.25">
      <c r="I46180"/>
      <c r="J46180"/>
      <c r="K46180"/>
      <c r="L46180"/>
    </row>
    <row r="46181" spans="9:12" ht="15" x14ac:dyDescent="0.25">
      <c r="I46181"/>
      <c r="J46181"/>
      <c r="K46181"/>
      <c r="L46181"/>
    </row>
    <row r="46182" spans="9:12" ht="15" x14ac:dyDescent="0.25">
      <c r="I46182"/>
      <c r="J46182"/>
      <c r="K46182"/>
      <c r="L46182"/>
    </row>
    <row r="46183" spans="9:12" ht="15" x14ac:dyDescent="0.25">
      <c r="I46183"/>
      <c r="J46183"/>
      <c r="K46183"/>
      <c r="L46183"/>
    </row>
    <row r="46184" spans="9:12" ht="15" x14ac:dyDescent="0.25">
      <c r="I46184"/>
      <c r="J46184"/>
      <c r="K46184"/>
      <c r="L46184"/>
    </row>
    <row r="46185" spans="9:12" ht="15" x14ac:dyDescent="0.25">
      <c r="I46185"/>
      <c r="J46185"/>
      <c r="K46185"/>
      <c r="L46185"/>
    </row>
    <row r="46186" spans="9:12" ht="15" x14ac:dyDescent="0.25">
      <c r="I46186"/>
      <c r="J46186"/>
      <c r="K46186"/>
      <c r="L46186"/>
    </row>
    <row r="46187" spans="9:12" ht="15" x14ac:dyDescent="0.25">
      <c r="I46187"/>
      <c r="J46187"/>
      <c r="K46187"/>
      <c r="L46187"/>
    </row>
    <row r="46188" spans="9:12" ht="15" x14ac:dyDescent="0.25">
      <c r="I46188"/>
      <c r="J46188"/>
      <c r="K46188"/>
      <c r="L46188"/>
    </row>
    <row r="46189" spans="9:12" ht="15" x14ac:dyDescent="0.25">
      <c r="I46189"/>
      <c r="J46189"/>
      <c r="K46189"/>
      <c r="L46189"/>
    </row>
    <row r="46190" spans="9:12" ht="15" x14ac:dyDescent="0.25">
      <c r="I46190"/>
      <c r="J46190"/>
      <c r="K46190"/>
      <c r="L46190"/>
    </row>
    <row r="46191" spans="9:12" ht="15" x14ac:dyDescent="0.25">
      <c r="I46191"/>
      <c r="J46191"/>
      <c r="K46191"/>
      <c r="L46191"/>
    </row>
    <row r="46192" spans="9:12" ht="15" x14ac:dyDescent="0.25">
      <c r="I46192"/>
      <c r="J46192"/>
      <c r="K46192"/>
      <c r="L46192"/>
    </row>
    <row r="46193" spans="9:12" ht="15" x14ac:dyDescent="0.25">
      <c r="I46193"/>
      <c r="J46193"/>
      <c r="K46193"/>
      <c r="L46193"/>
    </row>
    <row r="46194" spans="9:12" ht="15" x14ac:dyDescent="0.25">
      <c r="I46194"/>
      <c r="J46194"/>
      <c r="K46194"/>
      <c r="L46194"/>
    </row>
    <row r="46195" spans="9:12" ht="15" x14ac:dyDescent="0.25">
      <c r="I46195"/>
      <c r="J46195"/>
      <c r="K46195"/>
      <c r="L46195"/>
    </row>
    <row r="46196" spans="9:12" ht="15" x14ac:dyDescent="0.25">
      <c r="I46196"/>
      <c r="J46196"/>
      <c r="K46196"/>
      <c r="L46196"/>
    </row>
    <row r="46197" spans="9:12" ht="15" x14ac:dyDescent="0.25">
      <c r="I46197"/>
      <c r="J46197"/>
      <c r="K46197"/>
      <c r="L46197"/>
    </row>
    <row r="46198" spans="9:12" ht="15" x14ac:dyDescent="0.25">
      <c r="I46198"/>
      <c r="J46198"/>
      <c r="K46198"/>
      <c r="L46198"/>
    </row>
    <row r="46199" spans="9:12" ht="15" x14ac:dyDescent="0.25">
      <c r="I46199"/>
      <c r="J46199"/>
      <c r="K46199"/>
      <c r="L46199"/>
    </row>
    <row r="46200" spans="9:12" ht="15" x14ac:dyDescent="0.25">
      <c r="I46200"/>
      <c r="J46200"/>
      <c r="K46200"/>
      <c r="L46200"/>
    </row>
    <row r="46201" spans="9:12" ht="15" x14ac:dyDescent="0.25">
      <c r="I46201"/>
      <c r="J46201"/>
      <c r="K46201"/>
      <c r="L46201"/>
    </row>
    <row r="46202" spans="9:12" ht="15" x14ac:dyDescent="0.25">
      <c r="I46202"/>
      <c r="J46202"/>
      <c r="K46202"/>
      <c r="L46202"/>
    </row>
    <row r="46203" spans="9:12" ht="15" x14ac:dyDescent="0.25">
      <c r="I46203"/>
      <c r="J46203"/>
      <c r="K46203"/>
      <c r="L46203"/>
    </row>
    <row r="46204" spans="9:12" ht="15" x14ac:dyDescent="0.25">
      <c r="I46204"/>
      <c r="J46204"/>
      <c r="K46204"/>
      <c r="L46204"/>
    </row>
    <row r="46205" spans="9:12" ht="15" x14ac:dyDescent="0.25">
      <c r="I46205"/>
      <c r="J46205"/>
      <c r="K46205"/>
      <c r="L46205"/>
    </row>
    <row r="46206" spans="9:12" ht="15" x14ac:dyDescent="0.25">
      <c r="I46206"/>
      <c r="J46206"/>
      <c r="K46206"/>
      <c r="L46206"/>
    </row>
    <row r="46207" spans="9:12" ht="15" x14ac:dyDescent="0.25">
      <c r="I46207"/>
      <c r="J46207"/>
      <c r="K46207"/>
      <c r="L46207"/>
    </row>
    <row r="46208" spans="9:12" ht="15" x14ac:dyDescent="0.25">
      <c r="I46208"/>
      <c r="J46208"/>
      <c r="K46208"/>
      <c r="L46208"/>
    </row>
    <row r="46209" spans="9:12" ht="15" x14ac:dyDescent="0.25">
      <c r="I46209"/>
      <c r="J46209"/>
      <c r="K46209"/>
      <c r="L46209"/>
    </row>
    <row r="46210" spans="9:12" ht="15" x14ac:dyDescent="0.25">
      <c r="I46210"/>
      <c r="J46210"/>
      <c r="K46210"/>
      <c r="L46210"/>
    </row>
    <row r="46211" spans="9:12" ht="15" x14ac:dyDescent="0.25">
      <c r="I46211"/>
      <c r="J46211"/>
      <c r="K46211"/>
      <c r="L46211"/>
    </row>
    <row r="46212" spans="9:12" ht="15" x14ac:dyDescent="0.25">
      <c r="I46212"/>
      <c r="J46212"/>
      <c r="K46212"/>
      <c r="L46212"/>
    </row>
    <row r="46213" spans="9:12" ht="15" x14ac:dyDescent="0.25">
      <c r="I46213"/>
      <c r="J46213"/>
      <c r="K46213"/>
      <c r="L46213"/>
    </row>
    <row r="46214" spans="9:12" ht="15" x14ac:dyDescent="0.25">
      <c r="I46214"/>
      <c r="J46214"/>
      <c r="K46214"/>
      <c r="L46214"/>
    </row>
    <row r="46215" spans="9:12" ht="15" x14ac:dyDescent="0.25">
      <c r="I46215"/>
      <c r="J46215"/>
      <c r="K46215"/>
      <c r="L46215"/>
    </row>
    <row r="46216" spans="9:12" ht="15" x14ac:dyDescent="0.25">
      <c r="I46216"/>
      <c r="J46216"/>
      <c r="K46216"/>
      <c r="L46216"/>
    </row>
    <row r="46217" spans="9:12" ht="15" x14ac:dyDescent="0.25">
      <c r="I46217"/>
      <c r="J46217"/>
      <c r="K46217"/>
      <c r="L46217"/>
    </row>
    <row r="46218" spans="9:12" ht="15" x14ac:dyDescent="0.25">
      <c r="I46218"/>
      <c r="J46218"/>
      <c r="K46218"/>
      <c r="L46218"/>
    </row>
    <row r="46219" spans="9:12" ht="15" x14ac:dyDescent="0.25">
      <c r="I46219"/>
      <c r="J46219"/>
      <c r="K46219"/>
      <c r="L46219"/>
    </row>
    <row r="46220" spans="9:12" ht="15" x14ac:dyDescent="0.25">
      <c r="I46220"/>
      <c r="J46220"/>
      <c r="K46220"/>
      <c r="L46220"/>
    </row>
    <row r="46221" spans="9:12" ht="15" x14ac:dyDescent="0.25">
      <c r="I46221"/>
      <c r="J46221"/>
      <c r="K46221"/>
      <c r="L46221"/>
    </row>
    <row r="46222" spans="9:12" ht="15" x14ac:dyDescent="0.25">
      <c r="I46222"/>
      <c r="J46222"/>
      <c r="K46222"/>
      <c r="L46222"/>
    </row>
    <row r="46223" spans="9:12" ht="15" x14ac:dyDescent="0.25">
      <c r="I46223"/>
      <c r="J46223"/>
      <c r="K46223"/>
      <c r="L46223"/>
    </row>
    <row r="46224" spans="9:12" ht="15" x14ac:dyDescent="0.25">
      <c r="I46224"/>
      <c r="J46224"/>
      <c r="K46224"/>
      <c r="L46224"/>
    </row>
    <row r="46225" spans="9:12" ht="15" x14ac:dyDescent="0.25">
      <c r="I46225"/>
      <c r="J46225"/>
      <c r="K46225"/>
      <c r="L46225"/>
    </row>
    <row r="46226" spans="9:12" ht="15" x14ac:dyDescent="0.25">
      <c r="I46226"/>
      <c r="J46226"/>
      <c r="K46226"/>
      <c r="L46226"/>
    </row>
    <row r="46227" spans="9:12" ht="15" x14ac:dyDescent="0.25">
      <c r="I46227"/>
      <c r="J46227"/>
      <c r="K46227"/>
      <c r="L46227"/>
    </row>
    <row r="46228" spans="9:12" ht="15" x14ac:dyDescent="0.25">
      <c r="I46228"/>
      <c r="J46228"/>
      <c r="K46228"/>
      <c r="L46228"/>
    </row>
    <row r="46229" spans="9:12" ht="15" x14ac:dyDescent="0.25">
      <c r="I46229"/>
      <c r="J46229"/>
      <c r="K46229"/>
      <c r="L46229"/>
    </row>
    <row r="46230" spans="9:12" ht="15" x14ac:dyDescent="0.25">
      <c r="I46230"/>
      <c r="J46230"/>
      <c r="K46230"/>
      <c r="L46230"/>
    </row>
    <row r="46231" spans="9:12" ht="15" x14ac:dyDescent="0.25">
      <c r="I46231"/>
      <c r="J46231"/>
      <c r="K46231"/>
      <c r="L46231"/>
    </row>
    <row r="46232" spans="9:12" ht="15" x14ac:dyDescent="0.25">
      <c r="I46232"/>
      <c r="J46232"/>
      <c r="K46232"/>
      <c r="L46232"/>
    </row>
    <row r="46233" spans="9:12" ht="15" x14ac:dyDescent="0.25">
      <c r="I46233"/>
      <c r="J46233"/>
      <c r="K46233"/>
      <c r="L46233"/>
    </row>
    <row r="46234" spans="9:12" ht="15" x14ac:dyDescent="0.25">
      <c r="I46234"/>
      <c r="J46234"/>
      <c r="K46234"/>
      <c r="L46234"/>
    </row>
    <row r="46235" spans="9:12" ht="15" x14ac:dyDescent="0.25">
      <c r="I46235"/>
      <c r="J46235"/>
      <c r="K46235"/>
      <c r="L46235"/>
    </row>
    <row r="46236" spans="9:12" ht="15" x14ac:dyDescent="0.25">
      <c r="I46236"/>
      <c r="J46236"/>
      <c r="K46236"/>
      <c r="L46236"/>
    </row>
    <row r="46237" spans="9:12" ht="15" x14ac:dyDescent="0.25">
      <c r="I46237"/>
      <c r="J46237"/>
      <c r="K46237"/>
      <c r="L46237"/>
    </row>
    <row r="46238" spans="9:12" ht="15" x14ac:dyDescent="0.25">
      <c r="I46238"/>
      <c r="J46238"/>
      <c r="K46238"/>
      <c r="L46238"/>
    </row>
    <row r="46239" spans="9:12" ht="15" x14ac:dyDescent="0.25">
      <c r="I46239"/>
      <c r="J46239"/>
      <c r="K46239"/>
      <c r="L46239"/>
    </row>
    <row r="46240" spans="9:12" ht="15" x14ac:dyDescent="0.25">
      <c r="I46240"/>
      <c r="J46240"/>
      <c r="K46240"/>
      <c r="L46240"/>
    </row>
    <row r="46241" spans="9:12" ht="15" x14ac:dyDescent="0.25">
      <c r="I46241"/>
      <c r="J46241"/>
      <c r="K46241"/>
      <c r="L46241"/>
    </row>
    <row r="46242" spans="9:12" ht="15" x14ac:dyDescent="0.25">
      <c r="I46242"/>
      <c r="J46242"/>
      <c r="K46242"/>
      <c r="L46242"/>
    </row>
    <row r="46243" spans="9:12" ht="15" x14ac:dyDescent="0.25">
      <c r="I46243"/>
      <c r="J46243"/>
      <c r="K46243"/>
      <c r="L46243"/>
    </row>
    <row r="46244" spans="9:12" ht="15" x14ac:dyDescent="0.25">
      <c r="I46244"/>
      <c r="J46244"/>
      <c r="K46244"/>
      <c r="L46244"/>
    </row>
    <row r="46245" spans="9:12" ht="15" x14ac:dyDescent="0.25">
      <c r="I46245"/>
      <c r="J46245"/>
      <c r="K46245"/>
      <c r="L46245"/>
    </row>
    <row r="46246" spans="9:12" ht="15" x14ac:dyDescent="0.25">
      <c r="I46246"/>
      <c r="J46246"/>
      <c r="K46246"/>
      <c r="L46246"/>
    </row>
    <row r="46247" spans="9:12" ht="15" x14ac:dyDescent="0.25">
      <c r="I46247"/>
      <c r="J46247"/>
      <c r="K46247"/>
      <c r="L46247"/>
    </row>
    <row r="46248" spans="9:12" ht="15" x14ac:dyDescent="0.25">
      <c r="I46248"/>
      <c r="J46248"/>
      <c r="K46248"/>
      <c r="L46248"/>
    </row>
    <row r="46249" spans="9:12" ht="15" x14ac:dyDescent="0.25">
      <c r="I46249"/>
      <c r="J46249"/>
      <c r="K46249"/>
      <c r="L46249"/>
    </row>
    <row r="46250" spans="9:12" ht="15" x14ac:dyDescent="0.25">
      <c r="I46250"/>
      <c r="J46250"/>
      <c r="K46250"/>
      <c r="L46250"/>
    </row>
    <row r="46251" spans="9:12" ht="15" x14ac:dyDescent="0.25">
      <c r="I46251"/>
      <c r="J46251"/>
      <c r="K46251"/>
      <c r="L46251"/>
    </row>
    <row r="46252" spans="9:12" ht="15" x14ac:dyDescent="0.25">
      <c r="I46252"/>
      <c r="J46252"/>
      <c r="K46252"/>
      <c r="L46252"/>
    </row>
    <row r="46253" spans="9:12" ht="15" x14ac:dyDescent="0.25">
      <c r="I46253"/>
      <c r="J46253"/>
      <c r="K46253"/>
      <c r="L46253"/>
    </row>
    <row r="46254" spans="9:12" ht="15" x14ac:dyDescent="0.25">
      <c r="I46254"/>
      <c r="J46254"/>
      <c r="K46254"/>
      <c r="L46254"/>
    </row>
    <row r="46255" spans="9:12" ht="15" x14ac:dyDescent="0.25">
      <c r="I46255"/>
      <c r="J46255"/>
      <c r="K46255"/>
      <c r="L46255"/>
    </row>
    <row r="46256" spans="9:12" ht="15" x14ac:dyDescent="0.25">
      <c r="I46256"/>
      <c r="J46256"/>
      <c r="K46256"/>
      <c r="L46256"/>
    </row>
    <row r="46257" spans="9:12" ht="15" x14ac:dyDescent="0.25">
      <c r="I46257"/>
      <c r="J46257"/>
      <c r="K46257"/>
      <c r="L46257"/>
    </row>
    <row r="46258" spans="9:12" ht="15" x14ac:dyDescent="0.25">
      <c r="I46258"/>
      <c r="J46258"/>
      <c r="K46258"/>
      <c r="L46258"/>
    </row>
    <row r="46259" spans="9:12" ht="15" x14ac:dyDescent="0.25">
      <c r="I46259"/>
      <c r="J46259"/>
      <c r="K46259"/>
      <c r="L46259"/>
    </row>
    <row r="46260" spans="9:12" ht="15" x14ac:dyDescent="0.25">
      <c r="I46260"/>
      <c r="J46260"/>
      <c r="K46260"/>
      <c r="L46260"/>
    </row>
    <row r="46261" spans="9:12" ht="15" x14ac:dyDescent="0.25">
      <c r="I46261"/>
      <c r="J46261"/>
      <c r="K46261"/>
      <c r="L46261"/>
    </row>
    <row r="46262" spans="9:12" ht="15" x14ac:dyDescent="0.25">
      <c r="I46262"/>
      <c r="J46262"/>
      <c r="K46262"/>
      <c r="L46262"/>
    </row>
    <row r="46263" spans="9:12" ht="15" x14ac:dyDescent="0.25">
      <c r="I46263"/>
      <c r="J46263"/>
      <c r="K46263"/>
      <c r="L46263"/>
    </row>
    <row r="46264" spans="9:12" ht="15" x14ac:dyDescent="0.25">
      <c r="I46264"/>
      <c r="J46264"/>
      <c r="K46264"/>
      <c r="L46264"/>
    </row>
    <row r="46265" spans="9:12" ht="15" x14ac:dyDescent="0.25">
      <c r="I46265"/>
      <c r="J46265"/>
      <c r="K46265"/>
      <c r="L46265"/>
    </row>
    <row r="46266" spans="9:12" ht="15" x14ac:dyDescent="0.25">
      <c r="I46266"/>
      <c r="J46266"/>
      <c r="K46266"/>
      <c r="L46266"/>
    </row>
    <row r="46267" spans="9:12" ht="15" x14ac:dyDescent="0.25">
      <c r="I46267"/>
      <c r="J46267"/>
      <c r="K46267"/>
      <c r="L46267"/>
    </row>
    <row r="46268" spans="9:12" ht="15" x14ac:dyDescent="0.25">
      <c r="I46268"/>
      <c r="J46268"/>
      <c r="K46268"/>
      <c r="L46268"/>
    </row>
    <row r="46269" spans="9:12" ht="15" x14ac:dyDescent="0.25">
      <c r="I46269"/>
      <c r="J46269"/>
      <c r="K46269"/>
      <c r="L46269"/>
    </row>
    <row r="46270" spans="9:12" ht="15" x14ac:dyDescent="0.25">
      <c r="I46270"/>
      <c r="J46270"/>
      <c r="K46270"/>
      <c r="L46270"/>
    </row>
    <row r="46271" spans="9:12" ht="15" x14ac:dyDescent="0.25">
      <c r="I46271"/>
      <c r="J46271"/>
      <c r="K46271"/>
      <c r="L46271"/>
    </row>
    <row r="46272" spans="9:12" ht="15" x14ac:dyDescent="0.25">
      <c r="I46272"/>
      <c r="J46272"/>
      <c r="K46272"/>
      <c r="L46272"/>
    </row>
    <row r="46273" spans="9:12" ht="15" x14ac:dyDescent="0.25">
      <c r="I46273"/>
      <c r="J46273"/>
      <c r="K46273"/>
      <c r="L46273"/>
    </row>
    <row r="46274" spans="9:12" ht="15" x14ac:dyDescent="0.25">
      <c r="I46274"/>
      <c r="J46274"/>
      <c r="K46274"/>
      <c r="L46274"/>
    </row>
    <row r="46275" spans="9:12" ht="15" x14ac:dyDescent="0.25">
      <c r="I46275"/>
      <c r="J46275"/>
      <c r="K46275"/>
      <c r="L46275"/>
    </row>
    <row r="46276" spans="9:12" ht="15" x14ac:dyDescent="0.25">
      <c r="I46276"/>
      <c r="J46276"/>
      <c r="K46276"/>
      <c r="L46276"/>
    </row>
    <row r="46277" spans="9:12" ht="15" x14ac:dyDescent="0.25">
      <c r="I46277"/>
      <c r="J46277"/>
      <c r="K46277"/>
      <c r="L46277"/>
    </row>
    <row r="46278" spans="9:12" ht="15" x14ac:dyDescent="0.25">
      <c r="I46278"/>
      <c r="J46278"/>
      <c r="K46278"/>
      <c r="L46278"/>
    </row>
    <row r="46279" spans="9:12" ht="15" x14ac:dyDescent="0.25">
      <c r="I46279"/>
      <c r="J46279"/>
      <c r="K46279"/>
      <c r="L46279"/>
    </row>
    <row r="46280" spans="9:12" ht="15" x14ac:dyDescent="0.25">
      <c r="I46280"/>
      <c r="J46280"/>
      <c r="K46280"/>
      <c r="L46280"/>
    </row>
    <row r="46281" spans="9:12" ht="15" x14ac:dyDescent="0.25">
      <c r="I46281"/>
      <c r="J46281"/>
      <c r="K46281"/>
      <c r="L46281"/>
    </row>
    <row r="46282" spans="9:12" ht="15" x14ac:dyDescent="0.25">
      <c r="I46282"/>
      <c r="J46282"/>
      <c r="K46282"/>
      <c r="L46282"/>
    </row>
    <row r="46283" spans="9:12" ht="15" x14ac:dyDescent="0.25">
      <c r="I46283"/>
      <c r="J46283"/>
      <c r="K46283"/>
      <c r="L46283"/>
    </row>
    <row r="46284" spans="9:12" ht="15" x14ac:dyDescent="0.25">
      <c r="I46284"/>
      <c r="J46284"/>
      <c r="K46284"/>
      <c r="L46284"/>
    </row>
    <row r="46285" spans="9:12" ht="15" x14ac:dyDescent="0.25">
      <c r="I46285"/>
      <c r="J46285"/>
      <c r="K46285"/>
      <c r="L46285"/>
    </row>
    <row r="46286" spans="9:12" ht="15" x14ac:dyDescent="0.25">
      <c r="I46286"/>
      <c r="J46286"/>
      <c r="K46286"/>
      <c r="L46286"/>
    </row>
    <row r="46287" spans="9:12" ht="15" x14ac:dyDescent="0.25">
      <c r="I46287"/>
      <c r="J46287"/>
      <c r="K46287"/>
      <c r="L46287"/>
    </row>
    <row r="46288" spans="9:12" ht="15" x14ac:dyDescent="0.25">
      <c r="I46288"/>
      <c r="J46288"/>
      <c r="K46288"/>
      <c r="L46288"/>
    </row>
    <row r="46289" spans="9:12" ht="15" x14ac:dyDescent="0.25">
      <c r="I46289"/>
      <c r="J46289"/>
      <c r="K46289"/>
      <c r="L46289"/>
    </row>
    <row r="46290" spans="9:12" ht="15" x14ac:dyDescent="0.25">
      <c r="I46290"/>
      <c r="J46290"/>
      <c r="K46290"/>
      <c r="L46290"/>
    </row>
    <row r="46291" spans="9:12" ht="15" x14ac:dyDescent="0.25">
      <c r="I46291"/>
      <c r="J46291"/>
      <c r="K46291"/>
      <c r="L46291"/>
    </row>
    <row r="46292" spans="9:12" ht="15" x14ac:dyDescent="0.25">
      <c r="I46292"/>
      <c r="J46292"/>
      <c r="K46292"/>
      <c r="L46292"/>
    </row>
    <row r="46293" spans="9:12" ht="15" x14ac:dyDescent="0.25">
      <c r="I46293"/>
      <c r="J46293"/>
      <c r="K46293"/>
      <c r="L46293"/>
    </row>
    <row r="46294" spans="9:12" ht="15" x14ac:dyDescent="0.25">
      <c r="I46294"/>
      <c r="J46294"/>
      <c r="K46294"/>
      <c r="L46294"/>
    </row>
    <row r="46295" spans="9:12" ht="15" x14ac:dyDescent="0.25">
      <c r="I46295"/>
      <c r="J46295"/>
      <c r="K46295"/>
      <c r="L46295"/>
    </row>
    <row r="46296" spans="9:12" ht="15" x14ac:dyDescent="0.25">
      <c r="I46296"/>
      <c r="J46296"/>
      <c r="K46296"/>
      <c r="L46296"/>
    </row>
    <row r="46297" spans="9:12" ht="15" x14ac:dyDescent="0.25">
      <c r="I46297"/>
      <c r="J46297"/>
      <c r="K46297"/>
      <c r="L46297"/>
    </row>
    <row r="46298" spans="9:12" ht="15" x14ac:dyDescent="0.25">
      <c r="I46298"/>
      <c r="J46298"/>
      <c r="K46298"/>
      <c r="L46298"/>
    </row>
    <row r="46299" spans="9:12" ht="15" x14ac:dyDescent="0.25">
      <c r="I46299"/>
      <c r="J46299"/>
      <c r="K46299"/>
      <c r="L46299"/>
    </row>
    <row r="46300" spans="9:12" ht="15" x14ac:dyDescent="0.25">
      <c r="I46300"/>
      <c r="J46300"/>
      <c r="K46300"/>
      <c r="L46300"/>
    </row>
    <row r="46301" spans="9:12" ht="15" x14ac:dyDescent="0.25">
      <c r="I46301"/>
      <c r="J46301"/>
      <c r="K46301"/>
      <c r="L46301"/>
    </row>
    <row r="46302" spans="9:12" ht="15" x14ac:dyDescent="0.25">
      <c r="I46302"/>
      <c r="J46302"/>
      <c r="K46302"/>
      <c r="L46302"/>
    </row>
    <row r="46303" spans="9:12" ht="15" x14ac:dyDescent="0.25">
      <c r="I46303"/>
      <c r="J46303"/>
      <c r="K46303"/>
      <c r="L46303"/>
    </row>
    <row r="46304" spans="9:12" ht="15" x14ac:dyDescent="0.25">
      <c r="I46304"/>
      <c r="J46304"/>
      <c r="K46304"/>
      <c r="L46304"/>
    </row>
    <row r="46305" spans="9:12" ht="15" x14ac:dyDescent="0.25">
      <c r="I46305"/>
      <c r="J46305"/>
      <c r="K46305"/>
      <c r="L46305"/>
    </row>
    <row r="46306" spans="9:12" ht="15" x14ac:dyDescent="0.25">
      <c r="I46306"/>
      <c r="J46306"/>
      <c r="K46306"/>
      <c r="L46306"/>
    </row>
    <row r="46307" spans="9:12" ht="15" x14ac:dyDescent="0.25">
      <c r="I46307"/>
      <c r="J46307"/>
      <c r="K46307"/>
      <c r="L46307"/>
    </row>
    <row r="46308" spans="9:12" ht="15" x14ac:dyDescent="0.25">
      <c r="I46308"/>
      <c r="J46308"/>
      <c r="K46308"/>
      <c r="L46308"/>
    </row>
    <row r="46309" spans="9:12" ht="15" x14ac:dyDescent="0.25">
      <c r="I46309"/>
      <c r="J46309"/>
      <c r="K46309"/>
      <c r="L46309"/>
    </row>
    <row r="46310" spans="9:12" ht="15" x14ac:dyDescent="0.25">
      <c r="I46310"/>
      <c r="J46310"/>
      <c r="K46310"/>
      <c r="L46310"/>
    </row>
    <row r="46311" spans="9:12" ht="15" x14ac:dyDescent="0.25">
      <c r="I46311"/>
      <c r="J46311"/>
      <c r="K46311"/>
      <c r="L46311"/>
    </row>
    <row r="46312" spans="9:12" ht="15" x14ac:dyDescent="0.25">
      <c r="I46312"/>
      <c r="J46312"/>
      <c r="K46312"/>
      <c r="L46312"/>
    </row>
    <row r="46313" spans="9:12" ht="15" x14ac:dyDescent="0.25">
      <c r="I46313"/>
      <c r="J46313"/>
      <c r="K46313"/>
      <c r="L46313"/>
    </row>
    <row r="46314" spans="9:12" ht="15" x14ac:dyDescent="0.25">
      <c r="I46314"/>
      <c r="J46314"/>
      <c r="K46314"/>
      <c r="L46314"/>
    </row>
    <row r="46315" spans="9:12" ht="15" x14ac:dyDescent="0.25">
      <c r="I46315"/>
      <c r="J46315"/>
      <c r="K46315"/>
      <c r="L46315"/>
    </row>
    <row r="46316" spans="9:12" ht="15" x14ac:dyDescent="0.25">
      <c r="I46316"/>
      <c r="J46316"/>
      <c r="K46316"/>
      <c r="L46316"/>
    </row>
    <row r="46317" spans="9:12" ht="15" x14ac:dyDescent="0.25">
      <c r="I46317"/>
      <c r="J46317"/>
      <c r="K46317"/>
      <c r="L46317"/>
    </row>
    <row r="46318" spans="9:12" ht="15" x14ac:dyDescent="0.25">
      <c r="I46318"/>
      <c r="J46318"/>
      <c r="K46318"/>
      <c r="L46318"/>
    </row>
    <row r="46319" spans="9:12" ht="15" x14ac:dyDescent="0.25">
      <c r="I46319"/>
      <c r="J46319"/>
      <c r="K46319"/>
      <c r="L46319"/>
    </row>
    <row r="46320" spans="9:12" ht="15" x14ac:dyDescent="0.25">
      <c r="I46320"/>
      <c r="J46320"/>
      <c r="K46320"/>
      <c r="L46320"/>
    </row>
    <row r="46321" spans="9:12" ht="15" x14ac:dyDescent="0.25">
      <c r="I46321"/>
      <c r="J46321"/>
      <c r="K46321"/>
      <c r="L46321"/>
    </row>
    <row r="46322" spans="9:12" ht="15" x14ac:dyDescent="0.25">
      <c r="I46322"/>
      <c r="J46322"/>
      <c r="K46322"/>
      <c r="L46322"/>
    </row>
    <row r="46323" spans="9:12" ht="15" x14ac:dyDescent="0.25">
      <c r="I46323"/>
      <c r="J46323"/>
      <c r="K46323"/>
      <c r="L46323"/>
    </row>
    <row r="46324" spans="9:12" ht="15" x14ac:dyDescent="0.25">
      <c r="I46324"/>
      <c r="J46324"/>
      <c r="K46324"/>
      <c r="L46324"/>
    </row>
    <row r="46325" spans="9:12" ht="15" x14ac:dyDescent="0.25">
      <c r="I46325"/>
      <c r="J46325"/>
      <c r="K46325"/>
      <c r="L46325"/>
    </row>
    <row r="46326" spans="9:12" ht="15" x14ac:dyDescent="0.25">
      <c r="I46326"/>
      <c r="J46326"/>
      <c r="K46326"/>
      <c r="L46326"/>
    </row>
    <row r="46327" spans="9:12" ht="15" x14ac:dyDescent="0.25">
      <c r="I46327"/>
      <c r="J46327"/>
      <c r="K46327"/>
      <c r="L46327"/>
    </row>
    <row r="46328" spans="9:12" ht="15" x14ac:dyDescent="0.25">
      <c r="I46328"/>
      <c r="J46328"/>
      <c r="K46328"/>
      <c r="L46328"/>
    </row>
    <row r="46329" spans="9:12" ht="15" x14ac:dyDescent="0.25">
      <c r="I46329"/>
      <c r="J46329"/>
      <c r="K46329"/>
      <c r="L46329"/>
    </row>
    <row r="46330" spans="9:12" ht="15" x14ac:dyDescent="0.25">
      <c r="I46330"/>
      <c r="J46330"/>
      <c r="K46330"/>
      <c r="L46330"/>
    </row>
    <row r="46331" spans="9:12" ht="15" x14ac:dyDescent="0.25">
      <c r="I46331"/>
      <c r="J46331"/>
      <c r="K46331"/>
      <c r="L46331"/>
    </row>
    <row r="46332" spans="9:12" ht="15" x14ac:dyDescent="0.25">
      <c r="I46332"/>
      <c r="J46332"/>
      <c r="K46332"/>
      <c r="L46332"/>
    </row>
    <row r="46333" spans="9:12" ht="15" x14ac:dyDescent="0.25">
      <c r="I46333"/>
      <c r="J46333"/>
      <c r="K46333"/>
      <c r="L46333"/>
    </row>
    <row r="46334" spans="9:12" ht="15" x14ac:dyDescent="0.25">
      <c r="I46334"/>
      <c r="J46334"/>
      <c r="K46334"/>
      <c r="L46334"/>
    </row>
    <row r="46335" spans="9:12" ht="15" x14ac:dyDescent="0.25">
      <c r="I46335"/>
      <c r="J46335"/>
      <c r="K46335"/>
      <c r="L46335"/>
    </row>
    <row r="46336" spans="9:12" ht="15" x14ac:dyDescent="0.25">
      <c r="I46336"/>
      <c r="J46336"/>
      <c r="K46336"/>
      <c r="L46336"/>
    </row>
    <row r="46337" spans="9:12" ht="15" x14ac:dyDescent="0.25">
      <c r="I46337"/>
      <c r="J46337"/>
      <c r="K46337"/>
      <c r="L46337"/>
    </row>
    <row r="46338" spans="9:12" ht="15" x14ac:dyDescent="0.25">
      <c r="I46338"/>
      <c r="J46338"/>
      <c r="K46338"/>
      <c r="L46338"/>
    </row>
    <row r="46339" spans="9:12" ht="15" x14ac:dyDescent="0.25">
      <c r="I46339"/>
      <c r="J46339"/>
      <c r="K46339"/>
      <c r="L46339"/>
    </row>
    <row r="46340" spans="9:12" ht="15" x14ac:dyDescent="0.25">
      <c r="I46340"/>
      <c r="J46340"/>
      <c r="K46340"/>
      <c r="L46340"/>
    </row>
    <row r="46341" spans="9:12" ht="15" x14ac:dyDescent="0.25">
      <c r="I46341"/>
      <c r="J46341"/>
      <c r="K46341"/>
      <c r="L46341"/>
    </row>
    <row r="46342" spans="9:12" ht="15" x14ac:dyDescent="0.25">
      <c r="I46342"/>
      <c r="J46342"/>
      <c r="K46342"/>
      <c r="L46342"/>
    </row>
    <row r="46343" spans="9:12" ht="15" x14ac:dyDescent="0.25">
      <c r="I46343"/>
      <c r="J46343"/>
      <c r="K46343"/>
      <c r="L46343"/>
    </row>
    <row r="46344" spans="9:12" ht="15" x14ac:dyDescent="0.25">
      <c r="I46344"/>
      <c r="J46344"/>
      <c r="K46344"/>
      <c r="L46344"/>
    </row>
    <row r="46345" spans="9:12" ht="15" x14ac:dyDescent="0.25">
      <c r="I46345"/>
      <c r="J46345"/>
      <c r="K46345"/>
      <c r="L46345"/>
    </row>
    <row r="46346" spans="9:12" ht="15" x14ac:dyDescent="0.25">
      <c r="I46346"/>
      <c r="J46346"/>
      <c r="K46346"/>
      <c r="L46346"/>
    </row>
    <row r="46347" spans="9:12" ht="15" x14ac:dyDescent="0.25">
      <c r="I46347"/>
      <c r="J46347"/>
      <c r="K46347"/>
      <c r="L46347"/>
    </row>
    <row r="46348" spans="9:12" ht="15" x14ac:dyDescent="0.25">
      <c r="I46348"/>
      <c r="J46348"/>
      <c r="K46348"/>
      <c r="L46348"/>
    </row>
    <row r="46349" spans="9:12" ht="15" x14ac:dyDescent="0.25">
      <c r="I46349"/>
      <c r="J46349"/>
      <c r="K46349"/>
      <c r="L46349"/>
    </row>
    <row r="46350" spans="9:12" ht="15" x14ac:dyDescent="0.25">
      <c r="I46350"/>
      <c r="J46350"/>
      <c r="K46350"/>
      <c r="L46350"/>
    </row>
    <row r="46351" spans="9:12" ht="15" x14ac:dyDescent="0.25">
      <c r="I46351"/>
      <c r="J46351"/>
      <c r="K46351"/>
      <c r="L46351"/>
    </row>
    <row r="46352" spans="9:12" ht="15" x14ac:dyDescent="0.25">
      <c r="I46352"/>
      <c r="J46352"/>
      <c r="K46352"/>
      <c r="L46352"/>
    </row>
    <row r="46353" spans="9:12" ht="15" x14ac:dyDescent="0.25">
      <c r="I46353"/>
      <c r="J46353"/>
      <c r="K46353"/>
      <c r="L46353"/>
    </row>
    <row r="46354" spans="9:12" ht="15" x14ac:dyDescent="0.25">
      <c r="I46354"/>
      <c r="J46354"/>
      <c r="K46354"/>
      <c r="L46354"/>
    </row>
    <row r="46355" spans="9:12" ht="15" x14ac:dyDescent="0.25">
      <c r="I46355"/>
      <c r="J46355"/>
      <c r="K46355"/>
      <c r="L46355"/>
    </row>
    <row r="46356" spans="9:12" ht="15" x14ac:dyDescent="0.25">
      <c r="I46356"/>
      <c r="J46356"/>
      <c r="K46356"/>
      <c r="L46356"/>
    </row>
    <row r="46357" spans="9:12" ht="15" x14ac:dyDescent="0.25">
      <c r="I46357"/>
      <c r="J46357"/>
      <c r="K46357"/>
      <c r="L46357"/>
    </row>
    <row r="46358" spans="9:12" ht="15" x14ac:dyDescent="0.25">
      <c r="I46358"/>
      <c r="J46358"/>
      <c r="K46358"/>
      <c r="L46358"/>
    </row>
    <row r="46359" spans="9:12" ht="15" x14ac:dyDescent="0.25">
      <c r="I46359"/>
      <c r="J46359"/>
      <c r="K46359"/>
      <c r="L46359"/>
    </row>
    <row r="46360" spans="9:12" ht="15" x14ac:dyDescent="0.25">
      <c r="I46360"/>
      <c r="J46360"/>
      <c r="K46360"/>
      <c r="L46360"/>
    </row>
    <row r="46361" spans="9:12" ht="15" x14ac:dyDescent="0.25">
      <c r="I46361"/>
      <c r="J46361"/>
      <c r="K46361"/>
      <c r="L46361"/>
    </row>
    <row r="46362" spans="9:12" ht="15" x14ac:dyDescent="0.25">
      <c r="I46362"/>
      <c r="J46362"/>
      <c r="K46362"/>
      <c r="L46362"/>
    </row>
    <row r="46363" spans="9:12" ht="15" x14ac:dyDescent="0.25">
      <c r="I46363"/>
      <c r="J46363"/>
      <c r="K46363"/>
      <c r="L46363"/>
    </row>
    <row r="46364" spans="9:12" ht="15" x14ac:dyDescent="0.25">
      <c r="I46364"/>
      <c r="J46364"/>
      <c r="K46364"/>
      <c r="L46364"/>
    </row>
    <row r="46365" spans="9:12" ht="15" x14ac:dyDescent="0.25">
      <c r="I46365"/>
      <c r="J46365"/>
      <c r="K46365"/>
      <c r="L46365"/>
    </row>
    <row r="46366" spans="9:12" ht="15" x14ac:dyDescent="0.25">
      <c r="I46366"/>
      <c r="J46366"/>
      <c r="K46366"/>
      <c r="L46366"/>
    </row>
    <row r="46367" spans="9:12" ht="15" x14ac:dyDescent="0.25">
      <c r="I46367"/>
      <c r="J46367"/>
      <c r="K46367"/>
      <c r="L46367"/>
    </row>
    <row r="46368" spans="9:12" ht="15" x14ac:dyDescent="0.25">
      <c r="I46368"/>
      <c r="J46368"/>
      <c r="K46368"/>
      <c r="L46368"/>
    </row>
    <row r="46369" spans="9:12" ht="15" x14ac:dyDescent="0.25">
      <c r="I46369"/>
      <c r="J46369"/>
      <c r="K46369"/>
      <c r="L46369"/>
    </row>
    <row r="46370" spans="9:12" ht="15" x14ac:dyDescent="0.25">
      <c r="I46370"/>
      <c r="J46370"/>
      <c r="K46370"/>
      <c r="L46370"/>
    </row>
    <row r="46371" spans="9:12" ht="15" x14ac:dyDescent="0.25">
      <c r="I46371"/>
      <c r="J46371"/>
      <c r="K46371"/>
      <c r="L46371"/>
    </row>
    <row r="46372" spans="9:12" ht="15" x14ac:dyDescent="0.25">
      <c r="I46372"/>
      <c r="J46372"/>
      <c r="K46372"/>
      <c r="L46372"/>
    </row>
    <row r="46373" spans="9:12" ht="15" x14ac:dyDescent="0.25">
      <c r="I46373"/>
      <c r="J46373"/>
      <c r="K46373"/>
      <c r="L46373"/>
    </row>
    <row r="46374" spans="9:12" ht="15" x14ac:dyDescent="0.25">
      <c r="I46374"/>
      <c r="J46374"/>
      <c r="K46374"/>
      <c r="L46374"/>
    </row>
    <row r="46375" spans="9:12" ht="15" x14ac:dyDescent="0.25">
      <c r="I46375"/>
      <c r="J46375"/>
      <c r="K46375"/>
      <c r="L46375"/>
    </row>
    <row r="46376" spans="9:12" ht="15" x14ac:dyDescent="0.25">
      <c r="I46376"/>
      <c r="J46376"/>
      <c r="K46376"/>
      <c r="L46376"/>
    </row>
    <row r="46377" spans="9:12" ht="15" x14ac:dyDescent="0.25">
      <c r="I46377"/>
      <c r="J46377"/>
      <c r="K46377"/>
      <c r="L46377"/>
    </row>
    <row r="46378" spans="9:12" ht="15" x14ac:dyDescent="0.25">
      <c r="I46378"/>
      <c r="J46378"/>
      <c r="K46378"/>
      <c r="L46378"/>
    </row>
    <row r="46379" spans="9:12" ht="15" x14ac:dyDescent="0.25">
      <c r="I46379"/>
      <c r="J46379"/>
      <c r="K46379"/>
      <c r="L46379"/>
    </row>
    <row r="46380" spans="9:12" ht="15" x14ac:dyDescent="0.25">
      <c r="I46380"/>
      <c r="J46380"/>
      <c r="K46380"/>
      <c r="L46380"/>
    </row>
    <row r="46381" spans="9:12" ht="15" x14ac:dyDescent="0.25">
      <c r="I46381"/>
      <c r="J46381"/>
      <c r="K46381"/>
      <c r="L46381"/>
    </row>
    <row r="46382" spans="9:12" ht="15" x14ac:dyDescent="0.25">
      <c r="I46382"/>
      <c r="J46382"/>
      <c r="K46382"/>
      <c r="L46382"/>
    </row>
    <row r="46383" spans="9:12" ht="15" x14ac:dyDescent="0.25">
      <c r="I46383"/>
      <c r="J46383"/>
      <c r="K46383"/>
      <c r="L46383"/>
    </row>
    <row r="46384" spans="9:12" ht="15" x14ac:dyDescent="0.25">
      <c r="I46384"/>
      <c r="J46384"/>
      <c r="K46384"/>
      <c r="L46384"/>
    </row>
    <row r="46385" spans="9:12" ht="15" x14ac:dyDescent="0.25">
      <c r="I46385"/>
      <c r="J46385"/>
      <c r="K46385"/>
      <c r="L46385"/>
    </row>
    <row r="46386" spans="9:12" ht="15" x14ac:dyDescent="0.25">
      <c r="I46386"/>
      <c r="J46386"/>
      <c r="K46386"/>
      <c r="L46386"/>
    </row>
    <row r="46387" spans="9:12" ht="15" x14ac:dyDescent="0.25">
      <c r="I46387"/>
      <c r="J46387"/>
      <c r="K46387"/>
      <c r="L46387"/>
    </row>
    <row r="46388" spans="9:12" ht="15" x14ac:dyDescent="0.25">
      <c r="I46388"/>
      <c r="J46388"/>
      <c r="K46388"/>
      <c r="L46388"/>
    </row>
    <row r="46389" spans="9:12" ht="15" x14ac:dyDescent="0.25">
      <c r="I46389"/>
      <c r="J46389"/>
      <c r="K46389"/>
      <c r="L46389"/>
    </row>
    <row r="46390" spans="9:12" ht="15" x14ac:dyDescent="0.25">
      <c r="I46390"/>
      <c r="J46390"/>
      <c r="K46390"/>
      <c r="L46390"/>
    </row>
    <row r="46391" spans="9:12" ht="15" x14ac:dyDescent="0.25">
      <c r="I46391"/>
      <c r="J46391"/>
      <c r="K46391"/>
      <c r="L46391"/>
    </row>
    <row r="46392" spans="9:12" ht="15" x14ac:dyDescent="0.25">
      <c r="I46392"/>
      <c r="J46392"/>
      <c r="K46392"/>
      <c r="L46392"/>
    </row>
    <row r="46393" spans="9:12" ht="15" x14ac:dyDescent="0.25">
      <c r="I46393"/>
      <c r="J46393"/>
      <c r="K46393"/>
      <c r="L46393"/>
    </row>
    <row r="46394" spans="9:12" ht="15" x14ac:dyDescent="0.25">
      <c r="I46394"/>
      <c r="J46394"/>
      <c r="K46394"/>
      <c r="L46394"/>
    </row>
    <row r="46395" spans="9:12" ht="15" x14ac:dyDescent="0.25">
      <c r="I46395"/>
      <c r="J46395"/>
      <c r="K46395"/>
      <c r="L46395"/>
    </row>
    <row r="46396" spans="9:12" ht="15" x14ac:dyDescent="0.25">
      <c r="I46396"/>
      <c r="J46396"/>
      <c r="K46396"/>
      <c r="L46396"/>
    </row>
    <row r="46397" spans="9:12" ht="15" x14ac:dyDescent="0.25">
      <c r="I46397"/>
      <c r="J46397"/>
      <c r="K46397"/>
      <c r="L46397"/>
    </row>
    <row r="46398" spans="9:12" ht="15" x14ac:dyDescent="0.25">
      <c r="I46398"/>
      <c r="J46398"/>
      <c r="K46398"/>
      <c r="L46398"/>
    </row>
    <row r="46399" spans="9:12" ht="15" x14ac:dyDescent="0.25">
      <c r="I46399"/>
      <c r="J46399"/>
      <c r="K46399"/>
      <c r="L46399"/>
    </row>
    <row r="46400" spans="9:12" ht="15" x14ac:dyDescent="0.25">
      <c r="I46400"/>
      <c r="J46400"/>
      <c r="K46400"/>
      <c r="L46400"/>
    </row>
    <row r="46401" spans="9:12" ht="15" x14ac:dyDescent="0.25">
      <c r="I46401"/>
      <c r="J46401"/>
      <c r="K46401"/>
      <c r="L46401"/>
    </row>
    <row r="46402" spans="9:12" ht="15" x14ac:dyDescent="0.25">
      <c r="I46402"/>
      <c r="J46402"/>
      <c r="K46402"/>
      <c r="L46402"/>
    </row>
    <row r="46403" spans="9:12" ht="15" x14ac:dyDescent="0.25">
      <c r="I46403"/>
      <c r="J46403"/>
      <c r="K46403"/>
      <c r="L46403"/>
    </row>
    <row r="46404" spans="9:12" ht="15" x14ac:dyDescent="0.25">
      <c r="I46404"/>
      <c r="J46404"/>
      <c r="K46404"/>
      <c r="L46404"/>
    </row>
    <row r="46405" spans="9:12" ht="15" x14ac:dyDescent="0.25">
      <c r="I46405"/>
      <c r="J46405"/>
      <c r="K46405"/>
      <c r="L46405"/>
    </row>
    <row r="46406" spans="9:12" ht="15" x14ac:dyDescent="0.25">
      <c r="I46406"/>
      <c r="J46406"/>
      <c r="K46406"/>
      <c r="L46406"/>
    </row>
    <row r="46407" spans="9:12" ht="15" x14ac:dyDescent="0.25">
      <c r="I46407"/>
      <c r="J46407"/>
      <c r="K46407"/>
      <c r="L46407"/>
    </row>
    <row r="46408" spans="9:12" ht="15" x14ac:dyDescent="0.25">
      <c r="I46408"/>
      <c r="J46408"/>
      <c r="K46408"/>
      <c r="L46408"/>
    </row>
    <row r="46409" spans="9:12" ht="15" x14ac:dyDescent="0.25">
      <c r="I46409"/>
      <c r="J46409"/>
      <c r="K46409"/>
      <c r="L46409"/>
    </row>
    <row r="46410" spans="9:12" ht="15" x14ac:dyDescent="0.25">
      <c r="I46410"/>
      <c r="J46410"/>
      <c r="K46410"/>
      <c r="L46410"/>
    </row>
    <row r="46411" spans="9:12" ht="15" x14ac:dyDescent="0.25">
      <c r="I46411"/>
      <c r="J46411"/>
      <c r="K46411"/>
      <c r="L46411"/>
    </row>
    <row r="46412" spans="9:12" ht="15" x14ac:dyDescent="0.25">
      <c r="I46412"/>
      <c r="J46412"/>
      <c r="K46412"/>
      <c r="L46412"/>
    </row>
    <row r="46413" spans="9:12" ht="15" x14ac:dyDescent="0.25">
      <c r="I46413"/>
      <c r="J46413"/>
      <c r="K46413"/>
      <c r="L46413"/>
    </row>
    <row r="46414" spans="9:12" ht="15" x14ac:dyDescent="0.25">
      <c r="I46414"/>
      <c r="J46414"/>
      <c r="K46414"/>
      <c r="L46414"/>
    </row>
    <row r="46415" spans="9:12" ht="15" x14ac:dyDescent="0.25">
      <c r="I46415"/>
      <c r="J46415"/>
      <c r="K46415"/>
      <c r="L46415"/>
    </row>
    <row r="46416" spans="9:12" ht="15" x14ac:dyDescent="0.25">
      <c r="I46416"/>
      <c r="J46416"/>
      <c r="K46416"/>
      <c r="L46416"/>
    </row>
    <row r="46417" spans="9:12" ht="15" x14ac:dyDescent="0.25">
      <c r="I46417"/>
      <c r="J46417"/>
      <c r="K46417"/>
      <c r="L46417"/>
    </row>
    <row r="46418" spans="9:12" ht="15" x14ac:dyDescent="0.25">
      <c r="I46418"/>
      <c r="J46418"/>
      <c r="K46418"/>
      <c r="L46418"/>
    </row>
    <row r="46419" spans="9:12" ht="15" x14ac:dyDescent="0.25">
      <c r="I46419"/>
      <c r="J46419"/>
      <c r="K46419"/>
      <c r="L46419"/>
    </row>
    <row r="46420" spans="9:12" ht="15" x14ac:dyDescent="0.25">
      <c r="I46420"/>
      <c r="J46420"/>
      <c r="K46420"/>
      <c r="L46420"/>
    </row>
    <row r="46421" spans="9:12" ht="15" x14ac:dyDescent="0.25">
      <c r="I46421"/>
      <c r="J46421"/>
      <c r="K46421"/>
      <c r="L46421"/>
    </row>
    <row r="46422" spans="9:12" ht="15" x14ac:dyDescent="0.25">
      <c r="I46422"/>
      <c r="J46422"/>
      <c r="K46422"/>
      <c r="L46422"/>
    </row>
    <row r="46423" spans="9:12" ht="15" x14ac:dyDescent="0.25">
      <c r="I46423"/>
      <c r="J46423"/>
      <c r="K46423"/>
      <c r="L46423"/>
    </row>
    <row r="46424" spans="9:12" ht="15" x14ac:dyDescent="0.25">
      <c r="I46424"/>
      <c r="J46424"/>
      <c r="K46424"/>
      <c r="L46424"/>
    </row>
    <row r="46425" spans="9:12" ht="15" x14ac:dyDescent="0.25">
      <c r="I46425"/>
      <c r="J46425"/>
      <c r="K46425"/>
      <c r="L46425"/>
    </row>
    <row r="46426" spans="9:12" ht="15" x14ac:dyDescent="0.25">
      <c r="I46426"/>
      <c r="J46426"/>
      <c r="K46426"/>
      <c r="L46426"/>
    </row>
    <row r="46427" spans="9:12" ht="15" x14ac:dyDescent="0.25">
      <c r="I46427"/>
      <c r="J46427"/>
      <c r="K46427"/>
      <c r="L46427"/>
    </row>
    <row r="46428" spans="9:12" ht="15" x14ac:dyDescent="0.25">
      <c r="I46428"/>
      <c r="J46428"/>
      <c r="K46428"/>
      <c r="L46428"/>
    </row>
    <row r="46429" spans="9:12" ht="15" x14ac:dyDescent="0.25">
      <c r="I46429"/>
      <c r="J46429"/>
      <c r="K46429"/>
      <c r="L46429"/>
    </row>
    <row r="46430" spans="9:12" ht="15" x14ac:dyDescent="0.25">
      <c r="I46430"/>
      <c r="J46430"/>
      <c r="K46430"/>
      <c r="L46430"/>
    </row>
    <row r="46431" spans="9:12" ht="15" x14ac:dyDescent="0.25">
      <c r="I46431"/>
      <c r="J46431"/>
      <c r="K46431"/>
      <c r="L46431"/>
    </row>
    <row r="46432" spans="9:12" ht="15" x14ac:dyDescent="0.25">
      <c r="I46432"/>
      <c r="J46432"/>
      <c r="K46432"/>
      <c r="L46432"/>
    </row>
    <row r="46433" spans="9:12" ht="15" x14ac:dyDescent="0.25">
      <c r="I46433"/>
      <c r="J46433"/>
      <c r="K46433"/>
      <c r="L46433"/>
    </row>
    <row r="46434" spans="9:12" ht="15" x14ac:dyDescent="0.25">
      <c r="I46434"/>
      <c r="J46434"/>
      <c r="K46434"/>
      <c r="L46434"/>
    </row>
    <row r="46435" spans="9:12" ht="15" x14ac:dyDescent="0.25">
      <c r="I46435"/>
      <c r="J46435"/>
      <c r="K46435"/>
      <c r="L46435"/>
    </row>
    <row r="46436" spans="9:12" ht="15" x14ac:dyDescent="0.25">
      <c r="I46436"/>
      <c r="J46436"/>
      <c r="K46436"/>
      <c r="L46436"/>
    </row>
    <row r="46437" spans="9:12" ht="15" x14ac:dyDescent="0.25">
      <c r="I46437"/>
      <c r="J46437"/>
      <c r="K46437"/>
      <c r="L46437"/>
    </row>
    <row r="46438" spans="9:12" ht="15" x14ac:dyDescent="0.25">
      <c r="I46438"/>
      <c r="J46438"/>
      <c r="K46438"/>
      <c r="L46438"/>
    </row>
    <row r="46439" spans="9:12" ht="15" x14ac:dyDescent="0.25">
      <c r="I46439"/>
      <c r="J46439"/>
      <c r="K46439"/>
      <c r="L46439"/>
    </row>
    <row r="46440" spans="9:12" ht="15" x14ac:dyDescent="0.25">
      <c r="I46440"/>
      <c r="J46440"/>
      <c r="K46440"/>
      <c r="L46440"/>
    </row>
    <row r="46441" spans="9:12" ht="15" x14ac:dyDescent="0.25">
      <c r="I46441"/>
      <c r="J46441"/>
      <c r="K46441"/>
      <c r="L46441"/>
    </row>
    <row r="46442" spans="9:12" ht="15" x14ac:dyDescent="0.25">
      <c r="I46442"/>
      <c r="J46442"/>
      <c r="K46442"/>
      <c r="L46442"/>
    </row>
    <row r="46443" spans="9:12" ht="15" x14ac:dyDescent="0.25">
      <c r="I46443"/>
      <c r="J46443"/>
      <c r="K46443"/>
      <c r="L46443"/>
    </row>
    <row r="46444" spans="9:12" ht="15" x14ac:dyDescent="0.25">
      <c r="I46444"/>
      <c r="J46444"/>
      <c r="K46444"/>
      <c r="L46444"/>
    </row>
    <row r="46445" spans="9:12" ht="15" x14ac:dyDescent="0.25">
      <c r="I46445"/>
      <c r="J46445"/>
      <c r="K46445"/>
      <c r="L46445"/>
    </row>
    <row r="46446" spans="9:12" ht="15" x14ac:dyDescent="0.25">
      <c r="I46446"/>
      <c r="J46446"/>
      <c r="K46446"/>
      <c r="L46446"/>
    </row>
    <row r="46447" spans="9:12" ht="15" x14ac:dyDescent="0.25">
      <c r="I46447"/>
      <c r="J46447"/>
      <c r="K46447"/>
      <c r="L46447"/>
    </row>
    <row r="46448" spans="9:12" ht="15" x14ac:dyDescent="0.25">
      <c r="I46448"/>
      <c r="J46448"/>
      <c r="K46448"/>
      <c r="L46448"/>
    </row>
    <row r="46449" spans="9:12" ht="15" x14ac:dyDescent="0.25">
      <c r="I46449"/>
      <c r="J46449"/>
      <c r="K46449"/>
      <c r="L46449"/>
    </row>
    <row r="46450" spans="9:12" ht="15" x14ac:dyDescent="0.25">
      <c r="I46450"/>
      <c r="J46450"/>
      <c r="K46450"/>
      <c r="L46450"/>
    </row>
    <row r="46451" spans="9:12" ht="15" x14ac:dyDescent="0.25">
      <c r="I46451"/>
      <c r="J46451"/>
      <c r="K46451"/>
      <c r="L46451"/>
    </row>
    <row r="46452" spans="9:12" ht="15" x14ac:dyDescent="0.25">
      <c r="I46452"/>
      <c r="J46452"/>
      <c r="K46452"/>
      <c r="L46452"/>
    </row>
    <row r="46453" spans="9:12" ht="15" x14ac:dyDescent="0.25">
      <c r="I46453"/>
      <c r="J46453"/>
      <c r="K46453"/>
      <c r="L46453"/>
    </row>
    <row r="46454" spans="9:12" ht="15" x14ac:dyDescent="0.25">
      <c r="I46454"/>
      <c r="J46454"/>
      <c r="K46454"/>
      <c r="L46454"/>
    </row>
    <row r="46455" spans="9:12" ht="15" x14ac:dyDescent="0.25">
      <c r="I46455"/>
      <c r="J46455"/>
      <c r="K46455"/>
      <c r="L46455"/>
    </row>
    <row r="46456" spans="9:12" ht="15" x14ac:dyDescent="0.25">
      <c r="I46456"/>
      <c r="J46456"/>
      <c r="K46456"/>
      <c r="L46456"/>
    </row>
    <row r="46457" spans="9:12" ht="15" x14ac:dyDescent="0.25">
      <c r="I46457"/>
      <c r="J46457"/>
      <c r="K46457"/>
      <c r="L46457"/>
    </row>
    <row r="46458" spans="9:12" ht="15" x14ac:dyDescent="0.25">
      <c r="I46458"/>
      <c r="J46458"/>
      <c r="K46458"/>
      <c r="L46458"/>
    </row>
    <row r="46459" spans="9:12" ht="15" x14ac:dyDescent="0.25">
      <c r="I46459"/>
      <c r="J46459"/>
      <c r="K46459"/>
      <c r="L46459"/>
    </row>
    <row r="46460" spans="9:12" ht="15" x14ac:dyDescent="0.25">
      <c r="I46460"/>
      <c r="J46460"/>
      <c r="K46460"/>
      <c r="L46460"/>
    </row>
    <row r="46461" spans="9:12" ht="15" x14ac:dyDescent="0.25">
      <c r="I46461"/>
      <c r="J46461"/>
      <c r="K46461"/>
      <c r="L46461"/>
    </row>
    <row r="46462" spans="9:12" ht="15" x14ac:dyDescent="0.25">
      <c r="I46462"/>
      <c r="J46462"/>
      <c r="K46462"/>
      <c r="L46462"/>
    </row>
    <row r="46463" spans="9:12" ht="15" x14ac:dyDescent="0.25">
      <c r="I46463"/>
      <c r="J46463"/>
      <c r="K46463"/>
      <c r="L46463"/>
    </row>
    <row r="46464" spans="9:12" ht="15" x14ac:dyDescent="0.25">
      <c r="I46464"/>
      <c r="J46464"/>
      <c r="K46464"/>
      <c r="L46464"/>
    </row>
    <row r="46465" spans="9:12" ht="15" x14ac:dyDescent="0.25">
      <c r="I46465"/>
      <c r="J46465"/>
      <c r="K46465"/>
      <c r="L46465"/>
    </row>
    <row r="46466" spans="9:12" ht="15" x14ac:dyDescent="0.25">
      <c r="I46466"/>
      <c r="J46466"/>
      <c r="K46466"/>
      <c r="L46466"/>
    </row>
    <row r="46467" spans="9:12" ht="15" x14ac:dyDescent="0.25">
      <c r="I46467"/>
      <c r="J46467"/>
      <c r="K46467"/>
      <c r="L46467"/>
    </row>
    <row r="46468" spans="9:12" ht="15" x14ac:dyDescent="0.25">
      <c r="I46468"/>
      <c r="J46468"/>
      <c r="K46468"/>
      <c r="L46468"/>
    </row>
    <row r="46469" spans="9:12" ht="15" x14ac:dyDescent="0.25">
      <c r="I46469"/>
      <c r="J46469"/>
      <c r="K46469"/>
      <c r="L46469"/>
    </row>
    <row r="46470" spans="9:12" ht="15" x14ac:dyDescent="0.25">
      <c r="I46470"/>
      <c r="J46470"/>
      <c r="K46470"/>
      <c r="L46470"/>
    </row>
    <row r="46471" spans="9:12" ht="15" x14ac:dyDescent="0.25">
      <c r="I46471"/>
      <c r="J46471"/>
      <c r="K46471"/>
      <c r="L46471"/>
    </row>
    <row r="46472" spans="9:12" ht="15" x14ac:dyDescent="0.25">
      <c r="I46472"/>
      <c r="J46472"/>
      <c r="K46472"/>
      <c r="L46472"/>
    </row>
    <row r="46473" spans="9:12" ht="15" x14ac:dyDescent="0.25">
      <c r="I46473"/>
      <c r="J46473"/>
      <c r="K46473"/>
      <c r="L46473"/>
    </row>
    <row r="46474" spans="9:12" ht="15" x14ac:dyDescent="0.25">
      <c r="I46474"/>
      <c r="J46474"/>
      <c r="K46474"/>
      <c r="L46474"/>
    </row>
    <row r="46475" spans="9:12" ht="15" x14ac:dyDescent="0.25">
      <c r="I46475"/>
      <c r="J46475"/>
      <c r="K46475"/>
      <c r="L46475"/>
    </row>
    <row r="46476" spans="9:12" ht="15" x14ac:dyDescent="0.25">
      <c r="I46476"/>
      <c r="J46476"/>
      <c r="K46476"/>
      <c r="L46476"/>
    </row>
    <row r="46477" spans="9:12" ht="15" x14ac:dyDescent="0.25">
      <c r="I46477"/>
      <c r="J46477"/>
      <c r="K46477"/>
      <c r="L46477"/>
    </row>
    <row r="46478" spans="9:12" ht="15" x14ac:dyDescent="0.25">
      <c r="I46478"/>
      <c r="J46478"/>
      <c r="K46478"/>
      <c r="L46478"/>
    </row>
    <row r="46479" spans="9:12" ht="15" x14ac:dyDescent="0.25">
      <c r="I46479"/>
      <c r="J46479"/>
      <c r="K46479"/>
      <c r="L46479"/>
    </row>
    <row r="46480" spans="9:12" ht="15" x14ac:dyDescent="0.25">
      <c r="I46480"/>
      <c r="J46480"/>
      <c r="K46480"/>
      <c r="L46480"/>
    </row>
    <row r="46481" spans="9:12" ht="15" x14ac:dyDescent="0.25">
      <c r="I46481"/>
      <c r="J46481"/>
      <c r="K46481"/>
      <c r="L46481"/>
    </row>
    <row r="46482" spans="9:12" ht="15" x14ac:dyDescent="0.25">
      <c r="I46482"/>
      <c r="J46482"/>
      <c r="K46482"/>
      <c r="L46482"/>
    </row>
    <row r="46483" spans="9:12" ht="15" x14ac:dyDescent="0.25">
      <c r="I46483"/>
      <c r="J46483"/>
      <c r="K46483"/>
      <c r="L46483"/>
    </row>
    <row r="46484" spans="9:12" ht="15" x14ac:dyDescent="0.25">
      <c r="I46484"/>
      <c r="J46484"/>
      <c r="K46484"/>
      <c r="L46484"/>
    </row>
    <row r="46485" spans="9:12" ht="15" x14ac:dyDescent="0.25">
      <c r="I46485"/>
      <c r="J46485"/>
      <c r="K46485"/>
      <c r="L46485"/>
    </row>
    <row r="46486" spans="9:12" ht="15" x14ac:dyDescent="0.25">
      <c r="I46486"/>
      <c r="J46486"/>
      <c r="K46486"/>
      <c r="L46486"/>
    </row>
    <row r="46487" spans="9:12" ht="15" x14ac:dyDescent="0.25">
      <c r="I46487"/>
      <c r="J46487"/>
      <c r="K46487"/>
      <c r="L46487"/>
    </row>
    <row r="46488" spans="9:12" ht="15" x14ac:dyDescent="0.25">
      <c r="I46488"/>
      <c r="J46488"/>
      <c r="K46488"/>
      <c r="L46488"/>
    </row>
    <row r="46489" spans="9:12" ht="15" x14ac:dyDescent="0.25">
      <c r="I46489"/>
      <c r="J46489"/>
      <c r="K46489"/>
      <c r="L46489"/>
    </row>
    <row r="46490" spans="9:12" ht="15" x14ac:dyDescent="0.25">
      <c r="I46490"/>
      <c r="J46490"/>
      <c r="K46490"/>
      <c r="L46490"/>
    </row>
    <row r="46491" spans="9:12" ht="15" x14ac:dyDescent="0.25">
      <c r="I46491"/>
      <c r="J46491"/>
      <c r="K46491"/>
      <c r="L46491"/>
    </row>
    <row r="46492" spans="9:12" ht="15" x14ac:dyDescent="0.25">
      <c r="I46492"/>
      <c r="J46492"/>
      <c r="K46492"/>
      <c r="L46492"/>
    </row>
    <row r="46493" spans="9:12" ht="15" x14ac:dyDescent="0.25">
      <c r="I46493"/>
      <c r="J46493"/>
      <c r="K46493"/>
      <c r="L46493"/>
    </row>
    <row r="46494" spans="9:12" ht="15" x14ac:dyDescent="0.25">
      <c r="I46494"/>
      <c r="J46494"/>
      <c r="K46494"/>
      <c r="L46494"/>
    </row>
    <row r="46495" spans="9:12" ht="15" x14ac:dyDescent="0.25">
      <c r="I46495"/>
      <c r="J46495"/>
      <c r="K46495"/>
      <c r="L46495"/>
    </row>
    <row r="46496" spans="9:12" ht="15" x14ac:dyDescent="0.25">
      <c r="I46496"/>
      <c r="J46496"/>
      <c r="K46496"/>
      <c r="L46496"/>
    </row>
    <row r="46497" spans="9:12" ht="15" x14ac:dyDescent="0.25">
      <c r="I46497"/>
      <c r="J46497"/>
      <c r="K46497"/>
      <c r="L46497"/>
    </row>
    <row r="46498" spans="9:12" ht="15" x14ac:dyDescent="0.25">
      <c r="I46498"/>
      <c r="J46498"/>
      <c r="K46498"/>
      <c r="L46498"/>
    </row>
    <row r="46499" spans="9:12" ht="15" x14ac:dyDescent="0.25">
      <c r="I46499"/>
      <c r="J46499"/>
      <c r="K46499"/>
      <c r="L46499"/>
    </row>
    <row r="46500" spans="9:12" ht="15" x14ac:dyDescent="0.25">
      <c r="I46500"/>
      <c r="J46500"/>
      <c r="K46500"/>
      <c r="L46500"/>
    </row>
    <row r="46501" spans="9:12" ht="15" x14ac:dyDescent="0.25">
      <c r="I46501"/>
      <c r="J46501"/>
      <c r="K46501"/>
      <c r="L46501"/>
    </row>
    <row r="46502" spans="9:12" ht="15" x14ac:dyDescent="0.25">
      <c r="I46502"/>
      <c r="J46502"/>
      <c r="K46502"/>
      <c r="L46502"/>
    </row>
    <row r="46503" spans="9:12" ht="15" x14ac:dyDescent="0.25">
      <c r="I46503"/>
      <c r="J46503"/>
      <c r="K46503"/>
      <c r="L46503"/>
    </row>
    <row r="46504" spans="9:12" ht="15" x14ac:dyDescent="0.25">
      <c r="I46504"/>
      <c r="J46504"/>
      <c r="K46504"/>
      <c r="L46504"/>
    </row>
    <row r="46505" spans="9:12" ht="15" x14ac:dyDescent="0.25">
      <c r="I46505"/>
      <c r="J46505"/>
      <c r="K46505"/>
      <c r="L46505"/>
    </row>
    <row r="46506" spans="9:12" ht="15" x14ac:dyDescent="0.25">
      <c r="I46506"/>
      <c r="J46506"/>
      <c r="K46506"/>
      <c r="L46506"/>
    </row>
    <row r="46507" spans="9:12" ht="15" x14ac:dyDescent="0.25">
      <c r="I46507"/>
      <c r="J46507"/>
      <c r="K46507"/>
      <c r="L46507"/>
    </row>
    <row r="46508" spans="9:12" ht="15" x14ac:dyDescent="0.25">
      <c r="I46508"/>
      <c r="J46508"/>
      <c r="K46508"/>
      <c r="L46508"/>
    </row>
    <row r="46509" spans="9:12" ht="15" x14ac:dyDescent="0.25">
      <c r="I46509"/>
      <c r="J46509"/>
      <c r="K46509"/>
      <c r="L46509"/>
    </row>
    <row r="46510" spans="9:12" ht="15" x14ac:dyDescent="0.25">
      <c r="I46510"/>
      <c r="J46510"/>
      <c r="K46510"/>
      <c r="L46510"/>
    </row>
    <row r="46511" spans="9:12" ht="15" x14ac:dyDescent="0.25">
      <c r="I46511"/>
      <c r="J46511"/>
      <c r="K46511"/>
      <c r="L46511"/>
    </row>
    <row r="46512" spans="9:12" ht="15" x14ac:dyDescent="0.25">
      <c r="I46512"/>
      <c r="J46512"/>
      <c r="K46512"/>
      <c r="L46512"/>
    </row>
    <row r="46513" spans="9:12" ht="15" x14ac:dyDescent="0.25">
      <c r="I46513"/>
      <c r="J46513"/>
      <c r="K46513"/>
      <c r="L46513"/>
    </row>
    <row r="46514" spans="9:12" ht="15" x14ac:dyDescent="0.25">
      <c r="I46514"/>
      <c r="J46514"/>
      <c r="K46514"/>
      <c r="L46514"/>
    </row>
    <row r="46515" spans="9:12" ht="15" x14ac:dyDescent="0.25">
      <c r="I46515"/>
      <c r="J46515"/>
      <c r="K46515"/>
      <c r="L46515"/>
    </row>
    <row r="46516" spans="9:12" ht="15" x14ac:dyDescent="0.25">
      <c r="I46516"/>
      <c r="J46516"/>
      <c r="K46516"/>
      <c r="L46516"/>
    </row>
    <row r="46517" spans="9:12" ht="15" x14ac:dyDescent="0.25">
      <c r="I46517"/>
      <c r="J46517"/>
      <c r="K46517"/>
      <c r="L46517"/>
    </row>
    <row r="46518" spans="9:12" ht="15" x14ac:dyDescent="0.25">
      <c r="I46518"/>
      <c r="J46518"/>
      <c r="K46518"/>
      <c r="L46518"/>
    </row>
    <row r="46519" spans="9:12" ht="15" x14ac:dyDescent="0.25">
      <c r="I46519"/>
      <c r="J46519"/>
      <c r="K46519"/>
      <c r="L46519"/>
    </row>
    <row r="46520" spans="9:12" ht="15" x14ac:dyDescent="0.25">
      <c r="I46520"/>
      <c r="J46520"/>
      <c r="K46520"/>
      <c r="L46520"/>
    </row>
    <row r="46521" spans="9:12" ht="15" x14ac:dyDescent="0.25">
      <c r="I46521"/>
      <c r="J46521"/>
      <c r="K46521"/>
      <c r="L46521"/>
    </row>
    <row r="46522" spans="9:12" ht="15" x14ac:dyDescent="0.25">
      <c r="I46522"/>
      <c r="J46522"/>
      <c r="K46522"/>
      <c r="L46522"/>
    </row>
    <row r="46523" spans="9:12" ht="15" x14ac:dyDescent="0.25">
      <c r="I46523"/>
      <c r="J46523"/>
      <c r="K46523"/>
      <c r="L46523"/>
    </row>
    <row r="46524" spans="9:12" ht="15" x14ac:dyDescent="0.25">
      <c r="I46524"/>
      <c r="J46524"/>
      <c r="K46524"/>
      <c r="L46524"/>
    </row>
    <row r="46525" spans="9:12" ht="15" x14ac:dyDescent="0.25">
      <c r="I46525"/>
      <c r="J46525"/>
      <c r="K46525"/>
      <c r="L46525"/>
    </row>
    <row r="46526" spans="9:12" ht="15" x14ac:dyDescent="0.25">
      <c r="I46526"/>
      <c r="J46526"/>
      <c r="K46526"/>
      <c r="L46526"/>
    </row>
    <row r="46527" spans="9:12" ht="15" x14ac:dyDescent="0.25">
      <c r="I46527"/>
      <c r="J46527"/>
      <c r="K46527"/>
      <c r="L46527"/>
    </row>
    <row r="46528" spans="9:12" ht="15" x14ac:dyDescent="0.25">
      <c r="I46528"/>
      <c r="J46528"/>
      <c r="K46528"/>
      <c r="L46528"/>
    </row>
    <row r="46529" spans="9:12" ht="15" x14ac:dyDescent="0.25">
      <c r="I46529"/>
      <c r="J46529"/>
      <c r="K46529"/>
      <c r="L46529"/>
    </row>
    <row r="46530" spans="9:12" ht="15" x14ac:dyDescent="0.25">
      <c r="I46530"/>
      <c r="J46530"/>
      <c r="K46530"/>
      <c r="L46530"/>
    </row>
    <row r="46531" spans="9:12" ht="15" x14ac:dyDescent="0.25">
      <c r="I46531"/>
      <c r="J46531"/>
      <c r="K46531"/>
      <c r="L46531"/>
    </row>
    <row r="46532" spans="9:12" ht="15" x14ac:dyDescent="0.25">
      <c r="I46532"/>
      <c r="J46532"/>
      <c r="K46532"/>
      <c r="L46532"/>
    </row>
    <row r="46533" spans="9:12" ht="15" x14ac:dyDescent="0.25">
      <c r="I46533"/>
      <c r="J46533"/>
      <c r="K46533"/>
      <c r="L46533"/>
    </row>
    <row r="46534" spans="9:12" ht="15" x14ac:dyDescent="0.25">
      <c r="I46534"/>
      <c r="J46534"/>
      <c r="K46534"/>
      <c r="L46534"/>
    </row>
    <row r="46535" spans="9:12" ht="15" x14ac:dyDescent="0.25">
      <c r="I46535"/>
      <c r="J46535"/>
      <c r="K46535"/>
      <c r="L46535"/>
    </row>
    <row r="46536" spans="9:12" ht="15" x14ac:dyDescent="0.25">
      <c r="I46536"/>
      <c r="J46536"/>
      <c r="K46536"/>
      <c r="L46536"/>
    </row>
    <row r="46537" spans="9:12" ht="15" x14ac:dyDescent="0.25">
      <c r="I46537"/>
      <c r="J46537"/>
      <c r="K46537"/>
      <c r="L46537"/>
    </row>
    <row r="46538" spans="9:12" ht="15" x14ac:dyDescent="0.25">
      <c r="I46538"/>
      <c r="J46538"/>
      <c r="K46538"/>
      <c r="L46538"/>
    </row>
    <row r="46539" spans="9:12" ht="15" x14ac:dyDescent="0.25">
      <c r="I46539"/>
      <c r="J46539"/>
      <c r="K46539"/>
      <c r="L46539"/>
    </row>
    <row r="46540" spans="9:12" ht="15" x14ac:dyDescent="0.25">
      <c r="I46540"/>
      <c r="J46540"/>
      <c r="K46540"/>
      <c r="L46540"/>
    </row>
    <row r="46541" spans="9:12" ht="15" x14ac:dyDescent="0.25">
      <c r="I46541"/>
      <c r="J46541"/>
      <c r="K46541"/>
      <c r="L46541"/>
    </row>
    <row r="46542" spans="9:12" ht="15" x14ac:dyDescent="0.25">
      <c r="I46542"/>
      <c r="J46542"/>
      <c r="K46542"/>
      <c r="L46542"/>
    </row>
    <row r="46543" spans="9:12" ht="15" x14ac:dyDescent="0.25">
      <c r="I46543"/>
      <c r="J46543"/>
      <c r="K46543"/>
      <c r="L46543"/>
    </row>
    <row r="46544" spans="9:12" ht="15" x14ac:dyDescent="0.25">
      <c r="I46544"/>
      <c r="J46544"/>
      <c r="K46544"/>
      <c r="L46544"/>
    </row>
    <row r="46545" spans="9:12" ht="15" x14ac:dyDescent="0.25">
      <c r="I46545"/>
      <c r="J46545"/>
      <c r="K46545"/>
      <c r="L46545"/>
    </row>
    <row r="46546" spans="9:12" ht="15" x14ac:dyDescent="0.25">
      <c r="I46546"/>
      <c r="J46546"/>
      <c r="K46546"/>
      <c r="L46546"/>
    </row>
    <row r="46547" spans="9:12" ht="15" x14ac:dyDescent="0.25">
      <c r="I46547"/>
      <c r="J46547"/>
      <c r="K46547"/>
      <c r="L46547"/>
    </row>
    <row r="46548" spans="9:12" ht="15" x14ac:dyDescent="0.25">
      <c r="I46548"/>
      <c r="J46548"/>
      <c r="K46548"/>
      <c r="L46548"/>
    </row>
    <row r="46549" spans="9:12" ht="15" x14ac:dyDescent="0.25">
      <c r="I46549"/>
      <c r="J46549"/>
      <c r="K46549"/>
      <c r="L46549"/>
    </row>
    <row r="46550" spans="9:12" ht="15" x14ac:dyDescent="0.25">
      <c r="I46550"/>
      <c r="J46550"/>
      <c r="K46550"/>
      <c r="L46550"/>
    </row>
    <row r="46551" spans="9:12" ht="15" x14ac:dyDescent="0.25">
      <c r="I46551"/>
      <c r="J46551"/>
      <c r="K46551"/>
      <c r="L46551"/>
    </row>
    <row r="46552" spans="9:12" ht="15" x14ac:dyDescent="0.25">
      <c r="I46552"/>
      <c r="J46552"/>
      <c r="K46552"/>
      <c r="L46552"/>
    </row>
    <row r="46553" spans="9:12" ht="15" x14ac:dyDescent="0.25">
      <c r="I46553"/>
      <c r="J46553"/>
      <c r="K46553"/>
      <c r="L46553"/>
    </row>
    <row r="46554" spans="9:12" ht="15" x14ac:dyDescent="0.25">
      <c r="I46554"/>
      <c r="J46554"/>
      <c r="K46554"/>
      <c r="L46554"/>
    </row>
    <row r="46555" spans="9:12" ht="15" x14ac:dyDescent="0.25">
      <c r="I46555"/>
      <c r="J46555"/>
      <c r="K46555"/>
      <c r="L46555"/>
    </row>
    <row r="46556" spans="9:12" ht="15" x14ac:dyDescent="0.25">
      <c r="I46556"/>
      <c r="J46556"/>
      <c r="K46556"/>
      <c r="L46556"/>
    </row>
    <row r="46557" spans="9:12" ht="15" x14ac:dyDescent="0.25">
      <c r="I46557"/>
      <c r="J46557"/>
      <c r="K46557"/>
      <c r="L46557"/>
    </row>
    <row r="46558" spans="9:12" ht="15" x14ac:dyDescent="0.25">
      <c r="I46558"/>
      <c r="J46558"/>
      <c r="K46558"/>
      <c r="L46558"/>
    </row>
    <row r="46559" spans="9:12" ht="15" x14ac:dyDescent="0.25">
      <c r="I46559"/>
      <c r="J46559"/>
      <c r="K46559"/>
      <c r="L46559"/>
    </row>
    <row r="46560" spans="9:12" ht="15" x14ac:dyDescent="0.25">
      <c r="I46560"/>
      <c r="J46560"/>
      <c r="K46560"/>
      <c r="L46560"/>
    </row>
    <row r="46561" spans="9:12" ht="15" x14ac:dyDescent="0.25">
      <c r="I46561"/>
      <c r="J46561"/>
      <c r="K46561"/>
      <c r="L46561"/>
    </row>
    <row r="46562" spans="9:12" ht="15" x14ac:dyDescent="0.25">
      <c r="I46562"/>
      <c r="J46562"/>
      <c r="K46562"/>
      <c r="L46562"/>
    </row>
    <row r="46563" spans="9:12" ht="15" x14ac:dyDescent="0.25">
      <c r="I46563"/>
      <c r="J46563"/>
      <c r="K46563"/>
      <c r="L46563"/>
    </row>
    <row r="46564" spans="9:12" ht="15" x14ac:dyDescent="0.25">
      <c r="I46564"/>
      <c r="J46564"/>
      <c r="K46564"/>
      <c r="L46564"/>
    </row>
    <row r="46565" spans="9:12" ht="15" x14ac:dyDescent="0.25">
      <c r="I46565"/>
      <c r="J46565"/>
      <c r="K46565"/>
      <c r="L46565"/>
    </row>
    <row r="46566" spans="9:12" ht="15" x14ac:dyDescent="0.25">
      <c r="I46566"/>
      <c r="J46566"/>
      <c r="K46566"/>
      <c r="L46566"/>
    </row>
    <row r="46567" spans="9:12" ht="15" x14ac:dyDescent="0.25">
      <c r="I46567"/>
      <c r="J46567"/>
      <c r="K46567"/>
      <c r="L46567"/>
    </row>
    <row r="46568" spans="9:12" ht="15" x14ac:dyDescent="0.25">
      <c r="I46568"/>
      <c r="J46568"/>
      <c r="K46568"/>
      <c r="L46568"/>
    </row>
    <row r="46569" spans="9:12" ht="15" x14ac:dyDescent="0.25">
      <c r="I46569"/>
      <c r="J46569"/>
      <c r="K46569"/>
      <c r="L46569"/>
    </row>
    <row r="46570" spans="9:12" ht="15" x14ac:dyDescent="0.25">
      <c r="I46570"/>
      <c r="J46570"/>
      <c r="K46570"/>
      <c r="L46570"/>
    </row>
    <row r="46571" spans="9:12" ht="15" x14ac:dyDescent="0.25">
      <c r="I46571"/>
      <c r="J46571"/>
      <c r="K46571"/>
      <c r="L46571"/>
    </row>
    <row r="46572" spans="9:12" ht="15" x14ac:dyDescent="0.25">
      <c r="I46572"/>
      <c r="J46572"/>
      <c r="K46572"/>
      <c r="L46572"/>
    </row>
    <row r="46573" spans="9:12" ht="15" x14ac:dyDescent="0.25">
      <c r="I46573"/>
      <c r="J46573"/>
      <c r="K46573"/>
      <c r="L46573"/>
    </row>
    <row r="46574" spans="9:12" ht="15" x14ac:dyDescent="0.25">
      <c r="I46574"/>
      <c r="J46574"/>
      <c r="K46574"/>
      <c r="L46574"/>
    </row>
    <row r="46575" spans="9:12" ht="15" x14ac:dyDescent="0.25">
      <c r="I46575"/>
      <c r="J46575"/>
      <c r="K46575"/>
      <c r="L46575"/>
    </row>
    <row r="46576" spans="9:12" ht="15" x14ac:dyDescent="0.25">
      <c r="I46576"/>
      <c r="J46576"/>
      <c r="K46576"/>
      <c r="L46576"/>
    </row>
    <row r="46577" spans="9:12" ht="15" x14ac:dyDescent="0.25">
      <c r="I46577"/>
      <c r="J46577"/>
      <c r="K46577"/>
      <c r="L46577"/>
    </row>
    <row r="46578" spans="9:12" ht="15" x14ac:dyDescent="0.25">
      <c r="I46578"/>
      <c r="J46578"/>
      <c r="K46578"/>
      <c r="L46578"/>
    </row>
    <row r="46579" spans="9:12" ht="15" x14ac:dyDescent="0.25">
      <c r="I46579"/>
      <c r="J46579"/>
      <c r="K46579"/>
      <c r="L46579"/>
    </row>
    <row r="46580" spans="9:12" ht="15" x14ac:dyDescent="0.25">
      <c r="I46580"/>
      <c r="J46580"/>
      <c r="K46580"/>
      <c r="L46580"/>
    </row>
    <row r="46581" spans="9:12" ht="15" x14ac:dyDescent="0.25">
      <c r="I46581"/>
      <c r="J46581"/>
      <c r="K46581"/>
      <c r="L46581"/>
    </row>
    <row r="46582" spans="9:12" ht="15" x14ac:dyDescent="0.25">
      <c r="I46582"/>
      <c r="J46582"/>
      <c r="K46582"/>
      <c r="L46582"/>
    </row>
    <row r="46583" spans="9:12" ht="15" x14ac:dyDescent="0.25">
      <c r="I46583"/>
      <c r="J46583"/>
      <c r="K46583"/>
      <c r="L46583"/>
    </row>
    <row r="46584" spans="9:12" ht="15" x14ac:dyDescent="0.25">
      <c r="I46584"/>
      <c r="J46584"/>
      <c r="K46584"/>
      <c r="L46584"/>
    </row>
    <row r="46585" spans="9:12" ht="15" x14ac:dyDescent="0.25">
      <c r="I46585"/>
      <c r="J46585"/>
      <c r="K46585"/>
      <c r="L46585"/>
    </row>
    <row r="46586" spans="9:12" ht="15" x14ac:dyDescent="0.25">
      <c r="I46586"/>
      <c r="J46586"/>
      <c r="K46586"/>
      <c r="L46586"/>
    </row>
    <row r="46587" spans="9:12" ht="15" x14ac:dyDescent="0.25">
      <c r="I46587"/>
      <c r="J46587"/>
      <c r="K46587"/>
      <c r="L46587"/>
    </row>
    <row r="46588" spans="9:12" ht="15" x14ac:dyDescent="0.25">
      <c r="I46588"/>
      <c r="J46588"/>
      <c r="K46588"/>
      <c r="L46588"/>
    </row>
    <row r="46589" spans="9:12" ht="15" x14ac:dyDescent="0.25">
      <c r="I46589"/>
      <c r="J46589"/>
      <c r="K46589"/>
      <c r="L46589"/>
    </row>
    <row r="46590" spans="9:12" ht="15" x14ac:dyDescent="0.25">
      <c r="I46590"/>
      <c r="J46590"/>
      <c r="K46590"/>
      <c r="L46590"/>
    </row>
    <row r="46591" spans="9:12" ht="15" x14ac:dyDescent="0.25">
      <c r="I46591"/>
      <c r="J46591"/>
      <c r="K46591"/>
      <c r="L46591"/>
    </row>
    <row r="46592" spans="9:12" ht="15" x14ac:dyDescent="0.25">
      <c r="I46592"/>
      <c r="J46592"/>
      <c r="K46592"/>
      <c r="L46592"/>
    </row>
    <row r="46593" spans="9:12" ht="15" x14ac:dyDescent="0.25">
      <c r="I46593"/>
      <c r="J46593"/>
      <c r="K46593"/>
      <c r="L46593"/>
    </row>
    <row r="46594" spans="9:12" ht="15" x14ac:dyDescent="0.25">
      <c r="I46594"/>
      <c r="J46594"/>
      <c r="K46594"/>
      <c r="L46594"/>
    </row>
    <row r="46595" spans="9:12" ht="15" x14ac:dyDescent="0.25">
      <c r="I46595"/>
      <c r="J46595"/>
      <c r="K46595"/>
      <c r="L46595"/>
    </row>
    <row r="46596" spans="9:12" ht="15" x14ac:dyDescent="0.25">
      <c r="I46596"/>
      <c r="J46596"/>
      <c r="K46596"/>
      <c r="L46596"/>
    </row>
    <row r="46597" spans="9:12" ht="15" x14ac:dyDescent="0.25">
      <c r="I46597"/>
      <c r="J46597"/>
      <c r="K46597"/>
      <c r="L46597"/>
    </row>
    <row r="46598" spans="9:12" ht="15" x14ac:dyDescent="0.25">
      <c r="I46598"/>
      <c r="J46598"/>
      <c r="K46598"/>
      <c r="L46598"/>
    </row>
    <row r="46599" spans="9:12" ht="15" x14ac:dyDescent="0.25">
      <c r="I46599"/>
      <c r="J46599"/>
      <c r="K46599"/>
      <c r="L46599"/>
    </row>
    <row r="46600" spans="9:12" ht="15" x14ac:dyDescent="0.25">
      <c r="I46600"/>
      <c r="J46600"/>
      <c r="K46600"/>
      <c r="L46600"/>
    </row>
    <row r="46601" spans="9:12" ht="15" x14ac:dyDescent="0.25">
      <c r="I46601"/>
      <c r="J46601"/>
      <c r="K46601"/>
      <c r="L46601"/>
    </row>
    <row r="46602" spans="9:12" ht="15" x14ac:dyDescent="0.25">
      <c r="I46602"/>
      <c r="J46602"/>
      <c r="K46602"/>
      <c r="L46602"/>
    </row>
    <row r="46603" spans="9:12" ht="15" x14ac:dyDescent="0.25">
      <c r="I46603"/>
      <c r="J46603"/>
      <c r="K46603"/>
      <c r="L46603"/>
    </row>
    <row r="46604" spans="9:12" ht="15" x14ac:dyDescent="0.25">
      <c r="I46604"/>
      <c r="J46604"/>
      <c r="K46604"/>
      <c r="L46604"/>
    </row>
    <row r="46605" spans="9:12" ht="15" x14ac:dyDescent="0.25">
      <c r="I46605"/>
      <c r="J46605"/>
      <c r="K46605"/>
      <c r="L46605"/>
    </row>
    <row r="46606" spans="9:12" ht="15" x14ac:dyDescent="0.25">
      <c r="I46606"/>
      <c r="J46606"/>
      <c r="K46606"/>
      <c r="L46606"/>
    </row>
    <row r="46607" spans="9:12" ht="15" x14ac:dyDescent="0.25">
      <c r="I46607"/>
      <c r="J46607"/>
      <c r="K46607"/>
      <c r="L46607"/>
    </row>
    <row r="46608" spans="9:12" ht="15" x14ac:dyDescent="0.25">
      <c r="I46608"/>
      <c r="J46608"/>
      <c r="K46608"/>
      <c r="L46608"/>
    </row>
    <row r="46609" spans="9:12" ht="15" x14ac:dyDescent="0.25">
      <c r="I46609"/>
      <c r="J46609"/>
      <c r="K46609"/>
      <c r="L46609"/>
    </row>
    <row r="46610" spans="9:12" ht="15" x14ac:dyDescent="0.25">
      <c r="I46610"/>
      <c r="J46610"/>
      <c r="K46610"/>
      <c r="L46610"/>
    </row>
    <row r="46611" spans="9:12" ht="15" x14ac:dyDescent="0.25">
      <c r="I46611"/>
      <c r="J46611"/>
      <c r="K46611"/>
      <c r="L46611"/>
    </row>
    <row r="46612" spans="9:12" ht="15" x14ac:dyDescent="0.25">
      <c r="I46612"/>
      <c r="J46612"/>
      <c r="K46612"/>
      <c r="L46612"/>
    </row>
    <row r="46613" spans="9:12" ht="15" x14ac:dyDescent="0.25">
      <c r="I46613"/>
      <c r="J46613"/>
      <c r="K46613"/>
      <c r="L46613"/>
    </row>
    <row r="46614" spans="9:12" ht="15" x14ac:dyDescent="0.25">
      <c r="I46614"/>
      <c r="J46614"/>
      <c r="K46614"/>
      <c r="L46614"/>
    </row>
    <row r="46615" spans="9:12" ht="15" x14ac:dyDescent="0.25">
      <c r="I46615"/>
      <c r="J46615"/>
      <c r="K46615"/>
      <c r="L46615"/>
    </row>
    <row r="46616" spans="9:12" ht="15" x14ac:dyDescent="0.25">
      <c r="I46616"/>
      <c r="J46616"/>
      <c r="K46616"/>
      <c r="L46616"/>
    </row>
    <row r="46617" spans="9:12" ht="15" x14ac:dyDescent="0.25">
      <c r="I46617"/>
      <c r="J46617"/>
      <c r="K46617"/>
      <c r="L46617"/>
    </row>
    <row r="46618" spans="9:12" ht="15" x14ac:dyDescent="0.25">
      <c r="I46618"/>
      <c r="J46618"/>
      <c r="K46618"/>
      <c r="L46618"/>
    </row>
    <row r="46619" spans="9:12" ht="15" x14ac:dyDescent="0.25">
      <c r="I46619"/>
      <c r="J46619"/>
      <c r="K46619"/>
      <c r="L46619"/>
    </row>
    <row r="46620" spans="9:12" ht="15" x14ac:dyDescent="0.25">
      <c r="I46620"/>
      <c r="J46620"/>
      <c r="K46620"/>
      <c r="L46620"/>
    </row>
    <row r="46621" spans="9:12" ht="15" x14ac:dyDescent="0.25">
      <c r="I46621"/>
      <c r="J46621"/>
      <c r="K46621"/>
      <c r="L46621"/>
    </row>
    <row r="46622" spans="9:12" ht="15" x14ac:dyDescent="0.25">
      <c r="I46622"/>
      <c r="J46622"/>
      <c r="K46622"/>
      <c r="L46622"/>
    </row>
    <row r="46623" spans="9:12" ht="15" x14ac:dyDescent="0.25">
      <c r="I46623"/>
      <c r="J46623"/>
      <c r="K46623"/>
      <c r="L46623"/>
    </row>
    <row r="46624" spans="9:12" ht="15" x14ac:dyDescent="0.25">
      <c r="I46624"/>
      <c r="J46624"/>
      <c r="K46624"/>
      <c r="L46624"/>
    </row>
    <row r="46625" spans="9:12" ht="15" x14ac:dyDescent="0.25">
      <c r="I46625"/>
      <c r="J46625"/>
      <c r="K46625"/>
      <c r="L46625"/>
    </row>
    <row r="46626" spans="9:12" ht="15" x14ac:dyDescent="0.25">
      <c r="I46626"/>
      <c r="J46626"/>
      <c r="K46626"/>
      <c r="L46626"/>
    </row>
    <row r="46627" spans="9:12" ht="15" x14ac:dyDescent="0.25">
      <c r="I46627"/>
      <c r="J46627"/>
      <c r="K46627"/>
      <c r="L46627"/>
    </row>
    <row r="46628" spans="9:12" ht="15" x14ac:dyDescent="0.25">
      <c r="I46628"/>
      <c r="J46628"/>
      <c r="K46628"/>
      <c r="L46628"/>
    </row>
    <row r="46629" spans="9:12" ht="15" x14ac:dyDescent="0.25">
      <c r="I46629"/>
      <c r="J46629"/>
      <c r="K46629"/>
      <c r="L46629"/>
    </row>
    <row r="46630" spans="9:12" ht="15" x14ac:dyDescent="0.25">
      <c r="I46630"/>
      <c r="J46630"/>
      <c r="K46630"/>
      <c r="L46630"/>
    </row>
    <row r="46631" spans="9:12" ht="15" x14ac:dyDescent="0.25">
      <c r="I46631"/>
      <c r="J46631"/>
      <c r="K46631"/>
      <c r="L46631"/>
    </row>
    <row r="46632" spans="9:12" ht="15" x14ac:dyDescent="0.25">
      <c r="I46632"/>
      <c r="J46632"/>
      <c r="K46632"/>
      <c r="L46632"/>
    </row>
    <row r="46633" spans="9:12" ht="15" x14ac:dyDescent="0.25">
      <c r="I46633"/>
      <c r="J46633"/>
      <c r="K46633"/>
      <c r="L46633"/>
    </row>
    <row r="46634" spans="9:12" ht="15" x14ac:dyDescent="0.25">
      <c r="I46634"/>
      <c r="J46634"/>
      <c r="K46634"/>
      <c r="L46634"/>
    </row>
    <row r="46635" spans="9:12" ht="15" x14ac:dyDescent="0.25">
      <c r="I46635"/>
      <c r="J46635"/>
      <c r="K46635"/>
      <c r="L46635"/>
    </row>
    <row r="46636" spans="9:12" ht="15" x14ac:dyDescent="0.25">
      <c r="I46636"/>
      <c r="J46636"/>
      <c r="K46636"/>
      <c r="L46636"/>
    </row>
    <row r="46637" spans="9:12" ht="15" x14ac:dyDescent="0.25">
      <c r="I46637"/>
      <c r="J46637"/>
      <c r="K46637"/>
      <c r="L46637"/>
    </row>
    <row r="46638" spans="9:12" ht="15" x14ac:dyDescent="0.25">
      <c r="I46638"/>
      <c r="J46638"/>
      <c r="K46638"/>
      <c r="L46638"/>
    </row>
    <row r="46639" spans="9:12" ht="15" x14ac:dyDescent="0.25">
      <c r="I46639"/>
      <c r="J46639"/>
      <c r="K46639"/>
      <c r="L46639"/>
    </row>
    <row r="46640" spans="9:12" ht="15" x14ac:dyDescent="0.25">
      <c r="I46640"/>
      <c r="J46640"/>
      <c r="K46640"/>
      <c r="L46640"/>
    </row>
    <row r="46641" spans="9:12" ht="15" x14ac:dyDescent="0.25">
      <c r="I46641"/>
      <c r="J46641"/>
      <c r="K46641"/>
      <c r="L46641"/>
    </row>
    <row r="46642" spans="9:12" ht="15" x14ac:dyDescent="0.25">
      <c r="I46642"/>
      <c r="J46642"/>
      <c r="K46642"/>
      <c r="L46642"/>
    </row>
    <row r="46643" spans="9:12" ht="15" x14ac:dyDescent="0.25">
      <c r="I46643"/>
      <c r="J46643"/>
      <c r="K46643"/>
      <c r="L46643"/>
    </row>
    <row r="46644" spans="9:12" ht="15" x14ac:dyDescent="0.25">
      <c r="I46644"/>
      <c r="J46644"/>
      <c r="K46644"/>
      <c r="L46644"/>
    </row>
    <row r="46645" spans="9:12" ht="15" x14ac:dyDescent="0.25">
      <c r="I46645"/>
      <c r="J46645"/>
      <c r="K46645"/>
      <c r="L46645"/>
    </row>
    <row r="46646" spans="9:12" ht="15" x14ac:dyDescent="0.25">
      <c r="I46646"/>
      <c r="J46646"/>
      <c r="K46646"/>
      <c r="L46646"/>
    </row>
    <row r="46647" spans="9:12" ht="15" x14ac:dyDescent="0.25">
      <c r="I46647"/>
      <c r="J46647"/>
      <c r="K46647"/>
      <c r="L46647"/>
    </row>
    <row r="46648" spans="9:12" ht="15" x14ac:dyDescent="0.25">
      <c r="I46648"/>
      <c r="J46648"/>
      <c r="K46648"/>
      <c r="L46648"/>
    </row>
    <row r="46649" spans="9:12" ht="15" x14ac:dyDescent="0.25">
      <c r="I46649"/>
      <c r="J46649"/>
      <c r="K46649"/>
      <c r="L46649"/>
    </row>
    <row r="46650" spans="9:12" ht="15" x14ac:dyDescent="0.25">
      <c r="I46650"/>
      <c r="J46650"/>
      <c r="K46650"/>
      <c r="L46650"/>
    </row>
    <row r="46651" spans="9:12" ht="15" x14ac:dyDescent="0.25">
      <c r="I46651"/>
      <c r="J46651"/>
      <c r="K46651"/>
      <c r="L46651"/>
    </row>
    <row r="46652" spans="9:12" ht="15" x14ac:dyDescent="0.25">
      <c r="I46652"/>
      <c r="J46652"/>
      <c r="K46652"/>
      <c r="L46652"/>
    </row>
    <row r="46653" spans="9:12" ht="15" x14ac:dyDescent="0.25">
      <c r="I46653"/>
      <c r="J46653"/>
      <c r="K46653"/>
      <c r="L46653"/>
    </row>
    <row r="46654" spans="9:12" ht="15" x14ac:dyDescent="0.25">
      <c r="I46654"/>
      <c r="J46654"/>
      <c r="K46654"/>
      <c r="L46654"/>
    </row>
    <row r="46655" spans="9:12" ht="15" x14ac:dyDescent="0.25">
      <c r="I46655"/>
      <c r="J46655"/>
      <c r="K46655"/>
      <c r="L46655"/>
    </row>
    <row r="46656" spans="9:12" ht="15" x14ac:dyDescent="0.25">
      <c r="I46656"/>
      <c r="J46656"/>
      <c r="K46656"/>
      <c r="L46656"/>
    </row>
    <row r="46657" spans="9:12" ht="15" x14ac:dyDescent="0.25">
      <c r="I46657"/>
      <c r="J46657"/>
      <c r="K46657"/>
      <c r="L46657"/>
    </row>
    <row r="46658" spans="9:12" ht="15" x14ac:dyDescent="0.25">
      <c r="I46658"/>
      <c r="J46658"/>
      <c r="K46658"/>
      <c r="L46658"/>
    </row>
    <row r="46659" spans="9:12" ht="15" x14ac:dyDescent="0.25">
      <c r="I46659"/>
      <c r="J46659"/>
      <c r="K46659"/>
      <c r="L46659"/>
    </row>
    <row r="46660" spans="9:12" ht="15" x14ac:dyDescent="0.25">
      <c r="I46660"/>
      <c r="J46660"/>
      <c r="K46660"/>
      <c r="L46660"/>
    </row>
    <row r="46661" spans="9:12" ht="15" x14ac:dyDescent="0.25">
      <c r="I46661"/>
      <c r="J46661"/>
      <c r="K46661"/>
      <c r="L46661"/>
    </row>
    <row r="46662" spans="9:12" ht="15" x14ac:dyDescent="0.25">
      <c r="I46662"/>
      <c r="J46662"/>
      <c r="K46662"/>
      <c r="L46662"/>
    </row>
    <row r="46663" spans="9:12" ht="15" x14ac:dyDescent="0.25">
      <c r="I46663"/>
      <c r="J46663"/>
      <c r="K46663"/>
      <c r="L46663"/>
    </row>
    <row r="46664" spans="9:12" ht="15" x14ac:dyDescent="0.25">
      <c r="I46664"/>
      <c r="J46664"/>
      <c r="K46664"/>
      <c r="L46664"/>
    </row>
    <row r="46665" spans="9:12" ht="15" x14ac:dyDescent="0.25">
      <c r="I46665"/>
      <c r="J46665"/>
      <c r="K46665"/>
      <c r="L46665"/>
    </row>
    <row r="46666" spans="9:12" ht="15" x14ac:dyDescent="0.25">
      <c r="I46666"/>
      <c r="J46666"/>
      <c r="K46666"/>
      <c r="L46666"/>
    </row>
    <row r="46667" spans="9:12" ht="15" x14ac:dyDescent="0.25">
      <c r="I46667"/>
      <c r="J46667"/>
      <c r="K46667"/>
      <c r="L46667"/>
    </row>
    <row r="46668" spans="9:12" ht="15" x14ac:dyDescent="0.25">
      <c r="I46668"/>
      <c r="J46668"/>
      <c r="K46668"/>
      <c r="L46668"/>
    </row>
    <row r="46669" spans="9:12" ht="15" x14ac:dyDescent="0.25">
      <c r="I46669"/>
      <c r="J46669"/>
      <c r="K46669"/>
      <c r="L46669"/>
    </row>
    <row r="46670" spans="9:12" ht="15" x14ac:dyDescent="0.25">
      <c r="I46670"/>
      <c r="J46670"/>
      <c r="K46670"/>
      <c r="L46670"/>
    </row>
    <row r="46671" spans="9:12" ht="15" x14ac:dyDescent="0.25">
      <c r="I46671"/>
      <c r="J46671"/>
      <c r="K46671"/>
      <c r="L46671"/>
    </row>
    <row r="46672" spans="9:12" ht="15" x14ac:dyDescent="0.25">
      <c r="I46672"/>
      <c r="J46672"/>
      <c r="K46672"/>
      <c r="L46672"/>
    </row>
    <row r="46673" spans="9:12" ht="15" x14ac:dyDescent="0.25">
      <c r="I46673"/>
      <c r="J46673"/>
      <c r="K46673"/>
      <c r="L46673"/>
    </row>
    <row r="46674" spans="9:12" ht="15" x14ac:dyDescent="0.25">
      <c r="I46674"/>
      <c r="J46674"/>
      <c r="K46674"/>
      <c r="L46674"/>
    </row>
    <row r="46675" spans="9:12" ht="15" x14ac:dyDescent="0.25">
      <c r="I46675"/>
      <c r="J46675"/>
      <c r="K46675"/>
      <c r="L46675"/>
    </row>
    <row r="46676" spans="9:12" ht="15" x14ac:dyDescent="0.25">
      <c r="I46676"/>
      <c r="J46676"/>
      <c r="K46676"/>
      <c r="L46676"/>
    </row>
    <row r="46677" spans="9:12" ht="15" x14ac:dyDescent="0.25">
      <c r="I46677"/>
      <c r="J46677"/>
      <c r="K46677"/>
      <c r="L46677"/>
    </row>
    <row r="46678" spans="9:12" ht="15" x14ac:dyDescent="0.25">
      <c r="I46678"/>
      <c r="J46678"/>
      <c r="K46678"/>
      <c r="L46678"/>
    </row>
    <row r="46679" spans="9:12" ht="15" x14ac:dyDescent="0.25">
      <c r="I46679"/>
      <c r="J46679"/>
      <c r="K46679"/>
      <c r="L46679"/>
    </row>
    <row r="46680" spans="9:12" ht="15" x14ac:dyDescent="0.25">
      <c r="I46680"/>
      <c r="J46680"/>
      <c r="K46680"/>
      <c r="L46680"/>
    </row>
    <row r="46681" spans="9:12" ht="15" x14ac:dyDescent="0.25">
      <c r="I46681"/>
      <c r="J46681"/>
      <c r="K46681"/>
      <c r="L46681"/>
    </row>
    <row r="46682" spans="9:12" ht="15" x14ac:dyDescent="0.25">
      <c r="I46682"/>
      <c r="J46682"/>
      <c r="K46682"/>
      <c r="L46682"/>
    </row>
    <row r="46683" spans="9:12" ht="15" x14ac:dyDescent="0.25">
      <c r="I46683"/>
      <c r="J46683"/>
      <c r="K46683"/>
      <c r="L46683"/>
    </row>
    <row r="46684" spans="9:12" ht="15" x14ac:dyDescent="0.25">
      <c r="I46684"/>
      <c r="J46684"/>
      <c r="K46684"/>
      <c r="L46684"/>
    </row>
    <row r="46685" spans="9:12" ht="15" x14ac:dyDescent="0.25">
      <c r="I46685"/>
      <c r="J46685"/>
      <c r="K46685"/>
      <c r="L46685"/>
    </row>
    <row r="46686" spans="9:12" ht="15" x14ac:dyDescent="0.25">
      <c r="I46686"/>
      <c r="J46686"/>
      <c r="K46686"/>
      <c r="L46686"/>
    </row>
    <row r="46687" spans="9:12" ht="15" x14ac:dyDescent="0.25">
      <c r="I46687"/>
      <c r="J46687"/>
      <c r="K46687"/>
      <c r="L46687"/>
    </row>
    <row r="46688" spans="9:12" ht="15" x14ac:dyDescent="0.25">
      <c r="I46688"/>
      <c r="J46688"/>
      <c r="K46688"/>
      <c r="L46688"/>
    </row>
    <row r="46689" spans="9:12" ht="15" x14ac:dyDescent="0.25">
      <c r="I46689"/>
      <c r="J46689"/>
      <c r="K46689"/>
      <c r="L46689"/>
    </row>
    <row r="46690" spans="9:12" ht="15" x14ac:dyDescent="0.25">
      <c r="I46690"/>
      <c r="J46690"/>
      <c r="K46690"/>
      <c r="L46690"/>
    </row>
    <row r="46691" spans="9:12" ht="15" x14ac:dyDescent="0.25">
      <c r="I46691"/>
      <c r="J46691"/>
      <c r="K46691"/>
      <c r="L46691"/>
    </row>
    <row r="46692" spans="9:12" ht="15" x14ac:dyDescent="0.25">
      <c r="I46692"/>
      <c r="J46692"/>
      <c r="K46692"/>
      <c r="L46692"/>
    </row>
    <row r="46693" spans="9:12" ht="15" x14ac:dyDescent="0.25">
      <c r="I46693"/>
      <c r="J46693"/>
      <c r="K46693"/>
      <c r="L46693"/>
    </row>
    <row r="46694" spans="9:12" ht="15" x14ac:dyDescent="0.25">
      <c r="I46694"/>
      <c r="J46694"/>
      <c r="K46694"/>
      <c r="L46694"/>
    </row>
    <row r="46695" spans="9:12" ht="15" x14ac:dyDescent="0.25">
      <c r="I46695"/>
      <c r="J46695"/>
      <c r="K46695"/>
      <c r="L46695"/>
    </row>
    <row r="46696" spans="9:12" ht="15" x14ac:dyDescent="0.25">
      <c r="I46696"/>
      <c r="J46696"/>
      <c r="K46696"/>
      <c r="L46696"/>
    </row>
    <row r="46697" spans="9:12" ht="15" x14ac:dyDescent="0.25">
      <c r="I46697"/>
      <c r="J46697"/>
      <c r="K46697"/>
      <c r="L46697"/>
    </row>
    <row r="46698" spans="9:12" ht="15" x14ac:dyDescent="0.25">
      <c r="I46698"/>
      <c r="J46698"/>
      <c r="K46698"/>
      <c r="L46698"/>
    </row>
    <row r="46699" spans="9:12" ht="15" x14ac:dyDescent="0.25">
      <c r="I46699"/>
      <c r="J46699"/>
      <c r="K46699"/>
      <c r="L46699"/>
    </row>
    <row r="46700" spans="9:12" ht="15" x14ac:dyDescent="0.25">
      <c r="I46700"/>
      <c r="J46700"/>
      <c r="K46700"/>
      <c r="L46700"/>
    </row>
    <row r="46701" spans="9:12" ht="15" x14ac:dyDescent="0.25">
      <c r="I46701"/>
      <c r="J46701"/>
      <c r="K46701"/>
      <c r="L46701"/>
    </row>
    <row r="46702" spans="9:12" ht="15" x14ac:dyDescent="0.25">
      <c r="I46702"/>
      <c r="J46702"/>
      <c r="K46702"/>
      <c r="L46702"/>
    </row>
    <row r="46703" spans="9:12" ht="15" x14ac:dyDescent="0.25">
      <c r="I46703"/>
      <c r="J46703"/>
      <c r="K46703"/>
      <c r="L46703"/>
    </row>
    <row r="46704" spans="9:12" ht="15" x14ac:dyDescent="0.25">
      <c r="I46704"/>
      <c r="J46704"/>
      <c r="K46704"/>
      <c r="L46704"/>
    </row>
    <row r="46705" spans="9:12" ht="15" x14ac:dyDescent="0.25">
      <c r="I46705"/>
      <c r="J46705"/>
      <c r="K46705"/>
      <c r="L46705"/>
    </row>
    <row r="46706" spans="9:12" ht="15" x14ac:dyDescent="0.25">
      <c r="I46706"/>
      <c r="J46706"/>
      <c r="K46706"/>
      <c r="L46706"/>
    </row>
    <row r="46707" spans="9:12" ht="15" x14ac:dyDescent="0.25">
      <c r="I46707"/>
      <c r="J46707"/>
      <c r="K46707"/>
      <c r="L46707"/>
    </row>
    <row r="46708" spans="9:12" ht="15" x14ac:dyDescent="0.25">
      <c r="I46708"/>
      <c r="J46708"/>
      <c r="K46708"/>
      <c r="L46708"/>
    </row>
    <row r="46709" spans="9:12" ht="15" x14ac:dyDescent="0.25">
      <c r="I46709"/>
      <c r="J46709"/>
      <c r="K46709"/>
      <c r="L46709"/>
    </row>
    <row r="46710" spans="9:12" ht="15" x14ac:dyDescent="0.25">
      <c r="I46710"/>
      <c r="J46710"/>
      <c r="K46710"/>
      <c r="L46710"/>
    </row>
    <row r="46711" spans="9:12" ht="15" x14ac:dyDescent="0.25">
      <c r="I46711"/>
      <c r="J46711"/>
      <c r="K46711"/>
      <c r="L46711"/>
    </row>
    <row r="46712" spans="9:12" ht="15" x14ac:dyDescent="0.25">
      <c r="I46712"/>
      <c r="J46712"/>
      <c r="K46712"/>
      <c r="L46712"/>
    </row>
    <row r="46713" spans="9:12" ht="15" x14ac:dyDescent="0.25">
      <c r="I46713"/>
      <c r="J46713"/>
      <c r="K46713"/>
      <c r="L46713"/>
    </row>
    <row r="46714" spans="9:12" ht="15" x14ac:dyDescent="0.25">
      <c r="I46714"/>
      <c r="J46714"/>
      <c r="K46714"/>
      <c r="L46714"/>
    </row>
    <row r="46715" spans="9:12" ht="15" x14ac:dyDescent="0.25">
      <c r="I46715"/>
      <c r="J46715"/>
      <c r="K46715"/>
      <c r="L46715"/>
    </row>
    <row r="46716" spans="9:12" ht="15" x14ac:dyDescent="0.25">
      <c r="I46716"/>
      <c r="J46716"/>
      <c r="K46716"/>
      <c r="L46716"/>
    </row>
    <row r="46717" spans="9:12" ht="15" x14ac:dyDescent="0.25">
      <c r="I46717"/>
      <c r="J46717"/>
      <c r="K46717"/>
      <c r="L46717"/>
    </row>
    <row r="46718" spans="9:12" ht="15" x14ac:dyDescent="0.25">
      <c r="I46718"/>
      <c r="J46718"/>
      <c r="K46718"/>
      <c r="L46718"/>
    </row>
    <row r="46719" spans="9:12" ht="15" x14ac:dyDescent="0.25">
      <c r="I46719"/>
      <c r="J46719"/>
      <c r="K46719"/>
      <c r="L46719"/>
    </row>
    <row r="46720" spans="9:12" ht="15" x14ac:dyDescent="0.25">
      <c r="I46720"/>
      <c r="J46720"/>
      <c r="K46720"/>
      <c r="L46720"/>
    </row>
    <row r="46721" spans="9:12" ht="15" x14ac:dyDescent="0.25">
      <c r="I46721"/>
      <c r="J46721"/>
      <c r="K46721"/>
      <c r="L46721"/>
    </row>
    <row r="46722" spans="9:12" ht="15" x14ac:dyDescent="0.25">
      <c r="I46722"/>
      <c r="J46722"/>
      <c r="K46722"/>
      <c r="L46722"/>
    </row>
    <row r="46723" spans="9:12" ht="15" x14ac:dyDescent="0.25">
      <c r="I46723"/>
      <c r="J46723"/>
      <c r="K46723"/>
      <c r="L46723"/>
    </row>
    <row r="46724" spans="9:12" ht="15" x14ac:dyDescent="0.25">
      <c r="I46724"/>
      <c r="J46724"/>
      <c r="K46724"/>
      <c r="L46724"/>
    </row>
    <row r="46725" spans="9:12" ht="15" x14ac:dyDescent="0.25">
      <c r="I46725"/>
      <c r="J46725"/>
      <c r="K46725"/>
      <c r="L46725"/>
    </row>
    <row r="46726" spans="9:12" ht="15" x14ac:dyDescent="0.25">
      <c r="I46726"/>
      <c r="J46726"/>
      <c r="K46726"/>
      <c r="L46726"/>
    </row>
    <row r="46727" spans="9:12" ht="15" x14ac:dyDescent="0.25">
      <c r="I46727"/>
      <c r="J46727"/>
      <c r="K46727"/>
      <c r="L46727"/>
    </row>
    <row r="46728" spans="9:12" ht="15" x14ac:dyDescent="0.25">
      <c r="I46728"/>
      <c r="J46728"/>
      <c r="K46728"/>
      <c r="L46728"/>
    </row>
    <row r="46729" spans="9:12" ht="15" x14ac:dyDescent="0.25">
      <c r="I46729"/>
      <c r="J46729"/>
      <c r="K46729"/>
      <c r="L46729"/>
    </row>
    <row r="46730" spans="9:12" ht="15" x14ac:dyDescent="0.25">
      <c r="I46730"/>
      <c r="J46730"/>
      <c r="K46730"/>
      <c r="L46730"/>
    </row>
    <row r="46731" spans="9:12" ht="15" x14ac:dyDescent="0.25">
      <c r="I46731"/>
      <c r="J46731"/>
      <c r="K46731"/>
      <c r="L46731"/>
    </row>
    <row r="46732" spans="9:12" ht="15" x14ac:dyDescent="0.25">
      <c r="I46732"/>
      <c r="J46732"/>
      <c r="K46732"/>
      <c r="L46732"/>
    </row>
    <row r="46733" spans="9:12" ht="15" x14ac:dyDescent="0.25">
      <c r="I46733"/>
      <c r="J46733"/>
      <c r="K46733"/>
      <c r="L46733"/>
    </row>
    <row r="46734" spans="9:12" ht="15" x14ac:dyDescent="0.25">
      <c r="I46734"/>
      <c r="J46734"/>
      <c r="K46734"/>
      <c r="L46734"/>
    </row>
    <row r="46735" spans="9:12" ht="15" x14ac:dyDescent="0.25">
      <c r="I46735"/>
      <c r="J46735"/>
      <c r="K46735"/>
      <c r="L46735"/>
    </row>
    <row r="46736" spans="9:12" ht="15" x14ac:dyDescent="0.25">
      <c r="I46736"/>
      <c r="J46736"/>
      <c r="K46736"/>
      <c r="L46736"/>
    </row>
    <row r="46737" spans="9:12" ht="15" x14ac:dyDescent="0.25">
      <c r="I46737"/>
      <c r="J46737"/>
      <c r="K46737"/>
      <c r="L46737"/>
    </row>
    <row r="46738" spans="9:12" ht="15" x14ac:dyDescent="0.25">
      <c r="I46738"/>
      <c r="J46738"/>
      <c r="K46738"/>
      <c r="L46738"/>
    </row>
    <row r="46739" spans="9:12" ht="15" x14ac:dyDescent="0.25">
      <c r="I46739"/>
      <c r="J46739"/>
      <c r="K46739"/>
      <c r="L46739"/>
    </row>
    <row r="46740" spans="9:12" ht="15" x14ac:dyDescent="0.25">
      <c r="I46740"/>
      <c r="J46740"/>
      <c r="K46740"/>
      <c r="L46740"/>
    </row>
    <row r="46741" spans="9:12" ht="15" x14ac:dyDescent="0.25">
      <c r="I46741"/>
      <c r="J46741"/>
      <c r="K46741"/>
      <c r="L46741"/>
    </row>
    <row r="46742" spans="9:12" ht="15" x14ac:dyDescent="0.25">
      <c r="I46742"/>
      <c r="J46742"/>
      <c r="K46742"/>
      <c r="L46742"/>
    </row>
    <row r="46743" spans="9:12" ht="15" x14ac:dyDescent="0.25">
      <c r="I46743"/>
      <c r="J46743"/>
      <c r="K46743"/>
      <c r="L46743"/>
    </row>
    <row r="46744" spans="9:12" ht="15" x14ac:dyDescent="0.25">
      <c r="I46744"/>
      <c r="J46744"/>
      <c r="K46744"/>
      <c r="L46744"/>
    </row>
    <row r="46745" spans="9:12" ht="15" x14ac:dyDescent="0.25">
      <c r="I46745"/>
      <c r="J46745"/>
      <c r="K46745"/>
      <c r="L46745"/>
    </row>
    <row r="46746" spans="9:12" ht="15" x14ac:dyDescent="0.25">
      <c r="I46746"/>
      <c r="J46746"/>
      <c r="K46746"/>
      <c r="L46746"/>
    </row>
    <row r="46747" spans="9:12" ht="15" x14ac:dyDescent="0.25">
      <c r="I46747"/>
      <c r="J46747"/>
      <c r="K46747"/>
      <c r="L46747"/>
    </row>
    <row r="46748" spans="9:12" ht="15" x14ac:dyDescent="0.25">
      <c r="I46748"/>
      <c r="J46748"/>
      <c r="K46748"/>
      <c r="L46748"/>
    </row>
    <row r="46749" spans="9:12" ht="15" x14ac:dyDescent="0.25">
      <c r="I46749"/>
      <c r="J46749"/>
      <c r="K46749"/>
      <c r="L46749"/>
    </row>
    <row r="46750" spans="9:12" ht="15" x14ac:dyDescent="0.25">
      <c r="I46750"/>
      <c r="J46750"/>
      <c r="K46750"/>
      <c r="L46750"/>
    </row>
    <row r="46751" spans="9:12" ht="15" x14ac:dyDescent="0.25">
      <c r="I46751"/>
      <c r="J46751"/>
      <c r="K46751"/>
      <c r="L46751"/>
    </row>
    <row r="46752" spans="9:12" ht="15" x14ac:dyDescent="0.25">
      <c r="I46752"/>
      <c r="J46752"/>
      <c r="K46752"/>
      <c r="L46752"/>
    </row>
    <row r="46753" spans="9:12" ht="15" x14ac:dyDescent="0.25">
      <c r="I46753"/>
      <c r="J46753"/>
      <c r="K46753"/>
      <c r="L46753"/>
    </row>
    <row r="46754" spans="9:12" ht="15" x14ac:dyDescent="0.25">
      <c r="I46754"/>
      <c r="J46754"/>
      <c r="K46754"/>
      <c r="L46754"/>
    </row>
    <row r="46755" spans="9:12" ht="15" x14ac:dyDescent="0.25">
      <c r="I46755"/>
      <c r="J46755"/>
      <c r="K46755"/>
      <c r="L46755"/>
    </row>
    <row r="46756" spans="9:12" ht="15" x14ac:dyDescent="0.25">
      <c r="I46756"/>
      <c r="J46756"/>
      <c r="K46756"/>
      <c r="L46756"/>
    </row>
    <row r="46757" spans="9:12" ht="15" x14ac:dyDescent="0.25">
      <c r="I46757"/>
      <c r="J46757"/>
      <c r="K46757"/>
      <c r="L46757"/>
    </row>
    <row r="46758" spans="9:12" ht="15" x14ac:dyDescent="0.25">
      <c r="I46758"/>
      <c r="J46758"/>
      <c r="K46758"/>
      <c r="L46758"/>
    </row>
    <row r="46759" spans="9:12" ht="15" x14ac:dyDescent="0.25">
      <c r="I46759"/>
      <c r="J46759"/>
      <c r="K46759"/>
      <c r="L46759"/>
    </row>
    <row r="46760" spans="9:12" ht="15" x14ac:dyDescent="0.25">
      <c r="I46760"/>
      <c r="J46760"/>
      <c r="K46760"/>
      <c r="L46760"/>
    </row>
    <row r="46761" spans="9:12" ht="15" x14ac:dyDescent="0.25">
      <c r="I46761"/>
      <c r="J46761"/>
      <c r="K46761"/>
      <c r="L46761"/>
    </row>
    <row r="46762" spans="9:12" ht="15" x14ac:dyDescent="0.25">
      <c r="I46762"/>
      <c r="J46762"/>
      <c r="K46762"/>
      <c r="L46762"/>
    </row>
    <row r="46763" spans="9:12" ht="15" x14ac:dyDescent="0.25">
      <c r="I46763"/>
      <c r="J46763"/>
      <c r="K46763"/>
      <c r="L46763"/>
    </row>
    <row r="46764" spans="9:12" ht="15" x14ac:dyDescent="0.25">
      <c r="I46764"/>
      <c r="J46764"/>
      <c r="K46764"/>
      <c r="L46764"/>
    </row>
    <row r="46765" spans="9:12" ht="15" x14ac:dyDescent="0.25">
      <c r="I46765"/>
      <c r="J46765"/>
      <c r="K46765"/>
      <c r="L46765"/>
    </row>
    <row r="46766" spans="9:12" ht="15" x14ac:dyDescent="0.25">
      <c r="I46766"/>
      <c r="J46766"/>
      <c r="K46766"/>
      <c r="L46766"/>
    </row>
    <row r="46767" spans="9:12" ht="15" x14ac:dyDescent="0.25">
      <c r="I46767"/>
      <c r="J46767"/>
      <c r="K46767"/>
      <c r="L46767"/>
    </row>
    <row r="46768" spans="9:12" ht="15" x14ac:dyDescent="0.25">
      <c r="I46768"/>
      <c r="J46768"/>
      <c r="K46768"/>
      <c r="L46768"/>
    </row>
    <row r="46769" spans="9:12" ht="15" x14ac:dyDescent="0.25">
      <c r="I46769"/>
      <c r="J46769"/>
      <c r="K46769"/>
      <c r="L46769"/>
    </row>
    <row r="46770" spans="9:12" ht="15" x14ac:dyDescent="0.25">
      <c r="I46770"/>
      <c r="J46770"/>
      <c r="K46770"/>
      <c r="L46770"/>
    </row>
    <row r="46771" spans="9:12" ht="15" x14ac:dyDescent="0.25">
      <c r="I46771"/>
      <c r="J46771"/>
      <c r="K46771"/>
      <c r="L46771"/>
    </row>
    <row r="46772" spans="9:12" ht="15" x14ac:dyDescent="0.25">
      <c r="I46772"/>
      <c r="J46772"/>
      <c r="K46772"/>
      <c r="L46772"/>
    </row>
    <row r="46773" spans="9:12" ht="15" x14ac:dyDescent="0.25">
      <c r="I46773"/>
      <c r="J46773"/>
      <c r="K46773"/>
      <c r="L46773"/>
    </row>
    <row r="46774" spans="9:12" ht="15" x14ac:dyDescent="0.25">
      <c r="I46774"/>
      <c r="J46774"/>
      <c r="K46774"/>
      <c r="L46774"/>
    </row>
    <row r="46775" spans="9:12" ht="15" x14ac:dyDescent="0.25">
      <c r="I46775"/>
      <c r="J46775"/>
      <c r="K46775"/>
      <c r="L46775"/>
    </row>
    <row r="46776" spans="9:12" ht="15" x14ac:dyDescent="0.25">
      <c r="I46776"/>
      <c r="J46776"/>
      <c r="K46776"/>
      <c r="L46776"/>
    </row>
    <row r="46777" spans="9:12" ht="15" x14ac:dyDescent="0.25">
      <c r="I46777"/>
      <c r="J46777"/>
      <c r="K46777"/>
      <c r="L46777"/>
    </row>
    <row r="46778" spans="9:12" ht="15" x14ac:dyDescent="0.25">
      <c r="I46778"/>
      <c r="J46778"/>
      <c r="K46778"/>
      <c r="L46778"/>
    </row>
    <row r="46779" spans="9:12" ht="15" x14ac:dyDescent="0.25">
      <c r="I46779"/>
      <c r="J46779"/>
      <c r="K46779"/>
      <c r="L46779"/>
    </row>
    <row r="46780" spans="9:12" ht="15" x14ac:dyDescent="0.25">
      <c r="I46780"/>
      <c r="J46780"/>
      <c r="K46780"/>
      <c r="L46780"/>
    </row>
    <row r="46781" spans="9:12" ht="15" x14ac:dyDescent="0.25">
      <c r="I46781"/>
      <c r="J46781"/>
      <c r="K46781"/>
      <c r="L46781"/>
    </row>
    <row r="46782" spans="9:12" ht="15" x14ac:dyDescent="0.25">
      <c r="I46782"/>
      <c r="J46782"/>
      <c r="K46782"/>
      <c r="L46782"/>
    </row>
    <row r="46783" spans="9:12" ht="15" x14ac:dyDescent="0.25">
      <c r="I46783"/>
      <c r="J46783"/>
      <c r="K46783"/>
      <c r="L46783"/>
    </row>
    <row r="46784" spans="9:12" ht="15" x14ac:dyDescent="0.25">
      <c r="I46784"/>
      <c r="J46784"/>
      <c r="K46784"/>
      <c r="L46784"/>
    </row>
    <row r="46785" spans="9:12" ht="15" x14ac:dyDescent="0.25">
      <c r="I46785"/>
      <c r="J46785"/>
      <c r="K46785"/>
      <c r="L46785"/>
    </row>
    <row r="46786" spans="9:12" ht="15" x14ac:dyDescent="0.25">
      <c r="I46786"/>
      <c r="J46786"/>
      <c r="K46786"/>
      <c r="L46786"/>
    </row>
    <row r="46787" spans="9:12" ht="15" x14ac:dyDescent="0.25">
      <c r="I46787"/>
      <c r="J46787"/>
      <c r="K46787"/>
      <c r="L46787"/>
    </row>
    <row r="46788" spans="9:12" ht="15" x14ac:dyDescent="0.25">
      <c r="I46788"/>
      <c r="J46788"/>
      <c r="K46788"/>
      <c r="L46788"/>
    </row>
    <row r="46789" spans="9:12" ht="15" x14ac:dyDescent="0.25">
      <c r="I46789"/>
      <c r="J46789"/>
      <c r="K46789"/>
      <c r="L46789"/>
    </row>
    <row r="46790" spans="9:12" ht="15" x14ac:dyDescent="0.25">
      <c r="I46790"/>
      <c r="J46790"/>
      <c r="K46790"/>
      <c r="L46790"/>
    </row>
    <row r="46791" spans="9:12" ht="15" x14ac:dyDescent="0.25">
      <c r="I46791"/>
      <c r="J46791"/>
      <c r="K46791"/>
      <c r="L46791"/>
    </row>
    <row r="46792" spans="9:12" ht="15" x14ac:dyDescent="0.25">
      <c r="I46792"/>
      <c r="J46792"/>
      <c r="K46792"/>
      <c r="L46792"/>
    </row>
    <row r="46793" spans="9:12" ht="15" x14ac:dyDescent="0.25">
      <c r="I46793"/>
      <c r="J46793"/>
      <c r="K46793"/>
      <c r="L46793"/>
    </row>
    <row r="46794" spans="9:12" ht="15" x14ac:dyDescent="0.25">
      <c r="I46794"/>
      <c r="J46794"/>
      <c r="K46794"/>
      <c r="L46794"/>
    </row>
    <row r="46795" spans="9:12" ht="15" x14ac:dyDescent="0.25">
      <c r="I46795"/>
      <c r="J46795"/>
      <c r="K46795"/>
      <c r="L46795"/>
    </row>
    <row r="46796" spans="9:12" ht="15" x14ac:dyDescent="0.25">
      <c r="I46796"/>
      <c r="J46796"/>
      <c r="K46796"/>
      <c r="L46796"/>
    </row>
    <row r="46797" spans="9:12" ht="15" x14ac:dyDescent="0.25">
      <c r="I46797"/>
      <c r="J46797"/>
      <c r="K46797"/>
      <c r="L46797"/>
    </row>
    <row r="46798" spans="9:12" ht="15" x14ac:dyDescent="0.25">
      <c r="I46798"/>
      <c r="J46798"/>
      <c r="K46798"/>
      <c r="L46798"/>
    </row>
    <row r="46799" spans="9:12" ht="15" x14ac:dyDescent="0.25">
      <c r="I46799"/>
      <c r="J46799"/>
      <c r="K46799"/>
      <c r="L46799"/>
    </row>
    <row r="46800" spans="9:12" ht="15" x14ac:dyDescent="0.25">
      <c r="I46800"/>
      <c r="J46800"/>
      <c r="K46800"/>
      <c r="L46800"/>
    </row>
    <row r="46801" spans="9:12" ht="15" x14ac:dyDescent="0.25">
      <c r="I46801"/>
      <c r="J46801"/>
      <c r="K46801"/>
      <c r="L46801"/>
    </row>
    <row r="46802" spans="9:12" ht="15" x14ac:dyDescent="0.25">
      <c r="I46802"/>
      <c r="J46802"/>
      <c r="K46802"/>
      <c r="L46802"/>
    </row>
    <row r="46803" spans="9:12" ht="15" x14ac:dyDescent="0.25">
      <c r="I46803"/>
      <c r="J46803"/>
      <c r="K46803"/>
      <c r="L46803"/>
    </row>
    <row r="46804" spans="9:12" ht="15" x14ac:dyDescent="0.25">
      <c r="I46804"/>
      <c r="J46804"/>
      <c r="K46804"/>
      <c r="L46804"/>
    </row>
    <row r="46805" spans="9:12" ht="15" x14ac:dyDescent="0.25">
      <c r="I46805"/>
      <c r="J46805"/>
      <c r="K46805"/>
      <c r="L46805"/>
    </row>
    <row r="46806" spans="9:12" ht="15" x14ac:dyDescent="0.25">
      <c r="I46806"/>
      <c r="J46806"/>
      <c r="K46806"/>
      <c r="L46806"/>
    </row>
    <row r="46807" spans="9:12" ht="15" x14ac:dyDescent="0.25">
      <c r="I46807"/>
      <c r="J46807"/>
      <c r="K46807"/>
      <c r="L46807"/>
    </row>
    <row r="46808" spans="9:12" ht="15" x14ac:dyDescent="0.25">
      <c r="I46808"/>
      <c r="J46808"/>
      <c r="K46808"/>
      <c r="L46808"/>
    </row>
    <row r="46809" spans="9:12" ht="15" x14ac:dyDescent="0.25">
      <c r="I46809"/>
      <c r="J46809"/>
      <c r="K46809"/>
      <c r="L46809"/>
    </row>
    <row r="46810" spans="9:12" ht="15" x14ac:dyDescent="0.25">
      <c r="I46810"/>
      <c r="J46810"/>
      <c r="K46810"/>
      <c r="L46810"/>
    </row>
    <row r="46811" spans="9:12" ht="15" x14ac:dyDescent="0.25">
      <c r="I46811"/>
      <c r="J46811"/>
      <c r="K46811"/>
      <c r="L46811"/>
    </row>
    <row r="46812" spans="9:12" ht="15" x14ac:dyDescent="0.25">
      <c r="I46812"/>
      <c r="J46812"/>
      <c r="K46812"/>
      <c r="L46812"/>
    </row>
    <row r="46813" spans="9:12" ht="15" x14ac:dyDescent="0.25">
      <c r="I46813"/>
      <c r="J46813"/>
      <c r="K46813"/>
      <c r="L46813"/>
    </row>
    <row r="46814" spans="9:12" ht="15" x14ac:dyDescent="0.25">
      <c r="I46814"/>
      <c r="J46814"/>
      <c r="K46814"/>
      <c r="L46814"/>
    </row>
    <row r="46815" spans="9:12" ht="15" x14ac:dyDescent="0.25">
      <c r="I46815"/>
      <c r="J46815"/>
      <c r="K46815"/>
      <c r="L46815"/>
    </row>
    <row r="46816" spans="9:12" ht="15" x14ac:dyDescent="0.25">
      <c r="I46816"/>
      <c r="J46816"/>
      <c r="K46816"/>
      <c r="L46816"/>
    </row>
    <row r="46817" spans="9:12" ht="15" x14ac:dyDescent="0.25">
      <c r="I46817"/>
      <c r="J46817"/>
      <c r="K46817"/>
      <c r="L46817"/>
    </row>
    <row r="46818" spans="9:12" ht="15" x14ac:dyDescent="0.25">
      <c r="I46818"/>
      <c r="J46818"/>
      <c r="K46818"/>
      <c r="L46818"/>
    </row>
    <row r="46819" spans="9:12" ht="15" x14ac:dyDescent="0.25">
      <c r="I46819"/>
      <c r="J46819"/>
      <c r="K46819"/>
      <c r="L46819"/>
    </row>
    <row r="46820" spans="9:12" ht="15" x14ac:dyDescent="0.25">
      <c r="I46820"/>
      <c r="J46820"/>
      <c r="K46820"/>
      <c r="L46820"/>
    </row>
    <row r="46821" spans="9:12" ht="15" x14ac:dyDescent="0.25">
      <c r="I46821"/>
      <c r="J46821"/>
      <c r="K46821"/>
      <c r="L46821"/>
    </row>
    <row r="46822" spans="9:12" ht="15" x14ac:dyDescent="0.25">
      <c r="I46822"/>
      <c r="J46822"/>
      <c r="K46822"/>
      <c r="L46822"/>
    </row>
    <row r="46823" spans="9:12" ht="15" x14ac:dyDescent="0.25">
      <c r="I46823"/>
      <c r="J46823"/>
      <c r="K46823"/>
      <c r="L46823"/>
    </row>
    <row r="46824" spans="9:12" ht="15" x14ac:dyDescent="0.25">
      <c r="I46824"/>
      <c r="J46824"/>
      <c r="K46824"/>
      <c r="L46824"/>
    </row>
    <row r="46825" spans="9:12" ht="15" x14ac:dyDescent="0.25">
      <c r="I46825"/>
      <c r="J46825"/>
      <c r="K46825"/>
      <c r="L46825"/>
    </row>
    <row r="46826" spans="9:12" ht="15" x14ac:dyDescent="0.25">
      <c r="I46826"/>
      <c r="J46826"/>
      <c r="K46826"/>
      <c r="L46826"/>
    </row>
    <row r="46827" spans="9:12" ht="15" x14ac:dyDescent="0.25">
      <c r="I46827"/>
      <c r="J46827"/>
      <c r="K46827"/>
      <c r="L46827"/>
    </row>
    <row r="46828" spans="9:12" ht="15" x14ac:dyDescent="0.25">
      <c r="I46828"/>
      <c r="J46828"/>
      <c r="K46828"/>
      <c r="L46828"/>
    </row>
    <row r="46829" spans="9:12" ht="15" x14ac:dyDescent="0.25">
      <c r="I46829"/>
      <c r="J46829"/>
      <c r="K46829"/>
      <c r="L46829"/>
    </row>
    <row r="46830" spans="9:12" ht="15" x14ac:dyDescent="0.25">
      <c r="I46830"/>
      <c r="J46830"/>
      <c r="K46830"/>
      <c r="L46830"/>
    </row>
    <row r="46831" spans="9:12" ht="15" x14ac:dyDescent="0.25">
      <c r="I46831"/>
      <c r="J46831"/>
      <c r="K46831"/>
      <c r="L46831"/>
    </row>
    <row r="46832" spans="9:12" ht="15" x14ac:dyDescent="0.25">
      <c r="I46832"/>
      <c r="J46832"/>
      <c r="K46832"/>
      <c r="L46832"/>
    </row>
    <row r="46833" spans="9:12" ht="15" x14ac:dyDescent="0.25">
      <c r="I46833"/>
      <c r="J46833"/>
      <c r="K46833"/>
      <c r="L46833"/>
    </row>
    <row r="46834" spans="9:12" ht="15" x14ac:dyDescent="0.25">
      <c r="I46834"/>
      <c r="J46834"/>
      <c r="K46834"/>
      <c r="L46834"/>
    </row>
    <row r="46835" spans="9:12" ht="15" x14ac:dyDescent="0.25">
      <c r="I46835"/>
      <c r="J46835"/>
      <c r="K46835"/>
      <c r="L46835"/>
    </row>
    <row r="46836" spans="9:12" ht="15" x14ac:dyDescent="0.25">
      <c r="I46836"/>
      <c r="J46836"/>
      <c r="K46836"/>
      <c r="L46836"/>
    </row>
    <row r="46837" spans="9:12" ht="15" x14ac:dyDescent="0.25">
      <c r="I46837"/>
      <c r="J46837"/>
      <c r="K46837"/>
      <c r="L46837"/>
    </row>
    <row r="46838" spans="9:12" ht="15" x14ac:dyDescent="0.25">
      <c r="I46838"/>
      <c r="J46838"/>
      <c r="K46838"/>
      <c r="L46838"/>
    </row>
    <row r="46839" spans="9:12" ht="15" x14ac:dyDescent="0.25">
      <c r="I46839"/>
      <c r="J46839"/>
      <c r="K46839"/>
      <c r="L46839"/>
    </row>
    <row r="46840" spans="9:12" ht="15" x14ac:dyDescent="0.25">
      <c r="I46840"/>
      <c r="J46840"/>
      <c r="K46840"/>
      <c r="L46840"/>
    </row>
    <row r="46841" spans="9:12" ht="15" x14ac:dyDescent="0.25">
      <c r="I46841"/>
      <c r="J46841"/>
      <c r="K46841"/>
      <c r="L46841"/>
    </row>
    <row r="46842" spans="9:12" ht="15" x14ac:dyDescent="0.25">
      <c r="I46842"/>
      <c r="J46842"/>
      <c r="K46842"/>
      <c r="L46842"/>
    </row>
    <row r="46843" spans="9:12" ht="15" x14ac:dyDescent="0.25">
      <c r="I46843"/>
      <c r="J46843"/>
      <c r="K46843"/>
      <c r="L46843"/>
    </row>
    <row r="46844" spans="9:12" ht="15" x14ac:dyDescent="0.25">
      <c r="I46844"/>
      <c r="J46844"/>
      <c r="K46844"/>
      <c r="L46844"/>
    </row>
    <row r="46845" spans="9:12" ht="15" x14ac:dyDescent="0.25">
      <c r="I46845"/>
      <c r="J46845"/>
      <c r="K46845"/>
      <c r="L46845"/>
    </row>
    <row r="46846" spans="9:12" ht="15" x14ac:dyDescent="0.25">
      <c r="I46846"/>
      <c r="J46846"/>
      <c r="K46846"/>
      <c r="L46846"/>
    </row>
    <row r="46847" spans="9:12" ht="15" x14ac:dyDescent="0.25">
      <c r="I46847"/>
      <c r="J46847"/>
      <c r="K46847"/>
      <c r="L46847"/>
    </row>
    <row r="46848" spans="9:12" ht="15" x14ac:dyDescent="0.25">
      <c r="I46848"/>
      <c r="J46848"/>
      <c r="K46848"/>
      <c r="L46848"/>
    </row>
    <row r="46849" spans="9:12" ht="15" x14ac:dyDescent="0.25">
      <c r="I46849"/>
      <c r="J46849"/>
      <c r="K46849"/>
      <c r="L46849"/>
    </row>
    <row r="46850" spans="9:12" ht="15" x14ac:dyDescent="0.25">
      <c r="I46850"/>
      <c r="J46850"/>
      <c r="K46850"/>
      <c r="L46850"/>
    </row>
    <row r="46851" spans="9:12" ht="15" x14ac:dyDescent="0.25">
      <c r="I46851"/>
      <c r="J46851"/>
      <c r="K46851"/>
      <c r="L46851"/>
    </row>
    <row r="46852" spans="9:12" ht="15" x14ac:dyDescent="0.25">
      <c r="I46852"/>
      <c r="J46852"/>
      <c r="K46852"/>
      <c r="L46852"/>
    </row>
    <row r="46853" spans="9:12" ht="15" x14ac:dyDescent="0.25">
      <c r="I46853"/>
      <c r="J46853"/>
      <c r="K46853"/>
      <c r="L46853"/>
    </row>
    <row r="46854" spans="9:12" ht="15" x14ac:dyDescent="0.25">
      <c r="I46854"/>
      <c r="J46854"/>
      <c r="K46854"/>
      <c r="L46854"/>
    </row>
    <row r="46855" spans="9:12" ht="15" x14ac:dyDescent="0.25">
      <c r="I46855"/>
      <c r="J46855"/>
      <c r="K46855"/>
      <c r="L46855"/>
    </row>
    <row r="46856" spans="9:12" ht="15" x14ac:dyDescent="0.25">
      <c r="I46856"/>
      <c r="J46856"/>
      <c r="K46856"/>
      <c r="L46856"/>
    </row>
    <row r="46857" spans="9:12" ht="15" x14ac:dyDescent="0.25">
      <c r="I46857"/>
      <c r="J46857"/>
      <c r="K46857"/>
      <c r="L46857"/>
    </row>
    <row r="46858" spans="9:12" ht="15" x14ac:dyDescent="0.25">
      <c r="I46858"/>
      <c r="J46858"/>
      <c r="K46858"/>
      <c r="L46858"/>
    </row>
    <row r="46859" spans="9:12" ht="15" x14ac:dyDescent="0.25">
      <c r="I46859"/>
      <c r="J46859"/>
      <c r="K46859"/>
      <c r="L46859"/>
    </row>
    <row r="46860" spans="9:12" ht="15" x14ac:dyDescent="0.25">
      <c r="I46860"/>
      <c r="J46860"/>
      <c r="K46860"/>
      <c r="L46860"/>
    </row>
    <row r="46861" spans="9:12" ht="15" x14ac:dyDescent="0.25">
      <c r="I46861"/>
      <c r="J46861"/>
      <c r="K46861"/>
      <c r="L46861"/>
    </row>
    <row r="46862" spans="9:12" ht="15" x14ac:dyDescent="0.25">
      <c r="I46862"/>
      <c r="J46862"/>
      <c r="K46862"/>
      <c r="L46862"/>
    </row>
    <row r="46863" spans="9:12" ht="15" x14ac:dyDescent="0.25">
      <c r="I46863"/>
      <c r="J46863"/>
      <c r="K46863"/>
      <c r="L46863"/>
    </row>
    <row r="46864" spans="9:12" ht="15" x14ac:dyDescent="0.25">
      <c r="I46864"/>
      <c r="J46864"/>
      <c r="K46864"/>
      <c r="L46864"/>
    </row>
    <row r="46865" spans="9:12" ht="15" x14ac:dyDescent="0.25">
      <c r="I46865"/>
      <c r="J46865"/>
      <c r="K46865"/>
      <c r="L46865"/>
    </row>
    <row r="46866" spans="9:12" ht="15" x14ac:dyDescent="0.25">
      <c r="I46866"/>
      <c r="J46866"/>
      <c r="K46866"/>
      <c r="L46866"/>
    </row>
    <row r="46867" spans="9:12" ht="15" x14ac:dyDescent="0.25">
      <c r="I46867"/>
      <c r="J46867"/>
      <c r="K46867"/>
      <c r="L46867"/>
    </row>
    <row r="46868" spans="9:12" ht="15" x14ac:dyDescent="0.25">
      <c r="I46868"/>
      <c r="J46868"/>
      <c r="K46868"/>
      <c r="L46868"/>
    </row>
    <row r="46869" spans="9:12" ht="15" x14ac:dyDescent="0.25">
      <c r="I46869"/>
      <c r="J46869"/>
      <c r="K46869"/>
      <c r="L46869"/>
    </row>
    <row r="46870" spans="9:12" ht="15" x14ac:dyDescent="0.25">
      <c r="I46870"/>
      <c r="J46870"/>
      <c r="K46870"/>
      <c r="L46870"/>
    </row>
    <row r="46871" spans="9:12" ht="15" x14ac:dyDescent="0.25">
      <c r="I46871"/>
      <c r="J46871"/>
      <c r="K46871"/>
      <c r="L46871"/>
    </row>
    <row r="46872" spans="9:12" ht="15" x14ac:dyDescent="0.25">
      <c r="I46872"/>
      <c r="J46872"/>
      <c r="K46872"/>
      <c r="L46872"/>
    </row>
    <row r="46873" spans="9:12" ht="15" x14ac:dyDescent="0.25">
      <c r="I46873"/>
      <c r="J46873"/>
      <c r="K46873"/>
      <c r="L46873"/>
    </row>
    <row r="46874" spans="9:12" ht="15" x14ac:dyDescent="0.25">
      <c r="I46874"/>
      <c r="J46874"/>
      <c r="K46874"/>
      <c r="L46874"/>
    </row>
    <row r="46875" spans="9:12" ht="15" x14ac:dyDescent="0.25">
      <c r="I46875"/>
      <c r="J46875"/>
      <c r="K46875"/>
      <c r="L46875"/>
    </row>
    <row r="46876" spans="9:12" ht="15" x14ac:dyDescent="0.25">
      <c r="I46876"/>
      <c r="J46876"/>
      <c r="K46876"/>
      <c r="L46876"/>
    </row>
    <row r="46877" spans="9:12" ht="15" x14ac:dyDescent="0.25">
      <c r="I46877"/>
      <c r="J46877"/>
      <c r="K46877"/>
      <c r="L46877"/>
    </row>
    <row r="46878" spans="9:12" ht="15" x14ac:dyDescent="0.25">
      <c r="I46878"/>
      <c r="J46878"/>
      <c r="K46878"/>
      <c r="L46878"/>
    </row>
    <row r="46879" spans="9:12" ht="15" x14ac:dyDescent="0.25">
      <c r="I46879"/>
      <c r="J46879"/>
      <c r="K46879"/>
      <c r="L46879"/>
    </row>
    <row r="46880" spans="9:12" ht="15" x14ac:dyDescent="0.25">
      <c r="I46880"/>
      <c r="J46880"/>
      <c r="K46880"/>
      <c r="L46880"/>
    </row>
    <row r="46881" spans="9:12" ht="15" x14ac:dyDescent="0.25">
      <c r="I46881"/>
      <c r="J46881"/>
      <c r="K46881"/>
      <c r="L46881"/>
    </row>
    <row r="46882" spans="9:12" ht="15" x14ac:dyDescent="0.25">
      <c r="I46882"/>
      <c r="J46882"/>
      <c r="K46882"/>
      <c r="L46882"/>
    </row>
    <row r="46883" spans="9:12" ht="15" x14ac:dyDescent="0.25">
      <c r="I46883"/>
      <c r="J46883"/>
      <c r="K46883"/>
      <c r="L46883"/>
    </row>
    <row r="46884" spans="9:12" ht="15" x14ac:dyDescent="0.25">
      <c r="I46884"/>
      <c r="J46884"/>
      <c r="K46884"/>
      <c r="L46884"/>
    </row>
    <row r="46885" spans="9:12" ht="15" x14ac:dyDescent="0.25">
      <c r="I46885"/>
      <c r="J46885"/>
      <c r="K46885"/>
      <c r="L46885"/>
    </row>
    <row r="46886" spans="9:12" ht="15" x14ac:dyDescent="0.25">
      <c r="I46886"/>
      <c r="J46886"/>
      <c r="K46886"/>
      <c r="L46886"/>
    </row>
    <row r="46887" spans="9:12" ht="15" x14ac:dyDescent="0.25">
      <c r="I46887"/>
      <c r="J46887"/>
      <c r="K46887"/>
      <c r="L46887"/>
    </row>
    <row r="46888" spans="9:12" ht="15" x14ac:dyDescent="0.25">
      <c r="I46888"/>
      <c r="J46888"/>
      <c r="K46888"/>
      <c r="L46888"/>
    </row>
    <row r="46889" spans="9:12" ht="15" x14ac:dyDescent="0.25">
      <c r="I46889"/>
      <c r="J46889"/>
      <c r="K46889"/>
      <c r="L46889"/>
    </row>
    <row r="46890" spans="9:12" ht="15" x14ac:dyDescent="0.25">
      <c r="I46890"/>
      <c r="J46890"/>
      <c r="K46890"/>
      <c r="L46890"/>
    </row>
    <row r="46891" spans="9:12" ht="15" x14ac:dyDescent="0.25">
      <c r="I46891"/>
      <c r="J46891"/>
      <c r="K46891"/>
      <c r="L46891"/>
    </row>
    <row r="46892" spans="9:12" ht="15" x14ac:dyDescent="0.25">
      <c r="I46892"/>
      <c r="J46892"/>
      <c r="K46892"/>
      <c r="L46892"/>
    </row>
    <row r="46893" spans="9:12" ht="15" x14ac:dyDescent="0.25">
      <c r="I46893"/>
      <c r="J46893"/>
      <c r="K46893"/>
      <c r="L46893"/>
    </row>
    <row r="46894" spans="9:12" ht="15" x14ac:dyDescent="0.25">
      <c r="I46894"/>
      <c r="J46894"/>
      <c r="K46894"/>
      <c r="L46894"/>
    </row>
    <row r="46895" spans="9:12" ht="15" x14ac:dyDescent="0.25">
      <c r="I46895"/>
      <c r="J46895"/>
      <c r="K46895"/>
      <c r="L46895"/>
    </row>
    <row r="46896" spans="9:12" ht="15" x14ac:dyDescent="0.25">
      <c r="I46896"/>
      <c r="J46896"/>
      <c r="K46896"/>
      <c r="L46896"/>
    </row>
    <row r="46897" spans="9:12" ht="15" x14ac:dyDescent="0.25">
      <c r="I46897"/>
      <c r="J46897"/>
      <c r="K46897"/>
      <c r="L46897"/>
    </row>
    <row r="46898" spans="9:12" ht="15" x14ac:dyDescent="0.25">
      <c r="I46898"/>
      <c r="J46898"/>
      <c r="K46898"/>
      <c r="L46898"/>
    </row>
    <row r="46899" spans="9:12" ht="15" x14ac:dyDescent="0.25">
      <c r="I46899"/>
      <c r="J46899"/>
      <c r="K46899"/>
      <c r="L46899"/>
    </row>
    <row r="46900" spans="9:12" ht="15" x14ac:dyDescent="0.25">
      <c r="I46900"/>
      <c r="J46900"/>
      <c r="K46900"/>
      <c r="L46900"/>
    </row>
    <row r="46901" spans="9:12" ht="15" x14ac:dyDescent="0.25">
      <c r="I46901"/>
      <c r="J46901"/>
      <c r="K46901"/>
      <c r="L46901"/>
    </row>
    <row r="46902" spans="9:12" ht="15" x14ac:dyDescent="0.25">
      <c r="I46902"/>
      <c r="J46902"/>
      <c r="K46902"/>
      <c r="L46902"/>
    </row>
    <row r="46903" spans="9:12" ht="15" x14ac:dyDescent="0.25">
      <c r="I46903"/>
      <c r="J46903"/>
      <c r="K46903"/>
      <c r="L46903"/>
    </row>
    <row r="46904" spans="9:12" ht="15" x14ac:dyDescent="0.25">
      <c r="I46904"/>
      <c r="J46904"/>
      <c r="K46904"/>
      <c r="L46904"/>
    </row>
    <row r="46905" spans="9:12" ht="15" x14ac:dyDescent="0.25">
      <c r="I46905"/>
      <c r="J46905"/>
      <c r="K46905"/>
      <c r="L46905"/>
    </row>
    <row r="46906" spans="9:12" ht="15" x14ac:dyDescent="0.25">
      <c r="I46906"/>
      <c r="J46906"/>
      <c r="K46906"/>
      <c r="L46906"/>
    </row>
    <row r="46907" spans="9:12" ht="15" x14ac:dyDescent="0.25">
      <c r="I46907"/>
      <c r="J46907"/>
      <c r="K46907"/>
      <c r="L46907"/>
    </row>
    <row r="46908" spans="9:12" ht="15" x14ac:dyDescent="0.25">
      <c r="I46908"/>
      <c r="J46908"/>
      <c r="K46908"/>
      <c r="L46908"/>
    </row>
    <row r="46909" spans="9:12" ht="15" x14ac:dyDescent="0.25">
      <c r="I46909"/>
      <c r="J46909"/>
      <c r="K46909"/>
      <c r="L46909"/>
    </row>
    <row r="46910" spans="9:12" ht="15" x14ac:dyDescent="0.25">
      <c r="I46910"/>
      <c r="J46910"/>
      <c r="K46910"/>
      <c r="L46910"/>
    </row>
    <row r="46911" spans="9:12" ht="15" x14ac:dyDescent="0.25">
      <c r="I46911"/>
      <c r="J46911"/>
      <c r="K46911"/>
      <c r="L46911"/>
    </row>
    <row r="46912" spans="9:12" ht="15" x14ac:dyDescent="0.25">
      <c r="I46912"/>
      <c r="J46912"/>
      <c r="K46912"/>
      <c r="L46912"/>
    </row>
    <row r="46913" spans="9:12" ht="15" x14ac:dyDescent="0.25">
      <c r="I46913"/>
      <c r="J46913"/>
      <c r="K46913"/>
      <c r="L46913"/>
    </row>
    <row r="46914" spans="9:12" ht="15" x14ac:dyDescent="0.25">
      <c r="I46914"/>
      <c r="J46914"/>
      <c r="K46914"/>
      <c r="L46914"/>
    </row>
    <row r="46915" spans="9:12" ht="15" x14ac:dyDescent="0.25">
      <c r="I46915"/>
      <c r="J46915"/>
      <c r="K46915"/>
      <c r="L46915"/>
    </row>
    <row r="46916" spans="9:12" ht="15" x14ac:dyDescent="0.25">
      <c r="I46916"/>
      <c r="J46916"/>
      <c r="K46916"/>
      <c r="L46916"/>
    </row>
    <row r="46917" spans="9:12" ht="15" x14ac:dyDescent="0.25">
      <c r="I46917"/>
      <c r="J46917"/>
      <c r="K46917"/>
      <c r="L46917"/>
    </row>
    <row r="46918" spans="9:12" ht="15" x14ac:dyDescent="0.25">
      <c r="I46918"/>
      <c r="J46918"/>
      <c r="K46918"/>
      <c r="L46918"/>
    </row>
    <row r="46919" spans="9:12" ht="15" x14ac:dyDescent="0.25">
      <c r="I46919"/>
      <c r="J46919"/>
      <c r="K46919"/>
      <c r="L46919"/>
    </row>
    <row r="46920" spans="9:12" ht="15" x14ac:dyDescent="0.25">
      <c r="I46920"/>
      <c r="J46920"/>
      <c r="K46920"/>
      <c r="L46920"/>
    </row>
    <row r="46921" spans="9:12" ht="15" x14ac:dyDescent="0.25">
      <c r="I46921"/>
      <c r="J46921"/>
      <c r="K46921"/>
      <c r="L46921"/>
    </row>
    <row r="46922" spans="9:12" ht="15" x14ac:dyDescent="0.25">
      <c r="I46922"/>
      <c r="J46922"/>
      <c r="K46922"/>
      <c r="L46922"/>
    </row>
    <row r="46923" spans="9:12" ht="15" x14ac:dyDescent="0.25">
      <c r="I46923"/>
      <c r="J46923"/>
      <c r="K46923"/>
      <c r="L46923"/>
    </row>
    <row r="46924" spans="9:12" ht="15" x14ac:dyDescent="0.25">
      <c r="I46924"/>
      <c r="J46924"/>
      <c r="K46924"/>
      <c r="L46924"/>
    </row>
    <row r="46925" spans="9:12" ht="15" x14ac:dyDescent="0.25">
      <c r="I46925"/>
      <c r="J46925"/>
      <c r="K46925"/>
      <c r="L46925"/>
    </row>
    <row r="46926" spans="9:12" ht="15" x14ac:dyDescent="0.25">
      <c r="I46926"/>
      <c r="J46926"/>
      <c r="K46926"/>
      <c r="L46926"/>
    </row>
    <row r="46927" spans="9:12" ht="15" x14ac:dyDescent="0.25">
      <c r="I46927"/>
      <c r="J46927"/>
      <c r="K46927"/>
      <c r="L46927"/>
    </row>
    <row r="46928" spans="9:12" ht="15" x14ac:dyDescent="0.25">
      <c r="I46928"/>
      <c r="J46928"/>
      <c r="K46928"/>
      <c r="L46928"/>
    </row>
    <row r="46929" spans="9:12" ht="15" x14ac:dyDescent="0.25">
      <c r="I46929"/>
      <c r="J46929"/>
      <c r="K46929"/>
      <c r="L46929"/>
    </row>
    <row r="46930" spans="9:12" ht="15" x14ac:dyDescent="0.25">
      <c r="I46930"/>
      <c r="J46930"/>
      <c r="K46930"/>
      <c r="L46930"/>
    </row>
    <row r="46931" spans="9:12" ht="15" x14ac:dyDescent="0.25">
      <c r="I46931"/>
      <c r="J46931"/>
      <c r="K46931"/>
      <c r="L46931"/>
    </row>
    <row r="46932" spans="9:12" ht="15" x14ac:dyDescent="0.25">
      <c r="I46932"/>
      <c r="J46932"/>
      <c r="K46932"/>
      <c r="L46932"/>
    </row>
    <row r="46933" spans="9:12" ht="15" x14ac:dyDescent="0.25">
      <c r="I46933"/>
      <c r="J46933"/>
      <c r="K46933"/>
      <c r="L46933"/>
    </row>
    <row r="46934" spans="9:12" ht="15" x14ac:dyDescent="0.25">
      <c r="I46934"/>
      <c r="J46934"/>
      <c r="K46934"/>
      <c r="L46934"/>
    </row>
    <row r="46935" spans="9:12" ht="15" x14ac:dyDescent="0.25">
      <c r="I46935"/>
      <c r="J46935"/>
      <c r="K46935"/>
      <c r="L46935"/>
    </row>
    <row r="46936" spans="9:12" ht="15" x14ac:dyDescent="0.25">
      <c r="I46936"/>
      <c r="J46936"/>
      <c r="K46936"/>
      <c r="L46936"/>
    </row>
    <row r="46937" spans="9:12" ht="15" x14ac:dyDescent="0.25">
      <c r="I46937"/>
      <c r="J46937"/>
      <c r="K46937"/>
      <c r="L46937"/>
    </row>
    <row r="46938" spans="9:12" ht="15" x14ac:dyDescent="0.25">
      <c r="I46938"/>
      <c r="J46938"/>
      <c r="K46938"/>
      <c r="L46938"/>
    </row>
    <row r="46939" spans="9:12" ht="15" x14ac:dyDescent="0.25">
      <c r="I46939"/>
      <c r="J46939"/>
      <c r="K46939"/>
      <c r="L46939"/>
    </row>
    <row r="46940" spans="9:12" ht="15" x14ac:dyDescent="0.25">
      <c r="I46940"/>
      <c r="J46940"/>
      <c r="K46940"/>
      <c r="L46940"/>
    </row>
    <row r="46941" spans="9:12" ht="15" x14ac:dyDescent="0.25">
      <c r="I46941"/>
      <c r="J46941"/>
      <c r="K46941"/>
      <c r="L46941"/>
    </row>
    <row r="46942" spans="9:12" ht="15" x14ac:dyDescent="0.25">
      <c r="I46942"/>
      <c r="J46942"/>
      <c r="K46942"/>
      <c r="L46942"/>
    </row>
    <row r="46943" spans="9:12" ht="15" x14ac:dyDescent="0.25">
      <c r="I46943"/>
      <c r="J46943"/>
      <c r="K46943"/>
      <c r="L46943"/>
    </row>
    <row r="46944" spans="9:12" ht="15" x14ac:dyDescent="0.25">
      <c r="I46944"/>
      <c r="J46944"/>
      <c r="K46944"/>
      <c r="L46944"/>
    </row>
    <row r="46945" spans="9:12" ht="15" x14ac:dyDescent="0.25">
      <c r="I46945"/>
      <c r="J46945"/>
      <c r="K46945"/>
      <c r="L46945"/>
    </row>
    <row r="46946" spans="9:12" ht="15" x14ac:dyDescent="0.25">
      <c r="I46946"/>
      <c r="J46946"/>
      <c r="K46946"/>
      <c r="L46946"/>
    </row>
    <row r="46947" spans="9:12" ht="15" x14ac:dyDescent="0.25">
      <c r="I46947"/>
      <c r="J46947"/>
      <c r="K46947"/>
      <c r="L46947"/>
    </row>
    <row r="46948" spans="9:12" ht="15" x14ac:dyDescent="0.25">
      <c r="I46948"/>
      <c r="J46948"/>
      <c r="K46948"/>
      <c r="L46948"/>
    </row>
    <row r="46949" spans="9:12" ht="15" x14ac:dyDescent="0.25">
      <c r="I46949"/>
      <c r="J46949"/>
      <c r="K46949"/>
      <c r="L46949"/>
    </row>
    <row r="46950" spans="9:12" ht="15" x14ac:dyDescent="0.25">
      <c r="I46950"/>
      <c r="J46950"/>
      <c r="K46950"/>
      <c r="L46950"/>
    </row>
    <row r="46951" spans="9:12" ht="15" x14ac:dyDescent="0.25">
      <c r="I46951"/>
      <c r="J46951"/>
      <c r="K46951"/>
      <c r="L46951"/>
    </row>
    <row r="46952" spans="9:12" ht="15" x14ac:dyDescent="0.25">
      <c r="I46952"/>
      <c r="J46952"/>
      <c r="K46952"/>
      <c r="L46952"/>
    </row>
    <row r="46953" spans="9:12" ht="15" x14ac:dyDescent="0.25">
      <c r="I46953"/>
      <c r="J46953"/>
      <c r="K46953"/>
      <c r="L46953"/>
    </row>
    <row r="46954" spans="9:12" ht="15" x14ac:dyDescent="0.25">
      <c r="I46954"/>
      <c r="J46954"/>
      <c r="K46954"/>
      <c r="L46954"/>
    </row>
    <row r="46955" spans="9:12" ht="15" x14ac:dyDescent="0.25">
      <c r="I46955"/>
      <c r="J46955"/>
      <c r="K46955"/>
      <c r="L46955"/>
    </row>
    <row r="46956" spans="9:12" ht="15" x14ac:dyDescent="0.25">
      <c r="I46956"/>
      <c r="J46956"/>
      <c r="K46956"/>
      <c r="L46956"/>
    </row>
    <row r="46957" spans="9:12" ht="15" x14ac:dyDescent="0.25">
      <c r="I46957"/>
      <c r="J46957"/>
      <c r="K46957"/>
      <c r="L46957"/>
    </row>
    <row r="46958" spans="9:12" ht="15" x14ac:dyDescent="0.25">
      <c r="I46958"/>
      <c r="J46958"/>
      <c r="K46958"/>
      <c r="L46958"/>
    </row>
    <row r="46959" spans="9:12" ht="15" x14ac:dyDescent="0.25">
      <c r="I46959"/>
      <c r="J46959"/>
      <c r="K46959"/>
      <c r="L46959"/>
    </row>
    <row r="46960" spans="9:12" ht="15" x14ac:dyDescent="0.25">
      <c r="I46960"/>
      <c r="J46960"/>
      <c r="K46960"/>
      <c r="L46960"/>
    </row>
    <row r="46961" spans="9:12" ht="15" x14ac:dyDescent="0.25">
      <c r="I46961"/>
      <c r="J46961"/>
      <c r="K46961"/>
      <c r="L46961"/>
    </row>
    <row r="46962" spans="9:12" ht="15" x14ac:dyDescent="0.25">
      <c r="I46962"/>
      <c r="J46962"/>
      <c r="K46962"/>
      <c r="L46962"/>
    </row>
    <row r="46963" spans="9:12" ht="15" x14ac:dyDescent="0.25">
      <c r="I46963"/>
      <c r="J46963"/>
      <c r="K46963"/>
      <c r="L46963"/>
    </row>
    <row r="46964" spans="9:12" ht="15" x14ac:dyDescent="0.25">
      <c r="I46964"/>
      <c r="J46964"/>
      <c r="K46964"/>
      <c r="L46964"/>
    </row>
    <row r="46965" spans="9:12" ht="15" x14ac:dyDescent="0.25">
      <c r="I46965"/>
      <c r="J46965"/>
      <c r="K46965"/>
      <c r="L46965"/>
    </row>
    <row r="46966" spans="9:12" ht="15" x14ac:dyDescent="0.25">
      <c r="I46966"/>
      <c r="J46966"/>
      <c r="K46966"/>
      <c r="L46966"/>
    </row>
    <row r="46967" spans="9:12" ht="15" x14ac:dyDescent="0.25">
      <c r="I46967"/>
      <c r="J46967"/>
      <c r="K46967"/>
      <c r="L46967"/>
    </row>
    <row r="46968" spans="9:12" ht="15" x14ac:dyDescent="0.25">
      <c r="I46968"/>
      <c r="J46968"/>
      <c r="K46968"/>
      <c r="L46968"/>
    </row>
    <row r="46969" spans="9:12" ht="15" x14ac:dyDescent="0.25">
      <c r="I46969"/>
      <c r="J46969"/>
      <c r="K46969"/>
      <c r="L46969"/>
    </row>
    <row r="46970" spans="9:12" ht="15" x14ac:dyDescent="0.25">
      <c r="I46970"/>
      <c r="J46970"/>
      <c r="K46970"/>
      <c r="L46970"/>
    </row>
    <row r="46971" spans="9:12" ht="15" x14ac:dyDescent="0.25">
      <c r="I46971"/>
      <c r="J46971"/>
      <c r="K46971"/>
      <c r="L46971"/>
    </row>
    <row r="46972" spans="9:12" ht="15" x14ac:dyDescent="0.25">
      <c r="I46972"/>
      <c r="J46972"/>
      <c r="K46972"/>
      <c r="L46972"/>
    </row>
    <row r="46973" spans="9:12" ht="15" x14ac:dyDescent="0.25">
      <c r="I46973"/>
      <c r="J46973"/>
      <c r="K46973"/>
      <c r="L46973"/>
    </row>
    <row r="46974" spans="9:12" ht="15" x14ac:dyDescent="0.25">
      <c r="I46974"/>
      <c r="J46974"/>
      <c r="K46974"/>
      <c r="L46974"/>
    </row>
    <row r="46975" spans="9:12" ht="15" x14ac:dyDescent="0.25">
      <c r="I46975"/>
      <c r="J46975"/>
      <c r="K46975"/>
      <c r="L46975"/>
    </row>
    <row r="46976" spans="9:12" ht="15" x14ac:dyDescent="0.25">
      <c r="I46976"/>
      <c r="J46976"/>
      <c r="K46976"/>
      <c r="L46976"/>
    </row>
    <row r="46977" spans="9:12" ht="15" x14ac:dyDescent="0.25">
      <c r="I46977"/>
      <c r="J46977"/>
      <c r="K46977"/>
      <c r="L46977"/>
    </row>
    <row r="46978" spans="9:12" ht="15" x14ac:dyDescent="0.25">
      <c r="I46978"/>
      <c r="J46978"/>
      <c r="K46978"/>
      <c r="L46978"/>
    </row>
    <row r="46979" spans="9:12" ht="15" x14ac:dyDescent="0.25">
      <c r="I46979"/>
      <c r="J46979"/>
      <c r="K46979"/>
      <c r="L46979"/>
    </row>
    <row r="46980" spans="9:12" ht="15" x14ac:dyDescent="0.25">
      <c r="I46980"/>
      <c r="J46980"/>
      <c r="K46980"/>
      <c r="L46980"/>
    </row>
    <row r="46981" spans="9:12" ht="15" x14ac:dyDescent="0.25">
      <c r="I46981"/>
      <c r="J46981"/>
      <c r="K46981"/>
      <c r="L46981"/>
    </row>
    <row r="46982" spans="9:12" ht="15" x14ac:dyDescent="0.25">
      <c r="I46982"/>
      <c r="J46982"/>
      <c r="K46982"/>
      <c r="L46982"/>
    </row>
    <row r="46983" spans="9:12" ht="15" x14ac:dyDescent="0.25">
      <c r="I46983"/>
      <c r="J46983"/>
      <c r="K46983"/>
      <c r="L46983"/>
    </row>
    <row r="46984" spans="9:12" ht="15" x14ac:dyDescent="0.25">
      <c r="I46984"/>
      <c r="J46984"/>
      <c r="K46984"/>
      <c r="L46984"/>
    </row>
    <row r="46985" spans="9:12" ht="15" x14ac:dyDescent="0.25">
      <c r="I46985"/>
      <c r="J46985"/>
      <c r="K46985"/>
      <c r="L46985"/>
    </row>
    <row r="46986" spans="9:12" ht="15" x14ac:dyDescent="0.25">
      <c r="I46986"/>
      <c r="J46986"/>
      <c r="K46986"/>
      <c r="L46986"/>
    </row>
    <row r="46987" spans="9:12" ht="15" x14ac:dyDescent="0.25">
      <c r="I46987"/>
      <c r="J46987"/>
      <c r="K46987"/>
      <c r="L46987"/>
    </row>
    <row r="46988" spans="9:12" ht="15" x14ac:dyDescent="0.25">
      <c r="I46988"/>
      <c r="J46988"/>
      <c r="K46988"/>
      <c r="L46988"/>
    </row>
    <row r="46989" spans="9:12" ht="15" x14ac:dyDescent="0.25">
      <c r="I46989"/>
      <c r="J46989"/>
      <c r="K46989"/>
      <c r="L46989"/>
    </row>
    <row r="46990" spans="9:12" ht="15" x14ac:dyDescent="0.25">
      <c r="I46990"/>
      <c r="J46990"/>
      <c r="K46990"/>
      <c r="L46990"/>
    </row>
    <row r="46991" spans="9:12" ht="15" x14ac:dyDescent="0.25">
      <c r="I46991"/>
      <c r="J46991"/>
      <c r="K46991"/>
      <c r="L46991"/>
    </row>
    <row r="46992" spans="9:12" ht="15" x14ac:dyDescent="0.25">
      <c r="I46992"/>
      <c r="J46992"/>
      <c r="K46992"/>
      <c r="L46992"/>
    </row>
    <row r="46993" spans="9:12" ht="15" x14ac:dyDescent="0.25">
      <c r="I46993"/>
      <c r="J46993"/>
      <c r="K46993"/>
      <c r="L46993"/>
    </row>
    <row r="46994" spans="9:12" ht="15" x14ac:dyDescent="0.25">
      <c r="I46994"/>
      <c r="J46994"/>
      <c r="K46994"/>
      <c r="L46994"/>
    </row>
    <row r="46995" spans="9:12" ht="15" x14ac:dyDescent="0.25">
      <c r="I46995"/>
      <c r="J46995"/>
      <c r="K46995"/>
      <c r="L46995"/>
    </row>
    <row r="46996" spans="9:12" ht="15" x14ac:dyDescent="0.25">
      <c r="I46996"/>
      <c r="J46996"/>
      <c r="K46996"/>
      <c r="L46996"/>
    </row>
    <row r="46997" spans="9:12" ht="15" x14ac:dyDescent="0.25">
      <c r="I46997"/>
      <c r="J46997"/>
      <c r="K46997"/>
      <c r="L46997"/>
    </row>
    <row r="46998" spans="9:12" ht="15" x14ac:dyDescent="0.25">
      <c r="I46998"/>
      <c r="J46998"/>
      <c r="K46998"/>
      <c r="L46998"/>
    </row>
    <row r="46999" spans="9:12" ht="15" x14ac:dyDescent="0.25">
      <c r="I46999"/>
      <c r="J46999"/>
      <c r="K46999"/>
      <c r="L46999"/>
    </row>
    <row r="47000" spans="9:12" ht="15" x14ac:dyDescent="0.25">
      <c r="I47000"/>
      <c r="J47000"/>
      <c r="K47000"/>
      <c r="L47000"/>
    </row>
    <row r="47001" spans="9:12" ht="15" x14ac:dyDescent="0.25">
      <c r="I47001"/>
      <c r="J47001"/>
      <c r="K47001"/>
      <c r="L47001"/>
    </row>
    <row r="47002" spans="9:12" ht="15" x14ac:dyDescent="0.25">
      <c r="I47002"/>
      <c r="J47002"/>
      <c r="K47002"/>
      <c r="L47002"/>
    </row>
    <row r="47003" spans="9:12" ht="15" x14ac:dyDescent="0.25">
      <c r="I47003"/>
      <c r="J47003"/>
      <c r="K47003"/>
      <c r="L47003"/>
    </row>
    <row r="47004" spans="9:12" ht="15" x14ac:dyDescent="0.25">
      <c r="I47004"/>
      <c r="J47004"/>
      <c r="K47004"/>
      <c r="L47004"/>
    </row>
    <row r="47005" spans="9:12" ht="15" x14ac:dyDescent="0.25">
      <c r="I47005"/>
      <c r="J47005"/>
      <c r="K47005"/>
      <c r="L47005"/>
    </row>
    <row r="47006" spans="9:12" ht="15" x14ac:dyDescent="0.25">
      <c r="I47006"/>
      <c r="J47006"/>
      <c r="K47006"/>
      <c r="L47006"/>
    </row>
    <row r="47007" spans="9:12" ht="15" x14ac:dyDescent="0.25">
      <c r="I47007"/>
      <c r="J47007"/>
      <c r="K47007"/>
      <c r="L47007"/>
    </row>
    <row r="47008" spans="9:12" ht="15" x14ac:dyDescent="0.25">
      <c r="I47008"/>
      <c r="J47008"/>
      <c r="K47008"/>
      <c r="L47008"/>
    </row>
    <row r="47009" spans="9:12" ht="15" x14ac:dyDescent="0.25">
      <c r="I47009"/>
      <c r="J47009"/>
      <c r="K47009"/>
      <c r="L47009"/>
    </row>
    <row r="47010" spans="9:12" ht="15" x14ac:dyDescent="0.25">
      <c r="I47010"/>
      <c r="J47010"/>
      <c r="K47010"/>
      <c r="L47010"/>
    </row>
    <row r="47011" spans="9:12" ht="15" x14ac:dyDescent="0.25">
      <c r="I47011"/>
      <c r="J47011"/>
      <c r="K47011"/>
      <c r="L47011"/>
    </row>
    <row r="47012" spans="9:12" ht="15" x14ac:dyDescent="0.25">
      <c r="I47012"/>
      <c r="J47012"/>
      <c r="K47012"/>
      <c r="L47012"/>
    </row>
    <row r="47013" spans="9:12" ht="15" x14ac:dyDescent="0.25">
      <c r="I47013"/>
      <c r="J47013"/>
      <c r="K47013"/>
      <c r="L47013"/>
    </row>
    <row r="47014" spans="9:12" ht="15" x14ac:dyDescent="0.25">
      <c r="I47014"/>
      <c r="J47014"/>
      <c r="K47014"/>
      <c r="L47014"/>
    </row>
    <row r="47015" spans="9:12" ht="15" x14ac:dyDescent="0.25">
      <c r="I47015"/>
      <c r="J47015"/>
      <c r="K47015"/>
      <c r="L47015"/>
    </row>
    <row r="47016" spans="9:12" ht="15" x14ac:dyDescent="0.25">
      <c r="I47016"/>
      <c r="J47016"/>
      <c r="K47016"/>
      <c r="L47016"/>
    </row>
    <row r="47017" spans="9:12" ht="15" x14ac:dyDescent="0.25">
      <c r="I47017"/>
      <c r="J47017"/>
      <c r="K47017"/>
      <c r="L47017"/>
    </row>
    <row r="47018" spans="9:12" ht="15" x14ac:dyDescent="0.25">
      <c r="I47018"/>
      <c r="J47018"/>
      <c r="K47018"/>
      <c r="L47018"/>
    </row>
    <row r="47019" spans="9:12" ht="15" x14ac:dyDescent="0.25">
      <c r="I47019"/>
      <c r="J47019"/>
      <c r="K47019"/>
      <c r="L47019"/>
    </row>
    <row r="47020" spans="9:12" ht="15" x14ac:dyDescent="0.25">
      <c r="I47020"/>
      <c r="J47020"/>
      <c r="K47020"/>
      <c r="L47020"/>
    </row>
    <row r="47021" spans="9:12" ht="15" x14ac:dyDescent="0.25">
      <c r="I47021"/>
      <c r="J47021"/>
      <c r="K47021"/>
      <c r="L47021"/>
    </row>
    <row r="47022" spans="9:12" ht="15" x14ac:dyDescent="0.25">
      <c r="I47022"/>
      <c r="J47022"/>
      <c r="K47022"/>
      <c r="L47022"/>
    </row>
    <row r="47023" spans="9:12" ht="15" x14ac:dyDescent="0.25">
      <c r="I47023"/>
      <c r="J47023"/>
      <c r="K47023"/>
      <c r="L47023"/>
    </row>
    <row r="47024" spans="9:12" ht="15" x14ac:dyDescent="0.25">
      <c r="I47024"/>
      <c r="J47024"/>
      <c r="K47024"/>
      <c r="L47024"/>
    </row>
    <row r="47025" spans="9:12" ht="15" x14ac:dyDescent="0.25">
      <c r="I47025"/>
      <c r="J47025"/>
      <c r="K47025"/>
      <c r="L47025"/>
    </row>
    <row r="47026" spans="9:12" ht="15" x14ac:dyDescent="0.25">
      <c r="I47026"/>
      <c r="J47026"/>
      <c r="K47026"/>
      <c r="L47026"/>
    </row>
    <row r="47027" spans="9:12" ht="15" x14ac:dyDescent="0.25">
      <c r="I47027"/>
      <c r="J47027"/>
      <c r="K47027"/>
      <c r="L47027"/>
    </row>
    <row r="47028" spans="9:12" ht="15" x14ac:dyDescent="0.25">
      <c r="I47028"/>
      <c r="J47028"/>
      <c r="K47028"/>
      <c r="L47028"/>
    </row>
    <row r="47029" spans="9:12" ht="15" x14ac:dyDescent="0.25">
      <c r="I47029"/>
      <c r="J47029"/>
      <c r="K47029"/>
      <c r="L47029"/>
    </row>
    <row r="47030" spans="9:12" ht="15" x14ac:dyDescent="0.25">
      <c r="I47030"/>
      <c r="J47030"/>
      <c r="K47030"/>
      <c r="L47030"/>
    </row>
    <row r="47031" spans="9:12" ht="15" x14ac:dyDescent="0.25">
      <c r="I47031"/>
      <c r="J47031"/>
      <c r="K47031"/>
      <c r="L47031"/>
    </row>
    <row r="47032" spans="9:12" ht="15" x14ac:dyDescent="0.25">
      <c r="I47032"/>
      <c r="J47032"/>
      <c r="K47032"/>
      <c r="L47032"/>
    </row>
    <row r="47033" spans="9:12" ht="15" x14ac:dyDescent="0.25">
      <c r="I47033"/>
      <c r="J47033"/>
      <c r="K47033"/>
      <c r="L47033"/>
    </row>
    <row r="47034" spans="9:12" ht="15" x14ac:dyDescent="0.25">
      <c r="I47034"/>
      <c r="J47034"/>
      <c r="K47034"/>
      <c r="L47034"/>
    </row>
    <row r="47035" spans="9:12" ht="15" x14ac:dyDescent="0.25">
      <c r="I47035"/>
      <c r="J47035"/>
      <c r="K47035"/>
      <c r="L47035"/>
    </row>
    <row r="47036" spans="9:12" ht="15" x14ac:dyDescent="0.25">
      <c r="I47036"/>
      <c r="J47036"/>
      <c r="K47036"/>
      <c r="L47036"/>
    </row>
    <row r="47037" spans="9:12" ht="15" x14ac:dyDescent="0.25">
      <c r="I47037"/>
      <c r="J47037"/>
      <c r="K47037"/>
      <c r="L47037"/>
    </row>
    <row r="47038" spans="9:12" ht="15" x14ac:dyDescent="0.25">
      <c r="I47038"/>
      <c r="J47038"/>
      <c r="K47038"/>
      <c r="L47038"/>
    </row>
    <row r="47039" spans="9:12" ht="15" x14ac:dyDescent="0.25">
      <c r="I47039"/>
      <c r="J47039"/>
      <c r="K47039"/>
      <c r="L47039"/>
    </row>
    <row r="47040" spans="9:12" ht="15" x14ac:dyDescent="0.25">
      <c r="I47040"/>
      <c r="J47040"/>
      <c r="K47040"/>
      <c r="L47040"/>
    </row>
    <row r="47041" spans="9:12" ht="15" x14ac:dyDescent="0.25">
      <c r="I47041"/>
      <c r="J47041"/>
      <c r="K47041"/>
      <c r="L47041"/>
    </row>
    <row r="47042" spans="9:12" ht="15" x14ac:dyDescent="0.25">
      <c r="I47042"/>
      <c r="J47042"/>
      <c r="K47042"/>
      <c r="L47042"/>
    </row>
    <row r="47043" spans="9:12" ht="15" x14ac:dyDescent="0.25">
      <c r="I47043"/>
      <c r="J47043"/>
      <c r="K47043"/>
      <c r="L47043"/>
    </row>
    <row r="47044" spans="9:12" ht="15" x14ac:dyDescent="0.25">
      <c r="I47044"/>
      <c r="J47044"/>
      <c r="K47044"/>
      <c r="L47044"/>
    </row>
    <row r="47045" spans="9:12" ht="15" x14ac:dyDescent="0.25">
      <c r="I47045"/>
      <c r="J47045"/>
      <c r="K47045"/>
      <c r="L47045"/>
    </row>
    <row r="47046" spans="9:12" ht="15" x14ac:dyDescent="0.25">
      <c r="I47046"/>
      <c r="J47046"/>
      <c r="K47046"/>
      <c r="L47046"/>
    </row>
    <row r="47047" spans="9:12" ht="15" x14ac:dyDescent="0.25">
      <c r="I47047"/>
      <c r="J47047"/>
      <c r="K47047"/>
      <c r="L47047"/>
    </row>
    <row r="47048" spans="9:12" ht="15" x14ac:dyDescent="0.25">
      <c r="I47048"/>
      <c r="J47048"/>
      <c r="K47048"/>
      <c r="L47048"/>
    </row>
    <row r="47049" spans="9:12" ht="15" x14ac:dyDescent="0.25">
      <c r="I47049"/>
      <c r="J47049"/>
      <c r="K47049"/>
      <c r="L47049"/>
    </row>
    <row r="47050" spans="9:12" ht="15" x14ac:dyDescent="0.25">
      <c r="I47050"/>
      <c r="J47050"/>
      <c r="K47050"/>
      <c r="L47050"/>
    </row>
    <row r="47051" spans="9:12" ht="15" x14ac:dyDescent="0.25">
      <c r="I47051"/>
      <c r="J47051"/>
      <c r="K47051"/>
      <c r="L47051"/>
    </row>
    <row r="47052" spans="9:12" ht="15" x14ac:dyDescent="0.25">
      <c r="I47052"/>
      <c r="J47052"/>
      <c r="K47052"/>
      <c r="L47052"/>
    </row>
    <row r="47053" spans="9:12" ht="15" x14ac:dyDescent="0.25">
      <c r="I47053"/>
      <c r="J47053"/>
      <c r="K47053"/>
      <c r="L47053"/>
    </row>
    <row r="47054" spans="9:12" ht="15" x14ac:dyDescent="0.25">
      <c r="I47054"/>
      <c r="J47054"/>
      <c r="K47054"/>
      <c r="L47054"/>
    </row>
    <row r="47055" spans="9:12" ht="15" x14ac:dyDescent="0.25">
      <c r="I47055"/>
      <c r="J47055"/>
      <c r="K47055"/>
      <c r="L47055"/>
    </row>
    <row r="47056" spans="9:12" ht="15" x14ac:dyDescent="0.25">
      <c r="I47056"/>
      <c r="J47056"/>
      <c r="K47056"/>
      <c r="L47056"/>
    </row>
    <row r="47057" spans="9:12" ht="15" x14ac:dyDescent="0.25">
      <c r="I47057"/>
      <c r="J47057"/>
      <c r="K47057"/>
      <c r="L47057"/>
    </row>
    <row r="47058" spans="9:12" ht="15" x14ac:dyDescent="0.25">
      <c r="I47058"/>
      <c r="J47058"/>
      <c r="K47058"/>
      <c r="L47058"/>
    </row>
    <row r="47059" spans="9:12" ht="15" x14ac:dyDescent="0.25">
      <c r="I47059"/>
      <c r="J47059"/>
      <c r="K47059"/>
      <c r="L47059"/>
    </row>
    <row r="47060" spans="9:12" ht="15" x14ac:dyDescent="0.25">
      <c r="I47060"/>
      <c r="J47060"/>
      <c r="K47060"/>
      <c r="L47060"/>
    </row>
    <row r="47061" spans="9:12" ht="15" x14ac:dyDescent="0.25">
      <c r="I47061"/>
      <c r="J47061"/>
      <c r="K47061"/>
      <c r="L47061"/>
    </row>
    <row r="47062" spans="9:12" ht="15" x14ac:dyDescent="0.25">
      <c r="I47062"/>
      <c r="J47062"/>
      <c r="K47062"/>
      <c r="L47062"/>
    </row>
    <row r="47063" spans="9:12" ht="15" x14ac:dyDescent="0.25">
      <c r="I47063"/>
      <c r="J47063"/>
      <c r="K47063"/>
      <c r="L47063"/>
    </row>
    <row r="47064" spans="9:12" ht="15" x14ac:dyDescent="0.25">
      <c r="I47064"/>
      <c r="J47064"/>
      <c r="K47064"/>
      <c r="L47064"/>
    </row>
    <row r="47065" spans="9:12" ht="15" x14ac:dyDescent="0.25">
      <c r="I47065"/>
      <c r="J47065"/>
      <c r="K47065"/>
      <c r="L47065"/>
    </row>
    <row r="47066" spans="9:12" ht="15" x14ac:dyDescent="0.25">
      <c r="I47066"/>
      <c r="J47066"/>
      <c r="K47066"/>
      <c r="L47066"/>
    </row>
    <row r="47067" spans="9:12" ht="15" x14ac:dyDescent="0.25">
      <c r="I47067"/>
      <c r="J47067"/>
      <c r="K47067"/>
      <c r="L47067"/>
    </row>
    <row r="47068" spans="9:12" ht="15" x14ac:dyDescent="0.25">
      <c r="I47068"/>
      <c r="J47068"/>
      <c r="K47068"/>
      <c r="L47068"/>
    </row>
    <row r="47069" spans="9:12" ht="15" x14ac:dyDescent="0.25">
      <c r="I47069"/>
      <c r="J47069"/>
      <c r="K47069"/>
      <c r="L47069"/>
    </row>
    <row r="47070" spans="9:12" ht="15" x14ac:dyDescent="0.25">
      <c r="I47070"/>
      <c r="J47070"/>
      <c r="K47070"/>
      <c r="L47070"/>
    </row>
    <row r="47071" spans="9:12" ht="15" x14ac:dyDescent="0.25">
      <c r="I47071"/>
      <c r="J47071"/>
      <c r="K47071"/>
      <c r="L47071"/>
    </row>
    <row r="47072" spans="9:12" ht="15" x14ac:dyDescent="0.25">
      <c r="I47072"/>
      <c r="J47072"/>
      <c r="K47072"/>
      <c r="L47072"/>
    </row>
    <row r="47073" spans="9:12" ht="15" x14ac:dyDescent="0.25">
      <c r="I47073"/>
      <c r="J47073"/>
      <c r="K47073"/>
      <c r="L47073"/>
    </row>
    <row r="47074" spans="9:12" ht="15" x14ac:dyDescent="0.25">
      <c r="I47074"/>
      <c r="J47074"/>
      <c r="K47074"/>
      <c r="L47074"/>
    </row>
    <row r="47075" spans="9:12" ht="15" x14ac:dyDescent="0.25">
      <c r="I47075"/>
      <c r="J47075"/>
      <c r="K47075"/>
      <c r="L47075"/>
    </row>
    <row r="47076" spans="9:12" ht="15" x14ac:dyDescent="0.25">
      <c r="I47076"/>
      <c r="J47076"/>
      <c r="K47076"/>
      <c r="L47076"/>
    </row>
    <row r="47077" spans="9:12" ht="15" x14ac:dyDescent="0.25">
      <c r="I47077"/>
      <c r="J47077"/>
      <c r="K47077"/>
      <c r="L47077"/>
    </row>
    <row r="47078" spans="9:12" ht="15" x14ac:dyDescent="0.25">
      <c r="I47078"/>
      <c r="J47078"/>
      <c r="K47078"/>
      <c r="L47078"/>
    </row>
    <row r="47079" spans="9:12" ht="15" x14ac:dyDescent="0.25">
      <c r="I47079"/>
      <c r="J47079"/>
      <c r="K47079"/>
      <c r="L47079"/>
    </row>
    <row r="47080" spans="9:12" ht="15" x14ac:dyDescent="0.25">
      <c r="I47080"/>
      <c r="J47080"/>
      <c r="K47080"/>
      <c r="L47080"/>
    </row>
    <row r="47081" spans="9:12" ht="15" x14ac:dyDescent="0.25">
      <c r="I47081"/>
      <c r="J47081"/>
      <c r="K47081"/>
      <c r="L47081"/>
    </row>
    <row r="47082" spans="9:12" ht="15" x14ac:dyDescent="0.25">
      <c r="I47082"/>
      <c r="J47082"/>
      <c r="K47082"/>
      <c r="L47082"/>
    </row>
    <row r="47083" spans="9:12" ht="15" x14ac:dyDescent="0.25">
      <c r="I47083"/>
      <c r="J47083"/>
      <c r="K47083"/>
      <c r="L47083"/>
    </row>
    <row r="47084" spans="9:12" ht="15" x14ac:dyDescent="0.25">
      <c r="I47084"/>
      <c r="J47084"/>
      <c r="K47084"/>
      <c r="L47084"/>
    </row>
    <row r="47085" spans="9:12" ht="15" x14ac:dyDescent="0.25">
      <c r="I47085"/>
      <c r="J47085"/>
      <c r="K47085"/>
      <c r="L47085"/>
    </row>
    <row r="47086" spans="9:12" ht="15" x14ac:dyDescent="0.25">
      <c r="I47086"/>
      <c r="J47086"/>
      <c r="K47086"/>
      <c r="L47086"/>
    </row>
    <row r="47087" spans="9:12" ht="15" x14ac:dyDescent="0.25">
      <c r="I47087"/>
      <c r="J47087"/>
      <c r="K47087"/>
      <c r="L47087"/>
    </row>
    <row r="47088" spans="9:12" ht="15" x14ac:dyDescent="0.25">
      <c r="I47088"/>
      <c r="J47088"/>
      <c r="K47088"/>
      <c r="L47088"/>
    </row>
    <row r="47089" spans="9:12" ht="15" x14ac:dyDescent="0.25">
      <c r="I47089"/>
      <c r="J47089"/>
      <c r="K47089"/>
      <c r="L47089"/>
    </row>
    <row r="47090" spans="9:12" ht="15" x14ac:dyDescent="0.25">
      <c r="I47090"/>
      <c r="J47090"/>
      <c r="K47090"/>
      <c r="L47090"/>
    </row>
    <row r="47091" spans="9:12" ht="15" x14ac:dyDescent="0.25">
      <c r="I47091"/>
      <c r="J47091"/>
      <c r="K47091"/>
      <c r="L47091"/>
    </row>
    <row r="47092" spans="9:12" ht="15" x14ac:dyDescent="0.25">
      <c r="I47092"/>
      <c r="J47092"/>
      <c r="K47092"/>
      <c r="L47092"/>
    </row>
    <row r="47093" spans="9:12" ht="15" x14ac:dyDescent="0.25">
      <c r="I47093"/>
      <c r="J47093"/>
      <c r="K47093"/>
      <c r="L47093"/>
    </row>
    <row r="47094" spans="9:12" ht="15" x14ac:dyDescent="0.25">
      <c r="I47094"/>
      <c r="J47094"/>
      <c r="K47094"/>
      <c r="L47094"/>
    </row>
    <row r="47095" spans="9:12" ht="15" x14ac:dyDescent="0.25">
      <c r="I47095"/>
      <c r="J47095"/>
      <c r="K47095"/>
      <c r="L47095"/>
    </row>
    <row r="47096" spans="9:12" ht="15" x14ac:dyDescent="0.25">
      <c r="I47096"/>
      <c r="J47096"/>
      <c r="K47096"/>
      <c r="L47096"/>
    </row>
    <row r="47097" spans="9:12" ht="15" x14ac:dyDescent="0.25">
      <c r="I47097"/>
      <c r="J47097"/>
      <c r="K47097"/>
      <c r="L47097"/>
    </row>
    <row r="47098" spans="9:12" ht="15" x14ac:dyDescent="0.25">
      <c r="I47098"/>
      <c r="J47098"/>
      <c r="K47098"/>
      <c r="L47098"/>
    </row>
    <row r="47099" spans="9:12" ht="15" x14ac:dyDescent="0.25">
      <c r="I47099"/>
      <c r="J47099"/>
      <c r="K47099"/>
      <c r="L47099"/>
    </row>
    <row r="47100" spans="9:12" ht="15" x14ac:dyDescent="0.25">
      <c r="I47100"/>
      <c r="J47100"/>
      <c r="K47100"/>
      <c r="L47100"/>
    </row>
    <row r="47101" spans="9:12" ht="15" x14ac:dyDescent="0.25">
      <c r="I47101"/>
      <c r="J47101"/>
      <c r="K47101"/>
      <c r="L47101"/>
    </row>
    <row r="47102" spans="9:12" ht="15" x14ac:dyDescent="0.25">
      <c r="I47102"/>
      <c r="J47102"/>
      <c r="K47102"/>
      <c r="L47102"/>
    </row>
    <row r="47103" spans="9:12" ht="15" x14ac:dyDescent="0.25">
      <c r="I47103"/>
      <c r="J47103"/>
      <c r="K47103"/>
      <c r="L47103"/>
    </row>
    <row r="47104" spans="9:12" ht="15" x14ac:dyDescent="0.25">
      <c r="I47104"/>
      <c r="J47104"/>
      <c r="K47104"/>
      <c r="L47104"/>
    </row>
    <row r="47105" spans="9:12" ht="15" x14ac:dyDescent="0.25">
      <c r="I47105"/>
      <c r="J47105"/>
      <c r="K47105"/>
      <c r="L47105"/>
    </row>
    <row r="47106" spans="9:12" ht="15" x14ac:dyDescent="0.25">
      <c r="I47106"/>
      <c r="J47106"/>
      <c r="K47106"/>
      <c r="L47106"/>
    </row>
    <row r="47107" spans="9:12" ht="15" x14ac:dyDescent="0.25">
      <c r="I47107"/>
      <c r="J47107"/>
      <c r="K47107"/>
      <c r="L47107"/>
    </row>
    <row r="47108" spans="9:12" ht="15" x14ac:dyDescent="0.25">
      <c r="I47108"/>
      <c r="J47108"/>
      <c r="K47108"/>
      <c r="L47108"/>
    </row>
    <row r="47109" spans="9:12" ht="15" x14ac:dyDescent="0.25">
      <c r="I47109"/>
      <c r="J47109"/>
      <c r="K47109"/>
      <c r="L47109"/>
    </row>
    <row r="47110" spans="9:12" ht="15" x14ac:dyDescent="0.25">
      <c r="I47110"/>
      <c r="J47110"/>
      <c r="K47110"/>
      <c r="L47110"/>
    </row>
    <row r="47111" spans="9:12" ht="15" x14ac:dyDescent="0.25">
      <c r="I47111"/>
      <c r="J47111"/>
      <c r="K47111"/>
      <c r="L47111"/>
    </row>
    <row r="47112" spans="9:12" ht="15" x14ac:dyDescent="0.25">
      <c r="I47112"/>
      <c r="J47112"/>
      <c r="K47112"/>
      <c r="L47112"/>
    </row>
    <row r="47113" spans="9:12" ht="15" x14ac:dyDescent="0.25">
      <c r="I47113"/>
      <c r="J47113"/>
      <c r="K47113"/>
      <c r="L47113"/>
    </row>
    <row r="47114" spans="9:12" ht="15" x14ac:dyDescent="0.25">
      <c r="I47114"/>
      <c r="J47114"/>
      <c r="K47114"/>
      <c r="L47114"/>
    </row>
    <row r="47115" spans="9:12" ht="15" x14ac:dyDescent="0.25">
      <c r="I47115"/>
      <c r="J47115"/>
      <c r="K47115"/>
      <c r="L47115"/>
    </row>
    <row r="47116" spans="9:12" ht="15" x14ac:dyDescent="0.25">
      <c r="I47116"/>
      <c r="J47116"/>
      <c r="K47116"/>
      <c r="L47116"/>
    </row>
    <row r="47117" spans="9:12" ht="15" x14ac:dyDescent="0.25">
      <c r="I47117"/>
      <c r="J47117"/>
      <c r="K47117"/>
      <c r="L47117"/>
    </row>
    <row r="47118" spans="9:12" ht="15" x14ac:dyDescent="0.25">
      <c r="I47118"/>
      <c r="J47118"/>
      <c r="K47118"/>
      <c r="L47118"/>
    </row>
    <row r="47119" spans="9:12" ht="15" x14ac:dyDescent="0.25">
      <c r="I47119"/>
      <c r="J47119"/>
      <c r="K47119"/>
      <c r="L47119"/>
    </row>
    <row r="47120" spans="9:12" ht="15" x14ac:dyDescent="0.25">
      <c r="I47120"/>
      <c r="J47120"/>
      <c r="K47120"/>
      <c r="L47120"/>
    </row>
    <row r="47121" spans="9:12" ht="15" x14ac:dyDescent="0.25">
      <c r="I47121"/>
      <c r="J47121"/>
      <c r="K47121"/>
      <c r="L47121"/>
    </row>
    <row r="47122" spans="9:12" ht="15" x14ac:dyDescent="0.25">
      <c r="I47122"/>
      <c r="J47122"/>
      <c r="K47122"/>
      <c r="L47122"/>
    </row>
    <row r="47123" spans="9:12" ht="15" x14ac:dyDescent="0.25">
      <c r="I47123"/>
      <c r="J47123"/>
      <c r="K47123"/>
      <c r="L47123"/>
    </row>
    <row r="47124" spans="9:12" ht="15" x14ac:dyDescent="0.25">
      <c r="I47124"/>
      <c r="J47124"/>
      <c r="K47124"/>
      <c r="L47124"/>
    </row>
    <row r="47125" spans="9:12" ht="15" x14ac:dyDescent="0.25">
      <c r="I47125"/>
      <c r="J47125"/>
      <c r="K47125"/>
      <c r="L47125"/>
    </row>
    <row r="47126" spans="9:12" ht="15" x14ac:dyDescent="0.25">
      <c r="I47126"/>
      <c r="J47126"/>
      <c r="K47126"/>
      <c r="L47126"/>
    </row>
    <row r="47127" spans="9:12" ht="15" x14ac:dyDescent="0.25">
      <c r="I47127"/>
      <c r="J47127"/>
      <c r="K47127"/>
      <c r="L47127"/>
    </row>
    <row r="47128" spans="9:12" ht="15" x14ac:dyDescent="0.25">
      <c r="I47128"/>
      <c r="J47128"/>
      <c r="K47128"/>
      <c r="L47128"/>
    </row>
    <row r="47129" spans="9:12" ht="15" x14ac:dyDescent="0.25">
      <c r="I47129"/>
      <c r="J47129"/>
      <c r="K47129"/>
      <c r="L47129"/>
    </row>
    <row r="47130" spans="9:12" ht="15" x14ac:dyDescent="0.25">
      <c r="I47130"/>
      <c r="J47130"/>
      <c r="K47130"/>
      <c r="L47130"/>
    </row>
    <row r="47131" spans="9:12" ht="15" x14ac:dyDescent="0.25">
      <c r="I47131"/>
      <c r="J47131"/>
      <c r="K47131"/>
      <c r="L47131"/>
    </row>
    <row r="47132" spans="9:12" ht="15" x14ac:dyDescent="0.25">
      <c r="I47132"/>
      <c r="J47132"/>
      <c r="K47132"/>
      <c r="L47132"/>
    </row>
    <row r="47133" spans="9:12" ht="15" x14ac:dyDescent="0.25">
      <c r="I47133"/>
      <c r="J47133"/>
      <c r="K47133"/>
      <c r="L47133"/>
    </row>
    <row r="47134" spans="9:12" ht="15" x14ac:dyDescent="0.25">
      <c r="I47134"/>
      <c r="J47134"/>
      <c r="K47134"/>
      <c r="L47134"/>
    </row>
    <row r="47135" spans="9:12" ht="15" x14ac:dyDescent="0.25">
      <c r="I47135"/>
      <c r="J47135"/>
      <c r="K47135"/>
      <c r="L47135"/>
    </row>
    <row r="47136" spans="9:12" ht="15" x14ac:dyDescent="0.25">
      <c r="I47136"/>
      <c r="J47136"/>
      <c r="K47136"/>
      <c r="L47136"/>
    </row>
    <row r="47137" spans="9:12" ht="15" x14ac:dyDescent="0.25">
      <c r="I47137"/>
      <c r="J47137"/>
      <c r="K47137"/>
      <c r="L47137"/>
    </row>
    <row r="47138" spans="9:12" ht="15" x14ac:dyDescent="0.25">
      <c r="I47138"/>
      <c r="J47138"/>
      <c r="K47138"/>
      <c r="L47138"/>
    </row>
    <row r="47139" spans="9:12" ht="15" x14ac:dyDescent="0.25">
      <c r="I47139"/>
      <c r="J47139"/>
      <c r="K47139"/>
      <c r="L47139"/>
    </row>
    <row r="47140" spans="9:12" ht="15" x14ac:dyDescent="0.25">
      <c r="I47140"/>
      <c r="J47140"/>
      <c r="K47140"/>
      <c r="L47140"/>
    </row>
    <row r="47141" spans="9:12" ht="15" x14ac:dyDescent="0.25">
      <c r="I47141"/>
      <c r="J47141"/>
      <c r="K47141"/>
      <c r="L47141"/>
    </row>
    <row r="47142" spans="9:12" ht="15" x14ac:dyDescent="0.25">
      <c r="I47142"/>
      <c r="J47142"/>
      <c r="K47142"/>
      <c r="L47142"/>
    </row>
    <row r="47143" spans="9:12" ht="15" x14ac:dyDescent="0.25">
      <c r="I47143"/>
      <c r="J47143"/>
      <c r="K47143"/>
      <c r="L47143"/>
    </row>
    <row r="47144" spans="9:12" ht="15" x14ac:dyDescent="0.25">
      <c r="I47144"/>
      <c r="J47144"/>
      <c r="K47144"/>
      <c r="L47144"/>
    </row>
    <row r="47145" spans="9:12" ht="15" x14ac:dyDescent="0.25">
      <c r="I47145"/>
      <c r="J47145"/>
      <c r="K47145"/>
      <c r="L47145"/>
    </row>
    <row r="47146" spans="9:12" ht="15" x14ac:dyDescent="0.25">
      <c r="I47146"/>
      <c r="J47146"/>
      <c r="K47146"/>
      <c r="L47146"/>
    </row>
    <row r="47147" spans="9:12" ht="15" x14ac:dyDescent="0.25">
      <c r="I47147"/>
      <c r="J47147"/>
      <c r="K47147"/>
      <c r="L47147"/>
    </row>
    <row r="47148" spans="9:12" ht="15" x14ac:dyDescent="0.25">
      <c r="I47148"/>
      <c r="J47148"/>
      <c r="K47148"/>
      <c r="L47148"/>
    </row>
    <row r="47149" spans="9:12" ht="15" x14ac:dyDescent="0.25">
      <c r="I47149"/>
      <c r="J47149"/>
      <c r="K47149"/>
      <c r="L47149"/>
    </row>
    <row r="47150" spans="9:12" ht="15" x14ac:dyDescent="0.25">
      <c r="I47150"/>
      <c r="J47150"/>
      <c r="K47150"/>
      <c r="L47150"/>
    </row>
    <row r="47151" spans="9:12" ht="15" x14ac:dyDescent="0.25">
      <c r="I47151"/>
      <c r="J47151"/>
      <c r="K47151"/>
      <c r="L47151"/>
    </row>
    <row r="47152" spans="9:12" ht="15" x14ac:dyDescent="0.25">
      <c r="I47152"/>
      <c r="J47152"/>
      <c r="K47152"/>
      <c r="L47152"/>
    </row>
    <row r="47153" spans="9:12" ht="15" x14ac:dyDescent="0.25">
      <c r="I47153"/>
      <c r="J47153"/>
      <c r="K47153"/>
      <c r="L47153"/>
    </row>
    <row r="47154" spans="9:12" ht="15" x14ac:dyDescent="0.25">
      <c r="I47154"/>
      <c r="J47154"/>
      <c r="K47154"/>
      <c r="L47154"/>
    </row>
    <row r="47155" spans="9:12" ht="15" x14ac:dyDescent="0.25">
      <c r="I47155"/>
      <c r="J47155"/>
      <c r="K47155"/>
      <c r="L47155"/>
    </row>
    <row r="47156" spans="9:12" ht="15" x14ac:dyDescent="0.25">
      <c r="I47156"/>
      <c r="J47156"/>
      <c r="K47156"/>
      <c r="L47156"/>
    </row>
    <row r="47157" spans="9:12" ht="15" x14ac:dyDescent="0.25">
      <c r="I47157"/>
      <c r="J47157"/>
      <c r="K47157"/>
      <c r="L47157"/>
    </row>
    <row r="47158" spans="9:12" ht="15" x14ac:dyDescent="0.25">
      <c r="I47158"/>
      <c r="J47158"/>
      <c r="K47158"/>
      <c r="L47158"/>
    </row>
    <row r="47159" spans="9:12" ht="15" x14ac:dyDescent="0.25">
      <c r="I47159"/>
      <c r="J47159"/>
      <c r="K47159"/>
      <c r="L47159"/>
    </row>
    <row r="47160" spans="9:12" ht="15" x14ac:dyDescent="0.25">
      <c r="I47160"/>
      <c r="J47160"/>
      <c r="K47160"/>
      <c r="L47160"/>
    </row>
    <row r="47161" spans="9:12" ht="15" x14ac:dyDescent="0.25">
      <c r="I47161"/>
      <c r="J47161"/>
      <c r="K47161"/>
      <c r="L47161"/>
    </row>
    <row r="47162" spans="9:12" ht="15" x14ac:dyDescent="0.25">
      <c r="I47162"/>
      <c r="J47162"/>
      <c r="K47162"/>
      <c r="L47162"/>
    </row>
    <row r="47163" spans="9:12" ht="15" x14ac:dyDescent="0.25">
      <c r="I47163"/>
      <c r="J47163"/>
      <c r="K47163"/>
      <c r="L47163"/>
    </row>
    <row r="47164" spans="9:12" ht="15" x14ac:dyDescent="0.25">
      <c r="I47164"/>
      <c r="J47164"/>
      <c r="K47164"/>
      <c r="L47164"/>
    </row>
    <row r="47165" spans="9:12" ht="15" x14ac:dyDescent="0.25">
      <c r="I47165"/>
      <c r="J47165"/>
      <c r="K47165"/>
      <c r="L47165"/>
    </row>
    <row r="47166" spans="9:12" ht="15" x14ac:dyDescent="0.25">
      <c r="I47166"/>
      <c r="J47166"/>
      <c r="K47166"/>
      <c r="L47166"/>
    </row>
    <row r="47167" spans="9:12" ht="15" x14ac:dyDescent="0.25">
      <c r="I47167"/>
      <c r="J47167"/>
      <c r="K47167"/>
      <c r="L47167"/>
    </row>
    <row r="47168" spans="9:12" ht="15" x14ac:dyDescent="0.25">
      <c r="I47168"/>
      <c r="J47168"/>
      <c r="K47168"/>
      <c r="L47168"/>
    </row>
    <row r="47169" spans="9:12" ht="15" x14ac:dyDescent="0.25">
      <c r="I47169"/>
      <c r="J47169"/>
      <c r="K47169"/>
      <c r="L47169"/>
    </row>
    <row r="47170" spans="9:12" ht="15" x14ac:dyDescent="0.25">
      <c r="I47170"/>
      <c r="J47170"/>
      <c r="K47170"/>
      <c r="L47170"/>
    </row>
    <row r="47171" spans="9:12" ht="15" x14ac:dyDescent="0.25">
      <c r="I47171"/>
      <c r="J47171"/>
      <c r="K47171"/>
      <c r="L47171"/>
    </row>
    <row r="47172" spans="9:12" ht="15" x14ac:dyDescent="0.25">
      <c r="I47172"/>
      <c r="J47172"/>
      <c r="K47172"/>
      <c r="L47172"/>
    </row>
    <row r="47173" spans="9:12" ht="15" x14ac:dyDescent="0.25">
      <c r="I47173"/>
      <c r="J47173"/>
      <c r="K47173"/>
      <c r="L47173"/>
    </row>
    <row r="47174" spans="9:12" ht="15" x14ac:dyDescent="0.25">
      <c r="I47174"/>
      <c r="J47174"/>
      <c r="K47174"/>
      <c r="L47174"/>
    </row>
    <row r="47175" spans="9:12" ht="15" x14ac:dyDescent="0.25">
      <c r="I47175"/>
      <c r="J47175"/>
      <c r="K47175"/>
      <c r="L47175"/>
    </row>
    <row r="47176" spans="9:12" ht="15" x14ac:dyDescent="0.25">
      <c r="I47176"/>
      <c r="J47176"/>
      <c r="K47176"/>
      <c r="L47176"/>
    </row>
    <row r="47177" spans="9:12" ht="15" x14ac:dyDescent="0.25">
      <c r="I47177"/>
      <c r="J47177"/>
      <c r="K47177"/>
      <c r="L47177"/>
    </row>
    <row r="47178" spans="9:12" ht="15" x14ac:dyDescent="0.25">
      <c r="I47178"/>
      <c r="J47178"/>
      <c r="K47178"/>
      <c r="L47178"/>
    </row>
    <row r="47179" spans="9:12" ht="15" x14ac:dyDescent="0.25">
      <c r="I47179"/>
      <c r="J47179"/>
      <c r="K47179"/>
      <c r="L47179"/>
    </row>
    <row r="47180" spans="9:12" ht="15" x14ac:dyDescent="0.25">
      <c r="I47180"/>
      <c r="J47180"/>
      <c r="K47180"/>
      <c r="L47180"/>
    </row>
    <row r="47181" spans="9:12" ht="15" x14ac:dyDescent="0.25">
      <c r="I47181"/>
      <c r="J47181"/>
      <c r="K47181"/>
      <c r="L47181"/>
    </row>
    <row r="47182" spans="9:12" ht="15" x14ac:dyDescent="0.25">
      <c r="I47182"/>
      <c r="J47182"/>
      <c r="K47182"/>
      <c r="L47182"/>
    </row>
    <row r="47183" spans="9:12" ht="15" x14ac:dyDescent="0.25">
      <c r="I47183"/>
      <c r="J47183"/>
      <c r="K47183"/>
      <c r="L47183"/>
    </row>
    <row r="47184" spans="9:12" ht="15" x14ac:dyDescent="0.25">
      <c r="I47184"/>
      <c r="J47184"/>
      <c r="K47184"/>
      <c r="L47184"/>
    </row>
    <row r="47185" spans="9:12" ht="15" x14ac:dyDescent="0.25">
      <c r="I47185"/>
      <c r="J47185"/>
      <c r="K47185"/>
      <c r="L47185"/>
    </row>
    <row r="47186" spans="9:12" ht="15" x14ac:dyDescent="0.25">
      <c r="I47186"/>
      <c r="J47186"/>
      <c r="K47186"/>
      <c r="L47186"/>
    </row>
    <row r="47187" spans="9:12" ht="15" x14ac:dyDescent="0.25">
      <c r="I47187"/>
      <c r="J47187"/>
      <c r="K47187"/>
      <c r="L47187"/>
    </row>
    <row r="47188" spans="9:12" ht="15" x14ac:dyDescent="0.25">
      <c r="I47188"/>
      <c r="J47188"/>
      <c r="K47188"/>
      <c r="L47188"/>
    </row>
    <row r="47189" spans="9:12" ht="15" x14ac:dyDescent="0.25">
      <c r="I47189"/>
      <c r="J47189"/>
      <c r="K47189"/>
      <c r="L47189"/>
    </row>
    <row r="47190" spans="9:12" ht="15" x14ac:dyDescent="0.25">
      <c r="I47190"/>
      <c r="J47190"/>
      <c r="K47190"/>
      <c r="L47190"/>
    </row>
    <row r="47191" spans="9:12" ht="15" x14ac:dyDescent="0.25">
      <c r="I47191"/>
      <c r="J47191"/>
      <c r="K47191"/>
      <c r="L47191"/>
    </row>
    <row r="47192" spans="9:12" ht="15" x14ac:dyDescent="0.25">
      <c r="I47192"/>
      <c r="J47192"/>
      <c r="K47192"/>
      <c r="L47192"/>
    </row>
    <row r="47193" spans="9:12" ht="15" x14ac:dyDescent="0.25">
      <c r="I47193"/>
      <c r="J47193"/>
      <c r="K47193"/>
      <c r="L47193"/>
    </row>
    <row r="47194" spans="9:12" ht="15" x14ac:dyDescent="0.25">
      <c r="I47194"/>
      <c r="J47194"/>
      <c r="K47194"/>
      <c r="L47194"/>
    </row>
    <row r="47195" spans="9:12" ht="15" x14ac:dyDescent="0.25">
      <c r="I47195"/>
      <c r="J47195"/>
      <c r="K47195"/>
      <c r="L47195"/>
    </row>
    <row r="47196" spans="9:12" ht="15" x14ac:dyDescent="0.25">
      <c r="I47196"/>
      <c r="J47196"/>
      <c r="K47196"/>
      <c r="L47196"/>
    </row>
    <row r="47197" spans="9:12" ht="15" x14ac:dyDescent="0.25">
      <c r="I47197"/>
      <c r="J47197"/>
      <c r="K47197"/>
      <c r="L47197"/>
    </row>
    <row r="47198" spans="9:12" ht="15" x14ac:dyDescent="0.25">
      <c r="I47198"/>
      <c r="J47198"/>
      <c r="K47198"/>
      <c r="L47198"/>
    </row>
    <row r="47199" spans="9:12" ht="15" x14ac:dyDescent="0.25">
      <c r="I47199"/>
      <c r="J47199"/>
      <c r="K47199"/>
      <c r="L47199"/>
    </row>
    <row r="47200" spans="9:12" ht="15" x14ac:dyDescent="0.25">
      <c r="I47200"/>
      <c r="J47200"/>
      <c r="K47200"/>
      <c r="L47200"/>
    </row>
    <row r="47201" spans="9:12" ht="15" x14ac:dyDescent="0.25">
      <c r="I47201"/>
      <c r="J47201"/>
      <c r="K47201"/>
      <c r="L47201"/>
    </row>
    <row r="47202" spans="9:12" ht="15" x14ac:dyDescent="0.25">
      <c r="I47202"/>
      <c r="J47202"/>
      <c r="K47202"/>
      <c r="L47202"/>
    </row>
    <row r="47203" spans="9:12" ht="15" x14ac:dyDescent="0.25">
      <c r="I47203"/>
      <c r="J47203"/>
      <c r="K47203"/>
      <c r="L47203"/>
    </row>
    <row r="47204" spans="9:12" ht="15" x14ac:dyDescent="0.25">
      <c r="I47204"/>
      <c r="J47204"/>
      <c r="K47204"/>
      <c r="L47204"/>
    </row>
    <row r="47205" spans="9:12" ht="15" x14ac:dyDescent="0.25">
      <c r="I47205"/>
      <c r="J47205"/>
      <c r="K47205"/>
      <c r="L47205"/>
    </row>
    <row r="47206" spans="9:12" ht="15" x14ac:dyDescent="0.25">
      <c r="I47206"/>
      <c r="J47206"/>
      <c r="K47206"/>
      <c r="L47206"/>
    </row>
    <row r="47207" spans="9:12" ht="15" x14ac:dyDescent="0.25">
      <c r="I47207"/>
      <c r="J47207"/>
      <c r="K47207"/>
      <c r="L47207"/>
    </row>
    <row r="47208" spans="9:12" ht="15" x14ac:dyDescent="0.25">
      <c r="I47208"/>
      <c r="J47208"/>
      <c r="K47208"/>
      <c r="L47208"/>
    </row>
    <row r="47209" spans="9:12" ht="15" x14ac:dyDescent="0.25">
      <c r="I47209"/>
      <c r="J47209"/>
      <c r="K47209"/>
      <c r="L47209"/>
    </row>
    <row r="47210" spans="9:12" ht="15" x14ac:dyDescent="0.25">
      <c r="I47210"/>
      <c r="J47210"/>
      <c r="K47210"/>
      <c r="L47210"/>
    </row>
    <row r="47211" spans="9:12" ht="15" x14ac:dyDescent="0.25">
      <c r="I47211"/>
      <c r="J47211"/>
      <c r="K47211"/>
      <c r="L47211"/>
    </row>
    <row r="47212" spans="9:12" ht="15" x14ac:dyDescent="0.25">
      <c r="I47212"/>
      <c r="J47212"/>
      <c r="K47212"/>
      <c r="L47212"/>
    </row>
    <row r="47213" spans="9:12" ht="15" x14ac:dyDescent="0.25">
      <c r="I47213"/>
      <c r="J47213"/>
      <c r="K47213"/>
      <c r="L47213"/>
    </row>
    <row r="47214" spans="9:12" ht="15" x14ac:dyDescent="0.25">
      <c r="I47214"/>
      <c r="J47214"/>
      <c r="K47214"/>
      <c r="L47214"/>
    </row>
    <row r="47215" spans="9:12" ht="15" x14ac:dyDescent="0.25">
      <c r="I47215"/>
      <c r="J47215"/>
      <c r="K47215"/>
      <c r="L47215"/>
    </row>
    <row r="47216" spans="9:12" ht="15" x14ac:dyDescent="0.25">
      <c r="I47216"/>
      <c r="J47216"/>
      <c r="K47216"/>
      <c r="L47216"/>
    </row>
    <row r="47217" spans="9:12" ht="15" x14ac:dyDescent="0.25">
      <c r="I47217"/>
      <c r="J47217"/>
      <c r="K47217"/>
      <c r="L47217"/>
    </row>
    <row r="47218" spans="9:12" ht="15" x14ac:dyDescent="0.25">
      <c r="I47218"/>
      <c r="J47218"/>
      <c r="K47218"/>
      <c r="L47218"/>
    </row>
    <row r="47219" spans="9:12" ht="15" x14ac:dyDescent="0.25">
      <c r="I47219"/>
      <c r="J47219"/>
      <c r="K47219"/>
      <c r="L47219"/>
    </row>
    <row r="47220" spans="9:12" ht="15" x14ac:dyDescent="0.25">
      <c r="I47220"/>
      <c r="J47220"/>
      <c r="K47220"/>
      <c r="L47220"/>
    </row>
    <row r="47221" spans="9:12" ht="15" x14ac:dyDescent="0.25">
      <c r="I47221"/>
      <c r="J47221"/>
      <c r="K47221"/>
      <c r="L47221"/>
    </row>
    <row r="47222" spans="9:12" ht="15" x14ac:dyDescent="0.25">
      <c r="I47222"/>
      <c r="J47222"/>
      <c r="K47222"/>
      <c r="L47222"/>
    </row>
    <row r="47223" spans="9:12" ht="15" x14ac:dyDescent="0.25">
      <c r="I47223"/>
      <c r="J47223"/>
      <c r="K47223"/>
      <c r="L47223"/>
    </row>
    <row r="47224" spans="9:12" ht="15" x14ac:dyDescent="0.25">
      <c r="I47224"/>
      <c r="J47224"/>
      <c r="K47224"/>
      <c r="L47224"/>
    </row>
    <row r="47225" spans="9:12" ht="15" x14ac:dyDescent="0.25">
      <c r="I47225"/>
      <c r="J47225"/>
      <c r="K47225"/>
      <c r="L47225"/>
    </row>
    <row r="47226" spans="9:12" ht="15" x14ac:dyDescent="0.25">
      <c r="I47226"/>
      <c r="J47226"/>
      <c r="K47226"/>
      <c r="L47226"/>
    </row>
    <row r="47227" spans="9:12" ht="15" x14ac:dyDescent="0.25">
      <c r="I47227"/>
      <c r="J47227"/>
      <c r="K47227"/>
      <c r="L47227"/>
    </row>
    <row r="47228" spans="9:12" ht="15" x14ac:dyDescent="0.25">
      <c r="I47228"/>
      <c r="J47228"/>
      <c r="K47228"/>
      <c r="L47228"/>
    </row>
    <row r="47229" spans="9:12" ht="15" x14ac:dyDescent="0.25">
      <c r="I47229"/>
      <c r="J47229"/>
      <c r="K47229"/>
      <c r="L47229"/>
    </row>
    <row r="47230" spans="9:12" ht="15" x14ac:dyDescent="0.25">
      <c r="I47230"/>
      <c r="J47230"/>
      <c r="K47230"/>
      <c r="L47230"/>
    </row>
    <row r="47231" spans="9:12" ht="15" x14ac:dyDescent="0.25">
      <c r="I47231"/>
      <c r="J47231"/>
      <c r="K47231"/>
      <c r="L47231"/>
    </row>
    <row r="47232" spans="9:12" ht="15" x14ac:dyDescent="0.25">
      <c r="I47232"/>
      <c r="J47232"/>
      <c r="K47232"/>
      <c r="L47232"/>
    </row>
    <row r="47233" spans="9:12" ht="15" x14ac:dyDescent="0.25">
      <c r="I47233"/>
      <c r="J47233"/>
      <c r="K47233"/>
      <c r="L47233"/>
    </row>
    <row r="47234" spans="9:12" ht="15" x14ac:dyDescent="0.25">
      <c r="I47234"/>
      <c r="J47234"/>
      <c r="K47234"/>
      <c r="L47234"/>
    </row>
    <row r="47235" spans="9:12" ht="15" x14ac:dyDescent="0.25">
      <c r="I47235"/>
      <c r="J47235"/>
      <c r="K47235"/>
      <c r="L47235"/>
    </row>
    <row r="47236" spans="9:12" ht="15" x14ac:dyDescent="0.25">
      <c r="I47236"/>
      <c r="J47236"/>
      <c r="K47236"/>
      <c r="L47236"/>
    </row>
    <row r="47237" spans="9:12" ht="15" x14ac:dyDescent="0.25">
      <c r="I47237"/>
      <c r="J47237"/>
      <c r="K47237"/>
      <c r="L47237"/>
    </row>
    <row r="47238" spans="9:12" ht="15" x14ac:dyDescent="0.25">
      <c r="I47238"/>
      <c r="J47238"/>
      <c r="K47238"/>
      <c r="L47238"/>
    </row>
    <row r="47239" spans="9:12" ht="15" x14ac:dyDescent="0.25">
      <c r="I47239"/>
      <c r="J47239"/>
      <c r="K47239"/>
      <c r="L47239"/>
    </row>
    <row r="47240" spans="9:12" ht="15" x14ac:dyDescent="0.25">
      <c r="I47240"/>
      <c r="J47240"/>
      <c r="K47240"/>
      <c r="L47240"/>
    </row>
    <row r="47241" spans="9:12" ht="15" x14ac:dyDescent="0.25">
      <c r="I47241"/>
      <c r="J47241"/>
      <c r="K47241"/>
      <c r="L47241"/>
    </row>
    <row r="47242" spans="9:12" ht="15" x14ac:dyDescent="0.25">
      <c r="I47242"/>
      <c r="J47242"/>
      <c r="K47242"/>
      <c r="L47242"/>
    </row>
    <row r="47243" spans="9:12" ht="15" x14ac:dyDescent="0.25">
      <c r="I47243"/>
      <c r="J47243"/>
      <c r="K47243"/>
      <c r="L47243"/>
    </row>
    <row r="47244" spans="9:12" ht="15" x14ac:dyDescent="0.25">
      <c r="I47244"/>
      <c r="J47244"/>
      <c r="K47244"/>
      <c r="L47244"/>
    </row>
    <row r="47245" spans="9:12" ht="15" x14ac:dyDescent="0.25">
      <c r="I47245"/>
      <c r="J47245"/>
      <c r="K47245"/>
      <c r="L47245"/>
    </row>
    <row r="47246" spans="9:12" ht="15" x14ac:dyDescent="0.25">
      <c r="I47246"/>
      <c r="J47246"/>
      <c r="K47246"/>
      <c r="L47246"/>
    </row>
    <row r="47247" spans="9:12" ht="15" x14ac:dyDescent="0.25">
      <c r="I47247"/>
      <c r="J47247"/>
      <c r="K47247"/>
      <c r="L47247"/>
    </row>
    <row r="47248" spans="9:12" ht="15" x14ac:dyDescent="0.25">
      <c r="I47248"/>
      <c r="J47248"/>
      <c r="K47248"/>
      <c r="L47248"/>
    </row>
    <row r="47249" spans="9:12" ht="15" x14ac:dyDescent="0.25">
      <c r="I47249"/>
      <c r="J47249"/>
      <c r="K47249"/>
      <c r="L47249"/>
    </row>
    <row r="47250" spans="9:12" ht="15" x14ac:dyDescent="0.25">
      <c r="I47250"/>
      <c r="J47250"/>
      <c r="K47250"/>
      <c r="L47250"/>
    </row>
    <row r="47251" spans="9:12" ht="15" x14ac:dyDescent="0.25">
      <c r="I47251"/>
      <c r="J47251"/>
      <c r="K47251"/>
      <c r="L47251"/>
    </row>
    <row r="47252" spans="9:12" ht="15" x14ac:dyDescent="0.25">
      <c r="I47252"/>
      <c r="J47252"/>
      <c r="K47252"/>
      <c r="L47252"/>
    </row>
    <row r="47253" spans="9:12" ht="15" x14ac:dyDescent="0.25">
      <c r="I47253"/>
      <c r="J47253"/>
      <c r="K47253"/>
      <c r="L47253"/>
    </row>
    <row r="47254" spans="9:12" ht="15" x14ac:dyDescent="0.25">
      <c r="I47254"/>
      <c r="J47254"/>
      <c r="K47254"/>
      <c r="L47254"/>
    </row>
    <row r="47255" spans="9:12" ht="15" x14ac:dyDescent="0.25">
      <c r="I47255"/>
      <c r="J47255"/>
      <c r="K47255"/>
      <c r="L47255"/>
    </row>
    <row r="47256" spans="9:12" ht="15" x14ac:dyDescent="0.25">
      <c r="I47256"/>
      <c r="J47256"/>
      <c r="K47256"/>
      <c r="L47256"/>
    </row>
    <row r="47257" spans="9:12" ht="15" x14ac:dyDescent="0.25">
      <c r="I47257"/>
      <c r="J47257"/>
      <c r="K47257"/>
      <c r="L47257"/>
    </row>
    <row r="47258" spans="9:12" ht="15" x14ac:dyDescent="0.25">
      <c r="I47258"/>
      <c r="J47258"/>
      <c r="K47258"/>
      <c r="L47258"/>
    </row>
    <row r="47259" spans="9:12" ht="15" x14ac:dyDescent="0.25">
      <c r="I47259"/>
      <c r="J47259"/>
      <c r="K47259"/>
      <c r="L47259"/>
    </row>
    <row r="47260" spans="9:12" ht="15" x14ac:dyDescent="0.25">
      <c r="I47260"/>
      <c r="J47260"/>
      <c r="K47260"/>
      <c r="L47260"/>
    </row>
    <row r="47261" spans="9:12" ht="15" x14ac:dyDescent="0.25">
      <c r="I47261"/>
      <c r="J47261"/>
      <c r="K47261"/>
      <c r="L47261"/>
    </row>
    <row r="47262" spans="9:12" ht="15" x14ac:dyDescent="0.25">
      <c r="I47262"/>
      <c r="J47262"/>
      <c r="K47262"/>
      <c r="L47262"/>
    </row>
    <row r="47263" spans="9:12" ht="15" x14ac:dyDescent="0.25">
      <c r="I47263"/>
      <c r="J47263"/>
      <c r="K47263"/>
      <c r="L47263"/>
    </row>
    <row r="47264" spans="9:12" ht="15" x14ac:dyDescent="0.25">
      <c r="I47264"/>
      <c r="J47264"/>
      <c r="K47264"/>
      <c r="L47264"/>
    </row>
    <row r="47265" spans="9:12" ht="15" x14ac:dyDescent="0.25">
      <c r="I47265"/>
      <c r="J47265"/>
      <c r="K47265"/>
      <c r="L47265"/>
    </row>
    <row r="47266" spans="9:12" ht="15" x14ac:dyDescent="0.25">
      <c r="I47266"/>
      <c r="J47266"/>
      <c r="K47266"/>
      <c r="L47266"/>
    </row>
    <row r="47267" spans="9:12" ht="15" x14ac:dyDescent="0.25">
      <c r="I47267"/>
      <c r="J47267"/>
      <c r="K47267"/>
      <c r="L47267"/>
    </row>
    <row r="47268" spans="9:12" ht="15" x14ac:dyDescent="0.25">
      <c r="I47268"/>
      <c r="J47268"/>
      <c r="K47268"/>
      <c r="L47268"/>
    </row>
    <row r="47269" spans="9:12" ht="15" x14ac:dyDescent="0.25">
      <c r="I47269"/>
      <c r="J47269"/>
      <c r="K47269"/>
      <c r="L47269"/>
    </row>
    <row r="47270" spans="9:12" ht="15" x14ac:dyDescent="0.25">
      <c r="I47270"/>
      <c r="J47270"/>
      <c r="K47270"/>
      <c r="L47270"/>
    </row>
    <row r="47271" spans="9:12" ht="15" x14ac:dyDescent="0.25">
      <c r="I47271"/>
      <c r="J47271"/>
      <c r="K47271"/>
      <c r="L47271"/>
    </row>
    <row r="47272" spans="9:12" ht="15" x14ac:dyDescent="0.25">
      <c r="I47272"/>
      <c r="J47272"/>
      <c r="K47272"/>
      <c r="L47272"/>
    </row>
    <row r="47273" spans="9:12" ht="15" x14ac:dyDescent="0.25">
      <c r="I47273"/>
      <c r="J47273"/>
      <c r="K47273"/>
      <c r="L47273"/>
    </row>
    <row r="47274" spans="9:12" ht="15" x14ac:dyDescent="0.25">
      <c r="I47274"/>
      <c r="J47274"/>
      <c r="K47274"/>
      <c r="L47274"/>
    </row>
    <row r="47275" spans="9:12" ht="15" x14ac:dyDescent="0.25">
      <c r="I47275"/>
      <c r="J47275"/>
      <c r="K47275"/>
      <c r="L47275"/>
    </row>
    <row r="47276" spans="9:12" ht="15" x14ac:dyDescent="0.25">
      <c r="I47276"/>
      <c r="J47276"/>
      <c r="K47276"/>
      <c r="L47276"/>
    </row>
    <row r="47277" spans="9:12" ht="15" x14ac:dyDescent="0.25">
      <c r="I47277"/>
      <c r="J47277"/>
      <c r="K47277"/>
      <c r="L47277"/>
    </row>
    <row r="47278" spans="9:12" ht="15" x14ac:dyDescent="0.25">
      <c r="I47278"/>
      <c r="J47278"/>
      <c r="K47278"/>
      <c r="L47278"/>
    </row>
    <row r="47279" spans="9:12" ht="15" x14ac:dyDescent="0.25">
      <c r="I47279"/>
      <c r="J47279"/>
      <c r="K47279"/>
      <c r="L47279"/>
    </row>
    <row r="47280" spans="9:12" ht="15" x14ac:dyDescent="0.25">
      <c r="I47280"/>
      <c r="J47280"/>
      <c r="K47280"/>
      <c r="L47280"/>
    </row>
    <row r="47281" spans="9:12" ht="15" x14ac:dyDescent="0.25">
      <c r="I47281"/>
      <c r="J47281"/>
      <c r="K47281"/>
      <c r="L47281"/>
    </row>
    <row r="47282" spans="9:12" ht="15" x14ac:dyDescent="0.25">
      <c r="I47282"/>
      <c r="J47282"/>
      <c r="K47282"/>
      <c r="L47282"/>
    </row>
    <row r="47283" spans="9:12" ht="15" x14ac:dyDescent="0.25">
      <c r="I47283"/>
      <c r="J47283"/>
      <c r="K47283"/>
      <c r="L47283"/>
    </row>
    <row r="47284" spans="9:12" ht="15" x14ac:dyDescent="0.25">
      <c r="I47284"/>
      <c r="J47284"/>
      <c r="K47284"/>
      <c r="L47284"/>
    </row>
    <row r="47285" spans="9:12" ht="15" x14ac:dyDescent="0.25">
      <c r="I47285"/>
      <c r="J47285"/>
      <c r="K47285"/>
      <c r="L47285"/>
    </row>
    <row r="47286" spans="9:12" ht="15" x14ac:dyDescent="0.25">
      <c r="I47286"/>
      <c r="J47286"/>
      <c r="K47286"/>
      <c r="L47286"/>
    </row>
    <row r="47287" spans="9:12" ht="15" x14ac:dyDescent="0.25">
      <c r="I47287"/>
      <c r="J47287"/>
      <c r="K47287"/>
      <c r="L47287"/>
    </row>
    <row r="47288" spans="9:12" ht="15" x14ac:dyDescent="0.25">
      <c r="I47288"/>
      <c r="J47288"/>
      <c r="K47288"/>
      <c r="L47288"/>
    </row>
    <row r="47289" spans="9:12" ht="15" x14ac:dyDescent="0.25">
      <c r="I47289"/>
      <c r="J47289"/>
      <c r="K47289"/>
      <c r="L47289"/>
    </row>
    <row r="47290" spans="9:12" ht="15" x14ac:dyDescent="0.25">
      <c r="I47290"/>
      <c r="J47290"/>
      <c r="K47290"/>
      <c r="L47290"/>
    </row>
    <row r="47291" spans="9:12" ht="15" x14ac:dyDescent="0.25">
      <c r="I47291"/>
      <c r="J47291"/>
      <c r="K47291"/>
      <c r="L47291"/>
    </row>
    <row r="47292" spans="9:12" ht="15" x14ac:dyDescent="0.25">
      <c r="I47292"/>
      <c r="J47292"/>
      <c r="K47292"/>
      <c r="L47292"/>
    </row>
    <row r="47293" spans="9:12" ht="15" x14ac:dyDescent="0.25">
      <c r="I47293"/>
      <c r="J47293"/>
      <c r="K47293"/>
      <c r="L47293"/>
    </row>
    <row r="47294" spans="9:12" ht="15" x14ac:dyDescent="0.25">
      <c r="I47294"/>
      <c r="J47294"/>
      <c r="K47294"/>
      <c r="L47294"/>
    </row>
    <row r="47295" spans="9:12" ht="15" x14ac:dyDescent="0.25">
      <c r="I47295"/>
      <c r="J47295"/>
      <c r="K47295"/>
      <c r="L47295"/>
    </row>
    <row r="47296" spans="9:12" ht="15" x14ac:dyDescent="0.25">
      <c r="I47296"/>
      <c r="J47296"/>
      <c r="K47296"/>
      <c r="L47296"/>
    </row>
    <row r="47297" spans="9:12" ht="15" x14ac:dyDescent="0.25">
      <c r="I47297"/>
      <c r="J47297"/>
      <c r="K47297"/>
      <c r="L47297"/>
    </row>
    <row r="47298" spans="9:12" ht="15" x14ac:dyDescent="0.25">
      <c r="I47298"/>
      <c r="J47298"/>
      <c r="K47298"/>
      <c r="L47298"/>
    </row>
    <row r="47299" spans="9:12" ht="15" x14ac:dyDescent="0.25">
      <c r="I47299"/>
      <c r="J47299"/>
      <c r="K47299"/>
      <c r="L47299"/>
    </row>
    <row r="47300" spans="9:12" ht="15" x14ac:dyDescent="0.25">
      <c r="I47300"/>
      <c r="J47300"/>
      <c r="K47300"/>
      <c r="L47300"/>
    </row>
    <row r="47301" spans="9:12" ht="15" x14ac:dyDescent="0.25">
      <c r="I47301"/>
      <c r="J47301"/>
      <c r="K47301"/>
      <c r="L47301"/>
    </row>
    <row r="47302" spans="9:12" ht="15" x14ac:dyDescent="0.25">
      <c r="I47302"/>
      <c r="J47302"/>
      <c r="K47302"/>
      <c r="L47302"/>
    </row>
    <row r="47303" spans="9:12" ht="15" x14ac:dyDescent="0.25">
      <c r="I47303"/>
      <c r="J47303"/>
      <c r="K47303"/>
      <c r="L47303"/>
    </row>
    <row r="47304" spans="9:12" ht="15" x14ac:dyDescent="0.25">
      <c r="I47304"/>
      <c r="J47304"/>
      <c r="K47304"/>
      <c r="L47304"/>
    </row>
    <row r="47305" spans="9:12" ht="15" x14ac:dyDescent="0.25">
      <c r="I47305"/>
      <c r="J47305"/>
      <c r="K47305"/>
      <c r="L47305"/>
    </row>
    <row r="47306" spans="9:12" ht="15" x14ac:dyDescent="0.25">
      <c r="I47306"/>
      <c r="J47306"/>
      <c r="K47306"/>
      <c r="L47306"/>
    </row>
    <row r="47307" spans="9:12" ht="15" x14ac:dyDescent="0.25">
      <c r="I47307"/>
      <c r="J47307"/>
      <c r="K47307"/>
      <c r="L47307"/>
    </row>
    <row r="47308" spans="9:12" ht="15" x14ac:dyDescent="0.25">
      <c r="I47308"/>
      <c r="J47308"/>
      <c r="K47308"/>
      <c r="L47308"/>
    </row>
    <row r="47309" spans="9:12" ht="15" x14ac:dyDescent="0.25">
      <c r="I47309"/>
      <c r="J47309"/>
      <c r="K47309"/>
      <c r="L47309"/>
    </row>
    <row r="47310" spans="9:12" ht="15" x14ac:dyDescent="0.25">
      <c r="I47310"/>
      <c r="J47310"/>
      <c r="K47310"/>
      <c r="L47310"/>
    </row>
    <row r="47311" spans="9:12" ht="15" x14ac:dyDescent="0.25">
      <c r="I47311"/>
      <c r="J47311"/>
      <c r="K47311"/>
      <c r="L47311"/>
    </row>
    <row r="47312" spans="9:12" ht="15" x14ac:dyDescent="0.25">
      <c r="I47312"/>
      <c r="J47312"/>
      <c r="K47312"/>
      <c r="L47312"/>
    </row>
    <row r="47313" spans="9:12" ht="15" x14ac:dyDescent="0.25">
      <c r="I47313"/>
      <c r="J47313"/>
      <c r="K47313"/>
      <c r="L47313"/>
    </row>
    <row r="47314" spans="9:12" ht="15" x14ac:dyDescent="0.25">
      <c r="I47314"/>
      <c r="J47314"/>
      <c r="K47314"/>
      <c r="L47314"/>
    </row>
    <row r="47315" spans="9:12" ht="15" x14ac:dyDescent="0.25">
      <c r="I47315"/>
      <c r="J47315"/>
      <c r="K47315"/>
      <c r="L47315"/>
    </row>
    <row r="47316" spans="9:12" ht="15" x14ac:dyDescent="0.25">
      <c r="I47316"/>
      <c r="J47316"/>
      <c r="K47316"/>
      <c r="L47316"/>
    </row>
    <row r="47317" spans="9:12" ht="15" x14ac:dyDescent="0.25">
      <c r="I47317"/>
      <c r="J47317"/>
      <c r="K47317"/>
      <c r="L47317"/>
    </row>
    <row r="47318" spans="9:12" ht="15" x14ac:dyDescent="0.25">
      <c r="I47318"/>
      <c r="J47318"/>
      <c r="K47318"/>
      <c r="L47318"/>
    </row>
    <row r="47319" spans="9:12" ht="15" x14ac:dyDescent="0.25">
      <c r="I47319"/>
      <c r="J47319"/>
      <c r="K47319"/>
      <c r="L47319"/>
    </row>
    <row r="47320" spans="9:12" ht="15" x14ac:dyDescent="0.25">
      <c r="I47320"/>
      <c r="J47320"/>
      <c r="K47320"/>
      <c r="L47320"/>
    </row>
    <row r="47321" spans="9:12" ht="15" x14ac:dyDescent="0.25">
      <c r="I47321"/>
      <c r="J47321"/>
      <c r="K47321"/>
      <c r="L47321"/>
    </row>
    <row r="47322" spans="9:12" ht="15" x14ac:dyDescent="0.25">
      <c r="I47322"/>
      <c r="J47322"/>
      <c r="K47322"/>
      <c r="L47322"/>
    </row>
    <row r="47323" spans="9:12" ht="15" x14ac:dyDescent="0.25">
      <c r="I47323"/>
      <c r="J47323"/>
      <c r="K47323"/>
      <c r="L47323"/>
    </row>
    <row r="47324" spans="9:12" ht="15" x14ac:dyDescent="0.25">
      <c r="I47324"/>
      <c r="J47324"/>
      <c r="K47324"/>
      <c r="L47324"/>
    </row>
    <row r="47325" spans="9:12" ht="15" x14ac:dyDescent="0.25">
      <c r="I47325"/>
      <c r="J47325"/>
      <c r="K47325"/>
      <c r="L47325"/>
    </row>
    <row r="47326" spans="9:12" ht="15" x14ac:dyDescent="0.25">
      <c r="I47326"/>
      <c r="J47326"/>
      <c r="K47326"/>
      <c r="L47326"/>
    </row>
    <row r="47327" spans="9:12" ht="15" x14ac:dyDescent="0.25">
      <c r="I47327"/>
      <c r="J47327"/>
      <c r="K47327"/>
      <c r="L47327"/>
    </row>
    <row r="47328" spans="9:12" ht="15" x14ac:dyDescent="0.25">
      <c r="I47328"/>
      <c r="J47328"/>
      <c r="K47328"/>
      <c r="L47328"/>
    </row>
    <row r="47329" spans="9:12" ht="15" x14ac:dyDescent="0.25">
      <c r="I47329"/>
      <c r="J47329"/>
      <c r="K47329"/>
      <c r="L47329"/>
    </row>
    <row r="47330" spans="9:12" ht="15" x14ac:dyDescent="0.25">
      <c r="I47330"/>
      <c r="J47330"/>
      <c r="K47330"/>
      <c r="L47330"/>
    </row>
    <row r="47331" spans="9:12" ht="15" x14ac:dyDescent="0.25">
      <c r="I47331"/>
      <c r="J47331"/>
      <c r="K47331"/>
      <c r="L47331"/>
    </row>
    <row r="47332" spans="9:12" ht="15" x14ac:dyDescent="0.25">
      <c r="I47332"/>
      <c r="J47332"/>
      <c r="K47332"/>
      <c r="L47332"/>
    </row>
    <row r="47333" spans="9:12" ht="15" x14ac:dyDescent="0.25">
      <c r="I47333"/>
      <c r="J47333"/>
      <c r="K47333"/>
      <c r="L47333"/>
    </row>
    <row r="47334" spans="9:12" ht="15" x14ac:dyDescent="0.25">
      <c r="I47334"/>
      <c r="J47334"/>
      <c r="K47334"/>
      <c r="L47334"/>
    </row>
    <row r="47335" spans="9:12" ht="15" x14ac:dyDescent="0.25">
      <c r="I47335"/>
      <c r="J47335"/>
      <c r="K47335"/>
      <c r="L47335"/>
    </row>
    <row r="47336" spans="9:12" ht="15" x14ac:dyDescent="0.25">
      <c r="I47336"/>
      <c r="J47336"/>
      <c r="K47336"/>
      <c r="L47336"/>
    </row>
    <row r="47337" spans="9:12" ht="15" x14ac:dyDescent="0.25">
      <c r="I47337"/>
      <c r="J47337"/>
      <c r="K47337"/>
      <c r="L47337"/>
    </row>
    <row r="47338" spans="9:12" ht="15" x14ac:dyDescent="0.25">
      <c r="I47338"/>
      <c r="J47338"/>
      <c r="K47338"/>
      <c r="L47338"/>
    </row>
    <row r="47339" spans="9:12" ht="15" x14ac:dyDescent="0.25">
      <c r="I47339"/>
      <c r="J47339"/>
      <c r="K47339"/>
      <c r="L47339"/>
    </row>
    <row r="47340" spans="9:12" ht="15" x14ac:dyDescent="0.25">
      <c r="I47340"/>
      <c r="J47340"/>
      <c r="K47340"/>
      <c r="L47340"/>
    </row>
    <row r="47341" spans="9:12" ht="15" x14ac:dyDescent="0.25">
      <c r="I47341"/>
      <c r="J47341"/>
      <c r="K47341"/>
      <c r="L47341"/>
    </row>
    <row r="47342" spans="9:12" ht="15" x14ac:dyDescent="0.25">
      <c r="I47342"/>
      <c r="J47342"/>
      <c r="K47342"/>
      <c r="L47342"/>
    </row>
    <row r="47343" spans="9:12" ht="15" x14ac:dyDescent="0.25">
      <c r="I47343"/>
      <c r="J47343"/>
      <c r="K47343"/>
      <c r="L47343"/>
    </row>
    <row r="47344" spans="9:12" ht="15" x14ac:dyDescent="0.25">
      <c r="I47344"/>
      <c r="J47344"/>
      <c r="K47344"/>
      <c r="L47344"/>
    </row>
    <row r="47345" spans="9:12" ht="15" x14ac:dyDescent="0.25">
      <c r="I47345"/>
      <c r="J47345"/>
      <c r="K47345"/>
      <c r="L47345"/>
    </row>
    <row r="47346" spans="9:12" ht="15" x14ac:dyDescent="0.25">
      <c r="I47346"/>
      <c r="J47346"/>
      <c r="K47346"/>
      <c r="L47346"/>
    </row>
    <row r="47347" spans="9:12" ht="15" x14ac:dyDescent="0.25">
      <c r="I47347"/>
      <c r="J47347"/>
      <c r="K47347"/>
      <c r="L47347"/>
    </row>
    <row r="47348" spans="9:12" ht="15" x14ac:dyDescent="0.25">
      <c r="I47348"/>
      <c r="J47348"/>
      <c r="K47348"/>
      <c r="L47348"/>
    </row>
    <row r="47349" spans="9:12" ht="15" x14ac:dyDescent="0.25">
      <c r="I47349"/>
      <c r="J47349"/>
      <c r="K47349"/>
      <c r="L47349"/>
    </row>
    <row r="47350" spans="9:12" ht="15" x14ac:dyDescent="0.25">
      <c r="I47350"/>
      <c r="J47350"/>
      <c r="K47350"/>
      <c r="L47350"/>
    </row>
    <row r="47351" spans="9:12" ht="15" x14ac:dyDescent="0.25">
      <c r="I47351"/>
      <c r="J47351"/>
      <c r="K47351"/>
      <c r="L47351"/>
    </row>
    <row r="47352" spans="9:12" ht="15" x14ac:dyDescent="0.25">
      <c r="I47352"/>
      <c r="J47352"/>
      <c r="K47352"/>
      <c r="L47352"/>
    </row>
    <row r="47353" spans="9:12" ht="15" x14ac:dyDescent="0.25">
      <c r="I47353"/>
      <c r="J47353"/>
      <c r="K47353"/>
      <c r="L47353"/>
    </row>
    <row r="47354" spans="9:12" ht="15" x14ac:dyDescent="0.25">
      <c r="I47354"/>
      <c r="J47354"/>
      <c r="K47354"/>
      <c r="L47354"/>
    </row>
    <row r="47355" spans="9:12" ht="15" x14ac:dyDescent="0.25">
      <c r="I47355"/>
      <c r="J47355"/>
      <c r="K47355"/>
      <c r="L47355"/>
    </row>
    <row r="47356" spans="9:12" ht="15" x14ac:dyDescent="0.25">
      <c r="I47356"/>
      <c r="J47356"/>
      <c r="K47356"/>
      <c r="L47356"/>
    </row>
    <row r="47357" spans="9:12" ht="15" x14ac:dyDescent="0.25">
      <c r="I47357"/>
      <c r="J47357"/>
      <c r="K47357"/>
      <c r="L47357"/>
    </row>
    <row r="47358" spans="9:12" ht="15" x14ac:dyDescent="0.25">
      <c r="I47358"/>
      <c r="J47358"/>
      <c r="K47358"/>
      <c r="L47358"/>
    </row>
    <row r="47359" spans="9:12" ht="15" x14ac:dyDescent="0.25">
      <c r="I47359"/>
      <c r="J47359"/>
      <c r="K47359"/>
      <c r="L47359"/>
    </row>
    <row r="47360" spans="9:12" ht="15" x14ac:dyDescent="0.25">
      <c r="I47360"/>
      <c r="J47360"/>
      <c r="K47360"/>
      <c r="L47360"/>
    </row>
    <row r="47361" spans="9:12" ht="15" x14ac:dyDescent="0.25">
      <c r="I47361"/>
      <c r="J47361"/>
      <c r="K47361"/>
      <c r="L47361"/>
    </row>
    <row r="47362" spans="9:12" ht="15" x14ac:dyDescent="0.25">
      <c r="I47362"/>
      <c r="J47362"/>
      <c r="K47362"/>
      <c r="L47362"/>
    </row>
    <row r="47363" spans="9:12" ht="15" x14ac:dyDescent="0.25">
      <c r="I47363"/>
      <c r="J47363"/>
      <c r="K47363"/>
      <c r="L47363"/>
    </row>
    <row r="47364" spans="9:12" ht="15" x14ac:dyDescent="0.25">
      <c r="I47364"/>
      <c r="J47364"/>
      <c r="K47364"/>
      <c r="L47364"/>
    </row>
    <row r="47365" spans="9:12" ht="15" x14ac:dyDescent="0.25">
      <c r="I47365"/>
      <c r="J47365"/>
      <c r="K47365"/>
      <c r="L47365"/>
    </row>
    <row r="47366" spans="9:12" ht="15" x14ac:dyDescent="0.25">
      <c r="I47366"/>
      <c r="J47366"/>
      <c r="K47366"/>
      <c r="L47366"/>
    </row>
    <row r="47367" spans="9:12" ht="15" x14ac:dyDescent="0.25">
      <c r="I47367"/>
      <c r="J47367"/>
      <c r="K47367"/>
      <c r="L47367"/>
    </row>
    <row r="47368" spans="9:12" ht="15" x14ac:dyDescent="0.25">
      <c r="I47368"/>
      <c r="J47368"/>
      <c r="K47368"/>
      <c r="L47368"/>
    </row>
    <row r="47369" spans="9:12" ht="15" x14ac:dyDescent="0.25">
      <c r="I47369"/>
      <c r="J47369"/>
      <c r="K47369"/>
      <c r="L47369"/>
    </row>
    <row r="47370" spans="9:12" ht="15" x14ac:dyDescent="0.25">
      <c r="I47370"/>
      <c r="J47370"/>
      <c r="K47370"/>
      <c r="L47370"/>
    </row>
    <row r="47371" spans="9:12" ht="15" x14ac:dyDescent="0.25">
      <c r="I47371"/>
      <c r="J47371"/>
      <c r="K47371"/>
      <c r="L47371"/>
    </row>
    <row r="47372" spans="9:12" ht="15" x14ac:dyDescent="0.25">
      <c r="I47372"/>
      <c r="J47372"/>
      <c r="K47372"/>
      <c r="L47372"/>
    </row>
    <row r="47373" spans="9:12" ht="15" x14ac:dyDescent="0.25">
      <c r="I47373"/>
      <c r="J47373"/>
      <c r="K47373"/>
      <c r="L47373"/>
    </row>
    <row r="47374" spans="9:12" ht="15" x14ac:dyDescent="0.25">
      <c r="I47374"/>
      <c r="J47374"/>
      <c r="K47374"/>
      <c r="L47374"/>
    </row>
    <row r="47375" spans="9:12" ht="15" x14ac:dyDescent="0.25">
      <c r="I47375"/>
      <c r="J47375"/>
      <c r="K47375"/>
      <c r="L47375"/>
    </row>
    <row r="47376" spans="9:12" ht="15" x14ac:dyDescent="0.25">
      <c r="I47376"/>
      <c r="J47376"/>
      <c r="K47376"/>
      <c r="L47376"/>
    </row>
    <row r="47377" spans="9:12" ht="15" x14ac:dyDescent="0.25">
      <c r="I47377"/>
      <c r="J47377"/>
      <c r="K47377"/>
      <c r="L47377"/>
    </row>
    <row r="47378" spans="9:12" ht="15" x14ac:dyDescent="0.25">
      <c r="I47378"/>
      <c r="J47378"/>
      <c r="K47378"/>
      <c r="L47378"/>
    </row>
    <row r="47379" spans="9:12" ht="15" x14ac:dyDescent="0.25">
      <c r="I47379"/>
      <c r="J47379"/>
      <c r="K47379"/>
      <c r="L47379"/>
    </row>
    <row r="47380" spans="9:12" ht="15" x14ac:dyDescent="0.25">
      <c r="I47380"/>
      <c r="J47380"/>
      <c r="K47380"/>
      <c r="L47380"/>
    </row>
    <row r="47381" spans="9:12" ht="15" x14ac:dyDescent="0.25">
      <c r="I47381"/>
      <c r="J47381"/>
      <c r="K47381"/>
      <c r="L47381"/>
    </row>
    <row r="47382" spans="9:12" ht="15" x14ac:dyDescent="0.25">
      <c r="I47382"/>
      <c r="J47382"/>
      <c r="K47382"/>
      <c r="L47382"/>
    </row>
    <row r="47383" spans="9:12" ht="15" x14ac:dyDescent="0.25">
      <c r="I47383"/>
      <c r="J47383"/>
      <c r="K47383"/>
      <c r="L47383"/>
    </row>
    <row r="47384" spans="9:12" ht="15" x14ac:dyDescent="0.25">
      <c r="I47384"/>
      <c r="J47384"/>
      <c r="K47384"/>
      <c r="L47384"/>
    </row>
    <row r="47385" spans="9:12" ht="15" x14ac:dyDescent="0.25">
      <c r="I47385"/>
      <c r="J47385"/>
      <c r="K47385"/>
      <c r="L47385"/>
    </row>
    <row r="47386" spans="9:12" ht="15" x14ac:dyDescent="0.25">
      <c r="I47386"/>
      <c r="J47386"/>
      <c r="K47386"/>
      <c r="L47386"/>
    </row>
    <row r="47387" spans="9:12" ht="15" x14ac:dyDescent="0.25">
      <c r="I47387"/>
      <c r="J47387"/>
      <c r="K47387"/>
      <c r="L47387"/>
    </row>
    <row r="47388" spans="9:12" ht="15" x14ac:dyDescent="0.25">
      <c r="I47388"/>
      <c r="J47388"/>
      <c r="K47388"/>
      <c r="L47388"/>
    </row>
    <row r="47389" spans="9:12" ht="15" x14ac:dyDescent="0.25">
      <c r="I47389"/>
      <c r="J47389"/>
      <c r="K47389"/>
      <c r="L47389"/>
    </row>
    <row r="47390" spans="9:12" ht="15" x14ac:dyDescent="0.25">
      <c r="I47390"/>
      <c r="J47390"/>
      <c r="K47390"/>
      <c r="L47390"/>
    </row>
    <row r="47391" spans="9:12" ht="15" x14ac:dyDescent="0.25">
      <c r="I47391"/>
      <c r="J47391"/>
      <c r="K47391"/>
      <c r="L47391"/>
    </row>
    <row r="47392" spans="9:12" ht="15" x14ac:dyDescent="0.25">
      <c r="I47392"/>
      <c r="J47392"/>
      <c r="K47392"/>
      <c r="L47392"/>
    </row>
    <row r="47393" spans="9:12" ht="15" x14ac:dyDescent="0.25">
      <c r="I47393"/>
      <c r="J47393"/>
      <c r="K47393"/>
      <c r="L47393"/>
    </row>
    <row r="47394" spans="9:12" ht="15" x14ac:dyDescent="0.25">
      <c r="I47394"/>
      <c r="J47394"/>
      <c r="K47394"/>
      <c r="L47394"/>
    </row>
    <row r="47395" spans="9:12" ht="15" x14ac:dyDescent="0.25">
      <c r="I47395"/>
      <c r="J47395"/>
      <c r="K47395"/>
      <c r="L47395"/>
    </row>
    <row r="47396" spans="9:12" ht="15" x14ac:dyDescent="0.25">
      <c r="I47396"/>
      <c r="J47396"/>
      <c r="K47396"/>
      <c r="L47396"/>
    </row>
    <row r="47397" spans="9:12" ht="15" x14ac:dyDescent="0.25">
      <c r="I47397"/>
      <c r="J47397"/>
      <c r="K47397"/>
      <c r="L47397"/>
    </row>
    <row r="47398" spans="9:12" ht="15" x14ac:dyDescent="0.25">
      <c r="I47398"/>
      <c r="J47398"/>
      <c r="K47398"/>
      <c r="L47398"/>
    </row>
    <row r="47399" spans="9:12" ht="15" x14ac:dyDescent="0.25">
      <c r="I47399"/>
      <c r="J47399"/>
      <c r="K47399"/>
      <c r="L47399"/>
    </row>
    <row r="47400" spans="9:12" ht="15" x14ac:dyDescent="0.25">
      <c r="I47400"/>
      <c r="J47400"/>
      <c r="K47400"/>
      <c r="L47400"/>
    </row>
    <row r="47401" spans="9:12" ht="15" x14ac:dyDescent="0.25">
      <c r="I47401"/>
      <c r="J47401"/>
      <c r="K47401"/>
      <c r="L47401"/>
    </row>
    <row r="47402" spans="9:12" ht="15" x14ac:dyDescent="0.25">
      <c r="I47402"/>
      <c r="J47402"/>
      <c r="K47402"/>
      <c r="L47402"/>
    </row>
    <row r="47403" spans="9:12" ht="15" x14ac:dyDescent="0.25">
      <c r="I47403"/>
      <c r="J47403"/>
      <c r="K47403"/>
      <c r="L47403"/>
    </row>
    <row r="47404" spans="9:12" ht="15" x14ac:dyDescent="0.25">
      <c r="I47404"/>
      <c r="J47404"/>
      <c r="K47404"/>
      <c r="L47404"/>
    </row>
    <row r="47405" spans="9:12" ht="15" x14ac:dyDescent="0.25">
      <c r="I47405"/>
      <c r="J47405"/>
      <c r="K47405"/>
      <c r="L47405"/>
    </row>
    <row r="47406" spans="9:12" ht="15" x14ac:dyDescent="0.25">
      <c r="I47406"/>
      <c r="J47406"/>
      <c r="K47406"/>
      <c r="L47406"/>
    </row>
    <row r="47407" spans="9:12" ht="15" x14ac:dyDescent="0.25">
      <c r="I47407"/>
      <c r="J47407"/>
      <c r="K47407"/>
      <c r="L47407"/>
    </row>
    <row r="47408" spans="9:12" ht="15" x14ac:dyDescent="0.25">
      <c r="I47408"/>
      <c r="J47408"/>
      <c r="K47408"/>
      <c r="L47408"/>
    </row>
    <row r="47409" spans="9:12" ht="15" x14ac:dyDescent="0.25">
      <c r="I47409"/>
      <c r="J47409"/>
      <c r="K47409"/>
      <c r="L47409"/>
    </row>
    <row r="47410" spans="9:12" ht="15" x14ac:dyDescent="0.25">
      <c r="I47410"/>
      <c r="J47410"/>
      <c r="K47410"/>
      <c r="L47410"/>
    </row>
    <row r="47411" spans="9:12" ht="15" x14ac:dyDescent="0.25">
      <c r="I47411"/>
      <c r="J47411"/>
      <c r="K47411"/>
      <c r="L47411"/>
    </row>
    <row r="47412" spans="9:12" ht="15" x14ac:dyDescent="0.25">
      <c r="I47412"/>
      <c r="J47412"/>
      <c r="K47412"/>
      <c r="L47412"/>
    </row>
    <row r="47413" spans="9:12" ht="15" x14ac:dyDescent="0.25">
      <c r="I47413"/>
      <c r="J47413"/>
      <c r="K47413"/>
      <c r="L47413"/>
    </row>
    <row r="47414" spans="9:12" ht="15" x14ac:dyDescent="0.25">
      <c r="I47414"/>
      <c r="J47414"/>
      <c r="K47414"/>
      <c r="L47414"/>
    </row>
    <row r="47415" spans="9:12" ht="15" x14ac:dyDescent="0.25">
      <c r="I47415"/>
      <c r="J47415"/>
      <c r="K47415"/>
      <c r="L47415"/>
    </row>
    <row r="47416" spans="9:12" ht="15" x14ac:dyDescent="0.25">
      <c r="I47416"/>
      <c r="J47416"/>
      <c r="K47416"/>
      <c r="L47416"/>
    </row>
    <row r="47417" spans="9:12" ht="15" x14ac:dyDescent="0.25">
      <c r="I47417"/>
      <c r="J47417"/>
      <c r="K47417"/>
      <c r="L47417"/>
    </row>
    <row r="47418" spans="9:12" ht="15" x14ac:dyDescent="0.25">
      <c r="I47418"/>
      <c r="J47418"/>
      <c r="K47418"/>
      <c r="L47418"/>
    </row>
    <row r="47419" spans="9:12" ht="15" x14ac:dyDescent="0.25">
      <c r="I47419"/>
      <c r="J47419"/>
      <c r="K47419"/>
      <c r="L47419"/>
    </row>
    <row r="47420" spans="9:12" ht="15" x14ac:dyDescent="0.25">
      <c r="I47420"/>
      <c r="J47420"/>
      <c r="K47420"/>
      <c r="L47420"/>
    </row>
    <row r="47421" spans="9:12" ht="15" x14ac:dyDescent="0.25">
      <c r="I47421"/>
      <c r="J47421"/>
      <c r="K47421"/>
      <c r="L47421"/>
    </row>
    <row r="47422" spans="9:12" ht="15" x14ac:dyDescent="0.25">
      <c r="I47422"/>
      <c r="J47422"/>
      <c r="K47422"/>
      <c r="L47422"/>
    </row>
    <row r="47423" spans="9:12" ht="15" x14ac:dyDescent="0.25">
      <c r="I47423"/>
      <c r="J47423"/>
      <c r="K47423"/>
      <c r="L47423"/>
    </row>
    <row r="47424" spans="9:12" ht="15" x14ac:dyDescent="0.25">
      <c r="I47424"/>
      <c r="J47424"/>
      <c r="K47424"/>
      <c r="L47424"/>
    </row>
    <row r="47425" spans="9:12" ht="15" x14ac:dyDescent="0.25">
      <c r="I47425"/>
      <c r="J47425"/>
      <c r="K47425"/>
      <c r="L47425"/>
    </row>
    <row r="47426" spans="9:12" ht="15" x14ac:dyDescent="0.25">
      <c r="I47426"/>
      <c r="J47426"/>
      <c r="K47426"/>
      <c r="L47426"/>
    </row>
    <row r="47427" spans="9:12" ht="15" x14ac:dyDescent="0.25">
      <c r="I47427"/>
      <c r="J47427"/>
      <c r="K47427"/>
      <c r="L47427"/>
    </row>
    <row r="47428" spans="9:12" ht="15" x14ac:dyDescent="0.25">
      <c r="I47428"/>
      <c r="J47428"/>
      <c r="K47428"/>
      <c r="L47428"/>
    </row>
    <row r="47429" spans="9:12" ht="15" x14ac:dyDescent="0.25">
      <c r="I47429"/>
      <c r="J47429"/>
      <c r="K47429"/>
      <c r="L47429"/>
    </row>
    <row r="47430" spans="9:12" ht="15" x14ac:dyDescent="0.25">
      <c r="I47430"/>
      <c r="J47430"/>
      <c r="K47430"/>
      <c r="L47430"/>
    </row>
    <row r="47431" spans="9:12" ht="15" x14ac:dyDescent="0.25">
      <c r="I47431"/>
      <c r="J47431"/>
      <c r="K47431"/>
      <c r="L47431"/>
    </row>
    <row r="47432" spans="9:12" ht="15" x14ac:dyDescent="0.25">
      <c r="I47432"/>
      <c r="J47432"/>
      <c r="K47432"/>
      <c r="L47432"/>
    </row>
    <row r="47433" spans="9:12" ht="15" x14ac:dyDescent="0.25">
      <c r="I47433"/>
      <c r="J47433"/>
      <c r="K47433"/>
      <c r="L47433"/>
    </row>
    <row r="47434" spans="9:12" ht="15" x14ac:dyDescent="0.25">
      <c r="I47434"/>
      <c r="J47434"/>
      <c r="K47434"/>
      <c r="L47434"/>
    </row>
    <row r="47435" spans="9:12" ht="15" x14ac:dyDescent="0.25">
      <c r="I47435"/>
      <c r="J47435"/>
      <c r="K47435"/>
      <c r="L47435"/>
    </row>
    <row r="47436" spans="9:12" ht="15" x14ac:dyDescent="0.25">
      <c r="I47436"/>
      <c r="J47436"/>
      <c r="K47436"/>
      <c r="L47436"/>
    </row>
    <row r="47437" spans="9:12" ht="15" x14ac:dyDescent="0.25">
      <c r="I47437"/>
      <c r="J47437"/>
      <c r="K47437"/>
      <c r="L47437"/>
    </row>
    <row r="47438" spans="9:12" ht="15" x14ac:dyDescent="0.25">
      <c r="I47438"/>
      <c r="J47438"/>
      <c r="K47438"/>
      <c r="L47438"/>
    </row>
    <row r="47439" spans="9:12" ht="15" x14ac:dyDescent="0.25">
      <c r="I47439"/>
      <c r="J47439"/>
      <c r="K47439"/>
      <c r="L47439"/>
    </row>
    <row r="47440" spans="9:12" ht="15" x14ac:dyDescent="0.25">
      <c r="I47440"/>
      <c r="J47440"/>
      <c r="K47440"/>
      <c r="L47440"/>
    </row>
    <row r="47441" spans="9:12" ht="15" x14ac:dyDescent="0.25">
      <c r="I47441"/>
      <c r="J47441"/>
      <c r="K47441"/>
      <c r="L47441"/>
    </row>
    <row r="47442" spans="9:12" ht="15" x14ac:dyDescent="0.25">
      <c r="I47442"/>
      <c r="J47442"/>
      <c r="K47442"/>
      <c r="L47442"/>
    </row>
    <row r="47443" spans="9:12" ht="15" x14ac:dyDescent="0.25">
      <c r="I47443"/>
      <c r="J47443"/>
      <c r="K47443"/>
      <c r="L47443"/>
    </row>
    <row r="47444" spans="9:12" ht="15" x14ac:dyDescent="0.25">
      <c r="I47444"/>
      <c r="J47444"/>
      <c r="K47444"/>
      <c r="L47444"/>
    </row>
    <row r="47445" spans="9:12" ht="15" x14ac:dyDescent="0.25">
      <c r="I47445"/>
      <c r="J47445"/>
      <c r="K47445"/>
      <c r="L47445"/>
    </row>
    <row r="47446" spans="9:12" ht="15" x14ac:dyDescent="0.25">
      <c r="I47446"/>
      <c r="J47446"/>
      <c r="K47446"/>
      <c r="L47446"/>
    </row>
    <row r="47447" spans="9:12" ht="15" x14ac:dyDescent="0.25">
      <c r="I47447"/>
      <c r="J47447"/>
      <c r="K47447"/>
      <c r="L47447"/>
    </row>
    <row r="47448" spans="9:12" ht="15" x14ac:dyDescent="0.25">
      <c r="I47448"/>
      <c r="J47448"/>
      <c r="K47448"/>
      <c r="L47448"/>
    </row>
    <row r="47449" spans="9:12" ht="15" x14ac:dyDescent="0.25">
      <c r="I47449"/>
      <c r="J47449"/>
      <c r="K47449"/>
      <c r="L47449"/>
    </row>
    <row r="47450" spans="9:12" ht="15" x14ac:dyDescent="0.25">
      <c r="I47450"/>
      <c r="J47450"/>
      <c r="K47450"/>
      <c r="L47450"/>
    </row>
    <row r="47451" spans="9:12" ht="15" x14ac:dyDescent="0.25">
      <c r="I47451"/>
      <c r="J47451"/>
      <c r="K47451"/>
      <c r="L47451"/>
    </row>
    <row r="47452" spans="9:12" ht="15" x14ac:dyDescent="0.25">
      <c r="I47452"/>
      <c r="J47452"/>
      <c r="K47452"/>
      <c r="L47452"/>
    </row>
    <row r="47453" spans="9:12" ht="15" x14ac:dyDescent="0.25">
      <c r="I47453"/>
      <c r="J47453"/>
      <c r="K47453"/>
      <c r="L47453"/>
    </row>
    <row r="47454" spans="9:12" ht="15" x14ac:dyDescent="0.25">
      <c r="I47454"/>
      <c r="J47454"/>
      <c r="K47454"/>
      <c r="L47454"/>
    </row>
    <row r="47455" spans="9:12" ht="15" x14ac:dyDescent="0.25">
      <c r="I47455"/>
      <c r="J47455"/>
      <c r="K47455"/>
      <c r="L47455"/>
    </row>
    <row r="47456" spans="9:12" ht="15" x14ac:dyDescent="0.25">
      <c r="I47456"/>
      <c r="J47456"/>
      <c r="K47456"/>
      <c r="L47456"/>
    </row>
    <row r="47457" spans="9:12" ht="15" x14ac:dyDescent="0.25">
      <c r="I47457"/>
      <c r="J47457"/>
      <c r="K47457"/>
      <c r="L47457"/>
    </row>
    <row r="47458" spans="9:12" ht="15" x14ac:dyDescent="0.25">
      <c r="I47458"/>
      <c r="J47458"/>
      <c r="K47458"/>
      <c r="L47458"/>
    </row>
    <row r="47459" spans="9:12" ht="15" x14ac:dyDescent="0.25">
      <c r="I47459"/>
      <c r="J47459"/>
      <c r="K47459"/>
      <c r="L47459"/>
    </row>
    <row r="47460" spans="9:12" ht="15" x14ac:dyDescent="0.25">
      <c r="I47460"/>
      <c r="J47460"/>
      <c r="K47460"/>
      <c r="L47460"/>
    </row>
    <row r="47461" spans="9:12" ht="15" x14ac:dyDescent="0.25">
      <c r="I47461"/>
      <c r="J47461"/>
      <c r="K47461"/>
      <c r="L47461"/>
    </row>
    <row r="47462" spans="9:12" ht="15" x14ac:dyDescent="0.25">
      <c r="I47462"/>
      <c r="J47462"/>
      <c r="K47462"/>
      <c r="L47462"/>
    </row>
    <row r="47463" spans="9:12" ht="15" x14ac:dyDescent="0.25">
      <c r="I47463"/>
      <c r="J47463"/>
      <c r="K47463"/>
      <c r="L47463"/>
    </row>
    <row r="47464" spans="9:12" ht="15" x14ac:dyDescent="0.25">
      <c r="I47464"/>
      <c r="J47464"/>
      <c r="K47464"/>
      <c r="L47464"/>
    </row>
    <row r="47465" spans="9:12" ht="15" x14ac:dyDescent="0.25">
      <c r="I47465"/>
      <c r="J47465"/>
      <c r="K47465"/>
      <c r="L47465"/>
    </row>
    <row r="47466" spans="9:12" ht="15" x14ac:dyDescent="0.25">
      <c r="I47466"/>
      <c r="J47466"/>
      <c r="K47466"/>
      <c r="L47466"/>
    </row>
    <row r="47467" spans="9:12" ht="15" x14ac:dyDescent="0.25">
      <c r="I47467"/>
      <c r="J47467"/>
      <c r="K47467"/>
      <c r="L47467"/>
    </row>
    <row r="47468" spans="9:12" ht="15" x14ac:dyDescent="0.25">
      <c r="I47468"/>
      <c r="J47468"/>
      <c r="K47468"/>
      <c r="L47468"/>
    </row>
    <row r="47469" spans="9:12" ht="15" x14ac:dyDescent="0.25">
      <c r="I47469"/>
      <c r="J47469"/>
      <c r="K47469"/>
      <c r="L47469"/>
    </row>
    <row r="47470" spans="9:12" ht="15" x14ac:dyDescent="0.25">
      <c r="I47470"/>
      <c r="J47470"/>
      <c r="K47470"/>
      <c r="L47470"/>
    </row>
    <row r="47471" spans="9:12" ht="15" x14ac:dyDescent="0.25">
      <c r="I47471"/>
      <c r="J47471"/>
      <c r="K47471"/>
      <c r="L47471"/>
    </row>
    <row r="47472" spans="9:12" ht="15" x14ac:dyDescent="0.25">
      <c r="I47472"/>
      <c r="J47472"/>
      <c r="K47472"/>
      <c r="L47472"/>
    </row>
    <row r="47473" spans="9:12" ht="15" x14ac:dyDescent="0.25">
      <c r="I47473"/>
      <c r="J47473"/>
      <c r="K47473"/>
      <c r="L47473"/>
    </row>
    <row r="47474" spans="9:12" ht="15" x14ac:dyDescent="0.25">
      <c r="I47474"/>
      <c r="J47474"/>
      <c r="K47474"/>
      <c r="L47474"/>
    </row>
    <row r="47475" spans="9:12" ht="15" x14ac:dyDescent="0.25">
      <c r="I47475"/>
      <c r="J47475"/>
      <c r="K47475"/>
      <c r="L47475"/>
    </row>
    <row r="47476" spans="9:12" ht="15" x14ac:dyDescent="0.25">
      <c r="I47476"/>
      <c r="J47476"/>
      <c r="K47476"/>
      <c r="L47476"/>
    </row>
    <row r="47477" spans="9:12" ht="15" x14ac:dyDescent="0.25">
      <c r="I47477"/>
      <c r="J47477"/>
      <c r="K47477"/>
      <c r="L47477"/>
    </row>
    <row r="47478" spans="9:12" ht="15" x14ac:dyDescent="0.25">
      <c r="I47478"/>
      <c r="J47478"/>
      <c r="K47478"/>
      <c r="L47478"/>
    </row>
    <row r="47479" spans="9:12" ht="15" x14ac:dyDescent="0.25">
      <c r="I47479"/>
      <c r="J47479"/>
      <c r="K47479"/>
      <c r="L47479"/>
    </row>
    <row r="47480" spans="9:12" ht="15" x14ac:dyDescent="0.25">
      <c r="I47480"/>
      <c r="J47480"/>
      <c r="K47480"/>
      <c r="L47480"/>
    </row>
    <row r="47481" spans="9:12" ht="15" x14ac:dyDescent="0.25">
      <c r="I47481"/>
      <c r="J47481"/>
      <c r="K47481"/>
      <c r="L47481"/>
    </row>
    <row r="47482" spans="9:12" ht="15" x14ac:dyDescent="0.25">
      <c r="I47482"/>
      <c r="J47482"/>
      <c r="K47482"/>
      <c r="L47482"/>
    </row>
    <row r="47483" spans="9:12" ht="15" x14ac:dyDescent="0.25">
      <c r="I47483"/>
      <c r="J47483"/>
      <c r="K47483"/>
      <c r="L47483"/>
    </row>
    <row r="47484" spans="9:12" ht="15" x14ac:dyDescent="0.25">
      <c r="I47484"/>
      <c r="J47484"/>
      <c r="K47484"/>
      <c r="L47484"/>
    </row>
    <row r="47485" spans="9:12" ht="15" x14ac:dyDescent="0.25">
      <c r="I47485"/>
      <c r="J47485"/>
      <c r="K47485"/>
      <c r="L47485"/>
    </row>
    <row r="47486" spans="9:12" ht="15" x14ac:dyDescent="0.25">
      <c r="I47486"/>
      <c r="J47486"/>
      <c r="K47486"/>
      <c r="L47486"/>
    </row>
    <row r="47487" spans="9:12" ht="15" x14ac:dyDescent="0.25">
      <c r="I47487"/>
      <c r="J47487"/>
      <c r="K47487"/>
      <c r="L47487"/>
    </row>
    <row r="47488" spans="9:12" ht="15" x14ac:dyDescent="0.25">
      <c r="I47488"/>
      <c r="J47488"/>
      <c r="K47488"/>
      <c r="L47488"/>
    </row>
    <row r="47489" spans="9:12" ht="15" x14ac:dyDescent="0.25">
      <c r="I47489"/>
      <c r="J47489"/>
      <c r="K47489"/>
      <c r="L47489"/>
    </row>
    <row r="47490" spans="9:12" ht="15" x14ac:dyDescent="0.25">
      <c r="I47490"/>
      <c r="J47490"/>
      <c r="K47490"/>
      <c r="L47490"/>
    </row>
    <row r="47491" spans="9:12" ht="15" x14ac:dyDescent="0.25">
      <c r="I47491"/>
      <c r="J47491"/>
      <c r="K47491"/>
      <c r="L47491"/>
    </row>
    <row r="47492" spans="9:12" ht="15" x14ac:dyDescent="0.25">
      <c r="I47492"/>
      <c r="J47492"/>
      <c r="K47492"/>
      <c r="L47492"/>
    </row>
    <row r="47493" spans="9:12" ht="15" x14ac:dyDescent="0.25">
      <c r="I47493"/>
      <c r="J47493"/>
      <c r="K47493"/>
      <c r="L47493"/>
    </row>
    <row r="47494" spans="9:12" ht="15" x14ac:dyDescent="0.25">
      <c r="I47494"/>
      <c r="J47494"/>
      <c r="K47494"/>
      <c r="L47494"/>
    </row>
    <row r="47495" spans="9:12" ht="15" x14ac:dyDescent="0.25">
      <c r="I47495"/>
      <c r="J47495"/>
      <c r="K47495"/>
      <c r="L47495"/>
    </row>
    <row r="47496" spans="9:12" ht="15" x14ac:dyDescent="0.25">
      <c r="I47496"/>
      <c r="J47496"/>
      <c r="K47496"/>
      <c r="L47496"/>
    </row>
    <row r="47497" spans="9:12" ht="15" x14ac:dyDescent="0.25">
      <c r="I47497"/>
      <c r="J47497"/>
      <c r="K47497"/>
      <c r="L47497"/>
    </row>
    <row r="47498" spans="9:12" ht="15" x14ac:dyDescent="0.25">
      <c r="I47498"/>
      <c r="J47498"/>
      <c r="K47498"/>
      <c r="L47498"/>
    </row>
    <row r="47499" spans="9:12" ht="15" x14ac:dyDescent="0.25">
      <c r="I47499"/>
      <c r="J47499"/>
      <c r="K47499"/>
      <c r="L47499"/>
    </row>
    <row r="47500" spans="9:12" ht="15" x14ac:dyDescent="0.25">
      <c r="I47500"/>
      <c r="J47500"/>
      <c r="K47500"/>
      <c r="L47500"/>
    </row>
    <row r="47501" spans="9:12" ht="15" x14ac:dyDescent="0.25">
      <c r="I47501"/>
      <c r="J47501"/>
      <c r="K47501"/>
      <c r="L47501"/>
    </row>
    <row r="47502" spans="9:12" ht="15" x14ac:dyDescent="0.25">
      <c r="I47502"/>
      <c r="J47502"/>
      <c r="K47502"/>
      <c r="L47502"/>
    </row>
    <row r="47503" spans="9:12" ht="15" x14ac:dyDescent="0.25">
      <c r="I47503"/>
      <c r="J47503"/>
      <c r="K47503"/>
      <c r="L47503"/>
    </row>
    <row r="47504" spans="9:12" ht="15" x14ac:dyDescent="0.25">
      <c r="I47504"/>
      <c r="J47504"/>
      <c r="K47504"/>
      <c r="L47504"/>
    </row>
    <row r="47505" spans="9:12" ht="15" x14ac:dyDescent="0.25">
      <c r="I47505"/>
      <c r="J47505"/>
      <c r="K47505"/>
      <c r="L47505"/>
    </row>
    <row r="47506" spans="9:12" ht="15" x14ac:dyDescent="0.25">
      <c r="I47506"/>
      <c r="J47506"/>
      <c r="K47506"/>
      <c r="L47506"/>
    </row>
    <row r="47507" spans="9:12" ht="15" x14ac:dyDescent="0.25">
      <c r="I47507"/>
      <c r="J47507"/>
      <c r="K47507"/>
      <c r="L47507"/>
    </row>
    <row r="47508" spans="9:12" ht="15" x14ac:dyDescent="0.25">
      <c r="I47508"/>
      <c r="J47508"/>
      <c r="K47508"/>
      <c r="L47508"/>
    </row>
    <row r="47509" spans="9:12" ht="15" x14ac:dyDescent="0.25">
      <c r="I47509"/>
      <c r="J47509"/>
      <c r="K47509"/>
      <c r="L47509"/>
    </row>
    <row r="47510" spans="9:12" ht="15" x14ac:dyDescent="0.25">
      <c r="I47510"/>
      <c r="J47510"/>
      <c r="K47510"/>
      <c r="L47510"/>
    </row>
    <row r="47511" spans="9:12" ht="15" x14ac:dyDescent="0.25">
      <c r="I47511"/>
      <c r="J47511"/>
      <c r="K47511"/>
      <c r="L47511"/>
    </row>
    <row r="47512" spans="9:12" ht="15" x14ac:dyDescent="0.25">
      <c r="I47512"/>
      <c r="J47512"/>
      <c r="K47512"/>
      <c r="L47512"/>
    </row>
    <row r="47513" spans="9:12" ht="15" x14ac:dyDescent="0.25">
      <c r="I47513"/>
      <c r="J47513"/>
      <c r="K47513"/>
      <c r="L47513"/>
    </row>
    <row r="47514" spans="9:12" ht="15" x14ac:dyDescent="0.25">
      <c r="I47514"/>
      <c r="J47514"/>
      <c r="K47514"/>
      <c r="L47514"/>
    </row>
    <row r="47515" spans="9:12" ht="15" x14ac:dyDescent="0.25">
      <c r="I47515"/>
      <c r="J47515"/>
      <c r="K47515"/>
      <c r="L47515"/>
    </row>
    <row r="47516" spans="9:12" ht="15" x14ac:dyDescent="0.25">
      <c r="I47516"/>
      <c r="J47516"/>
      <c r="K47516"/>
      <c r="L47516"/>
    </row>
    <row r="47517" spans="9:12" ht="15" x14ac:dyDescent="0.25">
      <c r="I47517"/>
      <c r="J47517"/>
      <c r="K47517"/>
      <c r="L47517"/>
    </row>
    <row r="47518" spans="9:12" ht="15" x14ac:dyDescent="0.25">
      <c r="I47518"/>
      <c r="J47518"/>
      <c r="K47518"/>
      <c r="L47518"/>
    </row>
    <row r="47519" spans="9:12" ht="15" x14ac:dyDescent="0.25">
      <c r="I47519"/>
      <c r="J47519"/>
      <c r="K47519"/>
      <c r="L47519"/>
    </row>
    <row r="47520" spans="9:12" ht="15" x14ac:dyDescent="0.25">
      <c r="I47520"/>
      <c r="J47520"/>
      <c r="K47520"/>
      <c r="L47520"/>
    </row>
    <row r="47521" spans="9:12" ht="15" x14ac:dyDescent="0.25">
      <c r="I47521"/>
      <c r="J47521"/>
      <c r="K47521"/>
      <c r="L47521"/>
    </row>
    <row r="47522" spans="9:12" ht="15" x14ac:dyDescent="0.25">
      <c r="I47522"/>
      <c r="J47522"/>
      <c r="K47522"/>
      <c r="L47522"/>
    </row>
    <row r="47523" spans="9:12" ht="15" x14ac:dyDescent="0.25">
      <c r="I47523"/>
      <c r="J47523"/>
      <c r="K47523"/>
      <c r="L47523"/>
    </row>
    <row r="47524" spans="9:12" ht="15" x14ac:dyDescent="0.25">
      <c r="I47524"/>
      <c r="J47524"/>
      <c r="K47524"/>
      <c r="L47524"/>
    </row>
    <row r="47525" spans="9:12" ht="15" x14ac:dyDescent="0.25">
      <c r="I47525"/>
      <c r="J47525"/>
      <c r="K47525"/>
      <c r="L47525"/>
    </row>
    <row r="47526" spans="9:12" ht="15" x14ac:dyDescent="0.25">
      <c r="I47526"/>
      <c r="J47526"/>
      <c r="K47526"/>
      <c r="L47526"/>
    </row>
    <row r="47527" spans="9:12" ht="15" x14ac:dyDescent="0.25">
      <c r="I47527"/>
      <c r="J47527"/>
      <c r="K47527"/>
      <c r="L47527"/>
    </row>
    <row r="47528" spans="9:12" ht="15" x14ac:dyDescent="0.25">
      <c r="I47528"/>
      <c r="J47528"/>
      <c r="K47528"/>
      <c r="L47528"/>
    </row>
    <row r="47529" spans="9:12" ht="15" x14ac:dyDescent="0.25">
      <c r="I47529"/>
      <c r="J47529"/>
      <c r="K47529"/>
      <c r="L47529"/>
    </row>
    <row r="47530" spans="9:12" ht="15" x14ac:dyDescent="0.25">
      <c r="I47530"/>
      <c r="J47530"/>
      <c r="K47530"/>
      <c r="L47530"/>
    </row>
    <row r="47531" spans="9:12" ht="15" x14ac:dyDescent="0.25">
      <c r="I47531"/>
      <c r="J47531"/>
      <c r="K47531"/>
      <c r="L47531"/>
    </row>
    <row r="47532" spans="9:12" ht="15" x14ac:dyDescent="0.25">
      <c r="I47532"/>
      <c r="J47532"/>
      <c r="K47532"/>
      <c r="L47532"/>
    </row>
    <row r="47533" spans="9:12" ht="15" x14ac:dyDescent="0.25">
      <c r="I47533"/>
      <c r="J47533"/>
      <c r="K47533"/>
      <c r="L47533"/>
    </row>
    <row r="47534" spans="9:12" ht="15" x14ac:dyDescent="0.25">
      <c r="I47534"/>
      <c r="J47534"/>
      <c r="K47534"/>
      <c r="L47534"/>
    </row>
    <row r="47535" spans="9:12" ht="15" x14ac:dyDescent="0.25">
      <c r="I47535"/>
      <c r="J47535"/>
      <c r="K47535"/>
      <c r="L47535"/>
    </row>
    <row r="47536" spans="9:12" ht="15" x14ac:dyDescent="0.25">
      <c r="I47536"/>
      <c r="J47536"/>
      <c r="K47536"/>
      <c r="L47536"/>
    </row>
    <row r="47537" spans="9:12" ht="15" x14ac:dyDescent="0.25">
      <c r="I47537"/>
      <c r="J47537"/>
      <c r="K47537"/>
      <c r="L47537"/>
    </row>
    <row r="47538" spans="9:12" ht="15" x14ac:dyDescent="0.25">
      <c r="I47538"/>
      <c r="J47538"/>
      <c r="K47538"/>
      <c r="L47538"/>
    </row>
    <row r="47539" spans="9:12" ht="15" x14ac:dyDescent="0.25">
      <c r="I47539"/>
      <c r="J47539"/>
      <c r="K47539"/>
      <c r="L47539"/>
    </row>
    <row r="47540" spans="9:12" ht="15" x14ac:dyDescent="0.25">
      <c r="I47540"/>
      <c r="J47540"/>
      <c r="K47540"/>
      <c r="L47540"/>
    </row>
    <row r="47541" spans="9:12" ht="15" x14ac:dyDescent="0.25">
      <c r="I47541"/>
      <c r="J47541"/>
      <c r="K47541"/>
      <c r="L47541"/>
    </row>
    <row r="47542" spans="9:12" ht="15" x14ac:dyDescent="0.25">
      <c r="I47542"/>
      <c r="J47542"/>
      <c r="K47542"/>
      <c r="L47542"/>
    </row>
    <row r="47543" spans="9:12" ht="15" x14ac:dyDescent="0.25">
      <c r="I47543"/>
      <c r="J47543"/>
      <c r="K47543"/>
      <c r="L47543"/>
    </row>
    <row r="47544" spans="9:12" ht="15" x14ac:dyDescent="0.25">
      <c r="I47544"/>
      <c r="J47544"/>
      <c r="K47544"/>
      <c r="L47544"/>
    </row>
    <row r="47545" spans="9:12" ht="15" x14ac:dyDescent="0.25">
      <c r="I47545"/>
      <c r="J47545"/>
      <c r="K47545"/>
      <c r="L47545"/>
    </row>
    <row r="47546" spans="9:12" ht="15" x14ac:dyDescent="0.25">
      <c r="I47546"/>
      <c r="J47546"/>
      <c r="K47546"/>
      <c r="L47546"/>
    </row>
    <row r="47547" spans="9:12" ht="15" x14ac:dyDescent="0.25">
      <c r="I47547"/>
      <c r="J47547"/>
      <c r="K47547"/>
      <c r="L47547"/>
    </row>
    <row r="47548" spans="9:12" ht="15" x14ac:dyDescent="0.25">
      <c r="I47548"/>
      <c r="J47548"/>
      <c r="K47548"/>
      <c r="L47548"/>
    </row>
    <row r="47549" spans="9:12" ht="15" x14ac:dyDescent="0.25">
      <c r="I47549"/>
      <c r="J47549"/>
      <c r="K47549"/>
      <c r="L47549"/>
    </row>
    <row r="47550" spans="9:12" ht="15" x14ac:dyDescent="0.25">
      <c r="I47550"/>
      <c r="J47550"/>
      <c r="K47550"/>
      <c r="L47550"/>
    </row>
    <row r="47551" spans="9:12" ht="15" x14ac:dyDescent="0.25">
      <c r="I47551"/>
      <c r="J47551"/>
      <c r="K47551"/>
      <c r="L47551"/>
    </row>
    <row r="47552" spans="9:12" ht="15" x14ac:dyDescent="0.25">
      <c r="I47552"/>
      <c r="J47552"/>
      <c r="K47552"/>
      <c r="L47552"/>
    </row>
    <row r="47553" spans="9:12" ht="15" x14ac:dyDescent="0.25">
      <c r="I47553"/>
      <c r="J47553"/>
      <c r="K47553"/>
      <c r="L47553"/>
    </row>
    <row r="47554" spans="9:12" ht="15" x14ac:dyDescent="0.25">
      <c r="I47554"/>
      <c r="J47554"/>
      <c r="K47554"/>
      <c r="L47554"/>
    </row>
    <row r="47555" spans="9:12" ht="15" x14ac:dyDescent="0.25">
      <c r="I47555"/>
      <c r="J47555"/>
      <c r="K47555"/>
      <c r="L47555"/>
    </row>
    <row r="47556" spans="9:12" ht="15" x14ac:dyDescent="0.25">
      <c r="I47556"/>
      <c r="J47556"/>
      <c r="K47556"/>
      <c r="L47556"/>
    </row>
    <row r="47557" spans="9:12" ht="15" x14ac:dyDescent="0.25">
      <c r="I47557"/>
      <c r="J47557"/>
      <c r="K47557"/>
      <c r="L47557"/>
    </row>
    <row r="47558" spans="9:12" ht="15" x14ac:dyDescent="0.25">
      <c r="I47558"/>
      <c r="J47558"/>
      <c r="K47558"/>
      <c r="L47558"/>
    </row>
    <row r="47559" spans="9:12" ht="15" x14ac:dyDescent="0.25">
      <c r="I47559"/>
      <c r="J47559"/>
      <c r="K47559"/>
      <c r="L47559"/>
    </row>
    <row r="47560" spans="9:12" ht="15" x14ac:dyDescent="0.25">
      <c r="I47560"/>
      <c r="J47560"/>
      <c r="K47560"/>
      <c r="L47560"/>
    </row>
    <row r="47561" spans="9:12" ht="15" x14ac:dyDescent="0.25">
      <c r="I47561"/>
      <c r="J47561"/>
      <c r="K47561"/>
      <c r="L47561"/>
    </row>
    <row r="47562" spans="9:12" ht="15" x14ac:dyDescent="0.25">
      <c r="I47562"/>
      <c r="J47562"/>
      <c r="K47562"/>
      <c r="L47562"/>
    </row>
    <row r="47563" spans="9:12" ht="15" x14ac:dyDescent="0.25">
      <c r="I47563"/>
      <c r="J47563"/>
      <c r="K47563"/>
      <c r="L47563"/>
    </row>
    <row r="47564" spans="9:12" ht="15" x14ac:dyDescent="0.25">
      <c r="I47564"/>
      <c r="J47564"/>
      <c r="K47564"/>
      <c r="L47564"/>
    </row>
    <row r="47565" spans="9:12" ht="15" x14ac:dyDescent="0.25">
      <c r="I47565"/>
      <c r="J47565"/>
      <c r="K47565"/>
      <c r="L47565"/>
    </row>
    <row r="47566" spans="9:12" ht="15" x14ac:dyDescent="0.25">
      <c r="I47566"/>
      <c r="J47566"/>
      <c r="K47566"/>
      <c r="L47566"/>
    </row>
    <row r="47567" spans="9:12" ht="15" x14ac:dyDescent="0.25">
      <c r="I47567"/>
      <c r="J47567"/>
      <c r="K47567"/>
      <c r="L47567"/>
    </row>
    <row r="47568" spans="9:12" ht="15" x14ac:dyDescent="0.25">
      <c r="I47568"/>
      <c r="J47568"/>
      <c r="K47568"/>
      <c r="L47568"/>
    </row>
    <row r="47569" spans="9:12" ht="15" x14ac:dyDescent="0.25">
      <c r="I47569"/>
      <c r="J47569"/>
      <c r="K47569"/>
      <c r="L47569"/>
    </row>
    <row r="47570" spans="9:12" ht="15" x14ac:dyDescent="0.25">
      <c r="I47570"/>
      <c r="J47570"/>
      <c r="K47570"/>
      <c r="L47570"/>
    </row>
    <row r="47571" spans="9:12" ht="15" x14ac:dyDescent="0.25">
      <c r="I47571"/>
      <c r="J47571"/>
      <c r="K47571"/>
      <c r="L47571"/>
    </row>
    <row r="47572" spans="9:12" ht="15" x14ac:dyDescent="0.25">
      <c r="I47572"/>
      <c r="J47572"/>
      <c r="K47572"/>
      <c r="L47572"/>
    </row>
    <row r="47573" spans="9:12" ht="15" x14ac:dyDescent="0.25">
      <c r="I47573"/>
      <c r="J47573"/>
      <c r="K47573"/>
      <c r="L47573"/>
    </row>
    <row r="47574" spans="9:12" ht="15" x14ac:dyDescent="0.25">
      <c r="I47574"/>
      <c r="J47574"/>
      <c r="K47574"/>
      <c r="L47574"/>
    </row>
    <row r="47575" spans="9:12" ht="15" x14ac:dyDescent="0.25">
      <c r="I47575"/>
      <c r="J47575"/>
      <c r="K47575"/>
      <c r="L47575"/>
    </row>
    <row r="47576" spans="9:12" ht="15" x14ac:dyDescent="0.25">
      <c r="I47576"/>
      <c r="J47576"/>
      <c r="K47576"/>
      <c r="L47576"/>
    </row>
    <row r="47577" spans="9:12" ht="15" x14ac:dyDescent="0.25">
      <c r="I47577"/>
      <c r="J47577"/>
      <c r="K47577"/>
      <c r="L47577"/>
    </row>
    <row r="47578" spans="9:12" ht="15" x14ac:dyDescent="0.25">
      <c r="I47578"/>
      <c r="J47578"/>
      <c r="K47578"/>
      <c r="L47578"/>
    </row>
    <row r="47579" spans="9:12" ht="15" x14ac:dyDescent="0.25">
      <c r="I47579"/>
      <c r="J47579"/>
      <c r="K47579"/>
      <c r="L47579"/>
    </row>
    <row r="47580" spans="9:12" ht="15" x14ac:dyDescent="0.25">
      <c r="I47580"/>
      <c r="J47580"/>
      <c r="K47580"/>
      <c r="L47580"/>
    </row>
    <row r="47581" spans="9:12" ht="15" x14ac:dyDescent="0.25">
      <c r="I47581"/>
      <c r="J47581"/>
      <c r="K47581"/>
      <c r="L47581"/>
    </row>
    <row r="47582" spans="9:12" ht="15" x14ac:dyDescent="0.25">
      <c r="I47582"/>
      <c r="J47582"/>
      <c r="K47582"/>
      <c r="L47582"/>
    </row>
    <row r="47583" spans="9:12" ht="15" x14ac:dyDescent="0.25">
      <c r="I47583"/>
      <c r="J47583"/>
      <c r="K47583"/>
      <c r="L47583"/>
    </row>
    <row r="47584" spans="9:12" ht="15" x14ac:dyDescent="0.25">
      <c r="I47584"/>
      <c r="J47584"/>
      <c r="K47584"/>
      <c r="L47584"/>
    </row>
    <row r="47585" spans="9:12" ht="15" x14ac:dyDescent="0.25">
      <c r="I47585"/>
      <c r="J47585"/>
      <c r="K47585"/>
      <c r="L47585"/>
    </row>
    <row r="47586" spans="9:12" ht="15" x14ac:dyDescent="0.25">
      <c r="I47586"/>
      <c r="J47586"/>
      <c r="K47586"/>
      <c r="L47586"/>
    </row>
    <row r="47587" spans="9:12" ht="15" x14ac:dyDescent="0.25">
      <c r="I47587"/>
      <c r="J47587"/>
      <c r="K47587"/>
      <c r="L47587"/>
    </row>
    <row r="47588" spans="9:12" ht="15" x14ac:dyDescent="0.25">
      <c r="I47588"/>
      <c r="J47588"/>
      <c r="K47588"/>
      <c r="L47588"/>
    </row>
    <row r="47589" spans="9:12" ht="15" x14ac:dyDescent="0.25">
      <c r="I47589"/>
      <c r="J47589"/>
      <c r="K47589"/>
      <c r="L47589"/>
    </row>
    <row r="47590" spans="9:12" ht="15" x14ac:dyDescent="0.25">
      <c r="I47590"/>
      <c r="J47590"/>
      <c r="K47590"/>
      <c r="L47590"/>
    </row>
    <row r="47591" spans="9:12" ht="15" x14ac:dyDescent="0.25">
      <c r="I47591"/>
      <c r="J47591"/>
      <c r="K47591"/>
      <c r="L47591"/>
    </row>
    <row r="47592" spans="9:12" ht="15" x14ac:dyDescent="0.25">
      <c r="I47592"/>
      <c r="J47592"/>
      <c r="K47592"/>
      <c r="L47592"/>
    </row>
    <row r="47593" spans="9:12" ht="15" x14ac:dyDescent="0.25">
      <c r="I47593"/>
      <c r="J47593"/>
      <c r="K47593"/>
      <c r="L47593"/>
    </row>
    <row r="47594" spans="9:12" ht="15" x14ac:dyDescent="0.25">
      <c r="I47594"/>
      <c r="J47594"/>
      <c r="K47594"/>
      <c r="L47594"/>
    </row>
    <row r="47595" spans="9:12" ht="15" x14ac:dyDescent="0.25">
      <c r="I47595"/>
      <c r="J47595"/>
      <c r="K47595"/>
      <c r="L47595"/>
    </row>
    <row r="47596" spans="9:12" ht="15" x14ac:dyDescent="0.25">
      <c r="I47596"/>
      <c r="J47596"/>
      <c r="K47596"/>
      <c r="L47596"/>
    </row>
    <row r="47597" spans="9:12" ht="15" x14ac:dyDescent="0.25">
      <c r="I47597"/>
      <c r="J47597"/>
      <c r="K47597"/>
      <c r="L47597"/>
    </row>
    <row r="47598" spans="9:12" ht="15" x14ac:dyDescent="0.25">
      <c r="I47598"/>
      <c r="J47598"/>
      <c r="K47598"/>
      <c r="L47598"/>
    </row>
    <row r="47599" spans="9:12" ht="15" x14ac:dyDescent="0.25">
      <c r="I47599"/>
      <c r="J47599"/>
      <c r="K47599"/>
      <c r="L47599"/>
    </row>
    <row r="47600" spans="9:12" ht="15" x14ac:dyDescent="0.25">
      <c r="I47600"/>
      <c r="J47600"/>
      <c r="K47600"/>
      <c r="L47600"/>
    </row>
    <row r="47601" spans="9:12" ht="15" x14ac:dyDescent="0.25">
      <c r="I47601"/>
      <c r="J47601"/>
      <c r="K47601"/>
      <c r="L47601"/>
    </row>
    <row r="47602" spans="9:12" ht="15" x14ac:dyDescent="0.25">
      <c r="I47602"/>
      <c r="J47602"/>
      <c r="K47602"/>
      <c r="L47602"/>
    </row>
    <row r="47603" spans="9:12" ht="15" x14ac:dyDescent="0.25">
      <c r="I47603"/>
      <c r="J47603"/>
      <c r="K47603"/>
      <c r="L47603"/>
    </row>
    <row r="47604" spans="9:12" ht="15" x14ac:dyDescent="0.25">
      <c r="I47604"/>
      <c r="J47604"/>
      <c r="K47604"/>
      <c r="L47604"/>
    </row>
    <row r="47605" spans="9:12" ht="15" x14ac:dyDescent="0.25">
      <c r="I47605"/>
      <c r="J47605"/>
      <c r="K47605"/>
      <c r="L47605"/>
    </row>
    <row r="47606" spans="9:12" ht="15" x14ac:dyDescent="0.25">
      <c r="I47606"/>
      <c r="J47606"/>
      <c r="K47606"/>
      <c r="L47606"/>
    </row>
    <row r="47607" spans="9:12" ht="15" x14ac:dyDescent="0.25">
      <c r="I47607"/>
      <c r="J47607"/>
      <c r="K47607"/>
      <c r="L47607"/>
    </row>
    <row r="47608" spans="9:12" ht="15" x14ac:dyDescent="0.25">
      <c r="I47608"/>
      <c r="J47608"/>
      <c r="K47608"/>
      <c r="L47608"/>
    </row>
    <row r="47609" spans="9:12" ht="15" x14ac:dyDescent="0.25">
      <c r="I47609"/>
      <c r="J47609"/>
      <c r="K47609"/>
      <c r="L47609"/>
    </row>
    <row r="47610" spans="9:12" ht="15" x14ac:dyDescent="0.25">
      <c r="I47610"/>
      <c r="J47610"/>
      <c r="K47610"/>
      <c r="L47610"/>
    </row>
    <row r="47611" spans="9:12" ht="15" x14ac:dyDescent="0.25">
      <c r="I47611"/>
      <c r="J47611"/>
      <c r="K47611"/>
      <c r="L47611"/>
    </row>
    <row r="47612" spans="9:12" ht="15" x14ac:dyDescent="0.25">
      <c r="I47612"/>
      <c r="J47612"/>
      <c r="K47612"/>
      <c r="L47612"/>
    </row>
    <row r="47613" spans="9:12" ht="15" x14ac:dyDescent="0.25">
      <c r="I47613"/>
      <c r="J47613"/>
      <c r="K47613"/>
      <c r="L47613"/>
    </row>
    <row r="47614" spans="9:12" ht="15" x14ac:dyDescent="0.25">
      <c r="I47614"/>
      <c r="J47614"/>
      <c r="K47614"/>
      <c r="L47614"/>
    </row>
    <row r="47615" spans="9:12" ht="15" x14ac:dyDescent="0.25">
      <c r="I47615"/>
      <c r="J47615"/>
      <c r="K47615"/>
      <c r="L47615"/>
    </row>
    <row r="47616" spans="9:12" ht="15" x14ac:dyDescent="0.25">
      <c r="I47616"/>
      <c r="J47616"/>
      <c r="K47616"/>
      <c r="L47616"/>
    </row>
    <row r="47617" spans="9:12" ht="15" x14ac:dyDescent="0.25">
      <c r="I47617"/>
      <c r="J47617"/>
      <c r="K47617"/>
      <c r="L47617"/>
    </row>
    <row r="47618" spans="9:12" ht="15" x14ac:dyDescent="0.25">
      <c r="I47618"/>
      <c r="J47618"/>
      <c r="K47618"/>
      <c r="L47618"/>
    </row>
    <row r="47619" spans="9:12" ht="15" x14ac:dyDescent="0.25">
      <c r="I47619"/>
      <c r="J47619"/>
      <c r="K47619"/>
      <c r="L47619"/>
    </row>
    <row r="47620" spans="9:12" ht="15" x14ac:dyDescent="0.25">
      <c r="I47620"/>
      <c r="J47620"/>
      <c r="K47620"/>
      <c r="L47620"/>
    </row>
    <row r="47621" spans="9:12" ht="15" x14ac:dyDescent="0.25">
      <c r="I47621"/>
      <c r="J47621"/>
      <c r="K47621"/>
      <c r="L47621"/>
    </row>
    <row r="47622" spans="9:12" ht="15" x14ac:dyDescent="0.25">
      <c r="I47622"/>
      <c r="J47622"/>
      <c r="K47622"/>
      <c r="L47622"/>
    </row>
    <row r="47623" spans="9:12" ht="15" x14ac:dyDescent="0.25">
      <c r="I47623"/>
      <c r="J47623"/>
      <c r="K47623"/>
      <c r="L47623"/>
    </row>
    <row r="47624" spans="9:12" ht="15" x14ac:dyDescent="0.25">
      <c r="I47624"/>
      <c r="J47624"/>
      <c r="K47624"/>
      <c r="L47624"/>
    </row>
    <row r="47625" spans="9:12" ht="15" x14ac:dyDescent="0.25">
      <c r="I47625"/>
      <c r="J47625"/>
      <c r="K47625"/>
      <c r="L47625"/>
    </row>
    <row r="47626" spans="9:12" ht="15" x14ac:dyDescent="0.25">
      <c r="I47626"/>
      <c r="J47626"/>
      <c r="K47626"/>
      <c r="L47626"/>
    </row>
    <row r="47627" spans="9:12" ht="15" x14ac:dyDescent="0.25">
      <c r="I47627"/>
      <c r="J47627"/>
      <c r="K47627"/>
      <c r="L47627"/>
    </row>
    <row r="47628" spans="9:12" ht="15" x14ac:dyDescent="0.25">
      <c r="I47628"/>
      <c r="J47628"/>
      <c r="K47628"/>
      <c r="L47628"/>
    </row>
    <row r="47629" spans="9:12" ht="15" x14ac:dyDescent="0.25">
      <c r="I47629"/>
      <c r="J47629"/>
      <c r="K47629"/>
      <c r="L47629"/>
    </row>
    <row r="47630" spans="9:12" ht="15" x14ac:dyDescent="0.25">
      <c r="I47630"/>
      <c r="J47630"/>
      <c r="K47630"/>
      <c r="L47630"/>
    </row>
    <row r="47631" spans="9:12" ht="15" x14ac:dyDescent="0.25">
      <c r="I47631"/>
      <c r="J47631"/>
      <c r="K47631"/>
      <c r="L47631"/>
    </row>
    <row r="47632" spans="9:12" ht="15" x14ac:dyDescent="0.25">
      <c r="I47632"/>
      <c r="J47632"/>
      <c r="K47632"/>
      <c r="L47632"/>
    </row>
    <row r="47633" spans="9:12" ht="15" x14ac:dyDescent="0.25">
      <c r="I47633"/>
      <c r="J47633"/>
      <c r="K47633"/>
      <c r="L47633"/>
    </row>
    <row r="47634" spans="9:12" ht="15" x14ac:dyDescent="0.25">
      <c r="I47634"/>
      <c r="J47634"/>
      <c r="K47634"/>
      <c r="L47634"/>
    </row>
    <row r="47635" spans="9:12" ht="15" x14ac:dyDescent="0.25">
      <c r="I47635"/>
      <c r="J47635"/>
      <c r="K47635"/>
      <c r="L47635"/>
    </row>
    <row r="47636" spans="9:12" ht="15" x14ac:dyDescent="0.25">
      <c r="I47636"/>
      <c r="J47636"/>
      <c r="K47636"/>
      <c r="L47636"/>
    </row>
    <row r="47637" spans="9:12" ht="15" x14ac:dyDescent="0.25">
      <c r="I47637"/>
      <c r="J47637"/>
      <c r="K47637"/>
      <c r="L47637"/>
    </row>
    <row r="47638" spans="9:12" ht="15" x14ac:dyDescent="0.25">
      <c r="I47638"/>
      <c r="J47638"/>
      <c r="K47638"/>
      <c r="L47638"/>
    </row>
    <row r="47639" spans="9:12" ht="15" x14ac:dyDescent="0.25">
      <c r="I47639"/>
      <c r="J47639"/>
      <c r="K47639"/>
      <c r="L47639"/>
    </row>
    <row r="47640" spans="9:12" ht="15" x14ac:dyDescent="0.25">
      <c r="I47640"/>
      <c r="J47640"/>
      <c r="K47640"/>
      <c r="L47640"/>
    </row>
    <row r="47641" spans="9:12" ht="15" x14ac:dyDescent="0.25">
      <c r="I47641"/>
      <c r="J47641"/>
      <c r="K47641"/>
      <c r="L47641"/>
    </row>
    <row r="47642" spans="9:12" ht="15" x14ac:dyDescent="0.25">
      <c r="I47642"/>
      <c r="J47642"/>
      <c r="K47642"/>
      <c r="L47642"/>
    </row>
    <row r="47643" spans="9:12" ht="15" x14ac:dyDescent="0.25">
      <c r="I47643"/>
      <c r="J47643"/>
      <c r="K47643"/>
      <c r="L47643"/>
    </row>
    <row r="47644" spans="9:12" ht="15" x14ac:dyDescent="0.25">
      <c r="I47644"/>
      <c r="J47644"/>
      <c r="K47644"/>
      <c r="L47644"/>
    </row>
    <row r="47645" spans="9:12" ht="15" x14ac:dyDescent="0.25">
      <c r="I47645"/>
      <c r="J47645"/>
      <c r="K47645"/>
      <c r="L47645"/>
    </row>
    <row r="47646" spans="9:12" ht="15" x14ac:dyDescent="0.25">
      <c r="I47646"/>
      <c r="J47646"/>
      <c r="K47646"/>
      <c r="L47646"/>
    </row>
    <row r="47647" spans="9:12" ht="15" x14ac:dyDescent="0.25">
      <c r="I47647"/>
      <c r="J47647"/>
      <c r="K47647"/>
      <c r="L47647"/>
    </row>
    <row r="47648" spans="9:12" ht="15" x14ac:dyDescent="0.25">
      <c r="I47648"/>
      <c r="J47648"/>
      <c r="K47648"/>
      <c r="L47648"/>
    </row>
    <row r="47649" spans="9:12" ht="15" x14ac:dyDescent="0.25">
      <c r="I47649"/>
      <c r="J47649"/>
      <c r="K47649"/>
      <c r="L47649"/>
    </row>
    <row r="47650" spans="9:12" ht="15" x14ac:dyDescent="0.25">
      <c r="I47650"/>
      <c r="J47650"/>
      <c r="K47650"/>
      <c r="L47650"/>
    </row>
    <row r="47651" spans="9:12" ht="15" x14ac:dyDescent="0.25">
      <c r="I47651"/>
      <c r="J47651"/>
      <c r="K47651"/>
      <c r="L47651"/>
    </row>
    <row r="47652" spans="9:12" ht="15" x14ac:dyDescent="0.25">
      <c r="I47652"/>
      <c r="J47652"/>
      <c r="K47652"/>
      <c r="L47652"/>
    </row>
    <row r="47653" spans="9:12" ht="15" x14ac:dyDescent="0.25">
      <c r="I47653"/>
      <c r="J47653"/>
      <c r="K47653"/>
      <c r="L47653"/>
    </row>
    <row r="47654" spans="9:12" ht="15" x14ac:dyDescent="0.25">
      <c r="I47654"/>
      <c r="J47654"/>
      <c r="K47654"/>
      <c r="L47654"/>
    </row>
    <row r="47655" spans="9:12" ht="15" x14ac:dyDescent="0.25">
      <c r="I47655"/>
      <c r="J47655"/>
      <c r="K47655"/>
      <c r="L47655"/>
    </row>
    <row r="47656" spans="9:12" ht="15" x14ac:dyDescent="0.25">
      <c r="I47656"/>
      <c r="J47656"/>
      <c r="K47656"/>
      <c r="L47656"/>
    </row>
    <row r="47657" spans="9:12" ht="15" x14ac:dyDescent="0.25">
      <c r="I47657"/>
      <c r="J47657"/>
      <c r="K47657"/>
      <c r="L47657"/>
    </row>
    <row r="47658" spans="9:12" ht="15" x14ac:dyDescent="0.25">
      <c r="I47658"/>
      <c r="J47658"/>
      <c r="K47658"/>
      <c r="L47658"/>
    </row>
    <row r="47659" spans="9:12" ht="15" x14ac:dyDescent="0.25">
      <c r="I47659"/>
      <c r="J47659"/>
      <c r="K47659"/>
      <c r="L47659"/>
    </row>
    <row r="47660" spans="9:12" ht="15" x14ac:dyDescent="0.25">
      <c r="I47660"/>
      <c r="J47660"/>
      <c r="K47660"/>
      <c r="L47660"/>
    </row>
    <row r="47661" spans="9:12" ht="15" x14ac:dyDescent="0.25">
      <c r="I47661"/>
      <c r="J47661"/>
      <c r="K47661"/>
      <c r="L47661"/>
    </row>
    <row r="47662" spans="9:12" ht="15" x14ac:dyDescent="0.25">
      <c r="I47662"/>
      <c r="J47662"/>
      <c r="K47662"/>
      <c r="L47662"/>
    </row>
    <row r="47663" spans="9:12" ht="15" x14ac:dyDescent="0.25">
      <c r="I47663"/>
      <c r="J47663"/>
      <c r="K47663"/>
      <c r="L47663"/>
    </row>
    <row r="47664" spans="9:12" ht="15" x14ac:dyDescent="0.25">
      <c r="I47664"/>
      <c r="J47664"/>
      <c r="K47664"/>
      <c r="L47664"/>
    </row>
    <row r="47665" spans="9:12" ht="15" x14ac:dyDescent="0.25">
      <c r="I47665"/>
      <c r="J47665"/>
      <c r="K47665"/>
      <c r="L47665"/>
    </row>
    <row r="47666" spans="9:12" ht="15" x14ac:dyDescent="0.25">
      <c r="I47666"/>
      <c r="J47666"/>
      <c r="K47666"/>
      <c r="L47666"/>
    </row>
    <row r="47667" spans="9:12" ht="15" x14ac:dyDescent="0.25">
      <c r="I47667"/>
      <c r="J47667"/>
      <c r="K47667"/>
      <c r="L47667"/>
    </row>
    <row r="47668" spans="9:12" ht="15" x14ac:dyDescent="0.25">
      <c r="I47668"/>
      <c r="J47668"/>
      <c r="K47668"/>
      <c r="L47668"/>
    </row>
    <row r="47669" spans="9:12" ht="15" x14ac:dyDescent="0.25">
      <c r="I47669"/>
      <c r="J47669"/>
      <c r="K47669"/>
      <c r="L47669"/>
    </row>
    <row r="47670" spans="9:12" ht="15" x14ac:dyDescent="0.25">
      <c r="I47670"/>
      <c r="J47670"/>
      <c r="K47670"/>
      <c r="L47670"/>
    </row>
    <row r="47671" spans="9:12" ht="15" x14ac:dyDescent="0.25">
      <c r="I47671"/>
      <c r="J47671"/>
      <c r="K47671"/>
      <c r="L47671"/>
    </row>
    <row r="47672" spans="9:12" ht="15" x14ac:dyDescent="0.25">
      <c r="I47672"/>
      <c r="J47672"/>
      <c r="K47672"/>
      <c r="L47672"/>
    </row>
    <row r="47673" spans="9:12" ht="15" x14ac:dyDescent="0.25">
      <c r="I47673"/>
      <c r="J47673"/>
      <c r="K47673"/>
      <c r="L47673"/>
    </row>
    <row r="47674" spans="9:12" ht="15" x14ac:dyDescent="0.25">
      <c r="I47674"/>
      <c r="J47674"/>
      <c r="K47674"/>
      <c r="L47674"/>
    </row>
    <row r="47675" spans="9:12" ht="15" x14ac:dyDescent="0.25">
      <c r="I47675"/>
      <c r="J47675"/>
      <c r="K47675"/>
      <c r="L47675"/>
    </row>
    <row r="47676" spans="9:12" ht="15" x14ac:dyDescent="0.25">
      <c r="I47676"/>
      <c r="J47676"/>
      <c r="K47676"/>
      <c r="L47676"/>
    </row>
    <row r="47677" spans="9:12" ht="15" x14ac:dyDescent="0.25">
      <c r="I47677"/>
      <c r="J47677"/>
      <c r="K47677"/>
      <c r="L47677"/>
    </row>
    <row r="47678" spans="9:12" ht="15" x14ac:dyDescent="0.25">
      <c r="I47678"/>
      <c r="J47678"/>
      <c r="K47678"/>
      <c r="L47678"/>
    </row>
    <row r="47679" spans="9:12" ht="15" x14ac:dyDescent="0.25">
      <c r="I47679"/>
      <c r="J47679"/>
      <c r="K47679"/>
      <c r="L47679"/>
    </row>
    <row r="47680" spans="9:12" ht="15" x14ac:dyDescent="0.25">
      <c r="I47680"/>
      <c r="J47680"/>
      <c r="K47680"/>
      <c r="L47680"/>
    </row>
    <row r="47681" spans="9:12" ht="15" x14ac:dyDescent="0.25">
      <c r="I47681"/>
      <c r="J47681"/>
      <c r="K47681"/>
      <c r="L47681"/>
    </row>
    <row r="47682" spans="9:12" ht="15" x14ac:dyDescent="0.25">
      <c r="I47682"/>
      <c r="J47682"/>
      <c r="K47682"/>
      <c r="L47682"/>
    </row>
    <row r="47683" spans="9:12" ht="15" x14ac:dyDescent="0.25">
      <c r="I47683"/>
      <c r="J47683"/>
      <c r="K47683"/>
      <c r="L47683"/>
    </row>
    <row r="47684" spans="9:12" ht="15" x14ac:dyDescent="0.25">
      <c r="I47684"/>
      <c r="J47684"/>
      <c r="K47684"/>
      <c r="L47684"/>
    </row>
    <row r="47685" spans="9:12" ht="15" x14ac:dyDescent="0.25">
      <c r="I47685"/>
      <c r="J47685"/>
      <c r="K47685"/>
      <c r="L47685"/>
    </row>
    <row r="47686" spans="9:12" ht="15" x14ac:dyDescent="0.25">
      <c r="I47686"/>
      <c r="J47686"/>
      <c r="K47686"/>
      <c r="L47686"/>
    </row>
    <row r="47687" spans="9:12" ht="15" x14ac:dyDescent="0.25">
      <c r="I47687"/>
      <c r="J47687"/>
      <c r="K47687"/>
      <c r="L47687"/>
    </row>
    <row r="47688" spans="9:12" ht="15" x14ac:dyDescent="0.25">
      <c r="I47688"/>
      <c r="J47688"/>
      <c r="K47688"/>
      <c r="L47688"/>
    </row>
    <row r="47689" spans="9:12" ht="15" x14ac:dyDescent="0.25">
      <c r="I47689"/>
      <c r="J47689"/>
      <c r="K47689"/>
      <c r="L47689"/>
    </row>
    <row r="47690" spans="9:12" ht="15" x14ac:dyDescent="0.25">
      <c r="I47690"/>
      <c r="J47690"/>
      <c r="K47690"/>
      <c r="L47690"/>
    </row>
    <row r="47691" spans="9:12" ht="15" x14ac:dyDescent="0.25">
      <c r="I47691"/>
      <c r="J47691"/>
      <c r="K47691"/>
      <c r="L47691"/>
    </row>
    <row r="47692" spans="9:12" ht="15" x14ac:dyDescent="0.25">
      <c r="I47692"/>
      <c r="J47692"/>
      <c r="K47692"/>
      <c r="L47692"/>
    </row>
    <row r="47693" spans="9:12" ht="15" x14ac:dyDescent="0.25">
      <c r="I47693"/>
      <c r="J47693"/>
      <c r="K47693"/>
      <c r="L47693"/>
    </row>
    <row r="47694" spans="9:12" ht="15" x14ac:dyDescent="0.25">
      <c r="I47694"/>
      <c r="J47694"/>
      <c r="K47694"/>
      <c r="L47694"/>
    </row>
    <row r="47695" spans="9:12" ht="15" x14ac:dyDescent="0.25">
      <c r="I47695"/>
      <c r="J47695"/>
      <c r="K47695"/>
      <c r="L47695"/>
    </row>
    <row r="47696" spans="9:12" ht="15" x14ac:dyDescent="0.25">
      <c r="I47696"/>
      <c r="J47696"/>
      <c r="K47696"/>
      <c r="L47696"/>
    </row>
    <row r="47697" spans="9:12" ht="15" x14ac:dyDescent="0.25">
      <c r="I47697"/>
      <c r="J47697"/>
      <c r="K47697"/>
      <c r="L47697"/>
    </row>
    <row r="47698" spans="9:12" ht="15" x14ac:dyDescent="0.25">
      <c r="I47698"/>
      <c r="J47698"/>
      <c r="K47698"/>
      <c r="L47698"/>
    </row>
    <row r="47699" spans="9:12" ht="15" x14ac:dyDescent="0.25">
      <c r="I47699"/>
      <c r="J47699"/>
      <c r="K47699"/>
      <c r="L47699"/>
    </row>
    <row r="47700" spans="9:12" ht="15" x14ac:dyDescent="0.25">
      <c r="I47700"/>
      <c r="J47700"/>
      <c r="K47700"/>
      <c r="L47700"/>
    </row>
    <row r="47701" spans="9:12" ht="15" x14ac:dyDescent="0.25">
      <c r="I47701"/>
      <c r="J47701"/>
      <c r="K47701"/>
      <c r="L47701"/>
    </row>
    <row r="47702" spans="9:12" ht="15" x14ac:dyDescent="0.25">
      <c r="I47702"/>
      <c r="J47702"/>
      <c r="K47702"/>
      <c r="L47702"/>
    </row>
    <row r="47703" spans="9:12" ht="15" x14ac:dyDescent="0.25">
      <c r="I47703"/>
      <c r="J47703"/>
      <c r="K47703"/>
      <c r="L47703"/>
    </row>
    <row r="47704" spans="9:12" ht="15" x14ac:dyDescent="0.25">
      <c r="I47704"/>
      <c r="J47704"/>
      <c r="K47704"/>
      <c r="L47704"/>
    </row>
    <row r="47705" spans="9:12" ht="15" x14ac:dyDescent="0.25">
      <c r="I47705"/>
      <c r="J47705"/>
      <c r="K47705"/>
      <c r="L47705"/>
    </row>
    <row r="47706" spans="9:12" ht="15" x14ac:dyDescent="0.25">
      <c r="I47706"/>
      <c r="J47706"/>
      <c r="K47706"/>
      <c r="L47706"/>
    </row>
    <row r="47707" spans="9:12" ht="15" x14ac:dyDescent="0.25">
      <c r="I47707"/>
      <c r="J47707"/>
      <c r="K47707"/>
      <c r="L47707"/>
    </row>
    <row r="47708" spans="9:12" ht="15" x14ac:dyDescent="0.25">
      <c r="I47708"/>
      <c r="J47708"/>
      <c r="K47708"/>
      <c r="L47708"/>
    </row>
    <row r="47709" spans="9:12" ht="15" x14ac:dyDescent="0.25">
      <c r="I47709"/>
      <c r="J47709"/>
      <c r="K47709"/>
      <c r="L47709"/>
    </row>
    <row r="47710" spans="9:12" ht="15" x14ac:dyDescent="0.25">
      <c r="I47710"/>
      <c r="J47710"/>
      <c r="K47710"/>
      <c r="L47710"/>
    </row>
    <row r="47711" spans="9:12" ht="15" x14ac:dyDescent="0.25">
      <c r="I47711"/>
      <c r="J47711"/>
      <c r="K47711"/>
      <c r="L47711"/>
    </row>
    <row r="47712" spans="9:12" ht="15" x14ac:dyDescent="0.25">
      <c r="I47712"/>
      <c r="J47712"/>
      <c r="K47712"/>
      <c r="L47712"/>
    </row>
    <row r="47713" spans="9:12" ht="15" x14ac:dyDescent="0.25">
      <c r="I47713"/>
      <c r="J47713"/>
      <c r="K47713"/>
      <c r="L47713"/>
    </row>
    <row r="47714" spans="9:12" ht="15" x14ac:dyDescent="0.25">
      <c r="I47714"/>
      <c r="J47714"/>
      <c r="K47714"/>
      <c r="L47714"/>
    </row>
    <row r="47715" spans="9:12" ht="15" x14ac:dyDescent="0.25">
      <c r="I47715"/>
      <c r="J47715"/>
      <c r="K47715"/>
      <c r="L47715"/>
    </row>
    <row r="47716" spans="9:12" ht="15" x14ac:dyDescent="0.25">
      <c r="I47716"/>
      <c r="J47716"/>
      <c r="K47716"/>
      <c r="L47716"/>
    </row>
    <row r="47717" spans="9:12" ht="15" x14ac:dyDescent="0.25">
      <c r="I47717"/>
      <c r="J47717"/>
      <c r="K47717"/>
      <c r="L47717"/>
    </row>
    <row r="47718" spans="9:12" ht="15" x14ac:dyDescent="0.25">
      <c r="I47718"/>
      <c r="J47718"/>
      <c r="K47718"/>
      <c r="L47718"/>
    </row>
    <row r="47719" spans="9:12" ht="15" x14ac:dyDescent="0.25">
      <c r="I47719"/>
      <c r="J47719"/>
      <c r="K47719"/>
      <c r="L47719"/>
    </row>
    <row r="47720" spans="9:12" ht="15" x14ac:dyDescent="0.25">
      <c r="I47720"/>
      <c r="J47720"/>
      <c r="K47720"/>
      <c r="L47720"/>
    </row>
    <row r="47721" spans="9:12" ht="15" x14ac:dyDescent="0.25">
      <c r="I47721"/>
      <c r="J47721"/>
      <c r="K47721"/>
      <c r="L47721"/>
    </row>
    <row r="47722" spans="9:12" ht="15" x14ac:dyDescent="0.25">
      <c r="I47722"/>
      <c r="J47722"/>
      <c r="K47722"/>
      <c r="L47722"/>
    </row>
    <row r="47723" spans="9:12" ht="15" x14ac:dyDescent="0.25">
      <c r="I47723"/>
      <c r="J47723"/>
      <c r="K47723"/>
      <c r="L47723"/>
    </row>
    <row r="47724" spans="9:12" ht="15" x14ac:dyDescent="0.25">
      <c r="I47724"/>
      <c r="J47724"/>
      <c r="K47724"/>
      <c r="L47724"/>
    </row>
    <row r="47725" spans="9:12" ht="15" x14ac:dyDescent="0.25">
      <c r="I47725"/>
      <c r="J47725"/>
      <c r="K47725"/>
      <c r="L47725"/>
    </row>
    <row r="47726" spans="9:12" ht="15" x14ac:dyDescent="0.25">
      <c r="I47726"/>
      <c r="J47726"/>
      <c r="K47726"/>
      <c r="L47726"/>
    </row>
    <row r="47727" spans="9:12" ht="15" x14ac:dyDescent="0.25">
      <c r="I47727"/>
      <c r="J47727"/>
      <c r="K47727"/>
      <c r="L47727"/>
    </row>
    <row r="47728" spans="9:12" ht="15" x14ac:dyDescent="0.25">
      <c r="I47728"/>
      <c r="J47728"/>
      <c r="K47728"/>
      <c r="L47728"/>
    </row>
    <row r="47729" spans="9:12" ht="15" x14ac:dyDescent="0.25">
      <c r="I47729"/>
      <c r="J47729"/>
      <c r="K47729"/>
      <c r="L47729"/>
    </row>
    <row r="47730" spans="9:12" ht="15" x14ac:dyDescent="0.25">
      <c r="I47730"/>
      <c r="J47730"/>
      <c r="K47730"/>
      <c r="L47730"/>
    </row>
    <row r="47731" spans="9:12" ht="15" x14ac:dyDescent="0.25">
      <c r="I47731"/>
      <c r="J47731"/>
      <c r="K47731"/>
      <c r="L47731"/>
    </row>
    <row r="47732" spans="9:12" ht="15" x14ac:dyDescent="0.25">
      <c r="I47732"/>
      <c r="J47732"/>
      <c r="K47732"/>
      <c r="L47732"/>
    </row>
    <row r="47733" spans="9:12" ht="15" x14ac:dyDescent="0.25">
      <c r="I47733"/>
      <c r="J47733"/>
      <c r="K47733"/>
      <c r="L47733"/>
    </row>
    <row r="47734" spans="9:12" ht="15" x14ac:dyDescent="0.25">
      <c r="I47734"/>
      <c r="J47734"/>
      <c r="K47734"/>
      <c r="L47734"/>
    </row>
    <row r="47735" spans="9:12" ht="15" x14ac:dyDescent="0.25">
      <c r="I47735"/>
      <c r="J47735"/>
      <c r="K47735"/>
      <c r="L47735"/>
    </row>
    <row r="47736" spans="9:12" ht="15" x14ac:dyDescent="0.25">
      <c r="I47736"/>
      <c r="J47736"/>
      <c r="K47736"/>
      <c r="L47736"/>
    </row>
    <row r="47737" spans="9:12" ht="15" x14ac:dyDescent="0.25">
      <c r="I47737"/>
      <c r="J47737"/>
      <c r="K47737"/>
      <c r="L47737"/>
    </row>
    <row r="47738" spans="9:12" ht="15" x14ac:dyDescent="0.25">
      <c r="I47738"/>
      <c r="J47738"/>
      <c r="K47738"/>
      <c r="L47738"/>
    </row>
    <row r="47739" spans="9:12" ht="15" x14ac:dyDescent="0.25">
      <c r="I47739"/>
      <c r="J47739"/>
      <c r="K47739"/>
      <c r="L47739"/>
    </row>
    <row r="47740" spans="9:12" ht="15" x14ac:dyDescent="0.25">
      <c r="I47740"/>
      <c r="J47740"/>
      <c r="K47740"/>
      <c r="L47740"/>
    </row>
    <row r="47741" spans="9:12" ht="15" x14ac:dyDescent="0.25">
      <c r="I47741"/>
      <c r="J47741"/>
      <c r="K47741"/>
      <c r="L47741"/>
    </row>
    <row r="47742" spans="9:12" ht="15" x14ac:dyDescent="0.25">
      <c r="I47742"/>
      <c r="J47742"/>
      <c r="K47742"/>
      <c r="L47742"/>
    </row>
    <row r="47743" spans="9:12" ht="15" x14ac:dyDescent="0.25">
      <c r="I47743"/>
      <c r="J47743"/>
      <c r="K47743"/>
      <c r="L47743"/>
    </row>
    <row r="47744" spans="9:12" ht="15" x14ac:dyDescent="0.25">
      <c r="I47744"/>
      <c r="J47744"/>
      <c r="K47744"/>
      <c r="L47744"/>
    </row>
    <row r="47745" spans="9:12" ht="15" x14ac:dyDescent="0.25">
      <c r="I47745"/>
      <c r="J47745"/>
      <c r="K47745"/>
      <c r="L47745"/>
    </row>
    <row r="47746" spans="9:12" ht="15" x14ac:dyDescent="0.25">
      <c r="I47746"/>
      <c r="J47746"/>
      <c r="K47746"/>
      <c r="L47746"/>
    </row>
    <row r="47747" spans="9:12" ht="15" x14ac:dyDescent="0.25">
      <c r="I47747"/>
      <c r="J47747"/>
      <c r="K47747"/>
      <c r="L47747"/>
    </row>
    <row r="47748" spans="9:12" ht="15" x14ac:dyDescent="0.25">
      <c r="I47748"/>
      <c r="J47748"/>
      <c r="K47748"/>
      <c r="L47748"/>
    </row>
    <row r="47749" spans="9:12" ht="15" x14ac:dyDescent="0.25">
      <c r="I47749"/>
      <c r="J47749"/>
      <c r="K47749"/>
      <c r="L47749"/>
    </row>
    <row r="47750" spans="9:12" ht="15" x14ac:dyDescent="0.25">
      <c r="I47750"/>
      <c r="J47750"/>
      <c r="K47750"/>
      <c r="L47750"/>
    </row>
    <row r="47751" spans="9:12" ht="15" x14ac:dyDescent="0.25">
      <c r="I47751"/>
      <c r="J47751"/>
      <c r="K47751"/>
      <c r="L47751"/>
    </row>
    <row r="47752" spans="9:12" ht="15" x14ac:dyDescent="0.25">
      <c r="I47752"/>
      <c r="J47752"/>
      <c r="K47752"/>
      <c r="L47752"/>
    </row>
    <row r="47753" spans="9:12" ht="15" x14ac:dyDescent="0.25">
      <c r="I47753"/>
      <c r="J47753"/>
      <c r="K47753"/>
      <c r="L47753"/>
    </row>
    <row r="47754" spans="9:12" ht="15" x14ac:dyDescent="0.25">
      <c r="I47754"/>
      <c r="J47754"/>
      <c r="K47754"/>
      <c r="L47754"/>
    </row>
    <row r="47755" spans="9:12" ht="15" x14ac:dyDescent="0.25">
      <c r="I47755"/>
      <c r="J47755"/>
      <c r="K47755"/>
      <c r="L47755"/>
    </row>
    <row r="47756" spans="9:12" ht="15" x14ac:dyDescent="0.25">
      <c r="I47756"/>
      <c r="J47756"/>
      <c r="K47756"/>
      <c r="L47756"/>
    </row>
    <row r="47757" spans="9:12" ht="15" x14ac:dyDescent="0.25">
      <c r="I47757"/>
      <c r="J47757"/>
      <c r="K47757"/>
      <c r="L47757"/>
    </row>
    <row r="47758" spans="9:12" ht="15" x14ac:dyDescent="0.25">
      <c r="I47758"/>
      <c r="J47758"/>
      <c r="K47758"/>
      <c r="L47758"/>
    </row>
    <row r="47759" spans="9:12" ht="15" x14ac:dyDescent="0.25">
      <c r="I47759"/>
      <c r="J47759"/>
      <c r="K47759"/>
      <c r="L47759"/>
    </row>
    <row r="47760" spans="9:12" ht="15" x14ac:dyDescent="0.25">
      <c r="I47760"/>
      <c r="J47760"/>
      <c r="K47760"/>
      <c r="L47760"/>
    </row>
    <row r="47761" spans="9:12" ht="15" x14ac:dyDescent="0.25">
      <c r="I47761"/>
      <c r="J47761"/>
      <c r="K47761"/>
      <c r="L47761"/>
    </row>
    <row r="47762" spans="9:12" ht="15" x14ac:dyDescent="0.25">
      <c r="I47762"/>
      <c r="J47762"/>
      <c r="K47762"/>
      <c r="L47762"/>
    </row>
    <row r="47763" spans="9:12" ht="15" x14ac:dyDescent="0.25">
      <c r="I47763"/>
      <c r="J47763"/>
      <c r="K47763"/>
      <c r="L47763"/>
    </row>
    <row r="47764" spans="9:12" ht="15" x14ac:dyDescent="0.25">
      <c r="I47764"/>
      <c r="J47764"/>
      <c r="K47764"/>
      <c r="L47764"/>
    </row>
    <row r="47765" spans="9:12" ht="15" x14ac:dyDescent="0.25">
      <c r="I47765"/>
      <c r="J47765"/>
      <c r="K47765"/>
      <c r="L47765"/>
    </row>
    <row r="47766" spans="9:12" ht="15" x14ac:dyDescent="0.25">
      <c r="I47766"/>
      <c r="J47766"/>
      <c r="K47766"/>
      <c r="L47766"/>
    </row>
    <row r="47767" spans="9:12" ht="15" x14ac:dyDescent="0.25">
      <c r="I47767"/>
      <c r="J47767"/>
      <c r="K47767"/>
      <c r="L47767"/>
    </row>
    <row r="47768" spans="9:12" ht="15" x14ac:dyDescent="0.25">
      <c r="I47768"/>
      <c r="J47768"/>
      <c r="K47768"/>
      <c r="L47768"/>
    </row>
    <row r="47769" spans="9:12" ht="15" x14ac:dyDescent="0.25">
      <c r="I47769"/>
      <c r="J47769"/>
      <c r="K47769"/>
      <c r="L47769"/>
    </row>
    <row r="47770" spans="9:12" ht="15" x14ac:dyDescent="0.25">
      <c r="I47770"/>
      <c r="J47770"/>
      <c r="K47770"/>
      <c r="L47770"/>
    </row>
    <row r="47771" spans="9:12" ht="15" x14ac:dyDescent="0.25">
      <c r="I47771"/>
      <c r="J47771"/>
      <c r="K47771"/>
      <c r="L47771"/>
    </row>
    <row r="47772" spans="9:12" ht="15" x14ac:dyDescent="0.25">
      <c r="I47772"/>
      <c r="J47772"/>
      <c r="K47772"/>
      <c r="L47772"/>
    </row>
    <row r="47773" spans="9:12" ht="15" x14ac:dyDescent="0.25">
      <c r="I47773"/>
      <c r="J47773"/>
      <c r="K47773"/>
      <c r="L47773"/>
    </row>
    <row r="47774" spans="9:12" ht="15" x14ac:dyDescent="0.25">
      <c r="I47774"/>
      <c r="J47774"/>
      <c r="K47774"/>
      <c r="L47774"/>
    </row>
    <row r="47775" spans="9:12" ht="15" x14ac:dyDescent="0.25">
      <c r="I47775"/>
      <c r="J47775"/>
      <c r="K47775"/>
      <c r="L47775"/>
    </row>
    <row r="47776" spans="9:12" ht="15" x14ac:dyDescent="0.25">
      <c r="I47776"/>
      <c r="J47776"/>
      <c r="K47776"/>
      <c r="L47776"/>
    </row>
    <row r="47777" spans="9:12" ht="15" x14ac:dyDescent="0.25">
      <c r="I47777"/>
      <c r="J47777"/>
      <c r="K47777"/>
      <c r="L47777"/>
    </row>
    <row r="47778" spans="9:12" ht="15" x14ac:dyDescent="0.25">
      <c r="I47778"/>
      <c r="J47778"/>
      <c r="K47778"/>
      <c r="L47778"/>
    </row>
    <row r="47779" spans="9:12" ht="15" x14ac:dyDescent="0.25">
      <c r="I47779"/>
      <c r="J47779"/>
      <c r="K47779"/>
      <c r="L47779"/>
    </row>
    <row r="47780" spans="9:12" ht="15" x14ac:dyDescent="0.25">
      <c r="I47780"/>
      <c r="J47780"/>
      <c r="K47780"/>
      <c r="L47780"/>
    </row>
    <row r="47781" spans="9:12" ht="15" x14ac:dyDescent="0.25">
      <c r="I47781"/>
      <c r="J47781"/>
      <c r="K47781"/>
      <c r="L47781"/>
    </row>
    <row r="47782" spans="9:12" ht="15" x14ac:dyDescent="0.25">
      <c r="I47782"/>
      <c r="J47782"/>
      <c r="K47782"/>
      <c r="L47782"/>
    </row>
    <row r="47783" spans="9:12" ht="15" x14ac:dyDescent="0.25">
      <c r="I47783"/>
      <c r="J47783"/>
      <c r="K47783"/>
      <c r="L47783"/>
    </row>
    <row r="47784" spans="9:12" ht="15" x14ac:dyDescent="0.25">
      <c r="I47784"/>
      <c r="J47784"/>
      <c r="K47784"/>
      <c r="L47784"/>
    </row>
    <row r="47785" spans="9:12" ht="15" x14ac:dyDescent="0.25">
      <c r="I47785"/>
      <c r="J47785"/>
      <c r="K47785"/>
      <c r="L47785"/>
    </row>
    <row r="47786" spans="9:12" ht="15" x14ac:dyDescent="0.25">
      <c r="I47786"/>
      <c r="J47786"/>
      <c r="K47786"/>
      <c r="L47786"/>
    </row>
    <row r="47787" spans="9:12" ht="15" x14ac:dyDescent="0.25">
      <c r="I47787"/>
      <c r="J47787"/>
      <c r="K47787"/>
      <c r="L47787"/>
    </row>
    <row r="47788" spans="9:12" ht="15" x14ac:dyDescent="0.25">
      <c r="I47788"/>
      <c r="J47788"/>
      <c r="K47788"/>
      <c r="L47788"/>
    </row>
    <row r="47789" spans="9:12" ht="15" x14ac:dyDescent="0.25">
      <c r="I47789"/>
      <c r="J47789"/>
      <c r="K47789"/>
      <c r="L47789"/>
    </row>
    <row r="47790" spans="9:12" ht="15" x14ac:dyDescent="0.25">
      <c r="I47790"/>
      <c r="J47790"/>
      <c r="K47790"/>
      <c r="L47790"/>
    </row>
    <row r="47791" spans="9:12" ht="15" x14ac:dyDescent="0.25">
      <c r="I47791"/>
      <c r="J47791"/>
      <c r="K47791"/>
      <c r="L47791"/>
    </row>
    <row r="47792" spans="9:12" ht="15" x14ac:dyDescent="0.25">
      <c r="I47792"/>
      <c r="J47792"/>
      <c r="K47792"/>
      <c r="L47792"/>
    </row>
    <row r="47793" spans="9:12" ht="15" x14ac:dyDescent="0.25">
      <c r="I47793"/>
      <c r="J47793"/>
      <c r="K47793"/>
      <c r="L47793"/>
    </row>
    <row r="47794" spans="9:12" ht="15" x14ac:dyDescent="0.25">
      <c r="I47794"/>
      <c r="J47794"/>
      <c r="K47794"/>
      <c r="L47794"/>
    </row>
    <row r="47795" spans="9:12" ht="15" x14ac:dyDescent="0.25">
      <c r="I47795"/>
      <c r="J47795"/>
      <c r="K47795"/>
      <c r="L47795"/>
    </row>
    <row r="47796" spans="9:12" ht="15" x14ac:dyDescent="0.25">
      <c r="I47796"/>
      <c r="J47796"/>
      <c r="K47796"/>
      <c r="L47796"/>
    </row>
    <row r="47797" spans="9:12" ht="15" x14ac:dyDescent="0.25">
      <c r="I47797"/>
      <c r="J47797"/>
      <c r="K47797"/>
      <c r="L47797"/>
    </row>
    <row r="47798" spans="9:12" ht="15" x14ac:dyDescent="0.25">
      <c r="I47798"/>
      <c r="J47798"/>
      <c r="K47798"/>
      <c r="L47798"/>
    </row>
    <row r="47799" spans="9:12" ht="15" x14ac:dyDescent="0.25">
      <c r="I47799"/>
      <c r="J47799"/>
      <c r="K47799"/>
      <c r="L47799"/>
    </row>
    <row r="47800" spans="9:12" ht="15" x14ac:dyDescent="0.25">
      <c r="I47800"/>
      <c r="J47800"/>
      <c r="K47800"/>
      <c r="L47800"/>
    </row>
    <row r="47801" spans="9:12" ht="15" x14ac:dyDescent="0.25">
      <c r="I47801"/>
      <c r="J47801"/>
      <c r="K47801"/>
      <c r="L47801"/>
    </row>
    <row r="47802" spans="9:12" ht="15" x14ac:dyDescent="0.25">
      <c r="I47802"/>
      <c r="J47802"/>
      <c r="K47802"/>
      <c r="L47802"/>
    </row>
    <row r="47803" spans="9:12" ht="15" x14ac:dyDescent="0.25">
      <c r="I47803"/>
      <c r="J47803"/>
      <c r="K47803"/>
      <c r="L47803"/>
    </row>
    <row r="47804" spans="9:12" ht="15" x14ac:dyDescent="0.25">
      <c r="I47804"/>
      <c r="J47804"/>
      <c r="K47804"/>
      <c r="L47804"/>
    </row>
    <row r="47805" spans="9:12" ht="15" x14ac:dyDescent="0.25">
      <c r="I47805"/>
      <c r="J47805"/>
      <c r="K47805"/>
      <c r="L47805"/>
    </row>
    <row r="47806" spans="9:12" ht="15" x14ac:dyDescent="0.25">
      <c r="I47806"/>
      <c r="J47806"/>
      <c r="K47806"/>
      <c r="L47806"/>
    </row>
    <row r="47807" spans="9:12" ht="15" x14ac:dyDescent="0.25">
      <c r="I47807"/>
      <c r="J47807"/>
      <c r="K47807"/>
      <c r="L47807"/>
    </row>
    <row r="47808" spans="9:12" ht="15" x14ac:dyDescent="0.25">
      <c r="I47808"/>
      <c r="J47808"/>
      <c r="K47808"/>
      <c r="L47808"/>
    </row>
    <row r="47809" spans="9:12" ht="15" x14ac:dyDescent="0.25">
      <c r="I47809"/>
      <c r="J47809"/>
      <c r="K47809"/>
      <c r="L47809"/>
    </row>
    <row r="47810" spans="9:12" ht="15" x14ac:dyDescent="0.25">
      <c r="I47810"/>
      <c r="J47810"/>
      <c r="K47810"/>
      <c r="L47810"/>
    </row>
    <row r="47811" spans="9:12" ht="15" x14ac:dyDescent="0.25">
      <c r="I47811"/>
      <c r="J47811"/>
      <c r="K47811"/>
      <c r="L47811"/>
    </row>
    <row r="47812" spans="9:12" ht="15" x14ac:dyDescent="0.25">
      <c r="I47812"/>
      <c r="J47812"/>
      <c r="K47812"/>
      <c r="L47812"/>
    </row>
    <row r="47813" spans="9:12" ht="15" x14ac:dyDescent="0.25">
      <c r="I47813"/>
      <c r="J47813"/>
      <c r="K47813"/>
      <c r="L47813"/>
    </row>
    <row r="47814" spans="9:12" ht="15" x14ac:dyDescent="0.25">
      <c r="I47814"/>
      <c r="J47814"/>
      <c r="K47814"/>
      <c r="L47814"/>
    </row>
    <row r="47815" spans="9:12" ht="15" x14ac:dyDescent="0.25">
      <c r="I47815"/>
      <c r="J47815"/>
      <c r="K47815"/>
      <c r="L47815"/>
    </row>
    <row r="47816" spans="9:12" ht="15" x14ac:dyDescent="0.25">
      <c r="I47816"/>
      <c r="J47816"/>
      <c r="K47816"/>
      <c r="L47816"/>
    </row>
    <row r="47817" spans="9:12" ht="15" x14ac:dyDescent="0.25">
      <c r="I47817"/>
      <c r="J47817"/>
      <c r="K47817"/>
      <c r="L47817"/>
    </row>
    <row r="47818" spans="9:12" ht="15" x14ac:dyDescent="0.25">
      <c r="I47818"/>
      <c r="J47818"/>
      <c r="K47818"/>
      <c r="L47818"/>
    </row>
    <row r="47819" spans="9:12" ht="15" x14ac:dyDescent="0.25">
      <c r="I47819"/>
      <c r="J47819"/>
      <c r="K47819"/>
      <c r="L47819"/>
    </row>
    <row r="47820" spans="9:12" ht="15" x14ac:dyDescent="0.25">
      <c r="I47820"/>
      <c r="J47820"/>
      <c r="K47820"/>
      <c r="L47820"/>
    </row>
    <row r="47821" spans="9:12" ht="15" x14ac:dyDescent="0.25">
      <c r="I47821"/>
      <c r="J47821"/>
      <c r="K47821"/>
      <c r="L47821"/>
    </row>
    <row r="47822" spans="9:12" ht="15" x14ac:dyDescent="0.25">
      <c r="I47822"/>
      <c r="J47822"/>
      <c r="K47822"/>
      <c r="L47822"/>
    </row>
    <row r="47823" spans="9:12" ht="15" x14ac:dyDescent="0.25">
      <c r="I47823"/>
      <c r="J47823"/>
      <c r="K47823"/>
      <c r="L47823"/>
    </row>
    <row r="47824" spans="9:12" ht="15" x14ac:dyDescent="0.25">
      <c r="I47824"/>
      <c r="J47824"/>
      <c r="K47824"/>
      <c r="L47824"/>
    </row>
    <row r="47825" spans="9:12" ht="15" x14ac:dyDescent="0.25">
      <c r="I47825"/>
      <c r="J47825"/>
      <c r="K47825"/>
      <c r="L47825"/>
    </row>
    <row r="47826" spans="9:12" ht="15" x14ac:dyDescent="0.25">
      <c r="I47826"/>
      <c r="J47826"/>
      <c r="K47826"/>
      <c r="L47826"/>
    </row>
    <row r="47827" spans="9:12" ht="15" x14ac:dyDescent="0.25">
      <c r="I47827"/>
      <c r="J47827"/>
      <c r="K47827"/>
      <c r="L47827"/>
    </row>
    <row r="47828" spans="9:12" ht="15" x14ac:dyDescent="0.25">
      <c r="I47828"/>
      <c r="J47828"/>
      <c r="K47828"/>
      <c r="L47828"/>
    </row>
    <row r="47829" spans="9:12" ht="15" x14ac:dyDescent="0.25">
      <c r="I47829"/>
      <c r="J47829"/>
      <c r="K47829"/>
      <c r="L47829"/>
    </row>
    <row r="47830" spans="9:12" ht="15" x14ac:dyDescent="0.25">
      <c r="I47830"/>
      <c r="J47830"/>
      <c r="K47830"/>
      <c r="L47830"/>
    </row>
    <row r="47831" spans="9:12" ht="15" x14ac:dyDescent="0.25">
      <c r="I47831"/>
      <c r="J47831"/>
      <c r="K47831"/>
      <c r="L47831"/>
    </row>
    <row r="47832" spans="9:12" ht="15" x14ac:dyDescent="0.25">
      <c r="I47832"/>
      <c r="J47832"/>
      <c r="K47832"/>
      <c r="L47832"/>
    </row>
    <row r="47833" spans="9:12" ht="15" x14ac:dyDescent="0.25">
      <c r="I47833"/>
      <c r="J47833"/>
      <c r="K47833"/>
      <c r="L47833"/>
    </row>
    <row r="47834" spans="9:12" ht="15" x14ac:dyDescent="0.25">
      <c r="I47834"/>
      <c r="J47834"/>
      <c r="K47834"/>
      <c r="L47834"/>
    </row>
    <row r="47835" spans="9:12" ht="15" x14ac:dyDescent="0.25">
      <c r="I47835"/>
      <c r="J47835"/>
      <c r="K47835"/>
      <c r="L47835"/>
    </row>
    <row r="47836" spans="9:12" ht="15" x14ac:dyDescent="0.25">
      <c r="I47836"/>
      <c r="J47836"/>
      <c r="K47836"/>
      <c r="L47836"/>
    </row>
    <row r="47837" spans="9:12" ht="15" x14ac:dyDescent="0.25">
      <c r="I47837"/>
      <c r="J47837"/>
      <c r="K47837"/>
      <c r="L47837"/>
    </row>
    <row r="47838" spans="9:12" ht="15" x14ac:dyDescent="0.25">
      <c r="I47838"/>
      <c r="J47838"/>
      <c r="K47838"/>
      <c r="L47838"/>
    </row>
    <row r="47839" spans="9:12" ht="15" x14ac:dyDescent="0.25">
      <c r="I47839"/>
      <c r="J47839"/>
      <c r="K47839"/>
      <c r="L47839"/>
    </row>
    <row r="47840" spans="9:12" ht="15" x14ac:dyDescent="0.25">
      <c r="I47840"/>
      <c r="J47840"/>
      <c r="K47840"/>
      <c r="L47840"/>
    </row>
    <row r="47841" spans="9:12" ht="15" x14ac:dyDescent="0.25">
      <c r="I47841"/>
      <c r="J47841"/>
      <c r="K47841"/>
      <c r="L47841"/>
    </row>
    <row r="47842" spans="9:12" ht="15" x14ac:dyDescent="0.25">
      <c r="I47842"/>
      <c r="J47842"/>
      <c r="K47842"/>
      <c r="L47842"/>
    </row>
    <row r="47843" spans="9:12" ht="15" x14ac:dyDescent="0.25">
      <c r="I47843"/>
      <c r="J47843"/>
      <c r="K47843"/>
      <c r="L47843"/>
    </row>
    <row r="47844" spans="9:12" ht="15" x14ac:dyDescent="0.25">
      <c r="I47844"/>
      <c r="J47844"/>
      <c r="K47844"/>
      <c r="L47844"/>
    </row>
    <row r="47845" spans="9:12" ht="15" x14ac:dyDescent="0.25">
      <c r="I47845"/>
      <c r="J47845"/>
      <c r="K47845"/>
      <c r="L47845"/>
    </row>
    <row r="47846" spans="9:12" ht="15" x14ac:dyDescent="0.25">
      <c r="I47846"/>
      <c r="J47846"/>
      <c r="K47846"/>
      <c r="L47846"/>
    </row>
    <row r="47847" spans="9:12" ht="15" x14ac:dyDescent="0.25">
      <c r="I47847"/>
      <c r="J47847"/>
      <c r="K47847"/>
      <c r="L47847"/>
    </row>
    <row r="47848" spans="9:12" ht="15" x14ac:dyDescent="0.25">
      <c r="I47848"/>
      <c r="J47848"/>
      <c r="K47848"/>
      <c r="L47848"/>
    </row>
    <row r="47849" spans="9:12" ht="15" x14ac:dyDescent="0.25">
      <c r="I47849"/>
      <c r="J47849"/>
      <c r="K47849"/>
      <c r="L47849"/>
    </row>
    <row r="47850" spans="9:12" ht="15" x14ac:dyDescent="0.25">
      <c r="I47850"/>
      <c r="J47850"/>
      <c r="K47850"/>
      <c r="L47850"/>
    </row>
    <row r="47851" spans="9:12" ht="15" x14ac:dyDescent="0.25">
      <c r="I47851"/>
      <c r="J47851"/>
      <c r="K47851"/>
      <c r="L47851"/>
    </row>
    <row r="47852" spans="9:12" ht="15" x14ac:dyDescent="0.25">
      <c r="I47852"/>
      <c r="J47852"/>
      <c r="K47852"/>
      <c r="L47852"/>
    </row>
    <row r="47853" spans="9:12" ht="15" x14ac:dyDescent="0.25">
      <c r="I47853"/>
      <c r="J47853"/>
      <c r="K47853"/>
      <c r="L47853"/>
    </row>
    <row r="47854" spans="9:12" ht="15" x14ac:dyDescent="0.25">
      <c r="I47854"/>
      <c r="J47854"/>
      <c r="K47854"/>
      <c r="L47854"/>
    </row>
    <row r="47855" spans="9:12" ht="15" x14ac:dyDescent="0.25">
      <c r="I47855"/>
      <c r="J47855"/>
      <c r="K47855"/>
      <c r="L47855"/>
    </row>
    <row r="47856" spans="9:12" ht="15" x14ac:dyDescent="0.25">
      <c r="I47856"/>
      <c r="J47856"/>
      <c r="K47856"/>
      <c r="L47856"/>
    </row>
    <row r="47857" spans="9:12" ht="15" x14ac:dyDescent="0.25">
      <c r="I47857"/>
      <c r="J47857"/>
      <c r="K47857"/>
      <c r="L47857"/>
    </row>
    <row r="47858" spans="9:12" ht="15" x14ac:dyDescent="0.25">
      <c r="I47858"/>
      <c r="J47858"/>
      <c r="K47858"/>
      <c r="L47858"/>
    </row>
    <row r="47859" spans="9:12" ht="15" x14ac:dyDescent="0.25">
      <c r="I47859"/>
      <c r="J47859"/>
      <c r="K47859"/>
      <c r="L47859"/>
    </row>
    <row r="47860" spans="9:12" ht="15" x14ac:dyDescent="0.25">
      <c r="I47860"/>
      <c r="J47860"/>
      <c r="K47860"/>
      <c r="L47860"/>
    </row>
    <row r="47861" spans="9:12" ht="15" x14ac:dyDescent="0.25">
      <c r="I47861"/>
      <c r="J47861"/>
      <c r="K47861"/>
      <c r="L47861"/>
    </row>
    <row r="47862" spans="9:12" ht="15" x14ac:dyDescent="0.25">
      <c r="I47862"/>
      <c r="J47862"/>
      <c r="K47862"/>
      <c r="L47862"/>
    </row>
    <row r="47863" spans="9:12" ht="15" x14ac:dyDescent="0.25">
      <c r="I47863"/>
      <c r="J47863"/>
      <c r="K47863"/>
      <c r="L47863"/>
    </row>
    <row r="47864" spans="9:12" ht="15" x14ac:dyDescent="0.25">
      <c r="I47864"/>
      <c r="J47864"/>
      <c r="K47864"/>
      <c r="L47864"/>
    </row>
    <row r="47865" spans="9:12" ht="15" x14ac:dyDescent="0.25">
      <c r="I47865"/>
      <c r="J47865"/>
      <c r="K47865"/>
      <c r="L47865"/>
    </row>
    <row r="47866" spans="9:12" ht="15" x14ac:dyDescent="0.25">
      <c r="I47866"/>
      <c r="J47866"/>
      <c r="K47866"/>
      <c r="L47866"/>
    </row>
    <row r="47867" spans="9:12" ht="15" x14ac:dyDescent="0.25">
      <c r="I47867"/>
      <c r="J47867"/>
      <c r="K47867"/>
      <c r="L47867"/>
    </row>
    <row r="47868" spans="9:12" ht="15" x14ac:dyDescent="0.25">
      <c r="I47868"/>
      <c r="J47868"/>
      <c r="K47868"/>
      <c r="L47868"/>
    </row>
    <row r="47869" spans="9:12" ht="15" x14ac:dyDescent="0.25">
      <c r="I47869"/>
      <c r="J47869"/>
      <c r="K47869"/>
      <c r="L47869"/>
    </row>
    <row r="47870" spans="9:12" ht="15" x14ac:dyDescent="0.25">
      <c r="I47870"/>
      <c r="J47870"/>
      <c r="K47870"/>
      <c r="L47870"/>
    </row>
    <row r="47871" spans="9:12" ht="15" x14ac:dyDescent="0.25">
      <c r="I47871"/>
      <c r="J47871"/>
      <c r="K47871"/>
      <c r="L47871"/>
    </row>
    <row r="47872" spans="9:12" ht="15" x14ac:dyDescent="0.25">
      <c r="I47872"/>
      <c r="J47872"/>
      <c r="K47872"/>
      <c r="L47872"/>
    </row>
    <row r="47873" spans="9:12" ht="15" x14ac:dyDescent="0.25">
      <c r="I47873"/>
      <c r="J47873"/>
      <c r="K47873"/>
      <c r="L47873"/>
    </row>
    <row r="47874" spans="9:12" ht="15" x14ac:dyDescent="0.25">
      <c r="I47874"/>
      <c r="J47874"/>
      <c r="K47874"/>
      <c r="L47874"/>
    </row>
    <row r="47875" spans="9:12" ht="15" x14ac:dyDescent="0.25">
      <c r="I47875"/>
      <c r="J47875"/>
      <c r="K47875"/>
      <c r="L47875"/>
    </row>
    <row r="47876" spans="9:12" ht="15" x14ac:dyDescent="0.25">
      <c r="I47876"/>
      <c r="J47876"/>
      <c r="K47876"/>
      <c r="L47876"/>
    </row>
    <row r="47877" spans="9:12" ht="15" x14ac:dyDescent="0.25">
      <c r="I47877"/>
      <c r="J47877"/>
      <c r="K47877"/>
      <c r="L47877"/>
    </row>
    <row r="47878" spans="9:12" ht="15" x14ac:dyDescent="0.25">
      <c r="I47878"/>
      <c r="J47878"/>
      <c r="K47878"/>
      <c r="L47878"/>
    </row>
    <row r="47879" spans="9:12" ht="15" x14ac:dyDescent="0.25">
      <c r="I47879"/>
      <c r="J47879"/>
      <c r="K47879"/>
      <c r="L47879"/>
    </row>
    <row r="47880" spans="9:12" ht="15" x14ac:dyDescent="0.25">
      <c r="I47880"/>
      <c r="J47880"/>
      <c r="K47880"/>
      <c r="L47880"/>
    </row>
    <row r="47881" spans="9:12" ht="15" x14ac:dyDescent="0.25">
      <c r="I47881"/>
      <c r="J47881"/>
      <c r="K47881"/>
      <c r="L47881"/>
    </row>
    <row r="47882" spans="9:12" ht="15" x14ac:dyDescent="0.25">
      <c r="I47882"/>
      <c r="J47882"/>
      <c r="K47882"/>
      <c r="L47882"/>
    </row>
    <row r="47883" spans="9:12" ht="15" x14ac:dyDescent="0.25">
      <c r="I47883"/>
      <c r="J47883"/>
      <c r="K47883"/>
      <c r="L47883"/>
    </row>
    <row r="47884" spans="9:12" ht="15" x14ac:dyDescent="0.25">
      <c r="I47884"/>
      <c r="J47884"/>
      <c r="K47884"/>
      <c r="L47884"/>
    </row>
    <row r="47885" spans="9:12" ht="15" x14ac:dyDescent="0.25">
      <c r="I47885"/>
      <c r="J47885"/>
      <c r="K47885"/>
      <c r="L47885"/>
    </row>
    <row r="47886" spans="9:12" ht="15" x14ac:dyDescent="0.25">
      <c r="I47886"/>
      <c r="J47886"/>
      <c r="K47886"/>
      <c r="L47886"/>
    </row>
    <row r="47887" spans="9:12" ht="15" x14ac:dyDescent="0.25">
      <c r="I47887"/>
      <c r="J47887"/>
      <c r="K47887"/>
      <c r="L47887"/>
    </row>
    <row r="47888" spans="9:12" ht="15" x14ac:dyDescent="0.25">
      <c r="I47888"/>
      <c r="J47888"/>
      <c r="K47888"/>
      <c r="L47888"/>
    </row>
    <row r="47889" spans="9:12" ht="15" x14ac:dyDescent="0.25">
      <c r="I47889"/>
      <c r="J47889"/>
      <c r="K47889"/>
      <c r="L47889"/>
    </row>
    <row r="47890" spans="9:12" ht="15" x14ac:dyDescent="0.25">
      <c r="I47890"/>
      <c r="J47890"/>
      <c r="K47890"/>
      <c r="L47890"/>
    </row>
    <row r="47891" spans="9:12" ht="15" x14ac:dyDescent="0.25">
      <c r="I47891"/>
      <c r="J47891"/>
      <c r="K47891"/>
      <c r="L47891"/>
    </row>
    <row r="47892" spans="9:12" ht="15" x14ac:dyDescent="0.25">
      <c r="I47892"/>
      <c r="J47892"/>
      <c r="K47892"/>
      <c r="L47892"/>
    </row>
    <row r="47893" spans="9:12" ht="15" x14ac:dyDescent="0.25">
      <c r="I47893"/>
      <c r="J47893"/>
      <c r="K47893"/>
      <c r="L47893"/>
    </row>
    <row r="47894" spans="9:12" ht="15" x14ac:dyDescent="0.25">
      <c r="I47894"/>
      <c r="J47894"/>
      <c r="K47894"/>
      <c r="L47894"/>
    </row>
    <row r="47895" spans="9:12" ht="15" x14ac:dyDescent="0.25">
      <c r="I47895"/>
      <c r="J47895"/>
      <c r="K47895"/>
      <c r="L47895"/>
    </row>
    <row r="47896" spans="9:12" ht="15" x14ac:dyDescent="0.25">
      <c r="I47896"/>
      <c r="J47896"/>
      <c r="K47896"/>
      <c r="L47896"/>
    </row>
    <row r="47897" spans="9:12" ht="15" x14ac:dyDescent="0.25">
      <c r="I47897"/>
      <c r="J47897"/>
      <c r="K47897"/>
      <c r="L47897"/>
    </row>
    <row r="47898" spans="9:12" ht="15" x14ac:dyDescent="0.25">
      <c r="I47898"/>
      <c r="J47898"/>
      <c r="K47898"/>
      <c r="L47898"/>
    </row>
    <row r="47899" spans="9:12" ht="15" x14ac:dyDescent="0.25">
      <c r="I47899"/>
      <c r="J47899"/>
      <c r="K47899"/>
      <c r="L47899"/>
    </row>
    <row r="47900" spans="9:12" ht="15" x14ac:dyDescent="0.25">
      <c r="I47900"/>
      <c r="J47900"/>
      <c r="K47900"/>
      <c r="L47900"/>
    </row>
    <row r="47901" spans="9:12" ht="15" x14ac:dyDescent="0.25">
      <c r="I47901"/>
      <c r="J47901"/>
      <c r="K47901"/>
      <c r="L47901"/>
    </row>
    <row r="47902" spans="9:12" ht="15" x14ac:dyDescent="0.25">
      <c r="I47902"/>
      <c r="J47902"/>
      <c r="K47902"/>
      <c r="L47902"/>
    </row>
    <row r="47903" spans="9:12" ht="15" x14ac:dyDescent="0.25">
      <c r="I47903"/>
      <c r="J47903"/>
      <c r="K47903"/>
      <c r="L47903"/>
    </row>
    <row r="47904" spans="9:12" ht="15" x14ac:dyDescent="0.25">
      <c r="I47904"/>
      <c r="J47904"/>
      <c r="K47904"/>
      <c r="L47904"/>
    </row>
    <row r="47905" spans="9:12" ht="15" x14ac:dyDescent="0.25">
      <c r="I47905"/>
      <c r="J47905"/>
      <c r="K47905"/>
      <c r="L47905"/>
    </row>
    <row r="47906" spans="9:12" ht="15" x14ac:dyDescent="0.25">
      <c r="I47906"/>
      <c r="J47906"/>
      <c r="K47906"/>
      <c r="L47906"/>
    </row>
    <row r="47907" spans="9:12" ht="15" x14ac:dyDescent="0.25">
      <c r="I47907"/>
      <c r="J47907"/>
      <c r="K47907"/>
      <c r="L47907"/>
    </row>
    <row r="47908" spans="9:12" ht="15" x14ac:dyDescent="0.25">
      <c r="I47908"/>
      <c r="J47908"/>
      <c r="K47908"/>
      <c r="L47908"/>
    </row>
    <row r="47909" spans="9:12" ht="15" x14ac:dyDescent="0.25">
      <c r="I47909"/>
      <c r="J47909"/>
      <c r="K47909"/>
      <c r="L47909"/>
    </row>
    <row r="47910" spans="9:12" ht="15" x14ac:dyDescent="0.25">
      <c r="I47910"/>
      <c r="J47910"/>
      <c r="K47910"/>
      <c r="L47910"/>
    </row>
    <row r="47911" spans="9:12" ht="15" x14ac:dyDescent="0.25">
      <c r="I47911"/>
      <c r="J47911"/>
      <c r="K47911"/>
      <c r="L47911"/>
    </row>
    <row r="47912" spans="9:12" ht="15" x14ac:dyDescent="0.25">
      <c r="I47912"/>
      <c r="J47912"/>
      <c r="K47912"/>
      <c r="L47912"/>
    </row>
    <row r="47913" spans="9:12" ht="15" x14ac:dyDescent="0.25">
      <c r="I47913"/>
      <c r="J47913"/>
      <c r="K47913"/>
      <c r="L47913"/>
    </row>
    <row r="47914" spans="9:12" ht="15" x14ac:dyDescent="0.25">
      <c r="I47914"/>
      <c r="J47914"/>
      <c r="K47914"/>
      <c r="L47914"/>
    </row>
    <row r="47915" spans="9:12" ht="15" x14ac:dyDescent="0.25">
      <c r="I47915"/>
      <c r="J47915"/>
      <c r="K47915"/>
      <c r="L47915"/>
    </row>
    <row r="47916" spans="9:12" ht="15" x14ac:dyDescent="0.25">
      <c r="I47916"/>
      <c r="J47916"/>
      <c r="K47916"/>
      <c r="L47916"/>
    </row>
    <row r="47917" spans="9:12" ht="15" x14ac:dyDescent="0.25">
      <c r="I47917"/>
      <c r="J47917"/>
      <c r="K47917"/>
      <c r="L47917"/>
    </row>
    <row r="47918" spans="9:12" ht="15" x14ac:dyDescent="0.25">
      <c r="I47918"/>
      <c r="J47918"/>
      <c r="K47918"/>
      <c r="L47918"/>
    </row>
    <row r="47919" spans="9:12" ht="15" x14ac:dyDescent="0.25">
      <c r="I47919"/>
      <c r="J47919"/>
      <c r="K47919"/>
      <c r="L47919"/>
    </row>
    <row r="47920" spans="9:12" ht="15" x14ac:dyDescent="0.25">
      <c r="I47920"/>
      <c r="J47920"/>
      <c r="K47920"/>
      <c r="L47920"/>
    </row>
    <row r="47921" spans="9:12" ht="15" x14ac:dyDescent="0.25">
      <c r="I47921"/>
      <c r="J47921"/>
      <c r="K47921"/>
      <c r="L47921"/>
    </row>
    <row r="47922" spans="9:12" ht="15" x14ac:dyDescent="0.25">
      <c r="I47922"/>
      <c r="J47922"/>
      <c r="K47922"/>
      <c r="L47922"/>
    </row>
    <row r="47923" spans="9:12" ht="15" x14ac:dyDescent="0.25">
      <c r="I47923"/>
      <c r="J47923"/>
      <c r="K47923"/>
      <c r="L47923"/>
    </row>
    <row r="47924" spans="9:12" ht="15" x14ac:dyDescent="0.25">
      <c r="I47924"/>
      <c r="J47924"/>
      <c r="K47924"/>
      <c r="L47924"/>
    </row>
    <row r="47925" spans="9:12" ht="15" x14ac:dyDescent="0.25">
      <c r="I47925"/>
      <c r="J47925"/>
      <c r="K47925"/>
      <c r="L47925"/>
    </row>
    <row r="47926" spans="9:12" ht="15" x14ac:dyDescent="0.25">
      <c r="I47926"/>
      <c r="J47926"/>
      <c r="K47926"/>
      <c r="L47926"/>
    </row>
    <row r="47927" spans="9:12" ht="15" x14ac:dyDescent="0.25">
      <c r="I47927"/>
      <c r="J47927"/>
      <c r="K47927"/>
      <c r="L47927"/>
    </row>
    <row r="47928" spans="9:12" ht="15" x14ac:dyDescent="0.25">
      <c r="I47928"/>
      <c r="J47928"/>
      <c r="K47928"/>
      <c r="L47928"/>
    </row>
    <row r="47929" spans="9:12" ht="15" x14ac:dyDescent="0.25">
      <c r="I47929"/>
      <c r="J47929"/>
      <c r="K47929"/>
      <c r="L47929"/>
    </row>
    <row r="47930" spans="9:12" ht="15" x14ac:dyDescent="0.25">
      <c r="I47930"/>
      <c r="J47930"/>
      <c r="K47930"/>
      <c r="L47930"/>
    </row>
    <row r="47931" spans="9:12" ht="15" x14ac:dyDescent="0.25">
      <c r="I47931"/>
      <c r="J47931"/>
      <c r="K47931"/>
      <c r="L47931"/>
    </row>
    <row r="47932" spans="9:12" ht="15" x14ac:dyDescent="0.25">
      <c r="I47932"/>
      <c r="J47932"/>
      <c r="K47932"/>
      <c r="L47932"/>
    </row>
    <row r="47933" spans="9:12" ht="15" x14ac:dyDescent="0.25">
      <c r="I47933"/>
      <c r="J47933"/>
      <c r="K47933"/>
      <c r="L47933"/>
    </row>
    <row r="47934" spans="9:12" ht="15" x14ac:dyDescent="0.25">
      <c r="I47934"/>
      <c r="J47934"/>
      <c r="K47934"/>
      <c r="L47934"/>
    </row>
    <row r="47935" spans="9:12" ht="15" x14ac:dyDescent="0.25">
      <c r="I47935"/>
      <c r="J47935"/>
      <c r="K47935"/>
      <c r="L47935"/>
    </row>
    <row r="47936" spans="9:12" ht="15" x14ac:dyDescent="0.25">
      <c r="I47936"/>
      <c r="J47936"/>
      <c r="K47936"/>
      <c r="L47936"/>
    </row>
    <row r="47937" spans="9:12" ht="15" x14ac:dyDescent="0.25">
      <c r="I47937"/>
      <c r="J47937"/>
      <c r="K47937"/>
      <c r="L47937"/>
    </row>
    <row r="47938" spans="9:12" ht="15" x14ac:dyDescent="0.25">
      <c r="I47938"/>
      <c r="J47938"/>
      <c r="K47938"/>
      <c r="L47938"/>
    </row>
    <row r="47939" spans="9:12" ht="15" x14ac:dyDescent="0.25">
      <c r="I47939"/>
      <c r="J47939"/>
      <c r="K47939"/>
      <c r="L47939"/>
    </row>
    <row r="47940" spans="9:12" ht="15" x14ac:dyDescent="0.25">
      <c r="I47940"/>
      <c r="J47940"/>
      <c r="K47940"/>
      <c r="L47940"/>
    </row>
    <row r="47941" spans="9:12" ht="15" x14ac:dyDescent="0.25">
      <c r="I47941"/>
      <c r="J47941"/>
      <c r="K47941"/>
      <c r="L47941"/>
    </row>
    <row r="47942" spans="9:12" ht="15" x14ac:dyDescent="0.25">
      <c r="I47942"/>
      <c r="J47942"/>
      <c r="K47942"/>
      <c r="L47942"/>
    </row>
    <row r="47943" spans="9:12" ht="15" x14ac:dyDescent="0.25">
      <c r="I47943"/>
      <c r="J47943"/>
      <c r="K47943"/>
      <c r="L47943"/>
    </row>
    <row r="47944" spans="9:12" ht="15" x14ac:dyDescent="0.25">
      <c r="I47944"/>
      <c r="J47944"/>
      <c r="K47944"/>
      <c r="L47944"/>
    </row>
    <row r="47945" spans="9:12" ht="15" x14ac:dyDescent="0.25">
      <c r="I47945"/>
      <c r="J47945"/>
      <c r="K47945"/>
      <c r="L47945"/>
    </row>
    <row r="47946" spans="9:12" ht="15" x14ac:dyDescent="0.25">
      <c r="I47946"/>
      <c r="J47946"/>
      <c r="K47946"/>
      <c r="L47946"/>
    </row>
    <row r="47947" spans="9:12" ht="15" x14ac:dyDescent="0.25">
      <c r="I47947"/>
      <c r="J47947"/>
      <c r="K47947"/>
      <c r="L47947"/>
    </row>
    <row r="47948" spans="9:12" ht="15" x14ac:dyDescent="0.25">
      <c r="I47948"/>
      <c r="J47948"/>
      <c r="K47948"/>
      <c r="L47948"/>
    </row>
    <row r="47949" spans="9:12" ht="15" x14ac:dyDescent="0.25">
      <c r="I47949"/>
      <c r="J47949"/>
      <c r="K47949"/>
      <c r="L47949"/>
    </row>
    <row r="47950" spans="9:12" ht="15" x14ac:dyDescent="0.25">
      <c r="I47950"/>
      <c r="J47950"/>
      <c r="K47950"/>
      <c r="L47950"/>
    </row>
    <row r="47951" spans="9:12" ht="15" x14ac:dyDescent="0.25">
      <c r="I47951"/>
      <c r="J47951"/>
      <c r="K47951"/>
      <c r="L47951"/>
    </row>
    <row r="47952" spans="9:12" ht="15" x14ac:dyDescent="0.25">
      <c r="I47952"/>
      <c r="J47952"/>
      <c r="K47952"/>
      <c r="L47952"/>
    </row>
    <row r="47953" spans="9:12" ht="15" x14ac:dyDescent="0.25">
      <c r="I47953"/>
      <c r="J47953"/>
      <c r="K47953"/>
      <c r="L47953"/>
    </row>
    <row r="47954" spans="9:12" ht="15" x14ac:dyDescent="0.25">
      <c r="I47954"/>
      <c r="J47954"/>
      <c r="K47954"/>
      <c r="L47954"/>
    </row>
    <row r="47955" spans="9:12" ht="15" x14ac:dyDescent="0.25">
      <c r="I47955"/>
      <c r="J47955"/>
      <c r="K47955"/>
      <c r="L47955"/>
    </row>
    <row r="47956" spans="9:12" ht="15" x14ac:dyDescent="0.25">
      <c r="I47956"/>
      <c r="J47956"/>
      <c r="K47956"/>
      <c r="L47956"/>
    </row>
    <row r="47957" spans="9:12" ht="15" x14ac:dyDescent="0.25">
      <c r="I47957"/>
      <c r="J47957"/>
      <c r="K47957"/>
      <c r="L47957"/>
    </row>
    <row r="47958" spans="9:12" ht="15" x14ac:dyDescent="0.25">
      <c r="I47958"/>
      <c r="J47958"/>
      <c r="K47958"/>
      <c r="L47958"/>
    </row>
    <row r="47959" spans="9:12" ht="15" x14ac:dyDescent="0.25">
      <c r="I47959"/>
      <c r="J47959"/>
      <c r="K47959"/>
      <c r="L47959"/>
    </row>
    <row r="47960" spans="9:12" ht="15" x14ac:dyDescent="0.25">
      <c r="I47960"/>
      <c r="J47960"/>
      <c r="K47960"/>
      <c r="L47960"/>
    </row>
    <row r="47961" spans="9:12" ht="15" x14ac:dyDescent="0.25">
      <c r="I47961"/>
      <c r="J47961"/>
      <c r="K47961"/>
      <c r="L47961"/>
    </row>
    <row r="47962" spans="9:12" ht="15" x14ac:dyDescent="0.25">
      <c r="I47962"/>
      <c r="J47962"/>
      <c r="K47962"/>
      <c r="L47962"/>
    </row>
    <row r="47963" spans="9:12" ht="15" x14ac:dyDescent="0.25">
      <c r="I47963"/>
      <c r="J47963"/>
      <c r="K47963"/>
      <c r="L47963"/>
    </row>
    <row r="47964" spans="9:12" ht="15" x14ac:dyDescent="0.25">
      <c r="I47964"/>
      <c r="J47964"/>
      <c r="K47964"/>
      <c r="L47964"/>
    </row>
    <row r="47965" spans="9:12" ht="15" x14ac:dyDescent="0.25">
      <c r="I47965"/>
      <c r="J47965"/>
      <c r="K47965"/>
      <c r="L47965"/>
    </row>
    <row r="47966" spans="9:12" ht="15" x14ac:dyDescent="0.25">
      <c r="I47966"/>
      <c r="J47966"/>
      <c r="K47966"/>
      <c r="L47966"/>
    </row>
    <row r="47967" spans="9:12" ht="15" x14ac:dyDescent="0.25">
      <c r="I47967"/>
      <c r="J47967"/>
      <c r="K47967"/>
      <c r="L47967"/>
    </row>
    <row r="47968" spans="9:12" ht="15" x14ac:dyDescent="0.25">
      <c r="I47968"/>
      <c r="J47968"/>
      <c r="K47968"/>
      <c r="L47968"/>
    </row>
    <row r="47969" spans="9:12" ht="15" x14ac:dyDescent="0.25">
      <c r="I47969"/>
      <c r="J47969"/>
      <c r="K47969"/>
      <c r="L47969"/>
    </row>
    <row r="47970" spans="9:12" ht="15" x14ac:dyDescent="0.25">
      <c r="I47970"/>
      <c r="J47970"/>
      <c r="K47970"/>
      <c r="L47970"/>
    </row>
    <row r="47971" spans="9:12" ht="15" x14ac:dyDescent="0.25">
      <c r="I47971"/>
      <c r="J47971"/>
      <c r="K47971"/>
      <c r="L47971"/>
    </row>
    <row r="47972" spans="9:12" ht="15" x14ac:dyDescent="0.25">
      <c r="I47972"/>
      <c r="J47972"/>
      <c r="K47972"/>
      <c r="L47972"/>
    </row>
    <row r="47973" spans="9:12" ht="15" x14ac:dyDescent="0.25">
      <c r="I47973"/>
      <c r="J47973"/>
      <c r="K47973"/>
      <c r="L47973"/>
    </row>
    <row r="47974" spans="9:12" ht="15" x14ac:dyDescent="0.25">
      <c r="I47974"/>
      <c r="J47974"/>
      <c r="K47974"/>
      <c r="L47974"/>
    </row>
    <row r="47975" spans="9:12" ht="15" x14ac:dyDescent="0.25">
      <c r="I47975"/>
      <c r="J47975"/>
      <c r="K47975"/>
      <c r="L47975"/>
    </row>
    <row r="47976" spans="9:12" ht="15" x14ac:dyDescent="0.25">
      <c r="I47976"/>
      <c r="J47976"/>
      <c r="K47976"/>
      <c r="L47976"/>
    </row>
    <row r="47977" spans="9:12" ht="15" x14ac:dyDescent="0.25">
      <c r="I47977"/>
      <c r="J47977"/>
      <c r="K47977"/>
      <c r="L47977"/>
    </row>
    <row r="47978" spans="9:12" ht="15" x14ac:dyDescent="0.25">
      <c r="I47978"/>
      <c r="J47978"/>
      <c r="K47978"/>
      <c r="L47978"/>
    </row>
    <row r="47979" spans="9:12" ht="15" x14ac:dyDescent="0.25">
      <c r="I47979"/>
      <c r="J47979"/>
      <c r="K47979"/>
      <c r="L47979"/>
    </row>
    <row r="47980" spans="9:12" ht="15" x14ac:dyDescent="0.25">
      <c r="I47980"/>
      <c r="J47980"/>
      <c r="K47980"/>
      <c r="L47980"/>
    </row>
    <row r="47981" spans="9:12" ht="15" x14ac:dyDescent="0.25">
      <c r="I47981"/>
      <c r="J47981"/>
      <c r="K47981"/>
      <c r="L47981"/>
    </row>
    <row r="47982" spans="9:12" ht="15" x14ac:dyDescent="0.25">
      <c r="I47982"/>
      <c r="J47982"/>
      <c r="K47982"/>
      <c r="L47982"/>
    </row>
    <row r="47983" spans="9:12" ht="15" x14ac:dyDescent="0.25">
      <c r="I47983"/>
      <c r="J47983"/>
      <c r="K47983"/>
      <c r="L47983"/>
    </row>
    <row r="47984" spans="9:12" ht="15" x14ac:dyDescent="0.25">
      <c r="I47984"/>
      <c r="J47984"/>
      <c r="K47984"/>
      <c r="L47984"/>
    </row>
    <row r="47985" spans="9:12" ht="15" x14ac:dyDescent="0.25">
      <c r="I47985"/>
      <c r="J47985"/>
      <c r="K47985"/>
      <c r="L47985"/>
    </row>
    <row r="47986" spans="9:12" ht="15" x14ac:dyDescent="0.25">
      <c r="I47986"/>
      <c r="J47986"/>
      <c r="K47986"/>
      <c r="L47986"/>
    </row>
    <row r="47987" spans="9:12" ht="15" x14ac:dyDescent="0.25">
      <c r="I47987"/>
      <c r="J47987"/>
      <c r="K47987"/>
      <c r="L47987"/>
    </row>
    <row r="47988" spans="9:12" ht="15" x14ac:dyDescent="0.25">
      <c r="I47988"/>
      <c r="J47988"/>
      <c r="K47988"/>
      <c r="L47988"/>
    </row>
    <row r="47989" spans="9:12" ht="15" x14ac:dyDescent="0.25">
      <c r="I47989"/>
      <c r="J47989"/>
      <c r="K47989"/>
      <c r="L47989"/>
    </row>
    <row r="47990" spans="9:12" ht="15" x14ac:dyDescent="0.25">
      <c r="I47990"/>
      <c r="J47990"/>
      <c r="K47990"/>
      <c r="L47990"/>
    </row>
    <row r="47991" spans="9:12" ht="15" x14ac:dyDescent="0.25">
      <c r="I47991"/>
      <c r="J47991"/>
      <c r="K47991"/>
      <c r="L47991"/>
    </row>
    <row r="47992" spans="9:12" ht="15" x14ac:dyDescent="0.25">
      <c r="I47992"/>
      <c r="J47992"/>
      <c r="K47992"/>
      <c r="L47992"/>
    </row>
    <row r="47993" spans="9:12" ht="15" x14ac:dyDescent="0.25">
      <c r="I47993"/>
      <c r="J47993"/>
      <c r="K47993"/>
      <c r="L47993"/>
    </row>
    <row r="47994" spans="9:12" ht="15" x14ac:dyDescent="0.25">
      <c r="I47994"/>
      <c r="J47994"/>
      <c r="K47994"/>
      <c r="L47994"/>
    </row>
    <row r="47995" spans="9:12" ht="15" x14ac:dyDescent="0.25">
      <c r="I47995"/>
      <c r="J47995"/>
      <c r="K47995"/>
      <c r="L47995"/>
    </row>
    <row r="47996" spans="9:12" ht="15" x14ac:dyDescent="0.25">
      <c r="I47996"/>
      <c r="J47996"/>
      <c r="K47996"/>
      <c r="L47996"/>
    </row>
    <row r="47997" spans="9:12" ht="15" x14ac:dyDescent="0.25">
      <c r="I47997"/>
      <c r="J47997"/>
      <c r="K47997"/>
      <c r="L47997"/>
    </row>
    <row r="47998" spans="9:12" ht="15" x14ac:dyDescent="0.25">
      <c r="I47998"/>
      <c r="J47998"/>
      <c r="K47998"/>
      <c r="L47998"/>
    </row>
    <row r="47999" spans="9:12" ht="15" x14ac:dyDescent="0.25">
      <c r="I47999"/>
      <c r="J47999"/>
      <c r="K47999"/>
      <c r="L47999"/>
    </row>
    <row r="48000" spans="9:12" ht="15" x14ac:dyDescent="0.25">
      <c r="I48000"/>
      <c r="J48000"/>
      <c r="K48000"/>
      <c r="L48000"/>
    </row>
    <row r="48001" spans="9:12" ht="15" x14ac:dyDescent="0.25">
      <c r="I48001"/>
      <c r="J48001"/>
      <c r="K48001"/>
      <c r="L48001"/>
    </row>
    <row r="48002" spans="9:12" ht="15" x14ac:dyDescent="0.25">
      <c r="I48002"/>
      <c r="J48002"/>
      <c r="K48002"/>
      <c r="L48002"/>
    </row>
    <row r="48003" spans="9:12" ht="15" x14ac:dyDescent="0.25">
      <c r="I48003"/>
      <c r="J48003"/>
      <c r="K48003"/>
      <c r="L48003"/>
    </row>
    <row r="48004" spans="9:12" ht="15" x14ac:dyDescent="0.25">
      <c r="I48004"/>
      <c r="J48004"/>
      <c r="K48004"/>
      <c r="L48004"/>
    </row>
    <row r="48005" spans="9:12" ht="15" x14ac:dyDescent="0.25">
      <c r="I48005"/>
      <c r="J48005"/>
      <c r="K48005"/>
      <c r="L48005"/>
    </row>
    <row r="48006" spans="9:12" ht="15" x14ac:dyDescent="0.25">
      <c r="I48006"/>
      <c r="J48006"/>
      <c r="K48006"/>
      <c r="L48006"/>
    </row>
    <row r="48007" spans="9:12" ht="15" x14ac:dyDescent="0.25">
      <c r="I48007"/>
      <c r="J48007"/>
      <c r="K48007"/>
      <c r="L48007"/>
    </row>
    <row r="48008" spans="9:12" ht="15" x14ac:dyDescent="0.25">
      <c r="I48008"/>
      <c r="J48008"/>
      <c r="K48008"/>
      <c r="L48008"/>
    </row>
    <row r="48009" spans="9:12" ht="15" x14ac:dyDescent="0.25">
      <c r="I48009"/>
      <c r="J48009"/>
      <c r="K48009"/>
      <c r="L48009"/>
    </row>
    <row r="48010" spans="9:12" ht="15" x14ac:dyDescent="0.25">
      <c r="I48010"/>
      <c r="J48010"/>
      <c r="K48010"/>
      <c r="L48010"/>
    </row>
    <row r="48011" spans="9:12" ht="15" x14ac:dyDescent="0.25">
      <c r="I48011"/>
      <c r="J48011"/>
      <c r="K48011"/>
      <c r="L48011"/>
    </row>
    <row r="48012" spans="9:12" ht="15" x14ac:dyDescent="0.25">
      <c r="I48012"/>
      <c r="J48012"/>
      <c r="K48012"/>
      <c r="L48012"/>
    </row>
    <row r="48013" spans="9:12" ht="15" x14ac:dyDescent="0.25">
      <c r="I48013"/>
      <c r="J48013"/>
      <c r="K48013"/>
      <c r="L48013"/>
    </row>
    <row r="48014" spans="9:12" ht="15" x14ac:dyDescent="0.25">
      <c r="I48014"/>
      <c r="J48014"/>
      <c r="K48014"/>
      <c r="L48014"/>
    </row>
    <row r="48015" spans="9:12" ht="15" x14ac:dyDescent="0.25">
      <c r="I48015"/>
      <c r="J48015"/>
      <c r="K48015"/>
      <c r="L48015"/>
    </row>
    <row r="48016" spans="9:12" ht="15" x14ac:dyDescent="0.25">
      <c r="I48016"/>
      <c r="J48016"/>
      <c r="K48016"/>
      <c r="L48016"/>
    </row>
    <row r="48017" spans="9:12" ht="15" x14ac:dyDescent="0.25">
      <c r="I48017"/>
      <c r="J48017"/>
      <c r="K48017"/>
      <c r="L48017"/>
    </row>
    <row r="48018" spans="9:12" ht="15" x14ac:dyDescent="0.25">
      <c r="I48018"/>
      <c r="J48018"/>
      <c r="K48018"/>
      <c r="L48018"/>
    </row>
    <row r="48019" spans="9:12" ht="15" x14ac:dyDescent="0.25">
      <c r="I48019"/>
      <c r="J48019"/>
      <c r="K48019"/>
      <c r="L48019"/>
    </row>
    <row r="48020" spans="9:12" ht="15" x14ac:dyDescent="0.25">
      <c r="I48020"/>
      <c r="J48020"/>
      <c r="K48020"/>
      <c r="L48020"/>
    </row>
    <row r="48021" spans="9:12" ht="15" x14ac:dyDescent="0.25">
      <c r="I48021"/>
      <c r="J48021"/>
      <c r="K48021"/>
      <c r="L48021"/>
    </row>
    <row r="48022" spans="9:12" ht="15" x14ac:dyDescent="0.25">
      <c r="I48022"/>
      <c r="J48022"/>
      <c r="K48022"/>
      <c r="L48022"/>
    </row>
    <row r="48023" spans="9:12" ht="15" x14ac:dyDescent="0.25">
      <c r="I48023"/>
      <c r="J48023"/>
      <c r="K48023"/>
      <c r="L48023"/>
    </row>
    <row r="48024" spans="9:12" ht="15" x14ac:dyDescent="0.25">
      <c r="I48024"/>
      <c r="J48024"/>
      <c r="K48024"/>
      <c r="L48024"/>
    </row>
    <row r="48025" spans="9:12" ht="15" x14ac:dyDescent="0.25">
      <c r="I48025"/>
      <c r="J48025"/>
      <c r="K48025"/>
      <c r="L48025"/>
    </row>
    <row r="48026" spans="9:12" ht="15" x14ac:dyDescent="0.25">
      <c r="I48026"/>
      <c r="J48026"/>
      <c r="K48026"/>
      <c r="L48026"/>
    </row>
    <row r="48027" spans="9:12" ht="15" x14ac:dyDescent="0.25">
      <c r="I48027"/>
      <c r="J48027"/>
      <c r="K48027"/>
      <c r="L48027"/>
    </row>
    <row r="48028" spans="9:12" ht="15" x14ac:dyDescent="0.25">
      <c r="I48028"/>
      <c r="J48028"/>
      <c r="K48028"/>
      <c r="L48028"/>
    </row>
    <row r="48029" spans="9:12" ht="15" x14ac:dyDescent="0.25">
      <c r="I48029"/>
      <c r="J48029"/>
      <c r="K48029"/>
      <c r="L48029"/>
    </row>
    <row r="48030" spans="9:12" ht="15" x14ac:dyDescent="0.25">
      <c r="I48030"/>
      <c r="J48030"/>
      <c r="K48030"/>
      <c r="L48030"/>
    </row>
    <row r="48031" spans="9:12" ht="15" x14ac:dyDescent="0.25">
      <c r="I48031"/>
      <c r="J48031"/>
      <c r="K48031"/>
      <c r="L48031"/>
    </row>
    <row r="48032" spans="9:12" ht="15" x14ac:dyDescent="0.25">
      <c r="I48032"/>
      <c r="J48032"/>
      <c r="K48032"/>
      <c r="L48032"/>
    </row>
    <row r="48033" spans="9:12" ht="15" x14ac:dyDescent="0.25">
      <c r="I48033"/>
      <c r="J48033"/>
      <c r="K48033"/>
      <c r="L48033"/>
    </row>
    <row r="48034" spans="9:12" ht="15" x14ac:dyDescent="0.25">
      <c r="I48034"/>
      <c r="J48034"/>
      <c r="K48034"/>
      <c r="L48034"/>
    </row>
    <row r="48035" spans="9:12" ht="15" x14ac:dyDescent="0.25">
      <c r="I48035"/>
      <c r="J48035"/>
      <c r="K48035"/>
      <c r="L48035"/>
    </row>
    <row r="48036" spans="9:12" ht="15" x14ac:dyDescent="0.25">
      <c r="I48036"/>
      <c r="J48036"/>
      <c r="K48036"/>
      <c r="L48036"/>
    </row>
    <row r="48037" spans="9:12" ht="15" x14ac:dyDescent="0.25">
      <c r="I48037"/>
      <c r="J48037"/>
      <c r="K48037"/>
      <c r="L48037"/>
    </row>
    <row r="48038" spans="9:12" ht="15" x14ac:dyDescent="0.25">
      <c r="I48038"/>
      <c r="J48038"/>
      <c r="K48038"/>
      <c r="L48038"/>
    </row>
    <row r="48039" spans="9:12" ht="15" x14ac:dyDescent="0.25">
      <c r="I48039"/>
      <c r="J48039"/>
      <c r="K48039"/>
      <c r="L48039"/>
    </row>
    <row r="48040" spans="9:12" ht="15" x14ac:dyDescent="0.25">
      <c r="I48040"/>
      <c r="J48040"/>
      <c r="K48040"/>
      <c r="L48040"/>
    </row>
    <row r="48041" spans="9:12" ht="15" x14ac:dyDescent="0.25">
      <c r="I48041"/>
      <c r="J48041"/>
      <c r="K48041"/>
      <c r="L48041"/>
    </row>
    <row r="48042" spans="9:12" ht="15" x14ac:dyDescent="0.25">
      <c r="I48042"/>
      <c r="J48042"/>
      <c r="K48042"/>
      <c r="L48042"/>
    </row>
    <row r="48043" spans="9:12" ht="15" x14ac:dyDescent="0.25">
      <c r="I48043"/>
      <c r="J48043"/>
      <c r="K48043"/>
      <c r="L48043"/>
    </row>
    <row r="48044" spans="9:12" ht="15" x14ac:dyDescent="0.25">
      <c r="I48044"/>
      <c r="J48044"/>
      <c r="K48044"/>
      <c r="L48044"/>
    </row>
    <row r="48045" spans="9:12" ht="15" x14ac:dyDescent="0.25">
      <c r="I48045"/>
      <c r="J48045"/>
      <c r="K48045"/>
      <c r="L48045"/>
    </row>
    <row r="48046" spans="9:12" ht="15" x14ac:dyDescent="0.25">
      <c r="I48046"/>
      <c r="J48046"/>
      <c r="K48046"/>
      <c r="L48046"/>
    </row>
    <row r="48047" spans="9:12" ht="15" x14ac:dyDescent="0.25">
      <c r="I48047"/>
      <c r="J48047"/>
      <c r="K48047"/>
      <c r="L48047"/>
    </row>
    <row r="48048" spans="9:12" ht="15" x14ac:dyDescent="0.25">
      <c r="I48048"/>
      <c r="J48048"/>
      <c r="K48048"/>
      <c r="L48048"/>
    </row>
    <row r="48049" spans="9:12" ht="15" x14ac:dyDescent="0.25">
      <c r="I48049"/>
      <c r="J48049"/>
      <c r="K48049"/>
      <c r="L48049"/>
    </row>
    <row r="48050" spans="9:12" ht="15" x14ac:dyDescent="0.25">
      <c r="I48050"/>
      <c r="J48050"/>
      <c r="K48050"/>
      <c r="L48050"/>
    </row>
    <row r="48051" spans="9:12" ht="15" x14ac:dyDescent="0.25">
      <c r="I48051"/>
      <c r="J48051"/>
      <c r="K48051"/>
      <c r="L48051"/>
    </row>
    <row r="48052" spans="9:12" ht="15" x14ac:dyDescent="0.25">
      <c r="I48052"/>
      <c r="J48052"/>
      <c r="K48052"/>
      <c r="L48052"/>
    </row>
    <row r="48053" spans="9:12" ht="15" x14ac:dyDescent="0.25">
      <c r="I48053"/>
      <c r="J48053"/>
      <c r="K48053"/>
      <c r="L48053"/>
    </row>
    <row r="48054" spans="9:12" ht="15" x14ac:dyDescent="0.25">
      <c r="I48054"/>
      <c r="J48054"/>
      <c r="K48054"/>
      <c r="L48054"/>
    </row>
    <row r="48055" spans="9:12" ht="15" x14ac:dyDescent="0.25">
      <c r="I48055"/>
      <c r="J48055"/>
      <c r="K48055"/>
      <c r="L48055"/>
    </row>
    <row r="48056" spans="9:12" ht="15" x14ac:dyDescent="0.25">
      <c r="I48056"/>
      <c r="J48056"/>
      <c r="K48056"/>
      <c r="L48056"/>
    </row>
    <row r="48057" spans="9:12" ht="15" x14ac:dyDescent="0.25">
      <c r="I48057"/>
      <c r="J48057"/>
      <c r="K48057"/>
      <c r="L48057"/>
    </row>
    <row r="48058" spans="9:12" ht="15" x14ac:dyDescent="0.25">
      <c r="I48058"/>
      <c r="J48058"/>
      <c r="K48058"/>
      <c r="L48058"/>
    </row>
    <row r="48059" spans="9:12" ht="15" x14ac:dyDescent="0.25">
      <c r="I48059"/>
      <c r="J48059"/>
      <c r="K48059"/>
      <c r="L48059"/>
    </row>
    <row r="48060" spans="9:12" ht="15" x14ac:dyDescent="0.25">
      <c r="I48060"/>
      <c r="J48060"/>
      <c r="K48060"/>
      <c r="L48060"/>
    </row>
    <row r="48061" spans="9:12" ht="15" x14ac:dyDescent="0.25">
      <c r="I48061"/>
      <c r="J48061"/>
      <c r="K48061"/>
      <c r="L48061"/>
    </row>
    <row r="48062" spans="9:12" ht="15" x14ac:dyDescent="0.25">
      <c r="I48062"/>
      <c r="J48062"/>
      <c r="K48062"/>
      <c r="L48062"/>
    </row>
    <row r="48063" spans="9:12" ht="15" x14ac:dyDescent="0.25">
      <c r="I48063"/>
      <c r="J48063"/>
      <c r="K48063"/>
      <c r="L48063"/>
    </row>
    <row r="48064" spans="9:12" ht="15" x14ac:dyDescent="0.25">
      <c r="I48064"/>
      <c r="J48064"/>
      <c r="K48064"/>
      <c r="L48064"/>
    </row>
    <row r="48065" spans="9:12" ht="15" x14ac:dyDescent="0.25">
      <c r="I48065"/>
      <c r="J48065"/>
      <c r="K48065"/>
      <c r="L48065"/>
    </row>
    <row r="48066" spans="9:12" ht="15" x14ac:dyDescent="0.25">
      <c r="I48066"/>
      <c r="J48066"/>
      <c r="K48066"/>
      <c r="L48066"/>
    </row>
    <row r="48067" spans="9:12" ht="15" x14ac:dyDescent="0.25">
      <c r="I48067"/>
      <c r="J48067"/>
      <c r="K48067"/>
      <c r="L48067"/>
    </row>
    <row r="48068" spans="9:12" ht="15" x14ac:dyDescent="0.25">
      <c r="I48068"/>
      <c r="J48068"/>
      <c r="K48068"/>
      <c r="L48068"/>
    </row>
    <row r="48069" spans="9:12" ht="15" x14ac:dyDescent="0.25">
      <c r="I48069"/>
      <c r="J48069"/>
      <c r="K48069"/>
      <c r="L48069"/>
    </row>
    <row r="48070" spans="9:12" ht="15" x14ac:dyDescent="0.25">
      <c r="I48070"/>
      <c r="J48070"/>
      <c r="K48070"/>
      <c r="L48070"/>
    </row>
    <row r="48071" spans="9:12" ht="15" x14ac:dyDescent="0.25">
      <c r="I48071"/>
      <c r="J48071"/>
      <c r="K48071"/>
      <c r="L48071"/>
    </row>
    <row r="48072" spans="9:12" ht="15" x14ac:dyDescent="0.25">
      <c r="I48072"/>
      <c r="J48072"/>
      <c r="K48072"/>
      <c r="L48072"/>
    </row>
    <row r="48073" spans="9:12" ht="15" x14ac:dyDescent="0.25">
      <c r="I48073"/>
      <c r="J48073"/>
      <c r="K48073"/>
      <c r="L48073"/>
    </row>
    <row r="48074" spans="9:12" ht="15" x14ac:dyDescent="0.25">
      <c r="I48074"/>
      <c r="J48074"/>
      <c r="K48074"/>
      <c r="L48074"/>
    </row>
    <row r="48075" spans="9:12" ht="15" x14ac:dyDescent="0.25">
      <c r="I48075"/>
      <c r="J48075"/>
      <c r="K48075"/>
      <c r="L48075"/>
    </row>
    <row r="48076" spans="9:12" ht="15" x14ac:dyDescent="0.25">
      <c r="I48076"/>
      <c r="J48076"/>
      <c r="K48076"/>
      <c r="L48076"/>
    </row>
    <row r="48077" spans="9:12" ht="15" x14ac:dyDescent="0.25">
      <c r="I48077"/>
      <c r="J48077"/>
      <c r="K48077"/>
      <c r="L48077"/>
    </row>
    <row r="48078" spans="9:12" ht="15" x14ac:dyDescent="0.25">
      <c r="I48078"/>
      <c r="J48078"/>
      <c r="K48078"/>
      <c r="L48078"/>
    </row>
    <row r="48079" spans="9:12" ht="15" x14ac:dyDescent="0.25">
      <c r="I48079"/>
      <c r="J48079"/>
      <c r="K48079"/>
      <c r="L48079"/>
    </row>
    <row r="48080" spans="9:12" ht="15" x14ac:dyDescent="0.25">
      <c r="I48080"/>
      <c r="J48080"/>
      <c r="K48080"/>
      <c r="L48080"/>
    </row>
    <row r="48081" spans="9:12" ht="15" x14ac:dyDescent="0.25">
      <c r="I48081"/>
      <c r="J48081"/>
      <c r="K48081"/>
      <c r="L48081"/>
    </row>
    <row r="48082" spans="9:12" ht="15" x14ac:dyDescent="0.25">
      <c r="I48082"/>
      <c r="J48082"/>
      <c r="K48082"/>
      <c r="L48082"/>
    </row>
    <row r="48083" spans="9:12" ht="15" x14ac:dyDescent="0.25">
      <c r="I48083"/>
      <c r="J48083"/>
      <c r="K48083"/>
      <c r="L48083"/>
    </row>
    <row r="48084" spans="9:12" ht="15" x14ac:dyDescent="0.25">
      <c r="I48084"/>
      <c r="J48084"/>
      <c r="K48084"/>
      <c r="L48084"/>
    </row>
    <row r="48085" spans="9:12" ht="15" x14ac:dyDescent="0.25">
      <c r="I48085"/>
      <c r="J48085"/>
      <c r="K48085"/>
      <c r="L48085"/>
    </row>
    <row r="48086" spans="9:12" ht="15" x14ac:dyDescent="0.25">
      <c r="I48086"/>
      <c r="J48086"/>
      <c r="K48086"/>
      <c r="L48086"/>
    </row>
    <row r="48087" spans="9:12" ht="15" x14ac:dyDescent="0.25">
      <c r="I48087"/>
      <c r="J48087"/>
      <c r="K48087"/>
      <c r="L48087"/>
    </row>
    <row r="48088" spans="9:12" ht="15" x14ac:dyDescent="0.25">
      <c r="I48088"/>
      <c r="J48088"/>
      <c r="K48088"/>
      <c r="L48088"/>
    </row>
    <row r="48089" spans="9:12" ht="15" x14ac:dyDescent="0.25">
      <c r="I48089"/>
      <c r="J48089"/>
      <c r="K48089"/>
      <c r="L48089"/>
    </row>
    <row r="48090" spans="9:12" ht="15" x14ac:dyDescent="0.25">
      <c r="I48090"/>
      <c r="J48090"/>
      <c r="K48090"/>
      <c r="L48090"/>
    </row>
    <row r="48091" spans="9:12" ht="15" x14ac:dyDescent="0.25">
      <c r="I48091"/>
      <c r="J48091"/>
      <c r="K48091"/>
      <c r="L48091"/>
    </row>
    <row r="48092" spans="9:12" ht="15" x14ac:dyDescent="0.25">
      <c r="I48092"/>
      <c r="J48092"/>
      <c r="K48092"/>
      <c r="L48092"/>
    </row>
    <row r="48093" spans="9:12" ht="15" x14ac:dyDescent="0.25">
      <c r="I48093"/>
      <c r="J48093"/>
      <c r="K48093"/>
      <c r="L48093"/>
    </row>
    <row r="48094" spans="9:12" ht="15" x14ac:dyDescent="0.25">
      <c r="I48094"/>
      <c r="J48094"/>
      <c r="K48094"/>
      <c r="L48094"/>
    </row>
    <row r="48095" spans="9:12" ht="15" x14ac:dyDescent="0.25">
      <c r="I48095"/>
      <c r="J48095"/>
      <c r="K48095"/>
      <c r="L48095"/>
    </row>
    <row r="48096" spans="9:12" ht="15" x14ac:dyDescent="0.25">
      <c r="I48096"/>
      <c r="J48096"/>
      <c r="K48096"/>
      <c r="L48096"/>
    </row>
    <row r="48097" spans="9:12" ht="15" x14ac:dyDescent="0.25">
      <c r="I48097"/>
      <c r="J48097"/>
      <c r="K48097"/>
      <c r="L48097"/>
    </row>
    <row r="48098" spans="9:12" ht="15" x14ac:dyDescent="0.25">
      <c r="I48098"/>
      <c r="J48098"/>
      <c r="K48098"/>
      <c r="L48098"/>
    </row>
    <row r="48099" spans="9:12" ht="15" x14ac:dyDescent="0.25">
      <c r="I48099"/>
      <c r="J48099"/>
      <c r="K48099"/>
      <c r="L48099"/>
    </row>
    <row r="48100" spans="9:12" ht="15" x14ac:dyDescent="0.25">
      <c r="I48100"/>
      <c r="J48100"/>
      <c r="K48100"/>
      <c r="L48100"/>
    </row>
    <row r="48101" spans="9:12" ht="15" x14ac:dyDescent="0.25">
      <c r="I48101"/>
      <c r="J48101"/>
      <c r="K48101"/>
      <c r="L48101"/>
    </row>
    <row r="48102" spans="9:12" ht="15" x14ac:dyDescent="0.25">
      <c r="I48102"/>
      <c r="J48102"/>
      <c r="K48102"/>
      <c r="L48102"/>
    </row>
    <row r="48103" spans="9:12" ht="15" x14ac:dyDescent="0.25">
      <c r="I48103"/>
      <c r="J48103"/>
      <c r="K48103"/>
      <c r="L48103"/>
    </row>
    <row r="48104" spans="9:12" ht="15" x14ac:dyDescent="0.25">
      <c r="I48104"/>
      <c r="J48104"/>
      <c r="K48104"/>
      <c r="L48104"/>
    </row>
    <row r="48105" spans="9:12" ht="15" x14ac:dyDescent="0.25">
      <c r="I48105"/>
      <c r="J48105"/>
      <c r="K48105"/>
      <c r="L48105"/>
    </row>
    <row r="48106" spans="9:12" ht="15" x14ac:dyDescent="0.25">
      <c r="I48106"/>
      <c r="J48106"/>
      <c r="K48106"/>
      <c r="L48106"/>
    </row>
    <row r="48107" spans="9:12" ht="15" x14ac:dyDescent="0.25">
      <c r="I48107"/>
      <c r="J48107"/>
      <c r="K48107"/>
      <c r="L48107"/>
    </row>
    <row r="48108" spans="9:12" ht="15" x14ac:dyDescent="0.25">
      <c r="I48108"/>
      <c r="J48108"/>
      <c r="K48108"/>
      <c r="L48108"/>
    </row>
    <row r="48109" spans="9:12" ht="15" x14ac:dyDescent="0.25">
      <c r="I48109"/>
      <c r="J48109"/>
      <c r="K48109"/>
      <c r="L48109"/>
    </row>
    <row r="48110" spans="9:12" ht="15" x14ac:dyDescent="0.25">
      <c r="I48110"/>
      <c r="J48110"/>
      <c r="K48110"/>
      <c r="L48110"/>
    </row>
    <row r="48111" spans="9:12" ht="15" x14ac:dyDescent="0.25">
      <c r="I48111"/>
      <c r="J48111"/>
      <c r="K48111"/>
      <c r="L48111"/>
    </row>
    <row r="48112" spans="9:12" ht="15" x14ac:dyDescent="0.25">
      <c r="I48112"/>
      <c r="J48112"/>
      <c r="K48112"/>
      <c r="L48112"/>
    </row>
    <row r="48113" spans="9:12" ht="15" x14ac:dyDescent="0.25">
      <c r="I48113"/>
      <c r="J48113"/>
      <c r="K48113"/>
      <c r="L48113"/>
    </row>
    <row r="48114" spans="9:12" ht="15" x14ac:dyDescent="0.25">
      <c r="I48114"/>
      <c r="J48114"/>
      <c r="K48114"/>
      <c r="L48114"/>
    </row>
    <row r="48115" spans="9:12" ht="15" x14ac:dyDescent="0.25">
      <c r="I48115"/>
      <c r="J48115"/>
      <c r="K48115"/>
      <c r="L48115"/>
    </row>
    <row r="48116" spans="9:12" ht="15" x14ac:dyDescent="0.25">
      <c r="I48116"/>
      <c r="J48116"/>
      <c r="K48116"/>
      <c r="L48116"/>
    </row>
    <row r="48117" spans="9:12" ht="15" x14ac:dyDescent="0.25">
      <c r="I48117"/>
      <c r="J48117"/>
      <c r="K48117"/>
      <c r="L48117"/>
    </row>
    <row r="48118" spans="9:12" ht="15" x14ac:dyDescent="0.25">
      <c r="I48118"/>
      <c r="J48118"/>
      <c r="K48118"/>
      <c r="L48118"/>
    </row>
    <row r="48119" spans="9:12" ht="15" x14ac:dyDescent="0.25">
      <c r="I48119"/>
      <c r="J48119"/>
      <c r="K48119"/>
      <c r="L48119"/>
    </row>
    <row r="48120" spans="9:12" ht="15" x14ac:dyDescent="0.25">
      <c r="I48120"/>
      <c r="J48120"/>
      <c r="K48120"/>
      <c r="L48120"/>
    </row>
    <row r="48121" spans="9:12" ht="15" x14ac:dyDescent="0.25">
      <c r="I48121"/>
      <c r="J48121"/>
      <c r="K48121"/>
      <c r="L48121"/>
    </row>
    <row r="48122" spans="9:12" ht="15" x14ac:dyDescent="0.25">
      <c r="I48122"/>
      <c r="J48122"/>
      <c r="K48122"/>
      <c r="L48122"/>
    </row>
    <row r="48123" spans="9:12" ht="15" x14ac:dyDescent="0.25">
      <c r="I48123"/>
      <c r="J48123"/>
      <c r="K48123"/>
      <c r="L48123"/>
    </row>
    <row r="48124" spans="9:12" ht="15" x14ac:dyDescent="0.25">
      <c r="I48124"/>
      <c r="J48124"/>
      <c r="K48124"/>
      <c r="L48124"/>
    </row>
    <row r="48125" spans="9:12" ht="15" x14ac:dyDescent="0.25">
      <c r="I48125"/>
      <c r="J48125"/>
      <c r="K48125"/>
      <c r="L48125"/>
    </row>
    <row r="48126" spans="9:12" ht="15" x14ac:dyDescent="0.25">
      <c r="I48126"/>
      <c r="J48126"/>
      <c r="K48126"/>
      <c r="L48126"/>
    </row>
    <row r="48127" spans="9:12" ht="15" x14ac:dyDescent="0.25">
      <c r="I48127"/>
      <c r="J48127"/>
      <c r="K48127"/>
      <c r="L48127"/>
    </row>
    <row r="48128" spans="9:12" ht="15" x14ac:dyDescent="0.25">
      <c r="I48128"/>
      <c r="J48128"/>
      <c r="K48128"/>
      <c r="L48128"/>
    </row>
    <row r="48129" spans="9:12" ht="15" x14ac:dyDescent="0.25">
      <c r="I48129"/>
      <c r="J48129"/>
      <c r="K48129"/>
      <c r="L48129"/>
    </row>
    <row r="48130" spans="9:12" ht="15" x14ac:dyDescent="0.25">
      <c r="I48130"/>
      <c r="J48130"/>
      <c r="K48130"/>
      <c r="L48130"/>
    </row>
    <row r="48131" spans="9:12" ht="15" x14ac:dyDescent="0.25">
      <c r="I48131"/>
      <c r="J48131"/>
      <c r="K48131"/>
      <c r="L48131"/>
    </row>
    <row r="48132" spans="9:12" ht="15" x14ac:dyDescent="0.25">
      <c r="I48132"/>
      <c r="J48132"/>
      <c r="K48132"/>
      <c r="L48132"/>
    </row>
    <row r="48133" spans="9:12" ht="15" x14ac:dyDescent="0.25">
      <c r="I48133"/>
      <c r="J48133"/>
      <c r="K48133"/>
      <c r="L48133"/>
    </row>
    <row r="48134" spans="9:12" ht="15" x14ac:dyDescent="0.25">
      <c r="I48134"/>
      <c r="J48134"/>
      <c r="K48134"/>
      <c r="L48134"/>
    </row>
    <row r="48135" spans="9:12" ht="15" x14ac:dyDescent="0.25">
      <c r="I48135"/>
      <c r="J48135"/>
      <c r="K48135"/>
      <c r="L48135"/>
    </row>
    <row r="48136" spans="9:12" ht="15" x14ac:dyDescent="0.25">
      <c r="I48136"/>
      <c r="J48136"/>
      <c r="K48136"/>
      <c r="L48136"/>
    </row>
    <row r="48137" spans="9:12" ht="15" x14ac:dyDescent="0.25">
      <c r="I48137"/>
      <c r="J48137"/>
      <c r="K48137"/>
      <c r="L48137"/>
    </row>
    <row r="48138" spans="9:12" ht="15" x14ac:dyDescent="0.25">
      <c r="I48138"/>
      <c r="J48138"/>
      <c r="K48138"/>
      <c r="L48138"/>
    </row>
    <row r="48139" spans="9:12" ht="15" x14ac:dyDescent="0.25">
      <c r="I48139"/>
      <c r="J48139"/>
      <c r="K48139"/>
      <c r="L48139"/>
    </row>
    <row r="48140" spans="9:12" ht="15" x14ac:dyDescent="0.25">
      <c r="I48140"/>
      <c r="J48140"/>
      <c r="K48140"/>
      <c r="L48140"/>
    </row>
    <row r="48141" spans="9:12" ht="15" x14ac:dyDescent="0.25">
      <c r="I48141"/>
      <c r="J48141"/>
      <c r="K48141"/>
      <c r="L48141"/>
    </row>
    <row r="48142" spans="9:12" ht="15" x14ac:dyDescent="0.25">
      <c r="I48142"/>
      <c r="J48142"/>
      <c r="K48142"/>
      <c r="L48142"/>
    </row>
    <row r="48143" spans="9:12" ht="15" x14ac:dyDescent="0.25">
      <c r="I48143"/>
      <c r="J48143"/>
      <c r="K48143"/>
      <c r="L48143"/>
    </row>
    <row r="48144" spans="9:12" ht="15" x14ac:dyDescent="0.25">
      <c r="I48144"/>
      <c r="J48144"/>
      <c r="K48144"/>
      <c r="L48144"/>
    </row>
    <row r="48145" spans="9:12" ht="15" x14ac:dyDescent="0.25">
      <c r="I48145"/>
      <c r="J48145"/>
      <c r="K48145"/>
      <c r="L48145"/>
    </row>
    <row r="48146" spans="9:12" ht="15" x14ac:dyDescent="0.25">
      <c r="I48146"/>
      <c r="J48146"/>
      <c r="K48146"/>
      <c r="L48146"/>
    </row>
    <row r="48147" spans="9:12" ht="15" x14ac:dyDescent="0.25">
      <c r="I48147"/>
      <c r="J48147"/>
      <c r="K48147"/>
      <c r="L48147"/>
    </row>
    <row r="48148" spans="9:12" ht="15" x14ac:dyDescent="0.25">
      <c r="I48148"/>
      <c r="J48148"/>
      <c r="K48148"/>
      <c r="L48148"/>
    </row>
    <row r="48149" spans="9:12" ht="15" x14ac:dyDescent="0.25">
      <c r="I48149"/>
      <c r="J48149"/>
      <c r="K48149"/>
      <c r="L48149"/>
    </row>
    <row r="48150" spans="9:12" ht="15" x14ac:dyDescent="0.25">
      <c r="I48150"/>
      <c r="J48150"/>
      <c r="K48150"/>
      <c r="L48150"/>
    </row>
    <row r="48151" spans="9:12" ht="15" x14ac:dyDescent="0.25">
      <c r="I48151"/>
      <c r="J48151"/>
      <c r="K48151"/>
      <c r="L48151"/>
    </row>
    <row r="48152" spans="9:12" ht="15" x14ac:dyDescent="0.25">
      <c r="I48152"/>
      <c r="J48152"/>
      <c r="K48152"/>
      <c r="L48152"/>
    </row>
    <row r="48153" spans="9:12" ht="15" x14ac:dyDescent="0.25">
      <c r="I48153"/>
      <c r="J48153"/>
      <c r="K48153"/>
      <c r="L48153"/>
    </row>
    <row r="48154" spans="9:12" ht="15" x14ac:dyDescent="0.25">
      <c r="I48154"/>
      <c r="J48154"/>
      <c r="K48154"/>
      <c r="L48154"/>
    </row>
    <row r="48155" spans="9:12" ht="15" x14ac:dyDescent="0.25">
      <c r="I48155"/>
      <c r="J48155"/>
      <c r="K48155"/>
      <c r="L48155"/>
    </row>
    <row r="48156" spans="9:12" ht="15" x14ac:dyDescent="0.25">
      <c r="I48156"/>
      <c r="J48156"/>
      <c r="K48156"/>
      <c r="L48156"/>
    </row>
    <row r="48157" spans="9:12" ht="15" x14ac:dyDescent="0.25">
      <c r="I48157"/>
      <c r="J48157"/>
      <c r="K48157"/>
      <c r="L48157"/>
    </row>
    <row r="48158" spans="9:12" ht="15" x14ac:dyDescent="0.25">
      <c r="I48158"/>
      <c r="J48158"/>
      <c r="K48158"/>
      <c r="L48158"/>
    </row>
    <row r="48159" spans="9:12" ht="15" x14ac:dyDescent="0.25">
      <c r="I48159"/>
      <c r="J48159"/>
      <c r="K48159"/>
      <c r="L48159"/>
    </row>
    <row r="48160" spans="9:12" ht="15" x14ac:dyDescent="0.25">
      <c r="I48160"/>
      <c r="J48160"/>
      <c r="K48160"/>
      <c r="L48160"/>
    </row>
    <row r="48161" spans="9:12" ht="15" x14ac:dyDescent="0.25">
      <c r="I48161"/>
      <c r="J48161"/>
      <c r="K48161"/>
      <c r="L48161"/>
    </row>
    <row r="48162" spans="9:12" ht="15" x14ac:dyDescent="0.25">
      <c r="I48162"/>
      <c r="J48162"/>
      <c r="K48162"/>
      <c r="L48162"/>
    </row>
    <row r="48163" spans="9:12" ht="15" x14ac:dyDescent="0.25">
      <c r="I48163"/>
      <c r="J48163"/>
      <c r="K48163"/>
      <c r="L48163"/>
    </row>
    <row r="48164" spans="9:12" ht="15" x14ac:dyDescent="0.25">
      <c r="I48164"/>
      <c r="J48164"/>
      <c r="K48164"/>
      <c r="L48164"/>
    </row>
    <row r="48165" spans="9:12" ht="15" x14ac:dyDescent="0.25">
      <c r="I48165"/>
      <c r="J48165"/>
      <c r="K48165"/>
      <c r="L48165"/>
    </row>
    <row r="48166" spans="9:12" ht="15" x14ac:dyDescent="0.25">
      <c r="I48166"/>
      <c r="J48166"/>
      <c r="K48166"/>
      <c r="L48166"/>
    </row>
    <row r="48167" spans="9:12" ht="15" x14ac:dyDescent="0.25">
      <c r="I48167"/>
      <c r="J48167"/>
      <c r="K48167"/>
      <c r="L48167"/>
    </row>
    <row r="48168" spans="9:12" ht="15" x14ac:dyDescent="0.25">
      <c r="I48168"/>
      <c r="J48168"/>
      <c r="K48168"/>
      <c r="L48168"/>
    </row>
    <row r="48169" spans="9:12" ht="15" x14ac:dyDescent="0.25">
      <c r="I48169"/>
      <c r="J48169"/>
      <c r="K48169"/>
      <c r="L48169"/>
    </row>
    <row r="48170" spans="9:12" ht="15" x14ac:dyDescent="0.25">
      <c r="I48170"/>
      <c r="J48170"/>
      <c r="K48170"/>
      <c r="L48170"/>
    </row>
    <row r="48171" spans="9:12" ht="15" x14ac:dyDescent="0.25">
      <c r="I48171"/>
      <c r="J48171"/>
      <c r="K48171"/>
      <c r="L48171"/>
    </row>
    <row r="48172" spans="9:12" ht="15" x14ac:dyDescent="0.25">
      <c r="I48172"/>
      <c r="J48172"/>
      <c r="K48172"/>
      <c r="L48172"/>
    </row>
    <row r="48173" spans="9:12" ht="15" x14ac:dyDescent="0.25">
      <c r="I48173"/>
      <c r="J48173"/>
      <c r="K48173"/>
      <c r="L48173"/>
    </row>
    <row r="48174" spans="9:12" ht="15" x14ac:dyDescent="0.25">
      <c r="I48174"/>
      <c r="J48174"/>
      <c r="K48174"/>
      <c r="L48174"/>
    </row>
    <row r="48175" spans="9:12" ht="15" x14ac:dyDescent="0.25">
      <c r="I48175"/>
      <c r="J48175"/>
      <c r="K48175"/>
      <c r="L48175"/>
    </row>
    <row r="48176" spans="9:12" ht="15" x14ac:dyDescent="0.25">
      <c r="I48176"/>
      <c r="J48176"/>
      <c r="K48176"/>
      <c r="L48176"/>
    </row>
    <row r="48177" spans="9:12" ht="15" x14ac:dyDescent="0.25">
      <c r="I48177"/>
      <c r="J48177"/>
      <c r="K48177"/>
      <c r="L48177"/>
    </row>
    <row r="48178" spans="9:12" ht="15" x14ac:dyDescent="0.25">
      <c r="I48178"/>
      <c r="J48178"/>
      <c r="K48178"/>
      <c r="L48178"/>
    </row>
    <row r="48179" spans="9:12" ht="15" x14ac:dyDescent="0.25">
      <c r="I48179"/>
      <c r="J48179"/>
      <c r="K48179"/>
      <c r="L48179"/>
    </row>
    <row r="48180" spans="9:12" ht="15" x14ac:dyDescent="0.25">
      <c r="I48180"/>
      <c r="J48180"/>
      <c r="K48180"/>
      <c r="L48180"/>
    </row>
    <row r="48181" spans="9:12" ht="15" x14ac:dyDescent="0.25">
      <c r="I48181"/>
      <c r="J48181"/>
      <c r="K48181"/>
      <c r="L48181"/>
    </row>
    <row r="48182" spans="9:12" ht="15" x14ac:dyDescent="0.25">
      <c r="I48182"/>
      <c r="J48182"/>
      <c r="K48182"/>
      <c r="L48182"/>
    </row>
    <row r="48183" spans="9:12" ht="15" x14ac:dyDescent="0.25">
      <c r="I48183"/>
      <c r="J48183"/>
      <c r="K48183"/>
      <c r="L48183"/>
    </row>
    <row r="48184" spans="9:12" ht="15" x14ac:dyDescent="0.25">
      <c r="I48184"/>
      <c r="J48184"/>
      <c r="K48184"/>
      <c r="L48184"/>
    </row>
    <row r="48185" spans="9:12" ht="15" x14ac:dyDescent="0.25">
      <c r="I48185"/>
      <c r="J48185"/>
      <c r="K48185"/>
      <c r="L48185"/>
    </row>
    <row r="48186" spans="9:12" ht="15" x14ac:dyDescent="0.25">
      <c r="I48186"/>
      <c r="J48186"/>
      <c r="K48186"/>
      <c r="L48186"/>
    </row>
    <row r="48187" spans="9:12" ht="15" x14ac:dyDescent="0.25">
      <c r="I48187"/>
      <c r="J48187"/>
      <c r="K48187"/>
      <c r="L48187"/>
    </row>
    <row r="48188" spans="9:12" ht="15" x14ac:dyDescent="0.25">
      <c r="I48188"/>
      <c r="J48188"/>
      <c r="K48188"/>
      <c r="L48188"/>
    </row>
    <row r="48189" spans="9:12" ht="15" x14ac:dyDescent="0.25">
      <c r="I48189"/>
      <c r="J48189"/>
      <c r="K48189"/>
      <c r="L48189"/>
    </row>
    <row r="48190" spans="9:12" ht="15" x14ac:dyDescent="0.25">
      <c r="I48190"/>
      <c r="J48190"/>
      <c r="K48190"/>
      <c r="L48190"/>
    </row>
    <row r="48191" spans="9:12" ht="15" x14ac:dyDescent="0.25">
      <c r="I48191"/>
      <c r="J48191"/>
      <c r="K48191"/>
      <c r="L48191"/>
    </row>
    <row r="48192" spans="9:12" ht="15" x14ac:dyDescent="0.25">
      <c r="I48192"/>
      <c r="J48192"/>
      <c r="K48192"/>
      <c r="L48192"/>
    </row>
    <row r="48193" spans="9:12" ht="15" x14ac:dyDescent="0.25">
      <c r="I48193"/>
      <c r="J48193"/>
      <c r="K48193"/>
      <c r="L48193"/>
    </row>
    <row r="48194" spans="9:12" ht="15" x14ac:dyDescent="0.25">
      <c r="I48194"/>
      <c r="J48194"/>
      <c r="K48194"/>
      <c r="L48194"/>
    </row>
    <row r="48195" spans="9:12" ht="15" x14ac:dyDescent="0.25">
      <c r="I48195"/>
      <c r="J48195"/>
      <c r="K48195"/>
      <c r="L48195"/>
    </row>
    <row r="48196" spans="9:12" ht="15" x14ac:dyDescent="0.25">
      <c r="I48196"/>
      <c r="J48196"/>
      <c r="K48196"/>
      <c r="L48196"/>
    </row>
    <row r="48197" spans="9:12" ht="15" x14ac:dyDescent="0.25">
      <c r="I48197"/>
      <c r="J48197"/>
      <c r="K48197"/>
      <c r="L48197"/>
    </row>
    <row r="48198" spans="9:12" ht="15" x14ac:dyDescent="0.25">
      <c r="I48198"/>
      <c r="J48198"/>
      <c r="K48198"/>
      <c r="L48198"/>
    </row>
    <row r="48199" spans="9:12" ht="15" x14ac:dyDescent="0.25">
      <c r="I48199"/>
      <c r="J48199"/>
      <c r="K48199"/>
      <c r="L48199"/>
    </row>
    <row r="48200" spans="9:12" ht="15" x14ac:dyDescent="0.25">
      <c r="I48200"/>
      <c r="J48200"/>
      <c r="K48200"/>
      <c r="L48200"/>
    </row>
    <row r="48201" spans="9:12" ht="15" x14ac:dyDescent="0.25">
      <c r="I48201"/>
      <c r="J48201"/>
      <c r="K48201"/>
      <c r="L48201"/>
    </row>
    <row r="48202" spans="9:12" ht="15" x14ac:dyDescent="0.25">
      <c r="I48202"/>
      <c r="J48202"/>
      <c r="K48202"/>
      <c r="L48202"/>
    </row>
    <row r="48203" spans="9:12" ht="15" x14ac:dyDescent="0.25">
      <c r="I48203"/>
      <c r="J48203"/>
      <c r="K48203"/>
      <c r="L48203"/>
    </row>
    <row r="48204" spans="9:12" ht="15" x14ac:dyDescent="0.25">
      <c r="I48204"/>
      <c r="J48204"/>
      <c r="K48204"/>
      <c r="L48204"/>
    </row>
    <row r="48205" spans="9:12" ht="15" x14ac:dyDescent="0.25">
      <c r="I48205"/>
      <c r="J48205"/>
      <c r="K48205"/>
      <c r="L48205"/>
    </row>
    <row r="48206" spans="9:12" ht="15" x14ac:dyDescent="0.25">
      <c r="I48206"/>
      <c r="J48206"/>
      <c r="K48206"/>
      <c r="L48206"/>
    </row>
    <row r="48207" spans="9:12" ht="15" x14ac:dyDescent="0.25">
      <c r="I48207"/>
      <c r="J48207"/>
      <c r="K48207"/>
      <c r="L48207"/>
    </row>
    <row r="48208" spans="9:12" ht="15" x14ac:dyDescent="0.25">
      <c r="I48208"/>
      <c r="J48208"/>
      <c r="K48208"/>
      <c r="L48208"/>
    </row>
    <row r="48209" spans="9:12" ht="15" x14ac:dyDescent="0.25">
      <c r="I48209"/>
      <c r="J48209"/>
      <c r="K48209"/>
      <c r="L48209"/>
    </row>
    <row r="48210" spans="9:12" ht="15" x14ac:dyDescent="0.25">
      <c r="I48210"/>
      <c r="J48210"/>
      <c r="K48210"/>
      <c r="L48210"/>
    </row>
    <row r="48211" spans="9:12" ht="15" x14ac:dyDescent="0.25">
      <c r="I48211"/>
      <c r="J48211"/>
      <c r="K48211"/>
      <c r="L48211"/>
    </row>
    <row r="48212" spans="9:12" ht="15" x14ac:dyDescent="0.25">
      <c r="I48212"/>
      <c r="J48212"/>
      <c r="K48212"/>
      <c r="L48212"/>
    </row>
    <row r="48213" spans="9:12" ht="15" x14ac:dyDescent="0.25">
      <c r="I48213"/>
      <c r="J48213"/>
      <c r="K48213"/>
      <c r="L48213"/>
    </row>
    <row r="48214" spans="9:12" ht="15" x14ac:dyDescent="0.25">
      <c r="I48214"/>
      <c r="J48214"/>
      <c r="K48214"/>
      <c r="L48214"/>
    </row>
    <row r="48215" spans="9:12" ht="15" x14ac:dyDescent="0.25">
      <c r="I48215"/>
      <c r="J48215"/>
      <c r="K48215"/>
      <c r="L48215"/>
    </row>
    <row r="48216" spans="9:12" ht="15" x14ac:dyDescent="0.25">
      <c r="I48216"/>
      <c r="J48216"/>
      <c r="K48216"/>
      <c r="L48216"/>
    </row>
    <row r="48217" spans="9:12" ht="15" x14ac:dyDescent="0.25">
      <c r="I48217"/>
      <c r="J48217"/>
      <c r="K48217"/>
      <c r="L48217"/>
    </row>
    <row r="48218" spans="9:12" ht="15" x14ac:dyDescent="0.25">
      <c r="I48218"/>
      <c r="J48218"/>
      <c r="K48218"/>
      <c r="L48218"/>
    </row>
    <row r="48219" spans="9:12" ht="15" x14ac:dyDescent="0.25">
      <c r="I48219"/>
      <c r="J48219"/>
      <c r="K48219"/>
      <c r="L48219"/>
    </row>
    <row r="48220" spans="9:12" ht="15" x14ac:dyDescent="0.25">
      <c r="I48220"/>
      <c r="J48220"/>
      <c r="K48220"/>
      <c r="L48220"/>
    </row>
    <row r="48221" spans="9:12" ht="15" x14ac:dyDescent="0.25">
      <c r="I48221"/>
      <c r="J48221"/>
      <c r="K48221"/>
      <c r="L48221"/>
    </row>
    <row r="48222" spans="9:12" ht="15" x14ac:dyDescent="0.25">
      <c r="I48222"/>
      <c r="J48222"/>
      <c r="K48222"/>
      <c r="L48222"/>
    </row>
    <row r="48223" spans="9:12" ht="15" x14ac:dyDescent="0.25">
      <c r="I48223"/>
      <c r="J48223"/>
      <c r="K48223"/>
      <c r="L48223"/>
    </row>
    <row r="48224" spans="9:12" ht="15" x14ac:dyDescent="0.25">
      <c r="I48224"/>
      <c r="J48224"/>
      <c r="K48224"/>
      <c r="L48224"/>
    </row>
    <row r="48225" spans="9:12" ht="15" x14ac:dyDescent="0.25">
      <c r="I48225"/>
      <c r="J48225"/>
      <c r="K48225"/>
      <c r="L48225"/>
    </row>
    <row r="48226" spans="9:12" ht="15" x14ac:dyDescent="0.25">
      <c r="I48226"/>
      <c r="J48226"/>
      <c r="K48226"/>
      <c r="L48226"/>
    </row>
    <row r="48227" spans="9:12" ht="15" x14ac:dyDescent="0.25">
      <c r="I48227"/>
      <c r="J48227"/>
      <c r="K48227"/>
      <c r="L48227"/>
    </row>
    <row r="48228" spans="9:12" ht="15" x14ac:dyDescent="0.25">
      <c r="I48228"/>
      <c r="J48228"/>
      <c r="K48228"/>
      <c r="L48228"/>
    </row>
    <row r="48229" spans="9:12" ht="15" x14ac:dyDescent="0.25">
      <c r="I48229"/>
      <c r="J48229"/>
      <c r="K48229"/>
      <c r="L48229"/>
    </row>
    <row r="48230" spans="9:12" ht="15" x14ac:dyDescent="0.25">
      <c r="I48230"/>
      <c r="J48230"/>
      <c r="K48230"/>
      <c r="L48230"/>
    </row>
    <row r="48231" spans="9:12" ht="15" x14ac:dyDescent="0.25">
      <c r="I48231"/>
      <c r="J48231"/>
      <c r="K48231"/>
      <c r="L48231"/>
    </row>
    <row r="48232" spans="9:12" ht="15" x14ac:dyDescent="0.25">
      <c r="I48232"/>
      <c r="J48232"/>
      <c r="K48232"/>
      <c r="L48232"/>
    </row>
    <row r="48233" spans="9:12" ht="15" x14ac:dyDescent="0.25">
      <c r="I48233"/>
      <c r="J48233"/>
      <c r="K48233"/>
      <c r="L48233"/>
    </row>
    <row r="48234" spans="9:12" ht="15" x14ac:dyDescent="0.25">
      <c r="I48234"/>
      <c r="J48234"/>
      <c r="K48234"/>
      <c r="L48234"/>
    </row>
    <row r="48235" spans="9:12" ht="15" x14ac:dyDescent="0.25">
      <c r="I48235"/>
      <c r="J48235"/>
      <c r="K48235"/>
      <c r="L48235"/>
    </row>
    <row r="48236" spans="9:12" ht="15" x14ac:dyDescent="0.25">
      <c r="I48236"/>
      <c r="J48236"/>
      <c r="K48236"/>
      <c r="L48236"/>
    </row>
    <row r="48237" spans="9:12" ht="15" x14ac:dyDescent="0.25">
      <c r="I48237"/>
      <c r="J48237"/>
      <c r="K48237"/>
      <c r="L48237"/>
    </row>
    <row r="48238" spans="9:12" ht="15" x14ac:dyDescent="0.25">
      <c r="I48238"/>
      <c r="J48238"/>
      <c r="K48238"/>
      <c r="L48238"/>
    </row>
    <row r="48239" spans="9:12" ht="15" x14ac:dyDescent="0.25">
      <c r="I48239"/>
      <c r="J48239"/>
      <c r="K48239"/>
      <c r="L48239"/>
    </row>
    <row r="48240" spans="9:12" ht="15" x14ac:dyDescent="0.25">
      <c r="I48240"/>
      <c r="J48240"/>
      <c r="K48240"/>
      <c r="L48240"/>
    </row>
    <row r="48241" spans="9:12" ht="15" x14ac:dyDescent="0.25">
      <c r="I48241"/>
      <c r="J48241"/>
      <c r="K48241"/>
      <c r="L48241"/>
    </row>
    <row r="48242" spans="9:12" ht="15" x14ac:dyDescent="0.25">
      <c r="I48242"/>
      <c r="J48242"/>
      <c r="K48242"/>
      <c r="L48242"/>
    </row>
    <row r="48243" spans="9:12" ht="15" x14ac:dyDescent="0.25">
      <c r="I48243"/>
      <c r="J48243"/>
      <c r="K48243"/>
      <c r="L48243"/>
    </row>
    <row r="48244" spans="9:12" ht="15" x14ac:dyDescent="0.25">
      <c r="I48244"/>
      <c r="J48244"/>
      <c r="K48244"/>
      <c r="L48244"/>
    </row>
    <row r="48245" spans="9:12" ht="15" x14ac:dyDescent="0.25">
      <c r="I48245"/>
      <c r="J48245"/>
      <c r="K48245"/>
      <c r="L48245"/>
    </row>
    <row r="48246" spans="9:12" ht="15" x14ac:dyDescent="0.25">
      <c r="I48246"/>
      <c r="J48246"/>
      <c r="K48246"/>
      <c r="L48246"/>
    </row>
    <row r="48247" spans="9:12" ht="15" x14ac:dyDescent="0.25">
      <c r="I48247"/>
      <c r="J48247"/>
      <c r="K48247"/>
      <c r="L48247"/>
    </row>
    <row r="48248" spans="9:12" ht="15" x14ac:dyDescent="0.25">
      <c r="I48248"/>
      <c r="J48248"/>
      <c r="K48248"/>
      <c r="L48248"/>
    </row>
    <row r="48249" spans="9:12" ht="15" x14ac:dyDescent="0.25">
      <c r="I48249"/>
      <c r="J48249"/>
      <c r="K48249"/>
      <c r="L48249"/>
    </row>
    <row r="48250" spans="9:12" ht="15" x14ac:dyDescent="0.25">
      <c r="I48250"/>
      <c r="J48250"/>
      <c r="K48250"/>
      <c r="L48250"/>
    </row>
    <row r="48251" spans="9:12" ht="15" x14ac:dyDescent="0.25">
      <c r="I48251"/>
      <c r="J48251"/>
      <c r="K48251"/>
      <c r="L48251"/>
    </row>
    <row r="48252" spans="9:12" ht="15" x14ac:dyDescent="0.25">
      <c r="I48252"/>
      <c r="J48252"/>
      <c r="K48252"/>
      <c r="L48252"/>
    </row>
    <row r="48253" spans="9:12" ht="15" x14ac:dyDescent="0.25">
      <c r="I48253"/>
      <c r="J48253"/>
      <c r="K48253"/>
      <c r="L48253"/>
    </row>
    <row r="48254" spans="9:12" ht="15" x14ac:dyDescent="0.25">
      <c r="I48254"/>
      <c r="J48254"/>
      <c r="K48254"/>
      <c r="L48254"/>
    </row>
    <row r="48255" spans="9:12" ht="15" x14ac:dyDescent="0.25">
      <c r="I48255"/>
      <c r="J48255"/>
      <c r="K48255"/>
      <c r="L48255"/>
    </row>
    <row r="48256" spans="9:12" ht="15" x14ac:dyDescent="0.25">
      <c r="I48256"/>
      <c r="J48256"/>
      <c r="K48256"/>
      <c r="L48256"/>
    </row>
    <row r="48257" spans="9:12" ht="15" x14ac:dyDescent="0.25">
      <c r="I48257"/>
      <c r="J48257"/>
      <c r="K48257"/>
      <c r="L48257"/>
    </row>
    <row r="48258" spans="9:12" ht="15" x14ac:dyDescent="0.25">
      <c r="I48258"/>
      <c r="J48258"/>
      <c r="K48258"/>
      <c r="L48258"/>
    </row>
    <row r="48259" spans="9:12" ht="15" x14ac:dyDescent="0.25">
      <c r="I48259"/>
      <c r="J48259"/>
      <c r="K48259"/>
      <c r="L48259"/>
    </row>
    <row r="48260" spans="9:12" ht="15" x14ac:dyDescent="0.25">
      <c r="I48260"/>
      <c r="J48260"/>
      <c r="K48260"/>
      <c r="L48260"/>
    </row>
    <row r="48261" spans="9:12" ht="15" x14ac:dyDescent="0.25">
      <c r="I48261"/>
      <c r="J48261"/>
      <c r="K48261"/>
      <c r="L48261"/>
    </row>
    <row r="48262" spans="9:12" ht="15" x14ac:dyDescent="0.25">
      <c r="I48262"/>
      <c r="J48262"/>
      <c r="K48262"/>
      <c r="L48262"/>
    </row>
    <row r="48263" spans="9:12" ht="15" x14ac:dyDescent="0.25">
      <c r="I48263"/>
      <c r="J48263"/>
      <c r="K48263"/>
      <c r="L48263"/>
    </row>
    <row r="48264" spans="9:12" ht="15" x14ac:dyDescent="0.25">
      <c r="I48264"/>
      <c r="J48264"/>
      <c r="K48264"/>
      <c r="L48264"/>
    </row>
    <row r="48265" spans="9:12" ht="15" x14ac:dyDescent="0.25">
      <c r="I48265"/>
      <c r="J48265"/>
      <c r="K48265"/>
      <c r="L48265"/>
    </row>
    <row r="48266" spans="9:12" ht="15" x14ac:dyDescent="0.25">
      <c r="I48266"/>
      <c r="J48266"/>
      <c r="K48266"/>
      <c r="L48266"/>
    </row>
    <row r="48267" spans="9:12" ht="15" x14ac:dyDescent="0.25">
      <c r="I48267"/>
      <c r="J48267"/>
      <c r="K48267"/>
      <c r="L48267"/>
    </row>
    <row r="48268" spans="9:12" ht="15" x14ac:dyDescent="0.25">
      <c r="I48268"/>
      <c r="J48268"/>
      <c r="K48268"/>
      <c r="L48268"/>
    </row>
    <row r="48269" spans="9:12" ht="15" x14ac:dyDescent="0.25">
      <c r="I48269"/>
      <c r="J48269"/>
      <c r="K48269"/>
      <c r="L48269"/>
    </row>
    <row r="48270" spans="9:12" ht="15" x14ac:dyDescent="0.25">
      <c r="I48270"/>
      <c r="J48270"/>
      <c r="K48270"/>
      <c r="L48270"/>
    </row>
    <row r="48271" spans="9:12" ht="15" x14ac:dyDescent="0.25">
      <c r="I48271"/>
      <c r="J48271"/>
      <c r="K48271"/>
      <c r="L48271"/>
    </row>
    <row r="48272" spans="9:12" ht="15" x14ac:dyDescent="0.25">
      <c r="I48272"/>
      <c r="J48272"/>
      <c r="K48272"/>
      <c r="L48272"/>
    </row>
    <row r="48273" spans="9:12" ht="15" x14ac:dyDescent="0.25">
      <c r="I48273"/>
      <c r="J48273"/>
      <c r="K48273"/>
      <c r="L48273"/>
    </row>
    <row r="48274" spans="9:12" ht="15" x14ac:dyDescent="0.25">
      <c r="I48274"/>
      <c r="J48274"/>
      <c r="K48274"/>
      <c r="L48274"/>
    </row>
    <row r="48275" spans="9:12" ht="15" x14ac:dyDescent="0.25">
      <c r="I48275"/>
      <c r="J48275"/>
      <c r="K48275"/>
      <c r="L48275"/>
    </row>
    <row r="48276" spans="9:12" ht="15" x14ac:dyDescent="0.25">
      <c r="I48276"/>
      <c r="J48276"/>
      <c r="K48276"/>
      <c r="L48276"/>
    </row>
    <row r="48277" spans="9:12" ht="15" x14ac:dyDescent="0.25">
      <c r="I48277"/>
      <c r="J48277"/>
      <c r="K48277"/>
      <c r="L48277"/>
    </row>
    <row r="48278" spans="9:12" ht="15" x14ac:dyDescent="0.25">
      <c r="I48278"/>
      <c r="J48278"/>
      <c r="K48278"/>
      <c r="L48278"/>
    </row>
    <row r="48279" spans="9:12" ht="15" x14ac:dyDescent="0.25">
      <c r="I48279"/>
      <c r="J48279"/>
      <c r="K48279"/>
      <c r="L48279"/>
    </row>
    <row r="48280" spans="9:12" ht="15" x14ac:dyDescent="0.25">
      <c r="I48280"/>
      <c r="J48280"/>
      <c r="K48280"/>
      <c r="L48280"/>
    </row>
    <row r="48281" spans="9:12" ht="15" x14ac:dyDescent="0.25">
      <c r="I48281"/>
      <c r="J48281"/>
      <c r="K48281"/>
      <c r="L48281"/>
    </row>
    <row r="48282" spans="9:12" ht="15" x14ac:dyDescent="0.25">
      <c r="I48282"/>
      <c r="J48282"/>
      <c r="K48282"/>
      <c r="L48282"/>
    </row>
    <row r="48283" spans="9:12" ht="15" x14ac:dyDescent="0.25">
      <c r="I48283"/>
      <c r="J48283"/>
      <c r="K48283"/>
      <c r="L48283"/>
    </row>
    <row r="48284" spans="9:12" ht="15" x14ac:dyDescent="0.25">
      <c r="I48284"/>
      <c r="J48284"/>
      <c r="K48284"/>
      <c r="L48284"/>
    </row>
    <row r="48285" spans="9:12" ht="15" x14ac:dyDescent="0.25">
      <c r="I48285"/>
      <c r="J48285"/>
      <c r="K48285"/>
      <c r="L48285"/>
    </row>
    <row r="48286" spans="9:12" ht="15" x14ac:dyDescent="0.25">
      <c r="I48286"/>
      <c r="J48286"/>
      <c r="K48286"/>
      <c r="L48286"/>
    </row>
    <row r="48287" spans="9:12" ht="15" x14ac:dyDescent="0.25">
      <c r="I48287"/>
      <c r="J48287"/>
      <c r="K48287"/>
      <c r="L48287"/>
    </row>
    <row r="48288" spans="9:12" ht="15" x14ac:dyDescent="0.25">
      <c r="I48288"/>
      <c r="J48288"/>
      <c r="K48288"/>
      <c r="L48288"/>
    </row>
    <row r="48289" spans="9:12" ht="15" x14ac:dyDescent="0.25">
      <c r="I48289"/>
      <c r="J48289"/>
      <c r="K48289"/>
      <c r="L48289"/>
    </row>
    <row r="48290" spans="9:12" ht="15" x14ac:dyDescent="0.25">
      <c r="I48290"/>
      <c r="J48290"/>
      <c r="K48290"/>
      <c r="L48290"/>
    </row>
    <row r="48291" spans="9:12" ht="15" x14ac:dyDescent="0.25">
      <c r="I48291"/>
      <c r="J48291"/>
      <c r="K48291"/>
      <c r="L48291"/>
    </row>
    <row r="48292" spans="9:12" ht="15" x14ac:dyDescent="0.25">
      <c r="I48292"/>
      <c r="J48292"/>
      <c r="K48292"/>
      <c r="L48292"/>
    </row>
    <row r="48293" spans="9:12" ht="15" x14ac:dyDescent="0.25">
      <c r="I48293"/>
      <c r="J48293"/>
      <c r="K48293"/>
      <c r="L48293"/>
    </row>
    <row r="48294" spans="9:12" ht="15" x14ac:dyDescent="0.25">
      <c r="I48294"/>
      <c r="J48294"/>
      <c r="K48294"/>
      <c r="L48294"/>
    </row>
    <row r="48295" spans="9:12" ht="15" x14ac:dyDescent="0.25">
      <c r="I48295"/>
      <c r="J48295"/>
      <c r="K48295"/>
      <c r="L48295"/>
    </row>
    <row r="48296" spans="9:12" ht="15" x14ac:dyDescent="0.25">
      <c r="I48296"/>
      <c r="J48296"/>
      <c r="K48296"/>
      <c r="L48296"/>
    </row>
    <row r="48297" spans="9:12" ht="15" x14ac:dyDescent="0.25">
      <c r="I48297"/>
      <c r="J48297"/>
      <c r="K48297"/>
      <c r="L48297"/>
    </row>
    <row r="48298" spans="9:12" ht="15" x14ac:dyDescent="0.25">
      <c r="I48298"/>
      <c r="J48298"/>
      <c r="K48298"/>
      <c r="L48298"/>
    </row>
    <row r="48299" spans="9:12" ht="15" x14ac:dyDescent="0.25">
      <c r="I48299"/>
      <c r="J48299"/>
      <c r="K48299"/>
      <c r="L48299"/>
    </row>
    <row r="48300" spans="9:12" ht="15" x14ac:dyDescent="0.25">
      <c r="I48300"/>
      <c r="J48300"/>
      <c r="K48300"/>
      <c r="L48300"/>
    </row>
    <row r="48301" spans="9:12" ht="15" x14ac:dyDescent="0.25">
      <c r="I48301"/>
      <c r="J48301"/>
      <c r="K48301"/>
      <c r="L48301"/>
    </row>
    <row r="48302" spans="9:12" ht="15" x14ac:dyDescent="0.25">
      <c r="I48302"/>
      <c r="J48302"/>
      <c r="K48302"/>
      <c r="L48302"/>
    </row>
    <row r="48303" spans="9:12" ht="15" x14ac:dyDescent="0.25">
      <c r="I48303"/>
      <c r="J48303"/>
      <c r="K48303"/>
      <c r="L48303"/>
    </row>
    <row r="48304" spans="9:12" ht="15" x14ac:dyDescent="0.25">
      <c r="I48304"/>
      <c r="J48304"/>
      <c r="K48304"/>
      <c r="L48304"/>
    </row>
    <row r="48305" spans="9:12" ht="15" x14ac:dyDescent="0.25">
      <c r="I48305"/>
      <c r="J48305"/>
      <c r="K48305"/>
      <c r="L48305"/>
    </row>
    <row r="48306" spans="9:12" ht="15" x14ac:dyDescent="0.25">
      <c r="I48306"/>
      <c r="J48306"/>
      <c r="K48306"/>
      <c r="L48306"/>
    </row>
    <row r="48307" spans="9:12" ht="15" x14ac:dyDescent="0.25">
      <c r="I48307"/>
      <c r="J48307"/>
      <c r="K48307"/>
      <c r="L48307"/>
    </row>
    <row r="48308" spans="9:12" ht="15" x14ac:dyDescent="0.25">
      <c r="I48308"/>
      <c r="J48308"/>
      <c r="K48308"/>
      <c r="L48308"/>
    </row>
    <row r="48309" spans="9:12" ht="15" x14ac:dyDescent="0.25">
      <c r="I48309"/>
      <c r="J48309"/>
      <c r="K48309"/>
      <c r="L48309"/>
    </row>
    <row r="48310" spans="9:12" ht="15" x14ac:dyDescent="0.25">
      <c r="I48310"/>
      <c r="J48310"/>
      <c r="K48310"/>
      <c r="L48310"/>
    </row>
    <row r="48311" spans="9:12" ht="15" x14ac:dyDescent="0.25">
      <c r="I48311"/>
      <c r="J48311"/>
      <c r="K48311"/>
      <c r="L48311"/>
    </row>
    <row r="48312" spans="9:12" ht="15" x14ac:dyDescent="0.25">
      <c r="I48312"/>
      <c r="J48312"/>
      <c r="K48312"/>
      <c r="L48312"/>
    </row>
    <row r="48313" spans="9:12" ht="15" x14ac:dyDescent="0.25">
      <c r="I48313"/>
      <c r="J48313"/>
      <c r="K48313"/>
      <c r="L48313"/>
    </row>
    <row r="48314" spans="9:12" ht="15" x14ac:dyDescent="0.25">
      <c r="I48314"/>
      <c r="J48314"/>
      <c r="K48314"/>
      <c r="L48314"/>
    </row>
    <row r="48315" spans="9:12" ht="15" x14ac:dyDescent="0.25">
      <c r="I48315"/>
      <c r="J48315"/>
      <c r="K48315"/>
      <c r="L48315"/>
    </row>
    <row r="48316" spans="9:12" ht="15" x14ac:dyDescent="0.25">
      <c r="I48316"/>
      <c r="J48316"/>
      <c r="K48316"/>
      <c r="L48316"/>
    </row>
    <row r="48317" spans="9:12" ht="15" x14ac:dyDescent="0.25">
      <c r="I48317"/>
      <c r="J48317"/>
      <c r="K48317"/>
      <c r="L48317"/>
    </row>
    <row r="48318" spans="9:12" ht="15" x14ac:dyDescent="0.25">
      <c r="I48318"/>
      <c r="J48318"/>
      <c r="K48318"/>
      <c r="L48318"/>
    </row>
    <row r="48319" spans="9:12" ht="15" x14ac:dyDescent="0.25">
      <c r="I48319"/>
      <c r="J48319"/>
      <c r="K48319"/>
      <c r="L48319"/>
    </row>
    <row r="48320" spans="9:12" ht="15" x14ac:dyDescent="0.25">
      <c r="I48320"/>
      <c r="J48320"/>
      <c r="K48320"/>
      <c r="L48320"/>
    </row>
    <row r="48321" spans="9:12" ht="15" x14ac:dyDescent="0.25">
      <c r="I48321"/>
      <c r="J48321"/>
      <c r="K48321"/>
      <c r="L48321"/>
    </row>
    <row r="48322" spans="9:12" ht="15" x14ac:dyDescent="0.25">
      <c r="I48322"/>
      <c r="J48322"/>
      <c r="K48322"/>
      <c r="L48322"/>
    </row>
    <row r="48323" spans="9:12" ht="15" x14ac:dyDescent="0.25">
      <c r="I48323"/>
      <c r="J48323"/>
      <c r="K48323"/>
      <c r="L48323"/>
    </row>
    <row r="48324" spans="9:12" ht="15" x14ac:dyDescent="0.25">
      <c r="I48324"/>
      <c r="J48324"/>
      <c r="K48324"/>
      <c r="L48324"/>
    </row>
    <row r="48325" spans="9:12" ht="15" x14ac:dyDescent="0.25">
      <c r="I48325"/>
      <c r="J48325"/>
      <c r="K48325"/>
      <c r="L48325"/>
    </row>
    <row r="48326" spans="9:12" ht="15" x14ac:dyDescent="0.25">
      <c r="I48326"/>
      <c r="J48326"/>
      <c r="K48326"/>
      <c r="L48326"/>
    </row>
    <row r="48327" spans="9:12" ht="15" x14ac:dyDescent="0.25">
      <c r="I48327"/>
      <c r="J48327"/>
      <c r="K48327"/>
      <c r="L48327"/>
    </row>
    <row r="48328" spans="9:12" ht="15" x14ac:dyDescent="0.25">
      <c r="I48328"/>
      <c r="J48328"/>
      <c r="K48328"/>
      <c r="L48328"/>
    </row>
    <row r="48329" spans="9:12" ht="15" x14ac:dyDescent="0.25">
      <c r="I48329"/>
      <c r="J48329"/>
      <c r="K48329"/>
      <c r="L48329"/>
    </row>
    <row r="48330" spans="9:12" ht="15" x14ac:dyDescent="0.25">
      <c r="I48330"/>
      <c r="J48330"/>
      <c r="K48330"/>
      <c r="L48330"/>
    </row>
    <row r="48331" spans="9:12" ht="15" x14ac:dyDescent="0.25">
      <c r="I48331"/>
      <c r="J48331"/>
      <c r="K48331"/>
      <c r="L48331"/>
    </row>
    <row r="48332" spans="9:12" ht="15" x14ac:dyDescent="0.25">
      <c r="I48332"/>
      <c r="J48332"/>
      <c r="K48332"/>
      <c r="L48332"/>
    </row>
    <row r="48333" spans="9:12" ht="15" x14ac:dyDescent="0.25">
      <c r="I48333"/>
      <c r="J48333"/>
      <c r="K48333"/>
      <c r="L48333"/>
    </row>
    <row r="48334" spans="9:12" ht="15" x14ac:dyDescent="0.25">
      <c r="I48334"/>
      <c r="J48334"/>
      <c r="K48334"/>
      <c r="L48334"/>
    </row>
    <row r="48335" spans="9:12" ht="15" x14ac:dyDescent="0.25">
      <c r="I48335"/>
      <c r="J48335"/>
      <c r="K48335"/>
      <c r="L48335"/>
    </row>
    <row r="48336" spans="9:12" ht="15" x14ac:dyDescent="0.25">
      <c r="I48336"/>
      <c r="J48336"/>
      <c r="K48336"/>
      <c r="L48336"/>
    </row>
    <row r="48337" spans="9:12" ht="15" x14ac:dyDescent="0.25">
      <c r="I48337"/>
      <c r="J48337"/>
      <c r="K48337"/>
      <c r="L48337"/>
    </row>
    <row r="48338" spans="9:12" ht="15" x14ac:dyDescent="0.25">
      <c r="I48338"/>
      <c r="J48338"/>
      <c r="K48338"/>
      <c r="L48338"/>
    </row>
    <row r="48339" spans="9:12" ht="15" x14ac:dyDescent="0.25">
      <c r="I48339"/>
      <c r="J48339"/>
      <c r="K48339"/>
      <c r="L48339"/>
    </row>
    <row r="48340" spans="9:12" ht="15" x14ac:dyDescent="0.25">
      <c r="I48340"/>
      <c r="J48340"/>
      <c r="K48340"/>
      <c r="L48340"/>
    </row>
    <row r="48341" spans="9:12" ht="15" x14ac:dyDescent="0.25">
      <c r="I48341"/>
      <c r="J48341"/>
      <c r="K48341"/>
      <c r="L48341"/>
    </row>
    <row r="48342" spans="9:12" ht="15" x14ac:dyDescent="0.25">
      <c r="I48342"/>
      <c r="J48342"/>
      <c r="K48342"/>
      <c r="L48342"/>
    </row>
    <row r="48343" spans="9:12" ht="15" x14ac:dyDescent="0.25">
      <c r="I48343"/>
      <c r="J48343"/>
      <c r="K48343"/>
      <c r="L48343"/>
    </row>
    <row r="48344" spans="9:12" ht="15" x14ac:dyDescent="0.25">
      <c r="I48344"/>
      <c r="J48344"/>
      <c r="K48344"/>
      <c r="L48344"/>
    </row>
    <row r="48345" spans="9:12" ht="15" x14ac:dyDescent="0.25">
      <c r="I48345"/>
      <c r="J48345"/>
      <c r="K48345"/>
      <c r="L48345"/>
    </row>
    <row r="48346" spans="9:12" ht="15" x14ac:dyDescent="0.25">
      <c r="I48346"/>
      <c r="J48346"/>
      <c r="K48346"/>
      <c r="L48346"/>
    </row>
    <row r="48347" spans="9:12" ht="15" x14ac:dyDescent="0.25">
      <c r="I48347"/>
      <c r="J48347"/>
      <c r="K48347"/>
      <c r="L48347"/>
    </row>
    <row r="48348" spans="9:12" ht="15" x14ac:dyDescent="0.25">
      <c r="I48348"/>
      <c r="J48348"/>
      <c r="K48348"/>
      <c r="L48348"/>
    </row>
    <row r="48349" spans="9:12" ht="15" x14ac:dyDescent="0.25">
      <c r="I48349"/>
      <c r="J48349"/>
      <c r="K48349"/>
      <c r="L48349"/>
    </row>
    <row r="48350" spans="9:12" ht="15" x14ac:dyDescent="0.25">
      <c r="I48350"/>
      <c r="J48350"/>
      <c r="K48350"/>
      <c r="L48350"/>
    </row>
    <row r="48351" spans="9:12" ht="15" x14ac:dyDescent="0.25">
      <c r="I48351"/>
      <c r="J48351"/>
      <c r="K48351"/>
      <c r="L48351"/>
    </row>
    <row r="48352" spans="9:12" ht="15" x14ac:dyDescent="0.25">
      <c r="I48352"/>
      <c r="J48352"/>
      <c r="K48352"/>
      <c r="L48352"/>
    </row>
    <row r="48353" spans="9:12" ht="15" x14ac:dyDescent="0.25">
      <c r="I48353"/>
      <c r="J48353"/>
      <c r="K48353"/>
      <c r="L48353"/>
    </row>
    <row r="48354" spans="9:12" ht="15" x14ac:dyDescent="0.25">
      <c r="I48354"/>
      <c r="J48354"/>
      <c r="K48354"/>
      <c r="L48354"/>
    </row>
    <row r="48355" spans="9:12" ht="15" x14ac:dyDescent="0.25">
      <c r="I48355"/>
      <c r="J48355"/>
      <c r="K48355"/>
      <c r="L48355"/>
    </row>
    <row r="48356" spans="9:12" ht="15" x14ac:dyDescent="0.25">
      <c r="I48356"/>
      <c r="J48356"/>
      <c r="K48356"/>
      <c r="L48356"/>
    </row>
    <row r="48357" spans="9:12" ht="15" x14ac:dyDescent="0.25">
      <c r="I48357"/>
      <c r="J48357"/>
      <c r="K48357"/>
      <c r="L48357"/>
    </row>
    <row r="48358" spans="9:12" ht="15" x14ac:dyDescent="0.25">
      <c r="I48358"/>
      <c r="J48358"/>
      <c r="K48358"/>
      <c r="L48358"/>
    </row>
    <row r="48359" spans="9:12" ht="15" x14ac:dyDescent="0.25">
      <c r="I48359"/>
      <c r="J48359"/>
      <c r="K48359"/>
      <c r="L48359"/>
    </row>
    <row r="48360" spans="9:12" ht="15" x14ac:dyDescent="0.25">
      <c r="I48360"/>
      <c r="J48360"/>
      <c r="K48360"/>
      <c r="L48360"/>
    </row>
    <row r="48361" spans="9:12" ht="15" x14ac:dyDescent="0.25">
      <c r="I48361"/>
      <c r="J48361"/>
      <c r="K48361"/>
      <c r="L48361"/>
    </row>
    <row r="48362" spans="9:12" ht="15" x14ac:dyDescent="0.25">
      <c r="I48362"/>
      <c r="J48362"/>
      <c r="K48362"/>
      <c r="L48362"/>
    </row>
    <row r="48363" spans="9:12" ht="15" x14ac:dyDescent="0.25">
      <c r="I48363"/>
      <c r="J48363"/>
      <c r="K48363"/>
      <c r="L48363"/>
    </row>
    <row r="48364" spans="9:12" ht="15" x14ac:dyDescent="0.25">
      <c r="I48364"/>
      <c r="J48364"/>
      <c r="K48364"/>
      <c r="L48364"/>
    </row>
    <row r="48365" spans="9:12" ht="15" x14ac:dyDescent="0.25">
      <c r="I48365"/>
      <c r="J48365"/>
      <c r="K48365"/>
      <c r="L48365"/>
    </row>
    <row r="48366" spans="9:12" ht="15" x14ac:dyDescent="0.25">
      <c r="I48366"/>
      <c r="J48366"/>
      <c r="K48366"/>
      <c r="L48366"/>
    </row>
    <row r="48367" spans="9:12" ht="15" x14ac:dyDescent="0.25">
      <c r="I48367"/>
      <c r="J48367"/>
      <c r="K48367"/>
      <c r="L48367"/>
    </row>
    <row r="48368" spans="9:12" ht="15" x14ac:dyDescent="0.25">
      <c r="I48368"/>
      <c r="J48368"/>
      <c r="K48368"/>
      <c r="L48368"/>
    </row>
    <row r="48369" spans="9:12" ht="15" x14ac:dyDescent="0.25">
      <c r="I48369"/>
      <c r="J48369"/>
      <c r="K48369"/>
      <c r="L48369"/>
    </row>
    <row r="48370" spans="9:12" ht="15" x14ac:dyDescent="0.25">
      <c r="I48370"/>
      <c r="J48370"/>
      <c r="K48370"/>
      <c r="L48370"/>
    </row>
    <row r="48371" spans="9:12" ht="15" x14ac:dyDescent="0.25">
      <c r="I48371"/>
      <c r="J48371"/>
      <c r="K48371"/>
      <c r="L48371"/>
    </row>
    <row r="48372" spans="9:12" ht="15" x14ac:dyDescent="0.25">
      <c r="I48372"/>
      <c r="J48372"/>
      <c r="K48372"/>
      <c r="L48372"/>
    </row>
    <row r="48373" spans="9:12" ht="15" x14ac:dyDescent="0.25">
      <c r="I48373"/>
      <c r="J48373"/>
      <c r="K48373"/>
      <c r="L48373"/>
    </row>
    <row r="48374" spans="9:12" ht="15" x14ac:dyDescent="0.25">
      <c r="I48374"/>
      <c r="J48374"/>
      <c r="K48374"/>
      <c r="L48374"/>
    </row>
    <row r="48375" spans="9:12" ht="15" x14ac:dyDescent="0.25">
      <c r="I48375"/>
      <c r="J48375"/>
      <c r="K48375"/>
      <c r="L48375"/>
    </row>
    <row r="48376" spans="9:12" ht="15" x14ac:dyDescent="0.25">
      <c r="I48376"/>
      <c r="J48376"/>
      <c r="K48376"/>
      <c r="L48376"/>
    </row>
    <row r="48377" spans="9:12" ht="15" x14ac:dyDescent="0.25">
      <c r="I48377"/>
      <c r="J48377"/>
      <c r="K48377"/>
      <c r="L48377"/>
    </row>
    <row r="48378" spans="9:12" ht="15" x14ac:dyDescent="0.25">
      <c r="I48378"/>
      <c r="J48378"/>
      <c r="K48378"/>
      <c r="L48378"/>
    </row>
    <row r="48379" spans="9:12" ht="15" x14ac:dyDescent="0.25">
      <c r="I48379"/>
      <c r="J48379"/>
      <c r="K48379"/>
      <c r="L48379"/>
    </row>
    <row r="48380" spans="9:12" ht="15" x14ac:dyDescent="0.25">
      <c r="I48380"/>
      <c r="J48380"/>
      <c r="K48380"/>
      <c r="L48380"/>
    </row>
    <row r="48381" spans="9:12" ht="15" x14ac:dyDescent="0.25">
      <c r="I48381"/>
      <c r="J48381"/>
      <c r="K48381"/>
      <c r="L48381"/>
    </row>
    <row r="48382" spans="9:12" ht="15" x14ac:dyDescent="0.25">
      <c r="I48382"/>
      <c r="J48382"/>
      <c r="K48382"/>
      <c r="L48382"/>
    </row>
    <row r="48383" spans="9:12" ht="15" x14ac:dyDescent="0.25">
      <c r="I48383"/>
      <c r="J48383"/>
      <c r="K48383"/>
      <c r="L48383"/>
    </row>
    <row r="48384" spans="9:12" ht="15" x14ac:dyDescent="0.25">
      <c r="I48384"/>
      <c r="J48384"/>
      <c r="K48384"/>
      <c r="L48384"/>
    </row>
    <row r="48385" spans="9:12" ht="15" x14ac:dyDescent="0.25">
      <c r="I48385"/>
      <c r="J48385"/>
      <c r="K48385"/>
      <c r="L48385"/>
    </row>
    <row r="48386" spans="9:12" ht="15" x14ac:dyDescent="0.25">
      <c r="I48386"/>
      <c r="J48386"/>
      <c r="K48386"/>
      <c r="L48386"/>
    </row>
    <row r="48387" spans="9:12" ht="15" x14ac:dyDescent="0.25">
      <c r="I48387"/>
      <c r="J48387"/>
      <c r="K48387"/>
      <c r="L48387"/>
    </row>
    <row r="48388" spans="9:12" ht="15" x14ac:dyDescent="0.25">
      <c r="I48388"/>
      <c r="J48388"/>
      <c r="K48388"/>
      <c r="L48388"/>
    </row>
    <row r="48389" spans="9:12" ht="15" x14ac:dyDescent="0.25">
      <c r="I48389"/>
      <c r="J48389"/>
      <c r="K48389"/>
      <c r="L48389"/>
    </row>
    <row r="48390" spans="9:12" ht="15" x14ac:dyDescent="0.25">
      <c r="I48390"/>
      <c r="J48390"/>
      <c r="K48390"/>
      <c r="L48390"/>
    </row>
    <row r="48391" spans="9:12" ht="15" x14ac:dyDescent="0.25">
      <c r="I48391"/>
      <c r="J48391"/>
      <c r="K48391"/>
      <c r="L48391"/>
    </row>
    <row r="48392" spans="9:12" ht="15" x14ac:dyDescent="0.25">
      <c r="I48392"/>
      <c r="J48392"/>
      <c r="K48392"/>
      <c r="L48392"/>
    </row>
    <row r="48393" spans="9:12" ht="15" x14ac:dyDescent="0.25">
      <c r="I48393"/>
      <c r="J48393"/>
      <c r="K48393"/>
      <c r="L48393"/>
    </row>
    <row r="48394" spans="9:12" ht="15" x14ac:dyDescent="0.25">
      <c r="I48394"/>
      <c r="J48394"/>
      <c r="K48394"/>
      <c r="L48394"/>
    </row>
    <row r="48395" spans="9:12" ht="15" x14ac:dyDescent="0.25">
      <c r="I48395"/>
      <c r="J48395"/>
      <c r="K48395"/>
      <c r="L48395"/>
    </row>
    <row r="48396" spans="9:12" ht="15" x14ac:dyDescent="0.25">
      <c r="I48396"/>
      <c r="J48396"/>
      <c r="K48396"/>
      <c r="L48396"/>
    </row>
    <row r="48397" spans="9:12" ht="15" x14ac:dyDescent="0.25">
      <c r="I48397"/>
      <c r="J48397"/>
      <c r="K48397"/>
      <c r="L48397"/>
    </row>
    <row r="48398" spans="9:12" ht="15" x14ac:dyDescent="0.25">
      <c r="I48398"/>
      <c r="J48398"/>
      <c r="K48398"/>
      <c r="L48398"/>
    </row>
    <row r="48399" spans="9:12" ht="15" x14ac:dyDescent="0.25">
      <c r="I48399"/>
      <c r="J48399"/>
      <c r="K48399"/>
      <c r="L48399"/>
    </row>
    <row r="48400" spans="9:12" ht="15" x14ac:dyDescent="0.25">
      <c r="I48400"/>
      <c r="J48400"/>
      <c r="K48400"/>
      <c r="L48400"/>
    </row>
    <row r="48401" spans="9:12" ht="15" x14ac:dyDescent="0.25">
      <c r="I48401"/>
      <c r="J48401"/>
      <c r="K48401"/>
      <c r="L48401"/>
    </row>
    <row r="48402" spans="9:12" ht="15" x14ac:dyDescent="0.25">
      <c r="I48402"/>
      <c r="J48402"/>
      <c r="K48402"/>
      <c r="L48402"/>
    </row>
    <row r="48403" spans="9:12" ht="15" x14ac:dyDescent="0.25">
      <c r="I48403"/>
      <c r="J48403"/>
      <c r="K48403"/>
      <c r="L48403"/>
    </row>
    <row r="48404" spans="9:12" ht="15" x14ac:dyDescent="0.25">
      <c r="I48404"/>
      <c r="J48404"/>
      <c r="K48404"/>
      <c r="L48404"/>
    </row>
    <row r="48405" spans="9:12" ht="15" x14ac:dyDescent="0.25">
      <c r="I48405"/>
      <c r="J48405"/>
      <c r="K48405"/>
      <c r="L48405"/>
    </row>
    <row r="48406" spans="9:12" ht="15" x14ac:dyDescent="0.25">
      <c r="I48406"/>
      <c r="J48406"/>
      <c r="K48406"/>
      <c r="L48406"/>
    </row>
    <row r="48407" spans="9:12" ht="15" x14ac:dyDescent="0.25">
      <c r="I48407"/>
      <c r="J48407"/>
      <c r="K48407"/>
      <c r="L48407"/>
    </row>
    <row r="48408" spans="9:12" ht="15" x14ac:dyDescent="0.25">
      <c r="I48408"/>
      <c r="J48408"/>
      <c r="K48408"/>
      <c r="L48408"/>
    </row>
    <row r="48409" spans="9:12" ht="15" x14ac:dyDescent="0.25">
      <c r="I48409"/>
      <c r="J48409"/>
      <c r="K48409"/>
      <c r="L48409"/>
    </row>
    <row r="48410" spans="9:12" ht="15" x14ac:dyDescent="0.25">
      <c r="I48410"/>
      <c r="J48410"/>
      <c r="K48410"/>
      <c r="L48410"/>
    </row>
    <row r="48411" spans="9:12" ht="15" x14ac:dyDescent="0.25">
      <c r="I48411"/>
      <c r="J48411"/>
      <c r="K48411"/>
      <c r="L48411"/>
    </row>
    <row r="48412" spans="9:12" ht="15" x14ac:dyDescent="0.25">
      <c r="I48412"/>
      <c r="J48412"/>
      <c r="K48412"/>
      <c r="L48412"/>
    </row>
    <row r="48413" spans="9:12" ht="15" x14ac:dyDescent="0.25">
      <c r="I48413"/>
      <c r="J48413"/>
      <c r="K48413"/>
      <c r="L48413"/>
    </row>
    <row r="48414" spans="9:12" ht="15" x14ac:dyDescent="0.25">
      <c r="I48414"/>
      <c r="J48414"/>
      <c r="K48414"/>
      <c r="L48414"/>
    </row>
    <row r="48415" spans="9:12" ht="15" x14ac:dyDescent="0.25">
      <c r="I48415"/>
      <c r="J48415"/>
      <c r="K48415"/>
      <c r="L48415"/>
    </row>
    <row r="48416" spans="9:12" ht="15" x14ac:dyDescent="0.25">
      <c r="I48416"/>
      <c r="J48416"/>
      <c r="K48416"/>
      <c r="L48416"/>
    </row>
    <row r="48417" spans="9:12" ht="15" x14ac:dyDescent="0.25">
      <c r="I48417"/>
      <c r="J48417"/>
      <c r="K48417"/>
      <c r="L48417"/>
    </row>
    <row r="48418" spans="9:12" ht="15" x14ac:dyDescent="0.25">
      <c r="I48418"/>
      <c r="J48418"/>
      <c r="K48418"/>
      <c r="L48418"/>
    </row>
    <row r="48419" spans="9:12" ht="15" x14ac:dyDescent="0.25">
      <c r="I48419"/>
      <c r="J48419"/>
      <c r="K48419"/>
      <c r="L48419"/>
    </row>
    <row r="48420" spans="9:12" ht="15" x14ac:dyDescent="0.25">
      <c r="I48420"/>
      <c r="J48420"/>
      <c r="K48420"/>
      <c r="L48420"/>
    </row>
    <row r="48421" spans="9:12" ht="15" x14ac:dyDescent="0.25">
      <c r="I48421"/>
      <c r="J48421"/>
      <c r="K48421"/>
      <c r="L48421"/>
    </row>
    <row r="48422" spans="9:12" ht="15" x14ac:dyDescent="0.25">
      <c r="I48422"/>
      <c r="J48422"/>
      <c r="K48422"/>
      <c r="L48422"/>
    </row>
    <row r="48423" spans="9:12" ht="15" x14ac:dyDescent="0.25">
      <c r="I48423"/>
      <c r="J48423"/>
      <c r="K48423"/>
      <c r="L48423"/>
    </row>
    <row r="48424" spans="9:12" ht="15" x14ac:dyDescent="0.25">
      <c r="I48424"/>
      <c r="J48424"/>
      <c r="K48424"/>
      <c r="L48424"/>
    </row>
    <row r="48425" spans="9:12" ht="15" x14ac:dyDescent="0.25">
      <c r="I48425"/>
      <c r="J48425"/>
      <c r="K48425"/>
      <c r="L48425"/>
    </row>
    <row r="48426" spans="9:12" ht="15" x14ac:dyDescent="0.25">
      <c r="I48426"/>
      <c r="J48426"/>
      <c r="K48426"/>
      <c r="L48426"/>
    </row>
    <row r="48427" spans="9:12" ht="15" x14ac:dyDescent="0.25">
      <c r="I48427"/>
      <c r="J48427"/>
      <c r="K48427"/>
      <c r="L48427"/>
    </row>
    <row r="48428" spans="9:12" ht="15" x14ac:dyDescent="0.25">
      <c r="I48428"/>
      <c r="J48428"/>
      <c r="K48428"/>
      <c r="L48428"/>
    </row>
    <row r="48429" spans="9:12" ht="15" x14ac:dyDescent="0.25">
      <c r="I48429"/>
      <c r="J48429"/>
      <c r="K48429"/>
      <c r="L48429"/>
    </row>
    <row r="48430" spans="9:12" ht="15" x14ac:dyDescent="0.25">
      <c r="I48430"/>
      <c r="J48430"/>
      <c r="K48430"/>
      <c r="L48430"/>
    </row>
    <row r="48431" spans="9:12" ht="15" x14ac:dyDescent="0.25">
      <c r="I48431"/>
      <c r="J48431"/>
      <c r="K48431"/>
      <c r="L48431"/>
    </row>
    <row r="48432" spans="9:12" ht="15" x14ac:dyDescent="0.25">
      <c r="I48432"/>
      <c r="J48432"/>
      <c r="K48432"/>
      <c r="L48432"/>
    </row>
    <row r="48433" spans="9:12" ht="15" x14ac:dyDescent="0.25">
      <c r="I48433"/>
      <c r="J48433"/>
      <c r="K48433"/>
      <c r="L48433"/>
    </row>
    <row r="48434" spans="9:12" ht="15" x14ac:dyDescent="0.25">
      <c r="I48434"/>
      <c r="J48434"/>
      <c r="K48434"/>
      <c r="L48434"/>
    </row>
    <row r="48435" spans="9:12" ht="15" x14ac:dyDescent="0.25">
      <c r="I48435"/>
      <c r="J48435"/>
      <c r="K48435"/>
      <c r="L48435"/>
    </row>
    <row r="48436" spans="9:12" ht="15" x14ac:dyDescent="0.25">
      <c r="I48436"/>
      <c r="J48436"/>
      <c r="K48436"/>
      <c r="L48436"/>
    </row>
    <row r="48437" spans="9:12" ht="15" x14ac:dyDescent="0.25">
      <c r="I48437"/>
      <c r="J48437"/>
      <c r="K48437"/>
      <c r="L48437"/>
    </row>
    <row r="48438" spans="9:12" ht="15" x14ac:dyDescent="0.25">
      <c r="I48438"/>
      <c r="J48438"/>
      <c r="K48438"/>
      <c r="L48438"/>
    </row>
    <row r="48439" spans="9:12" ht="15" x14ac:dyDescent="0.25">
      <c r="I48439"/>
      <c r="J48439"/>
      <c r="K48439"/>
      <c r="L48439"/>
    </row>
    <row r="48440" spans="9:12" ht="15" x14ac:dyDescent="0.25">
      <c r="I48440"/>
      <c r="J48440"/>
      <c r="K48440"/>
      <c r="L48440"/>
    </row>
    <row r="48441" spans="9:12" ht="15" x14ac:dyDescent="0.25">
      <c r="I48441"/>
      <c r="J48441"/>
      <c r="K48441"/>
      <c r="L48441"/>
    </row>
    <row r="48442" spans="9:12" ht="15" x14ac:dyDescent="0.25">
      <c r="I48442"/>
      <c r="J48442"/>
      <c r="K48442"/>
      <c r="L48442"/>
    </row>
    <row r="48443" spans="9:12" ht="15" x14ac:dyDescent="0.25">
      <c r="I48443"/>
      <c r="J48443"/>
      <c r="K48443"/>
      <c r="L48443"/>
    </row>
    <row r="48444" spans="9:12" ht="15" x14ac:dyDescent="0.25">
      <c r="I48444"/>
      <c r="J48444"/>
      <c r="K48444"/>
      <c r="L48444"/>
    </row>
    <row r="48445" spans="9:12" ht="15" x14ac:dyDescent="0.25">
      <c r="I48445"/>
      <c r="J48445"/>
      <c r="K48445"/>
      <c r="L48445"/>
    </row>
    <row r="48446" spans="9:12" ht="15" x14ac:dyDescent="0.25">
      <c r="I48446"/>
      <c r="J48446"/>
      <c r="K48446"/>
      <c r="L48446"/>
    </row>
    <row r="48447" spans="9:12" ht="15" x14ac:dyDescent="0.25">
      <c r="I48447"/>
      <c r="J48447"/>
      <c r="K48447"/>
      <c r="L48447"/>
    </row>
    <row r="48448" spans="9:12" ht="15" x14ac:dyDescent="0.25">
      <c r="I48448"/>
      <c r="J48448"/>
      <c r="K48448"/>
      <c r="L48448"/>
    </row>
    <row r="48449" spans="9:12" ht="15" x14ac:dyDescent="0.25">
      <c r="I48449"/>
      <c r="J48449"/>
      <c r="K48449"/>
      <c r="L48449"/>
    </row>
    <row r="48450" spans="9:12" ht="15" x14ac:dyDescent="0.25">
      <c r="I48450"/>
      <c r="J48450"/>
      <c r="K48450"/>
      <c r="L48450"/>
    </row>
    <row r="48451" spans="9:12" ht="15" x14ac:dyDescent="0.25">
      <c r="I48451"/>
      <c r="J48451"/>
      <c r="K48451"/>
      <c r="L48451"/>
    </row>
    <row r="48452" spans="9:12" ht="15" x14ac:dyDescent="0.25">
      <c r="I48452"/>
      <c r="J48452"/>
      <c r="K48452"/>
      <c r="L48452"/>
    </row>
    <row r="48453" spans="9:12" ht="15" x14ac:dyDescent="0.25">
      <c r="I48453"/>
      <c r="J48453"/>
      <c r="K48453"/>
      <c r="L48453"/>
    </row>
    <row r="48454" spans="9:12" ht="15" x14ac:dyDescent="0.25">
      <c r="I48454"/>
      <c r="J48454"/>
      <c r="K48454"/>
      <c r="L48454"/>
    </row>
    <row r="48455" spans="9:12" ht="15" x14ac:dyDescent="0.25">
      <c r="I48455"/>
      <c r="J48455"/>
      <c r="K48455"/>
      <c r="L48455"/>
    </row>
    <row r="48456" spans="9:12" ht="15" x14ac:dyDescent="0.25">
      <c r="I48456"/>
      <c r="J48456"/>
      <c r="K48456"/>
      <c r="L48456"/>
    </row>
    <row r="48457" spans="9:12" ht="15" x14ac:dyDescent="0.25">
      <c r="I48457"/>
      <c r="J48457"/>
      <c r="K48457"/>
      <c r="L48457"/>
    </row>
    <row r="48458" spans="9:12" ht="15" x14ac:dyDescent="0.25">
      <c r="I48458"/>
      <c r="J48458"/>
      <c r="K48458"/>
      <c r="L48458"/>
    </row>
    <row r="48459" spans="9:12" ht="15" x14ac:dyDescent="0.25">
      <c r="I48459"/>
      <c r="J48459"/>
      <c r="K48459"/>
      <c r="L48459"/>
    </row>
    <row r="48460" spans="9:12" ht="15" x14ac:dyDescent="0.25">
      <c r="I48460"/>
      <c r="J48460"/>
      <c r="K48460"/>
      <c r="L48460"/>
    </row>
    <row r="48461" spans="9:12" ht="15" x14ac:dyDescent="0.25">
      <c r="I48461"/>
      <c r="J48461"/>
      <c r="K48461"/>
      <c r="L48461"/>
    </row>
    <row r="48462" spans="9:12" ht="15" x14ac:dyDescent="0.25">
      <c r="I48462"/>
      <c r="J48462"/>
      <c r="K48462"/>
      <c r="L48462"/>
    </row>
    <row r="48463" spans="9:12" ht="15" x14ac:dyDescent="0.25">
      <c r="I48463"/>
      <c r="J48463"/>
      <c r="K48463"/>
      <c r="L48463"/>
    </row>
    <row r="48464" spans="9:12" ht="15" x14ac:dyDescent="0.25">
      <c r="I48464"/>
      <c r="J48464"/>
      <c r="K48464"/>
      <c r="L48464"/>
    </row>
    <row r="48465" spans="9:12" ht="15" x14ac:dyDescent="0.25">
      <c r="I48465"/>
      <c r="J48465"/>
      <c r="K48465"/>
      <c r="L48465"/>
    </row>
    <row r="48466" spans="9:12" ht="15" x14ac:dyDescent="0.25">
      <c r="I48466"/>
      <c r="J48466"/>
      <c r="K48466"/>
      <c r="L48466"/>
    </row>
    <row r="48467" spans="9:12" ht="15" x14ac:dyDescent="0.25">
      <c r="I48467"/>
      <c r="J48467"/>
      <c r="K48467"/>
      <c r="L48467"/>
    </row>
    <row r="48468" spans="9:12" ht="15" x14ac:dyDescent="0.25">
      <c r="I48468"/>
      <c r="J48468"/>
      <c r="K48468"/>
      <c r="L48468"/>
    </row>
    <row r="48469" spans="9:12" ht="15" x14ac:dyDescent="0.25">
      <c r="I48469"/>
      <c r="J48469"/>
      <c r="K48469"/>
      <c r="L48469"/>
    </row>
    <row r="48470" spans="9:12" ht="15" x14ac:dyDescent="0.25">
      <c r="I48470"/>
      <c r="J48470"/>
      <c r="K48470"/>
      <c r="L48470"/>
    </row>
    <row r="48471" spans="9:12" ht="15" x14ac:dyDescent="0.25">
      <c r="I48471"/>
      <c r="J48471"/>
      <c r="K48471"/>
      <c r="L48471"/>
    </row>
    <row r="48472" spans="9:12" ht="15" x14ac:dyDescent="0.25">
      <c r="I48472"/>
      <c r="J48472"/>
      <c r="K48472"/>
      <c r="L48472"/>
    </row>
    <row r="48473" spans="9:12" ht="15" x14ac:dyDescent="0.25">
      <c r="I48473"/>
      <c r="J48473"/>
      <c r="K48473"/>
      <c r="L48473"/>
    </row>
    <row r="48474" spans="9:12" ht="15" x14ac:dyDescent="0.25">
      <c r="I48474"/>
      <c r="J48474"/>
      <c r="K48474"/>
      <c r="L48474"/>
    </row>
    <row r="48475" spans="9:12" ht="15" x14ac:dyDescent="0.25">
      <c r="I48475"/>
      <c r="J48475"/>
      <c r="K48475"/>
      <c r="L48475"/>
    </row>
    <row r="48476" spans="9:12" ht="15" x14ac:dyDescent="0.25">
      <c r="I48476"/>
      <c r="J48476"/>
      <c r="K48476"/>
      <c r="L48476"/>
    </row>
    <row r="48477" spans="9:12" ht="15" x14ac:dyDescent="0.25">
      <c r="I48477"/>
      <c r="J48477"/>
      <c r="K48477"/>
      <c r="L48477"/>
    </row>
    <row r="48478" spans="9:12" ht="15" x14ac:dyDescent="0.25">
      <c r="I48478"/>
      <c r="J48478"/>
      <c r="K48478"/>
      <c r="L48478"/>
    </row>
    <row r="48479" spans="9:12" ht="15" x14ac:dyDescent="0.25">
      <c r="I48479"/>
      <c r="J48479"/>
      <c r="K48479"/>
      <c r="L48479"/>
    </row>
    <row r="48480" spans="9:12" ht="15" x14ac:dyDescent="0.25">
      <c r="I48480"/>
      <c r="J48480"/>
      <c r="K48480"/>
      <c r="L48480"/>
    </row>
    <row r="48481" spans="9:12" ht="15" x14ac:dyDescent="0.25">
      <c r="I48481"/>
      <c r="J48481"/>
      <c r="K48481"/>
      <c r="L48481"/>
    </row>
    <row r="48482" spans="9:12" ht="15" x14ac:dyDescent="0.25">
      <c r="I48482"/>
      <c r="J48482"/>
      <c r="K48482"/>
      <c r="L48482"/>
    </row>
    <row r="48483" spans="9:12" ht="15" x14ac:dyDescent="0.25">
      <c r="I48483"/>
      <c r="J48483"/>
      <c r="K48483"/>
      <c r="L48483"/>
    </row>
    <row r="48484" spans="9:12" ht="15" x14ac:dyDescent="0.25">
      <c r="I48484"/>
      <c r="J48484"/>
      <c r="K48484"/>
      <c r="L48484"/>
    </row>
    <row r="48485" spans="9:12" ht="15" x14ac:dyDescent="0.25">
      <c r="I48485"/>
      <c r="J48485"/>
      <c r="K48485"/>
      <c r="L48485"/>
    </row>
    <row r="48486" spans="9:12" ht="15" x14ac:dyDescent="0.25">
      <c r="I48486"/>
      <c r="J48486"/>
      <c r="K48486"/>
      <c r="L48486"/>
    </row>
    <row r="48487" spans="9:12" ht="15" x14ac:dyDescent="0.25">
      <c r="I48487"/>
      <c r="J48487"/>
      <c r="K48487"/>
      <c r="L48487"/>
    </row>
    <row r="48488" spans="9:12" ht="15" x14ac:dyDescent="0.25">
      <c r="I48488"/>
      <c r="J48488"/>
      <c r="K48488"/>
      <c r="L48488"/>
    </row>
    <row r="48489" spans="9:12" ht="15" x14ac:dyDescent="0.25">
      <c r="I48489"/>
      <c r="J48489"/>
      <c r="K48489"/>
      <c r="L48489"/>
    </row>
    <row r="48490" spans="9:12" ht="15" x14ac:dyDescent="0.25">
      <c r="I48490"/>
      <c r="J48490"/>
      <c r="K48490"/>
      <c r="L48490"/>
    </row>
    <row r="48491" spans="9:12" ht="15" x14ac:dyDescent="0.25">
      <c r="I48491"/>
      <c r="J48491"/>
      <c r="K48491"/>
      <c r="L48491"/>
    </row>
    <row r="48492" spans="9:12" ht="15" x14ac:dyDescent="0.25">
      <c r="I48492"/>
      <c r="J48492"/>
      <c r="K48492"/>
      <c r="L48492"/>
    </row>
    <row r="48493" spans="9:12" ht="15" x14ac:dyDescent="0.25">
      <c r="I48493"/>
      <c r="J48493"/>
      <c r="K48493"/>
      <c r="L48493"/>
    </row>
    <row r="48494" spans="9:12" ht="15" x14ac:dyDescent="0.25">
      <c r="I48494"/>
      <c r="J48494"/>
      <c r="K48494"/>
      <c r="L48494"/>
    </row>
    <row r="48495" spans="9:12" ht="15" x14ac:dyDescent="0.25">
      <c r="I48495"/>
      <c r="J48495"/>
      <c r="K48495"/>
      <c r="L48495"/>
    </row>
    <row r="48496" spans="9:12" ht="15" x14ac:dyDescent="0.25">
      <c r="I48496"/>
      <c r="J48496"/>
      <c r="K48496"/>
      <c r="L48496"/>
    </row>
    <row r="48497" spans="9:12" ht="15" x14ac:dyDescent="0.25">
      <c r="I48497"/>
      <c r="J48497"/>
      <c r="K48497"/>
      <c r="L48497"/>
    </row>
    <row r="48498" spans="9:12" ht="15" x14ac:dyDescent="0.25">
      <c r="I48498"/>
      <c r="J48498"/>
      <c r="K48498"/>
      <c r="L48498"/>
    </row>
    <row r="48499" spans="9:12" ht="15" x14ac:dyDescent="0.25">
      <c r="I48499"/>
      <c r="J48499"/>
      <c r="K48499"/>
      <c r="L48499"/>
    </row>
    <row r="48500" spans="9:12" ht="15" x14ac:dyDescent="0.25">
      <c r="I48500"/>
      <c r="J48500"/>
      <c r="K48500"/>
      <c r="L48500"/>
    </row>
    <row r="48501" spans="9:12" ht="15" x14ac:dyDescent="0.25">
      <c r="I48501"/>
      <c r="J48501"/>
      <c r="K48501"/>
      <c r="L48501"/>
    </row>
    <row r="48502" spans="9:12" ht="15" x14ac:dyDescent="0.25">
      <c r="I48502"/>
      <c r="J48502"/>
      <c r="K48502"/>
      <c r="L48502"/>
    </row>
    <row r="48503" spans="9:12" ht="15" x14ac:dyDescent="0.25">
      <c r="I48503"/>
      <c r="J48503"/>
      <c r="K48503"/>
      <c r="L48503"/>
    </row>
    <row r="48504" spans="9:12" ht="15" x14ac:dyDescent="0.25">
      <c r="I48504"/>
      <c r="J48504"/>
      <c r="K48504"/>
      <c r="L48504"/>
    </row>
    <row r="48505" spans="9:12" ht="15" x14ac:dyDescent="0.25">
      <c r="I48505"/>
      <c r="J48505"/>
      <c r="K48505"/>
      <c r="L48505"/>
    </row>
    <row r="48506" spans="9:12" ht="15" x14ac:dyDescent="0.25">
      <c r="I48506"/>
      <c r="J48506"/>
      <c r="K48506"/>
      <c r="L48506"/>
    </row>
    <row r="48507" spans="9:12" ht="15" x14ac:dyDescent="0.25">
      <c r="I48507"/>
      <c r="J48507"/>
      <c r="K48507"/>
      <c r="L48507"/>
    </row>
    <row r="48508" spans="9:12" ht="15" x14ac:dyDescent="0.25">
      <c r="I48508"/>
      <c r="J48508"/>
      <c r="K48508"/>
      <c r="L48508"/>
    </row>
    <row r="48509" spans="9:12" ht="15" x14ac:dyDescent="0.25">
      <c r="I48509"/>
      <c r="J48509"/>
      <c r="K48509"/>
      <c r="L48509"/>
    </row>
    <row r="48510" spans="9:12" ht="15" x14ac:dyDescent="0.25">
      <c r="I48510"/>
      <c r="J48510"/>
      <c r="K48510"/>
      <c r="L48510"/>
    </row>
    <row r="48511" spans="9:12" ht="15" x14ac:dyDescent="0.25">
      <c r="I48511"/>
      <c r="J48511"/>
      <c r="K48511"/>
      <c r="L48511"/>
    </row>
    <row r="48512" spans="9:12" ht="15" x14ac:dyDescent="0.25">
      <c r="I48512"/>
      <c r="J48512"/>
      <c r="K48512"/>
      <c r="L48512"/>
    </row>
    <row r="48513" spans="9:12" ht="15" x14ac:dyDescent="0.25">
      <c r="I48513"/>
      <c r="J48513"/>
      <c r="K48513"/>
      <c r="L48513"/>
    </row>
    <row r="48514" spans="9:12" ht="15" x14ac:dyDescent="0.25">
      <c r="I48514"/>
      <c r="J48514"/>
      <c r="K48514"/>
      <c r="L48514"/>
    </row>
    <row r="48515" spans="9:12" ht="15" x14ac:dyDescent="0.25">
      <c r="I48515"/>
      <c r="J48515"/>
      <c r="K48515"/>
      <c r="L48515"/>
    </row>
    <row r="48516" spans="9:12" ht="15" x14ac:dyDescent="0.25">
      <c r="I48516"/>
      <c r="J48516"/>
      <c r="K48516"/>
      <c r="L48516"/>
    </row>
    <row r="48517" spans="9:12" ht="15" x14ac:dyDescent="0.25">
      <c r="I48517"/>
      <c r="J48517"/>
      <c r="K48517"/>
      <c r="L48517"/>
    </row>
    <row r="48518" spans="9:12" ht="15" x14ac:dyDescent="0.25">
      <c r="I48518"/>
      <c r="J48518"/>
      <c r="K48518"/>
      <c r="L48518"/>
    </row>
    <row r="48519" spans="9:12" ht="15" x14ac:dyDescent="0.25">
      <c r="I48519"/>
      <c r="J48519"/>
      <c r="K48519"/>
      <c r="L48519"/>
    </row>
    <row r="48520" spans="9:12" ht="15" x14ac:dyDescent="0.25">
      <c r="I48520"/>
      <c r="J48520"/>
      <c r="K48520"/>
      <c r="L48520"/>
    </row>
    <row r="48521" spans="9:12" ht="15" x14ac:dyDescent="0.25">
      <c r="I48521"/>
      <c r="J48521"/>
      <c r="K48521"/>
      <c r="L48521"/>
    </row>
    <row r="48522" spans="9:12" ht="15" x14ac:dyDescent="0.25">
      <c r="I48522"/>
      <c r="J48522"/>
      <c r="K48522"/>
      <c r="L48522"/>
    </row>
    <row r="48523" spans="9:12" ht="15" x14ac:dyDescent="0.25">
      <c r="I48523"/>
      <c r="J48523"/>
      <c r="K48523"/>
      <c r="L48523"/>
    </row>
    <row r="48524" spans="9:12" ht="15" x14ac:dyDescent="0.25">
      <c r="I48524"/>
      <c r="J48524"/>
      <c r="K48524"/>
      <c r="L48524"/>
    </row>
    <row r="48525" spans="9:12" ht="15" x14ac:dyDescent="0.25">
      <c r="I48525"/>
      <c r="J48525"/>
      <c r="K48525"/>
      <c r="L48525"/>
    </row>
    <row r="48526" spans="9:12" ht="15" x14ac:dyDescent="0.25">
      <c r="I48526"/>
      <c r="J48526"/>
      <c r="K48526"/>
      <c r="L48526"/>
    </row>
    <row r="48527" spans="9:12" ht="15" x14ac:dyDescent="0.25">
      <c r="I48527"/>
      <c r="J48527"/>
      <c r="K48527"/>
      <c r="L48527"/>
    </row>
    <row r="48528" spans="9:12" ht="15" x14ac:dyDescent="0.25">
      <c r="I48528"/>
      <c r="J48528"/>
      <c r="K48528"/>
      <c r="L48528"/>
    </row>
    <row r="48529" spans="9:12" ht="15" x14ac:dyDescent="0.25">
      <c r="I48529"/>
      <c r="J48529"/>
      <c r="K48529"/>
      <c r="L48529"/>
    </row>
    <row r="48530" spans="9:12" ht="15" x14ac:dyDescent="0.25">
      <c r="I48530"/>
      <c r="J48530"/>
      <c r="K48530"/>
      <c r="L48530"/>
    </row>
    <row r="48531" spans="9:12" ht="15" x14ac:dyDescent="0.25">
      <c r="I48531"/>
      <c r="J48531"/>
      <c r="K48531"/>
      <c r="L48531"/>
    </row>
    <row r="48532" spans="9:12" ht="15" x14ac:dyDescent="0.25">
      <c r="I48532"/>
      <c r="J48532"/>
      <c r="K48532"/>
      <c r="L48532"/>
    </row>
    <row r="48533" spans="9:12" ht="15" x14ac:dyDescent="0.25">
      <c r="I48533"/>
      <c r="J48533"/>
      <c r="K48533"/>
      <c r="L48533"/>
    </row>
    <row r="48534" spans="9:12" ht="15" x14ac:dyDescent="0.25">
      <c r="I48534"/>
      <c r="J48534"/>
      <c r="K48534"/>
      <c r="L48534"/>
    </row>
    <row r="48535" spans="9:12" ht="15" x14ac:dyDescent="0.25">
      <c r="I48535"/>
      <c r="J48535"/>
      <c r="K48535"/>
      <c r="L48535"/>
    </row>
    <row r="48536" spans="9:12" ht="15" x14ac:dyDescent="0.25">
      <c r="I48536"/>
      <c r="J48536"/>
      <c r="K48536"/>
      <c r="L48536"/>
    </row>
    <row r="48537" spans="9:12" ht="15" x14ac:dyDescent="0.25">
      <c r="I48537"/>
      <c r="J48537"/>
      <c r="K48537"/>
      <c r="L48537"/>
    </row>
    <row r="48538" spans="9:12" ht="15" x14ac:dyDescent="0.25">
      <c r="I48538"/>
      <c r="J48538"/>
      <c r="K48538"/>
      <c r="L48538"/>
    </row>
    <row r="48539" spans="9:12" ht="15" x14ac:dyDescent="0.25">
      <c r="I48539"/>
      <c r="J48539"/>
      <c r="K48539"/>
      <c r="L48539"/>
    </row>
    <row r="48540" spans="9:12" ht="15" x14ac:dyDescent="0.25">
      <c r="I48540"/>
      <c r="J48540"/>
      <c r="K48540"/>
      <c r="L48540"/>
    </row>
    <row r="48541" spans="9:12" ht="15" x14ac:dyDescent="0.25">
      <c r="I48541"/>
      <c r="J48541"/>
      <c r="K48541"/>
      <c r="L48541"/>
    </row>
    <row r="48542" spans="9:12" ht="15" x14ac:dyDescent="0.25">
      <c r="I48542"/>
      <c r="J48542"/>
      <c r="K48542"/>
      <c r="L48542"/>
    </row>
    <row r="48543" spans="9:12" ht="15" x14ac:dyDescent="0.25">
      <c r="I48543"/>
      <c r="J48543"/>
      <c r="K48543"/>
      <c r="L48543"/>
    </row>
    <row r="48544" spans="9:12" ht="15" x14ac:dyDescent="0.25">
      <c r="I48544"/>
      <c r="J48544"/>
      <c r="K48544"/>
      <c r="L48544"/>
    </row>
    <row r="48545" spans="9:12" ht="15" x14ac:dyDescent="0.25">
      <c r="I48545"/>
      <c r="J48545"/>
      <c r="K48545"/>
      <c r="L48545"/>
    </row>
    <row r="48546" spans="9:12" ht="15" x14ac:dyDescent="0.25">
      <c r="I48546"/>
      <c r="J48546"/>
      <c r="K48546"/>
      <c r="L48546"/>
    </row>
    <row r="48547" spans="9:12" ht="15" x14ac:dyDescent="0.25">
      <c r="I48547"/>
      <c r="J48547"/>
      <c r="K48547"/>
      <c r="L48547"/>
    </row>
    <row r="48548" spans="9:12" ht="15" x14ac:dyDescent="0.25">
      <c r="I48548"/>
      <c r="J48548"/>
      <c r="K48548"/>
      <c r="L48548"/>
    </row>
    <row r="48549" spans="9:12" ht="15" x14ac:dyDescent="0.25">
      <c r="I48549"/>
      <c r="J48549"/>
      <c r="K48549"/>
      <c r="L48549"/>
    </row>
    <row r="48550" spans="9:12" ht="15" x14ac:dyDescent="0.25">
      <c r="I48550"/>
      <c r="J48550"/>
      <c r="K48550"/>
      <c r="L48550"/>
    </row>
    <row r="48551" spans="9:12" ht="15" x14ac:dyDescent="0.25">
      <c r="I48551"/>
      <c r="J48551"/>
      <c r="K48551"/>
      <c r="L48551"/>
    </row>
    <row r="48552" spans="9:12" ht="15" x14ac:dyDescent="0.25">
      <c r="I48552"/>
      <c r="J48552"/>
      <c r="K48552"/>
      <c r="L48552"/>
    </row>
    <row r="48553" spans="9:12" ht="15" x14ac:dyDescent="0.25">
      <c r="I48553"/>
      <c r="J48553"/>
      <c r="K48553"/>
      <c r="L48553"/>
    </row>
    <row r="48554" spans="9:12" ht="15" x14ac:dyDescent="0.25">
      <c r="I48554"/>
      <c r="J48554"/>
      <c r="K48554"/>
      <c r="L48554"/>
    </row>
    <row r="48555" spans="9:12" ht="15" x14ac:dyDescent="0.25">
      <c r="I48555"/>
      <c r="J48555"/>
      <c r="K48555"/>
      <c r="L48555"/>
    </row>
    <row r="48556" spans="9:12" ht="15" x14ac:dyDescent="0.25">
      <c r="I48556"/>
      <c r="J48556"/>
      <c r="K48556"/>
      <c r="L48556"/>
    </row>
    <row r="48557" spans="9:12" ht="15" x14ac:dyDescent="0.25">
      <c r="I48557"/>
      <c r="J48557"/>
      <c r="K48557"/>
      <c r="L48557"/>
    </row>
    <row r="48558" spans="9:12" ht="15" x14ac:dyDescent="0.25">
      <c r="I48558"/>
      <c r="J48558"/>
      <c r="K48558"/>
      <c r="L48558"/>
    </row>
    <row r="48559" spans="9:12" ht="15" x14ac:dyDescent="0.25">
      <c r="I48559"/>
      <c r="J48559"/>
      <c r="K48559"/>
      <c r="L48559"/>
    </row>
    <row r="48560" spans="9:12" ht="15" x14ac:dyDescent="0.25">
      <c r="I48560"/>
      <c r="J48560"/>
      <c r="K48560"/>
      <c r="L48560"/>
    </row>
    <row r="48561" spans="9:12" ht="15" x14ac:dyDescent="0.25">
      <c r="I48561"/>
      <c r="J48561"/>
      <c r="K48561"/>
      <c r="L48561"/>
    </row>
    <row r="48562" spans="9:12" ht="15" x14ac:dyDescent="0.25">
      <c r="I48562"/>
      <c r="J48562"/>
      <c r="K48562"/>
      <c r="L48562"/>
    </row>
    <row r="48563" spans="9:12" ht="15" x14ac:dyDescent="0.25">
      <c r="I48563"/>
      <c r="J48563"/>
      <c r="K48563"/>
      <c r="L48563"/>
    </row>
    <row r="48564" spans="9:12" ht="15" x14ac:dyDescent="0.25">
      <c r="I48564"/>
      <c r="J48564"/>
      <c r="K48564"/>
      <c r="L48564"/>
    </row>
    <row r="48565" spans="9:12" ht="15" x14ac:dyDescent="0.25">
      <c r="I48565"/>
      <c r="J48565"/>
      <c r="K48565"/>
      <c r="L48565"/>
    </row>
    <row r="48566" spans="9:12" ht="15" x14ac:dyDescent="0.25">
      <c r="I48566"/>
      <c r="J48566"/>
      <c r="K48566"/>
      <c r="L48566"/>
    </row>
    <row r="48567" spans="9:12" ht="15" x14ac:dyDescent="0.25">
      <c r="I48567"/>
      <c r="J48567"/>
      <c r="K48567"/>
      <c r="L48567"/>
    </row>
    <row r="48568" spans="9:12" ht="15" x14ac:dyDescent="0.25">
      <c r="I48568"/>
      <c r="J48568"/>
      <c r="K48568"/>
      <c r="L48568"/>
    </row>
    <row r="48569" spans="9:12" ht="15" x14ac:dyDescent="0.25">
      <c r="I48569"/>
      <c r="J48569"/>
      <c r="K48569"/>
      <c r="L48569"/>
    </row>
    <row r="48570" spans="9:12" ht="15" x14ac:dyDescent="0.25">
      <c r="I48570"/>
      <c r="J48570"/>
      <c r="K48570"/>
      <c r="L48570"/>
    </row>
    <row r="48571" spans="9:12" ht="15" x14ac:dyDescent="0.25">
      <c r="I48571"/>
      <c r="J48571"/>
      <c r="K48571"/>
      <c r="L48571"/>
    </row>
    <row r="48572" spans="9:12" ht="15" x14ac:dyDescent="0.25">
      <c r="I48572"/>
      <c r="J48572"/>
      <c r="K48572"/>
      <c r="L48572"/>
    </row>
    <row r="48573" spans="9:12" ht="15" x14ac:dyDescent="0.25">
      <c r="I48573"/>
      <c r="J48573"/>
      <c r="K48573"/>
      <c r="L48573"/>
    </row>
    <row r="48574" spans="9:12" ht="15" x14ac:dyDescent="0.25">
      <c r="I48574"/>
      <c r="J48574"/>
      <c r="K48574"/>
      <c r="L48574"/>
    </row>
    <row r="48575" spans="9:12" ht="15" x14ac:dyDescent="0.25">
      <c r="I48575"/>
      <c r="J48575"/>
      <c r="K48575"/>
      <c r="L48575"/>
    </row>
    <row r="48576" spans="9:12" ht="15" x14ac:dyDescent="0.25">
      <c r="I48576"/>
      <c r="J48576"/>
      <c r="K48576"/>
      <c r="L48576"/>
    </row>
    <row r="48577" spans="9:12" ht="15" x14ac:dyDescent="0.25">
      <c r="I48577"/>
      <c r="J48577"/>
      <c r="K48577"/>
      <c r="L48577"/>
    </row>
    <row r="48578" spans="9:12" ht="15" x14ac:dyDescent="0.25">
      <c r="I48578"/>
      <c r="J48578"/>
      <c r="K48578"/>
      <c r="L48578"/>
    </row>
    <row r="48579" spans="9:12" ht="15" x14ac:dyDescent="0.25">
      <c r="I48579"/>
      <c r="J48579"/>
      <c r="K48579"/>
      <c r="L48579"/>
    </row>
    <row r="48580" spans="9:12" ht="15" x14ac:dyDescent="0.25">
      <c r="I48580"/>
      <c r="J48580"/>
      <c r="K48580"/>
      <c r="L48580"/>
    </row>
    <row r="48581" spans="9:12" ht="15" x14ac:dyDescent="0.25">
      <c r="I48581"/>
      <c r="J48581"/>
      <c r="K48581"/>
      <c r="L48581"/>
    </row>
    <row r="48582" spans="9:12" ht="15" x14ac:dyDescent="0.25">
      <c r="I48582"/>
      <c r="J48582"/>
      <c r="K48582"/>
      <c r="L48582"/>
    </row>
    <row r="48583" spans="9:12" ht="15" x14ac:dyDescent="0.25">
      <c r="I48583"/>
      <c r="J48583"/>
      <c r="K48583"/>
      <c r="L48583"/>
    </row>
    <row r="48584" spans="9:12" ht="15" x14ac:dyDescent="0.25">
      <c r="I48584"/>
      <c r="J48584"/>
      <c r="K48584"/>
      <c r="L48584"/>
    </row>
    <row r="48585" spans="9:12" ht="15" x14ac:dyDescent="0.25">
      <c r="I48585"/>
      <c r="J48585"/>
      <c r="K48585"/>
      <c r="L48585"/>
    </row>
    <row r="48586" spans="9:12" ht="15" x14ac:dyDescent="0.25">
      <c r="I48586"/>
      <c r="J48586"/>
      <c r="K48586"/>
      <c r="L48586"/>
    </row>
    <row r="48587" spans="9:12" ht="15" x14ac:dyDescent="0.25">
      <c r="I48587"/>
      <c r="J48587"/>
      <c r="K48587"/>
      <c r="L48587"/>
    </row>
    <row r="48588" spans="9:12" ht="15" x14ac:dyDescent="0.25">
      <c r="I48588"/>
      <c r="J48588"/>
      <c r="K48588"/>
      <c r="L48588"/>
    </row>
    <row r="48589" spans="9:12" ht="15" x14ac:dyDescent="0.25">
      <c r="I48589"/>
      <c r="J48589"/>
      <c r="K48589"/>
      <c r="L48589"/>
    </row>
    <row r="48590" spans="9:12" ht="15" x14ac:dyDescent="0.25">
      <c r="I48590"/>
      <c r="J48590"/>
      <c r="K48590"/>
      <c r="L48590"/>
    </row>
    <row r="48591" spans="9:12" ht="15" x14ac:dyDescent="0.25">
      <c r="I48591"/>
      <c r="J48591"/>
      <c r="K48591"/>
      <c r="L48591"/>
    </row>
    <row r="48592" spans="9:12" ht="15" x14ac:dyDescent="0.25">
      <c r="I48592"/>
      <c r="J48592"/>
      <c r="K48592"/>
      <c r="L48592"/>
    </row>
    <row r="48593" spans="9:12" ht="15" x14ac:dyDescent="0.25">
      <c r="I48593"/>
      <c r="J48593"/>
      <c r="K48593"/>
      <c r="L48593"/>
    </row>
    <row r="48594" spans="9:12" ht="15" x14ac:dyDescent="0.25">
      <c r="I48594"/>
      <c r="J48594"/>
      <c r="K48594"/>
      <c r="L48594"/>
    </row>
    <row r="48595" spans="9:12" ht="15" x14ac:dyDescent="0.25">
      <c r="I48595"/>
      <c r="J48595"/>
      <c r="K48595"/>
      <c r="L48595"/>
    </row>
    <row r="48596" spans="9:12" ht="15" x14ac:dyDescent="0.25">
      <c r="I48596"/>
      <c r="J48596"/>
      <c r="K48596"/>
      <c r="L48596"/>
    </row>
    <row r="48597" spans="9:12" ht="15" x14ac:dyDescent="0.25">
      <c r="I48597"/>
      <c r="J48597"/>
      <c r="K48597"/>
      <c r="L48597"/>
    </row>
    <row r="48598" spans="9:12" ht="15" x14ac:dyDescent="0.25">
      <c r="I48598"/>
      <c r="J48598"/>
      <c r="K48598"/>
      <c r="L48598"/>
    </row>
    <row r="48599" spans="9:12" ht="15" x14ac:dyDescent="0.25">
      <c r="I48599"/>
      <c r="J48599"/>
      <c r="K48599"/>
      <c r="L48599"/>
    </row>
    <row r="48600" spans="9:12" ht="15" x14ac:dyDescent="0.25">
      <c r="I48600"/>
      <c r="J48600"/>
      <c r="K48600"/>
      <c r="L48600"/>
    </row>
    <row r="48601" spans="9:12" ht="15" x14ac:dyDescent="0.25">
      <c r="I48601"/>
      <c r="J48601"/>
      <c r="K48601"/>
      <c r="L48601"/>
    </row>
    <row r="48602" spans="9:12" ht="15" x14ac:dyDescent="0.25">
      <c r="I48602"/>
      <c r="J48602"/>
      <c r="K48602"/>
      <c r="L48602"/>
    </row>
    <row r="48603" spans="9:12" ht="15" x14ac:dyDescent="0.25">
      <c r="I48603"/>
      <c r="J48603"/>
      <c r="K48603"/>
      <c r="L48603"/>
    </row>
    <row r="48604" spans="9:12" ht="15" x14ac:dyDescent="0.25">
      <c r="I48604"/>
      <c r="J48604"/>
      <c r="K48604"/>
      <c r="L48604"/>
    </row>
    <row r="48605" spans="9:12" ht="15" x14ac:dyDescent="0.25">
      <c r="I48605"/>
      <c r="J48605"/>
      <c r="K48605"/>
      <c r="L48605"/>
    </row>
    <row r="48606" spans="9:12" ht="15" x14ac:dyDescent="0.25">
      <c r="I48606"/>
      <c r="J48606"/>
      <c r="K48606"/>
      <c r="L48606"/>
    </row>
    <row r="48607" spans="9:12" ht="15" x14ac:dyDescent="0.25">
      <c r="I48607"/>
      <c r="J48607"/>
      <c r="K48607"/>
      <c r="L48607"/>
    </row>
    <row r="48608" spans="9:12" ht="15" x14ac:dyDescent="0.25">
      <c r="I48608"/>
      <c r="J48608"/>
      <c r="K48608"/>
      <c r="L48608"/>
    </row>
    <row r="48609" spans="9:12" ht="15" x14ac:dyDescent="0.25">
      <c r="I48609"/>
      <c r="J48609"/>
      <c r="K48609"/>
      <c r="L48609"/>
    </row>
    <row r="48610" spans="9:12" ht="15" x14ac:dyDescent="0.25">
      <c r="I48610"/>
      <c r="J48610"/>
      <c r="K48610"/>
      <c r="L48610"/>
    </row>
    <row r="48611" spans="9:12" ht="15" x14ac:dyDescent="0.25">
      <c r="I48611"/>
      <c r="J48611"/>
      <c r="K48611"/>
      <c r="L48611"/>
    </row>
    <row r="48612" spans="9:12" ht="15" x14ac:dyDescent="0.25">
      <c r="I48612"/>
      <c r="J48612"/>
      <c r="K48612"/>
      <c r="L48612"/>
    </row>
    <row r="48613" spans="9:12" ht="15" x14ac:dyDescent="0.25">
      <c r="I48613"/>
      <c r="J48613"/>
      <c r="K48613"/>
      <c r="L48613"/>
    </row>
    <row r="48614" spans="9:12" ht="15" x14ac:dyDescent="0.25">
      <c r="I48614"/>
      <c r="J48614"/>
      <c r="K48614"/>
      <c r="L48614"/>
    </row>
    <row r="48615" spans="9:12" ht="15" x14ac:dyDescent="0.25">
      <c r="I48615"/>
      <c r="J48615"/>
      <c r="K48615"/>
      <c r="L48615"/>
    </row>
    <row r="48616" spans="9:12" ht="15" x14ac:dyDescent="0.25">
      <c r="I48616"/>
      <c r="J48616"/>
      <c r="K48616"/>
      <c r="L48616"/>
    </row>
    <row r="48617" spans="9:12" ht="15" x14ac:dyDescent="0.25">
      <c r="I48617"/>
      <c r="J48617"/>
      <c r="K48617"/>
      <c r="L48617"/>
    </row>
    <row r="48618" spans="9:12" ht="15" x14ac:dyDescent="0.25">
      <c r="I48618"/>
      <c r="J48618"/>
      <c r="K48618"/>
      <c r="L48618"/>
    </row>
    <row r="48619" spans="9:12" ht="15" x14ac:dyDescent="0.25">
      <c r="I48619"/>
      <c r="J48619"/>
      <c r="K48619"/>
      <c r="L48619"/>
    </row>
    <row r="48620" spans="9:12" ht="15" x14ac:dyDescent="0.25">
      <c r="I48620"/>
      <c r="J48620"/>
      <c r="K48620"/>
      <c r="L48620"/>
    </row>
    <row r="48621" spans="9:12" ht="15" x14ac:dyDescent="0.25">
      <c r="I48621"/>
      <c r="J48621"/>
      <c r="K48621"/>
      <c r="L48621"/>
    </row>
    <row r="48622" spans="9:12" ht="15" x14ac:dyDescent="0.25">
      <c r="I48622"/>
      <c r="J48622"/>
      <c r="K48622"/>
      <c r="L48622"/>
    </row>
    <row r="48623" spans="9:12" ht="15" x14ac:dyDescent="0.25">
      <c r="I48623"/>
      <c r="J48623"/>
      <c r="K48623"/>
      <c r="L48623"/>
    </row>
    <row r="48624" spans="9:12" ht="15" x14ac:dyDescent="0.25">
      <c r="I48624"/>
      <c r="J48624"/>
      <c r="K48624"/>
      <c r="L48624"/>
    </row>
    <row r="48625" spans="9:12" ht="15" x14ac:dyDescent="0.25">
      <c r="I48625"/>
      <c r="J48625"/>
      <c r="K48625"/>
      <c r="L48625"/>
    </row>
    <row r="48626" spans="9:12" ht="15" x14ac:dyDescent="0.25">
      <c r="I48626"/>
      <c r="J48626"/>
      <c r="K48626"/>
      <c r="L48626"/>
    </row>
    <row r="48627" spans="9:12" ht="15" x14ac:dyDescent="0.25">
      <c r="I48627"/>
      <c r="J48627"/>
      <c r="K48627"/>
      <c r="L48627"/>
    </row>
    <row r="48628" spans="9:12" ht="15" x14ac:dyDescent="0.25">
      <c r="I48628"/>
      <c r="J48628"/>
      <c r="K48628"/>
      <c r="L48628"/>
    </row>
    <row r="48629" spans="9:12" ht="15" x14ac:dyDescent="0.25">
      <c r="I48629"/>
      <c r="J48629"/>
      <c r="K48629"/>
      <c r="L48629"/>
    </row>
    <row r="48630" spans="9:12" ht="15" x14ac:dyDescent="0.25">
      <c r="I48630"/>
      <c r="J48630"/>
      <c r="K48630"/>
      <c r="L48630"/>
    </row>
    <row r="48631" spans="9:12" ht="15" x14ac:dyDescent="0.25">
      <c r="I48631"/>
      <c r="J48631"/>
      <c r="K48631"/>
      <c r="L48631"/>
    </row>
    <row r="48632" spans="9:12" ht="15" x14ac:dyDescent="0.25">
      <c r="I48632"/>
      <c r="J48632"/>
      <c r="K48632"/>
      <c r="L48632"/>
    </row>
    <row r="48633" spans="9:12" ht="15" x14ac:dyDescent="0.25">
      <c r="I48633"/>
      <c r="J48633"/>
      <c r="K48633"/>
      <c r="L48633"/>
    </row>
    <row r="48634" spans="9:12" ht="15" x14ac:dyDescent="0.25">
      <c r="I48634"/>
      <c r="J48634"/>
      <c r="K48634"/>
      <c r="L48634"/>
    </row>
    <row r="48635" spans="9:12" ht="15" x14ac:dyDescent="0.25">
      <c r="I48635"/>
      <c r="J48635"/>
      <c r="K48635"/>
      <c r="L48635"/>
    </row>
    <row r="48636" spans="9:12" ht="15" x14ac:dyDescent="0.25">
      <c r="I48636"/>
      <c r="J48636"/>
      <c r="K48636"/>
      <c r="L48636"/>
    </row>
    <row r="48637" spans="9:12" ht="15" x14ac:dyDescent="0.25">
      <c r="I48637"/>
      <c r="J48637"/>
      <c r="K48637"/>
      <c r="L48637"/>
    </row>
    <row r="48638" spans="9:12" ht="15" x14ac:dyDescent="0.25">
      <c r="I48638"/>
      <c r="J48638"/>
      <c r="K48638"/>
      <c r="L48638"/>
    </row>
    <row r="48639" spans="9:12" ht="15" x14ac:dyDescent="0.25">
      <c r="I48639"/>
      <c r="J48639"/>
      <c r="K48639"/>
      <c r="L48639"/>
    </row>
    <row r="48640" spans="9:12" ht="15" x14ac:dyDescent="0.25">
      <c r="I48640"/>
      <c r="J48640"/>
      <c r="K48640"/>
      <c r="L48640"/>
    </row>
    <row r="48641" spans="9:12" ht="15" x14ac:dyDescent="0.25">
      <c r="I48641"/>
      <c r="J48641"/>
      <c r="K48641"/>
      <c r="L48641"/>
    </row>
    <row r="48642" spans="9:12" ht="15" x14ac:dyDescent="0.25">
      <c r="I48642"/>
      <c r="J48642"/>
      <c r="K48642"/>
      <c r="L48642"/>
    </row>
    <row r="48643" spans="9:12" ht="15" x14ac:dyDescent="0.25">
      <c r="I48643"/>
      <c r="J48643"/>
      <c r="K48643"/>
      <c r="L48643"/>
    </row>
    <row r="48644" spans="9:12" ht="15" x14ac:dyDescent="0.25">
      <c r="I48644"/>
      <c r="J48644"/>
      <c r="K48644"/>
      <c r="L48644"/>
    </row>
    <row r="48645" spans="9:12" ht="15" x14ac:dyDescent="0.25">
      <c r="I48645"/>
      <c r="J48645"/>
      <c r="K48645"/>
      <c r="L48645"/>
    </row>
    <row r="48646" spans="9:12" ht="15" x14ac:dyDescent="0.25">
      <c r="I48646"/>
      <c r="J48646"/>
      <c r="K48646"/>
      <c r="L48646"/>
    </row>
    <row r="48647" spans="9:12" ht="15" x14ac:dyDescent="0.25">
      <c r="I48647"/>
      <c r="J48647"/>
      <c r="K48647"/>
      <c r="L48647"/>
    </row>
    <row r="48648" spans="9:12" ht="15" x14ac:dyDescent="0.25">
      <c r="I48648"/>
      <c r="J48648"/>
      <c r="K48648"/>
      <c r="L48648"/>
    </row>
    <row r="48649" spans="9:12" ht="15" x14ac:dyDescent="0.25">
      <c r="I48649"/>
      <c r="J48649"/>
      <c r="K48649"/>
      <c r="L48649"/>
    </row>
    <row r="48650" spans="9:12" ht="15" x14ac:dyDescent="0.25">
      <c r="I48650"/>
      <c r="J48650"/>
      <c r="K48650"/>
      <c r="L48650"/>
    </row>
    <row r="48651" spans="9:12" ht="15" x14ac:dyDescent="0.25">
      <c r="I48651"/>
      <c r="J48651"/>
      <c r="K48651"/>
      <c r="L48651"/>
    </row>
    <row r="48652" spans="9:12" ht="15" x14ac:dyDescent="0.25">
      <c r="I48652"/>
      <c r="J48652"/>
      <c r="K48652"/>
      <c r="L48652"/>
    </row>
    <row r="48653" spans="9:12" ht="15" x14ac:dyDescent="0.25">
      <c r="I48653"/>
      <c r="J48653"/>
      <c r="K48653"/>
      <c r="L48653"/>
    </row>
    <row r="48654" spans="9:12" ht="15" x14ac:dyDescent="0.25">
      <c r="I48654"/>
      <c r="J48654"/>
      <c r="K48654"/>
      <c r="L48654"/>
    </row>
    <row r="48655" spans="9:12" ht="15" x14ac:dyDescent="0.25">
      <c r="I48655"/>
      <c r="J48655"/>
      <c r="K48655"/>
      <c r="L48655"/>
    </row>
    <row r="48656" spans="9:12" ht="15" x14ac:dyDescent="0.25">
      <c r="I48656"/>
      <c r="J48656"/>
      <c r="K48656"/>
      <c r="L48656"/>
    </row>
    <row r="48657" spans="9:12" ht="15" x14ac:dyDescent="0.25">
      <c r="I48657"/>
      <c r="J48657"/>
      <c r="K48657"/>
      <c r="L48657"/>
    </row>
    <row r="48658" spans="9:12" ht="15" x14ac:dyDescent="0.25">
      <c r="I48658"/>
      <c r="J48658"/>
      <c r="K48658"/>
      <c r="L48658"/>
    </row>
    <row r="48659" spans="9:12" ht="15" x14ac:dyDescent="0.25">
      <c r="I48659"/>
      <c r="J48659"/>
      <c r="K48659"/>
      <c r="L48659"/>
    </row>
    <row r="48660" spans="9:12" ht="15" x14ac:dyDescent="0.25">
      <c r="I48660"/>
      <c r="J48660"/>
      <c r="K48660"/>
      <c r="L48660"/>
    </row>
    <row r="48661" spans="9:12" ht="15" x14ac:dyDescent="0.25">
      <c r="I48661"/>
      <c r="J48661"/>
      <c r="K48661"/>
      <c r="L48661"/>
    </row>
    <row r="48662" spans="9:12" ht="15" x14ac:dyDescent="0.25">
      <c r="I48662"/>
      <c r="J48662"/>
      <c r="K48662"/>
      <c r="L48662"/>
    </row>
    <row r="48663" spans="9:12" ht="15" x14ac:dyDescent="0.25">
      <c r="I48663"/>
      <c r="J48663"/>
      <c r="K48663"/>
      <c r="L48663"/>
    </row>
    <row r="48664" spans="9:12" ht="15" x14ac:dyDescent="0.25">
      <c r="I48664"/>
      <c r="J48664"/>
      <c r="K48664"/>
      <c r="L48664"/>
    </row>
    <row r="48665" spans="9:12" ht="15" x14ac:dyDescent="0.25">
      <c r="I48665"/>
      <c r="J48665"/>
      <c r="K48665"/>
      <c r="L48665"/>
    </row>
    <row r="48666" spans="9:12" ht="15" x14ac:dyDescent="0.25">
      <c r="I48666"/>
      <c r="J48666"/>
      <c r="K48666"/>
      <c r="L48666"/>
    </row>
    <row r="48667" spans="9:12" ht="15" x14ac:dyDescent="0.25">
      <c r="I48667"/>
      <c r="J48667"/>
      <c r="K48667"/>
      <c r="L48667"/>
    </row>
    <row r="48668" spans="9:12" ht="15" x14ac:dyDescent="0.25">
      <c r="I48668"/>
      <c r="J48668"/>
      <c r="K48668"/>
      <c r="L48668"/>
    </row>
    <row r="48669" spans="9:12" ht="15" x14ac:dyDescent="0.25">
      <c r="I48669"/>
      <c r="J48669"/>
      <c r="K48669"/>
      <c r="L48669"/>
    </row>
    <row r="48670" spans="9:12" ht="15" x14ac:dyDescent="0.25">
      <c r="I48670"/>
      <c r="J48670"/>
      <c r="K48670"/>
      <c r="L48670"/>
    </row>
    <row r="48671" spans="9:12" ht="15" x14ac:dyDescent="0.25">
      <c r="I48671"/>
      <c r="J48671"/>
      <c r="K48671"/>
      <c r="L48671"/>
    </row>
    <row r="48672" spans="9:12" ht="15" x14ac:dyDescent="0.25">
      <c r="I48672"/>
      <c r="J48672"/>
      <c r="K48672"/>
      <c r="L48672"/>
    </row>
    <row r="48673" spans="9:12" ht="15" x14ac:dyDescent="0.25">
      <c r="I48673"/>
      <c r="J48673"/>
      <c r="K48673"/>
      <c r="L48673"/>
    </row>
    <row r="48674" spans="9:12" ht="15" x14ac:dyDescent="0.25">
      <c r="I48674"/>
      <c r="J48674"/>
      <c r="K48674"/>
      <c r="L48674"/>
    </row>
    <row r="48675" spans="9:12" ht="15" x14ac:dyDescent="0.25">
      <c r="I48675"/>
      <c r="J48675"/>
      <c r="K48675"/>
      <c r="L48675"/>
    </row>
    <row r="48676" spans="9:12" ht="15" x14ac:dyDescent="0.25">
      <c r="I48676"/>
      <c r="J48676"/>
      <c r="K48676"/>
      <c r="L48676"/>
    </row>
    <row r="48677" spans="9:12" ht="15" x14ac:dyDescent="0.25">
      <c r="I48677"/>
      <c r="J48677"/>
      <c r="K48677"/>
      <c r="L48677"/>
    </row>
    <row r="48678" spans="9:12" ht="15" x14ac:dyDescent="0.25">
      <c r="I48678"/>
      <c r="J48678"/>
      <c r="K48678"/>
      <c r="L48678"/>
    </row>
    <row r="48679" spans="9:12" ht="15" x14ac:dyDescent="0.25">
      <c r="I48679"/>
      <c r="J48679"/>
      <c r="K48679"/>
      <c r="L48679"/>
    </row>
    <row r="48680" spans="9:12" ht="15" x14ac:dyDescent="0.25">
      <c r="I48680"/>
      <c r="J48680"/>
      <c r="K48680"/>
      <c r="L48680"/>
    </row>
    <row r="48681" spans="9:12" ht="15" x14ac:dyDescent="0.25">
      <c r="I48681"/>
      <c r="J48681"/>
      <c r="K48681"/>
      <c r="L48681"/>
    </row>
    <row r="48682" spans="9:12" ht="15" x14ac:dyDescent="0.25">
      <c r="I48682"/>
      <c r="J48682"/>
      <c r="K48682"/>
      <c r="L48682"/>
    </row>
    <row r="48683" spans="9:12" ht="15" x14ac:dyDescent="0.25">
      <c r="I48683"/>
      <c r="J48683"/>
      <c r="K48683"/>
      <c r="L48683"/>
    </row>
    <row r="48684" spans="9:12" ht="15" x14ac:dyDescent="0.25">
      <c r="I48684"/>
      <c r="J48684"/>
      <c r="K48684"/>
      <c r="L48684"/>
    </row>
    <row r="48685" spans="9:12" ht="15" x14ac:dyDescent="0.25">
      <c r="I48685"/>
      <c r="J48685"/>
      <c r="K48685"/>
      <c r="L48685"/>
    </row>
    <row r="48686" spans="9:12" ht="15" x14ac:dyDescent="0.25">
      <c r="I48686"/>
      <c r="J48686"/>
      <c r="K48686"/>
      <c r="L48686"/>
    </row>
    <row r="48687" spans="9:12" ht="15" x14ac:dyDescent="0.25">
      <c r="I48687"/>
      <c r="J48687"/>
      <c r="K48687"/>
      <c r="L48687"/>
    </row>
    <row r="48688" spans="9:12" ht="15" x14ac:dyDescent="0.25">
      <c r="I48688"/>
      <c r="J48688"/>
      <c r="K48688"/>
      <c r="L48688"/>
    </row>
    <row r="48689" spans="9:12" ht="15" x14ac:dyDescent="0.25">
      <c r="I48689"/>
      <c r="J48689"/>
      <c r="K48689"/>
      <c r="L48689"/>
    </row>
    <row r="48690" spans="9:12" ht="15" x14ac:dyDescent="0.25">
      <c r="I48690"/>
      <c r="J48690"/>
      <c r="K48690"/>
      <c r="L48690"/>
    </row>
    <row r="48691" spans="9:12" ht="15" x14ac:dyDescent="0.25">
      <c r="I48691"/>
      <c r="J48691"/>
      <c r="K48691"/>
      <c r="L48691"/>
    </row>
    <row r="48692" spans="9:12" ht="15" x14ac:dyDescent="0.25">
      <c r="I48692"/>
      <c r="J48692"/>
      <c r="K48692"/>
      <c r="L48692"/>
    </row>
    <row r="48693" spans="9:12" ht="15" x14ac:dyDescent="0.25">
      <c r="I48693"/>
      <c r="J48693"/>
      <c r="K48693"/>
      <c r="L48693"/>
    </row>
    <row r="48694" spans="9:12" ht="15" x14ac:dyDescent="0.25">
      <c r="I48694"/>
      <c r="J48694"/>
      <c r="K48694"/>
      <c r="L48694"/>
    </row>
    <row r="48695" spans="9:12" ht="15" x14ac:dyDescent="0.25">
      <c r="I48695"/>
      <c r="J48695"/>
      <c r="K48695"/>
      <c r="L48695"/>
    </row>
    <row r="48696" spans="9:12" ht="15" x14ac:dyDescent="0.25">
      <c r="I48696"/>
      <c r="J48696"/>
      <c r="K48696"/>
      <c r="L48696"/>
    </row>
    <row r="48697" spans="9:12" ht="15" x14ac:dyDescent="0.25">
      <c r="I48697"/>
      <c r="J48697"/>
      <c r="K48697"/>
      <c r="L48697"/>
    </row>
    <row r="48698" spans="9:12" ht="15" x14ac:dyDescent="0.25">
      <c r="I48698"/>
      <c r="J48698"/>
      <c r="K48698"/>
      <c r="L48698"/>
    </row>
    <row r="48699" spans="9:12" ht="15" x14ac:dyDescent="0.25">
      <c r="I48699"/>
      <c r="J48699"/>
      <c r="K48699"/>
      <c r="L48699"/>
    </row>
    <row r="48700" spans="9:12" ht="15" x14ac:dyDescent="0.25">
      <c r="I48700"/>
      <c r="J48700"/>
      <c r="K48700"/>
      <c r="L48700"/>
    </row>
    <row r="48701" spans="9:12" ht="15" x14ac:dyDescent="0.25">
      <c r="I48701"/>
      <c r="J48701"/>
      <c r="K48701"/>
      <c r="L48701"/>
    </row>
    <row r="48702" spans="9:12" ht="15" x14ac:dyDescent="0.25">
      <c r="I48702"/>
      <c r="J48702"/>
      <c r="K48702"/>
      <c r="L48702"/>
    </row>
    <row r="48703" spans="9:12" ht="15" x14ac:dyDescent="0.25">
      <c r="I48703"/>
      <c r="J48703"/>
      <c r="K48703"/>
      <c r="L48703"/>
    </row>
    <row r="48704" spans="9:12" ht="15" x14ac:dyDescent="0.25">
      <c r="I48704"/>
      <c r="J48704"/>
      <c r="K48704"/>
      <c r="L48704"/>
    </row>
    <row r="48705" spans="9:12" ht="15" x14ac:dyDescent="0.25">
      <c r="I48705"/>
      <c r="J48705"/>
      <c r="K48705"/>
      <c r="L48705"/>
    </row>
    <row r="48706" spans="9:12" ht="15" x14ac:dyDescent="0.25">
      <c r="I48706"/>
      <c r="J48706"/>
      <c r="K48706"/>
      <c r="L48706"/>
    </row>
    <row r="48707" spans="9:12" ht="15" x14ac:dyDescent="0.25">
      <c r="I48707"/>
      <c r="J48707"/>
      <c r="K48707"/>
      <c r="L48707"/>
    </row>
    <row r="48708" spans="9:12" ht="15" x14ac:dyDescent="0.25">
      <c r="I48708"/>
      <c r="J48708"/>
      <c r="K48708"/>
      <c r="L48708"/>
    </row>
    <row r="48709" spans="9:12" ht="15" x14ac:dyDescent="0.25">
      <c r="I48709"/>
      <c r="J48709"/>
      <c r="K48709"/>
      <c r="L48709"/>
    </row>
    <row r="48710" spans="9:12" ht="15" x14ac:dyDescent="0.25">
      <c r="I48710"/>
      <c r="J48710"/>
      <c r="K48710"/>
      <c r="L48710"/>
    </row>
    <row r="48711" spans="9:12" ht="15" x14ac:dyDescent="0.25">
      <c r="I48711"/>
      <c r="J48711"/>
      <c r="K48711"/>
      <c r="L48711"/>
    </row>
    <row r="48712" spans="9:12" ht="15" x14ac:dyDescent="0.25">
      <c r="I48712"/>
      <c r="J48712"/>
      <c r="K48712"/>
      <c r="L48712"/>
    </row>
    <row r="48713" spans="9:12" ht="15" x14ac:dyDescent="0.25">
      <c r="I48713"/>
      <c r="J48713"/>
      <c r="K48713"/>
      <c r="L48713"/>
    </row>
    <row r="48714" spans="9:12" ht="15" x14ac:dyDescent="0.25">
      <c r="I48714"/>
      <c r="J48714"/>
      <c r="K48714"/>
      <c r="L48714"/>
    </row>
    <row r="48715" spans="9:12" ht="15" x14ac:dyDescent="0.25">
      <c r="I48715"/>
      <c r="J48715"/>
      <c r="K48715"/>
      <c r="L48715"/>
    </row>
    <row r="48716" spans="9:12" ht="15" x14ac:dyDescent="0.25">
      <c r="I48716"/>
      <c r="J48716"/>
      <c r="K48716"/>
      <c r="L48716"/>
    </row>
    <row r="48717" spans="9:12" ht="15" x14ac:dyDescent="0.25">
      <c r="I48717"/>
      <c r="J48717"/>
      <c r="K48717"/>
      <c r="L48717"/>
    </row>
    <row r="48718" spans="9:12" ht="15" x14ac:dyDescent="0.25">
      <c r="I48718"/>
      <c r="J48718"/>
      <c r="K48718"/>
      <c r="L48718"/>
    </row>
    <row r="48719" spans="9:12" ht="15" x14ac:dyDescent="0.25">
      <c r="I48719"/>
      <c r="J48719"/>
      <c r="K48719"/>
      <c r="L48719"/>
    </row>
    <row r="48720" spans="9:12" ht="15" x14ac:dyDescent="0.25">
      <c r="I48720"/>
      <c r="J48720"/>
      <c r="K48720"/>
      <c r="L48720"/>
    </row>
    <row r="48721" spans="9:12" ht="15" x14ac:dyDescent="0.25">
      <c r="I48721"/>
      <c r="J48721"/>
      <c r="K48721"/>
      <c r="L48721"/>
    </row>
    <row r="48722" spans="9:12" ht="15" x14ac:dyDescent="0.25">
      <c r="I48722"/>
      <c r="J48722"/>
      <c r="K48722"/>
      <c r="L48722"/>
    </row>
    <row r="48723" spans="9:12" ht="15" x14ac:dyDescent="0.25">
      <c r="I48723"/>
      <c r="J48723"/>
      <c r="K48723"/>
      <c r="L48723"/>
    </row>
    <row r="48724" spans="9:12" ht="15" x14ac:dyDescent="0.25">
      <c r="I48724"/>
      <c r="J48724"/>
      <c r="K48724"/>
      <c r="L48724"/>
    </row>
    <row r="48725" spans="9:12" ht="15" x14ac:dyDescent="0.25">
      <c r="I48725"/>
      <c r="J48725"/>
      <c r="K48725"/>
      <c r="L48725"/>
    </row>
    <row r="48726" spans="9:12" ht="15" x14ac:dyDescent="0.25">
      <c r="I48726"/>
      <c r="J48726"/>
      <c r="K48726"/>
      <c r="L48726"/>
    </row>
    <row r="48727" spans="9:12" ht="15" x14ac:dyDescent="0.25">
      <c r="I48727"/>
      <c r="J48727"/>
      <c r="K48727"/>
      <c r="L48727"/>
    </row>
    <row r="48728" spans="9:12" ht="15" x14ac:dyDescent="0.25">
      <c r="I48728"/>
      <c r="J48728"/>
      <c r="K48728"/>
      <c r="L48728"/>
    </row>
    <row r="48729" spans="9:12" ht="15" x14ac:dyDescent="0.25">
      <c r="I48729"/>
      <c r="J48729"/>
      <c r="K48729"/>
      <c r="L48729"/>
    </row>
    <row r="48730" spans="9:12" ht="15" x14ac:dyDescent="0.25">
      <c r="I48730"/>
      <c r="J48730"/>
      <c r="K48730"/>
      <c r="L48730"/>
    </row>
    <row r="48731" spans="9:12" ht="15" x14ac:dyDescent="0.25">
      <c r="I48731"/>
      <c r="J48731"/>
      <c r="K48731"/>
      <c r="L48731"/>
    </row>
    <row r="48732" spans="9:12" ht="15" x14ac:dyDescent="0.25">
      <c r="I48732"/>
      <c r="J48732"/>
      <c r="K48732"/>
      <c r="L48732"/>
    </row>
    <row r="48733" spans="9:12" ht="15" x14ac:dyDescent="0.25">
      <c r="I48733"/>
      <c r="J48733"/>
      <c r="K48733"/>
      <c r="L48733"/>
    </row>
    <row r="48734" spans="9:12" ht="15" x14ac:dyDescent="0.25">
      <c r="I48734"/>
      <c r="J48734"/>
      <c r="K48734"/>
      <c r="L48734"/>
    </row>
    <row r="48735" spans="9:12" ht="15" x14ac:dyDescent="0.25">
      <c r="I48735"/>
      <c r="J48735"/>
      <c r="K48735"/>
      <c r="L48735"/>
    </row>
    <row r="48736" spans="9:12" ht="15" x14ac:dyDescent="0.25">
      <c r="I48736"/>
      <c r="J48736"/>
      <c r="K48736"/>
      <c r="L48736"/>
    </row>
    <row r="48737" spans="9:12" ht="15" x14ac:dyDescent="0.25">
      <c r="I48737"/>
      <c r="J48737"/>
      <c r="K48737"/>
      <c r="L48737"/>
    </row>
    <row r="48738" spans="9:12" ht="15" x14ac:dyDescent="0.25">
      <c r="I48738"/>
      <c r="J48738"/>
      <c r="K48738"/>
      <c r="L48738"/>
    </row>
    <row r="48739" spans="9:12" ht="15" x14ac:dyDescent="0.25">
      <c r="I48739"/>
      <c r="J48739"/>
      <c r="K48739"/>
      <c r="L48739"/>
    </row>
    <row r="48740" spans="9:12" ht="15" x14ac:dyDescent="0.25">
      <c r="I48740"/>
      <c r="J48740"/>
      <c r="K48740"/>
      <c r="L48740"/>
    </row>
    <row r="48741" spans="9:12" ht="15" x14ac:dyDescent="0.25">
      <c r="I48741"/>
      <c r="J48741"/>
      <c r="K48741"/>
      <c r="L48741"/>
    </row>
    <row r="48742" spans="9:12" ht="15" x14ac:dyDescent="0.25">
      <c r="I48742"/>
      <c r="J48742"/>
      <c r="K48742"/>
      <c r="L48742"/>
    </row>
    <row r="48743" spans="9:12" ht="15" x14ac:dyDescent="0.25">
      <c r="I48743"/>
      <c r="J48743"/>
      <c r="K48743"/>
      <c r="L48743"/>
    </row>
    <row r="48744" spans="9:12" ht="15" x14ac:dyDescent="0.25">
      <c r="I48744"/>
      <c r="J48744"/>
      <c r="K48744"/>
      <c r="L48744"/>
    </row>
    <row r="48745" spans="9:12" ht="15" x14ac:dyDescent="0.25">
      <c r="I48745"/>
      <c r="J48745"/>
      <c r="K48745"/>
      <c r="L48745"/>
    </row>
    <row r="48746" spans="9:12" ht="15" x14ac:dyDescent="0.25">
      <c r="I48746"/>
      <c r="J48746"/>
      <c r="K48746"/>
      <c r="L48746"/>
    </row>
    <row r="48747" spans="9:12" ht="15" x14ac:dyDescent="0.25">
      <c r="I48747"/>
      <c r="J48747"/>
      <c r="K48747"/>
      <c r="L48747"/>
    </row>
    <row r="48748" spans="9:12" ht="15" x14ac:dyDescent="0.25">
      <c r="I48748"/>
      <c r="J48748"/>
      <c r="K48748"/>
      <c r="L48748"/>
    </row>
    <row r="48749" spans="9:12" ht="15" x14ac:dyDescent="0.25">
      <c r="I48749"/>
      <c r="J48749"/>
      <c r="K48749"/>
      <c r="L48749"/>
    </row>
    <row r="48750" spans="9:12" ht="15" x14ac:dyDescent="0.25">
      <c r="I48750"/>
      <c r="J48750"/>
      <c r="K48750"/>
      <c r="L48750"/>
    </row>
    <row r="48751" spans="9:12" ht="15" x14ac:dyDescent="0.25">
      <c r="I48751"/>
      <c r="J48751"/>
      <c r="K48751"/>
      <c r="L48751"/>
    </row>
    <row r="48752" spans="9:12" ht="15" x14ac:dyDescent="0.25">
      <c r="I48752"/>
      <c r="J48752"/>
      <c r="K48752"/>
      <c r="L48752"/>
    </row>
    <row r="48753" spans="9:12" ht="15" x14ac:dyDescent="0.25">
      <c r="I48753"/>
      <c r="J48753"/>
      <c r="K48753"/>
      <c r="L48753"/>
    </row>
    <row r="48754" spans="9:12" ht="15" x14ac:dyDescent="0.25">
      <c r="I48754"/>
      <c r="J48754"/>
      <c r="K48754"/>
      <c r="L48754"/>
    </row>
    <row r="48755" spans="9:12" ht="15" x14ac:dyDescent="0.25">
      <c r="I48755"/>
      <c r="J48755"/>
      <c r="K48755"/>
      <c r="L48755"/>
    </row>
    <row r="48756" spans="9:12" ht="15" x14ac:dyDescent="0.25">
      <c r="I48756"/>
      <c r="J48756"/>
      <c r="K48756"/>
      <c r="L48756"/>
    </row>
    <row r="48757" spans="9:12" ht="15" x14ac:dyDescent="0.25">
      <c r="I48757"/>
      <c r="J48757"/>
      <c r="K48757"/>
      <c r="L48757"/>
    </row>
    <row r="48758" spans="9:12" ht="15" x14ac:dyDescent="0.25">
      <c r="I48758"/>
      <c r="J48758"/>
      <c r="K48758"/>
      <c r="L48758"/>
    </row>
    <row r="48759" spans="9:12" ht="15" x14ac:dyDescent="0.25">
      <c r="I48759"/>
      <c r="J48759"/>
      <c r="K48759"/>
      <c r="L48759"/>
    </row>
    <row r="48760" spans="9:12" ht="15" x14ac:dyDescent="0.25">
      <c r="I48760"/>
      <c r="J48760"/>
      <c r="K48760"/>
      <c r="L48760"/>
    </row>
    <row r="48761" spans="9:12" ht="15" x14ac:dyDescent="0.25">
      <c r="I48761"/>
      <c r="J48761"/>
      <c r="K48761"/>
      <c r="L48761"/>
    </row>
    <row r="48762" spans="9:12" ht="15" x14ac:dyDescent="0.25">
      <c r="I48762"/>
      <c r="J48762"/>
      <c r="K48762"/>
      <c r="L48762"/>
    </row>
    <row r="48763" spans="9:12" ht="15" x14ac:dyDescent="0.25">
      <c r="I48763"/>
      <c r="J48763"/>
      <c r="K48763"/>
      <c r="L48763"/>
    </row>
    <row r="48764" spans="9:12" ht="15" x14ac:dyDescent="0.25">
      <c r="I48764"/>
      <c r="J48764"/>
      <c r="K48764"/>
      <c r="L48764"/>
    </row>
    <row r="48765" spans="9:12" ht="15" x14ac:dyDescent="0.25">
      <c r="I48765"/>
      <c r="J48765"/>
      <c r="K48765"/>
      <c r="L48765"/>
    </row>
    <row r="48766" spans="9:12" ht="15" x14ac:dyDescent="0.25">
      <c r="I48766"/>
      <c r="J48766"/>
      <c r="K48766"/>
      <c r="L48766"/>
    </row>
    <row r="48767" spans="9:12" ht="15" x14ac:dyDescent="0.25">
      <c r="I48767"/>
      <c r="J48767"/>
      <c r="K48767"/>
      <c r="L48767"/>
    </row>
    <row r="48768" spans="9:12" ht="15" x14ac:dyDescent="0.25">
      <c r="I48768"/>
      <c r="J48768"/>
      <c r="K48768"/>
      <c r="L48768"/>
    </row>
    <row r="48769" spans="9:12" ht="15" x14ac:dyDescent="0.25">
      <c r="I48769"/>
      <c r="J48769"/>
      <c r="K48769"/>
      <c r="L48769"/>
    </row>
    <row r="48770" spans="9:12" ht="15" x14ac:dyDescent="0.25">
      <c r="I48770"/>
      <c r="J48770"/>
      <c r="K48770"/>
      <c r="L48770"/>
    </row>
    <row r="48771" spans="9:12" ht="15" x14ac:dyDescent="0.25">
      <c r="I48771"/>
      <c r="J48771"/>
      <c r="K48771"/>
      <c r="L48771"/>
    </row>
    <row r="48772" spans="9:12" ht="15" x14ac:dyDescent="0.25">
      <c r="I48772"/>
      <c r="J48772"/>
      <c r="K48772"/>
      <c r="L48772"/>
    </row>
    <row r="48773" spans="9:12" ht="15" x14ac:dyDescent="0.25">
      <c r="I48773"/>
      <c r="J48773"/>
      <c r="K48773"/>
      <c r="L48773"/>
    </row>
    <row r="48774" spans="9:12" ht="15" x14ac:dyDescent="0.25">
      <c r="I48774"/>
      <c r="J48774"/>
      <c r="K48774"/>
      <c r="L48774"/>
    </row>
    <row r="48775" spans="9:12" ht="15" x14ac:dyDescent="0.25">
      <c r="I48775"/>
      <c r="J48775"/>
      <c r="K48775"/>
      <c r="L48775"/>
    </row>
    <row r="48776" spans="9:12" ht="15" x14ac:dyDescent="0.25">
      <c r="I48776"/>
      <c r="J48776"/>
      <c r="K48776"/>
      <c r="L48776"/>
    </row>
    <row r="48777" spans="9:12" ht="15" x14ac:dyDescent="0.25">
      <c r="I48777"/>
      <c r="J48777"/>
      <c r="K48777"/>
      <c r="L48777"/>
    </row>
    <row r="48778" spans="9:12" ht="15" x14ac:dyDescent="0.25">
      <c r="I48778"/>
      <c r="J48778"/>
      <c r="K48778"/>
      <c r="L48778"/>
    </row>
    <row r="48779" spans="9:12" ht="15" x14ac:dyDescent="0.25">
      <c r="I48779"/>
      <c r="J48779"/>
      <c r="K48779"/>
      <c r="L48779"/>
    </row>
    <row r="48780" spans="9:12" ht="15" x14ac:dyDescent="0.25">
      <c r="I48780"/>
      <c r="J48780"/>
      <c r="K48780"/>
      <c r="L48780"/>
    </row>
    <row r="48781" spans="9:12" ht="15" x14ac:dyDescent="0.25">
      <c r="I48781"/>
      <c r="J48781"/>
      <c r="K48781"/>
      <c r="L48781"/>
    </row>
    <row r="48782" spans="9:12" ht="15" x14ac:dyDescent="0.25">
      <c r="I48782"/>
      <c r="J48782"/>
      <c r="K48782"/>
      <c r="L48782"/>
    </row>
    <row r="48783" spans="9:12" ht="15" x14ac:dyDescent="0.25">
      <c r="I48783"/>
      <c r="J48783"/>
      <c r="K48783"/>
      <c r="L48783"/>
    </row>
    <row r="48784" spans="9:12" ht="15" x14ac:dyDescent="0.25">
      <c r="I48784"/>
      <c r="J48784"/>
      <c r="K48784"/>
      <c r="L48784"/>
    </row>
    <row r="48785" spans="9:12" ht="15" x14ac:dyDescent="0.25">
      <c r="I48785"/>
      <c r="J48785"/>
      <c r="K48785"/>
      <c r="L48785"/>
    </row>
    <row r="48786" spans="9:12" ht="15" x14ac:dyDescent="0.25">
      <c r="I48786"/>
      <c r="J48786"/>
      <c r="K48786"/>
      <c r="L48786"/>
    </row>
    <row r="48787" spans="9:12" ht="15" x14ac:dyDescent="0.25">
      <c r="I48787"/>
      <c r="J48787"/>
      <c r="K48787"/>
      <c r="L48787"/>
    </row>
    <row r="48788" spans="9:12" ht="15" x14ac:dyDescent="0.25">
      <c r="I48788"/>
      <c r="J48788"/>
      <c r="K48788"/>
      <c r="L48788"/>
    </row>
    <row r="48789" spans="9:12" ht="15" x14ac:dyDescent="0.25">
      <c r="I48789"/>
      <c r="J48789"/>
      <c r="K48789"/>
      <c r="L48789"/>
    </row>
    <row r="48790" spans="9:12" ht="15" x14ac:dyDescent="0.25">
      <c r="I48790"/>
      <c r="J48790"/>
      <c r="K48790"/>
      <c r="L48790"/>
    </row>
    <row r="48791" spans="9:12" ht="15" x14ac:dyDescent="0.25">
      <c r="I48791"/>
      <c r="J48791"/>
      <c r="K48791"/>
      <c r="L48791"/>
    </row>
    <row r="48792" spans="9:12" ht="15" x14ac:dyDescent="0.25">
      <c r="I48792"/>
      <c r="J48792"/>
      <c r="K48792"/>
      <c r="L48792"/>
    </row>
    <row r="48793" spans="9:12" ht="15" x14ac:dyDescent="0.25">
      <c r="I48793"/>
      <c r="J48793"/>
      <c r="K48793"/>
      <c r="L48793"/>
    </row>
    <row r="48794" spans="9:12" ht="15" x14ac:dyDescent="0.25">
      <c r="I48794"/>
      <c r="J48794"/>
      <c r="K48794"/>
      <c r="L48794"/>
    </row>
    <row r="48795" spans="9:12" ht="15" x14ac:dyDescent="0.25">
      <c r="I48795"/>
      <c r="J48795"/>
      <c r="K48795"/>
      <c r="L48795"/>
    </row>
    <row r="48796" spans="9:12" ht="15" x14ac:dyDescent="0.25">
      <c r="I48796"/>
      <c r="J48796"/>
      <c r="K48796"/>
      <c r="L48796"/>
    </row>
    <row r="48797" spans="9:12" ht="15" x14ac:dyDescent="0.25">
      <c r="I48797"/>
      <c r="J48797"/>
      <c r="K48797"/>
      <c r="L48797"/>
    </row>
    <row r="48798" spans="9:12" ht="15" x14ac:dyDescent="0.25">
      <c r="I48798"/>
      <c r="J48798"/>
      <c r="K48798"/>
      <c r="L48798"/>
    </row>
    <row r="48799" spans="9:12" ht="15" x14ac:dyDescent="0.25">
      <c r="I48799"/>
      <c r="J48799"/>
      <c r="K48799"/>
      <c r="L48799"/>
    </row>
    <row r="48800" spans="9:12" ht="15" x14ac:dyDescent="0.25">
      <c r="I48800"/>
      <c r="J48800"/>
      <c r="K48800"/>
      <c r="L48800"/>
    </row>
    <row r="48801" spans="9:12" ht="15" x14ac:dyDescent="0.25">
      <c r="I48801"/>
      <c r="J48801"/>
      <c r="K48801"/>
      <c r="L48801"/>
    </row>
    <row r="48802" spans="9:12" ht="15" x14ac:dyDescent="0.25">
      <c r="I48802"/>
      <c r="J48802"/>
      <c r="K48802"/>
      <c r="L48802"/>
    </row>
    <row r="48803" spans="9:12" ht="15" x14ac:dyDescent="0.25">
      <c r="I48803"/>
      <c r="J48803"/>
      <c r="K48803"/>
      <c r="L48803"/>
    </row>
    <row r="48804" spans="9:12" ht="15" x14ac:dyDescent="0.25">
      <c r="I48804"/>
      <c r="J48804"/>
      <c r="K48804"/>
      <c r="L48804"/>
    </row>
    <row r="48805" spans="9:12" ht="15" x14ac:dyDescent="0.25">
      <c r="I48805"/>
      <c r="J48805"/>
      <c r="K48805"/>
      <c r="L48805"/>
    </row>
    <row r="48806" spans="9:12" ht="15" x14ac:dyDescent="0.25">
      <c r="I48806"/>
      <c r="J48806"/>
      <c r="K48806"/>
      <c r="L48806"/>
    </row>
    <row r="48807" spans="9:12" ht="15" x14ac:dyDescent="0.25">
      <c r="I48807"/>
      <c r="J48807"/>
      <c r="K48807"/>
      <c r="L48807"/>
    </row>
    <row r="48808" spans="9:12" ht="15" x14ac:dyDescent="0.25">
      <c r="I48808"/>
      <c r="J48808"/>
      <c r="K48808"/>
      <c r="L48808"/>
    </row>
    <row r="48809" spans="9:12" ht="15" x14ac:dyDescent="0.25">
      <c r="I48809"/>
      <c r="J48809"/>
      <c r="K48809"/>
      <c r="L48809"/>
    </row>
    <row r="48810" spans="9:12" ht="15" x14ac:dyDescent="0.25">
      <c r="I48810"/>
      <c r="J48810"/>
      <c r="K48810"/>
      <c r="L48810"/>
    </row>
    <row r="48811" spans="9:12" ht="15" x14ac:dyDescent="0.25">
      <c r="I48811"/>
      <c r="J48811"/>
      <c r="K48811"/>
      <c r="L48811"/>
    </row>
    <row r="48812" spans="9:12" ht="15" x14ac:dyDescent="0.25">
      <c r="I48812"/>
      <c r="J48812"/>
      <c r="K48812"/>
      <c r="L48812"/>
    </row>
    <row r="48813" spans="9:12" ht="15" x14ac:dyDescent="0.25">
      <c r="I48813"/>
      <c r="J48813"/>
      <c r="K48813"/>
      <c r="L48813"/>
    </row>
    <row r="48814" spans="9:12" ht="15" x14ac:dyDescent="0.25">
      <c r="I48814"/>
      <c r="J48814"/>
      <c r="K48814"/>
      <c r="L48814"/>
    </row>
    <row r="48815" spans="9:12" ht="15" x14ac:dyDescent="0.25">
      <c r="I48815"/>
      <c r="J48815"/>
      <c r="K48815"/>
      <c r="L48815"/>
    </row>
    <row r="48816" spans="9:12" ht="15" x14ac:dyDescent="0.25">
      <c r="I48816"/>
      <c r="J48816"/>
      <c r="K48816"/>
      <c r="L48816"/>
    </row>
    <row r="48817" spans="9:12" ht="15" x14ac:dyDescent="0.25">
      <c r="I48817"/>
      <c r="J48817"/>
      <c r="K48817"/>
      <c r="L48817"/>
    </row>
    <row r="48818" spans="9:12" ht="15" x14ac:dyDescent="0.25">
      <c r="I48818"/>
      <c r="J48818"/>
      <c r="K48818"/>
      <c r="L48818"/>
    </row>
    <row r="48819" spans="9:12" ht="15" x14ac:dyDescent="0.25">
      <c r="I48819"/>
      <c r="J48819"/>
      <c r="K48819"/>
      <c r="L48819"/>
    </row>
    <row r="48820" spans="9:12" ht="15" x14ac:dyDescent="0.25">
      <c r="I48820"/>
      <c r="J48820"/>
      <c r="K48820"/>
      <c r="L48820"/>
    </row>
    <row r="48821" spans="9:12" ht="15" x14ac:dyDescent="0.25">
      <c r="I48821"/>
      <c r="J48821"/>
      <c r="K48821"/>
      <c r="L48821"/>
    </row>
    <row r="48822" spans="9:12" ht="15" x14ac:dyDescent="0.25">
      <c r="I48822"/>
      <c r="J48822"/>
      <c r="K48822"/>
      <c r="L48822"/>
    </row>
    <row r="48823" spans="9:12" ht="15" x14ac:dyDescent="0.25">
      <c r="I48823"/>
      <c r="J48823"/>
      <c r="K48823"/>
      <c r="L48823"/>
    </row>
    <row r="48824" spans="9:12" ht="15" x14ac:dyDescent="0.25">
      <c r="I48824"/>
      <c r="J48824"/>
      <c r="K48824"/>
      <c r="L48824"/>
    </row>
    <row r="48825" spans="9:12" ht="15" x14ac:dyDescent="0.25">
      <c r="I48825"/>
      <c r="J48825"/>
      <c r="K48825"/>
      <c r="L48825"/>
    </row>
    <row r="48826" spans="9:12" ht="15" x14ac:dyDescent="0.25">
      <c r="I48826"/>
      <c r="J48826"/>
      <c r="K48826"/>
      <c r="L48826"/>
    </row>
    <row r="48827" spans="9:12" ht="15" x14ac:dyDescent="0.25">
      <c r="I48827"/>
      <c r="J48827"/>
      <c r="K48827"/>
      <c r="L48827"/>
    </row>
    <row r="48828" spans="9:12" ht="15" x14ac:dyDescent="0.25">
      <c r="I48828"/>
      <c r="J48828"/>
      <c r="K48828"/>
      <c r="L48828"/>
    </row>
    <row r="48829" spans="9:12" ht="15" x14ac:dyDescent="0.25">
      <c r="I48829"/>
      <c r="J48829"/>
      <c r="K48829"/>
      <c r="L48829"/>
    </row>
    <row r="48830" spans="9:12" ht="15" x14ac:dyDescent="0.25">
      <c r="I48830"/>
      <c r="J48830"/>
      <c r="K48830"/>
      <c r="L48830"/>
    </row>
    <row r="48831" spans="9:12" ht="15" x14ac:dyDescent="0.25">
      <c r="I48831"/>
      <c r="J48831"/>
      <c r="K48831"/>
      <c r="L48831"/>
    </row>
    <row r="48832" spans="9:12" ht="15" x14ac:dyDescent="0.25">
      <c r="I48832"/>
      <c r="J48832"/>
      <c r="K48832"/>
      <c r="L48832"/>
    </row>
    <row r="48833" spans="9:12" ht="15" x14ac:dyDescent="0.25">
      <c r="I48833"/>
      <c r="J48833"/>
      <c r="K48833"/>
      <c r="L48833"/>
    </row>
    <row r="48834" spans="9:12" ht="15" x14ac:dyDescent="0.25">
      <c r="I48834"/>
      <c r="J48834"/>
      <c r="K48834"/>
      <c r="L48834"/>
    </row>
    <row r="48835" spans="9:12" ht="15" x14ac:dyDescent="0.25">
      <c r="I48835"/>
      <c r="J48835"/>
      <c r="K48835"/>
      <c r="L48835"/>
    </row>
    <row r="48836" spans="9:12" ht="15" x14ac:dyDescent="0.25">
      <c r="I48836"/>
      <c r="J48836"/>
      <c r="K48836"/>
      <c r="L48836"/>
    </row>
    <row r="48837" spans="9:12" ht="15" x14ac:dyDescent="0.25">
      <c r="I48837"/>
      <c r="J48837"/>
      <c r="K48837"/>
      <c r="L48837"/>
    </row>
    <row r="48838" spans="9:12" ht="15" x14ac:dyDescent="0.25">
      <c r="I48838"/>
      <c r="J48838"/>
      <c r="K48838"/>
      <c r="L48838"/>
    </row>
    <row r="48839" spans="9:12" ht="15" x14ac:dyDescent="0.25">
      <c r="I48839"/>
      <c r="J48839"/>
      <c r="K48839"/>
      <c r="L48839"/>
    </row>
    <row r="48840" spans="9:12" ht="15" x14ac:dyDescent="0.25">
      <c r="I48840"/>
      <c r="J48840"/>
      <c r="K48840"/>
      <c r="L48840"/>
    </row>
    <row r="48841" spans="9:12" ht="15" x14ac:dyDescent="0.25">
      <c r="I48841"/>
      <c r="J48841"/>
      <c r="K48841"/>
      <c r="L48841"/>
    </row>
    <row r="48842" spans="9:12" ht="15" x14ac:dyDescent="0.25">
      <c r="I48842"/>
      <c r="J48842"/>
      <c r="K48842"/>
      <c r="L48842"/>
    </row>
    <row r="48843" spans="9:12" ht="15" x14ac:dyDescent="0.25">
      <c r="I48843"/>
      <c r="J48843"/>
      <c r="K48843"/>
      <c r="L48843"/>
    </row>
    <row r="48844" spans="9:12" ht="15" x14ac:dyDescent="0.25">
      <c r="I48844"/>
      <c r="J48844"/>
      <c r="K48844"/>
      <c r="L48844"/>
    </row>
    <row r="48845" spans="9:12" ht="15" x14ac:dyDescent="0.25">
      <c r="I48845"/>
      <c r="J48845"/>
      <c r="K48845"/>
      <c r="L48845"/>
    </row>
    <row r="48846" spans="9:12" ht="15" x14ac:dyDescent="0.25">
      <c r="I48846"/>
      <c r="J48846"/>
      <c r="K48846"/>
      <c r="L48846"/>
    </row>
    <row r="48847" spans="9:12" ht="15" x14ac:dyDescent="0.25">
      <c r="I48847"/>
      <c r="J48847"/>
      <c r="K48847"/>
      <c r="L48847"/>
    </row>
    <row r="48848" spans="9:12" ht="15" x14ac:dyDescent="0.25">
      <c r="I48848"/>
      <c r="J48848"/>
      <c r="K48848"/>
      <c r="L48848"/>
    </row>
    <row r="48849" spans="9:12" ht="15" x14ac:dyDescent="0.25">
      <c r="I48849"/>
      <c r="J48849"/>
      <c r="K48849"/>
      <c r="L48849"/>
    </row>
    <row r="48850" spans="9:12" ht="15" x14ac:dyDescent="0.25">
      <c r="I48850"/>
      <c r="J48850"/>
      <c r="K48850"/>
      <c r="L48850"/>
    </row>
    <row r="48851" spans="9:12" ht="15" x14ac:dyDescent="0.25">
      <c r="I48851"/>
      <c r="J48851"/>
      <c r="K48851"/>
      <c r="L48851"/>
    </row>
    <row r="48852" spans="9:12" ht="15" x14ac:dyDescent="0.25">
      <c r="I48852"/>
      <c r="J48852"/>
      <c r="K48852"/>
      <c r="L48852"/>
    </row>
    <row r="48853" spans="9:12" ht="15" x14ac:dyDescent="0.25">
      <c r="I48853"/>
      <c r="J48853"/>
      <c r="K48853"/>
      <c r="L48853"/>
    </row>
    <row r="48854" spans="9:12" ht="15" x14ac:dyDescent="0.25">
      <c r="I48854"/>
      <c r="J48854"/>
      <c r="K48854"/>
      <c r="L48854"/>
    </row>
    <row r="48855" spans="9:12" ht="15" x14ac:dyDescent="0.25">
      <c r="I48855"/>
      <c r="J48855"/>
      <c r="K48855"/>
      <c r="L48855"/>
    </row>
    <row r="48856" spans="9:12" ht="15" x14ac:dyDescent="0.25">
      <c r="I48856"/>
      <c r="J48856"/>
      <c r="K48856"/>
      <c r="L48856"/>
    </row>
    <row r="48857" spans="9:12" ht="15" x14ac:dyDescent="0.25">
      <c r="I48857"/>
      <c r="J48857"/>
      <c r="K48857"/>
      <c r="L48857"/>
    </row>
    <row r="48858" spans="9:12" ht="15" x14ac:dyDescent="0.25">
      <c r="I48858"/>
      <c r="J48858"/>
      <c r="K48858"/>
      <c r="L48858"/>
    </row>
    <row r="48859" spans="9:12" ht="15" x14ac:dyDescent="0.25">
      <c r="I48859"/>
      <c r="J48859"/>
      <c r="K48859"/>
      <c r="L48859"/>
    </row>
    <row r="48860" spans="9:12" ht="15" x14ac:dyDescent="0.25">
      <c r="I48860"/>
      <c r="J48860"/>
      <c r="K48860"/>
      <c r="L48860"/>
    </row>
    <row r="48861" spans="9:12" ht="15" x14ac:dyDescent="0.25">
      <c r="I48861"/>
      <c r="J48861"/>
      <c r="K48861"/>
      <c r="L48861"/>
    </row>
    <row r="48862" spans="9:12" ht="15" x14ac:dyDescent="0.25">
      <c r="I48862"/>
      <c r="J48862"/>
      <c r="K48862"/>
      <c r="L48862"/>
    </row>
    <row r="48863" spans="9:12" ht="15" x14ac:dyDescent="0.25">
      <c r="I48863"/>
      <c r="J48863"/>
      <c r="K48863"/>
      <c r="L48863"/>
    </row>
    <row r="48864" spans="9:12" ht="15" x14ac:dyDescent="0.25">
      <c r="I48864"/>
      <c r="J48864"/>
      <c r="K48864"/>
      <c r="L48864"/>
    </row>
    <row r="48865" spans="9:12" ht="15" x14ac:dyDescent="0.25">
      <c r="I48865"/>
      <c r="J48865"/>
      <c r="K48865"/>
      <c r="L48865"/>
    </row>
    <row r="48866" spans="9:12" ht="15" x14ac:dyDescent="0.25">
      <c r="I48866"/>
      <c r="J48866"/>
      <c r="K48866"/>
      <c r="L48866"/>
    </row>
    <row r="48867" spans="9:12" ht="15" x14ac:dyDescent="0.25">
      <c r="I48867"/>
      <c r="J48867"/>
      <c r="K48867"/>
      <c r="L48867"/>
    </row>
    <row r="48868" spans="9:12" ht="15" x14ac:dyDescent="0.25">
      <c r="I48868"/>
      <c r="J48868"/>
      <c r="K48868"/>
      <c r="L48868"/>
    </row>
    <row r="48869" spans="9:12" ht="15" x14ac:dyDescent="0.25">
      <c r="I48869"/>
      <c r="J48869"/>
      <c r="K48869"/>
      <c r="L48869"/>
    </row>
    <row r="48870" spans="9:12" ht="15" x14ac:dyDescent="0.25">
      <c r="I48870"/>
      <c r="J48870"/>
      <c r="K48870"/>
      <c r="L48870"/>
    </row>
    <row r="48871" spans="9:12" ht="15" x14ac:dyDescent="0.25">
      <c r="I48871"/>
      <c r="J48871"/>
      <c r="K48871"/>
      <c r="L48871"/>
    </row>
    <row r="48872" spans="9:12" ht="15" x14ac:dyDescent="0.25">
      <c r="I48872"/>
      <c r="J48872"/>
      <c r="K48872"/>
      <c r="L48872"/>
    </row>
    <row r="48873" spans="9:12" ht="15" x14ac:dyDescent="0.25">
      <c r="I48873"/>
      <c r="J48873"/>
      <c r="K48873"/>
      <c r="L48873"/>
    </row>
    <row r="48874" spans="9:12" ht="15" x14ac:dyDescent="0.25">
      <c r="I48874"/>
      <c r="J48874"/>
      <c r="K48874"/>
      <c r="L48874"/>
    </row>
    <row r="48875" spans="9:12" ht="15" x14ac:dyDescent="0.25">
      <c r="I48875"/>
      <c r="J48875"/>
      <c r="K48875"/>
      <c r="L48875"/>
    </row>
    <row r="48876" spans="9:12" ht="15" x14ac:dyDescent="0.25">
      <c r="I48876"/>
      <c r="J48876"/>
      <c r="K48876"/>
      <c r="L48876"/>
    </row>
    <row r="48877" spans="9:12" ht="15" x14ac:dyDescent="0.25">
      <c r="I48877"/>
      <c r="J48877"/>
      <c r="K48877"/>
      <c r="L48877"/>
    </row>
    <row r="48878" spans="9:12" ht="15" x14ac:dyDescent="0.25">
      <c r="I48878"/>
      <c r="J48878"/>
      <c r="K48878"/>
      <c r="L48878"/>
    </row>
    <row r="48879" spans="9:12" ht="15" x14ac:dyDescent="0.25">
      <c r="I48879"/>
      <c r="J48879"/>
      <c r="K48879"/>
      <c r="L48879"/>
    </row>
    <row r="48880" spans="9:12" ht="15" x14ac:dyDescent="0.25">
      <c r="I48880"/>
      <c r="J48880"/>
      <c r="K48880"/>
      <c r="L48880"/>
    </row>
    <row r="48881" spans="9:12" ht="15" x14ac:dyDescent="0.25">
      <c r="I48881"/>
      <c r="J48881"/>
      <c r="K48881"/>
      <c r="L48881"/>
    </row>
    <row r="48882" spans="9:12" ht="15" x14ac:dyDescent="0.25">
      <c r="I48882"/>
      <c r="J48882"/>
      <c r="K48882"/>
      <c r="L48882"/>
    </row>
    <row r="48883" spans="9:12" ht="15" x14ac:dyDescent="0.25">
      <c r="I48883"/>
      <c r="J48883"/>
      <c r="K48883"/>
      <c r="L48883"/>
    </row>
    <row r="48884" spans="9:12" ht="15" x14ac:dyDescent="0.25">
      <c r="I48884"/>
      <c r="J48884"/>
      <c r="K48884"/>
      <c r="L48884"/>
    </row>
    <row r="48885" spans="9:12" ht="15" x14ac:dyDescent="0.25">
      <c r="I48885"/>
      <c r="J48885"/>
      <c r="K48885"/>
      <c r="L48885"/>
    </row>
    <row r="48886" spans="9:12" ht="15" x14ac:dyDescent="0.25">
      <c r="I48886"/>
      <c r="J48886"/>
      <c r="K48886"/>
      <c r="L48886"/>
    </row>
    <row r="48887" spans="9:12" ht="15" x14ac:dyDescent="0.25">
      <c r="I48887"/>
      <c r="J48887"/>
      <c r="K48887"/>
      <c r="L48887"/>
    </row>
    <row r="48888" spans="9:12" ht="15" x14ac:dyDescent="0.25">
      <c r="I48888"/>
      <c r="J48888"/>
      <c r="K48888"/>
      <c r="L48888"/>
    </row>
    <row r="48889" spans="9:12" ht="15" x14ac:dyDescent="0.25">
      <c r="I48889"/>
      <c r="J48889"/>
      <c r="K48889"/>
      <c r="L48889"/>
    </row>
    <row r="48890" spans="9:12" ht="15" x14ac:dyDescent="0.25">
      <c r="I48890"/>
      <c r="J48890"/>
      <c r="K48890"/>
      <c r="L48890"/>
    </row>
    <row r="48891" spans="9:12" ht="15" x14ac:dyDescent="0.25">
      <c r="I48891"/>
      <c r="J48891"/>
      <c r="K48891"/>
      <c r="L48891"/>
    </row>
    <row r="48892" spans="9:12" ht="15" x14ac:dyDescent="0.25">
      <c r="I48892"/>
      <c r="J48892"/>
      <c r="K48892"/>
      <c r="L48892"/>
    </row>
    <row r="48893" spans="9:12" ht="15" x14ac:dyDescent="0.25">
      <c r="I48893"/>
      <c r="J48893"/>
      <c r="K48893"/>
      <c r="L48893"/>
    </row>
    <row r="48894" spans="9:12" ht="15" x14ac:dyDescent="0.25">
      <c r="I48894"/>
      <c r="J48894"/>
      <c r="K48894"/>
      <c r="L48894"/>
    </row>
    <row r="48895" spans="9:12" ht="15" x14ac:dyDescent="0.25">
      <c r="I48895"/>
      <c r="J48895"/>
      <c r="K48895"/>
      <c r="L48895"/>
    </row>
    <row r="48896" spans="9:12" ht="15" x14ac:dyDescent="0.25">
      <c r="I48896"/>
      <c r="J48896"/>
      <c r="K48896"/>
      <c r="L48896"/>
    </row>
    <row r="48897" spans="9:12" ht="15" x14ac:dyDescent="0.25">
      <c r="I48897"/>
      <c r="J48897"/>
      <c r="K48897"/>
      <c r="L48897"/>
    </row>
    <row r="48898" spans="9:12" ht="15" x14ac:dyDescent="0.25">
      <c r="I48898"/>
      <c r="J48898"/>
      <c r="K48898"/>
      <c r="L48898"/>
    </row>
    <row r="48899" spans="9:12" ht="15" x14ac:dyDescent="0.25">
      <c r="I48899"/>
      <c r="J48899"/>
      <c r="K48899"/>
      <c r="L48899"/>
    </row>
    <row r="48900" spans="9:12" ht="15" x14ac:dyDescent="0.25">
      <c r="I48900"/>
      <c r="J48900"/>
      <c r="K48900"/>
      <c r="L48900"/>
    </row>
    <row r="48901" spans="9:12" ht="15" x14ac:dyDescent="0.25">
      <c r="I48901"/>
      <c r="J48901"/>
      <c r="K48901"/>
      <c r="L48901"/>
    </row>
    <row r="48902" spans="9:12" ht="15" x14ac:dyDescent="0.25">
      <c r="I48902"/>
      <c r="J48902"/>
      <c r="K48902"/>
      <c r="L48902"/>
    </row>
    <row r="48903" spans="9:12" ht="15" x14ac:dyDescent="0.25">
      <c r="I48903"/>
      <c r="J48903"/>
      <c r="K48903"/>
      <c r="L48903"/>
    </row>
    <row r="48904" spans="9:12" ht="15" x14ac:dyDescent="0.25">
      <c r="I48904"/>
      <c r="J48904"/>
      <c r="K48904"/>
      <c r="L48904"/>
    </row>
    <row r="48905" spans="9:12" ht="15" x14ac:dyDescent="0.25">
      <c r="I48905"/>
      <c r="J48905"/>
      <c r="K48905"/>
      <c r="L48905"/>
    </row>
    <row r="48906" spans="9:12" ht="15" x14ac:dyDescent="0.25">
      <c r="I48906"/>
      <c r="J48906"/>
      <c r="K48906"/>
      <c r="L48906"/>
    </row>
    <row r="48907" spans="9:12" ht="15" x14ac:dyDescent="0.25">
      <c r="I48907"/>
      <c r="J48907"/>
      <c r="K48907"/>
      <c r="L48907"/>
    </row>
    <row r="48908" spans="9:12" ht="15" x14ac:dyDescent="0.25">
      <c r="I48908"/>
      <c r="J48908"/>
      <c r="K48908"/>
      <c r="L48908"/>
    </row>
    <row r="48909" spans="9:12" ht="15" x14ac:dyDescent="0.25">
      <c r="I48909"/>
      <c r="J48909"/>
      <c r="K48909"/>
      <c r="L48909"/>
    </row>
    <row r="48910" spans="9:12" ht="15" x14ac:dyDescent="0.25">
      <c r="I48910"/>
      <c r="J48910"/>
      <c r="K48910"/>
      <c r="L48910"/>
    </row>
    <row r="48911" spans="9:12" ht="15" x14ac:dyDescent="0.25">
      <c r="I48911"/>
      <c r="J48911"/>
      <c r="K48911"/>
      <c r="L48911"/>
    </row>
    <row r="48912" spans="9:12" ht="15" x14ac:dyDescent="0.25">
      <c r="I48912"/>
      <c r="J48912"/>
      <c r="K48912"/>
      <c r="L48912"/>
    </row>
    <row r="48913" spans="9:12" ht="15" x14ac:dyDescent="0.25">
      <c r="I48913"/>
      <c r="J48913"/>
      <c r="K48913"/>
      <c r="L48913"/>
    </row>
    <row r="48914" spans="9:12" ht="15" x14ac:dyDescent="0.25">
      <c r="I48914"/>
      <c r="J48914"/>
      <c r="K48914"/>
      <c r="L48914"/>
    </row>
    <row r="48915" spans="9:12" ht="15" x14ac:dyDescent="0.25">
      <c r="I48915"/>
      <c r="J48915"/>
      <c r="K48915"/>
      <c r="L48915"/>
    </row>
    <row r="48916" spans="9:12" ht="15" x14ac:dyDescent="0.25">
      <c r="I48916"/>
      <c r="J48916"/>
      <c r="K48916"/>
      <c r="L48916"/>
    </row>
    <row r="48917" spans="9:12" ht="15" x14ac:dyDescent="0.25">
      <c r="I48917"/>
      <c r="J48917"/>
      <c r="K48917"/>
      <c r="L48917"/>
    </row>
    <row r="48918" spans="9:12" ht="15" x14ac:dyDescent="0.25">
      <c r="I48918"/>
      <c r="J48918"/>
      <c r="K48918"/>
      <c r="L48918"/>
    </row>
    <row r="48919" spans="9:12" ht="15" x14ac:dyDescent="0.25">
      <c r="I48919"/>
      <c r="J48919"/>
      <c r="K48919"/>
      <c r="L48919"/>
    </row>
    <row r="48920" spans="9:12" ht="15" x14ac:dyDescent="0.25">
      <c r="I48920"/>
      <c r="J48920"/>
      <c r="K48920"/>
      <c r="L48920"/>
    </row>
    <row r="48921" spans="9:12" ht="15" x14ac:dyDescent="0.25">
      <c r="I48921"/>
      <c r="J48921"/>
      <c r="K48921"/>
      <c r="L48921"/>
    </row>
    <row r="48922" spans="9:12" ht="15" x14ac:dyDescent="0.25">
      <c r="I48922"/>
      <c r="J48922"/>
      <c r="K48922"/>
      <c r="L48922"/>
    </row>
    <row r="48923" spans="9:12" ht="15" x14ac:dyDescent="0.25">
      <c r="I48923"/>
      <c r="J48923"/>
      <c r="K48923"/>
      <c r="L48923"/>
    </row>
    <row r="48924" spans="9:12" ht="15" x14ac:dyDescent="0.25">
      <c r="I48924"/>
      <c r="J48924"/>
      <c r="K48924"/>
      <c r="L48924"/>
    </row>
    <row r="48925" spans="9:12" ht="15" x14ac:dyDescent="0.25">
      <c r="I48925"/>
      <c r="J48925"/>
      <c r="K48925"/>
      <c r="L48925"/>
    </row>
    <row r="48926" spans="9:12" ht="15" x14ac:dyDescent="0.25">
      <c r="I48926"/>
      <c r="J48926"/>
      <c r="K48926"/>
      <c r="L48926"/>
    </row>
    <row r="48927" spans="9:12" ht="15" x14ac:dyDescent="0.25">
      <c r="I48927"/>
      <c r="J48927"/>
      <c r="K48927"/>
      <c r="L48927"/>
    </row>
    <row r="48928" spans="9:12" ht="15" x14ac:dyDescent="0.25">
      <c r="I48928"/>
      <c r="J48928"/>
      <c r="K48928"/>
      <c r="L48928"/>
    </row>
    <row r="48929" spans="9:12" ht="15" x14ac:dyDescent="0.25">
      <c r="I48929"/>
      <c r="J48929"/>
      <c r="K48929"/>
      <c r="L48929"/>
    </row>
    <row r="48930" spans="9:12" ht="15" x14ac:dyDescent="0.25">
      <c r="I48930"/>
      <c r="J48930"/>
      <c r="K48930"/>
      <c r="L48930"/>
    </row>
    <row r="48931" spans="9:12" ht="15" x14ac:dyDescent="0.25">
      <c r="I48931"/>
      <c r="J48931"/>
      <c r="K48931"/>
      <c r="L48931"/>
    </row>
    <row r="48932" spans="9:12" ht="15" x14ac:dyDescent="0.25">
      <c r="I48932"/>
      <c r="J48932"/>
      <c r="K48932"/>
      <c r="L48932"/>
    </row>
    <row r="48933" spans="9:12" ht="15" x14ac:dyDescent="0.25">
      <c r="I48933"/>
      <c r="J48933"/>
      <c r="K48933"/>
      <c r="L48933"/>
    </row>
    <row r="48934" spans="9:12" ht="15" x14ac:dyDescent="0.25">
      <c r="I48934"/>
      <c r="J48934"/>
      <c r="K48934"/>
      <c r="L48934"/>
    </row>
    <row r="48935" spans="9:12" ht="15" x14ac:dyDescent="0.25">
      <c r="I48935"/>
      <c r="J48935"/>
      <c r="K48935"/>
      <c r="L48935"/>
    </row>
    <row r="48936" spans="9:12" ht="15" x14ac:dyDescent="0.25">
      <c r="I48936"/>
      <c r="J48936"/>
      <c r="K48936"/>
      <c r="L48936"/>
    </row>
    <row r="48937" spans="9:12" ht="15" x14ac:dyDescent="0.25">
      <c r="I48937"/>
      <c r="J48937"/>
      <c r="K48937"/>
      <c r="L48937"/>
    </row>
    <row r="48938" spans="9:12" ht="15" x14ac:dyDescent="0.25">
      <c r="I48938"/>
      <c r="J48938"/>
      <c r="K48938"/>
      <c r="L48938"/>
    </row>
    <row r="48939" spans="9:12" ht="15" x14ac:dyDescent="0.25">
      <c r="I48939"/>
      <c r="J48939"/>
      <c r="K48939"/>
      <c r="L48939"/>
    </row>
    <row r="48940" spans="9:12" ht="15" x14ac:dyDescent="0.25">
      <c r="I48940"/>
      <c r="J48940"/>
      <c r="K48940"/>
      <c r="L48940"/>
    </row>
    <row r="48941" spans="9:12" ht="15" x14ac:dyDescent="0.25">
      <c r="I48941"/>
      <c r="J48941"/>
      <c r="K48941"/>
      <c r="L48941"/>
    </row>
    <row r="48942" spans="9:12" ht="15" x14ac:dyDescent="0.25">
      <c r="I48942"/>
      <c r="J48942"/>
      <c r="K48942"/>
      <c r="L48942"/>
    </row>
    <row r="48943" spans="9:12" ht="15" x14ac:dyDescent="0.25">
      <c r="I48943"/>
      <c r="J48943"/>
      <c r="K48943"/>
      <c r="L48943"/>
    </row>
    <row r="48944" spans="9:12" ht="15" x14ac:dyDescent="0.25">
      <c r="I48944"/>
      <c r="J48944"/>
      <c r="K48944"/>
      <c r="L48944"/>
    </row>
    <row r="48945" spans="9:12" ht="15" x14ac:dyDescent="0.25">
      <c r="I48945"/>
      <c r="J48945"/>
      <c r="K48945"/>
      <c r="L48945"/>
    </row>
    <row r="48946" spans="9:12" ht="15" x14ac:dyDescent="0.25">
      <c r="I48946"/>
      <c r="J48946"/>
      <c r="K48946"/>
      <c r="L48946"/>
    </row>
    <row r="48947" spans="9:12" ht="15" x14ac:dyDescent="0.25">
      <c r="I48947"/>
      <c r="J48947"/>
      <c r="K48947"/>
      <c r="L48947"/>
    </row>
    <row r="48948" spans="9:12" ht="15" x14ac:dyDescent="0.25">
      <c r="I48948"/>
      <c r="J48948"/>
      <c r="K48948"/>
      <c r="L48948"/>
    </row>
    <row r="48949" spans="9:12" ht="15" x14ac:dyDescent="0.25">
      <c r="I48949"/>
      <c r="J48949"/>
      <c r="K48949"/>
      <c r="L48949"/>
    </row>
    <row r="48950" spans="9:12" ht="15" x14ac:dyDescent="0.25">
      <c r="I48950"/>
      <c r="J48950"/>
      <c r="K48950"/>
      <c r="L48950"/>
    </row>
    <row r="48951" spans="9:12" ht="15" x14ac:dyDescent="0.25">
      <c r="I48951"/>
      <c r="J48951"/>
      <c r="K48951"/>
      <c r="L48951"/>
    </row>
    <row r="48952" spans="9:12" ht="15" x14ac:dyDescent="0.25">
      <c r="I48952"/>
      <c r="J48952"/>
      <c r="K48952"/>
      <c r="L48952"/>
    </row>
    <row r="48953" spans="9:12" ht="15" x14ac:dyDescent="0.25">
      <c r="I48953"/>
      <c r="J48953"/>
      <c r="K48953"/>
      <c r="L48953"/>
    </row>
    <row r="48954" spans="9:12" ht="15" x14ac:dyDescent="0.25">
      <c r="I48954"/>
      <c r="J48954"/>
      <c r="K48954"/>
      <c r="L48954"/>
    </row>
    <row r="48955" spans="9:12" ht="15" x14ac:dyDescent="0.25">
      <c r="I48955"/>
      <c r="J48955"/>
      <c r="K48955"/>
      <c r="L48955"/>
    </row>
    <row r="48956" spans="9:12" ht="15" x14ac:dyDescent="0.25">
      <c r="I48956"/>
      <c r="J48956"/>
      <c r="K48956"/>
      <c r="L48956"/>
    </row>
    <row r="48957" spans="9:12" ht="15" x14ac:dyDescent="0.25">
      <c r="I48957"/>
      <c r="J48957"/>
      <c r="K48957"/>
      <c r="L48957"/>
    </row>
    <row r="48958" spans="9:12" ht="15" x14ac:dyDescent="0.25">
      <c r="I48958"/>
      <c r="J48958"/>
      <c r="K48958"/>
      <c r="L48958"/>
    </row>
    <row r="48959" spans="9:12" ht="15" x14ac:dyDescent="0.25">
      <c r="I48959"/>
      <c r="J48959"/>
      <c r="K48959"/>
      <c r="L48959"/>
    </row>
    <row r="48960" spans="9:12" ht="15" x14ac:dyDescent="0.25">
      <c r="I48960"/>
      <c r="J48960"/>
      <c r="K48960"/>
      <c r="L48960"/>
    </row>
    <row r="48961" spans="9:12" ht="15" x14ac:dyDescent="0.25">
      <c r="I48961"/>
      <c r="J48961"/>
      <c r="K48961"/>
      <c r="L48961"/>
    </row>
    <row r="48962" spans="9:12" ht="15" x14ac:dyDescent="0.25">
      <c r="I48962"/>
      <c r="J48962"/>
      <c r="K48962"/>
      <c r="L48962"/>
    </row>
    <row r="48963" spans="9:12" ht="15" x14ac:dyDescent="0.25">
      <c r="I48963"/>
      <c r="J48963"/>
      <c r="K48963"/>
      <c r="L48963"/>
    </row>
    <row r="48964" spans="9:12" ht="15" x14ac:dyDescent="0.25">
      <c r="I48964"/>
      <c r="J48964"/>
      <c r="K48964"/>
      <c r="L48964"/>
    </row>
    <row r="48965" spans="9:12" ht="15" x14ac:dyDescent="0.25">
      <c r="I48965"/>
      <c r="J48965"/>
      <c r="K48965"/>
      <c r="L48965"/>
    </row>
    <row r="48966" spans="9:12" ht="15" x14ac:dyDescent="0.25">
      <c r="I48966"/>
      <c r="J48966"/>
      <c r="K48966"/>
      <c r="L48966"/>
    </row>
    <row r="48967" spans="9:12" ht="15" x14ac:dyDescent="0.25">
      <c r="I48967"/>
      <c r="J48967"/>
      <c r="K48967"/>
      <c r="L48967"/>
    </row>
    <row r="48968" spans="9:12" ht="15" x14ac:dyDescent="0.25">
      <c r="I48968"/>
      <c r="J48968"/>
      <c r="K48968"/>
      <c r="L48968"/>
    </row>
    <row r="48969" spans="9:12" ht="15" x14ac:dyDescent="0.25">
      <c r="I48969"/>
      <c r="J48969"/>
      <c r="K48969"/>
      <c r="L48969"/>
    </row>
    <row r="48970" spans="9:12" ht="15" x14ac:dyDescent="0.25">
      <c r="I48970"/>
      <c r="J48970"/>
      <c r="K48970"/>
      <c r="L48970"/>
    </row>
    <row r="48971" spans="9:12" ht="15" x14ac:dyDescent="0.25">
      <c r="I48971"/>
      <c r="J48971"/>
      <c r="K48971"/>
      <c r="L48971"/>
    </row>
    <row r="48972" spans="9:12" ht="15" x14ac:dyDescent="0.25">
      <c r="I48972"/>
      <c r="J48972"/>
      <c r="K48972"/>
      <c r="L48972"/>
    </row>
    <row r="48973" spans="9:12" ht="15" x14ac:dyDescent="0.25">
      <c r="I48973"/>
      <c r="J48973"/>
      <c r="K48973"/>
      <c r="L48973"/>
    </row>
    <row r="48974" spans="9:12" ht="15" x14ac:dyDescent="0.25">
      <c r="I48974"/>
      <c r="J48974"/>
      <c r="K48974"/>
      <c r="L48974"/>
    </row>
    <row r="48975" spans="9:12" ht="15" x14ac:dyDescent="0.25">
      <c r="I48975"/>
      <c r="J48975"/>
      <c r="K48975"/>
      <c r="L48975"/>
    </row>
    <row r="48976" spans="9:12" ht="15" x14ac:dyDescent="0.25">
      <c r="I48976"/>
      <c r="J48976"/>
      <c r="K48976"/>
      <c r="L48976"/>
    </row>
    <row r="48977" spans="9:12" ht="15" x14ac:dyDescent="0.25">
      <c r="I48977"/>
      <c r="J48977"/>
      <c r="K48977"/>
      <c r="L48977"/>
    </row>
    <row r="48978" spans="9:12" ht="15" x14ac:dyDescent="0.25">
      <c r="I48978"/>
      <c r="J48978"/>
      <c r="K48978"/>
      <c r="L48978"/>
    </row>
    <row r="48979" spans="9:12" ht="15" x14ac:dyDescent="0.25">
      <c r="I48979"/>
      <c r="J48979"/>
      <c r="K48979"/>
      <c r="L48979"/>
    </row>
    <row r="48980" spans="9:12" ht="15" x14ac:dyDescent="0.25">
      <c r="I48980"/>
      <c r="J48980"/>
      <c r="K48980"/>
      <c r="L48980"/>
    </row>
    <row r="48981" spans="9:12" ht="15" x14ac:dyDescent="0.25">
      <c r="I48981"/>
      <c r="J48981"/>
      <c r="K48981"/>
      <c r="L48981"/>
    </row>
    <row r="48982" spans="9:12" ht="15" x14ac:dyDescent="0.25">
      <c r="I48982"/>
      <c r="J48982"/>
      <c r="K48982"/>
      <c r="L48982"/>
    </row>
    <row r="48983" spans="9:12" ht="15" x14ac:dyDescent="0.25">
      <c r="I48983"/>
      <c r="J48983"/>
      <c r="K48983"/>
      <c r="L48983"/>
    </row>
    <row r="48984" spans="9:12" ht="15" x14ac:dyDescent="0.25">
      <c r="I48984"/>
      <c r="J48984"/>
      <c r="K48984"/>
      <c r="L48984"/>
    </row>
    <row r="48985" spans="9:12" ht="15" x14ac:dyDescent="0.25">
      <c r="I48985"/>
      <c r="J48985"/>
      <c r="K48985"/>
      <c r="L48985"/>
    </row>
    <row r="48986" spans="9:12" ht="15" x14ac:dyDescent="0.25">
      <c r="I48986"/>
      <c r="J48986"/>
      <c r="K48986"/>
      <c r="L48986"/>
    </row>
    <row r="48987" spans="9:12" ht="15" x14ac:dyDescent="0.25">
      <c r="I48987"/>
      <c r="J48987"/>
      <c r="K48987"/>
      <c r="L48987"/>
    </row>
    <row r="48988" spans="9:12" ht="15" x14ac:dyDescent="0.25">
      <c r="I48988"/>
      <c r="J48988"/>
      <c r="K48988"/>
      <c r="L48988"/>
    </row>
    <row r="48989" spans="9:12" ht="15" x14ac:dyDescent="0.25">
      <c r="I48989"/>
      <c r="J48989"/>
      <c r="K48989"/>
      <c r="L48989"/>
    </row>
    <row r="48990" spans="9:12" ht="15" x14ac:dyDescent="0.25">
      <c r="I48990"/>
      <c r="J48990"/>
      <c r="K48990"/>
      <c r="L48990"/>
    </row>
    <row r="48991" spans="9:12" ht="15" x14ac:dyDescent="0.25">
      <c r="I48991"/>
      <c r="J48991"/>
      <c r="K48991"/>
      <c r="L48991"/>
    </row>
    <row r="48992" spans="9:12" ht="15" x14ac:dyDescent="0.25">
      <c r="I48992"/>
      <c r="J48992"/>
      <c r="K48992"/>
      <c r="L48992"/>
    </row>
    <row r="48993" spans="9:12" ht="15" x14ac:dyDescent="0.25">
      <c r="I48993"/>
      <c r="J48993"/>
      <c r="K48993"/>
      <c r="L48993"/>
    </row>
    <row r="48994" spans="9:12" ht="15" x14ac:dyDescent="0.25">
      <c r="I48994"/>
      <c r="J48994"/>
      <c r="K48994"/>
      <c r="L48994"/>
    </row>
    <row r="48995" spans="9:12" ht="15" x14ac:dyDescent="0.25">
      <c r="I48995"/>
      <c r="J48995"/>
      <c r="K48995"/>
      <c r="L48995"/>
    </row>
    <row r="48996" spans="9:12" ht="15" x14ac:dyDescent="0.25">
      <c r="I48996"/>
      <c r="J48996"/>
      <c r="K48996"/>
      <c r="L48996"/>
    </row>
    <row r="48997" spans="9:12" ht="15" x14ac:dyDescent="0.25">
      <c r="I48997"/>
      <c r="J48997"/>
      <c r="K48997"/>
      <c r="L48997"/>
    </row>
    <row r="48998" spans="9:12" ht="15" x14ac:dyDescent="0.25">
      <c r="I48998"/>
      <c r="J48998"/>
      <c r="K48998"/>
      <c r="L48998"/>
    </row>
    <row r="48999" spans="9:12" ht="15" x14ac:dyDescent="0.25">
      <c r="I48999"/>
      <c r="J48999"/>
      <c r="K48999"/>
      <c r="L48999"/>
    </row>
    <row r="49000" spans="9:12" ht="15" x14ac:dyDescent="0.25">
      <c r="I49000"/>
      <c r="J49000"/>
      <c r="K49000"/>
      <c r="L49000"/>
    </row>
    <row r="49001" spans="9:12" ht="15" x14ac:dyDescent="0.25">
      <c r="I49001"/>
      <c r="J49001"/>
      <c r="K49001"/>
      <c r="L49001"/>
    </row>
    <row r="49002" spans="9:12" ht="15" x14ac:dyDescent="0.25">
      <c r="I49002"/>
      <c r="J49002"/>
      <c r="K49002"/>
      <c r="L49002"/>
    </row>
    <row r="49003" spans="9:12" ht="15" x14ac:dyDescent="0.25">
      <c r="I49003"/>
      <c r="J49003"/>
      <c r="K49003"/>
      <c r="L49003"/>
    </row>
    <row r="49004" spans="9:12" ht="15" x14ac:dyDescent="0.25">
      <c r="I49004"/>
      <c r="J49004"/>
      <c r="K49004"/>
      <c r="L49004"/>
    </row>
    <row r="49005" spans="9:12" ht="15" x14ac:dyDescent="0.25">
      <c r="I49005"/>
      <c r="J49005"/>
      <c r="K49005"/>
      <c r="L49005"/>
    </row>
    <row r="49006" spans="9:12" ht="15" x14ac:dyDescent="0.25">
      <c r="I49006"/>
      <c r="J49006"/>
      <c r="K49006"/>
      <c r="L49006"/>
    </row>
    <row r="49007" spans="9:12" ht="15" x14ac:dyDescent="0.25">
      <c r="I49007"/>
      <c r="J49007"/>
      <c r="K49007"/>
      <c r="L49007"/>
    </row>
    <row r="49008" spans="9:12" ht="15" x14ac:dyDescent="0.25">
      <c r="I49008"/>
      <c r="J49008"/>
      <c r="K49008"/>
      <c r="L49008"/>
    </row>
    <row r="49009" spans="9:12" ht="15" x14ac:dyDescent="0.25">
      <c r="I49009"/>
      <c r="J49009"/>
      <c r="K49009"/>
      <c r="L49009"/>
    </row>
    <row r="49010" spans="9:12" ht="15" x14ac:dyDescent="0.25">
      <c r="I49010"/>
      <c r="J49010"/>
      <c r="K49010"/>
      <c r="L49010"/>
    </row>
    <row r="49011" spans="9:12" ht="15" x14ac:dyDescent="0.25">
      <c r="I49011"/>
      <c r="J49011"/>
      <c r="K49011"/>
      <c r="L49011"/>
    </row>
    <row r="49012" spans="9:12" ht="15" x14ac:dyDescent="0.25">
      <c r="I49012"/>
      <c r="J49012"/>
      <c r="K49012"/>
      <c r="L49012"/>
    </row>
    <row r="49013" spans="9:12" ht="15" x14ac:dyDescent="0.25">
      <c r="I49013"/>
      <c r="J49013"/>
      <c r="K49013"/>
      <c r="L49013"/>
    </row>
    <row r="49014" spans="9:12" ht="15" x14ac:dyDescent="0.25">
      <c r="I49014"/>
      <c r="J49014"/>
      <c r="K49014"/>
      <c r="L49014"/>
    </row>
    <row r="49015" spans="9:12" ht="15" x14ac:dyDescent="0.25">
      <c r="I49015"/>
      <c r="J49015"/>
      <c r="K49015"/>
      <c r="L49015"/>
    </row>
    <row r="49016" spans="9:12" ht="15" x14ac:dyDescent="0.25">
      <c r="I49016"/>
      <c r="J49016"/>
      <c r="K49016"/>
      <c r="L49016"/>
    </row>
    <row r="49017" spans="9:12" ht="15" x14ac:dyDescent="0.25">
      <c r="I49017"/>
      <c r="J49017"/>
      <c r="K49017"/>
      <c r="L49017"/>
    </row>
    <row r="49018" spans="9:12" ht="15" x14ac:dyDescent="0.25">
      <c r="I49018"/>
      <c r="J49018"/>
      <c r="K49018"/>
      <c r="L49018"/>
    </row>
    <row r="49019" spans="9:12" ht="15" x14ac:dyDescent="0.25">
      <c r="I49019"/>
      <c r="J49019"/>
      <c r="K49019"/>
      <c r="L49019"/>
    </row>
    <row r="49020" spans="9:12" ht="15" x14ac:dyDescent="0.25">
      <c r="I49020"/>
      <c r="J49020"/>
      <c r="K49020"/>
      <c r="L49020"/>
    </row>
    <row r="49021" spans="9:12" ht="15" x14ac:dyDescent="0.25">
      <c r="I49021"/>
      <c r="J49021"/>
      <c r="K49021"/>
      <c r="L49021"/>
    </row>
    <row r="49022" spans="9:12" ht="15" x14ac:dyDescent="0.25">
      <c r="I49022"/>
      <c r="J49022"/>
      <c r="K49022"/>
      <c r="L49022"/>
    </row>
    <row r="49023" spans="9:12" ht="15" x14ac:dyDescent="0.25">
      <c r="I49023"/>
      <c r="J49023"/>
      <c r="K49023"/>
      <c r="L49023"/>
    </row>
    <row r="49024" spans="9:12" ht="15" x14ac:dyDescent="0.25">
      <c r="I49024"/>
      <c r="J49024"/>
      <c r="K49024"/>
      <c r="L49024"/>
    </row>
    <row r="49025" spans="9:12" ht="15" x14ac:dyDescent="0.25">
      <c r="I49025"/>
      <c r="J49025"/>
      <c r="K49025"/>
      <c r="L49025"/>
    </row>
    <row r="49026" spans="9:12" ht="15" x14ac:dyDescent="0.25">
      <c r="I49026"/>
      <c r="J49026"/>
      <c r="K49026"/>
      <c r="L49026"/>
    </row>
    <row r="49027" spans="9:12" ht="15" x14ac:dyDescent="0.25">
      <c r="I49027"/>
      <c r="J49027"/>
      <c r="K49027"/>
      <c r="L49027"/>
    </row>
    <row r="49028" spans="9:12" ht="15" x14ac:dyDescent="0.25">
      <c r="I49028"/>
      <c r="J49028"/>
      <c r="K49028"/>
      <c r="L49028"/>
    </row>
    <row r="49029" spans="9:12" ht="15" x14ac:dyDescent="0.25">
      <c r="I49029"/>
      <c r="J49029"/>
      <c r="K49029"/>
      <c r="L49029"/>
    </row>
    <row r="49030" spans="9:12" ht="15" x14ac:dyDescent="0.25">
      <c r="I49030"/>
      <c r="J49030"/>
      <c r="K49030"/>
      <c r="L49030"/>
    </row>
    <row r="49031" spans="9:12" ht="15" x14ac:dyDescent="0.25">
      <c r="I49031"/>
      <c r="J49031"/>
      <c r="K49031"/>
      <c r="L49031"/>
    </row>
    <row r="49032" spans="9:12" ht="15" x14ac:dyDescent="0.25">
      <c r="I49032"/>
      <c r="J49032"/>
      <c r="K49032"/>
      <c r="L49032"/>
    </row>
    <row r="49033" spans="9:12" ht="15" x14ac:dyDescent="0.25">
      <c r="I49033"/>
      <c r="J49033"/>
      <c r="K49033"/>
      <c r="L49033"/>
    </row>
    <row r="49034" spans="9:12" ht="15" x14ac:dyDescent="0.25">
      <c r="I49034"/>
      <c r="J49034"/>
      <c r="K49034"/>
      <c r="L49034"/>
    </row>
    <row r="49035" spans="9:12" ht="15" x14ac:dyDescent="0.25">
      <c r="I49035"/>
      <c r="J49035"/>
      <c r="K49035"/>
      <c r="L49035"/>
    </row>
    <row r="49036" spans="9:12" ht="15" x14ac:dyDescent="0.25">
      <c r="I49036"/>
      <c r="J49036"/>
      <c r="K49036"/>
      <c r="L49036"/>
    </row>
    <row r="49037" spans="9:12" ht="15" x14ac:dyDescent="0.25">
      <c r="I49037"/>
      <c r="J49037"/>
      <c r="K49037"/>
      <c r="L49037"/>
    </row>
    <row r="49038" spans="9:12" ht="15" x14ac:dyDescent="0.25">
      <c r="I49038"/>
      <c r="J49038"/>
      <c r="K49038"/>
      <c r="L49038"/>
    </row>
    <row r="49039" spans="9:12" ht="15" x14ac:dyDescent="0.25">
      <c r="I49039"/>
      <c r="J49039"/>
      <c r="K49039"/>
      <c r="L49039"/>
    </row>
    <row r="49040" spans="9:12" ht="15" x14ac:dyDescent="0.25">
      <c r="I49040"/>
      <c r="J49040"/>
      <c r="K49040"/>
      <c r="L49040"/>
    </row>
    <row r="49041" spans="9:12" ht="15" x14ac:dyDescent="0.25">
      <c r="I49041"/>
      <c r="J49041"/>
      <c r="K49041"/>
      <c r="L49041"/>
    </row>
    <row r="49042" spans="9:12" ht="15" x14ac:dyDescent="0.25">
      <c r="I49042"/>
      <c r="J49042"/>
      <c r="K49042"/>
      <c r="L49042"/>
    </row>
    <row r="49043" spans="9:12" ht="15" x14ac:dyDescent="0.25">
      <c r="I49043"/>
      <c r="J49043"/>
      <c r="K49043"/>
      <c r="L49043"/>
    </row>
    <row r="49044" spans="9:12" ht="15" x14ac:dyDescent="0.25">
      <c r="I49044"/>
      <c r="J49044"/>
      <c r="K49044"/>
      <c r="L49044"/>
    </row>
    <row r="49045" spans="9:12" ht="15" x14ac:dyDescent="0.25">
      <c r="I49045"/>
      <c r="J49045"/>
      <c r="K49045"/>
      <c r="L49045"/>
    </row>
    <row r="49046" spans="9:12" ht="15" x14ac:dyDescent="0.25">
      <c r="I49046"/>
      <c r="J49046"/>
      <c r="K49046"/>
      <c r="L49046"/>
    </row>
    <row r="49047" spans="9:12" ht="15" x14ac:dyDescent="0.25">
      <c r="I49047"/>
      <c r="J49047"/>
      <c r="K49047"/>
      <c r="L49047"/>
    </row>
    <row r="49048" spans="9:12" ht="15" x14ac:dyDescent="0.25">
      <c r="I49048"/>
      <c r="J49048"/>
      <c r="K49048"/>
      <c r="L49048"/>
    </row>
    <row r="49049" spans="9:12" ht="15" x14ac:dyDescent="0.25">
      <c r="I49049"/>
      <c r="J49049"/>
      <c r="K49049"/>
      <c r="L49049"/>
    </row>
    <row r="49050" spans="9:12" ht="15" x14ac:dyDescent="0.25">
      <c r="I49050"/>
      <c r="J49050"/>
      <c r="K49050"/>
      <c r="L49050"/>
    </row>
    <row r="49051" spans="9:12" ht="15" x14ac:dyDescent="0.25">
      <c r="I49051"/>
      <c r="J49051"/>
      <c r="K49051"/>
      <c r="L49051"/>
    </row>
    <row r="49052" spans="9:12" ht="15" x14ac:dyDescent="0.25">
      <c r="I49052"/>
      <c r="J49052"/>
      <c r="K49052"/>
      <c r="L49052"/>
    </row>
    <row r="49053" spans="9:12" ht="15" x14ac:dyDescent="0.25">
      <c r="I49053"/>
      <c r="J49053"/>
      <c r="K49053"/>
      <c r="L49053"/>
    </row>
    <row r="49054" spans="9:12" ht="15" x14ac:dyDescent="0.25">
      <c r="I49054"/>
      <c r="J49054"/>
      <c r="K49054"/>
      <c r="L49054"/>
    </row>
    <row r="49055" spans="9:12" ht="15" x14ac:dyDescent="0.25">
      <c r="I49055"/>
      <c r="J49055"/>
      <c r="K49055"/>
      <c r="L49055"/>
    </row>
    <row r="49056" spans="9:12" ht="15" x14ac:dyDescent="0.25">
      <c r="I49056"/>
      <c r="J49056"/>
      <c r="K49056"/>
      <c r="L49056"/>
    </row>
    <row r="49057" spans="9:12" ht="15" x14ac:dyDescent="0.25">
      <c r="I49057"/>
      <c r="J49057"/>
      <c r="K49057"/>
      <c r="L49057"/>
    </row>
    <row r="49058" spans="9:12" ht="15" x14ac:dyDescent="0.25">
      <c r="I49058"/>
      <c r="J49058"/>
      <c r="K49058"/>
      <c r="L49058"/>
    </row>
    <row r="49059" spans="9:12" ht="15" x14ac:dyDescent="0.25">
      <c r="I49059"/>
      <c r="J49059"/>
      <c r="K49059"/>
      <c r="L49059"/>
    </row>
    <row r="49060" spans="9:12" ht="15" x14ac:dyDescent="0.25">
      <c r="I49060"/>
      <c r="J49060"/>
      <c r="K49060"/>
      <c r="L49060"/>
    </row>
    <row r="49061" spans="9:12" ht="15" x14ac:dyDescent="0.25">
      <c r="I49061"/>
      <c r="J49061"/>
      <c r="K49061"/>
      <c r="L49061"/>
    </row>
    <row r="49062" spans="9:12" ht="15" x14ac:dyDescent="0.25">
      <c r="I49062"/>
      <c r="J49062"/>
      <c r="K49062"/>
      <c r="L49062"/>
    </row>
    <row r="49063" spans="9:12" ht="15" x14ac:dyDescent="0.25">
      <c r="I49063"/>
      <c r="J49063"/>
      <c r="K49063"/>
      <c r="L49063"/>
    </row>
    <row r="49064" spans="9:12" ht="15" x14ac:dyDescent="0.25">
      <c r="I49064"/>
      <c r="J49064"/>
      <c r="K49064"/>
      <c r="L49064"/>
    </row>
    <row r="49065" spans="9:12" ht="15" x14ac:dyDescent="0.25">
      <c r="I49065"/>
      <c r="J49065"/>
      <c r="K49065"/>
      <c r="L49065"/>
    </row>
    <row r="49066" spans="9:12" ht="15" x14ac:dyDescent="0.25">
      <c r="I49066"/>
      <c r="J49066"/>
      <c r="K49066"/>
      <c r="L49066"/>
    </row>
    <row r="49067" spans="9:12" ht="15" x14ac:dyDescent="0.25">
      <c r="I49067"/>
      <c r="J49067"/>
      <c r="K49067"/>
      <c r="L49067"/>
    </row>
    <row r="49068" spans="9:12" ht="15" x14ac:dyDescent="0.25">
      <c r="I49068"/>
      <c r="J49068"/>
      <c r="K49068"/>
      <c r="L49068"/>
    </row>
    <row r="49069" spans="9:12" ht="15" x14ac:dyDescent="0.25">
      <c r="I49069"/>
      <c r="J49069"/>
      <c r="K49069"/>
      <c r="L49069"/>
    </row>
    <row r="49070" spans="9:12" ht="15" x14ac:dyDescent="0.25">
      <c r="I49070"/>
      <c r="J49070"/>
      <c r="K49070"/>
      <c r="L49070"/>
    </row>
    <row r="49071" spans="9:12" ht="15" x14ac:dyDescent="0.25">
      <c r="I49071"/>
      <c r="J49071"/>
      <c r="K49071"/>
      <c r="L49071"/>
    </row>
    <row r="49072" spans="9:12" ht="15" x14ac:dyDescent="0.25">
      <c r="I49072"/>
      <c r="J49072"/>
      <c r="K49072"/>
      <c r="L49072"/>
    </row>
    <row r="49073" spans="9:12" ht="15" x14ac:dyDescent="0.25">
      <c r="I49073"/>
      <c r="J49073"/>
      <c r="K49073"/>
      <c r="L49073"/>
    </row>
    <row r="49074" spans="9:12" ht="15" x14ac:dyDescent="0.25">
      <c r="I49074"/>
      <c r="J49074"/>
      <c r="K49074"/>
      <c r="L49074"/>
    </row>
    <row r="49075" spans="9:12" ht="15" x14ac:dyDescent="0.25">
      <c r="I49075"/>
      <c r="J49075"/>
      <c r="K49075"/>
      <c r="L49075"/>
    </row>
    <row r="49076" spans="9:12" ht="15" x14ac:dyDescent="0.25">
      <c r="I49076"/>
      <c r="J49076"/>
      <c r="K49076"/>
      <c r="L49076"/>
    </row>
    <row r="49077" spans="9:12" ht="15" x14ac:dyDescent="0.25">
      <c r="I49077"/>
      <c r="J49077"/>
      <c r="K49077"/>
      <c r="L49077"/>
    </row>
    <row r="49078" spans="9:12" ht="15" x14ac:dyDescent="0.25">
      <c r="I49078"/>
      <c r="J49078"/>
      <c r="K49078"/>
      <c r="L49078"/>
    </row>
    <row r="49079" spans="9:12" ht="15" x14ac:dyDescent="0.25">
      <c r="I49079"/>
      <c r="J49079"/>
      <c r="K49079"/>
      <c r="L49079"/>
    </row>
    <row r="49080" spans="9:12" ht="15" x14ac:dyDescent="0.25">
      <c r="I49080"/>
      <c r="J49080"/>
      <c r="K49080"/>
      <c r="L49080"/>
    </row>
    <row r="49081" spans="9:12" ht="15" x14ac:dyDescent="0.25">
      <c r="I49081"/>
      <c r="J49081"/>
      <c r="K49081"/>
      <c r="L49081"/>
    </row>
    <row r="49082" spans="9:12" ht="15" x14ac:dyDescent="0.25">
      <c r="I49082"/>
      <c r="J49082"/>
      <c r="K49082"/>
      <c r="L49082"/>
    </row>
    <row r="49083" spans="9:12" ht="15" x14ac:dyDescent="0.25">
      <c r="I49083"/>
      <c r="J49083"/>
      <c r="K49083"/>
      <c r="L49083"/>
    </row>
    <row r="49084" spans="9:12" ht="15" x14ac:dyDescent="0.25">
      <c r="I49084"/>
      <c r="J49084"/>
      <c r="K49084"/>
      <c r="L49084"/>
    </row>
    <row r="49085" spans="9:12" ht="15" x14ac:dyDescent="0.25">
      <c r="I49085"/>
      <c r="J49085"/>
      <c r="K49085"/>
      <c r="L49085"/>
    </row>
    <row r="49086" spans="9:12" ht="15" x14ac:dyDescent="0.25">
      <c r="I49086"/>
      <c r="J49086"/>
      <c r="K49086"/>
      <c r="L49086"/>
    </row>
    <row r="49087" spans="9:12" ht="15" x14ac:dyDescent="0.25">
      <c r="I49087"/>
      <c r="J49087"/>
      <c r="K49087"/>
      <c r="L49087"/>
    </row>
    <row r="49088" spans="9:12" ht="15" x14ac:dyDescent="0.25">
      <c r="I49088"/>
      <c r="J49088"/>
      <c r="K49088"/>
      <c r="L49088"/>
    </row>
    <row r="49089" spans="9:12" ht="15" x14ac:dyDescent="0.25">
      <c r="I49089"/>
      <c r="J49089"/>
      <c r="K49089"/>
      <c r="L49089"/>
    </row>
    <row r="49090" spans="9:12" ht="15" x14ac:dyDescent="0.25">
      <c r="I49090"/>
      <c r="J49090"/>
      <c r="K49090"/>
      <c r="L49090"/>
    </row>
    <row r="49091" spans="9:12" ht="15" x14ac:dyDescent="0.25">
      <c r="I49091"/>
      <c r="J49091"/>
      <c r="K49091"/>
      <c r="L49091"/>
    </row>
    <row r="49092" spans="9:12" ht="15" x14ac:dyDescent="0.25">
      <c r="I49092"/>
      <c r="J49092"/>
      <c r="K49092"/>
      <c r="L49092"/>
    </row>
    <row r="49093" spans="9:12" ht="15" x14ac:dyDescent="0.25">
      <c r="I49093"/>
      <c r="J49093"/>
      <c r="K49093"/>
      <c r="L49093"/>
    </row>
    <row r="49094" spans="9:12" ht="15" x14ac:dyDescent="0.25">
      <c r="I49094"/>
      <c r="J49094"/>
      <c r="K49094"/>
      <c r="L49094"/>
    </row>
    <row r="49095" spans="9:12" ht="15" x14ac:dyDescent="0.25">
      <c r="I49095"/>
      <c r="J49095"/>
      <c r="K49095"/>
      <c r="L49095"/>
    </row>
    <row r="49096" spans="9:12" ht="15" x14ac:dyDescent="0.25">
      <c r="I49096"/>
      <c r="J49096"/>
      <c r="K49096"/>
      <c r="L49096"/>
    </row>
    <row r="49097" spans="9:12" ht="15" x14ac:dyDescent="0.25">
      <c r="I49097"/>
      <c r="J49097"/>
      <c r="K49097"/>
      <c r="L49097"/>
    </row>
    <row r="49098" spans="9:12" ht="15" x14ac:dyDescent="0.25">
      <c r="I49098"/>
      <c r="J49098"/>
      <c r="K49098"/>
      <c r="L49098"/>
    </row>
    <row r="49099" spans="9:12" ht="15" x14ac:dyDescent="0.25">
      <c r="I49099"/>
      <c r="J49099"/>
      <c r="K49099"/>
      <c r="L49099"/>
    </row>
    <row r="49100" spans="9:12" ht="15" x14ac:dyDescent="0.25">
      <c r="I49100"/>
      <c r="J49100"/>
      <c r="K49100"/>
      <c r="L49100"/>
    </row>
    <row r="49101" spans="9:12" ht="15" x14ac:dyDescent="0.25">
      <c r="I49101"/>
      <c r="J49101"/>
      <c r="K49101"/>
      <c r="L49101"/>
    </row>
    <row r="49102" spans="9:12" ht="15" x14ac:dyDescent="0.25">
      <c r="I49102"/>
      <c r="J49102"/>
      <c r="K49102"/>
      <c r="L49102"/>
    </row>
    <row r="49103" spans="9:12" ht="15" x14ac:dyDescent="0.25">
      <c r="I49103"/>
      <c r="J49103"/>
      <c r="K49103"/>
      <c r="L49103"/>
    </row>
    <row r="49104" spans="9:12" ht="15" x14ac:dyDescent="0.25">
      <c r="I49104"/>
      <c r="J49104"/>
      <c r="K49104"/>
      <c r="L49104"/>
    </row>
    <row r="49105" spans="9:12" ht="15" x14ac:dyDescent="0.25">
      <c r="I49105"/>
      <c r="J49105"/>
      <c r="K49105"/>
      <c r="L49105"/>
    </row>
    <row r="49106" spans="9:12" ht="15" x14ac:dyDescent="0.25">
      <c r="I49106"/>
      <c r="J49106"/>
      <c r="K49106"/>
      <c r="L49106"/>
    </row>
    <row r="49107" spans="9:12" ht="15" x14ac:dyDescent="0.25">
      <c r="I49107"/>
      <c r="J49107"/>
      <c r="K49107"/>
      <c r="L49107"/>
    </row>
    <row r="49108" spans="9:12" ht="15" x14ac:dyDescent="0.25">
      <c r="I49108"/>
      <c r="J49108"/>
      <c r="K49108"/>
      <c r="L49108"/>
    </row>
    <row r="49109" spans="9:12" ht="15" x14ac:dyDescent="0.25">
      <c r="I49109"/>
      <c r="J49109"/>
      <c r="K49109"/>
      <c r="L49109"/>
    </row>
    <row r="49110" spans="9:12" ht="15" x14ac:dyDescent="0.25">
      <c r="I49110"/>
      <c r="J49110"/>
      <c r="K49110"/>
      <c r="L49110"/>
    </row>
    <row r="49111" spans="9:12" ht="15" x14ac:dyDescent="0.25">
      <c r="I49111"/>
      <c r="J49111"/>
      <c r="K49111"/>
      <c r="L49111"/>
    </row>
    <row r="49112" spans="9:12" ht="15" x14ac:dyDescent="0.25">
      <c r="I49112"/>
      <c r="J49112"/>
      <c r="K49112"/>
      <c r="L49112"/>
    </row>
    <row r="49113" spans="9:12" ht="15" x14ac:dyDescent="0.25">
      <c r="I49113"/>
      <c r="J49113"/>
      <c r="K49113"/>
      <c r="L49113"/>
    </row>
    <row r="49114" spans="9:12" ht="15" x14ac:dyDescent="0.25">
      <c r="I49114"/>
      <c r="J49114"/>
      <c r="K49114"/>
      <c r="L49114"/>
    </row>
    <row r="49115" spans="9:12" ht="15" x14ac:dyDescent="0.25">
      <c r="I49115"/>
      <c r="J49115"/>
      <c r="K49115"/>
      <c r="L49115"/>
    </row>
    <row r="49116" spans="9:12" ht="15" x14ac:dyDescent="0.25">
      <c r="I49116"/>
      <c r="J49116"/>
      <c r="K49116"/>
      <c r="L49116"/>
    </row>
    <row r="49117" spans="9:12" ht="15" x14ac:dyDescent="0.25">
      <c r="I49117"/>
      <c r="J49117"/>
      <c r="K49117"/>
      <c r="L49117"/>
    </row>
    <row r="49118" spans="9:12" ht="15" x14ac:dyDescent="0.25">
      <c r="I49118"/>
      <c r="J49118"/>
      <c r="K49118"/>
      <c r="L49118"/>
    </row>
    <row r="49119" spans="9:12" ht="15" x14ac:dyDescent="0.25">
      <c r="I49119"/>
      <c r="J49119"/>
      <c r="K49119"/>
      <c r="L49119"/>
    </row>
    <row r="49120" spans="9:12" ht="15" x14ac:dyDescent="0.25">
      <c r="I49120"/>
      <c r="J49120"/>
      <c r="K49120"/>
      <c r="L49120"/>
    </row>
    <row r="49121" spans="9:12" ht="15" x14ac:dyDescent="0.25">
      <c r="I49121"/>
      <c r="J49121"/>
      <c r="K49121"/>
      <c r="L49121"/>
    </row>
    <row r="49122" spans="9:12" ht="15" x14ac:dyDescent="0.25">
      <c r="I49122"/>
      <c r="J49122"/>
      <c r="K49122"/>
      <c r="L49122"/>
    </row>
    <row r="49123" spans="9:12" ht="15" x14ac:dyDescent="0.25">
      <c r="I49123"/>
      <c r="J49123"/>
      <c r="K49123"/>
      <c r="L49123"/>
    </row>
    <row r="49124" spans="9:12" ht="15" x14ac:dyDescent="0.25">
      <c r="I49124"/>
      <c r="J49124"/>
      <c r="K49124"/>
      <c r="L49124"/>
    </row>
    <row r="49125" spans="9:12" ht="15" x14ac:dyDescent="0.25">
      <c r="I49125"/>
      <c r="J49125"/>
      <c r="K49125"/>
      <c r="L49125"/>
    </row>
    <row r="49126" spans="9:12" ht="15" x14ac:dyDescent="0.25">
      <c r="I49126"/>
      <c r="J49126"/>
      <c r="K49126"/>
      <c r="L49126"/>
    </row>
    <row r="49127" spans="9:12" ht="15" x14ac:dyDescent="0.25">
      <c r="I49127"/>
      <c r="J49127"/>
      <c r="K49127"/>
      <c r="L49127"/>
    </row>
    <row r="49128" spans="9:12" ht="15" x14ac:dyDescent="0.25">
      <c r="I49128"/>
      <c r="J49128"/>
      <c r="K49128"/>
      <c r="L49128"/>
    </row>
    <row r="49129" spans="9:12" ht="15" x14ac:dyDescent="0.25">
      <c r="I49129"/>
      <c r="J49129"/>
      <c r="K49129"/>
      <c r="L49129"/>
    </row>
    <row r="49130" spans="9:12" ht="15" x14ac:dyDescent="0.25">
      <c r="I49130"/>
      <c r="J49130"/>
      <c r="K49130"/>
      <c r="L49130"/>
    </row>
    <row r="49131" spans="9:12" ht="15" x14ac:dyDescent="0.25">
      <c r="I49131"/>
      <c r="J49131"/>
      <c r="K49131"/>
      <c r="L49131"/>
    </row>
    <row r="49132" spans="9:12" ht="15" x14ac:dyDescent="0.25">
      <c r="I49132"/>
      <c r="J49132"/>
      <c r="K49132"/>
      <c r="L49132"/>
    </row>
    <row r="49133" spans="9:12" ht="15" x14ac:dyDescent="0.25">
      <c r="I49133"/>
      <c r="J49133"/>
      <c r="K49133"/>
      <c r="L49133"/>
    </row>
    <row r="49134" spans="9:12" ht="15" x14ac:dyDescent="0.25">
      <c r="I49134"/>
      <c r="J49134"/>
      <c r="K49134"/>
      <c r="L49134"/>
    </row>
    <row r="49135" spans="9:12" ht="15" x14ac:dyDescent="0.25">
      <c r="I49135"/>
      <c r="J49135"/>
      <c r="K49135"/>
      <c r="L49135"/>
    </row>
    <row r="49136" spans="9:12" ht="15" x14ac:dyDescent="0.25">
      <c r="I49136"/>
      <c r="J49136"/>
      <c r="K49136"/>
      <c r="L49136"/>
    </row>
    <row r="49137" spans="9:12" ht="15" x14ac:dyDescent="0.25">
      <c r="I49137"/>
      <c r="J49137"/>
      <c r="K49137"/>
      <c r="L49137"/>
    </row>
    <row r="49138" spans="9:12" ht="15" x14ac:dyDescent="0.25">
      <c r="I49138"/>
      <c r="J49138"/>
      <c r="K49138"/>
      <c r="L49138"/>
    </row>
    <row r="49139" spans="9:12" ht="15" x14ac:dyDescent="0.25">
      <c r="I49139"/>
      <c r="J49139"/>
      <c r="K49139"/>
      <c r="L49139"/>
    </row>
    <row r="49140" spans="9:12" ht="15" x14ac:dyDescent="0.25">
      <c r="I49140"/>
      <c r="J49140"/>
      <c r="K49140"/>
      <c r="L49140"/>
    </row>
    <row r="49141" spans="9:12" ht="15" x14ac:dyDescent="0.25">
      <c r="I49141"/>
      <c r="J49141"/>
      <c r="K49141"/>
      <c r="L49141"/>
    </row>
    <row r="49142" spans="9:12" ht="15" x14ac:dyDescent="0.25">
      <c r="I49142"/>
      <c r="J49142"/>
      <c r="K49142"/>
      <c r="L49142"/>
    </row>
    <row r="49143" spans="9:12" ht="15" x14ac:dyDescent="0.25">
      <c r="I49143"/>
      <c r="J49143"/>
      <c r="K49143"/>
      <c r="L49143"/>
    </row>
    <row r="49144" spans="9:12" ht="15" x14ac:dyDescent="0.25">
      <c r="I49144"/>
      <c r="J49144"/>
      <c r="K49144"/>
      <c r="L49144"/>
    </row>
    <row r="49145" spans="9:12" ht="15" x14ac:dyDescent="0.25">
      <c r="I49145"/>
      <c r="J49145"/>
      <c r="K49145"/>
      <c r="L49145"/>
    </row>
    <row r="49146" spans="9:12" ht="15" x14ac:dyDescent="0.25">
      <c r="I49146"/>
      <c r="J49146"/>
      <c r="K49146"/>
      <c r="L49146"/>
    </row>
    <row r="49147" spans="9:12" ht="15" x14ac:dyDescent="0.25">
      <c r="I49147"/>
      <c r="J49147"/>
      <c r="K49147"/>
      <c r="L49147"/>
    </row>
    <row r="49148" spans="9:12" ht="15" x14ac:dyDescent="0.25">
      <c r="I49148"/>
      <c r="J49148"/>
      <c r="K49148"/>
      <c r="L49148"/>
    </row>
    <row r="49149" spans="9:12" ht="15" x14ac:dyDescent="0.25">
      <c r="I49149"/>
      <c r="J49149"/>
      <c r="K49149"/>
      <c r="L49149"/>
    </row>
    <row r="49150" spans="9:12" ht="15" x14ac:dyDescent="0.25">
      <c r="I49150"/>
      <c r="J49150"/>
      <c r="K49150"/>
      <c r="L49150"/>
    </row>
    <row r="49151" spans="9:12" ht="15" x14ac:dyDescent="0.25">
      <c r="I49151"/>
      <c r="J49151"/>
      <c r="K49151"/>
      <c r="L49151"/>
    </row>
    <row r="49152" spans="9:12" ht="15" x14ac:dyDescent="0.25">
      <c r="I49152"/>
      <c r="J49152"/>
      <c r="K49152"/>
      <c r="L49152"/>
    </row>
    <row r="49153" spans="9:12" ht="15" x14ac:dyDescent="0.25">
      <c r="I49153"/>
      <c r="J49153"/>
      <c r="K49153"/>
      <c r="L49153"/>
    </row>
    <row r="49154" spans="9:12" ht="15" x14ac:dyDescent="0.25">
      <c r="I49154"/>
      <c r="J49154"/>
      <c r="K49154"/>
      <c r="L49154"/>
    </row>
    <row r="49155" spans="9:12" ht="15" x14ac:dyDescent="0.25">
      <c r="I49155"/>
      <c r="J49155"/>
      <c r="K49155"/>
      <c r="L49155"/>
    </row>
    <row r="49156" spans="9:12" ht="15" x14ac:dyDescent="0.25">
      <c r="I49156"/>
      <c r="J49156"/>
      <c r="K49156"/>
      <c r="L49156"/>
    </row>
    <row r="49157" spans="9:12" ht="15" x14ac:dyDescent="0.25">
      <c r="I49157"/>
      <c r="J49157"/>
      <c r="K49157"/>
      <c r="L49157"/>
    </row>
    <row r="49158" spans="9:12" ht="15" x14ac:dyDescent="0.25">
      <c r="I49158"/>
      <c r="J49158"/>
      <c r="K49158"/>
      <c r="L49158"/>
    </row>
    <row r="49159" spans="9:12" ht="15" x14ac:dyDescent="0.25">
      <c r="I49159"/>
      <c r="J49159"/>
      <c r="K49159"/>
      <c r="L49159"/>
    </row>
    <row r="49160" spans="9:12" ht="15" x14ac:dyDescent="0.25">
      <c r="I49160"/>
      <c r="J49160"/>
      <c r="K49160"/>
      <c r="L49160"/>
    </row>
    <row r="49161" spans="9:12" ht="15" x14ac:dyDescent="0.25">
      <c r="I49161"/>
      <c r="J49161"/>
      <c r="K49161"/>
      <c r="L49161"/>
    </row>
    <row r="49162" spans="9:12" ht="15" x14ac:dyDescent="0.25">
      <c r="I49162"/>
      <c r="J49162"/>
      <c r="K49162"/>
      <c r="L49162"/>
    </row>
    <row r="49163" spans="9:12" ht="15" x14ac:dyDescent="0.25">
      <c r="I49163"/>
      <c r="J49163"/>
      <c r="K49163"/>
      <c r="L49163"/>
    </row>
    <row r="49164" spans="9:12" ht="15" x14ac:dyDescent="0.25">
      <c r="I49164"/>
      <c r="J49164"/>
      <c r="K49164"/>
      <c r="L49164"/>
    </row>
    <row r="49165" spans="9:12" ht="15" x14ac:dyDescent="0.25">
      <c r="I49165"/>
      <c r="J49165"/>
      <c r="K49165"/>
      <c r="L49165"/>
    </row>
    <row r="49166" spans="9:12" ht="15" x14ac:dyDescent="0.25">
      <c r="I49166"/>
      <c r="J49166"/>
      <c r="K49166"/>
      <c r="L49166"/>
    </row>
    <row r="49167" spans="9:12" ht="15" x14ac:dyDescent="0.25">
      <c r="I49167"/>
      <c r="J49167"/>
      <c r="K49167"/>
      <c r="L49167"/>
    </row>
    <row r="49168" spans="9:12" ht="15" x14ac:dyDescent="0.25">
      <c r="I49168"/>
      <c r="J49168"/>
      <c r="K49168"/>
      <c r="L49168"/>
    </row>
    <row r="49169" spans="9:12" ht="15" x14ac:dyDescent="0.25">
      <c r="I49169"/>
      <c r="J49169"/>
      <c r="K49169"/>
      <c r="L49169"/>
    </row>
    <row r="49170" spans="9:12" ht="15" x14ac:dyDescent="0.25">
      <c r="I49170"/>
      <c r="J49170"/>
      <c r="K49170"/>
      <c r="L49170"/>
    </row>
    <row r="49171" spans="9:12" ht="15" x14ac:dyDescent="0.25">
      <c r="I49171"/>
      <c r="J49171"/>
      <c r="K49171"/>
      <c r="L49171"/>
    </row>
    <row r="49172" spans="9:12" ht="15" x14ac:dyDescent="0.25">
      <c r="I49172"/>
      <c r="J49172"/>
      <c r="K49172"/>
      <c r="L49172"/>
    </row>
    <row r="49173" spans="9:12" ht="15" x14ac:dyDescent="0.25">
      <c r="I49173"/>
      <c r="J49173"/>
      <c r="K49173"/>
      <c r="L49173"/>
    </row>
    <row r="49174" spans="9:12" ht="15" x14ac:dyDescent="0.25">
      <c r="I49174"/>
      <c r="J49174"/>
      <c r="K49174"/>
      <c r="L49174"/>
    </row>
    <row r="49175" spans="9:12" ht="15" x14ac:dyDescent="0.25">
      <c r="I49175"/>
      <c r="J49175"/>
      <c r="K49175"/>
      <c r="L49175"/>
    </row>
    <row r="49176" spans="9:12" ht="15" x14ac:dyDescent="0.25">
      <c r="I49176"/>
      <c r="J49176"/>
      <c r="K49176"/>
      <c r="L49176"/>
    </row>
    <row r="49177" spans="9:12" ht="15" x14ac:dyDescent="0.25">
      <c r="I49177"/>
      <c r="J49177"/>
      <c r="K49177"/>
      <c r="L49177"/>
    </row>
    <row r="49178" spans="9:12" ht="15" x14ac:dyDescent="0.25">
      <c r="I49178"/>
      <c r="J49178"/>
      <c r="K49178"/>
      <c r="L49178"/>
    </row>
    <row r="49179" spans="9:12" ht="15" x14ac:dyDescent="0.25">
      <c r="I49179"/>
      <c r="J49179"/>
      <c r="K49179"/>
      <c r="L49179"/>
    </row>
    <row r="49180" spans="9:12" ht="15" x14ac:dyDescent="0.25">
      <c r="I49180"/>
      <c r="J49180"/>
      <c r="K49180"/>
      <c r="L49180"/>
    </row>
    <row r="49181" spans="9:12" ht="15" x14ac:dyDescent="0.25">
      <c r="I49181"/>
      <c r="J49181"/>
      <c r="K49181"/>
      <c r="L49181"/>
    </row>
    <row r="49182" spans="9:12" ht="15" x14ac:dyDescent="0.25">
      <c r="I49182"/>
      <c r="J49182"/>
      <c r="K49182"/>
      <c r="L49182"/>
    </row>
    <row r="49183" spans="9:12" ht="15" x14ac:dyDescent="0.25">
      <c r="I49183"/>
      <c r="J49183"/>
      <c r="K49183"/>
      <c r="L49183"/>
    </row>
    <row r="49184" spans="9:12" ht="15" x14ac:dyDescent="0.25">
      <c r="I49184"/>
      <c r="J49184"/>
      <c r="K49184"/>
      <c r="L49184"/>
    </row>
    <row r="49185" spans="9:12" ht="15" x14ac:dyDescent="0.25">
      <c r="I49185"/>
      <c r="J49185"/>
      <c r="K49185"/>
      <c r="L49185"/>
    </row>
    <row r="49186" spans="9:12" ht="15" x14ac:dyDescent="0.25">
      <c r="I49186"/>
      <c r="J49186"/>
      <c r="K49186"/>
      <c r="L49186"/>
    </row>
    <row r="49187" spans="9:12" ht="15" x14ac:dyDescent="0.25">
      <c r="I49187"/>
      <c r="J49187"/>
      <c r="K49187"/>
      <c r="L49187"/>
    </row>
    <row r="49188" spans="9:12" ht="15" x14ac:dyDescent="0.25">
      <c r="I49188"/>
      <c r="J49188"/>
      <c r="K49188"/>
      <c r="L49188"/>
    </row>
    <row r="49189" spans="9:12" ht="15" x14ac:dyDescent="0.25">
      <c r="I49189"/>
      <c r="J49189"/>
      <c r="K49189"/>
      <c r="L49189"/>
    </row>
    <row r="49190" spans="9:12" ht="15" x14ac:dyDescent="0.25">
      <c r="I49190"/>
      <c r="J49190"/>
      <c r="K49190"/>
      <c r="L49190"/>
    </row>
    <row r="49191" spans="9:12" ht="15" x14ac:dyDescent="0.25">
      <c r="I49191"/>
      <c r="J49191"/>
      <c r="K49191"/>
      <c r="L49191"/>
    </row>
    <row r="49192" spans="9:12" ht="15" x14ac:dyDescent="0.25">
      <c r="I49192"/>
      <c r="J49192"/>
      <c r="K49192"/>
      <c r="L49192"/>
    </row>
    <row r="49193" spans="9:12" ht="15" x14ac:dyDescent="0.25">
      <c r="I49193"/>
      <c r="J49193"/>
      <c r="K49193"/>
      <c r="L49193"/>
    </row>
    <row r="49194" spans="9:12" ht="15" x14ac:dyDescent="0.25">
      <c r="I49194"/>
      <c r="J49194"/>
      <c r="K49194"/>
      <c r="L49194"/>
    </row>
    <row r="49195" spans="9:12" ht="15" x14ac:dyDescent="0.25">
      <c r="I49195"/>
      <c r="J49195"/>
      <c r="K49195"/>
      <c r="L49195"/>
    </row>
    <row r="49196" spans="9:12" ht="15" x14ac:dyDescent="0.25">
      <c r="I49196"/>
      <c r="J49196"/>
      <c r="K49196"/>
      <c r="L49196"/>
    </row>
    <row r="49197" spans="9:12" ht="15" x14ac:dyDescent="0.25">
      <c r="I49197"/>
      <c r="J49197"/>
      <c r="K49197"/>
      <c r="L49197"/>
    </row>
    <row r="49198" spans="9:12" ht="15" x14ac:dyDescent="0.25">
      <c r="I49198"/>
      <c r="J49198"/>
      <c r="K49198"/>
      <c r="L49198"/>
    </row>
    <row r="49199" spans="9:12" ht="15" x14ac:dyDescent="0.25">
      <c r="I49199"/>
      <c r="J49199"/>
      <c r="K49199"/>
      <c r="L49199"/>
    </row>
    <row r="49200" spans="9:12" ht="15" x14ac:dyDescent="0.25">
      <c r="I49200"/>
      <c r="J49200"/>
      <c r="K49200"/>
      <c r="L49200"/>
    </row>
    <row r="49201" spans="9:12" ht="15" x14ac:dyDescent="0.25">
      <c r="I49201"/>
      <c r="J49201"/>
      <c r="K49201"/>
      <c r="L49201"/>
    </row>
    <row r="49202" spans="9:12" ht="15" x14ac:dyDescent="0.25">
      <c r="I49202"/>
      <c r="J49202"/>
      <c r="K49202"/>
      <c r="L49202"/>
    </row>
    <row r="49203" spans="9:12" ht="15" x14ac:dyDescent="0.25">
      <c r="I49203"/>
      <c r="J49203"/>
      <c r="K49203"/>
      <c r="L49203"/>
    </row>
    <row r="49204" spans="9:12" ht="15" x14ac:dyDescent="0.25">
      <c r="I49204"/>
      <c r="J49204"/>
      <c r="K49204"/>
      <c r="L49204"/>
    </row>
    <row r="49205" spans="9:12" ht="15" x14ac:dyDescent="0.25">
      <c r="I49205"/>
      <c r="J49205"/>
      <c r="K49205"/>
      <c r="L49205"/>
    </row>
    <row r="49206" spans="9:12" ht="15" x14ac:dyDescent="0.25">
      <c r="I49206"/>
      <c r="J49206"/>
      <c r="K49206"/>
      <c r="L49206"/>
    </row>
    <row r="49207" spans="9:12" ht="15" x14ac:dyDescent="0.25">
      <c r="I49207"/>
      <c r="J49207"/>
      <c r="K49207"/>
      <c r="L49207"/>
    </row>
    <row r="49208" spans="9:12" ht="15" x14ac:dyDescent="0.25">
      <c r="I49208"/>
      <c r="J49208"/>
      <c r="K49208"/>
      <c r="L49208"/>
    </row>
    <row r="49209" spans="9:12" ht="15" x14ac:dyDescent="0.25">
      <c r="I49209"/>
      <c r="J49209"/>
      <c r="K49209"/>
      <c r="L49209"/>
    </row>
    <row r="49210" spans="9:12" ht="15" x14ac:dyDescent="0.25">
      <c r="I49210"/>
      <c r="J49210"/>
      <c r="K49210"/>
      <c r="L49210"/>
    </row>
    <row r="49211" spans="9:12" ht="15" x14ac:dyDescent="0.25">
      <c r="I49211"/>
      <c r="J49211"/>
      <c r="K49211"/>
      <c r="L49211"/>
    </row>
    <row r="49212" spans="9:12" ht="15" x14ac:dyDescent="0.25">
      <c r="I49212"/>
      <c r="J49212"/>
      <c r="K49212"/>
      <c r="L49212"/>
    </row>
    <row r="49213" spans="9:12" ht="15" x14ac:dyDescent="0.25">
      <c r="I49213"/>
      <c r="J49213"/>
      <c r="K49213"/>
      <c r="L49213"/>
    </row>
    <row r="49214" spans="9:12" ht="15" x14ac:dyDescent="0.25">
      <c r="I49214"/>
      <c r="J49214"/>
      <c r="K49214"/>
      <c r="L49214"/>
    </row>
    <row r="49215" spans="9:12" ht="15" x14ac:dyDescent="0.25">
      <c r="I49215"/>
      <c r="J49215"/>
      <c r="K49215"/>
      <c r="L49215"/>
    </row>
    <row r="49216" spans="9:12" ht="15" x14ac:dyDescent="0.25">
      <c r="I49216"/>
      <c r="J49216"/>
      <c r="K49216"/>
      <c r="L49216"/>
    </row>
    <row r="49217" spans="9:12" ht="15" x14ac:dyDescent="0.25">
      <c r="I49217"/>
      <c r="J49217"/>
      <c r="K49217"/>
      <c r="L49217"/>
    </row>
    <row r="49218" spans="9:12" ht="15" x14ac:dyDescent="0.25">
      <c r="I49218"/>
      <c r="J49218"/>
      <c r="K49218"/>
      <c r="L49218"/>
    </row>
    <row r="49219" spans="9:12" ht="15" x14ac:dyDescent="0.25">
      <c r="I49219"/>
      <c r="J49219"/>
      <c r="K49219"/>
      <c r="L49219"/>
    </row>
    <row r="49220" spans="9:12" ht="15" x14ac:dyDescent="0.25">
      <c r="I49220"/>
      <c r="J49220"/>
      <c r="K49220"/>
      <c r="L49220"/>
    </row>
    <row r="49221" spans="9:12" ht="15" x14ac:dyDescent="0.25">
      <c r="I49221"/>
      <c r="J49221"/>
      <c r="K49221"/>
      <c r="L49221"/>
    </row>
    <row r="49222" spans="9:12" ht="15" x14ac:dyDescent="0.25">
      <c r="I49222"/>
      <c r="J49222"/>
      <c r="K49222"/>
      <c r="L49222"/>
    </row>
    <row r="49223" spans="9:12" ht="15" x14ac:dyDescent="0.25">
      <c r="I49223"/>
      <c r="J49223"/>
      <c r="K49223"/>
      <c r="L49223"/>
    </row>
    <row r="49224" spans="9:12" ht="15" x14ac:dyDescent="0.25">
      <c r="I49224"/>
      <c r="J49224"/>
      <c r="K49224"/>
      <c r="L49224"/>
    </row>
    <row r="49225" spans="9:12" ht="15" x14ac:dyDescent="0.25">
      <c r="I49225"/>
      <c r="J49225"/>
      <c r="K49225"/>
      <c r="L49225"/>
    </row>
    <row r="49226" spans="9:12" ht="15" x14ac:dyDescent="0.25">
      <c r="I49226"/>
      <c r="J49226"/>
      <c r="K49226"/>
      <c r="L49226"/>
    </row>
    <row r="49227" spans="9:12" ht="15" x14ac:dyDescent="0.25">
      <c r="I49227"/>
      <c r="J49227"/>
      <c r="K49227"/>
      <c r="L49227"/>
    </row>
    <row r="49228" spans="9:12" ht="15" x14ac:dyDescent="0.25">
      <c r="I49228"/>
      <c r="J49228"/>
      <c r="K49228"/>
      <c r="L49228"/>
    </row>
    <row r="49229" spans="9:12" ht="15" x14ac:dyDescent="0.25">
      <c r="I49229"/>
      <c r="J49229"/>
      <c r="K49229"/>
      <c r="L49229"/>
    </row>
    <row r="49230" spans="9:12" ht="15" x14ac:dyDescent="0.25">
      <c r="I49230"/>
      <c r="J49230"/>
      <c r="K49230"/>
      <c r="L49230"/>
    </row>
    <row r="49231" spans="9:12" ht="15" x14ac:dyDescent="0.25">
      <c r="I49231"/>
      <c r="J49231"/>
      <c r="K49231"/>
      <c r="L49231"/>
    </row>
    <row r="49232" spans="9:12" ht="15" x14ac:dyDescent="0.25">
      <c r="I49232"/>
      <c r="J49232"/>
      <c r="K49232"/>
      <c r="L49232"/>
    </row>
    <row r="49233" spans="9:12" ht="15" x14ac:dyDescent="0.25">
      <c r="I49233"/>
      <c r="J49233"/>
      <c r="K49233"/>
      <c r="L49233"/>
    </row>
    <row r="49234" spans="9:12" ht="15" x14ac:dyDescent="0.25">
      <c r="I49234"/>
      <c r="J49234"/>
      <c r="K49234"/>
      <c r="L49234"/>
    </row>
    <row r="49235" spans="9:12" ht="15" x14ac:dyDescent="0.25">
      <c r="I49235"/>
      <c r="J49235"/>
      <c r="K49235"/>
      <c r="L49235"/>
    </row>
    <row r="49236" spans="9:12" ht="15" x14ac:dyDescent="0.25">
      <c r="I49236"/>
      <c r="J49236"/>
      <c r="K49236"/>
      <c r="L49236"/>
    </row>
    <row r="49237" spans="9:12" ht="15" x14ac:dyDescent="0.25">
      <c r="I49237"/>
      <c r="J49237"/>
      <c r="K49237"/>
      <c r="L49237"/>
    </row>
    <row r="49238" spans="9:12" ht="15" x14ac:dyDescent="0.25">
      <c r="I49238"/>
      <c r="J49238"/>
      <c r="K49238"/>
      <c r="L49238"/>
    </row>
    <row r="49239" spans="9:12" ht="15" x14ac:dyDescent="0.25">
      <c r="I49239"/>
      <c r="J49239"/>
      <c r="K49239"/>
      <c r="L49239"/>
    </row>
    <row r="49240" spans="9:12" ht="15" x14ac:dyDescent="0.25">
      <c r="I49240"/>
      <c r="J49240"/>
      <c r="K49240"/>
      <c r="L49240"/>
    </row>
    <row r="49241" spans="9:12" ht="15" x14ac:dyDescent="0.25">
      <c r="I49241"/>
      <c r="J49241"/>
      <c r="K49241"/>
      <c r="L49241"/>
    </row>
    <row r="49242" spans="9:12" ht="15" x14ac:dyDescent="0.25">
      <c r="I49242"/>
      <c r="J49242"/>
      <c r="K49242"/>
      <c r="L49242"/>
    </row>
    <row r="49243" spans="9:12" ht="15" x14ac:dyDescent="0.25">
      <c r="I49243"/>
      <c r="J49243"/>
      <c r="K49243"/>
      <c r="L49243"/>
    </row>
    <row r="49244" spans="9:12" ht="15" x14ac:dyDescent="0.25">
      <c r="I49244"/>
      <c r="J49244"/>
      <c r="K49244"/>
      <c r="L49244"/>
    </row>
    <row r="49245" spans="9:12" ht="15" x14ac:dyDescent="0.25">
      <c r="I49245"/>
      <c r="J49245"/>
      <c r="K49245"/>
      <c r="L49245"/>
    </row>
    <row r="49246" spans="9:12" ht="15" x14ac:dyDescent="0.25">
      <c r="I49246"/>
      <c r="J49246"/>
      <c r="K49246"/>
      <c r="L49246"/>
    </row>
    <row r="49247" spans="9:12" ht="15" x14ac:dyDescent="0.25">
      <c r="I49247"/>
      <c r="J49247"/>
      <c r="K49247"/>
      <c r="L49247"/>
    </row>
    <row r="49248" spans="9:12" ht="15" x14ac:dyDescent="0.25">
      <c r="I49248"/>
      <c r="J49248"/>
      <c r="K49248"/>
      <c r="L49248"/>
    </row>
    <row r="49249" spans="9:12" ht="15" x14ac:dyDescent="0.25">
      <c r="I49249"/>
      <c r="J49249"/>
      <c r="K49249"/>
      <c r="L49249"/>
    </row>
    <row r="49250" spans="9:12" ht="15" x14ac:dyDescent="0.25">
      <c r="I49250"/>
      <c r="J49250"/>
      <c r="K49250"/>
      <c r="L49250"/>
    </row>
    <row r="49251" spans="9:12" ht="15" x14ac:dyDescent="0.25">
      <c r="I49251"/>
      <c r="J49251"/>
      <c r="K49251"/>
      <c r="L49251"/>
    </row>
    <row r="49252" spans="9:12" ht="15" x14ac:dyDescent="0.25">
      <c r="I49252"/>
      <c r="J49252"/>
      <c r="K49252"/>
      <c r="L49252"/>
    </row>
    <row r="49253" spans="9:12" ht="15" x14ac:dyDescent="0.25">
      <c r="I49253"/>
      <c r="J49253"/>
      <c r="K49253"/>
      <c r="L49253"/>
    </row>
    <row r="49254" spans="9:12" ht="15" x14ac:dyDescent="0.25">
      <c r="I49254"/>
      <c r="J49254"/>
      <c r="K49254"/>
      <c r="L49254"/>
    </row>
    <row r="49255" spans="9:12" ht="15" x14ac:dyDescent="0.25">
      <c r="I49255"/>
      <c r="J49255"/>
      <c r="K49255"/>
      <c r="L49255"/>
    </row>
    <row r="49256" spans="9:12" ht="15" x14ac:dyDescent="0.25">
      <c r="I49256"/>
      <c r="J49256"/>
      <c r="K49256"/>
      <c r="L49256"/>
    </row>
    <row r="49257" spans="9:12" ht="15" x14ac:dyDescent="0.25">
      <c r="I49257"/>
      <c r="J49257"/>
      <c r="K49257"/>
      <c r="L49257"/>
    </row>
    <row r="49258" spans="9:12" ht="15" x14ac:dyDescent="0.25">
      <c r="I49258"/>
      <c r="J49258"/>
      <c r="K49258"/>
      <c r="L49258"/>
    </row>
    <row r="49259" spans="9:12" ht="15" x14ac:dyDescent="0.25">
      <c r="I49259"/>
      <c r="J49259"/>
      <c r="K49259"/>
      <c r="L49259"/>
    </row>
    <row r="49260" spans="9:12" ht="15" x14ac:dyDescent="0.25">
      <c r="I49260"/>
      <c r="J49260"/>
      <c r="K49260"/>
      <c r="L49260"/>
    </row>
    <row r="49261" spans="9:12" ht="15" x14ac:dyDescent="0.25">
      <c r="I49261"/>
      <c r="J49261"/>
      <c r="K49261"/>
      <c r="L49261"/>
    </row>
    <row r="49262" spans="9:12" ht="15" x14ac:dyDescent="0.25">
      <c r="I49262"/>
      <c r="J49262"/>
      <c r="K49262"/>
      <c r="L49262"/>
    </row>
    <row r="49263" spans="9:12" ht="15" x14ac:dyDescent="0.25">
      <c r="I49263"/>
      <c r="J49263"/>
      <c r="K49263"/>
      <c r="L49263"/>
    </row>
    <row r="49264" spans="9:12" ht="15" x14ac:dyDescent="0.25">
      <c r="I49264"/>
      <c r="J49264"/>
      <c r="K49264"/>
      <c r="L49264"/>
    </row>
    <row r="49265" spans="9:12" ht="15" x14ac:dyDescent="0.25">
      <c r="I49265"/>
      <c r="J49265"/>
      <c r="K49265"/>
      <c r="L49265"/>
    </row>
    <row r="49266" spans="9:12" ht="15" x14ac:dyDescent="0.25">
      <c r="I49266"/>
      <c r="J49266"/>
      <c r="K49266"/>
      <c r="L49266"/>
    </row>
    <row r="49267" spans="9:12" ht="15" x14ac:dyDescent="0.25">
      <c r="I49267"/>
      <c r="J49267"/>
      <c r="K49267"/>
      <c r="L49267"/>
    </row>
    <row r="49268" spans="9:12" ht="15" x14ac:dyDescent="0.25">
      <c r="I49268"/>
      <c r="J49268"/>
      <c r="K49268"/>
      <c r="L49268"/>
    </row>
    <row r="49269" spans="9:12" ht="15" x14ac:dyDescent="0.25">
      <c r="I49269"/>
      <c r="J49269"/>
      <c r="K49269"/>
      <c r="L49269"/>
    </row>
    <row r="49270" spans="9:12" ht="15" x14ac:dyDescent="0.25">
      <c r="I49270"/>
      <c r="J49270"/>
      <c r="K49270"/>
      <c r="L49270"/>
    </row>
    <row r="49271" spans="9:12" ht="15" x14ac:dyDescent="0.25">
      <c r="I49271"/>
      <c r="J49271"/>
      <c r="K49271"/>
      <c r="L49271"/>
    </row>
    <row r="49272" spans="9:12" ht="15" x14ac:dyDescent="0.25">
      <c r="I49272"/>
      <c r="J49272"/>
      <c r="K49272"/>
      <c r="L49272"/>
    </row>
    <row r="49273" spans="9:12" ht="15" x14ac:dyDescent="0.25">
      <c r="I49273"/>
      <c r="J49273"/>
      <c r="K49273"/>
      <c r="L49273"/>
    </row>
    <row r="49274" spans="9:12" ht="15" x14ac:dyDescent="0.25">
      <c r="I49274"/>
      <c r="J49274"/>
      <c r="K49274"/>
      <c r="L49274"/>
    </row>
    <row r="49275" spans="9:12" ht="15" x14ac:dyDescent="0.25">
      <c r="I49275"/>
      <c r="J49275"/>
      <c r="K49275"/>
      <c r="L49275"/>
    </row>
    <row r="49276" spans="9:12" ht="15" x14ac:dyDescent="0.25">
      <c r="I49276"/>
      <c r="J49276"/>
      <c r="K49276"/>
      <c r="L49276"/>
    </row>
    <row r="49277" spans="9:12" ht="15" x14ac:dyDescent="0.25">
      <c r="I49277"/>
      <c r="J49277"/>
      <c r="K49277"/>
      <c r="L49277"/>
    </row>
    <row r="49278" spans="9:12" ht="15" x14ac:dyDescent="0.25">
      <c r="I49278"/>
      <c r="J49278"/>
      <c r="K49278"/>
      <c r="L49278"/>
    </row>
    <row r="49279" spans="9:12" ht="15" x14ac:dyDescent="0.25">
      <c r="I49279"/>
      <c r="J49279"/>
      <c r="K49279"/>
      <c r="L49279"/>
    </row>
    <row r="49280" spans="9:12" ht="15" x14ac:dyDescent="0.25">
      <c r="I49280"/>
      <c r="J49280"/>
      <c r="K49280"/>
      <c r="L49280"/>
    </row>
    <row r="49281" spans="9:12" ht="15" x14ac:dyDescent="0.25">
      <c r="I49281"/>
      <c r="J49281"/>
      <c r="K49281"/>
      <c r="L49281"/>
    </row>
    <row r="49282" spans="9:12" ht="15" x14ac:dyDescent="0.25">
      <c r="I49282"/>
      <c r="J49282"/>
      <c r="K49282"/>
      <c r="L49282"/>
    </row>
    <row r="49283" spans="9:12" ht="15" x14ac:dyDescent="0.25">
      <c r="I49283"/>
      <c r="J49283"/>
      <c r="K49283"/>
      <c r="L49283"/>
    </row>
    <row r="49284" spans="9:12" ht="15" x14ac:dyDescent="0.25">
      <c r="I49284"/>
      <c r="J49284"/>
      <c r="K49284"/>
      <c r="L49284"/>
    </row>
    <row r="49285" spans="9:12" ht="15" x14ac:dyDescent="0.25">
      <c r="I49285"/>
      <c r="J49285"/>
      <c r="K49285"/>
      <c r="L49285"/>
    </row>
    <row r="49286" spans="9:12" ht="15" x14ac:dyDescent="0.25">
      <c r="I49286"/>
      <c r="J49286"/>
      <c r="K49286"/>
      <c r="L49286"/>
    </row>
    <row r="49287" spans="9:12" ht="15" x14ac:dyDescent="0.25">
      <c r="I49287"/>
      <c r="J49287"/>
      <c r="K49287"/>
      <c r="L49287"/>
    </row>
    <row r="49288" spans="9:12" ht="15" x14ac:dyDescent="0.25">
      <c r="I49288"/>
      <c r="J49288"/>
      <c r="K49288"/>
      <c r="L49288"/>
    </row>
    <row r="49289" spans="9:12" ht="15" x14ac:dyDescent="0.25">
      <c r="I49289"/>
      <c r="J49289"/>
      <c r="K49289"/>
      <c r="L49289"/>
    </row>
    <row r="49290" spans="9:12" ht="15" x14ac:dyDescent="0.25">
      <c r="I49290"/>
      <c r="J49290"/>
      <c r="K49290"/>
      <c r="L49290"/>
    </row>
    <row r="49291" spans="9:12" ht="15" x14ac:dyDescent="0.25">
      <c r="I49291"/>
      <c r="J49291"/>
      <c r="K49291"/>
      <c r="L49291"/>
    </row>
    <row r="49292" spans="9:12" ht="15" x14ac:dyDescent="0.25">
      <c r="I49292"/>
      <c r="J49292"/>
      <c r="K49292"/>
      <c r="L49292"/>
    </row>
    <row r="49293" spans="9:12" ht="15" x14ac:dyDescent="0.25">
      <c r="I49293"/>
      <c r="J49293"/>
      <c r="K49293"/>
      <c r="L49293"/>
    </row>
    <row r="49294" spans="9:12" ht="15" x14ac:dyDescent="0.25">
      <c r="I49294"/>
      <c r="J49294"/>
      <c r="K49294"/>
      <c r="L49294"/>
    </row>
    <row r="49295" spans="9:12" ht="15" x14ac:dyDescent="0.25">
      <c r="I49295"/>
      <c r="J49295"/>
      <c r="K49295"/>
      <c r="L49295"/>
    </row>
    <row r="49296" spans="9:12" ht="15" x14ac:dyDescent="0.25">
      <c r="I49296"/>
      <c r="J49296"/>
      <c r="K49296"/>
      <c r="L49296"/>
    </row>
    <row r="49297" spans="9:12" ht="15" x14ac:dyDescent="0.25">
      <c r="I49297"/>
      <c r="J49297"/>
      <c r="K49297"/>
      <c r="L49297"/>
    </row>
    <row r="49298" spans="9:12" ht="15" x14ac:dyDescent="0.25">
      <c r="I49298"/>
      <c r="J49298"/>
      <c r="K49298"/>
      <c r="L49298"/>
    </row>
    <row r="49299" spans="9:12" ht="15" x14ac:dyDescent="0.25">
      <c r="I49299"/>
      <c r="J49299"/>
      <c r="K49299"/>
      <c r="L49299"/>
    </row>
    <row r="49300" spans="9:12" ht="15" x14ac:dyDescent="0.25">
      <c r="I49300"/>
      <c r="J49300"/>
      <c r="K49300"/>
      <c r="L49300"/>
    </row>
    <row r="49301" spans="9:12" ht="15" x14ac:dyDescent="0.25">
      <c r="I49301"/>
      <c r="J49301"/>
      <c r="K49301"/>
      <c r="L49301"/>
    </row>
    <row r="49302" spans="9:12" ht="15" x14ac:dyDescent="0.25">
      <c r="I49302"/>
      <c r="J49302"/>
      <c r="K49302"/>
      <c r="L49302"/>
    </row>
    <row r="49303" spans="9:12" ht="15" x14ac:dyDescent="0.25">
      <c r="I49303"/>
      <c r="J49303"/>
      <c r="K49303"/>
      <c r="L49303"/>
    </row>
    <row r="49304" spans="9:12" ht="15" x14ac:dyDescent="0.25">
      <c r="I49304"/>
      <c r="J49304"/>
      <c r="K49304"/>
      <c r="L49304"/>
    </row>
    <row r="49305" spans="9:12" ht="15" x14ac:dyDescent="0.25">
      <c r="I49305"/>
      <c r="J49305"/>
      <c r="K49305"/>
      <c r="L49305"/>
    </row>
    <row r="49306" spans="9:12" ht="15" x14ac:dyDescent="0.25">
      <c r="I49306"/>
      <c r="J49306"/>
      <c r="K49306"/>
      <c r="L49306"/>
    </row>
    <row r="49307" spans="9:12" ht="15" x14ac:dyDescent="0.25">
      <c r="I49307"/>
      <c r="J49307"/>
      <c r="K49307"/>
      <c r="L49307"/>
    </row>
    <row r="49308" spans="9:12" ht="15" x14ac:dyDescent="0.25">
      <c r="I49308"/>
      <c r="J49308"/>
      <c r="K49308"/>
      <c r="L49308"/>
    </row>
    <row r="49309" spans="9:12" ht="15" x14ac:dyDescent="0.25">
      <c r="I49309"/>
      <c r="J49309"/>
      <c r="K49309"/>
      <c r="L49309"/>
    </row>
    <row r="49310" spans="9:12" ht="15" x14ac:dyDescent="0.25">
      <c r="I49310"/>
      <c r="J49310"/>
      <c r="K49310"/>
      <c r="L49310"/>
    </row>
    <row r="49311" spans="9:12" ht="15" x14ac:dyDescent="0.25">
      <c r="I49311"/>
      <c r="J49311"/>
      <c r="K49311"/>
      <c r="L49311"/>
    </row>
    <row r="49312" spans="9:12" ht="15" x14ac:dyDescent="0.25">
      <c r="I49312"/>
      <c r="J49312"/>
      <c r="K49312"/>
      <c r="L49312"/>
    </row>
    <row r="49313" spans="9:12" ht="15" x14ac:dyDescent="0.25">
      <c r="I49313"/>
      <c r="J49313"/>
      <c r="K49313"/>
      <c r="L49313"/>
    </row>
    <row r="49314" spans="9:12" ht="15" x14ac:dyDescent="0.25">
      <c r="I49314"/>
      <c r="J49314"/>
      <c r="K49314"/>
      <c r="L49314"/>
    </row>
    <row r="49315" spans="9:12" ht="15" x14ac:dyDescent="0.25">
      <c r="I49315"/>
      <c r="J49315"/>
      <c r="K49315"/>
      <c r="L49315"/>
    </row>
    <row r="49316" spans="9:12" ht="15" x14ac:dyDescent="0.25">
      <c r="I49316"/>
      <c r="J49316"/>
      <c r="K49316"/>
      <c r="L49316"/>
    </row>
    <row r="49317" spans="9:12" ht="15" x14ac:dyDescent="0.25">
      <c r="I49317"/>
      <c r="J49317"/>
      <c r="K49317"/>
      <c r="L49317"/>
    </row>
    <row r="49318" spans="9:12" ht="15" x14ac:dyDescent="0.25">
      <c r="I49318"/>
      <c r="J49318"/>
      <c r="K49318"/>
      <c r="L49318"/>
    </row>
    <row r="49319" spans="9:12" ht="15" x14ac:dyDescent="0.25">
      <c r="I49319"/>
      <c r="J49319"/>
      <c r="K49319"/>
      <c r="L49319"/>
    </row>
    <row r="49320" spans="9:12" ht="15" x14ac:dyDescent="0.25">
      <c r="I49320"/>
      <c r="J49320"/>
      <c r="K49320"/>
      <c r="L49320"/>
    </row>
    <row r="49321" spans="9:12" ht="15" x14ac:dyDescent="0.25">
      <c r="I49321"/>
      <c r="J49321"/>
      <c r="K49321"/>
      <c r="L49321"/>
    </row>
    <row r="49322" spans="9:12" ht="15" x14ac:dyDescent="0.25">
      <c r="I49322"/>
      <c r="J49322"/>
      <c r="K49322"/>
      <c r="L49322"/>
    </row>
    <row r="49323" spans="9:12" ht="15" x14ac:dyDescent="0.25">
      <c r="I49323"/>
      <c r="J49323"/>
      <c r="K49323"/>
      <c r="L49323"/>
    </row>
    <row r="49324" spans="9:12" ht="15" x14ac:dyDescent="0.25">
      <c r="I49324"/>
      <c r="J49324"/>
      <c r="K49324"/>
      <c r="L49324"/>
    </row>
    <row r="49325" spans="9:12" ht="15" x14ac:dyDescent="0.25">
      <c r="I49325"/>
      <c r="J49325"/>
      <c r="K49325"/>
      <c r="L49325"/>
    </row>
    <row r="49326" spans="9:12" ht="15" x14ac:dyDescent="0.25">
      <c r="I49326"/>
      <c r="J49326"/>
      <c r="K49326"/>
      <c r="L49326"/>
    </row>
    <row r="49327" spans="9:12" ht="15" x14ac:dyDescent="0.25">
      <c r="I49327"/>
      <c r="J49327"/>
      <c r="K49327"/>
      <c r="L49327"/>
    </row>
    <row r="49328" spans="9:12" ht="15" x14ac:dyDescent="0.25">
      <c r="I49328"/>
      <c r="J49328"/>
      <c r="K49328"/>
      <c r="L49328"/>
    </row>
    <row r="49329" spans="9:12" ht="15" x14ac:dyDescent="0.25">
      <c r="I49329"/>
      <c r="J49329"/>
      <c r="K49329"/>
      <c r="L49329"/>
    </row>
    <row r="49330" spans="9:12" ht="15" x14ac:dyDescent="0.25">
      <c r="I49330"/>
      <c r="J49330"/>
      <c r="K49330"/>
      <c r="L49330"/>
    </row>
    <row r="49331" spans="9:12" ht="15" x14ac:dyDescent="0.25">
      <c r="I49331"/>
      <c r="J49331"/>
      <c r="K49331"/>
      <c r="L49331"/>
    </row>
    <row r="49332" spans="9:12" ht="15" x14ac:dyDescent="0.25">
      <c r="I49332"/>
      <c r="J49332"/>
      <c r="K49332"/>
      <c r="L49332"/>
    </row>
    <row r="49333" spans="9:12" ht="15" x14ac:dyDescent="0.25">
      <c r="I49333"/>
      <c r="J49333"/>
      <c r="K49333"/>
      <c r="L49333"/>
    </row>
    <row r="49334" spans="9:12" ht="15" x14ac:dyDescent="0.25">
      <c r="I49334"/>
      <c r="J49334"/>
      <c r="K49334"/>
      <c r="L49334"/>
    </row>
    <row r="49335" spans="9:12" ht="15" x14ac:dyDescent="0.25">
      <c r="I49335"/>
      <c r="J49335"/>
      <c r="K49335"/>
      <c r="L49335"/>
    </row>
    <row r="49336" spans="9:12" ht="15" x14ac:dyDescent="0.25">
      <c r="I49336"/>
      <c r="J49336"/>
      <c r="K49336"/>
      <c r="L49336"/>
    </row>
    <row r="49337" spans="9:12" ht="15" x14ac:dyDescent="0.25">
      <c r="I49337"/>
      <c r="J49337"/>
      <c r="K49337"/>
      <c r="L49337"/>
    </row>
    <row r="49338" spans="9:12" ht="15" x14ac:dyDescent="0.25">
      <c r="I49338"/>
      <c r="J49338"/>
      <c r="K49338"/>
      <c r="L49338"/>
    </row>
    <row r="49339" spans="9:12" ht="15" x14ac:dyDescent="0.25">
      <c r="I49339"/>
      <c r="J49339"/>
      <c r="K49339"/>
      <c r="L49339"/>
    </row>
    <row r="49340" spans="9:12" ht="15" x14ac:dyDescent="0.25">
      <c r="I49340"/>
      <c r="J49340"/>
      <c r="K49340"/>
      <c r="L49340"/>
    </row>
    <row r="49341" spans="9:12" ht="15" x14ac:dyDescent="0.25">
      <c r="I49341"/>
      <c r="J49341"/>
      <c r="K49341"/>
      <c r="L49341"/>
    </row>
    <row r="49342" spans="9:12" ht="15" x14ac:dyDescent="0.25">
      <c r="I49342"/>
      <c r="J49342"/>
      <c r="K49342"/>
      <c r="L49342"/>
    </row>
    <row r="49343" spans="9:12" ht="15" x14ac:dyDescent="0.25">
      <c r="I49343"/>
      <c r="J49343"/>
      <c r="K49343"/>
      <c r="L49343"/>
    </row>
    <row r="49344" spans="9:12" ht="15" x14ac:dyDescent="0.25">
      <c r="I49344"/>
      <c r="J49344"/>
      <c r="K49344"/>
      <c r="L49344"/>
    </row>
    <row r="49345" spans="9:12" ht="15" x14ac:dyDescent="0.25">
      <c r="I49345"/>
      <c r="J49345"/>
      <c r="K49345"/>
      <c r="L49345"/>
    </row>
    <row r="49346" spans="9:12" ht="15" x14ac:dyDescent="0.25">
      <c r="I49346"/>
      <c r="J49346"/>
      <c r="K49346"/>
      <c r="L49346"/>
    </row>
    <row r="49347" spans="9:12" ht="15" x14ac:dyDescent="0.25">
      <c r="I49347"/>
      <c r="J49347"/>
      <c r="K49347"/>
      <c r="L49347"/>
    </row>
    <row r="49348" spans="9:12" ht="15" x14ac:dyDescent="0.25">
      <c r="I49348"/>
      <c r="J49348"/>
      <c r="K49348"/>
      <c r="L49348"/>
    </row>
    <row r="49349" spans="9:12" ht="15" x14ac:dyDescent="0.25">
      <c r="I49349"/>
      <c r="J49349"/>
      <c r="K49349"/>
      <c r="L49349"/>
    </row>
    <row r="49350" spans="9:12" ht="15" x14ac:dyDescent="0.25">
      <c r="I49350"/>
      <c r="J49350"/>
      <c r="K49350"/>
      <c r="L49350"/>
    </row>
    <row r="49351" spans="9:12" ht="15" x14ac:dyDescent="0.25">
      <c r="I49351"/>
      <c r="J49351"/>
      <c r="K49351"/>
      <c r="L49351"/>
    </row>
    <row r="49352" spans="9:12" ht="15" x14ac:dyDescent="0.25">
      <c r="I49352"/>
      <c r="J49352"/>
      <c r="K49352"/>
      <c r="L49352"/>
    </row>
    <row r="49353" spans="9:12" ht="15" x14ac:dyDescent="0.25">
      <c r="I49353"/>
      <c r="J49353"/>
      <c r="K49353"/>
      <c r="L49353"/>
    </row>
    <row r="49354" spans="9:12" ht="15" x14ac:dyDescent="0.25">
      <c r="I49354"/>
      <c r="J49354"/>
      <c r="K49354"/>
      <c r="L49354"/>
    </row>
    <row r="49355" spans="9:12" ht="15" x14ac:dyDescent="0.25">
      <c r="I49355"/>
      <c r="J49355"/>
      <c r="K49355"/>
      <c r="L49355"/>
    </row>
    <row r="49356" spans="9:12" ht="15" x14ac:dyDescent="0.25">
      <c r="I49356"/>
      <c r="J49356"/>
      <c r="K49356"/>
      <c r="L49356"/>
    </row>
    <row r="49357" spans="9:12" ht="15" x14ac:dyDescent="0.25">
      <c r="I49357"/>
      <c r="J49357"/>
      <c r="K49357"/>
      <c r="L49357"/>
    </row>
    <row r="49358" spans="9:12" ht="15" x14ac:dyDescent="0.25">
      <c r="I49358"/>
      <c r="J49358"/>
      <c r="K49358"/>
      <c r="L49358"/>
    </row>
    <row r="49359" spans="9:12" ht="15" x14ac:dyDescent="0.25">
      <c r="I49359"/>
      <c r="J49359"/>
      <c r="K49359"/>
      <c r="L49359"/>
    </row>
    <row r="49360" spans="9:12" ht="15" x14ac:dyDescent="0.25">
      <c r="I49360"/>
      <c r="J49360"/>
      <c r="K49360"/>
      <c r="L49360"/>
    </row>
    <row r="49361" spans="9:12" ht="15" x14ac:dyDescent="0.25">
      <c r="I49361"/>
      <c r="J49361"/>
      <c r="K49361"/>
      <c r="L49361"/>
    </row>
    <row r="49362" spans="9:12" ht="15" x14ac:dyDescent="0.25">
      <c r="I49362"/>
      <c r="J49362"/>
      <c r="K49362"/>
      <c r="L49362"/>
    </row>
    <row r="49363" spans="9:12" ht="15" x14ac:dyDescent="0.25">
      <c r="I49363"/>
      <c r="J49363"/>
      <c r="K49363"/>
      <c r="L49363"/>
    </row>
    <row r="49364" spans="9:12" ht="15" x14ac:dyDescent="0.25">
      <c r="I49364"/>
      <c r="J49364"/>
      <c r="K49364"/>
      <c r="L49364"/>
    </row>
    <row r="49365" spans="9:12" ht="15" x14ac:dyDescent="0.25">
      <c r="I49365"/>
      <c r="J49365"/>
      <c r="K49365"/>
      <c r="L49365"/>
    </row>
    <row r="49366" spans="9:12" ht="15" x14ac:dyDescent="0.25">
      <c r="I49366"/>
      <c r="J49366"/>
      <c r="K49366"/>
      <c r="L49366"/>
    </row>
    <row r="49367" spans="9:12" ht="15" x14ac:dyDescent="0.25">
      <c r="I49367"/>
      <c r="J49367"/>
      <c r="K49367"/>
      <c r="L49367"/>
    </row>
    <row r="49368" spans="9:12" ht="15" x14ac:dyDescent="0.25">
      <c r="I49368"/>
      <c r="J49368"/>
      <c r="K49368"/>
      <c r="L49368"/>
    </row>
    <row r="49369" spans="9:12" ht="15" x14ac:dyDescent="0.25">
      <c r="I49369"/>
      <c r="J49369"/>
      <c r="K49369"/>
      <c r="L49369"/>
    </row>
    <row r="49370" spans="9:12" ht="15" x14ac:dyDescent="0.25">
      <c r="I49370"/>
      <c r="J49370"/>
      <c r="K49370"/>
      <c r="L49370"/>
    </row>
    <row r="49371" spans="9:12" ht="15" x14ac:dyDescent="0.25">
      <c r="I49371"/>
      <c r="J49371"/>
      <c r="K49371"/>
      <c r="L49371"/>
    </row>
    <row r="49372" spans="9:12" ht="15" x14ac:dyDescent="0.25">
      <c r="I49372"/>
      <c r="J49372"/>
      <c r="K49372"/>
      <c r="L49372"/>
    </row>
    <row r="49373" spans="9:12" ht="15" x14ac:dyDescent="0.25">
      <c r="I49373"/>
      <c r="J49373"/>
      <c r="K49373"/>
      <c r="L49373"/>
    </row>
    <row r="49374" spans="9:12" ht="15" x14ac:dyDescent="0.25">
      <c r="I49374"/>
      <c r="J49374"/>
      <c r="K49374"/>
      <c r="L49374"/>
    </row>
    <row r="49375" spans="9:12" ht="15" x14ac:dyDescent="0.25">
      <c r="I49375"/>
      <c r="J49375"/>
      <c r="K49375"/>
      <c r="L49375"/>
    </row>
    <row r="49376" spans="9:12" ht="15" x14ac:dyDescent="0.25">
      <c r="I49376"/>
      <c r="J49376"/>
      <c r="K49376"/>
      <c r="L49376"/>
    </row>
    <row r="49377" spans="9:12" ht="15" x14ac:dyDescent="0.25">
      <c r="I49377"/>
      <c r="J49377"/>
      <c r="K49377"/>
      <c r="L49377"/>
    </row>
    <row r="49378" spans="9:12" ht="15" x14ac:dyDescent="0.25">
      <c r="I49378"/>
      <c r="J49378"/>
      <c r="K49378"/>
      <c r="L49378"/>
    </row>
    <row r="49379" spans="9:12" ht="15" x14ac:dyDescent="0.25">
      <c r="I49379"/>
      <c r="J49379"/>
      <c r="K49379"/>
      <c r="L49379"/>
    </row>
    <row r="49380" spans="9:12" ht="15" x14ac:dyDescent="0.25">
      <c r="I49380"/>
      <c r="J49380"/>
      <c r="K49380"/>
      <c r="L49380"/>
    </row>
    <row r="49381" spans="9:12" ht="15" x14ac:dyDescent="0.25">
      <c r="I49381"/>
      <c r="J49381"/>
      <c r="K49381"/>
      <c r="L49381"/>
    </row>
    <row r="49382" spans="9:12" ht="15" x14ac:dyDescent="0.25">
      <c r="I49382"/>
      <c r="J49382"/>
      <c r="K49382"/>
      <c r="L49382"/>
    </row>
    <row r="49383" spans="9:12" ht="15" x14ac:dyDescent="0.25">
      <c r="I49383"/>
      <c r="J49383"/>
      <c r="K49383"/>
      <c r="L49383"/>
    </row>
    <row r="49384" spans="9:12" ht="15" x14ac:dyDescent="0.25">
      <c r="I49384"/>
      <c r="J49384"/>
      <c r="K49384"/>
      <c r="L49384"/>
    </row>
    <row r="49385" spans="9:12" ht="15" x14ac:dyDescent="0.25">
      <c r="I49385"/>
      <c r="J49385"/>
      <c r="K49385"/>
      <c r="L49385"/>
    </row>
    <row r="49386" spans="9:12" ht="15" x14ac:dyDescent="0.25">
      <c r="I49386"/>
      <c r="J49386"/>
      <c r="K49386"/>
      <c r="L49386"/>
    </row>
    <row r="49387" spans="9:12" ht="15" x14ac:dyDescent="0.25">
      <c r="I49387"/>
      <c r="J49387"/>
      <c r="K49387"/>
      <c r="L49387"/>
    </row>
    <row r="49388" spans="9:12" ht="15" x14ac:dyDescent="0.25">
      <c r="I49388"/>
      <c r="J49388"/>
      <c r="K49388"/>
      <c r="L49388"/>
    </row>
    <row r="49389" spans="9:12" ht="15" x14ac:dyDescent="0.25">
      <c r="I49389"/>
      <c r="J49389"/>
      <c r="K49389"/>
      <c r="L49389"/>
    </row>
    <row r="49390" spans="9:12" ht="15" x14ac:dyDescent="0.25">
      <c r="I49390"/>
      <c r="J49390"/>
      <c r="K49390"/>
      <c r="L49390"/>
    </row>
    <row r="49391" spans="9:12" ht="15" x14ac:dyDescent="0.25">
      <c r="I49391"/>
      <c r="J49391"/>
      <c r="K49391"/>
      <c r="L49391"/>
    </row>
    <row r="49392" spans="9:12" ht="15" x14ac:dyDescent="0.25">
      <c r="I49392"/>
      <c r="J49392"/>
      <c r="K49392"/>
      <c r="L49392"/>
    </row>
    <row r="49393" spans="9:12" ht="15" x14ac:dyDescent="0.25">
      <c r="I49393"/>
      <c r="J49393"/>
      <c r="K49393"/>
      <c r="L49393"/>
    </row>
    <row r="49394" spans="9:12" ht="15" x14ac:dyDescent="0.25">
      <c r="I49394"/>
      <c r="J49394"/>
      <c r="K49394"/>
      <c r="L49394"/>
    </row>
    <row r="49395" spans="9:12" ht="15" x14ac:dyDescent="0.25">
      <c r="I49395"/>
      <c r="J49395"/>
      <c r="K49395"/>
      <c r="L49395"/>
    </row>
    <row r="49396" spans="9:12" ht="15" x14ac:dyDescent="0.25">
      <c r="I49396"/>
      <c r="J49396"/>
      <c r="K49396"/>
      <c r="L49396"/>
    </row>
    <row r="49397" spans="9:12" ht="15" x14ac:dyDescent="0.25">
      <c r="I49397"/>
      <c r="J49397"/>
      <c r="K49397"/>
      <c r="L49397"/>
    </row>
    <row r="49398" spans="9:12" ht="15" x14ac:dyDescent="0.25">
      <c r="I49398"/>
      <c r="J49398"/>
      <c r="K49398"/>
      <c r="L49398"/>
    </row>
    <row r="49399" spans="9:12" ht="15" x14ac:dyDescent="0.25">
      <c r="I49399"/>
      <c r="J49399"/>
      <c r="K49399"/>
      <c r="L49399"/>
    </row>
    <row r="49400" spans="9:12" ht="15" x14ac:dyDescent="0.25">
      <c r="I49400"/>
      <c r="J49400"/>
      <c r="K49400"/>
      <c r="L49400"/>
    </row>
    <row r="49401" spans="9:12" ht="15" x14ac:dyDescent="0.25">
      <c r="I49401"/>
      <c r="J49401"/>
      <c r="K49401"/>
      <c r="L49401"/>
    </row>
    <row r="49402" spans="9:12" ht="15" x14ac:dyDescent="0.25">
      <c r="I49402"/>
      <c r="J49402"/>
      <c r="K49402"/>
      <c r="L49402"/>
    </row>
    <row r="49403" spans="9:12" ht="15" x14ac:dyDescent="0.25">
      <c r="I49403"/>
      <c r="J49403"/>
      <c r="K49403"/>
      <c r="L49403"/>
    </row>
    <row r="49404" spans="9:12" ht="15" x14ac:dyDescent="0.25">
      <c r="I49404"/>
      <c r="J49404"/>
      <c r="K49404"/>
      <c r="L49404"/>
    </row>
    <row r="49405" spans="9:12" ht="15" x14ac:dyDescent="0.25">
      <c r="I49405"/>
      <c r="J49405"/>
      <c r="K49405"/>
      <c r="L49405"/>
    </row>
    <row r="49406" spans="9:12" ht="15" x14ac:dyDescent="0.25">
      <c r="I49406"/>
      <c r="J49406"/>
      <c r="K49406"/>
      <c r="L49406"/>
    </row>
    <row r="49407" spans="9:12" ht="15" x14ac:dyDescent="0.25">
      <c r="I49407"/>
      <c r="J49407"/>
      <c r="K49407"/>
      <c r="L49407"/>
    </row>
    <row r="49408" spans="9:12" ht="15" x14ac:dyDescent="0.25">
      <c r="I49408"/>
      <c r="J49408"/>
      <c r="K49408"/>
      <c r="L49408"/>
    </row>
    <row r="49409" spans="9:12" ht="15" x14ac:dyDescent="0.25">
      <c r="I49409"/>
      <c r="J49409"/>
      <c r="K49409"/>
      <c r="L49409"/>
    </row>
    <row r="49410" spans="9:12" ht="15" x14ac:dyDescent="0.25">
      <c r="I49410"/>
      <c r="J49410"/>
      <c r="K49410"/>
      <c r="L49410"/>
    </row>
    <row r="49411" spans="9:12" ht="15" x14ac:dyDescent="0.25">
      <c r="I49411"/>
      <c r="J49411"/>
      <c r="K49411"/>
      <c r="L49411"/>
    </row>
    <row r="49412" spans="9:12" ht="15" x14ac:dyDescent="0.25">
      <c r="I49412"/>
      <c r="J49412"/>
      <c r="K49412"/>
      <c r="L49412"/>
    </row>
    <row r="49413" spans="9:12" ht="15" x14ac:dyDescent="0.25">
      <c r="I49413"/>
      <c r="J49413"/>
      <c r="K49413"/>
      <c r="L49413"/>
    </row>
    <row r="49414" spans="9:12" ht="15" x14ac:dyDescent="0.25">
      <c r="I49414"/>
      <c r="J49414"/>
      <c r="K49414"/>
      <c r="L49414"/>
    </row>
    <row r="49415" spans="9:12" ht="15" x14ac:dyDescent="0.25">
      <c r="I49415"/>
      <c r="J49415"/>
      <c r="K49415"/>
      <c r="L49415"/>
    </row>
    <row r="49416" spans="9:12" ht="15" x14ac:dyDescent="0.25">
      <c r="I49416"/>
      <c r="J49416"/>
      <c r="K49416"/>
      <c r="L49416"/>
    </row>
    <row r="49417" spans="9:12" ht="15" x14ac:dyDescent="0.25">
      <c r="I49417"/>
      <c r="J49417"/>
      <c r="K49417"/>
      <c r="L49417"/>
    </row>
    <row r="49418" spans="9:12" ht="15" x14ac:dyDescent="0.25">
      <c r="I49418"/>
      <c r="J49418"/>
      <c r="K49418"/>
      <c r="L49418"/>
    </row>
    <row r="49419" spans="9:12" ht="15" x14ac:dyDescent="0.25">
      <c r="I49419"/>
      <c r="J49419"/>
      <c r="K49419"/>
      <c r="L49419"/>
    </row>
    <row r="49420" spans="9:12" ht="15" x14ac:dyDescent="0.25">
      <c r="I49420"/>
      <c r="J49420"/>
      <c r="K49420"/>
      <c r="L49420"/>
    </row>
    <row r="49421" spans="9:12" ht="15" x14ac:dyDescent="0.25">
      <c r="I49421"/>
      <c r="J49421"/>
      <c r="K49421"/>
      <c r="L49421"/>
    </row>
    <row r="49422" spans="9:12" ht="15" x14ac:dyDescent="0.25">
      <c r="I49422"/>
      <c r="J49422"/>
      <c r="K49422"/>
      <c r="L49422"/>
    </row>
    <row r="49423" spans="9:12" ht="15" x14ac:dyDescent="0.25">
      <c r="I49423"/>
      <c r="J49423"/>
      <c r="K49423"/>
      <c r="L49423"/>
    </row>
    <row r="49424" spans="9:12" ht="15" x14ac:dyDescent="0.25">
      <c r="I49424"/>
      <c r="J49424"/>
      <c r="K49424"/>
      <c r="L49424"/>
    </row>
    <row r="49425" spans="9:12" ht="15" x14ac:dyDescent="0.25">
      <c r="I49425"/>
      <c r="J49425"/>
      <c r="K49425"/>
      <c r="L49425"/>
    </row>
    <row r="49426" spans="9:12" ht="15" x14ac:dyDescent="0.25">
      <c r="I49426"/>
      <c r="J49426"/>
      <c r="K49426"/>
      <c r="L49426"/>
    </row>
    <row r="49427" spans="9:12" ht="15" x14ac:dyDescent="0.25">
      <c r="I49427"/>
      <c r="J49427"/>
      <c r="K49427"/>
      <c r="L49427"/>
    </row>
    <row r="49428" spans="9:12" ht="15" x14ac:dyDescent="0.25">
      <c r="I49428"/>
      <c r="J49428"/>
      <c r="K49428"/>
      <c r="L49428"/>
    </row>
    <row r="49429" spans="9:12" ht="15" x14ac:dyDescent="0.25">
      <c r="I49429"/>
      <c r="J49429"/>
      <c r="K49429"/>
      <c r="L49429"/>
    </row>
    <row r="49430" spans="9:12" ht="15" x14ac:dyDescent="0.25">
      <c r="I49430"/>
      <c r="J49430"/>
      <c r="K49430"/>
      <c r="L49430"/>
    </row>
    <row r="49431" spans="9:12" ht="15" x14ac:dyDescent="0.25">
      <c r="I49431"/>
      <c r="J49431"/>
      <c r="K49431"/>
      <c r="L49431"/>
    </row>
    <row r="49432" spans="9:12" ht="15" x14ac:dyDescent="0.25">
      <c r="I49432"/>
      <c r="J49432"/>
      <c r="K49432"/>
      <c r="L49432"/>
    </row>
    <row r="49433" spans="9:12" ht="15" x14ac:dyDescent="0.25">
      <c r="I49433"/>
      <c r="J49433"/>
      <c r="K49433"/>
      <c r="L49433"/>
    </row>
    <row r="49434" spans="9:12" ht="15" x14ac:dyDescent="0.25">
      <c r="I49434"/>
      <c r="J49434"/>
      <c r="K49434"/>
      <c r="L49434"/>
    </row>
    <row r="49435" spans="9:12" ht="15" x14ac:dyDescent="0.25">
      <c r="I49435"/>
      <c r="J49435"/>
      <c r="K49435"/>
      <c r="L49435"/>
    </row>
    <row r="49436" spans="9:12" ht="15" x14ac:dyDescent="0.25">
      <c r="I49436"/>
      <c r="J49436"/>
      <c r="K49436"/>
      <c r="L49436"/>
    </row>
    <row r="49437" spans="9:12" ht="15" x14ac:dyDescent="0.25">
      <c r="I49437"/>
      <c r="J49437"/>
      <c r="K49437"/>
      <c r="L49437"/>
    </row>
    <row r="49438" spans="9:12" ht="15" x14ac:dyDescent="0.25">
      <c r="I49438"/>
      <c r="J49438"/>
      <c r="K49438"/>
      <c r="L49438"/>
    </row>
    <row r="49439" spans="9:12" ht="15" x14ac:dyDescent="0.25">
      <c r="I49439"/>
      <c r="J49439"/>
      <c r="K49439"/>
      <c r="L49439"/>
    </row>
    <row r="49440" spans="9:12" ht="15" x14ac:dyDescent="0.25">
      <c r="I49440"/>
      <c r="J49440"/>
      <c r="K49440"/>
      <c r="L49440"/>
    </row>
    <row r="49441" spans="9:12" ht="15" x14ac:dyDescent="0.25">
      <c r="I49441"/>
      <c r="J49441"/>
      <c r="K49441"/>
      <c r="L49441"/>
    </row>
    <row r="49442" spans="9:12" ht="15" x14ac:dyDescent="0.25">
      <c r="I49442"/>
      <c r="J49442"/>
      <c r="K49442"/>
      <c r="L49442"/>
    </row>
    <row r="49443" spans="9:12" ht="15" x14ac:dyDescent="0.25">
      <c r="I49443"/>
      <c r="J49443"/>
      <c r="K49443"/>
      <c r="L49443"/>
    </row>
    <row r="49444" spans="9:12" ht="15" x14ac:dyDescent="0.25">
      <c r="I49444"/>
      <c r="J49444"/>
      <c r="K49444"/>
      <c r="L49444"/>
    </row>
    <row r="49445" spans="9:12" ht="15" x14ac:dyDescent="0.25">
      <c r="I49445"/>
      <c r="J49445"/>
      <c r="K49445"/>
      <c r="L49445"/>
    </row>
    <row r="49446" spans="9:12" ht="15" x14ac:dyDescent="0.25">
      <c r="I49446"/>
      <c r="J49446"/>
      <c r="K49446"/>
      <c r="L49446"/>
    </row>
    <row r="49447" spans="9:12" ht="15" x14ac:dyDescent="0.25">
      <c r="I49447"/>
      <c r="J49447"/>
      <c r="K49447"/>
      <c r="L49447"/>
    </row>
    <row r="49448" spans="9:12" ht="15" x14ac:dyDescent="0.25">
      <c r="I49448"/>
      <c r="J49448"/>
      <c r="K49448"/>
      <c r="L49448"/>
    </row>
    <row r="49449" spans="9:12" ht="15" x14ac:dyDescent="0.25">
      <c r="I49449"/>
      <c r="J49449"/>
      <c r="K49449"/>
      <c r="L49449"/>
    </row>
    <row r="49450" spans="9:12" ht="15" x14ac:dyDescent="0.25">
      <c r="I49450"/>
      <c r="J49450"/>
      <c r="K49450"/>
      <c r="L49450"/>
    </row>
    <row r="49451" spans="9:12" ht="15" x14ac:dyDescent="0.25">
      <c r="I49451"/>
      <c r="J49451"/>
      <c r="K49451"/>
      <c r="L49451"/>
    </row>
    <row r="49452" spans="9:12" ht="15" x14ac:dyDescent="0.25">
      <c r="I49452"/>
      <c r="J49452"/>
      <c r="K49452"/>
      <c r="L49452"/>
    </row>
    <row r="49453" spans="9:12" ht="15" x14ac:dyDescent="0.25">
      <c r="I49453"/>
      <c r="J49453"/>
      <c r="K49453"/>
      <c r="L49453"/>
    </row>
    <row r="49454" spans="9:12" ht="15" x14ac:dyDescent="0.25">
      <c r="I49454"/>
      <c r="J49454"/>
      <c r="K49454"/>
      <c r="L49454"/>
    </row>
    <row r="49455" spans="9:12" ht="15" x14ac:dyDescent="0.25">
      <c r="I49455"/>
      <c r="J49455"/>
      <c r="K49455"/>
      <c r="L49455"/>
    </row>
    <row r="49456" spans="9:12" ht="15" x14ac:dyDescent="0.25">
      <c r="I49456"/>
      <c r="J49456"/>
      <c r="K49456"/>
      <c r="L49456"/>
    </row>
    <row r="49457" spans="9:12" ht="15" x14ac:dyDescent="0.25">
      <c r="I49457"/>
      <c r="J49457"/>
      <c r="K49457"/>
      <c r="L49457"/>
    </row>
    <row r="49458" spans="9:12" ht="15" x14ac:dyDescent="0.25">
      <c r="I49458"/>
      <c r="J49458"/>
      <c r="K49458"/>
      <c r="L49458"/>
    </row>
    <row r="49459" spans="9:12" ht="15" x14ac:dyDescent="0.25">
      <c r="I49459"/>
      <c r="J49459"/>
      <c r="K49459"/>
      <c r="L49459"/>
    </row>
    <row r="49460" spans="9:12" ht="15" x14ac:dyDescent="0.25">
      <c r="I49460"/>
      <c r="J49460"/>
      <c r="K49460"/>
      <c r="L49460"/>
    </row>
    <row r="49461" spans="9:12" ht="15" x14ac:dyDescent="0.25">
      <c r="I49461"/>
      <c r="J49461"/>
      <c r="K49461"/>
      <c r="L49461"/>
    </row>
    <row r="49462" spans="9:12" ht="15" x14ac:dyDescent="0.25">
      <c r="I49462"/>
      <c r="J49462"/>
      <c r="K49462"/>
      <c r="L49462"/>
    </row>
    <row r="49463" spans="9:12" ht="15" x14ac:dyDescent="0.25">
      <c r="I49463"/>
      <c r="J49463"/>
      <c r="K49463"/>
      <c r="L49463"/>
    </row>
    <row r="49464" spans="9:12" ht="15" x14ac:dyDescent="0.25">
      <c r="I49464"/>
      <c r="J49464"/>
      <c r="K49464"/>
      <c r="L49464"/>
    </row>
    <row r="49465" spans="9:12" ht="15" x14ac:dyDescent="0.25">
      <c r="I49465"/>
      <c r="J49465"/>
      <c r="K49465"/>
      <c r="L49465"/>
    </row>
    <row r="49466" spans="9:12" ht="15" x14ac:dyDescent="0.25">
      <c r="I49466"/>
      <c r="J49466"/>
      <c r="K49466"/>
      <c r="L49466"/>
    </row>
    <row r="49467" spans="9:12" ht="15" x14ac:dyDescent="0.25">
      <c r="I49467"/>
      <c r="J49467"/>
      <c r="K49467"/>
      <c r="L49467"/>
    </row>
    <row r="49468" spans="9:12" ht="15" x14ac:dyDescent="0.25">
      <c r="I49468"/>
      <c r="J49468"/>
      <c r="K49468"/>
      <c r="L49468"/>
    </row>
    <row r="49469" spans="9:12" ht="15" x14ac:dyDescent="0.25">
      <c r="I49469"/>
      <c r="J49469"/>
      <c r="K49469"/>
      <c r="L49469"/>
    </row>
    <row r="49470" spans="9:12" ht="15" x14ac:dyDescent="0.25">
      <c r="I49470"/>
      <c r="J49470"/>
      <c r="K49470"/>
      <c r="L49470"/>
    </row>
    <row r="49471" spans="9:12" ht="15" x14ac:dyDescent="0.25">
      <c r="I49471"/>
      <c r="J49471"/>
      <c r="K49471"/>
      <c r="L49471"/>
    </row>
    <row r="49472" spans="9:12" ht="15" x14ac:dyDescent="0.25">
      <c r="I49472"/>
      <c r="J49472"/>
      <c r="K49472"/>
      <c r="L49472"/>
    </row>
    <row r="49473" spans="9:12" ht="15" x14ac:dyDescent="0.25">
      <c r="I49473"/>
      <c r="J49473"/>
      <c r="K49473"/>
      <c r="L49473"/>
    </row>
    <row r="49474" spans="9:12" ht="15" x14ac:dyDescent="0.25">
      <c r="I49474"/>
      <c r="J49474"/>
      <c r="K49474"/>
      <c r="L49474"/>
    </row>
    <row r="49475" spans="9:12" ht="15" x14ac:dyDescent="0.25">
      <c r="I49475"/>
      <c r="J49475"/>
      <c r="K49475"/>
      <c r="L49475"/>
    </row>
    <row r="49476" spans="9:12" ht="15" x14ac:dyDescent="0.25">
      <c r="I49476"/>
      <c r="J49476"/>
      <c r="K49476"/>
      <c r="L49476"/>
    </row>
    <row r="49477" spans="9:12" ht="15" x14ac:dyDescent="0.25">
      <c r="I49477"/>
      <c r="J49477"/>
      <c r="K49477"/>
      <c r="L49477"/>
    </row>
    <row r="49478" spans="9:12" ht="15" x14ac:dyDescent="0.25">
      <c r="I49478"/>
      <c r="J49478"/>
      <c r="K49478"/>
      <c r="L49478"/>
    </row>
    <row r="49479" spans="9:12" ht="15" x14ac:dyDescent="0.25">
      <c r="I49479"/>
      <c r="J49479"/>
      <c r="K49479"/>
      <c r="L49479"/>
    </row>
    <row r="49480" spans="9:12" ht="15" x14ac:dyDescent="0.25">
      <c r="I49480"/>
      <c r="J49480"/>
      <c r="K49480"/>
      <c r="L49480"/>
    </row>
    <row r="49481" spans="9:12" ht="15" x14ac:dyDescent="0.25">
      <c r="I49481"/>
      <c r="J49481"/>
      <c r="K49481"/>
      <c r="L49481"/>
    </row>
    <row r="49482" spans="9:12" ht="15" x14ac:dyDescent="0.25">
      <c r="I49482"/>
      <c r="J49482"/>
      <c r="K49482"/>
      <c r="L49482"/>
    </row>
    <row r="49483" spans="9:12" ht="15" x14ac:dyDescent="0.25">
      <c r="I49483"/>
      <c r="J49483"/>
      <c r="K49483"/>
      <c r="L49483"/>
    </row>
    <row r="49484" spans="9:12" ht="15" x14ac:dyDescent="0.25">
      <c r="I49484"/>
      <c r="J49484"/>
      <c r="K49484"/>
      <c r="L49484"/>
    </row>
    <row r="49485" spans="9:12" ht="15" x14ac:dyDescent="0.25">
      <c r="I49485"/>
      <c r="J49485"/>
      <c r="K49485"/>
      <c r="L49485"/>
    </row>
    <row r="49486" spans="9:12" ht="15" x14ac:dyDescent="0.25">
      <c r="I49486"/>
      <c r="J49486"/>
      <c r="K49486"/>
      <c r="L49486"/>
    </row>
    <row r="49487" spans="9:12" ht="15" x14ac:dyDescent="0.25">
      <c r="I49487"/>
      <c r="J49487"/>
      <c r="K49487"/>
      <c r="L49487"/>
    </row>
    <row r="49488" spans="9:12" ht="15" x14ac:dyDescent="0.25">
      <c r="I49488"/>
      <c r="J49488"/>
      <c r="K49488"/>
      <c r="L49488"/>
    </row>
    <row r="49489" spans="9:12" ht="15" x14ac:dyDescent="0.25">
      <c r="I49489"/>
      <c r="J49489"/>
      <c r="K49489"/>
      <c r="L49489"/>
    </row>
    <row r="49490" spans="9:12" ht="15" x14ac:dyDescent="0.25">
      <c r="I49490"/>
      <c r="J49490"/>
      <c r="K49490"/>
      <c r="L49490"/>
    </row>
    <row r="49491" spans="9:12" ht="15" x14ac:dyDescent="0.25">
      <c r="I49491"/>
      <c r="J49491"/>
      <c r="K49491"/>
      <c r="L49491"/>
    </row>
    <row r="49492" spans="9:12" ht="15" x14ac:dyDescent="0.25">
      <c r="I49492"/>
      <c r="J49492"/>
      <c r="K49492"/>
      <c r="L49492"/>
    </row>
    <row r="49493" spans="9:12" ht="15" x14ac:dyDescent="0.25">
      <c r="I49493"/>
      <c r="J49493"/>
      <c r="K49493"/>
      <c r="L49493"/>
    </row>
    <row r="49494" spans="9:12" ht="15" x14ac:dyDescent="0.25">
      <c r="I49494"/>
      <c r="J49494"/>
      <c r="K49494"/>
      <c r="L49494"/>
    </row>
    <row r="49495" spans="9:12" ht="15" x14ac:dyDescent="0.25">
      <c r="I49495"/>
      <c r="J49495"/>
      <c r="K49495"/>
      <c r="L49495"/>
    </row>
    <row r="49496" spans="9:12" ht="15" x14ac:dyDescent="0.25">
      <c r="I49496"/>
      <c r="J49496"/>
      <c r="K49496"/>
      <c r="L49496"/>
    </row>
    <row r="49497" spans="9:12" ht="15" x14ac:dyDescent="0.25">
      <c r="I49497"/>
      <c r="J49497"/>
      <c r="K49497"/>
      <c r="L49497"/>
    </row>
    <row r="49498" spans="9:12" ht="15" x14ac:dyDescent="0.25">
      <c r="I49498"/>
      <c r="J49498"/>
      <c r="K49498"/>
      <c r="L49498"/>
    </row>
    <row r="49499" spans="9:12" ht="15" x14ac:dyDescent="0.25">
      <c r="I49499"/>
      <c r="J49499"/>
      <c r="K49499"/>
      <c r="L49499"/>
    </row>
    <row r="49500" spans="9:12" ht="15" x14ac:dyDescent="0.25">
      <c r="I49500"/>
      <c r="J49500"/>
      <c r="K49500"/>
      <c r="L49500"/>
    </row>
    <row r="49501" spans="9:12" ht="15" x14ac:dyDescent="0.25">
      <c r="I49501"/>
      <c r="J49501"/>
      <c r="K49501"/>
      <c r="L49501"/>
    </row>
    <row r="49502" spans="9:12" ht="15" x14ac:dyDescent="0.25">
      <c r="I49502"/>
      <c r="J49502"/>
      <c r="K49502"/>
      <c r="L49502"/>
    </row>
    <row r="49503" spans="9:12" ht="15" x14ac:dyDescent="0.25">
      <c r="I49503"/>
      <c r="J49503"/>
      <c r="K49503"/>
      <c r="L49503"/>
    </row>
    <row r="49504" spans="9:12" ht="15" x14ac:dyDescent="0.25">
      <c r="I49504"/>
      <c r="J49504"/>
      <c r="K49504"/>
      <c r="L49504"/>
    </row>
    <row r="49505" spans="9:12" ht="15" x14ac:dyDescent="0.25">
      <c r="I49505"/>
      <c r="J49505"/>
      <c r="K49505"/>
      <c r="L49505"/>
    </row>
    <row r="49506" spans="9:12" ht="15" x14ac:dyDescent="0.25">
      <c r="I49506"/>
      <c r="J49506"/>
      <c r="K49506"/>
      <c r="L49506"/>
    </row>
    <row r="49507" spans="9:12" ht="15" x14ac:dyDescent="0.25">
      <c r="I49507"/>
      <c r="J49507"/>
      <c r="K49507"/>
      <c r="L49507"/>
    </row>
    <row r="49508" spans="9:12" ht="15" x14ac:dyDescent="0.25">
      <c r="I49508"/>
      <c r="J49508"/>
      <c r="K49508"/>
      <c r="L49508"/>
    </row>
    <row r="49509" spans="9:12" ht="15" x14ac:dyDescent="0.25">
      <c r="I49509"/>
      <c r="J49509"/>
      <c r="K49509"/>
      <c r="L49509"/>
    </row>
    <row r="49510" spans="9:12" ht="15" x14ac:dyDescent="0.25">
      <c r="I49510"/>
      <c r="J49510"/>
      <c r="K49510"/>
      <c r="L49510"/>
    </row>
    <row r="49511" spans="9:12" ht="15" x14ac:dyDescent="0.25">
      <c r="I49511"/>
      <c r="J49511"/>
      <c r="K49511"/>
      <c r="L49511"/>
    </row>
    <row r="49512" spans="9:12" ht="15" x14ac:dyDescent="0.25">
      <c r="I49512"/>
      <c r="J49512"/>
      <c r="K49512"/>
      <c r="L49512"/>
    </row>
    <row r="49513" spans="9:12" ht="15" x14ac:dyDescent="0.25">
      <c r="I49513"/>
      <c r="J49513"/>
      <c r="K49513"/>
      <c r="L49513"/>
    </row>
    <row r="49514" spans="9:12" ht="15" x14ac:dyDescent="0.25">
      <c r="I49514"/>
      <c r="J49514"/>
      <c r="K49514"/>
      <c r="L49514"/>
    </row>
    <row r="49515" spans="9:12" ht="15" x14ac:dyDescent="0.25">
      <c r="I49515"/>
      <c r="J49515"/>
      <c r="K49515"/>
      <c r="L49515"/>
    </row>
    <row r="49516" spans="9:12" ht="15" x14ac:dyDescent="0.25">
      <c r="I49516"/>
      <c r="J49516"/>
      <c r="K49516"/>
      <c r="L49516"/>
    </row>
    <row r="49517" spans="9:12" ht="15" x14ac:dyDescent="0.25">
      <c r="I49517"/>
      <c r="J49517"/>
      <c r="K49517"/>
      <c r="L49517"/>
    </row>
    <row r="49518" spans="9:12" ht="15" x14ac:dyDescent="0.25">
      <c r="I49518"/>
      <c r="J49518"/>
      <c r="K49518"/>
      <c r="L49518"/>
    </row>
    <row r="49519" spans="9:12" ht="15" x14ac:dyDescent="0.25">
      <c r="I49519"/>
      <c r="J49519"/>
      <c r="K49519"/>
      <c r="L49519"/>
    </row>
    <row r="49520" spans="9:12" ht="15" x14ac:dyDescent="0.25">
      <c r="I49520"/>
      <c r="J49520"/>
      <c r="K49520"/>
      <c r="L49520"/>
    </row>
    <row r="49521" spans="9:12" ht="15" x14ac:dyDescent="0.25">
      <c r="I49521"/>
      <c r="J49521"/>
      <c r="K49521"/>
      <c r="L49521"/>
    </row>
    <row r="49522" spans="9:12" ht="15" x14ac:dyDescent="0.25">
      <c r="I49522"/>
      <c r="J49522"/>
      <c r="K49522"/>
      <c r="L49522"/>
    </row>
    <row r="49523" spans="9:12" ht="15" x14ac:dyDescent="0.25">
      <c r="I49523"/>
      <c r="J49523"/>
      <c r="K49523"/>
      <c r="L49523"/>
    </row>
    <row r="49524" spans="9:12" ht="15" x14ac:dyDescent="0.25">
      <c r="I49524"/>
      <c r="J49524"/>
      <c r="K49524"/>
      <c r="L49524"/>
    </row>
    <row r="49525" spans="9:12" ht="15" x14ac:dyDescent="0.25">
      <c r="I49525"/>
      <c r="J49525"/>
      <c r="K49525"/>
      <c r="L49525"/>
    </row>
    <row r="49526" spans="9:12" ht="15" x14ac:dyDescent="0.25">
      <c r="I49526"/>
      <c r="J49526"/>
      <c r="K49526"/>
      <c r="L49526"/>
    </row>
    <row r="49527" spans="9:12" ht="15" x14ac:dyDescent="0.25">
      <c r="I49527"/>
      <c r="J49527"/>
      <c r="K49527"/>
      <c r="L49527"/>
    </row>
    <row r="49528" spans="9:12" ht="15" x14ac:dyDescent="0.25">
      <c r="I49528"/>
      <c r="J49528"/>
      <c r="K49528"/>
      <c r="L49528"/>
    </row>
    <row r="49529" spans="9:12" ht="15" x14ac:dyDescent="0.25">
      <c r="I49529"/>
      <c r="J49529"/>
      <c r="K49529"/>
      <c r="L49529"/>
    </row>
    <row r="49530" spans="9:12" ht="15" x14ac:dyDescent="0.25">
      <c r="I49530"/>
      <c r="J49530"/>
      <c r="K49530"/>
      <c r="L49530"/>
    </row>
    <row r="49531" spans="9:12" ht="15" x14ac:dyDescent="0.25">
      <c r="I49531"/>
      <c r="J49531"/>
      <c r="K49531"/>
      <c r="L49531"/>
    </row>
    <row r="49532" spans="9:12" ht="15" x14ac:dyDescent="0.25">
      <c r="I49532"/>
      <c r="J49532"/>
      <c r="K49532"/>
      <c r="L49532"/>
    </row>
    <row r="49533" spans="9:12" ht="15" x14ac:dyDescent="0.25">
      <c r="I49533"/>
      <c r="J49533"/>
      <c r="K49533"/>
      <c r="L49533"/>
    </row>
    <row r="49534" spans="9:12" ht="15" x14ac:dyDescent="0.25">
      <c r="I49534"/>
      <c r="J49534"/>
      <c r="K49534"/>
      <c r="L49534"/>
    </row>
    <row r="49535" spans="9:12" ht="15" x14ac:dyDescent="0.25">
      <c r="I49535"/>
      <c r="J49535"/>
      <c r="K49535"/>
      <c r="L49535"/>
    </row>
    <row r="49536" spans="9:12" ht="15" x14ac:dyDescent="0.25">
      <c r="I49536"/>
      <c r="J49536"/>
      <c r="K49536"/>
      <c r="L49536"/>
    </row>
    <row r="49537" spans="9:12" ht="15" x14ac:dyDescent="0.25">
      <c r="I49537"/>
      <c r="J49537"/>
      <c r="K49537"/>
      <c r="L49537"/>
    </row>
    <row r="49538" spans="9:12" ht="15" x14ac:dyDescent="0.25">
      <c r="I49538"/>
      <c r="J49538"/>
      <c r="K49538"/>
      <c r="L49538"/>
    </row>
    <row r="49539" spans="9:12" ht="15" x14ac:dyDescent="0.25">
      <c r="I49539"/>
      <c r="J49539"/>
      <c r="K49539"/>
      <c r="L49539"/>
    </row>
    <row r="49540" spans="9:12" ht="15" x14ac:dyDescent="0.25">
      <c r="I49540"/>
      <c r="J49540"/>
      <c r="K49540"/>
      <c r="L49540"/>
    </row>
    <row r="49541" spans="9:12" ht="15" x14ac:dyDescent="0.25">
      <c r="I49541"/>
      <c r="J49541"/>
      <c r="K49541"/>
      <c r="L49541"/>
    </row>
    <row r="49542" spans="9:12" ht="15" x14ac:dyDescent="0.25">
      <c r="I49542"/>
      <c r="J49542"/>
      <c r="K49542"/>
      <c r="L49542"/>
    </row>
    <row r="49543" spans="9:12" ht="15" x14ac:dyDescent="0.25">
      <c r="I49543"/>
      <c r="J49543"/>
      <c r="K49543"/>
      <c r="L49543"/>
    </row>
    <row r="49544" spans="9:12" ht="15" x14ac:dyDescent="0.25">
      <c r="I49544"/>
      <c r="J49544"/>
      <c r="K49544"/>
      <c r="L49544"/>
    </row>
    <row r="49545" spans="9:12" ht="15" x14ac:dyDescent="0.25">
      <c r="I49545"/>
      <c r="J49545"/>
      <c r="K49545"/>
      <c r="L49545"/>
    </row>
    <row r="49546" spans="9:12" ht="15" x14ac:dyDescent="0.25">
      <c r="I49546"/>
      <c r="J49546"/>
      <c r="K49546"/>
      <c r="L49546"/>
    </row>
    <row r="49547" spans="9:12" ht="15" x14ac:dyDescent="0.25">
      <c r="I49547"/>
      <c r="J49547"/>
      <c r="K49547"/>
      <c r="L49547"/>
    </row>
    <row r="49548" spans="9:12" ht="15" x14ac:dyDescent="0.25">
      <c r="I49548"/>
      <c r="J49548"/>
      <c r="K49548"/>
      <c r="L49548"/>
    </row>
    <row r="49549" spans="9:12" ht="15" x14ac:dyDescent="0.25">
      <c r="I49549"/>
      <c r="J49549"/>
      <c r="K49549"/>
      <c r="L49549"/>
    </row>
    <row r="49550" spans="9:12" ht="15" x14ac:dyDescent="0.25">
      <c r="I49550"/>
      <c r="J49550"/>
      <c r="K49550"/>
      <c r="L49550"/>
    </row>
    <row r="49551" spans="9:12" ht="15" x14ac:dyDescent="0.25">
      <c r="I49551"/>
      <c r="J49551"/>
      <c r="K49551"/>
      <c r="L49551"/>
    </row>
    <row r="49552" spans="9:12" ht="15" x14ac:dyDescent="0.25">
      <c r="I49552"/>
      <c r="J49552"/>
      <c r="K49552"/>
      <c r="L49552"/>
    </row>
    <row r="49553" spans="9:12" ht="15" x14ac:dyDescent="0.25">
      <c r="I49553"/>
      <c r="J49553"/>
      <c r="K49553"/>
      <c r="L49553"/>
    </row>
    <row r="49554" spans="9:12" ht="15" x14ac:dyDescent="0.25">
      <c r="I49554"/>
      <c r="J49554"/>
      <c r="K49554"/>
      <c r="L49554"/>
    </row>
    <row r="49555" spans="9:12" ht="15" x14ac:dyDescent="0.25">
      <c r="I49555"/>
      <c r="J49555"/>
      <c r="K49555"/>
      <c r="L49555"/>
    </row>
    <row r="49556" spans="9:12" ht="15" x14ac:dyDescent="0.25">
      <c r="I49556"/>
      <c r="J49556"/>
      <c r="K49556"/>
      <c r="L49556"/>
    </row>
    <row r="49557" spans="9:12" ht="15" x14ac:dyDescent="0.25">
      <c r="I49557"/>
      <c r="J49557"/>
      <c r="K49557"/>
      <c r="L49557"/>
    </row>
    <row r="49558" spans="9:12" ht="15" x14ac:dyDescent="0.25">
      <c r="I49558"/>
      <c r="J49558"/>
      <c r="K49558"/>
      <c r="L49558"/>
    </row>
    <row r="49559" spans="9:12" ht="15" x14ac:dyDescent="0.25">
      <c r="I49559"/>
      <c r="J49559"/>
      <c r="K49559"/>
      <c r="L49559"/>
    </row>
    <row r="49560" spans="9:12" ht="15" x14ac:dyDescent="0.25">
      <c r="I49560"/>
      <c r="J49560"/>
      <c r="K49560"/>
      <c r="L49560"/>
    </row>
    <row r="49561" spans="9:12" ht="15" x14ac:dyDescent="0.25">
      <c r="I49561"/>
      <c r="J49561"/>
      <c r="K49561"/>
      <c r="L49561"/>
    </row>
    <row r="49562" spans="9:12" ht="15" x14ac:dyDescent="0.25">
      <c r="I49562"/>
      <c r="J49562"/>
      <c r="K49562"/>
      <c r="L49562"/>
    </row>
    <row r="49563" spans="9:12" ht="15" x14ac:dyDescent="0.25">
      <c r="I49563"/>
      <c r="J49563"/>
      <c r="K49563"/>
      <c r="L49563"/>
    </row>
    <row r="49564" spans="9:12" ht="15" x14ac:dyDescent="0.25">
      <c r="I49564"/>
      <c r="J49564"/>
      <c r="K49564"/>
      <c r="L49564"/>
    </row>
    <row r="49565" spans="9:12" ht="15" x14ac:dyDescent="0.25">
      <c r="I49565"/>
      <c r="J49565"/>
      <c r="K49565"/>
      <c r="L49565"/>
    </row>
    <row r="49566" spans="9:12" ht="15" x14ac:dyDescent="0.25">
      <c r="I49566"/>
      <c r="J49566"/>
      <c r="K49566"/>
      <c r="L49566"/>
    </row>
    <row r="49567" spans="9:12" ht="15" x14ac:dyDescent="0.25">
      <c r="I49567"/>
      <c r="J49567"/>
      <c r="K49567"/>
      <c r="L49567"/>
    </row>
    <row r="49568" spans="9:12" ht="15" x14ac:dyDescent="0.25">
      <c r="I49568"/>
      <c r="J49568"/>
      <c r="K49568"/>
      <c r="L49568"/>
    </row>
    <row r="49569" spans="9:12" ht="15" x14ac:dyDescent="0.25">
      <c r="I49569"/>
      <c r="J49569"/>
      <c r="K49569"/>
      <c r="L49569"/>
    </row>
    <row r="49570" spans="9:12" ht="15" x14ac:dyDescent="0.25">
      <c r="I49570"/>
      <c r="J49570"/>
      <c r="K49570"/>
      <c r="L49570"/>
    </row>
    <row r="49571" spans="9:12" ht="15" x14ac:dyDescent="0.25">
      <c r="I49571"/>
      <c r="J49571"/>
      <c r="K49571"/>
      <c r="L49571"/>
    </row>
    <row r="49572" spans="9:12" ht="15" x14ac:dyDescent="0.25">
      <c r="I49572"/>
      <c r="J49572"/>
      <c r="K49572"/>
      <c r="L49572"/>
    </row>
    <row r="49573" spans="9:12" ht="15" x14ac:dyDescent="0.25">
      <c r="I49573"/>
      <c r="J49573"/>
      <c r="K49573"/>
      <c r="L49573"/>
    </row>
    <row r="49574" spans="9:12" ht="15" x14ac:dyDescent="0.25">
      <c r="I49574"/>
      <c r="J49574"/>
      <c r="K49574"/>
      <c r="L49574"/>
    </row>
    <row r="49575" spans="9:12" ht="15" x14ac:dyDescent="0.25">
      <c r="I49575"/>
      <c r="J49575"/>
      <c r="K49575"/>
      <c r="L49575"/>
    </row>
    <row r="49576" spans="9:12" ht="15" x14ac:dyDescent="0.25">
      <c r="I49576"/>
      <c r="J49576"/>
      <c r="K49576"/>
      <c r="L49576"/>
    </row>
    <row r="49577" spans="9:12" ht="15" x14ac:dyDescent="0.25">
      <c r="I49577"/>
      <c r="J49577"/>
      <c r="K49577"/>
      <c r="L49577"/>
    </row>
    <row r="49578" spans="9:12" ht="15" x14ac:dyDescent="0.25">
      <c r="I49578"/>
      <c r="J49578"/>
      <c r="K49578"/>
      <c r="L49578"/>
    </row>
    <row r="49579" spans="9:12" ht="15" x14ac:dyDescent="0.25">
      <c r="I49579"/>
      <c r="J49579"/>
      <c r="K49579"/>
      <c r="L49579"/>
    </row>
    <row r="49580" spans="9:12" ht="15" x14ac:dyDescent="0.25">
      <c r="I49580"/>
      <c r="J49580"/>
      <c r="K49580"/>
      <c r="L49580"/>
    </row>
    <row r="49581" spans="9:12" ht="15" x14ac:dyDescent="0.25">
      <c r="I49581"/>
      <c r="J49581"/>
      <c r="K49581"/>
      <c r="L49581"/>
    </row>
    <row r="49582" spans="9:12" ht="15" x14ac:dyDescent="0.25">
      <c r="I49582"/>
      <c r="J49582"/>
      <c r="K49582"/>
      <c r="L49582"/>
    </row>
    <row r="49583" spans="9:12" ht="15" x14ac:dyDescent="0.25">
      <c r="I49583"/>
      <c r="J49583"/>
      <c r="K49583"/>
      <c r="L49583"/>
    </row>
    <row r="49584" spans="9:12" ht="15" x14ac:dyDescent="0.25">
      <c r="I49584"/>
      <c r="J49584"/>
      <c r="K49584"/>
      <c r="L49584"/>
    </row>
    <row r="49585" spans="9:12" ht="15" x14ac:dyDescent="0.25">
      <c r="I49585"/>
      <c r="J49585"/>
      <c r="K49585"/>
      <c r="L49585"/>
    </row>
    <row r="49586" spans="9:12" ht="15" x14ac:dyDescent="0.25">
      <c r="I49586"/>
      <c r="J49586"/>
      <c r="K49586"/>
      <c r="L49586"/>
    </row>
    <row r="49587" spans="9:12" ht="15" x14ac:dyDescent="0.25">
      <c r="I49587"/>
      <c r="J49587"/>
      <c r="K49587"/>
      <c r="L49587"/>
    </row>
    <row r="49588" spans="9:12" ht="15" x14ac:dyDescent="0.25">
      <c r="I49588"/>
      <c r="J49588"/>
      <c r="K49588"/>
      <c r="L49588"/>
    </row>
    <row r="49589" spans="9:12" ht="15" x14ac:dyDescent="0.25">
      <c r="I49589"/>
      <c r="J49589"/>
      <c r="K49589"/>
      <c r="L49589"/>
    </row>
    <row r="49590" spans="9:12" ht="15" x14ac:dyDescent="0.25">
      <c r="I49590"/>
      <c r="J49590"/>
      <c r="K49590"/>
      <c r="L49590"/>
    </row>
    <row r="49591" spans="9:12" ht="15" x14ac:dyDescent="0.25">
      <c r="I49591"/>
      <c r="J49591"/>
      <c r="K49591"/>
      <c r="L49591"/>
    </row>
    <row r="49592" spans="9:12" ht="15" x14ac:dyDescent="0.25">
      <c r="I49592"/>
      <c r="J49592"/>
      <c r="K49592"/>
      <c r="L49592"/>
    </row>
    <row r="49593" spans="9:12" ht="15" x14ac:dyDescent="0.25">
      <c r="I49593"/>
      <c r="J49593"/>
      <c r="K49593"/>
      <c r="L49593"/>
    </row>
    <row r="49594" spans="9:12" ht="15" x14ac:dyDescent="0.25">
      <c r="I49594"/>
      <c r="J49594"/>
      <c r="K49594"/>
      <c r="L49594"/>
    </row>
    <row r="49595" spans="9:12" ht="15" x14ac:dyDescent="0.25">
      <c r="I49595"/>
      <c r="J49595"/>
      <c r="K49595"/>
      <c r="L49595"/>
    </row>
    <row r="49596" spans="9:12" ht="15" x14ac:dyDescent="0.25">
      <c r="I49596"/>
      <c r="J49596"/>
      <c r="K49596"/>
      <c r="L49596"/>
    </row>
    <row r="49597" spans="9:12" ht="15" x14ac:dyDescent="0.25">
      <c r="I49597"/>
      <c r="J49597"/>
      <c r="K49597"/>
      <c r="L49597"/>
    </row>
    <row r="49598" spans="9:12" ht="15" x14ac:dyDescent="0.25">
      <c r="I49598"/>
      <c r="J49598"/>
      <c r="K49598"/>
      <c r="L49598"/>
    </row>
    <row r="49599" spans="9:12" ht="15" x14ac:dyDescent="0.25">
      <c r="I49599"/>
      <c r="J49599"/>
      <c r="K49599"/>
      <c r="L49599"/>
    </row>
    <row r="49600" spans="9:12" ht="15" x14ac:dyDescent="0.25">
      <c r="I49600"/>
      <c r="J49600"/>
      <c r="K49600"/>
      <c r="L49600"/>
    </row>
    <row r="49601" spans="9:12" ht="15" x14ac:dyDescent="0.25">
      <c r="I49601"/>
      <c r="J49601"/>
      <c r="K49601"/>
      <c r="L49601"/>
    </row>
    <row r="49602" spans="9:12" ht="15" x14ac:dyDescent="0.25">
      <c r="I49602"/>
      <c r="J49602"/>
      <c r="K49602"/>
      <c r="L49602"/>
    </row>
    <row r="49603" spans="9:12" ht="15" x14ac:dyDescent="0.25">
      <c r="I49603"/>
      <c r="J49603"/>
      <c r="K49603"/>
      <c r="L49603"/>
    </row>
    <row r="49604" spans="9:12" ht="15" x14ac:dyDescent="0.25">
      <c r="I49604"/>
      <c r="J49604"/>
      <c r="K49604"/>
      <c r="L49604"/>
    </row>
    <row r="49605" spans="9:12" ht="15" x14ac:dyDescent="0.25">
      <c r="I49605"/>
      <c r="J49605"/>
      <c r="K49605"/>
      <c r="L49605"/>
    </row>
    <row r="49606" spans="9:12" ht="15" x14ac:dyDescent="0.25">
      <c r="I49606"/>
      <c r="J49606"/>
      <c r="K49606"/>
      <c r="L49606"/>
    </row>
    <row r="49607" spans="9:12" ht="15" x14ac:dyDescent="0.25">
      <c r="I49607"/>
      <c r="J49607"/>
      <c r="K49607"/>
      <c r="L49607"/>
    </row>
    <row r="49608" spans="9:12" ht="15" x14ac:dyDescent="0.25">
      <c r="I49608"/>
      <c r="J49608"/>
      <c r="K49608"/>
      <c r="L49608"/>
    </row>
    <row r="49609" spans="9:12" ht="15" x14ac:dyDescent="0.25">
      <c r="I49609"/>
      <c r="J49609"/>
      <c r="K49609"/>
      <c r="L49609"/>
    </row>
    <row r="49610" spans="9:12" ht="15" x14ac:dyDescent="0.25">
      <c r="I49610"/>
      <c r="J49610"/>
      <c r="K49610"/>
      <c r="L49610"/>
    </row>
    <row r="49611" spans="9:12" ht="15" x14ac:dyDescent="0.25">
      <c r="I49611"/>
      <c r="J49611"/>
      <c r="K49611"/>
      <c r="L49611"/>
    </row>
    <row r="49612" spans="9:12" ht="15" x14ac:dyDescent="0.25">
      <c r="I49612"/>
      <c r="J49612"/>
      <c r="K49612"/>
      <c r="L49612"/>
    </row>
    <row r="49613" spans="9:12" ht="15" x14ac:dyDescent="0.25">
      <c r="I49613"/>
      <c r="J49613"/>
      <c r="K49613"/>
      <c r="L49613"/>
    </row>
    <row r="49614" spans="9:12" ht="15" x14ac:dyDescent="0.25">
      <c r="I49614"/>
      <c r="J49614"/>
      <c r="K49614"/>
      <c r="L49614"/>
    </row>
    <row r="49615" spans="9:12" ht="15" x14ac:dyDescent="0.25">
      <c r="I49615"/>
      <c r="J49615"/>
      <c r="K49615"/>
      <c r="L49615"/>
    </row>
    <row r="49616" spans="9:12" ht="15" x14ac:dyDescent="0.25">
      <c r="I49616"/>
      <c r="J49616"/>
      <c r="K49616"/>
      <c r="L49616"/>
    </row>
    <row r="49617" spans="9:12" ht="15" x14ac:dyDescent="0.25">
      <c r="I49617"/>
      <c r="J49617"/>
      <c r="K49617"/>
      <c r="L49617"/>
    </row>
    <row r="49618" spans="9:12" ht="15" x14ac:dyDescent="0.25">
      <c r="I49618"/>
      <c r="J49618"/>
      <c r="K49618"/>
      <c r="L49618"/>
    </row>
    <row r="49619" spans="9:12" ht="15" x14ac:dyDescent="0.25">
      <c r="I49619"/>
      <c r="J49619"/>
      <c r="K49619"/>
      <c r="L49619"/>
    </row>
    <row r="49620" spans="9:12" ht="15" x14ac:dyDescent="0.25">
      <c r="I49620"/>
      <c r="J49620"/>
      <c r="K49620"/>
      <c r="L49620"/>
    </row>
    <row r="49621" spans="9:12" ht="15" x14ac:dyDescent="0.25">
      <c r="I49621"/>
      <c r="J49621"/>
      <c r="K49621"/>
      <c r="L49621"/>
    </row>
    <row r="49622" spans="9:12" ht="15" x14ac:dyDescent="0.25">
      <c r="I49622"/>
      <c r="J49622"/>
      <c r="K49622"/>
      <c r="L49622"/>
    </row>
    <row r="49623" spans="9:12" ht="15" x14ac:dyDescent="0.25">
      <c r="I49623"/>
      <c r="J49623"/>
      <c r="K49623"/>
      <c r="L49623"/>
    </row>
    <row r="49624" spans="9:12" ht="15" x14ac:dyDescent="0.25">
      <c r="I49624"/>
      <c r="J49624"/>
      <c r="K49624"/>
      <c r="L49624"/>
    </row>
    <row r="49625" spans="9:12" ht="15" x14ac:dyDescent="0.25">
      <c r="I49625"/>
      <c r="J49625"/>
      <c r="K49625"/>
      <c r="L49625"/>
    </row>
    <row r="49626" spans="9:12" ht="15" x14ac:dyDescent="0.25">
      <c r="I49626"/>
      <c r="J49626"/>
      <c r="K49626"/>
      <c r="L49626"/>
    </row>
    <row r="49627" spans="9:12" ht="15" x14ac:dyDescent="0.25">
      <c r="I49627"/>
      <c r="J49627"/>
      <c r="K49627"/>
      <c r="L49627"/>
    </row>
    <row r="49628" spans="9:12" ht="15" x14ac:dyDescent="0.25">
      <c r="I49628"/>
      <c r="J49628"/>
      <c r="K49628"/>
      <c r="L49628"/>
    </row>
    <row r="49629" spans="9:12" ht="15" x14ac:dyDescent="0.25">
      <c r="I49629"/>
      <c r="J49629"/>
      <c r="K49629"/>
      <c r="L49629"/>
    </row>
    <row r="49630" spans="9:12" ht="15" x14ac:dyDescent="0.25">
      <c r="I49630"/>
      <c r="J49630"/>
      <c r="K49630"/>
      <c r="L49630"/>
    </row>
    <row r="49631" spans="9:12" ht="15" x14ac:dyDescent="0.25">
      <c r="I49631"/>
      <c r="J49631"/>
      <c r="K49631"/>
      <c r="L49631"/>
    </row>
    <row r="49632" spans="9:12" ht="15" x14ac:dyDescent="0.25">
      <c r="I49632"/>
      <c r="J49632"/>
      <c r="K49632"/>
      <c r="L49632"/>
    </row>
    <row r="49633" spans="9:12" ht="15" x14ac:dyDescent="0.25">
      <c r="I49633"/>
      <c r="J49633"/>
      <c r="K49633"/>
      <c r="L49633"/>
    </row>
    <row r="49634" spans="9:12" ht="15" x14ac:dyDescent="0.25">
      <c r="I49634"/>
      <c r="J49634"/>
      <c r="K49634"/>
      <c r="L49634"/>
    </row>
    <row r="49635" spans="9:12" ht="15" x14ac:dyDescent="0.25">
      <c r="I49635"/>
      <c r="J49635"/>
      <c r="K49635"/>
      <c r="L49635"/>
    </row>
    <row r="49636" spans="9:12" ht="15" x14ac:dyDescent="0.25">
      <c r="I49636"/>
      <c r="J49636"/>
      <c r="K49636"/>
      <c r="L49636"/>
    </row>
    <row r="49637" spans="9:12" ht="15" x14ac:dyDescent="0.25">
      <c r="I49637"/>
      <c r="J49637"/>
      <c r="K49637"/>
      <c r="L49637"/>
    </row>
    <row r="49638" spans="9:12" ht="15" x14ac:dyDescent="0.25">
      <c r="I49638"/>
      <c r="J49638"/>
      <c r="K49638"/>
      <c r="L49638"/>
    </row>
    <row r="49639" spans="9:12" ht="15" x14ac:dyDescent="0.25">
      <c r="I49639"/>
      <c r="J49639"/>
      <c r="K49639"/>
      <c r="L49639"/>
    </row>
    <row r="49640" spans="9:12" ht="15" x14ac:dyDescent="0.25">
      <c r="I49640"/>
      <c r="J49640"/>
      <c r="K49640"/>
      <c r="L49640"/>
    </row>
    <row r="49641" spans="9:12" ht="15" x14ac:dyDescent="0.25">
      <c r="I49641"/>
      <c r="J49641"/>
      <c r="K49641"/>
      <c r="L49641"/>
    </row>
    <row r="49642" spans="9:12" ht="15" x14ac:dyDescent="0.25">
      <c r="I49642"/>
      <c r="J49642"/>
      <c r="K49642"/>
      <c r="L49642"/>
    </row>
    <row r="49643" spans="9:12" ht="15" x14ac:dyDescent="0.25">
      <c r="I49643"/>
      <c r="J49643"/>
      <c r="K49643"/>
      <c r="L49643"/>
    </row>
    <row r="49644" spans="9:12" ht="15" x14ac:dyDescent="0.25">
      <c r="I49644"/>
      <c r="J49644"/>
      <c r="K49644"/>
      <c r="L49644"/>
    </row>
    <row r="49645" spans="9:12" ht="15" x14ac:dyDescent="0.25">
      <c r="I49645"/>
      <c r="J49645"/>
      <c r="K49645"/>
      <c r="L49645"/>
    </row>
    <row r="49646" spans="9:12" ht="15" x14ac:dyDescent="0.25">
      <c r="I49646"/>
      <c r="J49646"/>
      <c r="K49646"/>
      <c r="L49646"/>
    </row>
    <row r="49647" spans="9:12" ht="15" x14ac:dyDescent="0.25">
      <c r="I49647"/>
      <c r="J49647"/>
      <c r="K49647"/>
      <c r="L49647"/>
    </row>
    <row r="49648" spans="9:12" ht="15" x14ac:dyDescent="0.25">
      <c r="I49648"/>
      <c r="J49648"/>
      <c r="K49648"/>
      <c r="L49648"/>
    </row>
    <row r="49649" spans="9:12" ht="15" x14ac:dyDescent="0.25">
      <c r="I49649"/>
      <c r="J49649"/>
      <c r="K49649"/>
      <c r="L49649"/>
    </row>
    <row r="49650" spans="9:12" ht="15" x14ac:dyDescent="0.25">
      <c r="I49650"/>
      <c r="J49650"/>
      <c r="K49650"/>
      <c r="L49650"/>
    </row>
    <row r="49651" spans="9:12" ht="15" x14ac:dyDescent="0.25">
      <c r="I49651"/>
      <c r="J49651"/>
      <c r="K49651"/>
      <c r="L49651"/>
    </row>
    <row r="49652" spans="9:12" ht="15" x14ac:dyDescent="0.25">
      <c r="I49652"/>
      <c r="J49652"/>
      <c r="K49652"/>
      <c r="L49652"/>
    </row>
    <row r="49653" spans="9:12" ht="15" x14ac:dyDescent="0.25">
      <c r="I49653"/>
      <c r="J49653"/>
      <c r="K49653"/>
      <c r="L49653"/>
    </row>
    <row r="49654" spans="9:12" ht="15" x14ac:dyDescent="0.25">
      <c r="I49654"/>
      <c r="J49654"/>
      <c r="K49654"/>
      <c r="L49654"/>
    </row>
    <row r="49655" spans="9:12" ht="15" x14ac:dyDescent="0.25">
      <c r="I49655"/>
      <c r="J49655"/>
      <c r="K49655"/>
      <c r="L49655"/>
    </row>
    <row r="49656" spans="9:12" ht="15" x14ac:dyDescent="0.25">
      <c r="I49656"/>
      <c r="J49656"/>
      <c r="K49656"/>
      <c r="L49656"/>
    </row>
    <row r="49657" spans="9:12" ht="15" x14ac:dyDescent="0.25">
      <c r="I49657"/>
      <c r="J49657"/>
      <c r="K49657"/>
      <c r="L49657"/>
    </row>
    <row r="49658" spans="9:12" ht="15" x14ac:dyDescent="0.25">
      <c r="I49658"/>
      <c r="J49658"/>
      <c r="K49658"/>
      <c r="L49658"/>
    </row>
    <row r="49659" spans="9:12" ht="15" x14ac:dyDescent="0.25">
      <c r="I49659"/>
      <c r="J49659"/>
      <c r="K49659"/>
      <c r="L49659"/>
    </row>
    <row r="49660" spans="9:12" ht="15" x14ac:dyDescent="0.25">
      <c r="I49660"/>
      <c r="J49660"/>
      <c r="K49660"/>
      <c r="L49660"/>
    </row>
    <row r="49661" spans="9:12" ht="15" x14ac:dyDescent="0.25">
      <c r="I49661"/>
      <c r="J49661"/>
      <c r="K49661"/>
      <c r="L49661"/>
    </row>
    <row r="49662" spans="9:12" ht="15" x14ac:dyDescent="0.25">
      <c r="I49662"/>
      <c r="J49662"/>
      <c r="K49662"/>
      <c r="L49662"/>
    </row>
    <row r="49663" spans="9:12" ht="15" x14ac:dyDescent="0.25">
      <c r="I49663"/>
      <c r="J49663"/>
      <c r="K49663"/>
      <c r="L49663"/>
    </row>
    <row r="49664" spans="9:12" ht="15" x14ac:dyDescent="0.25">
      <c r="I49664"/>
      <c r="J49664"/>
      <c r="K49664"/>
      <c r="L49664"/>
    </row>
    <row r="49665" spans="9:12" ht="15" x14ac:dyDescent="0.25">
      <c r="I49665"/>
      <c r="J49665"/>
      <c r="K49665"/>
      <c r="L49665"/>
    </row>
    <row r="49666" spans="9:12" ht="15" x14ac:dyDescent="0.25">
      <c r="I49666"/>
      <c r="J49666"/>
      <c r="K49666"/>
      <c r="L49666"/>
    </row>
    <row r="49667" spans="9:12" ht="15" x14ac:dyDescent="0.25">
      <c r="I49667"/>
      <c r="J49667"/>
      <c r="K49667"/>
      <c r="L49667"/>
    </row>
    <row r="49668" spans="9:12" ht="15" x14ac:dyDescent="0.25">
      <c r="I49668"/>
      <c r="J49668"/>
      <c r="K49668"/>
      <c r="L49668"/>
    </row>
    <row r="49669" spans="9:12" ht="15" x14ac:dyDescent="0.25">
      <c r="I49669"/>
      <c r="J49669"/>
      <c r="K49669"/>
      <c r="L49669"/>
    </row>
    <row r="49670" spans="9:12" ht="15" x14ac:dyDescent="0.25">
      <c r="I49670"/>
      <c r="J49670"/>
      <c r="K49670"/>
      <c r="L49670"/>
    </row>
    <row r="49671" spans="9:12" ht="15" x14ac:dyDescent="0.25">
      <c r="I49671"/>
      <c r="J49671"/>
      <c r="K49671"/>
      <c r="L49671"/>
    </row>
    <row r="49672" spans="9:12" ht="15" x14ac:dyDescent="0.25">
      <c r="I49672"/>
      <c r="J49672"/>
      <c r="K49672"/>
      <c r="L49672"/>
    </row>
    <row r="49673" spans="9:12" ht="15" x14ac:dyDescent="0.25">
      <c r="I49673"/>
      <c r="J49673"/>
      <c r="K49673"/>
      <c r="L49673"/>
    </row>
    <row r="49674" spans="9:12" ht="15" x14ac:dyDescent="0.25">
      <c r="I49674"/>
      <c r="J49674"/>
      <c r="K49674"/>
      <c r="L49674"/>
    </row>
    <row r="49675" spans="9:12" ht="15" x14ac:dyDescent="0.25">
      <c r="I49675"/>
      <c r="J49675"/>
      <c r="K49675"/>
      <c r="L49675"/>
    </row>
    <row r="49676" spans="9:12" ht="15" x14ac:dyDescent="0.25">
      <c r="I49676"/>
      <c r="J49676"/>
      <c r="K49676"/>
      <c r="L49676"/>
    </row>
    <row r="49677" spans="9:12" ht="15" x14ac:dyDescent="0.25">
      <c r="I49677"/>
      <c r="J49677"/>
      <c r="K49677"/>
      <c r="L49677"/>
    </row>
    <row r="49678" spans="9:12" ht="15" x14ac:dyDescent="0.25">
      <c r="I49678"/>
      <c r="J49678"/>
      <c r="K49678"/>
      <c r="L49678"/>
    </row>
    <row r="49679" spans="9:12" ht="15" x14ac:dyDescent="0.25">
      <c r="I49679"/>
      <c r="J49679"/>
      <c r="K49679"/>
      <c r="L49679"/>
    </row>
    <row r="49680" spans="9:12" ht="15" x14ac:dyDescent="0.25">
      <c r="I49680"/>
      <c r="J49680"/>
      <c r="K49680"/>
      <c r="L49680"/>
    </row>
    <row r="49681" spans="9:12" ht="15" x14ac:dyDescent="0.25">
      <c r="I49681"/>
      <c r="J49681"/>
      <c r="K49681"/>
      <c r="L49681"/>
    </row>
    <row r="49682" spans="9:12" ht="15" x14ac:dyDescent="0.25">
      <c r="I49682"/>
      <c r="J49682"/>
      <c r="K49682"/>
      <c r="L49682"/>
    </row>
    <row r="49683" spans="9:12" ht="15" x14ac:dyDescent="0.25">
      <c r="I49683"/>
      <c r="J49683"/>
      <c r="K49683"/>
      <c r="L49683"/>
    </row>
    <row r="49684" spans="9:12" ht="15" x14ac:dyDescent="0.25">
      <c r="I49684"/>
      <c r="J49684"/>
      <c r="K49684"/>
      <c r="L49684"/>
    </row>
    <row r="49685" spans="9:12" ht="15" x14ac:dyDescent="0.25">
      <c r="I49685"/>
      <c r="J49685"/>
      <c r="K49685"/>
      <c r="L49685"/>
    </row>
    <row r="49686" spans="9:12" ht="15" x14ac:dyDescent="0.25">
      <c r="I49686"/>
      <c r="J49686"/>
      <c r="K49686"/>
      <c r="L49686"/>
    </row>
    <row r="49687" spans="9:12" ht="15" x14ac:dyDescent="0.25">
      <c r="I49687"/>
      <c r="J49687"/>
      <c r="K49687"/>
      <c r="L49687"/>
    </row>
    <row r="49688" spans="9:12" ht="15" x14ac:dyDescent="0.25">
      <c r="I49688"/>
      <c r="J49688"/>
      <c r="K49688"/>
      <c r="L49688"/>
    </row>
    <row r="49689" spans="9:12" ht="15" x14ac:dyDescent="0.25">
      <c r="I49689"/>
      <c r="J49689"/>
      <c r="K49689"/>
      <c r="L49689"/>
    </row>
    <row r="49690" spans="9:12" ht="15" x14ac:dyDescent="0.25">
      <c r="I49690"/>
      <c r="J49690"/>
      <c r="K49690"/>
      <c r="L49690"/>
    </row>
    <row r="49691" spans="9:12" ht="15" x14ac:dyDescent="0.25">
      <c r="I49691"/>
      <c r="J49691"/>
      <c r="K49691"/>
      <c r="L49691"/>
    </row>
    <row r="49692" spans="9:12" ht="15" x14ac:dyDescent="0.25">
      <c r="I49692"/>
      <c r="J49692"/>
      <c r="K49692"/>
      <c r="L49692"/>
    </row>
    <row r="49693" spans="9:12" ht="15" x14ac:dyDescent="0.25">
      <c r="I49693"/>
      <c r="J49693"/>
      <c r="K49693"/>
      <c r="L49693"/>
    </row>
    <row r="49694" spans="9:12" ht="15" x14ac:dyDescent="0.25">
      <c r="I49694"/>
      <c r="J49694"/>
      <c r="K49694"/>
      <c r="L49694"/>
    </row>
    <row r="49695" spans="9:12" ht="15" x14ac:dyDescent="0.25">
      <c r="I49695"/>
      <c r="J49695"/>
      <c r="K49695"/>
      <c r="L49695"/>
    </row>
    <row r="49696" spans="9:12" ht="15" x14ac:dyDescent="0.25">
      <c r="I49696"/>
      <c r="J49696"/>
      <c r="K49696"/>
      <c r="L49696"/>
    </row>
    <row r="49697" spans="9:12" ht="15" x14ac:dyDescent="0.25">
      <c r="I49697"/>
      <c r="J49697"/>
      <c r="K49697"/>
      <c r="L49697"/>
    </row>
    <row r="49698" spans="9:12" ht="15" x14ac:dyDescent="0.25">
      <c r="I49698"/>
      <c r="J49698"/>
      <c r="K49698"/>
      <c r="L49698"/>
    </row>
    <row r="49699" spans="9:12" ht="15" x14ac:dyDescent="0.25">
      <c r="I49699"/>
      <c r="J49699"/>
      <c r="K49699"/>
      <c r="L49699"/>
    </row>
    <row r="49700" spans="9:12" ht="15" x14ac:dyDescent="0.25">
      <c r="I49700"/>
      <c r="J49700"/>
      <c r="K49700"/>
      <c r="L49700"/>
    </row>
    <row r="49701" spans="9:12" ht="15" x14ac:dyDescent="0.25">
      <c r="I49701"/>
      <c r="J49701"/>
      <c r="K49701"/>
      <c r="L49701"/>
    </row>
    <row r="49702" spans="9:12" ht="15" x14ac:dyDescent="0.25">
      <c r="I49702"/>
      <c r="J49702"/>
      <c r="K49702"/>
      <c r="L49702"/>
    </row>
    <row r="49703" spans="9:12" ht="15" x14ac:dyDescent="0.25">
      <c r="I49703"/>
      <c r="J49703"/>
      <c r="K49703"/>
      <c r="L49703"/>
    </row>
    <row r="49704" spans="9:12" ht="15" x14ac:dyDescent="0.25">
      <c r="I49704"/>
      <c r="J49704"/>
      <c r="K49704"/>
      <c r="L49704"/>
    </row>
    <row r="49705" spans="9:12" ht="15" x14ac:dyDescent="0.25">
      <c r="I49705"/>
      <c r="J49705"/>
      <c r="K49705"/>
      <c r="L49705"/>
    </row>
    <row r="49706" spans="9:12" ht="15" x14ac:dyDescent="0.25">
      <c r="I49706"/>
      <c r="J49706"/>
      <c r="K49706"/>
      <c r="L49706"/>
    </row>
    <row r="49707" spans="9:12" ht="15" x14ac:dyDescent="0.25">
      <c r="I49707"/>
      <c r="J49707"/>
      <c r="K49707"/>
      <c r="L49707"/>
    </row>
    <row r="49708" spans="9:12" ht="15" x14ac:dyDescent="0.25">
      <c r="I49708"/>
      <c r="J49708"/>
      <c r="K49708"/>
      <c r="L49708"/>
    </row>
    <row r="49709" spans="9:12" ht="15" x14ac:dyDescent="0.25">
      <c r="I49709"/>
      <c r="J49709"/>
      <c r="K49709"/>
      <c r="L49709"/>
    </row>
    <row r="49710" spans="9:12" ht="15" x14ac:dyDescent="0.25">
      <c r="I49710"/>
      <c r="J49710"/>
      <c r="K49710"/>
      <c r="L49710"/>
    </row>
    <row r="49711" spans="9:12" ht="15" x14ac:dyDescent="0.25">
      <c r="I49711"/>
      <c r="J49711"/>
      <c r="K49711"/>
      <c r="L49711"/>
    </row>
    <row r="49712" spans="9:12" ht="15" x14ac:dyDescent="0.25">
      <c r="I49712"/>
      <c r="J49712"/>
      <c r="K49712"/>
      <c r="L49712"/>
    </row>
    <row r="49713" spans="9:12" ht="15" x14ac:dyDescent="0.25">
      <c r="I49713"/>
      <c r="J49713"/>
      <c r="K49713"/>
      <c r="L49713"/>
    </row>
    <row r="49714" spans="9:12" ht="15" x14ac:dyDescent="0.25">
      <c r="I49714"/>
      <c r="J49714"/>
      <c r="K49714"/>
      <c r="L49714"/>
    </row>
    <row r="49715" spans="9:12" ht="15" x14ac:dyDescent="0.25">
      <c r="I49715"/>
      <c r="J49715"/>
      <c r="K49715"/>
      <c r="L49715"/>
    </row>
    <row r="49716" spans="9:12" ht="15" x14ac:dyDescent="0.25">
      <c r="I49716"/>
      <c r="J49716"/>
      <c r="K49716"/>
      <c r="L49716"/>
    </row>
    <row r="49717" spans="9:12" ht="15" x14ac:dyDescent="0.25">
      <c r="I49717"/>
      <c r="J49717"/>
      <c r="K49717"/>
      <c r="L49717"/>
    </row>
    <row r="49718" spans="9:12" ht="15" x14ac:dyDescent="0.25">
      <c r="I49718"/>
      <c r="J49718"/>
      <c r="K49718"/>
      <c r="L49718"/>
    </row>
    <row r="49719" spans="9:12" ht="15" x14ac:dyDescent="0.25">
      <c r="I49719"/>
      <c r="J49719"/>
      <c r="K49719"/>
      <c r="L49719"/>
    </row>
    <row r="49720" spans="9:12" ht="15" x14ac:dyDescent="0.25">
      <c r="I49720"/>
      <c r="J49720"/>
      <c r="K49720"/>
      <c r="L49720"/>
    </row>
    <row r="49721" spans="9:12" ht="15" x14ac:dyDescent="0.25">
      <c r="I49721"/>
      <c r="J49721"/>
      <c r="K49721"/>
      <c r="L49721"/>
    </row>
    <row r="49722" spans="9:12" ht="15" x14ac:dyDescent="0.25">
      <c r="I49722"/>
      <c r="J49722"/>
      <c r="K49722"/>
      <c r="L49722"/>
    </row>
    <row r="49723" spans="9:12" ht="15" x14ac:dyDescent="0.25">
      <c r="I49723"/>
      <c r="J49723"/>
      <c r="K49723"/>
      <c r="L49723"/>
    </row>
    <row r="49724" spans="9:12" ht="15" x14ac:dyDescent="0.25">
      <c r="I49724"/>
      <c r="J49724"/>
      <c r="K49724"/>
      <c r="L49724"/>
    </row>
    <row r="49725" spans="9:12" ht="15" x14ac:dyDescent="0.25">
      <c r="I49725"/>
      <c r="J49725"/>
      <c r="K49725"/>
      <c r="L49725"/>
    </row>
    <row r="49726" spans="9:12" ht="15" x14ac:dyDescent="0.25">
      <c r="I49726"/>
      <c r="J49726"/>
      <c r="K49726"/>
      <c r="L49726"/>
    </row>
    <row r="49727" spans="9:12" ht="15" x14ac:dyDescent="0.25">
      <c r="I49727"/>
      <c r="J49727"/>
      <c r="K49727"/>
      <c r="L49727"/>
    </row>
    <row r="49728" spans="9:12" ht="15" x14ac:dyDescent="0.25">
      <c r="I49728"/>
      <c r="J49728"/>
      <c r="K49728"/>
      <c r="L49728"/>
    </row>
    <row r="49729" spans="9:12" ht="15" x14ac:dyDescent="0.25">
      <c r="I49729"/>
      <c r="J49729"/>
      <c r="K49729"/>
      <c r="L49729"/>
    </row>
    <row r="49730" spans="9:12" ht="15" x14ac:dyDescent="0.25">
      <c r="I49730"/>
      <c r="J49730"/>
      <c r="K49730"/>
      <c r="L49730"/>
    </row>
    <row r="49731" spans="9:12" ht="15" x14ac:dyDescent="0.25">
      <c r="I49731"/>
      <c r="J49731"/>
      <c r="K49731"/>
      <c r="L49731"/>
    </row>
    <row r="49732" spans="9:12" ht="15" x14ac:dyDescent="0.25">
      <c r="I49732"/>
      <c r="J49732"/>
      <c r="K49732"/>
      <c r="L49732"/>
    </row>
    <row r="49733" spans="9:12" ht="15" x14ac:dyDescent="0.25">
      <c r="I49733"/>
      <c r="J49733"/>
      <c r="K49733"/>
      <c r="L49733"/>
    </row>
    <row r="49734" spans="9:12" ht="15" x14ac:dyDescent="0.25">
      <c r="I49734"/>
      <c r="J49734"/>
      <c r="K49734"/>
      <c r="L49734"/>
    </row>
    <row r="49735" spans="9:12" ht="15" x14ac:dyDescent="0.25">
      <c r="I49735"/>
      <c r="J49735"/>
      <c r="K49735"/>
      <c r="L49735"/>
    </row>
    <row r="49736" spans="9:12" ht="15" x14ac:dyDescent="0.25">
      <c r="I49736"/>
      <c r="J49736"/>
      <c r="K49736"/>
      <c r="L49736"/>
    </row>
    <row r="49737" spans="9:12" ht="15" x14ac:dyDescent="0.25">
      <c r="I49737"/>
      <c r="J49737"/>
      <c r="K49737"/>
      <c r="L49737"/>
    </row>
    <row r="49738" spans="9:12" ht="15" x14ac:dyDescent="0.25">
      <c r="I49738"/>
      <c r="J49738"/>
      <c r="K49738"/>
      <c r="L49738"/>
    </row>
    <row r="49739" spans="9:12" ht="15" x14ac:dyDescent="0.25">
      <c r="I49739"/>
      <c r="J49739"/>
      <c r="K49739"/>
      <c r="L49739"/>
    </row>
    <row r="49740" spans="9:12" ht="15" x14ac:dyDescent="0.25">
      <c r="I49740"/>
      <c r="J49740"/>
      <c r="K49740"/>
      <c r="L49740"/>
    </row>
    <row r="49741" spans="9:12" ht="15" x14ac:dyDescent="0.25">
      <c r="I49741"/>
      <c r="J49741"/>
      <c r="K49741"/>
      <c r="L49741"/>
    </row>
    <row r="49742" spans="9:12" ht="15" x14ac:dyDescent="0.25">
      <c r="I49742"/>
      <c r="J49742"/>
      <c r="K49742"/>
      <c r="L49742"/>
    </row>
    <row r="49743" spans="9:12" ht="15" x14ac:dyDescent="0.25">
      <c r="I49743"/>
      <c r="J49743"/>
      <c r="K49743"/>
      <c r="L49743"/>
    </row>
    <row r="49744" spans="9:12" ht="15" x14ac:dyDescent="0.25">
      <c r="I49744"/>
      <c r="J49744"/>
      <c r="K49744"/>
      <c r="L49744"/>
    </row>
    <row r="49745" spans="9:12" ht="15" x14ac:dyDescent="0.25">
      <c r="I49745"/>
      <c r="J49745"/>
      <c r="K49745"/>
      <c r="L49745"/>
    </row>
    <row r="49746" spans="9:12" ht="15" x14ac:dyDescent="0.25">
      <c r="I49746"/>
      <c r="J49746"/>
      <c r="K49746"/>
      <c r="L49746"/>
    </row>
    <row r="49747" spans="9:12" ht="15" x14ac:dyDescent="0.25">
      <c r="I49747"/>
      <c r="J49747"/>
      <c r="K49747"/>
      <c r="L49747"/>
    </row>
    <row r="49748" spans="9:12" ht="15" x14ac:dyDescent="0.25">
      <c r="I49748"/>
      <c r="J49748"/>
      <c r="K49748"/>
      <c r="L49748"/>
    </row>
    <row r="49749" spans="9:12" ht="15" x14ac:dyDescent="0.25">
      <c r="I49749"/>
      <c r="J49749"/>
      <c r="K49749"/>
      <c r="L49749"/>
    </row>
    <row r="49750" spans="9:12" ht="15" x14ac:dyDescent="0.25">
      <c r="I49750"/>
      <c r="J49750"/>
      <c r="K49750"/>
      <c r="L49750"/>
    </row>
    <row r="49751" spans="9:12" ht="15" x14ac:dyDescent="0.25">
      <c r="I49751"/>
      <c r="J49751"/>
      <c r="K49751"/>
      <c r="L49751"/>
    </row>
    <row r="49752" spans="9:12" ht="15" x14ac:dyDescent="0.25">
      <c r="I49752"/>
      <c r="J49752"/>
      <c r="K49752"/>
      <c r="L49752"/>
    </row>
    <row r="49753" spans="9:12" ht="15" x14ac:dyDescent="0.25">
      <c r="I49753"/>
      <c r="J49753"/>
      <c r="K49753"/>
      <c r="L49753"/>
    </row>
    <row r="49754" spans="9:12" ht="15" x14ac:dyDescent="0.25">
      <c r="I49754"/>
      <c r="J49754"/>
      <c r="K49754"/>
      <c r="L49754"/>
    </row>
    <row r="49755" spans="9:12" ht="15" x14ac:dyDescent="0.25">
      <c r="I49755"/>
      <c r="J49755"/>
      <c r="K49755"/>
      <c r="L49755"/>
    </row>
    <row r="49756" spans="9:12" ht="15" x14ac:dyDescent="0.25">
      <c r="I49756"/>
      <c r="J49756"/>
      <c r="K49756"/>
      <c r="L49756"/>
    </row>
    <row r="49757" spans="9:12" ht="15" x14ac:dyDescent="0.25">
      <c r="I49757"/>
      <c r="J49757"/>
      <c r="K49757"/>
      <c r="L49757"/>
    </row>
    <row r="49758" spans="9:12" ht="15" x14ac:dyDescent="0.25">
      <c r="I49758"/>
      <c r="J49758"/>
      <c r="K49758"/>
      <c r="L49758"/>
    </row>
    <row r="49759" spans="9:12" ht="15" x14ac:dyDescent="0.25">
      <c r="I49759"/>
      <c r="J49759"/>
      <c r="K49759"/>
      <c r="L49759"/>
    </row>
    <row r="49760" spans="9:12" ht="15" x14ac:dyDescent="0.25">
      <c r="I49760"/>
      <c r="J49760"/>
      <c r="K49760"/>
      <c r="L49760"/>
    </row>
    <row r="49761" spans="9:12" ht="15" x14ac:dyDescent="0.25">
      <c r="I49761"/>
      <c r="J49761"/>
      <c r="K49761"/>
      <c r="L49761"/>
    </row>
    <row r="49762" spans="9:12" ht="15" x14ac:dyDescent="0.25">
      <c r="I49762"/>
      <c r="J49762"/>
      <c r="K49762"/>
      <c r="L49762"/>
    </row>
    <row r="49763" spans="9:12" ht="15" x14ac:dyDescent="0.25">
      <c r="I49763"/>
      <c r="J49763"/>
      <c r="K49763"/>
      <c r="L49763"/>
    </row>
    <row r="49764" spans="9:12" ht="15" x14ac:dyDescent="0.25">
      <c r="I49764"/>
      <c r="J49764"/>
      <c r="K49764"/>
      <c r="L49764"/>
    </row>
    <row r="49765" spans="9:12" ht="15" x14ac:dyDescent="0.25">
      <c r="I49765"/>
      <c r="J49765"/>
      <c r="K49765"/>
      <c r="L49765"/>
    </row>
    <row r="49766" spans="9:12" ht="15" x14ac:dyDescent="0.25">
      <c r="I49766"/>
      <c r="J49766"/>
      <c r="K49766"/>
      <c r="L49766"/>
    </row>
    <row r="49767" spans="9:12" ht="15" x14ac:dyDescent="0.25">
      <c r="I49767"/>
      <c r="J49767"/>
      <c r="K49767"/>
      <c r="L49767"/>
    </row>
    <row r="49768" spans="9:12" ht="15" x14ac:dyDescent="0.25">
      <c r="I49768"/>
      <c r="J49768"/>
      <c r="K49768"/>
      <c r="L49768"/>
    </row>
    <row r="49769" spans="9:12" ht="15" x14ac:dyDescent="0.25">
      <c r="I49769"/>
      <c r="J49769"/>
      <c r="K49769"/>
      <c r="L49769"/>
    </row>
    <row r="49770" spans="9:12" ht="15" x14ac:dyDescent="0.25">
      <c r="I49770"/>
      <c r="J49770"/>
      <c r="K49770"/>
      <c r="L49770"/>
    </row>
    <row r="49771" spans="9:12" ht="15" x14ac:dyDescent="0.25">
      <c r="I49771"/>
      <c r="J49771"/>
      <c r="K49771"/>
      <c r="L49771"/>
    </row>
    <row r="49772" spans="9:12" ht="15" x14ac:dyDescent="0.25">
      <c r="I49772"/>
      <c r="J49772"/>
      <c r="K49772"/>
      <c r="L49772"/>
    </row>
    <row r="49773" spans="9:12" ht="15" x14ac:dyDescent="0.25">
      <c r="I49773"/>
      <c r="J49773"/>
      <c r="K49773"/>
      <c r="L49773"/>
    </row>
    <row r="49774" spans="9:12" ht="15" x14ac:dyDescent="0.25">
      <c r="I49774"/>
      <c r="J49774"/>
      <c r="K49774"/>
      <c r="L49774"/>
    </row>
    <row r="49775" spans="9:12" ht="15" x14ac:dyDescent="0.25">
      <c r="I49775"/>
      <c r="J49775"/>
      <c r="K49775"/>
      <c r="L49775"/>
    </row>
    <row r="49776" spans="9:12" ht="15" x14ac:dyDescent="0.25">
      <c r="I49776"/>
      <c r="J49776"/>
      <c r="K49776"/>
      <c r="L49776"/>
    </row>
    <row r="49777" spans="9:12" ht="15" x14ac:dyDescent="0.25">
      <c r="I49777"/>
      <c r="J49777"/>
      <c r="K49777"/>
      <c r="L49777"/>
    </row>
    <row r="49778" spans="9:12" ht="15" x14ac:dyDescent="0.25">
      <c r="I49778"/>
      <c r="J49778"/>
      <c r="K49778"/>
      <c r="L49778"/>
    </row>
    <row r="49779" spans="9:12" ht="15" x14ac:dyDescent="0.25">
      <c r="I49779"/>
      <c r="J49779"/>
      <c r="K49779"/>
      <c r="L49779"/>
    </row>
    <row r="49780" spans="9:12" ht="15" x14ac:dyDescent="0.25">
      <c r="I49780"/>
      <c r="J49780"/>
      <c r="K49780"/>
      <c r="L49780"/>
    </row>
    <row r="49781" spans="9:12" ht="15" x14ac:dyDescent="0.25">
      <c r="I49781"/>
      <c r="J49781"/>
      <c r="K49781"/>
      <c r="L49781"/>
    </row>
    <row r="49782" spans="9:12" ht="15" x14ac:dyDescent="0.25">
      <c r="I49782"/>
      <c r="J49782"/>
      <c r="K49782"/>
      <c r="L49782"/>
    </row>
    <row r="49783" spans="9:12" ht="15" x14ac:dyDescent="0.25">
      <c r="I49783"/>
      <c r="J49783"/>
      <c r="K49783"/>
      <c r="L49783"/>
    </row>
    <row r="49784" spans="9:12" ht="15" x14ac:dyDescent="0.25">
      <c r="I49784"/>
      <c r="J49784"/>
      <c r="K49784"/>
      <c r="L49784"/>
    </row>
    <row r="49785" spans="9:12" ht="15" x14ac:dyDescent="0.25">
      <c r="I49785"/>
      <c r="J49785"/>
      <c r="K49785"/>
      <c r="L49785"/>
    </row>
    <row r="49786" spans="9:12" ht="15" x14ac:dyDescent="0.25">
      <c r="I49786"/>
      <c r="J49786"/>
      <c r="K49786"/>
      <c r="L49786"/>
    </row>
    <row r="49787" spans="9:12" ht="15" x14ac:dyDescent="0.25">
      <c r="I49787"/>
      <c r="J49787"/>
      <c r="K49787"/>
      <c r="L49787"/>
    </row>
    <row r="49788" spans="9:12" ht="15" x14ac:dyDescent="0.25">
      <c r="I49788"/>
      <c r="J49788"/>
      <c r="K49788"/>
      <c r="L49788"/>
    </row>
    <row r="49789" spans="9:12" ht="15" x14ac:dyDescent="0.25">
      <c r="I49789"/>
      <c r="J49789"/>
      <c r="K49789"/>
      <c r="L49789"/>
    </row>
    <row r="49790" spans="9:12" ht="15" x14ac:dyDescent="0.25">
      <c r="I49790"/>
      <c r="J49790"/>
      <c r="K49790"/>
      <c r="L49790"/>
    </row>
    <row r="49791" spans="9:12" ht="15" x14ac:dyDescent="0.25">
      <c r="I49791"/>
      <c r="J49791"/>
      <c r="K49791"/>
      <c r="L49791"/>
    </row>
    <row r="49792" spans="9:12" ht="15" x14ac:dyDescent="0.25">
      <c r="I49792"/>
      <c r="J49792"/>
      <c r="K49792"/>
      <c r="L49792"/>
    </row>
    <row r="49793" spans="9:12" ht="15" x14ac:dyDescent="0.25">
      <c r="I49793"/>
      <c r="J49793"/>
      <c r="K49793"/>
      <c r="L49793"/>
    </row>
    <row r="49794" spans="9:12" ht="15" x14ac:dyDescent="0.25">
      <c r="I49794"/>
      <c r="J49794"/>
      <c r="K49794"/>
      <c r="L49794"/>
    </row>
    <row r="49795" spans="9:12" ht="15" x14ac:dyDescent="0.25">
      <c r="I49795"/>
      <c r="J49795"/>
      <c r="K49795"/>
      <c r="L49795"/>
    </row>
    <row r="49796" spans="9:12" ht="15" x14ac:dyDescent="0.25">
      <c r="I49796"/>
      <c r="J49796"/>
      <c r="K49796"/>
      <c r="L49796"/>
    </row>
    <row r="49797" spans="9:12" ht="15" x14ac:dyDescent="0.25">
      <c r="I49797"/>
      <c r="J49797"/>
      <c r="K49797"/>
      <c r="L49797"/>
    </row>
    <row r="49798" spans="9:12" ht="15" x14ac:dyDescent="0.25">
      <c r="I49798"/>
      <c r="J49798"/>
      <c r="K49798"/>
      <c r="L49798"/>
    </row>
    <row r="49799" spans="9:12" ht="15" x14ac:dyDescent="0.25">
      <c r="I49799"/>
      <c r="J49799"/>
      <c r="K49799"/>
      <c r="L49799"/>
    </row>
    <row r="49800" spans="9:12" ht="15" x14ac:dyDescent="0.25">
      <c r="I49800"/>
      <c r="J49800"/>
      <c r="K49800"/>
      <c r="L49800"/>
    </row>
    <row r="49801" spans="9:12" ht="15" x14ac:dyDescent="0.25">
      <c r="I49801"/>
      <c r="J49801"/>
      <c r="K49801"/>
      <c r="L49801"/>
    </row>
    <row r="49802" spans="9:12" ht="15" x14ac:dyDescent="0.25">
      <c r="I49802"/>
      <c r="J49802"/>
      <c r="K49802"/>
      <c r="L49802"/>
    </row>
    <row r="49803" spans="9:12" ht="15" x14ac:dyDescent="0.25">
      <c r="I49803"/>
      <c r="J49803"/>
      <c r="K49803"/>
      <c r="L49803"/>
    </row>
    <row r="49804" spans="9:12" ht="15" x14ac:dyDescent="0.25">
      <c r="I49804"/>
      <c r="J49804"/>
      <c r="K49804"/>
      <c r="L49804"/>
    </row>
    <row r="49805" spans="9:12" ht="15" x14ac:dyDescent="0.25">
      <c r="I49805"/>
      <c r="J49805"/>
      <c r="K49805"/>
      <c r="L49805"/>
    </row>
    <row r="49806" spans="9:12" ht="15" x14ac:dyDescent="0.25">
      <c r="I49806"/>
      <c r="J49806"/>
      <c r="K49806"/>
      <c r="L49806"/>
    </row>
    <row r="49807" spans="9:12" ht="15" x14ac:dyDescent="0.25">
      <c r="I49807"/>
      <c r="J49807"/>
      <c r="K49807"/>
      <c r="L49807"/>
    </row>
    <row r="49808" spans="9:12" ht="15" x14ac:dyDescent="0.25">
      <c r="I49808"/>
      <c r="J49808"/>
      <c r="K49808"/>
      <c r="L49808"/>
    </row>
    <row r="49809" spans="9:12" ht="15" x14ac:dyDescent="0.25">
      <c r="I49809"/>
      <c r="J49809"/>
      <c r="K49809"/>
      <c r="L49809"/>
    </row>
    <row r="49810" spans="9:12" ht="15" x14ac:dyDescent="0.25">
      <c r="I49810"/>
      <c r="J49810"/>
      <c r="K49810"/>
      <c r="L49810"/>
    </row>
    <row r="49811" spans="9:12" ht="15" x14ac:dyDescent="0.25">
      <c r="I49811"/>
      <c r="J49811"/>
      <c r="K49811"/>
      <c r="L49811"/>
    </row>
    <row r="49812" spans="9:12" ht="15" x14ac:dyDescent="0.25">
      <c r="I49812"/>
      <c r="J49812"/>
      <c r="K49812"/>
      <c r="L49812"/>
    </row>
    <row r="49813" spans="9:12" ht="15" x14ac:dyDescent="0.25">
      <c r="I49813"/>
      <c r="J49813"/>
      <c r="K49813"/>
      <c r="L49813"/>
    </row>
    <row r="49814" spans="9:12" ht="15" x14ac:dyDescent="0.25">
      <c r="I49814"/>
      <c r="J49814"/>
      <c r="K49814"/>
      <c r="L49814"/>
    </row>
    <row r="49815" spans="9:12" ht="15" x14ac:dyDescent="0.25">
      <c r="I49815"/>
      <c r="J49815"/>
      <c r="K49815"/>
      <c r="L49815"/>
    </row>
    <row r="49816" spans="9:12" ht="15" x14ac:dyDescent="0.25">
      <c r="I49816"/>
      <c r="J49816"/>
      <c r="K49816"/>
      <c r="L49816"/>
    </row>
    <row r="49817" spans="9:12" ht="15" x14ac:dyDescent="0.25">
      <c r="I49817"/>
      <c r="J49817"/>
      <c r="K49817"/>
      <c r="L49817"/>
    </row>
    <row r="49818" spans="9:12" ht="15" x14ac:dyDescent="0.25">
      <c r="I49818"/>
      <c r="J49818"/>
      <c r="K49818"/>
      <c r="L49818"/>
    </row>
    <row r="49819" spans="9:12" ht="15" x14ac:dyDescent="0.25">
      <c r="I49819"/>
      <c r="J49819"/>
      <c r="K49819"/>
      <c r="L49819"/>
    </row>
    <row r="49820" spans="9:12" ht="15" x14ac:dyDescent="0.25">
      <c r="I49820"/>
      <c r="J49820"/>
      <c r="K49820"/>
      <c r="L49820"/>
    </row>
    <row r="49821" spans="9:12" ht="15" x14ac:dyDescent="0.25">
      <c r="I49821"/>
      <c r="J49821"/>
      <c r="K49821"/>
      <c r="L49821"/>
    </row>
    <row r="49822" spans="9:12" ht="15" x14ac:dyDescent="0.25">
      <c r="I49822"/>
      <c r="J49822"/>
      <c r="K49822"/>
      <c r="L49822"/>
    </row>
    <row r="49823" spans="9:12" ht="15" x14ac:dyDescent="0.25">
      <c r="I49823"/>
      <c r="J49823"/>
      <c r="K49823"/>
      <c r="L49823"/>
    </row>
    <row r="49824" spans="9:12" ht="15" x14ac:dyDescent="0.25">
      <c r="I49824"/>
      <c r="J49824"/>
      <c r="K49824"/>
      <c r="L49824"/>
    </row>
    <row r="49825" spans="9:12" ht="15" x14ac:dyDescent="0.25">
      <c r="I49825"/>
      <c r="J49825"/>
      <c r="K49825"/>
      <c r="L49825"/>
    </row>
    <row r="49826" spans="9:12" ht="15" x14ac:dyDescent="0.25">
      <c r="I49826"/>
      <c r="J49826"/>
      <c r="K49826"/>
      <c r="L49826"/>
    </row>
    <row r="49827" spans="9:12" ht="15" x14ac:dyDescent="0.25">
      <c r="I49827"/>
      <c r="J49827"/>
      <c r="K49827"/>
      <c r="L49827"/>
    </row>
    <row r="49828" spans="9:12" ht="15" x14ac:dyDescent="0.25">
      <c r="I49828"/>
      <c r="J49828"/>
      <c r="K49828"/>
      <c r="L49828"/>
    </row>
    <row r="49829" spans="9:12" ht="15" x14ac:dyDescent="0.25">
      <c r="I49829"/>
      <c r="J49829"/>
      <c r="K49829"/>
      <c r="L49829"/>
    </row>
    <row r="49830" spans="9:12" ht="15" x14ac:dyDescent="0.25">
      <c r="I49830"/>
      <c r="J49830"/>
      <c r="K49830"/>
      <c r="L49830"/>
    </row>
    <row r="49831" spans="9:12" ht="15" x14ac:dyDescent="0.25">
      <c r="I49831"/>
      <c r="J49831"/>
      <c r="K49831"/>
      <c r="L49831"/>
    </row>
    <row r="49832" spans="9:12" ht="15" x14ac:dyDescent="0.25">
      <c r="I49832"/>
      <c r="J49832"/>
      <c r="K49832"/>
      <c r="L49832"/>
    </row>
    <row r="49833" spans="9:12" ht="15" x14ac:dyDescent="0.25">
      <c r="I49833"/>
      <c r="J49833"/>
      <c r="K49833"/>
      <c r="L49833"/>
    </row>
    <row r="49834" spans="9:12" ht="15" x14ac:dyDescent="0.25">
      <c r="I49834"/>
      <c r="J49834"/>
      <c r="K49834"/>
      <c r="L49834"/>
    </row>
    <row r="49835" spans="9:12" ht="15" x14ac:dyDescent="0.25">
      <c r="I49835"/>
      <c r="J49835"/>
      <c r="K49835"/>
      <c r="L49835"/>
    </row>
    <row r="49836" spans="9:12" ht="15" x14ac:dyDescent="0.25">
      <c r="I49836"/>
      <c r="J49836"/>
      <c r="K49836"/>
      <c r="L49836"/>
    </row>
    <row r="49837" spans="9:12" ht="15" x14ac:dyDescent="0.25">
      <c r="I49837"/>
      <c r="J49837"/>
      <c r="K49837"/>
      <c r="L49837"/>
    </row>
    <row r="49838" spans="9:12" ht="15" x14ac:dyDescent="0.25">
      <c r="I49838"/>
      <c r="J49838"/>
      <c r="K49838"/>
      <c r="L49838"/>
    </row>
    <row r="49839" spans="9:12" ht="15" x14ac:dyDescent="0.25">
      <c r="I49839"/>
      <c r="J49839"/>
      <c r="K49839"/>
      <c r="L49839"/>
    </row>
    <row r="49840" spans="9:12" ht="15" x14ac:dyDescent="0.25">
      <c r="I49840"/>
      <c r="J49840"/>
      <c r="K49840"/>
      <c r="L49840"/>
    </row>
    <row r="49841" spans="9:12" ht="15" x14ac:dyDescent="0.25">
      <c r="I49841"/>
      <c r="J49841"/>
      <c r="K49841"/>
      <c r="L49841"/>
    </row>
    <row r="49842" spans="9:12" ht="15" x14ac:dyDescent="0.25">
      <c r="I49842"/>
      <c r="J49842"/>
      <c r="K49842"/>
      <c r="L49842"/>
    </row>
    <row r="49843" spans="9:12" ht="15" x14ac:dyDescent="0.25">
      <c r="I49843"/>
      <c r="J49843"/>
      <c r="K49843"/>
      <c r="L49843"/>
    </row>
    <row r="49844" spans="9:12" ht="15" x14ac:dyDescent="0.25">
      <c r="I49844"/>
      <c r="J49844"/>
      <c r="K49844"/>
      <c r="L49844"/>
    </row>
    <row r="49845" spans="9:12" ht="15" x14ac:dyDescent="0.25">
      <c r="I49845"/>
      <c r="J49845"/>
      <c r="K49845"/>
      <c r="L49845"/>
    </row>
    <row r="49846" spans="9:12" ht="15" x14ac:dyDescent="0.25">
      <c r="I49846"/>
      <c r="J49846"/>
      <c r="K49846"/>
      <c r="L49846"/>
    </row>
    <row r="49847" spans="9:12" ht="15" x14ac:dyDescent="0.25">
      <c r="I49847"/>
      <c r="J49847"/>
      <c r="K49847"/>
      <c r="L49847"/>
    </row>
    <row r="49848" spans="9:12" ht="15" x14ac:dyDescent="0.25">
      <c r="I49848"/>
      <c r="J49848"/>
      <c r="K49848"/>
      <c r="L49848"/>
    </row>
    <row r="49849" spans="9:12" ht="15" x14ac:dyDescent="0.25">
      <c r="I49849"/>
      <c r="J49849"/>
      <c r="K49849"/>
      <c r="L49849"/>
    </row>
    <row r="49850" spans="9:12" ht="15" x14ac:dyDescent="0.25">
      <c r="I49850"/>
      <c r="J49850"/>
      <c r="K49850"/>
      <c r="L49850"/>
    </row>
    <row r="49851" spans="9:12" ht="15" x14ac:dyDescent="0.25">
      <c r="I49851"/>
      <c r="J49851"/>
      <c r="K49851"/>
      <c r="L49851"/>
    </row>
    <row r="49852" spans="9:12" ht="15" x14ac:dyDescent="0.25">
      <c r="I49852"/>
      <c r="J49852"/>
      <c r="K49852"/>
      <c r="L49852"/>
    </row>
    <row r="49853" spans="9:12" ht="15" x14ac:dyDescent="0.25">
      <c r="I49853"/>
      <c r="J49853"/>
      <c r="K49853"/>
      <c r="L49853"/>
    </row>
    <row r="49854" spans="9:12" ht="15" x14ac:dyDescent="0.25">
      <c r="I49854"/>
      <c r="J49854"/>
      <c r="K49854"/>
      <c r="L49854"/>
    </row>
    <row r="49855" spans="9:12" ht="15" x14ac:dyDescent="0.25">
      <c r="I49855"/>
      <c r="J49855"/>
      <c r="K49855"/>
      <c r="L49855"/>
    </row>
    <row r="49856" spans="9:12" ht="15" x14ac:dyDescent="0.25">
      <c r="I49856"/>
      <c r="J49856"/>
      <c r="K49856"/>
      <c r="L49856"/>
    </row>
    <row r="49857" spans="9:12" ht="15" x14ac:dyDescent="0.25">
      <c r="I49857"/>
      <c r="J49857"/>
      <c r="K49857"/>
      <c r="L49857"/>
    </row>
    <row r="49858" spans="9:12" ht="15" x14ac:dyDescent="0.25">
      <c r="I49858"/>
      <c r="J49858"/>
      <c r="K49858"/>
      <c r="L49858"/>
    </row>
    <row r="49859" spans="9:12" ht="15" x14ac:dyDescent="0.25">
      <c r="I49859"/>
      <c r="J49859"/>
      <c r="K49859"/>
      <c r="L49859"/>
    </row>
    <row r="49860" spans="9:12" ht="15" x14ac:dyDescent="0.25">
      <c r="I49860"/>
      <c r="J49860"/>
      <c r="K49860"/>
      <c r="L49860"/>
    </row>
    <row r="49861" spans="9:12" ht="15" x14ac:dyDescent="0.25">
      <c r="I49861"/>
      <c r="J49861"/>
      <c r="K49861"/>
      <c r="L49861"/>
    </row>
    <row r="49862" spans="9:12" ht="15" x14ac:dyDescent="0.25">
      <c r="I49862"/>
      <c r="J49862"/>
      <c r="K49862"/>
      <c r="L49862"/>
    </row>
    <row r="49863" spans="9:12" ht="15" x14ac:dyDescent="0.25">
      <c r="I49863"/>
      <c r="J49863"/>
      <c r="K49863"/>
      <c r="L49863"/>
    </row>
    <row r="49864" spans="9:12" ht="15" x14ac:dyDescent="0.25">
      <c r="I49864"/>
      <c r="J49864"/>
      <c r="K49864"/>
      <c r="L49864"/>
    </row>
    <row r="49865" spans="9:12" ht="15" x14ac:dyDescent="0.25">
      <c r="I49865"/>
      <c r="J49865"/>
      <c r="K49865"/>
      <c r="L49865"/>
    </row>
    <row r="49866" spans="9:12" ht="15" x14ac:dyDescent="0.25">
      <c r="I49866"/>
      <c r="J49866"/>
      <c r="K49866"/>
      <c r="L49866"/>
    </row>
    <row r="49867" spans="9:12" ht="15" x14ac:dyDescent="0.25">
      <c r="I49867"/>
      <c r="J49867"/>
      <c r="K49867"/>
      <c r="L49867"/>
    </row>
    <row r="49868" spans="9:12" ht="15" x14ac:dyDescent="0.25">
      <c r="I49868"/>
      <c r="J49868"/>
      <c r="K49868"/>
      <c r="L49868"/>
    </row>
    <row r="49869" spans="9:12" ht="15" x14ac:dyDescent="0.25">
      <c r="I49869"/>
      <c r="J49869"/>
      <c r="K49869"/>
      <c r="L49869"/>
    </row>
    <row r="49870" spans="9:12" ht="15" x14ac:dyDescent="0.25">
      <c r="I49870"/>
      <c r="J49870"/>
      <c r="K49870"/>
      <c r="L49870"/>
    </row>
    <row r="49871" spans="9:12" ht="15" x14ac:dyDescent="0.25">
      <c r="I49871"/>
      <c r="J49871"/>
      <c r="K49871"/>
      <c r="L49871"/>
    </row>
    <row r="49872" spans="9:12" ht="15" x14ac:dyDescent="0.25">
      <c r="I49872"/>
      <c r="J49872"/>
      <c r="K49872"/>
      <c r="L49872"/>
    </row>
    <row r="49873" spans="9:12" ht="15" x14ac:dyDescent="0.25">
      <c r="I49873"/>
      <c r="J49873"/>
      <c r="K49873"/>
      <c r="L49873"/>
    </row>
    <row r="49874" spans="9:12" ht="15" x14ac:dyDescent="0.25">
      <c r="I49874"/>
      <c r="J49874"/>
      <c r="K49874"/>
      <c r="L49874"/>
    </row>
    <row r="49875" spans="9:12" ht="15" x14ac:dyDescent="0.25">
      <c r="I49875"/>
      <c r="J49875"/>
      <c r="K49875"/>
      <c r="L49875"/>
    </row>
    <row r="49876" spans="9:12" ht="15" x14ac:dyDescent="0.25">
      <c r="I49876"/>
      <c r="J49876"/>
      <c r="K49876"/>
      <c r="L49876"/>
    </row>
    <row r="49877" spans="9:12" ht="15" x14ac:dyDescent="0.25">
      <c r="I49877"/>
      <c r="J49877"/>
      <c r="K49877"/>
      <c r="L49877"/>
    </row>
    <row r="49878" spans="9:12" ht="15" x14ac:dyDescent="0.25">
      <c r="I49878"/>
      <c r="J49878"/>
      <c r="K49878"/>
      <c r="L49878"/>
    </row>
    <row r="49879" spans="9:12" ht="15" x14ac:dyDescent="0.25">
      <c r="I49879"/>
      <c r="J49879"/>
      <c r="K49879"/>
      <c r="L49879"/>
    </row>
    <row r="49880" spans="9:12" ht="15" x14ac:dyDescent="0.25">
      <c r="I49880"/>
      <c r="J49880"/>
      <c r="K49880"/>
      <c r="L49880"/>
    </row>
    <row r="49881" spans="9:12" ht="15" x14ac:dyDescent="0.25">
      <c r="I49881"/>
      <c r="J49881"/>
      <c r="K49881"/>
      <c r="L49881"/>
    </row>
    <row r="49882" spans="9:12" ht="15" x14ac:dyDescent="0.25">
      <c r="I49882"/>
      <c r="J49882"/>
      <c r="K49882"/>
      <c r="L49882"/>
    </row>
    <row r="49883" spans="9:12" ht="15" x14ac:dyDescent="0.25">
      <c r="I49883"/>
      <c r="J49883"/>
      <c r="K49883"/>
      <c r="L49883"/>
    </row>
    <row r="49884" spans="9:12" ht="15" x14ac:dyDescent="0.25">
      <c r="I49884"/>
      <c r="J49884"/>
      <c r="K49884"/>
      <c r="L49884"/>
    </row>
    <row r="49885" spans="9:12" ht="15" x14ac:dyDescent="0.25">
      <c r="I49885"/>
      <c r="J49885"/>
      <c r="K49885"/>
      <c r="L49885"/>
    </row>
    <row r="49886" spans="9:12" ht="15" x14ac:dyDescent="0.25">
      <c r="I49886"/>
      <c r="J49886"/>
      <c r="K49886"/>
      <c r="L49886"/>
    </row>
    <row r="49887" spans="9:12" ht="15" x14ac:dyDescent="0.25">
      <c r="I49887"/>
      <c r="J49887"/>
      <c r="K49887"/>
      <c r="L49887"/>
    </row>
    <row r="49888" spans="9:12" ht="15" x14ac:dyDescent="0.25">
      <c r="I49888"/>
      <c r="J49888"/>
      <c r="K49888"/>
      <c r="L49888"/>
    </row>
    <row r="49889" spans="9:12" ht="15" x14ac:dyDescent="0.25">
      <c r="I49889"/>
      <c r="J49889"/>
      <c r="K49889"/>
      <c r="L49889"/>
    </row>
    <row r="49890" spans="9:12" ht="15" x14ac:dyDescent="0.25">
      <c r="I49890"/>
      <c r="J49890"/>
      <c r="K49890"/>
      <c r="L49890"/>
    </row>
    <row r="49891" spans="9:12" ht="15" x14ac:dyDescent="0.25">
      <c r="I49891"/>
      <c r="J49891"/>
      <c r="K49891"/>
      <c r="L49891"/>
    </row>
    <row r="49892" spans="9:12" ht="15" x14ac:dyDescent="0.25">
      <c r="I49892"/>
      <c r="J49892"/>
      <c r="K49892"/>
      <c r="L49892"/>
    </row>
    <row r="49893" spans="9:12" ht="15" x14ac:dyDescent="0.25">
      <c r="I49893"/>
      <c r="J49893"/>
      <c r="K49893"/>
      <c r="L49893"/>
    </row>
    <row r="49894" spans="9:12" ht="15" x14ac:dyDescent="0.25">
      <c r="I49894"/>
      <c r="J49894"/>
      <c r="K49894"/>
      <c r="L49894"/>
    </row>
    <row r="49895" spans="9:12" ht="15" x14ac:dyDescent="0.25">
      <c r="I49895"/>
      <c r="J49895"/>
      <c r="K49895"/>
      <c r="L49895"/>
    </row>
    <row r="49896" spans="9:12" ht="15" x14ac:dyDescent="0.25">
      <c r="I49896"/>
      <c r="J49896"/>
      <c r="K49896"/>
      <c r="L49896"/>
    </row>
    <row r="49897" spans="9:12" ht="15" x14ac:dyDescent="0.25">
      <c r="I49897"/>
      <c r="J49897"/>
      <c r="K49897"/>
      <c r="L49897"/>
    </row>
    <row r="49898" spans="9:12" ht="15" x14ac:dyDescent="0.25">
      <c r="I49898"/>
      <c r="J49898"/>
      <c r="K49898"/>
      <c r="L49898"/>
    </row>
    <row r="49899" spans="9:12" ht="15" x14ac:dyDescent="0.25">
      <c r="I49899"/>
      <c r="J49899"/>
      <c r="K49899"/>
      <c r="L49899"/>
    </row>
    <row r="49900" spans="9:12" ht="15" x14ac:dyDescent="0.25">
      <c r="I49900"/>
      <c r="J49900"/>
      <c r="K49900"/>
      <c r="L49900"/>
    </row>
    <row r="49901" spans="9:12" ht="15" x14ac:dyDescent="0.25">
      <c r="I49901"/>
      <c r="J49901"/>
      <c r="K49901"/>
      <c r="L49901"/>
    </row>
    <row r="49902" spans="9:12" ht="15" x14ac:dyDescent="0.25">
      <c r="I49902"/>
      <c r="J49902"/>
      <c r="K49902"/>
      <c r="L49902"/>
    </row>
    <row r="49903" spans="9:12" ht="15" x14ac:dyDescent="0.25">
      <c r="I49903"/>
      <c r="J49903"/>
      <c r="K49903"/>
      <c r="L49903"/>
    </row>
    <row r="49904" spans="9:12" ht="15" x14ac:dyDescent="0.25">
      <c r="I49904"/>
      <c r="J49904"/>
      <c r="K49904"/>
      <c r="L49904"/>
    </row>
    <row r="49905" spans="9:12" ht="15" x14ac:dyDescent="0.25">
      <c r="I49905"/>
      <c r="J49905"/>
      <c r="K49905"/>
      <c r="L49905"/>
    </row>
    <row r="49906" spans="9:12" ht="15" x14ac:dyDescent="0.25">
      <c r="I49906"/>
      <c r="J49906"/>
      <c r="K49906"/>
      <c r="L49906"/>
    </row>
    <row r="49907" spans="9:12" ht="15" x14ac:dyDescent="0.25">
      <c r="I49907"/>
      <c r="J49907"/>
      <c r="K49907"/>
      <c r="L49907"/>
    </row>
    <row r="49908" spans="9:12" ht="15" x14ac:dyDescent="0.25">
      <c r="I49908"/>
      <c r="J49908"/>
      <c r="K49908"/>
      <c r="L49908"/>
    </row>
    <row r="49909" spans="9:12" ht="15" x14ac:dyDescent="0.25">
      <c r="I49909"/>
      <c r="J49909"/>
      <c r="K49909"/>
      <c r="L49909"/>
    </row>
    <row r="49910" spans="9:12" ht="15" x14ac:dyDescent="0.25">
      <c r="I49910"/>
      <c r="J49910"/>
      <c r="K49910"/>
      <c r="L49910"/>
    </row>
    <row r="49911" spans="9:12" ht="15" x14ac:dyDescent="0.25">
      <c r="I49911"/>
      <c r="J49911"/>
      <c r="K49911"/>
      <c r="L49911"/>
    </row>
    <row r="49912" spans="9:12" ht="15" x14ac:dyDescent="0.25">
      <c r="I49912"/>
      <c r="J49912"/>
      <c r="K49912"/>
      <c r="L49912"/>
    </row>
    <row r="49913" spans="9:12" ht="15" x14ac:dyDescent="0.25">
      <c r="I49913"/>
      <c r="J49913"/>
      <c r="K49913"/>
      <c r="L49913"/>
    </row>
    <row r="49914" spans="9:12" ht="15" x14ac:dyDescent="0.25">
      <c r="I49914"/>
      <c r="J49914"/>
      <c r="K49914"/>
      <c r="L49914"/>
    </row>
    <row r="49915" spans="9:12" ht="15" x14ac:dyDescent="0.25">
      <c r="I49915"/>
      <c r="J49915"/>
      <c r="K49915"/>
      <c r="L49915"/>
    </row>
    <row r="49916" spans="9:12" ht="15" x14ac:dyDescent="0.25">
      <c r="I49916"/>
      <c r="J49916"/>
      <c r="K49916"/>
      <c r="L49916"/>
    </row>
    <row r="49917" spans="9:12" ht="15" x14ac:dyDescent="0.25">
      <c r="I49917"/>
      <c r="J49917"/>
      <c r="K49917"/>
      <c r="L49917"/>
    </row>
    <row r="49918" spans="9:12" ht="15" x14ac:dyDescent="0.25">
      <c r="I49918"/>
      <c r="J49918"/>
      <c r="K49918"/>
      <c r="L49918"/>
    </row>
    <row r="49919" spans="9:12" ht="15" x14ac:dyDescent="0.25">
      <c r="I49919"/>
      <c r="J49919"/>
      <c r="K49919"/>
      <c r="L49919"/>
    </row>
    <row r="49920" spans="9:12" ht="15" x14ac:dyDescent="0.25">
      <c r="I49920"/>
      <c r="J49920"/>
      <c r="K49920"/>
      <c r="L49920"/>
    </row>
    <row r="49921" spans="9:12" ht="15" x14ac:dyDescent="0.25">
      <c r="I49921"/>
      <c r="J49921"/>
      <c r="K49921"/>
      <c r="L49921"/>
    </row>
    <row r="49922" spans="9:12" ht="15" x14ac:dyDescent="0.25">
      <c r="I49922"/>
      <c r="J49922"/>
      <c r="K49922"/>
      <c r="L49922"/>
    </row>
    <row r="49923" spans="9:12" ht="15" x14ac:dyDescent="0.25">
      <c r="I49923"/>
      <c r="J49923"/>
      <c r="K49923"/>
      <c r="L49923"/>
    </row>
    <row r="49924" spans="9:12" ht="15" x14ac:dyDescent="0.25">
      <c r="I49924"/>
      <c r="J49924"/>
      <c r="K49924"/>
      <c r="L49924"/>
    </row>
    <row r="49925" spans="9:12" ht="15" x14ac:dyDescent="0.25">
      <c r="I49925"/>
      <c r="J49925"/>
      <c r="K49925"/>
      <c r="L49925"/>
    </row>
    <row r="49926" spans="9:12" ht="15" x14ac:dyDescent="0.25">
      <c r="I49926"/>
      <c r="J49926"/>
      <c r="K49926"/>
      <c r="L49926"/>
    </row>
    <row r="49927" spans="9:12" ht="15" x14ac:dyDescent="0.25">
      <c r="I49927"/>
      <c r="J49927"/>
      <c r="K49927"/>
      <c r="L49927"/>
    </row>
    <row r="49928" spans="9:12" ht="15" x14ac:dyDescent="0.25">
      <c r="I49928"/>
      <c r="J49928"/>
      <c r="K49928"/>
      <c r="L49928"/>
    </row>
    <row r="49929" spans="9:12" ht="15" x14ac:dyDescent="0.25">
      <c r="I49929"/>
      <c r="J49929"/>
      <c r="K49929"/>
      <c r="L49929"/>
    </row>
    <row r="49930" spans="9:12" ht="15" x14ac:dyDescent="0.25">
      <c r="I49930"/>
      <c r="J49930"/>
      <c r="K49930"/>
      <c r="L49930"/>
    </row>
    <row r="49931" spans="9:12" ht="15" x14ac:dyDescent="0.25">
      <c r="I49931"/>
      <c r="J49931"/>
      <c r="K49931"/>
      <c r="L49931"/>
    </row>
    <row r="49932" spans="9:12" ht="15" x14ac:dyDescent="0.25">
      <c r="I49932"/>
      <c r="J49932"/>
      <c r="K49932"/>
      <c r="L49932"/>
    </row>
    <row r="49933" spans="9:12" ht="15" x14ac:dyDescent="0.25">
      <c r="I49933"/>
      <c r="J49933"/>
      <c r="K49933"/>
      <c r="L49933"/>
    </row>
    <row r="49934" spans="9:12" ht="15" x14ac:dyDescent="0.25">
      <c r="I49934"/>
      <c r="J49934"/>
      <c r="K49934"/>
      <c r="L49934"/>
    </row>
    <row r="49935" spans="9:12" ht="15" x14ac:dyDescent="0.25">
      <c r="I49935"/>
      <c r="J49935"/>
      <c r="K49935"/>
      <c r="L49935"/>
    </row>
    <row r="49936" spans="9:12" ht="15" x14ac:dyDescent="0.25">
      <c r="I49936"/>
      <c r="J49936"/>
      <c r="K49936"/>
      <c r="L49936"/>
    </row>
    <row r="49937" spans="9:12" ht="15" x14ac:dyDescent="0.25">
      <c r="I49937"/>
      <c r="J49937"/>
      <c r="K49937"/>
      <c r="L49937"/>
    </row>
    <row r="49938" spans="9:12" ht="15" x14ac:dyDescent="0.25">
      <c r="I49938"/>
      <c r="J49938"/>
      <c r="K49938"/>
      <c r="L49938"/>
    </row>
    <row r="49939" spans="9:12" ht="15" x14ac:dyDescent="0.25">
      <c r="I49939"/>
      <c r="J49939"/>
      <c r="K49939"/>
      <c r="L49939"/>
    </row>
    <row r="49940" spans="9:12" ht="15" x14ac:dyDescent="0.25">
      <c r="I49940"/>
      <c r="J49940"/>
      <c r="K49940"/>
      <c r="L49940"/>
    </row>
    <row r="49941" spans="9:12" ht="15" x14ac:dyDescent="0.25">
      <c r="I49941"/>
      <c r="J49941"/>
      <c r="K49941"/>
      <c r="L49941"/>
    </row>
    <row r="49942" spans="9:12" ht="15" x14ac:dyDescent="0.25">
      <c r="I49942"/>
      <c r="J49942"/>
      <c r="K49942"/>
      <c r="L49942"/>
    </row>
    <row r="49943" spans="9:12" ht="15" x14ac:dyDescent="0.25">
      <c r="I49943"/>
      <c r="J49943"/>
      <c r="K49943"/>
      <c r="L49943"/>
    </row>
    <row r="49944" spans="9:12" ht="15" x14ac:dyDescent="0.25">
      <c r="I49944"/>
      <c r="J49944"/>
      <c r="K49944"/>
      <c r="L49944"/>
    </row>
    <row r="49945" spans="9:12" ht="15" x14ac:dyDescent="0.25">
      <c r="I49945"/>
      <c r="J49945"/>
      <c r="K49945"/>
      <c r="L49945"/>
    </row>
    <row r="49946" spans="9:12" ht="15" x14ac:dyDescent="0.25">
      <c r="I49946"/>
      <c r="J49946"/>
      <c r="K49946"/>
      <c r="L49946"/>
    </row>
    <row r="49947" spans="9:12" ht="15" x14ac:dyDescent="0.25">
      <c r="I49947"/>
      <c r="J49947"/>
      <c r="K49947"/>
      <c r="L49947"/>
    </row>
    <row r="49948" spans="9:12" ht="15" x14ac:dyDescent="0.25">
      <c r="I49948"/>
      <c r="J49948"/>
      <c r="K49948"/>
      <c r="L49948"/>
    </row>
    <row r="49949" spans="9:12" ht="15" x14ac:dyDescent="0.25">
      <c r="I49949"/>
      <c r="J49949"/>
      <c r="K49949"/>
      <c r="L49949"/>
    </row>
    <row r="49950" spans="9:12" ht="15" x14ac:dyDescent="0.25">
      <c r="I49950"/>
      <c r="J49950"/>
      <c r="K49950"/>
      <c r="L49950"/>
    </row>
    <row r="49951" spans="9:12" ht="15" x14ac:dyDescent="0.25">
      <c r="I49951"/>
      <c r="J49951"/>
      <c r="K49951"/>
      <c r="L49951"/>
    </row>
    <row r="49952" spans="9:12" ht="15" x14ac:dyDescent="0.25">
      <c r="I49952"/>
      <c r="J49952"/>
      <c r="K49952"/>
      <c r="L49952"/>
    </row>
    <row r="49953" spans="9:12" ht="15" x14ac:dyDescent="0.25">
      <c r="I49953"/>
      <c r="J49953"/>
      <c r="K49953"/>
      <c r="L49953"/>
    </row>
    <row r="49954" spans="9:12" ht="15" x14ac:dyDescent="0.25">
      <c r="I49954"/>
      <c r="J49954"/>
      <c r="K49954"/>
      <c r="L49954"/>
    </row>
    <row r="49955" spans="9:12" ht="15" x14ac:dyDescent="0.25">
      <c r="I49955"/>
      <c r="J49955"/>
      <c r="K49955"/>
      <c r="L49955"/>
    </row>
    <row r="49956" spans="9:12" ht="15" x14ac:dyDescent="0.25">
      <c r="I49956"/>
      <c r="J49956"/>
      <c r="K49956"/>
      <c r="L49956"/>
    </row>
    <row r="49957" spans="9:12" ht="15" x14ac:dyDescent="0.25">
      <c r="I49957"/>
      <c r="J49957"/>
      <c r="K49957"/>
      <c r="L49957"/>
    </row>
    <row r="49958" spans="9:12" ht="15" x14ac:dyDescent="0.25">
      <c r="I49958"/>
      <c r="J49958"/>
      <c r="K49958"/>
      <c r="L49958"/>
    </row>
    <row r="49959" spans="9:12" ht="15" x14ac:dyDescent="0.25">
      <c r="I49959"/>
      <c r="J49959"/>
      <c r="K49959"/>
      <c r="L49959"/>
    </row>
    <row r="49960" spans="9:12" ht="15" x14ac:dyDescent="0.25">
      <c r="I49960"/>
      <c r="J49960"/>
      <c r="K49960"/>
      <c r="L49960"/>
    </row>
    <row r="49961" spans="9:12" ht="15" x14ac:dyDescent="0.25">
      <c r="I49961"/>
      <c r="J49961"/>
      <c r="K49961"/>
      <c r="L49961"/>
    </row>
    <row r="49962" spans="9:12" ht="15" x14ac:dyDescent="0.25">
      <c r="I49962"/>
      <c r="J49962"/>
      <c r="K49962"/>
      <c r="L49962"/>
    </row>
    <row r="49963" spans="9:12" ht="15" x14ac:dyDescent="0.25">
      <c r="I49963"/>
      <c r="J49963"/>
      <c r="K49963"/>
      <c r="L49963"/>
    </row>
    <row r="49964" spans="9:12" ht="15" x14ac:dyDescent="0.25">
      <c r="I49964"/>
      <c r="J49964"/>
      <c r="K49964"/>
      <c r="L49964"/>
    </row>
    <row r="49965" spans="9:12" ht="15" x14ac:dyDescent="0.25">
      <c r="I49965"/>
      <c r="J49965"/>
      <c r="K49965"/>
      <c r="L49965"/>
    </row>
    <row r="49966" spans="9:12" ht="15" x14ac:dyDescent="0.25">
      <c r="I49966"/>
      <c r="J49966"/>
      <c r="K49966"/>
      <c r="L49966"/>
    </row>
    <row r="49967" spans="9:12" ht="15" x14ac:dyDescent="0.25">
      <c r="I49967"/>
      <c r="J49967"/>
      <c r="K49967"/>
      <c r="L49967"/>
    </row>
    <row r="49968" spans="9:12" ht="15" x14ac:dyDescent="0.25">
      <c r="I49968"/>
      <c r="J49968"/>
      <c r="K49968"/>
      <c r="L49968"/>
    </row>
    <row r="49969" spans="9:12" ht="15" x14ac:dyDescent="0.25">
      <c r="I49969"/>
      <c r="J49969"/>
      <c r="K49969"/>
      <c r="L49969"/>
    </row>
    <row r="49970" spans="9:12" ht="15" x14ac:dyDescent="0.25">
      <c r="I49970"/>
      <c r="J49970"/>
      <c r="K49970"/>
      <c r="L49970"/>
    </row>
    <row r="49971" spans="9:12" ht="15" x14ac:dyDescent="0.25">
      <c r="I49971"/>
      <c r="J49971"/>
      <c r="K49971"/>
      <c r="L49971"/>
    </row>
    <row r="49972" spans="9:12" ht="15" x14ac:dyDescent="0.25">
      <c r="I49972"/>
      <c r="J49972"/>
      <c r="K49972"/>
      <c r="L49972"/>
    </row>
    <row r="49973" spans="9:12" ht="15" x14ac:dyDescent="0.25">
      <c r="I49973"/>
      <c r="J49973"/>
      <c r="K49973"/>
      <c r="L49973"/>
    </row>
    <row r="49974" spans="9:12" ht="15" x14ac:dyDescent="0.25">
      <c r="I49974"/>
      <c r="J49974"/>
      <c r="K49974"/>
      <c r="L49974"/>
    </row>
    <row r="49975" spans="9:12" ht="15" x14ac:dyDescent="0.25">
      <c r="I49975"/>
      <c r="J49975"/>
      <c r="K49975"/>
      <c r="L49975"/>
    </row>
    <row r="49976" spans="9:12" ht="15" x14ac:dyDescent="0.25">
      <c r="I49976"/>
      <c r="J49976"/>
      <c r="K49976"/>
      <c r="L49976"/>
    </row>
    <row r="49977" spans="9:12" ht="15" x14ac:dyDescent="0.25">
      <c r="I49977"/>
      <c r="J49977"/>
      <c r="K49977"/>
      <c r="L49977"/>
    </row>
    <row r="49978" spans="9:12" ht="15" x14ac:dyDescent="0.25">
      <c r="I49978"/>
      <c r="J49978"/>
      <c r="K49978"/>
      <c r="L49978"/>
    </row>
    <row r="49979" spans="9:12" ht="15" x14ac:dyDescent="0.25">
      <c r="I49979"/>
      <c r="J49979"/>
      <c r="K49979"/>
      <c r="L49979"/>
    </row>
    <row r="49980" spans="9:12" ht="15" x14ac:dyDescent="0.25">
      <c r="I49980"/>
      <c r="J49980"/>
      <c r="K49980"/>
      <c r="L49980"/>
    </row>
    <row r="49981" spans="9:12" ht="15" x14ac:dyDescent="0.25">
      <c r="I49981"/>
      <c r="J49981"/>
      <c r="K49981"/>
      <c r="L49981"/>
    </row>
    <row r="49982" spans="9:12" ht="15" x14ac:dyDescent="0.25">
      <c r="I49982"/>
      <c r="J49982"/>
      <c r="K49982"/>
      <c r="L49982"/>
    </row>
    <row r="49983" spans="9:12" ht="15" x14ac:dyDescent="0.25">
      <c r="I49983"/>
      <c r="J49983"/>
      <c r="K49983"/>
      <c r="L49983"/>
    </row>
    <row r="49984" spans="9:12" ht="15" x14ac:dyDescent="0.25">
      <c r="I49984"/>
      <c r="J49984"/>
      <c r="K49984"/>
      <c r="L49984"/>
    </row>
    <row r="49985" spans="9:12" ht="15" x14ac:dyDescent="0.25">
      <c r="I49985"/>
      <c r="J49985"/>
      <c r="K49985"/>
      <c r="L49985"/>
    </row>
    <row r="49986" spans="9:12" ht="15" x14ac:dyDescent="0.25">
      <c r="I49986"/>
      <c r="J49986"/>
      <c r="K49986"/>
      <c r="L49986"/>
    </row>
    <row r="49987" spans="9:12" ht="15" x14ac:dyDescent="0.25">
      <c r="I49987"/>
      <c r="J49987"/>
      <c r="K49987"/>
      <c r="L49987"/>
    </row>
    <row r="49988" spans="9:12" ht="15" x14ac:dyDescent="0.25">
      <c r="I49988"/>
      <c r="J49988"/>
      <c r="K49988"/>
      <c r="L49988"/>
    </row>
    <row r="49989" spans="9:12" ht="15" x14ac:dyDescent="0.25">
      <c r="I49989"/>
      <c r="J49989"/>
      <c r="K49989"/>
      <c r="L49989"/>
    </row>
    <row r="49990" spans="9:12" ht="15" x14ac:dyDescent="0.25">
      <c r="I49990"/>
      <c r="J49990"/>
      <c r="K49990"/>
      <c r="L49990"/>
    </row>
    <row r="49991" spans="9:12" ht="15" x14ac:dyDescent="0.25">
      <c r="I49991"/>
      <c r="J49991"/>
      <c r="K49991"/>
      <c r="L49991"/>
    </row>
    <row r="49992" spans="9:12" ht="15" x14ac:dyDescent="0.25">
      <c r="I49992"/>
      <c r="J49992"/>
      <c r="K49992"/>
      <c r="L49992"/>
    </row>
    <row r="49993" spans="9:12" ht="15" x14ac:dyDescent="0.25">
      <c r="I49993"/>
      <c r="J49993"/>
      <c r="K49993"/>
      <c r="L49993"/>
    </row>
    <row r="49994" spans="9:12" ht="15" x14ac:dyDescent="0.25">
      <c r="I49994"/>
      <c r="J49994"/>
      <c r="K49994"/>
      <c r="L49994"/>
    </row>
    <row r="49995" spans="9:12" ht="15" x14ac:dyDescent="0.25">
      <c r="I49995"/>
      <c r="J49995"/>
      <c r="K49995"/>
      <c r="L49995"/>
    </row>
    <row r="49996" spans="9:12" ht="15" x14ac:dyDescent="0.25">
      <c r="I49996"/>
      <c r="J49996"/>
      <c r="K49996"/>
      <c r="L49996"/>
    </row>
    <row r="49997" spans="9:12" ht="15" x14ac:dyDescent="0.25">
      <c r="I49997"/>
      <c r="J49997"/>
      <c r="K49997"/>
      <c r="L49997"/>
    </row>
    <row r="49998" spans="9:12" ht="15" x14ac:dyDescent="0.25">
      <c r="I49998"/>
      <c r="J49998"/>
      <c r="K49998"/>
      <c r="L49998"/>
    </row>
    <row r="49999" spans="9:12" ht="15" x14ac:dyDescent="0.25">
      <c r="I49999"/>
      <c r="J49999"/>
      <c r="K49999"/>
      <c r="L49999"/>
    </row>
    <row r="50000" spans="9:12" ht="15" x14ac:dyDescent="0.25">
      <c r="I50000"/>
      <c r="J50000"/>
      <c r="K50000"/>
      <c r="L50000"/>
    </row>
    <row r="50001" spans="9:12" ht="15" x14ac:dyDescent="0.25">
      <c r="I50001"/>
      <c r="J50001"/>
      <c r="K50001"/>
      <c r="L50001"/>
    </row>
    <row r="50002" spans="9:12" ht="15" x14ac:dyDescent="0.25">
      <c r="I50002"/>
      <c r="J50002"/>
      <c r="K50002"/>
      <c r="L50002"/>
    </row>
    <row r="50003" spans="9:12" ht="15" x14ac:dyDescent="0.25">
      <c r="I50003"/>
      <c r="J50003"/>
      <c r="K50003"/>
      <c r="L50003"/>
    </row>
    <row r="50004" spans="9:12" ht="15" x14ac:dyDescent="0.25">
      <c r="I50004"/>
      <c r="J50004"/>
      <c r="K50004"/>
      <c r="L50004"/>
    </row>
    <row r="50005" spans="9:12" ht="15" x14ac:dyDescent="0.25">
      <c r="I50005"/>
      <c r="J50005"/>
      <c r="K50005"/>
      <c r="L50005"/>
    </row>
    <row r="50006" spans="9:12" ht="15" x14ac:dyDescent="0.25">
      <c r="I50006"/>
      <c r="J50006"/>
      <c r="K50006"/>
      <c r="L50006"/>
    </row>
    <row r="50007" spans="9:12" ht="15" x14ac:dyDescent="0.25">
      <c r="I50007"/>
      <c r="J50007"/>
      <c r="K50007"/>
      <c r="L50007"/>
    </row>
    <row r="50008" spans="9:12" ht="15" x14ac:dyDescent="0.25">
      <c r="I50008"/>
      <c r="J50008"/>
      <c r="K50008"/>
      <c r="L50008"/>
    </row>
    <row r="50009" spans="9:12" ht="15" x14ac:dyDescent="0.25">
      <c r="I50009"/>
      <c r="J50009"/>
      <c r="K50009"/>
      <c r="L50009"/>
    </row>
    <row r="50010" spans="9:12" ht="15" x14ac:dyDescent="0.25">
      <c r="I50010"/>
      <c r="J50010"/>
      <c r="K50010"/>
      <c r="L50010"/>
    </row>
    <row r="50011" spans="9:12" ht="15" x14ac:dyDescent="0.25">
      <c r="I50011"/>
      <c r="J50011"/>
      <c r="K50011"/>
      <c r="L50011"/>
    </row>
    <row r="50012" spans="9:12" ht="15" x14ac:dyDescent="0.25">
      <c r="I50012"/>
      <c r="J50012"/>
      <c r="K50012"/>
      <c r="L50012"/>
    </row>
    <row r="50013" spans="9:12" ht="15" x14ac:dyDescent="0.25">
      <c r="I50013"/>
      <c r="J50013"/>
      <c r="K50013"/>
      <c r="L50013"/>
    </row>
    <row r="50014" spans="9:12" ht="15" x14ac:dyDescent="0.25">
      <c r="I50014"/>
      <c r="J50014"/>
      <c r="K50014"/>
      <c r="L50014"/>
    </row>
    <row r="50015" spans="9:12" ht="15" x14ac:dyDescent="0.25">
      <c r="I50015"/>
      <c r="J50015"/>
      <c r="K50015"/>
      <c r="L50015"/>
    </row>
    <row r="50016" spans="9:12" ht="15" x14ac:dyDescent="0.25">
      <c r="I50016"/>
      <c r="J50016"/>
      <c r="K50016"/>
      <c r="L50016"/>
    </row>
    <row r="50017" spans="9:12" ht="15" x14ac:dyDescent="0.25">
      <c r="I50017"/>
      <c r="J50017"/>
      <c r="K50017"/>
      <c r="L50017"/>
    </row>
    <row r="50018" spans="9:12" ht="15" x14ac:dyDescent="0.25">
      <c r="I50018"/>
      <c r="J50018"/>
      <c r="K50018"/>
      <c r="L50018"/>
    </row>
    <row r="50019" spans="9:12" ht="15" x14ac:dyDescent="0.25">
      <c r="I50019"/>
      <c r="J50019"/>
      <c r="K50019"/>
      <c r="L50019"/>
    </row>
    <row r="50020" spans="9:12" ht="15" x14ac:dyDescent="0.25">
      <c r="I50020"/>
      <c r="J50020"/>
      <c r="K50020"/>
      <c r="L50020"/>
    </row>
    <row r="50021" spans="9:12" ht="15" x14ac:dyDescent="0.25">
      <c r="I50021"/>
      <c r="J50021"/>
      <c r="K50021"/>
      <c r="L50021"/>
    </row>
    <row r="50022" spans="9:12" ht="15" x14ac:dyDescent="0.25">
      <c r="I50022"/>
      <c r="J50022"/>
      <c r="K50022"/>
      <c r="L50022"/>
    </row>
    <row r="50023" spans="9:12" ht="15" x14ac:dyDescent="0.25">
      <c r="I50023"/>
      <c r="J50023"/>
      <c r="K50023"/>
      <c r="L50023"/>
    </row>
    <row r="50024" spans="9:12" ht="15" x14ac:dyDescent="0.25">
      <c r="I50024"/>
      <c r="J50024"/>
      <c r="K50024"/>
      <c r="L50024"/>
    </row>
    <row r="50025" spans="9:12" ht="15" x14ac:dyDescent="0.25">
      <c r="I50025"/>
      <c r="J50025"/>
      <c r="K50025"/>
      <c r="L50025"/>
    </row>
    <row r="50026" spans="9:12" ht="15" x14ac:dyDescent="0.25">
      <c r="I50026"/>
      <c r="J50026"/>
      <c r="K50026"/>
      <c r="L50026"/>
    </row>
    <row r="50027" spans="9:12" ht="15" x14ac:dyDescent="0.25">
      <c r="I50027"/>
      <c r="J50027"/>
      <c r="K50027"/>
      <c r="L50027"/>
    </row>
    <row r="50028" spans="9:12" ht="15" x14ac:dyDescent="0.25">
      <c r="I50028"/>
      <c r="J50028"/>
      <c r="K50028"/>
      <c r="L50028"/>
    </row>
    <row r="50029" spans="9:12" ht="15" x14ac:dyDescent="0.25">
      <c r="I50029"/>
      <c r="J50029"/>
      <c r="K50029"/>
      <c r="L50029"/>
    </row>
    <row r="50030" spans="9:12" ht="15" x14ac:dyDescent="0.25">
      <c r="I50030"/>
      <c r="J50030"/>
      <c r="K50030"/>
      <c r="L50030"/>
    </row>
    <row r="50031" spans="9:12" ht="15" x14ac:dyDescent="0.25">
      <c r="I50031"/>
      <c r="J50031"/>
      <c r="K50031"/>
      <c r="L50031"/>
    </row>
    <row r="50032" spans="9:12" ht="15" x14ac:dyDescent="0.25">
      <c r="I50032"/>
      <c r="J50032"/>
      <c r="K50032"/>
      <c r="L50032"/>
    </row>
    <row r="50033" spans="9:12" ht="15" x14ac:dyDescent="0.25">
      <c r="I50033"/>
      <c r="J50033"/>
      <c r="K50033"/>
      <c r="L50033"/>
    </row>
    <row r="50034" spans="9:12" ht="15" x14ac:dyDescent="0.25">
      <c r="I50034"/>
      <c r="J50034"/>
      <c r="K50034"/>
      <c r="L50034"/>
    </row>
    <row r="50035" spans="9:12" ht="15" x14ac:dyDescent="0.25">
      <c r="I50035"/>
      <c r="J50035"/>
      <c r="K50035"/>
      <c r="L50035"/>
    </row>
    <row r="50036" spans="9:12" ht="15" x14ac:dyDescent="0.25">
      <c r="I50036"/>
      <c r="J50036"/>
      <c r="K50036"/>
      <c r="L50036"/>
    </row>
    <row r="50037" spans="9:12" ht="15" x14ac:dyDescent="0.25">
      <c r="I50037"/>
      <c r="J50037"/>
      <c r="K50037"/>
      <c r="L50037"/>
    </row>
    <row r="50038" spans="9:12" ht="15" x14ac:dyDescent="0.25">
      <c r="I50038"/>
      <c r="J50038"/>
      <c r="K50038"/>
      <c r="L50038"/>
    </row>
    <row r="50039" spans="9:12" ht="15" x14ac:dyDescent="0.25">
      <c r="I50039"/>
      <c r="J50039"/>
      <c r="K50039"/>
      <c r="L50039"/>
    </row>
    <row r="50040" spans="9:12" ht="15" x14ac:dyDescent="0.25">
      <c r="I50040"/>
      <c r="J50040"/>
      <c r="K50040"/>
      <c r="L50040"/>
    </row>
    <row r="50041" spans="9:12" ht="15" x14ac:dyDescent="0.25">
      <c r="I50041"/>
      <c r="J50041"/>
      <c r="K50041"/>
      <c r="L50041"/>
    </row>
    <row r="50042" spans="9:12" ht="15" x14ac:dyDescent="0.25">
      <c r="I50042"/>
      <c r="J50042"/>
      <c r="K50042"/>
      <c r="L50042"/>
    </row>
    <row r="50043" spans="9:12" ht="15" x14ac:dyDescent="0.25">
      <c r="I50043"/>
      <c r="J50043"/>
      <c r="K50043"/>
      <c r="L50043"/>
    </row>
    <row r="50044" spans="9:12" ht="15" x14ac:dyDescent="0.25">
      <c r="I50044"/>
      <c r="J50044"/>
      <c r="K50044"/>
      <c r="L50044"/>
    </row>
    <row r="50045" spans="9:12" ht="15" x14ac:dyDescent="0.25">
      <c r="I50045"/>
      <c r="J50045"/>
      <c r="K50045"/>
      <c r="L50045"/>
    </row>
    <row r="50046" spans="9:12" ht="15" x14ac:dyDescent="0.25">
      <c r="I50046"/>
      <c r="J50046"/>
      <c r="K50046"/>
      <c r="L50046"/>
    </row>
    <row r="50047" spans="9:12" ht="15" x14ac:dyDescent="0.25">
      <c r="I50047"/>
      <c r="J50047"/>
      <c r="K50047"/>
      <c r="L50047"/>
    </row>
    <row r="50048" spans="9:12" ht="15" x14ac:dyDescent="0.25">
      <c r="I50048"/>
      <c r="J50048"/>
      <c r="K50048"/>
      <c r="L50048"/>
    </row>
    <row r="50049" spans="9:12" ht="15" x14ac:dyDescent="0.25">
      <c r="I50049"/>
      <c r="J50049"/>
      <c r="K50049"/>
      <c r="L50049"/>
    </row>
    <row r="50050" spans="9:12" ht="15" x14ac:dyDescent="0.25">
      <c r="I50050"/>
      <c r="J50050"/>
      <c r="K50050"/>
      <c r="L50050"/>
    </row>
    <row r="50051" spans="9:12" ht="15" x14ac:dyDescent="0.25">
      <c r="I50051"/>
      <c r="J50051"/>
      <c r="K50051"/>
      <c r="L50051"/>
    </row>
    <row r="50052" spans="9:12" ht="15" x14ac:dyDescent="0.25">
      <c r="I50052"/>
      <c r="J50052"/>
      <c r="K50052"/>
      <c r="L50052"/>
    </row>
    <row r="50053" spans="9:12" ht="15" x14ac:dyDescent="0.25">
      <c r="I50053"/>
      <c r="J50053"/>
      <c r="K50053"/>
      <c r="L50053"/>
    </row>
    <row r="50054" spans="9:12" ht="15" x14ac:dyDescent="0.25">
      <c r="I50054"/>
      <c r="J50054"/>
      <c r="K50054"/>
      <c r="L50054"/>
    </row>
    <row r="50055" spans="9:12" ht="15" x14ac:dyDescent="0.25">
      <c r="I50055"/>
      <c r="J50055"/>
      <c r="K50055"/>
      <c r="L50055"/>
    </row>
    <row r="50056" spans="9:12" ht="15" x14ac:dyDescent="0.25">
      <c r="I50056"/>
      <c r="J50056"/>
      <c r="K50056"/>
      <c r="L50056"/>
    </row>
    <row r="50057" spans="9:12" ht="15" x14ac:dyDescent="0.25">
      <c r="I50057"/>
      <c r="J50057"/>
      <c r="K50057"/>
      <c r="L50057"/>
    </row>
    <row r="50058" spans="9:12" ht="15" x14ac:dyDescent="0.25">
      <c r="I50058"/>
      <c r="J50058"/>
      <c r="K50058"/>
      <c r="L50058"/>
    </row>
    <row r="50059" spans="9:12" ht="15" x14ac:dyDescent="0.25">
      <c r="I50059"/>
      <c r="J50059"/>
      <c r="K50059"/>
      <c r="L50059"/>
    </row>
    <row r="50060" spans="9:12" ht="15" x14ac:dyDescent="0.25">
      <c r="I50060"/>
      <c r="J50060"/>
      <c r="K50060"/>
      <c r="L50060"/>
    </row>
    <row r="50061" spans="9:12" ht="15" x14ac:dyDescent="0.25">
      <c r="I50061"/>
      <c r="J50061"/>
      <c r="K50061"/>
      <c r="L50061"/>
    </row>
    <row r="50062" spans="9:12" ht="15" x14ac:dyDescent="0.25">
      <c r="I50062"/>
      <c r="J50062"/>
      <c r="K50062"/>
      <c r="L50062"/>
    </row>
    <row r="50063" spans="9:12" ht="15" x14ac:dyDescent="0.25">
      <c r="I50063"/>
      <c r="J50063"/>
      <c r="K50063"/>
      <c r="L50063"/>
    </row>
    <row r="50064" spans="9:12" ht="15" x14ac:dyDescent="0.25">
      <c r="I50064"/>
      <c r="J50064"/>
      <c r="K50064"/>
      <c r="L50064"/>
    </row>
    <row r="50065" spans="9:12" ht="15" x14ac:dyDescent="0.25">
      <c r="I50065"/>
      <c r="J50065"/>
      <c r="K50065"/>
      <c r="L50065"/>
    </row>
    <row r="50066" spans="9:12" ht="15" x14ac:dyDescent="0.25">
      <c r="I50066"/>
      <c r="J50066"/>
      <c r="K50066"/>
      <c r="L50066"/>
    </row>
    <row r="50067" spans="9:12" ht="15" x14ac:dyDescent="0.25">
      <c r="I50067"/>
      <c r="J50067"/>
      <c r="K50067"/>
      <c r="L50067"/>
    </row>
    <row r="50068" spans="9:12" ht="15" x14ac:dyDescent="0.25">
      <c r="I50068"/>
      <c r="J50068"/>
      <c r="K50068"/>
      <c r="L50068"/>
    </row>
    <row r="50069" spans="9:12" ht="15" x14ac:dyDescent="0.25">
      <c r="I50069"/>
      <c r="J50069"/>
      <c r="K50069"/>
      <c r="L50069"/>
    </row>
    <row r="50070" spans="9:12" ht="15" x14ac:dyDescent="0.25">
      <c r="I50070"/>
      <c r="J50070"/>
      <c r="K50070"/>
      <c r="L50070"/>
    </row>
    <row r="50071" spans="9:12" ht="15" x14ac:dyDescent="0.25">
      <c r="I50071"/>
      <c r="J50071"/>
      <c r="K50071"/>
      <c r="L50071"/>
    </row>
    <row r="50072" spans="9:12" ht="15" x14ac:dyDescent="0.25">
      <c r="I50072"/>
      <c r="J50072"/>
      <c r="K50072"/>
      <c r="L50072"/>
    </row>
    <row r="50073" spans="9:12" ht="15" x14ac:dyDescent="0.25">
      <c r="I50073"/>
      <c r="J50073"/>
      <c r="K50073"/>
      <c r="L50073"/>
    </row>
    <row r="50074" spans="9:12" ht="15" x14ac:dyDescent="0.25">
      <c r="I50074"/>
      <c r="J50074"/>
      <c r="K50074"/>
      <c r="L50074"/>
    </row>
    <row r="50075" spans="9:12" ht="15" x14ac:dyDescent="0.25">
      <c r="I50075"/>
      <c r="J50075"/>
      <c r="K50075"/>
      <c r="L50075"/>
    </row>
    <row r="50076" spans="9:12" ht="15" x14ac:dyDescent="0.25">
      <c r="I50076"/>
      <c r="J50076"/>
      <c r="K50076"/>
      <c r="L50076"/>
    </row>
    <row r="50077" spans="9:12" ht="15" x14ac:dyDescent="0.25">
      <c r="I50077"/>
      <c r="J50077"/>
      <c r="K50077"/>
      <c r="L50077"/>
    </row>
    <row r="50078" spans="9:12" ht="15" x14ac:dyDescent="0.25">
      <c r="I50078"/>
      <c r="J50078"/>
      <c r="K50078"/>
      <c r="L50078"/>
    </row>
    <row r="50079" spans="9:12" ht="15" x14ac:dyDescent="0.25">
      <c r="I50079"/>
      <c r="J50079"/>
      <c r="K50079"/>
      <c r="L50079"/>
    </row>
    <row r="50080" spans="9:12" ht="15" x14ac:dyDescent="0.25">
      <c r="I50080"/>
      <c r="J50080"/>
      <c r="K50080"/>
      <c r="L50080"/>
    </row>
    <row r="50081" spans="9:12" ht="15" x14ac:dyDescent="0.25">
      <c r="I50081"/>
      <c r="J50081"/>
      <c r="K50081"/>
      <c r="L50081"/>
    </row>
    <row r="50082" spans="9:12" ht="15" x14ac:dyDescent="0.25">
      <c r="I50082"/>
      <c r="J50082"/>
      <c r="K50082"/>
      <c r="L50082"/>
    </row>
    <row r="50083" spans="9:12" ht="15" x14ac:dyDescent="0.25">
      <c r="I50083"/>
      <c r="J50083"/>
      <c r="K50083"/>
      <c r="L50083"/>
    </row>
    <row r="50084" spans="9:12" ht="15" x14ac:dyDescent="0.25">
      <c r="I50084"/>
      <c r="J50084"/>
      <c r="K50084"/>
      <c r="L50084"/>
    </row>
    <row r="50085" spans="9:12" ht="15" x14ac:dyDescent="0.25">
      <c r="I50085"/>
      <c r="J50085"/>
      <c r="K50085"/>
      <c r="L50085"/>
    </row>
    <row r="50086" spans="9:12" ht="15" x14ac:dyDescent="0.25">
      <c r="I50086"/>
      <c r="J50086"/>
      <c r="K50086"/>
      <c r="L50086"/>
    </row>
    <row r="50087" spans="9:12" ht="15" x14ac:dyDescent="0.25">
      <c r="I50087"/>
      <c r="J50087"/>
      <c r="K50087"/>
      <c r="L50087"/>
    </row>
    <row r="50088" spans="9:12" ht="15" x14ac:dyDescent="0.25">
      <c r="I50088"/>
      <c r="J50088"/>
      <c r="K50088"/>
      <c r="L50088"/>
    </row>
    <row r="50089" spans="9:12" ht="15" x14ac:dyDescent="0.25">
      <c r="I50089"/>
      <c r="J50089"/>
      <c r="K50089"/>
      <c r="L50089"/>
    </row>
    <row r="50090" spans="9:12" ht="15" x14ac:dyDescent="0.25">
      <c r="I50090"/>
      <c r="J50090"/>
      <c r="K50090"/>
      <c r="L50090"/>
    </row>
    <row r="50091" spans="9:12" ht="15" x14ac:dyDescent="0.25">
      <c r="I50091"/>
      <c r="J50091"/>
      <c r="K50091"/>
      <c r="L50091"/>
    </row>
    <row r="50092" spans="9:12" ht="15" x14ac:dyDescent="0.25">
      <c r="I50092"/>
      <c r="J50092"/>
      <c r="K50092"/>
      <c r="L50092"/>
    </row>
    <row r="50093" spans="9:12" ht="15" x14ac:dyDescent="0.25">
      <c r="I50093"/>
      <c r="J50093"/>
      <c r="K50093"/>
      <c r="L50093"/>
    </row>
    <row r="50094" spans="9:12" ht="15" x14ac:dyDescent="0.25">
      <c r="I50094"/>
      <c r="J50094"/>
      <c r="K50094"/>
      <c r="L50094"/>
    </row>
    <row r="50095" spans="9:12" ht="15" x14ac:dyDescent="0.25">
      <c r="I50095"/>
      <c r="J50095"/>
      <c r="K50095"/>
      <c r="L50095"/>
    </row>
    <row r="50096" spans="9:12" ht="15" x14ac:dyDescent="0.25">
      <c r="I50096"/>
      <c r="J50096"/>
      <c r="K50096"/>
      <c r="L50096"/>
    </row>
    <row r="50097" spans="9:12" ht="15" x14ac:dyDescent="0.25">
      <c r="I50097"/>
      <c r="J50097"/>
      <c r="K50097"/>
      <c r="L50097"/>
    </row>
    <row r="50098" spans="9:12" ht="15" x14ac:dyDescent="0.25">
      <c r="I50098"/>
      <c r="J50098"/>
      <c r="K50098"/>
      <c r="L50098"/>
    </row>
    <row r="50099" spans="9:12" ht="15" x14ac:dyDescent="0.25">
      <c r="I50099"/>
      <c r="J50099"/>
      <c r="K50099"/>
      <c r="L50099"/>
    </row>
    <row r="50100" spans="9:12" ht="15" x14ac:dyDescent="0.25">
      <c r="I50100"/>
      <c r="J50100"/>
      <c r="K50100"/>
      <c r="L50100"/>
    </row>
    <row r="50101" spans="9:12" ht="15" x14ac:dyDescent="0.25">
      <c r="I50101"/>
      <c r="J50101"/>
      <c r="K50101"/>
      <c r="L50101"/>
    </row>
    <row r="50102" spans="9:12" ht="15" x14ac:dyDescent="0.25">
      <c r="I50102"/>
      <c r="J50102"/>
      <c r="K50102"/>
      <c r="L50102"/>
    </row>
    <row r="50103" spans="9:12" ht="15" x14ac:dyDescent="0.25">
      <c r="I50103"/>
      <c r="J50103"/>
      <c r="K50103"/>
      <c r="L50103"/>
    </row>
    <row r="50104" spans="9:12" ht="15" x14ac:dyDescent="0.25">
      <c r="I50104"/>
      <c r="J50104"/>
      <c r="K50104"/>
      <c r="L50104"/>
    </row>
    <row r="50105" spans="9:12" ht="15" x14ac:dyDescent="0.25">
      <c r="I50105"/>
      <c r="J50105"/>
      <c r="K50105"/>
      <c r="L50105"/>
    </row>
    <row r="50106" spans="9:12" ht="15" x14ac:dyDescent="0.25">
      <c r="I50106"/>
      <c r="J50106"/>
      <c r="K50106"/>
      <c r="L50106"/>
    </row>
    <row r="50107" spans="9:12" ht="15" x14ac:dyDescent="0.25">
      <c r="I50107"/>
      <c r="J50107"/>
      <c r="K50107"/>
      <c r="L50107"/>
    </row>
    <row r="50108" spans="9:12" ht="15" x14ac:dyDescent="0.25">
      <c r="I50108"/>
      <c r="J50108"/>
      <c r="K50108"/>
      <c r="L50108"/>
    </row>
    <row r="50109" spans="9:12" ht="15" x14ac:dyDescent="0.25">
      <c r="I50109"/>
      <c r="J50109"/>
      <c r="K50109"/>
      <c r="L50109"/>
    </row>
    <row r="50110" spans="9:12" ht="15" x14ac:dyDescent="0.25">
      <c r="I50110"/>
      <c r="J50110"/>
      <c r="K50110"/>
      <c r="L50110"/>
    </row>
    <row r="50111" spans="9:12" ht="15" x14ac:dyDescent="0.25">
      <c r="I50111"/>
      <c r="J50111"/>
      <c r="K50111"/>
      <c r="L50111"/>
    </row>
    <row r="50112" spans="9:12" ht="15" x14ac:dyDescent="0.25">
      <c r="I50112"/>
      <c r="J50112"/>
      <c r="K50112"/>
      <c r="L50112"/>
    </row>
    <row r="50113" spans="9:12" ht="15" x14ac:dyDescent="0.25">
      <c r="I50113"/>
      <c r="J50113"/>
      <c r="K50113"/>
      <c r="L50113"/>
    </row>
    <row r="50114" spans="9:12" ht="15" x14ac:dyDescent="0.25">
      <c r="I50114"/>
      <c r="J50114"/>
      <c r="K50114"/>
      <c r="L50114"/>
    </row>
    <row r="50115" spans="9:12" ht="15" x14ac:dyDescent="0.25">
      <c r="I50115"/>
      <c r="J50115"/>
      <c r="K50115"/>
      <c r="L50115"/>
    </row>
    <row r="50116" spans="9:12" ht="15" x14ac:dyDescent="0.25">
      <c r="I50116"/>
      <c r="J50116"/>
      <c r="K50116"/>
      <c r="L50116"/>
    </row>
    <row r="50117" spans="9:12" ht="15" x14ac:dyDescent="0.25">
      <c r="I50117"/>
      <c r="J50117"/>
      <c r="K50117"/>
      <c r="L50117"/>
    </row>
    <row r="50118" spans="9:12" ht="15" x14ac:dyDescent="0.25">
      <c r="I50118"/>
      <c r="J50118"/>
      <c r="K50118"/>
      <c r="L50118"/>
    </row>
    <row r="50119" spans="9:12" ht="15" x14ac:dyDescent="0.25">
      <c r="I50119"/>
      <c r="J50119"/>
      <c r="K50119"/>
      <c r="L50119"/>
    </row>
    <row r="50120" spans="9:12" ht="15" x14ac:dyDescent="0.25">
      <c r="I50120"/>
      <c r="J50120"/>
      <c r="K50120"/>
      <c r="L50120"/>
    </row>
    <row r="50121" spans="9:12" ht="15" x14ac:dyDescent="0.25">
      <c r="I50121"/>
      <c r="J50121"/>
      <c r="K50121"/>
      <c r="L50121"/>
    </row>
    <row r="50122" spans="9:12" ht="15" x14ac:dyDescent="0.25">
      <c r="I50122"/>
      <c r="J50122"/>
      <c r="K50122"/>
      <c r="L50122"/>
    </row>
    <row r="50123" spans="9:12" ht="15" x14ac:dyDescent="0.25">
      <c r="I50123"/>
      <c r="J50123"/>
      <c r="K50123"/>
      <c r="L50123"/>
    </row>
    <row r="50124" spans="9:12" ht="15" x14ac:dyDescent="0.25">
      <c r="I50124"/>
      <c r="J50124"/>
      <c r="K50124"/>
      <c r="L50124"/>
    </row>
    <row r="50125" spans="9:12" ht="15" x14ac:dyDescent="0.25">
      <c r="I50125"/>
      <c r="J50125"/>
      <c r="K50125"/>
      <c r="L50125"/>
    </row>
    <row r="50126" spans="9:12" ht="15" x14ac:dyDescent="0.25">
      <c r="I50126"/>
      <c r="J50126"/>
      <c r="K50126"/>
      <c r="L50126"/>
    </row>
    <row r="50127" spans="9:12" ht="15" x14ac:dyDescent="0.25">
      <c r="I50127"/>
      <c r="J50127"/>
      <c r="K50127"/>
      <c r="L50127"/>
    </row>
    <row r="50128" spans="9:12" ht="15" x14ac:dyDescent="0.25">
      <c r="I50128"/>
      <c r="J50128"/>
      <c r="K50128"/>
      <c r="L50128"/>
    </row>
    <row r="50129" spans="9:12" ht="15" x14ac:dyDescent="0.25">
      <c r="I50129"/>
      <c r="J50129"/>
      <c r="K50129"/>
      <c r="L50129"/>
    </row>
    <row r="50130" spans="9:12" ht="15" x14ac:dyDescent="0.25">
      <c r="I50130"/>
      <c r="J50130"/>
      <c r="K50130"/>
      <c r="L50130"/>
    </row>
    <row r="50131" spans="9:12" ht="15" x14ac:dyDescent="0.25">
      <c r="I50131"/>
      <c r="J50131"/>
      <c r="K50131"/>
      <c r="L50131"/>
    </row>
    <row r="50132" spans="9:12" ht="15" x14ac:dyDescent="0.25">
      <c r="I50132"/>
      <c r="J50132"/>
      <c r="K50132"/>
      <c r="L50132"/>
    </row>
    <row r="50133" spans="9:12" ht="15" x14ac:dyDescent="0.25">
      <c r="I50133"/>
      <c r="J50133"/>
      <c r="K50133"/>
      <c r="L50133"/>
    </row>
    <row r="50134" spans="9:12" ht="15" x14ac:dyDescent="0.25">
      <c r="I50134"/>
      <c r="J50134"/>
      <c r="K50134"/>
      <c r="L50134"/>
    </row>
    <row r="50135" spans="9:12" ht="15" x14ac:dyDescent="0.25">
      <c r="I50135"/>
      <c r="J50135"/>
      <c r="K50135"/>
      <c r="L50135"/>
    </row>
    <row r="50136" spans="9:12" ht="15" x14ac:dyDescent="0.25">
      <c r="I50136"/>
      <c r="J50136"/>
      <c r="K50136"/>
      <c r="L50136"/>
    </row>
    <row r="50137" spans="9:12" ht="15" x14ac:dyDescent="0.25">
      <c r="I50137"/>
      <c r="J50137"/>
      <c r="K50137"/>
      <c r="L50137"/>
    </row>
    <row r="50138" spans="9:12" ht="15" x14ac:dyDescent="0.25">
      <c r="I50138"/>
      <c r="J50138"/>
      <c r="K50138"/>
      <c r="L50138"/>
    </row>
    <row r="50139" spans="9:12" ht="15" x14ac:dyDescent="0.25">
      <c r="I50139"/>
      <c r="J50139"/>
      <c r="K50139"/>
      <c r="L50139"/>
    </row>
    <row r="50140" spans="9:12" ht="15" x14ac:dyDescent="0.25">
      <c r="I50140"/>
      <c r="J50140"/>
      <c r="K50140"/>
      <c r="L50140"/>
    </row>
    <row r="50141" spans="9:12" ht="15" x14ac:dyDescent="0.25">
      <c r="I50141"/>
      <c r="J50141"/>
      <c r="K50141"/>
      <c r="L50141"/>
    </row>
    <row r="50142" spans="9:12" ht="15" x14ac:dyDescent="0.25">
      <c r="I50142"/>
      <c r="J50142"/>
      <c r="K50142"/>
      <c r="L50142"/>
    </row>
    <row r="50143" spans="9:12" ht="15" x14ac:dyDescent="0.25">
      <c r="I50143"/>
      <c r="J50143"/>
      <c r="K50143"/>
      <c r="L50143"/>
    </row>
    <row r="50144" spans="9:12" ht="15" x14ac:dyDescent="0.25">
      <c r="I50144"/>
      <c r="J50144"/>
      <c r="K50144"/>
      <c r="L50144"/>
    </row>
    <row r="50145" spans="9:12" ht="15" x14ac:dyDescent="0.25">
      <c r="I50145"/>
      <c r="J50145"/>
      <c r="K50145"/>
      <c r="L50145"/>
    </row>
    <row r="50146" spans="9:12" ht="15" x14ac:dyDescent="0.25">
      <c r="I50146"/>
      <c r="J50146"/>
      <c r="K50146"/>
      <c r="L50146"/>
    </row>
    <row r="50147" spans="9:12" ht="15" x14ac:dyDescent="0.25">
      <c r="I50147"/>
      <c r="J50147"/>
      <c r="K50147"/>
      <c r="L50147"/>
    </row>
    <row r="50148" spans="9:12" ht="15" x14ac:dyDescent="0.25">
      <c r="I50148"/>
      <c r="J50148"/>
      <c r="K50148"/>
      <c r="L50148"/>
    </row>
    <row r="50149" spans="9:12" ht="15" x14ac:dyDescent="0.25">
      <c r="I50149"/>
      <c r="J50149"/>
      <c r="K50149"/>
      <c r="L50149"/>
    </row>
    <row r="50150" spans="9:12" ht="15" x14ac:dyDescent="0.25">
      <c r="I50150"/>
      <c r="J50150"/>
      <c r="K50150"/>
      <c r="L50150"/>
    </row>
    <row r="50151" spans="9:12" ht="15" x14ac:dyDescent="0.25">
      <c r="I50151"/>
      <c r="J50151"/>
      <c r="K50151"/>
      <c r="L50151"/>
    </row>
    <row r="50152" spans="9:12" ht="15" x14ac:dyDescent="0.25">
      <c r="I50152"/>
      <c r="J50152"/>
      <c r="K50152"/>
      <c r="L50152"/>
    </row>
    <row r="50153" spans="9:12" ht="15" x14ac:dyDescent="0.25">
      <c r="I50153"/>
      <c r="J50153"/>
      <c r="K50153"/>
      <c r="L50153"/>
    </row>
    <row r="50154" spans="9:12" ht="15" x14ac:dyDescent="0.25">
      <c r="I50154"/>
      <c r="J50154"/>
      <c r="K50154"/>
      <c r="L50154"/>
    </row>
    <row r="50155" spans="9:12" ht="15" x14ac:dyDescent="0.25">
      <c r="I50155"/>
      <c r="J50155"/>
      <c r="K50155"/>
      <c r="L50155"/>
    </row>
    <row r="50156" spans="9:12" ht="15" x14ac:dyDescent="0.25">
      <c r="I50156"/>
      <c r="J50156"/>
      <c r="K50156"/>
      <c r="L50156"/>
    </row>
    <row r="50157" spans="9:12" ht="15" x14ac:dyDescent="0.25">
      <c r="I50157"/>
      <c r="J50157"/>
      <c r="K50157"/>
      <c r="L50157"/>
    </row>
    <row r="50158" spans="9:12" ht="15" x14ac:dyDescent="0.25">
      <c r="I50158"/>
      <c r="J50158"/>
      <c r="K50158"/>
      <c r="L50158"/>
    </row>
    <row r="50159" spans="9:12" ht="15" x14ac:dyDescent="0.25">
      <c r="I50159"/>
      <c r="J50159"/>
      <c r="K50159"/>
      <c r="L50159"/>
    </row>
    <row r="50160" spans="9:12" ht="15" x14ac:dyDescent="0.25">
      <c r="I50160"/>
      <c r="J50160"/>
      <c r="K50160"/>
      <c r="L50160"/>
    </row>
    <row r="50161" spans="9:12" ht="15" x14ac:dyDescent="0.25">
      <c r="I50161"/>
      <c r="J50161"/>
      <c r="K50161"/>
      <c r="L50161"/>
    </row>
    <row r="50162" spans="9:12" ht="15" x14ac:dyDescent="0.25">
      <c r="I50162"/>
      <c r="J50162"/>
      <c r="K50162"/>
      <c r="L50162"/>
    </row>
    <row r="50163" spans="9:12" ht="15" x14ac:dyDescent="0.25">
      <c r="I50163"/>
      <c r="J50163"/>
      <c r="K50163"/>
      <c r="L50163"/>
    </row>
    <row r="50164" spans="9:12" ht="15" x14ac:dyDescent="0.25">
      <c r="I50164"/>
      <c r="J50164"/>
      <c r="K50164"/>
      <c r="L50164"/>
    </row>
    <row r="50165" spans="9:12" ht="15" x14ac:dyDescent="0.25">
      <c r="I50165"/>
      <c r="J50165"/>
      <c r="K50165"/>
      <c r="L50165"/>
    </row>
    <row r="50166" spans="9:12" ht="15" x14ac:dyDescent="0.25">
      <c r="I50166"/>
      <c r="J50166"/>
      <c r="K50166"/>
      <c r="L50166"/>
    </row>
    <row r="50167" spans="9:12" ht="15" x14ac:dyDescent="0.25">
      <c r="I50167"/>
      <c r="J50167"/>
      <c r="K50167"/>
      <c r="L50167"/>
    </row>
    <row r="50168" spans="9:12" ht="15" x14ac:dyDescent="0.25">
      <c r="I50168"/>
      <c r="J50168"/>
      <c r="K50168"/>
      <c r="L50168"/>
    </row>
    <row r="50169" spans="9:12" ht="15" x14ac:dyDescent="0.25">
      <c r="I50169"/>
      <c r="J50169"/>
      <c r="K50169"/>
      <c r="L50169"/>
    </row>
    <row r="50170" spans="9:12" ht="15" x14ac:dyDescent="0.25">
      <c r="I50170"/>
      <c r="J50170"/>
      <c r="K50170"/>
      <c r="L50170"/>
    </row>
    <row r="50171" spans="9:12" ht="15" x14ac:dyDescent="0.25">
      <c r="I50171"/>
      <c r="J50171"/>
      <c r="K50171"/>
      <c r="L50171"/>
    </row>
    <row r="50172" spans="9:12" ht="15" x14ac:dyDescent="0.25">
      <c r="I50172"/>
      <c r="J50172"/>
      <c r="K50172"/>
      <c r="L50172"/>
    </row>
    <row r="50173" spans="9:12" ht="15" x14ac:dyDescent="0.25">
      <c r="I50173"/>
      <c r="J50173"/>
      <c r="K50173"/>
      <c r="L50173"/>
    </row>
    <row r="50174" spans="9:12" ht="15" x14ac:dyDescent="0.25">
      <c r="I50174"/>
      <c r="J50174"/>
      <c r="K50174"/>
      <c r="L50174"/>
    </row>
    <row r="50175" spans="9:12" ht="15" x14ac:dyDescent="0.25">
      <c r="I50175"/>
      <c r="J50175"/>
      <c r="K50175"/>
      <c r="L50175"/>
    </row>
    <row r="50176" spans="9:12" ht="15" x14ac:dyDescent="0.25">
      <c r="I50176"/>
      <c r="J50176"/>
      <c r="K50176"/>
      <c r="L50176"/>
    </row>
    <row r="50177" spans="9:12" ht="15" x14ac:dyDescent="0.25">
      <c r="I50177"/>
      <c r="J50177"/>
      <c r="K50177"/>
      <c r="L50177"/>
    </row>
    <row r="50178" spans="9:12" ht="15" x14ac:dyDescent="0.25">
      <c r="I50178"/>
      <c r="J50178"/>
      <c r="K50178"/>
      <c r="L50178"/>
    </row>
    <row r="50179" spans="9:12" ht="15" x14ac:dyDescent="0.25">
      <c r="I50179"/>
      <c r="J50179"/>
      <c r="K50179"/>
      <c r="L50179"/>
    </row>
    <row r="50180" spans="9:12" ht="15" x14ac:dyDescent="0.25">
      <c r="I50180"/>
      <c r="J50180"/>
      <c r="K50180"/>
      <c r="L50180"/>
    </row>
    <row r="50181" spans="9:12" ht="15" x14ac:dyDescent="0.25">
      <c r="I50181"/>
      <c r="J50181"/>
      <c r="K50181"/>
      <c r="L50181"/>
    </row>
    <row r="50182" spans="9:12" ht="15" x14ac:dyDescent="0.25">
      <c r="I50182"/>
      <c r="J50182"/>
      <c r="K50182"/>
      <c r="L50182"/>
    </row>
    <row r="50183" spans="9:12" ht="15" x14ac:dyDescent="0.25">
      <c r="I50183"/>
      <c r="J50183"/>
      <c r="K50183"/>
      <c r="L50183"/>
    </row>
    <row r="50184" spans="9:12" ht="15" x14ac:dyDescent="0.25">
      <c r="I50184"/>
      <c r="J50184"/>
      <c r="K50184"/>
      <c r="L50184"/>
    </row>
    <row r="50185" spans="9:12" ht="15" x14ac:dyDescent="0.25">
      <c r="I50185"/>
      <c r="J50185"/>
      <c r="K50185"/>
      <c r="L50185"/>
    </row>
    <row r="50186" spans="9:12" ht="15" x14ac:dyDescent="0.25">
      <c r="I50186"/>
      <c r="J50186"/>
      <c r="K50186"/>
      <c r="L50186"/>
    </row>
    <row r="50187" spans="9:12" ht="15" x14ac:dyDescent="0.25">
      <c r="I50187"/>
      <c r="J50187"/>
      <c r="K50187"/>
      <c r="L50187"/>
    </row>
    <row r="50188" spans="9:12" ht="15" x14ac:dyDescent="0.25">
      <c r="I50188"/>
      <c r="J50188"/>
      <c r="K50188"/>
      <c r="L50188"/>
    </row>
    <row r="50189" spans="9:12" ht="15" x14ac:dyDescent="0.25">
      <c r="I50189"/>
      <c r="J50189"/>
      <c r="K50189"/>
      <c r="L50189"/>
    </row>
    <row r="50190" spans="9:12" ht="15" x14ac:dyDescent="0.25">
      <c r="I50190"/>
      <c r="J50190"/>
      <c r="K50190"/>
      <c r="L50190"/>
    </row>
    <row r="50191" spans="9:12" ht="15" x14ac:dyDescent="0.25">
      <c r="I50191"/>
      <c r="J50191"/>
      <c r="K50191"/>
      <c r="L50191"/>
    </row>
    <row r="50192" spans="9:12" ht="15" x14ac:dyDescent="0.25">
      <c r="I50192"/>
      <c r="J50192"/>
      <c r="K50192"/>
      <c r="L50192"/>
    </row>
    <row r="50193" spans="9:12" ht="15" x14ac:dyDescent="0.25">
      <c r="I50193"/>
      <c r="J50193"/>
      <c r="K50193"/>
      <c r="L50193"/>
    </row>
    <row r="50194" spans="9:12" ht="15" x14ac:dyDescent="0.25">
      <c r="I50194"/>
      <c r="J50194"/>
      <c r="K50194"/>
      <c r="L50194"/>
    </row>
    <row r="50195" spans="9:12" ht="15" x14ac:dyDescent="0.25">
      <c r="I50195"/>
      <c r="J50195"/>
      <c r="K50195"/>
      <c r="L50195"/>
    </row>
    <row r="50196" spans="9:12" ht="15" x14ac:dyDescent="0.25">
      <c r="I50196"/>
      <c r="J50196"/>
      <c r="K50196"/>
      <c r="L50196"/>
    </row>
    <row r="50197" spans="9:12" ht="15" x14ac:dyDescent="0.25">
      <c r="I50197"/>
      <c r="J50197"/>
      <c r="K50197"/>
      <c r="L50197"/>
    </row>
    <row r="50198" spans="9:12" ht="15" x14ac:dyDescent="0.25">
      <c r="I50198"/>
      <c r="J50198"/>
      <c r="K50198"/>
      <c r="L50198"/>
    </row>
    <row r="50199" spans="9:12" ht="15" x14ac:dyDescent="0.25">
      <c r="I50199"/>
      <c r="J50199"/>
      <c r="K50199"/>
      <c r="L50199"/>
    </row>
    <row r="50200" spans="9:12" ht="15" x14ac:dyDescent="0.25">
      <c r="I50200"/>
      <c r="J50200"/>
      <c r="K50200"/>
      <c r="L50200"/>
    </row>
    <row r="50201" spans="9:12" ht="15" x14ac:dyDescent="0.25">
      <c r="I50201"/>
      <c r="J50201"/>
      <c r="K50201"/>
      <c r="L50201"/>
    </row>
    <row r="50202" spans="9:12" ht="15" x14ac:dyDescent="0.25">
      <c r="I50202"/>
      <c r="J50202"/>
      <c r="K50202"/>
      <c r="L50202"/>
    </row>
    <row r="50203" spans="9:12" ht="15" x14ac:dyDescent="0.25">
      <c r="I50203"/>
      <c r="J50203"/>
      <c r="K50203"/>
      <c r="L50203"/>
    </row>
    <row r="50204" spans="9:12" ht="15" x14ac:dyDescent="0.25">
      <c r="I50204"/>
      <c r="J50204"/>
      <c r="K50204"/>
      <c r="L50204"/>
    </row>
    <row r="50205" spans="9:12" ht="15" x14ac:dyDescent="0.25">
      <c r="I50205"/>
      <c r="J50205"/>
      <c r="K50205"/>
      <c r="L50205"/>
    </row>
    <row r="50206" spans="9:12" ht="15" x14ac:dyDescent="0.25">
      <c r="I50206"/>
      <c r="J50206"/>
      <c r="K50206"/>
      <c r="L50206"/>
    </row>
    <row r="50207" spans="9:12" ht="15" x14ac:dyDescent="0.25">
      <c r="I50207"/>
      <c r="J50207"/>
      <c r="K50207"/>
      <c r="L50207"/>
    </row>
    <row r="50208" spans="9:12" ht="15" x14ac:dyDescent="0.25">
      <c r="I50208"/>
      <c r="J50208"/>
      <c r="K50208"/>
      <c r="L50208"/>
    </row>
    <row r="50209" spans="9:12" ht="15" x14ac:dyDescent="0.25">
      <c r="I50209"/>
      <c r="J50209"/>
      <c r="K50209"/>
      <c r="L50209"/>
    </row>
    <row r="50210" spans="9:12" ht="15" x14ac:dyDescent="0.25">
      <c r="I50210"/>
      <c r="J50210"/>
      <c r="K50210"/>
      <c r="L50210"/>
    </row>
    <row r="50211" spans="9:12" ht="15" x14ac:dyDescent="0.25">
      <c r="I50211"/>
      <c r="J50211"/>
      <c r="K50211"/>
      <c r="L50211"/>
    </row>
    <row r="50212" spans="9:12" ht="15" x14ac:dyDescent="0.25">
      <c r="I50212"/>
      <c r="J50212"/>
      <c r="K50212"/>
      <c r="L50212"/>
    </row>
    <row r="50213" spans="9:12" ht="15" x14ac:dyDescent="0.25">
      <c r="I50213"/>
      <c r="J50213"/>
      <c r="K50213"/>
      <c r="L50213"/>
    </row>
    <row r="50214" spans="9:12" ht="15" x14ac:dyDescent="0.25">
      <c r="I50214"/>
      <c r="J50214"/>
      <c r="K50214"/>
      <c r="L50214"/>
    </row>
    <row r="50215" spans="9:12" ht="15" x14ac:dyDescent="0.25">
      <c r="I50215"/>
      <c r="J50215"/>
      <c r="K50215"/>
      <c r="L50215"/>
    </row>
    <row r="50216" spans="9:12" ht="15" x14ac:dyDescent="0.25">
      <c r="I50216"/>
      <c r="J50216"/>
      <c r="K50216"/>
      <c r="L50216"/>
    </row>
    <row r="50217" spans="9:12" ht="15" x14ac:dyDescent="0.25">
      <c r="I50217"/>
      <c r="J50217"/>
      <c r="K50217"/>
      <c r="L50217"/>
    </row>
    <row r="50218" spans="9:12" ht="15" x14ac:dyDescent="0.25">
      <c r="I50218"/>
      <c r="J50218"/>
      <c r="K50218"/>
      <c r="L50218"/>
    </row>
    <row r="50219" spans="9:12" ht="15" x14ac:dyDescent="0.25">
      <c r="I50219"/>
      <c r="J50219"/>
      <c r="K50219"/>
      <c r="L50219"/>
    </row>
    <row r="50220" spans="9:12" ht="15" x14ac:dyDescent="0.25">
      <c r="I50220"/>
      <c r="J50220"/>
      <c r="K50220"/>
      <c r="L50220"/>
    </row>
    <row r="50221" spans="9:12" ht="15" x14ac:dyDescent="0.25">
      <c r="I50221"/>
      <c r="J50221"/>
      <c r="K50221"/>
      <c r="L50221"/>
    </row>
    <row r="50222" spans="9:12" ht="15" x14ac:dyDescent="0.25">
      <c r="I50222"/>
      <c r="J50222"/>
      <c r="K50222"/>
      <c r="L50222"/>
    </row>
    <row r="50223" spans="9:12" ht="15" x14ac:dyDescent="0.25">
      <c r="I50223"/>
      <c r="J50223"/>
      <c r="K50223"/>
      <c r="L50223"/>
    </row>
    <row r="50224" spans="9:12" ht="15" x14ac:dyDescent="0.25">
      <c r="I50224"/>
      <c r="J50224"/>
      <c r="K50224"/>
      <c r="L50224"/>
    </row>
    <row r="50225" spans="9:12" ht="15" x14ac:dyDescent="0.25">
      <c r="I50225"/>
      <c r="J50225"/>
      <c r="K50225"/>
      <c r="L50225"/>
    </row>
    <row r="50226" spans="9:12" ht="15" x14ac:dyDescent="0.25">
      <c r="I50226"/>
      <c r="J50226"/>
      <c r="K50226"/>
      <c r="L50226"/>
    </row>
    <row r="50227" spans="9:12" ht="15" x14ac:dyDescent="0.25">
      <c r="I50227"/>
      <c r="J50227"/>
      <c r="K50227"/>
      <c r="L50227"/>
    </row>
    <row r="50228" spans="9:12" ht="15" x14ac:dyDescent="0.25">
      <c r="I50228"/>
      <c r="J50228"/>
      <c r="K50228"/>
      <c r="L50228"/>
    </row>
    <row r="50229" spans="9:12" ht="15" x14ac:dyDescent="0.25">
      <c r="I50229"/>
      <c r="J50229"/>
      <c r="K50229"/>
      <c r="L50229"/>
    </row>
    <row r="50230" spans="9:12" ht="15" x14ac:dyDescent="0.25">
      <c r="I50230"/>
      <c r="J50230"/>
      <c r="K50230"/>
      <c r="L50230"/>
    </row>
    <row r="50231" spans="9:12" ht="15" x14ac:dyDescent="0.25">
      <c r="I50231"/>
      <c r="J50231"/>
      <c r="K50231"/>
      <c r="L50231"/>
    </row>
    <row r="50232" spans="9:12" ht="15" x14ac:dyDescent="0.25">
      <c r="I50232"/>
      <c r="J50232"/>
      <c r="K50232"/>
      <c r="L50232"/>
    </row>
    <row r="50233" spans="9:12" ht="15" x14ac:dyDescent="0.25">
      <c r="I50233"/>
      <c r="J50233"/>
      <c r="K50233"/>
      <c r="L50233"/>
    </row>
    <row r="50234" spans="9:12" ht="15" x14ac:dyDescent="0.25">
      <c r="I50234"/>
      <c r="J50234"/>
      <c r="K50234"/>
      <c r="L50234"/>
    </row>
    <row r="50235" spans="9:12" ht="15" x14ac:dyDescent="0.25">
      <c r="I50235"/>
      <c r="J50235"/>
      <c r="K50235"/>
      <c r="L50235"/>
    </row>
    <row r="50236" spans="9:12" ht="15" x14ac:dyDescent="0.25">
      <c r="I50236"/>
      <c r="J50236"/>
      <c r="K50236"/>
      <c r="L50236"/>
    </row>
    <row r="50237" spans="9:12" ht="15" x14ac:dyDescent="0.25">
      <c r="I50237"/>
      <c r="J50237"/>
      <c r="K50237"/>
      <c r="L50237"/>
    </row>
    <row r="50238" spans="9:12" ht="15" x14ac:dyDescent="0.25">
      <c r="I50238"/>
      <c r="J50238"/>
      <c r="K50238"/>
      <c r="L50238"/>
    </row>
    <row r="50239" spans="9:12" ht="15" x14ac:dyDescent="0.25">
      <c r="I50239"/>
      <c r="J50239"/>
      <c r="K50239"/>
      <c r="L50239"/>
    </row>
    <row r="50240" spans="9:12" ht="15" x14ac:dyDescent="0.25">
      <c r="I50240"/>
      <c r="J50240"/>
      <c r="K50240"/>
      <c r="L50240"/>
    </row>
    <row r="50241" spans="9:12" ht="15" x14ac:dyDescent="0.25">
      <c r="I50241"/>
      <c r="J50241"/>
      <c r="K50241"/>
      <c r="L50241"/>
    </row>
    <row r="50242" spans="9:12" ht="15" x14ac:dyDescent="0.25">
      <c r="I50242"/>
      <c r="J50242"/>
      <c r="K50242"/>
      <c r="L50242"/>
    </row>
    <row r="50243" spans="9:12" ht="15" x14ac:dyDescent="0.25">
      <c r="I50243"/>
      <c r="J50243"/>
      <c r="K50243"/>
      <c r="L50243"/>
    </row>
    <row r="50244" spans="9:12" ht="15" x14ac:dyDescent="0.25">
      <c r="I50244"/>
      <c r="J50244"/>
      <c r="K50244"/>
      <c r="L50244"/>
    </row>
    <row r="50245" spans="9:12" ht="15" x14ac:dyDescent="0.25">
      <c r="I50245"/>
      <c r="J50245"/>
      <c r="K50245"/>
      <c r="L50245"/>
    </row>
    <row r="50246" spans="9:12" ht="15" x14ac:dyDescent="0.25">
      <c r="I50246"/>
      <c r="J50246"/>
      <c r="K50246"/>
      <c r="L50246"/>
    </row>
    <row r="50247" spans="9:12" ht="15" x14ac:dyDescent="0.25">
      <c r="I50247"/>
      <c r="J50247"/>
      <c r="K50247"/>
      <c r="L50247"/>
    </row>
    <row r="50248" spans="9:12" ht="15" x14ac:dyDescent="0.25">
      <c r="I50248"/>
      <c r="J50248"/>
      <c r="K50248"/>
      <c r="L50248"/>
    </row>
    <row r="50249" spans="9:12" ht="15" x14ac:dyDescent="0.25">
      <c r="I50249"/>
      <c r="J50249"/>
      <c r="K50249"/>
      <c r="L50249"/>
    </row>
    <row r="50250" spans="9:12" ht="15" x14ac:dyDescent="0.25">
      <c r="I50250"/>
      <c r="J50250"/>
      <c r="K50250"/>
      <c r="L50250"/>
    </row>
    <row r="50251" spans="9:12" ht="15" x14ac:dyDescent="0.25">
      <c r="I50251"/>
      <c r="J50251"/>
      <c r="K50251"/>
      <c r="L50251"/>
    </row>
    <row r="50252" spans="9:12" ht="15" x14ac:dyDescent="0.25">
      <c r="I50252"/>
      <c r="J50252"/>
      <c r="K50252"/>
      <c r="L50252"/>
    </row>
    <row r="50253" spans="9:12" ht="15" x14ac:dyDescent="0.25">
      <c r="I50253"/>
      <c r="J50253"/>
      <c r="K50253"/>
      <c r="L50253"/>
    </row>
    <row r="50254" spans="9:12" ht="15" x14ac:dyDescent="0.25">
      <c r="I50254"/>
      <c r="J50254"/>
      <c r="K50254"/>
      <c r="L50254"/>
    </row>
    <row r="50255" spans="9:12" ht="15" x14ac:dyDescent="0.25">
      <c r="I50255"/>
      <c r="J50255"/>
      <c r="K50255"/>
      <c r="L50255"/>
    </row>
    <row r="50256" spans="9:12" ht="15" x14ac:dyDescent="0.25">
      <c r="I50256"/>
      <c r="J50256"/>
      <c r="K50256"/>
      <c r="L50256"/>
    </row>
    <row r="50257" spans="9:12" ht="15" x14ac:dyDescent="0.25">
      <c r="I50257"/>
      <c r="J50257"/>
      <c r="K50257"/>
      <c r="L50257"/>
    </row>
    <row r="50258" spans="9:12" ht="15" x14ac:dyDescent="0.25">
      <c r="I50258"/>
      <c r="J50258"/>
      <c r="K50258"/>
      <c r="L50258"/>
    </row>
    <row r="50259" spans="9:12" ht="15" x14ac:dyDescent="0.25">
      <c r="I50259"/>
      <c r="J50259"/>
      <c r="K50259"/>
      <c r="L50259"/>
    </row>
    <row r="50260" spans="9:12" ht="15" x14ac:dyDescent="0.25">
      <c r="I50260"/>
      <c r="J50260"/>
      <c r="K50260"/>
      <c r="L50260"/>
    </row>
    <row r="50261" spans="9:12" ht="15" x14ac:dyDescent="0.25">
      <c r="I50261"/>
      <c r="J50261"/>
      <c r="K50261"/>
      <c r="L50261"/>
    </row>
    <row r="50262" spans="9:12" ht="15" x14ac:dyDescent="0.25">
      <c r="I50262"/>
      <c r="J50262"/>
      <c r="K50262"/>
      <c r="L50262"/>
    </row>
    <row r="50263" spans="9:12" ht="15" x14ac:dyDescent="0.25">
      <c r="I50263"/>
      <c r="J50263"/>
      <c r="K50263"/>
      <c r="L50263"/>
    </row>
    <row r="50264" spans="9:12" ht="15" x14ac:dyDescent="0.25">
      <c r="I50264"/>
      <c r="J50264"/>
      <c r="K50264"/>
      <c r="L50264"/>
    </row>
    <row r="50265" spans="9:12" ht="15" x14ac:dyDescent="0.25">
      <c r="I50265"/>
      <c r="J50265"/>
      <c r="K50265"/>
      <c r="L50265"/>
    </row>
    <row r="50266" spans="9:12" ht="15" x14ac:dyDescent="0.25">
      <c r="I50266"/>
      <c r="J50266"/>
      <c r="K50266"/>
      <c r="L50266"/>
    </row>
    <row r="50267" spans="9:12" ht="15" x14ac:dyDescent="0.25">
      <c r="I50267"/>
      <c r="J50267"/>
      <c r="K50267"/>
      <c r="L50267"/>
    </row>
    <row r="50268" spans="9:12" ht="15" x14ac:dyDescent="0.25">
      <c r="I50268"/>
      <c r="J50268"/>
      <c r="K50268"/>
      <c r="L50268"/>
    </row>
    <row r="50269" spans="9:12" ht="15" x14ac:dyDescent="0.25">
      <c r="I50269"/>
      <c r="J50269"/>
      <c r="K50269"/>
      <c r="L50269"/>
    </row>
    <row r="50270" spans="9:12" ht="15" x14ac:dyDescent="0.25">
      <c r="I50270"/>
      <c r="J50270"/>
      <c r="K50270"/>
      <c r="L50270"/>
    </row>
    <row r="50271" spans="9:12" ht="15" x14ac:dyDescent="0.25">
      <c r="I50271"/>
      <c r="J50271"/>
      <c r="K50271"/>
      <c r="L50271"/>
    </row>
    <row r="50272" spans="9:12" ht="15" x14ac:dyDescent="0.25">
      <c r="I50272"/>
      <c r="J50272"/>
      <c r="K50272"/>
      <c r="L50272"/>
    </row>
    <row r="50273" spans="9:12" ht="15" x14ac:dyDescent="0.25">
      <c r="I50273"/>
      <c r="J50273"/>
      <c r="K50273"/>
      <c r="L50273"/>
    </row>
    <row r="50274" spans="9:12" ht="15" x14ac:dyDescent="0.25">
      <c r="I50274"/>
      <c r="J50274"/>
      <c r="K50274"/>
      <c r="L50274"/>
    </row>
    <row r="50275" spans="9:12" ht="15" x14ac:dyDescent="0.25">
      <c r="I50275"/>
      <c r="J50275"/>
      <c r="K50275"/>
      <c r="L50275"/>
    </row>
    <row r="50276" spans="9:12" ht="15" x14ac:dyDescent="0.25">
      <c r="I50276"/>
      <c r="J50276"/>
      <c r="K50276"/>
      <c r="L50276"/>
    </row>
    <row r="50277" spans="9:12" ht="15" x14ac:dyDescent="0.25">
      <c r="I50277"/>
      <c r="J50277"/>
      <c r="K50277"/>
      <c r="L50277"/>
    </row>
    <row r="50278" spans="9:12" ht="15" x14ac:dyDescent="0.25">
      <c r="I50278"/>
      <c r="J50278"/>
      <c r="K50278"/>
      <c r="L50278"/>
    </row>
    <row r="50279" spans="9:12" ht="15" x14ac:dyDescent="0.25">
      <c r="I50279"/>
      <c r="J50279"/>
      <c r="K50279"/>
      <c r="L50279"/>
    </row>
    <row r="50280" spans="9:12" ht="15" x14ac:dyDescent="0.25">
      <c r="I50280"/>
      <c r="J50280"/>
      <c r="K50280"/>
      <c r="L50280"/>
    </row>
    <row r="50281" spans="9:12" ht="15" x14ac:dyDescent="0.25">
      <c r="I50281"/>
      <c r="J50281"/>
      <c r="K50281"/>
      <c r="L50281"/>
    </row>
    <row r="50282" spans="9:12" ht="15" x14ac:dyDescent="0.25">
      <c r="I50282"/>
      <c r="J50282"/>
      <c r="K50282"/>
      <c r="L50282"/>
    </row>
    <row r="50283" spans="9:12" ht="15" x14ac:dyDescent="0.25">
      <c r="I50283"/>
      <c r="J50283"/>
      <c r="K50283"/>
      <c r="L50283"/>
    </row>
    <row r="50284" spans="9:12" ht="15" x14ac:dyDescent="0.25">
      <c r="I50284"/>
      <c r="J50284"/>
      <c r="K50284"/>
      <c r="L50284"/>
    </row>
    <row r="50285" spans="9:12" ht="15" x14ac:dyDescent="0.25">
      <c r="I50285"/>
      <c r="J50285"/>
      <c r="K50285"/>
      <c r="L50285"/>
    </row>
    <row r="50286" spans="9:12" ht="15" x14ac:dyDescent="0.25">
      <c r="I50286"/>
      <c r="J50286"/>
      <c r="K50286"/>
      <c r="L50286"/>
    </row>
    <row r="50287" spans="9:12" ht="15" x14ac:dyDescent="0.25">
      <c r="I50287"/>
      <c r="J50287"/>
      <c r="K50287"/>
      <c r="L50287"/>
    </row>
    <row r="50288" spans="9:12" ht="15" x14ac:dyDescent="0.25">
      <c r="I50288"/>
      <c r="J50288"/>
      <c r="K50288"/>
      <c r="L50288"/>
    </row>
    <row r="50289" spans="9:12" ht="15" x14ac:dyDescent="0.25">
      <c r="I50289"/>
      <c r="J50289"/>
      <c r="K50289"/>
      <c r="L50289"/>
    </row>
    <row r="50290" spans="9:12" ht="15" x14ac:dyDescent="0.25">
      <c r="I50290"/>
      <c r="J50290"/>
      <c r="K50290"/>
      <c r="L50290"/>
    </row>
    <row r="50291" spans="9:12" ht="15" x14ac:dyDescent="0.25">
      <c r="I50291"/>
      <c r="J50291"/>
      <c r="K50291"/>
      <c r="L50291"/>
    </row>
    <row r="50292" spans="9:12" ht="15" x14ac:dyDescent="0.25">
      <c r="I50292"/>
      <c r="J50292"/>
      <c r="K50292"/>
      <c r="L50292"/>
    </row>
    <row r="50293" spans="9:12" ht="15" x14ac:dyDescent="0.25">
      <c r="I50293"/>
      <c r="J50293"/>
      <c r="K50293"/>
      <c r="L50293"/>
    </row>
    <row r="50294" spans="9:12" ht="15" x14ac:dyDescent="0.25">
      <c r="I50294"/>
      <c r="J50294"/>
      <c r="K50294"/>
      <c r="L50294"/>
    </row>
    <row r="50295" spans="9:12" ht="15" x14ac:dyDescent="0.25">
      <c r="I50295"/>
      <c r="J50295"/>
      <c r="K50295"/>
      <c r="L50295"/>
    </row>
    <row r="50296" spans="9:12" ht="15" x14ac:dyDescent="0.25">
      <c r="I50296"/>
      <c r="J50296"/>
      <c r="K50296"/>
      <c r="L50296"/>
    </row>
    <row r="50297" spans="9:12" ht="15" x14ac:dyDescent="0.25">
      <c r="I50297"/>
      <c r="J50297"/>
      <c r="K50297"/>
      <c r="L50297"/>
    </row>
    <row r="50298" spans="9:12" ht="15" x14ac:dyDescent="0.25">
      <c r="I50298"/>
      <c r="J50298"/>
      <c r="K50298"/>
      <c r="L50298"/>
    </row>
    <row r="50299" spans="9:12" ht="15" x14ac:dyDescent="0.25">
      <c r="I50299"/>
      <c r="J50299"/>
      <c r="K50299"/>
      <c r="L50299"/>
    </row>
    <row r="50300" spans="9:12" ht="15" x14ac:dyDescent="0.25">
      <c r="I50300"/>
      <c r="J50300"/>
      <c r="K50300"/>
      <c r="L50300"/>
    </row>
    <row r="50301" spans="9:12" ht="15" x14ac:dyDescent="0.25">
      <c r="I50301"/>
      <c r="J50301"/>
      <c r="K50301"/>
      <c r="L50301"/>
    </row>
    <row r="50302" spans="9:12" ht="15" x14ac:dyDescent="0.25">
      <c r="I50302"/>
      <c r="J50302"/>
      <c r="K50302"/>
      <c r="L50302"/>
    </row>
    <row r="50303" spans="9:12" ht="15" x14ac:dyDescent="0.25">
      <c r="I50303"/>
      <c r="J50303"/>
      <c r="K50303"/>
      <c r="L50303"/>
    </row>
    <row r="50304" spans="9:12" ht="15" x14ac:dyDescent="0.25">
      <c r="I50304"/>
      <c r="J50304"/>
      <c r="K50304"/>
      <c r="L50304"/>
    </row>
    <row r="50305" spans="9:12" ht="15" x14ac:dyDescent="0.25">
      <c r="I50305"/>
      <c r="J50305"/>
      <c r="K50305"/>
      <c r="L50305"/>
    </row>
    <row r="50306" spans="9:12" ht="15" x14ac:dyDescent="0.25">
      <c r="I50306"/>
      <c r="J50306"/>
      <c r="K50306"/>
      <c r="L50306"/>
    </row>
    <row r="50307" spans="9:12" ht="15" x14ac:dyDescent="0.25">
      <c r="I50307"/>
      <c r="J50307"/>
      <c r="K50307"/>
      <c r="L50307"/>
    </row>
    <row r="50308" spans="9:12" ht="15" x14ac:dyDescent="0.25">
      <c r="I50308"/>
      <c r="J50308"/>
      <c r="K50308"/>
      <c r="L50308"/>
    </row>
    <row r="50309" spans="9:12" ht="15" x14ac:dyDescent="0.25">
      <c r="I50309"/>
      <c r="J50309"/>
      <c r="K50309"/>
      <c r="L50309"/>
    </row>
    <row r="50310" spans="9:12" ht="15" x14ac:dyDescent="0.25">
      <c r="I50310"/>
      <c r="J50310"/>
      <c r="K50310"/>
      <c r="L50310"/>
    </row>
    <row r="50311" spans="9:12" ht="15" x14ac:dyDescent="0.25">
      <c r="I50311"/>
      <c r="J50311"/>
      <c r="K50311"/>
      <c r="L50311"/>
    </row>
    <row r="50312" spans="9:12" ht="15" x14ac:dyDescent="0.25">
      <c r="I50312"/>
      <c r="J50312"/>
      <c r="K50312"/>
      <c r="L50312"/>
    </row>
    <row r="50313" spans="9:12" ht="15" x14ac:dyDescent="0.25">
      <c r="I50313"/>
      <c r="J50313"/>
      <c r="K50313"/>
      <c r="L50313"/>
    </row>
    <row r="50314" spans="9:12" ht="15" x14ac:dyDescent="0.25">
      <c r="I50314"/>
      <c r="J50314"/>
      <c r="K50314"/>
      <c r="L50314"/>
    </row>
    <row r="50315" spans="9:12" ht="15" x14ac:dyDescent="0.25">
      <c r="I50315"/>
      <c r="J50315"/>
      <c r="K50315"/>
      <c r="L50315"/>
    </row>
    <row r="50316" spans="9:12" ht="15" x14ac:dyDescent="0.25">
      <c r="I50316"/>
      <c r="J50316"/>
      <c r="K50316"/>
      <c r="L50316"/>
    </row>
    <row r="50317" spans="9:12" ht="15" x14ac:dyDescent="0.25">
      <c r="I50317"/>
      <c r="J50317"/>
      <c r="K50317"/>
      <c r="L50317"/>
    </row>
    <row r="50318" spans="9:12" ht="15" x14ac:dyDescent="0.25">
      <c r="I50318"/>
      <c r="J50318"/>
      <c r="K50318"/>
      <c r="L50318"/>
    </row>
    <row r="50319" spans="9:12" ht="15" x14ac:dyDescent="0.25">
      <c r="I50319"/>
      <c r="J50319"/>
      <c r="K50319"/>
      <c r="L50319"/>
    </row>
    <row r="50320" spans="9:12" ht="15" x14ac:dyDescent="0.25">
      <c r="I50320"/>
      <c r="J50320"/>
      <c r="K50320"/>
      <c r="L50320"/>
    </row>
    <row r="50321" spans="9:12" ht="15" x14ac:dyDescent="0.25">
      <c r="I50321"/>
      <c r="J50321"/>
      <c r="K50321"/>
      <c r="L50321"/>
    </row>
    <row r="50322" spans="9:12" ht="15" x14ac:dyDescent="0.25">
      <c r="I50322"/>
      <c r="J50322"/>
      <c r="K50322"/>
      <c r="L50322"/>
    </row>
    <row r="50323" spans="9:12" ht="15" x14ac:dyDescent="0.25">
      <c r="I50323"/>
      <c r="J50323"/>
      <c r="K50323"/>
      <c r="L50323"/>
    </row>
    <row r="50324" spans="9:12" ht="15" x14ac:dyDescent="0.25">
      <c r="I50324"/>
      <c r="J50324"/>
      <c r="K50324"/>
      <c r="L50324"/>
    </row>
    <row r="50325" spans="9:12" ht="15" x14ac:dyDescent="0.25">
      <c r="I50325"/>
      <c r="J50325"/>
      <c r="K50325"/>
      <c r="L50325"/>
    </row>
    <row r="50326" spans="9:12" ht="15" x14ac:dyDescent="0.25">
      <c r="I50326"/>
      <c r="J50326"/>
      <c r="K50326"/>
      <c r="L50326"/>
    </row>
    <row r="50327" spans="9:12" ht="15" x14ac:dyDescent="0.25">
      <c r="I50327"/>
      <c r="J50327"/>
      <c r="K50327"/>
      <c r="L50327"/>
    </row>
    <row r="50328" spans="9:12" ht="15" x14ac:dyDescent="0.25">
      <c r="I50328"/>
      <c r="J50328"/>
      <c r="K50328"/>
      <c r="L50328"/>
    </row>
    <row r="50329" spans="9:12" ht="15" x14ac:dyDescent="0.25">
      <c r="I50329"/>
      <c r="J50329"/>
      <c r="K50329"/>
      <c r="L50329"/>
    </row>
    <row r="50330" spans="9:12" ht="15" x14ac:dyDescent="0.25">
      <c r="I50330"/>
      <c r="J50330"/>
      <c r="K50330"/>
      <c r="L50330"/>
    </row>
    <row r="50331" spans="9:12" ht="15" x14ac:dyDescent="0.25">
      <c r="I50331"/>
      <c r="J50331"/>
      <c r="K50331"/>
      <c r="L50331"/>
    </row>
    <row r="50332" spans="9:12" ht="15" x14ac:dyDescent="0.25">
      <c r="I50332"/>
      <c r="J50332"/>
      <c r="K50332"/>
      <c r="L50332"/>
    </row>
    <row r="50333" spans="9:12" ht="15" x14ac:dyDescent="0.25">
      <c r="I50333"/>
      <c r="J50333"/>
      <c r="K50333"/>
      <c r="L50333"/>
    </row>
    <row r="50334" spans="9:12" ht="15" x14ac:dyDescent="0.25">
      <c r="I50334"/>
      <c r="J50334"/>
      <c r="K50334"/>
      <c r="L50334"/>
    </row>
    <row r="50335" spans="9:12" ht="15" x14ac:dyDescent="0.25">
      <c r="I50335"/>
      <c r="J50335"/>
      <c r="K50335"/>
      <c r="L50335"/>
    </row>
    <row r="50336" spans="9:12" ht="15" x14ac:dyDescent="0.25">
      <c r="I50336"/>
      <c r="J50336"/>
      <c r="K50336"/>
      <c r="L50336"/>
    </row>
    <row r="50337" spans="9:12" ht="15" x14ac:dyDescent="0.25">
      <c r="I50337"/>
      <c r="J50337"/>
      <c r="K50337"/>
      <c r="L50337"/>
    </row>
    <row r="50338" spans="9:12" ht="15" x14ac:dyDescent="0.25">
      <c r="I50338"/>
      <c r="J50338"/>
      <c r="K50338"/>
      <c r="L50338"/>
    </row>
    <row r="50339" spans="9:12" ht="15" x14ac:dyDescent="0.25">
      <c r="I50339"/>
      <c r="J50339"/>
      <c r="K50339"/>
      <c r="L50339"/>
    </row>
    <row r="50340" spans="9:12" ht="15" x14ac:dyDescent="0.25">
      <c r="I50340"/>
      <c r="J50340"/>
      <c r="K50340"/>
      <c r="L50340"/>
    </row>
    <row r="50341" spans="9:12" ht="15" x14ac:dyDescent="0.25">
      <c r="I50341"/>
      <c r="J50341"/>
      <c r="K50341"/>
      <c r="L50341"/>
    </row>
    <row r="50342" spans="9:12" ht="15" x14ac:dyDescent="0.25">
      <c r="I50342"/>
      <c r="J50342"/>
      <c r="K50342"/>
      <c r="L50342"/>
    </row>
    <row r="50343" spans="9:12" ht="15" x14ac:dyDescent="0.25">
      <c r="I50343"/>
      <c r="J50343"/>
      <c r="K50343"/>
      <c r="L50343"/>
    </row>
    <row r="50344" spans="9:12" ht="15" x14ac:dyDescent="0.25">
      <c r="I50344"/>
      <c r="J50344"/>
      <c r="K50344"/>
      <c r="L50344"/>
    </row>
    <row r="50345" spans="9:12" ht="15" x14ac:dyDescent="0.25">
      <c r="I50345"/>
      <c r="J50345"/>
      <c r="K50345"/>
      <c r="L50345"/>
    </row>
    <row r="50346" spans="9:12" ht="15" x14ac:dyDescent="0.25">
      <c r="I50346"/>
      <c r="J50346"/>
      <c r="K50346"/>
      <c r="L50346"/>
    </row>
    <row r="50347" spans="9:12" ht="15" x14ac:dyDescent="0.25">
      <c r="I50347"/>
      <c r="J50347"/>
      <c r="K50347"/>
      <c r="L50347"/>
    </row>
    <row r="50348" spans="9:12" ht="15" x14ac:dyDescent="0.25">
      <c r="I50348"/>
      <c r="J50348"/>
      <c r="K50348"/>
      <c r="L50348"/>
    </row>
    <row r="50349" spans="9:12" ht="15" x14ac:dyDescent="0.25">
      <c r="I50349"/>
      <c r="J50349"/>
      <c r="K50349"/>
      <c r="L50349"/>
    </row>
    <row r="50350" spans="9:12" ht="15" x14ac:dyDescent="0.25">
      <c r="I50350"/>
      <c r="J50350"/>
      <c r="K50350"/>
      <c r="L50350"/>
    </row>
    <row r="50351" spans="9:12" ht="15" x14ac:dyDescent="0.25">
      <c r="I50351"/>
      <c r="J50351"/>
      <c r="K50351"/>
      <c r="L50351"/>
    </row>
    <row r="50352" spans="9:12" ht="15" x14ac:dyDescent="0.25">
      <c r="I50352"/>
      <c r="J50352"/>
      <c r="K50352"/>
      <c r="L50352"/>
    </row>
    <row r="50353" spans="9:12" ht="15" x14ac:dyDescent="0.25">
      <c r="I50353"/>
      <c r="J50353"/>
      <c r="K50353"/>
      <c r="L50353"/>
    </row>
    <row r="50354" spans="9:12" ht="15" x14ac:dyDescent="0.25">
      <c r="I50354"/>
      <c r="J50354"/>
      <c r="K50354"/>
      <c r="L50354"/>
    </row>
    <row r="50355" spans="9:12" ht="15" x14ac:dyDescent="0.25">
      <c r="I50355"/>
      <c r="J50355"/>
      <c r="K50355"/>
      <c r="L50355"/>
    </row>
    <row r="50356" spans="9:12" ht="15" x14ac:dyDescent="0.25">
      <c r="I50356"/>
      <c r="J50356"/>
      <c r="K50356"/>
      <c r="L50356"/>
    </row>
    <row r="50357" spans="9:12" ht="15" x14ac:dyDescent="0.25">
      <c r="I50357"/>
      <c r="J50357"/>
      <c r="K50357"/>
      <c r="L50357"/>
    </row>
    <row r="50358" spans="9:12" ht="15" x14ac:dyDescent="0.25">
      <c r="I50358"/>
      <c r="J50358"/>
      <c r="K50358"/>
      <c r="L50358"/>
    </row>
    <row r="50359" spans="9:12" ht="15" x14ac:dyDescent="0.25">
      <c r="I50359"/>
      <c r="J50359"/>
      <c r="K50359"/>
      <c r="L50359"/>
    </row>
    <row r="50360" spans="9:12" ht="15" x14ac:dyDescent="0.25">
      <c r="I50360"/>
      <c r="J50360"/>
      <c r="K50360"/>
      <c r="L50360"/>
    </row>
    <row r="50361" spans="9:12" ht="15" x14ac:dyDescent="0.25">
      <c r="I50361"/>
      <c r="J50361"/>
      <c r="K50361"/>
      <c r="L50361"/>
    </row>
    <row r="50362" spans="9:12" ht="15" x14ac:dyDescent="0.25">
      <c r="I50362"/>
      <c r="J50362"/>
      <c r="K50362"/>
      <c r="L50362"/>
    </row>
    <row r="50363" spans="9:12" ht="15" x14ac:dyDescent="0.25">
      <c r="I50363"/>
      <c r="J50363"/>
      <c r="K50363"/>
      <c r="L50363"/>
    </row>
    <row r="50364" spans="9:12" ht="15" x14ac:dyDescent="0.25">
      <c r="I50364"/>
      <c r="J50364"/>
      <c r="K50364"/>
      <c r="L50364"/>
    </row>
    <row r="50365" spans="9:12" ht="15" x14ac:dyDescent="0.25">
      <c r="I50365"/>
      <c r="J50365"/>
      <c r="K50365"/>
      <c r="L50365"/>
    </row>
    <row r="50366" spans="9:12" ht="15" x14ac:dyDescent="0.25">
      <c r="I50366"/>
      <c r="J50366"/>
      <c r="K50366"/>
      <c r="L50366"/>
    </row>
    <row r="50367" spans="9:12" ht="15" x14ac:dyDescent="0.25">
      <c r="I50367"/>
      <c r="J50367"/>
      <c r="K50367"/>
      <c r="L50367"/>
    </row>
    <row r="50368" spans="9:12" ht="15" x14ac:dyDescent="0.25">
      <c r="I50368"/>
      <c r="J50368"/>
      <c r="K50368"/>
      <c r="L50368"/>
    </row>
    <row r="50369" spans="9:12" ht="15" x14ac:dyDescent="0.25">
      <c r="I50369"/>
      <c r="J50369"/>
      <c r="K50369"/>
      <c r="L50369"/>
    </row>
    <row r="50370" spans="9:12" ht="15" x14ac:dyDescent="0.25">
      <c r="I50370"/>
      <c r="J50370"/>
      <c r="K50370"/>
      <c r="L50370"/>
    </row>
    <row r="50371" spans="9:12" ht="15" x14ac:dyDescent="0.25">
      <c r="I50371"/>
      <c r="J50371"/>
      <c r="K50371"/>
      <c r="L50371"/>
    </row>
    <row r="50372" spans="9:12" ht="15" x14ac:dyDescent="0.25">
      <c r="I50372"/>
      <c r="J50372"/>
      <c r="K50372"/>
      <c r="L50372"/>
    </row>
    <row r="50373" spans="9:12" ht="15" x14ac:dyDescent="0.25">
      <c r="I50373"/>
      <c r="J50373"/>
      <c r="K50373"/>
      <c r="L50373"/>
    </row>
    <row r="50374" spans="9:12" ht="15" x14ac:dyDescent="0.25">
      <c r="I50374"/>
      <c r="J50374"/>
      <c r="K50374"/>
      <c r="L50374"/>
    </row>
    <row r="50375" spans="9:12" ht="15" x14ac:dyDescent="0.25">
      <c r="I50375"/>
      <c r="J50375"/>
      <c r="K50375"/>
      <c r="L50375"/>
    </row>
    <row r="50376" spans="9:12" ht="15" x14ac:dyDescent="0.25">
      <c r="I50376"/>
      <c r="J50376"/>
      <c r="K50376"/>
      <c r="L50376"/>
    </row>
    <row r="50377" spans="9:12" ht="15" x14ac:dyDescent="0.25">
      <c r="I50377"/>
      <c r="J50377"/>
      <c r="K50377"/>
      <c r="L50377"/>
    </row>
    <row r="50378" spans="9:12" ht="15" x14ac:dyDescent="0.25">
      <c r="I50378"/>
      <c r="J50378"/>
      <c r="K50378"/>
      <c r="L50378"/>
    </row>
    <row r="50379" spans="9:12" ht="15" x14ac:dyDescent="0.25">
      <c r="I50379"/>
      <c r="J50379"/>
      <c r="K50379"/>
      <c r="L50379"/>
    </row>
    <row r="50380" spans="9:12" ht="15" x14ac:dyDescent="0.25">
      <c r="I50380"/>
      <c r="J50380"/>
      <c r="K50380"/>
      <c r="L50380"/>
    </row>
    <row r="50381" spans="9:12" ht="15" x14ac:dyDescent="0.25">
      <c r="I50381"/>
      <c r="J50381"/>
      <c r="K50381"/>
      <c r="L50381"/>
    </row>
    <row r="50382" spans="9:12" ht="15" x14ac:dyDescent="0.25">
      <c r="I50382"/>
      <c r="J50382"/>
      <c r="K50382"/>
      <c r="L50382"/>
    </row>
    <row r="50383" spans="9:12" ht="15" x14ac:dyDescent="0.25">
      <c r="I50383"/>
      <c r="J50383"/>
      <c r="K50383"/>
      <c r="L50383"/>
    </row>
    <row r="50384" spans="9:12" ht="15" x14ac:dyDescent="0.25">
      <c r="I50384"/>
      <c r="J50384"/>
      <c r="K50384"/>
      <c r="L50384"/>
    </row>
    <row r="50385" spans="9:12" ht="15" x14ac:dyDescent="0.25">
      <c r="I50385"/>
      <c r="J50385"/>
      <c r="K50385"/>
      <c r="L50385"/>
    </row>
    <row r="50386" spans="9:12" ht="15" x14ac:dyDescent="0.25">
      <c r="I50386"/>
      <c r="J50386"/>
      <c r="K50386"/>
      <c r="L50386"/>
    </row>
    <row r="50387" spans="9:12" ht="15" x14ac:dyDescent="0.25">
      <c r="I50387"/>
      <c r="J50387"/>
      <c r="K50387"/>
      <c r="L50387"/>
    </row>
    <row r="50388" spans="9:12" ht="15" x14ac:dyDescent="0.25">
      <c r="I50388"/>
      <c r="J50388"/>
      <c r="K50388"/>
      <c r="L50388"/>
    </row>
    <row r="50389" spans="9:12" ht="15" x14ac:dyDescent="0.25">
      <c r="I50389"/>
      <c r="J50389"/>
      <c r="K50389"/>
      <c r="L50389"/>
    </row>
    <row r="50390" spans="9:12" ht="15" x14ac:dyDescent="0.25">
      <c r="I50390"/>
      <c r="J50390"/>
      <c r="K50390"/>
      <c r="L50390"/>
    </row>
    <row r="50391" spans="9:12" ht="15" x14ac:dyDescent="0.25">
      <c r="I50391"/>
      <c r="J50391"/>
      <c r="K50391"/>
      <c r="L50391"/>
    </row>
    <row r="50392" spans="9:12" ht="15" x14ac:dyDescent="0.25">
      <c r="I50392"/>
      <c r="J50392"/>
      <c r="K50392"/>
      <c r="L50392"/>
    </row>
    <row r="50393" spans="9:12" ht="15" x14ac:dyDescent="0.25">
      <c r="I50393"/>
      <c r="J50393"/>
      <c r="K50393"/>
      <c r="L50393"/>
    </row>
    <row r="50394" spans="9:12" ht="15" x14ac:dyDescent="0.25">
      <c r="I50394"/>
      <c r="J50394"/>
      <c r="K50394"/>
      <c r="L50394"/>
    </row>
    <row r="50395" spans="9:12" ht="15" x14ac:dyDescent="0.25">
      <c r="I50395"/>
      <c r="J50395"/>
      <c r="K50395"/>
      <c r="L50395"/>
    </row>
    <row r="50396" spans="9:12" ht="15" x14ac:dyDescent="0.25">
      <c r="I50396"/>
      <c r="J50396"/>
      <c r="K50396"/>
      <c r="L50396"/>
    </row>
    <row r="50397" spans="9:12" ht="15" x14ac:dyDescent="0.25">
      <c r="I50397"/>
      <c r="J50397"/>
      <c r="K50397"/>
      <c r="L50397"/>
    </row>
    <row r="50398" spans="9:12" ht="15" x14ac:dyDescent="0.25">
      <c r="I50398"/>
      <c r="J50398"/>
      <c r="K50398"/>
      <c r="L50398"/>
    </row>
    <row r="50399" spans="9:12" ht="15" x14ac:dyDescent="0.25">
      <c r="I50399"/>
      <c r="J50399"/>
      <c r="K50399"/>
      <c r="L50399"/>
    </row>
    <row r="50400" spans="9:12" ht="15" x14ac:dyDescent="0.25">
      <c r="I50400"/>
      <c r="J50400"/>
      <c r="K50400"/>
      <c r="L50400"/>
    </row>
    <row r="50401" spans="9:12" ht="15" x14ac:dyDescent="0.25">
      <c r="I50401"/>
      <c r="J50401"/>
      <c r="K50401"/>
      <c r="L50401"/>
    </row>
    <row r="50402" spans="9:12" ht="15" x14ac:dyDescent="0.25">
      <c r="I50402"/>
      <c r="J50402"/>
      <c r="K50402"/>
      <c r="L50402"/>
    </row>
    <row r="50403" spans="9:12" ht="15" x14ac:dyDescent="0.25">
      <c r="I50403"/>
      <c r="J50403"/>
      <c r="K50403"/>
      <c r="L50403"/>
    </row>
    <row r="50404" spans="9:12" ht="15" x14ac:dyDescent="0.25">
      <c r="I50404"/>
      <c r="J50404"/>
      <c r="K50404"/>
      <c r="L50404"/>
    </row>
    <row r="50405" spans="9:12" ht="15" x14ac:dyDescent="0.25">
      <c r="I50405"/>
      <c r="J50405"/>
      <c r="K50405"/>
      <c r="L50405"/>
    </row>
    <row r="50406" spans="9:12" ht="15" x14ac:dyDescent="0.25">
      <c r="I50406"/>
      <c r="J50406"/>
      <c r="K50406"/>
      <c r="L50406"/>
    </row>
    <row r="50407" spans="9:12" ht="15" x14ac:dyDescent="0.25">
      <c r="I50407"/>
      <c r="J50407"/>
      <c r="K50407"/>
      <c r="L50407"/>
    </row>
    <row r="50408" spans="9:12" ht="15" x14ac:dyDescent="0.25">
      <c r="I50408"/>
      <c r="J50408"/>
      <c r="K50408"/>
      <c r="L50408"/>
    </row>
    <row r="50409" spans="9:12" ht="15" x14ac:dyDescent="0.25">
      <c r="I50409"/>
      <c r="J50409"/>
      <c r="K50409"/>
      <c r="L50409"/>
    </row>
    <row r="50410" spans="9:12" ht="15" x14ac:dyDescent="0.25">
      <c r="I50410"/>
      <c r="J50410"/>
      <c r="K50410"/>
      <c r="L50410"/>
    </row>
    <row r="50411" spans="9:12" ht="15" x14ac:dyDescent="0.25">
      <c r="I50411"/>
      <c r="J50411"/>
      <c r="K50411"/>
      <c r="L50411"/>
    </row>
    <row r="50412" spans="9:12" ht="15" x14ac:dyDescent="0.25">
      <c r="I50412"/>
      <c r="J50412"/>
      <c r="K50412"/>
      <c r="L50412"/>
    </row>
    <row r="50413" spans="9:12" ht="15" x14ac:dyDescent="0.25">
      <c r="I50413"/>
      <c r="J50413"/>
      <c r="K50413"/>
      <c r="L50413"/>
    </row>
    <row r="50414" spans="9:12" ht="15" x14ac:dyDescent="0.25">
      <c r="I50414"/>
      <c r="J50414"/>
      <c r="K50414"/>
      <c r="L50414"/>
    </row>
    <row r="50415" spans="9:12" ht="15" x14ac:dyDescent="0.25">
      <c r="I50415"/>
      <c r="J50415"/>
      <c r="K50415"/>
      <c r="L50415"/>
    </row>
    <row r="50416" spans="9:12" ht="15" x14ac:dyDescent="0.25">
      <c r="I50416"/>
      <c r="J50416"/>
      <c r="K50416"/>
      <c r="L50416"/>
    </row>
    <row r="50417" spans="9:12" ht="15" x14ac:dyDescent="0.25">
      <c r="I50417"/>
      <c r="J50417"/>
      <c r="K50417"/>
      <c r="L50417"/>
    </row>
    <row r="50418" spans="9:12" ht="15" x14ac:dyDescent="0.25">
      <c r="I50418"/>
      <c r="J50418"/>
      <c r="K50418"/>
      <c r="L50418"/>
    </row>
    <row r="50419" spans="9:12" ht="15" x14ac:dyDescent="0.25">
      <c r="I50419"/>
      <c r="J50419"/>
      <c r="K50419"/>
      <c r="L50419"/>
    </row>
    <row r="50420" spans="9:12" ht="15" x14ac:dyDescent="0.25">
      <c r="I50420"/>
      <c r="J50420"/>
      <c r="K50420"/>
      <c r="L50420"/>
    </row>
    <row r="50421" spans="9:12" ht="15" x14ac:dyDescent="0.25">
      <c r="I50421"/>
      <c r="J50421"/>
      <c r="K50421"/>
      <c r="L50421"/>
    </row>
    <row r="50422" spans="9:12" ht="15" x14ac:dyDescent="0.25">
      <c r="I50422"/>
      <c r="J50422"/>
      <c r="K50422"/>
      <c r="L50422"/>
    </row>
    <row r="50423" spans="9:12" ht="15" x14ac:dyDescent="0.25">
      <c r="I50423"/>
      <c r="J50423"/>
      <c r="K50423"/>
      <c r="L50423"/>
    </row>
    <row r="50424" spans="9:12" ht="15" x14ac:dyDescent="0.25">
      <c r="I50424"/>
      <c r="J50424"/>
      <c r="K50424"/>
      <c r="L50424"/>
    </row>
    <row r="50425" spans="9:12" ht="15" x14ac:dyDescent="0.25">
      <c r="I50425"/>
      <c r="J50425"/>
      <c r="K50425"/>
      <c r="L50425"/>
    </row>
    <row r="50426" spans="9:12" ht="15" x14ac:dyDescent="0.25">
      <c r="I50426"/>
      <c r="J50426"/>
      <c r="K50426"/>
      <c r="L50426"/>
    </row>
    <row r="50427" spans="9:12" ht="15" x14ac:dyDescent="0.25">
      <c r="I50427"/>
      <c r="J50427"/>
      <c r="K50427"/>
      <c r="L50427"/>
    </row>
    <row r="50428" spans="9:12" ht="15" x14ac:dyDescent="0.25">
      <c r="I50428"/>
      <c r="J50428"/>
      <c r="K50428"/>
      <c r="L50428"/>
    </row>
    <row r="50429" spans="9:12" ht="15" x14ac:dyDescent="0.25">
      <c r="I50429"/>
      <c r="J50429"/>
      <c r="K50429"/>
      <c r="L50429"/>
    </row>
    <row r="50430" spans="9:12" ht="15" x14ac:dyDescent="0.25">
      <c r="I50430"/>
      <c r="J50430"/>
      <c r="K50430"/>
      <c r="L50430"/>
    </row>
    <row r="50431" spans="9:12" ht="15" x14ac:dyDescent="0.25">
      <c r="I50431"/>
      <c r="J50431"/>
      <c r="K50431"/>
      <c r="L50431"/>
    </row>
    <row r="50432" spans="9:12" ht="15" x14ac:dyDescent="0.25">
      <c r="I50432"/>
      <c r="J50432"/>
      <c r="K50432"/>
      <c r="L50432"/>
    </row>
    <row r="50433" spans="9:12" ht="15" x14ac:dyDescent="0.25">
      <c r="I50433"/>
      <c r="J50433"/>
      <c r="K50433"/>
      <c r="L50433"/>
    </row>
    <row r="50434" spans="9:12" ht="15" x14ac:dyDescent="0.25">
      <c r="I50434"/>
      <c r="J50434"/>
      <c r="K50434"/>
      <c r="L50434"/>
    </row>
    <row r="50435" spans="9:12" ht="15" x14ac:dyDescent="0.25">
      <c r="I50435"/>
      <c r="J50435"/>
      <c r="K50435"/>
      <c r="L50435"/>
    </row>
    <row r="50436" spans="9:12" ht="15" x14ac:dyDescent="0.25">
      <c r="I50436"/>
      <c r="J50436"/>
      <c r="K50436"/>
      <c r="L50436"/>
    </row>
    <row r="50437" spans="9:12" ht="15" x14ac:dyDescent="0.25">
      <c r="I50437"/>
      <c r="J50437"/>
      <c r="K50437"/>
      <c r="L50437"/>
    </row>
    <row r="50438" spans="9:12" ht="15" x14ac:dyDescent="0.25">
      <c r="I50438"/>
      <c r="J50438"/>
      <c r="K50438"/>
      <c r="L50438"/>
    </row>
    <row r="50439" spans="9:12" ht="15" x14ac:dyDescent="0.25">
      <c r="I50439"/>
      <c r="J50439"/>
      <c r="K50439"/>
      <c r="L50439"/>
    </row>
    <row r="50440" spans="9:12" ht="15" x14ac:dyDescent="0.25">
      <c r="I50440"/>
      <c r="J50440"/>
      <c r="K50440"/>
      <c r="L50440"/>
    </row>
    <row r="50441" spans="9:12" ht="15" x14ac:dyDescent="0.25">
      <c r="I50441"/>
      <c r="J50441"/>
      <c r="K50441"/>
      <c r="L50441"/>
    </row>
    <row r="50442" spans="9:12" ht="15" x14ac:dyDescent="0.25">
      <c r="I50442"/>
      <c r="J50442"/>
      <c r="K50442"/>
      <c r="L50442"/>
    </row>
    <row r="50443" spans="9:12" ht="15" x14ac:dyDescent="0.25">
      <c r="I50443"/>
      <c r="J50443"/>
      <c r="K50443"/>
      <c r="L50443"/>
    </row>
    <row r="50444" spans="9:12" ht="15" x14ac:dyDescent="0.25">
      <c r="I50444"/>
      <c r="J50444"/>
      <c r="K50444"/>
      <c r="L50444"/>
    </row>
    <row r="50445" spans="9:12" ht="15" x14ac:dyDescent="0.25">
      <c r="I50445"/>
      <c r="J50445"/>
      <c r="K50445"/>
      <c r="L50445"/>
    </row>
    <row r="50446" spans="9:12" ht="15" x14ac:dyDescent="0.25">
      <c r="I50446"/>
      <c r="J50446"/>
      <c r="K50446"/>
      <c r="L50446"/>
    </row>
    <row r="50447" spans="9:12" ht="15" x14ac:dyDescent="0.25">
      <c r="I50447"/>
      <c r="J50447"/>
      <c r="K50447"/>
      <c r="L50447"/>
    </row>
    <row r="50448" spans="9:12" ht="15" x14ac:dyDescent="0.25">
      <c r="I50448"/>
      <c r="J50448"/>
      <c r="K50448"/>
      <c r="L50448"/>
    </row>
    <row r="50449" spans="9:12" ht="15" x14ac:dyDescent="0.25">
      <c r="I50449"/>
      <c r="J50449"/>
      <c r="K50449"/>
      <c r="L50449"/>
    </row>
    <row r="50450" spans="9:12" ht="15" x14ac:dyDescent="0.25">
      <c r="I50450"/>
      <c r="J50450"/>
      <c r="K50450"/>
      <c r="L50450"/>
    </row>
    <row r="50451" spans="9:12" ht="15" x14ac:dyDescent="0.25">
      <c r="I50451"/>
      <c r="J50451"/>
      <c r="K50451"/>
      <c r="L50451"/>
    </row>
    <row r="50452" spans="9:12" ht="15" x14ac:dyDescent="0.25">
      <c r="I50452"/>
      <c r="J50452"/>
      <c r="K50452"/>
      <c r="L50452"/>
    </row>
    <row r="50453" spans="9:12" ht="15" x14ac:dyDescent="0.25">
      <c r="I50453"/>
      <c r="J50453"/>
      <c r="K50453"/>
      <c r="L50453"/>
    </row>
    <row r="50454" spans="9:12" ht="15" x14ac:dyDescent="0.25">
      <c r="I50454"/>
      <c r="J50454"/>
      <c r="K50454"/>
      <c r="L50454"/>
    </row>
    <row r="50455" spans="9:12" ht="15" x14ac:dyDescent="0.25">
      <c r="I50455"/>
      <c r="J50455"/>
      <c r="K50455"/>
      <c r="L50455"/>
    </row>
    <row r="50456" spans="9:12" ht="15" x14ac:dyDescent="0.25">
      <c r="I50456"/>
      <c r="J50456"/>
      <c r="K50456"/>
      <c r="L50456"/>
    </row>
    <row r="50457" spans="9:12" ht="15" x14ac:dyDescent="0.25">
      <c r="I50457"/>
      <c r="J50457"/>
      <c r="K50457"/>
      <c r="L50457"/>
    </row>
    <row r="50458" spans="9:12" ht="15" x14ac:dyDescent="0.25">
      <c r="I50458"/>
      <c r="J50458"/>
      <c r="K50458"/>
      <c r="L50458"/>
    </row>
    <row r="50459" spans="9:12" ht="15" x14ac:dyDescent="0.25">
      <c r="I50459"/>
      <c r="J50459"/>
      <c r="K50459"/>
      <c r="L50459"/>
    </row>
    <row r="50460" spans="9:12" ht="15" x14ac:dyDescent="0.25">
      <c r="I50460"/>
      <c r="J50460"/>
      <c r="K50460"/>
      <c r="L50460"/>
    </row>
    <row r="50461" spans="9:12" ht="15" x14ac:dyDescent="0.25">
      <c r="I50461"/>
      <c r="J50461"/>
      <c r="K50461"/>
      <c r="L50461"/>
    </row>
    <row r="50462" spans="9:12" ht="15" x14ac:dyDescent="0.25">
      <c r="I50462"/>
      <c r="J50462"/>
      <c r="K50462"/>
      <c r="L50462"/>
    </row>
    <row r="50463" spans="9:12" ht="15" x14ac:dyDescent="0.25">
      <c r="I50463"/>
      <c r="J50463"/>
      <c r="K50463"/>
      <c r="L50463"/>
    </row>
    <row r="50464" spans="9:12" ht="15" x14ac:dyDescent="0.25">
      <c r="I50464"/>
      <c r="J50464"/>
      <c r="K50464"/>
      <c r="L50464"/>
    </row>
    <row r="50465" spans="9:12" ht="15" x14ac:dyDescent="0.25">
      <c r="I50465"/>
      <c r="J50465"/>
      <c r="K50465"/>
      <c r="L50465"/>
    </row>
    <row r="50466" spans="9:12" ht="15" x14ac:dyDescent="0.25">
      <c r="I50466"/>
      <c r="J50466"/>
      <c r="K50466"/>
      <c r="L50466"/>
    </row>
    <row r="50467" spans="9:12" ht="15" x14ac:dyDescent="0.25">
      <c r="I50467"/>
      <c r="J50467"/>
      <c r="K50467"/>
      <c r="L50467"/>
    </row>
    <row r="50468" spans="9:12" ht="15" x14ac:dyDescent="0.25">
      <c r="I50468"/>
      <c r="J50468"/>
      <c r="K50468"/>
      <c r="L50468"/>
    </row>
    <row r="50469" spans="9:12" ht="15" x14ac:dyDescent="0.25">
      <c r="I50469"/>
      <c r="J50469"/>
      <c r="K50469"/>
      <c r="L50469"/>
    </row>
    <row r="50470" spans="9:12" ht="15" x14ac:dyDescent="0.25">
      <c r="I50470"/>
      <c r="J50470"/>
      <c r="K50470"/>
      <c r="L50470"/>
    </row>
    <row r="50471" spans="9:12" ht="15" x14ac:dyDescent="0.25">
      <c r="I50471"/>
      <c r="J50471"/>
      <c r="K50471"/>
      <c r="L50471"/>
    </row>
    <row r="50472" spans="9:12" ht="15" x14ac:dyDescent="0.25">
      <c r="I50472"/>
      <c r="J50472"/>
      <c r="K50472"/>
      <c r="L50472"/>
    </row>
    <row r="50473" spans="9:12" ht="15" x14ac:dyDescent="0.25">
      <c r="I50473"/>
      <c r="J50473"/>
      <c r="K50473"/>
      <c r="L50473"/>
    </row>
    <row r="50474" spans="9:12" ht="15" x14ac:dyDescent="0.25">
      <c r="I50474"/>
      <c r="J50474"/>
      <c r="K50474"/>
      <c r="L50474"/>
    </row>
    <row r="50475" spans="9:12" ht="15" x14ac:dyDescent="0.25">
      <c r="I50475"/>
      <c r="J50475"/>
      <c r="K50475"/>
      <c r="L50475"/>
    </row>
    <row r="50476" spans="9:12" ht="15" x14ac:dyDescent="0.25">
      <c r="I50476"/>
      <c r="J50476"/>
      <c r="K50476"/>
      <c r="L50476"/>
    </row>
    <row r="50477" spans="9:12" ht="15" x14ac:dyDescent="0.25">
      <c r="I50477"/>
      <c r="J50477"/>
      <c r="K50477"/>
      <c r="L50477"/>
    </row>
    <row r="50478" spans="9:12" ht="15" x14ac:dyDescent="0.25">
      <c r="I50478"/>
      <c r="J50478"/>
      <c r="K50478"/>
      <c r="L50478"/>
    </row>
    <row r="50479" spans="9:12" ht="15" x14ac:dyDescent="0.25">
      <c r="I50479"/>
      <c r="J50479"/>
      <c r="K50479"/>
      <c r="L50479"/>
    </row>
    <row r="50480" spans="9:12" ht="15" x14ac:dyDescent="0.25">
      <c r="I50480"/>
      <c r="J50480"/>
      <c r="K50480"/>
      <c r="L50480"/>
    </row>
    <row r="50481" spans="9:12" ht="15" x14ac:dyDescent="0.25">
      <c r="I50481"/>
      <c r="J50481"/>
      <c r="K50481"/>
      <c r="L50481"/>
    </row>
    <row r="50482" spans="9:12" ht="15" x14ac:dyDescent="0.25">
      <c r="I50482"/>
      <c r="J50482"/>
      <c r="K50482"/>
      <c r="L50482"/>
    </row>
    <row r="50483" spans="9:12" ht="15" x14ac:dyDescent="0.25">
      <c r="I50483"/>
      <c r="J50483"/>
      <c r="K50483"/>
      <c r="L50483"/>
    </row>
    <row r="50484" spans="9:12" ht="15" x14ac:dyDescent="0.25">
      <c r="I50484"/>
      <c r="J50484"/>
      <c r="K50484"/>
      <c r="L50484"/>
    </row>
    <row r="50485" spans="9:12" ht="15" x14ac:dyDescent="0.25">
      <c r="I50485"/>
      <c r="J50485"/>
      <c r="K50485"/>
      <c r="L50485"/>
    </row>
    <row r="50486" spans="9:12" ht="15" x14ac:dyDescent="0.25">
      <c r="I50486"/>
      <c r="J50486"/>
      <c r="K50486"/>
      <c r="L50486"/>
    </row>
    <row r="50487" spans="9:12" ht="15" x14ac:dyDescent="0.25">
      <c r="I50487"/>
      <c r="J50487"/>
      <c r="K50487"/>
      <c r="L50487"/>
    </row>
    <row r="50488" spans="9:12" ht="15" x14ac:dyDescent="0.25">
      <c r="I50488"/>
      <c r="J50488"/>
      <c r="K50488"/>
      <c r="L50488"/>
    </row>
    <row r="50489" spans="9:12" ht="15" x14ac:dyDescent="0.25">
      <c r="I50489"/>
      <c r="J50489"/>
      <c r="K50489"/>
      <c r="L50489"/>
    </row>
    <row r="50490" spans="9:12" ht="15" x14ac:dyDescent="0.25">
      <c r="I50490"/>
      <c r="J50490"/>
      <c r="K50490"/>
      <c r="L50490"/>
    </row>
    <row r="50491" spans="9:12" ht="15" x14ac:dyDescent="0.25">
      <c r="I50491"/>
      <c r="J50491"/>
      <c r="K50491"/>
      <c r="L50491"/>
    </row>
    <row r="50492" spans="9:12" ht="15" x14ac:dyDescent="0.25">
      <c r="I50492"/>
      <c r="J50492"/>
      <c r="K50492"/>
      <c r="L50492"/>
    </row>
    <row r="50493" spans="9:12" ht="15" x14ac:dyDescent="0.25">
      <c r="I50493"/>
      <c r="J50493"/>
      <c r="K50493"/>
      <c r="L50493"/>
    </row>
    <row r="50494" spans="9:12" ht="15" x14ac:dyDescent="0.25">
      <c r="I50494"/>
      <c r="J50494"/>
      <c r="K50494"/>
      <c r="L50494"/>
    </row>
    <row r="50495" spans="9:12" ht="15" x14ac:dyDescent="0.25">
      <c r="I50495"/>
      <c r="J50495"/>
      <c r="K50495"/>
      <c r="L50495"/>
    </row>
    <row r="50496" spans="9:12" ht="15" x14ac:dyDescent="0.25">
      <c r="I50496"/>
      <c r="J50496"/>
      <c r="K50496"/>
      <c r="L50496"/>
    </row>
    <row r="50497" spans="9:12" ht="15" x14ac:dyDescent="0.25">
      <c r="I50497"/>
      <c r="J50497"/>
      <c r="K50497"/>
      <c r="L50497"/>
    </row>
    <row r="50498" spans="9:12" ht="15" x14ac:dyDescent="0.25">
      <c r="I50498"/>
      <c r="J50498"/>
      <c r="K50498"/>
      <c r="L50498"/>
    </row>
    <row r="50499" spans="9:12" ht="15" x14ac:dyDescent="0.25">
      <c r="I50499"/>
      <c r="J50499"/>
      <c r="K50499"/>
      <c r="L50499"/>
    </row>
    <row r="50500" spans="9:12" ht="15" x14ac:dyDescent="0.25">
      <c r="I50500"/>
      <c r="J50500"/>
      <c r="K50500"/>
      <c r="L50500"/>
    </row>
    <row r="50501" spans="9:12" ht="15" x14ac:dyDescent="0.25">
      <c r="I50501"/>
      <c r="J50501"/>
      <c r="K50501"/>
      <c r="L50501"/>
    </row>
    <row r="50502" spans="9:12" ht="15" x14ac:dyDescent="0.25">
      <c r="I50502"/>
      <c r="J50502"/>
      <c r="K50502"/>
      <c r="L50502"/>
    </row>
    <row r="50503" spans="9:12" ht="15" x14ac:dyDescent="0.25">
      <c r="I50503"/>
      <c r="J50503"/>
      <c r="K50503"/>
      <c r="L50503"/>
    </row>
    <row r="50504" spans="9:12" ht="15" x14ac:dyDescent="0.25">
      <c r="I50504"/>
      <c r="J50504"/>
      <c r="K50504"/>
      <c r="L50504"/>
    </row>
    <row r="50505" spans="9:12" ht="15" x14ac:dyDescent="0.25">
      <c r="I50505"/>
      <c r="J50505"/>
      <c r="K50505"/>
      <c r="L50505"/>
    </row>
    <row r="50506" spans="9:12" ht="15" x14ac:dyDescent="0.25">
      <c r="I50506"/>
      <c r="J50506"/>
      <c r="K50506"/>
      <c r="L50506"/>
    </row>
    <row r="50507" spans="9:12" ht="15" x14ac:dyDescent="0.25">
      <c r="I50507"/>
      <c r="J50507"/>
      <c r="K50507"/>
      <c r="L50507"/>
    </row>
    <row r="50508" spans="9:12" ht="15" x14ac:dyDescent="0.25">
      <c r="I50508"/>
      <c r="J50508"/>
      <c r="K50508"/>
      <c r="L50508"/>
    </row>
    <row r="50509" spans="9:12" ht="15" x14ac:dyDescent="0.25">
      <c r="I50509"/>
      <c r="J50509"/>
      <c r="K50509"/>
      <c r="L50509"/>
    </row>
    <row r="50510" spans="9:12" ht="15" x14ac:dyDescent="0.25">
      <c r="I50510"/>
      <c r="J50510"/>
      <c r="K50510"/>
      <c r="L50510"/>
    </row>
    <row r="50511" spans="9:12" ht="15" x14ac:dyDescent="0.25">
      <c r="I50511"/>
      <c r="J50511"/>
      <c r="K50511"/>
      <c r="L50511"/>
    </row>
    <row r="50512" spans="9:12" ht="15" x14ac:dyDescent="0.25">
      <c r="I50512"/>
      <c r="J50512"/>
      <c r="K50512"/>
      <c r="L50512"/>
    </row>
    <row r="50513" spans="9:12" ht="15" x14ac:dyDescent="0.25">
      <c r="I50513"/>
      <c r="J50513"/>
      <c r="K50513"/>
      <c r="L50513"/>
    </row>
    <row r="50514" spans="9:12" ht="15" x14ac:dyDescent="0.25">
      <c r="I50514"/>
      <c r="J50514"/>
      <c r="K50514"/>
      <c r="L50514"/>
    </row>
    <row r="50515" spans="9:12" ht="15" x14ac:dyDescent="0.25">
      <c r="I50515"/>
      <c r="J50515"/>
      <c r="K50515"/>
      <c r="L50515"/>
    </row>
    <row r="50516" spans="9:12" ht="15" x14ac:dyDescent="0.25">
      <c r="I50516"/>
      <c r="J50516"/>
      <c r="K50516"/>
      <c r="L50516"/>
    </row>
    <row r="50517" spans="9:12" ht="15" x14ac:dyDescent="0.25">
      <c r="I50517"/>
      <c r="J50517"/>
      <c r="K50517"/>
      <c r="L50517"/>
    </row>
    <row r="50518" spans="9:12" ht="15" x14ac:dyDescent="0.25">
      <c r="I50518"/>
      <c r="J50518"/>
      <c r="K50518"/>
      <c r="L50518"/>
    </row>
    <row r="50519" spans="9:12" ht="15" x14ac:dyDescent="0.25">
      <c r="I50519"/>
      <c r="J50519"/>
      <c r="K50519"/>
      <c r="L50519"/>
    </row>
    <row r="50520" spans="9:12" ht="15" x14ac:dyDescent="0.25">
      <c r="I50520"/>
      <c r="J50520"/>
      <c r="K50520"/>
      <c r="L50520"/>
    </row>
    <row r="50521" spans="9:12" ht="15" x14ac:dyDescent="0.25">
      <c r="I50521"/>
      <c r="J50521"/>
      <c r="K50521"/>
      <c r="L50521"/>
    </row>
    <row r="50522" spans="9:12" ht="15" x14ac:dyDescent="0.25">
      <c r="I50522"/>
      <c r="J50522"/>
      <c r="K50522"/>
      <c r="L50522"/>
    </row>
    <row r="50523" spans="9:12" ht="15" x14ac:dyDescent="0.25">
      <c r="I50523"/>
      <c r="J50523"/>
      <c r="K50523"/>
      <c r="L50523"/>
    </row>
    <row r="50524" spans="9:12" ht="15" x14ac:dyDescent="0.25">
      <c r="I50524"/>
      <c r="J50524"/>
      <c r="K50524"/>
      <c r="L50524"/>
    </row>
    <row r="50525" spans="9:12" ht="15" x14ac:dyDescent="0.25">
      <c r="I50525"/>
      <c r="J50525"/>
      <c r="K50525"/>
      <c r="L50525"/>
    </row>
    <row r="50526" spans="9:12" ht="15" x14ac:dyDescent="0.25">
      <c r="I50526"/>
      <c r="J50526"/>
      <c r="K50526"/>
      <c r="L50526"/>
    </row>
    <row r="50527" spans="9:12" ht="15" x14ac:dyDescent="0.25">
      <c r="I50527"/>
      <c r="J50527"/>
      <c r="K50527"/>
      <c r="L50527"/>
    </row>
    <row r="50528" spans="9:12" ht="15" x14ac:dyDescent="0.25">
      <c r="I50528"/>
      <c r="J50528"/>
      <c r="K50528"/>
      <c r="L50528"/>
    </row>
    <row r="50529" spans="9:12" ht="15" x14ac:dyDescent="0.25">
      <c r="I50529"/>
      <c r="J50529"/>
      <c r="K50529"/>
      <c r="L50529"/>
    </row>
    <row r="50530" spans="9:12" ht="15" x14ac:dyDescent="0.25">
      <c r="I50530"/>
      <c r="J50530"/>
      <c r="K50530"/>
      <c r="L50530"/>
    </row>
    <row r="50531" spans="9:12" ht="15" x14ac:dyDescent="0.25">
      <c r="I50531"/>
      <c r="J50531"/>
      <c r="K50531"/>
      <c r="L50531"/>
    </row>
    <row r="50532" spans="9:12" ht="15" x14ac:dyDescent="0.25">
      <c r="I50532"/>
      <c r="J50532"/>
      <c r="K50532"/>
      <c r="L50532"/>
    </row>
    <row r="50533" spans="9:12" ht="15" x14ac:dyDescent="0.25">
      <c r="I50533"/>
      <c r="J50533"/>
      <c r="K50533"/>
      <c r="L50533"/>
    </row>
    <row r="50534" spans="9:12" ht="15" x14ac:dyDescent="0.25">
      <c r="I50534"/>
      <c r="J50534"/>
      <c r="K50534"/>
      <c r="L50534"/>
    </row>
    <row r="50535" spans="9:12" ht="15" x14ac:dyDescent="0.25">
      <c r="I50535"/>
      <c r="J50535"/>
      <c r="K50535"/>
      <c r="L50535"/>
    </row>
    <row r="50536" spans="9:12" ht="15" x14ac:dyDescent="0.25">
      <c r="I50536"/>
      <c r="J50536"/>
      <c r="K50536"/>
      <c r="L50536"/>
    </row>
    <row r="50537" spans="9:12" ht="15" x14ac:dyDescent="0.25">
      <c r="I50537"/>
      <c r="J50537"/>
      <c r="K50537"/>
      <c r="L50537"/>
    </row>
    <row r="50538" spans="9:12" ht="15" x14ac:dyDescent="0.25">
      <c r="I50538"/>
      <c r="J50538"/>
      <c r="K50538"/>
      <c r="L50538"/>
    </row>
    <row r="50539" spans="9:12" ht="15" x14ac:dyDescent="0.25">
      <c r="I50539"/>
      <c r="J50539"/>
      <c r="K50539"/>
      <c r="L50539"/>
    </row>
    <row r="50540" spans="9:12" ht="15" x14ac:dyDescent="0.25">
      <c r="I50540"/>
      <c r="J50540"/>
      <c r="K50540"/>
      <c r="L50540"/>
    </row>
    <row r="50541" spans="9:12" ht="15" x14ac:dyDescent="0.25">
      <c r="I50541"/>
      <c r="J50541"/>
      <c r="K50541"/>
      <c r="L50541"/>
    </row>
    <row r="50542" spans="9:12" ht="15" x14ac:dyDescent="0.25">
      <c r="I50542"/>
      <c r="J50542"/>
      <c r="K50542"/>
      <c r="L50542"/>
    </row>
    <row r="50543" spans="9:12" ht="15" x14ac:dyDescent="0.25">
      <c r="I50543"/>
      <c r="J50543"/>
      <c r="K50543"/>
      <c r="L50543"/>
    </row>
    <row r="50544" spans="9:12" ht="15" x14ac:dyDescent="0.25">
      <c r="I50544"/>
      <c r="J50544"/>
      <c r="K50544"/>
      <c r="L50544"/>
    </row>
    <row r="50545" spans="9:12" ht="15" x14ac:dyDescent="0.25">
      <c r="I50545"/>
      <c r="J50545"/>
      <c r="K50545"/>
      <c r="L50545"/>
    </row>
    <row r="50546" spans="9:12" ht="15" x14ac:dyDescent="0.25">
      <c r="I50546"/>
      <c r="J50546"/>
      <c r="K50546"/>
      <c r="L50546"/>
    </row>
    <row r="50547" spans="9:12" ht="15" x14ac:dyDescent="0.25">
      <c r="I50547"/>
      <c r="J50547"/>
      <c r="K50547"/>
      <c r="L50547"/>
    </row>
    <row r="50548" spans="9:12" ht="15" x14ac:dyDescent="0.25">
      <c r="I50548"/>
      <c r="J50548"/>
      <c r="K50548"/>
      <c r="L50548"/>
    </row>
    <row r="50549" spans="9:12" ht="15" x14ac:dyDescent="0.25">
      <c r="I50549"/>
      <c r="J50549"/>
      <c r="K50549"/>
      <c r="L50549"/>
    </row>
    <row r="50550" spans="9:12" ht="15" x14ac:dyDescent="0.25">
      <c r="I50550"/>
      <c r="J50550"/>
      <c r="K50550"/>
      <c r="L50550"/>
    </row>
    <row r="50551" spans="9:12" ht="15" x14ac:dyDescent="0.25">
      <c r="I50551"/>
      <c r="J50551"/>
      <c r="K50551"/>
      <c r="L50551"/>
    </row>
    <row r="50552" spans="9:12" ht="15" x14ac:dyDescent="0.25">
      <c r="I50552"/>
      <c r="J50552"/>
      <c r="K50552"/>
      <c r="L50552"/>
    </row>
    <row r="50553" spans="9:12" ht="15" x14ac:dyDescent="0.25">
      <c r="I50553"/>
      <c r="J50553"/>
      <c r="K50553"/>
      <c r="L50553"/>
    </row>
    <row r="50554" spans="9:12" ht="15" x14ac:dyDescent="0.25">
      <c r="I50554"/>
      <c r="J50554"/>
      <c r="K50554"/>
      <c r="L50554"/>
    </row>
    <row r="50555" spans="9:12" ht="15" x14ac:dyDescent="0.25">
      <c r="I50555"/>
      <c r="J50555"/>
      <c r="K50555"/>
      <c r="L50555"/>
    </row>
    <row r="50556" spans="9:12" ht="15" x14ac:dyDescent="0.25">
      <c r="I50556"/>
      <c r="J50556"/>
      <c r="K50556"/>
      <c r="L50556"/>
    </row>
    <row r="50557" spans="9:12" ht="15" x14ac:dyDescent="0.25">
      <c r="I50557"/>
      <c r="J50557"/>
      <c r="K50557"/>
      <c r="L50557"/>
    </row>
    <row r="50558" spans="9:12" ht="15" x14ac:dyDescent="0.25">
      <c r="I50558"/>
      <c r="J50558"/>
      <c r="K50558"/>
      <c r="L50558"/>
    </row>
    <row r="50559" spans="9:12" ht="15" x14ac:dyDescent="0.25">
      <c r="I50559"/>
      <c r="J50559"/>
      <c r="K50559"/>
      <c r="L50559"/>
    </row>
    <row r="50560" spans="9:12" ht="15" x14ac:dyDescent="0.25">
      <c r="I50560"/>
      <c r="J50560"/>
      <c r="K50560"/>
      <c r="L50560"/>
    </row>
    <row r="50561" spans="9:12" ht="15" x14ac:dyDescent="0.25">
      <c r="I50561"/>
      <c r="J50561"/>
      <c r="K50561"/>
      <c r="L50561"/>
    </row>
    <row r="50562" spans="9:12" ht="15" x14ac:dyDescent="0.25">
      <c r="I50562"/>
      <c r="J50562"/>
      <c r="K50562"/>
      <c r="L50562"/>
    </row>
    <row r="50563" spans="9:12" ht="15" x14ac:dyDescent="0.25">
      <c r="I50563"/>
      <c r="J50563"/>
      <c r="K50563"/>
      <c r="L50563"/>
    </row>
    <row r="50564" spans="9:12" ht="15" x14ac:dyDescent="0.25">
      <c r="I50564"/>
      <c r="J50564"/>
      <c r="K50564"/>
      <c r="L50564"/>
    </row>
    <row r="50565" spans="9:12" ht="15" x14ac:dyDescent="0.25">
      <c r="I50565"/>
      <c r="J50565"/>
      <c r="K50565"/>
      <c r="L50565"/>
    </row>
    <row r="50566" spans="9:12" ht="15" x14ac:dyDescent="0.25">
      <c r="I50566"/>
      <c r="J50566"/>
      <c r="K50566"/>
      <c r="L50566"/>
    </row>
    <row r="50567" spans="9:12" ht="15" x14ac:dyDescent="0.25">
      <c r="I50567"/>
      <c r="J50567"/>
      <c r="K50567"/>
      <c r="L50567"/>
    </row>
    <row r="50568" spans="9:12" ht="15" x14ac:dyDescent="0.25">
      <c r="I50568"/>
      <c r="J50568"/>
      <c r="K50568"/>
      <c r="L50568"/>
    </row>
    <row r="50569" spans="9:12" ht="15" x14ac:dyDescent="0.25">
      <c r="I50569"/>
      <c r="J50569"/>
      <c r="K50569"/>
      <c r="L50569"/>
    </row>
    <row r="50570" spans="9:12" ht="15" x14ac:dyDescent="0.25">
      <c r="I50570"/>
      <c r="J50570"/>
      <c r="K50570"/>
      <c r="L50570"/>
    </row>
    <row r="50571" spans="9:12" ht="15" x14ac:dyDescent="0.25">
      <c r="I50571"/>
      <c r="J50571"/>
      <c r="K50571"/>
      <c r="L50571"/>
    </row>
    <row r="50572" spans="9:12" ht="15" x14ac:dyDescent="0.25">
      <c r="I50572"/>
      <c r="J50572"/>
      <c r="K50572"/>
      <c r="L50572"/>
    </row>
    <row r="50573" spans="9:12" ht="15" x14ac:dyDescent="0.25">
      <c r="I50573"/>
      <c r="J50573"/>
      <c r="K50573"/>
      <c r="L50573"/>
    </row>
    <row r="50574" spans="9:12" ht="15" x14ac:dyDescent="0.25">
      <c r="I50574"/>
      <c r="J50574"/>
      <c r="K50574"/>
      <c r="L50574"/>
    </row>
    <row r="50575" spans="9:12" ht="15" x14ac:dyDescent="0.25">
      <c r="I50575"/>
      <c r="J50575"/>
      <c r="K50575"/>
      <c r="L50575"/>
    </row>
    <row r="50576" spans="9:12" ht="15" x14ac:dyDescent="0.25">
      <c r="I50576"/>
      <c r="J50576"/>
      <c r="K50576"/>
      <c r="L50576"/>
    </row>
    <row r="50577" spans="9:12" ht="15" x14ac:dyDescent="0.25">
      <c r="I50577"/>
      <c r="J50577"/>
      <c r="K50577"/>
      <c r="L50577"/>
    </row>
    <row r="50578" spans="9:12" ht="15" x14ac:dyDescent="0.25">
      <c r="I50578"/>
      <c r="J50578"/>
      <c r="K50578"/>
      <c r="L50578"/>
    </row>
    <row r="50579" spans="9:12" ht="15" x14ac:dyDescent="0.25">
      <c r="I50579"/>
      <c r="J50579"/>
      <c r="K50579"/>
      <c r="L50579"/>
    </row>
    <row r="50580" spans="9:12" ht="15" x14ac:dyDescent="0.25">
      <c r="I50580"/>
      <c r="J50580"/>
      <c r="K50580"/>
      <c r="L50580"/>
    </row>
    <row r="50581" spans="9:12" ht="15" x14ac:dyDescent="0.25">
      <c r="I50581"/>
      <c r="J50581"/>
      <c r="K50581"/>
      <c r="L50581"/>
    </row>
    <row r="50582" spans="9:12" ht="15" x14ac:dyDescent="0.25">
      <c r="I50582"/>
      <c r="J50582"/>
      <c r="K50582"/>
      <c r="L50582"/>
    </row>
    <row r="50583" spans="9:12" ht="15" x14ac:dyDescent="0.25">
      <c r="I50583"/>
      <c r="J50583"/>
      <c r="K50583"/>
      <c r="L50583"/>
    </row>
    <row r="50584" spans="9:12" ht="15" x14ac:dyDescent="0.25">
      <c r="I50584"/>
      <c r="J50584"/>
      <c r="K50584"/>
      <c r="L50584"/>
    </row>
    <row r="50585" spans="9:12" ht="15" x14ac:dyDescent="0.25">
      <c r="I50585"/>
      <c r="J50585"/>
      <c r="K50585"/>
      <c r="L50585"/>
    </row>
    <row r="50586" spans="9:12" ht="15" x14ac:dyDescent="0.25">
      <c r="I50586"/>
      <c r="J50586"/>
      <c r="K50586"/>
      <c r="L50586"/>
    </row>
    <row r="50587" spans="9:12" ht="15" x14ac:dyDescent="0.25">
      <c r="I50587"/>
      <c r="J50587"/>
      <c r="K50587"/>
      <c r="L50587"/>
    </row>
    <row r="50588" spans="9:12" ht="15" x14ac:dyDescent="0.25">
      <c r="I50588"/>
      <c r="J50588"/>
      <c r="K50588"/>
      <c r="L50588"/>
    </row>
    <row r="50589" spans="9:12" ht="15" x14ac:dyDescent="0.25">
      <c r="I50589"/>
      <c r="J50589"/>
      <c r="K50589"/>
      <c r="L50589"/>
    </row>
    <row r="50590" spans="9:12" ht="15" x14ac:dyDescent="0.25">
      <c r="I50590"/>
      <c r="J50590"/>
      <c r="K50590"/>
      <c r="L50590"/>
    </row>
    <row r="50591" spans="9:12" ht="15" x14ac:dyDescent="0.25">
      <c r="I50591"/>
      <c r="J50591"/>
      <c r="K50591"/>
      <c r="L50591"/>
    </row>
    <row r="50592" spans="9:12" ht="15" x14ac:dyDescent="0.25">
      <c r="I50592"/>
      <c r="J50592"/>
      <c r="K50592"/>
      <c r="L50592"/>
    </row>
    <row r="50593" spans="9:12" ht="15" x14ac:dyDescent="0.25">
      <c r="I50593"/>
      <c r="J50593"/>
      <c r="K50593"/>
      <c r="L50593"/>
    </row>
    <row r="50594" spans="9:12" ht="15" x14ac:dyDescent="0.25">
      <c r="I50594"/>
      <c r="J50594"/>
      <c r="K50594"/>
      <c r="L50594"/>
    </row>
    <row r="50595" spans="9:12" ht="15" x14ac:dyDescent="0.25">
      <c r="I50595"/>
      <c r="J50595"/>
      <c r="K50595"/>
      <c r="L50595"/>
    </row>
    <row r="50596" spans="9:12" ht="15" x14ac:dyDescent="0.25">
      <c r="I50596"/>
      <c r="J50596"/>
      <c r="K50596"/>
      <c r="L50596"/>
    </row>
    <row r="50597" spans="9:12" ht="15" x14ac:dyDescent="0.25">
      <c r="I50597"/>
      <c r="J50597"/>
      <c r="K50597"/>
      <c r="L50597"/>
    </row>
    <row r="50598" spans="9:12" ht="15" x14ac:dyDescent="0.25">
      <c r="I50598"/>
      <c r="J50598"/>
      <c r="K50598"/>
      <c r="L50598"/>
    </row>
    <row r="50599" spans="9:12" ht="15" x14ac:dyDescent="0.25">
      <c r="I50599"/>
      <c r="J50599"/>
      <c r="K50599"/>
      <c r="L50599"/>
    </row>
    <row r="50600" spans="9:12" ht="15" x14ac:dyDescent="0.25">
      <c r="I50600"/>
      <c r="J50600"/>
      <c r="K50600"/>
      <c r="L50600"/>
    </row>
    <row r="50601" spans="9:12" ht="15" x14ac:dyDescent="0.25">
      <c r="I50601"/>
      <c r="J50601"/>
      <c r="K50601"/>
      <c r="L50601"/>
    </row>
    <row r="50602" spans="9:12" ht="15" x14ac:dyDescent="0.25">
      <c r="I50602"/>
      <c r="J50602"/>
      <c r="K50602"/>
      <c r="L50602"/>
    </row>
    <row r="50603" spans="9:12" ht="15" x14ac:dyDescent="0.25">
      <c r="I50603"/>
      <c r="J50603"/>
      <c r="K50603"/>
      <c r="L50603"/>
    </row>
    <row r="50604" spans="9:12" ht="15" x14ac:dyDescent="0.25">
      <c r="I50604"/>
      <c r="J50604"/>
      <c r="K50604"/>
      <c r="L50604"/>
    </row>
    <row r="50605" spans="9:12" ht="15" x14ac:dyDescent="0.25">
      <c r="I50605"/>
      <c r="J50605"/>
      <c r="K50605"/>
      <c r="L50605"/>
    </row>
    <row r="50606" spans="9:12" ht="15" x14ac:dyDescent="0.25">
      <c r="I50606"/>
      <c r="J50606"/>
      <c r="K50606"/>
      <c r="L50606"/>
    </row>
    <row r="50607" spans="9:12" ht="15" x14ac:dyDescent="0.25">
      <c r="I50607"/>
      <c r="J50607"/>
      <c r="K50607"/>
      <c r="L50607"/>
    </row>
    <row r="50608" spans="9:12" ht="15" x14ac:dyDescent="0.25">
      <c r="I50608"/>
      <c r="J50608"/>
      <c r="K50608"/>
      <c r="L50608"/>
    </row>
    <row r="50609" spans="9:12" ht="15" x14ac:dyDescent="0.25">
      <c r="I50609"/>
      <c r="J50609"/>
      <c r="K50609"/>
      <c r="L50609"/>
    </row>
    <row r="50610" spans="9:12" ht="15" x14ac:dyDescent="0.25">
      <c r="I50610"/>
      <c r="J50610"/>
      <c r="K50610"/>
      <c r="L50610"/>
    </row>
    <row r="50611" spans="9:12" ht="15" x14ac:dyDescent="0.25">
      <c r="I50611"/>
      <c r="J50611"/>
      <c r="K50611"/>
      <c r="L50611"/>
    </row>
    <row r="50612" spans="9:12" ht="15" x14ac:dyDescent="0.25">
      <c r="I50612"/>
      <c r="J50612"/>
      <c r="K50612"/>
      <c r="L50612"/>
    </row>
    <row r="50613" spans="9:12" ht="15" x14ac:dyDescent="0.25">
      <c r="I50613"/>
      <c r="J50613"/>
      <c r="K50613"/>
      <c r="L50613"/>
    </row>
    <row r="50614" spans="9:12" ht="15" x14ac:dyDescent="0.25">
      <c r="I50614"/>
      <c r="J50614"/>
      <c r="K50614"/>
      <c r="L50614"/>
    </row>
    <row r="50615" spans="9:12" ht="15" x14ac:dyDescent="0.25">
      <c r="I50615"/>
      <c r="J50615"/>
      <c r="K50615"/>
      <c r="L50615"/>
    </row>
    <row r="50616" spans="9:12" ht="15" x14ac:dyDescent="0.25">
      <c r="I50616"/>
      <c r="J50616"/>
      <c r="K50616"/>
      <c r="L50616"/>
    </row>
    <row r="50617" spans="9:12" ht="15" x14ac:dyDescent="0.25">
      <c r="I50617"/>
      <c r="J50617"/>
      <c r="K50617"/>
      <c r="L50617"/>
    </row>
    <row r="50618" spans="9:12" ht="15" x14ac:dyDescent="0.25">
      <c r="I50618"/>
      <c r="J50618"/>
      <c r="K50618"/>
      <c r="L50618"/>
    </row>
    <row r="50619" spans="9:12" ht="15" x14ac:dyDescent="0.25">
      <c r="I50619"/>
      <c r="J50619"/>
      <c r="K50619"/>
      <c r="L50619"/>
    </row>
    <row r="50620" spans="9:12" ht="15" x14ac:dyDescent="0.25">
      <c r="I50620"/>
      <c r="J50620"/>
      <c r="K50620"/>
      <c r="L50620"/>
    </row>
    <row r="50621" spans="9:12" ht="15" x14ac:dyDescent="0.25">
      <c r="I50621"/>
      <c r="J50621"/>
      <c r="K50621"/>
      <c r="L50621"/>
    </row>
    <row r="50622" spans="9:12" ht="15" x14ac:dyDescent="0.25">
      <c r="I50622"/>
      <c r="J50622"/>
      <c r="K50622"/>
      <c r="L50622"/>
    </row>
    <row r="50623" spans="9:12" ht="15" x14ac:dyDescent="0.25">
      <c r="I50623"/>
      <c r="J50623"/>
      <c r="K50623"/>
      <c r="L50623"/>
    </row>
    <row r="50624" spans="9:12" ht="15" x14ac:dyDescent="0.25">
      <c r="I50624"/>
      <c r="J50624"/>
      <c r="K50624"/>
      <c r="L50624"/>
    </row>
    <row r="50625" spans="9:12" ht="15" x14ac:dyDescent="0.25">
      <c r="I50625"/>
      <c r="J50625"/>
      <c r="K50625"/>
      <c r="L50625"/>
    </row>
    <row r="50626" spans="9:12" ht="15" x14ac:dyDescent="0.25">
      <c r="I50626"/>
      <c r="J50626"/>
      <c r="K50626"/>
      <c r="L50626"/>
    </row>
    <row r="50627" spans="9:12" ht="15" x14ac:dyDescent="0.25">
      <c r="I50627"/>
      <c r="J50627"/>
      <c r="K50627"/>
      <c r="L50627"/>
    </row>
    <row r="50628" spans="9:12" ht="15" x14ac:dyDescent="0.25">
      <c r="I50628"/>
      <c r="J50628"/>
      <c r="K50628"/>
      <c r="L50628"/>
    </row>
    <row r="50629" spans="9:12" ht="15" x14ac:dyDescent="0.25">
      <c r="I50629"/>
      <c r="J50629"/>
      <c r="K50629"/>
      <c r="L50629"/>
    </row>
    <row r="50630" spans="9:12" ht="15" x14ac:dyDescent="0.25">
      <c r="I50630"/>
      <c r="J50630"/>
      <c r="K50630"/>
      <c r="L50630"/>
    </row>
    <row r="50631" spans="9:12" ht="15" x14ac:dyDescent="0.25">
      <c r="I50631"/>
      <c r="J50631"/>
      <c r="K50631"/>
      <c r="L50631"/>
    </row>
    <row r="50632" spans="9:12" ht="15" x14ac:dyDescent="0.25">
      <c r="I50632"/>
      <c r="J50632"/>
      <c r="K50632"/>
      <c r="L50632"/>
    </row>
    <row r="50633" spans="9:12" ht="15" x14ac:dyDescent="0.25">
      <c r="I50633"/>
      <c r="J50633"/>
      <c r="K50633"/>
      <c r="L50633"/>
    </row>
    <row r="50634" spans="9:12" ht="15" x14ac:dyDescent="0.25">
      <c r="I50634"/>
      <c r="J50634"/>
      <c r="K50634"/>
      <c r="L50634"/>
    </row>
    <row r="50635" spans="9:12" ht="15" x14ac:dyDescent="0.25">
      <c r="I50635"/>
      <c r="J50635"/>
      <c r="K50635"/>
      <c r="L50635"/>
    </row>
    <row r="50636" spans="9:12" ht="15" x14ac:dyDescent="0.25">
      <c r="I50636"/>
      <c r="J50636"/>
      <c r="K50636"/>
      <c r="L50636"/>
    </row>
    <row r="50637" spans="9:12" ht="15" x14ac:dyDescent="0.25">
      <c r="I50637"/>
      <c r="J50637"/>
      <c r="K50637"/>
      <c r="L50637"/>
    </row>
    <row r="50638" spans="9:12" ht="15" x14ac:dyDescent="0.25">
      <c r="I50638"/>
      <c r="J50638"/>
      <c r="K50638"/>
      <c r="L50638"/>
    </row>
    <row r="50639" spans="9:12" ht="15" x14ac:dyDescent="0.25">
      <c r="I50639"/>
      <c r="J50639"/>
      <c r="K50639"/>
      <c r="L50639"/>
    </row>
    <row r="50640" spans="9:12" ht="15" x14ac:dyDescent="0.25">
      <c r="I50640"/>
      <c r="J50640"/>
      <c r="K50640"/>
      <c r="L50640"/>
    </row>
    <row r="50641" spans="9:12" ht="15" x14ac:dyDescent="0.25">
      <c r="I50641"/>
      <c r="J50641"/>
      <c r="K50641"/>
      <c r="L50641"/>
    </row>
    <row r="50642" spans="9:12" ht="15" x14ac:dyDescent="0.25">
      <c r="I50642"/>
      <c r="J50642"/>
      <c r="K50642"/>
      <c r="L50642"/>
    </row>
    <row r="50643" spans="9:12" ht="15" x14ac:dyDescent="0.25">
      <c r="I50643"/>
      <c r="J50643"/>
      <c r="K50643"/>
      <c r="L50643"/>
    </row>
    <row r="50644" spans="9:12" ht="15" x14ac:dyDescent="0.25">
      <c r="I50644"/>
      <c r="J50644"/>
      <c r="K50644"/>
      <c r="L50644"/>
    </row>
    <row r="50645" spans="9:12" ht="15" x14ac:dyDescent="0.25">
      <c r="I50645"/>
      <c r="J50645"/>
      <c r="K50645"/>
      <c r="L50645"/>
    </row>
    <row r="50646" spans="9:12" ht="15" x14ac:dyDescent="0.25">
      <c r="I50646"/>
      <c r="J50646"/>
      <c r="K50646"/>
      <c r="L50646"/>
    </row>
    <row r="50647" spans="9:12" ht="15" x14ac:dyDescent="0.25">
      <c r="I50647"/>
      <c r="J50647"/>
      <c r="K50647"/>
      <c r="L50647"/>
    </row>
    <row r="50648" spans="9:12" ht="15" x14ac:dyDescent="0.25">
      <c r="I50648"/>
      <c r="J50648"/>
      <c r="K50648"/>
      <c r="L50648"/>
    </row>
    <row r="50649" spans="9:12" ht="15" x14ac:dyDescent="0.25">
      <c r="I50649"/>
      <c r="J50649"/>
      <c r="K50649"/>
      <c r="L50649"/>
    </row>
    <row r="50650" spans="9:12" ht="15" x14ac:dyDescent="0.25">
      <c r="I50650"/>
      <c r="J50650"/>
      <c r="K50650"/>
      <c r="L50650"/>
    </row>
    <row r="50651" spans="9:12" ht="15" x14ac:dyDescent="0.25">
      <c r="I50651"/>
      <c r="J50651"/>
      <c r="K50651"/>
      <c r="L50651"/>
    </row>
    <row r="50652" spans="9:12" ht="15" x14ac:dyDescent="0.25">
      <c r="I50652"/>
      <c r="J50652"/>
      <c r="K50652"/>
      <c r="L50652"/>
    </row>
    <row r="50653" spans="9:12" ht="15" x14ac:dyDescent="0.25">
      <c r="I50653"/>
      <c r="J50653"/>
      <c r="K50653"/>
      <c r="L50653"/>
    </row>
    <row r="50654" spans="9:12" ht="15" x14ac:dyDescent="0.25">
      <c r="I50654"/>
      <c r="J50654"/>
      <c r="K50654"/>
      <c r="L50654"/>
    </row>
    <row r="50655" spans="9:12" ht="15" x14ac:dyDescent="0.25">
      <c r="I50655"/>
      <c r="J50655"/>
      <c r="K50655"/>
      <c r="L50655"/>
    </row>
    <row r="50656" spans="9:12" ht="15" x14ac:dyDescent="0.25">
      <c r="I50656"/>
      <c r="J50656"/>
      <c r="K50656"/>
      <c r="L50656"/>
    </row>
    <row r="50657" spans="9:12" ht="15" x14ac:dyDescent="0.25">
      <c r="I50657"/>
      <c r="J50657"/>
      <c r="K50657"/>
      <c r="L50657"/>
    </row>
    <row r="50658" spans="9:12" ht="15" x14ac:dyDescent="0.25">
      <c r="I50658"/>
      <c r="J50658"/>
      <c r="K50658"/>
      <c r="L50658"/>
    </row>
    <row r="50659" spans="9:12" ht="15" x14ac:dyDescent="0.25">
      <c r="I50659"/>
      <c r="J50659"/>
      <c r="K50659"/>
      <c r="L50659"/>
    </row>
    <row r="50660" spans="9:12" ht="15" x14ac:dyDescent="0.25">
      <c r="I50660"/>
      <c r="J50660"/>
      <c r="K50660"/>
      <c r="L50660"/>
    </row>
    <row r="50661" spans="9:12" ht="15" x14ac:dyDescent="0.25">
      <c r="I50661"/>
      <c r="J50661"/>
      <c r="K50661"/>
      <c r="L50661"/>
    </row>
    <row r="50662" spans="9:12" ht="15" x14ac:dyDescent="0.25">
      <c r="I50662"/>
      <c r="J50662"/>
      <c r="K50662"/>
      <c r="L50662"/>
    </row>
    <row r="50663" spans="9:12" ht="15" x14ac:dyDescent="0.25">
      <c r="I50663"/>
      <c r="J50663"/>
      <c r="K50663"/>
      <c r="L50663"/>
    </row>
    <row r="50664" spans="9:12" ht="15" x14ac:dyDescent="0.25">
      <c r="I50664"/>
      <c r="J50664"/>
      <c r="K50664"/>
      <c r="L50664"/>
    </row>
    <row r="50665" spans="9:12" ht="15" x14ac:dyDescent="0.25">
      <c r="I50665"/>
      <c r="J50665"/>
      <c r="K50665"/>
      <c r="L50665"/>
    </row>
    <row r="50666" spans="9:12" ht="15" x14ac:dyDescent="0.25">
      <c r="I50666"/>
      <c r="J50666"/>
      <c r="K50666"/>
      <c r="L50666"/>
    </row>
    <row r="50667" spans="9:12" ht="15" x14ac:dyDescent="0.25">
      <c r="I50667"/>
      <c r="J50667"/>
      <c r="K50667"/>
      <c r="L50667"/>
    </row>
    <row r="50668" spans="9:12" ht="15" x14ac:dyDescent="0.25">
      <c r="I50668"/>
      <c r="J50668"/>
      <c r="K50668"/>
      <c r="L50668"/>
    </row>
    <row r="50669" spans="9:12" ht="15" x14ac:dyDescent="0.25">
      <c r="I50669"/>
      <c r="J50669"/>
      <c r="K50669"/>
      <c r="L50669"/>
    </row>
    <row r="50670" spans="9:12" ht="15" x14ac:dyDescent="0.25">
      <c r="I50670"/>
      <c r="J50670"/>
      <c r="K50670"/>
      <c r="L50670"/>
    </row>
    <row r="50671" spans="9:12" ht="15" x14ac:dyDescent="0.25">
      <c r="I50671"/>
      <c r="J50671"/>
      <c r="K50671"/>
      <c r="L50671"/>
    </row>
    <row r="50672" spans="9:12" ht="15" x14ac:dyDescent="0.25">
      <c r="I50672"/>
      <c r="J50672"/>
      <c r="K50672"/>
      <c r="L50672"/>
    </row>
    <row r="50673" spans="9:12" ht="15" x14ac:dyDescent="0.25">
      <c r="I50673"/>
      <c r="J50673"/>
      <c r="K50673"/>
      <c r="L50673"/>
    </row>
    <row r="50674" spans="9:12" ht="15" x14ac:dyDescent="0.25">
      <c r="I50674"/>
      <c r="J50674"/>
      <c r="K50674"/>
      <c r="L50674"/>
    </row>
    <row r="50675" spans="9:12" ht="15" x14ac:dyDescent="0.25">
      <c r="I50675"/>
      <c r="J50675"/>
      <c r="K50675"/>
      <c r="L50675"/>
    </row>
    <row r="50676" spans="9:12" ht="15" x14ac:dyDescent="0.25">
      <c r="I50676"/>
      <c r="J50676"/>
      <c r="K50676"/>
      <c r="L50676"/>
    </row>
    <row r="50677" spans="9:12" ht="15" x14ac:dyDescent="0.25">
      <c r="I50677"/>
      <c r="J50677"/>
      <c r="K50677"/>
      <c r="L50677"/>
    </row>
    <row r="50678" spans="9:12" ht="15" x14ac:dyDescent="0.25">
      <c r="I50678"/>
      <c r="J50678"/>
      <c r="K50678"/>
      <c r="L50678"/>
    </row>
    <row r="50679" spans="9:12" ht="15" x14ac:dyDescent="0.25">
      <c r="I50679"/>
      <c r="J50679"/>
      <c r="K50679"/>
      <c r="L50679"/>
    </row>
    <row r="50680" spans="9:12" ht="15" x14ac:dyDescent="0.25">
      <c r="I50680"/>
      <c r="J50680"/>
      <c r="K50680"/>
      <c r="L50680"/>
    </row>
    <row r="50681" spans="9:12" ht="15" x14ac:dyDescent="0.25">
      <c r="I50681"/>
      <c r="J50681"/>
      <c r="K50681"/>
      <c r="L50681"/>
    </row>
    <row r="50682" spans="9:12" ht="15" x14ac:dyDescent="0.25">
      <c r="I50682"/>
      <c r="J50682"/>
      <c r="K50682"/>
      <c r="L50682"/>
    </row>
    <row r="50683" spans="9:12" ht="15" x14ac:dyDescent="0.25">
      <c r="I50683"/>
      <c r="J50683"/>
      <c r="K50683"/>
      <c r="L50683"/>
    </row>
    <row r="50684" spans="9:12" ht="15" x14ac:dyDescent="0.25">
      <c r="I50684"/>
      <c r="J50684"/>
      <c r="K50684"/>
      <c r="L50684"/>
    </row>
    <row r="50685" spans="9:12" ht="15" x14ac:dyDescent="0.25">
      <c r="I50685"/>
      <c r="J50685"/>
      <c r="K50685"/>
      <c r="L50685"/>
    </row>
    <row r="50686" spans="9:12" ht="15" x14ac:dyDescent="0.25">
      <c r="I50686"/>
      <c r="J50686"/>
      <c r="K50686"/>
      <c r="L50686"/>
    </row>
    <row r="50687" spans="9:12" ht="15" x14ac:dyDescent="0.25">
      <c r="I50687"/>
      <c r="J50687"/>
      <c r="K50687"/>
      <c r="L50687"/>
    </row>
    <row r="50688" spans="9:12" ht="15" x14ac:dyDescent="0.25">
      <c r="I50688"/>
      <c r="J50688"/>
      <c r="K50688"/>
      <c r="L50688"/>
    </row>
    <row r="50689" spans="9:12" ht="15" x14ac:dyDescent="0.25">
      <c r="I50689"/>
      <c r="J50689"/>
      <c r="K50689"/>
      <c r="L50689"/>
    </row>
    <row r="50690" spans="9:12" ht="15" x14ac:dyDescent="0.25">
      <c r="I50690"/>
      <c r="J50690"/>
      <c r="K50690"/>
      <c r="L50690"/>
    </row>
    <row r="50691" spans="9:12" ht="15" x14ac:dyDescent="0.25">
      <c r="I50691"/>
      <c r="J50691"/>
      <c r="K50691"/>
      <c r="L50691"/>
    </row>
    <row r="50692" spans="9:12" ht="15" x14ac:dyDescent="0.25">
      <c r="I50692"/>
      <c r="J50692"/>
      <c r="K50692"/>
      <c r="L50692"/>
    </row>
    <row r="50693" spans="9:12" ht="15" x14ac:dyDescent="0.25">
      <c r="I50693"/>
      <c r="J50693"/>
      <c r="K50693"/>
      <c r="L50693"/>
    </row>
    <row r="50694" spans="9:12" ht="15" x14ac:dyDescent="0.25">
      <c r="I50694"/>
      <c r="J50694"/>
      <c r="K50694"/>
      <c r="L50694"/>
    </row>
    <row r="50695" spans="9:12" ht="15" x14ac:dyDescent="0.25">
      <c r="I50695"/>
      <c r="J50695"/>
      <c r="K50695"/>
      <c r="L50695"/>
    </row>
    <row r="50696" spans="9:12" ht="15" x14ac:dyDescent="0.25">
      <c r="I50696"/>
      <c r="J50696"/>
      <c r="K50696"/>
      <c r="L50696"/>
    </row>
    <row r="50697" spans="9:12" ht="15" x14ac:dyDescent="0.25">
      <c r="I50697"/>
      <c r="J50697"/>
      <c r="K50697"/>
      <c r="L50697"/>
    </row>
    <row r="50698" spans="9:12" ht="15" x14ac:dyDescent="0.25">
      <c r="I50698"/>
      <c r="J50698"/>
      <c r="K50698"/>
      <c r="L50698"/>
    </row>
    <row r="50699" spans="9:12" ht="15" x14ac:dyDescent="0.25">
      <c r="I50699"/>
      <c r="J50699"/>
      <c r="K50699"/>
      <c r="L50699"/>
    </row>
    <row r="50700" spans="9:12" ht="15" x14ac:dyDescent="0.25">
      <c r="I50700"/>
      <c r="J50700"/>
      <c r="K50700"/>
      <c r="L50700"/>
    </row>
    <row r="50701" spans="9:12" ht="15" x14ac:dyDescent="0.25">
      <c r="I50701"/>
      <c r="J50701"/>
      <c r="K50701"/>
      <c r="L50701"/>
    </row>
    <row r="50702" spans="9:12" ht="15" x14ac:dyDescent="0.25">
      <c r="I50702"/>
      <c r="J50702"/>
      <c r="K50702"/>
      <c r="L50702"/>
    </row>
    <row r="50703" spans="9:12" ht="15" x14ac:dyDescent="0.25">
      <c r="I50703"/>
      <c r="J50703"/>
      <c r="K50703"/>
      <c r="L50703"/>
    </row>
    <row r="50704" spans="9:12" ht="15" x14ac:dyDescent="0.25">
      <c r="I50704"/>
      <c r="J50704"/>
      <c r="K50704"/>
      <c r="L50704"/>
    </row>
    <row r="50705" spans="9:12" ht="15" x14ac:dyDescent="0.25">
      <c r="I50705"/>
      <c r="J50705"/>
      <c r="K50705"/>
      <c r="L50705"/>
    </row>
    <row r="50706" spans="9:12" ht="15" x14ac:dyDescent="0.25">
      <c r="I50706"/>
      <c r="J50706"/>
      <c r="K50706"/>
      <c r="L50706"/>
    </row>
    <row r="50707" spans="9:12" ht="15" x14ac:dyDescent="0.25">
      <c r="I50707"/>
      <c r="J50707"/>
      <c r="K50707"/>
      <c r="L50707"/>
    </row>
    <row r="50708" spans="9:12" ht="15" x14ac:dyDescent="0.25">
      <c r="I50708"/>
      <c r="J50708"/>
      <c r="K50708"/>
      <c r="L50708"/>
    </row>
    <row r="50709" spans="9:12" ht="15" x14ac:dyDescent="0.25">
      <c r="I50709"/>
      <c r="J50709"/>
      <c r="K50709"/>
      <c r="L50709"/>
    </row>
    <row r="50710" spans="9:12" ht="15" x14ac:dyDescent="0.25">
      <c r="I50710"/>
      <c r="J50710"/>
      <c r="K50710"/>
      <c r="L50710"/>
    </row>
    <row r="50711" spans="9:12" ht="15" x14ac:dyDescent="0.25">
      <c r="I50711"/>
      <c r="J50711"/>
      <c r="K50711"/>
      <c r="L50711"/>
    </row>
    <row r="50712" spans="9:12" ht="15" x14ac:dyDescent="0.25">
      <c r="I50712"/>
      <c r="J50712"/>
      <c r="K50712"/>
      <c r="L50712"/>
    </row>
    <row r="50713" spans="9:12" ht="15" x14ac:dyDescent="0.25">
      <c r="I50713"/>
      <c r="J50713"/>
      <c r="K50713"/>
      <c r="L50713"/>
    </row>
    <row r="50714" spans="9:12" ht="15" x14ac:dyDescent="0.25">
      <c r="I50714"/>
      <c r="J50714"/>
      <c r="K50714"/>
      <c r="L50714"/>
    </row>
    <row r="50715" spans="9:12" ht="15" x14ac:dyDescent="0.25">
      <c r="I50715"/>
      <c r="J50715"/>
      <c r="K50715"/>
      <c r="L50715"/>
    </row>
    <row r="50716" spans="9:12" ht="15" x14ac:dyDescent="0.25">
      <c r="I50716"/>
      <c r="J50716"/>
      <c r="K50716"/>
      <c r="L50716"/>
    </row>
    <row r="50717" spans="9:12" ht="15" x14ac:dyDescent="0.25">
      <c r="I50717"/>
      <c r="J50717"/>
      <c r="K50717"/>
      <c r="L50717"/>
    </row>
    <row r="50718" spans="9:12" ht="15" x14ac:dyDescent="0.25">
      <c r="I50718"/>
      <c r="J50718"/>
      <c r="K50718"/>
      <c r="L50718"/>
    </row>
    <row r="50719" spans="9:12" ht="15" x14ac:dyDescent="0.25">
      <c r="I50719"/>
      <c r="J50719"/>
      <c r="K50719"/>
      <c r="L50719"/>
    </row>
    <row r="50720" spans="9:12" ht="15" x14ac:dyDescent="0.25">
      <c r="I50720"/>
      <c r="J50720"/>
      <c r="K50720"/>
      <c r="L50720"/>
    </row>
    <row r="50721" spans="9:12" ht="15" x14ac:dyDescent="0.25">
      <c r="I50721"/>
      <c r="J50721"/>
      <c r="K50721"/>
      <c r="L50721"/>
    </row>
    <row r="50722" spans="9:12" ht="15" x14ac:dyDescent="0.25">
      <c r="I50722"/>
      <c r="J50722"/>
      <c r="K50722"/>
      <c r="L50722"/>
    </row>
    <row r="50723" spans="9:12" ht="15" x14ac:dyDescent="0.25">
      <c r="I50723"/>
      <c r="J50723"/>
      <c r="K50723"/>
      <c r="L50723"/>
    </row>
    <row r="50724" spans="9:12" ht="15" x14ac:dyDescent="0.25">
      <c r="I50724"/>
      <c r="J50724"/>
      <c r="K50724"/>
      <c r="L50724"/>
    </row>
    <row r="50725" spans="9:12" ht="15" x14ac:dyDescent="0.25">
      <c r="I50725"/>
      <c r="J50725"/>
      <c r="K50725"/>
      <c r="L50725"/>
    </row>
    <row r="50726" spans="9:12" ht="15" x14ac:dyDescent="0.25">
      <c r="I50726"/>
      <c r="J50726"/>
      <c r="K50726"/>
      <c r="L50726"/>
    </row>
    <row r="50727" spans="9:12" ht="15" x14ac:dyDescent="0.25">
      <c r="I50727"/>
      <c r="J50727"/>
      <c r="K50727"/>
      <c r="L50727"/>
    </row>
    <row r="50728" spans="9:12" ht="15" x14ac:dyDescent="0.25">
      <c r="I50728"/>
      <c r="J50728"/>
      <c r="K50728"/>
      <c r="L50728"/>
    </row>
    <row r="50729" spans="9:12" ht="15" x14ac:dyDescent="0.25">
      <c r="I50729"/>
      <c r="J50729"/>
      <c r="K50729"/>
      <c r="L50729"/>
    </row>
    <row r="50730" spans="9:12" ht="15" x14ac:dyDescent="0.25">
      <c r="I50730"/>
      <c r="J50730"/>
      <c r="K50730"/>
      <c r="L50730"/>
    </row>
    <row r="50731" spans="9:12" ht="15" x14ac:dyDescent="0.25">
      <c r="I50731"/>
      <c r="J50731"/>
      <c r="K50731"/>
      <c r="L50731"/>
    </row>
    <row r="50732" spans="9:12" ht="15" x14ac:dyDescent="0.25">
      <c r="I50732"/>
      <c r="J50732"/>
      <c r="K50732"/>
      <c r="L50732"/>
    </row>
    <row r="50733" spans="9:12" ht="15" x14ac:dyDescent="0.25">
      <c r="I50733"/>
      <c r="J50733"/>
      <c r="K50733"/>
      <c r="L50733"/>
    </row>
    <row r="50734" spans="9:12" ht="15" x14ac:dyDescent="0.25">
      <c r="I50734"/>
      <c r="J50734"/>
      <c r="K50734"/>
      <c r="L50734"/>
    </row>
    <row r="50735" spans="9:12" ht="15" x14ac:dyDescent="0.25">
      <c r="I50735"/>
      <c r="J50735"/>
      <c r="K50735"/>
      <c r="L50735"/>
    </row>
    <row r="50736" spans="9:12" ht="15" x14ac:dyDescent="0.25">
      <c r="I50736"/>
      <c r="J50736"/>
      <c r="K50736"/>
      <c r="L50736"/>
    </row>
    <row r="50737" spans="9:12" ht="15" x14ac:dyDescent="0.25">
      <c r="I50737"/>
      <c r="J50737"/>
      <c r="K50737"/>
      <c r="L50737"/>
    </row>
    <row r="50738" spans="9:12" ht="15" x14ac:dyDescent="0.25">
      <c r="I50738"/>
      <c r="J50738"/>
      <c r="K50738"/>
      <c r="L50738"/>
    </row>
    <row r="50739" spans="9:12" ht="15" x14ac:dyDescent="0.25">
      <c r="I50739"/>
      <c r="J50739"/>
      <c r="K50739"/>
      <c r="L50739"/>
    </row>
    <row r="50740" spans="9:12" ht="15" x14ac:dyDescent="0.25">
      <c r="I50740"/>
      <c r="J50740"/>
      <c r="K50740"/>
      <c r="L50740"/>
    </row>
    <row r="50741" spans="9:12" ht="15" x14ac:dyDescent="0.25">
      <c r="I50741"/>
      <c r="J50741"/>
      <c r="K50741"/>
      <c r="L50741"/>
    </row>
    <row r="50742" spans="9:12" ht="15" x14ac:dyDescent="0.25">
      <c r="I50742"/>
      <c r="J50742"/>
      <c r="K50742"/>
      <c r="L50742"/>
    </row>
    <row r="50743" spans="9:12" ht="15" x14ac:dyDescent="0.25">
      <c r="I50743"/>
      <c r="J50743"/>
      <c r="K50743"/>
      <c r="L50743"/>
    </row>
    <row r="50744" spans="9:12" ht="15" x14ac:dyDescent="0.25">
      <c r="I50744"/>
      <c r="J50744"/>
      <c r="K50744"/>
      <c r="L50744"/>
    </row>
    <row r="50745" spans="9:12" ht="15" x14ac:dyDescent="0.25">
      <c r="I50745"/>
      <c r="J50745"/>
      <c r="K50745"/>
      <c r="L50745"/>
    </row>
    <row r="50746" spans="9:12" ht="15" x14ac:dyDescent="0.25">
      <c r="I50746"/>
      <c r="J50746"/>
      <c r="K50746"/>
      <c r="L50746"/>
    </row>
    <row r="50747" spans="9:12" ht="15" x14ac:dyDescent="0.25">
      <c r="I50747"/>
      <c r="J50747"/>
      <c r="K50747"/>
      <c r="L50747"/>
    </row>
    <row r="50748" spans="9:12" ht="15" x14ac:dyDescent="0.25">
      <c r="I50748"/>
      <c r="J50748"/>
      <c r="K50748"/>
      <c r="L50748"/>
    </row>
    <row r="50749" spans="9:12" ht="15" x14ac:dyDescent="0.25">
      <c r="I50749"/>
      <c r="J50749"/>
      <c r="K50749"/>
      <c r="L50749"/>
    </row>
    <row r="50750" spans="9:12" ht="15" x14ac:dyDescent="0.25">
      <c r="I50750"/>
      <c r="J50750"/>
      <c r="K50750"/>
      <c r="L50750"/>
    </row>
    <row r="50751" spans="9:12" ht="15" x14ac:dyDescent="0.25">
      <c r="I50751"/>
      <c r="J50751"/>
      <c r="K50751"/>
      <c r="L50751"/>
    </row>
    <row r="50752" spans="9:12" ht="15" x14ac:dyDescent="0.25">
      <c r="I50752"/>
      <c r="J50752"/>
      <c r="K50752"/>
      <c r="L50752"/>
    </row>
    <row r="50753" spans="9:12" ht="15" x14ac:dyDescent="0.25">
      <c r="I50753"/>
      <c r="J50753"/>
      <c r="K50753"/>
      <c r="L50753"/>
    </row>
    <row r="50754" spans="9:12" ht="15" x14ac:dyDescent="0.25">
      <c r="I50754"/>
      <c r="J50754"/>
      <c r="K50754"/>
      <c r="L50754"/>
    </row>
    <row r="50755" spans="9:12" ht="15" x14ac:dyDescent="0.25">
      <c r="I50755"/>
      <c r="J50755"/>
      <c r="K50755"/>
      <c r="L50755"/>
    </row>
    <row r="50756" spans="9:12" ht="15" x14ac:dyDescent="0.25">
      <c r="I50756"/>
      <c r="J50756"/>
      <c r="K50756"/>
      <c r="L50756"/>
    </row>
    <row r="50757" spans="9:12" ht="15" x14ac:dyDescent="0.25">
      <c r="I50757"/>
      <c r="J50757"/>
      <c r="K50757"/>
      <c r="L50757"/>
    </row>
    <row r="50758" spans="9:12" ht="15" x14ac:dyDescent="0.25">
      <c r="I50758"/>
      <c r="J50758"/>
      <c r="K50758"/>
      <c r="L50758"/>
    </row>
    <row r="50759" spans="9:12" ht="15" x14ac:dyDescent="0.25">
      <c r="I50759"/>
      <c r="J50759"/>
      <c r="K50759"/>
      <c r="L50759"/>
    </row>
    <row r="50760" spans="9:12" ht="15" x14ac:dyDescent="0.25">
      <c r="I50760"/>
      <c r="J50760"/>
      <c r="K50760"/>
      <c r="L50760"/>
    </row>
    <row r="50761" spans="9:12" ht="15" x14ac:dyDescent="0.25">
      <c r="I50761"/>
      <c r="J50761"/>
      <c r="K50761"/>
      <c r="L50761"/>
    </row>
    <row r="50762" spans="9:12" ht="15" x14ac:dyDescent="0.25">
      <c r="I50762"/>
      <c r="J50762"/>
      <c r="K50762"/>
      <c r="L50762"/>
    </row>
    <row r="50763" spans="9:12" ht="15" x14ac:dyDescent="0.25">
      <c r="I50763"/>
      <c r="J50763"/>
      <c r="K50763"/>
      <c r="L50763"/>
    </row>
    <row r="50764" spans="9:12" ht="15" x14ac:dyDescent="0.25">
      <c r="I50764"/>
      <c r="J50764"/>
      <c r="K50764"/>
      <c r="L50764"/>
    </row>
    <row r="50765" spans="9:12" ht="15" x14ac:dyDescent="0.25">
      <c r="I50765"/>
      <c r="J50765"/>
      <c r="K50765"/>
      <c r="L50765"/>
    </row>
    <row r="50766" spans="9:12" ht="15" x14ac:dyDescent="0.25">
      <c r="I50766"/>
      <c r="J50766"/>
      <c r="K50766"/>
      <c r="L50766"/>
    </row>
    <row r="50767" spans="9:12" ht="15" x14ac:dyDescent="0.25">
      <c r="I50767"/>
      <c r="J50767"/>
      <c r="K50767"/>
      <c r="L50767"/>
    </row>
    <row r="50768" spans="9:12" ht="15" x14ac:dyDescent="0.25">
      <c r="I50768"/>
      <c r="J50768"/>
      <c r="K50768"/>
      <c r="L50768"/>
    </row>
    <row r="50769" spans="9:12" ht="15" x14ac:dyDescent="0.25">
      <c r="I50769"/>
      <c r="J50769"/>
      <c r="K50769"/>
      <c r="L50769"/>
    </row>
    <row r="50770" spans="9:12" ht="15" x14ac:dyDescent="0.25">
      <c r="I50770"/>
      <c r="J50770"/>
      <c r="K50770"/>
      <c r="L50770"/>
    </row>
    <row r="50771" spans="9:12" ht="15" x14ac:dyDescent="0.25">
      <c r="I50771"/>
      <c r="J50771"/>
      <c r="K50771"/>
      <c r="L50771"/>
    </row>
    <row r="50772" spans="9:12" ht="15" x14ac:dyDescent="0.25">
      <c r="I50772"/>
      <c r="J50772"/>
      <c r="K50772"/>
      <c r="L50772"/>
    </row>
    <row r="50773" spans="9:12" ht="15" x14ac:dyDescent="0.25">
      <c r="I50773"/>
      <c r="J50773"/>
      <c r="K50773"/>
      <c r="L50773"/>
    </row>
    <row r="50774" spans="9:12" ht="15" x14ac:dyDescent="0.25">
      <c r="I50774"/>
      <c r="J50774"/>
      <c r="K50774"/>
      <c r="L50774"/>
    </row>
    <row r="50775" spans="9:12" ht="15" x14ac:dyDescent="0.25">
      <c r="I50775"/>
      <c r="J50775"/>
      <c r="K50775"/>
      <c r="L50775"/>
    </row>
    <row r="50776" spans="9:12" ht="15" x14ac:dyDescent="0.25">
      <c r="I50776"/>
      <c r="J50776"/>
      <c r="K50776"/>
      <c r="L50776"/>
    </row>
    <row r="50777" spans="9:12" ht="15" x14ac:dyDescent="0.25">
      <c r="I50777"/>
      <c r="J50777"/>
      <c r="K50777"/>
      <c r="L50777"/>
    </row>
    <row r="50778" spans="9:12" ht="15" x14ac:dyDescent="0.25">
      <c r="I50778"/>
      <c r="J50778"/>
      <c r="K50778"/>
      <c r="L50778"/>
    </row>
    <row r="50779" spans="9:12" ht="15" x14ac:dyDescent="0.25">
      <c r="I50779"/>
      <c r="J50779"/>
      <c r="K50779"/>
      <c r="L50779"/>
    </row>
    <row r="50780" spans="9:12" ht="15" x14ac:dyDescent="0.25">
      <c r="I50780"/>
      <c r="J50780"/>
      <c r="K50780"/>
      <c r="L50780"/>
    </row>
    <row r="50781" spans="9:12" ht="15" x14ac:dyDescent="0.25">
      <c r="I50781"/>
      <c r="J50781"/>
      <c r="K50781"/>
      <c r="L50781"/>
    </row>
    <row r="50782" spans="9:12" ht="15" x14ac:dyDescent="0.25">
      <c r="I50782"/>
      <c r="J50782"/>
      <c r="K50782"/>
      <c r="L50782"/>
    </row>
    <row r="50783" spans="9:12" ht="15" x14ac:dyDescent="0.25">
      <c r="I50783"/>
      <c r="J50783"/>
      <c r="K50783"/>
      <c r="L50783"/>
    </row>
    <row r="50784" spans="9:12" ht="15" x14ac:dyDescent="0.25">
      <c r="I50784"/>
      <c r="J50784"/>
      <c r="K50784"/>
      <c r="L50784"/>
    </row>
    <row r="50785" spans="9:12" ht="15" x14ac:dyDescent="0.25">
      <c r="I50785"/>
      <c r="J50785"/>
      <c r="K50785"/>
      <c r="L50785"/>
    </row>
    <row r="50786" spans="9:12" ht="15" x14ac:dyDescent="0.25">
      <c r="I50786"/>
      <c r="J50786"/>
      <c r="K50786"/>
      <c r="L50786"/>
    </row>
    <row r="50787" spans="9:12" ht="15" x14ac:dyDescent="0.25">
      <c r="I50787"/>
      <c r="J50787"/>
      <c r="K50787"/>
      <c r="L50787"/>
    </row>
    <row r="50788" spans="9:12" ht="15" x14ac:dyDescent="0.25">
      <c r="I50788"/>
      <c r="J50788"/>
      <c r="K50788"/>
      <c r="L50788"/>
    </row>
    <row r="50789" spans="9:12" ht="15" x14ac:dyDescent="0.25">
      <c r="I50789"/>
      <c r="J50789"/>
      <c r="K50789"/>
      <c r="L50789"/>
    </row>
    <row r="50790" spans="9:12" ht="15" x14ac:dyDescent="0.25">
      <c r="I50790"/>
      <c r="J50790"/>
      <c r="K50790"/>
      <c r="L50790"/>
    </row>
    <row r="50791" spans="9:12" ht="15" x14ac:dyDescent="0.25">
      <c r="I50791"/>
      <c r="J50791"/>
      <c r="K50791"/>
      <c r="L50791"/>
    </row>
    <row r="50792" spans="9:12" ht="15" x14ac:dyDescent="0.25">
      <c r="I50792"/>
      <c r="J50792"/>
      <c r="K50792"/>
      <c r="L50792"/>
    </row>
    <row r="50793" spans="9:12" ht="15" x14ac:dyDescent="0.25">
      <c r="I50793"/>
      <c r="J50793"/>
      <c r="K50793"/>
      <c r="L50793"/>
    </row>
    <row r="50794" spans="9:12" ht="15" x14ac:dyDescent="0.25">
      <c r="I50794"/>
      <c r="J50794"/>
      <c r="K50794"/>
      <c r="L50794"/>
    </row>
    <row r="50795" spans="9:12" ht="15" x14ac:dyDescent="0.25">
      <c r="I50795"/>
      <c r="J50795"/>
      <c r="K50795"/>
      <c r="L50795"/>
    </row>
    <row r="50796" spans="9:12" ht="15" x14ac:dyDescent="0.25">
      <c r="I50796"/>
      <c r="J50796"/>
      <c r="K50796"/>
      <c r="L50796"/>
    </row>
    <row r="50797" spans="9:12" ht="15" x14ac:dyDescent="0.25">
      <c r="I50797"/>
      <c r="J50797"/>
      <c r="K50797"/>
      <c r="L50797"/>
    </row>
    <row r="50798" spans="9:12" ht="15" x14ac:dyDescent="0.25">
      <c r="I50798"/>
      <c r="J50798"/>
      <c r="K50798"/>
      <c r="L50798"/>
    </row>
    <row r="50799" spans="9:12" ht="15" x14ac:dyDescent="0.25">
      <c r="I50799"/>
      <c r="J50799"/>
      <c r="K50799"/>
      <c r="L50799"/>
    </row>
    <row r="50800" spans="9:12" ht="15" x14ac:dyDescent="0.25">
      <c r="I50800"/>
      <c r="J50800"/>
      <c r="K50800"/>
      <c r="L50800"/>
    </row>
    <row r="50801" spans="9:12" ht="15" x14ac:dyDescent="0.25">
      <c r="I50801"/>
      <c r="J50801"/>
      <c r="K50801"/>
      <c r="L50801"/>
    </row>
    <row r="50802" spans="9:12" ht="15" x14ac:dyDescent="0.25">
      <c r="I50802"/>
      <c r="J50802"/>
      <c r="K50802"/>
      <c r="L50802"/>
    </row>
    <row r="50803" spans="9:12" ht="15" x14ac:dyDescent="0.25">
      <c r="I50803"/>
      <c r="J50803"/>
      <c r="K50803"/>
      <c r="L50803"/>
    </row>
    <row r="50804" spans="9:12" ht="15" x14ac:dyDescent="0.25">
      <c r="I50804"/>
      <c r="J50804"/>
      <c r="K50804"/>
      <c r="L50804"/>
    </row>
    <row r="50805" spans="9:12" ht="15" x14ac:dyDescent="0.25">
      <c r="I50805"/>
      <c r="J50805"/>
      <c r="K50805"/>
      <c r="L50805"/>
    </row>
    <row r="50806" spans="9:12" ht="15" x14ac:dyDescent="0.25">
      <c r="I50806"/>
      <c r="J50806"/>
      <c r="K50806"/>
      <c r="L50806"/>
    </row>
    <row r="50807" spans="9:12" ht="15" x14ac:dyDescent="0.25">
      <c r="I50807"/>
      <c r="J50807"/>
      <c r="K50807"/>
      <c r="L50807"/>
    </row>
    <row r="50808" spans="9:12" ht="15" x14ac:dyDescent="0.25">
      <c r="I50808"/>
      <c r="J50808"/>
      <c r="K50808"/>
      <c r="L50808"/>
    </row>
    <row r="50809" spans="9:12" ht="15" x14ac:dyDescent="0.25">
      <c r="I50809"/>
      <c r="J50809"/>
      <c r="K50809"/>
      <c r="L50809"/>
    </row>
    <row r="50810" spans="9:12" ht="15" x14ac:dyDescent="0.25">
      <c r="I50810"/>
      <c r="J50810"/>
      <c r="K50810"/>
      <c r="L50810"/>
    </row>
    <row r="50811" spans="9:12" ht="15" x14ac:dyDescent="0.25">
      <c r="I50811"/>
      <c r="J50811"/>
      <c r="K50811"/>
      <c r="L50811"/>
    </row>
    <row r="50812" spans="9:12" ht="15" x14ac:dyDescent="0.25">
      <c r="I50812"/>
      <c r="J50812"/>
      <c r="K50812"/>
      <c r="L50812"/>
    </row>
    <row r="50813" spans="9:12" ht="15" x14ac:dyDescent="0.25">
      <c r="I50813"/>
      <c r="J50813"/>
      <c r="K50813"/>
      <c r="L50813"/>
    </row>
    <row r="50814" spans="9:12" ht="15" x14ac:dyDescent="0.25">
      <c r="I50814"/>
      <c r="J50814"/>
      <c r="K50814"/>
      <c r="L50814"/>
    </row>
    <row r="50815" spans="9:12" ht="15" x14ac:dyDescent="0.25">
      <c r="I50815"/>
      <c r="J50815"/>
      <c r="K50815"/>
      <c r="L50815"/>
    </row>
    <row r="50816" spans="9:12" ht="15" x14ac:dyDescent="0.25">
      <c r="I50816"/>
      <c r="J50816"/>
      <c r="K50816"/>
      <c r="L50816"/>
    </row>
    <row r="50817" spans="9:12" ht="15" x14ac:dyDescent="0.25">
      <c r="I50817"/>
      <c r="J50817"/>
      <c r="K50817"/>
      <c r="L50817"/>
    </row>
    <row r="50818" spans="9:12" ht="15" x14ac:dyDescent="0.25">
      <c r="I50818"/>
      <c r="J50818"/>
      <c r="K50818"/>
      <c r="L50818"/>
    </row>
    <row r="50819" spans="9:12" ht="15" x14ac:dyDescent="0.25">
      <c r="I50819"/>
      <c r="J50819"/>
      <c r="K50819"/>
      <c r="L50819"/>
    </row>
    <row r="50820" spans="9:12" ht="15" x14ac:dyDescent="0.25">
      <c r="I50820"/>
      <c r="J50820"/>
      <c r="K50820"/>
      <c r="L50820"/>
    </row>
    <row r="50821" spans="9:12" ht="15" x14ac:dyDescent="0.25">
      <c r="I50821"/>
      <c r="J50821"/>
      <c r="K50821"/>
      <c r="L50821"/>
    </row>
    <row r="50822" spans="9:12" ht="15" x14ac:dyDescent="0.25">
      <c r="I50822"/>
      <c r="J50822"/>
      <c r="K50822"/>
      <c r="L50822"/>
    </row>
    <row r="50823" spans="9:12" ht="15" x14ac:dyDescent="0.25">
      <c r="I50823"/>
      <c r="J50823"/>
      <c r="K50823"/>
      <c r="L50823"/>
    </row>
    <row r="50824" spans="9:12" ht="15" x14ac:dyDescent="0.25">
      <c r="I50824"/>
      <c r="J50824"/>
      <c r="K50824"/>
      <c r="L50824"/>
    </row>
    <row r="50825" spans="9:12" ht="15" x14ac:dyDescent="0.25">
      <c r="I50825"/>
      <c r="J50825"/>
      <c r="K50825"/>
      <c r="L50825"/>
    </row>
    <row r="50826" spans="9:12" ht="15" x14ac:dyDescent="0.25">
      <c r="I50826"/>
      <c r="J50826"/>
      <c r="K50826"/>
      <c r="L50826"/>
    </row>
    <row r="50827" spans="9:12" ht="15" x14ac:dyDescent="0.25">
      <c r="I50827"/>
      <c r="J50827"/>
      <c r="K50827"/>
      <c r="L50827"/>
    </row>
    <row r="50828" spans="9:12" ht="15" x14ac:dyDescent="0.25">
      <c r="I50828"/>
      <c r="J50828"/>
      <c r="K50828"/>
      <c r="L50828"/>
    </row>
    <row r="50829" spans="9:12" ht="15" x14ac:dyDescent="0.25">
      <c r="I50829"/>
      <c r="J50829"/>
      <c r="K50829"/>
      <c r="L50829"/>
    </row>
    <row r="50830" spans="9:12" ht="15" x14ac:dyDescent="0.25">
      <c r="I50830"/>
      <c r="J50830"/>
      <c r="K50830"/>
      <c r="L50830"/>
    </row>
    <row r="50831" spans="9:12" ht="15" x14ac:dyDescent="0.25">
      <c r="I50831"/>
      <c r="J50831"/>
      <c r="K50831"/>
      <c r="L50831"/>
    </row>
    <row r="50832" spans="9:12" ht="15" x14ac:dyDescent="0.25">
      <c r="I50832"/>
      <c r="J50832"/>
      <c r="K50832"/>
      <c r="L50832"/>
    </row>
    <row r="50833" spans="9:12" ht="15" x14ac:dyDescent="0.25">
      <c r="I50833"/>
      <c r="J50833"/>
      <c r="K50833"/>
      <c r="L50833"/>
    </row>
    <row r="50834" spans="9:12" ht="15" x14ac:dyDescent="0.25">
      <c r="I50834"/>
      <c r="J50834"/>
      <c r="K50834"/>
      <c r="L50834"/>
    </row>
    <row r="50835" spans="9:12" ht="15" x14ac:dyDescent="0.25">
      <c r="I50835"/>
      <c r="J50835"/>
      <c r="K50835"/>
      <c r="L50835"/>
    </row>
    <row r="50836" spans="9:12" ht="15" x14ac:dyDescent="0.25">
      <c r="I50836"/>
      <c r="J50836"/>
      <c r="K50836"/>
      <c r="L50836"/>
    </row>
    <row r="50837" spans="9:12" ht="15" x14ac:dyDescent="0.25">
      <c r="I50837"/>
      <c r="J50837"/>
      <c r="K50837"/>
      <c r="L50837"/>
    </row>
    <row r="50838" spans="9:12" ht="15" x14ac:dyDescent="0.25">
      <c r="I50838"/>
      <c r="J50838"/>
      <c r="K50838"/>
      <c r="L50838"/>
    </row>
    <row r="50839" spans="9:12" ht="15" x14ac:dyDescent="0.25">
      <c r="I50839"/>
      <c r="J50839"/>
      <c r="K50839"/>
      <c r="L50839"/>
    </row>
    <row r="50840" spans="9:12" ht="15" x14ac:dyDescent="0.25">
      <c r="I50840"/>
      <c r="J50840"/>
      <c r="K50840"/>
      <c r="L50840"/>
    </row>
    <row r="50841" spans="9:12" ht="15" x14ac:dyDescent="0.25">
      <c r="I50841"/>
      <c r="J50841"/>
      <c r="K50841"/>
      <c r="L50841"/>
    </row>
    <row r="50842" spans="9:12" ht="15" x14ac:dyDescent="0.25">
      <c r="I50842"/>
      <c r="J50842"/>
      <c r="K50842"/>
      <c r="L50842"/>
    </row>
    <row r="50843" spans="9:12" ht="15" x14ac:dyDescent="0.25">
      <c r="I50843"/>
      <c r="J50843"/>
      <c r="K50843"/>
      <c r="L50843"/>
    </row>
    <row r="50844" spans="9:12" ht="15" x14ac:dyDescent="0.25">
      <c r="I50844"/>
      <c r="J50844"/>
      <c r="K50844"/>
      <c r="L50844"/>
    </row>
    <row r="50845" spans="9:12" ht="15" x14ac:dyDescent="0.25">
      <c r="I50845"/>
      <c r="J50845"/>
      <c r="K50845"/>
      <c r="L50845"/>
    </row>
    <row r="50846" spans="9:12" ht="15" x14ac:dyDescent="0.25">
      <c r="I50846"/>
      <c r="J50846"/>
      <c r="K50846"/>
      <c r="L50846"/>
    </row>
    <row r="50847" spans="9:12" ht="15" x14ac:dyDescent="0.25">
      <c r="I50847"/>
      <c r="J50847"/>
      <c r="K50847"/>
      <c r="L50847"/>
    </row>
    <row r="50848" spans="9:12" ht="15" x14ac:dyDescent="0.25">
      <c r="I50848"/>
      <c r="J50848"/>
      <c r="K50848"/>
      <c r="L50848"/>
    </row>
    <row r="50849" spans="9:12" ht="15" x14ac:dyDescent="0.25">
      <c r="I50849"/>
      <c r="J50849"/>
      <c r="K50849"/>
      <c r="L50849"/>
    </row>
    <row r="50850" spans="9:12" ht="15" x14ac:dyDescent="0.25">
      <c r="I50850"/>
      <c r="J50850"/>
      <c r="K50850"/>
      <c r="L50850"/>
    </row>
    <row r="50851" spans="9:12" ht="15" x14ac:dyDescent="0.25">
      <c r="I50851"/>
      <c r="J50851"/>
      <c r="K50851"/>
      <c r="L50851"/>
    </row>
    <row r="50852" spans="9:12" ht="15" x14ac:dyDescent="0.25">
      <c r="I50852"/>
      <c r="J50852"/>
      <c r="K50852"/>
      <c r="L50852"/>
    </row>
    <row r="50853" spans="9:12" ht="15" x14ac:dyDescent="0.25">
      <c r="I50853"/>
      <c r="J50853"/>
      <c r="K50853"/>
      <c r="L50853"/>
    </row>
    <row r="50854" spans="9:12" ht="15" x14ac:dyDescent="0.25">
      <c r="I50854"/>
      <c r="J50854"/>
      <c r="K50854"/>
      <c r="L50854"/>
    </row>
    <row r="50855" spans="9:12" ht="15" x14ac:dyDescent="0.25">
      <c r="I50855"/>
      <c r="J50855"/>
      <c r="K50855"/>
      <c r="L50855"/>
    </row>
    <row r="50856" spans="9:12" ht="15" x14ac:dyDescent="0.25">
      <c r="I50856"/>
      <c r="J50856"/>
      <c r="K50856"/>
      <c r="L50856"/>
    </row>
    <row r="50857" spans="9:12" ht="15" x14ac:dyDescent="0.25">
      <c r="I50857"/>
      <c r="J50857"/>
      <c r="K50857"/>
      <c r="L50857"/>
    </row>
    <row r="50858" spans="9:12" ht="15" x14ac:dyDescent="0.25">
      <c r="I50858"/>
      <c r="J50858"/>
      <c r="K50858"/>
      <c r="L50858"/>
    </row>
    <row r="50859" spans="9:12" ht="15" x14ac:dyDescent="0.25">
      <c r="I50859"/>
      <c r="J50859"/>
      <c r="K50859"/>
      <c r="L50859"/>
    </row>
    <row r="50860" spans="9:12" ht="15" x14ac:dyDescent="0.25">
      <c r="I50860"/>
      <c r="J50860"/>
      <c r="K50860"/>
      <c r="L50860"/>
    </row>
    <row r="50861" spans="9:12" ht="15" x14ac:dyDescent="0.25">
      <c r="I50861"/>
      <c r="J50861"/>
      <c r="K50861"/>
      <c r="L50861"/>
    </row>
    <row r="50862" spans="9:12" ht="15" x14ac:dyDescent="0.25">
      <c r="I50862"/>
      <c r="J50862"/>
      <c r="K50862"/>
      <c r="L50862"/>
    </row>
    <row r="50863" spans="9:12" ht="15" x14ac:dyDescent="0.25">
      <c r="I50863"/>
      <c r="J50863"/>
      <c r="K50863"/>
      <c r="L50863"/>
    </row>
    <row r="50864" spans="9:12" ht="15" x14ac:dyDescent="0.25">
      <c r="I50864"/>
      <c r="J50864"/>
      <c r="K50864"/>
      <c r="L50864"/>
    </row>
    <row r="50865" spans="9:12" ht="15" x14ac:dyDescent="0.25">
      <c r="I50865"/>
      <c r="J50865"/>
      <c r="K50865"/>
      <c r="L50865"/>
    </row>
    <row r="50866" spans="9:12" ht="15" x14ac:dyDescent="0.25">
      <c r="I50866"/>
      <c r="J50866"/>
      <c r="K50866"/>
      <c r="L50866"/>
    </row>
    <row r="50867" spans="9:12" ht="15" x14ac:dyDescent="0.25">
      <c r="I50867"/>
      <c r="J50867"/>
      <c r="K50867"/>
      <c r="L50867"/>
    </row>
    <row r="50868" spans="9:12" ht="15" x14ac:dyDescent="0.25">
      <c r="I50868"/>
      <c r="J50868"/>
      <c r="K50868"/>
      <c r="L50868"/>
    </row>
    <row r="50869" spans="9:12" ht="15" x14ac:dyDescent="0.25">
      <c r="I50869"/>
      <c r="J50869"/>
      <c r="K50869"/>
      <c r="L50869"/>
    </row>
    <row r="50870" spans="9:12" ht="15" x14ac:dyDescent="0.25">
      <c r="I50870"/>
      <c r="J50870"/>
      <c r="K50870"/>
      <c r="L50870"/>
    </row>
    <row r="50871" spans="9:12" ht="15" x14ac:dyDescent="0.25">
      <c r="I50871"/>
      <c r="J50871"/>
      <c r="K50871"/>
      <c r="L50871"/>
    </row>
    <row r="50872" spans="9:12" ht="15" x14ac:dyDescent="0.25">
      <c r="I50872"/>
      <c r="J50872"/>
      <c r="K50872"/>
      <c r="L50872"/>
    </row>
    <row r="50873" spans="9:12" ht="15" x14ac:dyDescent="0.25">
      <c r="I50873"/>
      <c r="J50873"/>
      <c r="K50873"/>
      <c r="L50873"/>
    </row>
    <row r="50874" spans="9:12" ht="15" x14ac:dyDescent="0.25">
      <c r="I50874"/>
      <c r="J50874"/>
      <c r="K50874"/>
      <c r="L50874"/>
    </row>
    <row r="50875" spans="9:12" ht="15" x14ac:dyDescent="0.25">
      <c r="I50875"/>
      <c r="J50875"/>
      <c r="K50875"/>
      <c r="L50875"/>
    </row>
    <row r="50876" spans="9:12" ht="15" x14ac:dyDescent="0.25">
      <c r="I50876"/>
      <c r="J50876"/>
      <c r="K50876"/>
      <c r="L50876"/>
    </row>
    <row r="50877" spans="9:12" ht="15" x14ac:dyDescent="0.25">
      <c r="I50877"/>
      <c r="J50877"/>
      <c r="K50877"/>
      <c r="L50877"/>
    </row>
    <row r="50878" spans="9:12" ht="15" x14ac:dyDescent="0.25">
      <c r="I50878"/>
      <c r="J50878"/>
      <c r="K50878"/>
      <c r="L50878"/>
    </row>
    <row r="50879" spans="9:12" ht="15" x14ac:dyDescent="0.25">
      <c r="I50879"/>
      <c r="J50879"/>
      <c r="K50879"/>
      <c r="L50879"/>
    </row>
    <row r="50880" spans="9:12" ht="15" x14ac:dyDescent="0.25">
      <c r="I50880"/>
      <c r="J50880"/>
      <c r="K50880"/>
      <c r="L50880"/>
    </row>
    <row r="50881" spans="9:12" ht="15" x14ac:dyDescent="0.25">
      <c r="I50881"/>
      <c r="J50881"/>
      <c r="K50881"/>
      <c r="L50881"/>
    </row>
    <row r="50882" spans="9:12" ht="15" x14ac:dyDescent="0.25">
      <c r="I50882"/>
      <c r="J50882"/>
      <c r="K50882"/>
      <c r="L50882"/>
    </row>
    <row r="50883" spans="9:12" ht="15" x14ac:dyDescent="0.25">
      <c r="I50883"/>
      <c r="J50883"/>
      <c r="K50883"/>
      <c r="L50883"/>
    </row>
    <row r="50884" spans="9:12" ht="15" x14ac:dyDescent="0.25">
      <c r="I50884"/>
      <c r="J50884"/>
      <c r="K50884"/>
      <c r="L50884"/>
    </row>
    <row r="50885" spans="9:12" ht="15" x14ac:dyDescent="0.25">
      <c r="I50885"/>
      <c r="J50885"/>
      <c r="K50885"/>
      <c r="L50885"/>
    </row>
    <row r="50886" spans="9:12" ht="15" x14ac:dyDescent="0.25">
      <c r="I50886"/>
      <c r="J50886"/>
      <c r="K50886"/>
      <c r="L50886"/>
    </row>
    <row r="50887" spans="9:12" ht="15" x14ac:dyDescent="0.25">
      <c r="I50887"/>
      <c r="J50887"/>
      <c r="K50887"/>
      <c r="L50887"/>
    </row>
    <row r="50888" spans="9:12" ht="15" x14ac:dyDescent="0.25">
      <c r="I50888"/>
      <c r="J50888"/>
      <c r="K50888"/>
      <c r="L50888"/>
    </row>
    <row r="50889" spans="9:12" ht="15" x14ac:dyDescent="0.25">
      <c r="I50889"/>
      <c r="J50889"/>
      <c r="K50889"/>
      <c r="L50889"/>
    </row>
    <row r="50890" spans="9:12" ht="15" x14ac:dyDescent="0.25">
      <c r="I50890"/>
      <c r="J50890"/>
      <c r="K50890"/>
      <c r="L50890"/>
    </row>
    <row r="50891" spans="9:12" ht="15" x14ac:dyDescent="0.25">
      <c r="I50891"/>
      <c r="J50891"/>
      <c r="K50891"/>
      <c r="L50891"/>
    </row>
    <row r="50892" spans="9:12" ht="15" x14ac:dyDescent="0.25">
      <c r="I50892"/>
      <c r="J50892"/>
      <c r="K50892"/>
      <c r="L50892"/>
    </row>
    <row r="50893" spans="9:12" ht="15" x14ac:dyDescent="0.25">
      <c r="I50893"/>
      <c r="J50893"/>
      <c r="K50893"/>
      <c r="L50893"/>
    </row>
    <row r="50894" spans="9:12" ht="15" x14ac:dyDescent="0.25">
      <c r="I50894"/>
      <c r="J50894"/>
      <c r="K50894"/>
      <c r="L50894"/>
    </row>
    <row r="50895" spans="9:12" ht="15" x14ac:dyDescent="0.25">
      <c r="I50895"/>
      <c r="J50895"/>
      <c r="K50895"/>
      <c r="L50895"/>
    </row>
    <row r="50896" spans="9:12" ht="15" x14ac:dyDescent="0.25">
      <c r="I50896"/>
      <c r="J50896"/>
      <c r="K50896"/>
      <c r="L50896"/>
    </row>
    <row r="50897" spans="9:12" ht="15" x14ac:dyDescent="0.25">
      <c r="I50897"/>
      <c r="J50897"/>
      <c r="K50897"/>
      <c r="L50897"/>
    </row>
    <row r="50898" spans="9:12" ht="15" x14ac:dyDescent="0.25">
      <c r="I50898"/>
      <c r="J50898"/>
      <c r="K50898"/>
      <c r="L50898"/>
    </row>
    <row r="50899" spans="9:12" ht="15" x14ac:dyDescent="0.25">
      <c r="I50899"/>
      <c r="J50899"/>
      <c r="K50899"/>
      <c r="L50899"/>
    </row>
    <row r="50900" spans="9:12" ht="15" x14ac:dyDescent="0.25">
      <c r="I50900"/>
      <c r="J50900"/>
      <c r="K50900"/>
      <c r="L50900"/>
    </row>
    <row r="50901" spans="9:12" ht="15" x14ac:dyDescent="0.25">
      <c r="I50901"/>
      <c r="J50901"/>
      <c r="K50901"/>
      <c r="L50901"/>
    </row>
    <row r="50902" spans="9:12" ht="15" x14ac:dyDescent="0.25">
      <c r="I50902"/>
      <c r="J50902"/>
      <c r="K50902"/>
      <c r="L50902"/>
    </row>
    <row r="50903" spans="9:12" ht="15" x14ac:dyDescent="0.25">
      <c r="I50903"/>
      <c r="J50903"/>
      <c r="K50903"/>
      <c r="L50903"/>
    </row>
    <row r="50904" spans="9:12" ht="15" x14ac:dyDescent="0.25">
      <c r="I50904"/>
      <c r="J50904"/>
      <c r="K50904"/>
      <c r="L50904"/>
    </row>
    <row r="50905" spans="9:12" ht="15" x14ac:dyDescent="0.25">
      <c r="I50905"/>
      <c r="J50905"/>
      <c r="K50905"/>
      <c r="L50905"/>
    </row>
    <row r="50906" spans="9:12" ht="15" x14ac:dyDescent="0.25">
      <c r="I50906"/>
      <c r="J50906"/>
      <c r="K50906"/>
      <c r="L50906"/>
    </row>
    <row r="50907" spans="9:12" ht="15" x14ac:dyDescent="0.25">
      <c r="I50907"/>
      <c r="J50907"/>
      <c r="K50907"/>
      <c r="L50907"/>
    </row>
    <row r="50908" spans="9:12" ht="15" x14ac:dyDescent="0.25">
      <c r="I50908"/>
      <c r="J50908"/>
      <c r="K50908"/>
      <c r="L50908"/>
    </row>
    <row r="50909" spans="9:12" ht="15" x14ac:dyDescent="0.25">
      <c r="I50909"/>
      <c r="J50909"/>
      <c r="K50909"/>
      <c r="L50909"/>
    </row>
    <row r="50910" spans="9:12" ht="15" x14ac:dyDescent="0.25">
      <c r="I50910"/>
      <c r="J50910"/>
      <c r="K50910"/>
      <c r="L50910"/>
    </row>
    <row r="50911" spans="9:12" ht="15" x14ac:dyDescent="0.25">
      <c r="I50911"/>
      <c r="J50911"/>
      <c r="K50911"/>
      <c r="L50911"/>
    </row>
    <row r="50912" spans="9:12" ht="15" x14ac:dyDescent="0.25">
      <c r="I50912"/>
      <c r="J50912"/>
      <c r="K50912"/>
      <c r="L50912"/>
    </row>
    <row r="50913" spans="9:12" ht="15" x14ac:dyDescent="0.25">
      <c r="I50913"/>
      <c r="J50913"/>
      <c r="K50913"/>
      <c r="L50913"/>
    </row>
    <row r="50914" spans="9:12" ht="15" x14ac:dyDescent="0.25">
      <c r="I50914"/>
      <c r="J50914"/>
      <c r="K50914"/>
      <c r="L50914"/>
    </row>
    <row r="50915" spans="9:12" ht="15" x14ac:dyDescent="0.25">
      <c r="I50915"/>
      <c r="J50915"/>
      <c r="K50915"/>
      <c r="L50915"/>
    </row>
    <row r="50916" spans="9:12" ht="15" x14ac:dyDescent="0.25">
      <c r="I50916"/>
      <c r="J50916"/>
      <c r="K50916"/>
      <c r="L50916"/>
    </row>
    <row r="50917" spans="9:12" ht="15" x14ac:dyDescent="0.25">
      <c r="I50917"/>
      <c r="J50917"/>
      <c r="K50917"/>
      <c r="L50917"/>
    </row>
    <row r="50918" spans="9:12" ht="15" x14ac:dyDescent="0.25">
      <c r="I50918"/>
      <c r="J50918"/>
      <c r="K50918"/>
      <c r="L50918"/>
    </row>
    <row r="50919" spans="9:12" ht="15" x14ac:dyDescent="0.25">
      <c r="I50919"/>
      <c r="J50919"/>
      <c r="K50919"/>
      <c r="L50919"/>
    </row>
    <row r="50920" spans="9:12" ht="15" x14ac:dyDescent="0.25">
      <c r="I50920"/>
      <c r="J50920"/>
      <c r="K50920"/>
      <c r="L50920"/>
    </row>
    <row r="50921" spans="9:12" ht="15" x14ac:dyDescent="0.25">
      <c r="I50921"/>
      <c r="J50921"/>
      <c r="K50921"/>
      <c r="L50921"/>
    </row>
    <row r="50922" spans="9:12" ht="15" x14ac:dyDescent="0.25">
      <c r="I50922"/>
      <c r="J50922"/>
      <c r="K50922"/>
      <c r="L50922"/>
    </row>
    <row r="50923" spans="9:12" ht="15" x14ac:dyDescent="0.25">
      <c r="I50923"/>
      <c r="J50923"/>
      <c r="K50923"/>
      <c r="L50923"/>
    </row>
    <row r="50924" spans="9:12" ht="15" x14ac:dyDescent="0.25">
      <c r="I50924"/>
      <c r="J50924"/>
      <c r="K50924"/>
      <c r="L50924"/>
    </row>
    <row r="50925" spans="9:12" ht="15" x14ac:dyDescent="0.25">
      <c r="I50925"/>
      <c r="J50925"/>
      <c r="K50925"/>
      <c r="L50925"/>
    </row>
    <row r="50926" spans="9:12" ht="15" x14ac:dyDescent="0.25">
      <c r="I50926"/>
      <c r="J50926"/>
      <c r="K50926"/>
      <c r="L50926"/>
    </row>
    <row r="50927" spans="9:12" ht="15" x14ac:dyDescent="0.25">
      <c r="I50927"/>
      <c r="J50927"/>
      <c r="K50927"/>
      <c r="L50927"/>
    </row>
    <row r="50928" spans="9:12" ht="15" x14ac:dyDescent="0.25">
      <c r="I50928"/>
      <c r="J50928"/>
      <c r="K50928"/>
      <c r="L50928"/>
    </row>
    <row r="50929" spans="9:12" ht="15" x14ac:dyDescent="0.25">
      <c r="I50929"/>
      <c r="J50929"/>
      <c r="K50929"/>
      <c r="L50929"/>
    </row>
    <row r="50930" spans="9:12" ht="15" x14ac:dyDescent="0.25">
      <c r="I50930"/>
      <c r="J50930"/>
      <c r="K50930"/>
      <c r="L50930"/>
    </row>
    <row r="50931" spans="9:12" ht="15" x14ac:dyDescent="0.25">
      <c r="I50931"/>
      <c r="J50931"/>
      <c r="K50931"/>
      <c r="L50931"/>
    </row>
    <row r="50932" spans="9:12" ht="15" x14ac:dyDescent="0.25">
      <c r="I50932"/>
      <c r="J50932"/>
      <c r="K50932"/>
      <c r="L50932"/>
    </row>
    <row r="50933" spans="9:12" ht="15" x14ac:dyDescent="0.25">
      <c r="I50933"/>
      <c r="J50933"/>
      <c r="K50933"/>
      <c r="L50933"/>
    </row>
    <row r="50934" spans="9:12" ht="15" x14ac:dyDescent="0.25">
      <c r="I50934"/>
      <c r="J50934"/>
      <c r="K50934"/>
      <c r="L50934"/>
    </row>
    <row r="50935" spans="9:12" ht="15" x14ac:dyDescent="0.25">
      <c r="I50935"/>
      <c r="J50935"/>
      <c r="K50935"/>
      <c r="L50935"/>
    </row>
    <row r="50936" spans="9:12" ht="15" x14ac:dyDescent="0.25">
      <c r="I50936"/>
      <c r="J50936"/>
      <c r="K50936"/>
      <c r="L50936"/>
    </row>
    <row r="50937" spans="9:12" ht="15" x14ac:dyDescent="0.25">
      <c r="I50937"/>
      <c r="J50937"/>
      <c r="K50937"/>
      <c r="L50937"/>
    </row>
    <row r="50938" spans="9:12" ht="15" x14ac:dyDescent="0.25">
      <c r="I50938"/>
      <c r="J50938"/>
      <c r="K50938"/>
      <c r="L50938"/>
    </row>
    <row r="50939" spans="9:12" ht="15" x14ac:dyDescent="0.25">
      <c r="I50939"/>
      <c r="J50939"/>
      <c r="K50939"/>
      <c r="L50939"/>
    </row>
    <row r="50940" spans="9:12" ht="15" x14ac:dyDescent="0.25">
      <c r="I50940"/>
      <c r="J50940"/>
      <c r="K50940"/>
      <c r="L50940"/>
    </row>
    <row r="50941" spans="9:12" ht="15" x14ac:dyDescent="0.25">
      <c r="I50941"/>
      <c r="J50941"/>
      <c r="K50941"/>
      <c r="L50941"/>
    </row>
    <row r="50942" spans="9:12" ht="15" x14ac:dyDescent="0.25">
      <c r="I50942"/>
      <c r="J50942"/>
      <c r="K50942"/>
      <c r="L50942"/>
    </row>
    <row r="50943" spans="9:12" ht="15" x14ac:dyDescent="0.25">
      <c r="I50943"/>
      <c r="J50943"/>
      <c r="K50943"/>
      <c r="L50943"/>
    </row>
    <row r="50944" spans="9:12" ht="15" x14ac:dyDescent="0.25">
      <c r="I50944"/>
      <c r="J50944"/>
      <c r="K50944"/>
      <c r="L50944"/>
    </row>
    <row r="50945" spans="9:12" ht="15" x14ac:dyDescent="0.25">
      <c r="I50945"/>
      <c r="J50945"/>
      <c r="K50945"/>
      <c r="L50945"/>
    </row>
    <row r="50946" spans="9:12" ht="15" x14ac:dyDescent="0.25">
      <c r="I50946"/>
      <c r="J50946"/>
      <c r="K50946"/>
      <c r="L50946"/>
    </row>
    <row r="50947" spans="9:12" ht="15" x14ac:dyDescent="0.25">
      <c r="I50947"/>
      <c r="J50947"/>
      <c r="K50947"/>
      <c r="L50947"/>
    </row>
    <row r="50948" spans="9:12" ht="15" x14ac:dyDescent="0.25">
      <c r="I50948"/>
      <c r="J50948"/>
      <c r="K50948"/>
      <c r="L50948"/>
    </row>
    <row r="50949" spans="9:12" ht="15" x14ac:dyDescent="0.25">
      <c r="I50949"/>
      <c r="J50949"/>
      <c r="K50949"/>
      <c r="L50949"/>
    </row>
    <row r="50950" spans="9:12" ht="15" x14ac:dyDescent="0.25">
      <c r="I50950"/>
      <c r="J50950"/>
      <c r="K50950"/>
      <c r="L50950"/>
    </row>
    <row r="50951" spans="9:12" ht="15" x14ac:dyDescent="0.25">
      <c r="I50951"/>
      <c r="J50951"/>
      <c r="K50951"/>
      <c r="L50951"/>
    </row>
    <row r="50952" spans="9:12" ht="15" x14ac:dyDescent="0.25">
      <c r="I50952"/>
      <c r="J50952"/>
      <c r="K50952"/>
      <c r="L50952"/>
    </row>
    <row r="50953" spans="9:12" ht="15" x14ac:dyDescent="0.25">
      <c r="I50953"/>
      <c r="J50953"/>
      <c r="K50953"/>
      <c r="L50953"/>
    </row>
    <row r="50954" spans="9:12" ht="15" x14ac:dyDescent="0.25">
      <c r="I50954"/>
      <c r="J50954"/>
      <c r="K50954"/>
      <c r="L50954"/>
    </row>
    <row r="50955" spans="9:12" ht="15" x14ac:dyDescent="0.25">
      <c r="I50955"/>
      <c r="J50955"/>
      <c r="K50955"/>
      <c r="L50955"/>
    </row>
    <row r="50956" spans="9:12" ht="15" x14ac:dyDescent="0.25">
      <c r="I50956"/>
      <c r="J50956"/>
      <c r="K50956"/>
      <c r="L50956"/>
    </row>
    <row r="50957" spans="9:12" ht="15" x14ac:dyDescent="0.25">
      <c r="I50957"/>
      <c r="J50957"/>
      <c r="K50957"/>
      <c r="L50957"/>
    </row>
    <row r="50958" spans="9:12" ht="15" x14ac:dyDescent="0.25">
      <c r="I50958"/>
      <c r="J50958"/>
      <c r="K50958"/>
      <c r="L50958"/>
    </row>
    <row r="50959" spans="9:12" ht="15" x14ac:dyDescent="0.25">
      <c r="I50959"/>
      <c r="J50959"/>
      <c r="K50959"/>
      <c r="L50959"/>
    </row>
    <row r="50960" spans="9:12" ht="15" x14ac:dyDescent="0.25">
      <c r="I50960"/>
      <c r="J50960"/>
      <c r="K50960"/>
      <c r="L50960"/>
    </row>
    <row r="50961" spans="9:12" ht="15" x14ac:dyDescent="0.25">
      <c r="I50961"/>
      <c r="J50961"/>
      <c r="K50961"/>
      <c r="L50961"/>
    </row>
    <row r="50962" spans="9:12" ht="15" x14ac:dyDescent="0.25">
      <c r="I50962"/>
      <c r="J50962"/>
      <c r="K50962"/>
      <c r="L50962"/>
    </row>
    <row r="50963" spans="9:12" ht="15" x14ac:dyDescent="0.25">
      <c r="I50963"/>
      <c r="J50963"/>
      <c r="K50963"/>
      <c r="L50963"/>
    </row>
    <row r="50964" spans="9:12" ht="15" x14ac:dyDescent="0.25">
      <c r="I50964"/>
      <c r="J50964"/>
      <c r="K50964"/>
      <c r="L50964"/>
    </row>
    <row r="50965" spans="9:12" ht="15" x14ac:dyDescent="0.25">
      <c r="I50965"/>
      <c r="J50965"/>
      <c r="K50965"/>
      <c r="L50965"/>
    </row>
    <row r="50966" spans="9:12" ht="15" x14ac:dyDescent="0.25">
      <c r="I50966"/>
      <c r="J50966"/>
      <c r="K50966"/>
      <c r="L50966"/>
    </row>
    <row r="50967" spans="9:12" ht="15" x14ac:dyDescent="0.25">
      <c r="I50967"/>
      <c r="J50967"/>
      <c r="K50967"/>
      <c r="L50967"/>
    </row>
    <row r="50968" spans="9:12" ht="15" x14ac:dyDescent="0.25">
      <c r="I50968"/>
      <c r="J50968"/>
      <c r="K50968"/>
      <c r="L50968"/>
    </row>
    <row r="50969" spans="9:12" ht="15" x14ac:dyDescent="0.25">
      <c r="I50969"/>
      <c r="J50969"/>
      <c r="K50969"/>
      <c r="L50969"/>
    </row>
    <row r="50970" spans="9:12" ht="15" x14ac:dyDescent="0.25">
      <c r="I50970"/>
      <c r="J50970"/>
      <c r="K50970"/>
      <c r="L50970"/>
    </row>
    <row r="50971" spans="9:12" ht="15" x14ac:dyDescent="0.25">
      <c r="I50971"/>
      <c r="J50971"/>
      <c r="K50971"/>
      <c r="L50971"/>
    </row>
    <row r="50972" spans="9:12" ht="15" x14ac:dyDescent="0.25">
      <c r="I50972"/>
      <c r="J50972"/>
      <c r="K50972"/>
      <c r="L50972"/>
    </row>
    <row r="50973" spans="9:12" ht="15" x14ac:dyDescent="0.25">
      <c r="I50973"/>
      <c r="J50973"/>
      <c r="K50973"/>
      <c r="L50973"/>
    </row>
    <row r="50974" spans="9:12" ht="15" x14ac:dyDescent="0.25">
      <c r="I50974"/>
      <c r="J50974"/>
      <c r="K50974"/>
      <c r="L50974"/>
    </row>
    <row r="50975" spans="9:12" ht="15" x14ac:dyDescent="0.25">
      <c r="I50975"/>
      <c r="J50975"/>
      <c r="K50975"/>
      <c r="L50975"/>
    </row>
    <row r="50976" spans="9:12" ht="15" x14ac:dyDescent="0.25">
      <c r="I50976"/>
      <c r="J50976"/>
      <c r="K50976"/>
      <c r="L50976"/>
    </row>
    <row r="50977" spans="9:12" ht="15" x14ac:dyDescent="0.25">
      <c r="I50977"/>
      <c r="J50977"/>
      <c r="K50977"/>
      <c r="L50977"/>
    </row>
    <row r="50978" spans="9:12" ht="15" x14ac:dyDescent="0.25">
      <c r="I50978"/>
      <c r="J50978"/>
      <c r="K50978"/>
      <c r="L50978"/>
    </row>
    <row r="50979" spans="9:12" ht="15" x14ac:dyDescent="0.25">
      <c r="I50979"/>
      <c r="J50979"/>
      <c r="K50979"/>
      <c r="L50979"/>
    </row>
    <row r="50980" spans="9:12" ht="15" x14ac:dyDescent="0.25">
      <c r="I50980"/>
      <c r="J50980"/>
      <c r="K50980"/>
      <c r="L50980"/>
    </row>
    <row r="50981" spans="9:12" ht="15" x14ac:dyDescent="0.25">
      <c r="I50981"/>
      <c r="J50981"/>
      <c r="K50981"/>
      <c r="L50981"/>
    </row>
    <row r="50982" spans="9:12" ht="15" x14ac:dyDescent="0.25">
      <c r="I50982"/>
      <c r="J50982"/>
      <c r="K50982"/>
      <c r="L50982"/>
    </row>
    <row r="50983" spans="9:12" ht="15" x14ac:dyDescent="0.25">
      <c r="I50983"/>
      <c r="J50983"/>
      <c r="K50983"/>
      <c r="L50983"/>
    </row>
    <row r="50984" spans="9:12" ht="15" x14ac:dyDescent="0.25">
      <c r="I50984"/>
      <c r="J50984"/>
      <c r="K50984"/>
      <c r="L50984"/>
    </row>
    <row r="50985" spans="9:12" ht="15" x14ac:dyDescent="0.25">
      <c r="I50985"/>
      <c r="J50985"/>
      <c r="K50985"/>
      <c r="L50985"/>
    </row>
    <row r="50986" spans="9:12" ht="15" x14ac:dyDescent="0.25">
      <c r="I50986"/>
      <c r="J50986"/>
      <c r="K50986"/>
      <c r="L50986"/>
    </row>
    <row r="50987" spans="9:12" ht="15" x14ac:dyDescent="0.25">
      <c r="I50987"/>
      <c r="J50987"/>
      <c r="K50987"/>
      <c r="L50987"/>
    </row>
    <row r="50988" spans="9:12" ht="15" x14ac:dyDescent="0.25">
      <c r="I50988"/>
      <c r="J50988"/>
      <c r="K50988"/>
      <c r="L50988"/>
    </row>
    <row r="50989" spans="9:12" ht="15" x14ac:dyDescent="0.25">
      <c r="I50989"/>
      <c r="J50989"/>
      <c r="K50989"/>
      <c r="L50989"/>
    </row>
    <row r="50990" spans="9:12" ht="15" x14ac:dyDescent="0.25">
      <c r="I50990"/>
      <c r="J50990"/>
      <c r="K50990"/>
      <c r="L50990"/>
    </row>
    <row r="50991" spans="9:12" ht="15" x14ac:dyDescent="0.25">
      <c r="I50991"/>
      <c r="J50991"/>
      <c r="K50991"/>
      <c r="L50991"/>
    </row>
    <row r="50992" spans="9:12" ht="15" x14ac:dyDescent="0.25">
      <c r="I50992"/>
      <c r="J50992"/>
      <c r="K50992"/>
      <c r="L50992"/>
    </row>
    <row r="50993" spans="9:12" ht="15" x14ac:dyDescent="0.25">
      <c r="I50993"/>
      <c r="J50993"/>
      <c r="K50993"/>
      <c r="L50993"/>
    </row>
    <row r="50994" spans="9:12" ht="15" x14ac:dyDescent="0.25">
      <c r="I50994"/>
      <c r="J50994"/>
      <c r="K50994"/>
      <c r="L50994"/>
    </row>
    <row r="50995" spans="9:12" ht="15" x14ac:dyDescent="0.25">
      <c r="I50995"/>
      <c r="J50995"/>
      <c r="K50995"/>
      <c r="L50995"/>
    </row>
    <row r="50996" spans="9:12" ht="15" x14ac:dyDescent="0.25">
      <c r="I50996"/>
      <c r="J50996"/>
      <c r="K50996"/>
      <c r="L50996"/>
    </row>
    <row r="50997" spans="9:12" ht="15" x14ac:dyDescent="0.25">
      <c r="I50997"/>
      <c r="J50997"/>
      <c r="K50997"/>
      <c r="L50997"/>
    </row>
    <row r="50998" spans="9:12" ht="15" x14ac:dyDescent="0.25">
      <c r="I50998"/>
      <c r="J50998"/>
      <c r="K50998"/>
      <c r="L50998"/>
    </row>
    <row r="50999" spans="9:12" ht="15" x14ac:dyDescent="0.25">
      <c r="I50999"/>
      <c r="J50999"/>
      <c r="K50999"/>
      <c r="L50999"/>
    </row>
    <row r="51000" spans="9:12" ht="15" x14ac:dyDescent="0.25">
      <c r="I51000"/>
      <c r="J51000"/>
      <c r="K51000"/>
      <c r="L51000"/>
    </row>
    <row r="51001" spans="9:12" ht="15" x14ac:dyDescent="0.25">
      <c r="I51001"/>
      <c r="J51001"/>
      <c r="K51001"/>
      <c r="L51001"/>
    </row>
    <row r="51002" spans="9:12" ht="15" x14ac:dyDescent="0.25">
      <c r="I51002"/>
      <c r="J51002"/>
      <c r="K51002"/>
      <c r="L51002"/>
    </row>
    <row r="51003" spans="9:12" ht="15" x14ac:dyDescent="0.25">
      <c r="I51003"/>
      <c r="J51003"/>
      <c r="K51003"/>
      <c r="L51003"/>
    </row>
    <row r="51004" spans="9:12" ht="15" x14ac:dyDescent="0.25">
      <c r="I51004"/>
      <c r="J51004"/>
      <c r="K51004"/>
      <c r="L51004"/>
    </row>
    <row r="51005" spans="9:12" ht="15" x14ac:dyDescent="0.25">
      <c r="I51005"/>
      <c r="J51005"/>
      <c r="K51005"/>
      <c r="L51005"/>
    </row>
    <row r="51006" spans="9:12" ht="15" x14ac:dyDescent="0.25">
      <c r="I51006"/>
      <c r="J51006"/>
      <c r="K51006"/>
      <c r="L51006"/>
    </row>
    <row r="51007" spans="9:12" ht="15" x14ac:dyDescent="0.25">
      <c r="I51007"/>
      <c r="J51007"/>
      <c r="K51007"/>
      <c r="L51007"/>
    </row>
    <row r="51008" spans="9:12" ht="15" x14ac:dyDescent="0.25">
      <c r="I51008"/>
      <c r="J51008"/>
      <c r="K51008"/>
      <c r="L51008"/>
    </row>
    <row r="51009" spans="9:12" ht="15" x14ac:dyDescent="0.25">
      <c r="I51009"/>
      <c r="J51009"/>
      <c r="K51009"/>
      <c r="L51009"/>
    </row>
    <row r="51010" spans="9:12" ht="15" x14ac:dyDescent="0.25">
      <c r="I51010"/>
      <c r="J51010"/>
      <c r="K51010"/>
      <c r="L51010"/>
    </row>
    <row r="51011" spans="9:12" ht="15" x14ac:dyDescent="0.25">
      <c r="I51011"/>
      <c r="J51011"/>
      <c r="K51011"/>
      <c r="L51011"/>
    </row>
    <row r="51012" spans="9:12" ht="15" x14ac:dyDescent="0.25">
      <c r="I51012"/>
      <c r="J51012"/>
      <c r="K51012"/>
      <c r="L51012"/>
    </row>
    <row r="51013" spans="9:12" ht="15" x14ac:dyDescent="0.25">
      <c r="I51013"/>
      <c r="J51013"/>
      <c r="K51013"/>
      <c r="L51013"/>
    </row>
    <row r="51014" spans="9:12" ht="15" x14ac:dyDescent="0.25">
      <c r="I51014"/>
      <c r="J51014"/>
      <c r="K51014"/>
      <c r="L51014"/>
    </row>
    <row r="51015" spans="9:12" ht="15" x14ac:dyDescent="0.25">
      <c r="I51015"/>
      <c r="J51015"/>
      <c r="K51015"/>
      <c r="L51015"/>
    </row>
    <row r="51016" spans="9:12" ht="15" x14ac:dyDescent="0.25">
      <c r="I51016"/>
      <c r="J51016"/>
      <c r="K51016"/>
      <c r="L51016"/>
    </row>
    <row r="51017" spans="9:12" ht="15" x14ac:dyDescent="0.25">
      <c r="I51017"/>
      <c r="J51017"/>
      <c r="K51017"/>
      <c r="L51017"/>
    </row>
    <row r="51018" spans="9:12" ht="15" x14ac:dyDescent="0.25">
      <c r="I51018"/>
      <c r="J51018"/>
      <c r="K51018"/>
      <c r="L51018"/>
    </row>
    <row r="51019" spans="9:12" ht="15" x14ac:dyDescent="0.25">
      <c r="I51019"/>
      <c r="J51019"/>
      <c r="K51019"/>
      <c r="L51019"/>
    </row>
    <row r="51020" spans="9:12" ht="15" x14ac:dyDescent="0.25">
      <c r="I51020"/>
      <c r="J51020"/>
      <c r="K51020"/>
      <c r="L51020"/>
    </row>
    <row r="51021" spans="9:12" ht="15" x14ac:dyDescent="0.25">
      <c r="I51021"/>
      <c r="J51021"/>
      <c r="K51021"/>
      <c r="L51021"/>
    </row>
    <row r="51022" spans="9:12" ht="15" x14ac:dyDescent="0.25">
      <c r="I51022"/>
      <c r="J51022"/>
      <c r="K51022"/>
      <c r="L51022"/>
    </row>
    <row r="51023" spans="9:12" ht="15" x14ac:dyDescent="0.25">
      <c r="I51023"/>
      <c r="J51023"/>
      <c r="K51023"/>
      <c r="L51023"/>
    </row>
    <row r="51024" spans="9:12" ht="15" x14ac:dyDescent="0.25">
      <c r="I51024"/>
      <c r="J51024"/>
      <c r="K51024"/>
      <c r="L51024"/>
    </row>
    <row r="51025" spans="9:12" ht="15" x14ac:dyDescent="0.25">
      <c r="I51025"/>
      <c r="J51025"/>
      <c r="K51025"/>
      <c r="L51025"/>
    </row>
    <row r="51026" spans="9:12" ht="15" x14ac:dyDescent="0.25">
      <c r="I51026"/>
      <c r="J51026"/>
      <c r="K51026"/>
      <c r="L51026"/>
    </row>
    <row r="51027" spans="9:12" ht="15" x14ac:dyDescent="0.25">
      <c r="I51027"/>
      <c r="J51027"/>
      <c r="K51027"/>
      <c r="L51027"/>
    </row>
    <row r="51028" spans="9:12" ht="15" x14ac:dyDescent="0.25">
      <c r="I51028"/>
      <c r="J51028"/>
      <c r="K51028"/>
      <c r="L51028"/>
    </row>
    <row r="51029" spans="9:12" ht="15" x14ac:dyDescent="0.25">
      <c r="I51029"/>
      <c r="J51029"/>
      <c r="K51029"/>
      <c r="L51029"/>
    </row>
    <row r="51030" spans="9:12" ht="15" x14ac:dyDescent="0.25">
      <c r="I51030"/>
      <c r="J51030"/>
      <c r="K51030"/>
      <c r="L51030"/>
    </row>
    <row r="51031" spans="9:12" ht="15" x14ac:dyDescent="0.25">
      <c r="I51031"/>
      <c r="J51031"/>
      <c r="K51031"/>
      <c r="L51031"/>
    </row>
    <row r="51032" spans="9:12" ht="15" x14ac:dyDescent="0.25">
      <c r="I51032"/>
      <c r="J51032"/>
      <c r="K51032"/>
      <c r="L51032"/>
    </row>
    <row r="51033" spans="9:12" ht="15" x14ac:dyDescent="0.25">
      <c r="I51033"/>
      <c r="J51033"/>
      <c r="K51033"/>
      <c r="L51033"/>
    </row>
    <row r="51034" spans="9:12" ht="15" x14ac:dyDescent="0.25">
      <c r="I51034"/>
      <c r="J51034"/>
      <c r="K51034"/>
      <c r="L51034"/>
    </row>
    <row r="51035" spans="9:12" ht="15" x14ac:dyDescent="0.25">
      <c r="I51035"/>
      <c r="J51035"/>
      <c r="K51035"/>
      <c r="L51035"/>
    </row>
    <row r="51036" spans="9:12" ht="15" x14ac:dyDescent="0.25">
      <c r="I51036"/>
      <c r="J51036"/>
      <c r="K51036"/>
      <c r="L51036"/>
    </row>
    <row r="51037" spans="9:12" ht="15" x14ac:dyDescent="0.25">
      <c r="I51037"/>
      <c r="J51037"/>
      <c r="K51037"/>
      <c r="L51037"/>
    </row>
    <row r="51038" spans="9:12" ht="15" x14ac:dyDescent="0.25">
      <c r="I51038"/>
      <c r="J51038"/>
      <c r="K51038"/>
      <c r="L51038"/>
    </row>
    <row r="51039" spans="9:12" ht="15" x14ac:dyDescent="0.25">
      <c r="I51039"/>
      <c r="J51039"/>
      <c r="K51039"/>
      <c r="L51039"/>
    </row>
    <row r="51040" spans="9:12" ht="15" x14ac:dyDescent="0.25">
      <c r="I51040"/>
      <c r="J51040"/>
      <c r="K51040"/>
      <c r="L51040"/>
    </row>
    <row r="51041" spans="9:12" ht="15" x14ac:dyDescent="0.25">
      <c r="I51041"/>
      <c r="J51041"/>
      <c r="K51041"/>
      <c r="L51041"/>
    </row>
    <row r="51042" spans="9:12" ht="15" x14ac:dyDescent="0.25">
      <c r="I51042"/>
      <c r="J51042"/>
      <c r="K51042"/>
      <c r="L51042"/>
    </row>
    <row r="51043" spans="9:12" ht="15" x14ac:dyDescent="0.25">
      <c r="I51043"/>
      <c r="J51043"/>
      <c r="K51043"/>
      <c r="L51043"/>
    </row>
    <row r="51044" spans="9:12" ht="15" x14ac:dyDescent="0.25">
      <c r="I51044"/>
      <c r="J51044"/>
      <c r="K51044"/>
      <c r="L51044"/>
    </row>
    <row r="51045" spans="9:12" ht="15" x14ac:dyDescent="0.25">
      <c r="I51045"/>
      <c r="J51045"/>
      <c r="K51045"/>
      <c r="L51045"/>
    </row>
    <row r="51046" spans="9:12" ht="15" x14ac:dyDescent="0.25">
      <c r="I51046"/>
      <c r="J51046"/>
      <c r="K51046"/>
      <c r="L51046"/>
    </row>
    <row r="51047" spans="9:12" ht="15" x14ac:dyDescent="0.25">
      <c r="I51047"/>
      <c r="J51047"/>
      <c r="K51047"/>
      <c r="L51047"/>
    </row>
    <row r="51048" spans="9:12" ht="15" x14ac:dyDescent="0.25">
      <c r="I51048"/>
      <c r="J51048"/>
      <c r="K51048"/>
      <c r="L51048"/>
    </row>
    <row r="51049" spans="9:12" ht="15" x14ac:dyDescent="0.25">
      <c r="I51049"/>
      <c r="J51049"/>
      <c r="K51049"/>
      <c r="L51049"/>
    </row>
    <row r="51050" spans="9:12" ht="15" x14ac:dyDescent="0.25">
      <c r="I51050"/>
      <c r="J51050"/>
      <c r="K51050"/>
      <c r="L51050"/>
    </row>
    <row r="51051" spans="9:12" ht="15" x14ac:dyDescent="0.25">
      <c r="I51051"/>
      <c r="J51051"/>
      <c r="K51051"/>
      <c r="L51051"/>
    </row>
    <row r="51052" spans="9:12" ht="15" x14ac:dyDescent="0.25">
      <c r="I51052"/>
      <c r="J51052"/>
      <c r="K51052"/>
      <c r="L51052"/>
    </row>
    <row r="51053" spans="9:12" ht="15" x14ac:dyDescent="0.25">
      <c r="I51053"/>
      <c r="J51053"/>
      <c r="K51053"/>
      <c r="L51053"/>
    </row>
    <row r="51054" spans="9:12" ht="15" x14ac:dyDescent="0.25">
      <c r="I51054"/>
      <c r="J51054"/>
      <c r="K51054"/>
      <c r="L51054"/>
    </row>
    <row r="51055" spans="9:12" ht="15" x14ac:dyDescent="0.25">
      <c r="I51055"/>
      <c r="J51055"/>
      <c r="K51055"/>
      <c r="L51055"/>
    </row>
    <row r="51056" spans="9:12" ht="15" x14ac:dyDescent="0.25">
      <c r="I51056"/>
      <c r="J51056"/>
      <c r="K51056"/>
      <c r="L51056"/>
    </row>
    <row r="51057" spans="9:12" ht="15" x14ac:dyDescent="0.25">
      <c r="I51057"/>
      <c r="J51057"/>
      <c r="K51057"/>
      <c r="L51057"/>
    </row>
    <row r="51058" spans="9:12" ht="15" x14ac:dyDescent="0.25">
      <c r="I51058"/>
      <c r="J51058"/>
      <c r="K51058"/>
      <c r="L51058"/>
    </row>
    <row r="51059" spans="9:12" ht="15" x14ac:dyDescent="0.25">
      <c r="I51059"/>
      <c r="J51059"/>
      <c r="K51059"/>
      <c r="L51059"/>
    </row>
    <row r="51060" spans="9:12" ht="15" x14ac:dyDescent="0.25">
      <c r="I51060"/>
      <c r="J51060"/>
      <c r="K51060"/>
      <c r="L51060"/>
    </row>
    <row r="51061" spans="9:12" ht="15" x14ac:dyDescent="0.25">
      <c r="I51061"/>
      <c r="J51061"/>
      <c r="K51061"/>
      <c r="L51061"/>
    </row>
    <row r="51062" spans="9:12" ht="15" x14ac:dyDescent="0.25">
      <c r="I51062"/>
      <c r="J51062"/>
      <c r="K51062"/>
      <c r="L51062"/>
    </row>
    <row r="51063" spans="9:12" ht="15" x14ac:dyDescent="0.25">
      <c r="I51063"/>
      <c r="J51063"/>
      <c r="K51063"/>
      <c r="L51063"/>
    </row>
    <row r="51064" spans="9:12" ht="15" x14ac:dyDescent="0.25">
      <c r="I51064"/>
      <c r="J51064"/>
      <c r="K51064"/>
      <c r="L51064"/>
    </row>
    <row r="51065" spans="9:12" ht="15" x14ac:dyDescent="0.25">
      <c r="I51065"/>
      <c r="J51065"/>
      <c r="K51065"/>
      <c r="L51065"/>
    </row>
    <row r="51066" spans="9:12" ht="15" x14ac:dyDescent="0.25">
      <c r="I51066"/>
      <c r="J51066"/>
      <c r="K51066"/>
      <c r="L51066"/>
    </row>
    <row r="51067" spans="9:12" ht="15" x14ac:dyDescent="0.25">
      <c r="I51067"/>
      <c r="J51067"/>
      <c r="K51067"/>
      <c r="L51067"/>
    </row>
    <row r="51068" spans="9:12" ht="15" x14ac:dyDescent="0.25">
      <c r="I51068"/>
      <c r="J51068"/>
      <c r="K51068"/>
      <c r="L51068"/>
    </row>
    <row r="51069" spans="9:12" ht="15" x14ac:dyDescent="0.25">
      <c r="I51069"/>
      <c r="J51069"/>
      <c r="K51069"/>
      <c r="L51069"/>
    </row>
    <row r="51070" spans="9:12" ht="15" x14ac:dyDescent="0.25">
      <c r="I51070"/>
      <c r="J51070"/>
      <c r="K51070"/>
      <c r="L51070"/>
    </row>
    <row r="51071" spans="9:12" ht="15" x14ac:dyDescent="0.25">
      <c r="I51071"/>
      <c r="J51071"/>
      <c r="K51071"/>
      <c r="L51071"/>
    </row>
    <row r="51072" spans="9:12" ht="15" x14ac:dyDescent="0.25">
      <c r="I51072"/>
      <c r="J51072"/>
      <c r="K51072"/>
      <c r="L51072"/>
    </row>
    <row r="51073" spans="9:12" ht="15" x14ac:dyDescent="0.25">
      <c r="I51073"/>
      <c r="J51073"/>
      <c r="K51073"/>
      <c r="L51073"/>
    </row>
    <row r="51074" spans="9:12" ht="15" x14ac:dyDescent="0.25">
      <c r="I51074"/>
      <c r="J51074"/>
      <c r="K51074"/>
      <c r="L51074"/>
    </row>
    <row r="51075" spans="9:12" ht="15" x14ac:dyDescent="0.25">
      <c r="I51075"/>
      <c r="J51075"/>
      <c r="K51075"/>
      <c r="L51075"/>
    </row>
    <row r="51076" spans="9:12" ht="15" x14ac:dyDescent="0.25">
      <c r="I51076"/>
      <c r="J51076"/>
      <c r="K51076"/>
      <c r="L51076"/>
    </row>
    <row r="51077" spans="9:12" ht="15" x14ac:dyDescent="0.25">
      <c r="I51077"/>
      <c r="J51077"/>
      <c r="K51077"/>
      <c r="L51077"/>
    </row>
    <row r="51078" spans="9:12" ht="15" x14ac:dyDescent="0.25">
      <c r="I51078"/>
      <c r="J51078"/>
      <c r="K51078"/>
      <c r="L51078"/>
    </row>
    <row r="51079" spans="9:12" ht="15" x14ac:dyDescent="0.25">
      <c r="I51079"/>
      <c r="J51079"/>
      <c r="K51079"/>
      <c r="L51079"/>
    </row>
    <row r="51080" spans="9:12" ht="15" x14ac:dyDescent="0.25">
      <c r="I51080"/>
      <c r="J51080"/>
      <c r="K51080"/>
      <c r="L51080"/>
    </row>
    <row r="51081" spans="9:12" ht="15" x14ac:dyDescent="0.25">
      <c r="I51081"/>
      <c r="J51081"/>
      <c r="K51081"/>
      <c r="L51081"/>
    </row>
    <row r="51082" spans="9:12" ht="15" x14ac:dyDescent="0.25">
      <c r="I51082"/>
      <c r="J51082"/>
      <c r="K51082"/>
      <c r="L51082"/>
    </row>
    <row r="51083" spans="9:12" ht="15" x14ac:dyDescent="0.25">
      <c r="I51083"/>
      <c r="J51083"/>
      <c r="K51083"/>
      <c r="L51083"/>
    </row>
    <row r="51084" spans="9:12" ht="15" x14ac:dyDescent="0.25">
      <c r="I51084"/>
      <c r="J51084"/>
      <c r="K51084"/>
      <c r="L51084"/>
    </row>
    <row r="51085" spans="9:12" ht="15" x14ac:dyDescent="0.25">
      <c r="I51085"/>
      <c r="J51085"/>
      <c r="K51085"/>
      <c r="L51085"/>
    </row>
    <row r="51086" spans="9:12" ht="15" x14ac:dyDescent="0.25">
      <c r="I51086"/>
      <c r="J51086"/>
      <c r="K51086"/>
      <c r="L51086"/>
    </row>
    <row r="51087" spans="9:12" ht="15" x14ac:dyDescent="0.25">
      <c r="I51087"/>
      <c r="J51087"/>
      <c r="K51087"/>
      <c r="L51087"/>
    </row>
    <row r="51088" spans="9:12" ht="15" x14ac:dyDescent="0.25">
      <c r="I51088"/>
      <c r="J51088"/>
      <c r="K51088"/>
      <c r="L51088"/>
    </row>
    <row r="51089" spans="9:12" ht="15" x14ac:dyDescent="0.25">
      <c r="I51089"/>
      <c r="J51089"/>
      <c r="K51089"/>
      <c r="L51089"/>
    </row>
    <row r="51090" spans="9:12" ht="15" x14ac:dyDescent="0.25">
      <c r="I51090"/>
      <c r="J51090"/>
      <c r="K51090"/>
      <c r="L51090"/>
    </row>
    <row r="51091" spans="9:12" ht="15" x14ac:dyDescent="0.25">
      <c r="I51091"/>
      <c r="J51091"/>
      <c r="K51091"/>
      <c r="L51091"/>
    </row>
    <row r="51092" spans="9:12" ht="15" x14ac:dyDescent="0.25">
      <c r="I51092"/>
      <c r="J51092"/>
      <c r="K51092"/>
      <c r="L51092"/>
    </row>
    <row r="51093" spans="9:12" ht="15" x14ac:dyDescent="0.25">
      <c r="I51093"/>
      <c r="J51093"/>
      <c r="K51093"/>
      <c r="L51093"/>
    </row>
    <row r="51094" spans="9:12" ht="15" x14ac:dyDescent="0.25">
      <c r="I51094"/>
      <c r="J51094"/>
      <c r="K51094"/>
      <c r="L51094"/>
    </row>
    <row r="51095" spans="9:12" ht="15" x14ac:dyDescent="0.25">
      <c r="I51095"/>
      <c r="J51095"/>
      <c r="K51095"/>
      <c r="L51095"/>
    </row>
    <row r="51096" spans="9:12" ht="15" x14ac:dyDescent="0.25">
      <c r="I51096"/>
      <c r="J51096"/>
      <c r="K51096"/>
      <c r="L51096"/>
    </row>
    <row r="51097" spans="9:12" ht="15" x14ac:dyDescent="0.25">
      <c r="I51097"/>
      <c r="J51097"/>
      <c r="K51097"/>
      <c r="L51097"/>
    </row>
    <row r="51098" spans="9:12" ht="15" x14ac:dyDescent="0.25">
      <c r="I51098"/>
      <c r="J51098"/>
      <c r="K51098"/>
      <c r="L51098"/>
    </row>
    <row r="51099" spans="9:12" ht="15" x14ac:dyDescent="0.25">
      <c r="I51099"/>
      <c r="J51099"/>
      <c r="K51099"/>
      <c r="L51099"/>
    </row>
    <row r="51100" spans="9:12" ht="15" x14ac:dyDescent="0.25">
      <c r="I51100"/>
      <c r="J51100"/>
      <c r="K51100"/>
      <c r="L51100"/>
    </row>
    <row r="51101" spans="9:12" ht="15" x14ac:dyDescent="0.25">
      <c r="I51101"/>
      <c r="J51101"/>
      <c r="K51101"/>
      <c r="L51101"/>
    </row>
    <row r="51102" spans="9:12" ht="15" x14ac:dyDescent="0.25">
      <c r="I51102"/>
      <c r="J51102"/>
      <c r="K51102"/>
      <c r="L51102"/>
    </row>
    <row r="51103" spans="9:12" ht="15" x14ac:dyDescent="0.25">
      <c r="I51103"/>
      <c r="J51103"/>
      <c r="K51103"/>
      <c r="L51103"/>
    </row>
    <row r="51104" spans="9:12" ht="15" x14ac:dyDescent="0.25">
      <c r="I51104"/>
      <c r="J51104"/>
      <c r="K51104"/>
      <c r="L51104"/>
    </row>
    <row r="51105" spans="9:12" ht="15" x14ac:dyDescent="0.25">
      <c r="I51105"/>
      <c r="J51105"/>
      <c r="K51105"/>
      <c r="L51105"/>
    </row>
    <row r="51106" spans="9:12" ht="15" x14ac:dyDescent="0.25">
      <c r="I51106"/>
      <c r="J51106"/>
      <c r="K51106"/>
      <c r="L51106"/>
    </row>
    <row r="51107" spans="9:12" ht="15" x14ac:dyDescent="0.25">
      <c r="I51107"/>
      <c r="J51107"/>
      <c r="K51107"/>
      <c r="L51107"/>
    </row>
    <row r="51108" spans="9:12" ht="15" x14ac:dyDescent="0.25">
      <c r="I51108"/>
      <c r="J51108"/>
      <c r="K51108"/>
      <c r="L51108"/>
    </row>
    <row r="51109" spans="9:12" ht="15" x14ac:dyDescent="0.25">
      <c r="I51109"/>
      <c r="J51109"/>
      <c r="K51109"/>
      <c r="L51109"/>
    </row>
    <row r="51110" spans="9:12" ht="15" x14ac:dyDescent="0.25">
      <c r="I51110"/>
      <c r="J51110"/>
      <c r="K51110"/>
      <c r="L51110"/>
    </row>
    <row r="51111" spans="9:12" ht="15" x14ac:dyDescent="0.25">
      <c r="I51111"/>
      <c r="J51111"/>
      <c r="K51111"/>
      <c r="L51111"/>
    </row>
    <row r="51112" spans="9:12" ht="15" x14ac:dyDescent="0.25">
      <c r="I51112"/>
      <c r="J51112"/>
      <c r="K51112"/>
      <c r="L51112"/>
    </row>
    <row r="51113" spans="9:12" ht="15" x14ac:dyDescent="0.25">
      <c r="I51113"/>
      <c r="J51113"/>
      <c r="K51113"/>
      <c r="L51113"/>
    </row>
    <row r="51114" spans="9:12" ht="15" x14ac:dyDescent="0.25">
      <c r="I51114"/>
      <c r="J51114"/>
      <c r="K51114"/>
      <c r="L51114"/>
    </row>
    <row r="51115" spans="9:12" ht="15" x14ac:dyDescent="0.25">
      <c r="I51115"/>
      <c r="J51115"/>
      <c r="K51115"/>
      <c r="L51115"/>
    </row>
    <row r="51116" spans="9:12" ht="15" x14ac:dyDescent="0.25">
      <c r="I51116"/>
      <c r="J51116"/>
      <c r="K51116"/>
      <c r="L51116"/>
    </row>
    <row r="51117" spans="9:12" ht="15" x14ac:dyDescent="0.25">
      <c r="I51117"/>
      <c r="J51117"/>
      <c r="K51117"/>
      <c r="L51117"/>
    </row>
    <row r="51118" spans="9:12" ht="15" x14ac:dyDescent="0.25">
      <c r="I51118"/>
      <c r="J51118"/>
      <c r="K51118"/>
      <c r="L51118"/>
    </row>
    <row r="51119" spans="9:12" ht="15" x14ac:dyDescent="0.25">
      <c r="I51119"/>
      <c r="J51119"/>
      <c r="K51119"/>
      <c r="L51119"/>
    </row>
    <row r="51120" spans="9:12" ht="15" x14ac:dyDescent="0.25">
      <c r="I51120"/>
      <c r="J51120"/>
      <c r="K51120"/>
      <c r="L51120"/>
    </row>
    <row r="51121" spans="9:12" ht="15" x14ac:dyDescent="0.25">
      <c r="I51121"/>
      <c r="J51121"/>
      <c r="K51121"/>
      <c r="L51121"/>
    </row>
    <row r="51122" spans="9:12" ht="15" x14ac:dyDescent="0.25">
      <c r="I51122"/>
      <c r="J51122"/>
      <c r="K51122"/>
      <c r="L51122"/>
    </row>
    <row r="51123" spans="9:12" ht="15" x14ac:dyDescent="0.25">
      <c r="I51123"/>
      <c r="J51123"/>
      <c r="K51123"/>
      <c r="L51123"/>
    </row>
    <row r="51124" spans="9:12" ht="15" x14ac:dyDescent="0.25">
      <c r="I51124"/>
      <c r="J51124"/>
      <c r="K51124"/>
      <c r="L51124"/>
    </row>
    <row r="51125" spans="9:12" ht="15" x14ac:dyDescent="0.25">
      <c r="I51125"/>
      <c r="J51125"/>
      <c r="K51125"/>
      <c r="L51125"/>
    </row>
    <row r="51126" spans="9:12" ht="15" x14ac:dyDescent="0.25">
      <c r="I51126"/>
      <c r="J51126"/>
      <c r="K51126"/>
      <c r="L51126"/>
    </row>
    <row r="51127" spans="9:12" ht="15" x14ac:dyDescent="0.25">
      <c r="I51127"/>
      <c r="J51127"/>
      <c r="K51127"/>
      <c r="L51127"/>
    </row>
    <row r="51128" spans="9:12" ht="15" x14ac:dyDescent="0.25">
      <c r="I51128"/>
      <c r="J51128"/>
      <c r="K51128"/>
      <c r="L51128"/>
    </row>
    <row r="51129" spans="9:12" ht="15" x14ac:dyDescent="0.25">
      <c r="I51129"/>
      <c r="J51129"/>
      <c r="K51129"/>
      <c r="L51129"/>
    </row>
    <row r="51130" spans="9:12" ht="15" x14ac:dyDescent="0.25">
      <c r="I51130"/>
      <c r="J51130"/>
      <c r="K51130"/>
      <c r="L51130"/>
    </row>
    <row r="51131" spans="9:12" ht="15" x14ac:dyDescent="0.25">
      <c r="I51131"/>
      <c r="J51131"/>
      <c r="K51131"/>
      <c r="L51131"/>
    </row>
    <row r="51132" spans="9:12" ht="15" x14ac:dyDescent="0.25">
      <c r="I51132"/>
      <c r="J51132"/>
      <c r="K51132"/>
      <c r="L51132"/>
    </row>
    <row r="51133" spans="9:12" ht="15" x14ac:dyDescent="0.25">
      <c r="I51133"/>
      <c r="J51133"/>
      <c r="K51133"/>
      <c r="L51133"/>
    </row>
    <row r="51134" spans="9:12" ht="15" x14ac:dyDescent="0.25">
      <c r="I51134"/>
      <c r="J51134"/>
      <c r="K51134"/>
      <c r="L51134"/>
    </row>
    <row r="51135" spans="9:12" ht="15" x14ac:dyDescent="0.25">
      <c r="I51135"/>
      <c r="J51135"/>
      <c r="K51135"/>
      <c r="L51135"/>
    </row>
    <row r="51136" spans="9:12" ht="15" x14ac:dyDescent="0.25">
      <c r="I51136"/>
      <c r="J51136"/>
      <c r="K51136"/>
      <c r="L51136"/>
    </row>
    <row r="51137" spans="9:12" ht="15" x14ac:dyDescent="0.25">
      <c r="I51137"/>
      <c r="J51137"/>
      <c r="K51137"/>
      <c r="L51137"/>
    </row>
    <row r="51138" spans="9:12" ht="15" x14ac:dyDescent="0.25">
      <c r="I51138"/>
      <c r="J51138"/>
      <c r="K51138"/>
      <c r="L51138"/>
    </row>
    <row r="51139" spans="9:12" ht="15" x14ac:dyDescent="0.25">
      <c r="I51139"/>
      <c r="J51139"/>
      <c r="K51139"/>
      <c r="L51139"/>
    </row>
    <row r="51140" spans="9:12" ht="15" x14ac:dyDescent="0.25">
      <c r="I51140"/>
      <c r="J51140"/>
      <c r="K51140"/>
      <c r="L51140"/>
    </row>
    <row r="51141" spans="9:12" ht="15" x14ac:dyDescent="0.25">
      <c r="I51141"/>
      <c r="J51141"/>
      <c r="K51141"/>
      <c r="L51141"/>
    </row>
    <row r="51142" spans="9:12" ht="15" x14ac:dyDescent="0.25">
      <c r="I51142"/>
      <c r="J51142"/>
      <c r="K51142"/>
      <c r="L51142"/>
    </row>
    <row r="51143" spans="9:12" ht="15" x14ac:dyDescent="0.25">
      <c r="I51143"/>
      <c r="J51143"/>
      <c r="K51143"/>
      <c r="L51143"/>
    </row>
    <row r="51144" spans="9:12" ht="15" x14ac:dyDescent="0.25">
      <c r="I51144"/>
      <c r="J51144"/>
      <c r="K51144"/>
      <c r="L51144"/>
    </row>
    <row r="51145" spans="9:12" ht="15" x14ac:dyDescent="0.25">
      <c r="I51145"/>
      <c r="J51145"/>
      <c r="K51145"/>
      <c r="L51145"/>
    </row>
    <row r="51146" spans="9:12" ht="15" x14ac:dyDescent="0.25">
      <c r="I51146"/>
      <c r="J51146"/>
      <c r="K51146"/>
      <c r="L51146"/>
    </row>
    <row r="51147" spans="9:12" ht="15" x14ac:dyDescent="0.25">
      <c r="I51147"/>
      <c r="J51147"/>
      <c r="K51147"/>
      <c r="L51147"/>
    </row>
    <row r="51148" spans="9:12" ht="15" x14ac:dyDescent="0.25">
      <c r="I51148"/>
      <c r="J51148"/>
      <c r="K51148"/>
      <c r="L51148"/>
    </row>
    <row r="51149" spans="9:12" ht="15" x14ac:dyDescent="0.25">
      <c r="I51149"/>
      <c r="J51149"/>
      <c r="K51149"/>
      <c r="L51149"/>
    </row>
    <row r="51150" spans="9:12" ht="15" x14ac:dyDescent="0.25">
      <c r="I51150"/>
      <c r="J51150"/>
      <c r="K51150"/>
      <c r="L51150"/>
    </row>
    <row r="51151" spans="9:12" ht="15" x14ac:dyDescent="0.25">
      <c r="I51151"/>
      <c r="J51151"/>
      <c r="K51151"/>
      <c r="L51151"/>
    </row>
    <row r="51152" spans="9:12" ht="15" x14ac:dyDescent="0.25">
      <c r="I51152"/>
      <c r="J51152"/>
      <c r="K51152"/>
      <c r="L51152"/>
    </row>
    <row r="51153" spans="9:12" ht="15" x14ac:dyDescent="0.25">
      <c r="I51153"/>
      <c r="J51153"/>
      <c r="K51153"/>
      <c r="L51153"/>
    </row>
    <row r="51154" spans="9:12" ht="15" x14ac:dyDescent="0.25">
      <c r="I51154"/>
      <c r="J51154"/>
      <c r="K51154"/>
      <c r="L51154"/>
    </row>
    <row r="51155" spans="9:12" ht="15" x14ac:dyDescent="0.25">
      <c r="I51155"/>
      <c r="J51155"/>
      <c r="K51155"/>
      <c r="L51155"/>
    </row>
    <row r="51156" spans="9:12" ht="15" x14ac:dyDescent="0.25">
      <c r="I51156"/>
      <c r="J51156"/>
      <c r="K51156"/>
      <c r="L51156"/>
    </row>
    <row r="51157" spans="9:12" ht="15" x14ac:dyDescent="0.25">
      <c r="I51157"/>
      <c r="J51157"/>
      <c r="K51157"/>
      <c r="L51157"/>
    </row>
    <row r="51158" spans="9:12" ht="15" x14ac:dyDescent="0.25">
      <c r="I51158"/>
      <c r="J51158"/>
      <c r="K51158"/>
      <c r="L51158"/>
    </row>
    <row r="51159" spans="9:12" ht="15" x14ac:dyDescent="0.25">
      <c r="I51159"/>
      <c r="J51159"/>
      <c r="K51159"/>
      <c r="L51159"/>
    </row>
    <row r="51160" spans="9:12" ht="15" x14ac:dyDescent="0.25">
      <c r="I51160"/>
      <c r="J51160"/>
      <c r="K51160"/>
      <c r="L51160"/>
    </row>
    <row r="51161" spans="9:12" ht="15" x14ac:dyDescent="0.25">
      <c r="I51161"/>
      <c r="J51161"/>
      <c r="K51161"/>
      <c r="L51161"/>
    </row>
    <row r="51162" spans="9:12" ht="15" x14ac:dyDescent="0.25">
      <c r="I51162"/>
      <c r="J51162"/>
      <c r="K51162"/>
      <c r="L51162"/>
    </row>
    <row r="51163" spans="9:12" ht="15" x14ac:dyDescent="0.25">
      <c r="I51163"/>
      <c r="J51163"/>
      <c r="K51163"/>
      <c r="L51163"/>
    </row>
    <row r="51164" spans="9:12" ht="15" x14ac:dyDescent="0.25">
      <c r="I51164"/>
      <c r="J51164"/>
      <c r="K51164"/>
      <c r="L51164"/>
    </row>
    <row r="51165" spans="9:12" ht="15" x14ac:dyDescent="0.25">
      <c r="I51165"/>
      <c r="J51165"/>
      <c r="K51165"/>
      <c r="L51165"/>
    </row>
    <row r="51166" spans="9:12" ht="15" x14ac:dyDescent="0.25">
      <c r="I51166"/>
      <c r="J51166"/>
      <c r="K51166"/>
      <c r="L51166"/>
    </row>
    <row r="51167" spans="9:12" ht="15" x14ac:dyDescent="0.25">
      <c r="I51167"/>
      <c r="J51167"/>
      <c r="K51167"/>
      <c r="L51167"/>
    </row>
    <row r="51168" spans="9:12" ht="15" x14ac:dyDescent="0.25">
      <c r="I51168"/>
      <c r="J51168"/>
      <c r="K51168"/>
      <c r="L51168"/>
    </row>
    <row r="51169" spans="9:12" ht="15" x14ac:dyDescent="0.25">
      <c r="I51169"/>
      <c r="J51169"/>
      <c r="K51169"/>
      <c r="L51169"/>
    </row>
    <row r="51170" spans="9:12" ht="15" x14ac:dyDescent="0.25">
      <c r="I51170"/>
      <c r="J51170"/>
      <c r="K51170"/>
      <c r="L51170"/>
    </row>
    <row r="51171" spans="9:12" ht="15" x14ac:dyDescent="0.25">
      <c r="I51171"/>
      <c r="J51171"/>
      <c r="K51171"/>
      <c r="L51171"/>
    </row>
    <row r="51172" spans="9:12" ht="15" x14ac:dyDescent="0.25">
      <c r="I51172"/>
      <c r="J51172"/>
      <c r="K51172"/>
      <c r="L51172"/>
    </row>
    <row r="51173" spans="9:12" ht="15" x14ac:dyDescent="0.25">
      <c r="I51173"/>
      <c r="J51173"/>
      <c r="K51173"/>
      <c r="L51173"/>
    </row>
    <row r="51174" spans="9:12" ht="15" x14ac:dyDescent="0.25">
      <c r="I51174"/>
      <c r="J51174"/>
      <c r="K51174"/>
      <c r="L51174"/>
    </row>
    <row r="51175" spans="9:12" ht="15" x14ac:dyDescent="0.25">
      <c r="I51175"/>
      <c r="J51175"/>
      <c r="K51175"/>
      <c r="L51175"/>
    </row>
    <row r="51176" spans="9:12" ht="15" x14ac:dyDescent="0.25">
      <c r="I51176"/>
      <c r="J51176"/>
      <c r="K51176"/>
      <c r="L51176"/>
    </row>
    <row r="51177" spans="9:12" ht="15" x14ac:dyDescent="0.25">
      <c r="I51177"/>
      <c r="J51177"/>
      <c r="K51177"/>
      <c r="L51177"/>
    </row>
    <row r="51178" spans="9:12" ht="15" x14ac:dyDescent="0.25">
      <c r="I51178"/>
      <c r="J51178"/>
      <c r="K51178"/>
      <c r="L51178"/>
    </row>
    <row r="51179" spans="9:12" ht="15" x14ac:dyDescent="0.25">
      <c r="I51179"/>
      <c r="J51179"/>
      <c r="K51179"/>
      <c r="L51179"/>
    </row>
    <row r="51180" spans="9:12" ht="15" x14ac:dyDescent="0.25">
      <c r="I51180"/>
      <c r="J51180"/>
      <c r="K51180"/>
      <c r="L51180"/>
    </row>
    <row r="51181" spans="9:12" ht="15" x14ac:dyDescent="0.25">
      <c r="I51181"/>
      <c r="J51181"/>
      <c r="K51181"/>
      <c r="L51181"/>
    </row>
    <row r="51182" spans="9:12" ht="15" x14ac:dyDescent="0.25">
      <c r="I51182"/>
      <c r="J51182"/>
      <c r="K51182"/>
      <c r="L51182"/>
    </row>
    <row r="51183" spans="9:12" ht="15" x14ac:dyDescent="0.25">
      <c r="I51183"/>
      <c r="J51183"/>
      <c r="K51183"/>
      <c r="L51183"/>
    </row>
    <row r="51184" spans="9:12" ht="15" x14ac:dyDescent="0.25">
      <c r="I51184"/>
      <c r="J51184"/>
      <c r="K51184"/>
      <c r="L51184"/>
    </row>
    <row r="51185" spans="9:12" ht="15" x14ac:dyDescent="0.25">
      <c r="I51185"/>
      <c r="J51185"/>
      <c r="K51185"/>
      <c r="L51185"/>
    </row>
    <row r="51186" spans="9:12" ht="15" x14ac:dyDescent="0.25">
      <c r="I51186"/>
      <c r="J51186"/>
      <c r="K51186"/>
      <c r="L51186"/>
    </row>
    <row r="51187" spans="9:12" ht="15" x14ac:dyDescent="0.25">
      <c r="I51187"/>
      <c r="J51187"/>
      <c r="K51187"/>
      <c r="L51187"/>
    </row>
    <row r="51188" spans="9:12" ht="15" x14ac:dyDescent="0.25">
      <c r="I51188"/>
      <c r="J51188"/>
      <c r="K51188"/>
      <c r="L51188"/>
    </row>
    <row r="51189" spans="9:12" ht="15" x14ac:dyDescent="0.25">
      <c r="I51189"/>
      <c r="J51189"/>
      <c r="K51189"/>
      <c r="L51189"/>
    </row>
    <row r="51190" spans="9:12" ht="15" x14ac:dyDescent="0.25">
      <c r="I51190"/>
      <c r="J51190"/>
      <c r="K51190"/>
      <c r="L51190"/>
    </row>
    <row r="51191" spans="9:12" ht="15" x14ac:dyDescent="0.25">
      <c r="I51191"/>
      <c r="J51191"/>
      <c r="K51191"/>
      <c r="L51191"/>
    </row>
    <row r="51192" spans="9:12" ht="15" x14ac:dyDescent="0.25">
      <c r="I51192"/>
      <c r="J51192"/>
      <c r="K51192"/>
      <c r="L51192"/>
    </row>
    <row r="51193" spans="9:12" ht="15" x14ac:dyDescent="0.25">
      <c r="I51193"/>
      <c r="J51193"/>
      <c r="K51193"/>
      <c r="L51193"/>
    </row>
    <row r="51194" spans="9:12" ht="15" x14ac:dyDescent="0.25">
      <c r="I51194"/>
      <c r="J51194"/>
      <c r="K51194"/>
      <c r="L51194"/>
    </row>
    <row r="51195" spans="9:12" ht="15" x14ac:dyDescent="0.25">
      <c r="I51195"/>
      <c r="J51195"/>
      <c r="K51195"/>
      <c r="L51195"/>
    </row>
    <row r="51196" spans="9:12" ht="15" x14ac:dyDescent="0.25">
      <c r="I51196"/>
      <c r="J51196"/>
      <c r="K51196"/>
      <c r="L51196"/>
    </row>
    <row r="51197" spans="9:12" ht="15" x14ac:dyDescent="0.25">
      <c r="I51197"/>
      <c r="J51197"/>
      <c r="K51197"/>
      <c r="L51197"/>
    </row>
    <row r="51198" spans="9:12" ht="15" x14ac:dyDescent="0.25">
      <c r="I51198"/>
      <c r="J51198"/>
      <c r="K51198"/>
      <c r="L51198"/>
    </row>
    <row r="51199" spans="9:12" ht="15" x14ac:dyDescent="0.25">
      <c r="I51199"/>
      <c r="J51199"/>
      <c r="K51199"/>
      <c r="L51199"/>
    </row>
    <row r="51200" spans="9:12" ht="15" x14ac:dyDescent="0.25">
      <c r="I51200"/>
      <c r="J51200"/>
      <c r="K51200"/>
      <c r="L51200"/>
    </row>
    <row r="51201" spans="9:12" ht="15" x14ac:dyDescent="0.25">
      <c r="I51201"/>
      <c r="J51201"/>
      <c r="K51201"/>
      <c r="L51201"/>
    </row>
    <row r="51202" spans="9:12" ht="15" x14ac:dyDescent="0.25">
      <c r="I51202"/>
      <c r="J51202"/>
      <c r="K51202"/>
      <c r="L51202"/>
    </row>
    <row r="51203" spans="9:12" ht="15" x14ac:dyDescent="0.25">
      <c r="I51203"/>
      <c r="J51203"/>
      <c r="K51203"/>
      <c r="L51203"/>
    </row>
    <row r="51204" spans="9:12" ht="15" x14ac:dyDescent="0.25">
      <c r="I51204"/>
      <c r="J51204"/>
      <c r="K51204"/>
      <c r="L51204"/>
    </row>
    <row r="51205" spans="9:12" ht="15" x14ac:dyDescent="0.25">
      <c r="I51205"/>
      <c r="J51205"/>
      <c r="K51205"/>
      <c r="L51205"/>
    </row>
    <row r="51206" spans="9:12" ht="15" x14ac:dyDescent="0.25">
      <c r="I51206"/>
      <c r="J51206"/>
      <c r="K51206"/>
      <c r="L51206"/>
    </row>
    <row r="51207" spans="9:12" ht="15" x14ac:dyDescent="0.25">
      <c r="I51207"/>
      <c r="J51207"/>
      <c r="K51207"/>
      <c r="L51207"/>
    </row>
    <row r="51208" spans="9:12" ht="15" x14ac:dyDescent="0.25">
      <c r="I51208"/>
      <c r="J51208"/>
      <c r="K51208"/>
      <c r="L51208"/>
    </row>
    <row r="51209" spans="9:12" ht="15" x14ac:dyDescent="0.25">
      <c r="I51209"/>
      <c r="J51209"/>
      <c r="K51209"/>
      <c r="L51209"/>
    </row>
    <row r="51210" spans="9:12" ht="15" x14ac:dyDescent="0.25">
      <c r="I51210"/>
      <c r="J51210"/>
      <c r="K51210"/>
      <c r="L51210"/>
    </row>
    <row r="51211" spans="9:12" ht="15" x14ac:dyDescent="0.25">
      <c r="I51211"/>
      <c r="J51211"/>
      <c r="K51211"/>
      <c r="L51211"/>
    </row>
    <row r="51212" spans="9:12" ht="15" x14ac:dyDescent="0.25">
      <c r="I51212"/>
      <c r="J51212"/>
      <c r="K51212"/>
      <c r="L51212"/>
    </row>
    <row r="51213" spans="9:12" ht="15" x14ac:dyDescent="0.25">
      <c r="I51213"/>
      <c r="J51213"/>
      <c r="K51213"/>
      <c r="L51213"/>
    </row>
    <row r="51214" spans="9:12" ht="15" x14ac:dyDescent="0.25">
      <c r="I51214"/>
      <c r="J51214"/>
      <c r="K51214"/>
      <c r="L51214"/>
    </row>
    <row r="51215" spans="9:12" ht="15" x14ac:dyDescent="0.25">
      <c r="I51215"/>
      <c r="J51215"/>
      <c r="K51215"/>
      <c r="L51215"/>
    </row>
    <row r="51216" spans="9:12" ht="15" x14ac:dyDescent="0.25">
      <c r="I51216"/>
      <c r="J51216"/>
      <c r="K51216"/>
      <c r="L51216"/>
    </row>
    <row r="51217" spans="9:12" ht="15" x14ac:dyDescent="0.25">
      <c r="I51217"/>
      <c r="J51217"/>
      <c r="K51217"/>
      <c r="L51217"/>
    </row>
    <row r="51218" spans="9:12" ht="15" x14ac:dyDescent="0.25">
      <c r="I51218"/>
      <c r="J51218"/>
      <c r="K51218"/>
      <c r="L51218"/>
    </row>
    <row r="51219" spans="9:12" ht="15" x14ac:dyDescent="0.25">
      <c r="I51219"/>
      <c r="J51219"/>
      <c r="K51219"/>
      <c r="L51219"/>
    </row>
    <row r="51220" spans="9:12" ht="15" x14ac:dyDescent="0.25">
      <c r="I51220"/>
      <c r="J51220"/>
      <c r="K51220"/>
      <c r="L51220"/>
    </row>
    <row r="51221" spans="9:12" ht="15" x14ac:dyDescent="0.25">
      <c r="I51221"/>
      <c r="J51221"/>
      <c r="K51221"/>
      <c r="L51221"/>
    </row>
    <row r="51222" spans="9:12" ht="15" x14ac:dyDescent="0.25">
      <c r="I51222"/>
      <c r="J51222"/>
      <c r="K51222"/>
      <c r="L51222"/>
    </row>
    <row r="51223" spans="9:12" ht="15" x14ac:dyDescent="0.25">
      <c r="I51223"/>
      <c r="J51223"/>
      <c r="K51223"/>
      <c r="L51223"/>
    </row>
    <row r="51224" spans="9:12" ht="15" x14ac:dyDescent="0.25">
      <c r="I51224"/>
      <c r="J51224"/>
      <c r="K51224"/>
      <c r="L51224"/>
    </row>
    <row r="51225" spans="9:12" ht="15" x14ac:dyDescent="0.25">
      <c r="I51225"/>
      <c r="J51225"/>
      <c r="K51225"/>
      <c r="L51225"/>
    </row>
    <row r="51226" spans="9:12" ht="15" x14ac:dyDescent="0.25">
      <c r="I51226"/>
      <c r="J51226"/>
      <c r="K51226"/>
      <c r="L51226"/>
    </row>
    <row r="51227" spans="9:12" ht="15" x14ac:dyDescent="0.25">
      <c r="I51227"/>
      <c r="J51227"/>
      <c r="K51227"/>
      <c r="L51227"/>
    </row>
    <row r="51228" spans="9:12" ht="15" x14ac:dyDescent="0.25">
      <c r="I51228"/>
      <c r="J51228"/>
      <c r="K51228"/>
      <c r="L51228"/>
    </row>
    <row r="51229" spans="9:12" ht="15" x14ac:dyDescent="0.25">
      <c r="I51229"/>
      <c r="J51229"/>
      <c r="K51229"/>
      <c r="L51229"/>
    </row>
    <row r="51230" spans="9:12" ht="15" x14ac:dyDescent="0.25">
      <c r="I51230"/>
      <c r="J51230"/>
      <c r="K51230"/>
      <c r="L51230"/>
    </row>
    <row r="51231" spans="9:12" ht="15" x14ac:dyDescent="0.25">
      <c r="I51231"/>
      <c r="J51231"/>
      <c r="K51231"/>
      <c r="L51231"/>
    </row>
    <row r="51232" spans="9:12" ht="15" x14ac:dyDescent="0.25">
      <c r="I51232"/>
      <c r="J51232"/>
      <c r="K51232"/>
      <c r="L51232"/>
    </row>
    <row r="51233" spans="9:12" ht="15" x14ac:dyDescent="0.25">
      <c r="I51233"/>
      <c r="J51233"/>
      <c r="K51233"/>
      <c r="L51233"/>
    </row>
    <row r="51234" spans="9:12" ht="15" x14ac:dyDescent="0.25">
      <c r="I51234"/>
      <c r="J51234"/>
      <c r="K51234"/>
      <c r="L51234"/>
    </row>
    <row r="51235" spans="9:12" ht="15" x14ac:dyDescent="0.25">
      <c r="I51235"/>
      <c r="J51235"/>
      <c r="K51235"/>
      <c r="L51235"/>
    </row>
    <row r="51236" spans="9:12" ht="15" x14ac:dyDescent="0.25">
      <c r="I51236"/>
      <c r="J51236"/>
      <c r="K51236"/>
      <c r="L51236"/>
    </row>
    <row r="51237" spans="9:12" ht="15" x14ac:dyDescent="0.25">
      <c r="I51237"/>
      <c r="J51237"/>
      <c r="K51237"/>
      <c r="L51237"/>
    </row>
    <row r="51238" spans="9:12" ht="15" x14ac:dyDescent="0.25">
      <c r="I51238"/>
      <c r="J51238"/>
      <c r="K51238"/>
      <c r="L51238"/>
    </row>
    <row r="51239" spans="9:12" ht="15" x14ac:dyDescent="0.25">
      <c r="I51239"/>
      <c r="J51239"/>
      <c r="K51239"/>
      <c r="L51239"/>
    </row>
    <row r="51240" spans="9:12" ht="15" x14ac:dyDescent="0.25">
      <c r="I51240"/>
      <c r="J51240"/>
      <c r="K51240"/>
      <c r="L51240"/>
    </row>
    <row r="51241" spans="9:12" ht="15" x14ac:dyDescent="0.25">
      <c r="I51241"/>
      <c r="J51241"/>
      <c r="K51241"/>
      <c r="L51241"/>
    </row>
    <row r="51242" spans="9:12" ht="15" x14ac:dyDescent="0.25">
      <c r="I51242"/>
      <c r="J51242"/>
      <c r="K51242"/>
      <c r="L51242"/>
    </row>
    <row r="51243" spans="9:12" ht="15" x14ac:dyDescent="0.25">
      <c r="I51243"/>
      <c r="J51243"/>
      <c r="K51243"/>
      <c r="L51243"/>
    </row>
    <row r="51244" spans="9:12" ht="15" x14ac:dyDescent="0.25">
      <c r="I51244"/>
      <c r="J51244"/>
      <c r="K51244"/>
      <c r="L51244"/>
    </row>
    <row r="51245" spans="9:12" ht="15" x14ac:dyDescent="0.25">
      <c r="I51245"/>
      <c r="J51245"/>
      <c r="K51245"/>
      <c r="L51245"/>
    </row>
    <row r="51246" spans="9:12" ht="15" x14ac:dyDescent="0.25">
      <c r="I51246"/>
      <c r="J51246"/>
      <c r="K51246"/>
      <c r="L51246"/>
    </row>
    <row r="51247" spans="9:12" ht="15" x14ac:dyDescent="0.25">
      <c r="I51247"/>
      <c r="J51247"/>
      <c r="K51247"/>
      <c r="L51247"/>
    </row>
    <row r="51248" spans="9:12" ht="15" x14ac:dyDescent="0.25">
      <c r="I51248"/>
      <c r="J51248"/>
      <c r="K51248"/>
      <c r="L51248"/>
    </row>
    <row r="51249" spans="9:12" ht="15" x14ac:dyDescent="0.25">
      <c r="I51249"/>
      <c r="J51249"/>
      <c r="K51249"/>
      <c r="L51249"/>
    </row>
    <row r="51250" spans="9:12" ht="15" x14ac:dyDescent="0.25">
      <c r="I51250"/>
      <c r="J51250"/>
      <c r="K51250"/>
      <c r="L51250"/>
    </row>
    <row r="51251" spans="9:12" ht="15" x14ac:dyDescent="0.25">
      <c r="I51251"/>
      <c r="J51251"/>
      <c r="K51251"/>
      <c r="L51251"/>
    </row>
    <row r="51252" spans="9:12" ht="15" x14ac:dyDescent="0.25">
      <c r="I51252"/>
      <c r="J51252"/>
      <c r="K51252"/>
      <c r="L51252"/>
    </row>
    <row r="51253" spans="9:12" ht="15" x14ac:dyDescent="0.25">
      <c r="I51253"/>
      <c r="J51253"/>
      <c r="K51253"/>
      <c r="L51253"/>
    </row>
    <row r="51254" spans="9:12" ht="15" x14ac:dyDescent="0.25">
      <c r="I51254"/>
      <c r="J51254"/>
      <c r="K51254"/>
      <c r="L51254"/>
    </row>
    <row r="51255" spans="9:12" ht="15" x14ac:dyDescent="0.25">
      <c r="I51255"/>
      <c r="J51255"/>
      <c r="K51255"/>
      <c r="L51255"/>
    </row>
    <row r="51256" spans="9:12" ht="15" x14ac:dyDescent="0.25">
      <c r="I51256"/>
      <c r="J51256"/>
      <c r="K51256"/>
      <c r="L51256"/>
    </row>
    <row r="51257" spans="9:12" ht="15" x14ac:dyDescent="0.25">
      <c r="I51257"/>
      <c r="J51257"/>
      <c r="K51257"/>
      <c r="L51257"/>
    </row>
    <row r="51258" spans="9:12" ht="15" x14ac:dyDescent="0.25">
      <c r="I51258"/>
      <c r="J51258"/>
      <c r="K51258"/>
      <c r="L51258"/>
    </row>
    <row r="51259" spans="9:12" ht="15" x14ac:dyDescent="0.25">
      <c r="I51259"/>
      <c r="J51259"/>
      <c r="K51259"/>
      <c r="L51259"/>
    </row>
    <row r="51260" spans="9:12" ht="15" x14ac:dyDescent="0.25">
      <c r="I51260"/>
      <c r="J51260"/>
      <c r="K51260"/>
      <c r="L51260"/>
    </row>
    <row r="51261" spans="9:12" ht="15" x14ac:dyDescent="0.25">
      <c r="I51261"/>
      <c r="J51261"/>
      <c r="K51261"/>
      <c r="L51261"/>
    </row>
    <row r="51262" spans="9:12" ht="15" x14ac:dyDescent="0.25">
      <c r="I51262"/>
      <c r="J51262"/>
      <c r="K51262"/>
      <c r="L51262"/>
    </row>
    <row r="51263" spans="9:12" ht="15" x14ac:dyDescent="0.25">
      <c r="I51263"/>
      <c r="J51263"/>
      <c r="K51263"/>
      <c r="L51263"/>
    </row>
    <row r="51264" spans="9:12" ht="15" x14ac:dyDescent="0.25">
      <c r="I51264"/>
      <c r="J51264"/>
      <c r="K51264"/>
      <c r="L51264"/>
    </row>
    <row r="51265" spans="9:12" ht="15" x14ac:dyDescent="0.25">
      <c r="I51265"/>
      <c r="J51265"/>
      <c r="K51265"/>
      <c r="L51265"/>
    </row>
    <row r="51266" spans="9:12" ht="15" x14ac:dyDescent="0.25">
      <c r="I51266"/>
      <c r="J51266"/>
      <c r="K51266"/>
      <c r="L51266"/>
    </row>
    <row r="51267" spans="9:12" ht="15" x14ac:dyDescent="0.25">
      <c r="I51267"/>
      <c r="J51267"/>
      <c r="K51267"/>
      <c r="L51267"/>
    </row>
    <row r="51268" spans="9:12" ht="15" x14ac:dyDescent="0.25">
      <c r="I51268"/>
      <c r="J51268"/>
      <c r="K51268"/>
      <c r="L51268"/>
    </row>
    <row r="51269" spans="9:12" ht="15" x14ac:dyDescent="0.25">
      <c r="I51269"/>
      <c r="J51269"/>
      <c r="K51269"/>
      <c r="L51269"/>
    </row>
    <row r="51270" spans="9:12" ht="15" x14ac:dyDescent="0.25">
      <c r="I51270"/>
      <c r="J51270"/>
      <c r="K51270"/>
      <c r="L51270"/>
    </row>
    <row r="51271" spans="9:12" ht="15" x14ac:dyDescent="0.25">
      <c r="I51271"/>
      <c r="J51271"/>
      <c r="K51271"/>
      <c r="L51271"/>
    </row>
    <row r="51272" spans="9:12" ht="15" x14ac:dyDescent="0.25">
      <c r="I51272"/>
      <c r="J51272"/>
      <c r="K51272"/>
      <c r="L51272"/>
    </row>
    <row r="51273" spans="9:12" ht="15" x14ac:dyDescent="0.25">
      <c r="I51273"/>
      <c r="J51273"/>
      <c r="K51273"/>
      <c r="L51273"/>
    </row>
    <row r="51274" spans="9:12" ht="15" x14ac:dyDescent="0.25">
      <c r="I51274"/>
      <c r="J51274"/>
      <c r="K51274"/>
      <c r="L51274"/>
    </row>
    <row r="51275" spans="9:12" ht="15" x14ac:dyDescent="0.25">
      <c r="I51275"/>
      <c r="J51275"/>
      <c r="K51275"/>
      <c r="L51275"/>
    </row>
    <row r="51276" spans="9:12" ht="15" x14ac:dyDescent="0.25">
      <c r="I51276"/>
      <c r="J51276"/>
      <c r="K51276"/>
      <c r="L51276"/>
    </row>
    <row r="51277" spans="9:12" ht="15" x14ac:dyDescent="0.25">
      <c r="I51277"/>
      <c r="J51277"/>
      <c r="K51277"/>
      <c r="L51277"/>
    </row>
    <row r="51278" spans="9:12" ht="15" x14ac:dyDescent="0.25">
      <c r="I51278"/>
      <c r="J51278"/>
      <c r="K51278"/>
      <c r="L51278"/>
    </row>
    <row r="51279" spans="9:12" ht="15" x14ac:dyDescent="0.25">
      <c r="I51279"/>
      <c r="J51279"/>
      <c r="K51279"/>
      <c r="L51279"/>
    </row>
    <row r="51280" spans="9:12" ht="15" x14ac:dyDescent="0.25">
      <c r="I51280"/>
      <c r="J51280"/>
      <c r="K51280"/>
      <c r="L51280"/>
    </row>
    <row r="51281" spans="9:12" ht="15" x14ac:dyDescent="0.25">
      <c r="I51281"/>
      <c r="J51281"/>
      <c r="K51281"/>
      <c r="L51281"/>
    </row>
    <row r="51282" spans="9:12" ht="15" x14ac:dyDescent="0.25">
      <c r="I51282"/>
      <c r="J51282"/>
      <c r="K51282"/>
      <c r="L51282"/>
    </row>
    <row r="51283" spans="9:12" ht="15" x14ac:dyDescent="0.25">
      <c r="I51283"/>
      <c r="J51283"/>
      <c r="K51283"/>
      <c r="L51283"/>
    </row>
    <row r="51284" spans="9:12" ht="15" x14ac:dyDescent="0.25">
      <c r="I51284"/>
      <c r="J51284"/>
      <c r="K51284"/>
      <c r="L51284"/>
    </row>
    <row r="51285" spans="9:12" ht="15" x14ac:dyDescent="0.25">
      <c r="I51285"/>
      <c r="J51285"/>
      <c r="K51285"/>
      <c r="L51285"/>
    </row>
    <row r="51286" spans="9:12" ht="15" x14ac:dyDescent="0.25">
      <c r="I51286"/>
      <c r="J51286"/>
      <c r="K51286"/>
      <c r="L51286"/>
    </row>
    <row r="51287" spans="9:12" ht="15" x14ac:dyDescent="0.25">
      <c r="I51287"/>
      <c r="J51287"/>
      <c r="K51287"/>
      <c r="L51287"/>
    </row>
    <row r="51288" spans="9:12" ht="15" x14ac:dyDescent="0.25">
      <c r="I51288"/>
      <c r="J51288"/>
      <c r="K51288"/>
      <c r="L51288"/>
    </row>
    <row r="51289" spans="9:12" ht="15" x14ac:dyDescent="0.25">
      <c r="I51289"/>
      <c r="J51289"/>
      <c r="K51289"/>
      <c r="L51289"/>
    </row>
    <row r="51290" spans="9:12" ht="15" x14ac:dyDescent="0.25">
      <c r="I51290"/>
      <c r="J51290"/>
      <c r="K51290"/>
      <c r="L51290"/>
    </row>
    <row r="51291" spans="9:12" ht="15" x14ac:dyDescent="0.25">
      <c r="I51291"/>
      <c r="J51291"/>
      <c r="K51291"/>
      <c r="L51291"/>
    </row>
    <row r="51292" spans="9:12" ht="15" x14ac:dyDescent="0.25">
      <c r="I51292"/>
      <c r="J51292"/>
      <c r="K51292"/>
      <c r="L51292"/>
    </row>
    <row r="51293" spans="9:12" ht="15" x14ac:dyDescent="0.25">
      <c r="I51293"/>
      <c r="J51293"/>
      <c r="K51293"/>
      <c r="L51293"/>
    </row>
    <row r="51294" spans="9:12" ht="15" x14ac:dyDescent="0.25">
      <c r="I51294"/>
      <c r="J51294"/>
      <c r="K51294"/>
      <c r="L51294"/>
    </row>
    <row r="51295" spans="9:12" ht="15" x14ac:dyDescent="0.25">
      <c r="I51295"/>
      <c r="J51295"/>
      <c r="K51295"/>
      <c r="L51295"/>
    </row>
    <row r="51296" spans="9:12" ht="15" x14ac:dyDescent="0.25">
      <c r="I51296"/>
      <c r="J51296"/>
      <c r="K51296"/>
      <c r="L51296"/>
    </row>
    <row r="51297" spans="9:12" ht="15" x14ac:dyDescent="0.25">
      <c r="I51297"/>
      <c r="J51297"/>
      <c r="K51297"/>
      <c r="L51297"/>
    </row>
    <row r="51298" spans="9:12" ht="15" x14ac:dyDescent="0.25">
      <c r="I51298"/>
      <c r="J51298"/>
      <c r="K51298"/>
      <c r="L51298"/>
    </row>
    <row r="51299" spans="9:12" ht="15" x14ac:dyDescent="0.25">
      <c r="I51299"/>
      <c r="J51299"/>
      <c r="K51299"/>
      <c r="L51299"/>
    </row>
    <row r="51300" spans="9:12" ht="15" x14ac:dyDescent="0.25">
      <c r="I51300"/>
      <c r="J51300"/>
      <c r="K51300"/>
      <c r="L51300"/>
    </row>
    <row r="51301" spans="9:12" ht="15" x14ac:dyDescent="0.25">
      <c r="I51301"/>
      <c r="J51301"/>
      <c r="K51301"/>
      <c r="L51301"/>
    </row>
    <row r="51302" spans="9:12" ht="15" x14ac:dyDescent="0.25">
      <c r="I51302"/>
      <c r="J51302"/>
      <c r="K51302"/>
      <c r="L51302"/>
    </row>
    <row r="51303" spans="9:12" ht="15" x14ac:dyDescent="0.25">
      <c r="I51303"/>
      <c r="J51303"/>
      <c r="K51303"/>
      <c r="L51303"/>
    </row>
    <row r="51304" spans="9:12" ht="15" x14ac:dyDescent="0.25">
      <c r="I51304"/>
      <c r="J51304"/>
      <c r="K51304"/>
      <c r="L51304"/>
    </row>
    <row r="51305" spans="9:12" ht="15" x14ac:dyDescent="0.25">
      <c r="I51305"/>
      <c r="J51305"/>
      <c r="K51305"/>
      <c r="L51305"/>
    </row>
    <row r="51306" spans="9:12" ht="15" x14ac:dyDescent="0.25">
      <c r="I51306"/>
      <c r="J51306"/>
      <c r="K51306"/>
      <c r="L51306"/>
    </row>
    <row r="51307" spans="9:12" ht="15" x14ac:dyDescent="0.25">
      <c r="I51307"/>
      <c r="J51307"/>
      <c r="K51307"/>
      <c r="L51307"/>
    </row>
    <row r="51308" spans="9:12" ht="15" x14ac:dyDescent="0.25">
      <c r="I51308"/>
      <c r="J51308"/>
      <c r="K51308"/>
      <c r="L51308"/>
    </row>
    <row r="51309" spans="9:12" ht="15" x14ac:dyDescent="0.25">
      <c r="I51309"/>
      <c r="J51309"/>
      <c r="K51309"/>
      <c r="L51309"/>
    </row>
    <row r="51310" spans="9:12" ht="15" x14ac:dyDescent="0.25">
      <c r="I51310"/>
      <c r="J51310"/>
      <c r="K51310"/>
      <c r="L51310"/>
    </row>
    <row r="51311" spans="9:12" ht="15" x14ac:dyDescent="0.25">
      <c r="I51311"/>
      <c r="J51311"/>
      <c r="K51311"/>
      <c r="L51311"/>
    </row>
    <row r="51312" spans="9:12" ht="15" x14ac:dyDescent="0.25">
      <c r="I51312"/>
      <c r="J51312"/>
      <c r="K51312"/>
      <c r="L51312"/>
    </row>
    <row r="51313" spans="9:12" ht="15" x14ac:dyDescent="0.25">
      <c r="I51313"/>
      <c r="J51313"/>
      <c r="K51313"/>
      <c r="L51313"/>
    </row>
    <row r="51314" spans="9:12" ht="15" x14ac:dyDescent="0.25">
      <c r="I51314"/>
      <c r="J51314"/>
      <c r="K51314"/>
      <c r="L51314"/>
    </row>
    <row r="51315" spans="9:12" ht="15" x14ac:dyDescent="0.25">
      <c r="I51315"/>
      <c r="J51315"/>
      <c r="K51315"/>
      <c r="L51315"/>
    </row>
    <row r="51316" spans="9:12" ht="15" x14ac:dyDescent="0.25">
      <c r="I51316"/>
      <c r="J51316"/>
      <c r="K51316"/>
      <c r="L51316"/>
    </row>
    <row r="51317" spans="9:12" ht="15" x14ac:dyDescent="0.25">
      <c r="I51317"/>
      <c r="J51317"/>
      <c r="K51317"/>
      <c r="L51317"/>
    </row>
    <row r="51318" spans="9:12" ht="15" x14ac:dyDescent="0.25">
      <c r="I51318"/>
      <c r="J51318"/>
      <c r="K51318"/>
      <c r="L51318"/>
    </row>
    <row r="51319" spans="9:12" ht="15" x14ac:dyDescent="0.25">
      <c r="I51319"/>
      <c r="J51319"/>
      <c r="K51319"/>
      <c r="L51319"/>
    </row>
    <row r="51320" spans="9:12" ht="15" x14ac:dyDescent="0.25">
      <c r="I51320"/>
      <c r="J51320"/>
      <c r="K51320"/>
      <c r="L51320"/>
    </row>
    <row r="51321" spans="9:12" ht="15" x14ac:dyDescent="0.25">
      <c r="I51321"/>
      <c r="J51321"/>
      <c r="K51321"/>
      <c r="L51321"/>
    </row>
    <row r="51322" spans="9:12" ht="15" x14ac:dyDescent="0.25">
      <c r="I51322"/>
      <c r="J51322"/>
      <c r="K51322"/>
      <c r="L51322"/>
    </row>
    <row r="51323" spans="9:12" ht="15" x14ac:dyDescent="0.25">
      <c r="I51323"/>
      <c r="J51323"/>
      <c r="K51323"/>
      <c r="L51323"/>
    </row>
    <row r="51324" spans="9:12" ht="15" x14ac:dyDescent="0.25">
      <c r="I51324"/>
      <c r="J51324"/>
      <c r="K51324"/>
      <c r="L51324"/>
    </row>
    <row r="51325" spans="9:12" ht="15" x14ac:dyDescent="0.25">
      <c r="I51325"/>
      <c r="J51325"/>
      <c r="K51325"/>
      <c r="L51325"/>
    </row>
    <row r="51326" spans="9:12" ht="15" x14ac:dyDescent="0.25">
      <c r="I51326"/>
      <c r="J51326"/>
      <c r="K51326"/>
      <c r="L51326"/>
    </row>
    <row r="51327" spans="9:12" ht="15" x14ac:dyDescent="0.25">
      <c r="I51327"/>
      <c r="J51327"/>
      <c r="K51327"/>
      <c r="L51327"/>
    </row>
    <row r="51328" spans="9:12" ht="15" x14ac:dyDescent="0.25">
      <c r="I51328"/>
      <c r="J51328"/>
      <c r="K51328"/>
      <c r="L51328"/>
    </row>
    <row r="51329" spans="9:12" ht="15" x14ac:dyDescent="0.25">
      <c r="I51329"/>
      <c r="J51329"/>
      <c r="K51329"/>
      <c r="L51329"/>
    </row>
    <row r="51330" spans="9:12" ht="15" x14ac:dyDescent="0.25">
      <c r="I51330"/>
      <c r="J51330"/>
      <c r="K51330"/>
      <c r="L51330"/>
    </row>
    <row r="51331" spans="9:12" ht="15" x14ac:dyDescent="0.25">
      <c r="I51331"/>
      <c r="J51331"/>
      <c r="K51331"/>
      <c r="L51331"/>
    </row>
    <row r="51332" spans="9:12" ht="15" x14ac:dyDescent="0.25">
      <c r="I51332"/>
      <c r="J51332"/>
      <c r="K51332"/>
      <c r="L51332"/>
    </row>
    <row r="51333" spans="9:12" ht="15" x14ac:dyDescent="0.25">
      <c r="I51333"/>
      <c r="J51333"/>
      <c r="K51333"/>
      <c r="L51333"/>
    </row>
    <row r="51334" spans="9:12" ht="15" x14ac:dyDescent="0.25">
      <c r="I51334"/>
      <c r="J51334"/>
      <c r="K51334"/>
      <c r="L51334"/>
    </row>
    <row r="51335" spans="9:12" ht="15" x14ac:dyDescent="0.25">
      <c r="I51335"/>
      <c r="J51335"/>
      <c r="K51335"/>
      <c r="L51335"/>
    </row>
    <row r="51336" spans="9:12" ht="15" x14ac:dyDescent="0.25">
      <c r="I51336"/>
      <c r="J51336"/>
      <c r="K51336"/>
      <c r="L51336"/>
    </row>
    <row r="51337" spans="9:12" ht="15" x14ac:dyDescent="0.25">
      <c r="I51337"/>
      <c r="J51337"/>
      <c r="K51337"/>
      <c r="L51337"/>
    </row>
    <row r="51338" spans="9:12" ht="15" x14ac:dyDescent="0.25">
      <c r="I51338"/>
      <c r="J51338"/>
      <c r="K51338"/>
      <c r="L51338"/>
    </row>
    <row r="51339" spans="9:12" ht="15" x14ac:dyDescent="0.25">
      <c r="I51339"/>
      <c r="J51339"/>
      <c r="K51339"/>
      <c r="L51339"/>
    </row>
    <row r="51340" spans="9:12" ht="15" x14ac:dyDescent="0.25">
      <c r="I51340"/>
      <c r="J51340"/>
      <c r="K51340"/>
      <c r="L51340"/>
    </row>
    <row r="51341" spans="9:12" ht="15" x14ac:dyDescent="0.25">
      <c r="I51341"/>
      <c r="J51341"/>
      <c r="K51341"/>
      <c r="L51341"/>
    </row>
    <row r="51342" spans="9:12" ht="15" x14ac:dyDescent="0.25">
      <c r="I51342"/>
      <c r="J51342"/>
      <c r="K51342"/>
      <c r="L51342"/>
    </row>
    <row r="51343" spans="9:12" ht="15" x14ac:dyDescent="0.25">
      <c r="I51343"/>
      <c r="J51343"/>
      <c r="K51343"/>
      <c r="L51343"/>
    </row>
    <row r="51344" spans="9:12" ht="15" x14ac:dyDescent="0.25">
      <c r="I51344"/>
      <c r="J51344"/>
      <c r="K51344"/>
      <c r="L51344"/>
    </row>
    <row r="51345" spans="9:12" ht="15" x14ac:dyDescent="0.25">
      <c r="I51345"/>
      <c r="J51345"/>
      <c r="K51345"/>
      <c r="L51345"/>
    </row>
    <row r="51346" spans="9:12" ht="15" x14ac:dyDescent="0.25">
      <c r="I51346"/>
      <c r="J51346"/>
      <c r="K51346"/>
      <c r="L51346"/>
    </row>
    <row r="51347" spans="9:12" ht="15" x14ac:dyDescent="0.25">
      <c r="I51347"/>
      <c r="J51347"/>
      <c r="K51347"/>
      <c r="L51347"/>
    </row>
    <row r="51348" spans="9:12" ht="15" x14ac:dyDescent="0.25">
      <c r="I51348"/>
      <c r="J51348"/>
      <c r="K51348"/>
      <c r="L51348"/>
    </row>
    <row r="51349" spans="9:12" ht="15" x14ac:dyDescent="0.25">
      <c r="I51349"/>
      <c r="J51349"/>
      <c r="K51349"/>
      <c r="L51349"/>
    </row>
    <row r="51350" spans="9:12" ht="15" x14ac:dyDescent="0.25">
      <c r="I51350"/>
      <c r="J51350"/>
      <c r="K51350"/>
      <c r="L51350"/>
    </row>
    <row r="51351" spans="9:12" ht="15" x14ac:dyDescent="0.25">
      <c r="I51351"/>
      <c r="J51351"/>
      <c r="K51351"/>
      <c r="L51351"/>
    </row>
    <row r="51352" spans="9:12" ht="15" x14ac:dyDescent="0.25">
      <c r="I51352"/>
      <c r="J51352"/>
      <c r="K51352"/>
      <c r="L51352"/>
    </row>
    <row r="51353" spans="9:12" ht="15" x14ac:dyDescent="0.25">
      <c r="I51353"/>
      <c r="J51353"/>
      <c r="K51353"/>
      <c r="L51353"/>
    </row>
    <row r="51354" spans="9:12" ht="15" x14ac:dyDescent="0.25">
      <c r="I51354"/>
      <c r="J51354"/>
      <c r="K51354"/>
      <c r="L51354"/>
    </row>
    <row r="51355" spans="9:12" ht="15" x14ac:dyDescent="0.25">
      <c r="I51355"/>
      <c r="J51355"/>
      <c r="K51355"/>
      <c r="L51355"/>
    </row>
    <row r="51356" spans="9:12" ht="15" x14ac:dyDescent="0.25">
      <c r="I51356"/>
      <c r="J51356"/>
      <c r="K51356"/>
      <c r="L51356"/>
    </row>
    <row r="51357" spans="9:12" ht="15" x14ac:dyDescent="0.25">
      <c r="I51357"/>
      <c r="J51357"/>
      <c r="K51357"/>
      <c r="L51357"/>
    </row>
    <row r="51358" spans="9:12" ht="15" x14ac:dyDescent="0.25">
      <c r="I51358"/>
      <c r="J51358"/>
      <c r="K51358"/>
      <c r="L51358"/>
    </row>
    <row r="51359" spans="9:12" ht="15" x14ac:dyDescent="0.25">
      <c r="I51359"/>
      <c r="J51359"/>
      <c r="K51359"/>
      <c r="L51359"/>
    </row>
    <row r="51360" spans="9:12" ht="15" x14ac:dyDescent="0.25">
      <c r="I51360"/>
      <c r="J51360"/>
      <c r="K51360"/>
      <c r="L51360"/>
    </row>
    <row r="51361" spans="9:12" ht="15" x14ac:dyDescent="0.25">
      <c r="I51361"/>
      <c r="J51361"/>
      <c r="K51361"/>
      <c r="L51361"/>
    </row>
    <row r="51362" spans="9:12" ht="15" x14ac:dyDescent="0.25">
      <c r="I51362"/>
      <c r="J51362"/>
      <c r="K51362"/>
      <c r="L51362"/>
    </row>
    <row r="51363" spans="9:12" ht="15" x14ac:dyDescent="0.25">
      <c r="I51363"/>
      <c r="J51363"/>
      <c r="K51363"/>
      <c r="L51363"/>
    </row>
    <row r="51364" spans="9:12" ht="15" x14ac:dyDescent="0.25">
      <c r="I51364"/>
      <c r="J51364"/>
      <c r="K51364"/>
      <c r="L51364"/>
    </row>
    <row r="51365" spans="9:12" ht="15" x14ac:dyDescent="0.25">
      <c r="I51365"/>
      <c r="J51365"/>
      <c r="K51365"/>
      <c r="L51365"/>
    </row>
    <row r="51366" spans="9:12" ht="15" x14ac:dyDescent="0.25">
      <c r="I51366"/>
      <c r="J51366"/>
      <c r="K51366"/>
      <c r="L51366"/>
    </row>
    <row r="51367" spans="9:12" ht="15" x14ac:dyDescent="0.25">
      <c r="I51367"/>
      <c r="J51367"/>
      <c r="K51367"/>
      <c r="L51367"/>
    </row>
    <row r="51368" spans="9:12" ht="15" x14ac:dyDescent="0.25">
      <c r="I51368"/>
      <c r="J51368"/>
      <c r="K51368"/>
      <c r="L51368"/>
    </row>
    <row r="51369" spans="9:12" ht="15" x14ac:dyDescent="0.25">
      <c r="I51369"/>
      <c r="J51369"/>
      <c r="K51369"/>
      <c r="L51369"/>
    </row>
    <row r="51370" spans="9:12" ht="15" x14ac:dyDescent="0.25">
      <c r="I51370"/>
      <c r="J51370"/>
      <c r="K51370"/>
      <c r="L51370"/>
    </row>
    <row r="51371" spans="9:12" ht="15" x14ac:dyDescent="0.25">
      <c r="I51371"/>
      <c r="J51371"/>
      <c r="K51371"/>
      <c r="L51371"/>
    </row>
    <row r="51372" spans="9:12" ht="15" x14ac:dyDescent="0.25">
      <c r="I51372"/>
      <c r="J51372"/>
      <c r="K51372"/>
      <c r="L51372"/>
    </row>
    <row r="51373" spans="9:12" ht="15" x14ac:dyDescent="0.25">
      <c r="I51373"/>
      <c r="J51373"/>
      <c r="K51373"/>
      <c r="L51373"/>
    </row>
    <row r="51374" spans="9:12" ht="15" x14ac:dyDescent="0.25">
      <c r="I51374"/>
      <c r="J51374"/>
      <c r="K51374"/>
      <c r="L51374"/>
    </row>
    <row r="51375" spans="9:12" ht="15" x14ac:dyDescent="0.25">
      <c r="I51375"/>
      <c r="J51375"/>
      <c r="K51375"/>
      <c r="L51375"/>
    </row>
    <row r="51376" spans="9:12" ht="15" x14ac:dyDescent="0.25">
      <c r="I51376"/>
      <c r="J51376"/>
      <c r="K51376"/>
      <c r="L51376"/>
    </row>
    <row r="51377" spans="9:12" ht="15" x14ac:dyDescent="0.25">
      <c r="I51377"/>
      <c r="J51377"/>
      <c r="K51377"/>
      <c r="L51377"/>
    </row>
    <row r="51378" spans="9:12" ht="15" x14ac:dyDescent="0.25">
      <c r="I51378"/>
      <c r="J51378"/>
      <c r="K51378"/>
      <c r="L51378"/>
    </row>
    <row r="51379" spans="9:12" ht="15" x14ac:dyDescent="0.25">
      <c r="I51379"/>
      <c r="J51379"/>
      <c r="K51379"/>
      <c r="L51379"/>
    </row>
    <row r="51380" spans="9:12" ht="15" x14ac:dyDescent="0.25">
      <c r="I51380"/>
      <c r="J51380"/>
      <c r="K51380"/>
      <c r="L51380"/>
    </row>
    <row r="51381" spans="9:12" ht="15" x14ac:dyDescent="0.25">
      <c r="I51381"/>
      <c r="J51381"/>
      <c r="K51381"/>
      <c r="L51381"/>
    </row>
    <row r="51382" spans="9:12" ht="15" x14ac:dyDescent="0.25">
      <c r="I51382"/>
      <c r="J51382"/>
      <c r="K51382"/>
      <c r="L51382"/>
    </row>
    <row r="51383" spans="9:12" ht="15" x14ac:dyDescent="0.25">
      <c r="I51383"/>
      <c r="J51383"/>
      <c r="K51383"/>
      <c r="L51383"/>
    </row>
    <row r="51384" spans="9:12" ht="15" x14ac:dyDescent="0.25">
      <c r="I51384"/>
      <c r="J51384"/>
      <c r="K51384"/>
      <c r="L51384"/>
    </row>
    <row r="51385" spans="9:12" ht="15" x14ac:dyDescent="0.25">
      <c r="I51385"/>
      <c r="J51385"/>
      <c r="K51385"/>
      <c r="L51385"/>
    </row>
    <row r="51386" spans="9:12" ht="15" x14ac:dyDescent="0.25">
      <c r="I51386"/>
      <c r="J51386"/>
      <c r="K51386"/>
      <c r="L51386"/>
    </row>
    <row r="51387" spans="9:12" ht="15" x14ac:dyDescent="0.25">
      <c r="I51387"/>
      <c r="J51387"/>
      <c r="K51387"/>
      <c r="L51387"/>
    </row>
    <row r="51388" spans="9:12" ht="15" x14ac:dyDescent="0.25">
      <c r="I51388"/>
      <c r="J51388"/>
      <c r="K51388"/>
      <c r="L51388"/>
    </row>
    <row r="51389" spans="9:12" ht="15" x14ac:dyDescent="0.25">
      <c r="I51389"/>
      <c r="J51389"/>
      <c r="K51389"/>
      <c r="L51389"/>
    </row>
    <row r="51390" spans="9:12" ht="15" x14ac:dyDescent="0.25">
      <c r="I51390"/>
      <c r="J51390"/>
      <c r="K51390"/>
      <c r="L51390"/>
    </row>
    <row r="51391" spans="9:12" ht="15" x14ac:dyDescent="0.25">
      <c r="I51391"/>
      <c r="J51391"/>
      <c r="K51391"/>
      <c r="L51391"/>
    </row>
    <row r="51392" spans="9:12" ht="15" x14ac:dyDescent="0.25">
      <c r="I51392"/>
      <c r="J51392"/>
      <c r="K51392"/>
      <c r="L51392"/>
    </row>
    <row r="51393" spans="9:12" ht="15" x14ac:dyDescent="0.25">
      <c r="I51393"/>
      <c r="J51393"/>
      <c r="K51393"/>
      <c r="L51393"/>
    </row>
    <row r="51394" spans="9:12" ht="15" x14ac:dyDescent="0.25">
      <c r="I51394"/>
      <c r="J51394"/>
      <c r="K51394"/>
      <c r="L51394"/>
    </row>
    <row r="51395" spans="9:12" ht="15" x14ac:dyDescent="0.25">
      <c r="I51395"/>
      <c r="J51395"/>
      <c r="K51395"/>
      <c r="L51395"/>
    </row>
    <row r="51396" spans="9:12" ht="15" x14ac:dyDescent="0.25">
      <c r="I51396"/>
      <c r="J51396"/>
      <c r="K51396"/>
      <c r="L51396"/>
    </row>
    <row r="51397" spans="9:12" ht="15" x14ac:dyDescent="0.25">
      <c r="I51397"/>
      <c r="J51397"/>
      <c r="K51397"/>
      <c r="L51397"/>
    </row>
    <row r="51398" spans="9:12" ht="15" x14ac:dyDescent="0.25">
      <c r="I51398"/>
      <c r="J51398"/>
      <c r="K51398"/>
      <c r="L51398"/>
    </row>
    <row r="51399" spans="9:12" ht="15" x14ac:dyDescent="0.25">
      <c r="I51399"/>
      <c r="J51399"/>
      <c r="K51399"/>
      <c r="L51399"/>
    </row>
    <row r="51400" spans="9:12" ht="15" x14ac:dyDescent="0.25">
      <c r="I51400"/>
      <c r="J51400"/>
      <c r="K51400"/>
      <c r="L51400"/>
    </row>
    <row r="51401" spans="9:12" ht="15" x14ac:dyDescent="0.25">
      <c r="I51401"/>
      <c r="J51401"/>
      <c r="K51401"/>
      <c r="L51401"/>
    </row>
    <row r="51402" spans="9:12" ht="15" x14ac:dyDescent="0.25">
      <c r="I51402"/>
      <c r="J51402"/>
      <c r="K51402"/>
      <c r="L51402"/>
    </row>
    <row r="51403" spans="9:12" ht="15" x14ac:dyDescent="0.25">
      <c r="I51403"/>
      <c r="J51403"/>
      <c r="K51403"/>
      <c r="L51403"/>
    </row>
    <row r="51404" spans="9:12" ht="15" x14ac:dyDescent="0.25">
      <c r="I51404"/>
      <c r="J51404"/>
      <c r="K51404"/>
      <c r="L51404"/>
    </row>
    <row r="51405" spans="9:12" ht="15" x14ac:dyDescent="0.25">
      <c r="I51405"/>
      <c r="J51405"/>
      <c r="K51405"/>
      <c r="L51405"/>
    </row>
    <row r="51406" spans="9:12" ht="15" x14ac:dyDescent="0.25">
      <c r="I51406"/>
      <c r="J51406"/>
      <c r="K51406"/>
      <c r="L51406"/>
    </row>
    <row r="51407" spans="9:12" ht="15" x14ac:dyDescent="0.25">
      <c r="I51407"/>
      <c r="J51407"/>
      <c r="K51407"/>
      <c r="L51407"/>
    </row>
    <row r="51408" spans="9:12" ht="15" x14ac:dyDescent="0.25">
      <c r="I51408"/>
      <c r="J51408"/>
      <c r="K51408"/>
      <c r="L51408"/>
    </row>
    <row r="51409" spans="9:12" ht="15" x14ac:dyDescent="0.25">
      <c r="I51409"/>
      <c r="J51409"/>
      <c r="K51409"/>
      <c r="L51409"/>
    </row>
    <row r="51410" spans="9:12" ht="15" x14ac:dyDescent="0.25">
      <c r="I51410"/>
      <c r="J51410"/>
      <c r="K51410"/>
      <c r="L51410"/>
    </row>
    <row r="51411" spans="9:12" ht="15" x14ac:dyDescent="0.25">
      <c r="I51411"/>
      <c r="J51411"/>
      <c r="K51411"/>
      <c r="L51411"/>
    </row>
    <row r="51412" spans="9:12" ht="15" x14ac:dyDescent="0.25">
      <c r="I51412"/>
      <c r="J51412"/>
      <c r="K51412"/>
      <c r="L51412"/>
    </row>
    <row r="51413" spans="9:12" ht="15" x14ac:dyDescent="0.25">
      <c r="I51413"/>
      <c r="J51413"/>
      <c r="K51413"/>
      <c r="L51413"/>
    </row>
    <row r="51414" spans="9:12" ht="15" x14ac:dyDescent="0.25">
      <c r="I51414"/>
      <c r="J51414"/>
      <c r="K51414"/>
      <c r="L51414"/>
    </row>
    <row r="51415" spans="9:12" ht="15" x14ac:dyDescent="0.25">
      <c r="I51415"/>
      <c r="J51415"/>
      <c r="K51415"/>
      <c r="L51415"/>
    </row>
    <row r="51416" spans="9:12" ht="15" x14ac:dyDescent="0.25">
      <c r="I51416"/>
      <c r="J51416"/>
      <c r="K51416"/>
      <c r="L51416"/>
    </row>
    <row r="51417" spans="9:12" ht="15" x14ac:dyDescent="0.25">
      <c r="I51417"/>
      <c r="J51417"/>
      <c r="K51417"/>
      <c r="L51417"/>
    </row>
    <row r="51418" spans="9:12" ht="15" x14ac:dyDescent="0.25">
      <c r="I51418"/>
      <c r="J51418"/>
      <c r="K51418"/>
      <c r="L51418"/>
    </row>
    <row r="51419" spans="9:12" ht="15" x14ac:dyDescent="0.25">
      <c r="I51419"/>
      <c r="J51419"/>
      <c r="K51419"/>
      <c r="L51419"/>
    </row>
    <row r="51420" spans="9:12" ht="15" x14ac:dyDescent="0.25">
      <c r="I51420"/>
      <c r="J51420"/>
      <c r="K51420"/>
      <c r="L51420"/>
    </row>
    <row r="51421" spans="9:12" ht="15" x14ac:dyDescent="0.25">
      <c r="I51421"/>
      <c r="J51421"/>
      <c r="K51421"/>
      <c r="L51421"/>
    </row>
    <row r="51422" spans="9:12" ht="15" x14ac:dyDescent="0.25">
      <c r="I51422"/>
      <c r="J51422"/>
      <c r="K51422"/>
      <c r="L51422"/>
    </row>
    <row r="51423" spans="9:12" ht="15" x14ac:dyDescent="0.25">
      <c r="I51423"/>
      <c r="J51423"/>
      <c r="K51423"/>
      <c r="L51423"/>
    </row>
    <row r="51424" spans="9:12" ht="15" x14ac:dyDescent="0.25">
      <c r="I51424"/>
      <c r="J51424"/>
      <c r="K51424"/>
      <c r="L51424"/>
    </row>
    <row r="51425" spans="9:12" ht="15" x14ac:dyDescent="0.25">
      <c r="I51425"/>
      <c r="J51425"/>
      <c r="K51425"/>
      <c r="L51425"/>
    </row>
    <row r="51426" spans="9:12" ht="15" x14ac:dyDescent="0.25">
      <c r="I51426"/>
      <c r="J51426"/>
      <c r="K51426"/>
      <c r="L51426"/>
    </row>
    <row r="51427" spans="9:12" ht="15" x14ac:dyDescent="0.25">
      <c r="I51427"/>
      <c r="J51427"/>
      <c r="K51427"/>
      <c r="L51427"/>
    </row>
    <row r="51428" spans="9:12" ht="15" x14ac:dyDescent="0.25">
      <c r="I51428"/>
      <c r="J51428"/>
      <c r="K51428"/>
      <c r="L51428"/>
    </row>
    <row r="51429" spans="9:12" ht="15" x14ac:dyDescent="0.25">
      <c r="I51429"/>
      <c r="J51429"/>
      <c r="K51429"/>
      <c r="L51429"/>
    </row>
    <row r="51430" spans="9:12" ht="15" x14ac:dyDescent="0.25">
      <c r="I51430"/>
      <c r="J51430"/>
      <c r="K51430"/>
      <c r="L51430"/>
    </row>
    <row r="51431" spans="9:12" ht="15" x14ac:dyDescent="0.25">
      <c r="I51431"/>
      <c r="J51431"/>
      <c r="K51431"/>
      <c r="L51431"/>
    </row>
    <row r="51432" spans="9:12" ht="15" x14ac:dyDescent="0.25">
      <c r="I51432"/>
      <c r="J51432"/>
      <c r="K51432"/>
      <c r="L51432"/>
    </row>
    <row r="51433" spans="9:12" ht="15" x14ac:dyDescent="0.25">
      <c r="I51433"/>
      <c r="J51433"/>
      <c r="K51433"/>
      <c r="L51433"/>
    </row>
    <row r="51434" spans="9:12" ht="15" x14ac:dyDescent="0.25">
      <c r="I51434"/>
      <c r="J51434"/>
      <c r="K51434"/>
      <c r="L51434"/>
    </row>
    <row r="51435" spans="9:12" ht="15" x14ac:dyDescent="0.25">
      <c r="I51435"/>
      <c r="J51435"/>
      <c r="K51435"/>
      <c r="L51435"/>
    </row>
    <row r="51436" spans="9:12" ht="15" x14ac:dyDescent="0.25">
      <c r="I51436"/>
      <c r="J51436"/>
      <c r="K51436"/>
      <c r="L51436"/>
    </row>
    <row r="51437" spans="9:12" ht="15" x14ac:dyDescent="0.25">
      <c r="I51437"/>
      <c r="J51437"/>
      <c r="K51437"/>
      <c r="L51437"/>
    </row>
    <row r="51438" spans="9:12" ht="15" x14ac:dyDescent="0.25">
      <c r="I51438"/>
      <c r="J51438"/>
      <c r="K51438"/>
      <c r="L51438"/>
    </row>
    <row r="51439" spans="9:12" ht="15" x14ac:dyDescent="0.25">
      <c r="I51439"/>
      <c r="J51439"/>
      <c r="K51439"/>
      <c r="L51439"/>
    </row>
    <row r="51440" spans="9:12" ht="15" x14ac:dyDescent="0.25">
      <c r="I51440"/>
      <c r="J51440"/>
      <c r="K51440"/>
      <c r="L51440"/>
    </row>
    <row r="51441" spans="9:12" ht="15" x14ac:dyDescent="0.25">
      <c r="I51441"/>
      <c r="J51441"/>
      <c r="K51441"/>
      <c r="L51441"/>
    </row>
    <row r="51442" spans="9:12" ht="15" x14ac:dyDescent="0.25">
      <c r="I51442"/>
      <c r="J51442"/>
      <c r="K51442"/>
      <c r="L51442"/>
    </row>
    <row r="51443" spans="9:12" ht="15" x14ac:dyDescent="0.25">
      <c r="I51443"/>
      <c r="J51443"/>
      <c r="K51443"/>
      <c r="L51443"/>
    </row>
    <row r="51444" spans="9:12" ht="15" x14ac:dyDescent="0.25">
      <c r="I51444"/>
      <c r="J51444"/>
      <c r="K51444"/>
      <c r="L51444"/>
    </row>
    <row r="51445" spans="9:12" ht="15" x14ac:dyDescent="0.25">
      <c r="I51445"/>
      <c r="J51445"/>
      <c r="K51445"/>
      <c r="L51445"/>
    </row>
    <row r="51446" spans="9:12" ht="15" x14ac:dyDescent="0.25">
      <c r="I51446"/>
      <c r="J51446"/>
      <c r="K51446"/>
      <c r="L51446"/>
    </row>
    <row r="51447" spans="9:12" ht="15" x14ac:dyDescent="0.25">
      <c r="I51447"/>
      <c r="J51447"/>
      <c r="K51447"/>
      <c r="L51447"/>
    </row>
    <row r="51448" spans="9:12" ht="15" x14ac:dyDescent="0.25">
      <c r="I51448"/>
      <c r="J51448"/>
      <c r="K51448"/>
      <c r="L51448"/>
    </row>
    <row r="51449" spans="9:12" ht="15" x14ac:dyDescent="0.25">
      <c r="I51449"/>
      <c r="J51449"/>
      <c r="K51449"/>
      <c r="L51449"/>
    </row>
    <row r="51450" spans="9:12" ht="15" x14ac:dyDescent="0.25">
      <c r="I51450"/>
      <c r="J51450"/>
      <c r="K51450"/>
      <c r="L51450"/>
    </row>
    <row r="51451" spans="9:12" ht="15" x14ac:dyDescent="0.25">
      <c r="I51451"/>
      <c r="J51451"/>
      <c r="K51451"/>
      <c r="L51451"/>
    </row>
    <row r="51452" spans="9:12" ht="15" x14ac:dyDescent="0.25">
      <c r="I51452"/>
      <c r="J51452"/>
      <c r="K51452"/>
      <c r="L51452"/>
    </row>
    <row r="51453" spans="9:12" ht="15" x14ac:dyDescent="0.25">
      <c r="I51453"/>
      <c r="J51453"/>
      <c r="K51453"/>
      <c r="L51453"/>
    </row>
    <row r="51454" spans="9:12" ht="15" x14ac:dyDescent="0.25">
      <c r="I51454"/>
      <c r="J51454"/>
      <c r="K51454"/>
      <c r="L51454"/>
    </row>
    <row r="51455" spans="9:12" ht="15" x14ac:dyDescent="0.25">
      <c r="I51455"/>
      <c r="J51455"/>
      <c r="K51455"/>
      <c r="L51455"/>
    </row>
    <row r="51456" spans="9:12" ht="15" x14ac:dyDescent="0.25">
      <c r="I51456"/>
      <c r="J51456"/>
      <c r="K51456"/>
      <c r="L51456"/>
    </row>
    <row r="51457" spans="9:12" ht="15" x14ac:dyDescent="0.25">
      <c r="I51457"/>
      <c r="J51457"/>
      <c r="K51457"/>
      <c r="L51457"/>
    </row>
    <row r="51458" spans="9:12" ht="15" x14ac:dyDescent="0.25">
      <c r="I51458"/>
      <c r="J51458"/>
      <c r="K51458"/>
      <c r="L51458"/>
    </row>
    <row r="51459" spans="9:12" ht="15" x14ac:dyDescent="0.25">
      <c r="I51459"/>
      <c r="J51459"/>
      <c r="K51459"/>
      <c r="L51459"/>
    </row>
    <row r="51460" spans="9:12" ht="15" x14ac:dyDescent="0.25">
      <c r="I51460"/>
      <c r="J51460"/>
      <c r="K51460"/>
      <c r="L51460"/>
    </row>
    <row r="51461" spans="9:12" ht="15" x14ac:dyDescent="0.25">
      <c r="I51461"/>
      <c r="J51461"/>
      <c r="K51461"/>
      <c r="L51461"/>
    </row>
    <row r="51462" spans="9:12" ht="15" x14ac:dyDescent="0.25">
      <c r="I51462"/>
      <c r="J51462"/>
      <c r="K51462"/>
      <c r="L51462"/>
    </row>
    <row r="51463" spans="9:12" ht="15" x14ac:dyDescent="0.25">
      <c r="I51463"/>
      <c r="J51463"/>
      <c r="K51463"/>
      <c r="L51463"/>
    </row>
    <row r="51464" spans="9:12" ht="15" x14ac:dyDescent="0.25">
      <c r="I51464"/>
      <c r="J51464"/>
      <c r="K51464"/>
      <c r="L51464"/>
    </row>
    <row r="51465" spans="9:12" ht="15" x14ac:dyDescent="0.25">
      <c r="I51465"/>
      <c r="J51465"/>
      <c r="K51465"/>
      <c r="L51465"/>
    </row>
    <row r="51466" spans="9:12" ht="15" x14ac:dyDescent="0.25">
      <c r="I51466"/>
      <c r="J51466"/>
      <c r="K51466"/>
      <c r="L51466"/>
    </row>
    <row r="51467" spans="9:12" ht="15" x14ac:dyDescent="0.25">
      <c r="I51467"/>
      <c r="J51467"/>
      <c r="K51467"/>
      <c r="L51467"/>
    </row>
    <row r="51468" spans="9:12" ht="15" x14ac:dyDescent="0.25">
      <c r="I51468"/>
      <c r="J51468"/>
      <c r="K51468"/>
      <c r="L51468"/>
    </row>
    <row r="51469" spans="9:12" ht="15" x14ac:dyDescent="0.25">
      <c r="I51469"/>
      <c r="J51469"/>
      <c r="K51469"/>
      <c r="L51469"/>
    </row>
    <row r="51470" spans="9:12" ht="15" x14ac:dyDescent="0.25">
      <c r="I51470"/>
      <c r="J51470"/>
      <c r="K51470"/>
      <c r="L51470"/>
    </row>
    <row r="51471" spans="9:12" ht="15" x14ac:dyDescent="0.25">
      <c r="I51471"/>
      <c r="J51471"/>
      <c r="K51471"/>
      <c r="L51471"/>
    </row>
    <row r="51472" spans="9:12" ht="15" x14ac:dyDescent="0.25">
      <c r="I51472"/>
      <c r="J51472"/>
      <c r="K51472"/>
      <c r="L51472"/>
    </row>
    <row r="51473" spans="9:12" ht="15" x14ac:dyDescent="0.25">
      <c r="I51473"/>
      <c r="J51473"/>
      <c r="K51473"/>
      <c r="L51473"/>
    </row>
    <row r="51474" spans="9:12" ht="15" x14ac:dyDescent="0.25">
      <c r="I51474"/>
      <c r="J51474"/>
      <c r="K51474"/>
      <c r="L51474"/>
    </row>
    <row r="51475" spans="9:12" ht="15" x14ac:dyDescent="0.25">
      <c r="I51475"/>
      <c r="J51475"/>
      <c r="K51475"/>
      <c r="L51475"/>
    </row>
    <row r="51476" spans="9:12" ht="15" x14ac:dyDescent="0.25">
      <c r="I51476"/>
      <c r="J51476"/>
      <c r="K51476"/>
      <c r="L51476"/>
    </row>
    <row r="51477" spans="9:12" ht="15" x14ac:dyDescent="0.25">
      <c r="I51477"/>
      <c r="J51477"/>
      <c r="K51477"/>
      <c r="L51477"/>
    </row>
    <row r="51478" spans="9:12" ht="15" x14ac:dyDescent="0.25">
      <c r="I51478"/>
      <c r="J51478"/>
      <c r="K51478"/>
      <c r="L51478"/>
    </row>
    <row r="51479" spans="9:12" ht="15" x14ac:dyDescent="0.25">
      <c r="I51479"/>
      <c r="J51479"/>
      <c r="K51479"/>
      <c r="L51479"/>
    </row>
    <row r="51480" spans="9:12" ht="15" x14ac:dyDescent="0.25">
      <c r="I51480"/>
      <c r="J51480"/>
      <c r="K51480"/>
      <c r="L51480"/>
    </row>
    <row r="51481" spans="9:12" ht="15" x14ac:dyDescent="0.25">
      <c r="I51481"/>
      <c r="J51481"/>
      <c r="K51481"/>
      <c r="L51481"/>
    </row>
    <row r="51482" spans="9:12" ht="15" x14ac:dyDescent="0.25">
      <c r="I51482"/>
      <c r="J51482"/>
      <c r="K51482"/>
      <c r="L51482"/>
    </row>
    <row r="51483" spans="9:12" ht="15" x14ac:dyDescent="0.25">
      <c r="I51483"/>
      <c r="J51483"/>
      <c r="K51483"/>
      <c r="L51483"/>
    </row>
    <row r="51484" spans="9:12" ht="15" x14ac:dyDescent="0.25">
      <c r="I51484"/>
      <c r="J51484"/>
      <c r="K51484"/>
      <c r="L51484"/>
    </row>
    <row r="51485" spans="9:12" ht="15" x14ac:dyDescent="0.25">
      <c r="I51485"/>
      <c r="J51485"/>
      <c r="K51485"/>
      <c r="L51485"/>
    </row>
    <row r="51486" spans="9:12" ht="15" x14ac:dyDescent="0.25">
      <c r="I51486"/>
      <c r="J51486"/>
      <c r="K51486"/>
      <c r="L51486"/>
    </row>
    <row r="51487" spans="9:12" ht="15" x14ac:dyDescent="0.25">
      <c r="I51487"/>
      <c r="J51487"/>
      <c r="K51487"/>
      <c r="L51487"/>
    </row>
    <row r="51488" spans="9:12" ht="15" x14ac:dyDescent="0.25">
      <c r="I51488"/>
      <c r="J51488"/>
      <c r="K51488"/>
      <c r="L51488"/>
    </row>
    <row r="51489" spans="9:12" ht="15" x14ac:dyDescent="0.25">
      <c r="I51489"/>
      <c r="J51489"/>
      <c r="K51489"/>
      <c r="L51489"/>
    </row>
    <row r="51490" spans="9:12" ht="15" x14ac:dyDescent="0.25">
      <c r="I51490"/>
      <c r="J51490"/>
      <c r="K51490"/>
      <c r="L51490"/>
    </row>
    <row r="51491" spans="9:12" ht="15" x14ac:dyDescent="0.25">
      <c r="I51491"/>
      <c r="J51491"/>
      <c r="K51491"/>
      <c r="L51491"/>
    </row>
    <row r="51492" spans="9:12" ht="15" x14ac:dyDescent="0.25">
      <c r="I51492"/>
      <c r="J51492"/>
      <c r="K51492"/>
      <c r="L51492"/>
    </row>
    <row r="51493" spans="9:12" ht="15" x14ac:dyDescent="0.25">
      <c r="I51493"/>
      <c r="J51493"/>
      <c r="K51493"/>
      <c r="L51493"/>
    </row>
    <row r="51494" spans="9:12" ht="15" x14ac:dyDescent="0.25">
      <c r="I51494"/>
      <c r="J51494"/>
      <c r="K51494"/>
      <c r="L51494"/>
    </row>
    <row r="51495" spans="9:12" ht="15" x14ac:dyDescent="0.25">
      <c r="I51495"/>
      <c r="J51495"/>
      <c r="K51495"/>
      <c r="L51495"/>
    </row>
    <row r="51496" spans="9:12" ht="15" x14ac:dyDescent="0.25">
      <c r="I51496"/>
      <c r="J51496"/>
      <c r="K51496"/>
      <c r="L51496"/>
    </row>
    <row r="51497" spans="9:12" ht="15" x14ac:dyDescent="0.25">
      <c r="I51497"/>
      <c r="J51497"/>
      <c r="K51497"/>
      <c r="L51497"/>
    </row>
    <row r="51498" spans="9:12" ht="15" x14ac:dyDescent="0.25">
      <c r="I51498"/>
      <c r="J51498"/>
      <c r="K51498"/>
      <c r="L51498"/>
    </row>
    <row r="51499" spans="9:12" ht="15" x14ac:dyDescent="0.25">
      <c r="I51499"/>
      <c r="J51499"/>
      <c r="K51499"/>
      <c r="L51499"/>
    </row>
    <row r="51500" spans="9:12" ht="15" x14ac:dyDescent="0.25">
      <c r="I51500"/>
      <c r="J51500"/>
      <c r="K51500"/>
      <c r="L51500"/>
    </row>
    <row r="51501" spans="9:12" ht="15" x14ac:dyDescent="0.25">
      <c r="I51501"/>
      <c r="J51501"/>
      <c r="K51501"/>
      <c r="L51501"/>
    </row>
    <row r="51502" spans="9:12" ht="15" x14ac:dyDescent="0.25">
      <c r="I51502"/>
      <c r="J51502"/>
      <c r="K51502"/>
      <c r="L51502"/>
    </row>
    <row r="51503" spans="9:12" ht="15" x14ac:dyDescent="0.25">
      <c r="I51503"/>
      <c r="J51503"/>
      <c r="K51503"/>
      <c r="L51503"/>
    </row>
    <row r="51504" spans="9:12" ht="15" x14ac:dyDescent="0.25">
      <c r="I51504"/>
      <c r="J51504"/>
      <c r="K51504"/>
      <c r="L51504"/>
    </row>
    <row r="51505" spans="9:12" ht="15" x14ac:dyDescent="0.25">
      <c r="I51505"/>
      <c r="J51505"/>
      <c r="K51505"/>
      <c r="L51505"/>
    </row>
    <row r="51506" spans="9:12" ht="15" x14ac:dyDescent="0.25">
      <c r="I51506"/>
      <c r="J51506"/>
      <c r="K51506"/>
      <c r="L51506"/>
    </row>
    <row r="51507" spans="9:12" ht="15" x14ac:dyDescent="0.25">
      <c r="I51507"/>
      <c r="J51507"/>
      <c r="K51507"/>
      <c r="L51507"/>
    </row>
    <row r="51508" spans="9:12" ht="15" x14ac:dyDescent="0.25">
      <c r="I51508"/>
      <c r="J51508"/>
      <c r="K51508"/>
      <c r="L51508"/>
    </row>
    <row r="51509" spans="9:12" ht="15" x14ac:dyDescent="0.25">
      <c r="I51509"/>
      <c r="J51509"/>
      <c r="K51509"/>
      <c r="L51509"/>
    </row>
    <row r="51510" spans="9:12" ht="15" x14ac:dyDescent="0.25">
      <c r="I51510"/>
      <c r="J51510"/>
      <c r="K51510"/>
      <c r="L51510"/>
    </row>
    <row r="51511" spans="9:12" ht="15" x14ac:dyDescent="0.25">
      <c r="I51511"/>
      <c r="J51511"/>
      <c r="K51511"/>
      <c r="L51511"/>
    </row>
    <row r="51512" spans="9:12" ht="15" x14ac:dyDescent="0.25">
      <c r="I51512"/>
      <c r="J51512"/>
      <c r="K51512"/>
      <c r="L51512"/>
    </row>
    <row r="51513" spans="9:12" ht="15" x14ac:dyDescent="0.25">
      <c r="I51513"/>
      <c r="J51513"/>
      <c r="K51513"/>
      <c r="L51513"/>
    </row>
    <row r="51514" spans="9:12" ht="15" x14ac:dyDescent="0.25">
      <c r="I51514"/>
      <c r="J51514"/>
      <c r="K51514"/>
      <c r="L51514"/>
    </row>
    <row r="51515" spans="9:12" ht="15" x14ac:dyDescent="0.25">
      <c r="I51515"/>
      <c r="J51515"/>
      <c r="K51515"/>
      <c r="L51515"/>
    </row>
    <row r="51516" spans="9:12" ht="15" x14ac:dyDescent="0.25">
      <c r="I51516"/>
      <c r="J51516"/>
      <c r="K51516"/>
      <c r="L51516"/>
    </row>
    <row r="51517" spans="9:12" ht="15" x14ac:dyDescent="0.25">
      <c r="I51517"/>
      <c r="J51517"/>
      <c r="K51517"/>
      <c r="L51517"/>
    </row>
    <row r="51518" spans="9:12" ht="15" x14ac:dyDescent="0.25">
      <c r="I51518"/>
      <c r="J51518"/>
      <c r="K51518"/>
      <c r="L51518"/>
    </row>
    <row r="51519" spans="9:12" ht="15" x14ac:dyDescent="0.25">
      <c r="I51519"/>
      <c r="J51519"/>
      <c r="K51519"/>
      <c r="L51519"/>
    </row>
    <row r="51520" spans="9:12" ht="15" x14ac:dyDescent="0.25">
      <c r="I51520"/>
      <c r="J51520"/>
      <c r="K51520"/>
      <c r="L51520"/>
    </row>
    <row r="51521" spans="9:12" ht="15" x14ac:dyDescent="0.25">
      <c r="I51521"/>
      <c r="J51521"/>
      <c r="K51521"/>
      <c r="L51521"/>
    </row>
    <row r="51522" spans="9:12" ht="15" x14ac:dyDescent="0.25">
      <c r="I51522"/>
      <c r="J51522"/>
      <c r="K51522"/>
      <c r="L51522"/>
    </row>
    <row r="51523" spans="9:12" ht="15" x14ac:dyDescent="0.25">
      <c r="I51523"/>
      <c r="J51523"/>
      <c r="K51523"/>
      <c r="L51523"/>
    </row>
    <row r="51524" spans="9:12" ht="15" x14ac:dyDescent="0.25">
      <c r="I51524"/>
      <c r="J51524"/>
      <c r="K51524"/>
      <c r="L51524"/>
    </row>
    <row r="51525" spans="9:12" ht="15" x14ac:dyDescent="0.25">
      <c r="I51525"/>
      <c r="J51525"/>
      <c r="K51525"/>
      <c r="L51525"/>
    </row>
    <row r="51526" spans="9:12" ht="15" x14ac:dyDescent="0.25">
      <c r="I51526"/>
      <c r="J51526"/>
      <c r="K51526"/>
      <c r="L51526"/>
    </row>
    <row r="51527" spans="9:12" ht="15" x14ac:dyDescent="0.25">
      <c r="I51527"/>
      <c r="J51527"/>
      <c r="K51527"/>
      <c r="L51527"/>
    </row>
    <row r="51528" spans="9:12" ht="15" x14ac:dyDescent="0.25">
      <c r="I51528"/>
      <c r="J51528"/>
      <c r="K51528"/>
      <c r="L51528"/>
    </row>
    <row r="51529" spans="9:12" ht="15" x14ac:dyDescent="0.25">
      <c r="I51529"/>
      <c r="J51529"/>
      <c r="K51529"/>
      <c r="L51529"/>
    </row>
    <row r="51530" spans="9:12" ht="15" x14ac:dyDescent="0.25">
      <c r="I51530"/>
      <c r="J51530"/>
      <c r="K51530"/>
      <c r="L51530"/>
    </row>
    <row r="51531" spans="9:12" ht="15" x14ac:dyDescent="0.25">
      <c r="I51531"/>
      <c r="J51531"/>
      <c r="K51531"/>
      <c r="L51531"/>
    </row>
    <row r="51532" spans="9:12" ht="15" x14ac:dyDescent="0.25">
      <c r="I51532"/>
      <c r="J51532"/>
      <c r="K51532"/>
      <c r="L51532"/>
    </row>
    <row r="51533" spans="9:12" ht="15" x14ac:dyDescent="0.25">
      <c r="I51533"/>
      <c r="J51533"/>
      <c r="K51533"/>
      <c r="L51533"/>
    </row>
    <row r="51534" spans="9:12" ht="15" x14ac:dyDescent="0.25">
      <c r="I51534"/>
      <c r="J51534"/>
      <c r="K51534"/>
      <c r="L51534"/>
    </row>
    <row r="51535" spans="9:12" ht="15" x14ac:dyDescent="0.25">
      <c r="I51535"/>
      <c r="J51535"/>
      <c r="K51535"/>
      <c r="L51535"/>
    </row>
    <row r="51536" spans="9:12" ht="15" x14ac:dyDescent="0.25">
      <c r="I51536"/>
      <c r="J51536"/>
      <c r="K51536"/>
      <c r="L51536"/>
    </row>
    <row r="51537" spans="9:12" ht="15" x14ac:dyDescent="0.25">
      <c r="I51537"/>
      <c r="J51537"/>
      <c r="K51537"/>
      <c r="L51537"/>
    </row>
    <row r="51538" spans="9:12" ht="15" x14ac:dyDescent="0.25">
      <c r="I51538"/>
      <c r="J51538"/>
      <c r="K51538"/>
      <c r="L51538"/>
    </row>
    <row r="51539" spans="9:12" ht="15" x14ac:dyDescent="0.25">
      <c r="I51539"/>
      <c r="J51539"/>
      <c r="K51539"/>
      <c r="L51539"/>
    </row>
    <row r="51540" spans="9:12" ht="15" x14ac:dyDescent="0.25">
      <c r="I51540"/>
      <c r="J51540"/>
      <c r="K51540"/>
      <c r="L51540"/>
    </row>
    <row r="51541" spans="9:12" ht="15" x14ac:dyDescent="0.25">
      <c r="I51541"/>
      <c r="J51541"/>
      <c r="K51541"/>
      <c r="L51541"/>
    </row>
    <row r="51542" spans="9:12" ht="15" x14ac:dyDescent="0.25">
      <c r="I51542"/>
      <c r="J51542"/>
      <c r="K51542"/>
      <c r="L51542"/>
    </row>
    <row r="51543" spans="9:12" ht="15" x14ac:dyDescent="0.25">
      <c r="I51543"/>
      <c r="J51543"/>
      <c r="K51543"/>
      <c r="L51543"/>
    </row>
    <row r="51544" spans="9:12" ht="15" x14ac:dyDescent="0.25">
      <c r="I51544"/>
      <c r="J51544"/>
      <c r="K51544"/>
      <c r="L51544"/>
    </row>
    <row r="51545" spans="9:12" ht="15" x14ac:dyDescent="0.25">
      <c r="I51545"/>
      <c r="J51545"/>
      <c r="K51545"/>
      <c r="L51545"/>
    </row>
    <row r="51546" spans="9:12" ht="15" x14ac:dyDescent="0.25">
      <c r="I51546"/>
      <c r="J51546"/>
      <c r="K51546"/>
      <c r="L51546"/>
    </row>
    <row r="51547" spans="9:12" ht="15" x14ac:dyDescent="0.25">
      <c r="I51547"/>
      <c r="J51547"/>
      <c r="K51547"/>
      <c r="L51547"/>
    </row>
    <row r="51548" spans="9:12" ht="15" x14ac:dyDescent="0.25">
      <c r="I51548"/>
      <c r="J51548"/>
      <c r="K51548"/>
      <c r="L51548"/>
    </row>
    <row r="51549" spans="9:12" ht="15" x14ac:dyDescent="0.25">
      <c r="I51549"/>
      <c r="J51549"/>
      <c r="K51549"/>
      <c r="L51549"/>
    </row>
    <row r="51550" spans="9:12" ht="15" x14ac:dyDescent="0.25">
      <c r="I51550"/>
      <c r="J51550"/>
      <c r="K51550"/>
      <c r="L51550"/>
    </row>
    <row r="51551" spans="9:12" ht="15" x14ac:dyDescent="0.25">
      <c r="I51551"/>
      <c r="J51551"/>
      <c r="K51551"/>
      <c r="L51551"/>
    </row>
    <row r="51552" spans="9:12" ht="15" x14ac:dyDescent="0.25">
      <c r="I51552"/>
      <c r="J51552"/>
      <c r="K51552"/>
      <c r="L51552"/>
    </row>
    <row r="51553" spans="9:12" ht="15" x14ac:dyDescent="0.25">
      <c r="I51553"/>
      <c r="J51553"/>
      <c r="K51553"/>
      <c r="L51553"/>
    </row>
    <row r="51554" spans="9:12" ht="15" x14ac:dyDescent="0.25">
      <c r="I51554"/>
      <c r="J51554"/>
      <c r="K51554"/>
      <c r="L51554"/>
    </row>
    <row r="51555" spans="9:12" ht="15" x14ac:dyDescent="0.25">
      <c r="I51555"/>
      <c r="J51555"/>
      <c r="K51555"/>
      <c r="L51555"/>
    </row>
    <row r="51556" spans="9:12" ht="15" x14ac:dyDescent="0.25">
      <c r="I51556"/>
      <c r="J51556"/>
      <c r="K51556"/>
      <c r="L51556"/>
    </row>
    <row r="51557" spans="9:12" ht="15" x14ac:dyDescent="0.25">
      <c r="I51557"/>
      <c r="J51557"/>
      <c r="K51557"/>
      <c r="L51557"/>
    </row>
    <row r="51558" spans="9:12" ht="15" x14ac:dyDescent="0.25">
      <c r="I51558"/>
      <c r="J51558"/>
      <c r="K51558"/>
      <c r="L51558"/>
    </row>
    <row r="51559" spans="9:12" ht="15" x14ac:dyDescent="0.25">
      <c r="I51559"/>
      <c r="J51559"/>
      <c r="K51559"/>
      <c r="L51559"/>
    </row>
    <row r="51560" spans="9:12" ht="15" x14ac:dyDescent="0.25">
      <c r="I51560"/>
      <c r="J51560"/>
      <c r="K51560"/>
      <c r="L51560"/>
    </row>
    <row r="51561" spans="9:12" ht="15" x14ac:dyDescent="0.25">
      <c r="I51561"/>
      <c r="J51561"/>
      <c r="K51561"/>
      <c r="L51561"/>
    </row>
    <row r="51562" spans="9:12" ht="15" x14ac:dyDescent="0.25">
      <c r="I51562"/>
      <c r="J51562"/>
      <c r="K51562"/>
      <c r="L51562"/>
    </row>
    <row r="51563" spans="9:12" ht="15" x14ac:dyDescent="0.25">
      <c r="I51563"/>
      <c r="J51563"/>
      <c r="K51563"/>
      <c r="L51563"/>
    </row>
    <row r="51564" spans="9:12" ht="15" x14ac:dyDescent="0.25">
      <c r="I51564"/>
      <c r="J51564"/>
      <c r="K51564"/>
      <c r="L51564"/>
    </row>
    <row r="51565" spans="9:12" ht="15" x14ac:dyDescent="0.25">
      <c r="I51565"/>
      <c r="J51565"/>
      <c r="K51565"/>
      <c r="L51565"/>
    </row>
    <row r="51566" spans="9:12" ht="15" x14ac:dyDescent="0.25">
      <c r="I51566"/>
      <c r="J51566"/>
      <c r="K51566"/>
      <c r="L51566"/>
    </row>
    <row r="51567" spans="9:12" ht="15" x14ac:dyDescent="0.25">
      <c r="I51567"/>
      <c r="J51567"/>
      <c r="K51567"/>
      <c r="L51567"/>
    </row>
    <row r="51568" spans="9:12" ht="15" x14ac:dyDescent="0.25">
      <c r="I51568"/>
      <c r="J51568"/>
      <c r="K51568"/>
      <c r="L51568"/>
    </row>
    <row r="51569" spans="9:12" ht="15" x14ac:dyDescent="0.25">
      <c r="I51569"/>
      <c r="J51569"/>
      <c r="K51569"/>
      <c r="L51569"/>
    </row>
    <row r="51570" spans="9:12" ht="15" x14ac:dyDescent="0.25">
      <c r="I51570"/>
      <c r="J51570"/>
      <c r="K51570"/>
      <c r="L51570"/>
    </row>
    <row r="51571" spans="9:12" ht="15" x14ac:dyDescent="0.25">
      <c r="I51571"/>
      <c r="J51571"/>
      <c r="K51571"/>
      <c r="L51571"/>
    </row>
    <row r="51572" spans="9:12" ht="15" x14ac:dyDescent="0.25">
      <c r="I51572"/>
      <c r="J51572"/>
      <c r="K51572"/>
      <c r="L51572"/>
    </row>
    <row r="51573" spans="9:12" ht="15" x14ac:dyDescent="0.25">
      <c r="I51573"/>
      <c r="J51573"/>
      <c r="K51573"/>
      <c r="L51573"/>
    </row>
    <row r="51574" spans="9:12" ht="15" x14ac:dyDescent="0.25">
      <c r="I51574"/>
      <c r="J51574"/>
      <c r="K51574"/>
      <c r="L51574"/>
    </row>
    <row r="51575" spans="9:12" ht="15" x14ac:dyDescent="0.25">
      <c r="I51575"/>
      <c r="J51575"/>
      <c r="K51575"/>
      <c r="L51575"/>
    </row>
    <row r="51576" spans="9:12" ht="15" x14ac:dyDescent="0.25">
      <c r="I51576"/>
      <c r="J51576"/>
      <c r="K51576"/>
      <c r="L51576"/>
    </row>
    <row r="51577" spans="9:12" ht="15" x14ac:dyDescent="0.25">
      <c r="I51577"/>
      <c r="J51577"/>
      <c r="K51577"/>
      <c r="L51577"/>
    </row>
    <row r="51578" spans="9:12" ht="15" x14ac:dyDescent="0.25">
      <c r="I51578"/>
      <c r="J51578"/>
      <c r="K51578"/>
      <c r="L51578"/>
    </row>
    <row r="51579" spans="9:12" ht="15" x14ac:dyDescent="0.25">
      <c r="I51579"/>
      <c r="J51579"/>
      <c r="K51579"/>
      <c r="L51579"/>
    </row>
    <row r="51580" spans="9:12" ht="15" x14ac:dyDescent="0.25">
      <c r="I51580"/>
      <c r="J51580"/>
      <c r="K51580"/>
      <c r="L51580"/>
    </row>
    <row r="51581" spans="9:12" ht="15" x14ac:dyDescent="0.25">
      <c r="I51581"/>
      <c r="J51581"/>
      <c r="K51581"/>
      <c r="L51581"/>
    </row>
    <row r="51582" spans="9:12" ht="15" x14ac:dyDescent="0.25">
      <c r="I51582"/>
      <c r="J51582"/>
      <c r="K51582"/>
      <c r="L51582"/>
    </row>
    <row r="51583" spans="9:12" ht="15" x14ac:dyDescent="0.25">
      <c r="I51583"/>
      <c r="J51583"/>
      <c r="K51583"/>
      <c r="L51583"/>
    </row>
    <row r="51584" spans="9:12" ht="15" x14ac:dyDescent="0.25">
      <c r="I51584"/>
      <c r="J51584"/>
      <c r="K51584"/>
      <c r="L51584"/>
    </row>
    <row r="51585" spans="9:12" ht="15" x14ac:dyDescent="0.25">
      <c r="I51585"/>
      <c r="J51585"/>
      <c r="K51585"/>
      <c r="L51585"/>
    </row>
    <row r="51586" spans="9:12" ht="15" x14ac:dyDescent="0.25">
      <c r="I51586"/>
      <c r="J51586"/>
      <c r="K51586"/>
      <c r="L51586"/>
    </row>
    <row r="51587" spans="9:12" ht="15" x14ac:dyDescent="0.25">
      <c r="I51587"/>
      <c r="J51587"/>
      <c r="K51587"/>
      <c r="L51587"/>
    </row>
    <row r="51588" spans="9:12" ht="15" x14ac:dyDescent="0.25">
      <c r="I51588"/>
      <c r="J51588"/>
      <c r="K51588"/>
      <c r="L51588"/>
    </row>
    <row r="51589" spans="9:12" ht="15" x14ac:dyDescent="0.25">
      <c r="I51589"/>
      <c r="J51589"/>
      <c r="K51589"/>
      <c r="L51589"/>
    </row>
    <row r="51590" spans="9:12" ht="15" x14ac:dyDescent="0.25">
      <c r="I51590"/>
      <c r="J51590"/>
      <c r="K51590"/>
      <c r="L51590"/>
    </row>
    <row r="51591" spans="9:12" ht="15" x14ac:dyDescent="0.25">
      <c r="I51591"/>
      <c r="J51591"/>
      <c r="K51591"/>
      <c r="L51591"/>
    </row>
    <row r="51592" spans="9:12" ht="15" x14ac:dyDescent="0.25">
      <c r="I51592"/>
      <c r="J51592"/>
      <c r="K51592"/>
      <c r="L51592"/>
    </row>
    <row r="51593" spans="9:12" ht="15" x14ac:dyDescent="0.25">
      <c r="I51593"/>
      <c r="J51593"/>
      <c r="K51593"/>
      <c r="L51593"/>
    </row>
    <row r="51594" spans="9:12" ht="15" x14ac:dyDescent="0.25">
      <c r="I51594"/>
      <c r="J51594"/>
      <c r="K51594"/>
      <c r="L51594"/>
    </row>
    <row r="51595" spans="9:12" ht="15" x14ac:dyDescent="0.25">
      <c r="I51595"/>
      <c r="J51595"/>
      <c r="K51595"/>
      <c r="L51595"/>
    </row>
    <row r="51596" spans="9:12" ht="15" x14ac:dyDescent="0.25">
      <c r="I51596"/>
      <c r="J51596"/>
      <c r="K51596"/>
      <c r="L51596"/>
    </row>
    <row r="51597" spans="9:12" ht="15" x14ac:dyDescent="0.25">
      <c r="I51597"/>
      <c r="J51597"/>
      <c r="K51597"/>
      <c r="L51597"/>
    </row>
    <row r="51598" spans="9:12" ht="15" x14ac:dyDescent="0.25">
      <c r="I51598"/>
      <c r="J51598"/>
      <c r="K51598"/>
      <c r="L51598"/>
    </row>
    <row r="51599" spans="9:12" ht="15" x14ac:dyDescent="0.25">
      <c r="I51599"/>
      <c r="J51599"/>
      <c r="K51599"/>
      <c r="L51599"/>
    </row>
    <row r="51600" spans="9:12" ht="15" x14ac:dyDescent="0.25">
      <c r="I51600"/>
      <c r="J51600"/>
      <c r="K51600"/>
      <c r="L51600"/>
    </row>
    <row r="51601" spans="9:12" ht="15" x14ac:dyDescent="0.25">
      <c r="I51601"/>
      <c r="J51601"/>
      <c r="K51601"/>
      <c r="L51601"/>
    </row>
    <row r="51602" spans="9:12" ht="15" x14ac:dyDescent="0.25">
      <c r="I51602"/>
      <c r="J51602"/>
      <c r="K51602"/>
      <c r="L51602"/>
    </row>
    <row r="51603" spans="9:12" ht="15" x14ac:dyDescent="0.25">
      <c r="I51603"/>
      <c r="J51603"/>
      <c r="K51603"/>
      <c r="L51603"/>
    </row>
    <row r="51604" spans="9:12" ht="15" x14ac:dyDescent="0.25">
      <c r="I51604"/>
      <c r="J51604"/>
      <c r="K51604"/>
      <c r="L51604"/>
    </row>
    <row r="51605" spans="9:12" ht="15" x14ac:dyDescent="0.25">
      <c r="I51605"/>
      <c r="J51605"/>
      <c r="K51605"/>
      <c r="L51605"/>
    </row>
    <row r="51606" spans="9:12" ht="15" x14ac:dyDescent="0.25">
      <c r="I51606"/>
      <c r="J51606"/>
      <c r="K51606"/>
      <c r="L51606"/>
    </row>
    <row r="51607" spans="9:12" ht="15" x14ac:dyDescent="0.25">
      <c r="I51607"/>
      <c r="J51607"/>
      <c r="K51607"/>
      <c r="L51607"/>
    </row>
    <row r="51608" spans="9:12" ht="15" x14ac:dyDescent="0.25">
      <c r="I51608"/>
      <c r="J51608"/>
      <c r="K51608"/>
      <c r="L51608"/>
    </row>
    <row r="51609" spans="9:12" ht="15" x14ac:dyDescent="0.25">
      <c r="I51609"/>
      <c r="J51609"/>
      <c r="K51609"/>
      <c r="L51609"/>
    </row>
    <row r="51610" spans="9:12" ht="15" x14ac:dyDescent="0.25">
      <c r="I51610"/>
      <c r="J51610"/>
      <c r="K51610"/>
      <c r="L51610"/>
    </row>
    <row r="51611" spans="9:12" ht="15" x14ac:dyDescent="0.25">
      <c r="I51611"/>
      <c r="J51611"/>
      <c r="K51611"/>
      <c r="L51611"/>
    </row>
    <row r="51612" spans="9:12" ht="15" x14ac:dyDescent="0.25">
      <c r="I51612"/>
      <c r="J51612"/>
      <c r="K51612"/>
      <c r="L51612"/>
    </row>
    <row r="51613" spans="9:12" ht="15" x14ac:dyDescent="0.25">
      <c r="I51613"/>
      <c r="J51613"/>
      <c r="K51613"/>
      <c r="L51613"/>
    </row>
    <row r="51614" spans="9:12" ht="15" x14ac:dyDescent="0.25">
      <c r="I51614"/>
      <c r="J51614"/>
      <c r="K51614"/>
      <c r="L51614"/>
    </row>
    <row r="51615" spans="9:12" ht="15" x14ac:dyDescent="0.25">
      <c r="I51615"/>
      <c r="J51615"/>
      <c r="K51615"/>
      <c r="L51615"/>
    </row>
    <row r="51616" spans="9:12" ht="15" x14ac:dyDescent="0.25">
      <c r="I51616"/>
      <c r="J51616"/>
      <c r="K51616"/>
      <c r="L51616"/>
    </row>
    <row r="51617" spans="9:12" ht="15" x14ac:dyDescent="0.25">
      <c r="I51617"/>
      <c r="J51617"/>
      <c r="K51617"/>
      <c r="L51617"/>
    </row>
    <row r="51618" spans="9:12" ht="15" x14ac:dyDescent="0.25">
      <c r="I51618"/>
      <c r="J51618"/>
      <c r="K51618"/>
      <c r="L51618"/>
    </row>
    <row r="51619" spans="9:12" ht="15" x14ac:dyDescent="0.25">
      <c r="I51619"/>
      <c r="J51619"/>
      <c r="K51619"/>
      <c r="L51619"/>
    </row>
    <row r="51620" spans="9:12" ht="15" x14ac:dyDescent="0.25">
      <c r="I51620"/>
      <c r="J51620"/>
      <c r="K51620"/>
      <c r="L51620"/>
    </row>
    <row r="51621" spans="9:12" ht="15" x14ac:dyDescent="0.25">
      <c r="I51621"/>
      <c r="J51621"/>
      <c r="K51621"/>
      <c r="L51621"/>
    </row>
    <row r="51622" spans="9:12" ht="15" x14ac:dyDescent="0.25">
      <c r="I51622"/>
      <c r="J51622"/>
      <c r="K51622"/>
      <c r="L51622"/>
    </row>
    <row r="51623" spans="9:12" ht="15" x14ac:dyDescent="0.25">
      <c r="I51623"/>
      <c r="J51623"/>
      <c r="K51623"/>
      <c r="L51623"/>
    </row>
    <row r="51624" spans="9:12" ht="15" x14ac:dyDescent="0.25">
      <c r="I51624"/>
      <c r="J51624"/>
      <c r="K51624"/>
      <c r="L51624"/>
    </row>
    <row r="51625" spans="9:12" ht="15" x14ac:dyDescent="0.25">
      <c r="I51625"/>
      <c r="J51625"/>
      <c r="K51625"/>
      <c r="L51625"/>
    </row>
    <row r="51626" spans="9:12" ht="15" x14ac:dyDescent="0.25">
      <c r="I51626"/>
      <c r="J51626"/>
      <c r="K51626"/>
      <c r="L51626"/>
    </row>
    <row r="51627" spans="9:12" ht="15" x14ac:dyDescent="0.25">
      <c r="I51627"/>
      <c r="J51627"/>
      <c r="K51627"/>
      <c r="L51627"/>
    </row>
    <row r="51628" spans="9:12" ht="15" x14ac:dyDescent="0.25">
      <c r="I51628"/>
      <c r="J51628"/>
      <c r="K51628"/>
      <c r="L51628"/>
    </row>
    <row r="51629" spans="9:12" ht="15" x14ac:dyDescent="0.25">
      <c r="I51629"/>
      <c r="J51629"/>
      <c r="K51629"/>
      <c r="L51629"/>
    </row>
    <row r="51630" spans="9:12" ht="15" x14ac:dyDescent="0.25">
      <c r="I51630"/>
      <c r="J51630"/>
      <c r="K51630"/>
      <c r="L51630"/>
    </row>
    <row r="51631" spans="9:12" ht="15" x14ac:dyDescent="0.25">
      <c r="I51631"/>
      <c r="J51631"/>
      <c r="K51631"/>
      <c r="L51631"/>
    </row>
    <row r="51632" spans="9:12" ht="15" x14ac:dyDescent="0.25">
      <c r="I51632"/>
      <c r="J51632"/>
      <c r="K51632"/>
      <c r="L51632"/>
    </row>
    <row r="51633" spans="9:12" ht="15" x14ac:dyDescent="0.25">
      <c r="I51633"/>
      <c r="J51633"/>
      <c r="K51633"/>
      <c r="L51633"/>
    </row>
    <row r="51634" spans="9:12" ht="15" x14ac:dyDescent="0.25">
      <c r="I51634"/>
      <c r="J51634"/>
      <c r="K51634"/>
      <c r="L51634"/>
    </row>
    <row r="51635" spans="9:12" ht="15" x14ac:dyDescent="0.25">
      <c r="I51635"/>
      <c r="J51635"/>
      <c r="K51635"/>
      <c r="L51635"/>
    </row>
    <row r="51636" spans="9:12" ht="15" x14ac:dyDescent="0.25">
      <c r="I51636"/>
      <c r="J51636"/>
      <c r="K51636"/>
      <c r="L51636"/>
    </row>
    <row r="51637" spans="9:12" ht="15" x14ac:dyDescent="0.25">
      <c r="I51637"/>
      <c r="J51637"/>
      <c r="K51637"/>
      <c r="L51637"/>
    </row>
    <row r="51638" spans="9:12" ht="15" x14ac:dyDescent="0.25">
      <c r="I51638"/>
      <c r="J51638"/>
      <c r="K51638"/>
      <c r="L51638"/>
    </row>
    <row r="51639" spans="9:12" ht="15" x14ac:dyDescent="0.25">
      <c r="I51639"/>
      <c r="J51639"/>
      <c r="K51639"/>
      <c r="L51639"/>
    </row>
    <row r="51640" spans="9:12" ht="15" x14ac:dyDescent="0.25">
      <c r="I51640"/>
      <c r="J51640"/>
      <c r="K51640"/>
      <c r="L51640"/>
    </row>
    <row r="51641" spans="9:12" ht="15" x14ac:dyDescent="0.25">
      <c r="I51641"/>
      <c r="J51641"/>
      <c r="K51641"/>
      <c r="L51641"/>
    </row>
    <row r="51642" spans="9:12" ht="15" x14ac:dyDescent="0.25">
      <c r="I51642"/>
      <c r="J51642"/>
      <c r="K51642"/>
      <c r="L51642"/>
    </row>
    <row r="51643" spans="9:12" ht="15" x14ac:dyDescent="0.25">
      <c r="I51643"/>
      <c r="J51643"/>
      <c r="K51643"/>
      <c r="L51643"/>
    </row>
    <row r="51644" spans="9:12" ht="15" x14ac:dyDescent="0.25">
      <c r="I51644"/>
      <c r="J51644"/>
      <c r="K51644"/>
      <c r="L51644"/>
    </row>
    <row r="51645" spans="9:12" ht="15" x14ac:dyDescent="0.25">
      <c r="I51645"/>
      <c r="J51645"/>
      <c r="K51645"/>
      <c r="L51645"/>
    </row>
    <row r="51646" spans="9:12" ht="15" x14ac:dyDescent="0.25">
      <c r="I51646"/>
      <c r="J51646"/>
      <c r="K51646"/>
      <c r="L51646"/>
    </row>
    <row r="51647" spans="9:12" ht="15" x14ac:dyDescent="0.25">
      <c r="I51647"/>
      <c r="J51647"/>
      <c r="K51647"/>
      <c r="L51647"/>
    </row>
    <row r="51648" spans="9:12" ht="15" x14ac:dyDescent="0.25">
      <c r="I51648"/>
      <c r="J51648"/>
      <c r="K51648"/>
      <c r="L51648"/>
    </row>
    <row r="51649" spans="9:12" ht="15" x14ac:dyDescent="0.25">
      <c r="I51649"/>
      <c r="J51649"/>
      <c r="K51649"/>
      <c r="L51649"/>
    </row>
    <row r="51650" spans="9:12" ht="15" x14ac:dyDescent="0.25">
      <c r="I51650"/>
      <c r="J51650"/>
      <c r="K51650"/>
      <c r="L51650"/>
    </row>
    <row r="51651" spans="9:12" ht="15" x14ac:dyDescent="0.25">
      <c r="I51651"/>
      <c r="J51651"/>
      <c r="K51651"/>
      <c r="L51651"/>
    </row>
    <row r="51652" spans="9:12" ht="15" x14ac:dyDescent="0.25">
      <c r="I51652"/>
      <c r="J51652"/>
      <c r="K51652"/>
      <c r="L51652"/>
    </row>
    <row r="51653" spans="9:12" ht="15" x14ac:dyDescent="0.25">
      <c r="I51653"/>
      <c r="J51653"/>
      <c r="K51653"/>
      <c r="L51653"/>
    </row>
    <row r="51654" spans="9:12" ht="15" x14ac:dyDescent="0.25">
      <c r="I51654"/>
      <c r="J51654"/>
      <c r="K51654"/>
      <c r="L51654"/>
    </row>
    <row r="51655" spans="9:12" ht="15" x14ac:dyDescent="0.25">
      <c r="I51655"/>
      <c r="J51655"/>
      <c r="K51655"/>
      <c r="L51655"/>
    </row>
    <row r="51656" spans="9:12" ht="15" x14ac:dyDescent="0.25">
      <c r="I51656"/>
      <c r="J51656"/>
      <c r="K51656"/>
      <c r="L51656"/>
    </row>
    <row r="51657" spans="9:12" ht="15" x14ac:dyDescent="0.25">
      <c r="I51657"/>
      <c r="J51657"/>
      <c r="K51657"/>
      <c r="L51657"/>
    </row>
    <row r="51658" spans="9:12" ht="15" x14ac:dyDescent="0.25">
      <c r="I51658"/>
      <c r="J51658"/>
      <c r="K51658"/>
      <c r="L51658"/>
    </row>
    <row r="51659" spans="9:12" ht="15" x14ac:dyDescent="0.25">
      <c r="I51659"/>
      <c r="J51659"/>
      <c r="K51659"/>
      <c r="L51659"/>
    </row>
    <row r="51660" spans="9:12" ht="15" x14ac:dyDescent="0.25">
      <c r="I51660"/>
      <c r="J51660"/>
      <c r="K51660"/>
      <c r="L51660"/>
    </row>
    <row r="51661" spans="9:12" ht="15" x14ac:dyDescent="0.25">
      <c r="I51661"/>
      <c r="J51661"/>
      <c r="K51661"/>
      <c r="L51661"/>
    </row>
    <row r="51662" spans="9:12" ht="15" x14ac:dyDescent="0.25">
      <c r="I51662"/>
      <c r="J51662"/>
      <c r="K51662"/>
      <c r="L51662"/>
    </row>
    <row r="51663" spans="9:12" ht="15" x14ac:dyDescent="0.25">
      <c r="I51663"/>
      <c r="J51663"/>
      <c r="K51663"/>
      <c r="L51663"/>
    </row>
    <row r="51664" spans="9:12" ht="15" x14ac:dyDescent="0.25">
      <c r="I51664"/>
      <c r="J51664"/>
      <c r="K51664"/>
      <c r="L51664"/>
    </row>
    <row r="51665" spans="9:12" ht="15" x14ac:dyDescent="0.25">
      <c r="I51665"/>
      <c r="J51665"/>
      <c r="K51665"/>
      <c r="L51665"/>
    </row>
    <row r="51666" spans="9:12" ht="15" x14ac:dyDescent="0.25">
      <c r="I51666"/>
      <c r="J51666"/>
      <c r="K51666"/>
      <c r="L51666"/>
    </row>
    <row r="51667" spans="9:12" ht="15" x14ac:dyDescent="0.25">
      <c r="I51667"/>
      <c r="J51667"/>
      <c r="K51667"/>
      <c r="L51667"/>
    </row>
    <row r="51668" spans="9:12" ht="15" x14ac:dyDescent="0.25">
      <c r="I51668"/>
      <c r="J51668"/>
      <c r="K51668"/>
      <c r="L51668"/>
    </row>
    <row r="51669" spans="9:12" ht="15" x14ac:dyDescent="0.25">
      <c r="I51669"/>
      <c r="J51669"/>
      <c r="K51669"/>
      <c r="L51669"/>
    </row>
    <row r="51670" spans="9:12" ht="15" x14ac:dyDescent="0.25">
      <c r="I51670"/>
      <c r="J51670"/>
      <c r="K51670"/>
      <c r="L51670"/>
    </row>
    <row r="51671" spans="9:12" ht="15" x14ac:dyDescent="0.25">
      <c r="I51671"/>
      <c r="J51671"/>
      <c r="K51671"/>
      <c r="L51671"/>
    </row>
    <row r="51672" spans="9:12" ht="15" x14ac:dyDescent="0.25">
      <c r="I51672"/>
      <c r="J51672"/>
      <c r="K51672"/>
      <c r="L51672"/>
    </row>
    <row r="51673" spans="9:12" ht="15" x14ac:dyDescent="0.25">
      <c r="I51673"/>
      <c r="J51673"/>
      <c r="K51673"/>
      <c r="L51673"/>
    </row>
    <row r="51674" spans="9:12" ht="15" x14ac:dyDescent="0.25">
      <c r="I51674"/>
      <c r="J51674"/>
      <c r="K51674"/>
      <c r="L51674"/>
    </row>
    <row r="51675" spans="9:12" ht="15" x14ac:dyDescent="0.25">
      <c r="I51675"/>
      <c r="J51675"/>
      <c r="K51675"/>
      <c r="L51675"/>
    </row>
    <row r="51676" spans="9:12" ht="15" x14ac:dyDescent="0.25">
      <c r="I51676"/>
      <c r="J51676"/>
      <c r="K51676"/>
      <c r="L51676"/>
    </row>
    <row r="51677" spans="9:12" ht="15" x14ac:dyDescent="0.25">
      <c r="I51677"/>
      <c r="J51677"/>
      <c r="K51677"/>
      <c r="L51677"/>
    </row>
    <row r="51678" spans="9:12" ht="15" x14ac:dyDescent="0.25">
      <c r="I51678"/>
      <c r="J51678"/>
      <c r="K51678"/>
      <c r="L51678"/>
    </row>
    <row r="51679" spans="9:12" ht="15" x14ac:dyDescent="0.25">
      <c r="I51679"/>
      <c r="J51679"/>
      <c r="K51679"/>
      <c r="L51679"/>
    </row>
    <row r="51680" spans="9:12" ht="15" x14ac:dyDescent="0.25">
      <c r="I51680"/>
      <c r="J51680"/>
      <c r="K51680"/>
      <c r="L51680"/>
    </row>
    <row r="51681" spans="9:12" ht="15" x14ac:dyDescent="0.25">
      <c r="I51681"/>
      <c r="J51681"/>
      <c r="K51681"/>
      <c r="L51681"/>
    </row>
    <row r="51682" spans="9:12" ht="15" x14ac:dyDescent="0.25">
      <c r="I51682"/>
      <c r="J51682"/>
      <c r="K51682"/>
      <c r="L51682"/>
    </row>
    <row r="51683" spans="9:12" ht="15" x14ac:dyDescent="0.25">
      <c r="I51683"/>
      <c r="J51683"/>
      <c r="K51683"/>
      <c r="L51683"/>
    </row>
    <row r="51684" spans="9:12" ht="15" x14ac:dyDescent="0.25">
      <c r="I51684"/>
      <c r="J51684"/>
      <c r="K51684"/>
      <c r="L51684"/>
    </row>
    <row r="51685" spans="9:12" ht="15" x14ac:dyDescent="0.25">
      <c r="I51685"/>
      <c r="J51685"/>
      <c r="K51685"/>
      <c r="L51685"/>
    </row>
    <row r="51686" spans="9:12" ht="15" x14ac:dyDescent="0.25">
      <c r="I51686"/>
      <c r="J51686"/>
      <c r="K51686"/>
      <c r="L51686"/>
    </row>
    <row r="51687" spans="9:12" ht="15" x14ac:dyDescent="0.25">
      <c r="I51687"/>
      <c r="J51687"/>
      <c r="K51687"/>
      <c r="L51687"/>
    </row>
    <row r="51688" spans="9:12" ht="15" x14ac:dyDescent="0.25">
      <c r="I51688"/>
      <c r="J51688"/>
      <c r="K51688"/>
      <c r="L51688"/>
    </row>
    <row r="51689" spans="9:12" ht="15" x14ac:dyDescent="0.25">
      <c r="I51689"/>
      <c r="J51689"/>
      <c r="K51689"/>
      <c r="L51689"/>
    </row>
    <row r="51690" spans="9:12" ht="15" x14ac:dyDescent="0.25">
      <c r="I51690"/>
      <c r="J51690"/>
      <c r="K51690"/>
      <c r="L51690"/>
    </row>
    <row r="51691" spans="9:12" ht="15" x14ac:dyDescent="0.25">
      <c r="I51691"/>
      <c r="J51691"/>
      <c r="K51691"/>
      <c r="L51691"/>
    </row>
    <row r="51692" spans="9:12" ht="15" x14ac:dyDescent="0.25">
      <c r="I51692"/>
      <c r="J51692"/>
      <c r="K51692"/>
      <c r="L51692"/>
    </row>
    <row r="51693" spans="9:12" ht="15" x14ac:dyDescent="0.25">
      <c r="I51693"/>
      <c r="J51693"/>
      <c r="K51693"/>
      <c r="L51693"/>
    </row>
    <row r="51694" spans="9:12" ht="15" x14ac:dyDescent="0.25">
      <c r="I51694"/>
      <c r="J51694"/>
      <c r="K51694"/>
      <c r="L51694"/>
    </row>
    <row r="51695" spans="9:12" ht="15" x14ac:dyDescent="0.25">
      <c r="I51695"/>
      <c r="J51695"/>
      <c r="K51695"/>
      <c r="L51695"/>
    </row>
    <row r="51696" spans="9:12" ht="15" x14ac:dyDescent="0.25">
      <c r="I51696"/>
      <c r="J51696"/>
      <c r="K51696"/>
      <c r="L51696"/>
    </row>
    <row r="51697" spans="9:12" ht="15" x14ac:dyDescent="0.25">
      <c r="I51697"/>
      <c r="J51697"/>
      <c r="K51697"/>
      <c r="L51697"/>
    </row>
    <row r="51698" spans="9:12" ht="15" x14ac:dyDescent="0.25">
      <c r="I51698"/>
      <c r="J51698"/>
      <c r="K51698"/>
      <c r="L51698"/>
    </row>
    <row r="51699" spans="9:12" ht="15" x14ac:dyDescent="0.25">
      <c r="I51699"/>
      <c r="J51699"/>
      <c r="K51699"/>
      <c r="L51699"/>
    </row>
    <row r="51700" spans="9:12" ht="15" x14ac:dyDescent="0.25">
      <c r="I51700"/>
      <c r="J51700"/>
      <c r="K51700"/>
      <c r="L51700"/>
    </row>
    <row r="51701" spans="9:12" ht="15" x14ac:dyDescent="0.25">
      <c r="I51701"/>
      <c r="J51701"/>
      <c r="K51701"/>
      <c r="L51701"/>
    </row>
    <row r="51702" spans="9:12" ht="15" x14ac:dyDescent="0.25">
      <c r="I51702"/>
      <c r="J51702"/>
      <c r="K51702"/>
      <c r="L51702"/>
    </row>
    <row r="51703" spans="9:12" ht="15" x14ac:dyDescent="0.25">
      <c r="I51703"/>
      <c r="J51703"/>
      <c r="K51703"/>
      <c r="L51703"/>
    </row>
    <row r="51704" spans="9:12" ht="15" x14ac:dyDescent="0.25">
      <c r="I51704"/>
      <c r="J51704"/>
      <c r="K51704"/>
      <c r="L51704"/>
    </row>
    <row r="51705" spans="9:12" ht="15" x14ac:dyDescent="0.25">
      <c r="I51705"/>
      <c r="J51705"/>
      <c r="K51705"/>
      <c r="L51705"/>
    </row>
    <row r="51706" spans="9:12" ht="15" x14ac:dyDescent="0.25">
      <c r="I51706"/>
      <c r="J51706"/>
      <c r="K51706"/>
      <c r="L51706"/>
    </row>
    <row r="51707" spans="9:12" ht="15" x14ac:dyDescent="0.25">
      <c r="I51707"/>
      <c r="J51707"/>
      <c r="K51707"/>
      <c r="L51707"/>
    </row>
    <row r="51708" spans="9:12" ht="15" x14ac:dyDescent="0.25">
      <c r="I51708"/>
      <c r="J51708"/>
      <c r="K51708"/>
      <c r="L51708"/>
    </row>
    <row r="51709" spans="9:12" ht="15" x14ac:dyDescent="0.25">
      <c r="I51709"/>
      <c r="J51709"/>
      <c r="K51709"/>
      <c r="L51709"/>
    </row>
    <row r="51710" spans="9:12" ht="15" x14ac:dyDescent="0.25">
      <c r="I51710"/>
      <c r="J51710"/>
      <c r="K51710"/>
      <c r="L51710"/>
    </row>
    <row r="51711" spans="9:12" ht="15" x14ac:dyDescent="0.25">
      <c r="I51711"/>
      <c r="J51711"/>
      <c r="K51711"/>
      <c r="L51711"/>
    </row>
    <row r="51712" spans="9:12" ht="15" x14ac:dyDescent="0.25">
      <c r="I51712"/>
      <c r="J51712"/>
      <c r="K51712"/>
      <c r="L51712"/>
    </row>
    <row r="51713" spans="9:12" ht="15" x14ac:dyDescent="0.25">
      <c r="I51713"/>
      <c r="J51713"/>
      <c r="K51713"/>
      <c r="L51713"/>
    </row>
    <row r="51714" spans="9:12" ht="15" x14ac:dyDescent="0.25">
      <c r="I51714"/>
      <c r="J51714"/>
      <c r="K51714"/>
      <c r="L51714"/>
    </row>
    <row r="51715" spans="9:12" ht="15" x14ac:dyDescent="0.25">
      <c r="I51715"/>
      <c r="J51715"/>
      <c r="K51715"/>
      <c r="L51715"/>
    </row>
    <row r="51716" spans="9:12" ht="15" x14ac:dyDescent="0.25">
      <c r="I51716"/>
      <c r="J51716"/>
      <c r="K51716"/>
      <c r="L51716"/>
    </row>
    <row r="51717" spans="9:12" ht="15" x14ac:dyDescent="0.25">
      <c r="I51717"/>
      <c r="J51717"/>
      <c r="K51717"/>
      <c r="L51717"/>
    </row>
    <row r="51718" spans="9:12" ht="15" x14ac:dyDescent="0.25">
      <c r="I51718"/>
      <c r="J51718"/>
      <c r="K51718"/>
      <c r="L51718"/>
    </row>
    <row r="51719" spans="9:12" ht="15" x14ac:dyDescent="0.25">
      <c r="I51719"/>
      <c r="J51719"/>
      <c r="K51719"/>
      <c r="L51719"/>
    </row>
    <row r="51720" spans="9:12" ht="15" x14ac:dyDescent="0.25">
      <c r="I51720"/>
      <c r="J51720"/>
      <c r="K51720"/>
      <c r="L51720"/>
    </row>
    <row r="51721" spans="9:12" ht="15" x14ac:dyDescent="0.25">
      <c r="I51721"/>
      <c r="J51721"/>
      <c r="K51721"/>
      <c r="L51721"/>
    </row>
    <row r="51722" spans="9:12" ht="15" x14ac:dyDescent="0.25">
      <c r="I51722"/>
      <c r="J51722"/>
      <c r="K51722"/>
      <c r="L51722"/>
    </row>
    <row r="51723" spans="9:12" ht="15" x14ac:dyDescent="0.25">
      <c r="I51723"/>
      <c r="J51723"/>
      <c r="K51723"/>
      <c r="L51723"/>
    </row>
    <row r="51724" spans="9:12" ht="15" x14ac:dyDescent="0.25">
      <c r="I51724"/>
      <c r="J51724"/>
      <c r="K51724"/>
      <c r="L51724"/>
    </row>
    <row r="51725" spans="9:12" ht="15" x14ac:dyDescent="0.25">
      <c r="I51725"/>
      <c r="J51725"/>
      <c r="K51725"/>
      <c r="L51725"/>
    </row>
    <row r="51726" spans="9:12" ht="15" x14ac:dyDescent="0.25">
      <c r="I51726"/>
      <c r="J51726"/>
      <c r="K51726"/>
      <c r="L51726"/>
    </row>
    <row r="51727" spans="9:12" ht="15" x14ac:dyDescent="0.25">
      <c r="I51727"/>
      <c r="J51727"/>
      <c r="K51727"/>
      <c r="L51727"/>
    </row>
    <row r="51728" spans="9:12" ht="15" x14ac:dyDescent="0.25">
      <c r="I51728"/>
      <c r="J51728"/>
      <c r="K51728"/>
      <c r="L51728"/>
    </row>
    <row r="51729" spans="9:12" ht="15" x14ac:dyDescent="0.25">
      <c r="I51729"/>
      <c r="J51729"/>
      <c r="K51729"/>
      <c r="L51729"/>
    </row>
    <row r="51730" spans="9:12" ht="15" x14ac:dyDescent="0.25">
      <c r="I51730"/>
      <c r="J51730"/>
      <c r="K51730"/>
      <c r="L51730"/>
    </row>
    <row r="51731" spans="9:12" ht="15" x14ac:dyDescent="0.25">
      <c r="I51731"/>
      <c r="J51731"/>
      <c r="K51731"/>
      <c r="L51731"/>
    </row>
    <row r="51732" spans="9:12" ht="15" x14ac:dyDescent="0.25">
      <c r="I51732"/>
      <c r="J51732"/>
      <c r="K51732"/>
      <c r="L51732"/>
    </row>
    <row r="51733" spans="9:12" ht="15" x14ac:dyDescent="0.25">
      <c r="I51733"/>
      <c r="J51733"/>
      <c r="K51733"/>
      <c r="L51733"/>
    </row>
    <row r="51734" spans="9:12" ht="15" x14ac:dyDescent="0.25">
      <c r="I51734"/>
      <c r="J51734"/>
      <c r="K51734"/>
      <c r="L51734"/>
    </row>
    <row r="51735" spans="9:12" ht="15" x14ac:dyDescent="0.25">
      <c r="I51735"/>
      <c r="J51735"/>
      <c r="K51735"/>
      <c r="L51735"/>
    </row>
    <row r="51736" spans="9:12" ht="15" x14ac:dyDescent="0.25">
      <c r="I51736"/>
      <c r="J51736"/>
      <c r="K51736"/>
      <c r="L51736"/>
    </row>
    <row r="51737" spans="9:12" ht="15" x14ac:dyDescent="0.25">
      <c r="I51737"/>
      <c r="J51737"/>
      <c r="K51737"/>
      <c r="L51737"/>
    </row>
    <row r="51738" spans="9:12" ht="15" x14ac:dyDescent="0.25">
      <c r="I51738"/>
      <c r="J51738"/>
      <c r="K51738"/>
      <c r="L51738"/>
    </row>
    <row r="51739" spans="9:12" ht="15" x14ac:dyDescent="0.25">
      <c r="I51739"/>
      <c r="J51739"/>
      <c r="K51739"/>
      <c r="L51739"/>
    </row>
    <row r="51740" spans="9:12" ht="15" x14ac:dyDescent="0.25">
      <c r="I51740"/>
      <c r="J51740"/>
      <c r="K51740"/>
      <c r="L51740"/>
    </row>
    <row r="51741" spans="9:12" ht="15" x14ac:dyDescent="0.25">
      <c r="I51741"/>
      <c r="J51741"/>
      <c r="K51741"/>
      <c r="L51741"/>
    </row>
    <row r="51742" spans="9:12" ht="15" x14ac:dyDescent="0.25">
      <c r="I51742"/>
      <c r="J51742"/>
      <c r="K51742"/>
      <c r="L51742"/>
    </row>
    <row r="51743" spans="9:12" ht="15" x14ac:dyDescent="0.25">
      <c r="I51743"/>
      <c r="J51743"/>
      <c r="K51743"/>
      <c r="L51743"/>
    </row>
    <row r="51744" spans="9:12" ht="15" x14ac:dyDescent="0.25">
      <c r="I51744"/>
      <c r="J51744"/>
      <c r="K51744"/>
      <c r="L51744"/>
    </row>
    <row r="51745" spans="9:12" ht="15" x14ac:dyDescent="0.25">
      <c r="I51745"/>
      <c r="J51745"/>
      <c r="K51745"/>
      <c r="L51745"/>
    </row>
    <row r="51746" spans="9:12" ht="15" x14ac:dyDescent="0.25">
      <c r="I51746"/>
      <c r="J51746"/>
      <c r="K51746"/>
      <c r="L51746"/>
    </row>
    <row r="51747" spans="9:12" ht="15" x14ac:dyDescent="0.25">
      <c r="I51747"/>
      <c r="J51747"/>
      <c r="K51747"/>
      <c r="L51747"/>
    </row>
    <row r="51748" spans="9:12" ht="15" x14ac:dyDescent="0.25">
      <c r="I51748"/>
      <c r="J51748"/>
      <c r="K51748"/>
      <c r="L51748"/>
    </row>
    <row r="51749" spans="9:12" ht="15" x14ac:dyDescent="0.25">
      <c r="I51749"/>
      <c r="J51749"/>
      <c r="K51749"/>
      <c r="L51749"/>
    </row>
    <row r="51750" spans="9:12" ht="15" x14ac:dyDescent="0.25">
      <c r="I51750"/>
      <c r="J51750"/>
      <c r="K51750"/>
      <c r="L51750"/>
    </row>
    <row r="51751" spans="9:12" ht="15" x14ac:dyDescent="0.25">
      <c r="I51751"/>
      <c r="J51751"/>
      <c r="K51751"/>
      <c r="L51751"/>
    </row>
    <row r="51752" spans="9:12" ht="15" x14ac:dyDescent="0.25">
      <c r="I51752"/>
      <c r="J51752"/>
      <c r="K51752"/>
      <c r="L51752"/>
    </row>
    <row r="51753" spans="9:12" ht="15" x14ac:dyDescent="0.25">
      <c r="I51753"/>
      <c r="J51753"/>
      <c r="K51753"/>
      <c r="L51753"/>
    </row>
    <row r="51754" spans="9:12" ht="15" x14ac:dyDescent="0.25">
      <c r="I51754"/>
      <c r="J51754"/>
      <c r="K51754"/>
      <c r="L51754"/>
    </row>
    <row r="51755" spans="9:12" ht="15" x14ac:dyDescent="0.25">
      <c r="I51755"/>
      <c r="J51755"/>
      <c r="K51755"/>
      <c r="L51755"/>
    </row>
    <row r="51756" spans="9:12" ht="15" x14ac:dyDescent="0.25">
      <c r="I51756"/>
      <c r="J51756"/>
      <c r="K51756"/>
      <c r="L51756"/>
    </row>
    <row r="51757" spans="9:12" ht="15" x14ac:dyDescent="0.25">
      <c r="I51757"/>
      <c r="J51757"/>
      <c r="K51757"/>
      <c r="L51757"/>
    </row>
    <row r="51758" spans="9:12" ht="15" x14ac:dyDescent="0.25">
      <c r="I51758"/>
      <c r="J51758"/>
      <c r="K51758"/>
      <c r="L51758"/>
    </row>
    <row r="51759" spans="9:12" ht="15" x14ac:dyDescent="0.25">
      <c r="I51759"/>
      <c r="J51759"/>
      <c r="K51759"/>
      <c r="L51759"/>
    </row>
    <row r="51760" spans="9:12" ht="15" x14ac:dyDescent="0.25">
      <c r="I51760"/>
      <c r="J51760"/>
      <c r="K51760"/>
      <c r="L51760"/>
    </row>
    <row r="51761" spans="9:12" ht="15" x14ac:dyDescent="0.25">
      <c r="I51761"/>
      <c r="J51761"/>
      <c r="K51761"/>
      <c r="L51761"/>
    </row>
    <row r="51762" spans="9:12" ht="15" x14ac:dyDescent="0.25">
      <c r="I51762"/>
      <c r="J51762"/>
      <c r="K51762"/>
      <c r="L51762"/>
    </row>
    <row r="51763" spans="9:12" ht="15" x14ac:dyDescent="0.25">
      <c r="I51763"/>
      <c r="J51763"/>
      <c r="K51763"/>
      <c r="L51763"/>
    </row>
    <row r="51764" spans="9:12" ht="15" x14ac:dyDescent="0.25">
      <c r="I51764"/>
      <c r="J51764"/>
      <c r="K51764"/>
      <c r="L51764"/>
    </row>
    <row r="51765" spans="9:12" ht="15" x14ac:dyDescent="0.25">
      <c r="I51765"/>
      <c r="J51765"/>
      <c r="K51765"/>
      <c r="L51765"/>
    </row>
    <row r="51766" spans="9:12" ht="15" x14ac:dyDescent="0.25">
      <c r="I51766"/>
      <c r="J51766"/>
      <c r="K51766"/>
      <c r="L51766"/>
    </row>
    <row r="51767" spans="9:12" ht="15" x14ac:dyDescent="0.25">
      <c r="I51767"/>
      <c r="J51767"/>
      <c r="K51767"/>
      <c r="L51767"/>
    </row>
    <row r="51768" spans="9:12" ht="15" x14ac:dyDescent="0.25">
      <c r="I51768"/>
      <c r="J51768"/>
      <c r="K51768"/>
      <c r="L51768"/>
    </row>
    <row r="51769" spans="9:12" ht="15" x14ac:dyDescent="0.25">
      <c r="I51769"/>
      <c r="J51769"/>
      <c r="K51769"/>
      <c r="L51769"/>
    </row>
    <row r="51770" spans="9:12" ht="15" x14ac:dyDescent="0.25">
      <c r="I51770"/>
      <c r="J51770"/>
      <c r="K51770"/>
      <c r="L51770"/>
    </row>
    <row r="51771" spans="9:12" ht="15" x14ac:dyDescent="0.25">
      <c r="I51771"/>
      <c r="J51771"/>
      <c r="K51771"/>
      <c r="L51771"/>
    </row>
    <row r="51772" spans="9:12" ht="15" x14ac:dyDescent="0.25">
      <c r="I51772"/>
      <c r="J51772"/>
      <c r="K51772"/>
      <c r="L51772"/>
    </row>
    <row r="51773" spans="9:12" ht="15" x14ac:dyDescent="0.25">
      <c r="I51773"/>
      <c r="J51773"/>
      <c r="K51773"/>
      <c r="L51773"/>
    </row>
    <row r="51774" spans="9:12" ht="15" x14ac:dyDescent="0.25">
      <c r="I51774"/>
      <c r="J51774"/>
      <c r="K51774"/>
      <c r="L51774"/>
    </row>
    <row r="51775" spans="9:12" ht="15" x14ac:dyDescent="0.25">
      <c r="I51775"/>
      <c r="J51775"/>
      <c r="K51775"/>
      <c r="L51775"/>
    </row>
    <row r="51776" spans="9:12" ht="15" x14ac:dyDescent="0.25">
      <c r="I51776"/>
      <c r="J51776"/>
      <c r="K51776"/>
      <c r="L51776"/>
    </row>
    <row r="51777" spans="9:12" ht="15" x14ac:dyDescent="0.25">
      <c r="I51777"/>
      <c r="J51777"/>
      <c r="K51777"/>
      <c r="L51777"/>
    </row>
    <row r="51778" spans="9:12" ht="15" x14ac:dyDescent="0.25">
      <c r="I51778"/>
      <c r="J51778"/>
      <c r="K51778"/>
      <c r="L51778"/>
    </row>
    <row r="51779" spans="9:12" ht="15" x14ac:dyDescent="0.25">
      <c r="I51779"/>
      <c r="J51779"/>
      <c r="K51779"/>
      <c r="L51779"/>
    </row>
    <row r="51780" spans="9:12" ht="15" x14ac:dyDescent="0.25">
      <c r="I51780"/>
      <c r="J51780"/>
      <c r="K51780"/>
      <c r="L51780"/>
    </row>
    <row r="51781" spans="9:12" ht="15" x14ac:dyDescent="0.25">
      <c r="I51781"/>
      <c r="J51781"/>
      <c r="K51781"/>
      <c r="L51781"/>
    </row>
    <row r="51782" spans="9:12" ht="15" x14ac:dyDescent="0.25">
      <c r="I51782"/>
      <c r="J51782"/>
      <c r="K51782"/>
      <c r="L51782"/>
    </row>
    <row r="51783" spans="9:12" ht="15" x14ac:dyDescent="0.25">
      <c r="I51783"/>
      <c r="J51783"/>
      <c r="K51783"/>
      <c r="L51783"/>
    </row>
    <row r="51784" spans="9:12" ht="15" x14ac:dyDescent="0.25">
      <c r="I51784"/>
      <c r="J51784"/>
      <c r="K51784"/>
      <c r="L51784"/>
    </row>
    <row r="51785" spans="9:12" ht="15" x14ac:dyDescent="0.25">
      <c r="I51785"/>
      <c r="J51785"/>
      <c r="K51785"/>
      <c r="L51785"/>
    </row>
    <row r="51786" spans="9:12" ht="15" x14ac:dyDescent="0.25">
      <c r="I51786"/>
      <c r="J51786"/>
      <c r="K51786"/>
      <c r="L51786"/>
    </row>
    <row r="51787" spans="9:12" ht="15" x14ac:dyDescent="0.25">
      <c r="I51787"/>
      <c r="J51787"/>
      <c r="K51787"/>
      <c r="L51787"/>
    </row>
    <row r="51788" spans="9:12" ht="15" x14ac:dyDescent="0.25">
      <c r="I51788"/>
      <c r="J51788"/>
      <c r="K51788"/>
      <c r="L51788"/>
    </row>
    <row r="51789" spans="9:12" ht="15" x14ac:dyDescent="0.25">
      <c r="I51789"/>
      <c r="J51789"/>
      <c r="K51789"/>
      <c r="L51789"/>
    </row>
    <row r="51790" spans="9:12" ht="15" x14ac:dyDescent="0.25">
      <c r="I51790"/>
      <c r="J51790"/>
      <c r="K51790"/>
      <c r="L51790"/>
    </row>
    <row r="51791" spans="9:12" ht="15" x14ac:dyDescent="0.25">
      <c r="I51791"/>
      <c r="J51791"/>
      <c r="K51791"/>
      <c r="L51791"/>
    </row>
    <row r="51792" spans="9:12" ht="15" x14ac:dyDescent="0.25">
      <c r="I51792"/>
      <c r="J51792"/>
      <c r="K51792"/>
      <c r="L51792"/>
    </row>
    <row r="51793" spans="9:12" ht="15" x14ac:dyDescent="0.25">
      <c r="I51793"/>
      <c r="J51793"/>
      <c r="K51793"/>
      <c r="L51793"/>
    </row>
    <row r="51794" spans="9:12" ht="15" x14ac:dyDescent="0.25">
      <c r="I51794"/>
      <c r="J51794"/>
      <c r="K51794"/>
      <c r="L51794"/>
    </row>
    <row r="51795" spans="9:12" ht="15" x14ac:dyDescent="0.25">
      <c r="I51795"/>
      <c r="J51795"/>
      <c r="K51795"/>
      <c r="L51795"/>
    </row>
    <row r="51796" spans="9:12" ht="15" x14ac:dyDescent="0.25">
      <c r="I51796"/>
      <c r="J51796"/>
      <c r="K51796"/>
      <c r="L51796"/>
    </row>
    <row r="51797" spans="9:12" ht="15" x14ac:dyDescent="0.25">
      <c r="I51797"/>
      <c r="J51797"/>
      <c r="K51797"/>
      <c r="L51797"/>
    </row>
    <row r="51798" spans="9:12" ht="15" x14ac:dyDescent="0.25">
      <c r="I51798"/>
      <c r="J51798"/>
      <c r="K51798"/>
      <c r="L51798"/>
    </row>
    <row r="51799" spans="9:12" ht="15" x14ac:dyDescent="0.25">
      <c r="I51799"/>
      <c r="J51799"/>
      <c r="K51799"/>
      <c r="L51799"/>
    </row>
    <row r="51800" spans="9:12" ht="15" x14ac:dyDescent="0.25">
      <c r="I51800"/>
      <c r="J51800"/>
      <c r="K51800"/>
      <c r="L51800"/>
    </row>
    <row r="51801" spans="9:12" ht="15" x14ac:dyDescent="0.25">
      <c r="I51801"/>
      <c r="J51801"/>
      <c r="K51801"/>
      <c r="L51801"/>
    </row>
    <row r="51802" spans="9:12" ht="15" x14ac:dyDescent="0.25">
      <c r="I51802"/>
      <c r="J51802"/>
      <c r="K51802"/>
      <c r="L51802"/>
    </row>
    <row r="51803" spans="9:12" ht="15" x14ac:dyDescent="0.25">
      <c r="I51803"/>
      <c r="J51803"/>
      <c r="K51803"/>
      <c r="L51803"/>
    </row>
    <row r="51804" spans="9:12" ht="15" x14ac:dyDescent="0.25">
      <c r="I51804"/>
      <c r="J51804"/>
      <c r="K51804"/>
      <c r="L51804"/>
    </row>
    <row r="51805" spans="9:12" ht="15" x14ac:dyDescent="0.25">
      <c r="I51805"/>
      <c r="J51805"/>
      <c r="K51805"/>
      <c r="L51805"/>
    </row>
    <row r="51806" spans="9:12" ht="15" x14ac:dyDescent="0.25">
      <c r="I51806"/>
      <c r="J51806"/>
      <c r="K51806"/>
      <c r="L51806"/>
    </row>
    <row r="51807" spans="9:12" ht="15" x14ac:dyDescent="0.25">
      <c r="I51807"/>
      <c r="J51807"/>
      <c r="K51807"/>
      <c r="L51807"/>
    </row>
    <row r="51808" spans="9:12" ht="15" x14ac:dyDescent="0.25">
      <c r="I51808"/>
      <c r="J51808"/>
      <c r="K51808"/>
      <c r="L51808"/>
    </row>
    <row r="51809" spans="9:12" ht="15" x14ac:dyDescent="0.25">
      <c r="I51809"/>
      <c r="J51809"/>
      <c r="K51809"/>
      <c r="L51809"/>
    </row>
    <row r="51810" spans="9:12" ht="15" x14ac:dyDescent="0.25">
      <c r="I51810"/>
      <c r="J51810"/>
      <c r="K51810"/>
      <c r="L51810"/>
    </row>
    <row r="51811" spans="9:12" ht="15" x14ac:dyDescent="0.25">
      <c r="I51811"/>
      <c r="J51811"/>
      <c r="K51811"/>
      <c r="L51811"/>
    </row>
    <row r="51812" spans="9:12" ht="15" x14ac:dyDescent="0.25">
      <c r="I51812"/>
      <c r="J51812"/>
      <c r="K51812"/>
      <c r="L51812"/>
    </row>
    <row r="51813" spans="9:12" ht="15" x14ac:dyDescent="0.25">
      <c r="I51813"/>
      <c r="J51813"/>
      <c r="K51813"/>
      <c r="L51813"/>
    </row>
    <row r="51814" spans="9:12" ht="15" x14ac:dyDescent="0.25">
      <c r="I51814"/>
      <c r="J51814"/>
      <c r="K51814"/>
      <c r="L51814"/>
    </row>
    <row r="51815" spans="9:12" ht="15" x14ac:dyDescent="0.25">
      <c r="I51815"/>
      <c r="J51815"/>
      <c r="K51815"/>
      <c r="L51815"/>
    </row>
    <row r="51816" spans="9:12" ht="15" x14ac:dyDescent="0.25">
      <c r="I51816"/>
      <c r="J51816"/>
      <c r="K51816"/>
      <c r="L51816"/>
    </row>
    <row r="51817" spans="9:12" ht="15" x14ac:dyDescent="0.25">
      <c r="I51817"/>
      <c r="J51817"/>
      <c r="K51817"/>
      <c r="L51817"/>
    </row>
    <row r="51818" spans="9:12" ht="15" x14ac:dyDescent="0.25">
      <c r="I51818"/>
      <c r="J51818"/>
      <c r="K51818"/>
      <c r="L51818"/>
    </row>
    <row r="51819" spans="9:12" ht="15" x14ac:dyDescent="0.25">
      <c r="I51819"/>
      <c r="J51819"/>
      <c r="K51819"/>
      <c r="L51819"/>
    </row>
    <row r="51820" spans="9:12" ht="15" x14ac:dyDescent="0.25">
      <c r="I51820"/>
      <c r="J51820"/>
      <c r="K51820"/>
      <c r="L51820"/>
    </row>
    <row r="51821" spans="9:12" ht="15" x14ac:dyDescent="0.25">
      <c r="I51821"/>
      <c r="J51821"/>
      <c r="K51821"/>
      <c r="L51821"/>
    </row>
    <row r="51822" spans="9:12" ht="15" x14ac:dyDescent="0.25">
      <c r="I51822"/>
      <c r="J51822"/>
      <c r="K51822"/>
      <c r="L51822"/>
    </row>
    <row r="51823" spans="9:12" ht="15" x14ac:dyDescent="0.25">
      <c r="I51823"/>
      <c r="J51823"/>
      <c r="K51823"/>
      <c r="L51823"/>
    </row>
    <row r="51824" spans="9:12" ht="15" x14ac:dyDescent="0.25">
      <c r="I51824"/>
      <c r="J51824"/>
      <c r="K51824"/>
      <c r="L51824"/>
    </row>
    <row r="51825" spans="9:12" ht="15" x14ac:dyDescent="0.25">
      <c r="I51825"/>
      <c r="J51825"/>
      <c r="K51825"/>
      <c r="L51825"/>
    </row>
    <row r="51826" spans="9:12" ht="15" x14ac:dyDescent="0.25">
      <c r="I51826"/>
      <c r="J51826"/>
      <c r="K51826"/>
      <c r="L51826"/>
    </row>
    <row r="51827" spans="9:12" ht="15" x14ac:dyDescent="0.25">
      <c r="I51827"/>
      <c r="J51827"/>
      <c r="K51827"/>
      <c r="L51827"/>
    </row>
    <row r="51828" spans="9:12" ht="15" x14ac:dyDescent="0.25">
      <c r="I51828"/>
      <c r="J51828"/>
      <c r="K51828"/>
      <c r="L51828"/>
    </row>
    <row r="51829" spans="9:12" ht="15" x14ac:dyDescent="0.25">
      <c r="I51829"/>
      <c r="J51829"/>
      <c r="K51829"/>
      <c r="L51829"/>
    </row>
    <row r="51830" spans="9:12" ht="15" x14ac:dyDescent="0.25">
      <c r="I51830"/>
      <c r="J51830"/>
      <c r="K51830"/>
      <c r="L51830"/>
    </row>
    <row r="51831" spans="9:12" ht="15" x14ac:dyDescent="0.25">
      <c r="I51831"/>
      <c r="J51831"/>
      <c r="K51831"/>
      <c r="L51831"/>
    </row>
    <row r="51832" spans="9:12" ht="15" x14ac:dyDescent="0.25">
      <c r="I51832"/>
      <c r="J51832"/>
      <c r="K51832"/>
      <c r="L51832"/>
    </row>
    <row r="51833" spans="9:12" ht="15" x14ac:dyDescent="0.25">
      <c r="I51833"/>
      <c r="J51833"/>
      <c r="K51833"/>
      <c r="L51833"/>
    </row>
    <row r="51834" spans="9:12" ht="15" x14ac:dyDescent="0.25">
      <c r="I51834"/>
      <c r="J51834"/>
      <c r="K51834"/>
      <c r="L51834"/>
    </row>
    <row r="51835" spans="9:12" ht="15" x14ac:dyDescent="0.25">
      <c r="I51835"/>
      <c r="J51835"/>
      <c r="K51835"/>
      <c r="L51835"/>
    </row>
    <row r="51836" spans="9:12" ht="15" x14ac:dyDescent="0.25">
      <c r="I51836"/>
      <c r="J51836"/>
      <c r="K51836"/>
      <c r="L51836"/>
    </row>
    <row r="51837" spans="9:12" ht="15" x14ac:dyDescent="0.25">
      <c r="I51837"/>
      <c r="J51837"/>
      <c r="K51837"/>
      <c r="L51837"/>
    </row>
    <row r="51838" spans="9:12" ht="15" x14ac:dyDescent="0.25">
      <c r="I51838"/>
      <c r="J51838"/>
      <c r="K51838"/>
      <c r="L51838"/>
    </row>
    <row r="51839" spans="9:12" ht="15" x14ac:dyDescent="0.25">
      <c r="I51839"/>
      <c r="J51839"/>
      <c r="K51839"/>
      <c r="L51839"/>
    </row>
    <row r="51840" spans="9:12" ht="15" x14ac:dyDescent="0.25">
      <c r="I51840"/>
      <c r="J51840"/>
      <c r="K51840"/>
      <c r="L51840"/>
    </row>
    <row r="51841" spans="9:12" ht="15" x14ac:dyDescent="0.25">
      <c r="I51841"/>
      <c r="J51841"/>
      <c r="K51841"/>
      <c r="L51841"/>
    </row>
    <row r="51842" spans="9:12" ht="15" x14ac:dyDescent="0.25">
      <c r="I51842"/>
      <c r="J51842"/>
      <c r="K51842"/>
      <c r="L51842"/>
    </row>
    <row r="51843" spans="9:12" ht="15" x14ac:dyDescent="0.25">
      <c r="I51843"/>
      <c r="J51843"/>
      <c r="K51843"/>
      <c r="L51843"/>
    </row>
    <row r="51844" spans="9:12" ht="15" x14ac:dyDescent="0.25">
      <c r="I51844"/>
      <c r="J51844"/>
      <c r="K51844"/>
      <c r="L51844"/>
    </row>
    <row r="51845" spans="9:12" ht="15" x14ac:dyDescent="0.25">
      <c r="I51845"/>
      <c r="J51845"/>
      <c r="K51845"/>
      <c r="L51845"/>
    </row>
    <row r="51846" spans="9:12" ht="15" x14ac:dyDescent="0.25">
      <c r="I51846"/>
      <c r="J51846"/>
      <c r="K51846"/>
      <c r="L51846"/>
    </row>
    <row r="51847" spans="9:12" ht="15" x14ac:dyDescent="0.25">
      <c r="I51847"/>
      <c r="J51847"/>
      <c r="K51847"/>
      <c r="L51847"/>
    </row>
    <row r="51848" spans="9:12" ht="15" x14ac:dyDescent="0.25">
      <c r="I51848"/>
      <c r="J51848"/>
      <c r="K51848"/>
      <c r="L51848"/>
    </row>
    <row r="51849" spans="9:12" ht="15" x14ac:dyDescent="0.25">
      <c r="I51849"/>
      <c r="J51849"/>
      <c r="K51849"/>
      <c r="L51849"/>
    </row>
    <row r="51850" spans="9:12" ht="15" x14ac:dyDescent="0.25">
      <c r="I51850"/>
      <c r="J51850"/>
      <c r="K51850"/>
      <c r="L51850"/>
    </row>
    <row r="51851" spans="9:12" ht="15" x14ac:dyDescent="0.25">
      <c r="I51851"/>
      <c r="J51851"/>
      <c r="K51851"/>
      <c r="L51851"/>
    </row>
    <row r="51852" spans="9:12" ht="15" x14ac:dyDescent="0.25">
      <c r="I51852"/>
      <c r="J51852"/>
      <c r="K51852"/>
      <c r="L51852"/>
    </row>
    <row r="51853" spans="9:12" ht="15" x14ac:dyDescent="0.25">
      <c r="I51853"/>
      <c r="J51853"/>
      <c r="K51853"/>
      <c r="L51853"/>
    </row>
    <row r="51854" spans="9:12" ht="15" x14ac:dyDescent="0.25">
      <c r="I51854"/>
      <c r="J51854"/>
      <c r="K51854"/>
      <c r="L51854"/>
    </row>
    <row r="51855" spans="9:12" ht="15" x14ac:dyDescent="0.25">
      <c r="I51855"/>
      <c r="J51855"/>
      <c r="K51855"/>
      <c r="L51855"/>
    </row>
    <row r="51856" spans="9:12" ht="15" x14ac:dyDescent="0.25">
      <c r="I51856"/>
      <c r="J51856"/>
      <c r="K51856"/>
      <c r="L51856"/>
    </row>
    <row r="51857" spans="9:12" ht="15" x14ac:dyDescent="0.25">
      <c r="I51857"/>
      <c r="J51857"/>
      <c r="K51857"/>
      <c r="L51857"/>
    </row>
    <row r="51858" spans="9:12" ht="15" x14ac:dyDescent="0.25">
      <c r="I51858"/>
      <c r="J51858"/>
      <c r="K51858"/>
      <c r="L51858"/>
    </row>
    <row r="51859" spans="9:12" ht="15" x14ac:dyDescent="0.25">
      <c r="I51859"/>
      <c r="J51859"/>
      <c r="K51859"/>
      <c r="L51859"/>
    </row>
    <row r="51860" spans="9:12" ht="15" x14ac:dyDescent="0.25">
      <c r="I51860"/>
      <c r="J51860"/>
      <c r="K51860"/>
      <c r="L51860"/>
    </row>
    <row r="51861" spans="9:12" ht="15" x14ac:dyDescent="0.25">
      <c r="I51861"/>
      <c r="J51861"/>
      <c r="K51861"/>
      <c r="L51861"/>
    </row>
    <row r="51862" spans="9:12" ht="15" x14ac:dyDescent="0.25">
      <c r="I51862"/>
      <c r="J51862"/>
      <c r="K51862"/>
      <c r="L51862"/>
    </row>
    <row r="51863" spans="9:12" ht="15" x14ac:dyDescent="0.25">
      <c r="I51863"/>
      <c r="J51863"/>
      <c r="K51863"/>
      <c r="L51863"/>
    </row>
    <row r="51864" spans="9:12" ht="15" x14ac:dyDescent="0.25">
      <c r="I51864"/>
      <c r="J51864"/>
      <c r="K51864"/>
      <c r="L51864"/>
    </row>
    <row r="51865" spans="9:12" ht="15" x14ac:dyDescent="0.25">
      <c r="I51865"/>
      <c r="J51865"/>
      <c r="K51865"/>
      <c r="L51865"/>
    </row>
    <row r="51866" spans="9:12" ht="15" x14ac:dyDescent="0.25">
      <c r="I51866"/>
      <c r="J51866"/>
      <c r="K51866"/>
      <c r="L51866"/>
    </row>
    <row r="51867" spans="9:12" ht="15" x14ac:dyDescent="0.25">
      <c r="I51867"/>
      <c r="J51867"/>
      <c r="K51867"/>
      <c r="L51867"/>
    </row>
    <row r="51868" spans="9:12" ht="15" x14ac:dyDescent="0.25">
      <c r="I51868"/>
      <c r="J51868"/>
      <c r="K51868"/>
      <c r="L51868"/>
    </row>
    <row r="51869" spans="9:12" ht="15" x14ac:dyDescent="0.25">
      <c r="I51869"/>
      <c r="J51869"/>
      <c r="K51869"/>
      <c r="L51869"/>
    </row>
    <row r="51870" spans="9:12" ht="15" x14ac:dyDescent="0.25">
      <c r="I51870"/>
      <c r="J51870"/>
      <c r="K51870"/>
      <c r="L51870"/>
    </row>
    <row r="51871" spans="9:12" ht="15" x14ac:dyDescent="0.25">
      <c r="I51871"/>
      <c r="J51871"/>
      <c r="K51871"/>
      <c r="L51871"/>
    </row>
    <row r="51872" spans="9:12" ht="15" x14ac:dyDescent="0.25">
      <c r="I51872"/>
      <c r="J51872"/>
      <c r="K51872"/>
      <c r="L51872"/>
    </row>
    <row r="51873" spans="9:12" ht="15" x14ac:dyDescent="0.25">
      <c r="I51873"/>
      <c r="J51873"/>
      <c r="K51873"/>
      <c r="L51873"/>
    </row>
    <row r="51874" spans="9:12" ht="15" x14ac:dyDescent="0.25">
      <c r="I51874"/>
      <c r="J51874"/>
      <c r="K51874"/>
      <c r="L51874"/>
    </row>
    <row r="51875" spans="9:12" ht="15" x14ac:dyDescent="0.25">
      <c r="I51875"/>
      <c r="J51875"/>
      <c r="K51875"/>
      <c r="L51875"/>
    </row>
    <row r="51876" spans="9:12" ht="15" x14ac:dyDescent="0.25">
      <c r="I51876"/>
      <c r="J51876"/>
      <c r="K51876"/>
      <c r="L51876"/>
    </row>
    <row r="51877" spans="9:12" ht="15" x14ac:dyDescent="0.25">
      <c r="I51877"/>
      <c r="J51877"/>
      <c r="K51877"/>
      <c r="L51877"/>
    </row>
    <row r="51878" spans="9:12" ht="15" x14ac:dyDescent="0.25">
      <c r="I51878"/>
      <c r="J51878"/>
      <c r="K51878"/>
      <c r="L51878"/>
    </row>
    <row r="51879" spans="9:12" ht="15" x14ac:dyDescent="0.25">
      <c r="I51879"/>
      <c r="J51879"/>
      <c r="K51879"/>
      <c r="L51879"/>
    </row>
    <row r="51880" spans="9:12" ht="15" x14ac:dyDescent="0.25">
      <c r="I51880"/>
      <c r="J51880"/>
      <c r="K51880"/>
      <c r="L51880"/>
    </row>
    <row r="51881" spans="9:12" ht="15" x14ac:dyDescent="0.25">
      <c r="I51881"/>
      <c r="J51881"/>
      <c r="K51881"/>
      <c r="L51881"/>
    </row>
    <row r="51882" spans="9:12" ht="15" x14ac:dyDescent="0.25">
      <c r="I51882"/>
      <c r="J51882"/>
      <c r="K51882"/>
      <c r="L51882"/>
    </row>
    <row r="51883" spans="9:12" ht="15" x14ac:dyDescent="0.25">
      <c r="I51883"/>
      <c r="J51883"/>
      <c r="K51883"/>
      <c r="L51883"/>
    </row>
    <row r="51884" spans="9:12" ht="15" x14ac:dyDescent="0.25">
      <c r="I51884"/>
      <c r="J51884"/>
      <c r="K51884"/>
      <c r="L51884"/>
    </row>
    <row r="51885" spans="9:12" ht="15" x14ac:dyDescent="0.25">
      <c r="I51885"/>
      <c r="J51885"/>
      <c r="K51885"/>
      <c r="L51885"/>
    </row>
    <row r="51886" spans="9:12" ht="15" x14ac:dyDescent="0.25">
      <c r="I51886"/>
      <c r="J51886"/>
      <c r="K51886"/>
      <c r="L51886"/>
    </row>
    <row r="51887" spans="9:12" ht="15" x14ac:dyDescent="0.25">
      <c r="I51887"/>
      <c r="J51887"/>
      <c r="K51887"/>
      <c r="L51887"/>
    </row>
    <row r="51888" spans="9:12" ht="15" x14ac:dyDescent="0.25">
      <c r="I51888"/>
      <c r="J51888"/>
      <c r="K51888"/>
      <c r="L51888"/>
    </row>
    <row r="51889" spans="9:12" ht="15" x14ac:dyDescent="0.25">
      <c r="I51889"/>
      <c r="J51889"/>
      <c r="K51889"/>
      <c r="L51889"/>
    </row>
    <row r="51890" spans="9:12" ht="15" x14ac:dyDescent="0.25">
      <c r="I51890"/>
      <c r="J51890"/>
      <c r="K51890"/>
      <c r="L51890"/>
    </row>
    <row r="51891" spans="9:12" ht="15" x14ac:dyDescent="0.25">
      <c r="I51891"/>
      <c r="J51891"/>
      <c r="K51891"/>
      <c r="L51891"/>
    </row>
    <row r="51892" spans="9:12" ht="15" x14ac:dyDescent="0.25">
      <c r="I51892"/>
      <c r="J51892"/>
      <c r="K51892"/>
      <c r="L51892"/>
    </row>
    <row r="51893" spans="9:12" ht="15" x14ac:dyDescent="0.25">
      <c r="I51893"/>
      <c r="J51893"/>
      <c r="K51893"/>
      <c r="L51893"/>
    </row>
    <row r="51894" spans="9:12" ht="15" x14ac:dyDescent="0.25">
      <c r="I51894"/>
      <c r="J51894"/>
      <c r="K51894"/>
      <c r="L51894"/>
    </row>
    <row r="51895" spans="9:12" ht="15" x14ac:dyDescent="0.25">
      <c r="I51895"/>
      <c r="J51895"/>
      <c r="K51895"/>
      <c r="L51895"/>
    </row>
    <row r="51896" spans="9:12" ht="15" x14ac:dyDescent="0.25">
      <c r="I51896"/>
      <c r="J51896"/>
      <c r="K51896"/>
      <c r="L51896"/>
    </row>
    <row r="51897" spans="9:12" ht="15" x14ac:dyDescent="0.25">
      <c r="I51897"/>
      <c r="J51897"/>
      <c r="K51897"/>
      <c r="L51897"/>
    </row>
    <row r="51898" spans="9:12" ht="15" x14ac:dyDescent="0.25">
      <c r="I51898"/>
      <c r="J51898"/>
      <c r="K51898"/>
      <c r="L51898"/>
    </row>
    <row r="51899" spans="9:12" ht="15" x14ac:dyDescent="0.25">
      <c r="I51899"/>
      <c r="J51899"/>
      <c r="K51899"/>
      <c r="L51899"/>
    </row>
    <row r="51900" spans="9:12" ht="15" x14ac:dyDescent="0.25">
      <c r="I51900"/>
      <c r="J51900"/>
      <c r="K51900"/>
      <c r="L51900"/>
    </row>
    <row r="51901" spans="9:12" ht="15" x14ac:dyDescent="0.25">
      <c r="I51901"/>
      <c r="J51901"/>
      <c r="K51901"/>
      <c r="L51901"/>
    </row>
    <row r="51902" spans="9:12" ht="15" x14ac:dyDescent="0.25">
      <c r="I51902"/>
      <c r="J51902"/>
      <c r="K51902"/>
      <c r="L51902"/>
    </row>
    <row r="51903" spans="9:12" ht="15" x14ac:dyDescent="0.25">
      <c r="I51903"/>
      <c r="J51903"/>
      <c r="K51903"/>
      <c r="L51903"/>
    </row>
    <row r="51904" spans="9:12" ht="15" x14ac:dyDescent="0.25">
      <c r="I51904"/>
      <c r="J51904"/>
      <c r="K51904"/>
      <c r="L51904"/>
    </row>
    <row r="51905" spans="9:12" ht="15" x14ac:dyDescent="0.25">
      <c r="I51905"/>
      <c r="J51905"/>
      <c r="K51905"/>
      <c r="L51905"/>
    </row>
    <row r="51906" spans="9:12" ht="15" x14ac:dyDescent="0.25">
      <c r="I51906"/>
      <c r="J51906"/>
      <c r="K51906"/>
      <c r="L51906"/>
    </row>
    <row r="51907" spans="9:12" ht="15" x14ac:dyDescent="0.25">
      <c r="I51907"/>
      <c r="J51907"/>
      <c r="K51907"/>
      <c r="L51907"/>
    </row>
    <row r="51908" spans="9:12" ht="15" x14ac:dyDescent="0.25">
      <c r="I51908"/>
      <c r="J51908"/>
      <c r="K51908"/>
      <c r="L51908"/>
    </row>
    <row r="51909" spans="9:12" ht="15" x14ac:dyDescent="0.25">
      <c r="I51909"/>
      <c r="J51909"/>
      <c r="K51909"/>
      <c r="L51909"/>
    </row>
    <row r="51910" spans="9:12" ht="15" x14ac:dyDescent="0.25">
      <c r="I51910"/>
      <c r="J51910"/>
      <c r="K51910"/>
      <c r="L51910"/>
    </row>
    <row r="51911" spans="9:12" ht="15" x14ac:dyDescent="0.25">
      <c r="I51911"/>
      <c r="J51911"/>
      <c r="K51911"/>
      <c r="L51911"/>
    </row>
    <row r="51912" spans="9:12" ht="15" x14ac:dyDescent="0.25">
      <c r="I51912"/>
      <c r="J51912"/>
      <c r="K51912"/>
      <c r="L51912"/>
    </row>
    <row r="51913" spans="9:12" ht="15" x14ac:dyDescent="0.25">
      <c r="I51913"/>
      <c r="J51913"/>
      <c r="K51913"/>
      <c r="L51913"/>
    </row>
    <row r="51914" spans="9:12" ht="15" x14ac:dyDescent="0.25">
      <c r="I51914"/>
      <c r="J51914"/>
      <c r="K51914"/>
      <c r="L51914"/>
    </row>
    <row r="51915" spans="9:12" ht="15" x14ac:dyDescent="0.25">
      <c r="I51915"/>
      <c r="J51915"/>
      <c r="K51915"/>
      <c r="L51915"/>
    </row>
    <row r="51916" spans="9:12" ht="15" x14ac:dyDescent="0.25">
      <c r="I51916"/>
      <c r="J51916"/>
      <c r="K51916"/>
      <c r="L51916"/>
    </row>
    <row r="51917" spans="9:12" ht="15" x14ac:dyDescent="0.25">
      <c r="I51917"/>
      <c r="J51917"/>
      <c r="K51917"/>
      <c r="L51917"/>
    </row>
    <row r="51918" spans="9:12" ht="15" x14ac:dyDescent="0.25">
      <c r="I51918"/>
      <c r="J51918"/>
      <c r="K51918"/>
      <c r="L51918"/>
    </row>
    <row r="51919" spans="9:12" ht="15" x14ac:dyDescent="0.25">
      <c r="I51919"/>
      <c r="J51919"/>
      <c r="K51919"/>
      <c r="L51919"/>
    </row>
    <row r="51920" spans="9:12" ht="15" x14ac:dyDescent="0.25">
      <c r="I51920"/>
      <c r="J51920"/>
      <c r="K51920"/>
      <c r="L51920"/>
    </row>
    <row r="51921" spans="9:12" ht="15" x14ac:dyDescent="0.25">
      <c r="I51921"/>
      <c r="J51921"/>
      <c r="K51921"/>
      <c r="L51921"/>
    </row>
    <row r="51922" spans="9:12" ht="15" x14ac:dyDescent="0.25">
      <c r="I51922"/>
      <c r="J51922"/>
      <c r="K51922"/>
      <c r="L51922"/>
    </row>
    <row r="51923" spans="9:12" ht="15" x14ac:dyDescent="0.25">
      <c r="I51923"/>
      <c r="J51923"/>
      <c r="K51923"/>
      <c r="L51923"/>
    </row>
    <row r="51924" spans="9:12" ht="15" x14ac:dyDescent="0.25">
      <c r="I51924"/>
      <c r="J51924"/>
      <c r="K51924"/>
      <c r="L51924"/>
    </row>
    <row r="51925" spans="9:12" ht="15" x14ac:dyDescent="0.25">
      <c r="I51925"/>
      <c r="J51925"/>
      <c r="K51925"/>
      <c r="L51925"/>
    </row>
    <row r="51926" spans="9:12" ht="15" x14ac:dyDescent="0.25">
      <c r="I51926"/>
      <c r="J51926"/>
      <c r="K51926"/>
      <c r="L51926"/>
    </row>
    <row r="51927" spans="9:12" ht="15" x14ac:dyDescent="0.25">
      <c r="I51927"/>
      <c r="J51927"/>
      <c r="K51927"/>
      <c r="L51927"/>
    </row>
    <row r="51928" spans="9:12" ht="15" x14ac:dyDescent="0.25">
      <c r="I51928"/>
      <c r="J51928"/>
      <c r="K51928"/>
      <c r="L51928"/>
    </row>
    <row r="51929" spans="9:12" ht="15" x14ac:dyDescent="0.25">
      <c r="I51929"/>
      <c r="J51929"/>
      <c r="K51929"/>
      <c r="L51929"/>
    </row>
    <row r="51930" spans="9:12" ht="15" x14ac:dyDescent="0.25">
      <c r="I51930"/>
      <c r="J51930"/>
      <c r="K51930"/>
      <c r="L51930"/>
    </row>
    <row r="51931" spans="9:12" ht="15" x14ac:dyDescent="0.25">
      <c r="I51931"/>
      <c r="J51931"/>
      <c r="K51931"/>
      <c r="L51931"/>
    </row>
    <row r="51932" spans="9:12" ht="15" x14ac:dyDescent="0.25">
      <c r="I51932"/>
      <c r="J51932"/>
      <c r="K51932"/>
      <c r="L51932"/>
    </row>
    <row r="51933" spans="9:12" ht="15" x14ac:dyDescent="0.25">
      <c r="I51933"/>
      <c r="J51933"/>
      <c r="K51933"/>
      <c r="L51933"/>
    </row>
    <row r="51934" spans="9:12" ht="15" x14ac:dyDescent="0.25">
      <c r="I51934"/>
      <c r="J51934"/>
      <c r="K51934"/>
      <c r="L51934"/>
    </row>
    <row r="51935" spans="9:12" ht="15" x14ac:dyDescent="0.25">
      <c r="I51935"/>
      <c r="J51935"/>
      <c r="K51935"/>
      <c r="L51935"/>
    </row>
    <row r="51936" spans="9:12" ht="15" x14ac:dyDescent="0.25">
      <c r="I51936"/>
      <c r="J51936"/>
      <c r="K51936"/>
      <c r="L51936"/>
    </row>
    <row r="51937" spans="9:12" ht="15" x14ac:dyDescent="0.25">
      <c r="I51937"/>
      <c r="J51937"/>
      <c r="K51937"/>
      <c r="L51937"/>
    </row>
    <row r="51938" spans="9:12" ht="15" x14ac:dyDescent="0.25">
      <c r="I51938"/>
      <c r="J51938"/>
      <c r="K51938"/>
      <c r="L51938"/>
    </row>
    <row r="51939" spans="9:12" ht="15" x14ac:dyDescent="0.25">
      <c r="I51939"/>
      <c r="J51939"/>
      <c r="K51939"/>
      <c r="L51939"/>
    </row>
    <row r="51940" spans="9:12" ht="15" x14ac:dyDescent="0.25">
      <c r="I51940"/>
      <c r="J51940"/>
      <c r="K51940"/>
      <c r="L51940"/>
    </row>
    <row r="51941" spans="9:12" ht="15" x14ac:dyDescent="0.25">
      <c r="I51941"/>
      <c r="J51941"/>
      <c r="K51941"/>
      <c r="L51941"/>
    </row>
    <row r="51942" spans="9:12" ht="15" x14ac:dyDescent="0.25">
      <c r="I51942"/>
      <c r="J51942"/>
      <c r="K51942"/>
      <c r="L51942"/>
    </row>
    <row r="51943" spans="9:12" ht="15" x14ac:dyDescent="0.25">
      <c r="I51943"/>
      <c r="J51943"/>
      <c r="K51943"/>
      <c r="L51943"/>
    </row>
    <row r="51944" spans="9:12" ht="15" x14ac:dyDescent="0.25">
      <c r="I51944"/>
      <c r="J51944"/>
      <c r="K51944"/>
      <c r="L51944"/>
    </row>
    <row r="51945" spans="9:12" ht="15" x14ac:dyDescent="0.25">
      <c r="I51945"/>
      <c r="J51945"/>
      <c r="K51945"/>
      <c r="L51945"/>
    </row>
    <row r="51946" spans="9:12" ht="15" x14ac:dyDescent="0.25">
      <c r="I51946"/>
      <c r="J51946"/>
      <c r="K51946"/>
      <c r="L51946"/>
    </row>
    <row r="51947" spans="9:12" ht="15" x14ac:dyDescent="0.25">
      <c r="I51947"/>
      <c r="J51947"/>
      <c r="K51947"/>
      <c r="L51947"/>
    </row>
    <row r="51948" spans="9:12" ht="15" x14ac:dyDescent="0.25">
      <c r="I51948"/>
      <c r="J51948"/>
      <c r="K51948"/>
      <c r="L51948"/>
    </row>
    <row r="51949" spans="9:12" ht="15" x14ac:dyDescent="0.25">
      <c r="I51949"/>
      <c r="J51949"/>
      <c r="K51949"/>
      <c r="L51949"/>
    </row>
    <row r="51950" spans="9:12" ht="15" x14ac:dyDescent="0.25">
      <c r="I51950"/>
      <c r="J51950"/>
      <c r="K51950"/>
      <c r="L51950"/>
    </row>
    <row r="51951" spans="9:12" ht="15" x14ac:dyDescent="0.25">
      <c r="I51951"/>
      <c r="J51951"/>
      <c r="K51951"/>
      <c r="L51951"/>
    </row>
    <row r="51952" spans="9:12" ht="15" x14ac:dyDescent="0.25">
      <c r="I51952"/>
      <c r="J51952"/>
      <c r="K51952"/>
      <c r="L51952"/>
    </row>
    <row r="51953" spans="9:12" ht="15" x14ac:dyDescent="0.25">
      <c r="I51953"/>
      <c r="J51953"/>
      <c r="K51953"/>
      <c r="L51953"/>
    </row>
    <row r="51954" spans="9:12" ht="15" x14ac:dyDescent="0.25">
      <c r="I51954"/>
      <c r="J51954"/>
      <c r="K51954"/>
      <c r="L51954"/>
    </row>
    <row r="51955" spans="9:12" ht="15" x14ac:dyDescent="0.25">
      <c r="I51955"/>
      <c r="J51955"/>
      <c r="K51955"/>
      <c r="L51955"/>
    </row>
    <row r="51956" spans="9:12" ht="15" x14ac:dyDescent="0.25">
      <c r="I51956"/>
      <c r="J51956"/>
      <c r="K51956"/>
      <c r="L51956"/>
    </row>
    <row r="51957" spans="9:12" ht="15" x14ac:dyDescent="0.25">
      <c r="I51957"/>
      <c r="J51957"/>
      <c r="K51957"/>
      <c r="L51957"/>
    </row>
    <row r="51958" spans="9:12" ht="15" x14ac:dyDescent="0.25">
      <c r="I51958"/>
      <c r="J51958"/>
      <c r="K51958"/>
      <c r="L51958"/>
    </row>
    <row r="51959" spans="9:12" ht="15" x14ac:dyDescent="0.25">
      <c r="I51959"/>
      <c r="J51959"/>
      <c r="K51959"/>
      <c r="L51959"/>
    </row>
    <row r="51960" spans="9:12" ht="15" x14ac:dyDescent="0.25">
      <c r="I51960"/>
      <c r="J51960"/>
      <c r="K51960"/>
      <c r="L51960"/>
    </row>
    <row r="51961" spans="9:12" ht="15" x14ac:dyDescent="0.25">
      <c r="I51961"/>
      <c r="J51961"/>
      <c r="K51961"/>
      <c r="L51961"/>
    </row>
    <row r="51962" spans="9:12" ht="15" x14ac:dyDescent="0.25">
      <c r="I51962"/>
      <c r="J51962"/>
      <c r="K51962"/>
      <c r="L51962"/>
    </row>
    <row r="51963" spans="9:12" ht="15" x14ac:dyDescent="0.25">
      <c r="I51963"/>
      <c r="J51963"/>
      <c r="K51963"/>
      <c r="L51963"/>
    </row>
    <row r="51964" spans="9:12" ht="15" x14ac:dyDescent="0.25">
      <c r="I51964"/>
      <c r="J51964"/>
      <c r="K51964"/>
      <c r="L51964"/>
    </row>
    <row r="51965" spans="9:12" ht="15" x14ac:dyDescent="0.25">
      <c r="I51965"/>
      <c r="J51965"/>
      <c r="K51965"/>
      <c r="L51965"/>
    </row>
    <row r="51966" spans="9:12" ht="15" x14ac:dyDescent="0.25">
      <c r="I51966"/>
      <c r="J51966"/>
      <c r="K51966"/>
      <c r="L51966"/>
    </row>
    <row r="51967" spans="9:12" ht="15" x14ac:dyDescent="0.25">
      <c r="I51967"/>
      <c r="J51967"/>
      <c r="K51967"/>
      <c r="L51967"/>
    </row>
    <row r="51968" spans="9:12" ht="15" x14ac:dyDescent="0.25">
      <c r="I51968"/>
      <c r="J51968"/>
      <c r="K51968"/>
      <c r="L51968"/>
    </row>
    <row r="51969" spans="9:12" ht="15" x14ac:dyDescent="0.25">
      <c r="I51969"/>
      <c r="J51969"/>
      <c r="K51969"/>
      <c r="L51969"/>
    </row>
    <row r="51970" spans="9:12" ht="15" x14ac:dyDescent="0.25">
      <c r="I51970"/>
      <c r="J51970"/>
      <c r="K51970"/>
      <c r="L51970"/>
    </row>
    <row r="51971" spans="9:12" ht="15" x14ac:dyDescent="0.25">
      <c r="I51971"/>
      <c r="J51971"/>
      <c r="K51971"/>
      <c r="L51971"/>
    </row>
    <row r="51972" spans="9:12" ht="15" x14ac:dyDescent="0.25">
      <c r="I51972"/>
      <c r="J51972"/>
      <c r="K51972"/>
      <c r="L51972"/>
    </row>
    <row r="51973" spans="9:12" ht="15" x14ac:dyDescent="0.25">
      <c r="I51973"/>
      <c r="J51973"/>
      <c r="K51973"/>
      <c r="L51973"/>
    </row>
    <row r="51974" spans="9:12" ht="15" x14ac:dyDescent="0.25">
      <c r="I51974"/>
      <c r="J51974"/>
      <c r="K51974"/>
      <c r="L51974"/>
    </row>
    <row r="51975" spans="9:12" ht="15" x14ac:dyDescent="0.25">
      <c r="I51975"/>
      <c r="J51975"/>
      <c r="K51975"/>
      <c r="L51975"/>
    </row>
    <row r="51976" spans="9:12" ht="15" x14ac:dyDescent="0.25">
      <c r="I51976"/>
      <c r="J51976"/>
      <c r="K51976"/>
      <c r="L51976"/>
    </row>
    <row r="51977" spans="9:12" ht="15" x14ac:dyDescent="0.25">
      <c r="I51977"/>
      <c r="J51977"/>
      <c r="K51977"/>
      <c r="L51977"/>
    </row>
    <row r="51978" spans="9:12" ht="15" x14ac:dyDescent="0.25">
      <c r="I51978"/>
      <c r="J51978"/>
      <c r="K51978"/>
      <c r="L51978"/>
    </row>
    <row r="51979" spans="9:12" ht="15" x14ac:dyDescent="0.25">
      <c r="I51979"/>
      <c r="J51979"/>
      <c r="K51979"/>
      <c r="L51979"/>
    </row>
    <row r="51980" spans="9:12" ht="15" x14ac:dyDescent="0.25">
      <c r="I51980"/>
      <c r="J51980"/>
      <c r="K51980"/>
      <c r="L51980"/>
    </row>
    <row r="51981" spans="9:12" ht="15" x14ac:dyDescent="0.25">
      <c r="I51981"/>
      <c r="J51981"/>
      <c r="K51981"/>
      <c r="L51981"/>
    </row>
    <row r="51982" spans="9:12" ht="15" x14ac:dyDescent="0.25">
      <c r="I51982"/>
      <c r="J51982"/>
      <c r="K51982"/>
      <c r="L51982"/>
    </row>
    <row r="51983" spans="9:12" ht="15" x14ac:dyDescent="0.25">
      <c r="I51983"/>
      <c r="J51983"/>
      <c r="K51983"/>
      <c r="L51983"/>
    </row>
    <row r="51984" spans="9:12" ht="15" x14ac:dyDescent="0.25">
      <c r="I51984"/>
      <c r="J51984"/>
      <c r="K51984"/>
      <c r="L51984"/>
    </row>
    <row r="51985" spans="9:12" ht="15" x14ac:dyDescent="0.25">
      <c r="I51985"/>
      <c r="J51985"/>
      <c r="K51985"/>
      <c r="L51985"/>
    </row>
    <row r="51986" spans="9:12" ht="15" x14ac:dyDescent="0.25">
      <c r="I51986"/>
      <c r="J51986"/>
      <c r="K51986"/>
      <c r="L51986"/>
    </row>
    <row r="51987" spans="9:12" ht="15" x14ac:dyDescent="0.25">
      <c r="I51987"/>
      <c r="J51987"/>
      <c r="K51987"/>
      <c r="L51987"/>
    </row>
    <row r="51988" spans="9:12" ht="15" x14ac:dyDescent="0.25">
      <c r="I51988"/>
      <c r="J51988"/>
      <c r="K51988"/>
      <c r="L51988"/>
    </row>
    <row r="51989" spans="9:12" ht="15" x14ac:dyDescent="0.25">
      <c r="I51989"/>
      <c r="J51989"/>
      <c r="K51989"/>
      <c r="L51989"/>
    </row>
    <row r="51990" spans="9:12" ht="15" x14ac:dyDescent="0.25">
      <c r="I51990"/>
      <c r="J51990"/>
      <c r="K51990"/>
      <c r="L51990"/>
    </row>
    <row r="51991" spans="9:12" ht="15" x14ac:dyDescent="0.25">
      <c r="I51991"/>
      <c r="J51991"/>
      <c r="K51991"/>
      <c r="L51991"/>
    </row>
    <row r="51992" spans="9:12" ht="15" x14ac:dyDescent="0.25">
      <c r="I51992"/>
      <c r="J51992"/>
      <c r="K51992"/>
      <c r="L51992"/>
    </row>
    <row r="51993" spans="9:12" ht="15" x14ac:dyDescent="0.25">
      <c r="I51993"/>
      <c r="J51993"/>
      <c r="K51993"/>
      <c r="L51993"/>
    </row>
    <row r="51994" spans="9:12" ht="15" x14ac:dyDescent="0.25">
      <c r="I51994"/>
      <c r="J51994"/>
      <c r="K51994"/>
      <c r="L51994"/>
    </row>
    <row r="51995" spans="9:12" ht="15" x14ac:dyDescent="0.25">
      <c r="I51995"/>
      <c r="J51995"/>
      <c r="K51995"/>
      <c r="L51995"/>
    </row>
    <row r="51996" spans="9:12" ht="15" x14ac:dyDescent="0.25">
      <c r="I51996"/>
      <c r="J51996"/>
      <c r="K51996"/>
      <c r="L51996"/>
    </row>
    <row r="51997" spans="9:12" ht="15" x14ac:dyDescent="0.25">
      <c r="I51997"/>
      <c r="J51997"/>
      <c r="K51997"/>
      <c r="L51997"/>
    </row>
    <row r="51998" spans="9:12" ht="15" x14ac:dyDescent="0.25">
      <c r="I51998"/>
      <c r="J51998"/>
      <c r="K51998"/>
      <c r="L51998"/>
    </row>
    <row r="51999" spans="9:12" ht="15" x14ac:dyDescent="0.25">
      <c r="I51999"/>
      <c r="J51999"/>
      <c r="K51999"/>
      <c r="L51999"/>
    </row>
    <row r="52000" spans="9:12" ht="15" x14ac:dyDescent="0.25">
      <c r="I52000"/>
      <c r="J52000"/>
      <c r="K52000"/>
      <c r="L52000"/>
    </row>
    <row r="52001" spans="9:12" ht="15" x14ac:dyDescent="0.25">
      <c r="I52001"/>
      <c r="J52001"/>
      <c r="K52001"/>
      <c r="L52001"/>
    </row>
    <row r="52002" spans="9:12" ht="15" x14ac:dyDescent="0.25">
      <c r="I52002"/>
      <c r="J52002"/>
      <c r="K52002"/>
      <c r="L52002"/>
    </row>
    <row r="52003" spans="9:12" ht="15" x14ac:dyDescent="0.25">
      <c r="I52003"/>
      <c r="J52003"/>
      <c r="K52003"/>
      <c r="L52003"/>
    </row>
    <row r="52004" spans="9:12" ht="15" x14ac:dyDescent="0.25">
      <c r="I52004"/>
      <c r="J52004"/>
      <c r="K52004"/>
      <c r="L52004"/>
    </row>
    <row r="52005" spans="9:12" ht="15" x14ac:dyDescent="0.25">
      <c r="I52005"/>
      <c r="J52005"/>
      <c r="K52005"/>
      <c r="L52005"/>
    </row>
    <row r="52006" spans="9:12" ht="15" x14ac:dyDescent="0.25">
      <c r="I52006"/>
      <c r="J52006"/>
      <c r="K52006"/>
      <c r="L52006"/>
    </row>
    <row r="52007" spans="9:12" ht="15" x14ac:dyDescent="0.25">
      <c r="I52007"/>
      <c r="J52007"/>
      <c r="K52007"/>
      <c r="L52007"/>
    </row>
    <row r="52008" spans="9:12" ht="15" x14ac:dyDescent="0.25">
      <c r="I52008"/>
      <c r="J52008"/>
      <c r="K52008"/>
      <c r="L52008"/>
    </row>
    <row r="52009" spans="9:12" ht="15" x14ac:dyDescent="0.25">
      <c r="I52009"/>
      <c r="J52009"/>
      <c r="K52009"/>
      <c r="L52009"/>
    </row>
    <row r="52010" spans="9:12" ht="15" x14ac:dyDescent="0.25">
      <c r="I52010"/>
      <c r="J52010"/>
      <c r="K52010"/>
      <c r="L52010"/>
    </row>
    <row r="52011" spans="9:12" ht="15" x14ac:dyDescent="0.25">
      <c r="I52011"/>
      <c r="J52011"/>
      <c r="K52011"/>
      <c r="L52011"/>
    </row>
    <row r="52012" spans="9:12" ht="15" x14ac:dyDescent="0.25">
      <c r="I52012"/>
      <c r="J52012"/>
      <c r="K52012"/>
      <c r="L52012"/>
    </row>
    <row r="52013" spans="9:12" ht="15" x14ac:dyDescent="0.25">
      <c r="I52013"/>
      <c r="J52013"/>
      <c r="K52013"/>
      <c r="L52013"/>
    </row>
    <row r="52014" spans="9:12" ht="15" x14ac:dyDescent="0.25">
      <c r="I52014"/>
      <c r="J52014"/>
      <c r="K52014"/>
      <c r="L52014"/>
    </row>
    <row r="52015" spans="9:12" ht="15" x14ac:dyDescent="0.25">
      <c r="I52015"/>
      <c r="J52015"/>
      <c r="K52015"/>
      <c r="L52015"/>
    </row>
    <row r="52016" spans="9:12" ht="15" x14ac:dyDescent="0.25">
      <c r="I52016"/>
      <c r="J52016"/>
      <c r="K52016"/>
      <c r="L52016"/>
    </row>
    <row r="52017" spans="9:12" ht="15" x14ac:dyDescent="0.25">
      <c r="I52017"/>
      <c r="J52017"/>
      <c r="K52017"/>
      <c r="L52017"/>
    </row>
    <row r="52018" spans="9:12" ht="15" x14ac:dyDescent="0.25">
      <c r="I52018"/>
      <c r="J52018"/>
      <c r="K52018"/>
      <c r="L52018"/>
    </row>
    <row r="52019" spans="9:12" ht="15" x14ac:dyDescent="0.25">
      <c r="I52019"/>
      <c r="J52019"/>
      <c r="K52019"/>
      <c r="L52019"/>
    </row>
    <row r="52020" spans="9:12" ht="15" x14ac:dyDescent="0.25">
      <c r="I52020"/>
      <c r="J52020"/>
      <c r="K52020"/>
      <c r="L52020"/>
    </row>
    <row r="52021" spans="9:12" ht="15" x14ac:dyDescent="0.25">
      <c r="I52021"/>
      <c r="J52021"/>
      <c r="K52021"/>
      <c r="L52021"/>
    </row>
    <row r="52022" spans="9:12" ht="15" x14ac:dyDescent="0.25">
      <c r="I52022"/>
      <c r="J52022"/>
      <c r="K52022"/>
      <c r="L52022"/>
    </row>
    <row r="52023" spans="9:12" ht="15" x14ac:dyDescent="0.25">
      <c r="I52023"/>
      <c r="J52023"/>
      <c r="K52023"/>
      <c r="L52023"/>
    </row>
    <row r="52024" spans="9:12" ht="15" x14ac:dyDescent="0.25">
      <c r="I52024"/>
      <c r="J52024"/>
      <c r="K52024"/>
      <c r="L52024"/>
    </row>
    <row r="52025" spans="9:12" ht="15" x14ac:dyDescent="0.25">
      <c r="I52025"/>
      <c r="J52025"/>
      <c r="K52025"/>
      <c r="L52025"/>
    </row>
    <row r="52026" spans="9:12" ht="15" x14ac:dyDescent="0.25">
      <c r="I52026"/>
      <c r="J52026"/>
      <c r="K52026"/>
      <c r="L52026"/>
    </row>
    <row r="52027" spans="9:12" ht="15" x14ac:dyDescent="0.25">
      <c r="I52027"/>
      <c r="J52027"/>
      <c r="K52027"/>
      <c r="L52027"/>
    </row>
    <row r="52028" spans="9:12" ht="15" x14ac:dyDescent="0.25">
      <c r="I52028"/>
      <c r="J52028"/>
      <c r="K52028"/>
      <c r="L52028"/>
    </row>
    <row r="52029" spans="9:12" ht="15" x14ac:dyDescent="0.25">
      <c r="I52029"/>
      <c r="J52029"/>
      <c r="K52029"/>
      <c r="L52029"/>
    </row>
    <row r="52030" spans="9:12" ht="15" x14ac:dyDescent="0.25">
      <c r="I52030"/>
      <c r="J52030"/>
      <c r="K52030"/>
      <c r="L52030"/>
    </row>
    <row r="52031" spans="9:12" ht="15" x14ac:dyDescent="0.25">
      <c r="I52031"/>
      <c r="J52031"/>
      <c r="K52031"/>
      <c r="L52031"/>
    </row>
    <row r="52032" spans="9:12" ht="15" x14ac:dyDescent="0.25">
      <c r="I52032"/>
      <c r="J52032"/>
      <c r="K52032"/>
      <c r="L52032"/>
    </row>
    <row r="52033" spans="9:12" ht="15" x14ac:dyDescent="0.25">
      <c r="I52033"/>
      <c r="J52033"/>
      <c r="K52033"/>
      <c r="L52033"/>
    </row>
    <row r="52034" spans="9:12" ht="15" x14ac:dyDescent="0.25">
      <c r="I52034"/>
      <c r="J52034"/>
      <c r="K52034"/>
      <c r="L52034"/>
    </row>
    <row r="52035" spans="9:12" ht="15" x14ac:dyDescent="0.25">
      <c r="I52035"/>
      <c r="J52035"/>
      <c r="K52035"/>
      <c r="L52035"/>
    </row>
    <row r="52036" spans="9:12" ht="15" x14ac:dyDescent="0.25">
      <c r="I52036"/>
      <c r="J52036"/>
      <c r="K52036"/>
      <c r="L52036"/>
    </row>
    <row r="52037" spans="9:12" ht="15" x14ac:dyDescent="0.25">
      <c r="I52037"/>
      <c r="J52037"/>
      <c r="K52037"/>
      <c r="L52037"/>
    </row>
    <row r="52038" spans="9:12" ht="15" x14ac:dyDescent="0.25">
      <c r="I52038"/>
      <c r="J52038"/>
      <c r="K52038"/>
      <c r="L52038"/>
    </row>
    <row r="52039" spans="9:12" ht="15" x14ac:dyDescent="0.25">
      <c r="I52039"/>
      <c r="J52039"/>
      <c r="K52039"/>
      <c r="L52039"/>
    </row>
    <row r="52040" spans="9:12" ht="15" x14ac:dyDescent="0.25">
      <c r="I52040"/>
      <c r="J52040"/>
      <c r="K52040"/>
      <c r="L52040"/>
    </row>
    <row r="52041" spans="9:12" ht="15" x14ac:dyDescent="0.25">
      <c r="I52041"/>
      <c r="J52041"/>
      <c r="K52041"/>
      <c r="L52041"/>
    </row>
    <row r="52042" spans="9:12" ht="15" x14ac:dyDescent="0.25">
      <c r="I52042"/>
      <c r="J52042"/>
      <c r="K52042"/>
      <c r="L52042"/>
    </row>
    <row r="52043" spans="9:12" ht="15" x14ac:dyDescent="0.25">
      <c r="I52043"/>
      <c r="J52043"/>
      <c r="K52043"/>
      <c r="L52043"/>
    </row>
    <row r="52044" spans="9:12" ht="15" x14ac:dyDescent="0.25">
      <c r="I52044"/>
      <c r="J52044"/>
      <c r="K52044"/>
      <c r="L52044"/>
    </row>
    <row r="52045" spans="9:12" ht="15" x14ac:dyDescent="0.25">
      <c r="I52045"/>
      <c r="J52045"/>
      <c r="K52045"/>
      <c r="L52045"/>
    </row>
    <row r="52046" spans="9:12" ht="15" x14ac:dyDescent="0.25">
      <c r="I52046"/>
      <c r="J52046"/>
      <c r="K52046"/>
      <c r="L52046"/>
    </row>
    <row r="52047" spans="9:12" ht="15" x14ac:dyDescent="0.25">
      <c r="I52047"/>
      <c r="J52047"/>
      <c r="K52047"/>
      <c r="L52047"/>
    </row>
    <row r="52048" spans="9:12" ht="15" x14ac:dyDescent="0.25">
      <c r="I52048"/>
      <c r="J52048"/>
      <c r="K52048"/>
      <c r="L52048"/>
    </row>
    <row r="52049" spans="9:12" ht="15" x14ac:dyDescent="0.25">
      <c r="I52049"/>
      <c r="J52049"/>
      <c r="K52049"/>
      <c r="L52049"/>
    </row>
    <row r="52050" spans="9:12" ht="15" x14ac:dyDescent="0.25">
      <c r="I52050"/>
      <c r="J52050"/>
      <c r="K52050"/>
      <c r="L52050"/>
    </row>
    <row r="52051" spans="9:12" ht="15" x14ac:dyDescent="0.25">
      <c r="I52051"/>
      <c r="J52051"/>
      <c r="K52051"/>
      <c r="L52051"/>
    </row>
    <row r="52052" spans="9:12" ht="15" x14ac:dyDescent="0.25">
      <c r="I52052"/>
      <c r="J52052"/>
      <c r="K52052"/>
      <c r="L52052"/>
    </row>
    <row r="52053" spans="9:12" ht="15" x14ac:dyDescent="0.25">
      <c r="I52053"/>
      <c r="J52053"/>
      <c r="K52053"/>
      <c r="L52053"/>
    </row>
    <row r="52054" spans="9:12" ht="15" x14ac:dyDescent="0.25">
      <c r="I52054"/>
      <c r="J52054"/>
      <c r="K52054"/>
      <c r="L52054"/>
    </row>
    <row r="52055" spans="9:12" ht="15" x14ac:dyDescent="0.25">
      <c r="I52055"/>
      <c r="J52055"/>
      <c r="K52055"/>
      <c r="L52055"/>
    </row>
    <row r="52056" spans="9:12" ht="15" x14ac:dyDescent="0.25">
      <c r="I52056"/>
      <c r="J52056"/>
      <c r="K52056"/>
      <c r="L52056"/>
    </row>
    <row r="52057" spans="9:12" ht="15" x14ac:dyDescent="0.25">
      <c r="I52057"/>
      <c r="J52057"/>
      <c r="K52057"/>
      <c r="L52057"/>
    </row>
    <row r="52058" spans="9:12" ht="15" x14ac:dyDescent="0.25">
      <c r="I52058"/>
      <c r="J52058"/>
      <c r="K52058"/>
      <c r="L52058"/>
    </row>
    <row r="52059" spans="9:12" ht="15" x14ac:dyDescent="0.25">
      <c r="I52059"/>
      <c r="J52059"/>
      <c r="K52059"/>
      <c r="L52059"/>
    </row>
    <row r="52060" spans="9:12" ht="15" x14ac:dyDescent="0.25">
      <c r="I52060"/>
      <c r="J52060"/>
      <c r="K52060"/>
      <c r="L52060"/>
    </row>
    <row r="52061" spans="9:12" ht="15" x14ac:dyDescent="0.25">
      <c r="I52061"/>
      <c r="J52061"/>
      <c r="K52061"/>
      <c r="L52061"/>
    </row>
    <row r="52062" spans="9:12" ht="15" x14ac:dyDescent="0.25">
      <c r="I52062"/>
      <c r="J52062"/>
      <c r="K52062"/>
      <c r="L52062"/>
    </row>
    <row r="52063" spans="9:12" ht="15" x14ac:dyDescent="0.25">
      <c r="I52063"/>
      <c r="J52063"/>
      <c r="K52063"/>
      <c r="L52063"/>
    </row>
    <row r="52064" spans="9:12" ht="15" x14ac:dyDescent="0.25">
      <c r="I52064"/>
      <c r="J52064"/>
      <c r="K52064"/>
      <c r="L52064"/>
    </row>
    <row r="52065" spans="9:12" ht="15" x14ac:dyDescent="0.25">
      <c r="I52065"/>
      <c r="J52065"/>
      <c r="K52065"/>
      <c r="L52065"/>
    </row>
    <row r="52066" spans="9:12" ht="15" x14ac:dyDescent="0.25">
      <c r="I52066"/>
      <c r="J52066"/>
      <c r="K52066"/>
      <c r="L52066"/>
    </row>
    <row r="52067" spans="9:12" ht="15" x14ac:dyDescent="0.25">
      <c r="I52067"/>
      <c r="J52067"/>
      <c r="K52067"/>
      <c r="L52067"/>
    </row>
    <row r="52068" spans="9:12" ht="15" x14ac:dyDescent="0.25">
      <c r="I52068"/>
      <c r="J52068"/>
      <c r="K52068"/>
      <c r="L52068"/>
    </row>
    <row r="52069" spans="9:12" ht="15" x14ac:dyDescent="0.25">
      <c r="I52069"/>
      <c r="J52069"/>
      <c r="K52069"/>
      <c r="L52069"/>
    </row>
    <row r="52070" spans="9:12" ht="15" x14ac:dyDescent="0.25">
      <c r="I52070"/>
      <c r="J52070"/>
      <c r="K52070"/>
      <c r="L52070"/>
    </row>
    <row r="52071" spans="9:12" ht="15" x14ac:dyDescent="0.25">
      <c r="I52071"/>
      <c r="J52071"/>
      <c r="K52071"/>
      <c r="L52071"/>
    </row>
    <row r="52072" spans="9:12" ht="15" x14ac:dyDescent="0.25">
      <c r="I52072"/>
      <c r="J52072"/>
      <c r="K52072"/>
      <c r="L52072"/>
    </row>
    <row r="52073" spans="9:12" ht="15" x14ac:dyDescent="0.25">
      <c r="I52073"/>
      <c r="J52073"/>
      <c r="K52073"/>
      <c r="L52073"/>
    </row>
    <row r="52074" spans="9:12" ht="15" x14ac:dyDescent="0.25">
      <c r="I52074"/>
      <c r="J52074"/>
      <c r="K52074"/>
      <c r="L52074"/>
    </row>
    <row r="52075" spans="9:12" ht="15" x14ac:dyDescent="0.25">
      <c r="I52075"/>
      <c r="J52075"/>
      <c r="K52075"/>
      <c r="L52075"/>
    </row>
    <row r="52076" spans="9:12" ht="15" x14ac:dyDescent="0.25">
      <c r="I52076"/>
      <c r="J52076"/>
      <c r="K52076"/>
      <c r="L52076"/>
    </row>
    <row r="52077" spans="9:12" ht="15" x14ac:dyDescent="0.25">
      <c r="I52077"/>
      <c r="J52077"/>
      <c r="K52077"/>
      <c r="L52077"/>
    </row>
    <row r="52078" spans="9:12" ht="15" x14ac:dyDescent="0.25">
      <c r="I52078"/>
      <c r="J52078"/>
      <c r="K52078"/>
      <c r="L52078"/>
    </row>
    <row r="52079" spans="9:12" ht="15" x14ac:dyDescent="0.25">
      <c r="I52079"/>
      <c r="J52079"/>
      <c r="K52079"/>
      <c r="L52079"/>
    </row>
    <row r="52080" spans="9:12" ht="15" x14ac:dyDescent="0.25">
      <c r="I52080"/>
      <c r="J52080"/>
      <c r="K52080"/>
      <c r="L52080"/>
    </row>
    <row r="52081" spans="9:12" ht="15" x14ac:dyDescent="0.25">
      <c r="I52081"/>
      <c r="J52081"/>
      <c r="K52081"/>
      <c r="L52081"/>
    </row>
    <row r="52082" spans="9:12" ht="15" x14ac:dyDescent="0.25">
      <c r="I52082"/>
      <c r="J52082"/>
      <c r="K52082"/>
      <c r="L52082"/>
    </row>
    <row r="52083" spans="9:12" ht="15" x14ac:dyDescent="0.25">
      <c r="I52083"/>
      <c r="J52083"/>
      <c r="K52083"/>
      <c r="L52083"/>
    </row>
    <row r="52084" spans="9:12" ht="15" x14ac:dyDescent="0.25">
      <c r="I52084"/>
      <c r="J52084"/>
      <c r="K52084"/>
      <c r="L52084"/>
    </row>
    <row r="52085" spans="9:12" ht="15" x14ac:dyDescent="0.25">
      <c r="I52085"/>
      <c r="J52085"/>
      <c r="K52085"/>
      <c r="L52085"/>
    </row>
    <row r="52086" spans="9:12" ht="15" x14ac:dyDescent="0.25">
      <c r="I52086"/>
      <c r="J52086"/>
      <c r="K52086"/>
      <c r="L52086"/>
    </row>
    <row r="52087" spans="9:12" ht="15" x14ac:dyDescent="0.25">
      <c r="I52087"/>
      <c r="J52087"/>
      <c r="K52087"/>
      <c r="L52087"/>
    </row>
    <row r="52088" spans="9:12" ht="15" x14ac:dyDescent="0.25">
      <c r="I52088"/>
      <c r="J52088"/>
      <c r="K52088"/>
      <c r="L52088"/>
    </row>
    <row r="52089" spans="9:12" ht="15" x14ac:dyDescent="0.25">
      <c r="I52089"/>
      <c r="J52089"/>
      <c r="K52089"/>
      <c r="L52089"/>
    </row>
    <row r="52090" spans="9:12" ht="15" x14ac:dyDescent="0.25">
      <c r="I52090"/>
      <c r="J52090"/>
      <c r="K52090"/>
      <c r="L52090"/>
    </row>
    <row r="52091" spans="9:12" ht="15" x14ac:dyDescent="0.25">
      <c r="I52091"/>
      <c r="J52091"/>
      <c r="K52091"/>
      <c r="L52091"/>
    </row>
    <row r="52092" spans="9:12" ht="15" x14ac:dyDescent="0.25">
      <c r="I52092"/>
      <c r="J52092"/>
      <c r="K52092"/>
      <c r="L52092"/>
    </row>
    <row r="52093" spans="9:12" ht="15" x14ac:dyDescent="0.25">
      <c r="I52093"/>
      <c r="J52093"/>
      <c r="K52093"/>
      <c r="L52093"/>
    </row>
    <row r="52094" spans="9:12" ht="15" x14ac:dyDescent="0.25">
      <c r="I52094"/>
      <c r="J52094"/>
      <c r="K52094"/>
      <c r="L52094"/>
    </row>
    <row r="52095" spans="9:12" ht="15" x14ac:dyDescent="0.25">
      <c r="I52095"/>
      <c r="J52095"/>
      <c r="K52095"/>
      <c r="L52095"/>
    </row>
    <row r="52096" spans="9:12" ht="15" x14ac:dyDescent="0.25">
      <c r="I52096"/>
      <c r="J52096"/>
      <c r="K52096"/>
      <c r="L52096"/>
    </row>
    <row r="52097" spans="9:12" ht="15" x14ac:dyDescent="0.25">
      <c r="I52097"/>
      <c r="J52097"/>
      <c r="K52097"/>
      <c r="L52097"/>
    </row>
    <row r="52098" spans="9:12" ht="15" x14ac:dyDescent="0.25">
      <c r="I52098"/>
      <c r="J52098"/>
      <c r="K52098"/>
      <c r="L52098"/>
    </row>
    <row r="52099" spans="9:12" ht="15" x14ac:dyDescent="0.25">
      <c r="I52099"/>
      <c r="J52099"/>
      <c r="K52099"/>
      <c r="L52099"/>
    </row>
    <row r="52100" spans="9:12" ht="15" x14ac:dyDescent="0.25">
      <c r="I52100"/>
      <c r="J52100"/>
      <c r="K52100"/>
      <c r="L52100"/>
    </row>
    <row r="52101" spans="9:12" ht="15" x14ac:dyDescent="0.25">
      <c r="I52101"/>
      <c r="J52101"/>
      <c r="K52101"/>
      <c r="L52101"/>
    </row>
    <row r="52102" spans="9:12" ht="15" x14ac:dyDescent="0.25">
      <c r="I52102"/>
      <c r="J52102"/>
      <c r="K52102"/>
      <c r="L52102"/>
    </row>
    <row r="52103" spans="9:12" ht="15" x14ac:dyDescent="0.25">
      <c r="I52103"/>
      <c r="J52103"/>
      <c r="K52103"/>
      <c r="L52103"/>
    </row>
    <row r="52104" spans="9:12" ht="15" x14ac:dyDescent="0.25">
      <c r="I52104"/>
      <c r="J52104"/>
      <c r="K52104"/>
      <c r="L52104"/>
    </row>
    <row r="52105" spans="9:12" ht="15" x14ac:dyDescent="0.25">
      <c r="I52105"/>
      <c r="J52105"/>
      <c r="K52105"/>
      <c r="L52105"/>
    </row>
    <row r="52106" spans="9:12" ht="15" x14ac:dyDescent="0.25">
      <c r="I52106"/>
      <c r="J52106"/>
      <c r="K52106"/>
      <c r="L52106"/>
    </row>
    <row r="52107" spans="9:12" ht="15" x14ac:dyDescent="0.25">
      <c r="I52107"/>
      <c r="J52107"/>
      <c r="K52107"/>
      <c r="L52107"/>
    </row>
    <row r="52108" spans="9:12" ht="15" x14ac:dyDescent="0.25">
      <c r="I52108"/>
      <c r="J52108"/>
      <c r="K52108"/>
      <c r="L52108"/>
    </row>
    <row r="52109" spans="9:12" ht="15" x14ac:dyDescent="0.25">
      <c r="I52109"/>
      <c r="J52109"/>
      <c r="K52109"/>
      <c r="L52109"/>
    </row>
    <row r="52110" spans="9:12" ht="15" x14ac:dyDescent="0.25">
      <c r="I52110"/>
      <c r="J52110"/>
      <c r="K52110"/>
      <c r="L52110"/>
    </row>
    <row r="52111" spans="9:12" ht="15" x14ac:dyDescent="0.25">
      <c r="I52111"/>
      <c r="J52111"/>
      <c r="K52111"/>
      <c r="L52111"/>
    </row>
    <row r="52112" spans="9:12" ht="15" x14ac:dyDescent="0.25">
      <c r="I52112"/>
      <c r="J52112"/>
      <c r="K52112"/>
      <c r="L52112"/>
    </row>
    <row r="52113" spans="9:12" ht="15" x14ac:dyDescent="0.25">
      <c r="I52113"/>
      <c r="J52113"/>
      <c r="K52113"/>
      <c r="L52113"/>
    </row>
    <row r="52114" spans="9:12" ht="15" x14ac:dyDescent="0.25">
      <c r="I52114"/>
      <c r="J52114"/>
      <c r="K52114"/>
      <c r="L52114"/>
    </row>
    <row r="52115" spans="9:12" ht="15" x14ac:dyDescent="0.25">
      <c r="I52115"/>
      <c r="J52115"/>
      <c r="K52115"/>
      <c r="L52115"/>
    </row>
    <row r="52116" spans="9:12" ht="15" x14ac:dyDescent="0.25">
      <c r="I52116"/>
      <c r="J52116"/>
      <c r="K52116"/>
      <c r="L52116"/>
    </row>
    <row r="52117" spans="9:12" ht="15" x14ac:dyDescent="0.25">
      <c r="I52117"/>
      <c r="J52117"/>
      <c r="K52117"/>
      <c r="L52117"/>
    </row>
    <row r="52118" spans="9:12" ht="15" x14ac:dyDescent="0.25">
      <c r="I52118"/>
      <c r="J52118"/>
      <c r="K52118"/>
      <c r="L52118"/>
    </row>
    <row r="52119" spans="9:12" ht="15" x14ac:dyDescent="0.25">
      <c r="I52119"/>
      <c r="J52119"/>
      <c r="K52119"/>
      <c r="L52119"/>
    </row>
    <row r="52120" spans="9:12" ht="15" x14ac:dyDescent="0.25">
      <c r="I52120"/>
      <c r="J52120"/>
      <c r="K52120"/>
      <c r="L52120"/>
    </row>
    <row r="52121" spans="9:12" ht="15" x14ac:dyDescent="0.25">
      <c r="I52121"/>
      <c r="J52121"/>
      <c r="K52121"/>
      <c r="L52121"/>
    </row>
    <row r="52122" spans="9:12" ht="15" x14ac:dyDescent="0.25">
      <c r="I52122"/>
      <c r="J52122"/>
      <c r="K52122"/>
      <c r="L52122"/>
    </row>
    <row r="52123" spans="9:12" ht="15" x14ac:dyDescent="0.25">
      <c r="I52123"/>
      <c r="J52123"/>
      <c r="K52123"/>
      <c r="L52123"/>
    </row>
    <row r="52124" spans="9:12" ht="15" x14ac:dyDescent="0.25">
      <c r="I52124"/>
      <c r="J52124"/>
      <c r="K52124"/>
      <c r="L52124"/>
    </row>
    <row r="52125" spans="9:12" ht="15" x14ac:dyDescent="0.25">
      <c r="I52125"/>
      <c r="J52125"/>
      <c r="K52125"/>
      <c r="L52125"/>
    </row>
    <row r="52126" spans="9:12" ht="15" x14ac:dyDescent="0.25">
      <c r="I52126"/>
      <c r="J52126"/>
      <c r="K52126"/>
      <c r="L52126"/>
    </row>
    <row r="52127" spans="9:12" ht="15" x14ac:dyDescent="0.25">
      <c r="I52127"/>
      <c r="J52127"/>
      <c r="K52127"/>
      <c r="L52127"/>
    </row>
    <row r="52128" spans="9:12" ht="15" x14ac:dyDescent="0.25">
      <c r="I52128"/>
      <c r="J52128"/>
      <c r="K52128"/>
      <c r="L52128"/>
    </row>
    <row r="52129" spans="9:12" ht="15" x14ac:dyDescent="0.25">
      <c r="I52129"/>
      <c r="J52129"/>
      <c r="K52129"/>
      <c r="L52129"/>
    </row>
    <row r="52130" spans="9:12" ht="15" x14ac:dyDescent="0.25">
      <c r="I52130"/>
      <c r="J52130"/>
      <c r="K52130"/>
      <c r="L52130"/>
    </row>
    <row r="52131" spans="9:12" ht="15" x14ac:dyDescent="0.25">
      <c r="I52131"/>
      <c r="J52131"/>
      <c r="K52131"/>
      <c r="L52131"/>
    </row>
    <row r="52132" spans="9:12" ht="15" x14ac:dyDescent="0.25">
      <c r="I52132"/>
      <c r="J52132"/>
      <c r="K52132"/>
      <c r="L52132"/>
    </row>
    <row r="52133" spans="9:12" ht="15" x14ac:dyDescent="0.25">
      <c r="I52133"/>
      <c r="J52133"/>
      <c r="K52133"/>
      <c r="L52133"/>
    </row>
    <row r="52134" spans="9:12" ht="15" x14ac:dyDescent="0.25">
      <c r="I52134"/>
      <c r="J52134"/>
      <c r="K52134"/>
      <c r="L52134"/>
    </row>
    <row r="52135" spans="9:12" ht="15" x14ac:dyDescent="0.25">
      <c r="I52135"/>
      <c r="J52135"/>
      <c r="K52135"/>
      <c r="L52135"/>
    </row>
    <row r="52136" spans="9:12" ht="15" x14ac:dyDescent="0.25">
      <c r="I52136"/>
      <c r="J52136"/>
      <c r="K52136"/>
      <c r="L52136"/>
    </row>
    <row r="52137" spans="9:12" ht="15" x14ac:dyDescent="0.25">
      <c r="I52137"/>
      <c r="J52137"/>
      <c r="K52137"/>
      <c r="L52137"/>
    </row>
    <row r="52138" spans="9:12" ht="15" x14ac:dyDescent="0.25">
      <c r="I52138"/>
      <c r="J52138"/>
      <c r="K52138"/>
      <c r="L52138"/>
    </row>
    <row r="52139" spans="9:12" ht="15" x14ac:dyDescent="0.25">
      <c r="I52139"/>
      <c r="J52139"/>
      <c r="K52139"/>
      <c r="L52139"/>
    </row>
    <row r="52140" spans="9:12" ht="15" x14ac:dyDescent="0.25">
      <c r="I52140"/>
      <c r="J52140"/>
      <c r="K52140"/>
      <c r="L52140"/>
    </row>
    <row r="52141" spans="9:12" ht="15" x14ac:dyDescent="0.25">
      <c r="I52141"/>
      <c r="J52141"/>
      <c r="K52141"/>
      <c r="L52141"/>
    </row>
    <row r="52142" spans="9:12" ht="15" x14ac:dyDescent="0.25">
      <c r="I52142"/>
      <c r="J52142"/>
      <c r="K52142"/>
      <c r="L52142"/>
    </row>
    <row r="52143" spans="9:12" ht="15" x14ac:dyDescent="0.25">
      <c r="I52143"/>
      <c r="J52143"/>
      <c r="K52143"/>
      <c r="L52143"/>
    </row>
    <row r="52144" spans="9:12" ht="15" x14ac:dyDescent="0.25">
      <c r="I52144"/>
      <c r="J52144"/>
      <c r="K52144"/>
      <c r="L52144"/>
    </row>
    <row r="52145" spans="9:12" ht="15" x14ac:dyDescent="0.25">
      <c r="I52145"/>
      <c r="J52145"/>
      <c r="K52145"/>
      <c r="L52145"/>
    </row>
    <row r="52146" spans="9:12" ht="15" x14ac:dyDescent="0.25">
      <c r="I52146"/>
      <c r="J52146"/>
      <c r="K52146"/>
      <c r="L52146"/>
    </row>
    <row r="52147" spans="9:12" ht="15" x14ac:dyDescent="0.25">
      <c r="I52147"/>
      <c r="J52147"/>
      <c r="K52147"/>
      <c r="L52147"/>
    </row>
    <row r="52148" spans="9:12" ht="15" x14ac:dyDescent="0.25">
      <c r="I52148"/>
      <c r="J52148"/>
      <c r="K52148"/>
      <c r="L52148"/>
    </row>
    <row r="52149" spans="9:12" ht="15" x14ac:dyDescent="0.25">
      <c r="I52149"/>
      <c r="J52149"/>
      <c r="K52149"/>
      <c r="L52149"/>
    </row>
    <row r="52150" spans="9:12" ht="15" x14ac:dyDescent="0.25">
      <c r="I52150"/>
      <c r="J52150"/>
      <c r="K52150"/>
      <c r="L52150"/>
    </row>
    <row r="52151" spans="9:12" ht="15" x14ac:dyDescent="0.25">
      <c r="I52151"/>
      <c r="J52151"/>
      <c r="K52151"/>
      <c r="L52151"/>
    </row>
    <row r="52152" spans="9:12" ht="15" x14ac:dyDescent="0.25">
      <c r="I52152"/>
      <c r="J52152"/>
      <c r="K52152"/>
      <c r="L52152"/>
    </row>
    <row r="52153" spans="9:12" ht="15" x14ac:dyDescent="0.25">
      <c r="I52153"/>
      <c r="J52153"/>
      <c r="K52153"/>
      <c r="L52153"/>
    </row>
    <row r="52154" spans="9:12" ht="15" x14ac:dyDescent="0.25">
      <c r="I52154"/>
      <c r="J52154"/>
      <c r="K52154"/>
      <c r="L52154"/>
    </row>
    <row r="52155" spans="9:12" ht="15" x14ac:dyDescent="0.25">
      <c r="I52155"/>
      <c r="J52155"/>
      <c r="K52155"/>
      <c r="L52155"/>
    </row>
    <row r="52156" spans="9:12" ht="15" x14ac:dyDescent="0.25">
      <c r="I52156"/>
      <c r="J52156"/>
      <c r="K52156"/>
      <c r="L52156"/>
    </row>
    <row r="52157" spans="9:12" ht="15" x14ac:dyDescent="0.25">
      <c r="I52157"/>
      <c r="J52157"/>
      <c r="K52157"/>
      <c r="L52157"/>
    </row>
    <row r="52158" spans="9:12" ht="15" x14ac:dyDescent="0.25">
      <c r="I52158"/>
      <c r="J52158"/>
      <c r="K52158"/>
      <c r="L52158"/>
    </row>
    <row r="52159" spans="9:12" ht="15" x14ac:dyDescent="0.25">
      <c r="I52159"/>
      <c r="J52159"/>
      <c r="K52159"/>
      <c r="L52159"/>
    </row>
    <row r="52160" spans="9:12" ht="15" x14ac:dyDescent="0.25">
      <c r="I52160"/>
      <c r="J52160"/>
      <c r="K52160"/>
      <c r="L52160"/>
    </row>
    <row r="52161" spans="9:12" ht="15" x14ac:dyDescent="0.25">
      <c r="I52161"/>
      <c r="J52161"/>
      <c r="K52161"/>
      <c r="L52161"/>
    </row>
    <row r="52162" spans="9:12" ht="15" x14ac:dyDescent="0.25">
      <c r="I52162"/>
      <c r="J52162"/>
      <c r="K52162"/>
      <c r="L52162"/>
    </row>
    <row r="52163" spans="9:12" ht="15" x14ac:dyDescent="0.25">
      <c r="I52163"/>
      <c r="J52163"/>
      <c r="K52163"/>
      <c r="L52163"/>
    </row>
    <row r="52164" spans="9:12" ht="15" x14ac:dyDescent="0.25">
      <c r="I52164"/>
      <c r="J52164"/>
      <c r="K52164"/>
      <c r="L52164"/>
    </row>
    <row r="52165" spans="9:12" ht="15" x14ac:dyDescent="0.25">
      <c r="I52165"/>
      <c r="J52165"/>
      <c r="K52165"/>
      <c r="L52165"/>
    </row>
    <row r="52166" spans="9:12" ht="15" x14ac:dyDescent="0.25">
      <c r="I52166"/>
      <c r="J52166"/>
      <c r="K52166"/>
      <c r="L52166"/>
    </row>
    <row r="52167" spans="9:12" ht="15" x14ac:dyDescent="0.25">
      <c r="I52167"/>
      <c r="J52167"/>
      <c r="K52167"/>
      <c r="L52167"/>
    </row>
    <row r="52168" spans="9:12" ht="15" x14ac:dyDescent="0.25">
      <c r="I52168"/>
      <c r="J52168"/>
      <c r="K52168"/>
      <c r="L52168"/>
    </row>
    <row r="52169" spans="9:12" ht="15" x14ac:dyDescent="0.25">
      <c r="I52169"/>
      <c r="J52169"/>
      <c r="K52169"/>
      <c r="L52169"/>
    </row>
    <row r="52170" spans="9:12" ht="15" x14ac:dyDescent="0.25">
      <c r="I52170"/>
      <c r="J52170"/>
      <c r="K52170"/>
      <c r="L52170"/>
    </row>
    <row r="52171" spans="9:12" ht="15" x14ac:dyDescent="0.25">
      <c r="I52171"/>
      <c r="J52171"/>
      <c r="K52171"/>
      <c r="L52171"/>
    </row>
    <row r="52172" spans="9:12" ht="15" x14ac:dyDescent="0.25">
      <c r="I52172"/>
      <c r="J52172"/>
      <c r="K52172"/>
      <c r="L52172"/>
    </row>
    <row r="52173" spans="9:12" ht="15" x14ac:dyDescent="0.25">
      <c r="I52173"/>
      <c r="J52173"/>
      <c r="K52173"/>
      <c r="L52173"/>
    </row>
    <row r="52174" spans="9:12" ht="15" x14ac:dyDescent="0.25">
      <c r="I52174"/>
      <c r="J52174"/>
      <c r="K52174"/>
      <c r="L52174"/>
    </row>
    <row r="52175" spans="9:12" ht="15" x14ac:dyDescent="0.25">
      <c r="I52175"/>
      <c r="J52175"/>
      <c r="K52175"/>
      <c r="L52175"/>
    </row>
    <row r="52176" spans="9:12" ht="15" x14ac:dyDescent="0.25">
      <c r="I52176"/>
      <c r="J52176"/>
      <c r="K52176"/>
      <c r="L52176"/>
    </row>
    <row r="52177" spans="9:12" ht="15" x14ac:dyDescent="0.25">
      <c r="I52177"/>
      <c r="J52177"/>
      <c r="K52177"/>
      <c r="L52177"/>
    </row>
    <row r="52178" spans="9:12" ht="15" x14ac:dyDescent="0.25">
      <c r="I52178"/>
      <c r="J52178"/>
      <c r="K52178"/>
      <c r="L52178"/>
    </row>
    <row r="52179" spans="9:12" ht="15" x14ac:dyDescent="0.25">
      <c r="I52179"/>
      <c r="J52179"/>
      <c r="K52179"/>
      <c r="L52179"/>
    </row>
    <row r="52180" spans="9:12" ht="15" x14ac:dyDescent="0.25">
      <c r="I52180"/>
      <c r="J52180"/>
      <c r="K52180"/>
      <c r="L52180"/>
    </row>
    <row r="52181" spans="9:12" ht="15" x14ac:dyDescent="0.25">
      <c r="I52181"/>
      <c r="J52181"/>
      <c r="K52181"/>
      <c r="L52181"/>
    </row>
    <row r="52182" spans="9:12" ht="15" x14ac:dyDescent="0.25">
      <c r="I52182"/>
      <c r="J52182"/>
      <c r="K52182"/>
      <c r="L52182"/>
    </row>
    <row r="52183" spans="9:12" ht="15" x14ac:dyDescent="0.25">
      <c r="I52183"/>
      <c r="J52183"/>
      <c r="K52183"/>
      <c r="L52183"/>
    </row>
    <row r="52184" spans="9:12" ht="15" x14ac:dyDescent="0.25">
      <c r="I52184"/>
      <c r="J52184"/>
      <c r="K52184"/>
      <c r="L52184"/>
    </row>
    <row r="52185" spans="9:12" ht="15" x14ac:dyDescent="0.25">
      <c r="I52185"/>
      <c r="J52185"/>
      <c r="K52185"/>
      <c r="L52185"/>
    </row>
    <row r="52186" spans="9:12" ht="15" x14ac:dyDescent="0.25">
      <c r="I52186"/>
      <c r="J52186"/>
      <c r="K52186"/>
      <c r="L52186"/>
    </row>
    <row r="52187" spans="9:12" ht="15" x14ac:dyDescent="0.25">
      <c r="I52187"/>
      <c r="J52187"/>
      <c r="K52187"/>
      <c r="L52187"/>
    </row>
    <row r="52188" spans="9:12" ht="15" x14ac:dyDescent="0.25">
      <c r="I52188"/>
      <c r="J52188"/>
      <c r="K52188"/>
      <c r="L52188"/>
    </row>
    <row r="52189" spans="9:12" ht="15" x14ac:dyDescent="0.25">
      <c r="I52189"/>
      <c r="J52189"/>
      <c r="K52189"/>
      <c r="L52189"/>
    </row>
    <row r="52190" spans="9:12" ht="15" x14ac:dyDescent="0.25">
      <c r="I52190"/>
      <c r="J52190"/>
      <c r="K52190"/>
      <c r="L52190"/>
    </row>
    <row r="52191" spans="9:12" ht="15" x14ac:dyDescent="0.25">
      <c r="I52191"/>
      <c r="J52191"/>
      <c r="K52191"/>
      <c r="L52191"/>
    </row>
    <row r="52192" spans="9:12" ht="15" x14ac:dyDescent="0.25">
      <c r="I52192"/>
      <c r="J52192"/>
      <c r="K52192"/>
      <c r="L52192"/>
    </row>
    <row r="52193" spans="9:12" ht="15" x14ac:dyDescent="0.25">
      <c r="I52193"/>
      <c r="J52193"/>
      <c r="K52193"/>
      <c r="L52193"/>
    </row>
    <row r="52194" spans="9:12" ht="15" x14ac:dyDescent="0.25">
      <c r="I52194"/>
      <c r="J52194"/>
      <c r="K52194"/>
      <c r="L52194"/>
    </row>
    <row r="52195" spans="9:12" ht="15" x14ac:dyDescent="0.25">
      <c r="I52195"/>
      <c r="J52195"/>
      <c r="K52195"/>
      <c r="L52195"/>
    </row>
    <row r="52196" spans="9:12" ht="15" x14ac:dyDescent="0.25">
      <c r="I52196"/>
      <c r="J52196"/>
      <c r="K52196"/>
      <c r="L52196"/>
    </row>
    <row r="52197" spans="9:12" ht="15" x14ac:dyDescent="0.25">
      <c r="I52197"/>
      <c r="J52197"/>
      <c r="K52197"/>
      <c r="L52197"/>
    </row>
    <row r="52198" spans="9:12" ht="15" x14ac:dyDescent="0.25">
      <c r="I52198"/>
      <c r="J52198"/>
      <c r="K52198"/>
      <c r="L52198"/>
    </row>
    <row r="52199" spans="9:12" ht="15" x14ac:dyDescent="0.25">
      <c r="I52199"/>
      <c r="J52199"/>
      <c r="K52199"/>
      <c r="L52199"/>
    </row>
    <row r="52200" spans="9:12" ht="15" x14ac:dyDescent="0.25">
      <c r="I52200"/>
      <c r="J52200"/>
      <c r="K52200"/>
      <c r="L52200"/>
    </row>
    <row r="52201" spans="9:12" ht="15" x14ac:dyDescent="0.25">
      <c r="I52201"/>
      <c r="J52201"/>
      <c r="K52201"/>
      <c r="L52201"/>
    </row>
    <row r="52202" spans="9:12" ht="15" x14ac:dyDescent="0.25">
      <c r="I52202"/>
      <c r="J52202"/>
      <c r="K52202"/>
      <c r="L52202"/>
    </row>
    <row r="52203" spans="9:12" ht="15" x14ac:dyDescent="0.25">
      <c r="I52203"/>
      <c r="J52203"/>
      <c r="K52203"/>
      <c r="L52203"/>
    </row>
    <row r="52204" spans="9:12" ht="15" x14ac:dyDescent="0.25">
      <c r="I52204"/>
      <c r="J52204"/>
      <c r="K52204"/>
      <c r="L52204"/>
    </row>
    <row r="52205" spans="9:12" ht="15" x14ac:dyDescent="0.25">
      <c r="I52205"/>
      <c r="J52205"/>
      <c r="K52205"/>
      <c r="L52205"/>
    </row>
    <row r="52206" spans="9:12" ht="15" x14ac:dyDescent="0.25">
      <c r="I52206"/>
      <c r="J52206"/>
      <c r="K52206"/>
      <c r="L52206"/>
    </row>
    <row r="52207" spans="9:12" ht="15" x14ac:dyDescent="0.25">
      <c r="I52207"/>
      <c r="J52207"/>
      <c r="K52207"/>
      <c r="L52207"/>
    </row>
    <row r="52208" spans="9:12" ht="15" x14ac:dyDescent="0.25">
      <c r="I52208"/>
      <c r="J52208"/>
      <c r="K52208"/>
      <c r="L52208"/>
    </row>
    <row r="52209" spans="9:12" ht="15" x14ac:dyDescent="0.25">
      <c r="I52209"/>
      <c r="J52209"/>
      <c r="K52209"/>
      <c r="L52209"/>
    </row>
    <row r="52210" spans="9:12" ht="15" x14ac:dyDescent="0.25">
      <c r="I52210"/>
      <c r="J52210"/>
      <c r="K52210"/>
      <c r="L52210"/>
    </row>
    <row r="52211" spans="9:12" ht="15" x14ac:dyDescent="0.25">
      <c r="I52211"/>
      <c r="J52211"/>
      <c r="K52211"/>
      <c r="L52211"/>
    </row>
    <row r="52212" spans="9:12" ht="15" x14ac:dyDescent="0.25">
      <c r="I52212"/>
      <c r="J52212"/>
      <c r="K52212"/>
      <c r="L52212"/>
    </row>
    <row r="52213" spans="9:12" ht="15" x14ac:dyDescent="0.25">
      <c r="I52213"/>
      <c r="J52213"/>
      <c r="K52213"/>
      <c r="L52213"/>
    </row>
    <row r="52214" spans="9:12" ht="15" x14ac:dyDescent="0.25">
      <c r="I52214"/>
      <c r="J52214"/>
      <c r="K52214"/>
      <c r="L52214"/>
    </row>
    <row r="52215" spans="9:12" ht="15" x14ac:dyDescent="0.25">
      <c r="I52215"/>
      <c r="J52215"/>
      <c r="K52215"/>
      <c r="L52215"/>
    </row>
    <row r="52216" spans="9:12" ht="15" x14ac:dyDescent="0.25">
      <c r="I52216"/>
      <c r="J52216"/>
      <c r="K52216"/>
      <c r="L52216"/>
    </row>
    <row r="52217" spans="9:12" ht="15" x14ac:dyDescent="0.25">
      <c r="I52217"/>
      <c r="J52217"/>
      <c r="K52217"/>
      <c r="L52217"/>
    </row>
    <row r="52218" spans="9:12" ht="15" x14ac:dyDescent="0.25">
      <c r="I52218"/>
      <c r="J52218"/>
      <c r="K52218"/>
      <c r="L52218"/>
    </row>
    <row r="52219" spans="9:12" ht="15" x14ac:dyDescent="0.25">
      <c r="I52219"/>
      <c r="J52219"/>
      <c r="K52219"/>
      <c r="L52219"/>
    </row>
    <row r="52220" spans="9:12" ht="15" x14ac:dyDescent="0.25">
      <c r="I52220"/>
      <c r="J52220"/>
      <c r="K52220"/>
      <c r="L52220"/>
    </row>
    <row r="52221" spans="9:12" ht="15" x14ac:dyDescent="0.25">
      <c r="I52221"/>
      <c r="J52221"/>
      <c r="K52221"/>
      <c r="L52221"/>
    </row>
    <row r="52222" spans="9:12" ht="15" x14ac:dyDescent="0.25">
      <c r="I52222"/>
      <c r="J52222"/>
      <c r="K52222"/>
      <c r="L52222"/>
    </row>
    <row r="52223" spans="9:12" ht="15" x14ac:dyDescent="0.25">
      <c r="I52223"/>
      <c r="J52223"/>
      <c r="K52223"/>
      <c r="L52223"/>
    </row>
    <row r="52224" spans="9:12" ht="15" x14ac:dyDescent="0.25">
      <c r="I52224"/>
      <c r="J52224"/>
      <c r="K52224"/>
      <c r="L52224"/>
    </row>
    <row r="52225" spans="9:12" ht="15" x14ac:dyDescent="0.25">
      <c r="I52225"/>
      <c r="J52225"/>
      <c r="K52225"/>
      <c r="L52225"/>
    </row>
    <row r="52226" spans="9:12" ht="15" x14ac:dyDescent="0.25">
      <c r="I52226"/>
      <c r="J52226"/>
      <c r="K52226"/>
      <c r="L52226"/>
    </row>
    <row r="52227" spans="9:12" ht="15" x14ac:dyDescent="0.25">
      <c r="I52227"/>
      <c r="J52227"/>
      <c r="K52227"/>
      <c r="L52227"/>
    </row>
    <row r="52228" spans="9:12" ht="15" x14ac:dyDescent="0.25">
      <c r="I52228"/>
      <c r="J52228"/>
      <c r="K52228"/>
      <c r="L52228"/>
    </row>
    <row r="52229" spans="9:12" ht="15" x14ac:dyDescent="0.25">
      <c r="I52229"/>
      <c r="J52229"/>
      <c r="K52229"/>
      <c r="L52229"/>
    </row>
    <row r="52230" spans="9:12" ht="15" x14ac:dyDescent="0.25">
      <c r="I52230"/>
      <c r="J52230"/>
      <c r="K52230"/>
      <c r="L52230"/>
    </row>
    <row r="52231" spans="9:12" ht="15" x14ac:dyDescent="0.25">
      <c r="I52231"/>
      <c r="J52231"/>
      <c r="K52231"/>
      <c r="L52231"/>
    </row>
    <row r="52232" spans="9:12" ht="15" x14ac:dyDescent="0.25">
      <c r="I52232"/>
      <c r="J52232"/>
      <c r="K52232"/>
      <c r="L52232"/>
    </row>
    <row r="52233" spans="9:12" ht="15" x14ac:dyDescent="0.25">
      <c r="I52233"/>
      <c r="J52233"/>
      <c r="K52233"/>
      <c r="L52233"/>
    </row>
    <row r="52234" spans="9:12" ht="15" x14ac:dyDescent="0.25">
      <c r="I52234"/>
      <c r="J52234"/>
      <c r="K52234"/>
      <c r="L52234"/>
    </row>
    <row r="52235" spans="9:12" ht="15" x14ac:dyDescent="0.25">
      <c r="I52235"/>
      <c r="J52235"/>
      <c r="K52235"/>
      <c r="L52235"/>
    </row>
    <row r="52236" spans="9:12" ht="15" x14ac:dyDescent="0.25">
      <c r="I52236"/>
      <c r="J52236"/>
      <c r="K52236"/>
      <c r="L52236"/>
    </row>
    <row r="52237" spans="9:12" ht="15" x14ac:dyDescent="0.25">
      <c r="I52237"/>
      <c r="J52237"/>
      <c r="K52237"/>
      <c r="L52237"/>
    </row>
    <row r="52238" spans="9:12" ht="15" x14ac:dyDescent="0.25">
      <c r="I52238"/>
      <c r="J52238"/>
      <c r="K52238"/>
      <c r="L52238"/>
    </row>
    <row r="52239" spans="9:12" ht="15" x14ac:dyDescent="0.25">
      <c r="I52239"/>
      <c r="J52239"/>
      <c r="K52239"/>
      <c r="L52239"/>
    </row>
    <row r="52240" spans="9:12" ht="15" x14ac:dyDescent="0.25">
      <c r="I52240"/>
      <c r="J52240"/>
      <c r="K52240"/>
      <c r="L52240"/>
    </row>
    <row r="52241" spans="9:12" ht="15" x14ac:dyDescent="0.25">
      <c r="I52241"/>
      <c r="J52241"/>
      <c r="K52241"/>
      <c r="L52241"/>
    </row>
    <row r="52242" spans="9:12" ht="15" x14ac:dyDescent="0.25">
      <c r="I52242"/>
      <c r="J52242"/>
      <c r="K52242"/>
      <c r="L52242"/>
    </row>
    <row r="52243" spans="9:12" ht="15" x14ac:dyDescent="0.25">
      <c r="I52243"/>
      <c r="J52243"/>
      <c r="K52243"/>
      <c r="L52243"/>
    </row>
    <row r="52244" spans="9:12" ht="15" x14ac:dyDescent="0.25">
      <c r="I52244"/>
      <c r="J52244"/>
      <c r="K52244"/>
      <c r="L52244"/>
    </row>
    <row r="52245" spans="9:12" ht="15" x14ac:dyDescent="0.25">
      <c r="I52245"/>
      <c r="J52245"/>
      <c r="K52245"/>
      <c r="L52245"/>
    </row>
    <row r="52246" spans="9:12" ht="15" x14ac:dyDescent="0.25">
      <c r="I52246"/>
      <c r="J52246"/>
      <c r="K52246"/>
      <c r="L52246"/>
    </row>
    <row r="52247" spans="9:12" ht="15" x14ac:dyDescent="0.25">
      <c r="I52247"/>
      <c r="J52247"/>
      <c r="K52247"/>
      <c r="L52247"/>
    </row>
    <row r="52248" spans="9:12" ht="15" x14ac:dyDescent="0.25">
      <c r="I52248"/>
      <c r="J52248"/>
      <c r="K52248"/>
      <c r="L52248"/>
    </row>
    <row r="52249" spans="9:12" ht="15" x14ac:dyDescent="0.25">
      <c r="I52249"/>
      <c r="J52249"/>
      <c r="K52249"/>
      <c r="L52249"/>
    </row>
    <row r="52250" spans="9:12" ht="15" x14ac:dyDescent="0.25">
      <c r="I52250"/>
      <c r="J52250"/>
      <c r="K52250"/>
      <c r="L52250"/>
    </row>
    <row r="52251" spans="9:12" ht="15" x14ac:dyDescent="0.25">
      <c r="I52251"/>
      <c r="J52251"/>
      <c r="K52251"/>
      <c r="L52251"/>
    </row>
    <row r="52252" spans="9:12" ht="15" x14ac:dyDescent="0.25">
      <c r="I52252"/>
      <c r="J52252"/>
      <c r="K52252"/>
      <c r="L52252"/>
    </row>
    <row r="52253" spans="9:12" ht="15" x14ac:dyDescent="0.25">
      <c r="I52253"/>
      <c r="J52253"/>
      <c r="K52253"/>
      <c r="L52253"/>
    </row>
    <row r="52254" spans="9:12" ht="15" x14ac:dyDescent="0.25">
      <c r="I52254"/>
      <c r="J52254"/>
      <c r="K52254"/>
      <c r="L52254"/>
    </row>
    <row r="52255" spans="9:12" ht="15" x14ac:dyDescent="0.25">
      <c r="I52255"/>
      <c r="J52255"/>
      <c r="K52255"/>
      <c r="L52255"/>
    </row>
    <row r="52256" spans="9:12" ht="15" x14ac:dyDescent="0.25">
      <c r="I52256"/>
      <c r="J52256"/>
      <c r="K52256"/>
      <c r="L52256"/>
    </row>
    <row r="52257" spans="9:12" ht="15" x14ac:dyDescent="0.25">
      <c r="I52257"/>
      <c r="J52257"/>
      <c r="K52257"/>
      <c r="L52257"/>
    </row>
    <row r="52258" spans="9:12" ht="15" x14ac:dyDescent="0.25">
      <c r="I52258"/>
      <c r="J52258"/>
      <c r="K52258"/>
      <c r="L52258"/>
    </row>
    <row r="52259" spans="9:12" ht="15" x14ac:dyDescent="0.25">
      <c r="I52259"/>
      <c r="J52259"/>
      <c r="K52259"/>
      <c r="L52259"/>
    </row>
    <row r="52260" spans="9:12" ht="15" x14ac:dyDescent="0.25">
      <c r="I52260"/>
      <c r="J52260"/>
      <c r="K52260"/>
      <c r="L52260"/>
    </row>
    <row r="52261" spans="9:12" ht="15" x14ac:dyDescent="0.25">
      <c r="I52261"/>
      <c r="J52261"/>
      <c r="K52261"/>
      <c r="L52261"/>
    </row>
    <row r="52262" spans="9:12" ht="15" x14ac:dyDescent="0.25">
      <c r="I52262"/>
      <c r="J52262"/>
      <c r="K52262"/>
      <c r="L52262"/>
    </row>
    <row r="52263" spans="9:12" ht="15" x14ac:dyDescent="0.25">
      <c r="I52263"/>
      <c r="J52263"/>
      <c r="K52263"/>
      <c r="L52263"/>
    </row>
    <row r="52264" spans="9:12" ht="15" x14ac:dyDescent="0.25">
      <c r="I52264"/>
      <c r="J52264"/>
      <c r="K52264"/>
      <c r="L52264"/>
    </row>
    <row r="52265" spans="9:12" ht="15" x14ac:dyDescent="0.25">
      <c r="I52265"/>
      <c r="J52265"/>
      <c r="K52265"/>
      <c r="L52265"/>
    </row>
    <row r="52266" spans="9:12" ht="15" x14ac:dyDescent="0.25">
      <c r="I52266"/>
      <c r="J52266"/>
      <c r="K52266"/>
      <c r="L52266"/>
    </row>
    <row r="52267" spans="9:12" ht="15" x14ac:dyDescent="0.25">
      <c r="I52267"/>
      <c r="J52267"/>
      <c r="K52267"/>
      <c r="L52267"/>
    </row>
    <row r="52268" spans="9:12" ht="15" x14ac:dyDescent="0.25">
      <c r="I52268"/>
      <c r="J52268"/>
      <c r="K52268"/>
      <c r="L52268"/>
    </row>
    <row r="52269" spans="9:12" ht="15" x14ac:dyDescent="0.25">
      <c r="I52269"/>
      <c r="J52269"/>
      <c r="K52269"/>
      <c r="L52269"/>
    </row>
    <row r="52270" spans="9:12" ht="15" x14ac:dyDescent="0.25">
      <c r="I52270"/>
      <c r="J52270"/>
      <c r="K52270"/>
      <c r="L52270"/>
    </row>
    <row r="52271" spans="9:12" ht="15" x14ac:dyDescent="0.25">
      <c r="I52271"/>
      <c r="J52271"/>
      <c r="K52271"/>
      <c r="L52271"/>
    </row>
    <row r="52272" spans="9:12" ht="15" x14ac:dyDescent="0.25">
      <c r="I52272"/>
      <c r="J52272"/>
      <c r="K52272"/>
      <c r="L52272"/>
    </row>
    <row r="52273" spans="9:12" ht="15" x14ac:dyDescent="0.25">
      <c r="I52273"/>
      <c r="J52273"/>
      <c r="K52273"/>
      <c r="L52273"/>
    </row>
    <row r="52274" spans="9:12" ht="15" x14ac:dyDescent="0.25">
      <c r="I52274"/>
      <c r="J52274"/>
      <c r="K52274"/>
      <c r="L52274"/>
    </row>
    <row r="52275" spans="9:12" ht="15" x14ac:dyDescent="0.25">
      <c r="I52275"/>
      <c r="J52275"/>
      <c r="K52275"/>
      <c r="L52275"/>
    </row>
    <row r="52276" spans="9:12" ht="15" x14ac:dyDescent="0.25">
      <c r="I52276"/>
      <c r="J52276"/>
      <c r="K52276"/>
      <c r="L52276"/>
    </row>
    <row r="52277" spans="9:12" ht="15" x14ac:dyDescent="0.25">
      <c r="I52277"/>
      <c r="J52277"/>
      <c r="K52277"/>
      <c r="L52277"/>
    </row>
    <row r="52278" spans="9:12" ht="15" x14ac:dyDescent="0.25">
      <c r="I52278"/>
      <c r="J52278"/>
      <c r="K52278"/>
      <c r="L52278"/>
    </row>
    <row r="52279" spans="9:12" ht="15" x14ac:dyDescent="0.25">
      <c r="I52279"/>
      <c r="J52279"/>
      <c r="K52279"/>
      <c r="L52279"/>
    </row>
    <row r="52280" spans="9:12" ht="15" x14ac:dyDescent="0.25">
      <c r="I52280"/>
      <c r="J52280"/>
      <c r="K52280"/>
      <c r="L52280"/>
    </row>
    <row r="52281" spans="9:12" ht="15" x14ac:dyDescent="0.25">
      <c r="I52281"/>
      <c r="J52281"/>
      <c r="K52281"/>
      <c r="L52281"/>
    </row>
    <row r="52282" spans="9:12" ht="15" x14ac:dyDescent="0.25">
      <c r="I52282"/>
      <c r="J52282"/>
      <c r="K52282"/>
      <c r="L52282"/>
    </row>
    <row r="52283" spans="9:12" ht="15" x14ac:dyDescent="0.25">
      <c r="I52283"/>
      <c r="J52283"/>
      <c r="K52283"/>
      <c r="L52283"/>
    </row>
    <row r="52284" spans="9:12" ht="15" x14ac:dyDescent="0.25">
      <c r="I52284"/>
      <c r="J52284"/>
      <c r="K52284"/>
      <c r="L52284"/>
    </row>
    <row r="52285" spans="9:12" ht="15" x14ac:dyDescent="0.25">
      <c r="I52285"/>
      <c r="J52285"/>
      <c r="K52285"/>
      <c r="L52285"/>
    </row>
    <row r="52286" spans="9:12" ht="15" x14ac:dyDescent="0.25">
      <c r="I52286"/>
      <c r="J52286"/>
      <c r="K52286"/>
      <c r="L52286"/>
    </row>
    <row r="52287" spans="9:12" ht="15" x14ac:dyDescent="0.25">
      <c r="I52287"/>
      <c r="J52287"/>
      <c r="K52287"/>
      <c r="L52287"/>
    </row>
    <row r="52288" spans="9:12" ht="15" x14ac:dyDescent="0.25">
      <c r="I52288"/>
      <c r="J52288"/>
      <c r="K52288"/>
      <c r="L52288"/>
    </row>
    <row r="52289" spans="9:12" ht="15" x14ac:dyDescent="0.25">
      <c r="I52289"/>
      <c r="J52289"/>
      <c r="K52289"/>
      <c r="L52289"/>
    </row>
    <row r="52290" spans="9:12" ht="15" x14ac:dyDescent="0.25">
      <c r="I52290"/>
      <c r="J52290"/>
      <c r="K52290"/>
      <c r="L52290"/>
    </row>
    <row r="52291" spans="9:12" ht="15" x14ac:dyDescent="0.25">
      <c r="I52291"/>
      <c r="J52291"/>
      <c r="K52291"/>
      <c r="L52291"/>
    </row>
    <row r="52292" spans="9:12" ht="15" x14ac:dyDescent="0.25">
      <c r="I52292"/>
      <c r="J52292"/>
      <c r="K52292"/>
      <c r="L52292"/>
    </row>
    <row r="52293" spans="9:12" ht="15" x14ac:dyDescent="0.25">
      <c r="I52293"/>
      <c r="J52293"/>
      <c r="K52293"/>
      <c r="L52293"/>
    </row>
    <row r="52294" spans="9:12" ht="15" x14ac:dyDescent="0.25">
      <c r="I52294"/>
      <c r="J52294"/>
      <c r="K52294"/>
      <c r="L52294"/>
    </row>
    <row r="52295" spans="9:12" ht="15" x14ac:dyDescent="0.25">
      <c r="I52295"/>
      <c r="J52295"/>
      <c r="K52295"/>
      <c r="L52295"/>
    </row>
    <row r="52296" spans="9:12" ht="15" x14ac:dyDescent="0.25">
      <c r="I52296"/>
      <c r="J52296"/>
      <c r="K52296"/>
      <c r="L52296"/>
    </row>
    <row r="52297" spans="9:12" ht="15" x14ac:dyDescent="0.25">
      <c r="I52297"/>
      <c r="J52297"/>
      <c r="K52297"/>
      <c r="L52297"/>
    </row>
    <row r="52298" spans="9:12" ht="15" x14ac:dyDescent="0.25">
      <c r="I52298"/>
      <c r="J52298"/>
      <c r="K52298"/>
      <c r="L52298"/>
    </row>
    <row r="52299" spans="9:12" ht="15" x14ac:dyDescent="0.25">
      <c r="I52299"/>
      <c r="J52299"/>
      <c r="K52299"/>
      <c r="L52299"/>
    </row>
    <row r="52300" spans="9:12" ht="15" x14ac:dyDescent="0.25">
      <c r="I52300"/>
      <c r="J52300"/>
      <c r="K52300"/>
      <c r="L52300"/>
    </row>
    <row r="52301" spans="9:12" ht="15" x14ac:dyDescent="0.25">
      <c r="I52301"/>
      <c r="J52301"/>
      <c r="K52301"/>
      <c r="L52301"/>
    </row>
    <row r="52302" spans="9:12" ht="15" x14ac:dyDescent="0.25">
      <c r="I52302"/>
      <c r="J52302"/>
      <c r="K52302"/>
      <c r="L52302"/>
    </row>
    <row r="52303" spans="9:12" ht="15" x14ac:dyDescent="0.25">
      <c r="I52303"/>
      <c r="J52303"/>
      <c r="K52303"/>
      <c r="L52303"/>
    </row>
    <row r="52304" spans="9:12" ht="15" x14ac:dyDescent="0.25">
      <c r="I52304"/>
      <c r="J52304"/>
      <c r="K52304"/>
      <c r="L52304"/>
    </row>
    <row r="52305" spans="9:12" ht="15" x14ac:dyDescent="0.25">
      <c r="I52305"/>
      <c r="J52305"/>
      <c r="K52305"/>
      <c r="L52305"/>
    </row>
    <row r="52306" spans="9:12" ht="15" x14ac:dyDescent="0.25">
      <c r="I52306"/>
      <c r="J52306"/>
      <c r="K52306"/>
      <c r="L52306"/>
    </row>
    <row r="52307" spans="9:12" ht="15" x14ac:dyDescent="0.25">
      <c r="I52307"/>
      <c r="J52307"/>
      <c r="K52307"/>
      <c r="L52307"/>
    </row>
    <row r="52308" spans="9:12" ht="15" x14ac:dyDescent="0.25">
      <c r="I52308"/>
      <c r="J52308"/>
      <c r="K52308"/>
      <c r="L52308"/>
    </row>
    <row r="52309" spans="9:12" ht="15" x14ac:dyDescent="0.25">
      <c r="I52309"/>
      <c r="J52309"/>
      <c r="K52309"/>
      <c r="L52309"/>
    </row>
    <row r="52310" spans="9:12" ht="15" x14ac:dyDescent="0.25">
      <c r="I52310"/>
      <c r="J52310"/>
      <c r="K52310"/>
      <c r="L52310"/>
    </row>
    <row r="52311" spans="9:12" ht="15" x14ac:dyDescent="0.25">
      <c r="I52311"/>
      <c r="J52311"/>
      <c r="K52311"/>
      <c r="L52311"/>
    </row>
    <row r="52312" spans="9:12" ht="15" x14ac:dyDescent="0.25">
      <c r="I52312"/>
      <c r="J52312"/>
      <c r="K52312"/>
      <c r="L52312"/>
    </row>
    <row r="52313" spans="9:12" ht="15" x14ac:dyDescent="0.25">
      <c r="I52313"/>
      <c r="J52313"/>
      <c r="K52313"/>
      <c r="L52313"/>
    </row>
    <row r="52314" spans="9:12" ht="15" x14ac:dyDescent="0.25">
      <c r="I52314"/>
      <c r="J52314"/>
      <c r="K52314"/>
      <c r="L52314"/>
    </row>
    <row r="52315" spans="9:12" ht="15" x14ac:dyDescent="0.25">
      <c r="I52315"/>
      <c r="J52315"/>
      <c r="K52315"/>
      <c r="L52315"/>
    </row>
    <row r="52316" spans="9:12" ht="15" x14ac:dyDescent="0.25">
      <c r="I52316"/>
      <c r="J52316"/>
      <c r="K52316"/>
      <c r="L52316"/>
    </row>
    <row r="52317" spans="9:12" ht="15" x14ac:dyDescent="0.25">
      <c r="I52317"/>
      <c r="J52317"/>
      <c r="K52317"/>
      <c r="L52317"/>
    </row>
    <row r="52318" spans="9:12" ht="15" x14ac:dyDescent="0.25">
      <c r="I52318"/>
      <c r="J52318"/>
      <c r="K52318"/>
      <c r="L52318"/>
    </row>
    <row r="52319" spans="9:12" ht="15" x14ac:dyDescent="0.25">
      <c r="I52319"/>
      <c r="J52319"/>
      <c r="K52319"/>
      <c r="L52319"/>
    </row>
    <row r="52320" spans="9:12" ht="15" x14ac:dyDescent="0.25">
      <c r="I52320"/>
      <c r="J52320"/>
      <c r="K52320"/>
      <c r="L52320"/>
    </row>
    <row r="52321" spans="9:12" ht="15" x14ac:dyDescent="0.25">
      <c r="I52321"/>
      <c r="J52321"/>
      <c r="K52321"/>
      <c r="L52321"/>
    </row>
    <row r="52322" spans="9:12" ht="15" x14ac:dyDescent="0.25">
      <c r="I52322"/>
      <c r="J52322"/>
      <c r="K52322"/>
      <c r="L52322"/>
    </row>
    <row r="52323" spans="9:12" ht="15" x14ac:dyDescent="0.25">
      <c r="I52323"/>
      <c r="J52323"/>
      <c r="K52323"/>
      <c r="L52323"/>
    </row>
    <row r="52324" spans="9:12" ht="15" x14ac:dyDescent="0.25">
      <c r="I52324"/>
      <c r="J52324"/>
      <c r="K52324"/>
      <c r="L52324"/>
    </row>
    <row r="52325" spans="9:12" ht="15" x14ac:dyDescent="0.25">
      <c r="I52325"/>
      <c r="J52325"/>
      <c r="K52325"/>
      <c r="L52325"/>
    </row>
    <row r="52326" spans="9:12" ht="15" x14ac:dyDescent="0.25">
      <c r="I52326"/>
      <c r="J52326"/>
      <c r="K52326"/>
      <c r="L52326"/>
    </row>
    <row r="52327" spans="9:12" ht="15" x14ac:dyDescent="0.25">
      <c r="I52327"/>
      <c r="J52327"/>
      <c r="K52327"/>
      <c r="L52327"/>
    </row>
    <row r="52328" spans="9:12" ht="15" x14ac:dyDescent="0.25">
      <c r="I52328"/>
      <c r="J52328"/>
      <c r="K52328"/>
      <c r="L52328"/>
    </row>
    <row r="52329" spans="9:12" ht="15" x14ac:dyDescent="0.25">
      <c r="I52329"/>
      <c r="J52329"/>
      <c r="K52329"/>
      <c r="L52329"/>
    </row>
    <row r="52330" spans="9:12" ht="15" x14ac:dyDescent="0.25">
      <c r="I52330"/>
      <c r="J52330"/>
      <c r="K52330"/>
      <c r="L52330"/>
    </row>
    <row r="52331" spans="9:12" ht="15" x14ac:dyDescent="0.25">
      <c r="I52331"/>
      <c r="J52331"/>
      <c r="K52331"/>
      <c r="L52331"/>
    </row>
    <row r="52332" spans="9:12" ht="15" x14ac:dyDescent="0.25">
      <c r="I52332"/>
      <c r="J52332"/>
      <c r="K52332"/>
      <c r="L52332"/>
    </row>
    <row r="52333" spans="9:12" ht="15" x14ac:dyDescent="0.25">
      <c r="I52333"/>
      <c r="J52333"/>
      <c r="K52333"/>
      <c r="L52333"/>
    </row>
    <row r="52334" spans="9:12" ht="15" x14ac:dyDescent="0.25">
      <c r="I52334"/>
      <c r="J52334"/>
      <c r="K52334"/>
      <c r="L52334"/>
    </row>
    <row r="52335" spans="9:12" ht="15" x14ac:dyDescent="0.25">
      <c r="I52335"/>
      <c r="J52335"/>
      <c r="K52335"/>
      <c r="L52335"/>
    </row>
    <row r="52336" spans="9:12" ht="15" x14ac:dyDescent="0.25">
      <c r="I52336"/>
      <c r="J52336"/>
      <c r="K52336"/>
      <c r="L52336"/>
    </row>
    <row r="52337" spans="9:12" ht="15" x14ac:dyDescent="0.25">
      <c r="I52337"/>
      <c r="J52337"/>
      <c r="K52337"/>
      <c r="L52337"/>
    </row>
    <row r="52338" spans="9:12" ht="15" x14ac:dyDescent="0.25">
      <c r="I52338"/>
      <c r="J52338"/>
      <c r="K52338"/>
      <c r="L52338"/>
    </row>
    <row r="52339" spans="9:12" ht="15" x14ac:dyDescent="0.25">
      <c r="I52339"/>
      <c r="J52339"/>
      <c r="K52339"/>
      <c r="L52339"/>
    </row>
    <row r="52340" spans="9:12" ht="15" x14ac:dyDescent="0.25">
      <c r="I52340"/>
      <c r="J52340"/>
      <c r="K52340"/>
      <c r="L52340"/>
    </row>
    <row r="52341" spans="9:12" ht="15" x14ac:dyDescent="0.25">
      <c r="I52341"/>
      <c r="J52341"/>
      <c r="K52341"/>
      <c r="L52341"/>
    </row>
    <row r="52342" spans="9:12" ht="15" x14ac:dyDescent="0.25">
      <c r="I52342"/>
      <c r="J52342"/>
      <c r="K52342"/>
      <c r="L52342"/>
    </row>
    <row r="52343" spans="9:12" ht="15" x14ac:dyDescent="0.25">
      <c r="I52343"/>
      <c r="J52343"/>
      <c r="K52343"/>
      <c r="L52343"/>
    </row>
    <row r="52344" spans="9:12" ht="15" x14ac:dyDescent="0.25">
      <c r="I52344"/>
      <c r="J52344"/>
      <c r="K52344"/>
      <c r="L52344"/>
    </row>
    <row r="52345" spans="9:12" ht="15" x14ac:dyDescent="0.25">
      <c r="I52345"/>
      <c r="J52345"/>
      <c r="K52345"/>
      <c r="L52345"/>
    </row>
    <row r="52346" spans="9:12" ht="15" x14ac:dyDescent="0.25">
      <c r="I52346"/>
      <c r="J52346"/>
      <c r="K52346"/>
      <c r="L52346"/>
    </row>
    <row r="52347" spans="9:12" ht="15" x14ac:dyDescent="0.25">
      <c r="I52347"/>
      <c r="J52347"/>
      <c r="K52347"/>
      <c r="L52347"/>
    </row>
    <row r="52348" spans="9:12" ht="15" x14ac:dyDescent="0.25">
      <c r="I52348"/>
      <c r="J52348"/>
      <c r="K52348"/>
      <c r="L52348"/>
    </row>
    <row r="52349" spans="9:12" ht="15" x14ac:dyDescent="0.25">
      <c r="I52349"/>
      <c r="J52349"/>
      <c r="K52349"/>
      <c r="L52349"/>
    </row>
    <row r="52350" spans="9:12" ht="15" x14ac:dyDescent="0.25">
      <c r="I52350"/>
      <c r="J52350"/>
      <c r="K52350"/>
      <c r="L52350"/>
    </row>
    <row r="52351" spans="9:12" ht="15" x14ac:dyDescent="0.25">
      <c r="I52351"/>
      <c r="J52351"/>
      <c r="K52351"/>
      <c r="L52351"/>
    </row>
    <row r="52352" spans="9:12" ht="15" x14ac:dyDescent="0.25">
      <c r="I52352"/>
      <c r="J52352"/>
      <c r="K52352"/>
      <c r="L52352"/>
    </row>
    <row r="52353" spans="9:12" ht="15" x14ac:dyDescent="0.25">
      <c r="I52353"/>
      <c r="J52353"/>
      <c r="K52353"/>
      <c r="L52353"/>
    </row>
    <row r="52354" spans="9:12" ht="15" x14ac:dyDescent="0.25">
      <c r="I52354"/>
      <c r="J52354"/>
      <c r="K52354"/>
      <c r="L52354"/>
    </row>
    <row r="52355" spans="9:12" ht="15" x14ac:dyDescent="0.25">
      <c r="I52355"/>
      <c r="J52355"/>
      <c r="K52355"/>
      <c r="L52355"/>
    </row>
    <row r="52356" spans="9:12" ht="15" x14ac:dyDescent="0.25">
      <c r="I52356"/>
      <c r="J52356"/>
      <c r="K52356"/>
      <c r="L52356"/>
    </row>
    <row r="52357" spans="9:12" ht="15" x14ac:dyDescent="0.25">
      <c r="I52357"/>
      <c r="J52357"/>
      <c r="K52357"/>
      <c r="L52357"/>
    </row>
    <row r="52358" spans="9:12" ht="15" x14ac:dyDescent="0.25">
      <c r="I52358"/>
      <c r="J52358"/>
      <c r="K52358"/>
      <c r="L52358"/>
    </row>
    <row r="52359" spans="9:12" ht="15" x14ac:dyDescent="0.25">
      <c r="I52359"/>
      <c r="J52359"/>
      <c r="K52359"/>
      <c r="L52359"/>
    </row>
    <row r="52360" spans="9:12" ht="15" x14ac:dyDescent="0.25">
      <c r="I52360"/>
      <c r="J52360"/>
      <c r="K52360"/>
      <c r="L52360"/>
    </row>
    <row r="52361" spans="9:12" ht="15" x14ac:dyDescent="0.25">
      <c r="I52361"/>
      <c r="J52361"/>
      <c r="K52361"/>
      <c r="L52361"/>
    </row>
    <row r="52362" spans="9:12" ht="15" x14ac:dyDescent="0.25">
      <c r="I52362"/>
      <c r="J52362"/>
      <c r="K52362"/>
      <c r="L52362"/>
    </row>
    <row r="52363" spans="9:12" ht="15" x14ac:dyDescent="0.25">
      <c r="I52363"/>
      <c r="J52363"/>
      <c r="K52363"/>
      <c r="L52363"/>
    </row>
    <row r="52364" spans="9:12" ht="15" x14ac:dyDescent="0.25">
      <c r="I52364"/>
      <c r="J52364"/>
      <c r="K52364"/>
      <c r="L52364"/>
    </row>
    <row r="52365" spans="9:12" ht="15" x14ac:dyDescent="0.25">
      <c r="I52365"/>
      <c r="J52365"/>
      <c r="K52365"/>
      <c r="L52365"/>
    </row>
    <row r="52366" spans="9:12" ht="15" x14ac:dyDescent="0.25">
      <c r="I52366"/>
      <c r="J52366"/>
      <c r="K52366"/>
      <c r="L52366"/>
    </row>
    <row r="52367" spans="9:12" ht="15" x14ac:dyDescent="0.25">
      <c r="I52367"/>
      <c r="J52367"/>
      <c r="K52367"/>
      <c r="L52367"/>
    </row>
    <row r="52368" spans="9:12" ht="15" x14ac:dyDescent="0.25">
      <c r="I52368"/>
      <c r="J52368"/>
      <c r="K52368"/>
      <c r="L52368"/>
    </row>
    <row r="52369" spans="9:12" ht="15" x14ac:dyDescent="0.25">
      <c r="I52369"/>
      <c r="J52369"/>
      <c r="K52369"/>
      <c r="L52369"/>
    </row>
    <row r="52370" spans="9:12" ht="15" x14ac:dyDescent="0.25">
      <c r="I52370"/>
      <c r="J52370"/>
      <c r="K52370"/>
      <c r="L52370"/>
    </row>
    <row r="52371" spans="9:12" ht="15" x14ac:dyDescent="0.25">
      <c r="I52371"/>
      <c r="J52371"/>
      <c r="K52371"/>
      <c r="L52371"/>
    </row>
    <row r="52372" spans="9:12" ht="15" x14ac:dyDescent="0.25">
      <c r="I52372"/>
      <c r="J52372"/>
      <c r="K52372"/>
      <c r="L52372"/>
    </row>
    <row r="52373" spans="9:12" ht="15" x14ac:dyDescent="0.25">
      <c r="I52373"/>
      <c r="J52373"/>
      <c r="K52373"/>
      <c r="L52373"/>
    </row>
    <row r="52374" spans="9:12" ht="15" x14ac:dyDescent="0.25">
      <c r="I52374"/>
      <c r="J52374"/>
      <c r="K52374"/>
      <c r="L52374"/>
    </row>
    <row r="52375" spans="9:12" ht="15" x14ac:dyDescent="0.25">
      <c r="I52375"/>
      <c r="J52375"/>
      <c r="K52375"/>
      <c r="L52375"/>
    </row>
    <row r="52376" spans="9:12" ht="15" x14ac:dyDescent="0.25">
      <c r="I52376"/>
      <c r="J52376"/>
      <c r="K52376"/>
      <c r="L52376"/>
    </row>
    <row r="52377" spans="9:12" ht="15" x14ac:dyDescent="0.25">
      <c r="I52377"/>
      <c r="J52377"/>
      <c r="K52377"/>
      <c r="L52377"/>
    </row>
    <row r="52378" spans="9:12" ht="15" x14ac:dyDescent="0.25">
      <c r="I52378"/>
      <c r="J52378"/>
      <c r="K52378"/>
      <c r="L52378"/>
    </row>
    <row r="52379" spans="9:12" ht="15" x14ac:dyDescent="0.25">
      <c r="I52379"/>
      <c r="J52379"/>
      <c r="K52379"/>
      <c r="L52379"/>
    </row>
    <row r="52380" spans="9:12" ht="15" x14ac:dyDescent="0.25">
      <c r="I52380"/>
      <c r="J52380"/>
      <c r="K52380"/>
      <c r="L52380"/>
    </row>
    <row r="52381" spans="9:12" ht="15" x14ac:dyDescent="0.25">
      <c r="I52381"/>
      <c r="J52381"/>
      <c r="K52381"/>
      <c r="L52381"/>
    </row>
    <row r="52382" spans="9:12" ht="15" x14ac:dyDescent="0.25">
      <c r="I52382"/>
      <c r="J52382"/>
      <c r="K52382"/>
      <c r="L52382"/>
    </row>
    <row r="52383" spans="9:12" ht="15" x14ac:dyDescent="0.25">
      <c r="I52383"/>
      <c r="J52383"/>
      <c r="K52383"/>
      <c r="L52383"/>
    </row>
    <row r="52384" spans="9:12" ht="15" x14ac:dyDescent="0.25">
      <c r="I52384"/>
      <c r="J52384"/>
      <c r="K52384"/>
      <c r="L52384"/>
    </row>
    <row r="52385" spans="9:12" ht="15" x14ac:dyDescent="0.25">
      <c r="I52385"/>
      <c r="J52385"/>
      <c r="K52385"/>
      <c r="L52385"/>
    </row>
    <row r="52386" spans="9:12" ht="15" x14ac:dyDescent="0.25">
      <c r="I52386"/>
      <c r="J52386"/>
      <c r="K52386"/>
      <c r="L52386"/>
    </row>
    <row r="52387" spans="9:12" ht="15" x14ac:dyDescent="0.25">
      <c r="I52387"/>
      <c r="J52387"/>
      <c r="K52387"/>
      <c r="L52387"/>
    </row>
    <row r="52388" spans="9:12" ht="15" x14ac:dyDescent="0.25">
      <c r="I52388"/>
      <c r="J52388"/>
      <c r="K52388"/>
      <c r="L52388"/>
    </row>
    <row r="52389" spans="9:12" ht="15" x14ac:dyDescent="0.25">
      <c r="I52389"/>
      <c r="J52389"/>
      <c r="K52389"/>
      <c r="L52389"/>
    </row>
    <row r="52390" spans="9:12" ht="15" x14ac:dyDescent="0.25">
      <c r="I52390"/>
      <c r="J52390"/>
      <c r="K52390"/>
      <c r="L52390"/>
    </row>
    <row r="52391" spans="9:12" ht="15" x14ac:dyDescent="0.25">
      <c r="I52391"/>
      <c r="J52391"/>
      <c r="K52391"/>
      <c r="L52391"/>
    </row>
    <row r="52392" spans="9:12" ht="15" x14ac:dyDescent="0.25">
      <c r="I52392"/>
      <c r="J52392"/>
      <c r="K52392"/>
      <c r="L52392"/>
    </row>
    <row r="52393" spans="9:12" ht="15" x14ac:dyDescent="0.25">
      <c r="I52393"/>
      <c r="J52393"/>
      <c r="K52393"/>
      <c r="L52393"/>
    </row>
    <row r="52394" spans="9:12" ht="15" x14ac:dyDescent="0.25">
      <c r="I52394"/>
      <c r="J52394"/>
      <c r="K52394"/>
      <c r="L52394"/>
    </row>
    <row r="52395" spans="9:12" ht="15" x14ac:dyDescent="0.25">
      <c r="I52395"/>
      <c r="J52395"/>
      <c r="K52395"/>
      <c r="L52395"/>
    </row>
    <row r="52396" spans="9:12" ht="15" x14ac:dyDescent="0.25">
      <c r="I52396"/>
      <c r="J52396"/>
      <c r="K52396"/>
      <c r="L52396"/>
    </row>
    <row r="52397" spans="9:12" ht="15" x14ac:dyDescent="0.25">
      <c r="I52397"/>
      <c r="J52397"/>
      <c r="K52397"/>
      <c r="L52397"/>
    </row>
    <row r="52398" spans="9:12" ht="15" x14ac:dyDescent="0.25">
      <c r="I52398"/>
      <c r="J52398"/>
      <c r="K52398"/>
      <c r="L52398"/>
    </row>
    <row r="52399" spans="9:12" ht="15" x14ac:dyDescent="0.25">
      <c r="I52399"/>
      <c r="J52399"/>
      <c r="K52399"/>
      <c r="L52399"/>
    </row>
    <row r="52400" spans="9:12" ht="15" x14ac:dyDescent="0.25">
      <c r="I52400"/>
      <c r="J52400"/>
      <c r="K52400"/>
      <c r="L52400"/>
    </row>
    <row r="52401" spans="9:12" ht="15" x14ac:dyDescent="0.25">
      <c r="I52401"/>
      <c r="J52401"/>
      <c r="K52401"/>
      <c r="L52401"/>
    </row>
    <row r="52402" spans="9:12" ht="15" x14ac:dyDescent="0.25">
      <c r="I52402"/>
      <c r="J52402"/>
      <c r="K52402"/>
      <c r="L52402"/>
    </row>
    <row r="52403" spans="9:12" ht="15" x14ac:dyDescent="0.25">
      <c r="I52403"/>
      <c r="J52403"/>
      <c r="K52403"/>
      <c r="L52403"/>
    </row>
    <row r="52404" spans="9:12" ht="15" x14ac:dyDescent="0.25">
      <c r="I52404"/>
      <c r="J52404"/>
      <c r="K52404"/>
      <c r="L52404"/>
    </row>
    <row r="52405" spans="9:12" ht="15" x14ac:dyDescent="0.25">
      <c r="I52405"/>
      <c r="J52405"/>
      <c r="K52405"/>
      <c r="L52405"/>
    </row>
    <row r="52406" spans="9:12" ht="15" x14ac:dyDescent="0.25">
      <c r="I52406"/>
      <c r="J52406"/>
      <c r="K52406"/>
      <c r="L52406"/>
    </row>
    <row r="52407" spans="9:12" ht="15" x14ac:dyDescent="0.25">
      <c r="I52407"/>
      <c r="J52407"/>
      <c r="K52407"/>
      <c r="L52407"/>
    </row>
    <row r="52408" spans="9:12" ht="15" x14ac:dyDescent="0.25">
      <c r="I52408"/>
      <c r="J52408"/>
      <c r="K52408"/>
      <c r="L52408"/>
    </row>
    <row r="52409" spans="9:12" ht="15" x14ac:dyDescent="0.25">
      <c r="I52409"/>
      <c r="J52409"/>
      <c r="K52409"/>
      <c r="L52409"/>
    </row>
    <row r="52410" spans="9:12" ht="15" x14ac:dyDescent="0.25">
      <c r="I52410"/>
      <c r="J52410"/>
      <c r="K52410"/>
      <c r="L52410"/>
    </row>
    <row r="52411" spans="9:12" ht="15" x14ac:dyDescent="0.25">
      <c r="I52411"/>
      <c r="J52411"/>
      <c r="K52411"/>
      <c r="L52411"/>
    </row>
    <row r="52412" spans="9:12" ht="15" x14ac:dyDescent="0.25">
      <c r="I52412"/>
      <c r="J52412"/>
      <c r="K52412"/>
      <c r="L52412"/>
    </row>
    <row r="52413" spans="9:12" ht="15" x14ac:dyDescent="0.25">
      <c r="I52413"/>
      <c r="J52413"/>
      <c r="K52413"/>
      <c r="L52413"/>
    </row>
    <row r="52414" spans="9:12" ht="15" x14ac:dyDescent="0.25">
      <c r="I52414"/>
      <c r="J52414"/>
      <c r="K52414"/>
      <c r="L52414"/>
    </row>
    <row r="52415" spans="9:12" ht="15" x14ac:dyDescent="0.25">
      <c r="I52415"/>
      <c r="J52415"/>
      <c r="K52415"/>
      <c r="L52415"/>
    </row>
    <row r="52416" spans="9:12" ht="15" x14ac:dyDescent="0.25">
      <c r="I52416"/>
      <c r="J52416"/>
      <c r="K52416"/>
      <c r="L52416"/>
    </row>
    <row r="52417" spans="9:12" ht="15" x14ac:dyDescent="0.25">
      <c r="I52417"/>
      <c r="J52417"/>
      <c r="K52417"/>
      <c r="L52417"/>
    </row>
    <row r="52418" spans="9:12" ht="15" x14ac:dyDescent="0.25">
      <c r="I52418"/>
      <c r="J52418"/>
      <c r="K52418"/>
      <c r="L52418"/>
    </row>
    <row r="52419" spans="9:12" ht="15" x14ac:dyDescent="0.25">
      <c r="I52419"/>
      <c r="J52419"/>
      <c r="K52419"/>
      <c r="L52419"/>
    </row>
    <row r="52420" spans="9:12" ht="15" x14ac:dyDescent="0.25">
      <c r="I52420"/>
      <c r="J52420"/>
      <c r="K52420"/>
      <c r="L52420"/>
    </row>
    <row r="52421" spans="9:12" ht="15" x14ac:dyDescent="0.25">
      <c r="I52421"/>
      <c r="J52421"/>
      <c r="K52421"/>
      <c r="L52421"/>
    </row>
    <row r="52422" spans="9:12" ht="15" x14ac:dyDescent="0.25">
      <c r="I52422"/>
      <c r="J52422"/>
      <c r="K52422"/>
      <c r="L52422"/>
    </row>
    <row r="52423" spans="9:12" ht="15" x14ac:dyDescent="0.25">
      <c r="I52423"/>
      <c r="J52423"/>
      <c r="K52423"/>
      <c r="L52423"/>
    </row>
    <row r="52424" spans="9:12" ht="15" x14ac:dyDescent="0.25">
      <c r="I52424"/>
      <c r="J52424"/>
      <c r="K52424"/>
      <c r="L52424"/>
    </row>
    <row r="52425" spans="9:12" ht="15" x14ac:dyDescent="0.25">
      <c r="I52425"/>
      <c r="J52425"/>
      <c r="K52425"/>
      <c r="L52425"/>
    </row>
    <row r="52426" spans="9:12" ht="15" x14ac:dyDescent="0.25">
      <c r="I52426"/>
      <c r="J52426"/>
      <c r="K52426"/>
      <c r="L52426"/>
    </row>
    <row r="52427" spans="9:12" ht="15" x14ac:dyDescent="0.25">
      <c r="I52427"/>
      <c r="J52427"/>
      <c r="K52427"/>
      <c r="L52427"/>
    </row>
    <row r="52428" spans="9:12" ht="15" x14ac:dyDescent="0.25">
      <c r="I52428"/>
      <c r="J52428"/>
      <c r="K52428"/>
      <c r="L52428"/>
    </row>
    <row r="52429" spans="9:12" ht="15" x14ac:dyDescent="0.25">
      <c r="I52429"/>
      <c r="J52429"/>
      <c r="K52429"/>
      <c r="L52429"/>
    </row>
    <row r="52430" spans="9:12" ht="15" x14ac:dyDescent="0.25">
      <c r="I52430"/>
      <c r="J52430"/>
      <c r="K52430"/>
      <c r="L52430"/>
    </row>
    <row r="52431" spans="9:12" ht="15" x14ac:dyDescent="0.25">
      <c r="I52431"/>
      <c r="J52431"/>
      <c r="K52431"/>
      <c r="L52431"/>
    </row>
    <row r="52432" spans="9:12" ht="15" x14ac:dyDescent="0.25">
      <c r="I52432"/>
      <c r="J52432"/>
      <c r="K52432"/>
      <c r="L52432"/>
    </row>
    <row r="52433" spans="9:12" ht="15" x14ac:dyDescent="0.25">
      <c r="I52433"/>
      <c r="J52433"/>
      <c r="K52433"/>
      <c r="L52433"/>
    </row>
    <row r="52434" spans="9:12" ht="15" x14ac:dyDescent="0.25">
      <c r="I52434"/>
      <c r="J52434"/>
      <c r="K52434"/>
      <c r="L52434"/>
    </row>
    <row r="52435" spans="9:12" ht="15" x14ac:dyDescent="0.25">
      <c r="I52435"/>
      <c r="J52435"/>
      <c r="K52435"/>
      <c r="L52435"/>
    </row>
    <row r="52436" spans="9:12" ht="15" x14ac:dyDescent="0.25">
      <c r="I52436"/>
      <c r="J52436"/>
      <c r="K52436"/>
      <c r="L52436"/>
    </row>
    <row r="52437" spans="9:12" ht="15" x14ac:dyDescent="0.25">
      <c r="I52437"/>
      <c r="J52437"/>
      <c r="K52437"/>
      <c r="L52437"/>
    </row>
    <row r="52438" spans="9:12" ht="15" x14ac:dyDescent="0.25">
      <c r="I52438"/>
      <c r="J52438"/>
      <c r="K52438"/>
      <c r="L52438"/>
    </row>
    <row r="52439" spans="9:12" ht="15" x14ac:dyDescent="0.25">
      <c r="I52439"/>
      <c r="J52439"/>
      <c r="K52439"/>
      <c r="L52439"/>
    </row>
    <row r="52440" spans="9:12" ht="15" x14ac:dyDescent="0.25">
      <c r="I52440"/>
      <c r="J52440"/>
      <c r="K52440"/>
      <c r="L52440"/>
    </row>
    <row r="52441" spans="9:12" ht="15" x14ac:dyDescent="0.25">
      <c r="I52441"/>
      <c r="J52441"/>
      <c r="K52441"/>
      <c r="L52441"/>
    </row>
    <row r="52442" spans="9:12" ht="15" x14ac:dyDescent="0.25">
      <c r="I52442"/>
      <c r="J52442"/>
      <c r="K52442"/>
      <c r="L52442"/>
    </row>
    <row r="52443" spans="9:12" ht="15" x14ac:dyDescent="0.25">
      <c r="I52443"/>
      <c r="J52443"/>
      <c r="K52443"/>
      <c r="L52443"/>
    </row>
    <row r="52444" spans="9:12" ht="15" x14ac:dyDescent="0.25">
      <c r="I52444"/>
      <c r="J52444"/>
      <c r="K52444"/>
      <c r="L52444"/>
    </row>
    <row r="52445" spans="9:12" ht="15" x14ac:dyDescent="0.25">
      <c r="I52445"/>
      <c r="J52445"/>
      <c r="K52445"/>
      <c r="L52445"/>
    </row>
    <row r="52446" spans="9:12" ht="15" x14ac:dyDescent="0.25">
      <c r="I52446"/>
      <c r="J52446"/>
      <c r="K52446"/>
      <c r="L52446"/>
    </row>
    <row r="52447" spans="9:12" ht="15" x14ac:dyDescent="0.25">
      <c r="I52447"/>
      <c r="J52447"/>
      <c r="K52447"/>
      <c r="L52447"/>
    </row>
    <row r="52448" spans="9:12" ht="15" x14ac:dyDescent="0.25">
      <c r="I52448"/>
      <c r="J52448"/>
      <c r="K52448"/>
      <c r="L52448"/>
    </row>
    <row r="52449" spans="9:12" ht="15" x14ac:dyDescent="0.25">
      <c r="I52449"/>
      <c r="J52449"/>
      <c r="K52449"/>
      <c r="L52449"/>
    </row>
    <row r="52450" spans="9:12" ht="15" x14ac:dyDescent="0.25">
      <c r="I52450"/>
      <c r="J52450"/>
      <c r="K52450"/>
      <c r="L52450"/>
    </row>
    <row r="52451" spans="9:12" ht="15" x14ac:dyDescent="0.25">
      <c r="I52451"/>
      <c r="J52451"/>
      <c r="K52451"/>
      <c r="L52451"/>
    </row>
    <row r="52452" spans="9:12" ht="15" x14ac:dyDescent="0.25">
      <c r="I52452"/>
      <c r="J52452"/>
      <c r="K52452"/>
      <c r="L52452"/>
    </row>
    <row r="52453" spans="9:12" ht="15" x14ac:dyDescent="0.25">
      <c r="I52453"/>
      <c r="J52453"/>
      <c r="K52453"/>
      <c r="L52453"/>
    </row>
    <row r="52454" spans="9:12" ht="15" x14ac:dyDescent="0.25">
      <c r="I52454"/>
      <c r="J52454"/>
      <c r="K52454"/>
      <c r="L52454"/>
    </row>
    <row r="52455" spans="9:12" ht="15" x14ac:dyDescent="0.25">
      <c r="I52455"/>
      <c r="J52455"/>
      <c r="K52455"/>
      <c r="L52455"/>
    </row>
    <row r="52456" spans="9:12" ht="15" x14ac:dyDescent="0.25">
      <c r="I52456"/>
      <c r="J52456"/>
      <c r="K52456"/>
      <c r="L52456"/>
    </row>
    <row r="52457" spans="9:12" ht="15" x14ac:dyDescent="0.25">
      <c r="I52457"/>
      <c r="J52457"/>
      <c r="K52457"/>
      <c r="L52457"/>
    </row>
    <row r="52458" spans="9:12" ht="15" x14ac:dyDescent="0.25">
      <c r="I52458"/>
      <c r="J52458"/>
      <c r="K52458"/>
      <c r="L52458"/>
    </row>
    <row r="52459" spans="9:12" ht="15" x14ac:dyDescent="0.25">
      <c r="I52459"/>
      <c r="J52459"/>
      <c r="K52459"/>
      <c r="L52459"/>
    </row>
    <row r="52460" spans="9:12" ht="15" x14ac:dyDescent="0.25">
      <c r="I52460"/>
      <c r="J52460"/>
      <c r="K52460"/>
      <c r="L52460"/>
    </row>
    <row r="52461" spans="9:12" ht="15" x14ac:dyDescent="0.25">
      <c r="I52461"/>
      <c r="J52461"/>
      <c r="K52461"/>
      <c r="L52461"/>
    </row>
    <row r="52462" spans="9:12" ht="15" x14ac:dyDescent="0.25">
      <c r="I52462"/>
      <c r="J52462"/>
      <c r="K52462"/>
      <c r="L52462"/>
    </row>
    <row r="52463" spans="9:12" ht="15" x14ac:dyDescent="0.25">
      <c r="I52463"/>
      <c r="J52463"/>
      <c r="K52463"/>
      <c r="L52463"/>
    </row>
    <row r="52464" spans="9:12" ht="15" x14ac:dyDescent="0.25">
      <c r="I52464"/>
      <c r="J52464"/>
      <c r="K52464"/>
      <c r="L52464"/>
    </row>
    <row r="52465" spans="9:12" ht="15" x14ac:dyDescent="0.25">
      <c r="I52465"/>
      <c r="J52465"/>
      <c r="K52465"/>
      <c r="L52465"/>
    </row>
    <row r="52466" spans="9:12" ht="15" x14ac:dyDescent="0.25">
      <c r="I52466"/>
      <c r="J52466"/>
      <c r="K52466"/>
      <c r="L52466"/>
    </row>
    <row r="52467" spans="9:12" ht="15" x14ac:dyDescent="0.25">
      <c r="I52467"/>
      <c r="J52467"/>
      <c r="K52467"/>
      <c r="L52467"/>
    </row>
    <row r="52468" spans="9:12" ht="15" x14ac:dyDescent="0.25">
      <c r="I52468"/>
      <c r="J52468"/>
      <c r="K52468"/>
      <c r="L52468"/>
    </row>
    <row r="52469" spans="9:12" ht="15" x14ac:dyDescent="0.25">
      <c r="I52469"/>
      <c r="J52469"/>
      <c r="K52469"/>
      <c r="L52469"/>
    </row>
    <row r="52470" spans="9:12" ht="15" x14ac:dyDescent="0.25">
      <c r="I52470"/>
      <c r="J52470"/>
      <c r="K52470"/>
      <c r="L52470"/>
    </row>
    <row r="52471" spans="9:12" ht="15" x14ac:dyDescent="0.25">
      <c r="I52471"/>
      <c r="J52471"/>
      <c r="K52471"/>
      <c r="L52471"/>
    </row>
    <row r="52472" spans="9:12" ht="15" x14ac:dyDescent="0.25">
      <c r="I52472"/>
      <c r="J52472"/>
      <c r="K52472"/>
      <c r="L52472"/>
    </row>
    <row r="52473" spans="9:12" ht="15" x14ac:dyDescent="0.25">
      <c r="I52473"/>
      <c r="J52473"/>
      <c r="K52473"/>
      <c r="L52473"/>
    </row>
    <row r="52474" spans="9:12" ht="15" x14ac:dyDescent="0.25">
      <c r="I52474"/>
      <c r="J52474"/>
      <c r="K52474"/>
      <c r="L52474"/>
    </row>
    <row r="52475" spans="9:12" ht="15" x14ac:dyDescent="0.25">
      <c r="I52475"/>
      <c r="J52475"/>
      <c r="K52475"/>
      <c r="L52475"/>
    </row>
    <row r="52476" spans="9:12" ht="15" x14ac:dyDescent="0.25">
      <c r="I52476"/>
      <c r="J52476"/>
      <c r="K52476"/>
      <c r="L52476"/>
    </row>
    <row r="52477" spans="9:12" ht="15" x14ac:dyDescent="0.25">
      <c r="I52477"/>
      <c r="J52477"/>
      <c r="K52477"/>
      <c r="L52477"/>
    </row>
    <row r="52478" spans="9:12" ht="15" x14ac:dyDescent="0.25">
      <c r="I52478"/>
      <c r="J52478"/>
      <c r="K52478"/>
      <c r="L52478"/>
    </row>
    <row r="52479" spans="9:12" ht="15" x14ac:dyDescent="0.25">
      <c r="I52479"/>
      <c r="J52479"/>
      <c r="K52479"/>
      <c r="L52479"/>
    </row>
    <row r="52480" spans="9:12" ht="15" x14ac:dyDescent="0.25">
      <c r="I52480"/>
      <c r="J52480"/>
      <c r="K52480"/>
      <c r="L52480"/>
    </row>
    <row r="52481" spans="9:12" ht="15" x14ac:dyDescent="0.25">
      <c r="I52481"/>
      <c r="J52481"/>
      <c r="K52481"/>
      <c r="L52481"/>
    </row>
    <row r="52482" spans="9:12" ht="15" x14ac:dyDescent="0.25">
      <c r="I52482"/>
      <c r="J52482"/>
      <c r="K52482"/>
      <c r="L52482"/>
    </row>
    <row r="52483" spans="9:12" ht="15" x14ac:dyDescent="0.25">
      <c r="I52483"/>
      <c r="J52483"/>
      <c r="K52483"/>
      <c r="L52483"/>
    </row>
    <row r="52484" spans="9:12" ht="15" x14ac:dyDescent="0.25">
      <c r="I52484"/>
      <c r="J52484"/>
      <c r="K52484"/>
      <c r="L52484"/>
    </row>
    <row r="52485" spans="9:12" ht="15" x14ac:dyDescent="0.25">
      <c r="I52485"/>
      <c r="J52485"/>
      <c r="K52485"/>
      <c r="L52485"/>
    </row>
    <row r="52486" spans="9:12" ht="15" x14ac:dyDescent="0.25">
      <c r="I52486"/>
      <c r="J52486"/>
      <c r="K52486"/>
      <c r="L52486"/>
    </row>
    <row r="52487" spans="9:12" ht="15" x14ac:dyDescent="0.25">
      <c r="I52487"/>
      <c r="J52487"/>
      <c r="K52487"/>
      <c r="L52487"/>
    </row>
    <row r="52488" spans="9:12" ht="15" x14ac:dyDescent="0.25">
      <c r="I52488"/>
      <c r="J52488"/>
      <c r="K52488"/>
      <c r="L52488"/>
    </row>
    <row r="52489" spans="9:12" ht="15" x14ac:dyDescent="0.25">
      <c r="I52489"/>
      <c r="J52489"/>
      <c r="K52489"/>
      <c r="L52489"/>
    </row>
    <row r="52490" spans="9:12" ht="15" x14ac:dyDescent="0.25">
      <c r="I52490"/>
      <c r="J52490"/>
      <c r="K52490"/>
      <c r="L52490"/>
    </row>
    <row r="52491" spans="9:12" ht="15" x14ac:dyDescent="0.25">
      <c r="I52491"/>
      <c r="J52491"/>
      <c r="K52491"/>
      <c r="L52491"/>
    </row>
    <row r="52492" spans="9:12" ht="15" x14ac:dyDescent="0.25">
      <c r="I52492"/>
      <c r="J52492"/>
      <c r="K52492"/>
      <c r="L52492"/>
    </row>
    <row r="52493" spans="9:12" ht="15" x14ac:dyDescent="0.25">
      <c r="I52493"/>
      <c r="J52493"/>
      <c r="K52493"/>
      <c r="L52493"/>
    </row>
    <row r="52494" spans="9:12" ht="15" x14ac:dyDescent="0.25">
      <c r="I52494"/>
      <c r="J52494"/>
      <c r="K52494"/>
      <c r="L52494"/>
    </row>
    <row r="52495" spans="9:12" ht="15" x14ac:dyDescent="0.25">
      <c r="I52495"/>
      <c r="J52495"/>
      <c r="K52495"/>
      <c r="L52495"/>
    </row>
    <row r="52496" spans="9:12" ht="15" x14ac:dyDescent="0.25">
      <c r="I52496"/>
      <c r="J52496"/>
      <c r="K52496"/>
      <c r="L52496"/>
    </row>
    <row r="52497" spans="9:12" ht="15" x14ac:dyDescent="0.25">
      <c r="I52497"/>
      <c r="J52497"/>
      <c r="K52497"/>
      <c r="L52497"/>
    </row>
    <row r="52498" spans="9:12" ht="15" x14ac:dyDescent="0.25">
      <c r="I52498"/>
      <c r="J52498"/>
      <c r="K52498"/>
      <c r="L52498"/>
    </row>
    <row r="52499" spans="9:12" ht="15" x14ac:dyDescent="0.25">
      <c r="I52499"/>
      <c r="J52499"/>
      <c r="K52499"/>
      <c r="L52499"/>
    </row>
    <row r="52500" spans="9:12" ht="15" x14ac:dyDescent="0.25">
      <c r="I52500"/>
      <c r="J52500"/>
      <c r="K52500"/>
      <c r="L52500"/>
    </row>
    <row r="52501" spans="9:12" ht="15" x14ac:dyDescent="0.25">
      <c r="I52501"/>
      <c r="J52501"/>
      <c r="K52501"/>
      <c r="L52501"/>
    </row>
    <row r="52502" spans="9:12" ht="15" x14ac:dyDescent="0.25">
      <c r="I52502"/>
      <c r="J52502"/>
      <c r="K52502"/>
      <c r="L52502"/>
    </row>
    <row r="52503" spans="9:12" ht="15" x14ac:dyDescent="0.25">
      <c r="I52503"/>
      <c r="J52503"/>
      <c r="K52503"/>
      <c r="L52503"/>
    </row>
    <row r="52504" spans="9:12" ht="15" x14ac:dyDescent="0.25">
      <c r="I52504"/>
      <c r="J52504"/>
      <c r="K52504"/>
      <c r="L52504"/>
    </row>
    <row r="52505" spans="9:12" ht="15" x14ac:dyDescent="0.25">
      <c r="I52505"/>
      <c r="J52505"/>
      <c r="K52505"/>
      <c r="L52505"/>
    </row>
    <row r="52506" spans="9:12" ht="15" x14ac:dyDescent="0.25">
      <c r="I52506"/>
      <c r="J52506"/>
      <c r="K52506"/>
      <c r="L52506"/>
    </row>
    <row r="52507" spans="9:12" ht="15" x14ac:dyDescent="0.25">
      <c r="I52507"/>
      <c r="J52507"/>
      <c r="K52507"/>
      <c r="L52507"/>
    </row>
    <row r="52508" spans="9:12" ht="15" x14ac:dyDescent="0.25">
      <c r="I52508"/>
      <c r="J52508"/>
      <c r="K52508"/>
      <c r="L52508"/>
    </row>
    <row r="52509" spans="9:12" ht="15" x14ac:dyDescent="0.25">
      <c r="I52509"/>
      <c r="J52509"/>
      <c r="K52509"/>
      <c r="L52509"/>
    </row>
    <row r="52510" spans="9:12" ht="15" x14ac:dyDescent="0.25">
      <c r="I52510"/>
      <c r="J52510"/>
      <c r="K52510"/>
      <c r="L52510"/>
    </row>
    <row r="52511" spans="9:12" ht="15" x14ac:dyDescent="0.25">
      <c r="I52511"/>
      <c r="J52511"/>
      <c r="K52511"/>
      <c r="L52511"/>
    </row>
    <row r="52512" spans="9:12" ht="15" x14ac:dyDescent="0.25">
      <c r="I52512"/>
      <c r="J52512"/>
      <c r="K52512"/>
      <c r="L52512"/>
    </row>
    <row r="52513" spans="9:12" ht="15" x14ac:dyDescent="0.25">
      <c r="I52513"/>
      <c r="J52513"/>
      <c r="K52513"/>
      <c r="L52513"/>
    </row>
    <row r="52514" spans="9:12" ht="15" x14ac:dyDescent="0.25">
      <c r="I52514"/>
      <c r="J52514"/>
      <c r="K52514"/>
      <c r="L52514"/>
    </row>
    <row r="52515" spans="9:12" ht="15" x14ac:dyDescent="0.25">
      <c r="I52515"/>
      <c r="J52515"/>
      <c r="K52515"/>
      <c r="L52515"/>
    </row>
    <row r="52516" spans="9:12" ht="15" x14ac:dyDescent="0.25">
      <c r="I52516"/>
      <c r="J52516"/>
      <c r="K52516"/>
      <c r="L52516"/>
    </row>
    <row r="52517" spans="9:12" ht="15" x14ac:dyDescent="0.25">
      <c r="I52517"/>
      <c r="J52517"/>
      <c r="K52517"/>
      <c r="L52517"/>
    </row>
    <row r="52518" spans="9:12" ht="15" x14ac:dyDescent="0.25">
      <c r="I52518"/>
      <c r="J52518"/>
      <c r="K52518"/>
      <c r="L52518"/>
    </row>
    <row r="52519" spans="9:12" ht="15" x14ac:dyDescent="0.25">
      <c r="I52519"/>
      <c r="J52519"/>
      <c r="K52519"/>
      <c r="L52519"/>
    </row>
    <row r="52520" spans="9:12" ht="15" x14ac:dyDescent="0.25">
      <c r="I52520"/>
      <c r="J52520"/>
      <c r="K52520"/>
      <c r="L52520"/>
    </row>
    <row r="52521" spans="9:12" ht="15" x14ac:dyDescent="0.25">
      <c r="I52521"/>
      <c r="J52521"/>
      <c r="K52521"/>
      <c r="L52521"/>
    </row>
    <row r="52522" spans="9:12" ht="15" x14ac:dyDescent="0.25">
      <c r="I52522"/>
      <c r="J52522"/>
      <c r="K52522"/>
      <c r="L52522"/>
    </row>
    <row r="52523" spans="9:12" ht="15" x14ac:dyDescent="0.25">
      <c r="I52523"/>
      <c r="J52523"/>
      <c r="K52523"/>
      <c r="L52523"/>
    </row>
    <row r="52524" spans="9:12" ht="15" x14ac:dyDescent="0.25">
      <c r="I52524"/>
      <c r="J52524"/>
      <c r="K52524"/>
      <c r="L52524"/>
    </row>
    <row r="52525" spans="9:12" ht="15" x14ac:dyDescent="0.25">
      <c r="I52525"/>
      <c r="J52525"/>
      <c r="K52525"/>
      <c r="L52525"/>
    </row>
    <row r="52526" spans="9:12" ht="15" x14ac:dyDescent="0.25">
      <c r="I52526"/>
      <c r="J52526"/>
      <c r="K52526"/>
      <c r="L52526"/>
    </row>
    <row r="52527" spans="9:12" ht="15" x14ac:dyDescent="0.25">
      <c r="I52527"/>
      <c r="J52527"/>
      <c r="K52527"/>
      <c r="L52527"/>
    </row>
    <row r="52528" spans="9:12" ht="15" x14ac:dyDescent="0.25">
      <c r="I52528"/>
      <c r="J52528"/>
      <c r="K52528"/>
      <c r="L52528"/>
    </row>
    <row r="52529" spans="9:12" ht="15" x14ac:dyDescent="0.25">
      <c r="I52529"/>
      <c r="J52529"/>
      <c r="K52529"/>
      <c r="L52529"/>
    </row>
    <row r="52530" spans="9:12" ht="15" x14ac:dyDescent="0.25">
      <c r="I52530"/>
      <c r="J52530"/>
      <c r="K52530"/>
      <c r="L52530"/>
    </row>
    <row r="52531" spans="9:12" ht="15" x14ac:dyDescent="0.25">
      <c r="I52531"/>
      <c r="J52531"/>
      <c r="K52531"/>
      <c r="L52531"/>
    </row>
    <row r="52532" spans="9:12" ht="15" x14ac:dyDescent="0.25">
      <c r="I52532"/>
      <c r="J52532"/>
      <c r="K52532"/>
      <c r="L52532"/>
    </row>
    <row r="52533" spans="9:12" ht="15" x14ac:dyDescent="0.25">
      <c r="I52533"/>
      <c r="J52533"/>
      <c r="K52533"/>
      <c r="L52533"/>
    </row>
    <row r="52534" spans="9:12" ht="15" x14ac:dyDescent="0.25">
      <c r="I52534"/>
      <c r="J52534"/>
      <c r="K52534"/>
      <c r="L52534"/>
    </row>
    <row r="52535" spans="9:12" ht="15" x14ac:dyDescent="0.25">
      <c r="I52535"/>
      <c r="J52535"/>
      <c r="K52535"/>
      <c r="L52535"/>
    </row>
    <row r="52536" spans="9:12" ht="15" x14ac:dyDescent="0.25">
      <c r="I52536"/>
      <c r="J52536"/>
      <c r="K52536"/>
      <c r="L52536"/>
    </row>
    <row r="52537" spans="9:12" ht="15" x14ac:dyDescent="0.25">
      <c r="I52537"/>
      <c r="J52537"/>
      <c r="K52537"/>
      <c r="L52537"/>
    </row>
    <row r="52538" spans="9:12" ht="15" x14ac:dyDescent="0.25">
      <c r="I52538"/>
      <c r="J52538"/>
      <c r="K52538"/>
      <c r="L52538"/>
    </row>
    <row r="52539" spans="9:12" ht="15" x14ac:dyDescent="0.25">
      <c r="I52539"/>
      <c r="J52539"/>
      <c r="K52539"/>
      <c r="L52539"/>
    </row>
    <row r="52540" spans="9:12" ht="15" x14ac:dyDescent="0.25">
      <c r="I52540"/>
      <c r="J52540"/>
      <c r="K52540"/>
      <c r="L52540"/>
    </row>
    <row r="52541" spans="9:12" ht="15" x14ac:dyDescent="0.25">
      <c r="I52541"/>
      <c r="J52541"/>
      <c r="K52541"/>
      <c r="L52541"/>
    </row>
    <row r="52542" spans="9:12" ht="15" x14ac:dyDescent="0.25">
      <c r="I52542"/>
      <c r="J52542"/>
      <c r="K52542"/>
      <c r="L52542"/>
    </row>
    <row r="52543" spans="9:12" ht="15" x14ac:dyDescent="0.25">
      <c r="I52543"/>
      <c r="J52543"/>
      <c r="K52543"/>
      <c r="L52543"/>
    </row>
    <row r="52544" spans="9:12" ht="15" x14ac:dyDescent="0.25">
      <c r="I52544"/>
      <c r="J52544"/>
      <c r="K52544"/>
      <c r="L52544"/>
    </row>
    <row r="52545" spans="9:12" ht="15" x14ac:dyDescent="0.25">
      <c r="I52545"/>
      <c r="J52545"/>
      <c r="K52545"/>
      <c r="L52545"/>
    </row>
    <row r="52546" spans="9:12" ht="15" x14ac:dyDescent="0.25">
      <c r="I52546"/>
      <c r="J52546"/>
      <c r="K52546"/>
      <c r="L52546"/>
    </row>
    <row r="52547" spans="9:12" ht="15" x14ac:dyDescent="0.25">
      <c r="I52547"/>
      <c r="J52547"/>
      <c r="K52547"/>
      <c r="L52547"/>
    </row>
    <row r="52548" spans="9:12" ht="15" x14ac:dyDescent="0.25">
      <c r="I52548"/>
      <c r="J52548"/>
      <c r="K52548"/>
      <c r="L52548"/>
    </row>
    <row r="52549" spans="9:12" ht="15" x14ac:dyDescent="0.25">
      <c r="I52549"/>
      <c r="J52549"/>
      <c r="K52549"/>
      <c r="L52549"/>
    </row>
    <row r="52550" spans="9:12" ht="15" x14ac:dyDescent="0.25">
      <c r="I52550"/>
      <c r="J52550"/>
      <c r="K52550"/>
      <c r="L52550"/>
    </row>
    <row r="52551" spans="9:12" ht="15" x14ac:dyDescent="0.25">
      <c r="I52551"/>
      <c r="J52551"/>
      <c r="K52551"/>
      <c r="L52551"/>
    </row>
    <row r="52552" spans="9:12" ht="15" x14ac:dyDescent="0.25">
      <c r="I52552"/>
      <c r="J52552"/>
      <c r="K52552"/>
      <c r="L52552"/>
    </row>
    <row r="52553" spans="9:12" ht="15" x14ac:dyDescent="0.25">
      <c r="I52553"/>
      <c r="J52553"/>
      <c r="K52553"/>
      <c r="L52553"/>
    </row>
    <row r="52554" spans="9:12" ht="15" x14ac:dyDescent="0.25">
      <c r="I52554"/>
      <c r="J52554"/>
      <c r="K52554"/>
      <c r="L52554"/>
    </row>
    <row r="52555" spans="9:12" ht="15" x14ac:dyDescent="0.25">
      <c r="I52555"/>
      <c r="J52555"/>
      <c r="K52555"/>
      <c r="L52555"/>
    </row>
    <row r="52556" spans="9:12" ht="15" x14ac:dyDescent="0.25">
      <c r="I52556"/>
      <c r="J52556"/>
      <c r="K52556"/>
      <c r="L52556"/>
    </row>
    <row r="52557" spans="9:12" ht="15" x14ac:dyDescent="0.25">
      <c r="I52557"/>
      <c r="J52557"/>
      <c r="K52557"/>
      <c r="L52557"/>
    </row>
    <row r="52558" spans="9:12" ht="15" x14ac:dyDescent="0.25">
      <c r="I52558"/>
      <c r="J52558"/>
      <c r="K52558"/>
      <c r="L52558"/>
    </row>
    <row r="52559" spans="9:12" ht="15" x14ac:dyDescent="0.25">
      <c r="I52559"/>
      <c r="J52559"/>
      <c r="K52559"/>
      <c r="L52559"/>
    </row>
    <row r="52560" spans="9:12" ht="15" x14ac:dyDescent="0.25">
      <c r="I52560"/>
      <c r="J52560"/>
      <c r="K52560"/>
      <c r="L52560"/>
    </row>
    <row r="52561" spans="9:12" ht="15" x14ac:dyDescent="0.25">
      <c r="I52561"/>
      <c r="J52561"/>
      <c r="K52561"/>
      <c r="L52561"/>
    </row>
    <row r="52562" spans="9:12" ht="15" x14ac:dyDescent="0.25">
      <c r="I52562"/>
      <c r="J52562"/>
      <c r="K52562"/>
      <c r="L52562"/>
    </row>
    <row r="52563" spans="9:12" ht="15" x14ac:dyDescent="0.25">
      <c r="I52563"/>
      <c r="J52563"/>
      <c r="K52563"/>
      <c r="L52563"/>
    </row>
    <row r="52564" spans="9:12" ht="15" x14ac:dyDescent="0.25">
      <c r="I52564"/>
      <c r="J52564"/>
      <c r="K52564"/>
      <c r="L52564"/>
    </row>
    <row r="52565" spans="9:12" ht="15" x14ac:dyDescent="0.25">
      <c r="I52565"/>
      <c r="J52565"/>
      <c r="K52565"/>
      <c r="L52565"/>
    </row>
    <row r="52566" spans="9:12" ht="15" x14ac:dyDescent="0.25">
      <c r="I52566"/>
      <c r="J52566"/>
      <c r="K52566"/>
      <c r="L52566"/>
    </row>
    <row r="52567" spans="9:12" ht="15" x14ac:dyDescent="0.25">
      <c r="I52567"/>
      <c r="J52567"/>
      <c r="K52567"/>
      <c r="L52567"/>
    </row>
    <row r="52568" spans="9:12" ht="15" x14ac:dyDescent="0.25">
      <c r="I52568"/>
      <c r="J52568"/>
      <c r="K52568"/>
      <c r="L52568"/>
    </row>
    <row r="52569" spans="9:12" ht="15" x14ac:dyDescent="0.25">
      <c r="I52569"/>
      <c r="J52569"/>
      <c r="K52569"/>
      <c r="L52569"/>
    </row>
    <row r="52570" spans="9:12" ht="15" x14ac:dyDescent="0.25">
      <c r="I52570"/>
      <c r="J52570"/>
      <c r="K52570"/>
      <c r="L52570"/>
    </row>
    <row r="52571" spans="9:12" ht="15" x14ac:dyDescent="0.25">
      <c r="I52571"/>
      <c r="J52571"/>
      <c r="K52571"/>
      <c r="L52571"/>
    </row>
    <row r="52572" spans="9:12" ht="15" x14ac:dyDescent="0.25">
      <c r="I52572"/>
      <c r="J52572"/>
      <c r="K52572"/>
      <c r="L52572"/>
    </row>
    <row r="52573" spans="9:12" ht="15" x14ac:dyDescent="0.25">
      <c r="I52573"/>
      <c r="J52573"/>
      <c r="K52573"/>
      <c r="L52573"/>
    </row>
    <row r="52574" spans="9:12" ht="15" x14ac:dyDescent="0.25">
      <c r="I52574"/>
      <c r="J52574"/>
      <c r="K52574"/>
      <c r="L52574"/>
    </row>
    <row r="52575" spans="9:12" ht="15" x14ac:dyDescent="0.25">
      <c r="I52575"/>
      <c r="J52575"/>
      <c r="K52575"/>
      <c r="L52575"/>
    </row>
    <row r="52576" spans="9:12" ht="15" x14ac:dyDescent="0.25">
      <c r="I52576"/>
      <c r="J52576"/>
      <c r="K52576"/>
      <c r="L52576"/>
    </row>
    <row r="52577" spans="9:12" ht="15" x14ac:dyDescent="0.25">
      <c r="I52577"/>
      <c r="J52577"/>
      <c r="K52577"/>
      <c r="L52577"/>
    </row>
    <row r="52578" spans="9:12" ht="15" x14ac:dyDescent="0.25">
      <c r="I52578"/>
      <c r="J52578"/>
      <c r="K52578"/>
      <c r="L52578"/>
    </row>
    <row r="52579" spans="9:12" ht="15" x14ac:dyDescent="0.25">
      <c r="I52579"/>
      <c r="J52579"/>
      <c r="K52579"/>
      <c r="L52579"/>
    </row>
    <row r="52580" spans="9:12" ht="15" x14ac:dyDescent="0.25">
      <c r="I52580"/>
      <c r="J52580"/>
      <c r="K52580"/>
      <c r="L52580"/>
    </row>
    <row r="52581" spans="9:12" ht="15" x14ac:dyDescent="0.25">
      <c r="I52581"/>
      <c r="J52581"/>
      <c r="K52581"/>
      <c r="L52581"/>
    </row>
    <row r="52582" spans="9:12" ht="15" x14ac:dyDescent="0.25">
      <c r="I52582"/>
      <c r="J52582"/>
      <c r="K52582"/>
      <c r="L52582"/>
    </row>
    <row r="52583" spans="9:12" ht="15" x14ac:dyDescent="0.25">
      <c r="I52583"/>
      <c r="J52583"/>
      <c r="K52583"/>
      <c r="L52583"/>
    </row>
    <row r="52584" spans="9:12" ht="15" x14ac:dyDescent="0.25">
      <c r="I52584"/>
      <c r="J52584"/>
      <c r="K52584"/>
      <c r="L52584"/>
    </row>
    <row r="52585" spans="9:12" ht="15" x14ac:dyDescent="0.25">
      <c r="I52585"/>
      <c r="J52585"/>
      <c r="K52585"/>
      <c r="L52585"/>
    </row>
    <row r="52586" spans="9:12" ht="15" x14ac:dyDescent="0.25">
      <c r="I52586"/>
      <c r="J52586"/>
      <c r="K52586"/>
      <c r="L52586"/>
    </row>
    <row r="52587" spans="9:12" ht="15" x14ac:dyDescent="0.25">
      <c r="I52587"/>
      <c r="J52587"/>
      <c r="K52587"/>
      <c r="L52587"/>
    </row>
    <row r="52588" spans="9:12" ht="15" x14ac:dyDescent="0.25">
      <c r="I52588"/>
      <c r="J52588"/>
      <c r="K52588"/>
      <c r="L52588"/>
    </row>
    <row r="52589" spans="9:12" ht="15" x14ac:dyDescent="0.25">
      <c r="I52589"/>
      <c r="J52589"/>
      <c r="K52589"/>
      <c r="L52589"/>
    </row>
    <row r="52590" spans="9:12" ht="15" x14ac:dyDescent="0.25">
      <c r="I52590"/>
      <c r="J52590"/>
      <c r="K52590"/>
      <c r="L52590"/>
    </row>
    <row r="52591" spans="9:12" ht="15" x14ac:dyDescent="0.25">
      <c r="I52591"/>
      <c r="J52591"/>
      <c r="K52591"/>
      <c r="L52591"/>
    </row>
    <row r="52592" spans="9:12" ht="15" x14ac:dyDescent="0.25">
      <c r="I52592"/>
      <c r="J52592"/>
      <c r="K52592"/>
      <c r="L52592"/>
    </row>
    <row r="52593" spans="9:12" ht="15" x14ac:dyDescent="0.25">
      <c r="I52593"/>
      <c r="J52593"/>
      <c r="K52593"/>
      <c r="L52593"/>
    </row>
    <row r="52594" spans="9:12" ht="15" x14ac:dyDescent="0.25">
      <c r="I52594"/>
      <c r="J52594"/>
      <c r="K52594"/>
      <c r="L52594"/>
    </row>
    <row r="52595" spans="9:12" ht="15" x14ac:dyDescent="0.25">
      <c r="I52595"/>
      <c r="J52595"/>
      <c r="K52595"/>
      <c r="L52595"/>
    </row>
    <row r="52596" spans="9:12" ht="15" x14ac:dyDescent="0.25">
      <c r="I52596"/>
      <c r="J52596"/>
      <c r="K52596"/>
      <c r="L52596"/>
    </row>
    <row r="52597" spans="9:12" ht="15" x14ac:dyDescent="0.25">
      <c r="I52597"/>
      <c r="J52597"/>
      <c r="K52597"/>
      <c r="L52597"/>
    </row>
    <row r="52598" spans="9:12" ht="15" x14ac:dyDescent="0.25">
      <c r="I52598"/>
      <c r="J52598"/>
      <c r="K52598"/>
      <c r="L52598"/>
    </row>
    <row r="52599" spans="9:12" ht="15" x14ac:dyDescent="0.25">
      <c r="I52599"/>
      <c r="J52599"/>
      <c r="K52599"/>
      <c r="L52599"/>
    </row>
    <row r="52600" spans="9:12" ht="15" x14ac:dyDescent="0.25">
      <c r="I52600"/>
      <c r="J52600"/>
      <c r="K52600"/>
      <c r="L52600"/>
    </row>
    <row r="52601" spans="9:12" ht="15" x14ac:dyDescent="0.25">
      <c r="I52601"/>
      <c r="J52601"/>
      <c r="K52601"/>
      <c r="L52601"/>
    </row>
    <row r="52602" spans="9:12" ht="15" x14ac:dyDescent="0.25">
      <c r="I52602"/>
      <c r="J52602"/>
      <c r="K52602"/>
      <c r="L52602"/>
    </row>
    <row r="52603" spans="9:12" ht="15" x14ac:dyDescent="0.25">
      <c r="I52603"/>
      <c r="J52603"/>
      <c r="K52603"/>
      <c r="L52603"/>
    </row>
    <row r="52604" spans="9:12" ht="15" x14ac:dyDescent="0.25">
      <c r="I52604"/>
      <c r="J52604"/>
      <c r="K52604"/>
      <c r="L52604"/>
    </row>
    <row r="52605" spans="9:12" ht="15" x14ac:dyDescent="0.25">
      <c r="I52605"/>
      <c r="J52605"/>
      <c r="K52605"/>
      <c r="L52605"/>
    </row>
    <row r="52606" spans="9:12" ht="15" x14ac:dyDescent="0.25">
      <c r="I52606"/>
      <c r="J52606"/>
      <c r="K52606"/>
      <c r="L52606"/>
    </row>
    <row r="52607" spans="9:12" ht="15" x14ac:dyDescent="0.25">
      <c r="I52607"/>
      <c r="J52607"/>
      <c r="K52607"/>
      <c r="L52607"/>
    </row>
    <row r="52608" spans="9:12" ht="15" x14ac:dyDescent="0.25">
      <c r="I52608"/>
      <c r="J52608"/>
      <c r="K52608"/>
      <c r="L52608"/>
    </row>
    <row r="52609" spans="9:12" ht="15" x14ac:dyDescent="0.25">
      <c r="I52609"/>
      <c r="J52609"/>
      <c r="K52609"/>
      <c r="L52609"/>
    </row>
    <row r="52610" spans="9:12" ht="15" x14ac:dyDescent="0.25">
      <c r="I52610"/>
      <c r="J52610"/>
      <c r="K52610"/>
      <c r="L52610"/>
    </row>
    <row r="52611" spans="9:12" ht="15" x14ac:dyDescent="0.25">
      <c r="I52611"/>
      <c r="J52611"/>
      <c r="K52611"/>
      <c r="L52611"/>
    </row>
    <row r="52612" spans="9:12" ht="15" x14ac:dyDescent="0.25">
      <c r="I52612"/>
      <c r="J52612"/>
      <c r="K52612"/>
      <c r="L52612"/>
    </row>
    <row r="52613" spans="9:12" ht="15" x14ac:dyDescent="0.25">
      <c r="I52613"/>
      <c r="J52613"/>
      <c r="K52613"/>
      <c r="L52613"/>
    </row>
    <row r="52614" spans="9:12" ht="15" x14ac:dyDescent="0.25">
      <c r="I52614"/>
      <c r="J52614"/>
      <c r="K52614"/>
      <c r="L52614"/>
    </row>
    <row r="52615" spans="9:12" ht="15" x14ac:dyDescent="0.25">
      <c r="I52615"/>
      <c r="J52615"/>
      <c r="K52615"/>
      <c r="L52615"/>
    </row>
    <row r="52616" spans="9:12" ht="15" x14ac:dyDescent="0.25">
      <c r="I52616"/>
      <c r="J52616"/>
      <c r="K52616"/>
      <c r="L52616"/>
    </row>
    <row r="52617" spans="9:12" ht="15" x14ac:dyDescent="0.25">
      <c r="I52617"/>
      <c r="J52617"/>
      <c r="K52617"/>
      <c r="L52617"/>
    </row>
    <row r="52618" spans="9:12" ht="15" x14ac:dyDescent="0.25">
      <c r="I52618"/>
      <c r="J52618"/>
      <c r="K52618"/>
      <c r="L52618"/>
    </row>
    <row r="52619" spans="9:12" ht="15" x14ac:dyDescent="0.25">
      <c r="I52619"/>
      <c r="J52619"/>
      <c r="K52619"/>
      <c r="L52619"/>
    </row>
    <row r="52620" spans="9:12" ht="15" x14ac:dyDescent="0.25">
      <c r="I52620"/>
      <c r="J52620"/>
      <c r="K52620"/>
      <c r="L52620"/>
    </row>
    <row r="52621" spans="9:12" ht="15" x14ac:dyDescent="0.25">
      <c r="I52621"/>
      <c r="J52621"/>
      <c r="K52621"/>
      <c r="L52621"/>
    </row>
    <row r="52622" spans="9:12" ht="15" x14ac:dyDescent="0.25">
      <c r="I52622"/>
      <c r="J52622"/>
      <c r="K52622"/>
      <c r="L52622"/>
    </row>
    <row r="52623" spans="9:12" ht="15" x14ac:dyDescent="0.25">
      <c r="I52623"/>
      <c r="J52623"/>
      <c r="K52623"/>
      <c r="L52623"/>
    </row>
    <row r="52624" spans="9:12" ht="15" x14ac:dyDescent="0.25">
      <c r="I52624"/>
      <c r="J52624"/>
      <c r="K52624"/>
      <c r="L52624"/>
    </row>
    <row r="52625" spans="9:12" ht="15" x14ac:dyDescent="0.25">
      <c r="I52625"/>
      <c r="J52625"/>
      <c r="K52625"/>
      <c r="L52625"/>
    </row>
    <row r="52626" spans="9:12" ht="15" x14ac:dyDescent="0.25">
      <c r="I52626"/>
      <c r="J52626"/>
      <c r="K52626"/>
      <c r="L52626"/>
    </row>
    <row r="52627" spans="9:12" ht="15" x14ac:dyDescent="0.25">
      <c r="I52627"/>
      <c r="J52627"/>
      <c r="K52627"/>
      <c r="L52627"/>
    </row>
    <row r="52628" spans="9:12" ht="15" x14ac:dyDescent="0.25">
      <c r="I52628"/>
      <c r="J52628"/>
      <c r="K52628"/>
      <c r="L52628"/>
    </row>
    <row r="52629" spans="9:12" ht="15" x14ac:dyDescent="0.25">
      <c r="I52629"/>
      <c r="J52629"/>
      <c r="K52629"/>
      <c r="L52629"/>
    </row>
    <row r="52630" spans="9:12" ht="15" x14ac:dyDescent="0.25">
      <c r="I52630"/>
      <c r="J52630"/>
      <c r="K52630"/>
      <c r="L52630"/>
    </row>
    <row r="52631" spans="9:12" ht="15" x14ac:dyDescent="0.25">
      <c r="I52631"/>
      <c r="J52631"/>
      <c r="K52631"/>
      <c r="L52631"/>
    </row>
    <row r="52632" spans="9:12" ht="15" x14ac:dyDescent="0.25">
      <c r="I52632"/>
      <c r="J52632"/>
      <c r="K52632"/>
      <c r="L52632"/>
    </row>
    <row r="52633" spans="9:12" ht="15" x14ac:dyDescent="0.25">
      <c r="I52633"/>
      <c r="J52633"/>
      <c r="K52633"/>
      <c r="L52633"/>
    </row>
    <row r="52634" spans="9:12" ht="15" x14ac:dyDescent="0.25">
      <c r="I52634"/>
      <c r="J52634"/>
      <c r="K52634"/>
      <c r="L52634"/>
    </row>
    <row r="52635" spans="9:12" ht="15" x14ac:dyDescent="0.25">
      <c r="I52635"/>
      <c r="J52635"/>
      <c r="K52635"/>
      <c r="L52635"/>
    </row>
    <row r="52636" spans="9:12" ht="15" x14ac:dyDescent="0.25">
      <c r="I52636"/>
      <c r="J52636"/>
      <c r="K52636"/>
      <c r="L52636"/>
    </row>
    <row r="52637" spans="9:12" ht="15" x14ac:dyDescent="0.25">
      <c r="I52637"/>
      <c r="J52637"/>
      <c r="K52637"/>
      <c r="L52637"/>
    </row>
    <row r="52638" spans="9:12" ht="15" x14ac:dyDescent="0.25">
      <c r="I52638"/>
      <c r="J52638"/>
      <c r="K52638"/>
      <c r="L52638"/>
    </row>
    <row r="52639" spans="9:12" ht="15" x14ac:dyDescent="0.25">
      <c r="I52639"/>
      <c r="J52639"/>
      <c r="K52639"/>
      <c r="L52639"/>
    </row>
    <row r="52640" spans="9:12" ht="15" x14ac:dyDescent="0.25">
      <c r="I52640"/>
      <c r="J52640"/>
      <c r="K52640"/>
      <c r="L52640"/>
    </row>
    <row r="52641" spans="9:12" ht="15" x14ac:dyDescent="0.25">
      <c r="I52641"/>
      <c r="J52641"/>
      <c r="K52641"/>
      <c r="L52641"/>
    </row>
    <row r="52642" spans="9:12" ht="15" x14ac:dyDescent="0.25">
      <c r="I52642"/>
      <c r="J52642"/>
      <c r="K52642"/>
      <c r="L52642"/>
    </row>
    <row r="52643" spans="9:12" ht="15" x14ac:dyDescent="0.25">
      <c r="I52643"/>
      <c r="J52643"/>
      <c r="K52643"/>
      <c r="L52643"/>
    </row>
    <row r="52644" spans="9:12" ht="15" x14ac:dyDescent="0.25">
      <c r="I52644"/>
      <c r="J52644"/>
      <c r="K52644"/>
      <c r="L52644"/>
    </row>
    <row r="52645" spans="9:12" ht="15" x14ac:dyDescent="0.25">
      <c r="I52645"/>
      <c r="J52645"/>
      <c r="K52645"/>
      <c r="L52645"/>
    </row>
    <row r="52646" spans="9:12" ht="15" x14ac:dyDescent="0.25">
      <c r="I52646"/>
      <c r="J52646"/>
      <c r="K52646"/>
      <c r="L52646"/>
    </row>
    <row r="52647" spans="9:12" ht="15" x14ac:dyDescent="0.25">
      <c r="I52647"/>
      <c r="J52647"/>
      <c r="K52647"/>
      <c r="L52647"/>
    </row>
    <row r="52648" spans="9:12" ht="15" x14ac:dyDescent="0.25">
      <c r="I52648"/>
      <c r="J52648"/>
      <c r="K52648"/>
      <c r="L52648"/>
    </row>
    <row r="52649" spans="9:12" ht="15" x14ac:dyDescent="0.25">
      <c r="I52649"/>
      <c r="J52649"/>
      <c r="K52649"/>
      <c r="L52649"/>
    </row>
    <row r="52650" spans="9:12" ht="15" x14ac:dyDescent="0.25">
      <c r="I52650"/>
      <c r="J52650"/>
      <c r="K52650"/>
      <c r="L52650"/>
    </row>
    <row r="52651" spans="9:12" ht="15" x14ac:dyDescent="0.25">
      <c r="I52651"/>
      <c r="J52651"/>
      <c r="K52651"/>
      <c r="L52651"/>
    </row>
    <row r="52652" spans="9:12" ht="15" x14ac:dyDescent="0.25">
      <c r="I52652"/>
      <c r="J52652"/>
      <c r="K52652"/>
      <c r="L52652"/>
    </row>
    <row r="52653" spans="9:12" ht="15" x14ac:dyDescent="0.25">
      <c r="I52653"/>
      <c r="J52653"/>
      <c r="K52653"/>
      <c r="L52653"/>
    </row>
    <row r="52654" spans="9:12" ht="15" x14ac:dyDescent="0.25">
      <c r="I52654"/>
      <c r="J52654"/>
      <c r="K52654"/>
      <c r="L52654"/>
    </row>
    <row r="52655" spans="9:12" ht="15" x14ac:dyDescent="0.25">
      <c r="I52655"/>
      <c r="J52655"/>
      <c r="K52655"/>
      <c r="L52655"/>
    </row>
    <row r="52656" spans="9:12" ht="15" x14ac:dyDescent="0.25">
      <c r="I52656"/>
      <c r="J52656"/>
      <c r="K52656"/>
      <c r="L52656"/>
    </row>
    <row r="52657" spans="9:12" ht="15" x14ac:dyDescent="0.25">
      <c r="I52657"/>
      <c r="J52657"/>
      <c r="K52657"/>
      <c r="L52657"/>
    </row>
    <row r="52658" spans="9:12" ht="15" x14ac:dyDescent="0.25">
      <c r="I52658"/>
      <c r="J52658"/>
      <c r="K52658"/>
      <c r="L52658"/>
    </row>
    <row r="52659" spans="9:12" ht="15" x14ac:dyDescent="0.25">
      <c r="I52659"/>
      <c r="J52659"/>
      <c r="K52659"/>
      <c r="L52659"/>
    </row>
    <row r="52660" spans="9:12" ht="15" x14ac:dyDescent="0.25">
      <c r="I52660"/>
      <c r="J52660"/>
      <c r="K52660"/>
      <c r="L52660"/>
    </row>
    <row r="52661" spans="9:12" ht="15" x14ac:dyDescent="0.25">
      <c r="I52661"/>
      <c r="J52661"/>
      <c r="K52661"/>
      <c r="L52661"/>
    </row>
    <row r="52662" spans="9:12" ht="15" x14ac:dyDescent="0.25">
      <c r="I52662"/>
      <c r="J52662"/>
      <c r="K52662"/>
      <c r="L52662"/>
    </row>
    <row r="52663" spans="9:12" ht="15" x14ac:dyDescent="0.25">
      <c r="I52663"/>
      <c r="J52663"/>
      <c r="K52663"/>
      <c r="L52663"/>
    </row>
    <row r="52664" spans="9:12" ht="15" x14ac:dyDescent="0.25">
      <c r="I52664"/>
      <c r="J52664"/>
      <c r="K52664"/>
      <c r="L52664"/>
    </row>
    <row r="52665" spans="9:12" ht="15" x14ac:dyDescent="0.25">
      <c r="I52665"/>
      <c r="J52665"/>
      <c r="K52665"/>
      <c r="L52665"/>
    </row>
    <row r="52666" spans="9:12" ht="15" x14ac:dyDescent="0.25">
      <c r="I52666"/>
      <c r="J52666"/>
      <c r="K52666"/>
      <c r="L52666"/>
    </row>
    <row r="52667" spans="9:12" ht="15" x14ac:dyDescent="0.25">
      <c r="I52667"/>
      <c r="J52667"/>
      <c r="K52667"/>
      <c r="L52667"/>
    </row>
    <row r="52668" spans="9:12" ht="15" x14ac:dyDescent="0.25">
      <c r="I52668"/>
      <c r="J52668"/>
      <c r="K52668"/>
      <c r="L52668"/>
    </row>
    <row r="52669" spans="9:12" ht="15" x14ac:dyDescent="0.25">
      <c r="I52669"/>
      <c r="J52669"/>
      <c r="K52669"/>
      <c r="L52669"/>
    </row>
    <row r="52670" spans="9:12" ht="15" x14ac:dyDescent="0.25">
      <c r="I52670"/>
      <c r="J52670"/>
      <c r="K52670"/>
      <c r="L52670"/>
    </row>
    <row r="52671" spans="9:12" ht="15" x14ac:dyDescent="0.25">
      <c r="I52671"/>
      <c r="J52671"/>
      <c r="K52671"/>
      <c r="L52671"/>
    </row>
    <row r="52672" spans="9:12" ht="15" x14ac:dyDescent="0.25">
      <c r="I52672"/>
      <c r="J52672"/>
      <c r="K52672"/>
      <c r="L52672"/>
    </row>
    <row r="52673" spans="9:12" ht="15" x14ac:dyDescent="0.25">
      <c r="I52673"/>
      <c r="J52673"/>
      <c r="K52673"/>
      <c r="L52673"/>
    </row>
    <row r="52674" spans="9:12" ht="15" x14ac:dyDescent="0.25">
      <c r="I52674"/>
      <c r="J52674"/>
      <c r="K52674"/>
      <c r="L52674"/>
    </row>
    <row r="52675" spans="9:12" ht="15" x14ac:dyDescent="0.25">
      <c r="I52675"/>
      <c r="J52675"/>
      <c r="K52675"/>
      <c r="L52675"/>
    </row>
    <row r="52676" spans="9:12" ht="15" x14ac:dyDescent="0.25">
      <c r="I52676"/>
      <c r="J52676"/>
      <c r="K52676"/>
      <c r="L52676"/>
    </row>
    <row r="52677" spans="9:12" ht="15" x14ac:dyDescent="0.25">
      <c r="I52677"/>
      <c r="J52677"/>
      <c r="K52677"/>
      <c r="L52677"/>
    </row>
    <row r="52678" spans="9:12" ht="15" x14ac:dyDescent="0.25">
      <c r="I52678"/>
      <c r="J52678"/>
      <c r="K52678"/>
      <c r="L52678"/>
    </row>
    <row r="52679" spans="9:12" ht="15" x14ac:dyDescent="0.25">
      <c r="I52679"/>
      <c r="J52679"/>
      <c r="K52679"/>
      <c r="L52679"/>
    </row>
    <row r="52680" spans="9:12" ht="15" x14ac:dyDescent="0.25">
      <c r="I52680"/>
      <c r="J52680"/>
      <c r="K52680"/>
      <c r="L52680"/>
    </row>
    <row r="52681" spans="9:12" ht="15" x14ac:dyDescent="0.25">
      <c r="I52681"/>
      <c r="J52681"/>
      <c r="K52681"/>
      <c r="L52681"/>
    </row>
    <row r="52682" spans="9:12" ht="15" x14ac:dyDescent="0.25">
      <c r="I52682"/>
      <c r="J52682"/>
      <c r="K52682"/>
      <c r="L52682"/>
    </row>
    <row r="52683" spans="9:12" ht="15" x14ac:dyDescent="0.25">
      <c r="I52683"/>
      <c r="J52683"/>
      <c r="K52683"/>
      <c r="L52683"/>
    </row>
    <row r="52684" spans="9:12" ht="15" x14ac:dyDescent="0.25">
      <c r="I52684"/>
      <c r="J52684"/>
      <c r="K52684"/>
      <c r="L52684"/>
    </row>
    <row r="52685" spans="9:12" ht="15" x14ac:dyDescent="0.25">
      <c r="I52685"/>
      <c r="J52685"/>
      <c r="K52685"/>
      <c r="L52685"/>
    </row>
    <row r="52686" spans="9:12" ht="15" x14ac:dyDescent="0.25">
      <c r="I52686"/>
      <c r="J52686"/>
      <c r="K52686"/>
      <c r="L52686"/>
    </row>
    <row r="52687" spans="9:12" ht="15" x14ac:dyDescent="0.25">
      <c r="I52687"/>
      <c r="J52687"/>
      <c r="K52687"/>
      <c r="L52687"/>
    </row>
    <row r="52688" spans="9:12" ht="15" x14ac:dyDescent="0.25">
      <c r="I52688"/>
      <c r="J52688"/>
      <c r="K52688"/>
      <c r="L52688"/>
    </row>
    <row r="52689" spans="9:12" ht="15" x14ac:dyDescent="0.25">
      <c r="I52689"/>
      <c r="J52689"/>
      <c r="K52689"/>
      <c r="L52689"/>
    </row>
    <row r="52690" spans="9:12" ht="15" x14ac:dyDescent="0.25">
      <c r="I52690"/>
      <c r="J52690"/>
      <c r="K52690"/>
      <c r="L52690"/>
    </row>
    <row r="52691" spans="9:12" ht="15" x14ac:dyDescent="0.25">
      <c r="I52691"/>
      <c r="J52691"/>
      <c r="K52691"/>
      <c r="L52691"/>
    </row>
    <row r="52692" spans="9:12" ht="15" x14ac:dyDescent="0.25">
      <c r="I52692"/>
      <c r="J52692"/>
      <c r="K52692"/>
      <c r="L52692"/>
    </row>
    <row r="52693" spans="9:12" ht="15" x14ac:dyDescent="0.25">
      <c r="I52693"/>
      <c r="J52693"/>
      <c r="K52693"/>
      <c r="L52693"/>
    </row>
    <row r="52694" spans="9:12" ht="15" x14ac:dyDescent="0.25">
      <c r="I52694"/>
      <c r="J52694"/>
      <c r="K52694"/>
      <c r="L52694"/>
    </row>
    <row r="52695" spans="9:12" ht="15" x14ac:dyDescent="0.25">
      <c r="I52695"/>
      <c r="J52695"/>
      <c r="K52695"/>
      <c r="L52695"/>
    </row>
    <row r="52696" spans="9:12" ht="15" x14ac:dyDescent="0.25">
      <c r="I52696"/>
      <c r="J52696"/>
      <c r="K52696"/>
      <c r="L52696"/>
    </row>
    <row r="52697" spans="9:12" ht="15" x14ac:dyDescent="0.25">
      <c r="I52697"/>
      <c r="J52697"/>
      <c r="K52697"/>
      <c r="L52697"/>
    </row>
    <row r="52698" spans="9:12" ht="15" x14ac:dyDescent="0.25">
      <c r="I52698"/>
      <c r="J52698"/>
      <c r="K52698"/>
      <c r="L52698"/>
    </row>
    <row r="52699" spans="9:12" ht="15" x14ac:dyDescent="0.25">
      <c r="I52699"/>
      <c r="J52699"/>
      <c r="K52699"/>
      <c r="L52699"/>
    </row>
    <row r="52700" spans="9:12" ht="15" x14ac:dyDescent="0.25">
      <c r="I52700"/>
      <c r="J52700"/>
      <c r="K52700"/>
      <c r="L52700"/>
    </row>
    <row r="52701" spans="9:12" ht="15" x14ac:dyDescent="0.25">
      <c r="I52701"/>
      <c r="J52701"/>
      <c r="K52701"/>
      <c r="L52701"/>
    </row>
    <row r="52702" spans="9:12" ht="15" x14ac:dyDescent="0.25">
      <c r="I52702"/>
      <c r="J52702"/>
      <c r="K52702"/>
      <c r="L52702"/>
    </row>
    <row r="52703" spans="9:12" ht="15" x14ac:dyDescent="0.25">
      <c r="I52703"/>
      <c r="J52703"/>
      <c r="K52703"/>
      <c r="L52703"/>
    </row>
    <row r="52704" spans="9:12" ht="15" x14ac:dyDescent="0.25">
      <c r="I52704"/>
      <c r="J52704"/>
      <c r="K52704"/>
      <c r="L52704"/>
    </row>
    <row r="52705" spans="9:12" ht="15" x14ac:dyDescent="0.25">
      <c r="I52705"/>
      <c r="J52705"/>
      <c r="K52705"/>
      <c r="L52705"/>
    </row>
    <row r="52706" spans="9:12" ht="15" x14ac:dyDescent="0.25">
      <c r="I52706"/>
      <c r="J52706"/>
      <c r="K52706"/>
      <c r="L52706"/>
    </row>
    <row r="52707" spans="9:12" ht="15" x14ac:dyDescent="0.25">
      <c r="I52707"/>
      <c r="J52707"/>
      <c r="K52707"/>
      <c r="L52707"/>
    </row>
    <row r="52708" spans="9:12" ht="15" x14ac:dyDescent="0.25">
      <c r="I52708"/>
      <c r="J52708"/>
      <c r="K52708"/>
      <c r="L52708"/>
    </row>
    <row r="52709" spans="9:12" ht="15" x14ac:dyDescent="0.25">
      <c r="I52709"/>
      <c r="J52709"/>
      <c r="K52709"/>
      <c r="L52709"/>
    </row>
    <row r="52710" spans="9:12" ht="15" x14ac:dyDescent="0.25">
      <c r="I52710"/>
      <c r="J52710"/>
      <c r="K52710"/>
      <c r="L52710"/>
    </row>
    <row r="52711" spans="9:12" ht="15" x14ac:dyDescent="0.25">
      <c r="I52711"/>
      <c r="J52711"/>
      <c r="K52711"/>
      <c r="L52711"/>
    </row>
    <row r="52712" spans="9:12" ht="15" x14ac:dyDescent="0.25">
      <c r="I52712"/>
      <c r="J52712"/>
      <c r="K52712"/>
      <c r="L52712"/>
    </row>
    <row r="52713" spans="9:12" ht="15" x14ac:dyDescent="0.25">
      <c r="I52713"/>
      <c r="J52713"/>
      <c r="K52713"/>
      <c r="L52713"/>
    </row>
    <row r="52714" spans="9:12" ht="15" x14ac:dyDescent="0.25">
      <c r="I52714"/>
      <c r="J52714"/>
      <c r="K52714"/>
      <c r="L52714"/>
    </row>
    <row r="52715" spans="9:12" ht="15" x14ac:dyDescent="0.25">
      <c r="I52715"/>
      <c r="J52715"/>
      <c r="K52715"/>
      <c r="L52715"/>
    </row>
    <row r="52716" spans="9:12" ht="15" x14ac:dyDescent="0.25">
      <c r="I52716"/>
      <c r="J52716"/>
      <c r="K52716"/>
      <c r="L52716"/>
    </row>
    <row r="52717" spans="9:12" ht="15" x14ac:dyDescent="0.25">
      <c r="I52717"/>
      <c r="J52717"/>
      <c r="K52717"/>
      <c r="L52717"/>
    </row>
    <row r="52718" spans="9:12" ht="15" x14ac:dyDescent="0.25">
      <c r="I52718"/>
      <c r="J52718"/>
      <c r="K52718"/>
      <c r="L52718"/>
    </row>
    <row r="52719" spans="9:12" ht="15" x14ac:dyDescent="0.25">
      <c r="I52719"/>
      <c r="J52719"/>
      <c r="K52719"/>
      <c r="L52719"/>
    </row>
    <row r="52720" spans="9:12" ht="15" x14ac:dyDescent="0.25">
      <c r="I52720"/>
      <c r="J52720"/>
      <c r="K52720"/>
      <c r="L52720"/>
    </row>
    <row r="52721" spans="9:12" ht="15" x14ac:dyDescent="0.25">
      <c r="I52721"/>
      <c r="J52721"/>
      <c r="K52721"/>
      <c r="L52721"/>
    </row>
    <row r="52722" spans="9:12" ht="15" x14ac:dyDescent="0.25">
      <c r="I52722"/>
      <c r="J52722"/>
      <c r="K52722"/>
      <c r="L52722"/>
    </row>
    <row r="52723" spans="9:12" ht="15" x14ac:dyDescent="0.25">
      <c r="I52723"/>
      <c r="J52723"/>
      <c r="K52723"/>
      <c r="L52723"/>
    </row>
    <row r="52724" spans="9:12" ht="15" x14ac:dyDescent="0.25">
      <c r="I52724"/>
      <c r="J52724"/>
      <c r="K52724"/>
      <c r="L52724"/>
    </row>
    <row r="52725" spans="9:12" ht="15" x14ac:dyDescent="0.25">
      <c r="I52725"/>
      <c r="J52725"/>
      <c r="K52725"/>
      <c r="L52725"/>
    </row>
    <row r="52726" spans="9:12" ht="15" x14ac:dyDescent="0.25">
      <c r="I52726"/>
      <c r="J52726"/>
      <c r="K52726"/>
      <c r="L52726"/>
    </row>
    <row r="52727" spans="9:12" ht="15" x14ac:dyDescent="0.25">
      <c r="I52727"/>
      <c r="J52727"/>
      <c r="K52727"/>
      <c r="L52727"/>
    </row>
    <row r="52728" spans="9:12" ht="15" x14ac:dyDescent="0.25">
      <c r="I52728"/>
      <c r="J52728"/>
      <c r="K52728"/>
      <c r="L52728"/>
    </row>
    <row r="52729" spans="9:12" ht="15" x14ac:dyDescent="0.25">
      <c r="I52729"/>
      <c r="J52729"/>
      <c r="K52729"/>
      <c r="L52729"/>
    </row>
    <row r="52730" spans="9:12" ht="15" x14ac:dyDescent="0.25">
      <c r="I52730"/>
      <c r="J52730"/>
      <c r="K52730"/>
      <c r="L52730"/>
    </row>
    <row r="52731" spans="9:12" ht="15" x14ac:dyDescent="0.25">
      <c r="I52731"/>
      <c r="J52731"/>
      <c r="K52731"/>
      <c r="L52731"/>
    </row>
    <row r="52732" spans="9:12" ht="15" x14ac:dyDescent="0.25">
      <c r="I52732"/>
      <c r="J52732"/>
      <c r="K52732"/>
      <c r="L52732"/>
    </row>
    <row r="52733" spans="9:12" ht="15" x14ac:dyDescent="0.25">
      <c r="I52733"/>
      <c r="J52733"/>
      <c r="K52733"/>
      <c r="L52733"/>
    </row>
    <row r="52734" spans="9:12" ht="15" x14ac:dyDescent="0.25">
      <c r="I52734"/>
      <c r="J52734"/>
      <c r="K52734"/>
      <c r="L52734"/>
    </row>
    <row r="52735" spans="9:12" ht="15" x14ac:dyDescent="0.25">
      <c r="I52735"/>
      <c r="J52735"/>
      <c r="K52735"/>
      <c r="L52735"/>
    </row>
    <row r="52736" spans="9:12" ht="15" x14ac:dyDescent="0.25">
      <c r="I52736"/>
      <c r="J52736"/>
      <c r="K52736"/>
      <c r="L52736"/>
    </row>
    <row r="52737" spans="9:12" ht="15" x14ac:dyDescent="0.25">
      <c r="I52737"/>
      <c r="J52737"/>
      <c r="K52737"/>
      <c r="L52737"/>
    </row>
    <row r="52738" spans="9:12" ht="15" x14ac:dyDescent="0.25">
      <c r="I52738"/>
      <c r="J52738"/>
      <c r="K52738"/>
      <c r="L52738"/>
    </row>
    <row r="52739" spans="9:12" ht="15" x14ac:dyDescent="0.25">
      <c r="I52739"/>
      <c r="J52739"/>
      <c r="K52739"/>
      <c r="L52739"/>
    </row>
    <row r="52740" spans="9:12" ht="15" x14ac:dyDescent="0.25">
      <c r="I52740"/>
      <c r="J52740"/>
      <c r="K52740"/>
      <c r="L52740"/>
    </row>
    <row r="52741" spans="9:12" ht="15" x14ac:dyDescent="0.25">
      <c r="I52741"/>
      <c r="J52741"/>
      <c r="K52741"/>
      <c r="L52741"/>
    </row>
    <row r="52742" spans="9:12" ht="15" x14ac:dyDescent="0.25">
      <c r="I52742"/>
      <c r="J52742"/>
      <c r="K52742"/>
      <c r="L52742"/>
    </row>
    <row r="52743" spans="9:12" ht="15" x14ac:dyDescent="0.25">
      <c r="I52743"/>
      <c r="J52743"/>
      <c r="K52743"/>
      <c r="L52743"/>
    </row>
    <row r="52744" spans="9:12" ht="15" x14ac:dyDescent="0.25">
      <c r="I52744"/>
      <c r="J52744"/>
      <c r="K52744"/>
      <c r="L52744"/>
    </row>
    <row r="52745" spans="9:12" ht="15" x14ac:dyDescent="0.25">
      <c r="I52745"/>
      <c r="J52745"/>
      <c r="K52745"/>
      <c r="L52745"/>
    </row>
    <row r="52746" spans="9:12" ht="15" x14ac:dyDescent="0.25">
      <c r="I52746"/>
      <c r="J52746"/>
      <c r="K52746"/>
      <c r="L52746"/>
    </row>
    <row r="52747" spans="9:12" ht="15" x14ac:dyDescent="0.25">
      <c r="I52747"/>
      <c r="J52747"/>
      <c r="K52747"/>
      <c r="L52747"/>
    </row>
    <row r="52748" spans="9:12" ht="15" x14ac:dyDescent="0.25">
      <c r="I52748"/>
      <c r="J52748"/>
      <c r="K52748"/>
      <c r="L52748"/>
    </row>
    <row r="52749" spans="9:12" ht="15" x14ac:dyDescent="0.25">
      <c r="I52749"/>
      <c r="J52749"/>
      <c r="K52749"/>
      <c r="L52749"/>
    </row>
    <row r="52750" spans="9:12" ht="15" x14ac:dyDescent="0.25">
      <c r="I52750"/>
      <c r="J52750"/>
      <c r="K52750"/>
      <c r="L52750"/>
    </row>
    <row r="52751" spans="9:12" ht="15" x14ac:dyDescent="0.25">
      <c r="I52751"/>
      <c r="J52751"/>
      <c r="K52751"/>
      <c r="L52751"/>
    </row>
    <row r="52752" spans="9:12" ht="15" x14ac:dyDescent="0.25">
      <c r="I52752"/>
      <c r="J52752"/>
      <c r="K52752"/>
      <c r="L52752"/>
    </row>
    <row r="52753" spans="9:12" ht="15" x14ac:dyDescent="0.25">
      <c r="I52753"/>
      <c r="J52753"/>
      <c r="K52753"/>
      <c r="L52753"/>
    </row>
    <row r="52754" spans="9:12" ht="15" x14ac:dyDescent="0.25">
      <c r="I52754"/>
      <c r="J52754"/>
      <c r="K52754"/>
      <c r="L52754"/>
    </row>
    <row r="52755" spans="9:12" ht="15" x14ac:dyDescent="0.25">
      <c r="I52755"/>
      <c r="J52755"/>
      <c r="K52755"/>
      <c r="L52755"/>
    </row>
    <row r="52756" spans="9:12" ht="15" x14ac:dyDescent="0.25">
      <c r="I52756"/>
      <c r="J52756"/>
      <c r="K52756"/>
      <c r="L52756"/>
    </row>
    <row r="52757" spans="9:12" ht="15" x14ac:dyDescent="0.25">
      <c r="I52757"/>
      <c r="J52757"/>
      <c r="K52757"/>
      <c r="L52757"/>
    </row>
    <row r="52758" spans="9:12" ht="15" x14ac:dyDescent="0.25">
      <c r="I52758"/>
      <c r="J52758"/>
      <c r="K52758"/>
      <c r="L52758"/>
    </row>
    <row r="52759" spans="9:12" ht="15" x14ac:dyDescent="0.25">
      <c r="I52759"/>
      <c r="J52759"/>
      <c r="K52759"/>
      <c r="L52759"/>
    </row>
    <row r="52760" spans="9:12" ht="15" x14ac:dyDescent="0.25">
      <c r="I52760"/>
      <c r="J52760"/>
      <c r="K52760"/>
      <c r="L52760"/>
    </row>
    <row r="52761" spans="9:12" ht="15" x14ac:dyDescent="0.25">
      <c r="I52761"/>
      <c r="J52761"/>
      <c r="K52761"/>
      <c r="L52761"/>
    </row>
    <row r="52762" spans="9:12" ht="15" x14ac:dyDescent="0.25">
      <c r="I52762"/>
      <c r="J52762"/>
      <c r="K52762"/>
      <c r="L52762"/>
    </row>
    <row r="52763" spans="9:12" ht="15" x14ac:dyDescent="0.25">
      <c r="I52763"/>
      <c r="J52763"/>
      <c r="K52763"/>
      <c r="L52763"/>
    </row>
    <row r="52764" spans="9:12" ht="15" x14ac:dyDescent="0.25">
      <c r="I52764"/>
      <c r="J52764"/>
      <c r="K52764"/>
      <c r="L52764"/>
    </row>
    <row r="52765" spans="9:12" ht="15" x14ac:dyDescent="0.25">
      <c r="I52765"/>
      <c r="J52765"/>
      <c r="K52765"/>
      <c r="L52765"/>
    </row>
    <row r="52766" spans="9:12" ht="15" x14ac:dyDescent="0.25">
      <c r="I52766"/>
      <c r="J52766"/>
      <c r="K52766"/>
      <c r="L52766"/>
    </row>
    <row r="52767" spans="9:12" ht="15" x14ac:dyDescent="0.25">
      <c r="I52767"/>
      <c r="J52767"/>
      <c r="K52767"/>
      <c r="L52767"/>
    </row>
    <row r="52768" spans="9:12" ht="15" x14ac:dyDescent="0.25">
      <c r="I52768"/>
      <c r="J52768"/>
      <c r="K52768"/>
      <c r="L52768"/>
    </row>
    <row r="52769" spans="9:12" ht="15" x14ac:dyDescent="0.25">
      <c r="I52769"/>
      <c r="J52769"/>
      <c r="K52769"/>
      <c r="L52769"/>
    </row>
    <row r="52770" spans="9:12" ht="15" x14ac:dyDescent="0.25">
      <c r="I52770"/>
      <c r="J52770"/>
      <c r="K52770"/>
      <c r="L52770"/>
    </row>
    <row r="52771" spans="9:12" ht="15" x14ac:dyDescent="0.25">
      <c r="I52771"/>
      <c r="J52771"/>
      <c r="K52771"/>
      <c r="L52771"/>
    </row>
    <row r="52772" spans="9:12" ht="15" x14ac:dyDescent="0.25">
      <c r="I52772"/>
      <c r="J52772"/>
      <c r="K52772"/>
      <c r="L52772"/>
    </row>
    <row r="52773" spans="9:12" ht="15" x14ac:dyDescent="0.25">
      <c r="I52773"/>
      <c r="J52773"/>
      <c r="K52773"/>
      <c r="L52773"/>
    </row>
    <row r="52774" spans="9:12" ht="15" x14ac:dyDescent="0.25">
      <c r="I52774"/>
      <c r="J52774"/>
      <c r="K52774"/>
      <c r="L52774"/>
    </row>
    <row r="52775" spans="9:12" ht="15" x14ac:dyDescent="0.25">
      <c r="I52775"/>
      <c r="J52775"/>
      <c r="K52775"/>
      <c r="L52775"/>
    </row>
    <row r="52776" spans="9:12" ht="15" x14ac:dyDescent="0.25">
      <c r="I52776"/>
      <c r="J52776"/>
      <c r="K52776"/>
      <c r="L52776"/>
    </row>
    <row r="52777" spans="9:12" ht="15" x14ac:dyDescent="0.25">
      <c r="I52777"/>
      <c r="J52777"/>
      <c r="K52777"/>
      <c r="L52777"/>
    </row>
    <row r="52778" spans="9:12" ht="15" x14ac:dyDescent="0.25">
      <c r="I52778"/>
      <c r="J52778"/>
      <c r="K52778"/>
      <c r="L52778"/>
    </row>
    <row r="52779" spans="9:12" ht="15" x14ac:dyDescent="0.25">
      <c r="I52779"/>
      <c r="J52779"/>
      <c r="K52779"/>
      <c r="L52779"/>
    </row>
    <row r="52780" spans="9:12" ht="15" x14ac:dyDescent="0.25">
      <c r="I52780"/>
      <c r="J52780"/>
      <c r="K52780"/>
      <c r="L52780"/>
    </row>
    <row r="52781" spans="9:12" ht="15" x14ac:dyDescent="0.25">
      <c r="I52781"/>
      <c r="J52781"/>
      <c r="K52781"/>
      <c r="L52781"/>
    </row>
    <row r="52782" spans="9:12" ht="15" x14ac:dyDescent="0.25">
      <c r="I52782"/>
      <c r="J52782"/>
      <c r="K52782"/>
      <c r="L52782"/>
    </row>
    <row r="52783" spans="9:12" ht="15" x14ac:dyDescent="0.25">
      <c r="I52783"/>
      <c r="J52783"/>
      <c r="K52783"/>
      <c r="L52783"/>
    </row>
    <row r="52784" spans="9:12" ht="15" x14ac:dyDescent="0.25">
      <c r="I52784"/>
      <c r="J52784"/>
      <c r="K52784"/>
      <c r="L52784"/>
    </row>
    <row r="52785" spans="9:12" ht="15" x14ac:dyDescent="0.25">
      <c r="I52785"/>
      <c r="J52785"/>
      <c r="K52785"/>
      <c r="L52785"/>
    </row>
    <row r="52786" spans="9:12" ht="15" x14ac:dyDescent="0.25">
      <c r="I52786"/>
      <c r="J52786"/>
      <c r="K52786"/>
      <c r="L52786"/>
    </row>
    <row r="52787" spans="9:12" ht="15" x14ac:dyDescent="0.25">
      <c r="I52787"/>
      <c r="J52787"/>
      <c r="K52787"/>
      <c r="L52787"/>
    </row>
    <row r="52788" spans="9:12" ht="15" x14ac:dyDescent="0.25">
      <c r="I52788"/>
      <c r="J52788"/>
      <c r="K52788"/>
      <c r="L52788"/>
    </row>
    <row r="52789" spans="9:12" ht="15" x14ac:dyDescent="0.25">
      <c r="I52789"/>
      <c r="J52789"/>
      <c r="K52789"/>
      <c r="L52789"/>
    </row>
    <row r="52790" spans="9:12" ht="15" x14ac:dyDescent="0.25">
      <c r="I52790"/>
      <c r="J52790"/>
      <c r="K52790"/>
      <c r="L52790"/>
    </row>
    <row r="52791" spans="9:12" ht="15" x14ac:dyDescent="0.25">
      <c r="I52791"/>
      <c r="J52791"/>
      <c r="K52791"/>
      <c r="L52791"/>
    </row>
    <row r="52792" spans="9:12" ht="15" x14ac:dyDescent="0.25">
      <c r="I52792"/>
      <c r="J52792"/>
      <c r="K52792"/>
      <c r="L52792"/>
    </row>
    <row r="52793" spans="9:12" ht="15" x14ac:dyDescent="0.25">
      <c r="I52793"/>
      <c r="J52793"/>
      <c r="K52793"/>
      <c r="L52793"/>
    </row>
    <row r="52794" spans="9:12" ht="15" x14ac:dyDescent="0.25">
      <c r="I52794"/>
      <c r="J52794"/>
      <c r="K52794"/>
      <c r="L52794"/>
    </row>
    <row r="52795" spans="9:12" ht="15" x14ac:dyDescent="0.25">
      <c r="I52795"/>
      <c r="J52795"/>
      <c r="K52795"/>
      <c r="L52795"/>
    </row>
    <row r="52796" spans="9:12" ht="15" x14ac:dyDescent="0.25">
      <c r="I52796"/>
      <c r="J52796"/>
      <c r="K52796"/>
      <c r="L52796"/>
    </row>
    <row r="52797" spans="9:12" ht="15" x14ac:dyDescent="0.25">
      <c r="I52797"/>
      <c r="J52797"/>
      <c r="K52797"/>
      <c r="L52797"/>
    </row>
    <row r="52798" spans="9:12" ht="15" x14ac:dyDescent="0.25">
      <c r="I52798"/>
      <c r="J52798"/>
      <c r="K52798"/>
      <c r="L52798"/>
    </row>
    <row r="52799" spans="9:12" ht="15" x14ac:dyDescent="0.25">
      <c r="I52799"/>
      <c r="J52799"/>
      <c r="K52799"/>
      <c r="L52799"/>
    </row>
    <row r="52800" spans="9:12" ht="15" x14ac:dyDescent="0.25">
      <c r="I52800"/>
      <c r="J52800"/>
      <c r="K52800"/>
      <c r="L52800"/>
    </row>
    <row r="52801" spans="9:12" ht="15" x14ac:dyDescent="0.25">
      <c r="I52801"/>
      <c r="J52801"/>
      <c r="K52801"/>
      <c r="L52801"/>
    </row>
    <row r="52802" spans="9:12" ht="15" x14ac:dyDescent="0.25">
      <c r="I52802"/>
      <c r="J52802"/>
      <c r="K52802"/>
      <c r="L52802"/>
    </row>
    <row r="52803" spans="9:12" ht="15" x14ac:dyDescent="0.25">
      <c r="I52803"/>
      <c r="J52803"/>
      <c r="K52803"/>
      <c r="L52803"/>
    </row>
    <row r="52804" spans="9:12" ht="15" x14ac:dyDescent="0.25">
      <c r="I52804"/>
      <c r="J52804"/>
      <c r="K52804"/>
      <c r="L52804"/>
    </row>
    <row r="52805" spans="9:12" ht="15" x14ac:dyDescent="0.25">
      <c r="I52805"/>
      <c r="J52805"/>
      <c r="K52805"/>
      <c r="L52805"/>
    </row>
    <row r="52806" spans="9:12" ht="15" x14ac:dyDescent="0.25">
      <c r="I52806"/>
      <c r="J52806"/>
      <c r="K52806"/>
      <c r="L52806"/>
    </row>
    <row r="52807" spans="9:12" ht="15" x14ac:dyDescent="0.25">
      <c r="I52807"/>
      <c r="J52807"/>
      <c r="K52807"/>
      <c r="L52807"/>
    </row>
    <row r="52808" spans="9:12" ht="15" x14ac:dyDescent="0.25">
      <c r="I52808"/>
      <c r="J52808"/>
      <c r="K52808"/>
      <c r="L52808"/>
    </row>
    <row r="52809" spans="9:12" ht="15" x14ac:dyDescent="0.25">
      <c r="I52809"/>
      <c r="J52809"/>
      <c r="K52809"/>
      <c r="L52809"/>
    </row>
    <row r="52810" spans="9:12" ht="15" x14ac:dyDescent="0.25">
      <c r="I52810"/>
      <c r="J52810"/>
      <c r="K52810"/>
      <c r="L52810"/>
    </row>
    <row r="52811" spans="9:12" ht="15" x14ac:dyDescent="0.25">
      <c r="I52811"/>
      <c r="J52811"/>
      <c r="K52811"/>
      <c r="L52811"/>
    </row>
    <row r="52812" spans="9:12" ht="15" x14ac:dyDescent="0.25">
      <c r="I52812"/>
      <c r="J52812"/>
      <c r="K52812"/>
      <c r="L52812"/>
    </row>
    <row r="52813" spans="9:12" ht="15" x14ac:dyDescent="0.25">
      <c r="I52813"/>
      <c r="J52813"/>
      <c r="K52813"/>
      <c r="L52813"/>
    </row>
    <row r="52814" spans="9:12" ht="15" x14ac:dyDescent="0.25">
      <c r="I52814"/>
      <c r="J52814"/>
      <c r="K52814"/>
      <c r="L52814"/>
    </row>
    <row r="52815" spans="9:12" ht="15" x14ac:dyDescent="0.25">
      <c r="I52815"/>
      <c r="J52815"/>
      <c r="K52815"/>
      <c r="L52815"/>
    </row>
    <row r="52816" spans="9:12" ht="15" x14ac:dyDescent="0.25">
      <c r="I52816"/>
      <c r="J52816"/>
      <c r="K52816"/>
      <c r="L52816"/>
    </row>
    <row r="52817" spans="9:12" ht="15" x14ac:dyDescent="0.25">
      <c r="I52817"/>
      <c r="J52817"/>
      <c r="K52817"/>
      <c r="L52817"/>
    </row>
    <row r="52818" spans="9:12" ht="15" x14ac:dyDescent="0.25">
      <c r="I52818"/>
      <c r="J52818"/>
      <c r="K52818"/>
      <c r="L52818"/>
    </row>
    <row r="52819" spans="9:12" ht="15" x14ac:dyDescent="0.25">
      <c r="I52819"/>
      <c r="J52819"/>
      <c r="K52819"/>
      <c r="L52819"/>
    </row>
    <row r="52820" spans="9:12" ht="15" x14ac:dyDescent="0.25">
      <c r="I52820"/>
      <c r="J52820"/>
      <c r="K52820"/>
      <c r="L52820"/>
    </row>
    <row r="52821" spans="9:12" ht="15" x14ac:dyDescent="0.25">
      <c r="I52821"/>
      <c r="J52821"/>
      <c r="K52821"/>
      <c r="L52821"/>
    </row>
    <row r="52822" spans="9:12" ht="15" x14ac:dyDescent="0.25">
      <c r="I52822"/>
      <c r="J52822"/>
      <c r="K52822"/>
      <c r="L52822"/>
    </row>
    <row r="52823" spans="9:12" ht="15" x14ac:dyDescent="0.25">
      <c r="I52823"/>
      <c r="J52823"/>
      <c r="K52823"/>
      <c r="L52823"/>
    </row>
    <row r="52824" spans="9:12" ht="15" x14ac:dyDescent="0.25">
      <c r="I52824"/>
      <c r="J52824"/>
      <c r="K52824"/>
      <c r="L52824"/>
    </row>
    <row r="52825" spans="9:12" ht="15" x14ac:dyDescent="0.25">
      <c r="I52825"/>
      <c r="J52825"/>
      <c r="K52825"/>
      <c r="L52825"/>
    </row>
    <row r="52826" spans="9:12" ht="15" x14ac:dyDescent="0.25">
      <c r="I52826"/>
      <c r="J52826"/>
      <c r="K52826"/>
      <c r="L52826"/>
    </row>
    <row r="52827" spans="9:12" ht="15" x14ac:dyDescent="0.25">
      <c r="I52827"/>
      <c r="J52827"/>
      <c r="K52827"/>
      <c r="L52827"/>
    </row>
    <row r="52828" spans="9:12" ht="15" x14ac:dyDescent="0.25">
      <c r="I52828"/>
      <c r="J52828"/>
      <c r="K52828"/>
      <c r="L52828"/>
    </row>
    <row r="52829" spans="9:12" ht="15" x14ac:dyDescent="0.25">
      <c r="I52829"/>
      <c r="J52829"/>
      <c r="K52829"/>
      <c r="L52829"/>
    </row>
    <row r="52830" spans="9:12" ht="15" x14ac:dyDescent="0.25">
      <c r="I52830"/>
      <c r="J52830"/>
      <c r="K52830"/>
      <c r="L52830"/>
    </row>
    <row r="52831" spans="9:12" ht="15" x14ac:dyDescent="0.25">
      <c r="I52831"/>
      <c r="J52831"/>
      <c r="K52831"/>
      <c r="L52831"/>
    </row>
    <row r="52832" spans="9:12" ht="15" x14ac:dyDescent="0.25">
      <c r="I52832"/>
      <c r="J52832"/>
      <c r="K52832"/>
      <c r="L52832"/>
    </row>
    <row r="52833" spans="9:12" ht="15" x14ac:dyDescent="0.25">
      <c r="I52833"/>
      <c r="J52833"/>
      <c r="K52833"/>
      <c r="L52833"/>
    </row>
    <row r="52834" spans="9:12" ht="15" x14ac:dyDescent="0.25">
      <c r="I52834"/>
      <c r="J52834"/>
      <c r="K52834"/>
      <c r="L52834"/>
    </row>
    <row r="52835" spans="9:12" ht="15" x14ac:dyDescent="0.25">
      <c r="I52835"/>
      <c r="J52835"/>
      <c r="K52835"/>
      <c r="L52835"/>
    </row>
    <row r="52836" spans="9:12" ht="15" x14ac:dyDescent="0.25">
      <c r="I52836"/>
      <c r="J52836"/>
      <c r="K52836"/>
      <c r="L52836"/>
    </row>
    <row r="52837" spans="9:12" ht="15" x14ac:dyDescent="0.25">
      <c r="I52837"/>
      <c r="J52837"/>
      <c r="K52837"/>
      <c r="L52837"/>
    </row>
    <row r="52838" spans="9:12" ht="15" x14ac:dyDescent="0.25">
      <c r="I52838"/>
      <c r="J52838"/>
      <c r="K52838"/>
      <c r="L52838"/>
    </row>
    <row r="52839" spans="9:12" ht="15" x14ac:dyDescent="0.25">
      <c r="I52839"/>
      <c r="J52839"/>
      <c r="K52839"/>
      <c r="L52839"/>
    </row>
    <row r="52840" spans="9:12" ht="15" x14ac:dyDescent="0.25">
      <c r="I52840"/>
      <c r="J52840"/>
      <c r="K52840"/>
      <c r="L52840"/>
    </row>
    <row r="52841" spans="9:12" ht="15" x14ac:dyDescent="0.25">
      <c r="I52841"/>
      <c r="J52841"/>
      <c r="K52841"/>
      <c r="L52841"/>
    </row>
    <row r="52842" spans="9:12" ht="15" x14ac:dyDescent="0.25">
      <c r="I52842"/>
      <c r="J52842"/>
      <c r="K52842"/>
      <c r="L52842"/>
    </row>
    <row r="52843" spans="9:12" ht="15" x14ac:dyDescent="0.25">
      <c r="I52843"/>
      <c r="J52843"/>
      <c r="K52843"/>
      <c r="L52843"/>
    </row>
    <row r="52844" spans="9:12" ht="15" x14ac:dyDescent="0.25">
      <c r="I52844"/>
      <c r="J52844"/>
      <c r="K52844"/>
      <c r="L52844"/>
    </row>
    <row r="52845" spans="9:12" ht="15" x14ac:dyDescent="0.25">
      <c r="I52845"/>
      <c r="J52845"/>
      <c r="K52845"/>
      <c r="L52845"/>
    </row>
    <row r="52846" spans="9:12" ht="15" x14ac:dyDescent="0.25">
      <c r="I52846"/>
      <c r="J52846"/>
      <c r="K52846"/>
      <c r="L52846"/>
    </row>
    <row r="52847" spans="9:12" ht="15" x14ac:dyDescent="0.25">
      <c r="I52847"/>
      <c r="J52847"/>
      <c r="K52847"/>
      <c r="L52847"/>
    </row>
    <row r="52848" spans="9:12" ht="15" x14ac:dyDescent="0.25">
      <c r="I52848"/>
      <c r="J52848"/>
      <c r="K52848"/>
      <c r="L52848"/>
    </row>
    <row r="52849" spans="9:12" ht="15" x14ac:dyDescent="0.25">
      <c r="I52849"/>
      <c r="J52849"/>
      <c r="K52849"/>
      <c r="L52849"/>
    </row>
    <row r="52850" spans="9:12" ht="15" x14ac:dyDescent="0.25">
      <c r="I52850"/>
      <c r="J52850"/>
      <c r="K52850"/>
      <c r="L52850"/>
    </row>
    <row r="52851" spans="9:12" ht="15" x14ac:dyDescent="0.25">
      <c r="I52851"/>
      <c r="J52851"/>
      <c r="K52851"/>
      <c r="L52851"/>
    </row>
    <row r="52852" spans="9:12" ht="15" x14ac:dyDescent="0.25">
      <c r="I52852"/>
      <c r="J52852"/>
      <c r="K52852"/>
      <c r="L52852"/>
    </row>
    <row r="52853" spans="9:12" ht="15" x14ac:dyDescent="0.25">
      <c r="I52853"/>
      <c r="J52853"/>
      <c r="K52853"/>
      <c r="L52853"/>
    </row>
    <row r="52854" spans="9:12" ht="15" x14ac:dyDescent="0.25">
      <c r="I52854"/>
      <c r="J52854"/>
      <c r="K52854"/>
      <c r="L52854"/>
    </row>
    <row r="52855" spans="9:12" ht="15" x14ac:dyDescent="0.25">
      <c r="I52855"/>
      <c r="J52855"/>
      <c r="K52855"/>
      <c r="L52855"/>
    </row>
    <row r="52856" spans="9:12" ht="15" x14ac:dyDescent="0.25">
      <c r="I52856"/>
      <c r="J52856"/>
      <c r="K52856"/>
      <c r="L52856"/>
    </row>
    <row r="52857" spans="9:12" ht="15" x14ac:dyDescent="0.25">
      <c r="I52857"/>
      <c r="J52857"/>
      <c r="K52857"/>
      <c r="L52857"/>
    </row>
    <row r="52858" spans="9:12" ht="15" x14ac:dyDescent="0.25">
      <c r="I52858"/>
      <c r="J52858"/>
      <c r="K52858"/>
      <c r="L52858"/>
    </row>
    <row r="52859" spans="9:12" ht="15" x14ac:dyDescent="0.25">
      <c r="I52859"/>
      <c r="J52859"/>
      <c r="K52859"/>
      <c r="L52859"/>
    </row>
    <row r="52860" spans="9:12" ht="15" x14ac:dyDescent="0.25">
      <c r="I52860"/>
      <c r="J52860"/>
      <c r="K52860"/>
      <c r="L52860"/>
    </row>
    <row r="52861" spans="9:12" ht="15" x14ac:dyDescent="0.25">
      <c r="I52861"/>
      <c r="J52861"/>
      <c r="K52861"/>
      <c r="L52861"/>
    </row>
    <row r="52862" spans="9:12" ht="15" x14ac:dyDescent="0.25">
      <c r="I52862"/>
      <c r="J52862"/>
      <c r="K52862"/>
      <c r="L52862"/>
    </row>
    <row r="52863" spans="9:12" ht="15" x14ac:dyDescent="0.25">
      <c r="I52863"/>
      <c r="J52863"/>
      <c r="K52863"/>
      <c r="L52863"/>
    </row>
    <row r="52864" spans="9:12" ht="15" x14ac:dyDescent="0.25">
      <c r="I52864"/>
      <c r="J52864"/>
      <c r="K52864"/>
      <c r="L52864"/>
    </row>
    <row r="52865" spans="9:12" ht="15" x14ac:dyDescent="0.25">
      <c r="I52865"/>
      <c r="J52865"/>
      <c r="K52865"/>
      <c r="L52865"/>
    </row>
    <row r="52866" spans="9:12" ht="15" x14ac:dyDescent="0.25">
      <c r="I52866"/>
      <c r="J52866"/>
      <c r="K52866"/>
      <c r="L52866"/>
    </row>
    <row r="52867" spans="9:12" ht="15" x14ac:dyDescent="0.25">
      <c r="I52867"/>
      <c r="J52867"/>
      <c r="K52867"/>
      <c r="L52867"/>
    </row>
    <row r="52868" spans="9:12" ht="15" x14ac:dyDescent="0.25">
      <c r="I52868"/>
      <c r="J52868"/>
      <c r="K52868"/>
      <c r="L52868"/>
    </row>
    <row r="52869" spans="9:12" ht="15" x14ac:dyDescent="0.25">
      <c r="I52869"/>
      <c r="J52869"/>
      <c r="K52869"/>
      <c r="L52869"/>
    </row>
    <row r="52870" spans="9:12" ht="15" x14ac:dyDescent="0.25">
      <c r="I52870"/>
      <c r="J52870"/>
      <c r="K52870"/>
      <c r="L52870"/>
    </row>
    <row r="52871" spans="9:12" ht="15" x14ac:dyDescent="0.25">
      <c r="I52871"/>
      <c r="J52871"/>
      <c r="K52871"/>
      <c r="L52871"/>
    </row>
    <row r="52872" spans="9:12" ht="15" x14ac:dyDescent="0.25">
      <c r="I52872"/>
      <c r="J52872"/>
      <c r="K52872"/>
      <c r="L52872"/>
    </row>
    <row r="52873" spans="9:12" ht="15" x14ac:dyDescent="0.25">
      <c r="I52873"/>
      <c r="J52873"/>
      <c r="K52873"/>
      <c r="L52873"/>
    </row>
    <row r="52874" spans="9:12" ht="15" x14ac:dyDescent="0.25">
      <c r="I52874"/>
      <c r="J52874"/>
      <c r="K52874"/>
      <c r="L52874"/>
    </row>
    <row r="52875" spans="9:12" ht="15" x14ac:dyDescent="0.25">
      <c r="I52875"/>
      <c r="J52875"/>
      <c r="K52875"/>
      <c r="L52875"/>
    </row>
    <row r="52876" spans="9:12" ht="15" x14ac:dyDescent="0.25">
      <c r="I52876"/>
      <c r="J52876"/>
      <c r="K52876"/>
      <c r="L52876"/>
    </row>
    <row r="52877" spans="9:12" ht="15" x14ac:dyDescent="0.25">
      <c r="I52877"/>
      <c r="J52877"/>
      <c r="K52877"/>
      <c r="L52877"/>
    </row>
    <row r="52878" spans="9:12" ht="15" x14ac:dyDescent="0.25">
      <c r="I52878"/>
      <c r="J52878"/>
      <c r="K52878"/>
      <c r="L52878"/>
    </row>
    <row r="52879" spans="9:12" ht="15" x14ac:dyDescent="0.25">
      <c r="I52879"/>
      <c r="J52879"/>
      <c r="K52879"/>
      <c r="L52879"/>
    </row>
    <row r="52880" spans="9:12" ht="15" x14ac:dyDescent="0.25">
      <c r="I52880"/>
      <c r="J52880"/>
      <c r="K52880"/>
      <c r="L52880"/>
    </row>
    <row r="52881" spans="9:12" ht="15" x14ac:dyDescent="0.25">
      <c r="I52881"/>
      <c r="J52881"/>
      <c r="K52881"/>
      <c r="L52881"/>
    </row>
    <row r="52882" spans="9:12" ht="15" x14ac:dyDescent="0.25">
      <c r="I52882"/>
      <c r="J52882"/>
      <c r="K52882"/>
      <c r="L52882"/>
    </row>
    <row r="52883" spans="9:12" ht="15" x14ac:dyDescent="0.25">
      <c r="I52883"/>
      <c r="J52883"/>
      <c r="K52883"/>
      <c r="L52883"/>
    </row>
    <row r="52884" spans="9:12" ht="15" x14ac:dyDescent="0.25">
      <c r="I52884"/>
      <c r="J52884"/>
      <c r="K52884"/>
      <c r="L52884"/>
    </row>
    <row r="52885" spans="9:12" ht="15" x14ac:dyDescent="0.25">
      <c r="I52885"/>
      <c r="J52885"/>
      <c r="K52885"/>
      <c r="L52885"/>
    </row>
    <row r="52886" spans="9:12" ht="15" x14ac:dyDescent="0.25">
      <c r="I52886"/>
      <c r="J52886"/>
      <c r="K52886"/>
      <c r="L52886"/>
    </row>
    <row r="52887" spans="9:12" ht="15" x14ac:dyDescent="0.25">
      <c r="I52887"/>
      <c r="J52887"/>
      <c r="K52887"/>
      <c r="L52887"/>
    </row>
    <row r="52888" spans="9:12" ht="15" x14ac:dyDescent="0.25">
      <c r="I52888"/>
      <c r="J52888"/>
      <c r="K52888"/>
      <c r="L52888"/>
    </row>
    <row r="52889" spans="9:12" ht="15" x14ac:dyDescent="0.25">
      <c r="I52889"/>
      <c r="J52889"/>
      <c r="K52889"/>
      <c r="L52889"/>
    </row>
    <row r="52890" spans="9:12" ht="15" x14ac:dyDescent="0.25">
      <c r="I52890"/>
      <c r="J52890"/>
      <c r="K52890"/>
      <c r="L52890"/>
    </row>
    <row r="52891" spans="9:12" ht="15" x14ac:dyDescent="0.25">
      <c r="I52891"/>
      <c r="J52891"/>
      <c r="K52891"/>
      <c r="L52891"/>
    </row>
    <row r="52892" spans="9:12" ht="15" x14ac:dyDescent="0.25">
      <c r="I52892"/>
      <c r="J52892"/>
      <c r="K52892"/>
      <c r="L52892"/>
    </row>
    <row r="52893" spans="9:12" ht="15" x14ac:dyDescent="0.25">
      <c r="I52893"/>
      <c r="J52893"/>
      <c r="K52893"/>
      <c r="L52893"/>
    </row>
    <row r="52894" spans="9:12" ht="15" x14ac:dyDescent="0.25">
      <c r="I52894"/>
      <c r="J52894"/>
      <c r="K52894"/>
      <c r="L52894"/>
    </row>
    <row r="52895" spans="9:12" ht="15" x14ac:dyDescent="0.25">
      <c r="I52895"/>
      <c r="J52895"/>
      <c r="K52895"/>
      <c r="L52895"/>
    </row>
    <row r="52896" spans="9:12" ht="15" x14ac:dyDescent="0.25">
      <c r="I52896"/>
      <c r="J52896"/>
      <c r="K52896"/>
      <c r="L52896"/>
    </row>
    <row r="52897" spans="9:12" ht="15" x14ac:dyDescent="0.25">
      <c r="I52897"/>
      <c r="J52897"/>
      <c r="K52897"/>
      <c r="L52897"/>
    </row>
    <row r="52898" spans="9:12" ht="15" x14ac:dyDescent="0.25">
      <c r="I52898"/>
      <c r="J52898"/>
      <c r="K52898"/>
      <c r="L52898"/>
    </row>
    <row r="52899" spans="9:12" ht="15" x14ac:dyDescent="0.25">
      <c r="I52899"/>
      <c r="J52899"/>
      <c r="K52899"/>
      <c r="L52899"/>
    </row>
    <row r="52900" spans="9:12" ht="15" x14ac:dyDescent="0.25">
      <c r="I52900"/>
      <c r="J52900"/>
      <c r="K52900"/>
      <c r="L52900"/>
    </row>
    <row r="52901" spans="9:12" ht="15" x14ac:dyDescent="0.25">
      <c r="I52901"/>
      <c r="J52901"/>
      <c r="K52901"/>
      <c r="L52901"/>
    </row>
    <row r="52902" spans="9:12" ht="15" x14ac:dyDescent="0.25">
      <c r="I52902"/>
      <c r="J52902"/>
      <c r="K52902"/>
      <c r="L52902"/>
    </row>
    <row r="52903" spans="9:12" ht="15" x14ac:dyDescent="0.25">
      <c r="I52903"/>
      <c r="J52903"/>
      <c r="K52903"/>
      <c r="L52903"/>
    </row>
    <row r="52904" spans="9:12" ht="15" x14ac:dyDescent="0.25">
      <c r="I52904"/>
      <c r="J52904"/>
      <c r="K52904"/>
      <c r="L52904"/>
    </row>
    <row r="52905" spans="9:12" ht="15" x14ac:dyDescent="0.25">
      <c r="I52905"/>
      <c r="J52905"/>
      <c r="K52905"/>
      <c r="L52905"/>
    </row>
    <row r="52906" spans="9:12" ht="15" x14ac:dyDescent="0.25">
      <c r="I52906"/>
      <c r="J52906"/>
      <c r="K52906"/>
      <c r="L52906"/>
    </row>
    <row r="52907" spans="9:12" ht="15" x14ac:dyDescent="0.25">
      <c r="I52907"/>
      <c r="J52907"/>
      <c r="K52907"/>
      <c r="L52907"/>
    </row>
    <row r="52908" spans="9:12" ht="15" x14ac:dyDescent="0.25">
      <c r="I52908"/>
      <c r="J52908"/>
      <c r="K52908"/>
      <c r="L52908"/>
    </row>
    <row r="52909" spans="9:12" ht="15" x14ac:dyDescent="0.25">
      <c r="I52909"/>
      <c r="J52909"/>
      <c r="K52909"/>
      <c r="L52909"/>
    </row>
    <row r="52910" spans="9:12" ht="15" x14ac:dyDescent="0.25">
      <c r="I52910"/>
      <c r="J52910"/>
      <c r="K52910"/>
      <c r="L52910"/>
    </row>
    <row r="52911" spans="9:12" ht="15" x14ac:dyDescent="0.25">
      <c r="I52911"/>
      <c r="J52911"/>
      <c r="K52911"/>
      <c r="L52911"/>
    </row>
    <row r="52912" spans="9:12" ht="15" x14ac:dyDescent="0.25">
      <c r="I52912"/>
      <c r="J52912"/>
      <c r="K52912"/>
      <c r="L52912"/>
    </row>
    <row r="52913" spans="9:12" ht="15" x14ac:dyDescent="0.25">
      <c r="I52913"/>
      <c r="J52913"/>
      <c r="K52913"/>
      <c r="L52913"/>
    </row>
    <row r="52914" spans="9:12" ht="15" x14ac:dyDescent="0.25">
      <c r="I52914"/>
      <c r="J52914"/>
      <c r="K52914"/>
      <c r="L52914"/>
    </row>
    <row r="52915" spans="9:12" ht="15" x14ac:dyDescent="0.25">
      <c r="I52915"/>
      <c r="J52915"/>
      <c r="K52915"/>
      <c r="L52915"/>
    </row>
    <row r="52916" spans="9:12" ht="15" x14ac:dyDescent="0.25">
      <c r="I52916"/>
      <c r="J52916"/>
      <c r="K52916"/>
      <c r="L52916"/>
    </row>
    <row r="52917" spans="9:12" ht="15" x14ac:dyDescent="0.25">
      <c r="I52917"/>
      <c r="J52917"/>
      <c r="K52917"/>
      <c r="L52917"/>
    </row>
    <row r="52918" spans="9:12" ht="15" x14ac:dyDescent="0.25">
      <c r="I52918"/>
      <c r="J52918"/>
      <c r="K52918"/>
      <c r="L52918"/>
    </row>
    <row r="52919" spans="9:12" ht="15" x14ac:dyDescent="0.25">
      <c r="I52919"/>
      <c r="J52919"/>
      <c r="K52919"/>
      <c r="L52919"/>
    </row>
    <row r="52920" spans="9:12" ht="15" x14ac:dyDescent="0.25">
      <c r="I52920"/>
      <c r="J52920"/>
      <c r="K52920"/>
      <c r="L52920"/>
    </row>
    <row r="52921" spans="9:12" ht="15" x14ac:dyDescent="0.25">
      <c r="I52921"/>
      <c r="J52921"/>
      <c r="K52921"/>
      <c r="L52921"/>
    </row>
    <row r="52922" spans="9:12" ht="15" x14ac:dyDescent="0.25">
      <c r="I52922"/>
      <c r="J52922"/>
      <c r="K52922"/>
      <c r="L52922"/>
    </row>
    <row r="52923" spans="9:12" ht="15" x14ac:dyDescent="0.25">
      <c r="I52923"/>
      <c r="J52923"/>
      <c r="K52923"/>
      <c r="L52923"/>
    </row>
    <row r="52924" spans="9:12" ht="15" x14ac:dyDescent="0.25">
      <c r="I52924"/>
      <c r="J52924"/>
      <c r="K52924"/>
      <c r="L52924"/>
    </row>
    <row r="52925" spans="9:12" ht="15" x14ac:dyDescent="0.25">
      <c r="I52925"/>
      <c r="J52925"/>
      <c r="K52925"/>
      <c r="L52925"/>
    </row>
    <row r="52926" spans="9:12" ht="15" x14ac:dyDescent="0.25">
      <c r="I52926"/>
      <c r="J52926"/>
      <c r="K52926"/>
      <c r="L52926"/>
    </row>
    <row r="52927" spans="9:12" ht="15" x14ac:dyDescent="0.25">
      <c r="I52927"/>
      <c r="J52927"/>
      <c r="K52927"/>
      <c r="L52927"/>
    </row>
    <row r="52928" spans="9:12" ht="15" x14ac:dyDescent="0.25">
      <c r="I52928"/>
      <c r="J52928"/>
      <c r="K52928"/>
      <c r="L52928"/>
    </row>
    <row r="52929" spans="9:12" ht="15" x14ac:dyDescent="0.25">
      <c r="I52929"/>
      <c r="J52929"/>
      <c r="K52929"/>
      <c r="L52929"/>
    </row>
    <row r="52930" spans="9:12" ht="15" x14ac:dyDescent="0.25">
      <c r="I52930"/>
      <c r="J52930"/>
      <c r="K52930"/>
      <c r="L52930"/>
    </row>
    <row r="52931" spans="9:12" ht="15" x14ac:dyDescent="0.25">
      <c r="I52931"/>
      <c r="J52931"/>
      <c r="K52931"/>
      <c r="L52931"/>
    </row>
    <row r="52932" spans="9:12" ht="15" x14ac:dyDescent="0.25">
      <c r="I52932"/>
      <c r="J52932"/>
      <c r="K52932"/>
      <c r="L52932"/>
    </row>
    <row r="52933" spans="9:12" ht="15" x14ac:dyDescent="0.25">
      <c r="I52933"/>
      <c r="J52933"/>
      <c r="K52933"/>
      <c r="L52933"/>
    </row>
    <row r="52934" spans="9:12" ht="15" x14ac:dyDescent="0.25">
      <c r="I52934"/>
      <c r="J52934"/>
      <c r="K52934"/>
      <c r="L52934"/>
    </row>
    <row r="52935" spans="9:12" ht="15" x14ac:dyDescent="0.25">
      <c r="I52935"/>
      <c r="J52935"/>
      <c r="K52935"/>
      <c r="L52935"/>
    </row>
    <row r="52936" spans="9:12" ht="15" x14ac:dyDescent="0.25">
      <c r="I52936"/>
      <c r="J52936"/>
      <c r="K52936"/>
      <c r="L52936"/>
    </row>
    <row r="52937" spans="9:12" ht="15" x14ac:dyDescent="0.25">
      <c r="I52937"/>
      <c r="J52937"/>
      <c r="K52937"/>
      <c r="L52937"/>
    </row>
    <row r="52938" spans="9:12" ht="15" x14ac:dyDescent="0.25">
      <c r="I52938"/>
      <c r="J52938"/>
      <c r="K52938"/>
      <c r="L52938"/>
    </row>
    <row r="52939" spans="9:12" ht="15" x14ac:dyDescent="0.25">
      <c r="I52939"/>
      <c r="J52939"/>
      <c r="K52939"/>
      <c r="L52939"/>
    </row>
    <row r="52940" spans="9:12" ht="15" x14ac:dyDescent="0.25">
      <c r="I52940"/>
      <c r="J52940"/>
      <c r="K52940"/>
      <c r="L52940"/>
    </row>
    <row r="52941" spans="9:12" ht="15" x14ac:dyDescent="0.25">
      <c r="I52941"/>
      <c r="J52941"/>
      <c r="K52941"/>
      <c r="L52941"/>
    </row>
    <row r="52942" spans="9:12" ht="15" x14ac:dyDescent="0.25">
      <c r="I52942"/>
      <c r="J52942"/>
      <c r="K52942"/>
      <c r="L52942"/>
    </row>
    <row r="52943" spans="9:12" ht="15" x14ac:dyDescent="0.25">
      <c r="I52943"/>
      <c r="J52943"/>
      <c r="K52943"/>
      <c r="L52943"/>
    </row>
    <row r="52944" spans="9:12" ht="15" x14ac:dyDescent="0.25">
      <c r="I52944"/>
      <c r="J52944"/>
      <c r="K52944"/>
      <c r="L52944"/>
    </row>
    <row r="52945" spans="9:12" ht="15" x14ac:dyDescent="0.25">
      <c r="I52945"/>
      <c r="J52945"/>
      <c r="K52945"/>
      <c r="L52945"/>
    </row>
    <row r="52946" spans="9:12" ht="15" x14ac:dyDescent="0.25">
      <c r="I52946"/>
      <c r="J52946"/>
      <c r="K52946"/>
      <c r="L52946"/>
    </row>
    <row r="52947" spans="9:12" ht="15" x14ac:dyDescent="0.25">
      <c r="I52947"/>
      <c r="J52947"/>
      <c r="K52947"/>
      <c r="L52947"/>
    </row>
    <row r="52948" spans="9:12" ht="15" x14ac:dyDescent="0.25">
      <c r="I52948"/>
      <c r="J52948"/>
      <c r="K52948"/>
      <c r="L52948"/>
    </row>
    <row r="52949" spans="9:12" ht="15" x14ac:dyDescent="0.25">
      <c r="I52949"/>
      <c r="J52949"/>
      <c r="K52949"/>
      <c r="L52949"/>
    </row>
    <row r="52950" spans="9:12" ht="15" x14ac:dyDescent="0.25">
      <c r="I52950"/>
      <c r="J52950"/>
      <c r="K52950"/>
      <c r="L52950"/>
    </row>
    <row r="52951" spans="9:12" ht="15" x14ac:dyDescent="0.25">
      <c r="I52951"/>
      <c r="J52951"/>
      <c r="K52951"/>
      <c r="L52951"/>
    </row>
    <row r="52952" spans="9:12" ht="15" x14ac:dyDescent="0.25">
      <c r="I52952"/>
      <c r="J52952"/>
      <c r="K52952"/>
      <c r="L52952"/>
    </row>
    <row r="52953" spans="9:12" ht="15" x14ac:dyDescent="0.25">
      <c r="I52953"/>
      <c r="J52953"/>
      <c r="K52953"/>
      <c r="L52953"/>
    </row>
    <row r="52954" spans="9:12" ht="15" x14ac:dyDescent="0.25">
      <c r="I52954"/>
      <c r="J52954"/>
      <c r="K52954"/>
      <c r="L52954"/>
    </row>
    <row r="52955" spans="9:12" ht="15" x14ac:dyDescent="0.25">
      <c r="I52955"/>
      <c r="J52955"/>
      <c r="K52955"/>
      <c r="L52955"/>
    </row>
    <row r="52956" spans="9:12" ht="15" x14ac:dyDescent="0.25">
      <c r="I52956"/>
      <c r="J52956"/>
      <c r="K52956"/>
      <c r="L52956"/>
    </row>
    <row r="52957" spans="9:12" ht="15" x14ac:dyDescent="0.25">
      <c r="I52957"/>
      <c r="J52957"/>
      <c r="K52957"/>
      <c r="L52957"/>
    </row>
    <row r="52958" spans="9:12" ht="15" x14ac:dyDescent="0.25">
      <c r="I52958"/>
      <c r="J52958"/>
      <c r="K52958"/>
      <c r="L52958"/>
    </row>
    <row r="52959" spans="9:12" ht="15" x14ac:dyDescent="0.25">
      <c r="I52959"/>
      <c r="J52959"/>
      <c r="K52959"/>
      <c r="L52959"/>
    </row>
    <row r="52960" spans="9:12" ht="15" x14ac:dyDescent="0.25">
      <c r="I52960"/>
      <c r="J52960"/>
      <c r="K52960"/>
      <c r="L52960"/>
    </row>
    <row r="52961" spans="9:12" ht="15" x14ac:dyDescent="0.25">
      <c r="I52961"/>
      <c r="J52961"/>
      <c r="K52961"/>
      <c r="L52961"/>
    </row>
    <row r="52962" spans="9:12" ht="15" x14ac:dyDescent="0.25">
      <c r="I52962"/>
      <c r="J52962"/>
      <c r="K52962"/>
      <c r="L52962"/>
    </row>
    <row r="52963" spans="9:12" ht="15" x14ac:dyDescent="0.25">
      <c r="I52963"/>
      <c r="J52963"/>
      <c r="K52963"/>
      <c r="L52963"/>
    </row>
    <row r="52964" spans="9:12" ht="15" x14ac:dyDescent="0.25">
      <c r="I52964"/>
      <c r="J52964"/>
      <c r="K52964"/>
      <c r="L52964"/>
    </row>
    <row r="52965" spans="9:12" ht="15" x14ac:dyDescent="0.25">
      <c r="I52965"/>
      <c r="J52965"/>
      <c r="K52965"/>
      <c r="L52965"/>
    </row>
    <row r="52966" spans="9:12" ht="15" x14ac:dyDescent="0.25">
      <c r="I52966"/>
      <c r="J52966"/>
      <c r="K52966"/>
      <c r="L52966"/>
    </row>
    <row r="52967" spans="9:12" ht="15" x14ac:dyDescent="0.25">
      <c r="I52967"/>
      <c r="J52967"/>
      <c r="K52967"/>
      <c r="L52967"/>
    </row>
    <row r="52968" spans="9:12" ht="15" x14ac:dyDescent="0.25">
      <c r="I52968"/>
      <c r="J52968"/>
      <c r="K52968"/>
      <c r="L52968"/>
    </row>
    <row r="52969" spans="9:12" ht="15" x14ac:dyDescent="0.25">
      <c r="I52969"/>
      <c r="J52969"/>
      <c r="K52969"/>
      <c r="L52969"/>
    </row>
    <row r="52970" spans="9:12" ht="15" x14ac:dyDescent="0.25">
      <c r="I52970"/>
      <c r="J52970"/>
      <c r="K52970"/>
      <c r="L52970"/>
    </row>
    <row r="52971" spans="9:12" ht="15" x14ac:dyDescent="0.25">
      <c r="I52971"/>
      <c r="J52971"/>
      <c r="K52971"/>
      <c r="L52971"/>
    </row>
    <row r="52972" spans="9:12" ht="15" x14ac:dyDescent="0.25">
      <c r="I52972"/>
      <c r="J52972"/>
      <c r="K52972"/>
      <c r="L52972"/>
    </row>
    <row r="52973" spans="9:12" ht="15" x14ac:dyDescent="0.25">
      <c r="I52973"/>
      <c r="J52973"/>
      <c r="K52973"/>
      <c r="L52973"/>
    </row>
    <row r="52974" spans="9:12" ht="15" x14ac:dyDescent="0.25">
      <c r="I52974"/>
      <c r="J52974"/>
      <c r="K52974"/>
      <c r="L52974"/>
    </row>
    <row r="52975" spans="9:12" ht="15" x14ac:dyDescent="0.25">
      <c r="I52975"/>
      <c r="J52975"/>
      <c r="K52975"/>
      <c r="L52975"/>
    </row>
    <row r="52976" spans="9:12" ht="15" x14ac:dyDescent="0.25">
      <c r="I52976"/>
      <c r="J52976"/>
      <c r="K52976"/>
      <c r="L52976"/>
    </row>
    <row r="52977" spans="9:12" ht="15" x14ac:dyDescent="0.25">
      <c r="I52977"/>
      <c r="J52977"/>
      <c r="K52977"/>
      <c r="L52977"/>
    </row>
    <row r="52978" spans="9:12" ht="15" x14ac:dyDescent="0.25">
      <c r="I52978"/>
      <c r="J52978"/>
      <c r="K52978"/>
      <c r="L52978"/>
    </row>
    <row r="52979" spans="9:12" ht="15" x14ac:dyDescent="0.25">
      <c r="I52979"/>
      <c r="J52979"/>
      <c r="K52979"/>
      <c r="L52979"/>
    </row>
    <row r="52980" spans="9:12" ht="15" x14ac:dyDescent="0.25">
      <c r="I52980"/>
      <c r="J52980"/>
      <c r="K52980"/>
      <c r="L52980"/>
    </row>
    <row r="52981" spans="9:12" ht="15" x14ac:dyDescent="0.25">
      <c r="I52981"/>
      <c r="J52981"/>
      <c r="K52981"/>
      <c r="L52981"/>
    </row>
    <row r="52982" spans="9:12" ht="15" x14ac:dyDescent="0.25">
      <c r="I52982"/>
      <c r="J52982"/>
      <c r="K52982"/>
      <c r="L52982"/>
    </row>
    <row r="52983" spans="9:12" ht="15" x14ac:dyDescent="0.25">
      <c r="I52983"/>
      <c r="J52983"/>
      <c r="K52983"/>
      <c r="L52983"/>
    </row>
    <row r="52984" spans="9:12" ht="15" x14ac:dyDescent="0.25">
      <c r="I52984"/>
      <c r="J52984"/>
      <c r="K52984"/>
      <c r="L52984"/>
    </row>
    <row r="52985" spans="9:12" ht="15" x14ac:dyDescent="0.25">
      <c r="I52985"/>
      <c r="J52985"/>
      <c r="K52985"/>
      <c r="L52985"/>
    </row>
    <row r="52986" spans="9:12" ht="15" x14ac:dyDescent="0.25">
      <c r="I52986"/>
      <c r="J52986"/>
      <c r="K52986"/>
      <c r="L52986"/>
    </row>
    <row r="52987" spans="9:12" ht="15" x14ac:dyDescent="0.25">
      <c r="I52987"/>
      <c r="J52987"/>
      <c r="K52987"/>
      <c r="L52987"/>
    </row>
    <row r="52988" spans="9:12" ht="15" x14ac:dyDescent="0.25">
      <c r="I52988"/>
      <c r="J52988"/>
      <c r="K52988"/>
      <c r="L52988"/>
    </row>
    <row r="52989" spans="9:12" ht="15" x14ac:dyDescent="0.25">
      <c r="I52989"/>
      <c r="J52989"/>
      <c r="K52989"/>
      <c r="L52989"/>
    </row>
    <row r="52990" spans="9:12" ht="15" x14ac:dyDescent="0.25">
      <c r="I52990"/>
      <c r="J52990"/>
      <c r="K52990"/>
      <c r="L52990"/>
    </row>
    <row r="52991" spans="9:12" ht="15" x14ac:dyDescent="0.25">
      <c r="I52991"/>
      <c r="J52991"/>
      <c r="K52991"/>
      <c r="L52991"/>
    </row>
    <row r="52992" spans="9:12" ht="15" x14ac:dyDescent="0.25">
      <c r="I52992"/>
      <c r="J52992"/>
      <c r="K52992"/>
      <c r="L52992"/>
    </row>
    <row r="52993" spans="9:12" ht="15" x14ac:dyDescent="0.25">
      <c r="I52993"/>
      <c r="J52993"/>
      <c r="K52993"/>
      <c r="L52993"/>
    </row>
    <row r="52994" spans="9:12" ht="15" x14ac:dyDescent="0.25">
      <c r="I52994"/>
      <c r="J52994"/>
      <c r="K52994"/>
      <c r="L52994"/>
    </row>
    <row r="52995" spans="9:12" ht="15" x14ac:dyDescent="0.25">
      <c r="I52995"/>
      <c r="J52995"/>
      <c r="K52995"/>
      <c r="L52995"/>
    </row>
    <row r="52996" spans="9:12" ht="15" x14ac:dyDescent="0.25">
      <c r="I52996"/>
      <c r="J52996"/>
      <c r="K52996"/>
      <c r="L52996"/>
    </row>
    <row r="52997" spans="9:12" ht="15" x14ac:dyDescent="0.25">
      <c r="I52997"/>
      <c r="J52997"/>
      <c r="K52997"/>
      <c r="L52997"/>
    </row>
    <row r="52998" spans="9:12" ht="15" x14ac:dyDescent="0.25">
      <c r="I52998"/>
      <c r="J52998"/>
      <c r="K52998"/>
      <c r="L52998"/>
    </row>
    <row r="52999" spans="9:12" ht="15" x14ac:dyDescent="0.25">
      <c r="I52999"/>
      <c r="J52999"/>
      <c r="K52999"/>
      <c r="L52999"/>
    </row>
    <row r="53000" spans="9:12" ht="15" x14ac:dyDescent="0.25">
      <c r="I53000"/>
      <c r="J53000"/>
      <c r="K53000"/>
      <c r="L53000"/>
    </row>
    <row r="53001" spans="9:12" ht="15" x14ac:dyDescent="0.25">
      <c r="I53001"/>
      <c r="J53001"/>
      <c r="K53001"/>
      <c r="L53001"/>
    </row>
    <row r="53002" spans="9:12" ht="15" x14ac:dyDescent="0.25">
      <c r="I53002"/>
      <c r="J53002"/>
      <c r="K53002"/>
      <c r="L53002"/>
    </row>
    <row r="53003" spans="9:12" ht="15" x14ac:dyDescent="0.25">
      <c r="I53003"/>
      <c r="J53003"/>
      <c r="K53003"/>
      <c r="L53003"/>
    </row>
    <row r="53004" spans="9:12" ht="15" x14ac:dyDescent="0.25">
      <c r="I53004"/>
      <c r="J53004"/>
      <c r="K53004"/>
      <c r="L53004"/>
    </row>
    <row r="53005" spans="9:12" ht="15" x14ac:dyDescent="0.25">
      <c r="I53005"/>
      <c r="J53005"/>
      <c r="K53005"/>
      <c r="L53005"/>
    </row>
    <row r="53006" spans="9:12" ht="15" x14ac:dyDescent="0.25">
      <c r="I53006"/>
      <c r="J53006"/>
      <c r="K53006"/>
      <c r="L53006"/>
    </row>
    <row r="53007" spans="9:12" ht="15" x14ac:dyDescent="0.25">
      <c r="I53007"/>
      <c r="J53007"/>
      <c r="K53007"/>
      <c r="L53007"/>
    </row>
    <row r="53008" spans="9:12" ht="15" x14ac:dyDescent="0.25">
      <c r="I53008"/>
      <c r="J53008"/>
      <c r="K53008"/>
      <c r="L53008"/>
    </row>
    <row r="53009" spans="9:12" ht="15" x14ac:dyDescent="0.25">
      <c r="I53009"/>
      <c r="J53009"/>
      <c r="K53009"/>
      <c r="L53009"/>
    </row>
    <row r="53010" spans="9:12" ht="15" x14ac:dyDescent="0.25">
      <c r="I53010"/>
      <c r="J53010"/>
      <c r="K53010"/>
      <c r="L53010"/>
    </row>
    <row r="53011" spans="9:12" ht="15" x14ac:dyDescent="0.25">
      <c r="I53011"/>
      <c r="J53011"/>
      <c r="K53011"/>
      <c r="L53011"/>
    </row>
    <row r="53012" spans="9:12" ht="15" x14ac:dyDescent="0.25">
      <c r="I53012"/>
      <c r="J53012"/>
      <c r="K53012"/>
      <c r="L53012"/>
    </row>
    <row r="53013" spans="9:12" ht="15" x14ac:dyDescent="0.25">
      <c r="I53013"/>
      <c r="J53013"/>
      <c r="K53013"/>
      <c r="L53013"/>
    </row>
    <row r="53014" spans="9:12" ht="15" x14ac:dyDescent="0.25">
      <c r="I53014"/>
      <c r="J53014"/>
      <c r="K53014"/>
      <c r="L53014"/>
    </row>
    <row r="53015" spans="9:12" ht="15" x14ac:dyDescent="0.25">
      <c r="I53015"/>
      <c r="J53015"/>
      <c r="K53015"/>
      <c r="L53015"/>
    </row>
    <row r="53016" spans="9:12" ht="15" x14ac:dyDescent="0.25">
      <c r="I53016"/>
      <c r="J53016"/>
      <c r="K53016"/>
      <c r="L53016"/>
    </row>
    <row r="53017" spans="9:12" ht="15" x14ac:dyDescent="0.25">
      <c r="I53017"/>
      <c r="J53017"/>
      <c r="K53017"/>
      <c r="L53017"/>
    </row>
    <row r="53018" spans="9:12" ht="15" x14ac:dyDescent="0.25">
      <c r="I53018"/>
      <c r="J53018"/>
      <c r="K53018"/>
      <c r="L53018"/>
    </row>
    <row r="53019" spans="9:12" ht="15" x14ac:dyDescent="0.25">
      <c r="I53019"/>
      <c r="J53019"/>
      <c r="K53019"/>
      <c r="L53019"/>
    </row>
    <row r="53020" spans="9:12" ht="15" x14ac:dyDescent="0.25">
      <c r="I53020"/>
      <c r="J53020"/>
      <c r="K53020"/>
      <c r="L53020"/>
    </row>
    <row r="53021" spans="9:12" ht="15" x14ac:dyDescent="0.25">
      <c r="I53021"/>
      <c r="J53021"/>
      <c r="K53021"/>
      <c r="L53021"/>
    </row>
    <row r="53022" spans="9:12" ht="15" x14ac:dyDescent="0.25">
      <c r="I53022"/>
      <c r="J53022"/>
      <c r="K53022"/>
      <c r="L53022"/>
    </row>
    <row r="53023" spans="9:12" ht="15" x14ac:dyDescent="0.25">
      <c r="I53023"/>
      <c r="J53023"/>
      <c r="K53023"/>
      <c r="L53023"/>
    </row>
    <row r="53024" spans="9:12" ht="15" x14ac:dyDescent="0.25">
      <c r="I53024"/>
      <c r="J53024"/>
      <c r="K53024"/>
      <c r="L53024"/>
    </row>
    <row r="53025" spans="9:12" ht="15" x14ac:dyDescent="0.25">
      <c r="I53025"/>
      <c r="J53025"/>
      <c r="K53025"/>
      <c r="L53025"/>
    </row>
    <row r="53026" spans="9:12" ht="15" x14ac:dyDescent="0.25">
      <c r="I53026"/>
      <c r="J53026"/>
      <c r="K53026"/>
      <c r="L53026"/>
    </row>
    <row r="53027" spans="9:12" ht="15" x14ac:dyDescent="0.25">
      <c r="I53027"/>
      <c r="J53027"/>
      <c r="K53027"/>
      <c r="L53027"/>
    </row>
    <row r="53028" spans="9:12" ht="15" x14ac:dyDescent="0.25">
      <c r="I53028"/>
      <c r="J53028"/>
      <c r="K53028"/>
      <c r="L53028"/>
    </row>
    <row r="53029" spans="9:12" ht="15" x14ac:dyDescent="0.25">
      <c r="I53029"/>
      <c r="J53029"/>
      <c r="K53029"/>
      <c r="L53029"/>
    </row>
    <row r="53030" spans="9:12" ht="15" x14ac:dyDescent="0.25">
      <c r="I53030"/>
      <c r="J53030"/>
      <c r="K53030"/>
      <c r="L53030"/>
    </row>
    <row r="53031" spans="9:12" ht="15" x14ac:dyDescent="0.25">
      <c r="I53031"/>
      <c r="J53031"/>
      <c r="K53031"/>
      <c r="L53031"/>
    </row>
    <row r="53032" spans="9:12" ht="15" x14ac:dyDescent="0.25">
      <c r="I53032"/>
      <c r="J53032"/>
      <c r="K53032"/>
      <c r="L53032"/>
    </row>
    <row r="53033" spans="9:12" ht="15" x14ac:dyDescent="0.25">
      <c r="I53033"/>
      <c r="J53033"/>
      <c r="K53033"/>
      <c r="L53033"/>
    </row>
    <row r="53034" spans="9:12" ht="15" x14ac:dyDescent="0.25">
      <c r="I53034"/>
      <c r="J53034"/>
      <c r="K53034"/>
      <c r="L53034"/>
    </row>
    <row r="53035" spans="9:12" ht="15" x14ac:dyDescent="0.25">
      <c r="I53035"/>
      <c r="J53035"/>
      <c r="K53035"/>
      <c r="L53035"/>
    </row>
    <row r="53036" spans="9:12" ht="15" x14ac:dyDescent="0.25">
      <c r="I53036"/>
      <c r="J53036"/>
      <c r="K53036"/>
      <c r="L53036"/>
    </row>
    <row r="53037" spans="9:12" ht="15" x14ac:dyDescent="0.25">
      <c r="I53037"/>
      <c r="J53037"/>
      <c r="K53037"/>
      <c r="L53037"/>
    </row>
    <row r="53038" spans="9:12" ht="15" x14ac:dyDescent="0.25">
      <c r="I53038"/>
      <c r="J53038"/>
      <c r="K53038"/>
      <c r="L53038"/>
    </row>
    <row r="53039" spans="9:12" ht="15" x14ac:dyDescent="0.25">
      <c r="I53039"/>
      <c r="J53039"/>
      <c r="K53039"/>
      <c r="L53039"/>
    </row>
    <row r="53040" spans="9:12" ht="15" x14ac:dyDescent="0.25">
      <c r="I53040"/>
      <c r="J53040"/>
      <c r="K53040"/>
      <c r="L53040"/>
    </row>
    <row r="53041" spans="9:12" ht="15" x14ac:dyDescent="0.25">
      <c r="I53041"/>
      <c r="J53041"/>
      <c r="K53041"/>
      <c r="L53041"/>
    </row>
    <row r="53042" spans="9:12" ht="15" x14ac:dyDescent="0.25">
      <c r="I53042"/>
      <c r="J53042"/>
      <c r="K53042"/>
      <c r="L53042"/>
    </row>
    <row r="53043" spans="9:12" ht="15" x14ac:dyDescent="0.25">
      <c r="I53043"/>
      <c r="J53043"/>
      <c r="K53043"/>
      <c r="L53043"/>
    </row>
    <row r="53044" spans="9:12" ht="15" x14ac:dyDescent="0.25">
      <c r="I53044"/>
      <c r="J53044"/>
      <c r="K53044"/>
      <c r="L53044"/>
    </row>
    <row r="53045" spans="9:12" ht="15" x14ac:dyDescent="0.25">
      <c r="I53045"/>
      <c r="J53045"/>
      <c r="K53045"/>
      <c r="L53045"/>
    </row>
    <row r="53046" spans="9:12" ht="15" x14ac:dyDescent="0.25">
      <c r="I53046"/>
      <c r="J53046"/>
      <c r="K53046"/>
      <c r="L53046"/>
    </row>
    <row r="53047" spans="9:12" ht="15" x14ac:dyDescent="0.25">
      <c r="I53047"/>
      <c r="J53047"/>
      <c r="K53047"/>
      <c r="L53047"/>
    </row>
    <row r="53048" spans="9:12" ht="15" x14ac:dyDescent="0.25">
      <c r="I53048"/>
      <c r="J53048"/>
      <c r="K53048"/>
      <c r="L53048"/>
    </row>
    <row r="53049" spans="9:12" ht="15" x14ac:dyDescent="0.25">
      <c r="I53049"/>
      <c r="J53049"/>
      <c r="K53049"/>
      <c r="L53049"/>
    </row>
    <row r="53050" spans="9:12" ht="15" x14ac:dyDescent="0.25">
      <c r="I53050"/>
      <c r="J53050"/>
      <c r="K53050"/>
      <c r="L53050"/>
    </row>
    <row r="53051" spans="9:12" ht="15" x14ac:dyDescent="0.25">
      <c r="I53051"/>
      <c r="J53051"/>
      <c r="K53051"/>
      <c r="L53051"/>
    </row>
    <row r="53052" spans="9:12" ht="15" x14ac:dyDescent="0.25">
      <c r="I53052"/>
      <c r="J53052"/>
      <c r="K53052"/>
      <c r="L53052"/>
    </row>
    <row r="53053" spans="9:12" ht="15" x14ac:dyDescent="0.25">
      <c r="I53053"/>
      <c r="J53053"/>
      <c r="K53053"/>
      <c r="L53053"/>
    </row>
    <row r="53054" spans="9:12" ht="15" x14ac:dyDescent="0.25">
      <c r="I53054"/>
      <c r="J53054"/>
      <c r="K53054"/>
      <c r="L53054"/>
    </row>
    <row r="53055" spans="9:12" ht="15" x14ac:dyDescent="0.25">
      <c r="I53055"/>
      <c r="J53055"/>
      <c r="K53055"/>
      <c r="L53055"/>
    </row>
    <row r="53056" spans="9:12" ht="15" x14ac:dyDescent="0.25">
      <c r="I53056"/>
      <c r="J53056"/>
      <c r="K53056"/>
      <c r="L53056"/>
    </row>
    <row r="53057" spans="9:12" ht="15" x14ac:dyDescent="0.25">
      <c r="I53057"/>
      <c r="J53057"/>
      <c r="K53057"/>
      <c r="L53057"/>
    </row>
    <row r="53058" spans="9:12" ht="15" x14ac:dyDescent="0.25">
      <c r="I53058"/>
      <c r="J53058"/>
      <c r="K53058"/>
      <c r="L53058"/>
    </row>
    <row r="53059" spans="9:12" ht="15" x14ac:dyDescent="0.25">
      <c r="I53059"/>
      <c r="J53059"/>
      <c r="K53059"/>
      <c r="L53059"/>
    </row>
    <row r="53060" spans="9:12" ht="15" x14ac:dyDescent="0.25">
      <c r="I53060"/>
      <c r="J53060"/>
      <c r="K53060"/>
      <c r="L53060"/>
    </row>
    <row r="53061" spans="9:12" ht="15" x14ac:dyDescent="0.25">
      <c r="I53061"/>
      <c r="J53061"/>
      <c r="K53061"/>
      <c r="L53061"/>
    </row>
    <row r="53062" spans="9:12" ht="15" x14ac:dyDescent="0.25">
      <c r="I53062"/>
      <c r="J53062"/>
      <c r="K53062"/>
      <c r="L53062"/>
    </row>
    <row r="53063" spans="9:12" ht="15" x14ac:dyDescent="0.25">
      <c r="I53063"/>
      <c r="J53063"/>
      <c r="K53063"/>
      <c r="L53063"/>
    </row>
    <row r="53064" spans="9:12" ht="15" x14ac:dyDescent="0.25">
      <c r="I53064"/>
      <c r="J53064"/>
      <c r="K53064"/>
      <c r="L53064"/>
    </row>
    <row r="53065" spans="9:12" ht="15" x14ac:dyDescent="0.25">
      <c r="I53065"/>
      <c r="J53065"/>
      <c r="K53065"/>
      <c r="L53065"/>
    </row>
    <row r="53066" spans="9:12" ht="15" x14ac:dyDescent="0.25">
      <c r="I53066"/>
      <c r="J53066"/>
      <c r="K53066"/>
      <c r="L53066"/>
    </row>
    <row r="53067" spans="9:12" ht="15" x14ac:dyDescent="0.25">
      <c r="I53067"/>
      <c r="J53067"/>
      <c r="K53067"/>
      <c r="L53067"/>
    </row>
    <row r="53068" spans="9:12" ht="15" x14ac:dyDescent="0.25">
      <c r="I53068"/>
      <c r="J53068"/>
      <c r="K53068"/>
      <c r="L53068"/>
    </row>
    <row r="53069" spans="9:12" ht="15" x14ac:dyDescent="0.25">
      <c r="I53069"/>
      <c r="J53069"/>
      <c r="K53069"/>
      <c r="L53069"/>
    </row>
    <row r="53070" spans="9:12" ht="15" x14ac:dyDescent="0.25">
      <c r="I53070"/>
      <c r="J53070"/>
      <c r="K53070"/>
      <c r="L53070"/>
    </row>
    <row r="53071" spans="9:12" ht="15" x14ac:dyDescent="0.25">
      <c r="I53071"/>
      <c r="J53071"/>
      <c r="K53071"/>
      <c r="L53071"/>
    </row>
    <row r="53072" spans="9:12" ht="15" x14ac:dyDescent="0.25">
      <c r="I53072"/>
      <c r="J53072"/>
      <c r="K53072"/>
      <c r="L53072"/>
    </row>
    <row r="53073" spans="9:12" ht="15" x14ac:dyDescent="0.25">
      <c r="I53073"/>
      <c r="J53073"/>
      <c r="K53073"/>
      <c r="L53073"/>
    </row>
    <row r="53074" spans="9:12" ht="15" x14ac:dyDescent="0.25">
      <c r="I53074"/>
      <c r="J53074"/>
      <c r="K53074"/>
      <c r="L53074"/>
    </row>
    <row r="53075" spans="9:12" ht="15" x14ac:dyDescent="0.25">
      <c r="I53075"/>
      <c r="J53075"/>
      <c r="K53075"/>
      <c r="L53075"/>
    </row>
    <row r="53076" spans="9:12" ht="15" x14ac:dyDescent="0.25">
      <c r="I53076"/>
      <c r="J53076"/>
      <c r="K53076"/>
      <c r="L53076"/>
    </row>
    <row r="53077" spans="9:12" ht="15" x14ac:dyDescent="0.25">
      <c r="I53077"/>
      <c r="J53077"/>
      <c r="K53077"/>
      <c r="L53077"/>
    </row>
    <row r="53078" spans="9:12" ht="15" x14ac:dyDescent="0.25">
      <c r="I53078"/>
      <c r="J53078"/>
      <c r="K53078"/>
      <c r="L53078"/>
    </row>
    <row r="53079" spans="9:12" ht="15" x14ac:dyDescent="0.25">
      <c r="I53079"/>
      <c r="J53079"/>
      <c r="K53079"/>
      <c r="L53079"/>
    </row>
    <row r="53080" spans="9:12" ht="15" x14ac:dyDescent="0.25">
      <c r="I53080"/>
      <c r="J53080"/>
      <c r="K53080"/>
      <c r="L53080"/>
    </row>
    <row r="53081" spans="9:12" ht="15" x14ac:dyDescent="0.25">
      <c r="I53081"/>
      <c r="J53081"/>
      <c r="K53081"/>
      <c r="L53081"/>
    </row>
    <row r="53082" spans="9:12" ht="15" x14ac:dyDescent="0.25">
      <c r="I53082"/>
      <c r="J53082"/>
      <c r="K53082"/>
      <c r="L53082"/>
    </row>
    <row r="53083" spans="9:12" ht="15" x14ac:dyDescent="0.25">
      <c r="I53083"/>
      <c r="J53083"/>
      <c r="K53083"/>
      <c r="L53083"/>
    </row>
    <row r="53084" spans="9:12" ht="15" x14ac:dyDescent="0.25">
      <c r="I53084"/>
      <c r="J53084"/>
      <c r="K53084"/>
      <c r="L53084"/>
    </row>
    <row r="53085" spans="9:12" ht="15" x14ac:dyDescent="0.25">
      <c r="I53085"/>
      <c r="J53085"/>
      <c r="K53085"/>
      <c r="L53085"/>
    </row>
    <row r="53086" spans="9:12" ht="15" x14ac:dyDescent="0.25">
      <c r="I53086"/>
      <c r="J53086"/>
      <c r="K53086"/>
      <c r="L53086"/>
    </row>
    <row r="53087" spans="9:12" ht="15" x14ac:dyDescent="0.25">
      <c r="I53087"/>
      <c r="J53087"/>
      <c r="K53087"/>
      <c r="L53087"/>
    </row>
    <row r="53088" spans="9:12" ht="15" x14ac:dyDescent="0.25">
      <c r="I53088"/>
      <c r="J53088"/>
      <c r="K53088"/>
      <c r="L53088"/>
    </row>
    <row r="53089" spans="9:12" ht="15" x14ac:dyDescent="0.25">
      <c r="I53089"/>
      <c r="J53089"/>
      <c r="K53089"/>
      <c r="L53089"/>
    </row>
    <row r="53090" spans="9:12" ht="15" x14ac:dyDescent="0.25">
      <c r="I53090"/>
      <c r="J53090"/>
      <c r="K53090"/>
      <c r="L53090"/>
    </row>
    <row r="53091" spans="9:12" ht="15" x14ac:dyDescent="0.25">
      <c r="I53091"/>
      <c r="J53091"/>
      <c r="K53091"/>
      <c r="L53091"/>
    </row>
    <row r="53092" spans="9:12" ht="15" x14ac:dyDescent="0.25">
      <c r="I53092"/>
      <c r="J53092"/>
      <c r="K53092"/>
      <c r="L53092"/>
    </row>
    <row r="53093" spans="9:12" ht="15" x14ac:dyDescent="0.25">
      <c r="I53093"/>
      <c r="J53093"/>
      <c r="K53093"/>
      <c r="L53093"/>
    </row>
    <row r="53094" spans="9:12" ht="15" x14ac:dyDescent="0.25">
      <c r="I53094"/>
      <c r="J53094"/>
      <c r="K53094"/>
      <c r="L53094"/>
    </row>
    <row r="53095" spans="9:12" ht="15" x14ac:dyDescent="0.25">
      <c r="I53095"/>
      <c r="J53095"/>
      <c r="K53095"/>
      <c r="L53095"/>
    </row>
    <row r="53096" spans="9:12" ht="15" x14ac:dyDescent="0.25">
      <c r="I53096"/>
      <c r="J53096"/>
      <c r="K53096"/>
      <c r="L53096"/>
    </row>
    <row r="53097" spans="9:12" ht="15" x14ac:dyDescent="0.25">
      <c r="I53097"/>
      <c r="J53097"/>
      <c r="K53097"/>
      <c r="L53097"/>
    </row>
    <row r="53098" spans="9:12" ht="15" x14ac:dyDescent="0.25">
      <c r="I53098"/>
      <c r="J53098"/>
      <c r="K53098"/>
      <c r="L53098"/>
    </row>
    <row r="53099" spans="9:12" ht="15" x14ac:dyDescent="0.25">
      <c r="I53099"/>
      <c r="J53099"/>
      <c r="K53099"/>
      <c r="L53099"/>
    </row>
    <row r="53100" spans="9:12" ht="15" x14ac:dyDescent="0.25">
      <c r="I53100"/>
      <c r="J53100"/>
      <c r="K53100"/>
      <c r="L53100"/>
    </row>
    <row r="53101" spans="9:12" ht="15" x14ac:dyDescent="0.25">
      <c r="I53101"/>
      <c r="J53101"/>
      <c r="K53101"/>
      <c r="L53101"/>
    </row>
    <row r="53102" spans="9:12" ht="15" x14ac:dyDescent="0.25">
      <c r="I53102"/>
      <c r="J53102"/>
      <c r="K53102"/>
      <c r="L53102"/>
    </row>
    <row r="53103" spans="9:12" ht="15" x14ac:dyDescent="0.25">
      <c r="I53103"/>
      <c r="J53103"/>
      <c r="K53103"/>
      <c r="L53103"/>
    </row>
    <row r="53104" spans="9:12" ht="15" x14ac:dyDescent="0.25">
      <c r="I53104"/>
      <c r="J53104"/>
      <c r="K53104"/>
      <c r="L53104"/>
    </row>
    <row r="53105" spans="9:12" ht="15" x14ac:dyDescent="0.25">
      <c r="I53105"/>
      <c r="J53105"/>
      <c r="K53105"/>
      <c r="L53105"/>
    </row>
    <row r="53106" spans="9:12" ht="15" x14ac:dyDescent="0.25">
      <c r="I53106"/>
      <c r="J53106"/>
      <c r="K53106"/>
      <c r="L53106"/>
    </row>
    <row r="53107" spans="9:12" ht="15" x14ac:dyDescent="0.25">
      <c r="I53107"/>
      <c r="J53107"/>
      <c r="K53107"/>
      <c r="L53107"/>
    </row>
    <row r="53108" spans="9:12" ht="15" x14ac:dyDescent="0.25">
      <c r="I53108"/>
      <c r="J53108"/>
      <c r="K53108"/>
      <c r="L53108"/>
    </row>
    <row r="53109" spans="9:12" ht="15" x14ac:dyDescent="0.25">
      <c r="I53109"/>
      <c r="J53109"/>
      <c r="K53109"/>
      <c r="L53109"/>
    </row>
    <row r="53110" spans="9:12" ht="15" x14ac:dyDescent="0.25">
      <c r="I53110"/>
      <c r="J53110"/>
      <c r="K53110"/>
      <c r="L53110"/>
    </row>
    <row r="53111" spans="9:12" ht="15" x14ac:dyDescent="0.25">
      <c r="I53111"/>
      <c r="J53111"/>
      <c r="K53111"/>
      <c r="L53111"/>
    </row>
    <row r="53112" spans="9:12" ht="15" x14ac:dyDescent="0.25">
      <c r="I53112"/>
      <c r="J53112"/>
      <c r="K53112"/>
      <c r="L53112"/>
    </row>
    <row r="53113" spans="9:12" ht="15" x14ac:dyDescent="0.25">
      <c r="I53113"/>
      <c r="J53113"/>
      <c r="K53113"/>
      <c r="L53113"/>
    </row>
    <row r="53114" spans="9:12" ht="15" x14ac:dyDescent="0.25">
      <c r="I53114"/>
      <c r="J53114"/>
      <c r="K53114"/>
      <c r="L53114"/>
    </row>
    <row r="53115" spans="9:12" ht="15" x14ac:dyDescent="0.25">
      <c r="I53115"/>
      <c r="J53115"/>
      <c r="K53115"/>
      <c r="L53115"/>
    </row>
    <row r="53116" spans="9:12" ht="15" x14ac:dyDescent="0.25">
      <c r="I53116"/>
      <c r="J53116"/>
      <c r="K53116"/>
      <c r="L53116"/>
    </row>
    <row r="53117" spans="9:12" ht="15" x14ac:dyDescent="0.25">
      <c r="I53117"/>
      <c r="J53117"/>
      <c r="K53117"/>
      <c r="L53117"/>
    </row>
    <row r="53118" spans="9:12" ht="15" x14ac:dyDescent="0.25">
      <c r="I53118"/>
      <c r="J53118"/>
      <c r="K53118"/>
      <c r="L53118"/>
    </row>
    <row r="53119" spans="9:12" ht="15" x14ac:dyDescent="0.25">
      <c r="I53119"/>
      <c r="J53119"/>
      <c r="K53119"/>
      <c r="L53119"/>
    </row>
    <row r="53120" spans="9:12" ht="15" x14ac:dyDescent="0.25">
      <c r="I53120"/>
      <c r="J53120"/>
      <c r="K53120"/>
      <c r="L53120"/>
    </row>
    <row r="53121" spans="9:12" ht="15" x14ac:dyDescent="0.25">
      <c r="I53121"/>
      <c r="J53121"/>
      <c r="K53121"/>
      <c r="L53121"/>
    </row>
    <row r="53122" spans="9:12" ht="15" x14ac:dyDescent="0.25">
      <c r="I53122"/>
      <c r="J53122"/>
      <c r="K53122"/>
      <c r="L53122"/>
    </row>
    <row r="53123" spans="9:12" ht="15" x14ac:dyDescent="0.25">
      <c r="I53123"/>
      <c r="J53123"/>
      <c r="K53123"/>
      <c r="L53123"/>
    </row>
    <row r="53124" spans="9:12" ht="15" x14ac:dyDescent="0.25">
      <c r="I53124"/>
      <c r="J53124"/>
      <c r="K53124"/>
      <c r="L53124"/>
    </row>
    <row r="53125" spans="9:12" ht="15" x14ac:dyDescent="0.25">
      <c r="I53125"/>
      <c r="J53125"/>
      <c r="K53125"/>
      <c r="L53125"/>
    </row>
    <row r="53126" spans="9:12" ht="15" x14ac:dyDescent="0.25">
      <c r="I53126"/>
      <c r="J53126"/>
      <c r="K53126"/>
      <c r="L53126"/>
    </row>
    <row r="53127" spans="9:12" ht="15" x14ac:dyDescent="0.25">
      <c r="I53127"/>
      <c r="J53127"/>
      <c r="K53127"/>
      <c r="L53127"/>
    </row>
    <row r="53128" spans="9:12" ht="15" x14ac:dyDescent="0.25">
      <c r="I53128"/>
      <c r="J53128"/>
      <c r="K53128"/>
      <c r="L53128"/>
    </row>
    <row r="53129" spans="9:12" ht="15" x14ac:dyDescent="0.25">
      <c r="I53129"/>
      <c r="J53129"/>
      <c r="K53129"/>
      <c r="L53129"/>
    </row>
    <row r="53130" spans="9:12" ht="15" x14ac:dyDescent="0.25">
      <c r="I53130"/>
      <c r="J53130"/>
      <c r="K53130"/>
      <c r="L53130"/>
    </row>
    <row r="53131" spans="9:12" ht="15" x14ac:dyDescent="0.25">
      <c r="I53131"/>
      <c r="J53131"/>
      <c r="K53131"/>
      <c r="L53131"/>
    </row>
    <row r="53132" spans="9:12" ht="15" x14ac:dyDescent="0.25">
      <c r="I53132"/>
      <c r="J53132"/>
      <c r="K53132"/>
      <c r="L53132"/>
    </row>
    <row r="53133" spans="9:12" ht="15" x14ac:dyDescent="0.25">
      <c r="I53133"/>
      <c r="J53133"/>
      <c r="K53133"/>
      <c r="L53133"/>
    </row>
    <row r="53134" spans="9:12" ht="15" x14ac:dyDescent="0.25">
      <c r="I53134"/>
      <c r="J53134"/>
      <c r="K53134"/>
      <c r="L53134"/>
    </row>
    <row r="53135" spans="9:12" ht="15" x14ac:dyDescent="0.25">
      <c r="I53135"/>
      <c r="J53135"/>
      <c r="K53135"/>
      <c r="L53135"/>
    </row>
    <row r="53136" spans="9:12" ht="15" x14ac:dyDescent="0.25">
      <c r="I53136"/>
      <c r="J53136"/>
      <c r="K53136"/>
      <c r="L53136"/>
    </row>
    <row r="53137" spans="9:12" ht="15" x14ac:dyDescent="0.25">
      <c r="I53137"/>
      <c r="J53137"/>
      <c r="K53137"/>
      <c r="L53137"/>
    </row>
    <row r="53138" spans="9:12" ht="15" x14ac:dyDescent="0.25">
      <c r="I53138"/>
      <c r="J53138"/>
      <c r="K53138"/>
      <c r="L53138"/>
    </row>
    <row r="53139" spans="9:12" ht="15" x14ac:dyDescent="0.25">
      <c r="I53139"/>
      <c r="J53139"/>
      <c r="K53139"/>
      <c r="L53139"/>
    </row>
    <row r="53140" spans="9:12" ht="15" x14ac:dyDescent="0.25">
      <c r="I53140"/>
      <c r="J53140"/>
      <c r="K53140"/>
      <c r="L53140"/>
    </row>
    <row r="53141" spans="9:12" ht="15" x14ac:dyDescent="0.25">
      <c r="I53141"/>
      <c r="J53141"/>
      <c r="K53141"/>
      <c r="L53141"/>
    </row>
    <row r="53142" spans="9:12" ht="15" x14ac:dyDescent="0.25">
      <c r="I53142"/>
      <c r="J53142"/>
      <c r="K53142"/>
      <c r="L53142"/>
    </row>
    <row r="53143" spans="9:12" ht="15" x14ac:dyDescent="0.25">
      <c r="I53143"/>
      <c r="J53143"/>
      <c r="K53143"/>
      <c r="L53143"/>
    </row>
    <row r="53144" spans="9:12" ht="15" x14ac:dyDescent="0.25">
      <c r="I53144"/>
      <c r="J53144"/>
      <c r="K53144"/>
      <c r="L53144"/>
    </row>
    <row r="53145" spans="9:12" ht="15" x14ac:dyDescent="0.25">
      <c r="I53145"/>
      <c r="J53145"/>
      <c r="K53145"/>
      <c r="L53145"/>
    </row>
    <row r="53146" spans="9:12" ht="15" x14ac:dyDescent="0.25">
      <c r="I53146"/>
      <c r="J53146"/>
      <c r="K53146"/>
      <c r="L53146"/>
    </row>
    <row r="53147" spans="9:12" ht="15" x14ac:dyDescent="0.25">
      <c r="I53147"/>
      <c r="J53147"/>
      <c r="K53147"/>
      <c r="L53147"/>
    </row>
    <row r="53148" spans="9:12" ht="15" x14ac:dyDescent="0.25">
      <c r="I53148"/>
      <c r="J53148"/>
      <c r="K53148"/>
      <c r="L53148"/>
    </row>
    <row r="53149" spans="9:12" ht="15" x14ac:dyDescent="0.25">
      <c r="I53149"/>
      <c r="J53149"/>
      <c r="K53149"/>
      <c r="L53149"/>
    </row>
    <row r="53150" spans="9:12" ht="15" x14ac:dyDescent="0.25">
      <c r="I53150"/>
      <c r="J53150"/>
      <c r="K53150"/>
      <c r="L53150"/>
    </row>
    <row r="53151" spans="9:12" ht="15" x14ac:dyDescent="0.25">
      <c r="I53151"/>
      <c r="J53151"/>
      <c r="K53151"/>
      <c r="L53151"/>
    </row>
    <row r="53152" spans="9:12" ht="15" x14ac:dyDescent="0.25">
      <c r="I53152"/>
      <c r="J53152"/>
      <c r="K53152"/>
      <c r="L53152"/>
    </row>
    <row r="53153" spans="9:12" ht="15" x14ac:dyDescent="0.25">
      <c r="I53153"/>
      <c r="J53153"/>
      <c r="K53153"/>
      <c r="L53153"/>
    </row>
    <row r="53154" spans="9:12" ht="15" x14ac:dyDescent="0.25">
      <c r="I53154"/>
      <c r="J53154"/>
      <c r="K53154"/>
      <c r="L53154"/>
    </row>
    <row r="53155" spans="9:12" ht="15" x14ac:dyDescent="0.25">
      <c r="I53155"/>
      <c r="J53155"/>
      <c r="K53155"/>
      <c r="L53155"/>
    </row>
    <row r="53156" spans="9:12" ht="15" x14ac:dyDescent="0.25">
      <c r="I53156"/>
      <c r="J53156"/>
      <c r="K53156"/>
      <c r="L53156"/>
    </row>
    <row r="53157" spans="9:12" ht="15" x14ac:dyDescent="0.25">
      <c r="I53157"/>
      <c r="J53157"/>
      <c r="K53157"/>
      <c r="L53157"/>
    </row>
    <row r="53158" spans="9:12" ht="15" x14ac:dyDescent="0.25">
      <c r="I53158"/>
      <c r="J53158"/>
      <c r="K53158"/>
      <c r="L53158"/>
    </row>
    <row r="53159" spans="9:12" ht="15" x14ac:dyDescent="0.25">
      <c r="I53159"/>
      <c r="J53159"/>
      <c r="K53159"/>
      <c r="L53159"/>
    </row>
    <row r="53160" spans="9:12" ht="15" x14ac:dyDescent="0.25">
      <c r="I53160"/>
      <c r="J53160"/>
      <c r="K53160"/>
      <c r="L53160"/>
    </row>
    <row r="53161" spans="9:12" ht="15" x14ac:dyDescent="0.25">
      <c r="I53161"/>
      <c r="J53161"/>
      <c r="K53161"/>
      <c r="L53161"/>
    </row>
    <row r="53162" spans="9:12" ht="15" x14ac:dyDescent="0.25">
      <c r="I53162"/>
      <c r="J53162"/>
      <c r="K53162"/>
      <c r="L53162"/>
    </row>
    <row r="53163" spans="9:12" ht="15" x14ac:dyDescent="0.25">
      <c r="I53163"/>
      <c r="J53163"/>
      <c r="K53163"/>
      <c r="L53163"/>
    </row>
    <row r="53164" spans="9:12" ht="15" x14ac:dyDescent="0.25">
      <c r="I53164"/>
      <c r="J53164"/>
      <c r="K53164"/>
      <c r="L53164"/>
    </row>
    <row r="53165" spans="9:12" ht="15" x14ac:dyDescent="0.25">
      <c r="I53165"/>
      <c r="J53165"/>
      <c r="K53165"/>
      <c r="L53165"/>
    </row>
    <row r="53166" spans="9:12" ht="15" x14ac:dyDescent="0.25">
      <c r="I53166"/>
      <c r="J53166"/>
      <c r="K53166"/>
      <c r="L53166"/>
    </row>
    <row r="53167" spans="9:12" ht="15" x14ac:dyDescent="0.25">
      <c r="I53167"/>
      <c r="J53167"/>
      <c r="K53167"/>
      <c r="L53167"/>
    </row>
    <row r="53168" spans="9:12" ht="15" x14ac:dyDescent="0.25">
      <c r="I53168"/>
      <c r="J53168"/>
      <c r="K53168"/>
      <c r="L53168"/>
    </row>
    <row r="53169" spans="9:12" ht="15" x14ac:dyDescent="0.25">
      <c r="I53169"/>
      <c r="J53169"/>
      <c r="K53169"/>
      <c r="L53169"/>
    </row>
    <row r="53170" spans="9:12" ht="15" x14ac:dyDescent="0.25">
      <c r="I53170"/>
      <c r="J53170"/>
      <c r="K53170"/>
      <c r="L53170"/>
    </row>
    <row r="53171" spans="9:12" ht="15" x14ac:dyDescent="0.25">
      <c r="I53171"/>
      <c r="J53171"/>
      <c r="K53171"/>
      <c r="L53171"/>
    </row>
    <row r="53172" spans="9:12" ht="15" x14ac:dyDescent="0.25">
      <c r="I53172"/>
      <c r="J53172"/>
      <c r="K53172"/>
      <c r="L53172"/>
    </row>
    <row r="53173" spans="9:12" ht="15" x14ac:dyDescent="0.25">
      <c r="I53173"/>
      <c r="J53173"/>
      <c r="K53173"/>
      <c r="L53173"/>
    </row>
    <row r="53174" spans="9:12" ht="15" x14ac:dyDescent="0.25">
      <c r="I53174"/>
      <c r="J53174"/>
      <c r="K53174"/>
      <c r="L53174"/>
    </row>
    <row r="53175" spans="9:12" ht="15" x14ac:dyDescent="0.25">
      <c r="I53175"/>
      <c r="J53175"/>
      <c r="K53175"/>
      <c r="L53175"/>
    </row>
    <row r="53176" spans="9:12" ht="15" x14ac:dyDescent="0.25">
      <c r="I53176"/>
      <c r="J53176"/>
      <c r="K53176"/>
      <c r="L53176"/>
    </row>
    <row r="53177" spans="9:12" ht="15" x14ac:dyDescent="0.25">
      <c r="I53177"/>
      <c r="J53177"/>
      <c r="K53177"/>
      <c r="L53177"/>
    </row>
    <row r="53178" spans="9:12" ht="15" x14ac:dyDescent="0.25">
      <c r="I53178"/>
      <c r="J53178"/>
      <c r="K53178"/>
      <c r="L53178"/>
    </row>
    <row r="53179" spans="9:12" ht="15" x14ac:dyDescent="0.25">
      <c r="I53179"/>
      <c r="J53179"/>
      <c r="K53179"/>
      <c r="L53179"/>
    </row>
    <row r="53180" spans="9:12" ht="15" x14ac:dyDescent="0.25">
      <c r="I53180"/>
      <c r="J53180"/>
      <c r="K53180"/>
      <c r="L53180"/>
    </row>
    <row r="53181" spans="9:12" ht="15" x14ac:dyDescent="0.25">
      <c r="I53181"/>
      <c r="J53181"/>
      <c r="K53181"/>
      <c r="L53181"/>
    </row>
    <row r="53182" spans="9:12" ht="15" x14ac:dyDescent="0.25">
      <c r="I53182"/>
      <c r="J53182"/>
      <c r="K53182"/>
      <c r="L53182"/>
    </row>
    <row r="53183" spans="9:12" ht="15" x14ac:dyDescent="0.25">
      <c r="I53183"/>
      <c r="J53183"/>
      <c r="K53183"/>
      <c r="L53183"/>
    </row>
    <row r="53184" spans="9:12" ht="15" x14ac:dyDescent="0.25">
      <c r="I53184"/>
      <c r="J53184"/>
      <c r="K53184"/>
      <c r="L53184"/>
    </row>
    <row r="53185" spans="9:12" ht="15" x14ac:dyDescent="0.25">
      <c r="I53185"/>
      <c r="J53185"/>
      <c r="K53185"/>
      <c r="L53185"/>
    </row>
    <row r="53186" spans="9:12" ht="15" x14ac:dyDescent="0.25">
      <c r="I53186"/>
      <c r="J53186"/>
      <c r="K53186"/>
      <c r="L53186"/>
    </row>
    <row r="53187" spans="9:12" ht="15" x14ac:dyDescent="0.25">
      <c r="I53187"/>
      <c r="J53187"/>
      <c r="K53187"/>
      <c r="L53187"/>
    </row>
    <row r="53188" spans="9:12" ht="15" x14ac:dyDescent="0.25">
      <c r="I53188"/>
      <c r="J53188"/>
      <c r="K53188"/>
      <c r="L53188"/>
    </row>
    <row r="53189" spans="9:12" ht="15" x14ac:dyDescent="0.25">
      <c r="I53189"/>
      <c r="J53189"/>
      <c r="K53189"/>
      <c r="L53189"/>
    </row>
    <row r="53190" spans="9:12" ht="15" x14ac:dyDescent="0.25">
      <c r="I53190"/>
      <c r="J53190"/>
      <c r="K53190"/>
      <c r="L53190"/>
    </row>
    <row r="53191" spans="9:12" ht="15" x14ac:dyDescent="0.25">
      <c r="I53191"/>
      <c r="J53191"/>
      <c r="K53191"/>
      <c r="L53191"/>
    </row>
    <row r="53192" spans="9:12" ht="15" x14ac:dyDescent="0.25">
      <c r="I53192"/>
      <c r="J53192"/>
      <c r="K53192"/>
      <c r="L53192"/>
    </row>
    <row r="53193" spans="9:12" ht="15" x14ac:dyDescent="0.25">
      <c r="I53193"/>
      <c r="J53193"/>
      <c r="K53193"/>
      <c r="L53193"/>
    </row>
    <row r="53194" spans="9:12" ht="15" x14ac:dyDescent="0.25">
      <c r="I53194"/>
      <c r="J53194"/>
      <c r="K53194"/>
      <c r="L53194"/>
    </row>
    <row r="53195" spans="9:12" ht="15" x14ac:dyDescent="0.25">
      <c r="I53195"/>
      <c r="J53195"/>
      <c r="K53195"/>
      <c r="L53195"/>
    </row>
    <row r="53196" spans="9:12" ht="15" x14ac:dyDescent="0.25">
      <c r="I53196"/>
      <c r="J53196"/>
      <c r="K53196"/>
      <c r="L53196"/>
    </row>
    <row r="53197" spans="9:12" ht="15" x14ac:dyDescent="0.25">
      <c r="I53197"/>
      <c r="J53197"/>
      <c r="K53197"/>
      <c r="L53197"/>
    </row>
    <row r="53198" spans="9:12" ht="15" x14ac:dyDescent="0.25">
      <c r="I53198"/>
      <c r="J53198"/>
      <c r="K53198"/>
      <c r="L53198"/>
    </row>
    <row r="53199" spans="9:12" ht="15" x14ac:dyDescent="0.25">
      <c r="I53199"/>
      <c r="J53199"/>
      <c r="K53199"/>
      <c r="L53199"/>
    </row>
    <row r="53200" spans="9:12" ht="15" x14ac:dyDescent="0.25">
      <c r="I53200"/>
      <c r="J53200"/>
      <c r="K53200"/>
      <c r="L53200"/>
    </row>
    <row r="53201" spans="9:12" ht="15" x14ac:dyDescent="0.25">
      <c r="I53201"/>
      <c r="J53201"/>
      <c r="K53201"/>
      <c r="L53201"/>
    </row>
    <row r="53202" spans="9:12" ht="15" x14ac:dyDescent="0.25">
      <c r="I53202"/>
      <c r="J53202"/>
      <c r="K53202"/>
      <c r="L53202"/>
    </row>
    <row r="53203" spans="9:12" ht="15" x14ac:dyDescent="0.25">
      <c r="I53203"/>
      <c r="J53203"/>
      <c r="K53203"/>
      <c r="L53203"/>
    </row>
    <row r="53204" spans="9:12" ht="15" x14ac:dyDescent="0.25">
      <c r="I53204"/>
      <c r="J53204"/>
      <c r="K53204"/>
      <c r="L53204"/>
    </row>
    <row r="53205" spans="9:12" ht="15" x14ac:dyDescent="0.25">
      <c r="I53205"/>
      <c r="J53205"/>
      <c r="K53205"/>
      <c r="L53205"/>
    </row>
    <row r="53206" spans="9:12" ht="15" x14ac:dyDescent="0.25">
      <c r="I53206"/>
      <c r="J53206"/>
      <c r="K53206"/>
      <c r="L53206"/>
    </row>
    <row r="53207" spans="9:12" ht="15" x14ac:dyDescent="0.25">
      <c r="I53207"/>
      <c r="J53207"/>
      <c r="K53207"/>
      <c r="L53207"/>
    </row>
    <row r="53208" spans="9:12" ht="15" x14ac:dyDescent="0.25">
      <c r="I53208"/>
      <c r="J53208"/>
      <c r="K53208"/>
      <c r="L53208"/>
    </row>
    <row r="53209" spans="9:12" ht="15" x14ac:dyDescent="0.25">
      <c r="I53209"/>
      <c r="J53209"/>
      <c r="K53209"/>
      <c r="L53209"/>
    </row>
    <row r="53210" spans="9:12" ht="15" x14ac:dyDescent="0.25">
      <c r="I53210"/>
      <c r="J53210"/>
      <c r="K53210"/>
      <c r="L53210"/>
    </row>
    <row r="53211" spans="9:12" ht="15" x14ac:dyDescent="0.25">
      <c r="I53211"/>
      <c r="J53211"/>
      <c r="K53211"/>
      <c r="L53211"/>
    </row>
    <row r="53212" spans="9:12" ht="15" x14ac:dyDescent="0.25">
      <c r="I53212"/>
      <c r="J53212"/>
      <c r="K53212"/>
      <c r="L53212"/>
    </row>
    <row r="53213" spans="9:12" ht="15" x14ac:dyDescent="0.25">
      <c r="I53213"/>
      <c r="J53213"/>
      <c r="K53213"/>
      <c r="L53213"/>
    </row>
    <row r="53214" spans="9:12" ht="15" x14ac:dyDescent="0.25">
      <c r="I53214"/>
      <c r="J53214"/>
      <c r="K53214"/>
      <c r="L53214"/>
    </row>
    <row r="53215" spans="9:12" ht="15" x14ac:dyDescent="0.25">
      <c r="I53215"/>
      <c r="J53215"/>
      <c r="K53215"/>
      <c r="L53215"/>
    </row>
    <row r="53216" spans="9:12" ht="15" x14ac:dyDescent="0.25">
      <c r="I53216"/>
      <c r="J53216"/>
      <c r="K53216"/>
      <c r="L53216"/>
    </row>
    <row r="53217" spans="9:12" ht="15" x14ac:dyDescent="0.25">
      <c r="I53217"/>
      <c r="J53217"/>
      <c r="K53217"/>
      <c r="L53217"/>
    </row>
    <row r="53218" spans="9:12" ht="15" x14ac:dyDescent="0.25">
      <c r="I53218"/>
      <c r="J53218"/>
      <c r="K53218"/>
      <c r="L53218"/>
    </row>
    <row r="53219" spans="9:12" ht="15" x14ac:dyDescent="0.25">
      <c r="I53219"/>
      <c r="J53219"/>
      <c r="K53219"/>
      <c r="L53219"/>
    </row>
    <row r="53220" spans="9:12" ht="15" x14ac:dyDescent="0.25">
      <c r="I53220"/>
      <c r="J53220"/>
      <c r="K53220"/>
      <c r="L53220"/>
    </row>
    <row r="53221" spans="9:12" ht="15" x14ac:dyDescent="0.25">
      <c r="I53221"/>
      <c r="J53221"/>
      <c r="K53221"/>
      <c r="L53221"/>
    </row>
    <row r="53222" spans="9:12" ht="15" x14ac:dyDescent="0.25">
      <c r="I53222"/>
      <c r="J53222"/>
      <c r="K53222"/>
      <c r="L53222"/>
    </row>
    <row r="53223" spans="9:12" ht="15" x14ac:dyDescent="0.25">
      <c r="I53223"/>
      <c r="J53223"/>
      <c r="K53223"/>
      <c r="L53223"/>
    </row>
    <row r="53224" spans="9:12" ht="15" x14ac:dyDescent="0.25">
      <c r="I53224"/>
      <c r="J53224"/>
      <c r="K53224"/>
      <c r="L53224"/>
    </row>
    <row r="53225" spans="9:12" ht="15" x14ac:dyDescent="0.25">
      <c r="I53225"/>
      <c r="J53225"/>
      <c r="K53225"/>
      <c r="L53225"/>
    </row>
    <row r="53226" spans="9:12" ht="15" x14ac:dyDescent="0.25">
      <c r="I53226"/>
      <c r="J53226"/>
      <c r="K53226"/>
      <c r="L53226"/>
    </row>
    <row r="53227" spans="9:12" ht="15" x14ac:dyDescent="0.25">
      <c r="I53227"/>
      <c r="J53227"/>
      <c r="K53227"/>
      <c r="L53227"/>
    </row>
    <row r="53228" spans="9:12" ht="15" x14ac:dyDescent="0.25">
      <c r="I53228"/>
      <c r="J53228"/>
      <c r="K53228"/>
      <c r="L53228"/>
    </row>
    <row r="53229" spans="9:12" ht="15" x14ac:dyDescent="0.25">
      <c r="I53229"/>
      <c r="J53229"/>
      <c r="K53229"/>
      <c r="L53229"/>
    </row>
    <row r="53230" spans="9:12" ht="15" x14ac:dyDescent="0.25">
      <c r="I53230"/>
      <c r="J53230"/>
      <c r="K53230"/>
      <c r="L53230"/>
    </row>
    <row r="53231" spans="9:12" ht="15" x14ac:dyDescent="0.25">
      <c r="I53231"/>
      <c r="J53231"/>
      <c r="K53231"/>
      <c r="L53231"/>
    </row>
    <row r="53232" spans="9:12" ht="15" x14ac:dyDescent="0.25">
      <c r="I53232"/>
      <c r="J53232"/>
      <c r="K53232"/>
      <c r="L53232"/>
    </row>
    <row r="53233" spans="9:12" ht="15" x14ac:dyDescent="0.25">
      <c r="I53233"/>
      <c r="J53233"/>
      <c r="K53233"/>
      <c r="L53233"/>
    </row>
    <row r="53234" spans="9:12" ht="15" x14ac:dyDescent="0.25">
      <c r="I53234"/>
      <c r="J53234"/>
      <c r="K53234"/>
      <c r="L53234"/>
    </row>
    <row r="53235" spans="9:12" ht="15" x14ac:dyDescent="0.25">
      <c r="I53235"/>
      <c r="J53235"/>
      <c r="K53235"/>
      <c r="L53235"/>
    </row>
    <row r="53236" spans="9:12" ht="15" x14ac:dyDescent="0.25">
      <c r="I53236"/>
      <c r="J53236"/>
      <c r="K53236"/>
      <c r="L53236"/>
    </row>
    <row r="53237" spans="9:12" ht="15" x14ac:dyDescent="0.25">
      <c r="I53237"/>
      <c r="J53237"/>
      <c r="K53237"/>
      <c r="L53237"/>
    </row>
    <row r="53238" spans="9:12" ht="15" x14ac:dyDescent="0.25">
      <c r="I53238"/>
      <c r="J53238"/>
      <c r="K53238"/>
      <c r="L53238"/>
    </row>
    <row r="53239" spans="9:12" ht="15" x14ac:dyDescent="0.25">
      <c r="I53239"/>
      <c r="J53239"/>
      <c r="K53239"/>
      <c r="L53239"/>
    </row>
    <row r="53240" spans="9:12" ht="15" x14ac:dyDescent="0.25">
      <c r="I53240"/>
      <c r="J53240"/>
      <c r="K53240"/>
      <c r="L53240"/>
    </row>
    <row r="53241" spans="9:12" ht="15" x14ac:dyDescent="0.25">
      <c r="I53241"/>
      <c r="J53241"/>
      <c r="K53241"/>
      <c r="L53241"/>
    </row>
    <row r="53242" spans="9:12" ht="15" x14ac:dyDescent="0.25">
      <c r="I53242"/>
      <c r="J53242"/>
      <c r="K53242"/>
      <c r="L53242"/>
    </row>
    <row r="53243" spans="9:12" ht="15" x14ac:dyDescent="0.25">
      <c r="I53243"/>
      <c r="J53243"/>
      <c r="K53243"/>
      <c r="L53243"/>
    </row>
    <row r="53244" spans="9:12" ht="15" x14ac:dyDescent="0.25">
      <c r="I53244"/>
      <c r="J53244"/>
      <c r="K53244"/>
      <c r="L53244"/>
    </row>
    <row r="53245" spans="9:12" ht="15" x14ac:dyDescent="0.25">
      <c r="I53245"/>
      <c r="J53245"/>
      <c r="K53245"/>
      <c r="L53245"/>
    </row>
    <row r="53246" spans="9:12" ht="15" x14ac:dyDescent="0.25">
      <c r="I53246"/>
      <c r="J53246"/>
      <c r="K53246"/>
      <c r="L53246"/>
    </row>
    <row r="53247" spans="9:12" ht="15" x14ac:dyDescent="0.25">
      <c r="I53247"/>
      <c r="J53247"/>
      <c r="K53247"/>
      <c r="L53247"/>
    </row>
    <row r="53248" spans="9:12" ht="15" x14ac:dyDescent="0.25">
      <c r="I53248"/>
      <c r="J53248"/>
      <c r="K53248"/>
      <c r="L53248"/>
    </row>
    <row r="53249" spans="9:12" ht="15" x14ac:dyDescent="0.25">
      <c r="I53249"/>
      <c r="J53249"/>
      <c r="K53249"/>
      <c r="L53249"/>
    </row>
    <row r="53250" spans="9:12" ht="15" x14ac:dyDescent="0.25">
      <c r="I53250"/>
      <c r="J53250"/>
      <c r="K53250"/>
      <c r="L53250"/>
    </row>
    <row r="53251" spans="9:12" ht="15" x14ac:dyDescent="0.25">
      <c r="I53251"/>
      <c r="J53251"/>
      <c r="K53251"/>
      <c r="L53251"/>
    </row>
    <row r="53252" spans="9:12" ht="15" x14ac:dyDescent="0.25">
      <c r="I53252"/>
      <c r="J53252"/>
      <c r="K53252"/>
      <c r="L53252"/>
    </row>
    <row r="53253" spans="9:12" ht="15" x14ac:dyDescent="0.25">
      <c r="I53253"/>
      <c r="J53253"/>
      <c r="K53253"/>
      <c r="L53253"/>
    </row>
    <row r="53254" spans="9:12" ht="15" x14ac:dyDescent="0.25">
      <c r="I53254"/>
      <c r="J53254"/>
      <c r="K53254"/>
      <c r="L53254"/>
    </row>
    <row r="53255" spans="9:12" ht="15" x14ac:dyDescent="0.25">
      <c r="I53255"/>
      <c r="J53255"/>
      <c r="K53255"/>
      <c r="L53255"/>
    </row>
    <row r="53256" spans="9:12" ht="15" x14ac:dyDescent="0.25">
      <c r="I53256"/>
      <c r="J53256"/>
      <c r="K53256"/>
      <c r="L53256"/>
    </row>
    <row r="53257" spans="9:12" ht="15" x14ac:dyDescent="0.25">
      <c r="I53257"/>
      <c r="J53257"/>
      <c r="K53257"/>
      <c r="L53257"/>
    </row>
    <row r="53258" spans="9:12" ht="15" x14ac:dyDescent="0.25">
      <c r="I53258"/>
      <c r="J53258"/>
      <c r="K53258"/>
      <c r="L53258"/>
    </row>
    <row r="53259" spans="9:12" ht="15" x14ac:dyDescent="0.25">
      <c r="I53259"/>
      <c r="J53259"/>
      <c r="K53259"/>
      <c r="L53259"/>
    </row>
    <row r="53260" spans="9:12" ht="15" x14ac:dyDescent="0.25">
      <c r="I53260"/>
      <c r="J53260"/>
      <c r="K53260"/>
      <c r="L53260"/>
    </row>
    <row r="53261" spans="9:12" ht="15" x14ac:dyDescent="0.25">
      <c r="I53261"/>
      <c r="J53261"/>
      <c r="K53261"/>
      <c r="L53261"/>
    </row>
    <row r="53262" spans="9:12" ht="15" x14ac:dyDescent="0.25">
      <c r="I53262"/>
      <c r="J53262"/>
      <c r="K53262"/>
      <c r="L53262"/>
    </row>
    <row r="53263" spans="9:12" ht="15" x14ac:dyDescent="0.25">
      <c r="I53263"/>
      <c r="J53263"/>
      <c r="K53263"/>
      <c r="L53263"/>
    </row>
    <row r="53264" spans="9:12" ht="15" x14ac:dyDescent="0.25">
      <c r="I53264"/>
      <c r="J53264"/>
      <c r="K53264"/>
      <c r="L53264"/>
    </row>
    <row r="53265" spans="9:12" ht="15" x14ac:dyDescent="0.25">
      <c r="I53265"/>
      <c r="J53265"/>
      <c r="K53265"/>
      <c r="L53265"/>
    </row>
    <row r="53266" spans="9:12" ht="15" x14ac:dyDescent="0.25">
      <c r="I53266"/>
      <c r="J53266"/>
      <c r="K53266"/>
      <c r="L53266"/>
    </row>
    <row r="53267" spans="9:12" ht="15" x14ac:dyDescent="0.25">
      <c r="I53267"/>
      <c r="J53267"/>
      <c r="K53267"/>
      <c r="L53267"/>
    </row>
    <row r="53268" spans="9:12" ht="15" x14ac:dyDescent="0.25">
      <c r="I53268"/>
      <c r="J53268"/>
      <c r="K53268"/>
      <c r="L53268"/>
    </row>
    <row r="53269" spans="9:12" ht="15" x14ac:dyDescent="0.25">
      <c r="I53269"/>
      <c r="J53269"/>
      <c r="K53269"/>
      <c r="L53269"/>
    </row>
    <row r="53270" spans="9:12" ht="15" x14ac:dyDescent="0.25">
      <c r="I53270"/>
      <c r="J53270"/>
      <c r="K53270"/>
      <c r="L53270"/>
    </row>
    <row r="53271" spans="9:12" ht="15" x14ac:dyDescent="0.25">
      <c r="I53271"/>
      <c r="J53271"/>
      <c r="K53271"/>
      <c r="L53271"/>
    </row>
    <row r="53272" spans="9:12" ht="15" x14ac:dyDescent="0.25">
      <c r="I53272"/>
      <c r="J53272"/>
      <c r="K53272"/>
      <c r="L53272"/>
    </row>
    <row r="53273" spans="9:12" ht="15" x14ac:dyDescent="0.25">
      <c r="I53273"/>
      <c r="J53273"/>
      <c r="K53273"/>
      <c r="L53273"/>
    </row>
    <row r="53274" spans="9:12" ht="15" x14ac:dyDescent="0.25">
      <c r="I53274"/>
      <c r="J53274"/>
      <c r="K53274"/>
      <c r="L53274"/>
    </row>
    <row r="53275" spans="9:12" ht="15" x14ac:dyDescent="0.25">
      <c r="I53275"/>
      <c r="J53275"/>
      <c r="K53275"/>
      <c r="L53275"/>
    </row>
    <row r="53276" spans="9:12" ht="15" x14ac:dyDescent="0.25">
      <c r="I53276"/>
      <c r="J53276"/>
      <c r="K53276"/>
      <c r="L53276"/>
    </row>
    <row r="53277" spans="9:12" ht="15" x14ac:dyDescent="0.25">
      <c r="I53277"/>
      <c r="J53277"/>
      <c r="K53277"/>
      <c r="L53277"/>
    </row>
    <row r="53278" spans="9:12" ht="15" x14ac:dyDescent="0.25">
      <c r="I53278"/>
      <c r="J53278"/>
      <c r="K53278"/>
      <c r="L53278"/>
    </row>
    <row r="53279" spans="9:12" ht="15" x14ac:dyDescent="0.25">
      <c r="I53279"/>
      <c r="J53279"/>
      <c r="K53279"/>
      <c r="L53279"/>
    </row>
    <row r="53280" spans="9:12" ht="15" x14ac:dyDescent="0.25">
      <c r="I53280"/>
      <c r="J53280"/>
      <c r="K53280"/>
      <c r="L53280"/>
    </row>
    <row r="53281" spans="9:12" ht="15" x14ac:dyDescent="0.25">
      <c r="I53281"/>
      <c r="J53281"/>
      <c r="K53281"/>
      <c r="L53281"/>
    </row>
    <row r="53282" spans="9:12" ht="15" x14ac:dyDescent="0.25">
      <c r="I53282"/>
      <c r="J53282"/>
      <c r="K53282"/>
      <c r="L53282"/>
    </row>
    <row r="53283" spans="9:12" ht="15" x14ac:dyDescent="0.25">
      <c r="I53283"/>
      <c r="J53283"/>
      <c r="K53283"/>
      <c r="L53283"/>
    </row>
    <row r="53284" spans="9:12" ht="15" x14ac:dyDescent="0.25">
      <c r="I53284"/>
      <c r="J53284"/>
      <c r="K53284"/>
      <c r="L53284"/>
    </row>
    <row r="53285" spans="9:12" ht="15" x14ac:dyDescent="0.25">
      <c r="I53285"/>
      <c r="J53285"/>
      <c r="K53285"/>
      <c r="L53285"/>
    </row>
    <row r="53286" spans="9:12" ht="15" x14ac:dyDescent="0.25">
      <c r="I53286"/>
      <c r="J53286"/>
      <c r="K53286"/>
      <c r="L53286"/>
    </row>
    <row r="53287" spans="9:12" ht="15" x14ac:dyDescent="0.25">
      <c r="I53287"/>
      <c r="J53287"/>
      <c r="K53287"/>
      <c r="L53287"/>
    </row>
    <row r="53288" spans="9:12" ht="15" x14ac:dyDescent="0.25">
      <c r="I53288"/>
      <c r="J53288"/>
      <c r="K53288"/>
      <c r="L53288"/>
    </row>
    <row r="53289" spans="9:12" ht="15" x14ac:dyDescent="0.25">
      <c r="I53289"/>
      <c r="J53289"/>
      <c r="K53289"/>
      <c r="L53289"/>
    </row>
    <row r="53290" spans="9:12" ht="15" x14ac:dyDescent="0.25">
      <c r="I53290"/>
      <c r="J53290"/>
      <c r="K53290"/>
      <c r="L53290"/>
    </row>
    <row r="53291" spans="9:12" ht="15" x14ac:dyDescent="0.25">
      <c r="I53291"/>
      <c r="J53291"/>
      <c r="K53291"/>
      <c r="L53291"/>
    </row>
    <row r="53292" spans="9:12" ht="15" x14ac:dyDescent="0.25">
      <c r="I53292"/>
      <c r="J53292"/>
      <c r="K53292"/>
      <c r="L53292"/>
    </row>
    <row r="53293" spans="9:12" ht="15" x14ac:dyDescent="0.25">
      <c r="I53293"/>
      <c r="J53293"/>
      <c r="K53293"/>
      <c r="L53293"/>
    </row>
    <row r="53294" spans="9:12" ht="15" x14ac:dyDescent="0.25">
      <c r="I53294"/>
      <c r="J53294"/>
      <c r="K53294"/>
      <c r="L53294"/>
    </row>
    <row r="53295" spans="9:12" ht="15" x14ac:dyDescent="0.25">
      <c r="I53295"/>
      <c r="J53295"/>
      <c r="K53295"/>
      <c r="L53295"/>
    </row>
    <row r="53296" spans="9:12" ht="15" x14ac:dyDescent="0.25">
      <c r="I53296"/>
      <c r="J53296"/>
      <c r="K53296"/>
      <c r="L53296"/>
    </row>
    <row r="53297" spans="9:12" ht="15" x14ac:dyDescent="0.25">
      <c r="I53297"/>
      <c r="J53297"/>
      <c r="K53297"/>
      <c r="L53297"/>
    </row>
    <row r="53298" spans="9:12" ht="15" x14ac:dyDescent="0.25">
      <c r="I53298"/>
      <c r="J53298"/>
      <c r="K53298"/>
      <c r="L53298"/>
    </row>
    <row r="53299" spans="9:12" ht="15" x14ac:dyDescent="0.25">
      <c r="I53299"/>
      <c r="J53299"/>
      <c r="K53299"/>
      <c r="L53299"/>
    </row>
    <row r="53300" spans="9:12" ht="15" x14ac:dyDescent="0.25">
      <c r="I53300"/>
      <c r="J53300"/>
      <c r="K53300"/>
      <c r="L53300"/>
    </row>
    <row r="53301" spans="9:12" ht="15" x14ac:dyDescent="0.25">
      <c r="I53301"/>
      <c r="J53301"/>
      <c r="K53301"/>
      <c r="L53301"/>
    </row>
    <row r="53302" spans="9:12" ht="15" x14ac:dyDescent="0.25">
      <c r="I53302"/>
      <c r="J53302"/>
      <c r="K53302"/>
      <c r="L53302"/>
    </row>
    <row r="53303" spans="9:12" ht="15" x14ac:dyDescent="0.25">
      <c r="I53303"/>
      <c r="J53303"/>
      <c r="K53303"/>
      <c r="L53303"/>
    </row>
    <row r="53304" spans="9:12" ht="15" x14ac:dyDescent="0.25">
      <c r="I53304"/>
      <c r="J53304"/>
      <c r="K53304"/>
      <c r="L53304"/>
    </row>
    <row r="53305" spans="9:12" ht="15" x14ac:dyDescent="0.25">
      <c r="I53305"/>
      <c r="J53305"/>
      <c r="K53305"/>
      <c r="L53305"/>
    </row>
    <row r="53306" spans="9:12" ht="15" x14ac:dyDescent="0.25">
      <c r="I53306"/>
      <c r="J53306"/>
      <c r="K53306"/>
      <c r="L53306"/>
    </row>
    <row r="53307" spans="9:12" ht="15" x14ac:dyDescent="0.25">
      <c r="I53307"/>
      <c r="J53307"/>
      <c r="K53307"/>
      <c r="L53307"/>
    </row>
    <row r="53308" spans="9:12" ht="15" x14ac:dyDescent="0.25">
      <c r="I53308"/>
      <c r="J53308"/>
      <c r="K53308"/>
      <c r="L53308"/>
    </row>
    <row r="53309" spans="9:12" ht="15" x14ac:dyDescent="0.25">
      <c r="I53309"/>
      <c r="J53309"/>
      <c r="K53309"/>
      <c r="L53309"/>
    </row>
    <row r="53310" spans="9:12" ht="15" x14ac:dyDescent="0.25">
      <c r="I53310"/>
      <c r="J53310"/>
      <c r="K53310"/>
      <c r="L53310"/>
    </row>
    <row r="53311" spans="9:12" ht="15" x14ac:dyDescent="0.25">
      <c r="I53311"/>
      <c r="J53311"/>
      <c r="K53311"/>
      <c r="L53311"/>
    </row>
    <row r="53312" spans="9:12" ht="15" x14ac:dyDescent="0.25">
      <c r="I53312"/>
      <c r="J53312"/>
      <c r="K53312"/>
      <c r="L53312"/>
    </row>
    <row r="53313" spans="9:12" ht="15" x14ac:dyDescent="0.25">
      <c r="I53313"/>
      <c r="J53313"/>
      <c r="K53313"/>
      <c r="L53313"/>
    </row>
    <row r="53314" spans="9:12" ht="15" x14ac:dyDescent="0.25">
      <c r="I53314"/>
      <c r="J53314"/>
      <c r="K53314"/>
      <c r="L53314"/>
    </row>
    <row r="53315" spans="9:12" ht="15" x14ac:dyDescent="0.25">
      <c r="I53315"/>
      <c r="J53315"/>
      <c r="K53315"/>
      <c r="L53315"/>
    </row>
    <row r="53316" spans="9:12" ht="15" x14ac:dyDescent="0.25">
      <c r="I53316"/>
      <c r="J53316"/>
      <c r="K53316"/>
      <c r="L53316"/>
    </row>
    <row r="53317" spans="9:12" ht="15" x14ac:dyDescent="0.25">
      <c r="I53317"/>
      <c r="J53317"/>
      <c r="K53317"/>
      <c r="L53317"/>
    </row>
    <row r="53318" spans="9:12" ht="15" x14ac:dyDescent="0.25">
      <c r="I53318"/>
      <c r="J53318"/>
      <c r="K53318"/>
      <c r="L53318"/>
    </row>
    <row r="53319" spans="9:12" ht="15" x14ac:dyDescent="0.25">
      <c r="I53319"/>
      <c r="J53319"/>
      <c r="K53319"/>
      <c r="L53319"/>
    </row>
    <row r="53320" spans="9:12" ht="15" x14ac:dyDescent="0.25">
      <c r="I53320"/>
      <c r="J53320"/>
      <c r="K53320"/>
      <c r="L53320"/>
    </row>
    <row r="53321" spans="9:12" ht="15" x14ac:dyDescent="0.25">
      <c r="I53321"/>
      <c r="J53321"/>
      <c r="K53321"/>
      <c r="L53321"/>
    </row>
    <row r="53322" spans="9:12" ht="15" x14ac:dyDescent="0.25">
      <c r="I53322"/>
      <c r="J53322"/>
      <c r="K53322"/>
      <c r="L53322"/>
    </row>
    <row r="53323" spans="9:12" ht="15" x14ac:dyDescent="0.25">
      <c r="I53323"/>
      <c r="J53323"/>
      <c r="K53323"/>
      <c r="L53323"/>
    </row>
    <row r="53324" spans="9:12" ht="15" x14ac:dyDescent="0.25">
      <c r="I53324"/>
      <c r="J53324"/>
      <c r="K53324"/>
      <c r="L53324"/>
    </row>
    <row r="53325" spans="9:12" ht="15" x14ac:dyDescent="0.25">
      <c r="I53325"/>
      <c r="J53325"/>
      <c r="K53325"/>
      <c r="L53325"/>
    </row>
    <row r="53326" spans="9:12" ht="15" x14ac:dyDescent="0.25">
      <c r="I53326"/>
      <c r="J53326"/>
      <c r="K53326"/>
      <c r="L53326"/>
    </row>
    <row r="53327" spans="9:12" ht="15" x14ac:dyDescent="0.25">
      <c r="I53327"/>
      <c r="J53327"/>
      <c r="K53327"/>
      <c r="L53327"/>
    </row>
    <row r="53328" spans="9:12" ht="15" x14ac:dyDescent="0.25">
      <c r="I53328"/>
      <c r="J53328"/>
      <c r="K53328"/>
      <c r="L53328"/>
    </row>
    <row r="53329" spans="9:12" ht="15" x14ac:dyDescent="0.25">
      <c r="I53329"/>
      <c r="J53329"/>
      <c r="K53329"/>
      <c r="L53329"/>
    </row>
    <row r="53330" spans="9:12" ht="15" x14ac:dyDescent="0.25">
      <c r="I53330"/>
      <c r="J53330"/>
      <c r="K53330"/>
      <c r="L53330"/>
    </row>
    <row r="53331" spans="9:12" ht="15" x14ac:dyDescent="0.25">
      <c r="I53331"/>
      <c r="J53331"/>
      <c r="K53331"/>
      <c r="L53331"/>
    </row>
    <row r="53332" spans="9:12" ht="15" x14ac:dyDescent="0.25">
      <c r="I53332"/>
      <c r="J53332"/>
      <c r="K53332"/>
      <c r="L53332"/>
    </row>
    <row r="53333" spans="9:12" ht="15" x14ac:dyDescent="0.25">
      <c r="I53333"/>
      <c r="J53333"/>
      <c r="K53333"/>
      <c r="L53333"/>
    </row>
    <row r="53334" spans="9:12" ht="15" x14ac:dyDescent="0.25">
      <c r="I53334"/>
      <c r="J53334"/>
      <c r="K53334"/>
      <c r="L53334"/>
    </row>
    <row r="53335" spans="9:12" ht="15" x14ac:dyDescent="0.25">
      <c r="I53335"/>
      <c r="J53335"/>
      <c r="K53335"/>
      <c r="L53335"/>
    </row>
    <row r="53336" spans="9:12" ht="15" x14ac:dyDescent="0.25">
      <c r="I53336"/>
      <c r="J53336"/>
      <c r="K53336"/>
      <c r="L53336"/>
    </row>
    <row r="53337" spans="9:12" ht="15" x14ac:dyDescent="0.25">
      <c r="I53337"/>
      <c r="J53337"/>
      <c r="K53337"/>
      <c r="L53337"/>
    </row>
    <row r="53338" spans="9:12" ht="15" x14ac:dyDescent="0.25">
      <c r="I53338"/>
      <c r="J53338"/>
      <c r="K53338"/>
      <c r="L53338"/>
    </row>
    <row r="53339" spans="9:12" ht="15" x14ac:dyDescent="0.25">
      <c r="I53339"/>
      <c r="J53339"/>
      <c r="K53339"/>
      <c r="L53339"/>
    </row>
    <row r="53340" spans="9:12" ht="15" x14ac:dyDescent="0.25">
      <c r="I53340"/>
      <c r="J53340"/>
      <c r="K53340"/>
      <c r="L53340"/>
    </row>
    <row r="53341" spans="9:12" ht="15" x14ac:dyDescent="0.25">
      <c r="I53341"/>
      <c r="J53341"/>
      <c r="K53341"/>
      <c r="L53341"/>
    </row>
    <row r="53342" spans="9:12" ht="15" x14ac:dyDescent="0.25">
      <c r="I53342"/>
      <c r="J53342"/>
      <c r="K53342"/>
      <c r="L53342"/>
    </row>
    <row r="53343" spans="9:12" ht="15" x14ac:dyDescent="0.25">
      <c r="I53343"/>
      <c r="J53343"/>
      <c r="K53343"/>
      <c r="L53343"/>
    </row>
    <row r="53344" spans="9:12" ht="15" x14ac:dyDescent="0.25">
      <c r="I53344"/>
      <c r="J53344"/>
      <c r="K53344"/>
      <c r="L53344"/>
    </row>
    <row r="53345" spans="9:12" ht="15" x14ac:dyDescent="0.25">
      <c r="I53345"/>
      <c r="J53345"/>
      <c r="K53345"/>
      <c r="L53345"/>
    </row>
    <row r="53346" spans="9:12" ht="15" x14ac:dyDescent="0.25">
      <c r="I53346"/>
      <c r="J53346"/>
      <c r="K53346"/>
      <c r="L53346"/>
    </row>
    <row r="53347" spans="9:12" ht="15" x14ac:dyDescent="0.25">
      <c r="I53347"/>
      <c r="J53347"/>
      <c r="K53347"/>
      <c r="L53347"/>
    </row>
    <row r="53348" spans="9:12" ht="15" x14ac:dyDescent="0.25">
      <c r="I53348"/>
      <c r="J53348"/>
      <c r="K53348"/>
      <c r="L53348"/>
    </row>
    <row r="53349" spans="9:12" ht="15" x14ac:dyDescent="0.25">
      <c r="I53349"/>
      <c r="J53349"/>
      <c r="K53349"/>
      <c r="L53349"/>
    </row>
    <row r="53350" spans="9:12" ht="15" x14ac:dyDescent="0.25">
      <c r="I53350"/>
      <c r="J53350"/>
      <c r="K53350"/>
      <c r="L53350"/>
    </row>
    <row r="53351" spans="9:12" ht="15" x14ac:dyDescent="0.25">
      <c r="I53351"/>
      <c r="J53351"/>
      <c r="K53351"/>
      <c r="L53351"/>
    </row>
    <row r="53352" spans="9:12" ht="15" x14ac:dyDescent="0.25">
      <c r="I53352"/>
      <c r="J53352"/>
      <c r="K53352"/>
      <c r="L53352"/>
    </row>
    <row r="53353" spans="9:12" ht="15" x14ac:dyDescent="0.25">
      <c r="I53353"/>
      <c r="J53353"/>
      <c r="K53353"/>
      <c r="L53353"/>
    </row>
    <row r="53354" spans="9:12" ht="15" x14ac:dyDescent="0.25">
      <c r="I53354"/>
      <c r="J53354"/>
      <c r="K53354"/>
      <c r="L53354"/>
    </row>
    <row r="53355" spans="9:12" ht="15" x14ac:dyDescent="0.25">
      <c r="I53355"/>
      <c r="J53355"/>
      <c r="K53355"/>
      <c r="L53355"/>
    </row>
    <row r="53356" spans="9:12" ht="15" x14ac:dyDescent="0.25">
      <c r="I53356"/>
      <c r="J53356"/>
      <c r="K53356"/>
      <c r="L53356"/>
    </row>
    <row r="53357" spans="9:12" ht="15" x14ac:dyDescent="0.25">
      <c r="I53357"/>
      <c r="J53357"/>
      <c r="K53357"/>
      <c r="L53357"/>
    </row>
    <row r="53358" spans="9:12" ht="15" x14ac:dyDescent="0.25">
      <c r="I53358"/>
      <c r="J53358"/>
      <c r="K53358"/>
      <c r="L53358"/>
    </row>
    <row r="53359" spans="9:12" ht="15" x14ac:dyDescent="0.25">
      <c r="I53359"/>
      <c r="J53359"/>
      <c r="K53359"/>
      <c r="L53359"/>
    </row>
    <row r="53360" spans="9:12" ht="15" x14ac:dyDescent="0.25">
      <c r="I53360"/>
      <c r="J53360"/>
      <c r="K53360"/>
      <c r="L53360"/>
    </row>
    <row r="53361" spans="9:12" ht="15" x14ac:dyDescent="0.25">
      <c r="I53361"/>
      <c r="J53361"/>
      <c r="K53361"/>
      <c r="L53361"/>
    </row>
    <row r="53362" spans="9:12" ht="15" x14ac:dyDescent="0.25">
      <c r="I53362"/>
      <c r="J53362"/>
      <c r="K53362"/>
      <c r="L53362"/>
    </row>
    <row r="53363" spans="9:12" ht="15" x14ac:dyDescent="0.25">
      <c r="I53363"/>
      <c r="J53363"/>
      <c r="K53363"/>
      <c r="L53363"/>
    </row>
    <row r="53364" spans="9:12" ht="15" x14ac:dyDescent="0.25">
      <c r="I53364"/>
      <c r="J53364"/>
      <c r="K53364"/>
      <c r="L53364"/>
    </row>
    <row r="53365" spans="9:12" ht="15" x14ac:dyDescent="0.25">
      <c r="I53365"/>
      <c r="J53365"/>
      <c r="K53365"/>
      <c r="L53365"/>
    </row>
    <row r="53366" spans="9:12" ht="15" x14ac:dyDescent="0.25">
      <c r="I53366"/>
      <c r="J53366"/>
      <c r="K53366"/>
      <c r="L53366"/>
    </row>
    <row r="53367" spans="9:12" ht="15" x14ac:dyDescent="0.25">
      <c r="I53367"/>
      <c r="J53367"/>
      <c r="K53367"/>
      <c r="L53367"/>
    </row>
    <row r="53368" spans="9:12" ht="15" x14ac:dyDescent="0.25">
      <c r="I53368"/>
      <c r="J53368"/>
      <c r="K53368"/>
      <c r="L53368"/>
    </row>
    <row r="53369" spans="9:12" ht="15" x14ac:dyDescent="0.25">
      <c r="I53369"/>
      <c r="J53369"/>
      <c r="K53369"/>
      <c r="L53369"/>
    </row>
    <row r="53370" spans="9:12" ht="15" x14ac:dyDescent="0.25">
      <c r="I53370"/>
      <c r="J53370"/>
      <c r="K53370"/>
      <c r="L53370"/>
    </row>
    <row r="53371" spans="9:12" ht="15" x14ac:dyDescent="0.25">
      <c r="I53371"/>
      <c r="J53371"/>
      <c r="K53371"/>
      <c r="L53371"/>
    </row>
    <row r="53372" spans="9:12" ht="15" x14ac:dyDescent="0.25">
      <c r="I53372"/>
      <c r="J53372"/>
      <c r="K53372"/>
      <c r="L53372"/>
    </row>
    <row r="53373" spans="9:12" ht="15" x14ac:dyDescent="0.25">
      <c r="I53373"/>
      <c r="J53373"/>
      <c r="K53373"/>
      <c r="L53373"/>
    </row>
    <row r="53374" spans="9:12" ht="15" x14ac:dyDescent="0.25">
      <c r="I53374"/>
      <c r="J53374"/>
      <c r="K53374"/>
      <c r="L53374"/>
    </row>
    <row r="53375" spans="9:12" ht="15" x14ac:dyDescent="0.25">
      <c r="I53375"/>
      <c r="J53375"/>
      <c r="K53375"/>
      <c r="L53375"/>
    </row>
    <row r="53376" spans="9:12" ht="15" x14ac:dyDescent="0.25">
      <c r="I53376"/>
      <c r="J53376"/>
      <c r="K53376"/>
      <c r="L53376"/>
    </row>
    <row r="53377" spans="9:12" ht="15" x14ac:dyDescent="0.25">
      <c r="I53377"/>
      <c r="J53377"/>
      <c r="K53377"/>
      <c r="L53377"/>
    </row>
    <row r="53378" spans="9:12" ht="15" x14ac:dyDescent="0.25">
      <c r="I53378"/>
      <c r="J53378"/>
      <c r="K53378"/>
      <c r="L53378"/>
    </row>
    <row r="53379" spans="9:12" ht="15" x14ac:dyDescent="0.25">
      <c r="I53379"/>
      <c r="J53379"/>
      <c r="K53379"/>
      <c r="L53379"/>
    </row>
    <row r="53380" spans="9:12" ht="15" x14ac:dyDescent="0.25">
      <c r="I53380"/>
      <c r="J53380"/>
      <c r="K53380"/>
      <c r="L53380"/>
    </row>
    <row r="53381" spans="9:12" ht="15" x14ac:dyDescent="0.25">
      <c r="I53381"/>
      <c r="J53381"/>
      <c r="K53381"/>
      <c r="L53381"/>
    </row>
    <row r="53382" spans="9:12" ht="15" x14ac:dyDescent="0.25">
      <c r="I53382"/>
      <c r="J53382"/>
      <c r="K53382"/>
      <c r="L53382"/>
    </row>
    <row r="53383" spans="9:12" ht="15" x14ac:dyDescent="0.25">
      <c r="I53383"/>
      <c r="J53383"/>
      <c r="K53383"/>
      <c r="L53383"/>
    </row>
    <row r="53384" spans="9:12" ht="15" x14ac:dyDescent="0.25">
      <c r="I53384"/>
      <c r="J53384"/>
      <c r="K53384"/>
      <c r="L53384"/>
    </row>
    <row r="53385" spans="9:12" ht="15" x14ac:dyDescent="0.25">
      <c r="I53385"/>
      <c r="J53385"/>
      <c r="K53385"/>
      <c r="L53385"/>
    </row>
    <row r="53386" spans="9:12" ht="15" x14ac:dyDescent="0.25">
      <c r="I53386"/>
      <c r="J53386"/>
      <c r="K53386"/>
      <c r="L53386"/>
    </row>
    <row r="53387" spans="9:12" ht="15" x14ac:dyDescent="0.25">
      <c r="I53387"/>
      <c r="J53387"/>
      <c r="K53387"/>
      <c r="L53387"/>
    </row>
    <row r="53388" spans="9:12" ht="15" x14ac:dyDescent="0.25">
      <c r="I53388"/>
      <c r="J53388"/>
      <c r="K53388"/>
      <c r="L53388"/>
    </row>
    <row r="53389" spans="9:12" ht="15" x14ac:dyDescent="0.25">
      <c r="I53389"/>
      <c r="J53389"/>
      <c r="K53389"/>
      <c r="L53389"/>
    </row>
    <row r="53390" spans="9:12" ht="15" x14ac:dyDescent="0.25">
      <c r="I53390"/>
      <c r="J53390"/>
      <c r="K53390"/>
      <c r="L53390"/>
    </row>
    <row r="53391" spans="9:12" ht="15" x14ac:dyDescent="0.25">
      <c r="I53391"/>
      <c r="J53391"/>
      <c r="K53391"/>
      <c r="L53391"/>
    </row>
    <row r="53392" spans="9:12" ht="15" x14ac:dyDescent="0.25">
      <c r="I53392"/>
      <c r="J53392"/>
      <c r="K53392"/>
      <c r="L53392"/>
    </row>
    <row r="53393" spans="9:12" ht="15" x14ac:dyDescent="0.25">
      <c r="I53393"/>
      <c r="J53393"/>
      <c r="K53393"/>
      <c r="L53393"/>
    </row>
    <row r="53394" spans="9:12" ht="15" x14ac:dyDescent="0.25">
      <c r="I53394"/>
      <c r="J53394"/>
      <c r="K53394"/>
      <c r="L53394"/>
    </row>
    <row r="53395" spans="9:12" ht="15" x14ac:dyDescent="0.25">
      <c r="I53395"/>
      <c r="J53395"/>
      <c r="K53395"/>
      <c r="L53395"/>
    </row>
    <row r="53396" spans="9:12" ht="15" x14ac:dyDescent="0.25">
      <c r="I53396"/>
      <c r="J53396"/>
      <c r="K53396"/>
      <c r="L53396"/>
    </row>
    <row r="53397" spans="9:12" ht="15" x14ac:dyDescent="0.25">
      <c r="I53397"/>
      <c r="J53397"/>
      <c r="K53397"/>
      <c r="L53397"/>
    </row>
    <row r="53398" spans="9:12" ht="15" x14ac:dyDescent="0.25">
      <c r="I53398"/>
      <c r="J53398"/>
      <c r="K53398"/>
      <c r="L53398"/>
    </row>
    <row r="53399" spans="9:12" ht="15" x14ac:dyDescent="0.25">
      <c r="I53399"/>
      <c r="J53399"/>
      <c r="K53399"/>
      <c r="L53399"/>
    </row>
    <row r="53400" spans="9:12" ht="15" x14ac:dyDescent="0.25">
      <c r="I53400"/>
      <c r="J53400"/>
      <c r="K53400"/>
      <c r="L53400"/>
    </row>
    <row r="53401" spans="9:12" ht="15" x14ac:dyDescent="0.25">
      <c r="I53401"/>
      <c r="J53401"/>
      <c r="K53401"/>
      <c r="L53401"/>
    </row>
    <row r="53402" spans="9:12" ht="15" x14ac:dyDescent="0.25">
      <c r="I53402"/>
      <c r="J53402"/>
      <c r="K53402"/>
      <c r="L53402"/>
    </row>
    <row r="53403" spans="9:12" ht="15" x14ac:dyDescent="0.25">
      <c r="I53403"/>
      <c r="J53403"/>
      <c r="K53403"/>
      <c r="L53403"/>
    </row>
    <row r="53404" spans="9:12" ht="15" x14ac:dyDescent="0.25">
      <c r="I53404"/>
      <c r="J53404"/>
      <c r="K53404"/>
      <c r="L53404"/>
    </row>
    <row r="53405" spans="9:12" ht="15" x14ac:dyDescent="0.25">
      <c r="I53405"/>
      <c r="J53405"/>
      <c r="K53405"/>
      <c r="L53405"/>
    </row>
    <row r="53406" spans="9:12" ht="15" x14ac:dyDescent="0.25">
      <c r="I53406"/>
      <c r="J53406"/>
      <c r="K53406"/>
      <c r="L53406"/>
    </row>
    <row r="53407" spans="9:12" ht="15" x14ac:dyDescent="0.25">
      <c r="I53407"/>
      <c r="J53407"/>
      <c r="K53407"/>
      <c r="L53407"/>
    </row>
    <row r="53408" spans="9:12" ht="15" x14ac:dyDescent="0.25">
      <c r="I53408"/>
      <c r="J53408"/>
      <c r="K53408"/>
      <c r="L53408"/>
    </row>
    <row r="53409" spans="9:12" ht="15" x14ac:dyDescent="0.25">
      <c r="I53409"/>
      <c r="J53409"/>
      <c r="K53409"/>
      <c r="L53409"/>
    </row>
    <row r="53410" spans="9:12" ht="15" x14ac:dyDescent="0.25">
      <c r="I53410"/>
      <c r="J53410"/>
      <c r="K53410"/>
      <c r="L53410"/>
    </row>
    <row r="53411" spans="9:12" ht="15" x14ac:dyDescent="0.25">
      <c r="I53411"/>
      <c r="J53411"/>
      <c r="K53411"/>
      <c r="L53411"/>
    </row>
    <row r="53412" spans="9:12" ht="15" x14ac:dyDescent="0.25">
      <c r="I53412"/>
      <c r="J53412"/>
      <c r="K53412"/>
      <c r="L53412"/>
    </row>
    <row r="53413" spans="9:12" ht="15" x14ac:dyDescent="0.25">
      <c r="I53413"/>
      <c r="J53413"/>
      <c r="K53413"/>
      <c r="L53413"/>
    </row>
    <row r="53414" spans="9:12" ht="15" x14ac:dyDescent="0.25">
      <c r="I53414"/>
      <c r="J53414"/>
      <c r="K53414"/>
      <c r="L53414"/>
    </row>
    <row r="53415" spans="9:12" ht="15" x14ac:dyDescent="0.25">
      <c r="I53415"/>
      <c r="J53415"/>
      <c r="K53415"/>
      <c r="L53415"/>
    </row>
    <row r="53416" spans="9:12" ht="15" x14ac:dyDescent="0.25">
      <c r="I53416"/>
      <c r="J53416"/>
      <c r="K53416"/>
      <c r="L53416"/>
    </row>
    <row r="53417" spans="9:12" ht="15" x14ac:dyDescent="0.25">
      <c r="I53417"/>
      <c r="J53417"/>
      <c r="K53417"/>
      <c r="L53417"/>
    </row>
    <row r="53418" spans="9:12" ht="15" x14ac:dyDescent="0.25">
      <c r="I53418"/>
      <c r="J53418"/>
      <c r="K53418"/>
      <c r="L53418"/>
    </row>
    <row r="53419" spans="9:12" ht="15" x14ac:dyDescent="0.25">
      <c r="I53419"/>
      <c r="J53419"/>
      <c r="K53419"/>
      <c r="L53419"/>
    </row>
    <row r="53420" spans="9:12" ht="15" x14ac:dyDescent="0.25">
      <c r="I53420"/>
      <c r="J53420"/>
      <c r="K53420"/>
      <c r="L53420"/>
    </row>
    <row r="53421" spans="9:12" ht="15" x14ac:dyDescent="0.25">
      <c r="I53421"/>
      <c r="J53421"/>
      <c r="K53421"/>
      <c r="L53421"/>
    </row>
    <row r="53422" spans="9:12" ht="15" x14ac:dyDescent="0.25">
      <c r="I53422"/>
      <c r="J53422"/>
      <c r="K53422"/>
      <c r="L53422"/>
    </row>
    <row r="53423" spans="9:12" ht="15" x14ac:dyDescent="0.25">
      <c r="I53423"/>
      <c r="J53423"/>
      <c r="K53423"/>
      <c r="L53423"/>
    </row>
    <row r="53424" spans="9:12" ht="15" x14ac:dyDescent="0.25">
      <c r="I53424"/>
      <c r="J53424"/>
      <c r="K53424"/>
      <c r="L53424"/>
    </row>
    <row r="53425" spans="9:12" ht="15" x14ac:dyDescent="0.25">
      <c r="I53425"/>
      <c r="J53425"/>
      <c r="K53425"/>
      <c r="L53425"/>
    </row>
    <row r="53426" spans="9:12" ht="15" x14ac:dyDescent="0.25">
      <c r="I53426"/>
      <c r="J53426"/>
      <c r="K53426"/>
      <c r="L53426"/>
    </row>
    <row r="53427" spans="9:12" ht="15" x14ac:dyDescent="0.25">
      <c r="I53427"/>
      <c r="J53427"/>
      <c r="K53427"/>
      <c r="L53427"/>
    </row>
    <row r="53428" spans="9:12" ht="15" x14ac:dyDescent="0.25">
      <c r="I53428"/>
      <c r="J53428"/>
      <c r="K53428"/>
      <c r="L53428"/>
    </row>
    <row r="53429" spans="9:12" ht="15" x14ac:dyDescent="0.25">
      <c r="I53429"/>
      <c r="J53429"/>
      <c r="K53429"/>
      <c r="L53429"/>
    </row>
    <row r="53430" spans="9:12" ht="15" x14ac:dyDescent="0.25">
      <c r="I53430"/>
      <c r="J53430"/>
      <c r="K53430"/>
      <c r="L53430"/>
    </row>
    <row r="53431" spans="9:12" ht="15" x14ac:dyDescent="0.25">
      <c r="I53431"/>
      <c r="J53431"/>
      <c r="K53431"/>
      <c r="L53431"/>
    </row>
    <row r="53432" spans="9:12" ht="15" x14ac:dyDescent="0.25">
      <c r="I53432"/>
      <c r="J53432"/>
      <c r="K53432"/>
      <c r="L53432"/>
    </row>
    <row r="53433" spans="9:12" ht="15" x14ac:dyDescent="0.25">
      <c r="I53433"/>
      <c r="J53433"/>
      <c r="K53433"/>
      <c r="L53433"/>
    </row>
    <row r="53434" spans="9:12" ht="15" x14ac:dyDescent="0.25">
      <c r="I53434"/>
      <c r="J53434"/>
      <c r="K53434"/>
      <c r="L53434"/>
    </row>
    <row r="53435" spans="9:12" ht="15" x14ac:dyDescent="0.25">
      <c r="I53435"/>
      <c r="J53435"/>
      <c r="K53435"/>
      <c r="L53435"/>
    </row>
    <row r="53436" spans="9:12" ht="15" x14ac:dyDescent="0.25">
      <c r="I53436"/>
      <c r="J53436"/>
      <c r="K53436"/>
      <c r="L53436"/>
    </row>
    <row r="53437" spans="9:12" ht="15" x14ac:dyDescent="0.25">
      <c r="I53437"/>
      <c r="J53437"/>
      <c r="K53437"/>
      <c r="L53437"/>
    </row>
    <row r="53438" spans="9:12" ht="15" x14ac:dyDescent="0.25">
      <c r="I53438"/>
      <c r="J53438"/>
      <c r="K53438"/>
      <c r="L53438"/>
    </row>
    <row r="53439" spans="9:12" ht="15" x14ac:dyDescent="0.25">
      <c r="I53439"/>
      <c r="J53439"/>
      <c r="K53439"/>
      <c r="L53439"/>
    </row>
    <row r="53440" spans="9:12" ht="15" x14ac:dyDescent="0.25">
      <c r="I53440"/>
      <c r="J53440"/>
      <c r="K53440"/>
      <c r="L53440"/>
    </row>
    <row r="53441" spans="9:12" ht="15" x14ac:dyDescent="0.25">
      <c r="I53441"/>
      <c r="J53441"/>
      <c r="K53441"/>
      <c r="L53441"/>
    </row>
    <row r="53442" spans="9:12" ht="15" x14ac:dyDescent="0.25">
      <c r="I53442"/>
      <c r="J53442"/>
      <c r="K53442"/>
      <c r="L53442"/>
    </row>
    <row r="53443" spans="9:12" ht="15" x14ac:dyDescent="0.25">
      <c r="I53443"/>
      <c r="J53443"/>
      <c r="K53443"/>
      <c r="L53443"/>
    </row>
    <row r="53444" spans="9:12" ht="15" x14ac:dyDescent="0.25">
      <c r="I53444"/>
      <c r="J53444"/>
      <c r="K53444"/>
      <c r="L53444"/>
    </row>
    <row r="53445" spans="9:12" ht="15" x14ac:dyDescent="0.25">
      <c r="I53445"/>
      <c r="J53445"/>
      <c r="K53445"/>
      <c r="L53445"/>
    </row>
    <row r="53446" spans="9:12" ht="15" x14ac:dyDescent="0.25">
      <c r="I53446"/>
      <c r="J53446"/>
      <c r="K53446"/>
      <c r="L53446"/>
    </row>
    <row r="53447" spans="9:12" ht="15" x14ac:dyDescent="0.25">
      <c r="I53447"/>
      <c r="J53447"/>
      <c r="K53447"/>
      <c r="L53447"/>
    </row>
    <row r="53448" spans="9:12" ht="15" x14ac:dyDescent="0.25">
      <c r="I53448"/>
      <c r="J53448"/>
      <c r="K53448"/>
      <c r="L53448"/>
    </row>
    <row r="53449" spans="9:12" ht="15" x14ac:dyDescent="0.25">
      <c r="I53449"/>
      <c r="J53449"/>
      <c r="K53449"/>
      <c r="L53449"/>
    </row>
    <row r="53450" spans="9:12" ht="15" x14ac:dyDescent="0.25">
      <c r="I53450"/>
      <c r="J53450"/>
      <c r="K53450"/>
      <c r="L53450"/>
    </row>
    <row r="53451" spans="9:12" ht="15" x14ac:dyDescent="0.25">
      <c r="I53451"/>
      <c r="J53451"/>
      <c r="K53451"/>
      <c r="L53451"/>
    </row>
    <row r="53452" spans="9:12" ht="15" x14ac:dyDescent="0.25">
      <c r="I53452"/>
      <c r="J53452"/>
      <c r="K53452"/>
      <c r="L53452"/>
    </row>
    <row r="53453" spans="9:12" ht="15" x14ac:dyDescent="0.25">
      <c r="I53453"/>
      <c r="J53453"/>
      <c r="K53453"/>
      <c r="L53453"/>
    </row>
    <row r="53454" spans="9:12" ht="15" x14ac:dyDescent="0.25">
      <c r="I53454"/>
      <c r="J53454"/>
      <c r="K53454"/>
      <c r="L53454"/>
    </row>
    <row r="53455" spans="9:12" ht="15" x14ac:dyDescent="0.25">
      <c r="I53455"/>
      <c r="J53455"/>
      <c r="K53455"/>
      <c r="L53455"/>
    </row>
    <row r="53456" spans="9:12" ht="15" x14ac:dyDescent="0.25">
      <c r="I53456"/>
      <c r="J53456"/>
      <c r="K53456"/>
      <c r="L53456"/>
    </row>
    <row r="53457" spans="9:12" ht="15" x14ac:dyDescent="0.25">
      <c r="I53457"/>
      <c r="J53457"/>
      <c r="K53457"/>
      <c r="L53457"/>
    </row>
    <row r="53458" spans="9:12" ht="15" x14ac:dyDescent="0.25">
      <c r="I53458"/>
      <c r="J53458"/>
      <c r="K53458"/>
      <c r="L53458"/>
    </row>
    <row r="53459" spans="9:12" ht="15" x14ac:dyDescent="0.25">
      <c r="I53459"/>
      <c r="J53459"/>
      <c r="K53459"/>
      <c r="L53459"/>
    </row>
    <row r="53460" spans="9:12" ht="15" x14ac:dyDescent="0.25">
      <c r="I53460"/>
      <c r="J53460"/>
      <c r="K53460"/>
      <c r="L53460"/>
    </row>
    <row r="53461" spans="9:12" ht="15" x14ac:dyDescent="0.25">
      <c r="I53461"/>
      <c r="J53461"/>
      <c r="K53461"/>
      <c r="L53461"/>
    </row>
    <row r="53462" spans="9:12" ht="15" x14ac:dyDescent="0.25">
      <c r="I53462"/>
      <c r="J53462"/>
      <c r="K53462"/>
      <c r="L53462"/>
    </row>
    <row r="53463" spans="9:12" ht="15" x14ac:dyDescent="0.25">
      <c r="I53463"/>
      <c r="J53463"/>
      <c r="K53463"/>
      <c r="L53463"/>
    </row>
    <row r="53464" spans="9:12" ht="15" x14ac:dyDescent="0.25">
      <c r="I53464"/>
      <c r="J53464"/>
      <c r="K53464"/>
      <c r="L53464"/>
    </row>
    <row r="53465" spans="9:12" ht="15" x14ac:dyDescent="0.25">
      <c r="I53465"/>
      <c r="J53465"/>
      <c r="K53465"/>
      <c r="L53465"/>
    </row>
    <row r="53466" spans="9:12" ht="15" x14ac:dyDescent="0.25">
      <c r="I53466"/>
      <c r="J53466"/>
      <c r="K53466"/>
      <c r="L53466"/>
    </row>
    <row r="53467" spans="9:12" ht="15" x14ac:dyDescent="0.25">
      <c r="I53467"/>
      <c r="J53467"/>
      <c r="K53467"/>
      <c r="L53467"/>
    </row>
    <row r="53468" spans="9:12" ht="15" x14ac:dyDescent="0.25">
      <c r="I53468"/>
      <c r="J53468"/>
      <c r="K53468"/>
      <c r="L53468"/>
    </row>
    <row r="53469" spans="9:12" ht="15" x14ac:dyDescent="0.25">
      <c r="I53469"/>
      <c r="J53469"/>
      <c r="K53469"/>
      <c r="L53469"/>
    </row>
    <row r="53470" spans="9:12" ht="15" x14ac:dyDescent="0.25">
      <c r="I53470"/>
      <c r="J53470"/>
      <c r="K53470"/>
      <c r="L53470"/>
    </row>
    <row r="53471" spans="9:12" ht="15" x14ac:dyDescent="0.25">
      <c r="I53471"/>
      <c r="J53471"/>
      <c r="K53471"/>
      <c r="L53471"/>
    </row>
    <row r="53472" spans="9:12" ht="15" x14ac:dyDescent="0.25">
      <c r="I53472"/>
      <c r="J53472"/>
      <c r="K53472"/>
      <c r="L53472"/>
    </row>
    <row r="53473" spans="9:12" ht="15" x14ac:dyDescent="0.25">
      <c r="I53473"/>
      <c r="J53473"/>
      <c r="K53473"/>
      <c r="L53473"/>
    </row>
    <row r="53474" spans="9:12" ht="15" x14ac:dyDescent="0.25">
      <c r="I53474"/>
      <c r="J53474"/>
      <c r="K53474"/>
      <c r="L53474"/>
    </row>
    <row r="53475" spans="9:12" ht="15" x14ac:dyDescent="0.25">
      <c r="I53475"/>
      <c r="J53475"/>
      <c r="K53475"/>
      <c r="L53475"/>
    </row>
    <row r="53476" spans="9:12" ht="15" x14ac:dyDescent="0.25">
      <c r="I53476"/>
      <c r="J53476"/>
      <c r="K53476"/>
      <c r="L53476"/>
    </row>
    <row r="53477" spans="9:12" ht="15" x14ac:dyDescent="0.25">
      <c r="I53477"/>
      <c r="J53477"/>
      <c r="K53477"/>
      <c r="L53477"/>
    </row>
    <row r="53478" spans="9:12" ht="15" x14ac:dyDescent="0.25">
      <c r="I53478"/>
      <c r="J53478"/>
      <c r="K53478"/>
      <c r="L53478"/>
    </row>
    <row r="53479" spans="9:12" ht="15" x14ac:dyDescent="0.25">
      <c r="I53479"/>
      <c r="J53479"/>
      <c r="K53479"/>
      <c r="L53479"/>
    </row>
    <row r="53480" spans="9:12" ht="15" x14ac:dyDescent="0.25">
      <c r="I53480"/>
      <c r="J53480"/>
      <c r="K53480"/>
      <c r="L53480"/>
    </row>
    <row r="53481" spans="9:12" ht="15" x14ac:dyDescent="0.25">
      <c r="I53481"/>
      <c r="J53481"/>
      <c r="K53481"/>
      <c r="L53481"/>
    </row>
    <row r="53482" spans="9:12" ht="15" x14ac:dyDescent="0.25">
      <c r="I53482"/>
      <c r="J53482"/>
      <c r="K53482"/>
      <c r="L53482"/>
    </row>
    <row r="53483" spans="9:12" ht="15" x14ac:dyDescent="0.25">
      <c r="I53483"/>
      <c r="J53483"/>
      <c r="K53483"/>
      <c r="L53483"/>
    </row>
    <row r="53484" spans="9:12" ht="15" x14ac:dyDescent="0.25">
      <c r="I53484"/>
      <c r="J53484"/>
      <c r="K53484"/>
      <c r="L53484"/>
    </row>
    <row r="53485" spans="9:12" ht="15" x14ac:dyDescent="0.25">
      <c r="I53485"/>
      <c r="J53485"/>
      <c r="K53485"/>
      <c r="L53485"/>
    </row>
    <row r="53486" spans="9:12" ht="15" x14ac:dyDescent="0.25">
      <c r="I53486"/>
      <c r="J53486"/>
      <c r="K53486"/>
      <c r="L53486"/>
    </row>
    <row r="53487" spans="9:12" ht="15" x14ac:dyDescent="0.25">
      <c r="I53487"/>
      <c r="J53487"/>
      <c r="K53487"/>
      <c r="L53487"/>
    </row>
    <row r="53488" spans="9:12" ht="15" x14ac:dyDescent="0.25">
      <c r="I53488"/>
      <c r="J53488"/>
      <c r="K53488"/>
      <c r="L53488"/>
    </row>
    <row r="53489" spans="9:12" ht="15" x14ac:dyDescent="0.25">
      <c r="I53489"/>
      <c r="J53489"/>
      <c r="K53489"/>
      <c r="L53489"/>
    </row>
    <row r="53490" spans="9:12" ht="15" x14ac:dyDescent="0.25">
      <c r="I53490"/>
      <c r="J53490"/>
      <c r="K53490"/>
      <c r="L53490"/>
    </row>
    <row r="53491" spans="9:12" ht="15" x14ac:dyDescent="0.25">
      <c r="I53491"/>
      <c r="J53491"/>
      <c r="K53491"/>
      <c r="L53491"/>
    </row>
    <row r="53492" spans="9:12" ht="15" x14ac:dyDescent="0.25">
      <c r="I53492"/>
      <c r="J53492"/>
      <c r="K53492"/>
      <c r="L53492"/>
    </row>
    <row r="53493" spans="9:12" ht="15" x14ac:dyDescent="0.25">
      <c r="I53493"/>
      <c r="J53493"/>
      <c r="K53493"/>
      <c r="L53493"/>
    </row>
    <row r="53494" spans="9:12" ht="15" x14ac:dyDescent="0.25">
      <c r="I53494"/>
      <c r="J53494"/>
      <c r="K53494"/>
      <c r="L53494"/>
    </row>
    <row r="53495" spans="9:12" ht="15" x14ac:dyDescent="0.25">
      <c r="I53495"/>
      <c r="J53495"/>
      <c r="K53495"/>
      <c r="L53495"/>
    </row>
    <row r="53496" spans="9:12" ht="15" x14ac:dyDescent="0.25">
      <c r="I53496"/>
      <c r="J53496"/>
      <c r="K53496"/>
      <c r="L53496"/>
    </row>
    <row r="53497" spans="9:12" ht="15" x14ac:dyDescent="0.25">
      <c r="I53497"/>
      <c r="J53497"/>
      <c r="K53497"/>
      <c r="L53497"/>
    </row>
    <row r="53498" spans="9:12" ht="15" x14ac:dyDescent="0.25">
      <c r="I53498"/>
      <c r="J53498"/>
      <c r="K53498"/>
      <c r="L53498"/>
    </row>
    <row r="53499" spans="9:12" ht="15" x14ac:dyDescent="0.25">
      <c r="I53499"/>
      <c r="J53499"/>
      <c r="K53499"/>
      <c r="L53499"/>
    </row>
    <row r="53500" spans="9:12" ht="15" x14ac:dyDescent="0.25">
      <c r="I53500"/>
      <c r="J53500"/>
      <c r="K53500"/>
      <c r="L53500"/>
    </row>
    <row r="53501" spans="9:12" ht="15" x14ac:dyDescent="0.25">
      <c r="I53501"/>
      <c r="J53501"/>
      <c r="K53501"/>
      <c r="L53501"/>
    </row>
    <row r="53502" spans="9:12" ht="15" x14ac:dyDescent="0.25">
      <c r="I53502"/>
      <c r="J53502"/>
      <c r="K53502"/>
      <c r="L53502"/>
    </row>
    <row r="53503" spans="9:12" ht="15" x14ac:dyDescent="0.25">
      <c r="I53503"/>
      <c r="J53503"/>
      <c r="K53503"/>
      <c r="L53503"/>
    </row>
    <row r="53504" spans="9:12" ht="15" x14ac:dyDescent="0.25">
      <c r="I53504"/>
      <c r="J53504"/>
      <c r="K53504"/>
      <c r="L53504"/>
    </row>
    <row r="53505" spans="9:12" ht="15" x14ac:dyDescent="0.25">
      <c r="I53505"/>
      <c r="J53505"/>
      <c r="K53505"/>
      <c r="L53505"/>
    </row>
    <row r="53506" spans="9:12" ht="15" x14ac:dyDescent="0.25">
      <c r="I53506"/>
      <c r="J53506"/>
      <c r="K53506"/>
      <c r="L53506"/>
    </row>
    <row r="53507" spans="9:12" ht="15" x14ac:dyDescent="0.25">
      <c r="I53507"/>
      <c r="J53507"/>
      <c r="K53507"/>
      <c r="L53507"/>
    </row>
    <row r="53508" spans="9:12" ht="15" x14ac:dyDescent="0.25">
      <c r="I53508"/>
      <c r="J53508"/>
      <c r="K53508"/>
      <c r="L53508"/>
    </row>
    <row r="53509" spans="9:12" ht="15" x14ac:dyDescent="0.25">
      <c r="I53509"/>
      <c r="J53509"/>
      <c r="K53509"/>
      <c r="L53509"/>
    </row>
    <row r="53510" spans="9:12" ht="15" x14ac:dyDescent="0.25">
      <c r="I53510"/>
      <c r="J53510"/>
      <c r="K53510"/>
      <c r="L53510"/>
    </row>
    <row r="53511" spans="9:12" ht="15" x14ac:dyDescent="0.25">
      <c r="I53511"/>
      <c r="J53511"/>
      <c r="K53511"/>
      <c r="L53511"/>
    </row>
    <row r="53512" spans="9:12" ht="15" x14ac:dyDescent="0.25">
      <c r="I53512"/>
      <c r="J53512"/>
      <c r="K53512"/>
      <c r="L53512"/>
    </row>
    <row r="53513" spans="9:12" ht="15" x14ac:dyDescent="0.25">
      <c r="I53513"/>
      <c r="J53513"/>
      <c r="K53513"/>
      <c r="L53513"/>
    </row>
    <row r="53514" spans="9:12" ht="15" x14ac:dyDescent="0.25">
      <c r="I53514"/>
      <c r="J53514"/>
      <c r="K53514"/>
      <c r="L53514"/>
    </row>
    <row r="53515" spans="9:12" ht="15" x14ac:dyDescent="0.25">
      <c r="I53515"/>
      <c r="J53515"/>
      <c r="K53515"/>
      <c r="L53515"/>
    </row>
    <row r="53516" spans="9:12" ht="15" x14ac:dyDescent="0.25">
      <c r="I53516"/>
      <c r="J53516"/>
      <c r="K53516"/>
      <c r="L53516"/>
    </row>
    <row r="53517" spans="9:12" ht="15" x14ac:dyDescent="0.25">
      <c r="I53517"/>
      <c r="J53517"/>
      <c r="K53517"/>
      <c r="L53517"/>
    </row>
    <row r="53518" spans="9:12" ht="15" x14ac:dyDescent="0.25">
      <c r="I53518"/>
      <c r="J53518"/>
      <c r="K53518"/>
      <c r="L53518"/>
    </row>
    <row r="53519" spans="9:12" ht="15" x14ac:dyDescent="0.25">
      <c r="I53519"/>
      <c r="J53519"/>
      <c r="K53519"/>
      <c r="L53519"/>
    </row>
    <row r="53520" spans="9:12" ht="15" x14ac:dyDescent="0.25">
      <c r="I53520"/>
      <c r="J53520"/>
      <c r="K53520"/>
      <c r="L53520"/>
    </row>
    <row r="53521" spans="9:12" ht="15" x14ac:dyDescent="0.25">
      <c r="I53521"/>
      <c r="J53521"/>
      <c r="K53521"/>
      <c r="L53521"/>
    </row>
    <row r="53522" spans="9:12" ht="15" x14ac:dyDescent="0.25">
      <c r="I53522"/>
      <c r="J53522"/>
      <c r="K53522"/>
      <c r="L53522"/>
    </row>
    <row r="53523" spans="9:12" ht="15" x14ac:dyDescent="0.25">
      <c r="I53523"/>
      <c r="J53523"/>
      <c r="K53523"/>
      <c r="L53523"/>
    </row>
    <row r="53524" spans="9:12" ht="15" x14ac:dyDescent="0.25">
      <c r="I53524"/>
      <c r="J53524"/>
      <c r="K53524"/>
      <c r="L53524"/>
    </row>
    <row r="53525" spans="9:12" ht="15" x14ac:dyDescent="0.25">
      <c r="I53525"/>
      <c r="J53525"/>
      <c r="K53525"/>
      <c r="L53525"/>
    </row>
    <row r="53526" spans="9:12" ht="15" x14ac:dyDescent="0.25">
      <c r="I53526"/>
      <c r="J53526"/>
      <c r="K53526"/>
      <c r="L53526"/>
    </row>
    <row r="53527" spans="9:12" ht="15" x14ac:dyDescent="0.25">
      <c r="I53527"/>
      <c r="J53527"/>
      <c r="K53527"/>
      <c r="L53527"/>
    </row>
    <row r="53528" spans="9:12" ht="15" x14ac:dyDescent="0.25">
      <c r="I53528"/>
      <c r="J53528"/>
      <c r="K53528"/>
      <c r="L53528"/>
    </row>
    <row r="53529" spans="9:12" ht="15" x14ac:dyDescent="0.25">
      <c r="I53529"/>
      <c r="J53529"/>
      <c r="K53529"/>
      <c r="L53529"/>
    </row>
    <row r="53530" spans="9:12" ht="15" x14ac:dyDescent="0.25">
      <c r="I53530"/>
      <c r="J53530"/>
      <c r="K53530"/>
      <c r="L53530"/>
    </row>
    <row r="53531" spans="9:12" ht="15" x14ac:dyDescent="0.25">
      <c r="I53531"/>
      <c r="J53531"/>
      <c r="K53531"/>
      <c r="L53531"/>
    </row>
    <row r="53532" spans="9:12" ht="15" x14ac:dyDescent="0.25">
      <c r="I53532"/>
      <c r="J53532"/>
      <c r="K53532"/>
      <c r="L53532"/>
    </row>
    <row r="53533" spans="9:12" ht="15" x14ac:dyDescent="0.25">
      <c r="I53533"/>
      <c r="J53533"/>
      <c r="K53533"/>
      <c r="L53533"/>
    </row>
    <row r="53534" spans="9:12" ht="15" x14ac:dyDescent="0.25">
      <c r="I53534"/>
      <c r="J53534"/>
      <c r="K53534"/>
      <c r="L53534"/>
    </row>
    <row r="53535" spans="9:12" ht="15" x14ac:dyDescent="0.25">
      <c r="I53535"/>
      <c r="J53535"/>
      <c r="K53535"/>
      <c r="L53535"/>
    </row>
    <row r="53536" spans="9:12" ht="15" x14ac:dyDescent="0.25">
      <c r="I53536"/>
      <c r="J53536"/>
      <c r="K53536"/>
      <c r="L53536"/>
    </row>
    <row r="53537" spans="9:12" ht="15" x14ac:dyDescent="0.25">
      <c r="I53537"/>
      <c r="J53537"/>
      <c r="K53537"/>
      <c r="L53537"/>
    </row>
    <row r="53538" spans="9:12" ht="15" x14ac:dyDescent="0.25">
      <c r="I53538"/>
      <c r="J53538"/>
      <c r="K53538"/>
      <c r="L53538"/>
    </row>
    <row r="53539" spans="9:12" ht="15" x14ac:dyDescent="0.25">
      <c r="I53539"/>
      <c r="J53539"/>
      <c r="K53539"/>
      <c r="L53539"/>
    </row>
    <row r="53540" spans="9:12" ht="15" x14ac:dyDescent="0.25">
      <c r="I53540"/>
      <c r="J53540"/>
      <c r="K53540"/>
      <c r="L53540"/>
    </row>
    <row r="53541" spans="9:12" ht="15" x14ac:dyDescent="0.25">
      <c r="I53541"/>
      <c r="J53541"/>
      <c r="K53541"/>
      <c r="L53541"/>
    </row>
    <row r="53542" spans="9:12" ht="15" x14ac:dyDescent="0.25">
      <c r="I53542"/>
      <c r="J53542"/>
      <c r="K53542"/>
      <c r="L53542"/>
    </row>
    <row r="53543" spans="9:12" ht="15" x14ac:dyDescent="0.25">
      <c r="I53543"/>
      <c r="J53543"/>
      <c r="K53543"/>
      <c r="L53543"/>
    </row>
    <row r="53544" spans="9:12" ht="15" x14ac:dyDescent="0.25">
      <c r="I53544"/>
      <c r="J53544"/>
      <c r="K53544"/>
      <c r="L53544"/>
    </row>
    <row r="53545" spans="9:12" ht="15" x14ac:dyDescent="0.25">
      <c r="I53545"/>
      <c r="J53545"/>
      <c r="K53545"/>
      <c r="L53545"/>
    </row>
    <row r="53546" spans="9:12" ht="15" x14ac:dyDescent="0.25">
      <c r="I53546"/>
      <c r="J53546"/>
      <c r="K53546"/>
      <c r="L53546"/>
    </row>
    <row r="53547" spans="9:12" ht="15" x14ac:dyDescent="0.25">
      <c r="I53547"/>
      <c r="J53547"/>
      <c r="K53547"/>
      <c r="L53547"/>
    </row>
    <row r="53548" spans="9:12" ht="15" x14ac:dyDescent="0.25">
      <c r="I53548"/>
      <c r="J53548"/>
      <c r="K53548"/>
      <c r="L53548"/>
    </row>
    <row r="53549" spans="9:12" ht="15" x14ac:dyDescent="0.25">
      <c r="I53549"/>
      <c r="J53549"/>
      <c r="K53549"/>
      <c r="L53549"/>
    </row>
    <row r="53550" spans="9:12" ht="15" x14ac:dyDescent="0.25">
      <c r="I53550"/>
      <c r="J53550"/>
      <c r="K53550"/>
      <c r="L53550"/>
    </row>
    <row r="53551" spans="9:12" ht="15" x14ac:dyDescent="0.25">
      <c r="I53551"/>
      <c r="J53551"/>
      <c r="K53551"/>
      <c r="L53551"/>
    </row>
    <row r="53552" spans="9:12" ht="15" x14ac:dyDescent="0.25">
      <c r="I53552"/>
      <c r="J53552"/>
      <c r="K53552"/>
      <c r="L53552"/>
    </row>
    <row r="53553" spans="9:12" ht="15" x14ac:dyDescent="0.25">
      <c r="I53553"/>
      <c r="J53553"/>
      <c r="K53553"/>
      <c r="L53553"/>
    </row>
    <row r="53554" spans="9:12" ht="15" x14ac:dyDescent="0.25">
      <c r="I53554"/>
      <c r="J53554"/>
      <c r="K53554"/>
      <c r="L53554"/>
    </row>
    <row r="53555" spans="9:12" ht="15" x14ac:dyDescent="0.25">
      <c r="I53555"/>
      <c r="J53555"/>
      <c r="K53555"/>
      <c r="L53555"/>
    </row>
    <row r="53556" spans="9:12" ht="15" x14ac:dyDescent="0.25">
      <c r="I53556"/>
      <c r="J53556"/>
      <c r="K53556"/>
      <c r="L53556"/>
    </row>
    <row r="53557" spans="9:12" ht="15" x14ac:dyDescent="0.25">
      <c r="I53557"/>
      <c r="J53557"/>
      <c r="K53557"/>
      <c r="L53557"/>
    </row>
    <row r="53558" spans="9:12" ht="15" x14ac:dyDescent="0.25">
      <c r="I53558"/>
      <c r="J53558"/>
      <c r="K53558"/>
      <c r="L53558"/>
    </row>
    <row r="53559" spans="9:12" ht="15" x14ac:dyDescent="0.25">
      <c r="I53559"/>
      <c r="J53559"/>
      <c r="K53559"/>
      <c r="L53559"/>
    </row>
    <row r="53560" spans="9:12" ht="15" x14ac:dyDescent="0.25">
      <c r="I53560"/>
      <c r="J53560"/>
      <c r="K53560"/>
      <c r="L53560"/>
    </row>
    <row r="53561" spans="9:12" ht="15" x14ac:dyDescent="0.25">
      <c r="I53561"/>
      <c r="J53561"/>
      <c r="K53561"/>
      <c r="L53561"/>
    </row>
    <row r="53562" spans="9:12" ht="15" x14ac:dyDescent="0.25">
      <c r="I53562"/>
      <c r="J53562"/>
      <c r="K53562"/>
      <c r="L53562"/>
    </row>
    <row r="53563" spans="9:12" ht="15" x14ac:dyDescent="0.25">
      <c r="I53563"/>
      <c r="J53563"/>
      <c r="K53563"/>
      <c r="L53563"/>
    </row>
    <row r="53564" spans="9:12" ht="15" x14ac:dyDescent="0.25">
      <c r="I53564"/>
      <c r="J53564"/>
      <c r="K53564"/>
      <c r="L53564"/>
    </row>
    <row r="53565" spans="9:12" ht="15" x14ac:dyDescent="0.25">
      <c r="I53565"/>
      <c r="J53565"/>
      <c r="K53565"/>
      <c r="L53565"/>
    </row>
    <row r="53566" spans="9:12" ht="15" x14ac:dyDescent="0.25">
      <c r="I53566"/>
      <c r="J53566"/>
      <c r="K53566"/>
      <c r="L53566"/>
    </row>
    <row r="53567" spans="9:12" ht="15" x14ac:dyDescent="0.25">
      <c r="I53567"/>
      <c r="J53567"/>
      <c r="K53567"/>
      <c r="L53567"/>
    </row>
    <row r="53568" spans="9:12" ht="15" x14ac:dyDescent="0.25">
      <c r="I53568"/>
      <c r="J53568"/>
      <c r="K53568"/>
      <c r="L53568"/>
    </row>
    <row r="53569" spans="9:12" ht="15" x14ac:dyDescent="0.25">
      <c r="I53569"/>
      <c r="J53569"/>
      <c r="K53569"/>
      <c r="L53569"/>
    </row>
    <row r="53570" spans="9:12" ht="15" x14ac:dyDescent="0.25">
      <c r="I53570"/>
      <c r="J53570"/>
      <c r="K53570"/>
      <c r="L53570"/>
    </row>
    <row r="53571" spans="9:12" ht="15" x14ac:dyDescent="0.25">
      <c r="I53571"/>
      <c r="J53571"/>
      <c r="K53571"/>
      <c r="L53571"/>
    </row>
    <row r="53572" spans="9:12" ht="15" x14ac:dyDescent="0.25">
      <c r="I53572"/>
      <c r="J53572"/>
      <c r="K53572"/>
      <c r="L53572"/>
    </row>
    <row r="53573" spans="9:12" ht="15" x14ac:dyDescent="0.25">
      <c r="I53573"/>
      <c r="J53573"/>
      <c r="K53573"/>
      <c r="L53573"/>
    </row>
    <row r="53574" spans="9:12" ht="15" x14ac:dyDescent="0.25">
      <c r="I53574"/>
      <c r="J53574"/>
      <c r="K53574"/>
      <c r="L53574"/>
    </row>
    <row r="53575" spans="9:12" ht="15" x14ac:dyDescent="0.25">
      <c r="I53575"/>
      <c r="J53575"/>
      <c r="K53575"/>
      <c r="L53575"/>
    </row>
    <row r="53576" spans="9:12" ht="15" x14ac:dyDescent="0.25">
      <c r="I53576"/>
      <c r="J53576"/>
      <c r="K53576"/>
      <c r="L53576"/>
    </row>
    <row r="53577" spans="9:12" ht="15" x14ac:dyDescent="0.25">
      <c r="I53577"/>
      <c r="J53577"/>
      <c r="K53577"/>
      <c r="L53577"/>
    </row>
    <row r="53578" spans="9:12" ht="15" x14ac:dyDescent="0.25">
      <c r="I53578"/>
      <c r="J53578"/>
      <c r="K53578"/>
      <c r="L53578"/>
    </row>
    <row r="53579" spans="9:12" ht="15" x14ac:dyDescent="0.25">
      <c r="I53579"/>
      <c r="J53579"/>
      <c r="K53579"/>
      <c r="L53579"/>
    </row>
    <row r="53580" spans="9:12" ht="15" x14ac:dyDescent="0.25">
      <c r="I53580"/>
      <c r="J53580"/>
      <c r="K53580"/>
      <c r="L53580"/>
    </row>
    <row r="53581" spans="9:12" ht="15" x14ac:dyDescent="0.25">
      <c r="I53581"/>
      <c r="J53581"/>
      <c r="K53581"/>
      <c r="L53581"/>
    </row>
    <row r="53582" spans="9:12" ht="15" x14ac:dyDescent="0.25">
      <c r="I53582"/>
      <c r="J53582"/>
      <c r="K53582"/>
      <c r="L53582"/>
    </row>
    <row r="53583" spans="9:12" ht="15" x14ac:dyDescent="0.25">
      <c r="I53583"/>
      <c r="J53583"/>
      <c r="K53583"/>
      <c r="L53583"/>
    </row>
    <row r="53584" spans="9:12" ht="15" x14ac:dyDescent="0.25">
      <c r="I53584"/>
      <c r="J53584"/>
      <c r="K53584"/>
      <c r="L53584"/>
    </row>
    <row r="53585" spans="9:12" ht="15" x14ac:dyDescent="0.25">
      <c r="I53585"/>
      <c r="J53585"/>
      <c r="K53585"/>
      <c r="L53585"/>
    </row>
    <row r="53586" spans="9:12" ht="15" x14ac:dyDescent="0.25">
      <c r="I53586"/>
      <c r="J53586"/>
      <c r="K53586"/>
      <c r="L53586"/>
    </row>
    <row r="53587" spans="9:12" ht="15" x14ac:dyDescent="0.25">
      <c r="I53587"/>
      <c r="J53587"/>
      <c r="K53587"/>
      <c r="L53587"/>
    </row>
    <row r="53588" spans="9:12" ht="15" x14ac:dyDescent="0.25">
      <c r="I53588"/>
      <c r="J53588"/>
      <c r="K53588"/>
      <c r="L53588"/>
    </row>
    <row r="53589" spans="9:12" ht="15" x14ac:dyDescent="0.25">
      <c r="I53589"/>
      <c r="J53589"/>
      <c r="K53589"/>
      <c r="L53589"/>
    </row>
    <row r="53590" spans="9:12" ht="15" x14ac:dyDescent="0.25">
      <c r="I53590"/>
      <c r="J53590"/>
      <c r="K53590"/>
      <c r="L53590"/>
    </row>
    <row r="53591" spans="9:12" ht="15" x14ac:dyDescent="0.25">
      <c r="I53591"/>
      <c r="J53591"/>
      <c r="K53591"/>
      <c r="L53591"/>
    </row>
    <row r="53592" spans="9:12" ht="15" x14ac:dyDescent="0.25">
      <c r="I53592"/>
      <c r="J53592"/>
      <c r="K53592"/>
      <c r="L53592"/>
    </row>
    <row r="53593" spans="9:12" ht="15" x14ac:dyDescent="0.25">
      <c r="I53593"/>
      <c r="J53593"/>
      <c r="K53593"/>
      <c r="L53593"/>
    </row>
    <row r="53594" spans="9:12" ht="15" x14ac:dyDescent="0.25">
      <c r="I53594"/>
      <c r="J53594"/>
      <c r="K53594"/>
      <c r="L53594"/>
    </row>
    <row r="53595" spans="9:12" ht="15" x14ac:dyDescent="0.25">
      <c r="I53595"/>
      <c r="J53595"/>
      <c r="K53595"/>
      <c r="L53595"/>
    </row>
    <row r="53596" spans="9:12" ht="15" x14ac:dyDescent="0.25">
      <c r="I53596"/>
      <c r="J53596"/>
      <c r="K53596"/>
      <c r="L53596"/>
    </row>
    <row r="53597" spans="9:12" ht="15" x14ac:dyDescent="0.25">
      <c r="I53597"/>
      <c r="J53597"/>
      <c r="K53597"/>
      <c r="L53597"/>
    </row>
    <row r="53598" spans="9:12" ht="15" x14ac:dyDescent="0.25">
      <c r="I53598"/>
      <c r="J53598"/>
      <c r="K53598"/>
      <c r="L53598"/>
    </row>
    <row r="53599" spans="9:12" ht="15" x14ac:dyDescent="0.25">
      <c r="I53599"/>
      <c r="J53599"/>
      <c r="K53599"/>
      <c r="L53599"/>
    </row>
    <row r="53600" spans="9:12" ht="15" x14ac:dyDescent="0.25">
      <c r="I53600"/>
      <c r="J53600"/>
      <c r="K53600"/>
      <c r="L53600"/>
    </row>
    <row r="53601" spans="9:12" ht="15" x14ac:dyDescent="0.25">
      <c r="I53601"/>
      <c r="J53601"/>
      <c r="K53601"/>
      <c r="L53601"/>
    </row>
    <row r="53602" spans="9:12" ht="15" x14ac:dyDescent="0.25">
      <c r="I53602"/>
      <c r="J53602"/>
      <c r="K53602"/>
      <c r="L53602"/>
    </row>
    <row r="53603" spans="9:12" ht="15" x14ac:dyDescent="0.25">
      <c r="I53603"/>
      <c r="J53603"/>
      <c r="K53603"/>
      <c r="L53603"/>
    </row>
    <row r="53604" spans="9:12" ht="15" x14ac:dyDescent="0.25">
      <c r="I53604"/>
      <c r="J53604"/>
      <c r="K53604"/>
      <c r="L53604"/>
    </row>
    <row r="53605" spans="9:12" ht="15" x14ac:dyDescent="0.25">
      <c r="I53605"/>
      <c r="J53605"/>
      <c r="K53605"/>
      <c r="L53605"/>
    </row>
    <row r="53606" spans="9:12" ht="15" x14ac:dyDescent="0.25">
      <c r="I53606"/>
      <c r="J53606"/>
      <c r="K53606"/>
      <c r="L53606"/>
    </row>
    <row r="53607" spans="9:12" ht="15" x14ac:dyDescent="0.25">
      <c r="I53607"/>
      <c r="J53607"/>
      <c r="K53607"/>
      <c r="L53607"/>
    </row>
    <row r="53608" spans="9:12" ht="15" x14ac:dyDescent="0.25">
      <c r="I53608"/>
      <c r="J53608"/>
      <c r="K53608"/>
      <c r="L53608"/>
    </row>
    <row r="53609" spans="9:12" ht="15" x14ac:dyDescent="0.25">
      <c r="I53609"/>
      <c r="J53609"/>
      <c r="K53609"/>
      <c r="L53609"/>
    </row>
    <row r="53610" spans="9:12" ht="15" x14ac:dyDescent="0.25">
      <c r="I53610"/>
      <c r="J53610"/>
      <c r="K53610"/>
      <c r="L53610"/>
    </row>
    <row r="53611" spans="9:12" ht="15" x14ac:dyDescent="0.25">
      <c r="I53611"/>
      <c r="J53611"/>
      <c r="K53611"/>
      <c r="L53611"/>
    </row>
    <row r="53612" spans="9:12" ht="15" x14ac:dyDescent="0.25">
      <c r="I53612"/>
      <c r="J53612"/>
      <c r="K53612"/>
      <c r="L53612"/>
    </row>
    <row r="53613" spans="9:12" ht="15" x14ac:dyDescent="0.25">
      <c r="I53613"/>
      <c r="J53613"/>
      <c r="K53613"/>
      <c r="L53613"/>
    </row>
    <row r="53614" spans="9:12" ht="15" x14ac:dyDescent="0.25">
      <c r="I53614"/>
      <c r="J53614"/>
      <c r="K53614"/>
      <c r="L53614"/>
    </row>
    <row r="53615" spans="9:12" ht="15" x14ac:dyDescent="0.25">
      <c r="I53615"/>
      <c r="J53615"/>
      <c r="K53615"/>
      <c r="L53615"/>
    </row>
    <row r="53616" spans="9:12" ht="15" x14ac:dyDescent="0.25">
      <c r="I53616"/>
      <c r="J53616"/>
      <c r="K53616"/>
      <c r="L53616"/>
    </row>
    <row r="53617" spans="9:12" ht="15" x14ac:dyDescent="0.25">
      <c r="I53617"/>
      <c r="J53617"/>
      <c r="K53617"/>
      <c r="L53617"/>
    </row>
    <row r="53618" spans="9:12" ht="15" x14ac:dyDescent="0.25">
      <c r="I53618"/>
      <c r="J53618"/>
      <c r="K53618"/>
      <c r="L53618"/>
    </row>
    <row r="53619" spans="9:12" ht="15" x14ac:dyDescent="0.25">
      <c r="I53619"/>
      <c r="J53619"/>
      <c r="K53619"/>
      <c r="L53619"/>
    </row>
    <row r="53620" spans="9:12" ht="15" x14ac:dyDescent="0.25">
      <c r="I53620"/>
      <c r="J53620"/>
      <c r="K53620"/>
      <c r="L53620"/>
    </row>
    <row r="53621" spans="9:12" ht="15" x14ac:dyDescent="0.25">
      <c r="I53621"/>
      <c r="J53621"/>
      <c r="K53621"/>
      <c r="L53621"/>
    </row>
    <row r="53622" spans="9:12" ht="15" x14ac:dyDescent="0.25">
      <c r="I53622"/>
      <c r="J53622"/>
      <c r="K53622"/>
      <c r="L53622"/>
    </row>
    <row r="53623" spans="9:12" ht="15" x14ac:dyDescent="0.25">
      <c r="I53623"/>
      <c r="J53623"/>
      <c r="K53623"/>
      <c r="L53623"/>
    </row>
    <row r="53624" spans="9:12" ht="15" x14ac:dyDescent="0.25">
      <c r="I53624"/>
      <c r="J53624"/>
      <c r="K53624"/>
      <c r="L53624"/>
    </row>
    <row r="53625" spans="9:12" ht="15" x14ac:dyDescent="0.25">
      <c r="I53625"/>
      <c r="J53625"/>
      <c r="K53625"/>
      <c r="L53625"/>
    </row>
    <row r="53626" spans="9:12" ht="15" x14ac:dyDescent="0.25">
      <c r="I53626"/>
      <c r="J53626"/>
      <c r="K53626"/>
      <c r="L53626"/>
    </row>
    <row r="53627" spans="9:12" ht="15" x14ac:dyDescent="0.25">
      <c r="I53627"/>
      <c r="J53627"/>
      <c r="K53627"/>
      <c r="L53627"/>
    </row>
    <row r="53628" spans="9:12" ht="15" x14ac:dyDescent="0.25">
      <c r="I53628"/>
      <c r="J53628"/>
      <c r="K53628"/>
      <c r="L53628"/>
    </row>
    <row r="53629" spans="9:12" ht="15" x14ac:dyDescent="0.25">
      <c r="I53629"/>
      <c r="J53629"/>
      <c r="K53629"/>
      <c r="L53629"/>
    </row>
    <row r="53630" spans="9:12" ht="15" x14ac:dyDescent="0.25">
      <c r="I53630"/>
      <c r="J53630"/>
      <c r="K53630"/>
      <c r="L53630"/>
    </row>
    <row r="53631" spans="9:12" ht="15" x14ac:dyDescent="0.25">
      <c r="I53631"/>
      <c r="J53631"/>
      <c r="K53631"/>
      <c r="L53631"/>
    </row>
    <row r="53632" spans="9:12" ht="15" x14ac:dyDescent="0.25">
      <c r="I53632"/>
      <c r="J53632"/>
      <c r="K53632"/>
      <c r="L53632"/>
    </row>
    <row r="53633" spans="9:12" ht="15" x14ac:dyDescent="0.25">
      <c r="I53633"/>
      <c r="J53633"/>
      <c r="K53633"/>
      <c r="L53633"/>
    </row>
    <row r="53634" spans="9:12" ht="15" x14ac:dyDescent="0.25">
      <c r="I53634"/>
      <c r="J53634"/>
      <c r="K53634"/>
      <c r="L53634"/>
    </row>
    <row r="53635" spans="9:12" ht="15" x14ac:dyDescent="0.25">
      <c r="I53635"/>
      <c r="J53635"/>
      <c r="K53635"/>
      <c r="L53635"/>
    </row>
    <row r="53636" spans="9:12" ht="15" x14ac:dyDescent="0.25">
      <c r="I53636"/>
      <c r="J53636"/>
      <c r="K53636"/>
      <c r="L53636"/>
    </row>
    <row r="53637" spans="9:12" ht="15" x14ac:dyDescent="0.25">
      <c r="I53637"/>
      <c r="J53637"/>
      <c r="K53637"/>
      <c r="L53637"/>
    </row>
    <row r="53638" spans="9:12" ht="15" x14ac:dyDescent="0.25">
      <c r="I53638"/>
      <c r="J53638"/>
      <c r="K53638"/>
      <c r="L53638"/>
    </row>
    <row r="53639" spans="9:12" ht="15" x14ac:dyDescent="0.25">
      <c r="I53639"/>
      <c r="J53639"/>
      <c r="K53639"/>
      <c r="L53639"/>
    </row>
    <row r="53640" spans="9:12" ht="15" x14ac:dyDescent="0.25">
      <c r="I53640"/>
      <c r="J53640"/>
      <c r="K53640"/>
      <c r="L53640"/>
    </row>
    <row r="53641" spans="9:12" ht="15" x14ac:dyDescent="0.25">
      <c r="I53641"/>
      <c r="J53641"/>
      <c r="K53641"/>
      <c r="L53641"/>
    </row>
    <row r="53642" spans="9:12" ht="15" x14ac:dyDescent="0.25">
      <c r="I53642"/>
      <c r="J53642"/>
      <c r="K53642"/>
      <c r="L53642"/>
    </row>
    <row r="53643" spans="9:12" ht="15" x14ac:dyDescent="0.25">
      <c r="I53643"/>
      <c r="J53643"/>
      <c r="K53643"/>
      <c r="L53643"/>
    </row>
    <row r="53644" spans="9:12" ht="15" x14ac:dyDescent="0.25">
      <c r="I53644"/>
      <c r="J53644"/>
      <c r="K53644"/>
      <c r="L53644"/>
    </row>
    <row r="53645" spans="9:12" ht="15" x14ac:dyDescent="0.25">
      <c r="I53645"/>
      <c r="J53645"/>
      <c r="K53645"/>
      <c r="L53645"/>
    </row>
    <row r="53646" spans="9:12" ht="15" x14ac:dyDescent="0.25">
      <c r="I53646"/>
      <c r="J53646"/>
      <c r="K53646"/>
      <c r="L53646"/>
    </row>
    <row r="53647" spans="9:12" ht="15" x14ac:dyDescent="0.25">
      <c r="I53647"/>
      <c r="J53647"/>
      <c r="K53647"/>
      <c r="L53647"/>
    </row>
    <row r="53648" spans="9:12" ht="15" x14ac:dyDescent="0.25">
      <c r="I53648"/>
      <c r="J53648"/>
      <c r="K53648"/>
      <c r="L53648"/>
    </row>
    <row r="53649" spans="9:12" ht="15" x14ac:dyDescent="0.25">
      <c r="I53649"/>
      <c r="J53649"/>
      <c r="K53649"/>
      <c r="L53649"/>
    </row>
    <row r="53650" spans="9:12" ht="15" x14ac:dyDescent="0.25">
      <c r="I53650"/>
      <c r="J53650"/>
      <c r="K53650"/>
      <c r="L53650"/>
    </row>
    <row r="53651" spans="9:12" ht="15" x14ac:dyDescent="0.25">
      <c r="I53651"/>
      <c r="J53651"/>
      <c r="K53651"/>
      <c r="L53651"/>
    </row>
    <row r="53652" spans="9:12" ht="15" x14ac:dyDescent="0.25">
      <c r="I53652"/>
      <c r="J53652"/>
      <c r="K53652"/>
      <c r="L53652"/>
    </row>
    <row r="53653" spans="9:12" ht="15" x14ac:dyDescent="0.25">
      <c r="I53653"/>
      <c r="J53653"/>
      <c r="K53653"/>
      <c r="L53653"/>
    </row>
    <row r="53654" spans="9:12" ht="15" x14ac:dyDescent="0.25">
      <c r="I53654"/>
      <c r="J53654"/>
      <c r="K53654"/>
      <c r="L53654"/>
    </row>
    <row r="53655" spans="9:12" ht="15" x14ac:dyDescent="0.25">
      <c r="I53655"/>
      <c r="J53655"/>
      <c r="K53655"/>
      <c r="L53655"/>
    </row>
    <row r="53656" spans="9:12" ht="15" x14ac:dyDescent="0.25">
      <c r="I53656"/>
      <c r="J53656"/>
      <c r="K53656"/>
      <c r="L53656"/>
    </row>
    <row r="53657" spans="9:12" ht="15" x14ac:dyDescent="0.25">
      <c r="I53657"/>
      <c r="J53657"/>
      <c r="K53657"/>
      <c r="L53657"/>
    </row>
    <row r="53658" spans="9:12" ht="15" x14ac:dyDescent="0.25">
      <c r="I53658"/>
      <c r="J53658"/>
      <c r="K53658"/>
      <c r="L53658"/>
    </row>
    <row r="53659" spans="9:12" ht="15" x14ac:dyDescent="0.25">
      <c r="I53659"/>
      <c r="J53659"/>
      <c r="K53659"/>
      <c r="L53659"/>
    </row>
    <row r="53660" spans="9:12" ht="15" x14ac:dyDescent="0.25">
      <c r="I53660"/>
      <c r="J53660"/>
      <c r="K53660"/>
      <c r="L53660"/>
    </row>
    <row r="53661" spans="9:12" ht="15" x14ac:dyDescent="0.25">
      <c r="I53661"/>
      <c r="J53661"/>
      <c r="K53661"/>
      <c r="L53661"/>
    </row>
    <row r="53662" spans="9:12" ht="15" x14ac:dyDescent="0.25">
      <c r="I53662"/>
      <c r="J53662"/>
      <c r="K53662"/>
      <c r="L53662"/>
    </row>
    <row r="53663" spans="9:12" ht="15" x14ac:dyDescent="0.25">
      <c r="I53663"/>
      <c r="J53663"/>
      <c r="K53663"/>
      <c r="L53663"/>
    </row>
    <row r="53664" spans="9:12" ht="15" x14ac:dyDescent="0.25">
      <c r="I53664"/>
      <c r="J53664"/>
      <c r="K53664"/>
      <c r="L53664"/>
    </row>
    <row r="53665" spans="9:12" ht="15" x14ac:dyDescent="0.25">
      <c r="I53665"/>
      <c r="J53665"/>
      <c r="K53665"/>
      <c r="L53665"/>
    </row>
    <row r="53666" spans="9:12" ht="15" x14ac:dyDescent="0.25">
      <c r="I53666"/>
      <c r="J53666"/>
      <c r="K53666"/>
      <c r="L53666"/>
    </row>
    <row r="53667" spans="9:12" ht="15" x14ac:dyDescent="0.25">
      <c r="I53667"/>
      <c r="J53667"/>
      <c r="K53667"/>
      <c r="L53667"/>
    </row>
    <row r="53668" spans="9:12" ht="15" x14ac:dyDescent="0.25">
      <c r="I53668"/>
      <c r="J53668"/>
      <c r="K53668"/>
      <c r="L53668"/>
    </row>
    <row r="53669" spans="9:12" ht="15" x14ac:dyDescent="0.25">
      <c r="I53669"/>
      <c r="J53669"/>
      <c r="K53669"/>
      <c r="L53669"/>
    </row>
    <row r="53670" spans="9:12" ht="15" x14ac:dyDescent="0.25">
      <c r="I53670"/>
      <c r="J53670"/>
      <c r="K53670"/>
      <c r="L53670"/>
    </row>
    <row r="53671" spans="9:12" ht="15" x14ac:dyDescent="0.25">
      <c r="I53671"/>
      <c r="J53671"/>
      <c r="K53671"/>
      <c r="L53671"/>
    </row>
    <row r="53672" spans="9:12" ht="15" x14ac:dyDescent="0.25">
      <c r="I53672"/>
      <c r="J53672"/>
      <c r="K53672"/>
      <c r="L53672"/>
    </row>
    <row r="53673" spans="9:12" ht="15" x14ac:dyDescent="0.25">
      <c r="I53673"/>
      <c r="J53673"/>
      <c r="K53673"/>
      <c r="L53673"/>
    </row>
    <row r="53674" spans="9:12" ht="15" x14ac:dyDescent="0.25">
      <c r="I53674"/>
      <c r="J53674"/>
      <c r="K53674"/>
      <c r="L53674"/>
    </row>
    <row r="53675" spans="9:12" ht="15" x14ac:dyDescent="0.25">
      <c r="I53675"/>
      <c r="J53675"/>
      <c r="K53675"/>
      <c r="L53675"/>
    </row>
    <row r="53676" spans="9:12" ht="15" x14ac:dyDescent="0.25">
      <c r="I53676"/>
      <c r="J53676"/>
      <c r="K53676"/>
      <c r="L53676"/>
    </row>
    <row r="53677" spans="9:12" ht="15" x14ac:dyDescent="0.25">
      <c r="I53677"/>
      <c r="J53677"/>
      <c r="K53677"/>
      <c r="L53677"/>
    </row>
    <row r="53678" spans="9:12" ht="15" x14ac:dyDescent="0.25">
      <c r="I53678"/>
      <c r="J53678"/>
      <c r="K53678"/>
      <c r="L53678"/>
    </row>
    <row r="53679" spans="9:12" ht="15" x14ac:dyDescent="0.25">
      <c r="I53679"/>
      <c r="J53679"/>
      <c r="K53679"/>
      <c r="L53679"/>
    </row>
    <row r="53680" spans="9:12" ht="15" x14ac:dyDescent="0.25">
      <c r="I53680"/>
      <c r="J53680"/>
      <c r="K53680"/>
      <c r="L53680"/>
    </row>
    <row r="53681" spans="9:12" ht="15" x14ac:dyDescent="0.25">
      <c r="I53681"/>
      <c r="J53681"/>
      <c r="K53681"/>
      <c r="L53681"/>
    </row>
    <row r="53682" spans="9:12" ht="15" x14ac:dyDescent="0.25">
      <c r="I53682"/>
      <c r="J53682"/>
      <c r="K53682"/>
      <c r="L53682"/>
    </row>
    <row r="53683" spans="9:12" ht="15" x14ac:dyDescent="0.25">
      <c r="I53683"/>
      <c r="J53683"/>
      <c r="K53683"/>
      <c r="L53683"/>
    </row>
    <row r="53684" spans="9:12" ht="15" x14ac:dyDescent="0.25">
      <c r="I53684"/>
      <c r="J53684"/>
      <c r="K53684"/>
      <c r="L53684"/>
    </row>
    <row r="53685" spans="9:12" ht="15" x14ac:dyDescent="0.25">
      <c r="I53685"/>
      <c r="J53685"/>
      <c r="K53685"/>
      <c r="L53685"/>
    </row>
    <row r="53686" spans="9:12" ht="15" x14ac:dyDescent="0.25">
      <c r="I53686"/>
      <c r="J53686"/>
      <c r="K53686"/>
      <c r="L53686"/>
    </row>
    <row r="53687" spans="9:12" ht="15" x14ac:dyDescent="0.25">
      <c r="I53687"/>
      <c r="J53687"/>
      <c r="K53687"/>
      <c r="L53687"/>
    </row>
    <row r="53688" spans="9:12" ht="15" x14ac:dyDescent="0.25">
      <c r="I53688"/>
      <c r="J53688"/>
      <c r="K53688"/>
      <c r="L53688"/>
    </row>
    <row r="53689" spans="9:12" ht="15" x14ac:dyDescent="0.25">
      <c r="I53689"/>
      <c r="J53689"/>
      <c r="K53689"/>
      <c r="L53689"/>
    </row>
    <row r="53690" spans="9:12" ht="15" x14ac:dyDescent="0.25">
      <c r="I53690"/>
      <c r="J53690"/>
      <c r="K53690"/>
      <c r="L53690"/>
    </row>
    <row r="53691" spans="9:12" ht="15" x14ac:dyDescent="0.25">
      <c r="I53691"/>
      <c r="J53691"/>
      <c r="K53691"/>
      <c r="L53691"/>
    </row>
    <row r="53692" spans="9:12" ht="15" x14ac:dyDescent="0.25">
      <c r="I53692"/>
      <c r="J53692"/>
      <c r="K53692"/>
      <c r="L53692"/>
    </row>
    <row r="53693" spans="9:12" ht="15" x14ac:dyDescent="0.25">
      <c r="I53693"/>
      <c r="J53693"/>
      <c r="K53693"/>
      <c r="L53693"/>
    </row>
    <row r="53694" spans="9:12" ht="15" x14ac:dyDescent="0.25">
      <c r="I53694"/>
      <c r="J53694"/>
      <c r="K53694"/>
      <c r="L53694"/>
    </row>
    <row r="53695" spans="9:12" ht="15" x14ac:dyDescent="0.25">
      <c r="I53695"/>
      <c r="J53695"/>
      <c r="K53695"/>
      <c r="L53695"/>
    </row>
    <row r="53696" spans="9:12" ht="15" x14ac:dyDescent="0.25">
      <c r="I53696"/>
      <c r="J53696"/>
      <c r="K53696"/>
      <c r="L53696"/>
    </row>
    <row r="53697" spans="9:12" ht="15" x14ac:dyDescent="0.25">
      <c r="I53697"/>
      <c r="J53697"/>
      <c r="K53697"/>
      <c r="L53697"/>
    </row>
    <row r="53698" spans="9:12" ht="15" x14ac:dyDescent="0.25">
      <c r="I53698"/>
      <c r="J53698"/>
      <c r="K53698"/>
      <c r="L53698"/>
    </row>
    <row r="53699" spans="9:12" ht="15" x14ac:dyDescent="0.25">
      <c r="I53699"/>
      <c r="J53699"/>
      <c r="K53699"/>
      <c r="L53699"/>
    </row>
    <row r="53700" spans="9:12" ht="15" x14ac:dyDescent="0.25">
      <c r="I53700"/>
      <c r="J53700"/>
      <c r="K53700"/>
      <c r="L53700"/>
    </row>
    <row r="53701" spans="9:12" ht="15" x14ac:dyDescent="0.25">
      <c r="I53701"/>
      <c r="J53701"/>
      <c r="K53701"/>
      <c r="L53701"/>
    </row>
    <row r="53702" spans="9:12" ht="15" x14ac:dyDescent="0.25">
      <c r="I53702"/>
      <c r="J53702"/>
      <c r="K53702"/>
      <c r="L53702"/>
    </row>
    <row r="53703" spans="9:12" ht="15" x14ac:dyDescent="0.25">
      <c r="I53703"/>
      <c r="J53703"/>
      <c r="K53703"/>
      <c r="L53703"/>
    </row>
    <row r="53704" spans="9:12" ht="15" x14ac:dyDescent="0.25">
      <c r="I53704"/>
      <c r="J53704"/>
      <c r="K53704"/>
      <c r="L53704"/>
    </row>
    <row r="53705" spans="9:12" ht="15" x14ac:dyDescent="0.25">
      <c r="I53705"/>
      <c r="J53705"/>
      <c r="K53705"/>
      <c r="L53705"/>
    </row>
    <row r="53706" spans="9:12" ht="15" x14ac:dyDescent="0.25">
      <c r="I53706"/>
      <c r="J53706"/>
      <c r="K53706"/>
      <c r="L53706"/>
    </row>
    <row r="53707" spans="9:12" ht="15" x14ac:dyDescent="0.25">
      <c r="I53707"/>
      <c r="J53707"/>
      <c r="K53707"/>
      <c r="L53707"/>
    </row>
    <row r="53708" spans="9:12" ht="15" x14ac:dyDescent="0.25">
      <c r="I53708"/>
      <c r="J53708"/>
      <c r="K53708"/>
      <c r="L53708"/>
    </row>
    <row r="53709" spans="9:12" ht="15" x14ac:dyDescent="0.25">
      <c r="I53709"/>
      <c r="J53709"/>
      <c r="K53709"/>
      <c r="L53709"/>
    </row>
    <row r="53710" spans="9:12" ht="15" x14ac:dyDescent="0.25">
      <c r="I53710"/>
      <c r="J53710"/>
      <c r="K53710"/>
      <c r="L53710"/>
    </row>
    <row r="53711" spans="9:12" ht="15" x14ac:dyDescent="0.25">
      <c r="I53711"/>
      <c r="J53711"/>
      <c r="K53711"/>
      <c r="L53711"/>
    </row>
    <row r="53712" spans="9:12" ht="15" x14ac:dyDescent="0.25">
      <c r="I53712"/>
      <c r="J53712"/>
      <c r="K53712"/>
      <c r="L53712"/>
    </row>
    <row r="53713" spans="9:12" ht="15" x14ac:dyDescent="0.25">
      <c r="I53713"/>
      <c r="J53713"/>
      <c r="K53713"/>
      <c r="L53713"/>
    </row>
    <row r="53714" spans="9:12" ht="15" x14ac:dyDescent="0.25">
      <c r="I53714"/>
      <c r="J53714"/>
      <c r="K53714"/>
      <c r="L53714"/>
    </row>
    <row r="53715" spans="9:12" ht="15" x14ac:dyDescent="0.25">
      <c r="I53715"/>
      <c r="J53715"/>
      <c r="K53715"/>
      <c r="L53715"/>
    </row>
    <row r="53716" spans="9:12" ht="15" x14ac:dyDescent="0.25">
      <c r="I53716"/>
      <c r="J53716"/>
      <c r="K53716"/>
      <c r="L53716"/>
    </row>
    <row r="53717" spans="9:12" ht="15" x14ac:dyDescent="0.25">
      <c r="I53717"/>
      <c r="J53717"/>
      <c r="K53717"/>
      <c r="L53717"/>
    </row>
    <row r="53718" spans="9:12" ht="15" x14ac:dyDescent="0.25">
      <c r="I53718"/>
      <c r="J53718"/>
      <c r="K53718"/>
      <c r="L53718"/>
    </row>
    <row r="53719" spans="9:12" ht="15" x14ac:dyDescent="0.25">
      <c r="I53719"/>
      <c r="J53719"/>
      <c r="K53719"/>
      <c r="L53719"/>
    </row>
    <row r="53720" spans="9:12" ht="15" x14ac:dyDescent="0.25">
      <c r="I53720"/>
      <c r="J53720"/>
      <c r="K53720"/>
      <c r="L53720"/>
    </row>
    <row r="53721" spans="9:12" ht="15" x14ac:dyDescent="0.25">
      <c r="I53721"/>
      <c r="J53721"/>
      <c r="K53721"/>
      <c r="L53721"/>
    </row>
    <row r="53722" spans="9:12" ht="15" x14ac:dyDescent="0.25">
      <c r="I53722"/>
      <c r="J53722"/>
      <c r="K53722"/>
      <c r="L53722"/>
    </row>
    <row r="53723" spans="9:12" ht="15" x14ac:dyDescent="0.25">
      <c r="I53723"/>
      <c r="J53723"/>
      <c r="K53723"/>
      <c r="L53723"/>
    </row>
    <row r="53724" spans="9:12" ht="15" x14ac:dyDescent="0.25">
      <c r="I53724"/>
      <c r="J53724"/>
      <c r="K53724"/>
      <c r="L53724"/>
    </row>
    <row r="53725" spans="9:12" ht="15" x14ac:dyDescent="0.25">
      <c r="I53725"/>
      <c r="J53725"/>
      <c r="K53725"/>
      <c r="L53725"/>
    </row>
    <row r="53726" spans="9:12" ht="15" x14ac:dyDescent="0.25">
      <c r="I53726"/>
      <c r="J53726"/>
      <c r="K53726"/>
      <c r="L53726"/>
    </row>
    <row r="53727" spans="9:12" ht="15" x14ac:dyDescent="0.25">
      <c r="I53727"/>
      <c r="J53727"/>
      <c r="K53727"/>
      <c r="L53727"/>
    </row>
    <row r="53728" spans="9:12" ht="15" x14ac:dyDescent="0.25">
      <c r="I53728"/>
      <c r="J53728"/>
      <c r="K53728"/>
      <c r="L53728"/>
    </row>
    <row r="53729" spans="9:12" ht="15" x14ac:dyDescent="0.25">
      <c r="I53729"/>
      <c r="J53729"/>
      <c r="K53729"/>
      <c r="L53729"/>
    </row>
    <row r="53730" spans="9:12" ht="15" x14ac:dyDescent="0.25">
      <c r="I53730"/>
      <c r="J53730"/>
      <c r="K53730"/>
      <c r="L53730"/>
    </row>
    <row r="53731" spans="9:12" ht="15" x14ac:dyDescent="0.25">
      <c r="I53731"/>
      <c r="J53731"/>
      <c r="K53731"/>
      <c r="L53731"/>
    </row>
    <row r="53732" spans="9:12" ht="15" x14ac:dyDescent="0.25">
      <c r="I53732"/>
      <c r="J53732"/>
      <c r="K53732"/>
      <c r="L53732"/>
    </row>
    <row r="53733" spans="9:12" ht="15" x14ac:dyDescent="0.25">
      <c r="I53733"/>
      <c r="J53733"/>
      <c r="K53733"/>
      <c r="L53733"/>
    </row>
    <row r="53734" spans="9:12" ht="15" x14ac:dyDescent="0.25">
      <c r="I53734"/>
      <c r="J53734"/>
      <c r="K53734"/>
      <c r="L53734"/>
    </row>
    <row r="53735" spans="9:12" ht="15" x14ac:dyDescent="0.25">
      <c r="I53735"/>
      <c r="J53735"/>
      <c r="K53735"/>
      <c r="L53735"/>
    </row>
    <row r="53736" spans="9:12" ht="15" x14ac:dyDescent="0.25">
      <c r="I53736"/>
      <c r="J53736"/>
      <c r="K53736"/>
      <c r="L53736"/>
    </row>
    <row r="53737" spans="9:12" ht="15" x14ac:dyDescent="0.25">
      <c r="I53737"/>
      <c r="J53737"/>
      <c r="K53737"/>
      <c r="L53737"/>
    </row>
    <row r="53738" spans="9:12" ht="15" x14ac:dyDescent="0.25">
      <c r="I53738"/>
      <c r="J53738"/>
      <c r="K53738"/>
      <c r="L53738"/>
    </row>
    <row r="53739" spans="9:12" ht="15" x14ac:dyDescent="0.25">
      <c r="I53739"/>
      <c r="J53739"/>
      <c r="K53739"/>
      <c r="L53739"/>
    </row>
    <row r="53740" spans="9:12" ht="15" x14ac:dyDescent="0.25">
      <c r="I53740"/>
      <c r="J53740"/>
      <c r="K53740"/>
      <c r="L53740"/>
    </row>
    <row r="53741" spans="9:12" ht="15" x14ac:dyDescent="0.25">
      <c r="I53741"/>
      <c r="J53741"/>
      <c r="K53741"/>
      <c r="L53741"/>
    </row>
    <row r="53742" spans="9:12" ht="15" x14ac:dyDescent="0.25">
      <c r="I53742"/>
      <c r="J53742"/>
      <c r="K53742"/>
      <c r="L53742"/>
    </row>
    <row r="53743" spans="9:12" ht="15" x14ac:dyDescent="0.25">
      <c r="I53743"/>
      <c r="J53743"/>
      <c r="K53743"/>
      <c r="L53743"/>
    </row>
    <row r="53744" spans="9:12" ht="15" x14ac:dyDescent="0.25">
      <c r="I53744"/>
      <c r="J53744"/>
      <c r="K53744"/>
      <c r="L53744"/>
    </row>
    <row r="53745" spans="9:12" ht="15" x14ac:dyDescent="0.25">
      <c r="I53745"/>
      <c r="J53745"/>
      <c r="K53745"/>
      <c r="L53745"/>
    </row>
    <row r="53746" spans="9:12" ht="15" x14ac:dyDescent="0.25">
      <c r="I53746"/>
      <c r="J53746"/>
      <c r="K53746"/>
      <c r="L53746"/>
    </row>
    <row r="53747" spans="9:12" ht="15" x14ac:dyDescent="0.25">
      <c r="I53747"/>
      <c r="J53747"/>
      <c r="K53747"/>
      <c r="L53747"/>
    </row>
    <row r="53748" spans="9:12" ht="15" x14ac:dyDescent="0.25">
      <c r="I53748"/>
      <c r="J53748"/>
      <c r="K53748"/>
      <c r="L53748"/>
    </row>
    <row r="53749" spans="9:12" ht="15" x14ac:dyDescent="0.25">
      <c r="I53749"/>
      <c r="J53749"/>
      <c r="K53749"/>
      <c r="L53749"/>
    </row>
    <row r="53750" spans="9:12" ht="15" x14ac:dyDescent="0.25">
      <c r="I53750"/>
      <c r="J53750"/>
      <c r="K53750"/>
      <c r="L53750"/>
    </row>
    <row r="53751" spans="9:12" ht="15" x14ac:dyDescent="0.25">
      <c r="I53751"/>
      <c r="J53751"/>
      <c r="K53751"/>
      <c r="L53751"/>
    </row>
    <row r="53752" spans="9:12" ht="15" x14ac:dyDescent="0.25">
      <c r="I53752"/>
      <c r="J53752"/>
      <c r="K53752"/>
      <c r="L53752"/>
    </row>
    <row r="53753" spans="9:12" ht="15" x14ac:dyDescent="0.25">
      <c r="I53753"/>
      <c r="J53753"/>
      <c r="K53753"/>
      <c r="L53753"/>
    </row>
    <row r="53754" spans="9:12" ht="15" x14ac:dyDescent="0.25">
      <c r="I53754"/>
      <c r="J53754"/>
      <c r="K53754"/>
      <c r="L53754"/>
    </row>
    <row r="53755" spans="9:12" ht="15" x14ac:dyDescent="0.25">
      <c r="I53755"/>
      <c r="J53755"/>
      <c r="K53755"/>
      <c r="L53755"/>
    </row>
    <row r="53756" spans="9:12" ht="15" x14ac:dyDescent="0.25">
      <c r="I53756"/>
      <c r="J53756"/>
      <c r="K53756"/>
      <c r="L53756"/>
    </row>
    <row r="53757" spans="9:12" ht="15" x14ac:dyDescent="0.25">
      <c r="I53757"/>
      <c r="J53757"/>
      <c r="K53757"/>
      <c r="L53757"/>
    </row>
    <row r="53758" spans="9:12" ht="15" x14ac:dyDescent="0.25">
      <c r="I53758"/>
      <c r="J53758"/>
      <c r="K53758"/>
      <c r="L53758"/>
    </row>
    <row r="53759" spans="9:12" ht="15" x14ac:dyDescent="0.25">
      <c r="I53759"/>
      <c r="J53759"/>
      <c r="K53759"/>
      <c r="L53759"/>
    </row>
    <row r="53760" spans="9:12" ht="15" x14ac:dyDescent="0.25">
      <c r="I53760"/>
      <c r="J53760"/>
      <c r="K53760"/>
      <c r="L53760"/>
    </row>
    <row r="53761" spans="9:12" ht="15" x14ac:dyDescent="0.25">
      <c r="I53761"/>
      <c r="J53761"/>
      <c r="K53761"/>
      <c r="L53761"/>
    </row>
    <row r="53762" spans="9:12" ht="15" x14ac:dyDescent="0.25">
      <c r="I53762"/>
      <c r="J53762"/>
      <c r="K53762"/>
      <c r="L53762"/>
    </row>
    <row r="53763" spans="9:12" ht="15" x14ac:dyDescent="0.25">
      <c r="I53763"/>
      <c r="J53763"/>
      <c r="K53763"/>
      <c r="L53763"/>
    </row>
    <row r="53764" spans="9:12" ht="15" x14ac:dyDescent="0.25">
      <c r="I53764"/>
      <c r="J53764"/>
      <c r="K53764"/>
      <c r="L53764"/>
    </row>
    <row r="53765" spans="9:12" ht="15" x14ac:dyDescent="0.25">
      <c r="I53765"/>
      <c r="J53765"/>
      <c r="K53765"/>
      <c r="L53765"/>
    </row>
    <row r="53766" spans="9:12" ht="15" x14ac:dyDescent="0.25">
      <c r="I53766"/>
      <c r="J53766"/>
      <c r="K53766"/>
      <c r="L53766"/>
    </row>
    <row r="53767" spans="9:12" ht="15" x14ac:dyDescent="0.25">
      <c r="I53767"/>
      <c r="J53767"/>
      <c r="K53767"/>
      <c r="L53767"/>
    </row>
    <row r="53768" spans="9:12" ht="15" x14ac:dyDescent="0.25">
      <c r="I53768"/>
      <c r="J53768"/>
      <c r="K53768"/>
      <c r="L53768"/>
    </row>
    <row r="53769" spans="9:12" ht="15" x14ac:dyDescent="0.25">
      <c r="I53769"/>
      <c r="J53769"/>
      <c r="K53769"/>
      <c r="L53769"/>
    </row>
    <row r="53770" spans="9:12" ht="15" x14ac:dyDescent="0.25">
      <c r="I53770"/>
      <c r="J53770"/>
      <c r="K53770"/>
      <c r="L53770"/>
    </row>
    <row r="53771" spans="9:12" ht="15" x14ac:dyDescent="0.25">
      <c r="I53771"/>
      <c r="J53771"/>
      <c r="K53771"/>
      <c r="L53771"/>
    </row>
    <row r="53772" spans="9:12" ht="15" x14ac:dyDescent="0.25">
      <c r="I53772"/>
      <c r="J53772"/>
      <c r="K53772"/>
      <c r="L53772"/>
    </row>
    <row r="53773" spans="9:12" ht="15" x14ac:dyDescent="0.25">
      <c r="I53773"/>
      <c r="J53773"/>
      <c r="K53773"/>
      <c r="L53773"/>
    </row>
    <row r="53774" spans="9:12" ht="15" x14ac:dyDescent="0.25">
      <c r="I53774"/>
      <c r="J53774"/>
      <c r="K53774"/>
      <c r="L53774"/>
    </row>
    <row r="53775" spans="9:12" ht="15" x14ac:dyDescent="0.25">
      <c r="I53775"/>
      <c r="J53775"/>
      <c r="K53775"/>
      <c r="L53775"/>
    </row>
    <row r="53776" spans="9:12" ht="15" x14ac:dyDescent="0.25">
      <c r="I53776"/>
      <c r="J53776"/>
      <c r="K53776"/>
      <c r="L53776"/>
    </row>
    <row r="53777" spans="9:12" ht="15" x14ac:dyDescent="0.25">
      <c r="I53777"/>
      <c r="J53777"/>
      <c r="K53777"/>
      <c r="L53777"/>
    </row>
    <row r="53778" spans="9:12" ht="15" x14ac:dyDescent="0.25">
      <c r="I53778"/>
      <c r="J53778"/>
      <c r="K53778"/>
      <c r="L53778"/>
    </row>
    <row r="53779" spans="9:12" ht="15" x14ac:dyDescent="0.25">
      <c r="I53779"/>
      <c r="J53779"/>
      <c r="K53779"/>
      <c r="L53779"/>
    </row>
    <row r="53780" spans="9:12" ht="15" x14ac:dyDescent="0.25">
      <c r="I53780"/>
      <c r="J53780"/>
      <c r="K53780"/>
      <c r="L53780"/>
    </row>
    <row r="53781" spans="9:12" ht="15" x14ac:dyDescent="0.25">
      <c r="I53781"/>
      <c r="J53781"/>
      <c r="K53781"/>
      <c r="L53781"/>
    </row>
    <row r="53782" spans="9:12" ht="15" x14ac:dyDescent="0.25">
      <c r="I53782"/>
      <c r="J53782"/>
      <c r="K53782"/>
      <c r="L53782"/>
    </row>
    <row r="53783" spans="9:12" ht="15" x14ac:dyDescent="0.25">
      <c r="I53783"/>
      <c r="J53783"/>
      <c r="K53783"/>
      <c r="L53783"/>
    </row>
    <row r="53784" spans="9:12" ht="15" x14ac:dyDescent="0.25">
      <c r="I53784"/>
      <c r="J53784"/>
      <c r="K53784"/>
      <c r="L53784"/>
    </row>
    <row r="53785" spans="9:12" ht="15" x14ac:dyDescent="0.25">
      <c r="I53785"/>
      <c r="J53785"/>
      <c r="K53785"/>
      <c r="L53785"/>
    </row>
    <row r="53786" spans="9:12" ht="15" x14ac:dyDescent="0.25">
      <c r="I53786"/>
      <c r="J53786"/>
      <c r="K53786"/>
      <c r="L53786"/>
    </row>
    <row r="53787" spans="9:12" ht="15" x14ac:dyDescent="0.25">
      <c r="I53787"/>
      <c r="J53787"/>
      <c r="K53787"/>
      <c r="L53787"/>
    </row>
    <row r="53788" spans="9:12" ht="15" x14ac:dyDescent="0.25">
      <c r="I53788"/>
      <c r="J53788"/>
      <c r="K53788"/>
      <c r="L53788"/>
    </row>
    <row r="53789" spans="9:12" ht="15" x14ac:dyDescent="0.25">
      <c r="I53789"/>
      <c r="J53789"/>
      <c r="K53789"/>
      <c r="L53789"/>
    </row>
    <row r="53790" spans="9:12" ht="15" x14ac:dyDescent="0.25">
      <c r="I53790"/>
      <c r="J53790"/>
      <c r="K53790"/>
      <c r="L53790"/>
    </row>
    <row r="53791" spans="9:12" ht="15" x14ac:dyDescent="0.25">
      <c r="I53791"/>
      <c r="J53791"/>
      <c r="K53791"/>
      <c r="L53791"/>
    </row>
    <row r="53792" spans="9:12" ht="15" x14ac:dyDescent="0.25">
      <c r="I53792"/>
      <c r="J53792"/>
      <c r="K53792"/>
      <c r="L53792"/>
    </row>
    <row r="53793" spans="9:12" ht="15" x14ac:dyDescent="0.25">
      <c r="I53793"/>
      <c r="J53793"/>
      <c r="K53793"/>
      <c r="L53793"/>
    </row>
    <row r="53794" spans="9:12" ht="15" x14ac:dyDescent="0.25">
      <c r="I53794"/>
      <c r="J53794"/>
      <c r="K53794"/>
      <c r="L53794"/>
    </row>
    <row r="53795" spans="9:12" ht="15" x14ac:dyDescent="0.25">
      <c r="I53795"/>
      <c r="J53795"/>
      <c r="K53795"/>
      <c r="L53795"/>
    </row>
    <row r="53796" spans="9:12" ht="15" x14ac:dyDescent="0.25">
      <c r="I53796"/>
      <c r="J53796"/>
      <c r="K53796"/>
      <c r="L53796"/>
    </row>
    <row r="53797" spans="9:12" ht="15" x14ac:dyDescent="0.25">
      <c r="I53797"/>
      <c r="J53797"/>
      <c r="K53797"/>
      <c r="L53797"/>
    </row>
    <row r="53798" spans="9:12" ht="15" x14ac:dyDescent="0.25">
      <c r="I53798"/>
      <c r="J53798"/>
      <c r="K53798"/>
      <c r="L53798"/>
    </row>
    <row r="53799" spans="9:12" ht="15" x14ac:dyDescent="0.25">
      <c r="I53799"/>
      <c r="J53799"/>
      <c r="K53799"/>
      <c r="L53799"/>
    </row>
    <row r="53800" spans="9:12" ht="15" x14ac:dyDescent="0.25">
      <c r="I53800"/>
      <c r="J53800"/>
      <c r="K53800"/>
      <c r="L53800"/>
    </row>
    <row r="53801" spans="9:12" ht="15" x14ac:dyDescent="0.25">
      <c r="I53801"/>
      <c r="J53801"/>
      <c r="K53801"/>
      <c r="L53801"/>
    </row>
    <row r="53802" spans="9:12" ht="15" x14ac:dyDescent="0.25">
      <c r="I53802"/>
      <c r="J53802"/>
      <c r="K53802"/>
      <c r="L53802"/>
    </row>
    <row r="53803" spans="9:12" ht="15" x14ac:dyDescent="0.25">
      <c r="I53803"/>
      <c r="J53803"/>
      <c r="K53803"/>
      <c r="L53803"/>
    </row>
    <row r="53804" spans="9:12" ht="15" x14ac:dyDescent="0.25">
      <c r="I53804"/>
      <c r="J53804"/>
      <c r="K53804"/>
      <c r="L53804"/>
    </row>
    <row r="53805" spans="9:12" ht="15" x14ac:dyDescent="0.25">
      <c r="I53805"/>
      <c r="J53805"/>
      <c r="K53805"/>
      <c r="L53805"/>
    </row>
    <row r="53806" spans="9:12" ht="15" x14ac:dyDescent="0.25">
      <c r="I53806"/>
      <c r="J53806"/>
      <c r="K53806"/>
      <c r="L53806"/>
    </row>
    <row r="53807" spans="9:12" ht="15" x14ac:dyDescent="0.25">
      <c r="I53807"/>
      <c r="J53807"/>
      <c r="K53807"/>
      <c r="L53807"/>
    </row>
    <row r="53808" spans="9:12" ht="15" x14ac:dyDescent="0.25">
      <c r="I53808"/>
      <c r="J53808"/>
      <c r="K53808"/>
      <c r="L53808"/>
    </row>
    <row r="53809" spans="9:12" ht="15" x14ac:dyDescent="0.25">
      <c r="I53809"/>
      <c r="J53809"/>
      <c r="K53809"/>
      <c r="L53809"/>
    </row>
    <row r="53810" spans="9:12" ht="15" x14ac:dyDescent="0.25">
      <c r="I53810"/>
      <c r="J53810"/>
      <c r="K53810"/>
      <c r="L53810"/>
    </row>
    <row r="53811" spans="9:12" ht="15" x14ac:dyDescent="0.25">
      <c r="I53811"/>
      <c r="J53811"/>
      <c r="K53811"/>
      <c r="L53811"/>
    </row>
    <row r="53812" spans="9:12" ht="15" x14ac:dyDescent="0.25">
      <c r="I53812"/>
      <c r="J53812"/>
      <c r="K53812"/>
      <c r="L53812"/>
    </row>
    <row r="53813" spans="9:12" ht="15" x14ac:dyDescent="0.25">
      <c r="I53813"/>
      <c r="J53813"/>
      <c r="K53813"/>
      <c r="L53813"/>
    </row>
    <row r="53814" spans="9:12" ht="15" x14ac:dyDescent="0.25">
      <c r="I53814"/>
      <c r="J53814"/>
      <c r="K53814"/>
      <c r="L53814"/>
    </row>
    <row r="53815" spans="9:12" ht="15" x14ac:dyDescent="0.25">
      <c r="I53815"/>
      <c r="J53815"/>
      <c r="K53815"/>
      <c r="L53815"/>
    </row>
    <row r="53816" spans="9:12" ht="15" x14ac:dyDescent="0.25">
      <c r="I53816"/>
      <c r="J53816"/>
      <c r="K53816"/>
      <c r="L53816"/>
    </row>
    <row r="53817" spans="9:12" ht="15" x14ac:dyDescent="0.25">
      <c r="I53817"/>
      <c r="J53817"/>
      <c r="K53817"/>
      <c r="L53817"/>
    </row>
    <row r="53818" spans="9:12" ht="15" x14ac:dyDescent="0.25">
      <c r="I53818"/>
      <c r="J53818"/>
      <c r="K53818"/>
      <c r="L53818"/>
    </row>
    <row r="53819" spans="9:12" ht="15" x14ac:dyDescent="0.25">
      <c r="I53819"/>
      <c r="J53819"/>
      <c r="K53819"/>
      <c r="L53819"/>
    </row>
    <row r="53820" spans="9:12" ht="15" x14ac:dyDescent="0.25">
      <c r="I53820"/>
      <c r="J53820"/>
      <c r="K53820"/>
      <c r="L53820"/>
    </row>
    <row r="53821" spans="9:12" ht="15" x14ac:dyDescent="0.25">
      <c r="I53821"/>
      <c r="J53821"/>
      <c r="K53821"/>
      <c r="L53821"/>
    </row>
    <row r="53822" spans="9:12" ht="15" x14ac:dyDescent="0.25">
      <c r="I53822"/>
      <c r="J53822"/>
      <c r="K53822"/>
      <c r="L53822"/>
    </row>
    <row r="53823" spans="9:12" ht="15" x14ac:dyDescent="0.25">
      <c r="I53823"/>
      <c r="J53823"/>
      <c r="K53823"/>
      <c r="L53823"/>
    </row>
    <row r="53824" spans="9:12" ht="15" x14ac:dyDescent="0.25">
      <c r="I53824"/>
      <c r="J53824"/>
      <c r="K53824"/>
      <c r="L53824"/>
    </row>
    <row r="53825" spans="9:12" ht="15" x14ac:dyDescent="0.25">
      <c r="I53825"/>
      <c r="J53825"/>
      <c r="K53825"/>
      <c r="L53825"/>
    </row>
    <row r="53826" spans="9:12" ht="15" x14ac:dyDescent="0.25">
      <c r="I53826"/>
      <c r="J53826"/>
      <c r="K53826"/>
      <c r="L53826"/>
    </row>
    <row r="53827" spans="9:12" ht="15" x14ac:dyDescent="0.25">
      <c r="I53827"/>
      <c r="J53827"/>
      <c r="K53827"/>
      <c r="L53827"/>
    </row>
    <row r="53828" spans="9:12" ht="15" x14ac:dyDescent="0.25">
      <c r="I53828"/>
      <c r="J53828"/>
      <c r="K53828"/>
      <c r="L53828"/>
    </row>
    <row r="53829" spans="9:12" ht="15" x14ac:dyDescent="0.25">
      <c r="I53829"/>
      <c r="J53829"/>
      <c r="K53829"/>
      <c r="L53829"/>
    </row>
    <row r="53830" spans="9:12" ht="15" x14ac:dyDescent="0.25">
      <c r="I53830"/>
      <c r="J53830"/>
      <c r="K53830"/>
      <c r="L53830"/>
    </row>
    <row r="53831" spans="9:12" ht="15" x14ac:dyDescent="0.25">
      <c r="I53831"/>
      <c r="J53831"/>
      <c r="K53831"/>
      <c r="L53831"/>
    </row>
    <row r="53832" spans="9:12" ht="15" x14ac:dyDescent="0.25">
      <c r="I53832"/>
      <c r="J53832"/>
      <c r="K53832"/>
      <c r="L53832"/>
    </row>
    <row r="53833" spans="9:12" ht="15" x14ac:dyDescent="0.25">
      <c r="I53833"/>
      <c r="J53833"/>
      <c r="K53833"/>
      <c r="L53833"/>
    </row>
    <row r="53834" spans="9:12" ht="15" x14ac:dyDescent="0.25">
      <c r="I53834"/>
      <c r="J53834"/>
      <c r="K53834"/>
      <c r="L53834"/>
    </row>
    <row r="53835" spans="9:12" ht="15" x14ac:dyDescent="0.25">
      <c r="I53835"/>
      <c r="J53835"/>
      <c r="K53835"/>
      <c r="L53835"/>
    </row>
    <row r="53836" spans="9:12" ht="15" x14ac:dyDescent="0.25">
      <c r="I53836"/>
      <c r="J53836"/>
      <c r="K53836"/>
      <c r="L53836"/>
    </row>
    <row r="53837" spans="9:12" ht="15" x14ac:dyDescent="0.25">
      <c r="I53837"/>
      <c r="J53837"/>
      <c r="K53837"/>
      <c r="L53837"/>
    </row>
    <row r="53838" spans="9:12" ht="15" x14ac:dyDescent="0.25">
      <c r="I53838"/>
      <c r="J53838"/>
      <c r="K53838"/>
      <c r="L53838"/>
    </row>
    <row r="53839" spans="9:12" ht="15" x14ac:dyDescent="0.25">
      <c r="I53839"/>
      <c r="J53839"/>
      <c r="K53839"/>
      <c r="L53839"/>
    </row>
    <row r="53840" spans="9:12" ht="15" x14ac:dyDescent="0.25">
      <c r="I53840"/>
      <c r="J53840"/>
      <c r="K53840"/>
      <c r="L53840"/>
    </row>
    <row r="53841" spans="9:12" ht="15" x14ac:dyDescent="0.25">
      <c r="I53841"/>
      <c r="J53841"/>
      <c r="K53841"/>
      <c r="L53841"/>
    </row>
    <row r="53842" spans="9:12" ht="15" x14ac:dyDescent="0.25">
      <c r="I53842"/>
      <c r="J53842"/>
      <c r="K53842"/>
      <c r="L53842"/>
    </row>
    <row r="53843" spans="9:12" ht="15" x14ac:dyDescent="0.25">
      <c r="I53843"/>
      <c r="J53843"/>
      <c r="K53843"/>
      <c r="L53843"/>
    </row>
    <row r="53844" spans="9:12" ht="15" x14ac:dyDescent="0.25">
      <c r="I53844"/>
      <c r="J53844"/>
      <c r="K53844"/>
      <c r="L53844"/>
    </row>
    <row r="53845" spans="9:12" ht="15" x14ac:dyDescent="0.25">
      <c r="I53845"/>
      <c r="J53845"/>
      <c r="K53845"/>
      <c r="L53845"/>
    </row>
    <row r="53846" spans="9:12" ht="15" x14ac:dyDescent="0.25">
      <c r="I53846"/>
      <c r="J53846"/>
      <c r="K53846"/>
      <c r="L53846"/>
    </row>
    <row r="53847" spans="9:12" ht="15" x14ac:dyDescent="0.25">
      <c r="I53847"/>
      <c r="J53847"/>
      <c r="K53847"/>
      <c r="L53847"/>
    </row>
    <row r="53848" spans="9:12" ht="15" x14ac:dyDescent="0.25">
      <c r="I53848"/>
      <c r="J53848"/>
      <c r="K53848"/>
      <c r="L53848"/>
    </row>
    <row r="53849" spans="9:12" ht="15" x14ac:dyDescent="0.25">
      <c r="I53849"/>
      <c r="J53849"/>
      <c r="K53849"/>
      <c r="L53849"/>
    </row>
    <row r="53850" spans="9:12" ht="15" x14ac:dyDescent="0.25">
      <c r="I53850"/>
      <c r="J53850"/>
      <c r="K53850"/>
      <c r="L53850"/>
    </row>
    <row r="53851" spans="9:12" ht="15" x14ac:dyDescent="0.25">
      <c r="I53851"/>
      <c r="J53851"/>
      <c r="K53851"/>
      <c r="L53851"/>
    </row>
    <row r="53852" spans="9:12" ht="15" x14ac:dyDescent="0.25">
      <c r="I53852"/>
      <c r="J53852"/>
      <c r="K53852"/>
      <c r="L53852"/>
    </row>
    <row r="53853" spans="9:12" ht="15" x14ac:dyDescent="0.25">
      <c r="I53853"/>
      <c r="J53853"/>
      <c r="K53853"/>
      <c r="L53853"/>
    </row>
    <row r="53854" spans="9:12" ht="15" x14ac:dyDescent="0.25">
      <c r="I53854"/>
      <c r="J53854"/>
      <c r="K53854"/>
      <c r="L53854"/>
    </row>
    <row r="53855" spans="9:12" ht="15" x14ac:dyDescent="0.25">
      <c r="I53855"/>
      <c r="J53855"/>
      <c r="K53855"/>
      <c r="L53855"/>
    </row>
    <row r="53856" spans="9:12" ht="15" x14ac:dyDescent="0.25">
      <c r="I53856"/>
      <c r="J53856"/>
      <c r="K53856"/>
      <c r="L53856"/>
    </row>
    <row r="53857" spans="9:12" ht="15" x14ac:dyDescent="0.25">
      <c r="I53857"/>
      <c r="J53857"/>
      <c r="K53857"/>
      <c r="L53857"/>
    </row>
    <row r="53858" spans="9:12" ht="15" x14ac:dyDescent="0.25">
      <c r="I53858"/>
      <c r="J53858"/>
      <c r="K53858"/>
      <c r="L53858"/>
    </row>
    <row r="53859" spans="9:12" ht="15" x14ac:dyDescent="0.25">
      <c r="I53859"/>
      <c r="J53859"/>
      <c r="K53859"/>
      <c r="L53859"/>
    </row>
    <row r="53860" spans="9:12" ht="15" x14ac:dyDescent="0.25">
      <c r="I53860"/>
      <c r="J53860"/>
      <c r="K53860"/>
      <c r="L53860"/>
    </row>
    <row r="53861" spans="9:12" ht="15" x14ac:dyDescent="0.25">
      <c r="I53861"/>
      <c r="J53861"/>
      <c r="K53861"/>
      <c r="L53861"/>
    </row>
    <row r="53862" spans="9:12" ht="15" x14ac:dyDescent="0.25">
      <c r="I53862"/>
      <c r="J53862"/>
      <c r="K53862"/>
      <c r="L53862"/>
    </row>
    <row r="53863" spans="9:12" ht="15" x14ac:dyDescent="0.25">
      <c r="I53863"/>
      <c r="J53863"/>
      <c r="K53863"/>
      <c r="L53863"/>
    </row>
    <row r="53864" spans="9:12" ht="15" x14ac:dyDescent="0.25">
      <c r="I53864"/>
      <c r="J53864"/>
      <c r="K53864"/>
      <c r="L53864"/>
    </row>
    <row r="53865" spans="9:12" ht="15" x14ac:dyDescent="0.25">
      <c r="I53865"/>
      <c r="J53865"/>
      <c r="K53865"/>
      <c r="L53865"/>
    </row>
    <row r="53866" spans="9:12" ht="15" x14ac:dyDescent="0.25">
      <c r="I53866"/>
      <c r="J53866"/>
      <c r="K53866"/>
      <c r="L53866"/>
    </row>
    <row r="53867" spans="9:12" ht="15" x14ac:dyDescent="0.25">
      <c r="I53867"/>
      <c r="J53867"/>
      <c r="K53867"/>
      <c r="L53867"/>
    </row>
    <row r="53868" spans="9:12" ht="15" x14ac:dyDescent="0.25">
      <c r="I53868"/>
      <c r="J53868"/>
      <c r="K53868"/>
      <c r="L53868"/>
    </row>
    <row r="53869" spans="9:12" ht="15" x14ac:dyDescent="0.25">
      <c r="I53869"/>
      <c r="J53869"/>
      <c r="K53869"/>
      <c r="L53869"/>
    </row>
    <row r="53870" spans="9:12" ht="15" x14ac:dyDescent="0.25">
      <c r="I53870"/>
      <c r="J53870"/>
      <c r="K53870"/>
      <c r="L53870"/>
    </row>
    <row r="53871" spans="9:12" ht="15" x14ac:dyDescent="0.25">
      <c r="I53871"/>
      <c r="J53871"/>
      <c r="K53871"/>
      <c r="L53871"/>
    </row>
    <row r="53872" spans="9:12" ht="15" x14ac:dyDescent="0.25">
      <c r="I53872"/>
      <c r="J53872"/>
      <c r="K53872"/>
      <c r="L53872"/>
    </row>
    <row r="53873" spans="9:12" ht="15" x14ac:dyDescent="0.25">
      <c r="I53873"/>
      <c r="J53873"/>
      <c r="K53873"/>
      <c r="L53873"/>
    </row>
    <row r="53874" spans="9:12" ht="15" x14ac:dyDescent="0.25">
      <c r="I53874"/>
      <c r="J53874"/>
      <c r="K53874"/>
      <c r="L53874"/>
    </row>
    <row r="53875" spans="9:12" ht="15" x14ac:dyDescent="0.25">
      <c r="I53875"/>
      <c r="J53875"/>
      <c r="K53875"/>
      <c r="L53875"/>
    </row>
    <row r="53876" spans="9:12" ht="15" x14ac:dyDescent="0.25">
      <c r="I53876"/>
      <c r="J53876"/>
      <c r="K53876"/>
      <c r="L53876"/>
    </row>
    <row r="53877" spans="9:12" ht="15" x14ac:dyDescent="0.25">
      <c r="I53877"/>
      <c r="J53877"/>
      <c r="K53877"/>
      <c r="L53877"/>
    </row>
    <row r="53878" spans="9:12" ht="15" x14ac:dyDescent="0.25">
      <c r="I53878"/>
      <c r="J53878"/>
      <c r="K53878"/>
      <c r="L53878"/>
    </row>
    <row r="53879" spans="9:12" ht="15" x14ac:dyDescent="0.25">
      <c r="I53879"/>
      <c r="J53879"/>
      <c r="K53879"/>
      <c r="L53879"/>
    </row>
    <row r="53880" spans="9:12" ht="15" x14ac:dyDescent="0.25">
      <c r="I53880"/>
      <c r="J53880"/>
      <c r="K53880"/>
      <c r="L53880"/>
    </row>
    <row r="53881" spans="9:12" ht="15" x14ac:dyDescent="0.25">
      <c r="I53881"/>
      <c r="J53881"/>
      <c r="K53881"/>
      <c r="L53881"/>
    </row>
    <row r="53882" spans="9:12" ht="15" x14ac:dyDescent="0.25">
      <c r="I53882"/>
      <c r="J53882"/>
      <c r="K53882"/>
      <c r="L53882"/>
    </row>
    <row r="53883" spans="9:12" ht="15" x14ac:dyDescent="0.25">
      <c r="I53883"/>
      <c r="J53883"/>
      <c r="K53883"/>
      <c r="L53883"/>
    </row>
    <row r="53884" spans="9:12" ht="15" x14ac:dyDescent="0.25">
      <c r="I53884"/>
      <c r="J53884"/>
      <c r="K53884"/>
      <c r="L53884"/>
    </row>
    <row r="53885" spans="9:12" ht="15" x14ac:dyDescent="0.25">
      <c r="I53885"/>
      <c r="J53885"/>
      <c r="K53885"/>
      <c r="L53885"/>
    </row>
    <row r="53886" spans="9:12" ht="15" x14ac:dyDescent="0.25">
      <c r="I53886"/>
      <c r="J53886"/>
      <c r="K53886"/>
      <c r="L53886"/>
    </row>
    <row r="53887" spans="9:12" ht="15" x14ac:dyDescent="0.25">
      <c r="I53887"/>
      <c r="J53887"/>
      <c r="K53887"/>
      <c r="L53887"/>
    </row>
    <row r="53888" spans="9:12" ht="15" x14ac:dyDescent="0.25">
      <c r="I53888"/>
      <c r="J53888"/>
      <c r="K53888"/>
      <c r="L53888"/>
    </row>
    <row r="53889" spans="9:12" ht="15" x14ac:dyDescent="0.25">
      <c r="I53889"/>
      <c r="J53889"/>
      <c r="K53889"/>
      <c r="L53889"/>
    </row>
    <row r="53890" spans="9:12" ht="15" x14ac:dyDescent="0.25">
      <c r="I53890"/>
      <c r="J53890"/>
      <c r="K53890"/>
      <c r="L53890"/>
    </row>
    <row r="53891" spans="9:12" ht="15" x14ac:dyDescent="0.25">
      <c r="I53891"/>
      <c r="J53891"/>
      <c r="K53891"/>
      <c r="L53891"/>
    </row>
    <row r="53892" spans="9:12" ht="15" x14ac:dyDescent="0.25">
      <c r="I53892"/>
      <c r="J53892"/>
      <c r="K53892"/>
      <c r="L53892"/>
    </row>
    <row r="53893" spans="9:12" ht="15" x14ac:dyDescent="0.25">
      <c r="I53893"/>
      <c r="J53893"/>
      <c r="K53893"/>
      <c r="L53893"/>
    </row>
    <row r="53894" spans="9:12" ht="15" x14ac:dyDescent="0.25">
      <c r="I53894"/>
      <c r="J53894"/>
      <c r="K53894"/>
      <c r="L53894"/>
    </row>
    <row r="53895" spans="9:12" ht="15" x14ac:dyDescent="0.25">
      <c r="I53895"/>
      <c r="J53895"/>
      <c r="K53895"/>
      <c r="L53895"/>
    </row>
    <row r="53896" spans="9:12" ht="15" x14ac:dyDescent="0.25">
      <c r="I53896"/>
      <c r="J53896"/>
      <c r="K53896"/>
      <c r="L53896"/>
    </row>
    <row r="53897" spans="9:12" ht="15" x14ac:dyDescent="0.25">
      <c r="I53897"/>
      <c r="J53897"/>
      <c r="K53897"/>
      <c r="L53897"/>
    </row>
    <row r="53898" spans="9:12" ht="15" x14ac:dyDescent="0.25">
      <c r="I53898"/>
      <c r="J53898"/>
      <c r="K53898"/>
      <c r="L53898"/>
    </row>
    <row r="53899" spans="9:12" ht="15" x14ac:dyDescent="0.25">
      <c r="I53899"/>
      <c r="J53899"/>
      <c r="K53899"/>
      <c r="L53899"/>
    </row>
    <row r="53900" spans="9:12" ht="15" x14ac:dyDescent="0.25">
      <c r="I53900"/>
      <c r="J53900"/>
      <c r="K53900"/>
      <c r="L53900"/>
    </row>
    <row r="53901" spans="9:12" ht="15" x14ac:dyDescent="0.25">
      <c r="I53901"/>
      <c r="J53901"/>
      <c r="K53901"/>
      <c r="L53901"/>
    </row>
    <row r="53902" spans="9:12" ht="15" x14ac:dyDescent="0.25">
      <c r="I53902"/>
      <c r="J53902"/>
      <c r="K53902"/>
      <c r="L53902"/>
    </row>
    <row r="53903" spans="9:12" ht="15" x14ac:dyDescent="0.25">
      <c r="I53903"/>
      <c r="J53903"/>
      <c r="K53903"/>
      <c r="L53903"/>
    </row>
    <row r="53904" spans="9:12" ht="15" x14ac:dyDescent="0.25">
      <c r="I53904"/>
      <c r="J53904"/>
      <c r="K53904"/>
      <c r="L53904"/>
    </row>
    <row r="53905" spans="9:12" ht="15" x14ac:dyDescent="0.25">
      <c r="I53905"/>
      <c r="J53905"/>
      <c r="K53905"/>
      <c r="L53905"/>
    </row>
    <row r="53906" spans="9:12" ht="15" x14ac:dyDescent="0.25">
      <c r="I53906"/>
      <c r="J53906"/>
      <c r="K53906"/>
      <c r="L53906"/>
    </row>
    <row r="53907" spans="9:12" ht="15" x14ac:dyDescent="0.25">
      <c r="I53907"/>
      <c r="J53907"/>
      <c r="K53907"/>
      <c r="L53907"/>
    </row>
    <row r="53908" spans="9:12" ht="15" x14ac:dyDescent="0.25">
      <c r="I53908"/>
      <c r="J53908"/>
      <c r="K53908"/>
      <c r="L53908"/>
    </row>
    <row r="53909" spans="9:12" ht="15" x14ac:dyDescent="0.25">
      <c r="I53909"/>
      <c r="J53909"/>
      <c r="K53909"/>
      <c r="L53909"/>
    </row>
    <row r="53910" spans="9:12" ht="15" x14ac:dyDescent="0.25">
      <c r="I53910"/>
      <c r="J53910"/>
      <c r="K53910"/>
      <c r="L53910"/>
    </row>
    <row r="53911" spans="9:12" ht="15" x14ac:dyDescent="0.25">
      <c r="I53911"/>
      <c r="J53911"/>
      <c r="K53911"/>
      <c r="L53911"/>
    </row>
    <row r="53912" spans="9:12" ht="15" x14ac:dyDescent="0.25">
      <c r="I53912"/>
      <c r="J53912"/>
      <c r="K53912"/>
      <c r="L53912"/>
    </row>
    <row r="53913" spans="9:12" ht="15" x14ac:dyDescent="0.25">
      <c r="I53913"/>
      <c r="J53913"/>
      <c r="K53913"/>
      <c r="L53913"/>
    </row>
    <row r="53914" spans="9:12" ht="15" x14ac:dyDescent="0.25">
      <c r="I53914"/>
      <c r="J53914"/>
      <c r="K53914"/>
      <c r="L53914"/>
    </row>
    <row r="53915" spans="9:12" ht="15" x14ac:dyDescent="0.25">
      <c r="I53915"/>
      <c r="J53915"/>
      <c r="K53915"/>
      <c r="L53915"/>
    </row>
    <row r="53916" spans="9:12" ht="15" x14ac:dyDescent="0.25">
      <c r="I53916"/>
      <c r="J53916"/>
      <c r="K53916"/>
      <c r="L53916"/>
    </row>
    <row r="53917" spans="9:12" ht="15" x14ac:dyDescent="0.25">
      <c r="I53917"/>
      <c r="J53917"/>
      <c r="K53917"/>
      <c r="L53917"/>
    </row>
    <row r="53918" spans="9:12" ht="15" x14ac:dyDescent="0.25">
      <c r="I53918"/>
      <c r="J53918"/>
      <c r="K53918"/>
      <c r="L53918"/>
    </row>
    <row r="53919" spans="9:12" ht="15" x14ac:dyDescent="0.25">
      <c r="I53919"/>
      <c r="J53919"/>
      <c r="K53919"/>
      <c r="L53919"/>
    </row>
    <row r="53920" spans="9:12" ht="15" x14ac:dyDescent="0.25">
      <c r="I53920"/>
      <c r="J53920"/>
      <c r="K53920"/>
      <c r="L53920"/>
    </row>
    <row r="53921" spans="9:12" ht="15" x14ac:dyDescent="0.25">
      <c r="I53921"/>
      <c r="J53921"/>
      <c r="K53921"/>
      <c r="L53921"/>
    </row>
    <row r="53922" spans="9:12" ht="15" x14ac:dyDescent="0.25">
      <c r="I53922"/>
      <c r="J53922"/>
      <c r="K53922"/>
      <c r="L53922"/>
    </row>
    <row r="53923" spans="9:12" ht="15" x14ac:dyDescent="0.25">
      <c r="I53923"/>
      <c r="J53923"/>
      <c r="K53923"/>
      <c r="L53923"/>
    </row>
    <row r="53924" spans="9:12" ht="15" x14ac:dyDescent="0.25">
      <c r="I53924"/>
      <c r="J53924"/>
      <c r="K53924"/>
      <c r="L53924"/>
    </row>
    <row r="53925" spans="9:12" ht="15" x14ac:dyDescent="0.25">
      <c r="I53925"/>
      <c r="J53925"/>
      <c r="K53925"/>
      <c r="L53925"/>
    </row>
    <row r="53926" spans="9:12" ht="15" x14ac:dyDescent="0.25">
      <c r="I53926"/>
      <c r="J53926"/>
      <c r="K53926"/>
      <c r="L53926"/>
    </row>
    <row r="53927" spans="9:12" ht="15" x14ac:dyDescent="0.25">
      <c r="I53927"/>
      <c r="J53927"/>
      <c r="K53927"/>
      <c r="L53927"/>
    </row>
    <row r="53928" spans="9:12" ht="15" x14ac:dyDescent="0.25">
      <c r="I53928"/>
      <c r="J53928"/>
      <c r="K53928"/>
      <c r="L53928"/>
    </row>
    <row r="53929" spans="9:12" ht="15" x14ac:dyDescent="0.25">
      <c r="I53929"/>
      <c r="J53929"/>
      <c r="K53929"/>
      <c r="L53929"/>
    </row>
    <row r="53930" spans="9:12" ht="15" x14ac:dyDescent="0.25">
      <c r="I53930"/>
      <c r="J53930"/>
      <c r="K53930"/>
      <c r="L53930"/>
    </row>
    <row r="53931" spans="9:12" ht="15" x14ac:dyDescent="0.25">
      <c r="I53931"/>
      <c r="J53931"/>
      <c r="K53931"/>
      <c r="L53931"/>
    </row>
    <row r="53932" spans="9:12" ht="15" x14ac:dyDescent="0.25">
      <c r="I53932"/>
      <c r="J53932"/>
      <c r="K53932"/>
      <c r="L53932"/>
    </row>
    <row r="53933" spans="9:12" ht="15" x14ac:dyDescent="0.25">
      <c r="I53933"/>
      <c r="J53933"/>
      <c r="K53933"/>
      <c r="L53933"/>
    </row>
    <row r="53934" spans="9:12" ht="15" x14ac:dyDescent="0.25">
      <c r="I53934"/>
      <c r="J53934"/>
      <c r="K53934"/>
      <c r="L53934"/>
    </row>
    <row r="53935" spans="9:12" ht="15" x14ac:dyDescent="0.25">
      <c r="I53935"/>
      <c r="J53935"/>
      <c r="K53935"/>
      <c r="L53935"/>
    </row>
    <row r="53936" spans="9:12" ht="15" x14ac:dyDescent="0.25">
      <c r="I53936"/>
      <c r="J53936"/>
      <c r="K53936"/>
      <c r="L53936"/>
    </row>
    <row r="53937" spans="9:12" ht="15" x14ac:dyDescent="0.25">
      <c r="I53937"/>
      <c r="J53937"/>
      <c r="K53937"/>
      <c r="L53937"/>
    </row>
    <row r="53938" spans="9:12" ht="15" x14ac:dyDescent="0.25">
      <c r="I53938"/>
      <c r="J53938"/>
      <c r="K53938"/>
      <c r="L53938"/>
    </row>
    <row r="53939" spans="9:12" ht="15" x14ac:dyDescent="0.25">
      <c r="I53939"/>
      <c r="J53939"/>
      <c r="K53939"/>
      <c r="L53939"/>
    </row>
    <row r="53940" spans="9:12" ht="15" x14ac:dyDescent="0.25">
      <c r="I53940"/>
      <c r="J53940"/>
      <c r="K53940"/>
      <c r="L53940"/>
    </row>
    <row r="53941" spans="9:12" ht="15" x14ac:dyDescent="0.25">
      <c r="I53941"/>
      <c r="J53941"/>
      <c r="K53941"/>
      <c r="L53941"/>
    </row>
    <row r="53942" spans="9:12" ht="15" x14ac:dyDescent="0.25">
      <c r="I53942"/>
      <c r="J53942"/>
      <c r="K53942"/>
      <c r="L53942"/>
    </row>
    <row r="53943" spans="9:12" ht="15" x14ac:dyDescent="0.25">
      <c r="I53943"/>
      <c r="J53943"/>
      <c r="K53943"/>
      <c r="L53943"/>
    </row>
    <row r="53944" spans="9:12" ht="15" x14ac:dyDescent="0.25">
      <c r="I53944"/>
      <c r="J53944"/>
      <c r="K53944"/>
      <c r="L53944"/>
    </row>
    <row r="53945" spans="9:12" ht="15" x14ac:dyDescent="0.25">
      <c r="I53945"/>
      <c r="J53945"/>
      <c r="K53945"/>
      <c r="L53945"/>
    </row>
    <row r="53946" spans="9:12" ht="15" x14ac:dyDescent="0.25">
      <c r="I53946"/>
      <c r="J53946"/>
      <c r="K53946"/>
      <c r="L53946"/>
    </row>
    <row r="53947" spans="9:12" ht="15" x14ac:dyDescent="0.25">
      <c r="I53947"/>
      <c r="J53947"/>
      <c r="K53947"/>
      <c r="L53947"/>
    </row>
    <row r="53948" spans="9:12" ht="15" x14ac:dyDescent="0.25">
      <c r="I53948"/>
      <c r="J53948"/>
      <c r="K53948"/>
      <c r="L53948"/>
    </row>
    <row r="53949" spans="9:12" ht="15" x14ac:dyDescent="0.25">
      <c r="I53949"/>
      <c r="J53949"/>
      <c r="K53949"/>
      <c r="L53949"/>
    </row>
    <row r="53950" spans="9:12" ht="15" x14ac:dyDescent="0.25">
      <c r="I53950"/>
      <c r="J53950"/>
      <c r="K53950"/>
      <c r="L53950"/>
    </row>
    <row r="53951" spans="9:12" ht="15" x14ac:dyDescent="0.25">
      <c r="I53951"/>
      <c r="J53951"/>
      <c r="K53951"/>
      <c r="L53951"/>
    </row>
    <row r="53952" spans="9:12" ht="15" x14ac:dyDescent="0.25">
      <c r="I53952"/>
      <c r="J53952"/>
      <c r="K53952"/>
      <c r="L53952"/>
    </row>
    <row r="53953" spans="9:12" ht="15" x14ac:dyDescent="0.25">
      <c r="I53953"/>
      <c r="J53953"/>
      <c r="K53953"/>
      <c r="L53953"/>
    </row>
    <row r="53954" spans="9:12" ht="15" x14ac:dyDescent="0.25">
      <c r="I53954"/>
      <c r="J53954"/>
      <c r="K53954"/>
      <c r="L53954"/>
    </row>
    <row r="53955" spans="9:12" ht="15" x14ac:dyDescent="0.25">
      <c r="I53955"/>
      <c r="J53955"/>
      <c r="K53955"/>
      <c r="L53955"/>
    </row>
    <row r="53956" spans="9:12" ht="15" x14ac:dyDescent="0.25">
      <c r="I53956"/>
      <c r="J53956"/>
      <c r="K53956"/>
      <c r="L53956"/>
    </row>
    <row r="53957" spans="9:12" ht="15" x14ac:dyDescent="0.25">
      <c r="I53957"/>
      <c r="J53957"/>
      <c r="K53957"/>
      <c r="L53957"/>
    </row>
    <row r="53958" spans="9:12" ht="15" x14ac:dyDescent="0.25">
      <c r="I53958"/>
      <c r="J53958"/>
      <c r="K53958"/>
      <c r="L53958"/>
    </row>
    <row r="53959" spans="9:12" ht="15" x14ac:dyDescent="0.25">
      <c r="I53959"/>
      <c r="J53959"/>
      <c r="K53959"/>
      <c r="L53959"/>
    </row>
    <row r="53960" spans="9:12" ht="15" x14ac:dyDescent="0.25">
      <c r="I53960"/>
      <c r="J53960"/>
      <c r="K53960"/>
      <c r="L53960"/>
    </row>
    <row r="53961" spans="9:12" ht="15" x14ac:dyDescent="0.25">
      <c r="I53961"/>
      <c r="J53961"/>
      <c r="K53961"/>
      <c r="L53961"/>
    </row>
    <row r="53962" spans="9:12" ht="15" x14ac:dyDescent="0.25">
      <c r="I53962"/>
      <c r="J53962"/>
      <c r="K53962"/>
      <c r="L53962"/>
    </row>
    <row r="53963" spans="9:12" ht="15" x14ac:dyDescent="0.25">
      <c r="I53963"/>
      <c r="J53963"/>
      <c r="K53963"/>
      <c r="L53963"/>
    </row>
    <row r="53964" spans="9:12" ht="15" x14ac:dyDescent="0.25">
      <c r="I53964"/>
      <c r="J53964"/>
      <c r="K53964"/>
      <c r="L53964"/>
    </row>
    <row r="53965" spans="9:12" ht="15" x14ac:dyDescent="0.25">
      <c r="I53965"/>
      <c r="J53965"/>
      <c r="K53965"/>
      <c r="L53965"/>
    </row>
    <row r="53966" spans="9:12" ht="15" x14ac:dyDescent="0.25">
      <c r="I53966"/>
      <c r="J53966"/>
      <c r="K53966"/>
      <c r="L53966"/>
    </row>
    <row r="53967" spans="9:12" ht="15" x14ac:dyDescent="0.25">
      <c r="I53967"/>
      <c r="J53967"/>
      <c r="K53967"/>
      <c r="L53967"/>
    </row>
    <row r="53968" spans="9:12" ht="15" x14ac:dyDescent="0.25">
      <c r="I53968"/>
      <c r="J53968"/>
      <c r="K53968"/>
      <c r="L53968"/>
    </row>
    <row r="53969" spans="9:12" ht="15" x14ac:dyDescent="0.25">
      <c r="I53969"/>
      <c r="J53969"/>
      <c r="K53969"/>
      <c r="L53969"/>
    </row>
    <row r="53970" spans="9:12" ht="15" x14ac:dyDescent="0.25">
      <c r="I53970"/>
      <c r="J53970"/>
      <c r="K53970"/>
      <c r="L53970"/>
    </row>
    <row r="53971" spans="9:12" ht="15" x14ac:dyDescent="0.25">
      <c r="I53971"/>
      <c r="J53971"/>
      <c r="K53971"/>
      <c r="L53971"/>
    </row>
    <row r="53972" spans="9:12" ht="15" x14ac:dyDescent="0.25">
      <c r="I53972"/>
      <c r="J53972"/>
      <c r="K53972"/>
      <c r="L53972"/>
    </row>
    <row r="53973" spans="9:12" ht="15" x14ac:dyDescent="0.25">
      <c r="I53973"/>
      <c r="J53973"/>
      <c r="K53973"/>
      <c r="L53973"/>
    </row>
    <row r="53974" spans="9:12" ht="15" x14ac:dyDescent="0.25">
      <c r="I53974"/>
      <c r="J53974"/>
      <c r="K53974"/>
      <c r="L53974"/>
    </row>
    <row r="53975" spans="9:12" ht="15" x14ac:dyDescent="0.25">
      <c r="I53975"/>
      <c r="J53975"/>
      <c r="K53975"/>
      <c r="L53975"/>
    </row>
    <row r="53976" spans="9:12" ht="15" x14ac:dyDescent="0.25">
      <c r="I53976"/>
      <c r="J53976"/>
      <c r="K53976"/>
      <c r="L53976"/>
    </row>
    <row r="53977" spans="9:12" ht="15" x14ac:dyDescent="0.25">
      <c r="I53977"/>
      <c r="J53977"/>
      <c r="K53977"/>
      <c r="L53977"/>
    </row>
    <row r="53978" spans="9:12" ht="15" x14ac:dyDescent="0.25">
      <c r="I53978"/>
      <c r="J53978"/>
      <c r="K53978"/>
      <c r="L53978"/>
    </row>
    <row r="53979" spans="9:12" ht="15" x14ac:dyDescent="0.25">
      <c r="I53979"/>
      <c r="J53979"/>
      <c r="K53979"/>
      <c r="L53979"/>
    </row>
    <row r="53980" spans="9:12" ht="15" x14ac:dyDescent="0.25">
      <c r="I53980"/>
      <c r="J53980"/>
      <c r="K53980"/>
      <c r="L53980"/>
    </row>
    <row r="53981" spans="9:12" ht="15" x14ac:dyDescent="0.25">
      <c r="I53981"/>
      <c r="J53981"/>
      <c r="K53981"/>
      <c r="L53981"/>
    </row>
    <row r="53982" spans="9:12" ht="15" x14ac:dyDescent="0.25">
      <c r="I53982"/>
      <c r="J53982"/>
      <c r="K53982"/>
      <c r="L53982"/>
    </row>
    <row r="53983" spans="9:12" ht="15" x14ac:dyDescent="0.25">
      <c r="I53983"/>
      <c r="J53983"/>
      <c r="K53983"/>
      <c r="L53983"/>
    </row>
    <row r="53984" spans="9:12" ht="15" x14ac:dyDescent="0.25">
      <c r="I53984"/>
      <c r="J53984"/>
      <c r="K53984"/>
      <c r="L53984"/>
    </row>
    <row r="53985" spans="9:12" ht="15" x14ac:dyDescent="0.25">
      <c r="I53985"/>
      <c r="J53985"/>
      <c r="K53985"/>
      <c r="L53985"/>
    </row>
    <row r="53986" spans="9:12" ht="15" x14ac:dyDescent="0.25">
      <c r="I53986"/>
      <c r="J53986"/>
      <c r="K53986"/>
      <c r="L53986"/>
    </row>
    <row r="53987" spans="9:12" ht="15" x14ac:dyDescent="0.25">
      <c r="I53987"/>
      <c r="J53987"/>
      <c r="K53987"/>
      <c r="L53987"/>
    </row>
    <row r="53988" spans="9:12" ht="15" x14ac:dyDescent="0.25">
      <c r="I53988"/>
      <c r="J53988"/>
      <c r="K53988"/>
      <c r="L53988"/>
    </row>
    <row r="53989" spans="9:12" ht="15" x14ac:dyDescent="0.25">
      <c r="I53989"/>
      <c r="J53989"/>
      <c r="K53989"/>
      <c r="L53989"/>
    </row>
    <row r="53990" spans="9:12" ht="15" x14ac:dyDescent="0.25">
      <c r="I53990"/>
      <c r="J53990"/>
      <c r="K53990"/>
      <c r="L53990"/>
    </row>
    <row r="53991" spans="9:12" ht="15" x14ac:dyDescent="0.25">
      <c r="I53991"/>
      <c r="J53991"/>
      <c r="K53991"/>
      <c r="L53991"/>
    </row>
    <row r="53992" spans="9:12" ht="15" x14ac:dyDescent="0.25">
      <c r="I53992"/>
      <c r="J53992"/>
      <c r="K53992"/>
      <c r="L53992"/>
    </row>
    <row r="53993" spans="9:12" ht="15" x14ac:dyDescent="0.25">
      <c r="I53993"/>
      <c r="J53993"/>
      <c r="K53993"/>
      <c r="L53993"/>
    </row>
    <row r="53994" spans="9:12" ht="15" x14ac:dyDescent="0.25">
      <c r="I53994"/>
      <c r="J53994"/>
      <c r="K53994"/>
      <c r="L53994"/>
    </row>
    <row r="53995" spans="9:12" ht="15" x14ac:dyDescent="0.25">
      <c r="I53995"/>
      <c r="J53995"/>
      <c r="K53995"/>
      <c r="L53995"/>
    </row>
    <row r="53996" spans="9:12" ht="15" x14ac:dyDescent="0.25">
      <c r="I53996"/>
      <c r="J53996"/>
      <c r="K53996"/>
      <c r="L53996"/>
    </row>
    <row r="53997" spans="9:12" ht="15" x14ac:dyDescent="0.25">
      <c r="I53997"/>
      <c r="J53997"/>
      <c r="K53997"/>
      <c r="L53997"/>
    </row>
    <row r="53998" spans="9:12" ht="15" x14ac:dyDescent="0.25">
      <c r="I53998"/>
      <c r="J53998"/>
      <c r="K53998"/>
      <c r="L53998"/>
    </row>
    <row r="53999" spans="9:12" ht="15" x14ac:dyDescent="0.25">
      <c r="I53999"/>
      <c r="J53999"/>
      <c r="K53999"/>
      <c r="L53999"/>
    </row>
    <row r="54000" spans="9:12" ht="15" x14ac:dyDescent="0.25">
      <c r="I54000"/>
      <c r="J54000"/>
      <c r="K54000"/>
      <c r="L54000"/>
    </row>
    <row r="54001" spans="9:12" ht="15" x14ac:dyDescent="0.25">
      <c r="I54001"/>
      <c r="J54001"/>
      <c r="K54001"/>
      <c r="L54001"/>
    </row>
    <row r="54002" spans="9:12" ht="15" x14ac:dyDescent="0.25">
      <c r="I54002"/>
      <c r="J54002"/>
      <c r="K54002"/>
      <c r="L54002"/>
    </row>
    <row r="54003" spans="9:12" ht="15" x14ac:dyDescent="0.25">
      <c r="I54003"/>
      <c r="J54003"/>
      <c r="K54003"/>
      <c r="L54003"/>
    </row>
    <row r="54004" spans="9:12" ht="15" x14ac:dyDescent="0.25">
      <c r="I54004"/>
      <c r="J54004"/>
      <c r="K54004"/>
      <c r="L54004"/>
    </row>
    <row r="54005" spans="9:12" ht="15" x14ac:dyDescent="0.25">
      <c r="I54005"/>
      <c r="J54005"/>
      <c r="K54005"/>
      <c r="L54005"/>
    </row>
    <row r="54006" spans="9:12" ht="15" x14ac:dyDescent="0.25">
      <c r="I54006"/>
      <c r="J54006"/>
      <c r="K54006"/>
      <c r="L54006"/>
    </row>
    <row r="54007" spans="9:12" ht="15" x14ac:dyDescent="0.25">
      <c r="I54007"/>
      <c r="J54007"/>
      <c r="K54007"/>
      <c r="L54007"/>
    </row>
    <row r="54008" spans="9:12" ht="15" x14ac:dyDescent="0.25">
      <c r="I54008"/>
      <c r="J54008"/>
      <c r="K54008"/>
      <c r="L54008"/>
    </row>
    <row r="54009" spans="9:12" ht="15" x14ac:dyDescent="0.25">
      <c r="I54009"/>
      <c r="J54009"/>
      <c r="K54009"/>
      <c r="L54009"/>
    </row>
    <row r="54010" spans="9:12" ht="15" x14ac:dyDescent="0.25">
      <c r="I54010"/>
      <c r="J54010"/>
      <c r="K54010"/>
      <c r="L54010"/>
    </row>
    <row r="54011" spans="9:12" ht="15" x14ac:dyDescent="0.25">
      <c r="I54011"/>
      <c r="J54011"/>
      <c r="K54011"/>
      <c r="L54011"/>
    </row>
    <row r="54012" spans="9:12" ht="15" x14ac:dyDescent="0.25">
      <c r="I54012"/>
      <c r="J54012"/>
      <c r="K54012"/>
      <c r="L54012"/>
    </row>
    <row r="54013" spans="9:12" ht="15" x14ac:dyDescent="0.25">
      <c r="I54013"/>
      <c r="J54013"/>
      <c r="K54013"/>
      <c r="L54013"/>
    </row>
    <row r="54014" spans="9:12" ht="15" x14ac:dyDescent="0.25">
      <c r="I54014"/>
      <c r="J54014"/>
      <c r="K54014"/>
      <c r="L54014"/>
    </row>
    <row r="54015" spans="9:12" ht="15" x14ac:dyDescent="0.25">
      <c r="I54015"/>
      <c r="J54015"/>
      <c r="K54015"/>
      <c r="L54015"/>
    </row>
    <row r="54016" spans="9:12" ht="15" x14ac:dyDescent="0.25">
      <c r="I54016"/>
      <c r="J54016"/>
      <c r="K54016"/>
      <c r="L54016"/>
    </row>
    <row r="54017" spans="9:12" ht="15" x14ac:dyDescent="0.25">
      <c r="I54017"/>
      <c r="J54017"/>
      <c r="K54017"/>
      <c r="L54017"/>
    </row>
    <row r="54018" spans="9:12" ht="15" x14ac:dyDescent="0.25">
      <c r="I54018"/>
      <c r="J54018"/>
      <c r="K54018"/>
      <c r="L54018"/>
    </row>
    <row r="54019" spans="9:12" ht="15" x14ac:dyDescent="0.25">
      <c r="I54019"/>
      <c r="J54019"/>
      <c r="K54019"/>
      <c r="L54019"/>
    </row>
    <row r="54020" spans="9:12" ht="15" x14ac:dyDescent="0.25">
      <c r="I54020"/>
      <c r="J54020"/>
      <c r="K54020"/>
      <c r="L54020"/>
    </row>
    <row r="54021" spans="9:12" ht="15" x14ac:dyDescent="0.25">
      <c r="I54021"/>
      <c r="J54021"/>
      <c r="K54021"/>
      <c r="L54021"/>
    </row>
    <row r="54022" spans="9:12" ht="15" x14ac:dyDescent="0.25">
      <c r="I54022"/>
      <c r="J54022"/>
      <c r="K54022"/>
      <c r="L54022"/>
    </row>
    <row r="54023" spans="9:12" ht="15" x14ac:dyDescent="0.25">
      <c r="I54023"/>
      <c r="J54023"/>
      <c r="K54023"/>
      <c r="L54023"/>
    </row>
    <row r="54024" spans="9:12" ht="15" x14ac:dyDescent="0.25">
      <c r="I54024"/>
      <c r="J54024"/>
      <c r="K54024"/>
      <c r="L54024"/>
    </row>
    <row r="54025" spans="9:12" ht="15" x14ac:dyDescent="0.25">
      <c r="I54025"/>
      <c r="J54025"/>
      <c r="K54025"/>
      <c r="L54025"/>
    </row>
    <row r="54026" spans="9:12" ht="15" x14ac:dyDescent="0.25">
      <c r="I54026"/>
      <c r="J54026"/>
      <c r="K54026"/>
      <c r="L54026"/>
    </row>
    <row r="54027" spans="9:12" ht="15" x14ac:dyDescent="0.25">
      <c r="I54027"/>
      <c r="J54027"/>
      <c r="K54027"/>
      <c r="L54027"/>
    </row>
    <row r="54028" spans="9:12" ht="15" x14ac:dyDescent="0.25">
      <c r="I54028"/>
      <c r="J54028"/>
      <c r="K54028"/>
      <c r="L54028"/>
    </row>
    <row r="54029" spans="9:12" ht="15" x14ac:dyDescent="0.25">
      <c r="I54029"/>
      <c r="J54029"/>
      <c r="K54029"/>
      <c r="L54029"/>
    </row>
    <row r="54030" spans="9:12" ht="15" x14ac:dyDescent="0.25">
      <c r="I54030"/>
      <c r="J54030"/>
      <c r="K54030"/>
      <c r="L54030"/>
    </row>
    <row r="54031" spans="9:12" ht="15" x14ac:dyDescent="0.25">
      <c r="I54031"/>
      <c r="J54031"/>
      <c r="K54031"/>
      <c r="L54031"/>
    </row>
    <row r="54032" spans="9:12" ht="15" x14ac:dyDescent="0.25">
      <c r="I54032"/>
      <c r="J54032"/>
      <c r="K54032"/>
      <c r="L54032"/>
    </row>
    <row r="54033" spans="9:12" ht="15" x14ac:dyDescent="0.25">
      <c r="I54033"/>
      <c r="J54033"/>
      <c r="K54033"/>
      <c r="L54033"/>
    </row>
    <row r="54034" spans="9:12" ht="15" x14ac:dyDescent="0.25">
      <c r="I54034"/>
      <c r="J54034"/>
      <c r="K54034"/>
      <c r="L54034"/>
    </row>
    <row r="54035" spans="9:12" ht="15" x14ac:dyDescent="0.25">
      <c r="I54035"/>
      <c r="J54035"/>
      <c r="K54035"/>
      <c r="L54035"/>
    </row>
    <row r="54036" spans="9:12" ht="15" x14ac:dyDescent="0.25">
      <c r="I54036"/>
      <c r="J54036"/>
      <c r="K54036"/>
      <c r="L54036"/>
    </row>
    <row r="54037" spans="9:12" ht="15" x14ac:dyDescent="0.25">
      <c r="I54037"/>
      <c r="J54037"/>
      <c r="K54037"/>
      <c r="L54037"/>
    </row>
    <row r="54038" spans="9:12" ht="15" x14ac:dyDescent="0.25">
      <c r="I54038"/>
      <c r="J54038"/>
      <c r="K54038"/>
      <c r="L54038"/>
    </row>
    <row r="54039" spans="9:12" ht="15" x14ac:dyDescent="0.25">
      <c r="I54039"/>
      <c r="J54039"/>
      <c r="K54039"/>
      <c r="L54039"/>
    </row>
    <row r="54040" spans="9:12" ht="15" x14ac:dyDescent="0.25">
      <c r="I54040"/>
      <c r="J54040"/>
      <c r="K54040"/>
      <c r="L54040"/>
    </row>
    <row r="54041" spans="9:12" ht="15" x14ac:dyDescent="0.25">
      <c r="I54041"/>
      <c r="J54041"/>
      <c r="K54041"/>
      <c r="L54041"/>
    </row>
    <row r="54042" spans="9:12" ht="15" x14ac:dyDescent="0.25">
      <c r="I54042"/>
      <c r="J54042"/>
      <c r="K54042"/>
      <c r="L54042"/>
    </row>
    <row r="54043" spans="9:12" ht="15" x14ac:dyDescent="0.25">
      <c r="I54043"/>
      <c r="J54043"/>
      <c r="K54043"/>
      <c r="L54043"/>
    </row>
    <row r="54044" spans="9:12" ht="15" x14ac:dyDescent="0.25">
      <c r="I54044"/>
      <c r="J54044"/>
      <c r="K54044"/>
      <c r="L54044"/>
    </row>
    <row r="54045" spans="9:12" ht="15" x14ac:dyDescent="0.25">
      <c r="I54045"/>
      <c r="J54045"/>
      <c r="K54045"/>
      <c r="L54045"/>
    </row>
    <row r="54046" spans="9:12" ht="15" x14ac:dyDescent="0.25">
      <c r="I54046"/>
      <c r="J54046"/>
      <c r="K54046"/>
      <c r="L54046"/>
    </row>
    <row r="54047" spans="9:12" ht="15" x14ac:dyDescent="0.25">
      <c r="I54047"/>
      <c r="J54047"/>
      <c r="K54047"/>
      <c r="L54047"/>
    </row>
    <row r="54048" spans="9:12" ht="15" x14ac:dyDescent="0.25">
      <c r="I54048"/>
      <c r="J54048"/>
      <c r="K54048"/>
      <c r="L54048"/>
    </row>
    <row r="54049" spans="9:12" ht="15" x14ac:dyDescent="0.25">
      <c r="I54049"/>
      <c r="J54049"/>
      <c r="K54049"/>
      <c r="L54049"/>
    </row>
    <row r="54050" spans="9:12" ht="15" x14ac:dyDescent="0.25">
      <c r="I54050"/>
      <c r="J54050"/>
      <c r="K54050"/>
      <c r="L54050"/>
    </row>
    <row r="54051" spans="9:12" ht="15" x14ac:dyDescent="0.25">
      <c r="I54051"/>
      <c r="J54051"/>
      <c r="K54051"/>
      <c r="L54051"/>
    </row>
    <row r="54052" spans="9:12" ht="15" x14ac:dyDescent="0.25">
      <c r="I54052"/>
      <c r="J54052"/>
      <c r="K54052"/>
      <c r="L54052"/>
    </row>
    <row r="54053" spans="9:12" ht="15" x14ac:dyDescent="0.25">
      <c r="I54053"/>
      <c r="J54053"/>
      <c r="K54053"/>
      <c r="L54053"/>
    </row>
    <row r="54054" spans="9:12" ht="15" x14ac:dyDescent="0.25">
      <c r="I54054"/>
      <c r="J54054"/>
      <c r="K54054"/>
      <c r="L54054"/>
    </row>
    <row r="54055" spans="9:12" ht="15" x14ac:dyDescent="0.25">
      <c r="I54055"/>
      <c r="J54055"/>
      <c r="K54055"/>
      <c r="L54055"/>
    </row>
    <row r="54056" spans="9:12" ht="15" x14ac:dyDescent="0.25">
      <c r="I54056"/>
      <c r="J54056"/>
      <c r="K54056"/>
      <c r="L54056"/>
    </row>
    <row r="54057" spans="9:12" ht="15" x14ac:dyDescent="0.25">
      <c r="I54057"/>
      <c r="J54057"/>
      <c r="K54057"/>
      <c r="L54057"/>
    </row>
    <row r="54058" spans="9:12" ht="15" x14ac:dyDescent="0.25">
      <c r="I54058"/>
      <c r="J54058"/>
      <c r="K54058"/>
      <c r="L54058"/>
    </row>
    <row r="54059" spans="9:12" ht="15" x14ac:dyDescent="0.25">
      <c r="I54059"/>
      <c r="J54059"/>
      <c r="K54059"/>
      <c r="L54059"/>
    </row>
    <row r="54060" spans="9:12" ht="15" x14ac:dyDescent="0.25">
      <c r="I54060"/>
      <c r="J54060"/>
      <c r="K54060"/>
      <c r="L54060"/>
    </row>
    <row r="54061" spans="9:12" ht="15" x14ac:dyDescent="0.25">
      <c r="I54061"/>
      <c r="J54061"/>
      <c r="K54061"/>
      <c r="L54061"/>
    </row>
    <row r="54062" spans="9:12" ht="15" x14ac:dyDescent="0.25">
      <c r="I54062"/>
      <c r="J54062"/>
      <c r="K54062"/>
      <c r="L54062"/>
    </row>
    <row r="54063" spans="9:12" ht="15" x14ac:dyDescent="0.25">
      <c r="I54063"/>
      <c r="J54063"/>
      <c r="K54063"/>
      <c r="L54063"/>
    </row>
    <row r="54064" spans="9:12" ht="15" x14ac:dyDescent="0.25">
      <c r="I54064"/>
      <c r="J54064"/>
      <c r="K54064"/>
      <c r="L54064"/>
    </row>
    <row r="54065" spans="9:12" ht="15" x14ac:dyDescent="0.25">
      <c r="I54065"/>
      <c r="J54065"/>
      <c r="K54065"/>
      <c r="L54065"/>
    </row>
    <row r="54066" spans="9:12" ht="15" x14ac:dyDescent="0.25">
      <c r="I54066"/>
      <c r="J54066"/>
      <c r="K54066"/>
      <c r="L54066"/>
    </row>
    <row r="54067" spans="9:12" ht="15" x14ac:dyDescent="0.25">
      <c r="I54067"/>
      <c r="J54067"/>
      <c r="K54067"/>
      <c r="L54067"/>
    </row>
    <row r="54068" spans="9:12" ht="15" x14ac:dyDescent="0.25">
      <c r="I54068"/>
      <c r="J54068"/>
      <c r="K54068"/>
      <c r="L54068"/>
    </row>
    <row r="54069" spans="9:12" ht="15" x14ac:dyDescent="0.25">
      <c r="I54069"/>
      <c r="J54069"/>
      <c r="K54069"/>
      <c r="L54069"/>
    </row>
    <row r="54070" spans="9:12" ht="15" x14ac:dyDescent="0.25">
      <c r="I54070"/>
      <c r="J54070"/>
      <c r="K54070"/>
      <c r="L54070"/>
    </row>
    <row r="54071" spans="9:12" ht="15" x14ac:dyDescent="0.25">
      <c r="I54071"/>
      <c r="J54071"/>
      <c r="K54071"/>
      <c r="L54071"/>
    </row>
    <row r="54072" spans="9:12" ht="15" x14ac:dyDescent="0.25">
      <c r="I54072"/>
      <c r="J54072"/>
      <c r="K54072"/>
      <c r="L54072"/>
    </row>
    <row r="54073" spans="9:12" ht="15" x14ac:dyDescent="0.25">
      <c r="I54073"/>
      <c r="J54073"/>
      <c r="K54073"/>
      <c r="L54073"/>
    </row>
    <row r="54074" spans="9:12" ht="15" x14ac:dyDescent="0.25">
      <c r="I54074"/>
      <c r="J54074"/>
      <c r="K54074"/>
      <c r="L54074"/>
    </row>
    <row r="54075" spans="9:12" ht="15" x14ac:dyDescent="0.25">
      <c r="I54075"/>
      <c r="J54075"/>
      <c r="K54075"/>
      <c r="L54075"/>
    </row>
    <row r="54076" spans="9:12" ht="15" x14ac:dyDescent="0.25">
      <c r="I54076"/>
      <c r="J54076"/>
      <c r="K54076"/>
      <c r="L54076"/>
    </row>
    <row r="54077" spans="9:12" ht="15" x14ac:dyDescent="0.25">
      <c r="I54077"/>
      <c r="J54077"/>
      <c r="K54077"/>
      <c r="L54077"/>
    </row>
    <row r="54078" spans="9:12" ht="15" x14ac:dyDescent="0.25">
      <c r="I54078"/>
      <c r="J54078"/>
      <c r="K54078"/>
      <c r="L54078"/>
    </row>
    <row r="54079" spans="9:12" ht="15" x14ac:dyDescent="0.25">
      <c r="I54079"/>
      <c r="J54079"/>
      <c r="K54079"/>
      <c r="L54079"/>
    </row>
    <row r="54080" spans="9:12" ht="15" x14ac:dyDescent="0.25">
      <c r="I54080"/>
      <c r="J54080"/>
      <c r="K54080"/>
      <c r="L54080"/>
    </row>
    <row r="54081" spans="9:12" ht="15" x14ac:dyDescent="0.25">
      <c r="I54081"/>
      <c r="J54081"/>
      <c r="K54081"/>
      <c r="L54081"/>
    </row>
    <row r="54082" spans="9:12" ht="15" x14ac:dyDescent="0.25">
      <c r="I54082"/>
      <c r="J54082"/>
      <c r="K54082"/>
      <c r="L54082"/>
    </row>
    <row r="54083" spans="9:12" ht="15" x14ac:dyDescent="0.25">
      <c r="I54083"/>
      <c r="J54083"/>
      <c r="K54083"/>
      <c r="L54083"/>
    </row>
    <row r="54084" spans="9:12" ht="15" x14ac:dyDescent="0.25">
      <c r="I54084"/>
      <c r="J54084"/>
      <c r="K54084"/>
      <c r="L54084"/>
    </row>
    <row r="54085" spans="9:12" ht="15" x14ac:dyDescent="0.25">
      <c r="I54085"/>
      <c r="J54085"/>
      <c r="K54085"/>
      <c r="L54085"/>
    </row>
    <row r="54086" spans="9:12" ht="15" x14ac:dyDescent="0.25">
      <c r="I54086"/>
      <c r="J54086"/>
      <c r="K54086"/>
      <c r="L54086"/>
    </row>
    <row r="54087" spans="9:12" ht="15" x14ac:dyDescent="0.25">
      <c r="I54087"/>
      <c r="J54087"/>
      <c r="K54087"/>
      <c r="L54087"/>
    </row>
    <row r="54088" spans="9:12" ht="15" x14ac:dyDescent="0.25">
      <c r="I54088"/>
      <c r="J54088"/>
      <c r="K54088"/>
      <c r="L54088"/>
    </row>
    <row r="54089" spans="9:12" ht="15" x14ac:dyDescent="0.25">
      <c r="I54089"/>
      <c r="J54089"/>
      <c r="K54089"/>
      <c r="L54089"/>
    </row>
    <row r="54090" spans="9:12" ht="15" x14ac:dyDescent="0.25">
      <c r="I54090"/>
      <c r="J54090"/>
      <c r="K54090"/>
      <c r="L54090"/>
    </row>
    <row r="54091" spans="9:12" ht="15" x14ac:dyDescent="0.25">
      <c r="I54091"/>
      <c r="J54091"/>
      <c r="K54091"/>
      <c r="L54091"/>
    </row>
    <row r="54092" spans="9:12" ht="15" x14ac:dyDescent="0.25">
      <c r="I54092"/>
      <c r="J54092"/>
      <c r="K54092"/>
      <c r="L54092"/>
    </row>
    <row r="54093" spans="9:12" ht="15" x14ac:dyDescent="0.25">
      <c r="I54093"/>
      <c r="J54093"/>
      <c r="K54093"/>
      <c r="L54093"/>
    </row>
    <row r="54094" spans="9:12" ht="15" x14ac:dyDescent="0.25">
      <c r="I54094"/>
      <c r="J54094"/>
      <c r="K54094"/>
      <c r="L54094"/>
    </row>
    <row r="54095" spans="9:12" ht="15" x14ac:dyDescent="0.25">
      <c r="I54095"/>
      <c r="J54095"/>
      <c r="K54095"/>
      <c r="L54095"/>
    </row>
    <row r="54096" spans="9:12" ht="15" x14ac:dyDescent="0.25">
      <c r="I54096"/>
      <c r="J54096"/>
      <c r="K54096"/>
      <c r="L54096"/>
    </row>
    <row r="54097" spans="9:12" ht="15" x14ac:dyDescent="0.25">
      <c r="I54097"/>
      <c r="J54097"/>
      <c r="K54097"/>
      <c r="L54097"/>
    </row>
    <row r="54098" spans="9:12" ht="15" x14ac:dyDescent="0.25">
      <c r="I54098"/>
      <c r="J54098"/>
      <c r="K54098"/>
      <c r="L54098"/>
    </row>
    <row r="54099" spans="9:12" ht="15" x14ac:dyDescent="0.25">
      <c r="I54099"/>
      <c r="J54099"/>
      <c r="K54099"/>
      <c r="L54099"/>
    </row>
    <row r="54100" spans="9:12" ht="15" x14ac:dyDescent="0.25">
      <c r="I54100"/>
      <c r="J54100"/>
      <c r="K54100"/>
      <c r="L54100"/>
    </row>
    <row r="54101" spans="9:12" ht="15" x14ac:dyDescent="0.25">
      <c r="I54101"/>
      <c r="J54101"/>
      <c r="K54101"/>
      <c r="L54101"/>
    </row>
    <row r="54102" spans="9:12" ht="15" x14ac:dyDescent="0.25">
      <c r="I54102"/>
      <c r="J54102"/>
      <c r="K54102"/>
      <c r="L54102"/>
    </row>
    <row r="54103" spans="9:12" ht="15" x14ac:dyDescent="0.25">
      <c r="I54103"/>
      <c r="J54103"/>
      <c r="K54103"/>
      <c r="L54103"/>
    </row>
    <row r="54104" spans="9:12" ht="15" x14ac:dyDescent="0.25">
      <c r="I54104"/>
      <c r="J54104"/>
      <c r="K54104"/>
      <c r="L54104"/>
    </row>
    <row r="54105" spans="9:12" ht="15" x14ac:dyDescent="0.25">
      <c r="I54105"/>
      <c r="J54105"/>
      <c r="K54105"/>
      <c r="L54105"/>
    </row>
    <row r="54106" spans="9:12" ht="15" x14ac:dyDescent="0.25">
      <c r="I54106"/>
      <c r="J54106"/>
      <c r="K54106"/>
      <c r="L54106"/>
    </row>
    <row r="54107" spans="9:12" ht="15" x14ac:dyDescent="0.25">
      <c r="I54107"/>
      <c r="J54107"/>
      <c r="K54107"/>
      <c r="L54107"/>
    </row>
    <row r="54108" spans="9:12" ht="15" x14ac:dyDescent="0.25">
      <c r="I54108"/>
      <c r="J54108"/>
      <c r="K54108"/>
      <c r="L54108"/>
    </row>
    <row r="54109" spans="9:12" ht="15" x14ac:dyDescent="0.25">
      <c r="I54109"/>
      <c r="J54109"/>
      <c r="K54109"/>
      <c r="L54109"/>
    </row>
    <row r="54110" spans="9:12" ht="15" x14ac:dyDescent="0.25">
      <c r="I54110"/>
      <c r="J54110"/>
      <c r="K54110"/>
      <c r="L54110"/>
    </row>
    <row r="54111" spans="9:12" ht="15" x14ac:dyDescent="0.25">
      <c r="I54111"/>
      <c r="J54111"/>
      <c r="K54111"/>
      <c r="L54111"/>
    </row>
    <row r="54112" spans="9:12" ht="15" x14ac:dyDescent="0.25">
      <c r="I54112"/>
      <c r="J54112"/>
      <c r="K54112"/>
      <c r="L54112"/>
    </row>
    <row r="54113" spans="9:12" ht="15" x14ac:dyDescent="0.25">
      <c r="I54113"/>
      <c r="J54113"/>
      <c r="K54113"/>
      <c r="L54113"/>
    </row>
    <row r="54114" spans="9:12" ht="15" x14ac:dyDescent="0.25">
      <c r="I54114"/>
      <c r="J54114"/>
      <c r="K54114"/>
      <c r="L54114"/>
    </row>
    <row r="54115" spans="9:12" ht="15" x14ac:dyDescent="0.25">
      <c r="I54115"/>
      <c r="J54115"/>
      <c r="K54115"/>
      <c r="L54115"/>
    </row>
    <row r="54116" spans="9:12" ht="15" x14ac:dyDescent="0.25">
      <c r="I54116"/>
      <c r="J54116"/>
      <c r="K54116"/>
      <c r="L54116"/>
    </row>
    <row r="54117" spans="9:12" ht="15" x14ac:dyDescent="0.25">
      <c r="I54117"/>
      <c r="J54117"/>
      <c r="K54117"/>
      <c r="L54117"/>
    </row>
    <row r="54118" spans="9:12" ht="15" x14ac:dyDescent="0.25">
      <c r="I54118"/>
      <c r="J54118"/>
      <c r="K54118"/>
      <c r="L54118"/>
    </row>
    <row r="54119" spans="9:12" ht="15" x14ac:dyDescent="0.25">
      <c r="I54119"/>
      <c r="J54119"/>
      <c r="K54119"/>
      <c r="L54119"/>
    </row>
    <row r="54120" spans="9:12" ht="15" x14ac:dyDescent="0.25">
      <c r="I54120"/>
      <c r="J54120"/>
      <c r="K54120"/>
      <c r="L54120"/>
    </row>
    <row r="54121" spans="9:12" ht="15" x14ac:dyDescent="0.25">
      <c r="I54121"/>
      <c r="J54121"/>
      <c r="K54121"/>
      <c r="L54121"/>
    </row>
    <row r="54122" spans="9:12" ht="15" x14ac:dyDescent="0.25">
      <c r="I54122"/>
      <c r="J54122"/>
      <c r="K54122"/>
      <c r="L54122"/>
    </row>
    <row r="54123" spans="9:12" ht="15" x14ac:dyDescent="0.25">
      <c r="I54123"/>
      <c r="J54123"/>
      <c r="K54123"/>
      <c r="L54123"/>
    </row>
    <row r="54124" spans="9:12" ht="15" x14ac:dyDescent="0.25">
      <c r="I54124"/>
      <c r="J54124"/>
      <c r="K54124"/>
      <c r="L54124"/>
    </row>
    <row r="54125" spans="9:12" ht="15" x14ac:dyDescent="0.25">
      <c r="I54125"/>
      <c r="J54125"/>
      <c r="K54125"/>
      <c r="L54125"/>
    </row>
    <row r="54126" spans="9:12" ht="15" x14ac:dyDescent="0.25">
      <c r="I54126"/>
      <c r="J54126"/>
      <c r="K54126"/>
      <c r="L54126"/>
    </row>
    <row r="54127" spans="9:12" ht="15" x14ac:dyDescent="0.25">
      <c r="I54127"/>
      <c r="J54127"/>
      <c r="K54127"/>
      <c r="L54127"/>
    </row>
    <row r="54128" spans="9:12" ht="15" x14ac:dyDescent="0.25">
      <c r="I54128"/>
      <c r="J54128"/>
      <c r="K54128"/>
      <c r="L54128"/>
    </row>
    <row r="54129" spans="9:12" ht="15" x14ac:dyDescent="0.25">
      <c r="I54129"/>
      <c r="J54129"/>
      <c r="K54129"/>
      <c r="L54129"/>
    </row>
    <row r="54130" spans="9:12" ht="15" x14ac:dyDescent="0.25">
      <c r="I54130"/>
      <c r="J54130"/>
      <c r="K54130"/>
      <c r="L54130"/>
    </row>
    <row r="54131" spans="9:12" ht="15" x14ac:dyDescent="0.25">
      <c r="I54131"/>
      <c r="J54131"/>
      <c r="K54131"/>
      <c r="L54131"/>
    </row>
    <row r="54132" spans="9:12" ht="15" x14ac:dyDescent="0.25">
      <c r="I54132"/>
      <c r="J54132"/>
      <c r="K54132"/>
      <c r="L54132"/>
    </row>
    <row r="54133" spans="9:12" ht="15" x14ac:dyDescent="0.25">
      <c r="I54133"/>
      <c r="J54133"/>
      <c r="K54133"/>
      <c r="L54133"/>
    </row>
    <row r="54134" spans="9:12" ht="15" x14ac:dyDescent="0.25">
      <c r="I54134"/>
      <c r="J54134"/>
      <c r="K54134"/>
      <c r="L54134"/>
    </row>
    <row r="54135" spans="9:12" ht="15" x14ac:dyDescent="0.25">
      <c r="I54135"/>
      <c r="J54135"/>
      <c r="K54135"/>
      <c r="L54135"/>
    </row>
    <row r="54136" spans="9:12" ht="15" x14ac:dyDescent="0.25">
      <c r="I54136"/>
      <c r="J54136"/>
      <c r="K54136"/>
      <c r="L54136"/>
    </row>
    <row r="54137" spans="9:12" ht="15" x14ac:dyDescent="0.25">
      <c r="I54137"/>
      <c r="J54137"/>
      <c r="K54137"/>
      <c r="L54137"/>
    </row>
    <row r="54138" spans="9:12" ht="15" x14ac:dyDescent="0.25">
      <c r="I54138"/>
      <c r="J54138"/>
      <c r="K54138"/>
      <c r="L54138"/>
    </row>
    <row r="54139" spans="9:12" ht="15" x14ac:dyDescent="0.25">
      <c r="I54139"/>
      <c r="J54139"/>
      <c r="K54139"/>
      <c r="L54139"/>
    </row>
    <row r="54140" spans="9:12" ht="15" x14ac:dyDescent="0.25">
      <c r="I54140"/>
      <c r="J54140"/>
      <c r="K54140"/>
      <c r="L54140"/>
    </row>
    <row r="54141" spans="9:12" ht="15" x14ac:dyDescent="0.25">
      <c r="I54141"/>
      <c r="J54141"/>
      <c r="K54141"/>
      <c r="L54141"/>
    </row>
    <row r="54142" spans="9:12" ht="15" x14ac:dyDescent="0.25">
      <c r="I54142"/>
      <c r="J54142"/>
      <c r="K54142"/>
      <c r="L54142"/>
    </row>
    <row r="54143" spans="9:12" ht="15" x14ac:dyDescent="0.25">
      <c r="I54143"/>
      <c r="J54143"/>
      <c r="K54143"/>
      <c r="L54143"/>
    </row>
    <row r="54144" spans="9:12" ht="15" x14ac:dyDescent="0.25">
      <c r="I54144"/>
      <c r="J54144"/>
      <c r="K54144"/>
      <c r="L54144"/>
    </row>
    <row r="54145" spans="9:12" ht="15" x14ac:dyDescent="0.25">
      <c r="I54145"/>
      <c r="J54145"/>
      <c r="K54145"/>
      <c r="L54145"/>
    </row>
    <row r="54146" spans="9:12" ht="15" x14ac:dyDescent="0.25">
      <c r="I54146"/>
      <c r="J54146"/>
      <c r="K54146"/>
      <c r="L54146"/>
    </row>
    <row r="54147" spans="9:12" ht="15" x14ac:dyDescent="0.25">
      <c r="I54147"/>
      <c r="J54147"/>
      <c r="K54147"/>
      <c r="L54147"/>
    </row>
    <row r="54148" spans="9:12" ht="15" x14ac:dyDescent="0.25">
      <c r="I54148"/>
      <c r="J54148"/>
      <c r="K54148"/>
      <c r="L54148"/>
    </row>
    <row r="54149" spans="9:12" ht="15" x14ac:dyDescent="0.25">
      <c r="I54149"/>
      <c r="J54149"/>
      <c r="K54149"/>
      <c r="L54149"/>
    </row>
    <row r="54150" spans="9:12" ht="15" x14ac:dyDescent="0.25">
      <c r="I54150"/>
      <c r="J54150"/>
      <c r="K54150"/>
      <c r="L54150"/>
    </row>
    <row r="54151" spans="9:12" ht="15" x14ac:dyDescent="0.25">
      <c r="I54151"/>
      <c r="J54151"/>
      <c r="K54151"/>
      <c r="L54151"/>
    </row>
    <row r="54152" spans="9:12" ht="15" x14ac:dyDescent="0.25">
      <c r="I54152"/>
      <c r="J54152"/>
      <c r="K54152"/>
      <c r="L54152"/>
    </row>
    <row r="54153" spans="9:12" ht="15" x14ac:dyDescent="0.25">
      <c r="I54153"/>
      <c r="J54153"/>
      <c r="K54153"/>
      <c r="L54153"/>
    </row>
    <row r="54154" spans="9:12" ht="15" x14ac:dyDescent="0.25">
      <c r="I54154"/>
      <c r="J54154"/>
      <c r="K54154"/>
      <c r="L54154"/>
    </row>
    <row r="54155" spans="9:12" ht="15" x14ac:dyDescent="0.25">
      <c r="I54155"/>
      <c r="J54155"/>
      <c r="K54155"/>
      <c r="L54155"/>
    </row>
    <row r="54156" spans="9:12" ht="15" x14ac:dyDescent="0.25">
      <c r="I54156"/>
      <c r="J54156"/>
      <c r="K54156"/>
      <c r="L54156"/>
    </row>
    <row r="54157" spans="9:12" ht="15" x14ac:dyDescent="0.25">
      <c r="I54157"/>
      <c r="J54157"/>
      <c r="K54157"/>
      <c r="L54157"/>
    </row>
    <row r="54158" spans="9:12" ht="15" x14ac:dyDescent="0.25">
      <c r="I54158"/>
      <c r="J54158"/>
      <c r="K54158"/>
      <c r="L54158"/>
    </row>
    <row r="54159" spans="9:12" ht="15" x14ac:dyDescent="0.25">
      <c r="I54159"/>
      <c r="J54159"/>
      <c r="K54159"/>
      <c r="L54159"/>
    </row>
    <row r="54160" spans="9:12" ht="15" x14ac:dyDescent="0.25">
      <c r="I54160"/>
      <c r="J54160"/>
      <c r="K54160"/>
      <c r="L54160"/>
    </row>
    <row r="54161" spans="9:12" ht="15" x14ac:dyDescent="0.25">
      <c r="I54161"/>
      <c r="J54161"/>
      <c r="K54161"/>
      <c r="L54161"/>
    </row>
    <row r="54162" spans="9:12" ht="15" x14ac:dyDescent="0.25">
      <c r="I54162"/>
      <c r="J54162"/>
      <c r="K54162"/>
      <c r="L54162"/>
    </row>
    <row r="54163" spans="9:12" ht="15" x14ac:dyDescent="0.25">
      <c r="I54163"/>
      <c r="J54163"/>
      <c r="K54163"/>
      <c r="L54163"/>
    </row>
    <row r="54164" spans="9:12" ht="15" x14ac:dyDescent="0.25">
      <c r="I54164"/>
      <c r="J54164"/>
      <c r="K54164"/>
      <c r="L54164"/>
    </row>
    <row r="54165" spans="9:12" ht="15" x14ac:dyDescent="0.25">
      <c r="I54165"/>
      <c r="J54165"/>
      <c r="K54165"/>
      <c r="L54165"/>
    </row>
    <row r="54166" spans="9:12" ht="15" x14ac:dyDescent="0.25">
      <c r="I54166"/>
      <c r="J54166"/>
      <c r="K54166"/>
      <c r="L54166"/>
    </row>
    <row r="54167" spans="9:12" ht="15" x14ac:dyDescent="0.25">
      <c r="I54167"/>
      <c r="J54167"/>
      <c r="K54167"/>
      <c r="L54167"/>
    </row>
    <row r="54168" spans="9:12" ht="15" x14ac:dyDescent="0.25">
      <c r="I54168"/>
      <c r="J54168"/>
      <c r="K54168"/>
      <c r="L54168"/>
    </row>
    <row r="54169" spans="9:12" ht="15" x14ac:dyDescent="0.25">
      <c r="I54169"/>
      <c r="J54169"/>
      <c r="K54169"/>
      <c r="L54169"/>
    </row>
    <row r="54170" spans="9:12" ht="15" x14ac:dyDescent="0.25">
      <c r="I54170"/>
      <c r="J54170"/>
      <c r="K54170"/>
      <c r="L54170"/>
    </row>
    <row r="54171" spans="9:12" ht="15" x14ac:dyDescent="0.25">
      <c r="I54171"/>
      <c r="J54171"/>
      <c r="K54171"/>
      <c r="L54171"/>
    </row>
    <row r="54172" spans="9:12" ht="15" x14ac:dyDescent="0.25">
      <c r="I54172"/>
      <c r="J54172"/>
      <c r="K54172"/>
      <c r="L54172"/>
    </row>
    <row r="54173" spans="9:12" ht="15" x14ac:dyDescent="0.25">
      <c r="I54173"/>
      <c r="J54173"/>
      <c r="K54173"/>
      <c r="L54173"/>
    </row>
    <row r="54174" spans="9:12" ht="15" x14ac:dyDescent="0.25">
      <c r="I54174"/>
      <c r="J54174"/>
      <c r="K54174"/>
      <c r="L54174"/>
    </row>
    <row r="54175" spans="9:12" ht="15" x14ac:dyDescent="0.25">
      <c r="I54175"/>
      <c r="J54175"/>
      <c r="K54175"/>
      <c r="L54175"/>
    </row>
    <row r="54176" spans="9:12" ht="15" x14ac:dyDescent="0.25">
      <c r="I54176"/>
      <c r="J54176"/>
      <c r="K54176"/>
      <c r="L54176"/>
    </row>
    <row r="54177" spans="9:12" ht="15" x14ac:dyDescent="0.25">
      <c r="I54177"/>
      <c r="J54177"/>
      <c r="K54177"/>
      <c r="L54177"/>
    </row>
    <row r="54178" spans="9:12" ht="15" x14ac:dyDescent="0.25">
      <c r="I54178"/>
      <c r="J54178"/>
      <c r="K54178"/>
      <c r="L54178"/>
    </row>
    <row r="54179" spans="9:12" ht="15" x14ac:dyDescent="0.25">
      <c r="I54179"/>
      <c r="J54179"/>
      <c r="K54179"/>
      <c r="L54179"/>
    </row>
    <row r="54180" spans="9:12" ht="15" x14ac:dyDescent="0.25">
      <c r="I54180"/>
      <c r="J54180"/>
      <c r="K54180"/>
      <c r="L54180"/>
    </row>
    <row r="54181" spans="9:12" ht="15" x14ac:dyDescent="0.25">
      <c r="I54181"/>
      <c r="J54181"/>
      <c r="K54181"/>
      <c r="L54181"/>
    </row>
    <row r="54182" spans="9:12" ht="15" x14ac:dyDescent="0.25">
      <c r="I54182"/>
      <c r="J54182"/>
      <c r="K54182"/>
      <c r="L54182"/>
    </row>
    <row r="54183" spans="9:12" ht="15" x14ac:dyDescent="0.25">
      <c r="I54183"/>
      <c r="J54183"/>
      <c r="K54183"/>
      <c r="L54183"/>
    </row>
    <row r="54184" spans="9:12" ht="15" x14ac:dyDescent="0.25">
      <c r="I54184"/>
      <c r="J54184"/>
      <c r="K54184"/>
      <c r="L54184"/>
    </row>
    <row r="54185" spans="9:12" ht="15" x14ac:dyDescent="0.25">
      <c r="I54185"/>
      <c r="J54185"/>
      <c r="K54185"/>
      <c r="L54185"/>
    </row>
    <row r="54186" spans="9:12" ht="15" x14ac:dyDescent="0.25">
      <c r="I54186"/>
      <c r="J54186"/>
      <c r="K54186"/>
      <c r="L54186"/>
    </row>
    <row r="54187" spans="9:12" ht="15" x14ac:dyDescent="0.25">
      <c r="I54187"/>
      <c r="J54187"/>
      <c r="K54187"/>
      <c r="L54187"/>
    </row>
    <row r="54188" spans="9:12" ht="15" x14ac:dyDescent="0.25">
      <c r="I54188"/>
      <c r="J54188"/>
      <c r="K54188"/>
      <c r="L54188"/>
    </row>
    <row r="54189" spans="9:12" ht="15" x14ac:dyDescent="0.25">
      <c r="I54189"/>
      <c r="J54189"/>
      <c r="K54189"/>
      <c r="L54189"/>
    </row>
    <row r="54190" spans="9:12" ht="15" x14ac:dyDescent="0.25">
      <c r="I54190"/>
      <c r="J54190"/>
      <c r="K54190"/>
      <c r="L54190"/>
    </row>
    <row r="54191" spans="9:12" ht="15" x14ac:dyDescent="0.25">
      <c r="I54191"/>
      <c r="J54191"/>
      <c r="K54191"/>
      <c r="L54191"/>
    </row>
    <row r="54192" spans="9:12" ht="15" x14ac:dyDescent="0.25">
      <c r="I54192"/>
      <c r="J54192"/>
      <c r="K54192"/>
      <c r="L54192"/>
    </row>
    <row r="54193" spans="9:12" ht="15" x14ac:dyDescent="0.25">
      <c r="I54193"/>
      <c r="J54193"/>
      <c r="K54193"/>
      <c r="L54193"/>
    </row>
    <row r="54194" spans="9:12" ht="15" x14ac:dyDescent="0.25">
      <c r="I54194"/>
      <c r="J54194"/>
      <c r="K54194"/>
      <c r="L54194"/>
    </row>
    <row r="54195" spans="9:12" ht="15" x14ac:dyDescent="0.25">
      <c r="I54195"/>
      <c r="J54195"/>
      <c r="K54195"/>
      <c r="L54195"/>
    </row>
    <row r="54196" spans="9:12" ht="15" x14ac:dyDescent="0.25">
      <c r="I54196"/>
      <c r="J54196"/>
      <c r="K54196"/>
      <c r="L54196"/>
    </row>
    <row r="54197" spans="9:12" ht="15" x14ac:dyDescent="0.25">
      <c r="I54197"/>
      <c r="J54197"/>
      <c r="K54197"/>
      <c r="L54197"/>
    </row>
    <row r="54198" spans="9:12" ht="15" x14ac:dyDescent="0.25">
      <c r="I54198"/>
      <c r="J54198"/>
      <c r="K54198"/>
      <c r="L54198"/>
    </row>
    <row r="54199" spans="9:12" ht="15" x14ac:dyDescent="0.25">
      <c r="I54199"/>
      <c r="J54199"/>
      <c r="K54199"/>
      <c r="L54199"/>
    </row>
    <row r="54200" spans="9:12" ht="15" x14ac:dyDescent="0.25">
      <c r="I54200"/>
      <c r="J54200"/>
      <c r="K54200"/>
      <c r="L54200"/>
    </row>
    <row r="54201" spans="9:12" ht="15" x14ac:dyDescent="0.25">
      <c r="I54201"/>
      <c r="J54201"/>
      <c r="K54201"/>
      <c r="L54201"/>
    </row>
    <row r="54202" spans="9:12" ht="15" x14ac:dyDescent="0.25">
      <c r="I54202"/>
      <c r="J54202"/>
      <c r="K54202"/>
      <c r="L54202"/>
    </row>
    <row r="54203" spans="9:12" ht="15" x14ac:dyDescent="0.25">
      <c r="I54203"/>
      <c r="J54203"/>
      <c r="K54203"/>
      <c r="L54203"/>
    </row>
    <row r="54204" spans="9:12" ht="15" x14ac:dyDescent="0.25">
      <c r="I54204"/>
      <c r="J54204"/>
      <c r="K54204"/>
      <c r="L54204"/>
    </row>
    <row r="54205" spans="9:12" ht="15" x14ac:dyDescent="0.25">
      <c r="I54205"/>
      <c r="J54205"/>
      <c r="K54205"/>
      <c r="L54205"/>
    </row>
    <row r="54206" spans="9:12" ht="15" x14ac:dyDescent="0.25">
      <c r="I54206"/>
      <c r="J54206"/>
      <c r="K54206"/>
      <c r="L54206"/>
    </row>
    <row r="54207" spans="9:12" ht="15" x14ac:dyDescent="0.25">
      <c r="I54207"/>
      <c r="J54207"/>
      <c r="K54207"/>
      <c r="L54207"/>
    </row>
    <row r="54208" spans="9:12" ht="15" x14ac:dyDescent="0.25">
      <c r="I54208"/>
      <c r="J54208"/>
      <c r="K54208"/>
      <c r="L54208"/>
    </row>
    <row r="54209" spans="9:12" ht="15" x14ac:dyDescent="0.25">
      <c r="I54209"/>
      <c r="J54209"/>
      <c r="K54209"/>
      <c r="L54209"/>
    </row>
    <row r="54210" spans="9:12" ht="15" x14ac:dyDescent="0.25">
      <c r="I54210"/>
      <c r="J54210"/>
      <c r="K54210"/>
      <c r="L54210"/>
    </row>
    <row r="54211" spans="9:12" ht="15" x14ac:dyDescent="0.25">
      <c r="I54211"/>
      <c r="J54211"/>
      <c r="K54211"/>
      <c r="L54211"/>
    </row>
    <row r="54212" spans="9:12" ht="15" x14ac:dyDescent="0.25">
      <c r="I54212"/>
      <c r="J54212"/>
      <c r="K54212"/>
      <c r="L54212"/>
    </row>
    <row r="54213" spans="9:12" ht="15" x14ac:dyDescent="0.25">
      <c r="I54213"/>
      <c r="J54213"/>
      <c r="K54213"/>
      <c r="L54213"/>
    </row>
    <row r="54214" spans="9:12" ht="15" x14ac:dyDescent="0.25">
      <c r="I54214"/>
      <c r="J54214"/>
      <c r="K54214"/>
      <c r="L54214"/>
    </row>
    <row r="54215" spans="9:12" ht="15" x14ac:dyDescent="0.25">
      <c r="I54215"/>
      <c r="J54215"/>
      <c r="K54215"/>
      <c r="L54215"/>
    </row>
    <row r="54216" spans="9:12" ht="15" x14ac:dyDescent="0.25">
      <c r="I54216"/>
      <c r="J54216"/>
      <c r="K54216"/>
      <c r="L54216"/>
    </row>
    <row r="54217" spans="9:12" ht="15" x14ac:dyDescent="0.25">
      <c r="I54217"/>
      <c r="J54217"/>
      <c r="K54217"/>
      <c r="L54217"/>
    </row>
    <row r="54218" spans="9:12" ht="15" x14ac:dyDescent="0.25">
      <c r="I54218"/>
      <c r="J54218"/>
      <c r="K54218"/>
      <c r="L54218"/>
    </row>
    <row r="54219" spans="9:12" ht="15" x14ac:dyDescent="0.25">
      <c r="I54219"/>
      <c r="J54219"/>
      <c r="K54219"/>
      <c r="L54219"/>
    </row>
    <row r="54220" spans="9:12" ht="15" x14ac:dyDescent="0.25">
      <c r="I54220"/>
      <c r="J54220"/>
      <c r="K54220"/>
      <c r="L54220"/>
    </row>
    <row r="54221" spans="9:12" ht="15" x14ac:dyDescent="0.25">
      <c r="I54221"/>
      <c r="J54221"/>
      <c r="K54221"/>
      <c r="L54221"/>
    </row>
    <row r="54222" spans="9:12" ht="15" x14ac:dyDescent="0.25">
      <c r="I54222"/>
      <c r="J54222"/>
      <c r="K54222"/>
      <c r="L54222"/>
    </row>
    <row r="54223" spans="9:12" ht="15" x14ac:dyDescent="0.25">
      <c r="I54223"/>
      <c r="J54223"/>
      <c r="K54223"/>
      <c r="L54223"/>
    </row>
    <row r="54224" spans="9:12" ht="15" x14ac:dyDescent="0.25">
      <c r="I54224"/>
      <c r="J54224"/>
      <c r="K54224"/>
      <c r="L54224"/>
    </row>
    <row r="54225" spans="9:12" ht="15" x14ac:dyDescent="0.25">
      <c r="I54225"/>
      <c r="J54225"/>
      <c r="K54225"/>
      <c r="L54225"/>
    </row>
    <row r="54226" spans="9:12" ht="15" x14ac:dyDescent="0.25">
      <c r="I54226"/>
      <c r="J54226"/>
      <c r="K54226"/>
      <c r="L54226"/>
    </row>
    <row r="54227" spans="9:12" ht="15" x14ac:dyDescent="0.25">
      <c r="I54227"/>
      <c r="J54227"/>
      <c r="K54227"/>
      <c r="L54227"/>
    </row>
    <row r="54228" spans="9:12" ht="15" x14ac:dyDescent="0.25">
      <c r="I54228"/>
      <c r="J54228"/>
      <c r="K54228"/>
      <c r="L54228"/>
    </row>
    <row r="54229" spans="9:12" ht="15" x14ac:dyDescent="0.25">
      <c r="I54229"/>
      <c r="J54229"/>
      <c r="K54229"/>
      <c r="L54229"/>
    </row>
    <row r="54230" spans="9:12" ht="15" x14ac:dyDescent="0.25">
      <c r="I54230"/>
      <c r="J54230"/>
      <c r="K54230"/>
      <c r="L54230"/>
    </row>
    <row r="54231" spans="9:12" ht="15" x14ac:dyDescent="0.25">
      <c r="I54231"/>
      <c r="J54231"/>
      <c r="K54231"/>
      <c r="L54231"/>
    </row>
    <row r="54232" spans="9:12" ht="15" x14ac:dyDescent="0.25">
      <c r="I54232"/>
      <c r="J54232"/>
      <c r="K54232"/>
      <c r="L54232"/>
    </row>
    <row r="54233" spans="9:12" ht="15" x14ac:dyDescent="0.25">
      <c r="I54233"/>
      <c r="J54233"/>
      <c r="K54233"/>
      <c r="L54233"/>
    </row>
    <row r="54234" spans="9:12" ht="15" x14ac:dyDescent="0.25">
      <c r="I54234"/>
      <c r="J54234"/>
      <c r="K54234"/>
      <c r="L54234"/>
    </row>
    <row r="54235" spans="9:12" ht="15" x14ac:dyDescent="0.25">
      <c r="I54235"/>
      <c r="J54235"/>
      <c r="K54235"/>
      <c r="L54235"/>
    </row>
    <row r="54236" spans="9:12" ht="15" x14ac:dyDescent="0.25">
      <c r="I54236"/>
      <c r="J54236"/>
      <c r="K54236"/>
      <c r="L54236"/>
    </row>
    <row r="54237" spans="9:12" ht="15" x14ac:dyDescent="0.25">
      <c r="I54237"/>
      <c r="J54237"/>
      <c r="K54237"/>
      <c r="L54237"/>
    </row>
    <row r="54238" spans="9:12" ht="15" x14ac:dyDescent="0.25">
      <c r="I54238"/>
      <c r="J54238"/>
      <c r="K54238"/>
      <c r="L54238"/>
    </row>
    <row r="54239" spans="9:12" ht="15" x14ac:dyDescent="0.25">
      <c r="I54239"/>
      <c r="J54239"/>
      <c r="K54239"/>
      <c r="L54239"/>
    </row>
    <row r="54240" spans="9:12" ht="15" x14ac:dyDescent="0.25">
      <c r="I54240"/>
      <c r="J54240"/>
      <c r="K54240"/>
      <c r="L54240"/>
    </row>
    <row r="54241" spans="9:12" ht="15" x14ac:dyDescent="0.25">
      <c r="I54241"/>
      <c r="J54241"/>
      <c r="K54241"/>
      <c r="L54241"/>
    </row>
    <row r="54242" spans="9:12" ht="15" x14ac:dyDescent="0.25">
      <c r="I54242"/>
      <c r="J54242"/>
      <c r="K54242"/>
      <c r="L54242"/>
    </row>
    <row r="54243" spans="9:12" ht="15" x14ac:dyDescent="0.25">
      <c r="I54243"/>
      <c r="J54243"/>
      <c r="K54243"/>
      <c r="L54243"/>
    </row>
    <row r="54244" spans="9:12" ht="15" x14ac:dyDescent="0.25">
      <c r="I54244"/>
      <c r="J54244"/>
      <c r="K54244"/>
      <c r="L54244"/>
    </row>
    <row r="54245" spans="9:12" ht="15" x14ac:dyDescent="0.25">
      <c r="I54245"/>
      <c r="J54245"/>
      <c r="K54245"/>
      <c r="L54245"/>
    </row>
    <row r="54246" spans="9:12" ht="15" x14ac:dyDescent="0.25">
      <c r="I54246"/>
      <c r="J54246"/>
      <c r="K54246"/>
      <c r="L54246"/>
    </row>
    <row r="54247" spans="9:12" ht="15" x14ac:dyDescent="0.25">
      <c r="I54247"/>
      <c r="J54247"/>
      <c r="K54247"/>
      <c r="L54247"/>
    </row>
    <row r="54248" spans="9:12" ht="15" x14ac:dyDescent="0.25">
      <c r="I54248"/>
      <c r="J54248"/>
      <c r="K54248"/>
      <c r="L54248"/>
    </row>
    <row r="54249" spans="9:12" ht="15" x14ac:dyDescent="0.25">
      <c r="I54249"/>
      <c r="J54249"/>
      <c r="K54249"/>
      <c r="L54249"/>
    </row>
    <row r="54250" spans="9:12" ht="15" x14ac:dyDescent="0.25">
      <c r="I54250"/>
      <c r="J54250"/>
      <c r="K54250"/>
      <c r="L54250"/>
    </row>
    <row r="54251" spans="9:12" ht="15" x14ac:dyDescent="0.25">
      <c r="I54251"/>
      <c r="J54251"/>
      <c r="K54251"/>
      <c r="L54251"/>
    </row>
    <row r="54252" spans="9:12" ht="15" x14ac:dyDescent="0.25">
      <c r="I54252"/>
      <c r="J54252"/>
      <c r="K54252"/>
      <c r="L54252"/>
    </row>
    <row r="54253" spans="9:12" ht="15" x14ac:dyDescent="0.25">
      <c r="I54253"/>
      <c r="J54253"/>
      <c r="K54253"/>
      <c r="L54253"/>
    </row>
    <row r="54254" spans="9:12" ht="15" x14ac:dyDescent="0.25">
      <c r="I54254"/>
      <c r="J54254"/>
      <c r="K54254"/>
      <c r="L54254"/>
    </row>
    <row r="54255" spans="9:12" ht="15" x14ac:dyDescent="0.25">
      <c r="I54255"/>
      <c r="J54255"/>
      <c r="K54255"/>
      <c r="L54255"/>
    </row>
    <row r="54256" spans="9:12" ht="15" x14ac:dyDescent="0.25">
      <c r="I54256"/>
      <c r="J54256"/>
      <c r="K54256"/>
      <c r="L54256"/>
    </row>
    <row r="54257" spans="9:12" ht="15" x14ac:dyDescent="0.25">
      <c r="I54257"/>
      <c r="J54257"/>
      <c r="K54257"/>
      <c r="L54257"/>
    </row>
    <row r="54258" spans="9:12" ht="15" x14ac:dyDescent="0.25">
      <c r="I54258"/>
      <c r="J54258"/>
      <c r="K54258"/>
      <c r="L54258"/>
    </row>
    <row r="54259" spans="9:12" ht="15" x14ac:dyDescent="0.25">
      <c r="I54259"/>
      <c r="J54259"/>
      <c r="K54259"/>
      <c r="L54259"/>
    </row>
    <row r="54260" spans="9:12" ht="15" x14ac:dyDescent="0.25">
      <c r="I54260"/>
      <c r="J54260"/>
      <c r="K54260"/>
      <c r="L54260"/>
    </row>
    <row r="54261" spans="9:12" ht="15" x14ac:dyDescent="0.25">
      <c r="I54261"/>
      <c r="J54261"/>
      <c r="K54261"/>
      <c r="L54261"/>
    </row>
    <row r="54262" spans="9:12" ht="15" x14ac:dyDescent="0.25">
      <c r="I54262"/>
      <c r="J54262"/>
      <c r="K54262"/>
      <c r="L54262"/>
    </row>
    <row r="54263" spans="9:12" ht="15" x14ac:dyDescent="0.25">
      <c r="I54263"/>
      <c r="J54263"/>
      <c r="K54263"/>
      <c r="L54263"/>
    </row>
    <row r="54264" spans="9:12" ht="15" x14ac:dyDescent="0.25">
      <c r="I54264"/>
      <c r="J54264"/>
      <c r="K54264"/>
      <c r="L54264"/>
    </row>
    <row r="54265" spans="9:12" ht="15" x14ac:dyDescent="0.25">
      <c r="I54265"/>
      <c r="J54265"/>
      <c r="K54265"/>
      <c r="L54265"/>
    </row>
    <row r="54266" spans="9:12" ht="15" x14ac:dyDescent="0.25">
      <c r="I54266"/>
      <c r="J54266"/>
      <c r="K54266"/>
      <c r="L54266"/>
    </row>
    <row r="54267" spans="9:12" ht="15" x14ac:dyDescent="0.25">
      <c r="I54267"/>
      <c r="J54267"/>
      <c r="K54267"/>
      <c r="L54267"/>
    </row>
    <row r="54268" spans="9:12" ht="15" x14ac:dyDescent="0.25">
      <c r="I54268"/>
      <c r="J54268"/>
      <c r="K54268"/>
      <c r="L54268"/>
    </row>
    <row r="54269" spans="9:12" ht="15" x14ac:dyDescent="0.25">
      <c r="I54269"/>
      <c r="J54269"/>
      <c r="K54269"/>
      <c r="L54269"/>
    </row>
    <row r="54270" spans="9:12" ht="15" x14ac:dyDescent="0.25">
      <c r="I54270"/>
      <c r="J54270"/>
      <c r="K54270"/>
      <c r="L54270"/>
    </row>
    <row r="54271" spans="9:12" ht="15" x14ac:dyDescent="0.25">
      <c r="I54271"/>
      <c r="J54271"/>
      <c r="K54271"/>
      <c r="L54271"/>
    </row>
    <row r="54272" spans="9:12" ht="15" x14ac:dyDescent="0.25">
      <c r="I54272"/>
      <c r="J54272"/>
      <c r="K54272"/>
      <c r="L54272"/>
    </row>
    <row r="54273" spans="9:12" ht="15" x14ac:dyDescent="0.25">
      <c r="I54273"/>
      <c r="J54273"/>
      <c r="K54273"/>
      <c r="L54273"/>
    </row>
    <row r="54274" spans="9:12" ht="15" x14ac:dyDescent="0.25">
      <c r="I54274"/>
      <c r="J54274"/>
      <c r="K54274"/>
      <c r="L54274"/>
    </row>
    <row r="54275" spans="9:12" ht="15" x14ac:dyDescent="0.25">
      <c r="I54275"/>
      <c r="J54275"/>
      <c r="K54275"/>
      <c r="L54275"/>
    </row>
    <row r="54276" spans="9:12" ht="15" x14ac:dyDescent="0.25">
      <c r="I54276"/>
      <c r="J54276"/>
      <c r="K54276"/>
      <c r="L54276"/>
    </row>
    <row r="54277" spans="9:12" ht="15" x14ac:dyDescent="0.25">
      <c r="I54277"/>
      <c r="J54277"/>
      <c r="K54277"/>
      <c r="L54277"/>
    </row>
    <row r="54278" spans="9:12" ht="15" x14ac:dyDescent="0.25">
      <c r="I54278"/>
      <c r="J54278"/>
      <c r="K54278"/>
      <c r="L54278"/>
    </row>
    <row r="54279" spans="9:12" ht="15" x14ac:dyDescent="0.25">
      <c r="I54279"/>
      <c r="J54279"/>
      <c r="K54279"/>
      <c r="L54279"/>
    </row>
    <row r="54280" spans="9:12" ht="15" x14ac:dyDescent="0.25">
      <c r="I54280"/>
      <c r="J54280"/>
      <c r="K54280"/>
      <c r="L54280"/>
    </row>
    <row r="54281" spans="9:12" ht="15" x14ac:dyDescent="0.25">
      <c r="I54281"/>
      <c r="J54281"/>
      <c r="K54281"/>
      <c r="L54281"/>
    </row>
    <row r="54282" spans="9:12" ht="15" x14ac:dyDescent="0.25">
      <c r="I54282"/>
      <c r="J54282"/>
      <c r="K54282"/>
      <c r="L54282"/>
    </row>
    <row r="54283" spans="9:12" ht="15" x14ac:dyDescent="0.25">
      <c r="I54283"/>
      <c r="J54283"/>
      <c r="K54283"/>
      <c r="L54283"/>
    </row>
    <row r="54284" spans="9:12" ht="15" x14ac:dyDescent="0.25">
      <c r="I54284"/>
      <c r="J54284"/>
      <c r="K54284"/>
      <c r="L54284"/>
    </row>
    <row r="54285" spans="9:12" ht="15" x14ac:dyDescent="0.25">
      <c r="I54285"/>
      <c r="J54285"/>
      <c r="K54285"/>
      <c r="L54285"/>
    </row>
    <row r="54286" spans="9:12" ht="15" x14ac:dyDescent="0.25">
      <c r="I54286"/>
      <c r="J54286"/>
      <c r="K54286"/>
      <c r="L54286"/>
    </row>
    <row r="54287" spans="9:12" ht="15" x14ac:dyDescent="0.25">
      <c r="I54287"/>
      <c r="J54287"/>
      <c r="K54287"/>
      <c r="L54287"/>
    </row>
    <row r="54288" spans="9:12" ht="15" x14ac:dyDescent="0.25">
      <c r="I54288"/>
      <c r="J54288"/>
      <c r="K54288"/>
      <c r="L54288"/>
    </row>
    <row r="54289" spans="9:12" ht="15" x14ac:dyDescent="0.25">
      <c r="I54289"/>
      <c r="J54289"/>
      <c r="K54289"/>
      <c r="L54289"/>
    </row>
    <row r="54290" spans="9:12" ht="15" x14ac:dyDescent="0.25">
      <c r="I54290"/>
      <c r="J54290"/>
      <c r="K54290"/>
      <c r="L54290"/>
    </row>
    <row r="54291" spans="9:12" ht="15" x14ac:dyDescent="0.25">
      <c r="I54291"/>
      <c r="J54291"/>
      <c r="K54291"/>
      <c r="L54291"/>
    </row>
    <row r="54292" spans="9:12" ht="15" x14ac:dyDescent="0.25">
      <c r="I54292"/>
      <c r="J54292"/>
      <c r="K54292"/>
      <c r="L54292"/>
    </row>
    <row r="54293" spans="9:12" ht="15" x14ac:dyDescent="0.25">
      <c r="I54293"/>
      <c r="J54293"/>
      <c r="K54293"/>
      <c r="L54293"/>
    </row>
    <row r="54294" spans="9:12" ht="15" x14ac:dyDescent="0.25">
      <c r="I54294"/>
      <c r="J54294"/>
      <c r="K54294"/>
      <c r="L54294"/>
    </row>
    <row r="54295" spans="9:12" ht="15" x14ac:dyDescent="0.25">
      <c r="I54295"/>
      <c r="J54295"/>
      <c r="K54295"/>
      <c r="L54295"/>
    </row>
    <row r="54296" spans="9:12" ht="15" x14ac:dyDescent="0.25">
      <c r="I54296"/>
      <c r="J54296"/>
      <c r="K54296"/>
      <c r="L54296"/>
    </row>
    <row r="54297" spans="9:12" ht="15" x14ac:dyDescent="0.25">
      <c r="I54297"/>
      <c r="J54297"/>
      <c r="K54297"/>
      <c r="L54297"/>
    </row>
    <row r="54298" spans="9:12" ht="15" x14ac:dyDescent="0.25">
      <c r="I54298"/>
      <c r="J54298"/>
      <c r="K54298"/>
      <c r="L54298"/>
    </row>
    <row r="54299" spans="9:12" ht="15" x14ac:dyDescent="0.25">
      <c r="I54299"/>
      <c r="J54299"/>
      <c r="K54299"/>
      <c r="L54299"/>
    </row>
    <row r="54300" spans="9:12" ht="15" x14ac:dyDescent="0.25">
      <c r="I54300"/>
      <c r="J54300"/>
      <c r="K54300"/>
      <c r="L54300"/>
    </row>
    <row r="54301" spans="9:12" ht="15" x14ac:dyDescent="0.25">
      <c r="I54301"/>
      <c r="J54301"/>
      <c r="K54301"/>
      <c r="L54301"/>
    </row>
    <row r="54302" spans="9:12" ht="15" x14ac:dyDescent="0.25">
      <c r="I54302"/>
      <c r="J54302"/>
      <c r="K54302"/>
      <c r="L54302"/>
    </row>
    <row r="54303" spans="9:12" ht="15" x14ac:dyDescent="0.25">
      <c r="I54303"/>
      <c r="J54303"/>
      <c r="K54303"/>
      <c r="L54303"/>
    </row>
    <row r="54304" spans="9:12" ht="15" x14ac:dyDescent="0.25">
      <c r="I54304"/>
      <c r="J54304"/>
      <c r="K54304"/>
      <c r="L54304"/>
    </row>
    <row r="54305" spans="9:12" ht="15" x14ac:dyDescent="0.25">
      <c r="I54305"/>
      <c r="J54305"/>
      <c r="K54305"/>
      <c r="L54305"/>
    </row>
    <row r="54306" spans="9:12" ht="15" x14ac:dyDescent="0.25">
      <c r="I54306"/>
      <c r="J54306"/>
      <c r="K54306"/>
      <c r="L54306"/>
    </row>
    <row r="54307" spans="9:12" ht="15" x14ac:dyDescent="0.25">
      <c r="I54307"/>
      <c r="J54307"/>
      <c r="K54307"/>
      <c r="L54307"/>
    </row>
    <row r="54308" spans="9:12" ht="15" x14ac:dyDescent="0.25">
      <c r="I54308"/>
      <c r="J54308"/>
      <c r="K54308"/>
      <c r="L54308"/>
    </row>
    <row r="54309" spans="9:12" ht="15" x14ac:dyDescent="0.25">
      <c r="I54309"/>
      <c r="J54309"/>
      <c r="K54309"/>
      <c r="L54309"/>
    </row>
    <row r="54310" spans="9:12" ht="15" x14ac:dyDescent="0.25">
      <c r="I54310"/>
      <c r="J54310"/>
      <c r="K54310"/>
      <c r="L54310"/>
    </row>
    <row r="54311" spans="9:12" ht="15" x14ac:dyDescent="0.25">
      <c r="I54311"/>
      <c r="J54311"/>
      <c r="K54311"/>
      <c r="L54311"/>
    </row>
    <row r="54312" spans="9:12" ht="15" x14ac:dyDescent="0.25">
      <c r="I54312"/>
      <c r="J54312"/>
      <c r="K54312"/>
      <c r="L54312"/>
    </row>
    <row r="54313" spans="9:12" ht="15" x14ac:dyDescent="0.25">
      <c r="I54313"/>
      <c r="J54313"/>
      <c r="K54313"/>
      <c r="L54313"/>
    </row>
    <row r="54314" spans="9:12" ht="15" x14ac:dyDescent="0.25">
      <c r="I54314"/>
      <c r="J54314"/>
      <c r="K54314"/>
      <c r="L54314"/>
    </row>
    <row r="54315" spans="9:12" ht="15" x14ac:dyDescent="0.25">
      <c r="I54315"/>
      <c r="J54315"/>
      <c r="K54315"/>
      <c r="L54315"/>
    </row>
    <row r="54316" spans="9:12" ht="15" x14ac:dyDescent="0.25">
      <c r="I54316"/>
      <c r="J54316"/>
      <c r="K54316"/>
      <c r="L54316"/>
    </row>
    <row r="54317" spans="9:12" ht="15" x14ac:dyDescent="0.25">
      <c r="I54317"/>
      <c r="J54317"/>
      <c r="K54317"/>
      <c r="L54317"/>
    </row>
    <row r="54318" spans="9:12" ht="15" x14ac:dyDescent="0.25">
      <c r="I54318"/>
      <c r="J54318"/>
      <c r="K54318"/>
      <c r="L54318"/>
    </row>
    <row r="54319" spans="9:12" ht="15" x14ac:dyDescent="0.25">
      <c r="I54319"/>
      <c r="J54319"/>
      <c r="K54319"/>
      <c r="L54319"/>
    </row>
    <row r="54320" spans="9:12" ht="15" x14ac:dyDescent="0.25">
      <c r="I54320"/>
      <c r="J54320"/>
      <c r="K54320"/>
      <c r="L54320"/>
    </row>
    <row r="54321" spans="9:12" ht="15" x14ac:dyDescent="0.25">
      <c r="I54321"/>
      <c r="J54321"/>
      <c r="K54321"/>
      <c r="L54321"/>
    </row>
    <row r="54322" spans="9:12" ht="15" x14ac:dyDescent="0.25">
      <c r="I54322"/>
      <c r="J54322"/>
      <c r="K54322"/>
      <c r="L54322"/>
    </row>
    <row r="54323" spans="9:12" ht="15" x14ac:dyDescent="0.25">
      <c r="I54323"/>
      <c r="J54323"/>
      <c r="K54323"/>
      <c r="L54323"/>
    </row>
    <row r="54324" spans="9:12" ht="15" x14ac:dyDescent="0.25">
      <c r="I54324"/>
      <c r="J54324"/>
      <c r="K54324"/>
      <c r="L54324"/>
    </row>
    <row r="54325" spans="9:12" ht="15" x14ac:dyDescent="0.25">
      <c r="I54325"/>
      <c r="J54325"/>
      <c r="K54325"/>
      <c r="L54325"/>
    </row>
    <row r="54326" spans="9:12" ht="15" x14ac:dyDescent="0.25">
      <c r="I54326"/>
      <c r="J54326"/>
      <c r="K54326"/>
      <c r="L54326"/>
    </row>
    <row r="54327" spans="9:12" ht="15" x14ac:dyDescent="0.25">
      <c r="I54327"/>
      <c r="J54327"/>
      <c r="K54327"/>
      <c r="L54327"/>
    </row>
    <row r="54328" spans="9:12" ht="15" x14ac:dyDescent="0.25">
      <c r="I54328"/>
      <c r="J54328"/>
      <c r="K54328"/>
      <c r="L54328"/>
    </row>
    <row r="54329" spans="9:12" ht="15" x14ac:dyDescent="0.25">
      <c r="I54329"/>
      <c r="J54329"/>
      <c r="K54329"/>
      <c r="L54329"/>
    </row>
    <row r="54330" spans="9:12" ht="15" x14ac:dyDescent="0.25">
      <c r="I54330"/>
      <c r="J54330"/>
      <c r="K54330"/>
      <c r="L54330"/>
    </row>
    <row r="54331" spans="9:12" ht="15" x14ac:dyDescent="0.25">
      <c r="I54331"/>
      <c r="J54331"/>
      <c r="K54331"/>
      <c r="L54331"/>
    </row>
    <row r="54332" spans="9:12" ht="15" x14ac:dyDescent="0.25">
      <c r="I54332"/>
      <c r="J54332"/>
      <c r="K54332"/>
      <c r="L54332"/>
    </row>
    <row r="54333" spans="9:12" ht="15" x14ac:dyDescent="0.25">
      <c r="I54333"/>
      <c r="J54333"/>
      <c r="K54333"/>
      <c r="L54333"/>
    </row>
    <row r="54334" spans="9:12" ht="15" x14ac:dyDescent="0.25">
      <c r="I54334"/>
      <c r="J54334"/>
      <c r="K54334"/>
      <c r="L54334"/>
    </row>
    <row r="54335" spans="9:12" ht="15" x14ac:dyDescent="0.25">
      <c r="I54335"/>
      <c r="J54335"/>
      <c r="K54335"/>
      <c r="L54335"/>
    </row>
    <row r="54336" spans="9:12" ht="15" x14ac:dyDescent="0.25">
      <c r="I54336"/>
      <c r="J54336"/>
      <c r="K54336"/>
      <c r="L54336"/>
    </row>
    <row r="54337" spans="9:12" ht="15" x14ac:dyDescent="0.25">
      <c r="I54337"/>
      <c r="J54337"/>
      <c r="K54337"/>
      <c r="L54337"/>
    </row>
    <row r="54338" spans="9:12" ht="15" x14ac:dyDescent="0.25">
      <c r="I54338"/>
      <c r="J54338"/>
      <c r="K54338"/>
      <c r="L54338"/>
    </row>
    <row r="54339" spans="9:12" ht="15" x14ac:dyDescent="0.25">
      <c r="I54339"/>
      <c r="J54339"/>
      <c r="K54339"/>
      <c r="L54339"/>
    </row>
    <row r="54340" spans="9:12" ht="15" x14ac:dyDescent="0.25">
      <c r="I54340"/>
      <c r="J54340"/>
      <c r="K54340"/>
      <c r="L54340"/>
    </row>
    <row r="54341" spans="9:12" ht="15" x14ac:dyDescent="0.25">
      <c r="I54341"/>
      <c r="J54341"/>
      <c r="K54341"/>
      <c r="L54341"/>
    </row>
    <row r="54342" spans="9:12" ht="15" x14ac:dyDescent="0.25">
      <c r="I54342"/>
      <c r="J54342"/>
      <c r="K54342"/>
      <c r="L54342"/>
    </row>
    <row r="54343" spans="9:12" ht="15" x14ac:dyDescent="0.25">
      <c r="I54343"/>
      <c r="J54343"/>
      <c r="K54343"/>
      <c r="L54343"/>
    </row>
    <row r="54344" spans="9:12" ht="15" x14ac:dyDescent="0.25">
      <c r="I54344"/>
      <c r="J54344"/>
      <c r="K54344"/>
      <c r="L54344"/>
    </row>
    <row r="54345" spans="9:12" ht="15" x14ac:dyDescent="0.25">
      <c r="I54345"/>
      <c r="J54345"/>
      <c r="K54345"/>
      <c r="L54345"/>
    </row>
    <row r="54346" spans="9:12" ht="15" x14ac:dyDescent="0.25">
      <c r="I54346"/>
      <c r="J54346"/>
      <c r="K54346"/>
      <c r="L54346"/>
    </row>
    <row r="54347" spans="9:12" ht="15" x14ac:dyDescent="0.25">
      <c r="I54347"/>
      <c r="J54347"/>
      <c r="K54347"/>
      <c r="L54347"/>
    </row>
    <row r="54348" spans="9:12" ht="15" x14ac:dyDescent="0.25">
      <c r="I54348"/>
      <c r="J54348"/>
      <c r="K54348"/>
      <c r="L54348"/>
    </row>
    <row r="54349" spans="9:12" ht="15" x14ac:dyDescent="0.25">
      <c r="I54349"/>
      <c r="J54349"/>
      <c r="K54349"/>
      <c r="L54349"/>
    </row>
    <row r="54350" spans="9:12" ht="15" x14ac:dyDescent="0.25">
      <c r="I54350"/>
      <c r="J54350"/>
      <c r="K54350"/>
      <c r="L54350"/>
    </row>
    <row r="54351" spans="9:12" ht="15" x14ac:dyDescent="0.25">
      <c r="I54351"/>
      <c r="J54351"/>
      <c r="K54351"/>
      <c r="L54351"/>
    </row>
    <row r="54352" spans="9:12" ht="15" x14ac:dyDescent="0.25">
      <c r="I54352"/>
      <c r="J54352"/>
      <c r="K54352"/>
      <c r="L54352"/>
    </row>
    <row r="54353" spans="9:12" ht="15" x14ac:dyDescent="0.25">
      <c r="I54353"/>
      <c r="J54353"/>
      <c r="K54353"/>
      <c r="L54353"/>
    </row>
    <row r="54354" spans="9:12" ht="15" x14ac:dyDescent="0.25">
      <c r="I54354"/>
      <c r="J54354"/>
      <c r="K54354"/>
      <c r="L54354"/>
    </row>
    <row r="54355" spans="9:12" ht="15" x14ac:dyDescent="0.25">
      <c r="I54355"/>
      <c r="J54355"/>
      <c r="K54355"/>
      <c r="L54355"/>
    </row>
    <row r="54356" spans="9:12" ht="15" x14ac:dyDescent="0.25">
      <c r="I54356"/>
      <c r="J54356"/>
      <c r="K54356"/>
      <c r="L54356"/>
    </row>
    <row r="54357" spans="9:12" ht="15" x14ac:dyDescent="0.25">
      <c r="I54357"/>
      <c r="J54357"/>
      <c r="K54357"/>
      <c r="L54357"/>
    </row>
    <row r="54358" spans="9:12" ht="15" x14ac:dyDescent="0.25">
      <c r="I54358"/>
      <c r="J54358"/>
      <c r="K54358"/>
      <c r="L54358"/>
    </row>
    <row r="54359" spans="9:12" ht="15" x14ac:dyDescent="0.25">
      <c r="I54359"/>
      <c r="J54359"/>
      <c r="K54359"/>
      <c r="L54359"/>
    </row>
    <row r="54360" spans="9:12" ht="15" x14ac:dyDescent="0.25">
      <c r="I54360"/>
      <c r="J54360"/>
      <c r="K54360"/>
      <c r="L54360"/>
    </row>
    <row r="54361" spans="9:12" ht="15" x14ac:dyDescent="0.25">
      <c r="I54361"/>
      <c r="J54361"/>
      <c r="K54361"/>
      <c r="L54361"/>
    </row>
    <row r="54362" spans="9:12" ht="15" x14ac:dyDescent="0.25">
      <c r="I54362"/>
      <c r="J54362"/>
      <c r="K54362"/>
      <c r="L54362"/>
    </row>
    <row r="54363" spans="9:12" ht="15" x14ac:dyDescent="0.25">
      <c r="I54363"/>
      <c r="J54363"/>
      <c r="K54363"/>
      <c r="L54363"/>
    </row>
    <row r="54364" spans="9:12" ht="15" x14ac:dyDescent="0.25">
      <c r="I54364"/>
      <c r="J54364"/>
      <c r="K54364"/>
      <c r="L54364"/>
    </row>
    <row r="54365" spans="9:12" ht="15" x14ac:dyDescent="0.25">
      <c r="I54365"/>
      <c r="J54365"/>
      <c r="K54365"/>
      <c r="L54365"/>
    </row>
    <row r="54366" spans="9:12" ht="15" x14ac:dyDescent="0.25">
      <c r="I54366"/>
      <c r="J54366"/>
      <c r="K54366"/>
      <c r="L54366"/>
    </row>
    <row r="54367" spans="9:12" ht="15" x14ac:dyDescent="0.25">
      <c r="I54367"/>
      <c r="J54367"/>
      <c r="K54367"/>
      <c r="L54367"/>
    </row>
    <row r="54368" spans="9:12" ht="15" x14ac:dyDescent="0.25">
      <c r="I54368"/>
      <c r="J54368"/>
      <c r="K54368"/>
      <c r="L54368"/>
    </row>
    <row r="54369" spans="9:12" ht="15" x14ac:dyDescent="0.25">
      <c r="I54369"/>
      <c r="J54369"/>
      <c r="K54369"/>
      <c r="L54369"/>
    </row>
    <row r="54370" spans="9:12" ht="15" x14ac:dyDescent="0.25">
      <c r="I54370"/>
      <c r="J54370"/>
      <c r="K54370"/>
      <c r="L54370"/>
    </row>
    <row r="54371" spans="9:12" ht="15" x14ac:dyDescent="0.25">
      <c r="I54371"/>
      <c r="J54371"/>
      <c r="K54371"/>
      <c r="L54371"/>
    </row>
    <row r="54372" spans="9:12" ht="15" x14ac:dyDescent="0.25">
      <c r="I54372"/>
      <c r="J54372"/>
      <c r="K54372"/>
      <c r="L54372"/>
    </row>
    <row r="54373" spans="9:12" ht="15" x14ac:dyDescent="0.25">
      <c r="I54373"/>
      <c r="J54373"/>
      <c r="K54373"/>
      <c r="L54373"/>
    </row>
    <row r="54374" spans="9:12" ht="15" x14ac:dyDescent="0.25">
      <c r="I54374"/>
      <c r="J54374"/>
      <c r="K54374"/>
      <c r="L54374"/>
    </row>
    <row r="54375" spans="9:12" ht="15" x14ac:dyDescent="0.25">
      <c r="I54375"/>
      <c r="J54375"/>
      <c r="K54375"/>
      <c r="L54375"/>
    </row>
    <row r="54376" spans="9:12" ht="15" x14ac:dyDescent="0.25">
      <c r="I54376"/>
      <c r="J54376"/>
      <c r="K54376"/>
      <c r="L54376"/>
    </row>
    <row r="54377" spans="9:12" ht="15" x14ac:dyDescent="0.25">
      <c r="I54377"/>
      <c r="J54377"/>
      <c r="K54377"/>
      <c r="L54377"/>
    </row>
    <row r="54378" spans="9:12" ht="15" x14ac:dyDescent="0.25">
      <c r="I54378"/>
      <c r="J54378"/>
      <c r="K54378"/>
      <c r="L54378"/>
    </row>
    <row r="54379" spans="9:12" ht="15" x14ac:dyDescent="0.25">
      <c r="I54379"/>
      <c r="J54379"/>
      <c r="K54379"/>
      <c r="L54379"/>
    </row>
    <row r="54380" spans="9:12" ht="15" x14ac:dyDescent="0.25">
      <c r="I54380"/>
      <c r="J54380"/>
      <c r="K54380"/>
      <c r="L54380"/>
    </row>
    <row r="54381" spans="9:12" ht="15" x14ac:dyDescent="0.25">
      <c r="I54381"/>
      <c r="J54381"/>
      <c r="K54381"/>
      <c r="L54381"/>
    </row>
    <row r="54382" spans="9:12" ht="15" x14ac:dyDescent="0.25">
      <c r="I54382"/>
      <c r="J54382"/>
      <c r="K54382"/>
      <c r="L54382"/>
    </row>
    <row r="54383" spans="9:12" ht="15" x14ac:dyDescent="0.25">
      <c r="I54383"/>
      <c r="J54383"/>
      <c r="K54383"/>
      <c r="L54383"/>
    </row>
    <row r="54384" spans="9:12" ht="15" x14ac:dyDescent="0.25">
      <c r="I54384"/>
      <c r="J54384"/>
      <c r="K54384"/>
      <c r="L54384"/>
    </row>
    <row r="54385" spans="9:12" ht="15" x14ac:dyDescent="0.25">
      <c r="I54385"/>
      <c r="J54385"/>
      <c r="K54385"/>
      <c r="L54385"/>
    </row>
    <row r="54386" spans="9:12" ht="15" x14ac:dyDescent="0.25">
      <c r="I54386"/>
      <c r="J54386"/>
      <c r="K54386"/>
      <c r="L54386"/>
    </row>
    <row r="54387" spans="9:12" ht="15" x14ac:dyDescent="0.25">
      <c r="I54387"/>
      <c r="J54387"/>
      <c r="K54387"/>
      <c r="L54387"/>
    </row>
    <row r="54388" spans="9:12" ht="15" x14ac:dyDescent="0.25">
      <c r="I54388"/>
      <c r="J54388"/>
      <c r="K54388"/>
      <c r="L54388"/>
    </row>
    <row r="54389" spans="9:12" ht="15" x14ac:dyDescent="0.25">
      <c r="I54389"/>
      <c r="J54389"/>
      <c r="K54389"/>
      <c r="L54389"/>
    </row>
    <row r="54390" spans="9:12" ht="15" x14ac:dyDescent="0.25">
      <c r="I54390"/>
      <c r="J54390"/>
      <c r="K54390"/>
      <c r="L54390"/>
    </row>
    <row r="54391" spans="9:12" ht="15" x14ac:dyDescent="0.25">
      <c r="I54391"/>
      <c r="J54391"/>
      <c r="K54391"/>
      <c r="L54391"/>
    </row>
    <row r="54392" spans="9:12" ht="15" x14ac:dyDescent="0.25">
      <c r="I54392"/>
      <c r="J54392"/>
      <c r="K54392"/>
      <c r="L54392"/>
    </row>
    <row r="54393" spans="9:12" ht="15" x14ac:dyDescent="0.25">
      <c r="I54393"/>
      <c r="J54393"/>
      <c r="K54393"/>
      <c r="L54393"/>
    </row>
    <row r="54394" spans="9:12" ht="15" x14ac:dyDescent="0.25">
      <c r="I54394"/>
      <c r="J54394"/>
      <c r="K54394"/>
      <c r="L54394"/>
    </row>
    <row r="54395" spans="9:12" ht="15" x14ac:dyDescent="0.25">
      <c r="I54395"/>
      <c r="J54395"/>
      <c r="K54395"/>
      <c r="L54395"/>
    </row>
    <row r="54396" spans="9:12" ht="15" x14ac:dyDescent="0.25">
      <c r="I54396"/>
      <c r="J54396"/>
      <c r="K54396"/>
      <c r="L54396"/>
    </row>
    <row r="54397" spans="9:12" ht="15" x14ac:dyDescent="0.25">
      <c r="I54397"/>
      <c r="J54397"/>
      <c r="K54397"/>
      <c r="L54397"/>
    </row>
    <row r="54398" spans="9:12" ht="15" x14ac:dyDescent="0.25">
      <c r="I54398"/>
      <c r="J54398"/>
      <c r="K54398"/>
      <c r="L54398"/>
    </row>
    <row r="54399" spans="9:12" ht="15" x14ac:dyDescent="0.25">
      <c r="I54399"/>
      <c r="J54399"/>
      <c r="K54399"/>
      <c r="L54399"/>
    </row>
    <row r="54400" spans="9:12" ht="15" x14ac:dyDescent="0.25">
      <c r="I54400"/>
      <c r="J54400"/>
      <c r="K54400"/>
      <c r="L54400"/>
    </row>
    <row r="54401" spans="9:12" ht="15" x14ac:dyDescent="0.25">
      <c r="I54401"/>
      <c r="J54401"/>
      <c r="K54401"/>
      <c r="L54401"/>
    </row>
    <row r="54402" spans="9:12" ht="15" x14ac:dyDescent="0.25">
      <c r="I54402"/>
      <c r="J54402"/>
      <c r="K54402"/>
      <c r="L54402"/>
    </row>
    <row r="54403" spans="9:12" ht="15" x14ac:dyDescent="0.25">
      <c r="I54403"/>
      <c r="J54403"/>
      <c r="K54403"/>
      <c r="L54403"/>
    </row>
    <row r="54404" spans="9:12" ht="15" x14ac:dyDescent="0.25">
      <c r="I54404"/>
      <c r="J54404"/>
      <c r="K54404"/>
      <c r="L54404"/>
    </row>
    <row r="54405" spans="9:12" ht="15" x14ac:dyDescent="0.25">
      <c r="I54405"/>
      <c r="J54405"/>
      <c r="K54405"/>
      <c r="L54405"/>
    </row>
    <row r="54406" spans="9:12" ht="15" x14ac:dyDescent="0.25">
      <c r="I54406"/>
      <c r="J54406"/>
      <c r="K54406"/>
      <c r="L54406"/>
    </row>
    <row r="54407" spans="9:12" ht="15" x14ac:dyDescent="0.25">
      <c r="I54407"/>
      <c r="J54407"/>
      <c r="K54407"/>
      <c r="L54407"/>
    </row>
    <row r="54408" spans="9:12" ht="15" x14ac:dyDescent="0.25">
      <c r="I54408"/>
      <c r="J54408"/>
      <c r="K54408"/>
      <c r="L54408"/>
    </row>
    <row r="54409" spans="9:12" ht="15" x14ac:dyDescent="0.25">
      <c r="I54409"/>
      <c r="J54409"/>
      <c r="K54409"/>
      <c r="L54409"/>
    </row>
    <row r="54410" spans="9:12" ht="15" x14ac:dyDescent="0.25">
      <c r="I54410"/>
      <c r="J54410"/>
      <c r="K54410"/>
      <c r="L54410"/>
    </row>
    <row r="54411" spans="9:12" ht="15" x14ac:dyDescent="0.25">
      <c r="I54411"/>
      <c r="J54411"/>
      <c r="K54411"/>
      <c r="L54411"/>
    </row>
    <row r="54412" spans="9:12" ht="15" x14ac:dyDescent="0.25">
      <c r="I54412"/>
      <c r="J54412"/>
      <c r="K54412"/>
      <c r="L54412"/>
    </row>
    <row r="54413" spans="9:12" ht="15" x14ac:dyDescent="0.25">
      <c r="I54413"/>
      <c r="J54413"/>
      <c r="K54413"/>
      <c r="L54413"/>
    </row>
    <row r="54414" spans="9:12" ht="15" x14ac:dyDescent="0.25">
      <c r="I54414"/>
      <c r="J54414"/>
      <c r="K54414"/>
      <c r="L54414"/>
    </row>
    <row r="54415" spans="9:12" ht="15" x14ac:dyDescent="0.25">
      <c r="I54415"/>
      <c r="J54415"/>
      <c r="K54415"/>
      <c r="L54415"/>
    </row>
    <row r="54416" spans="9:12" ht="15" x14ac:dyDescent="0.25">
      <c r="I54416"/>
      <c r="J54416"/>
      <c r="K54416"/>
      <c r="L54416"/>
    </row>
    <row r="54417" spans="9:12" ht="15" x14ac:dyDescent="0.25">
      <c r="I54417"/>
      <c r="J54417"/>
      <c r="K54417"/>
      <c r="L54417"/>
    </row>
    <row r="54418" spans="9:12" ht="15" x14ac:dyDescent="0.25">
      <c r="I54418"/>
      <c r="J54418"/>
      <c r="K54418"/>
      <c r="L54418"/>
    </row>
    <row r="54419" spans="9:12" ht="15" x14ac:dyDescent="0.25">
      <c r="I54419"/>
      <c r="J54419"/>
      <c r="K54419"/>
      <c r="L54419"/>
    </row>
    <row r="54420" spans="9:12" ht="15" x14ac:dyDescent="0.25">
      <c r="I54420"/>
      <c r="J54420"/>
      <c r="K54420"/>
      <c r="L54420"/>
    </row>
    <row r="54421" spans="9:12" ht="15" x14ac:dyDescent="0.25">
      <c r="I54421"/>
      <c r="J54421"/>
      <c r="K54421"/>
      <c r="L54421"/>
    </row>
    <row r="54422" spans="9:12" ht="15" x14ac:dyDescent="0.25">
      <c r="I54422"/>
      <c r="J54422"/>
      <c r="K54422"/>
      <c r="L54422"/>
    </row>
    <row r="54423" spans="9:12" ht="15" x14ac:dyDescent="0.25">
      <c r="I54423"/>
      <c r="J54423"/>
      <c r="K54423"/>
      <c r="L54423"/>
    </row>
    <row r="54424" spans="9:12" ht="15" x14ac:dyDescent="0.25">
      <c r="I54424"/>
      <c r="J54424"/>
      <c r="K54424"/>
      <c r="L54424"/>
    </row>
    <row r="54425" spans="9:12" ht="15" x14ac:dyDescent="0.25">
      <c r="I54425"/>
      <c r="J54425"/>
      <c r="K54425"/>
      <c r="L54425"/>
    </row>
    <row r="54426" spans="9:12" ht="15" x14ac:dyDescent="0.25">
      <c r="I54426"/>
      <c r="J54426"/>
      <c r="K54426"/>
      <c r="L54426"/>
    </row>
    <row r="54427" spans="9:12" ht="15" x14ac:dyDescent="0.25">
      <c r="I54427"/>
      <c r="J54427"/>
      <c r="K54427"/>
      <c r="L54427"/>
    </row>
    <row r="54428" spans="9:12" ht="15" x14ac:dyDescent="0.25">
      <c r="I54428"/>
      <c r="J54428"/>
      <c r="K54428"/>
      <c r="L54428"/>
    </row>
    <row r="54429" spans="9:12" ht="15" x14ac:dyDescent="0.25">
      <c r="I54429"/>
      <c r="J54429"/>
      <c r="K54429"/>
      <c r="L54429"/>
    </row>
    <row r="54430" spans="9:12" ht="15" x14ac:dyDescent="0.25">
      <c r="I54430"/>
      <c r="J54430"/>
      <c r="K54430"/>
      <c r="L54430"/>
    </row>
    <row r="54431" spans="9:12" ht="15" x14ac:dyDescent="0.25">
      <c r="I54431"/>
      <c r="J54431"/>
      <c r="K54431"/>
      <c r="L54431"/>
    </row>
    <row r="54432" spans="9:12" ht="15" x14ac:dyDescent="0.25">
      <c r="I54432"/>
      <c r="J54432"/>
      <c r="K54432"/>
      <c r="L54432"/>
    </row>
    <row r="54433" spans="9:12" ht="15" x14ac:dyDescent="0.25">
      <c r="I54433"/>
      <c r="J54433"/>
      <c r="K54433"/>
      <c r="L54433"/>
    </row>
    <row r="54434" spans="9:12" ht="15" x14ac:dyDescent="0.25">
      <c r="I54434"/>
      <c r="J54434"/>
      <c r="K54434"/>
      <c r="L54434"/>
    </row>
    <row r="54435" spans="9:12" ht="15" x14ac:dyDescent="0.25">
      <c r="I54435"/>
      <c r="J54435"/>
      <c r="K54435"/>
      <c r="L54435"/>
    </row>
    <row r="54436" spans="9:12" ht="15" x14ac:dyDescent="0.25">
      <c r="I54436"/>
      <c r="J54436"/>
      <c r="K54436"/>
      <c r="L54436"/>
    </row>
    <row r="54437" spans="9:12" ht="15" x14ac:dyDescent="0.25">
      <c r="I54437"/>
      <c r="J54437"/>
      <c r="K54437"/>
      <c r="L54437"/>
    </row>
    <row r="54438" spans="9:12" ht="15" x14ac:dyDescent="0.25">
      <c r="I54438"/>
      <c r="J54438"/>
      <c r="K54438"/>
      <c r="L54438"/>
    </row>
    <row r="54439" spans="9:12" ht="15" x14ac:dyDescent="0.25">
      <c r="I54439"/>
      <c r="J54439"/>
      <c r="K54439"/>
      <c r="L54439"/>
    </row>
    <row r="54440" spans="9:12" ht="15" x14ac:dyDescent="0.25">
      <c r="I54440"/>
      <c r="J54440"/>
      <c r="K54440"/>
      <c r="L54440"/>
    </row>
    <row r="54441" spans="9:12" ht="15" x14ac:dyDescent="0.25">
      <c r="I54441"/>
      <c r="J54441"/>
      <c r="K54441"/>
      <c r="L54441"/>
    </row>
    <row r="54442" spans="9:12" ht="15" x14ac:dyDescent="0.25">
      <c r="I54442"/>
      <c r="J54442"/>
      <c r="K54442"/>
      <c r="L54442"/>
    </row>
    <row r="54443" spans="9:12" ht="15" x14ac:dyDescent="0.25">
      <c r="I54443"/>
      <c r="J54443"/>
      <c r="K54443"/>
      <c r="L54443"/>
    </row>
    <row r="54444" spans="9:12" ht="15" x14ac:dyDescent="0.25">
      <c r="I54444"/>
      <c r="J54444"/>
      <c r="K54444"/>
      <c r="L54444"/>
    </row>
    <row r="54445" spans="9:12" ht="15" x14ac:dyDescent="0.25">
      <c r="I54445"/>
      <c r="J54445"/>
      <c r="K54445"/>
      <c r="L54445"/>
    </row>
    <row r="54446" spans="9:12" ht="15" x14ac:dyDescent="0.25">
      <c r="I54446"/>
      <c r="J54446"/>
      <c r="K54446"/>
      <c r="L54446"/>
    </row>
    <row r="54447" spans="9:12" ht="15" x14ac:dyDescent="0.25">
      <c r="I54447"/>
      <c r="J54447"/>
      <c r="K54447"/>
      <c r="L54447"/>
    </row>
    <row r="54448" spans="9:12" ht="15" x14ac:dyDescent="0.25">
      <c r="I54448"/>
      <c r="J54448"/>
      <c r="K54448"/>
      <c r="L54448"/>
    </row>
    <row r="54449" spans="9:12" ht="15" x14ac:dyDescent="0.25">
      <c r="I54449"/>
      <c r="J54449"/>
      <c r="K54449"/>
      <c r="L54449"/>
    </row>
    <row r="54450" spans="9:12" ht="15" x14ac:dyDescent="0.25">
      <c r="I54450"/>
      <c r="J54450"/>
      <c r="K54450"/>
      <c r="L54450"/>
    </row>
    <row r="54451" spans="9:12" ht="15" x14ac:dyDescent="0.25">
      <c r="I54451"/>
      <c r="J54451"/>
      <c r="K54451"/>
      <c r="L54451"/>
    </row>
    <row r="54452" spans="9:12" ht="15" x14ac:dyDescent="0.25">
      <c r="I54452"/>
      <c r="J54452"/>
      <c r="K54452"/>
      <c r="L54452"/>
    </row>
    <row r="54453" spans="9:12" ht="15" x14ac:dyDescent="0.25">
      <c r="I54453"/>
      <c r="J54453"/>
      <c r="K54453"/>
      <c r="L54453"/>
    </row>
    <row r="54454" spans="9:12" ht="15" x14ac:dyDescent="0.25">
      <c r="I54454"/>
      <c r="J54454"/>
      <c r="K54454"/>
      <c r="L54454"/>
    </row>
    <row r="54455" spans="9:12" ht="15" x14ac:dyDescent="0.25">
      <c r="I54455"/>
      <c r="J54455"/>
      <c r="K54455"/>
      <c r="L54455"/>
    </row>
    <row r="54456" spans="9:12" ht="15" x14ac:dyDescent="0.25">
      <c r="I54456"/>
      <c r="J54456"/>
      <c r="K54456"/>
      <c r="L54456"/>
    </row>
    <row r="54457" spans="9:12" ht="15" x14ac:dyDescent="0.25">
      <c r="I54457"/>
      <c r="J54457"/>
      <c r="K54457"/>
      <c r="L54457"/>
    </row>
    <row r="54458" spans="9:12" ht="15" x14ac:dyDescent="0.25">
      <c r="I54458"/>
      <c r="J54458"/>
      <c r="K54458"/>
      <c r="L54458"/>
    </row>
    <row r="54459" spans="9:12" ht="15" x14ac:dyDescent="0.25">
      <c r="I54459"/>
      <c r="J54459"/>
      <c r="K54459"/>
      <c r="L54459"/>
    </row>
    <row r="54460" spans="9:12" ht="15" x14ac:dyDescent="0.25">
      <c r="I54460"/>
      <c r="J54460"/>
      <c r="K54460"/>
      <c r="L54460"/>
    </row>
    <row r="54461" spans="9:12" ht="15" x14ac:dyDescent="0.25">
      <c r="I54461"/>
      <c r="J54461"/>
      <c r="K54461"/>
      <c r="L54461"/>
    </row>
    <row r="54462" spans="9:12" ht="15" x14ac:dyDescent="0.25">
      <c r="I54462"/>
      <c r="J54462"/>
      <c r="K54462"/>
      <c r="L54462"/>
    </row>
    <row r="54463" spans="9:12" ht="15" x14ac:dyDescent="0.25">
      <c r="I54463"/>
      <c r="J54463"/>
      <c r="K54463"/>
      <c r="L54463"/>
    </row>
    <row r="54464" spans="9:12" ht="15" x14ac:dyDescent="0.25">
      <c r="I54464"/>
      <c r="J54464"/>
      <c r="K54464"/>
      <c r="L54464"/>
    </row>
    <row r="54465" spans="9:12" ht="15" x14ac:dyDescent="0.25">
      <c r="I54465"/>
      <c r="J54465"/>
      <c r="K54465"/>
      <c r="L54465"/>
    </row>
    <row r="54466" spans="9:12" ht="15" x14ac:dyDescent="0.25">
      <c r="I54466"/>
      <c r="J54466"/>
      <c r="K54466"/>
      <c r="L54466"/>
    </row>
    <row r="54467" spans="9:12" ht="15" x14ac:dyDescent="0.25">
      <c r="I54467"/>
      <c r="J54467"/>
      <c r="K54467"/>
      <c r="L54467"/>
    </row>
    <row r="54468" spans="9:12" ht="15" x14ac:dyDescent="0.25">
      <c r="I54468"/>
      <c r="J54468"/>
      <c r="K54468"/>
      <c r="L54468"/>
    </row>
    <row r="54469" spans="9:12" ht="15" x14ac:dyDescent="0.25">
      <c r="I54469"/>
      <c r="J54469"/>
      <c r="K54469"/>
      <c r="L54469"/>
    </row>
    <row r="54470" spans="9:12" ht="15" x14ac:dyDescent="0.25">
      <c r="I54470"/>
      <c r="J54470"/>
      <c r="K54470"/>
      <c r="L54470"/>
    </row>
    <row r="54471" spans="9:12" ht="15" x14ac:dyDescent="0.25">
      <c r="I54471"/>
      <c r="J54471"/>
      <c r="K54471"/>
      <c r="L54471"/>
    </row>
    <row r="54472" spans="9:12" ht="15" x14ac:dyDescent="0.25">
      <c r="I54472"/>
      <c r="J54472"/>
      <c r="K54472"/>
      <c r="L54472"/>
    </row>
    <row r="54473" spans="9:12" ht="15" x14ac:dyDescent="0.25">
      <c r="I54473"/>
      <c r="J54473"/>
      <c r="K54473"/>
      <c r="L54473"/>
    </row>
    <row r="54474" spans="9:12" ht="15" x14ac:dyDescent="0.25">
      <c r="I54474"/>
      <c r="J54474"/>
      <c r="K54474"/>
      <c r="L54474"/>
    </row>
    <row r="54475" spans="9:12" ht="15" x14ac:dyDescent="0.25">
      <c r="I54475"/>
      <c r="J54475"/>
      <c r="K54475"/>
      <c r="L54475"/>
    </row>
    <row r="54476" spans="9:12" ht="15" x14ac:dyDescent="0.25">
      <c r="I54476"/>
      <c r="J54476"/>
      <c r="K54476"/>
      <c r="L54476"/>
    </row>
    <row r="54477" spans="9:12" ht="15" x14ac:dyDescent="0.25">
      <c r="I54477"/>
      <c r="J54477"/>
      <c r="K54477"/>
      <c r="L54477"/>
    </row>
    <row r="54478" spans="9:12" ht="15" x14ac:dyDescent="0.25">
      <c r="I54478"/>
      <c r="J54478"/>
      <c r="K54478"/>
      <c r="L54478"/>
    </row>
    <row r="54479" spans="9:12" ht="15" x14ac:dyDescent="0.25">
      <c r="I54479"/>
      <c r="J54479"/>
      <c r="K54479"/>
      <c r="L54479"/>
    </row>
    <row r="54480" spans="9:12" ht="15" x14ac:dyDescent="0.25">
      <c r="I54480"/>
      <c r="J54480"/>
      <c r="K54480"/>
      <c r="L54480"/>
    </row>
    <row r="54481" spans="9:12" ht="15" x14ac:dyDescent="0.25">
      <c r="I54481"/>
      <c r="J54481"/>
      <c r="K54481"/>
      <c r="L54481"/>
    </row>
    <row r="54482" spans="9:12" ht="15" x14ac:dyDescent="0.25">
      <c r="I54482"/>
      <c r="J54482"/>
      <c r="K54482"/>
      <c r="L54482"/>
    </row>
    <row r="54483" spans="9:12" ht="15" x14ac:dyDescent="0.25">
      <c r="I54483"/>
      <c r="J54483"/>
      <c r="K54483"/>
      <c r="L54483"/>
    </row>
    <row r="54484" spans="9:12" ht="15" x14ac:dyDescent="0.25">
      <c r="I54484"/>
      <c r="J54484"/>
      <c r="K54484"/>
      <c r="L54484"/>
    </row>
    <row r="54485" spans="9:12" ht="15" x14ac:dyDescent="0.25">
      <c r="I54485"/>
      <c r="J54485"/>
      <c r="K54485"/>
      <c r="L54485"/>
    </row>
    <row r="54486" spans="9:12" ht="15" x14ac:dyDescent="0.25">
      <c r="I54486"/>
      <c r="J54486"/>
      <c r="K54486"/>
      <c r="L54486"/>
    </row>
    <row r="54487" spans="9:12" ht="15" x14ac:dyDescent="0.25">
      <c r="I54487"/>
      <c r="J54487"/>
      <c r="K54487"/>
      <c r="L54487"/>
    </row>
    <row r="54488" spans="9:12" ht="15" x14ac:dyDescent="0.25">
      <c r="I54488"/>
      <c r="J54488"/>
      <c r="K54488"/>
      <c r="L54488"/>
    </row>
    <row r="54489" spans="9:12" ht="15" x14ac:dyDescent="0.25">
      <c r="I54489"/>
      <c r="J54489"/>
      <c r="K54489"/>
      <c r="L54489"/>
    </row>
    <row r="54490" spans="9:12" ht="15" x14ac:dyDescent="0.25">
      <c r="I54490"/>
      <c r="J54490"/>
      <c r="K54490"/>
      <c r="L54490"/>
    </row>
    <row r="54491" spans="9:12" ht="15" x14ac:dyDescent="0.25">
      <c r="I54491"/>
      <c r="J54491"/>
      <c r="K54491"/>
      <c r="L54491"/>
    </row>
    <row r="54492" spans="9:12" ht="15" x14ac:dyDescent="0.25">
      <c r="I54492"/>
      <c r="J54492"/>
      <c r="K54492"/>
      <c r="L54492"/>
    </row>
    <row r="54493" spans="9:12" ht="15" x14ac:dyDescent="0.25">
      <c r="I54493"/>
      <c r="J54493"/>
      <c r="K54493"/>
      <c r="L54493"/>
    </row>
    <row r="54494" spans="9:12" ht="15" x14ac:dyDescent="0.25">
      <c r="I54494"/>
      <c r="J54494"/>
      <c r="K54494"/>
      <c r="L54494"/>
    </row>
    <row r="54495" spans="9:12" ht="15" x14ac:dyDescent="0.25">
      <c r="I54495"/>
      <c r="J54495"/>
      <c r="K54495"/>
      <c r="L54495"/>
    </row>
    <row r="54496" spans="9:12" ht="15" x14ac:dyDescent="0.25">
      <c r="I54496"/>
      <c r="J54496"/>
      <c r="K54496"/>
      <c r="L54496"/>
    </row>
    <row r="54497" spans="9:12" ht="15" x14ac:dyDescent="0.25">
      <c r="I54497"/>
      <c r="J54497"/>
      <c r="K54497"/>
      <c r="L54497"/>
    </row>
    <row r="54498" spans="9:12" ht="15" x14ac:dyDescent="0.25">
      <c r="I54498"/>
      <c r="J54498"/>
      <c r="K54498"/>
      <c r="L54498"/>
    </row>
    <row r="54499" spans="9:12" ht="15" x14ac:dyDescent="0.25">
      <c r="I54499"/>
      <c r="J54499"/>
      <c r="K54499"/>
      <c r="L54499"/>
    </row>
    <row r="54500" spans="9:12" ht="15" x14ac:dyDescent="0.25">
      <c r="I54500"/>
      <c r="J54500"/>
      <c r="K54500"/>
      <c r="L54500"/>
    </row>
    <row r="54501" spans="9:12" ht="15" x14ac:dyDescent="0.25">
      <c r="I54501"/>
      <c r="J54501"/>
      <c r="K54501"/>
      <c r="L54501"/>
    </row>
    <row r="54502" spans="9:12" ht="15" x14ac:dyDescent="0.25">
      <c r="I54502"/>
      <c r="J54502"/>
      <c r="K54502"/>
      <c r="L54502"/>
    </row>
    <row r="54503" spans="9:12" ht="15" x14ac:dyDescent="0.25">
      <c r="I54503"/>
      <c r="J54503"/>
      <c r="K54503"/>
      <c r="L54503"/>
    </row>
    <row r="54504" spans="9:12" ht="15" x14ac:dyDescent="0.25">
      <c r="I54504"/>
      <c r="J54504"/>
      <c r="K54504"/>
      <c r="L54504"/>
    </row>
    <row r="54505" spans="9:12" ht="15" x14ac:dyDescent="0.25">
      <c r="I54505"/>
      <c r="J54505"/>
      <c r="K54505"/>
      <c r="L54505"/>
    </row>
    <row r="54506" spans="9:12" ht="15" x14ac:dyDescent="0.25">
      <c r="I54506"/>
      <c r="J54506"/>
      <c r="K54506"/>
      <c r="L54506"/>
    </row>
    <row r="54507" spans="9:12" ht="15" x14ac:dyDescent="0.25">
      <c r="I54507"/>
      <c r="J54507"/>
      <c r="K54507"/>
      <c r="L54507"/>
    </row>
    <row r="54508" spans="9:12" ht="15" x14ac:dyDescent="0.25">
      <c r="I54508"/>
      <c r="J54508"/>
      <c r="K54508"/>
      <c r="L54508"/>
    </row>
    <row r="54509" spans="9:12" ht="15" x14ac:dyDescent="0.25">
      <c r="I54509"/>
      <c r="J54509"/>
      <c r="K54509"/>
      <c r="L54509"/>
    </row>
    <row r="54510" spans="9:12" ht="15" x14ac:dyDescent="0.25">
      <c r="I54510"/>
      <c r="J54510"/>
      <c r="K54510"/>
      <c r="L54510"/>
    </row>
    <row r="54511" spans="9:12" ht="15" x14ac:dyDescent="0.25">
      <c r="I54511"/>
      <c r="J54511"/>
      <c r="K54511"/>
      <c r="L54511"/>
    </row>
    <row r="54512" spans="9:12" ht="15" x14ac:dyDescent="0.25">
      <c r="I54512"/>
      <c r="J54512"/>
      <c r="K54512"/>
      <c r="L54512"/>
    </row>
    <row r="54513" spans="9:12" ht="15" x14ac:dyDescent="0.25">
      <c r="I54513"/>
      <c r="J54513"/>
      <c r="K54513"/>
      <c r="L54513"/>
    </row>
    <row r="54514" spans="9:12" ht="15" x14ac:dyDescent="0.25">
      <c r="I54514"/>
      <c r="J54514"/>
      <c r="K54514"/>
      <c r="L54514"/>
    </row>
    <row r="54515" spans="9:12" ht="15" x14ac:dyDescent="0.25">
      <c r="I54515"/>
      <c r="J54515"/>
      <c r="K54515"/>
      <c r="L54515"/>
    </row>
    <row r="54516" spans="9:12" ht="15" x14ac:dyDescent="0.25">
      <c r="I54516"/>
      <c r="J54516"/>
      <c r="K54516"/>
      <c r="L54516"/>
    </row>
    <row r="54517" spans="9:12" ht="15" x14ac:dyDescent="0.25">
      <c r="I54517"/>
      <c r="J54517"/>
      <c r="K54517"/>
      <c r="L54517"/>
    </row>
    <row r="54518" spans="9:12" ht="15" x14ac:dyDescent="0.25">
      <c r="I54518"/>
      <c r="J54518"/>
      <c r="K54518"/>
      <c r="L54518"/>
    </row>
    <row r="54519" spans="9:12" ht="15" x14ac:dyDescent="0.25">
      <c r="I54519"/>
      <c r="J54519"/>
      <c r="K54519"/>
      <c r="L54519"/>
    </row>
    <row r="54520" spans="9:12" ht="15" x14ac:dyDescent="0.25">
      <c r="I54520"/>
      <c r="J54520"/>
      <c r="K54520"/>
      <c r="L54520"/>
    </row>
    <row r="54521" spans="9:12" ht="15" x14ac:dyDescent="0.25">
      <c r="I54521"/>
      <c r="J54521"/>
      <c r="K54521"/>
      <c r="L54521"/>
    </row>
    <row r="54522" spans="9:12" ht="15" x14ac:dyDescent="0.25">
      <c r="I54522"/>
      <c r="J54522"/>
      <c r="K54522"/>
      <c r="L54522"/>
    </row>
    <row r="54523" spans="9:12" ht="15" x14ac:dyDescent="0.25">
      <c r="I54523"/>
      <c r="J54523"/>
      <c r="K54523"/>
      <c r="L54523"/>
    </row>
    <row r="54524" spans="9:12" ht="15" x14ac:dyDescent="0.25">
      <c r="I54524"/>
      <c r="J54524"/>
      <c r="K54524"/>
      <c r="L54524"/>
    </row>
    <row r="54525" spans="9:12" ht="15" x14ac:dyDescent="0.25">
      <c r="I54525"/>
      <c r="J54525"/>
      <c r="K54525"/>
      <c r="L54525"/>
    </row>
    <row r="54526" spans="9:12" ht="15" x14ac:dyDescent="0.25">
      <c r="I54526"/>
      <c r="J54526"/>
      <c r="K54526"/>
      <c r="L54526"/>
    </row>
    <row r="54527" spans="9:12" ht="15" x14ac:dyDescent="0.25">
      <c r="I54527"/>
      <c r="J54527"/>
      <c r="K54527"/>
      <c r="L54527"/>
    </row>
    <row r="54528" spans="9:12" ht="15" x14ac:dyDescent="0.25">
      <c r="I54528"/>
      <c r="J54528"/>
      <c r="K54528"/>
      <c r="L54528"/>
    </row>
    <row r="54529" spans="9:12" ht="15" x14ac:dyDescent="0.25">
      <c r="I54529"/>
      <c r="J54529"/>
      <c r="K54529"/>
      <c r="L54529"/>
    </row>
    <row r="54530" spans="9:12" ht="15" x14ac:dyDescent="0.25">
      <c r="I54530"/>
      <c r="J54530"/>
      <c r="K54530"/>
      <c r="L54530"/>
    </row>
    <row r="54531" spans="9:12" ht="15" x14ac:dyDescent="0.25">
      <c r="I54531"/>
      <c r="J54531"/>
      <c r="K54531"/>
      <c r="L54531"/>
    </row>
    <row r="54532" spans="9:12" ht="15" x14ac:dyDescent="0.25">
      <c r="I54532"/>
      <c r="J54532"/>
      <c r="K54532"/>
      <c r="L54532"/>
    </row>
    <row r="54533" spans="9:12" ht="15" x14ac:dyDescent="0.25">
      <c r="I54533"/>
      <c r="J54533"/>
      <c r="K54533"/>
      <c r="L54533"/>
    </row>
    <row r="54534" spans="9:12" ht="15" x14ac:dyDescent="0.25">
      <c r="I54534"/>
      <c r="J54534"/>
      <c r="K54534"/>
      <c r="L54534"/>
    </row>
    <row r="54535" spans="9:12" ht="15" x14ac:dyDescent="0.25">
      <c r="I54535"/>
      <c r="J54535"/>
      <c r="K54535"/>
      <c r="L54535"/>
    </row>
    <row r="54536" spans="9:12" ht="15" x14ac:dyDescent="0.25">
      <c r="I54536"/>
      <c r="J54536"/>
      <c r="K54536"/>
      <c r="L54536"/>
    </row>
    <row r="54537" spans="9:12" ht="15" x14ac:dyDescent="0.25">
      <c r="I54537"/>
      <c r="J54537"/>
      <c r="K54537"/>
      <c r="L54537"/>
    </row>
    <row r="54538" spans="9:12" ht="15" x14ac:dyDescent="0.25">
      <c r="I54538"/>
      <c r="J54538"/>
      <c r="K54538"/>
      <c r="L54538"/>
    </row>
    <row r="54539" spans="9:12" ht="15" x14ac:dyDescent="0.25">
      <c r="I54539"/>
      <c r="J54539"/>
      <c r="K54539"/>
      <c r="L54539"/>
    </row>
    <row r="54540" spans="9:12" ht="15" x14ac:dyDescent="0.25">
      <c r="I54540"/>
      <c r="J54540"/>
      <c r="K54540"/>
      <c r="L54540"/>
    </row>
    <row r="54541" spans="9:12" ht="15" x14ac:dyDescent="0.25">
      <c r="I54541"/>
      <c r="J54541"/>
      <c r="K54541"/>
      <c r="L54541"/>
    </row>
    <row r="54542" spans="9:12" ht="15" x14ac:dyDescent="0.25">
      <c r="I54542"/>
      <c r="J54542"/>
      <c r="K54542"/>
      <c r="L54542"/>
    </row>
    <row r="54543" spans="9:12" ht="15" x14ac:dyDescent="0.25">
      <c r="I54543"/>
      <c r="J54543"/>
      <c r="K54543"/>
      <c r="L54543"/>
    </row>
    <row r="54544" spans="9:12" ht="15" x14ac:dyDescent="0.25">
      <c r="I54544"/>
      <c r="J54544"/>
      <c r="K54544"/>
      <c r="L54544"/>
    </row>
    <row r="54545" spans="9:12" ht="15" x14ac:dyDescent="0.25">
      <c r="I54545"/>
      <c r="J54545"/>
      <c r="K54545"/>
      <c r="L54545"/>
    </row>
    <row r="54546" spans="9:12" ht="15" x14ac:dyDescent="0.25">
      <c r="I54546"/>
      <c r="J54546"/>
      <c r="K54546"/>
      <c r="L54546"/>
    </row>
    <row r="54547" spans="9:12" ht="15" x14ac:dyDescent="0.25">
      <c r="I54547"/>
      <c r="J54547"/>
      <c r="K54547"/>
      <c r="L54547"/>
    </row>
    <row r="54548" spans="9:12" ht="15" x14ac:dyDescent="0.25">
      <c r="I54548"/>
      <c r="J54548"/>
      <c r="K54548"/>
      <c r="L54548"/>
    </row>
    <row r="54549" spans="9:12" ht="15" x14ac:dyDescent="0.25">
      <c r="I54549"/>
      <c r="J54549"/>
      <c r="K54549"/>
      <c r="L54549"/>
    </row>
    <row r="54550" spans="9:12" ht="15" x14ac:dyDescent="0.25">
      <c r="I54550"/>
      <c r="J54550"/>
      <c r="K54550"/>
      <c r="L54550"/>
    </row>
    <row r="54551" spans="9:12" ht="15" x14ac:dyDescent="0.25">
      <c r="I54551"/>
      <c r="J54551"/>
      <c r="K54551"/>
      <c r="L54551"/>
    </row>
    <row r="54552" spans="9:12" ht="15" x14ac:dyDescent="0.25">
      <c r="I54552"/>
      <c r="J54552"/>
      <c r="K54552"/>
      <c r="L54552"/>
    </row>
    <row r="54553" spans="9:12" ht="15" x14ac:dyDescent="0.25">
      <c r="I54553"/>
      <c r="J54553"/>
      <c r="K54553"/>
      <c r="L54553"/>
    </row>
    <row r="54554" spans="9:12" ht="15" x14ac:dyDescent="0.25">
      <c r="I54554"/>
      <c r="J54554"/>
      <c r="K54554"/>
      <c r="L54554"/>
    </row>
    <row r="54555" spans="9:12" ht="15" x14ac:dyDescent="0.25">
      <c r="I54555"/>
      <c r="J54555"/>
      <c r="K54555"/>
      <c r="L54555"/>
    </row>
    <row r="54556" spans="9:12" ht="15" x14ac:dyDescent="0.25">
      <c r="I54556"/>
      <c r="J54556"/>
      <c r="K54556"/>
      <c r="L54556"/>
    </row>
    <row r="54557" spans="9:12" ht="15" x14ac:dyDescent="0.25">
      <c r="I54557"/>
      <c r="J54557"/>
      <c r="K54557"/>
      <c r="L54557"/>
    </row>
    <row r="54558" spans="9:12" ht="15" x14ac:dyDescent="0.25">
      <c r="I54558"/>
      <c r="J54558"/>
      <c r="K54558"/>
      <c r="L54558"/>
    </row>
    <row r="54559" spans="9:12" ht="15" x14ac:dyDescent="0.25">
      <c r="I54559"/>
      <c r="J54559"/>
      <c r="K54559"/>
      <c r="L54559"/>
    </row>
    <row r="54560" spans="9:12" ht="15" x14ac:dyDescent="0.25">
      <c r="I54560"/>
      <c r="J54560"/>
      <c r="K54560"/>
      <c r="L54560"/>
    </row>
    <row r="54561" spans="9:12" ht="15" x14ac:dyDescent="0.25">
      <c r="I54561"/>
      <c r="J54561"/>
      <c r="K54561"/>
      <c r="L54561"/>
    </row>
    <row r="54562" spans="9:12" ht="15" x14ac:dyDescent="0.25">
      <c r="I54562"/>
      <c r="J54562"/>
      <c r="K54562"/>
      <c r="L54562"/>
    </row>
    <row r="54563" spans="9:12" ht="15" x14ac:dyDescent="0.25">
      <c r="I54563"/>
      <c r="J54563"/>
      <c r="K54563"/>
      <c r="L54563"/>
    </row>
    <row r="54564" spans="9:12" ht="15" x14ac:dyDescent="0.25">
      <c r="I54564"/>
      <c r="J54564"/>
      <c r="K54564"/>
      <c r="L54564"/>
    </row>
    <row r="54565" spans="9:12" ht="15" x14ac:dyDescent="0.25">
      <c r="I54565"/>
      <c r="J54565"/>
      <c r="K54565"/>
      <c r="L54565"/>
    </row>
    <row r="54566" spans="9:12" ht="15" x14ac:dyDescent="0.25">
      <c r="I54566"/>
      <c r="J54566"/>
      <c r="K54566"/>
      <c r="L54566"/>
    </row>
    <row r="54567" spans="9:12" ht="15" x14ac:dyDescent="0.25">
      <c r="I54567"/>
      <c r="J54567"/>
      <c r="K54567"/>
      <c r="L54567"/>
    </row>
    <row r="54568" spans="9:12" ht="15" x14ac:dyDescent="0.25">
      <c r="I54568"/>
      <c r="J54568"/>
      <c r="K54568"/>
      <c r="L54568"/>
    </row>
    <row r="54569" spans="9:12" ht="15" x14ac:dyDescent="0.25">
      <c r="I54569"/>
      <c r="J54569"/>
      <c r="K54569"/>
      <c r="L54569"/>
    </row>
    <row r="54570" spans="9:12" ht="15" x14ac:dyDescent="0.25">
      <c r="I54570"/>
      <c r="J54570"/>
      <c r="K54570"/>
      <c r="L54570"/>
    </row>
    <row r="54571" spans="9:12" ht="15" x14ac:dyDescent="0.25">
      <c r="I54571"/>
      <c r="J54571"/>
      <c r="K54571"/>
      <c r="L54571"/>
    </row>
    <row r="54572" spans="9:12" ht="15" x14ac:dyDescent="0.25">
      <c r="I54572"/>
      <c r="J54572"/>
      <c r="K54572"/>
      <c r="L54572"/>
    </row>
    <row r="54573" spans="9:12" ht="15" x14ac:dyDescent="0.25">
      <c r="I54573"/>
      <c r="J54573"/>
      <c r="K54573"/>
      <c r="L54573"/>
    </row>
    <row r="54574" spans="9:12" ht="15" x14ac:dyDescent="0.25">
      <c r="I54574"/>
      <c r="J54574"/>
      <c r="K54574"/>
      <c r="L54574"/>
    </row>
    <row r="54575" spans="9:12" ht="15" x14ac:dyDescent="0.25">
      <c r="I54575"/>
      <c r="J54575"/>
      <c r="K54575"/>
      <c r="L54575"/>
    </row>
    <row r="54576" spans="9:12" ht="15" x14ac:dyDescent="0.25">
      <c r="I54576"/>
      <c r="J54576"/>
      <c r="K54576"/>
      <c r="L54576"/>
    </row>
    <row r="54577" spans="9:12" ht="15" x14ac:dyDescent="0.25">
      <c r="I54577"/>
      <c r="J54577"/>
      <c r="K54577"/>
      <c r="L54577"/>
    </row>
    <row r="54578" spans="9:12" ht="15" x14ac:dyDescent="0.25">
      <c r="I54578"/>
      <c r="J54578"/>
      <c r="K54578"/>
      <c r="L54578"/>
    </row>
    <row r="54579" spans="9:12" ht="15" x14ac:dyDescent="0.25">
      <c r="I54579"/>
      <c r="J54579"/>
      <c r="K54579"/>
      <c r="L54579"/>
    </row>
    <row r="54580" spans="9:12" ht="15" x14ac:dyDescent="0.25">
      <c r="I54580"/>
      <c r="J54580"/>
      <c r="K54580"/>
      <c r="L54580"/>
    </row>
    <row r="54581" spans="9:12" ht="15" x14ac:dyDescent="0.25">
      <c r="I54581"/>
      <c r="J54581"/>
      <c r="K54581"/>
      <c r="L54581"/>
    </row>
    <row r="54582" spans="9:12" ht="15" x14ac:dyDescent="0.25">
      <c r="I54582"/>
      <c r="J54582"/>
      <c r="K54582"/>
      <c r="L54582"/>
    </row>
    <row r="54583" spans="9:12" ht="15" x14ac:dyDescent="0.25">
      <c r="I54583"/>
      <c r="J54583"/>
      <c r="K54583"/>
      <c r="L54583"/>
    </row>
    <row r="54584" spans="9:12" ht="15" x14ac:dyDescent="0.25">
      <c r="I54584"/>
      <c r="J54584"/>
      <c r="K54584"/>
      <c r="L54584"/>
    </row>
    <row r="54585" spans="9:12" ht="15" x14ac:dyDescent="0.25">
      <c r="I54585"/>
      <c r="J54585"/>
      <c r="K54585"/>
      <c r="L54585"/>
    </row>
    <row r="54586" spans="9:12" ht="15" x14ac:dyDescent="0.25">
      <c r="I54586"/>
      <c r="J54586"/>
      <c r="K54586"/>
      <c r="L54586"/>
    </row>
    <row r="54587" spans="9:12" ht="15" x14ac:dyDescent="0.25">
      <c r="I54587"/>
      <c r="J54587"/>
      <c r="K54587"/>
      <c r="L54587"/>
    </row>
    <row r="54588" spans="9:12" ht="15" x14ac:dyDescent="0.25">
      <c r="I54588"/>
      <c r="J54588"/>
      <c r="K54588"/>
      <c r="L54588"/>
    </row>
    <row r="54589" spans="9:12" ht="15" x14ac:dyDescent="0.25">
      <c r="I54589"/>
      <c r="J54589"/>
      <c r="K54589"/>
      <c r="L54589"/>
    </row>
    <row r="54590" spans="9:12" ht="15" x14ac:dyDescent="0.25">
      <c r="I54590"/>
      <c r="J54590"/>
      <c r="K54590"/>
      <c r="L54590"/>
    </row>
    <row r="54591" spans="9:12" ht="15" x14ac:dyDescent="0.25">
      <c r="I54591"/>
      <c r="J54591"/>
      <c r="K54591"/>
      <c r="L54591"/>
    </row>
    <row r="54592" spans="9:12" ht="15" x14ac:dyDescent="0.25">
      <c r="I54592"/>
      <c r="J54592"/>
      <c r="K54592"/>
      <c r="L54592"/>
    </row>
    <row r="54593" spans="9:12" ht="15" x14ac:dyDescent="0.25">
      <c r="I54593"/>
      <c r="J54593"/>
      <c r="K54593"/>
      <c r="L54593"/>
    </row>
    <row r="54594" spans="9:12" ht="15" x14ac:dyDescent="0.25">
      <c r="I54594"/>
      <c r="J54594"/>
      <c r="K54594"/>
      <c r="L54594"/>
    </row>
    <row r="54595" spans="9:12" ht="15" x14ac:dyDescent="0.25">
      <c r="I54595"/>
      <c r="J54595"/>
      <c r="K54595"/>
      <c r="L54595"/>
    </row>
    <row r="54596" spans="9:12" ht="15" x14ac:dyDescent="0.25">
      <c r="I54596"/>
      <c r="J54596"/>
      <c r="K54596"/>
      <c r="L54596"/>
    </row>
    <row r="54597" spans="9:12" ht="15" x14ac:dyDescent="0.25">
      <c r="I54597"/>
      <c r="J54597"/>
      <c r="K54597"/>
      <c r="L54597"/>
    </row>
    <row r="54598" spans="9:12" ht="15" x14ac:dyDescent="0.25">
      <c r="I54598"/>
      <c r="J54598"/>
      <c r="K54598"/>
      <c r="L54598"/>
    </row>
    <row r="54599" spans="9:12" ht="15" x14ac:dyDescent="0.25">
      <c r="I54599"/>
      <c r="J54599"/>
      <c r="K54599"/>
      <c r="L54599"/>
    </row>
    <row r="54600" spans="9:12" ht="15" x14ac:dyDescent="0.25">
      <c r="I54600"/>
      <c r="J54600"/>
      <c r="K54600"/>
      <c r="L54600"/>
    </row>
    <row r="54601" spans="9:12" ht="15" x14ac:dyDescent="0.25">
      <c r="I54601"/>
      <c r="J54601"/>
      <c r="K54601"/>
      <c r="L54601"/>
    </row>
    <row r="54602" spans="9:12" ht="15" x14ac:dyDescent="0.25">
      <c r="I54602"/>
      <c r="J54602"/>
      <c r="K54602"/>
      <c r="L54602"/>
    </row>
    <row r="54603" spans="9:12" ht="15" x14ac:dyDescent="0.25">
      <c r="I54603"/>
      <c r="J54603"/>
      <c r="K54603"/>
      <c r="L54603"/>
    </row>
    <row r="54604" spans="9:12" ht="15" x14ac:dyDescent="0.25">
      <c r="I54604"/>
      <c r="J54604"/>
      <c r="K54604"/>
      <c r="L54604"/>
    </row>
    <row r="54605" spans="9:12" ht="15" x14ac:dyDescent="0.25">
      <c r="I54605"/>
      <c r="J54605"/>
      <c r="K54605"/>
      <c r="L54605"/>
    </row>
    <row r="54606" spans="9:12" ht="15" x14ac:dyDescent="0.25">
      <c r="I54606"/>
      <c r="J54606"/>
      <c r="K54606"/>
      <c r="L54606"/>
    </row>
    <row r="54607" spans="9:12" ht="15" x14ac:dyDescent="0.25">
      <c r="I54607"/>
      <c r="J54607"/>
      <c r="K54607"/>
      <c r="L54607"/>
    </row>
    <row r="54608" spans="9:12" ht="15" x14ac:dyDescent="0.25">
      <c r="I54608"/>
      <c r="J54608"/>
      <c r="K54608"/>
      <c r="L54608"/>
    </row>
    <row r="54609" spans="9:12" ht="15" x14ac:dyDescent="0.25">
      <c r="I54609"/>
      <c r="J54609"/>
      <c r="K54609"/>
      <c r="L54609"/>
    </row>
    <row r="54610" spans="9:12" ht="15" x14ac:dyDescent="0.25">
      <c r="I54610"/>
      <c r="J54610"/>
      <c r="K54610"/>
      <c r="L54610"/>
    </row>
    <row r="54611" spans="9:12" ht="15" x14ac:dyDescent="0.25">
      <c r="I54611"/>
      <c r="J54611"/>
      <c r="K54611"/>
      <c r="L54611"/>
    </row>
    <row r="54612" spans="9:12" ht="15" x14ac:dyDescent="0.25">
      <c r="I54612"/>
      <c r="J54612"/>
      <c r="K54612"/>
      <c r="L54612"/>
    </row>
    <row r="54613" spans="9:12" ht="15" x14ac:dyDescent="0.25">
      <c r="I54613"/>
      <c r="J54613"/>
      <c r="K54613"/>
      <c r="L54613"/>
    </row>
    <row r="54614" spans="9:12" ht="15" x14ac:dyDescent="0.25">
      <c r="I54614"/>
      <c r="J54614"/>
      <c r="K54614"/>
      <c r="L54614"/>
    </row>
    <row r="54615" spans="9:12" ht="15" x14ac:dyDescent="0.25">
      <c r="I54615"/>
      <c r="J54615"/>
      <c r="K54615"/>
      <c r="L54615"/>
    </row>
    <row r="54616" spans="9:12" ht="15" x14ac:dyDescent="0.25">
      <c r="I54616"/>
      <c r="J54616"/>
      <c r="K54616"/>
      <c r="L54616"/>
    </row>
    <row r="54617" spans="9:12" ht="15" x14ac:dyDescent="0.25">
      <c r="I54617"/>
      <c r="J54617"/>
      <c r="K54617"/>
      <c r="L54617"/>
    </row>
    <row r="54618" spans="9:12" ht="15" x14ac:dyDescent="0.25">
      <c r="I54618"/>
      <c r="J54618"/>
      <c r="K54618"/>
      <c r="L54618"/>
    </row>
    <row r="54619" spans="9:12" ht="15" x14ac:dyDescent="0.25">
      <c r="I54619"/>
      <c r="J54619"/>
      <c r="K54619"/>
      <c r="L54619"/>
    </row>
    <row r="54620" spans="9:12" ht="15" x14ac:dyDescent="0.25">
      <c r="I54620"/>
      <c r="J54620"/>
      <c r="K54620"/>
      <c r="L54620"/>
    </row>
    <row r="54621" spans="9:12" ht="15" x14ac:dyDescent="0.25">
      <c r="I54621"/>
      <c r="J54621"/>
      <c r="K54621"/>
      <c r="L54621"/>
    </row>
    <row r="54622" spans="9:12" ht="15" x14ac:dyDescent="0.25">
      <c r="I54622"/>
      <c r="J54622"/>
      <c r="K54622"/>
      <c r="L54622"/>
    </row>
    <row r="54623" spans="9:12" ht="15" x14ac:dyDescent="0.25">
      <c r="I54623"/>
      <c r="J54623"/>
      <c r="K54623"/>
      <c r="L54623"/>
    </row>
    <row r="54624" spans="9:12" ht="15" x14ac:dyDescent="0.25">
      <c r="I54624"/>
      <c r="J54624"/>
      <c r="K54624"/>
      <c r="L54624"/>
    </row>
    <row r="54625" spans="9:12" ht="15" x14ac:dyDescent="0.25">
      <c r="I54625"/>
      <c r="J54625"/>
      <c r="K54625"/>
      <c r="L54625"/>
    </row>
    <row r="54626" spans="9:12" ht="15" x14ac:dyDescent="0.25">
      <c r="I54626"/>
      <c r="J54626"/>
      <c r="K54626"/>
      <c r="L54626"/>
    </row>
    <row r="54627" spans="9:12" ht="15" x14ac:dyDescent="0.25">
      <c r="I54627"/>
      <c r="J54627"/>
      <c r="K54627"/>
      <c r="L54627"/>
    </row>
    <row r="54628" spans="9:12" ht="15" x14ac:dyDescent="0.25">
      <c r="I54628"/>
      <c r="J54628"/>
      <c r="K54628"/>
      <c r="L54628"/>
    </row>
    <row r="54629" spans="9:12" ht="15" x14ac:dyDescent="0.25">
      <c r="I54629"/>
      <c r="J54629"/>
      <c r="K54629"/>
      <c r="L54629"/>
    </row>
    <row r="54630" spans="9:12" ht="15" x14ac:dyDescent="0.25">
      <c r="I54630"/>
      <c r="J54630"/>
      <c r="K54630"/>
      <c r="L54630"/>
    </row>
    <row r="54631" spans="9:12" ht="15" x14ac:dyDescent="0.25">
      <c r="I54631"/>
      <c r="J54631"/>
      <c r="K54631"/>
      <c r="L54631"/>
    </row>
    <row r="54632" spans="9:12" ht="15" x14ac:dyDescent="0.25">
      <c r="I54632"/>
      <c r="J54632"/>
      <c r="K54632"/>
      <c r="L54632"/>
    </row>
    <row r="54633" spans="9:12" ht="15" x14ac:dyDescent="0.25">
      <c r="I54633"/>
      <c r="J54633"/>
      <c r="K54633"/>
      <c r="L54633"/>
    </row>
    <row r="54634" spans="9:12" ht="15" x14ac:dyDescent="0.25">
      <c r="I54634"/>
      <c r="J54634"/>
      <c r="K54634"/>
      <c r="L54634"/>
    </row>
    <row r="54635" spans="9:12" ht="15" x14ac:dyDescent="0.25">
      <c r="I54635"/>
      <c r="J54635"/>
      <c r="K54635"/>
      <c r="L54635"/>
    </row>
    <row r="54636" spans="9:12" ht="15" x14ac:dyDescent="0.25">
      <c r="I54636"/>
      <c r="J54636"/>
      <c r="K54636"/>
      <c r="L54636"/>
    </row>
    <row r="54637" spans="9:12" ht="15" x14ac:dyDescent="0.25">
      <c r="I54637"/>
      <c r="J54637"/>
      <c r="K54637"/>
      <c r="L54637"/>
    </row>
    <row r="54638" spans="9:12" ht="15" x14ac:dyDescent="0.25">
      <c r="I54638"/>
      <c r="J54638"/>
      <c r="K54638"/>
      <c r="L54638"/>
    </row>
    <row r="54639" spans="9:12" ht="15" x14ac:dyDescent="0.25">
      <c r="I54639"/>
      <c r="J54639"/>
      <c r="K54639"/>
      <c r="L54639"/>
    </row>
    <row r="54640" spans="9:12" ht="15" x14ac:dyDescent="0.25">
      <c r="I54640"/>
      <c r="J54640"/>
      <c r="K54640"/>
      <c r="L54640"/>
    </row>
    <row r="54641" spans="9:12" ht="15" x14ac:dyDescent="0.25">
      <c r="I54641"/>
      <c r="J54641"/>
      <c r="K54641"/>
      <c r="L54641"/>
    </row>
    <row r="54642" spans="9:12" ht="15" x14ac:dyDescent="0.25">
      <c r="I54642"/>
      <c r="J54642"/>
      <c r="K54642"/>
      <c r="L54642"/>
    </row>
    <row r="54643" spans="9:12" ht="15" x14ac:dyDescent="0.25">
      <c r="I54643"/>
      <c r="J54643"/>
      <c r="K54643"/>
      <c r="L54643"/>
    </row>
    <row r="54644" spans="9:12" ht="15" x14ac:dyDescent="0.25">
      <c r="I54644"/>
      <c r="J54644"/>
      <c r="K54644"/>
      <c r="L54644"/>
    </row>
    <row r="54645" spans="9:12" ht="15" x14ac:dyDescent="0.25">
      <c r="I54645"/>
      <c r="J54645"/>
      <c r="K54645"/>
      <c r="L54645"/>
    </row>
    <row r="54646" spans="9:12" ht="15" x14ac:dyDescent="0.25">
      <c r="I54646"/>
      <c r="J54646"/>
      <c r="K54646"/>
      <c r="L54646"/>
    </row>
    <row r="54647" spans="9:12" ht="15" x14ac:dyDescent="0.25">
      <c r="I54647"/>
      <c r="J54647"/>
      <c r="K54647"/>
      <c r="L54647"/>
    </row>
    <row r="54648" spans="9:12" ht="15" x14ac:dyDescent="0.25">
      <c r="I54648"/>
      <c r="J54648"/>
      <c r="K54648"/>
      <c r="L54648"/>
    </row>
    <row r="54649" spans="9:12" ht="15" x14ac:dyDescent="0.25">
      <c r="I54649"/>
      <c r="J54649"/>
      <c r="K54649"/>
      <c r="L54649"/>
    </row>
    <row r="54650" spans="9:12" ht="15" x14ac:dyDescent="0.25">
      <c r="I54650"/>
      <c r="J54650"/>
      <c r="K54650"/>
      <c r="L54650"/>
    </row>
    <row r="54651" spans="9:12" ht="15" x14ac:dyDescent="0.25">
      <c r="I54651"/>
      <c r="J54651"/>
      <c r="K54651"/>
      <c r="L54651"/>
    </row>
    <row r="54652" spans="9:12" ht="15" x14ac:dyDescent="0.25">
      <c r="I54652"/>
      <c r="J54652"/>
      <c r="K54652"/>
      <c r="L54652"/>
    </row>
    <row r="54653" spans="9:12" ht="15" x14ac:dyDescent="0.25">
      <c r="I54653"/>
      <c r="J54653"/>
      <c r="K54653"/>
      <c r="L54653"/>
    </row>
    <row r="54654" spans="9:12" ht="15" x14ac:dyDescent="0.25">
      <c r="I54654"/>
      <c r="J54654"/>
      <c r="K54654"/>
      <c r="L54654"/>
    </row>
    <row r="54655" spans="9:12" ht="15" x14ac:dyDescent="0.25">
      <c r="I54655"/>
      <c r="J54655"/>
      <c r="K54655"/>
      <c r="L54655"/>
    </row>
    <row r="54656" spans="9:12" ht="15" x14ac:dyDescent="0.25">
      <c r="I54656"/>
      <c r="J54656"/>
      <c r="K54656"/>
      <c r="L54656"/>
    </row>
    <row r="54657" spans="9:12" ht="15" x14ac:dyDescent="0.25">
      <c r="I54657"/>
      <c r="J54657"/>
      <c r="K54657"/>
      <c r="L54657"/>
    </row>
    <row r="54658" spans="9:12" ht="15" x14ac:dyDescent="0.25">
      <c r="I54658"/>
      <c r="J54658"/>
      <c r="K54658"/>
      <c r="L54658"/>
    </row>
    <row r="54659" spans="9:12" ht="15" x14ac:dyDescent="0.25">
      <c r="I54659"/>
      <c r="J54659"/>
      <c r="K54659"/>
      <c r="L54659"/>
    </row>
    <row r="54660" spans="9:12" ht="15" x14ac:dyDescent="0.25">
      <c r="I54660"/>
      <c r="J54660"/>
      <c r="K54660"/>
      <c r="L54660"/>
    </row>
    <row r="54661" spans="9:12" ht="15" x14ac:dyDescent="0.25">
      <c r="I54661"/>
      <c r="J54661"/>
      <c r="K54661"/>
      <c r="L54661"/>
    </row>
    <row r="54662" spans="9:12" ht="15" x14ac:dyDescent="0.25">
      <c r="I54662"/>
      <c r="J54662"/>
      <c r="K54662"/>
      <c r="L54662"/>
    </row>
    <row r="54663" spans="9:12" ht="15" x14ac:dyDescent="0.25">
      <c r="I54663"/>
      <c r="J54663"/>
      <c r="K54663"/>
      <c r="L54663"/>
    </row>
    <row r="54664" spans="9:12" ht="15" x14ac:dyDescent="0.25">
      <c r="I54664"/>
      <c r="J54664"/>
      <c r="K54664"/>
      <c r="L54664"/>
    </row>
    <row r="54665" spans="9:12" ht="15" x14ac:dyDescent="0.25">
      <c r="I54665"/>
      <c r="J54665"/>
      <c r="K54665"/>
      <c r="L54665"/>
    </row>
    <row r="54666" spans="9:12" ht="15" x14ac:dyDescent="0.25">
      <c r="I54666"/>
      <c r="J54666"/>
      <c r="K54666"/>
      <c r="L54666"/>
    </row>
    <row r="54667" spans="9:12" ht="15" x14ac:dyDescent="0.25">
      <c r="I54667"/>
      <c r="J54667"/>
      <c r="K54667"/>
      <c r="L54667"/>
    </row>
    <row r="54668" spans="9:12" ht="15" x14ac:dyDescent="0.25">
      <c r="I54668"/>
      <c r="J54668"/>
      <c r="K54668"/>
      <c r="L54668"/>
    </row>
    <row r="54669" spans="9:12" ht="15" x14ac:dyDescent="0.25">
      <c r="I54669"/>
      <c r="J54669"/>
      <c r="K54669"/>
      <c r="L54669"/>
    </row>
    <row r="54670" spans="9:12" ht="15" x14ac:dyDescent="0.25">
      <c r="I54670"/>
      <c r="J54670"/>
      <c r="K54670"/>
      <c r="L54670"/>
    </row>
    <row r="54671" spans="9:12" ht="15" x14ac:dyDescent="0.25">
      <c r="I54671"/>
      <c r="J54671"/>
      <c r="K54671"/>
      <c r="L54671"/>
    </row>
    <row r="54672" spans="9:12" ht="15" x14ac:dyDescent="0.25">
      <c r="I54672"/>
      <c r="J54672"/>
      <c r="K54672"/>
      <c r="L54672"/>
    </row>
    <row r="54673" spans="9:12" ht="15" x14ac:dyDescent="0.25">
      <c r="I54673"/>
      <c r="J54673"/>
      <c r="K54673"/>
      <c r="L54673"/>
    </row>
    <row r="54674" spans="9:12" ht="15" x14ac:dyDescent="0.25">
      <c r="I54674"/>
      <c r="J54674"/>
      <c r="K54674"/>
      <c r="L54674"/>
    </row>
    <row r="54675" spans="9:12" ht="15" x14ac:dyDescent="0.25">
      <c r="I54675"/>
      <c r="J54675"/>
      <c r="K54675"/>
      <c r="L54675"/>
    </row>
    <row r="54676" spans="9:12" ht="15" x14ac:dyDescent="0.25">
      <c r="I54676"/>
      <c r="J54676"/>
      <c r="K54676"/>
      <c r="L54676"/>
    </row>
    <row r="54677" spans="9:12" ht="15" x14ac:dyDescent="0.25">
      <c r="I54677"/>
      <c r="J54677"/>
      <c r="K54677"/>
      <c r="L54677"/>
    </row>
    <row r="54678" spans="9:12" ht="15" x14ac:dyDescent="0.25">
      <c r="I54678"/>
      <c r="J54678"/>
      <c r="K54678"/>
      <c r="L54678"/>
    </row>
    <row r="54679" spans="9:12" ht="15" x14ac:dyDescent="0.25">
      <c r="I54679"/>
      <c r="J54679"/>
      <c r="K54679"/>
      <c r="L54679"/>
    </row>
    <row r="54680" spans="9:12" ht="15" x14ac:dyDescent="0.25">
      <c r="I54680"/>
      <c r="J54680"/>
      <c r="K54680"/>
      <c r="L54680"/>
    </row>
    <row r="54681" spans="9:12" ht="15" x14ac:dyDescent="0.25">
      <c r="I54681"/>
      <c r="J54681"/>
      <c r="K54681"/>
      <c r="L54681"/>
    </row>
    <row r="54682" spans="9:12" ht="15" x14ac:dyDescent="0.25">
      <c r="I54682"/>
      <c r="J54682"/>
      <c r="K54682"/>
      <c r="L54682"/>
    </row>
    <row r="54683" spans="9:12" ht="15" x14ac:dyDescent="0.25">
      <c r="I54683"/>
      <c r="J54683"/>
      <c r="K54683"/>
      <c r="L54683"/>
    </row>
    <row r="54684" spans="9:12" ht="15" x14ac:dyDescent="0.25">
      <c r="I54684"/>
      <c r="J54684"/>
      <c r="K54684"/>
      <c r="L54684"/>
    </row>
    <row r="54685" spans="9:12" ht="15" x14ac:dyDescent="0.25">
      <c r="I54685"/>
      <c r="J54685"/>
      <c r="K54685"/>
      <c r="L54685"/>
    </row>
    <row r="54686" spans="9:12" ht="15" x14ac:dyDescent="0.25">
      <c r="I54686"/>
      <c r="J54686"/>
      <c r="K54686"/>
      <c r="L54686"/>
    </row>
    <row r="54687" spans="9:12" ht="15" x14ac:dyDescent="0.25">
      <c r="I54687"/>
      <c r="J54687"/>
      <c r="K54687"/>
      <c r="L54687"/>
    </row>
    <row r="54688" spans="9:12" ht="15" x14ac:dyDescent="0.25">
      <c r="I54688"/>
      <c r="J54688"/>
      <c r="K54688"/>
      <c r="L54688"/>
    </row>
    <row r="54689" spans="9:12" ht="15" x14ac:dyDescent="0.25">
      <c r="I54689"/>
      <c r="J54689"/>
      <c r="K54689"/>
      <c r="L54689"/>
    </row>
    <row r="54690" spans="9:12" ht="15" x14ac:dyDescent="0.25">
      <c r="I54690"/>
      <c r="J54690"/>
      <c r="K54690"/>
      <c r="L54690"/>
    </row>
    <row r="54691" spans="9:12" ht="15" x14ac:dyDescent="0.25">
      <c r="I54691"/>
      <c r="J54691"/>
      <c r="K54691"/>
      <c r="L54691"/>
    </row>
    <row r="54692" spans="9:12" ht="15" x14ac:dyDescent="0.25">
      <c r="I54692"/>
      <c r="J54692"/>
      <c r="K54692"/>
      <c r="L54692"/>
    </row>
    <row r="54693" spans="9:12" ht="15" x14ac:dyDescent="0.25">
      <c r="I54693"/>
      <c r="J54693"/>
      <c r="K54693"/>
      <c r="L54693"/>
    </row>
    <row r="54694" spans="9:12" ht="15" x14ac:dyDescent="0.25">
      <c r="I54694"/>
      <c r="J54694"/>
      <c r="K54694"/>
      <c r="L54694"/>
    </row>
    <row r="54695" spans="9:12" ht="15" x14ac:dyDescent="0.25">
      <c r="I54695"/>
      <c r="J54695"/>
      <c r="K54695"/>
      <c r="L54695"/>
    </row>
    <row r="54696" spans="9:12" ht="15" x14ac:dyDescent="0.25">
      <c r="I54696"/>
      <c r="J54696"/>
      <c r="K54696"/>
      <c r="L54696"/>
    </row>
    <row r="54697" spans="9:12" ht="15" x14ac:dyDescent="0.25">
      <c r="I54697"/>
      <c r="J54697"/>
      <c r="K54697"/>
      <c r="L54697"/>
    </row>
    <row r="54698" spans="9:12" ht="15" x14ac:dyDescent="0.25">
      <c r="I54698"/>
      <c r="J54698"/>
      <c r="K54698"/>
      <c r="L54698"/>
    </row>
    <row r="54699" spans="9:12" ht="15" x14ac:dyDescent="0.25">
      <c r="I54699"/>
      <c r="J54699"/>
      <c r="K54699"/>
      <c r="L54699"/>
    </row>
    <row r="54700" spans="9:12" ht="15" x14ac:dyDescent="0.25">
      <c r="I54700"/>
      <c r="J54700"/>
      <c r="K54700"/>
      <c r="L54700"/>
    </row>
    <row r="54701" spans="9:12" ht="15" x14ac:dyDescent="0.25">
      <c r="I54701"/>
      <c r="J54701"/>
      <c r="K54701"/>
      <c r="L54701"/>
    </row>
    <row r="54702" spans="9:12" ht="15" x14ac:dyDescent="0.25">
      <c r="I54702"/>
      <c r="J54702"/>
      <c r="K54702"/>
      <c r="L54702"/>
    </row>
    <row r="54703" spans="9:12" ht="15" x14ac:dyDescent="0.25">
      <c r="I54703"/>
      <c r="J54703"/>
      <c r="K54703"/>
      <c r="L54703"/>
    </row>
    <row r="54704" spans="9:12" ht="15" x14ac:dyDescent="0.25">
      <c r="I54704"/>
      <c r="J54704"/>
      <c r="K54704"/>
      <c r="L54704"/>
    </row>
    <row r="54705" spans="9:12" ht="15" x14ac:dyDescent="0.25">
      <c r="I54705"/>
      <c r="J54705"/>
      <c r="K54705"/>
      <c r="L54705"/>
    </row>
    <row r="54706" spans="9:12" ht="15" x14ac:dyDescent="0.25">
      <c r="I54706"/>
      <c r="J54706"/>
      <c r="K54706"/>
      <c r="L54706"/>
    </row>
    <row r="54707" spans="9:12" ht="15" x14ac:dyDescent="0.25">
      <c r="I54707"/>
      <c r="J54707"/>
      <c r="K54707"/>
      <c r="L54707"/>
    </row>
    <row r="54708" spans="9:12" ht="15" x14ac:dyDescent="0.25">
      <c r="I54708"/>
      <c r="J54708"/>
      <c r="K54708"/>
      <c r="L54708"/>
    </row>
    <row r="54709" spans="9:12" ht="15" x14ac:dyDescent="0.25">
      <c r="I54709"/>
      <c r="J54709"/>
      <c r="K54709"/>
      <c r="L54709"/>
    </row>
    <row r="54710" spans="9:12" ht="15" x14ac:dyDescent="0.25">
      <c r="I54710"/>
      <c r="J54710"/>
      <c r="K54710"/>
      <c r="L54710"/>
    </row>
    <row r="54711" spans="9:12" ht="15" x14ac:dyDescent="0.25">
      <c r="I54711"/>
      <c r="J54711"/>
      <c r="K54711"/>
      <c r="L54711"/>
    </row>
    <row r="54712" spans="9:12" ht="15" x14ac:dyDescent="0.25">
      <c r="I54712"/>
      <c r="J54712"/>
      <c r="K54712"/>
      <c r="L54712"/>
    </row>
    <row r="54713" spans="9:12" ht="15" x14ac:dyDescent="0.25">
      <c r="I54713"/>
      <c r="J54713"/>
      <c r="K54713"/>
      <c r="L54713"/>
    </row>
    <row r="54714" spans="9:12" ht="15" x14ac:dyDescent="0.25">
      <c r="I54714"/>
      <c r="J54714"/>
      <c r="K54714"/>
      <c r="L54714"/>
    </row>
    <row r="54715" spans="9:12" ht="15" x14ac:dyDescent="0.25">
      <c r="I54715"/>
      <c r="J54715"/>
      <c r="K54715"/>
      <c r="L54715"/>
    </row>
    <row r="54716" spans="9:12" ht="15" x14ac:dyDescent="0.25">
      <c r="I54716"/>
      <c r="J54716"/>
      <c r="K54716"/>
      <c r="L54716"/>
    </row>
    <row r="54717" spans="9:12" ht="15" x14ac:dyDescent="0.25">
      <c r="I54717"/>
      <c r="J54717"/>
      <c r="K54717"/>
      <c r="L54717"/>
    </row>
    <row r="54718" spans="9:12" ht="15" x14ac:dyDescent="0.25">
      <c r="I54718"/>
      <c r="J54718"/>
      <c r="K54718"/>
      <c r="L54718"/>
    </row>
    <row r="54719" spans="9:12" ht="15" x14ac:dyDescent="0.25">
      <c r="I54719"/>
      <c r="J54719"/>
      <c r="K54719"/>
      <c r="L54719"/>
    </row>
    <row r="54720" spans="9:12" ht="15" x14ac:dyDescent="0.25">
      <c r="I54720"/>
      <c r="J54720"/>
      <c r="K54720"/>
      <c r="L54720"/>
    </row>
    <row r="54721" spans="9:12" ht="15" x14ac:dyDescent="0.25">
      <c r="I54721"/>
      <c r="J54721"/>
      <c r="K54721"/>
      <c r="L54721"/>
    </row>
    <row r="54722" spans="9:12" ht="15" x14ac:dyDescent="0.25">
      <c r="I54722"/>
      <c r="J54722"/>
      <c r="K54722"/>
      <c r="L54722"/>
    </row>
    <row r="54723" spans="9:12" ht="15" x14ac:dyDescent="0.25">
      <c r="I54723"/>
      <c r="J54723"/>
      <c r="K54723"/>
      <c r="L54723"/>
    </row>
    <row r="54724" spans="9:12" ht="15" x14ac:dyDescent="0.25">
      <c r="I54724"/>
      <c r="J54724"/>
      <c r="K54724"/>
      <c r="L54724"/>
    </row>
    <row r="54725" spans="9:12" ht="15" x14ac:dyDescent="0.25">
      <c r="I54725"/>
      <c r="J54725"/>
      <c r="K54725"/>
      <c r="L54725"/>
    </row>
    <row r="54726" spans="9:12" ht="15" x14ac:dyDescent="0.25">
      <c r="I54726"/>
      <c r="J54726"/>
      <c r="K54726"/>
      <c r="L54726"/>
    </row>
    <row r="54727" spans="9:12" ht="15" x14ac:dyDescent="0.25">
      <c r="I54727"/>
      <c r="J54727"/>
      <c r="K54727"/>
      <c r="L54727"/>
    </row>
    <row r="54728" spans="9:12" ht="15" x14ac:dyDescent="0.25">
      <c r="I54728"/>
      <c r="J54728"/>
      <c r="K54728"/>
      <c r="L54728"/>
    </row>
    <row r="54729" spans="9:12" ht="15" x14ac:dyDescent="0.25">
      <c r="I54729"/>
      <c r="J54729"/>
      <c r="K54729"/>
      <c r="L54729"/>
    </row>
    <row r="54730" spans="9:12" ht="15" x14ac:dyDescent="0.25">
      <c r="I54730"/>
      <c r="J54730"/>
      <c r="K54730"/>
      <c r="L54730"/>
    </row>
    <row r="54731" spans="9:12" ht="15" x14ac:dyDescent="0.25">
      <c r="I54731"/>
      <c r="J54731"/>
      <c r="K54731"/>
      <c r="L54731"/>
    </row>
    <row r="54732" spans="9:12" ht="15" x14ac:dyDescent="0.25">
      <c r="I54732"/>
      <c r="J54732"/>
      <c r="K54732"/>
      <c r="L54732"/>
    </row>
    <row r="54733" spans="9:12" ht="15" x14ac:dyDescent="0.25">
      <c r="I54733"/>
      <c r="J54733"/>
      <c r="K54733"/>
      <c r="L54733"/>
    </row>
    <row r="54734" spans="9:12" ht="15" x14ac:dyDescent="0.25">
      <c r="I54734"/>
      <c r="J54734"/>
      <c r="K54734"/>
      <c r="L54734"/>
    </row>
    <row r="54735" spans="9:12" ht="15" x14ac:dyDescent="0.25">
      <c r="I54735"/>
      <c r="J54735"/>
      <c r="K54735"/>
      <c r="L54735"/>
    </row>
    <row r="54736" spans="9:12" ht="15" x14ac:dyDescent="0.25">
      <c r="I54736"/>
      <c r="J54736"/>
      <c r="K54736"/>
      <c r="L54736"/>
    </row>
    <row r="54737" spans="9:12" ht="15" x14ac:dyDescent="0.25">
      <c r="I54737"/>
      <c r="J54737"/>
      <c r="K54737"/>
      <c r="L54737"/>
    </row>
    <row r="54738" spans="9:12" ht="15" x14ac:dyDescent="0.25">
      <c r="I54738"/>
      <c r="J54738"/>
      <c r="K54738"/>
      <c r="L54738"/>
    </row>
    <row r="54739" spans="9:12" ht="15" x14ac:dyDescent="0.25">
      <c r="I54739"/>
      <c r="J54739"/>
      <c r="K54739"/>
      <c r="L54739"/>
    </row>
    <row r="54740" spans="9:12" ht="15" x14ac:dyDescent="0.25">
      <c r="I54740"/>
      <c r="J54740"/>
      <c r="K54740"/>
      <c r="L54740"/>
    </row>
    <row r="54741" spans="9:12" ht="15" x14ac:dyDescent="0.25">
      <c r="I54741"/>
      <c r="J54741"/>
      <c r="K54741"/>
      <c r="L54741"/>
    </row>
    <row r="54742" spans="9:12" ht="15" x14ac:dyDescent="0.25">
      <c r="I54742"/>
      <c r="J54742"/>
      <c r="K54742"/>
      <c r="L54742"/>
    </row>
    <row r="54743" spans="9:12" ht="15" x14ac:dyDescent="0.25">
      <c r="I54743"/>
      <c r="J54743"/>
      <c r="K54743"/>
      <c r="L54743"/>
    </row>
    <row r="54744" spans="9:12" ht="15" x14ac:dyDescent="0.25">
      <c r="I54744"/>
      <c r="J54744"/>
      <c r="K54744"/>
      <c r="L54744"/>
    </row>
    <row r="54745" spans="9:12" ht="15" x14ac:dyDescent="0.25">
      <c r="I54745"/>
      <c r="J54745"/>
      <c r="K54745"/>
      <c r="L54745"/>
    </row>
    <row r="54746" spans="9:12" ht="15" x14ac:dyDescent="0.25">
      <c r="I54746"/>
      <c r="J54746"/>
      <c r="K54746"/>
      <c r="L54746"/>
    </row>
    <row r="54747" spans="9:12" ht="15" x14ac:dyDescent="0.25">
      <c r="I54747"/>
      <c r="J54747"/>
      <c r="K54747"/>
      <c r="L54747"/>
    </row>
    <row r="54748" spans="9:12" ht="15" x14ac:dyDescent="0.25">
      <c r="I54748"/>
      <c r="J54748"/>
      <c r="K54748"/>
      <c r="L54748"/>
    </row>
    <row r="54749" spans="9:12" ht="15" x14ac:dyDescent="0.25">
      <c r="I54749"/>
      <c r="J54749"/>
      <c r="K54749"/>
      <c r="L54749"/>
    </row>
    <row r="54750" spans="9:12" ht="15" x14ac:dyDescent="0.25">
      <c r="I54750"/>
      <c r="J54750"/>
      <c r="K54750"/>
      <c r="L54750"/>
    </row>
    <row r="54751" spans="9:12" ht="15" x14ac:dyDescent="0.25">
      <c r="I54751"/>
      <c r="J54751"/>
      <c r="K54751"/>
      <c r="L54751"/>
    </row>
    <row r="54752" spans="9:12" ht="15" x14ac:dyDescent="0.25">
      <c r="I54752"/>
      <c r="J54752"/>
      <c r="K54752"/>
      <c r="L54752"/>
    </row>
    <row r="54753" spans="9:12" ht="15" x14ac:dyDescent="0.25">
      <c r="I54753"/>
      <c r="J54753"/>
      <c r="K54753"/>
      <c r="L54753"/>
    </row>
    <row r="54754" spans="9:12" ht="15" x14ac:dyDescent="0.25">
      <c r="I54754"/>
      <c r="J54754"/>
      <c r="K54754"/>
      <c r="L54754"/>
    </row>
    <row r="54755" spans="9:12" ht="15" x14ac:dyDescent="0.25">
      <c r="I54755"/>
      <c r="J54755"/>
      <c r="K54755"/>
      <c r="L54755"/>
    </row>
    <row r="54756" spans="9:12" ht="15" x14ac:dyDescent="0.25">
      <c r="I54756"/>
      <c r="J54756"/>
      <c r="K54756"/>
      <c r="L54756"/>
    </row>
    <row r="54757" spans="9:12" ht="15" x14ac:dyDescent="0.25">
      <c r="I54757"/>
      <c r="J54757"/>
      <c r="K54757"/>
      <c r="L54757"/>
    </row>
    <row r="54758" spans="9:12" ht="15" x14ac:dyDescent="0.25">
      <c r="I54758"/>
      <c r="J54758"/>
      <c r="K54758"/>
      <c r="L54758"/>
    </row>
    <row r="54759" spans="9:12" ht="15" x14ac:dyDescent="0.25">
      <c r="I54759"/>
      <c r="J54759"/>
      <c r="K54759"/>
      <c r="L54759"/>
    </row>
    <row r="54760" spans="9:12" ht="15" x14ac:dyDescent="0.25">
      <c r="I54760"/>
      <c r="J54760"/>
      <c r="K54760"/>
      <c r="L54760"/>
    </row>
    <row r="54761" spans="9:12" ht="15" x14ac:dyDescent="0.25">
      <c r="I54761"/>
      <c r="J54761"/>
      <c r="K54761"/>
      <c r="L54761"/>
    </row>
    <row r="54762" spans="9:12" ht="15" x14ac:dyDescent="0.25">
      <c r="I54762"/>
      <c r="J54762"/>
      <c r="K54762"/>
      <c r="L54762"/>
    </row>
    <row r="54763" spans="9:12" ht="15" x14ac:dyDescent="0.25">
      <c r="I54763"/>
      <c r="J54763"/>
      <c r="K54763"/>
      <c r="L54763"/>
    </row>
    <row r="54764" spans="9:12" ht="15" x14ac:dyDescent="0.25">
      <c r="I54764"/>
      <c r="J54764"/>
      <c r="K54764"/>
      <c r="L54764"/>
    </row>
    <row r="54765" spans="9:12" ht="15" x14ac:dyDescent="0.25">
      <c r="I54765"/>
      <c r="J54765"/>
      <c r="K54765"/>
      <c r="L54765"/>
    </row>
    <row r="54766" spans="9:12" ht="15" x14ac:dyDescent="0.25">
      <c r="I54766"/>
      <c r="J54766"/>
      <c r="K54766"/>
      <c r="L54766"/>
    </row>
    <row r="54767" spans="9:12" ht="15" x14ac:dyDescent="0.25">
      <c r="I54767"/>
      <c r="J54767"/>
      <c r="K54767"/>
      <c r="L54767"/>
    </row>
    <row r="54768" spans="9:12" ht="15" x14ac:dyDescent="0.25">
      <c r="I54768"/>
      <c r="J54768"/>
      <c r="K54768"/>
      <c r="L54768"/>
    </row>
    <row r="54769" spans="9:12" ht="15" x14ac:dyDescent="0.25">
      <c r="I54769"/>
      <c r="J54769"/>
      <c r="K54769"/>
      <c r="L54769"/>
    </row>
    <row r="54770" spans="9:12" ht="15" x14ac:dyDescent="0.25">
      <c r="I54770"/>
      <c r="J54770"/>
      <c r="K54770"/>
      <c r="L54770"/>
    </row>
    <row r="54771" spans="9:12" ht="15" x14ac:dyDescent="0.25">
      <c r="I54771"/>
      <c r="J54771"/>
      <c r="K54771"/>
      <c r="L54771"/>
    </row>
    <row r="54772" spans="9:12" ht="15" x14ac:dyDescent="0.25">
      <c r="I54772"/>
      <c r="J54772"/>
      <c r="K54772"/>
      <c r="L54772"/>
    </row>
    <row r="54773" spans="9:12" ht="15" x14ac:dyDescent="0.25">
      <c r="I54773"/>
      <c r="J54773"/>
      <c r="K54773"/>
      <c r="L54773"/>
    </row>
    <row r="54774" spans="9:12" ht="15" x14ac:dyDescent="0.25">
      <c r="I54774"/>
      <c r="J54774"/>
      <c r="K54774"/>
      <c r="L54774"/>
    </row>
    <row r="54775" spans="9:12" ht="15" x14ac:dyDescent="0.25">
      <c r="I54775"/>
      <c r="J54775"/>
      <c r="K54775"/>
      <c r="L54775"/>
    </row>
    <row r="54776" spans="9:12" ht="15" x14ac:dyDescent="0.25">
      <c r="I54776"/>
      <c r="J54776"/>
      <c r="K54776"/>
      <c r="L54776"/>
    </row>
    <row r="54777" spans="9:12" ht="15" x14ac:dyDescent="0.25">
      <c r="I54777"/>
      <c r="J54777"/>
      <c r="K54777"/>
      <c r="L54777"/>
    </row>
    <row r="54778" spans="9:12" ht="15" x14ac:dyDescent="0.25">
      <c r="I54778"/>
      <c r="J54778"/>
      <c r="K54778"/>
      <c r="L54778"/>
    </row>
    <row r="54779" spans="9:12" ht="15" x14ac:dyDescent="0.25">
      <c r="I54779"/>
      <c r="J54779"/>
      <c r="K54779"/>
      <c r="L54779"/>
    </row>
    <row r="54780" spans="9:12" ht="15" x14ac:dyDescent="0.25">
      <c r="I54780"/>
      <c r="J54780"/>
      <c r="K54780"/>
      <c r="L54780"/>
    </row>
    <row r="54781" spans="9:12" ht="15" x14ac:dyDescent="0.25">
      <c r="I54781"/>
      <c r="J54781"/>
      <c r="K54781"/>
      <c r="L54781"/>
    </row>
    <row r="54782" spans="9:12" ht="15" x14ac:dyDescent="0.25">
      <c r="I54782"/>
      <c r="J54782"/>
      <c r="K54782"/>
      <c r="L54782"/>
    </row>
    <row r="54783" spans="9:12" ht="15" x14ac:dyDescent="0.25">
      <c r="I54783"/>
      <c r="J54783"/>
      <c r="K54783"/>
      <c r="L54783"/>
    </row>
    <row r="54784" spans="9:12" ht="15" x14ac:dyDescent="0.25">
      <c r="I54784"/>
      <c r="J54784"/>
      <c r="K54784"/>
      <c r="L54784"/>
    </row>
    <row r="54785" spans="9:12" ht="15" x14ac:dyDescent="0.25">
      <c r="I54785"/>
      <c r="J54785"/>
      <c r="K54785"/>
      <c r="L54785"/>
    </row>
    <row r="54786" spans="9:12" ht="15" x14ac:dyDescent="0.25">
      <c r="I54786"/>
      <c r="J54786"/>
      <c r="K54786"/>
      <c r="L54786"/>
    </row>
    <row r="54787" spans="9:12" ht="15" x14ac:dyDescent="0.25">
      <c r="I54787"/>
      <c r="J54787"/>
      <c r="K54787"/>
      <c r="L54787"/>
    </row>
    <row r="54788" spans="9:12" ht="15" x14ac:dyDescent="0.25">
      <c r="I54788"/>
      <c r="J54788"/>
      <c r="K54788"/>
      <c r="L54788"/>
    </row>
    <row r="54789" spans="9:12" ht="15" x14ac:dyDescent="0.25">
      <c r="I54789"/>
      <c r="J54789"/>
      <c r="K54789"/>
      <c r="L54789"/>
    </row>
    <row r="54790" spans="9:12" ht="15" x14ac:dyDescent="0.25">
      <c r="I54790"/>
      <c r="J54790"/>
      <c r="K54790"/>
      <c r="L54790"/>
    </row>
    <row r="54791" spans="9:12" ht="15" x14ac:dyDescent="0.25">
      <c r="I54791"/>
      <c r="J54791"/>
      <c r="K54791"/>
      <c r="L54791"/>
    </row>
    <row r="54792" spans="9:12" ht="15" x14ac:dyDescent="0.25">
      <c r="I54792"/>
      <c r="J54792"/>
      <c r="K54792"/>
      <c r="L54792"/>
    </row>
    <row r="54793" spans="9:12" ht="15" x14ac:dyDescent="0.25">
      <c r="I54793"/>
      <c r="J54793"/>
      <c r="K54793"/>
      <c r="L54793"/>
    </row>
    <row r="54794" spans="9:12" ht="15" x14ac:dyDescent="0.25">
      <c r="I54794"/>
      <c r="J54794"/>
      <c r="K54794"/>
      <c r="L54794"/>
    </row>
    <row r="54795" spans="9:12" ht="15" x14ac:dyDescent="0.25">
      <c r="I54795"/>
      <c r="J54795"/>
      <c r="K54795"/>
      <c r="L54795"/>
    </row>
    <row r="54796" spans="9:12" ht="15" x14ac:dyDescent="0.25">
      <c r="I54796"/>
      <c r="J54796"/>
      <c r="K54796"/>
      <c r="L54796"/>
    </row>
    <row r="54797" spans="9:12" ht="15" x14ac:dyDescent="0.25">
      <c r="I54797"/>
      <c r="J54797"/>
      <c r="K54797"/>
      <c r="L54797"/>
    </row>
    <row r="54798" spans="9:12" ht="15" x14ac:dyDescent="0.25">
      <c r="I54798"/>
      <c r="J54798"/>
      <c r="K54798"/>
      <c r="L54798"/>
    </row>
    <row r="54799" spans="9:12" ht="15" x14ac:dyDescent="0.25">
      <c r="I54799"/>
      <c r="J54799"/>
      <c r="K54799"/>
      <c r="L54799"/>
    </row>
    <row r="54800" spans="9:12" ht="15" x14ac:dyDescent="0.25">
      <c r="I54800"/>
      <c r="J54800"/>
      <c r="K54800"/>
      <c r="L54800"/>
    </row>
    <row r="54801" spans="9:12" ht="15" x14ac:dyDescent="0.25">
      <c r="I54801"/>
      <c r="J54801"/>
      <c r="K54801"/>
      <c r="L54801"/>
    </row>
    <row r="54802" spans="9:12" ht="15" x14ac:dyDescent="0.25">
      <c r="I54802"/>
      <c r="J54802"/>
      <c r="K54802"/>
      <c r="L54802"/>
    </row>
    <row r="54803" spans="9:12" ht="15" x14ac:dyDescent="0.25">
      <c r="I54803"/>
      <c r="J54803"/>
      <c r="K54803"/>
      <c r="L54803"/>
    </row>
    <row r="54804" spans="9:12" ht="15" x14ac:dyDescent="0.25">
      <c r="I54804"/>
      <c r="J54804"/>
      <c r="K54804"/>
      <c r="L54804"/>
    </row>
    <row r="54805" spans="9:12" ht="15" x14ac:dyDescent="0.25">
      <c r="I54805"/>
      <c r="J54805"/>
      <c r="K54805"/>
      <c r="L54805"/>
    </row>
    <row r="54806" spans="9:12" ht="15" x14ac:dyDescent="0.25">
      <c r="I54806"/>
      <c r="J54806"/>
      <c r="K54806"/>
      <c r="L54806"/>
    </row>
    <row r="54807" spans="9:12" ht="15" x14ac:dyDescent="0.25">
      <c r="I54807"/>
      <c r="J54807"/>
      <c r="K54807"/>
      <c r="L54807"/>
    </row>
    <row r="54808" spans="9:12" ht="15" x14ac:dyDescent="0.25">
      <c r="I54808"/>
      <c r="J54808"/>
      <c r="K54808"/>
      <c r="L54808"/>
    </row>
    <row r="54809" spans="9:12" ht="15" x14ac:dyDescent="0.25">
      <c r="I54809"/>
      <c r="J54809"/>
      <c r="K54809"/>
      <c r="L54809"/>
    </row>
    <row r="54810" spans="9:12" ht="15" x14ac:dyDescent="0.25">
      <c r="I54810"/>
      <c r="J54810"/>
      <c r="K54810"/>
      <c r="L54810"/>
    </row>
    <row r="54811" spans="9:12" ht="15" x14ac:dyDescent="0.25">
      <c r="I54811"/>
      <c r="J54811"/>
      <c r="K54811"/>
      <c r="L54811"/>
    </row>
    <row r="54812" spans="9:12" ht="15" x14ac:dyDescent="0.25">
      <c r="I54812"/>
      <c r="J54812"/>
      <c r="K54812"/>
      <c r="L54812"/>
    </row>
    <row r="54813" spans="9:12" ht="15" x14ac:dyDescent="0.25">
      <c r="I54813"/>
      <c r="J54813"/>
      <c r="K54813"/>
      <c r="L54813"/>
    </row>
    <row r="54814" spans="9:12" ht="15" x14ac:dyDescent="0.25">
      <c r="I54814"/>
      <c r="J54814"/>
      <c r="K54814"/>
      <c r="L54814"/>
    </row>
    <row r="54815" spans="9:12" ht="15" x14ac:dyDescent="0.25">
      <c r="I54815"/>
      <c r="J54815"/>
      <c r="K54815"/>
      <c r="L54815"/>
    </row>
    <row r="54816" spans="9:12" ht="15" x14ac:dyDescent="0.25">
      <c r="I54816"/>
      <c r="J54816"/>
      <c r="K54816"/>
      <c r="L54816"/>
    </row>
    <row r="54817" spans="9:12" ht="15" x14ac:dyDescent="0.25">
      <c r="I54817"/>
      <c r="J54817"/>
      <c r="K54817"/>
      <c r="L54817"/>
    </row>
    <row r="54818" spans="9:12" ht="15" x14ac:dyDescent="0.25">
      <c r="I54818"/>
      <c r="J54818"/>
      <c r="K54818"/>
      <c r="L54818"/>
    </row>
    <row r="54819" spans="9:12" ht="15" x14ac:dyDescent="0.25">
      <c r="I54819"/>
      <c r="J54819"/>
      <c r="K54819"/>
      <c r="L54819"/>
    </row>
    <row r="54820" spans="9:12" ht="15" x14ac:dyDescent="0.25">
      <c r="I54820"/>
      <c r="J54820"/>
      <c r="K54820"/>
      <c r="L54820"/>
    </row>
    <row r="54821" spans="9:12" ht="15" x14ac:dyDescent="0.25">
      <c r="I54821"/>
      <c r="J54821"/>
      <c r="K54821"/>
      <c r="L54821"/>
    </row>
    <row r="54822" spans="9:12" ht="15" x14ac:dyDescent="0.25">
      <c r="I54822"/>
      <c r="J54822"/>
      <c r="K54822"/>
      <c r="L54822"/>
    </row>
    <row r="54823" spans="9:12" ht="15" x14ac:dyDescent="0.25">
      <c r="I54823"/>
      <c r="J54823"/>
      <c r="K54823"/>
      <c r="L54823"/>
    </row>
    <row r="54824" spans="9:12" ht="15" x14ac:dyDescent="0.25">
      <c r="I54824"/>
      <c r="J54824"/>
      <c r="K54824"/>
      <c r="L54824"/>
    </row>
    <row r="54825" spans="9:12" ht="15" x14ac:dyDescent="0.25">
      <c r="I54825"/>
      <c r="J54825"/>
      <c r="K54825"/>
      <c r="L54825"/>
    </row>
    <row r="54826" spans="9:12" ht="15" x14ac:dyDescent="0.25">
      <c r="I54826"/>
      <c r="J54826"/>
      <c r="K54826"/>
      <c r="L54826"/>
    </row>
    <row r="54827" spans="9:12" ht="15" x14ac:dyDescent="0.25">
      <c r="I54827"/>
      <c r="J54827"/>
      <c r="K54827"/>
      <c r="L54827"/>
    </row>
    <row r="54828" spans="9:12" ht="15" x14ac:dyDescent="0.25">
      <c r="I54828"/>
      <c r="J54828"/>
      <c r="K54828"/>
      <c r="L54828"/>
    </row>
    <row r="54829" spans="9:12" ht="15" x14ac:dyDescent="0.25">
      <c r="I54829"/>
      <c r="J54829"/>
      <c r="K54829"/>
      <c r="L54829"/>
    </row>
    <row r="54830" spans="9:12" ht="15" x14ac:dyDescent="0.25">
      <c r="I54830"/>
      <c r="J54830"/>
      <c r="K54830"/>
      <c r="L54830"/>
    </row>
    <row r="54831" spans="9:12" ht="15" x14ac:dyDescent="0.25">
      <c r="I54831"/>
      <c r="J54831"/>
      <c r="K54831"/>
      <c r="L54831"/>
    </row>
    <row r="54832" spans="9:12" ht="15" x14ac:dyDescent="0.25">
      <c r="I54832"/>
      <c r="J54832"/>
      <c r="K54832"/>
      <c r="L54832"/>
    </row>
    <row r="54833" spans="9:12" ht="15" x14ac:dyDescent="0.25">
      <c r="I54833"/>
      <c r="J54833"/>
      <c r="K54833"/>
      <c r="L54833"/>
    </row>
    <row r="54834" spans="9:12" ht="15" x14ac:dyDescent="0.25">
      <c r="I54834"/>
      <c r="J54834"/>
      <c r="K54834"/>
      <c r="L54834"/>
    </row>
    <row r="54835" spans="9:12" ht="15" x14ac:dyDescent="0.25">
      <c r="I54835"/>
      <c r="J54835"/>
      <c r="K54835"/>
      <c r="L54835"/>
    </row>
    <row r="54836" spans="9:12" ht="15" x14ac:dyDescent="0.25">
      <c r="I54836"/>
      <c r="J54836"/>
      <c r="K54836"/>
      <c r="L54836"/>
    </row>
    <row r="54837" spans="9:12" ht="15" x14ac:dyDescent="0.25">
      <c r="I54837"/>
      <c r="J54837"/>
      <c r="K54837"/>
      <c r="L54837"/>
    </row>
    <row r="54838" spans="9:12" ht="15" x14ac:dyDescent="0.25">
      <c r="I54838"/>
      <c r="J54838"/>
      <c r="K54838"/>
      <c r="L54838"/>
    </row>
    <row r="54839" spans="9:12" ht="15" x14ac:dyDescent="0.25">
      <c r="I54839"/>
      <c r="J54839"/>
      <c r="K54839"/>
      <c r="L54839"/>
    </row>
    <row r="54840" spans="9:12" ht="15" x14ac:dyDescent="0.25">
      <c r="I54840"/>
      <c r="J54840"/>
      <c r="K54840"/>
      <c r="L54840"/>
    </row>
    <row r="54841" spans="9:12" ht="15" x14ac:dyDescent="0.25">
      <c r="I54841"/>
      <c r="J54841"/>
      <c r="K54841"/>
      <c r="L54841"/>
    </row>
    <row r="54842" spans="9:12" ht="15" x14ac:dyDescent="0.25">
      <c r="I54842"/>
      <c r="J54842"/>
      <c r="K54842"/>
      <c r="L54842"/>
    </row>
    <row r="54843" spans="9:12" ht="15" x14ac:dyDescent="0.25">
      <c r="I54843"/>
      <c r="J54843"/>
      <c r="K54843"/>
      <c r="L54843"/>
    </row>
    <row r="54844" spans="9:12" ht="15" x14ac:dyDescent="0.25">
      <c r="I54844"/>
      <c r="J54844"/>
      <c r="K54844"/>
      <c r="L54844"/>
    </row>
    <row r="54845" spans="9:12" ht="15" x14ac:dyDescent="0.25">
      <c r="I54845"/>
      <c r="J54845"/>
      <c r="K54845"/>
      <c r="L54845"/>
    </row>
    <row r="54846" spans="9:12" ht="15" x14ac:dyDescent="0.25">
      <c r="I54846"/>
      <c r="J54846"/>
      <c r="K54846"/>
      <c r="L54846"/>
    </row>
    <row r="54847" spans="9:12" ht="15" x14ac:dyDescent="0.25">
      <c r="I54847"/>
      <c r="J54847"/>
      <c r="K54847"/>
      <c r="L54847"/>
    </row>
    <row r="54848" spans="9:12" ht="15" x14ac:dyDescent="0.25">
      <c r="I54848"/>
      <c r="J54848"/>
      <c r="K54848"/>
      <c r="L54848"/>
    </row>
    <row r="54849" spans="9:12" ht="15" x14ac:dyDescent="0.25">
      <c r="I54849"/>
      <c r="J54849"/>
      <c r="K54849"/>
      <c r="L54849"/>
    </row>
    <row r="54850" spans="9:12" ht="15" x14ac:dyDescent="0.25">
      <c r="I54850"/>
      <c r="J54850"/>
      <c r="K54850"/>
      <c r="L54850"/>
    </row>
    <row r="54851" spans="9:12" ht="15" x14ac:dyDescent="0.25">
      <c r="I54851"/>
      <c r="J54851"/>
      <c r="K54851"/>
      <c r="L54851"/>
    </row>
    <row r="54852" spans="9:12" ht="15" x14ac:dyDescent="0.25">
      <c r="I54852"/>
      <c r="J54852"/>
      <c r="K54852"/>
      <c r="L54852"/>
    </row>
    <row r="54853" spans="9:12" ht="15" x14ac:dyDescent="0.25">
      <c r="I54853"/>
      <c r="J54853"/>
      <c r="K54853"/>
      <c r="L54853"/>
    </row>
    <row r="54854" spans="9:12" ht="15" x14ac:dyDescent="0.25">
      <c r="I54854"/>
      <c r="J54854"/>
      <c r="K54854"/>
      <c r="L54854"/>
    </row>
    <row r="54855" spans="9:12" ht="15" x14ac:dyDescent="0.25">
      <c r="I54855"/>
      <c r="J54855"/>
      <c r="K54855"/>
      <c r="L54855"/>
    </row>
    <row r="54856" spans="9:12" ht="15" x14ac:dyDescent="0.25">
      <c r="I54856"/>
      <c r="J54856"/>
      <c r="K54856"/>
      <c r="L54856"/>
    </row>
    <row r="54857" spans="9:12" ht="15" x14ac:dyDescent="0.25">
      <c r="I54857"/>
      <c r="J54857"/>
      <c r="K54857"/>
      <c r="L54857"/>
    </row>
    <row r="54858" spans="9:12" ht="15" x14ac:dyDescent="0.25">
      <c r="I54858"/>
      <c r="J54858"/>
      <c r="K54858"/>
      <c r="L54858"/>
    </row>
    <row r="54859" spans="9:12" ht="15" x14ac:dyDescent="0.25">
      <c r="I54859"/>
      <c r="J54859"/>
      <c r="K54859"/>
      <c r="L54859"/>
    </row>
    <row r="54860" spans="9:12" ht="15" x14ac:dyDescent="0.25">
      <c r="I54860"/>
      <c r="J54860"/>
      <c r="K54860"/>
      <c r="L54860"/>
    </row>
    <row r="54861" spans="9:12" ht="15" x14ac:dyDescent="0.25">
      <c r="I54861"/>
      <c r="J54861"/>
      <c r="K54861"/>
      <c r="L54861"/>
    </row>
    <row r="54862" spans="9:12" ht="15" x14ac:dyDescent="0.25">
      <c r="I54862"/>
      <c r="J54862"/>
      <c r="K54862"/>
      <c r="L54862"/>
    </row>
    <row r="54863" spans="9:12" ht="15" x14ac:dyDescent="0.25">
      <c r="I54863"/>
      <c r="J54863"/>
      <c r="K54863"/>
      <c r="L54863"/>
    </row>
    <row r="54864" spans="9:12" ht="15" x14ac:dyDescent="0.25">
      <c r="I54864"/>
      <c r="J54864"/>
      <c r="K54864"/>
      <c r="L54864"/>
    </row>
    <row r="54865" spans="9:12" ht="15" x14ac:dyDescent="0.25">
      <c r="I54865"/>
      <c r="J54865"/>
      <c r="K54865"/>
      <c r="L54865"/>
    </row>
    <row r="54866" spans="9:12" ht="15" x14ac:dyDescent="0.25">
      <c r="I54866"/>
      <c r="J54866"/>
      <c r="K54866"/>
      <c r="L54866"/>
    </row>
    <row r="54867" spans="9:12" ht="15" x14ac:dyDescent="0.25">
      <c r="I54867"/>
      <c r="J54867"/>
      <c r="K54867"/>
      <c r="L54867"/>
    </row>
    <row r="54868" spans="9:12" ht="15" x14ac:dyDescent="0.25">
      <c r="I54868"/>
      <c r="J54868"/>
      <c r="K54868"/>
      <c r="L54868"/>
    </row>
    <row r="54869" spans="9:12" ht="15" x14ac:dyDescent="0.25">
      <c r="I54869"/>
      <c r="J54869"/>
      <c r="K54869"/>
      <c r="L54869"/>
    </row>
    <row r="54870" spans="9:12" ht="15" x14ac:dyDescent="0.25">
      <c r="I54870"/>
      <c r="J54870"/>
      <c r="K54870"/>
      <c r="L54870"/>
    </row>
    <row r="54871" spans="9:12" ht="15" x14ac:dyDescent="0.25">
      <c r="I54871"/>
      <c r="J54871"/>
      <c r="K54871"/>
      <c r="L54871"/>
    </row>
    <row r="54872" spans="9:12" ht="15" x14ac:dyDescent="0.25">
      <c r="I54872"/>
      <c r="J54872"/>
      <c r="K54872"/>
      <c r="L54872"/>
    </row>
    <row r="54873" spans="9:12" ht="15" x14ac:dyDescent="0.25">
      <c r="I54873"/>
      <c r="J54873"/>
      <c r="K54873"/>
      <c r="L54873"/>
    </row>
    <row r="54874" spans="9:12" ht="15" x14ac:dyDescent="0.25">
      <c r="I54874"/>
      <c r="J54874"/>
      <c r="K54874"/>
      <c r="L54874"/>
    </row>
    <row r="54875" spans="9:12" ht="15" x14ac:dyDescent="0.25">
      <c r="I54875"/>
      <c r="J54875"/>
      <c r="K54875"/>
      <c r="L54875"/>
    </row>
    <row r="54876" spans="9:12" ht="15" x14ac:dyDescent="0.25">
      <c r="I54876"/>
      <c r="J54876"/>
      <c r="K54876"/>
      <c r="L54876"/>
    </row>
    <row r="54877" spans="9:12" ht="15" x14ac:dyDescent="0.25">
      <c r="I54877"/>
      <c r="J54877"/>
      <c r="K54877"/>
      <c r="L54877"/>
    </row>
    <row r="54878" spans="9:12" ht="15" x14ac:dyDescent="0.25">
      <c r="I54878"/>
      <c r="J54878"/>
      <c r="K54878"/>
      <c r="L54878"/>
    </row>
    <row r="54879" spans="9:12" ht="15" x14ac:dyDescent="0.25">
      <c r="I54879"/>
      <c r="J54879"/>
      <c r="K54879"/>
      <c r="L54879"/>
    </row>
    <row r="54880" spans="9:12" ht="15" x14ac:dyDescent="0.25">
      <c r="I54880"/>
      <c r="J54880"/>
      <c r="K54880"/>
      <c r="L54880"/>
    </row>
    <row r="54881" spans="9:12" ht="15" x14ac:dyDescent="0.25">
      <c r="I54881"/>
      <c r="J54881"/>
      <c r="K54881"/>
      <c r="L54881"/>
    </row>
    <row r="54882" spans="9:12" ht="15" x14ac:dyDescent="0.25">
      <c r="I54882"/>
      <c r="J54882"/>
      <c r="K54882"/>
      <c r="L54882"/>
    </row>
    <row r="54883" spans="9:12" ht="15" x14ac:dyDescent="0.25">
      <c r="I54883"/>
      <c r="J54883"/>
      <c r="K54883"/>
      <c r="L54883"/>
    </row>
    <row r="54884" spans="9:12" ht="15" x14ac:dyDescent="0.25">
      <c r="I54884"/>
      <c r="J54884"/>
      <c r="K54884"/>
      <c r="L54884"/>
    </row>
    <row r="54885" spans="9:12" ht="15" x14ac:dyDescent="0.25">
      <c r="I54885"/>
      <c r="J54885"/>
      <c r="K54885"/>
      <c r="L54885"/>
    </row>
    <row r="54886" spans="9:12" ht="15" x14ac:dyDescent="0.25">
      <c r="I54886"/>
      <c r="J54886"/>
      <c r="K54886"/>
      <c r="L54886"/>
    </row>
    <row r="54887" spans="9:12" ht="15" x14ac:dyDescent="0.25">
      <c r="I54887"/>
      <c r="J54887"/>
      <c r="K54887"/>
      <c r="L54887"/>
    </row>
    <row r="54888" spans="9:12" ht="15" x14ac:dyDescent="0.25">
      <c r="I54888"/>
      <c r="J54888"/>
      <c r="K54888"/>
      <c r="L54888"/>
    </row>
    <row r="54889" spans="9:12" ht="15" x14ac:dyDescent="0.25">
      <c r="I54889"/>
      <c r="J54889"/>
      <c r="K54889"/>
      <c r="L54889"/>
    </row>
    <row r="54890" spans="9:12" ht="15" x14ac:dyDescent="0.25">
      <c r="I54890"/>
      <c r="J54890"/>
      <c r="K54890"/>
      <c r="L54890"/>
    </row>
    <row r="54891" spans="9:12" ht="15" x14ac:dyDescent="0.25">
      <c r="I54891"/>
      <c r="J54891"/>
      <c r="K54891"/>
      <c r="L54891"/>
    </row>
    <row r="54892" spans="9:12" ht="15" x14ac:dyDescent="0.25">
      <c r="I54892"/>
      <c r="J54892"/>
      <c r="K54892"/>
      <c r="L54892"/>
    </row>
    <row r="54893" spans="9:12" ht="15" x14ac:dyDescent="0.25">
      <c r="I54893"/>
      <c r="J54893"/>
      <c r="K54893"/>
      <c r="L54893"/>
    </row>
    <row r="54894" spans="9:12" ht="15" x14ac:dyDescent="0.25">
      <c r="I54894"/>
      <c r="J54894"/>
      <c r="K54894"/>
      <c r="L54894"/>
    </row>
    <row r="54895" spans="9:12" ht="15" x14ac:dyDescent="0.25">
      <c r="I54895"/>
      <c r="J54895"/>
      <c r="K54895"/>
      <c r="L54895"/>
    </row>
    <row r="54896" spans="9:12" ht="15" x14ac:dyDescent="0.25">
      <c r="I54896"/>
      <c r="J54896"/>
      <c r="K54896"/>
      <c r="L54896"/>
    </row>
    <row r="54897" spans="9:12" ht="15" x14ac:dyDescent="0.25">
      <c r="I54897"/>
      <c r="J54897"/>
      <c r="K54897"/>
      <c r="L54897"/>
    </row>
    <row r="54898" spans="9:12" ht="15" x14ac:dyDescent="0.25">
      <c r="I54898"/>
      <c r="J54898"/>
      <c r="K54898"/>
      <c r="L54898"/>
    </row>
    <row r="54899" spans="9:12" ht="15" x14ac:dyDescent="0.25">
      <c r="I54899"/>
      <c r="J54899"/>
      <c r="K54899"/>
      <c r="L54899"/>
    </row>
    <row r="54900" spans="9:12" ht="15" x14ac:dyDescent="0.25">
      <c r="I54900"/>
      <c r="J54900"/>
      <c r="K54900"/>
      <c r="L54900"/>
    </row>
    <row r="54901" spans="9:12" ht="15" x14ac:dyDescent="0.25">
      <c r="I54901"/>
      <c r="J54901"/>
      <c r="K54901"/>
      <c r="L54901"/>
    </row>
    <row r="54902" spans="9:12" ht="15" x14ac:dyDescent="0.25">
      <c r="I54902"/>
      <c r="J54902"/>
      <c r="K54902"/>
      <c r="L54902"/>
    </row>
    <row r="54903" spans="9:12" ht="15" x14ac:dyDescent="0.25">
      <c r="I54903"/>
      <c r="J54903"/>
      <c r="K54903"/>
      <c r="L54903"/>
    </row>
    <row r="54904" spans="9:12" ht="15" x14ac:dyDescent="0.25">
      <c r="I54904"/>
      <c r="J54904"/>
      <c r="K54904"/>
      <c r="L54904"/>
    </row>
    <row r="54905" spans="9:12" ht="15" x14ac:dyDescent="0.25">
      <c r="I54905"/>
      <c r="J54905"/>
      <c r="K54905"/>
      <c r="L54905"/>
    </row>
    <row r="54906" spans="9:12" ht="15" x14ac:dyDescent="0.25">
      <c r="I54906"/>
      <c r="J54906"/>
      <c r="K54906"/>
      <c r="L54906"/>
    </row>
    <row r="54907" spans="9:12" ht="15" x14ac:dyDescent="0.25">
      <c r="I54907"/>
      <c r="J54907"/>
      <c r="K54907"/>
      <c r="L54907"/>
    </row>
    <row r="54908" spans="9:12" ht="15" x14ac:dyDescent="0.25">
      <c r="I54908"/>
      <c r="J54908"/>
      <c r="K54908"/>
      <c r="L54908"/>
    </row>
    <row r="54909" spans="9:12" ht="15" x14ac:dyDescent="0.25">
      <c r="I54909"/>
      <c r="J54909"/>
      <c r="K54909"/>
      <c r="L54909"/>
    </row>
    <row r="54910" spans="9:12" ht="15" x14ac:dyDescent="0.25">
      <c r="I54910"/>
      <c r="J54910"/>
      <c r="K54910"/>
      <c r="L54910"/>
    </row>
    <row r="54911" spans="9:12" ht="15" x14ac:dyDescent="0.25">
      <c r="I54911"/>
      <c r="J54911"/>
      <c r="K54911"/>
      <c r="L54911"/>
    </row>
    <row r="54912" spans="9:12" ht="15" x14ac:dyDescent="0.25">
      <c r="I54912"/>
      <c r="J54912"/>
      <c r="K54912"/>
      <c r="L54912"/>
    </row>
    <row r="54913" spans="9:12" ht="15" x14ac:dyDescent="0.25">
      <c r="I54913"/>
      <c r="J54913"/>
      <c r="K54913"/>
      <c r="L54913"/>
    </row>
    <row r="54914" spans="9:12" ht="15" x14ac:dyDescent="0.25">
      <c r="I54914"/>
      <c r="J54914"/>
      <c r="K54914"/>
      <c r="L54914"/>
    </row>
    <row r="54915" spans="9:12" ht="15" x14ac:dyDescent="0.25">
      <c r="I54915"/>
      <c r="J54915"/>
      <c r="K54915"/>
      <c r="L54915"/>
    </row>
    <row r="54916" spans="9:12" ht="15" x14ac:dyDescent="0.25">
      <c r="I54916"/>
      <c r="J54916"/>
      <c r="K54916"/>
      <c r="L54916"/>
    </row>
    <row r="54917" spans="9:12" ht="15" x14ac:dyDescent="0.25">
      <c r="I54917"/>
      <c r="J54917"/>
      <c r="K54917"/>
      <c r="L54917"/>
    </row>
    <row r="54918" spans="9:12" ht="15" x14ac:dyDescent="0.25">
      <c r="I54918"/>
      <c r="J54918"/>
      <c r="K54918"/>
      <c r="L54918"/>
    </row>
    <row r="54919" spans="9:12" ht="15" x14ac:dyDescent="0.25">
      <c r="I54919"/>
      <c r="J54919"/>
      <c r="K54919"/>
      <c r="L54919"/>
    </row>
    <row r="54920" spans="9:12" ht="15" x14ac:dyDescent="0.25">
      <c r="I54920"/>
      <c r="J54920"/>
      <c r="K54920"/>
      <c r="L54920"/>
    </row>
    <row r="54921" spans="9:12" ht="15" x14ac:dyDescent="0.25">
      <c r="I54921"/>
      <c r="J54921"/>
      <c r="K54921"/>
      <c r="L54921"/>
    </row>
    <row r="54922" spans="9:12" ht="15" x14ac:dyDescent="0.25">
      <c r="I54922"/>
      <c r="J54922"/>
      <c r="K54922"/>
      <c r="L54922"/>
    </row>
    <row r="54923" spans="9:12" ht="15" x14ac:dyDescent="0.25">
      <c r="I54923"/>
      <c r="J54923"/>
      <c r="K54923"/>
      <c r="L54923"/>
    </row>
    <row r="54924" spans="9:12" ht="15" x14ac:dyDescent="0.25">
      <c r="I54924"/>
      <c r="J54924"/>
      <c r="K54924"/>
      <c r="L54924"/>
    </row>
    <row r="54925" spans="9:12" ht="15" x14ac:dyDescent="0.25">
      <c r="I54925"/>
      <c r="J54925"/>
      <c r="K54925"/>
      <c r="L54925"/>
    </row>
    <row r="54926" spans="9:12" ht="15" x14ac:dyDescent="0.25">
      <c r="I54926"/>
      <c r="J54926"/>
      <c r="K54926"/>
      <c r="L54926"/>
    </row>
    <row r="54927" spans="9:12" ht="15" x14ac:dyDescent="0.25">
      <c r="I54927"/>
      <c r="J54927"/>
      <c r="K54927"/>
      <c r="L54927"/>
    </row>
    <row r="54928" spans="9:12" ht="15" x14ac:dyDescent="0.25">
      <c r="I54928"/>
      <c r="J54928"/>
      <c r="K54928"/>
      <c r="L54928"/>
    </row>
    <row r="54929" spans="9:12" ht="15" x14ac:dyDescent="0.25">
      <c r="I54929"/>
      <c r="J54929"/>
      <c r="K54929"/>
      <c r="L54929"/>
    </row>
    <row r="54930" spans="9:12" ht="15" x14ac:dyDescent="0.25">
      <c r="I54930"/>
      <c r="J54930"/>
      <c r="K54930"/>
      <c r="L54930"/>
    </row>
    <row r="54931" spans="9:12" ht="15" x14ac:dyDescent="0.25">
      <c r="I54931"/>
      <c r="J54931"/>
      <c r="K54931"/>
      <c r="L54931"/>
    </row>
    <row r="54932" spans="9:12" ht="15" x14ac:dyDescent="0.25">
      <c r="I54932"/>
      <c r="J54932"/>
      <c r="K54932"/>
      <c r="L54932"/>
    </row>
    <row r="54933" spans="9:12" ht="15" x14ac:dyDescent="0.25">
      <c r="I54933"/>
      <c r="J54933"/>
      <c r="K54933"/>
      <c r="L54933"/>
    </row>
    <row r="54934" spans="9:12" ht="15" x14ac:dyDescent="0.25">
      <c r="I54934"/>
      <c r="J54934"/>
      <c r="K54934"/>
      <c r="L54934"/>
    </row>
    <row r="54935" spans="9:12" ht="15" x14ac:dyDescent="0.25">
      <c r="I54935"/>
      <c r="J54935"/>
      <c r="K54935"/>
      <c r="L54935"/>
    </row>
    <row r="54936" spans="9:12" ht="15" x14ac:dyDescent="0.25">
      <c r="I54936"/>
      <c r="J54936"/>
      <c r="K54936"/>
      <c r="L54936"/>
    </row>
    <row r="54937" spans="9:12" ht="15" x14ac:dyDescent="0.25">
      <c r="I54937"/>
      <c r="J54937"/>
      <c r="K54937"/>
      <c r="L54937"/>
    </row>
    <row r="54938" spans="9:12" ht="15" x14ac:dyDescent="0.25">
      <c r="I54938"/>
      <c r="J54938"/>
      <c r="K54938"/>
      <c r="L54938"/>
    </row>
    <row r="54939" spans="9:12" ht="15" x14ac:dyDescent="0.25">
      <c r="I54939"/>
      <c r="J54939"/>
      <c r="K54939"/>
      <c r="L54939"/>
    </row>
    <row r="54940" spans="9:12" ht="15" x14ac:dyDescent="0.25">
      <c r="I54940"/>
      <c r="J54940"/>
      <c r="K54940"/>
      <c r="L54940"/>
    </row>
    <row r="54941" spans="9:12" ht="15" x14ac:dyDescent="0.25">
      <c r="I54941"/>
      <c r="J54941"/>
      <c r="K54941"/>
      <c r="L54941"/>
    </row>
    <row r="54942" spans="9:12" ht="15" x14ac:dyDescent="0.25">
      <c r="I54942"/>
      <c r="J54942"/>
      <c r="K54942"/>
      <c r="L54942"/>
    </row>
    <row r="54943" spans="9:12" ht="15" x14ac:dyDescent="0.25">
      <c r="I54943"/>
      <c r="J54943"/>
      <c r="K54943"/>
      <c r="L54943"/>
    </row>
    <row r="54944" spans="9:12" ht="15" x14ac:dyDescent="0.25">
      <c r="I54944"/>
      <c r="J54944"/>
      <c r="K54944"/>
      <c r="L54944"/>
    </row>
    <row r="54945" spans="9:12" ht="15" x14ac:dyDescent="0.25">
      <c r="I54945"/>
      <c r="J54945"/>
      <c r="K54945"/>
      <c r="L54945"/>
    </row>
    <row r="54946" spans="9:12" ht="15" x14ac:dyDescent="0.25">
      <c r="I54946"/>
      <c r="J54946"/>
      <c r="K54946"/>
      <c r="L54946"/>
    </row>
    <row r="54947" spans="9:12" ht="15" x14ac:dyDescent="0.25">
      <c r="I54947"/>
      <c r="J54947"/>
      <c r="K54947"/>
      <c r="L54947"/>
    </row>
    <row r="54948" spans="9:12" ht="15" x14ac:dyDescent="0.25">
      <c r="I54948"/>
      <c r="J54948"/>
      <c r="K54948"/>
      <c r="L54948"/>
    </row>
    <row r="54949" spans="9:12" ht="15" x14ac:dyDescent="0.25">
      <c r="I54949"/>
      <c r="J54949"/>
      <c r="K54949"/>
      <c r="L54949"/>
    </row>
    <row r="54950" spans="9:12" ht="15" x14ac:dyDescent="0.25">
      <c r="I54950"/>
      <c r="J54950"/>
      <c r="K54950"/>
      <c r="L54950"/>
    </row>
    <row r="54951" spans="9:12" ht="15" x14ac:dyDescent="0.25">
      <c r="I54951"/>
      <c r="J54951"/>
      <c r="K54951"/>
      <c r="L54951"/>
    </row>
    <row r="54952" spans="9:12" ht="15" x14ac:dyDescent="0.25">
      <c r="I54952"/>
      <c r="J54952"/>
      <c r="K54952"/>
      <c r="L54952"/>
    </row>
    <row r="54953" spans="9:12" ht="15" x14ac:dyDescent="0.25">
      <c r="I54953"/>
      <c r="J54953"/>
      <c r="K54953"/>
      <c r="L54953"/>
    </row>
    <row r="54954" spans="9:12" ht="15" x14ac:dyDescent="0.25">
      <c r="I54954"/>
      <c r="J54954"/>
      <c r="K54954"/>
      <c r="L54954"/>
    </row>
    <row r="54955" spans="9:12" ht="15" x14ac:dyDescent="0.25">
      <c r="I54955"/>
      <c r="J54955"/>
      <c r="K54955"/>
      <c r="L54955"/>
    </row>
    <row r="54956" spans="9:12" ht="15" x14ac:dyDescent="0.25">
      <c r="I54956"/>
      <c r="J54956"/>
      <c r="K54956"/>
      <c r="L54956"/>
    </row>
    <row r="54957" spans="9:12" ht="15" x14ac:dyDescent="0.25">
      <c r="I54957"/>
      <c r="J54957"/>
      <c r="K54957"/>
      <c r="L54957"/>
    </row>
    <row r="54958" spans="9:12" ht="15" x14ac:dyDescent="0.25">
      <c r="I54958"/>
      <c r="J54958"/>
      <c r="K54958"/>
      <c r="L54958"/>
    </row>
    <row r="54959" spans="9:12" ht="15" x14ac:dyDescent="0.25">
      <c r="I54959"/>
      <c r="J54959"/>
      <c r="K54959"/>
      <c r="L54959"/>
    </row>
    <row r="54960" spans="9:12" ht="15" x14ac:dyDescent="0.25">
      <c r="I54960"/>
      <c r="J54960"/>
      <c r="K54960"/>
      <c r="L54960"/>
    </row>
    <row r="54961" spans="9:12" ht="15" x14ac:dyDescent="0.25">
      <c r="I54961"/>
      <c r="J54961"/>
      <c r="K54961"/>
      <c r="L54961"/>
    </row>
    <row r="54962" spans="9:12" ht="15" x14ac:dyDescent="0.25">
      <c r="I54962"/>
      <c r="J54962"/>
      <c r="K54962"/>
      <c r="L54962"/>
    </row>
    <row r="54963" spans="9:12" ht="15" x14ac:dyDescent="0.25">
      <c r="I54963"/>
      <c r="J54963"/>
      <c r="K54963"/>
      <c r="L54963"/>
    </row>
    <row r="54964" spans="9:12" ht="15" x14ac:dyDescent="0.25">
      <c r="I54964"/>
      <c r="J54964"/>
      <c r="K54964"/>
      <c r="L54964"/>
    </row>
    <row r="54965" spans="9:12" ht="15" x14ac:dyDescent="0.25">
      <c r="I54965"/>
      <c r="J54965"/>
      <c r="K54965"/>
      <c r="L54965"/>
    </row>
    <row r="54966" spans="9:12" ht="15" x14ac:dyDescent="0.25">
      <c r="I54966"/>
      <c r="J54966"/>
      <c r="K54966"/>
      <c r="L54966"/>
    </row>
    <row r="54967" spans="9:12" ht="15" x14ac:dyDescent="0.25">
      <c r="I54967"/>
      <c r="J54967"/>
      <c r="K54967"/>
      <c r="L54967"/>
    </row>
    <row r="54968" spans="9:12" ht="15" x14ac:dyDescent="0.25">
      <c r="I54968"/>
      <c r="J54968"/>
      <c r="K54968"/>
      <c r="L54968"/>
    </row>
    <row r="54969" spans="9:12" ht="15" x14ac:dyDescent="0.25">
      <c r="I54969"/>
      <c r="J54969"/>
      <c r="K54969"/>
      <c r="L54969"/>
    </row>
    <row r="54970" spans="9:12" ht="15" x14ac:dyDescent="0.25">
      <c r="I54970"/>
      <c r="J54970"/>
      <c r="K54970"/>
      <c r="L54970"/>
    </row>
    <row r="54971" spans="9:12" ht="15" x14ac:dyDescent="0.25">
      <c r="I54971"/>
      <c r="J54971"/>
      <c r="K54971"/>
      <c r="L54971"/>
    </row>
    <row r="54972" spans="9:12" ht="15" x14ac:dyDescent="0.25">
      <c r="I54972"/>
      <c r="J54972"/>
      <c r="K54972"/>
      <c r="L54972"/>
    </row>
    <row r="54973" spans="9:12" ht="15" x14ac:dyDescent="0.25">
      <c r="I54973"/>
      <c r="J54973"/>
      <c r="K54973"/>
      <c r="L54973"/>
    </row>
    <row r="54974" spans="9:12" ht="15" x14ac:dyDescent="0.25">
      <c r="I54974"/>
      <c r="J54974"/>
      <c r="K54974"/>
      <c r="L54974"/>
    </row>
    <row r="54975" spans="9:12" ht="15" x14ac:dyDescent="0.25">
      <c r="I54975"/>
      <c r="J54975"/>
      <c r="K54975"/>
      <c r="L54975"/>
    </row>
    <row r="54976" spans="9:12" ht="15" x14ac:dyDescent="0.25">
      <c r="I54976"/>
      <c r="J54976"/>
      <c r="K54976"/>
      <c r="L54976"/>
    </row>
    <row r="54977" spans="9:12" ht="15" x14ac:dyDescent="0.25">
      <c r="I54977"/>
      <c r="J54977"/>
      <c r="K54977"/>
      <c r="L54977"/>
    </row>
    <row r="54978" spans="9:12" ht="15" x14ac:dyDescent="0.25">
      <c r="I54978"/>
      <c r="J54978"/>
      <c r="K54978"/>
      <c r="L54978"/>
    </row>
    <row r="54979" spans="9:12" ht="15" x14ac:dyDescent="0.25">
      <c r="I54979"/>
      <c r="J54979"/>
      <c r="K54979"/>
      <c r="L54979"/>
    </row>
    <row r="54980" spans="9:12" ht="15" x14ac:dyDescent="0.25">
      <c r="I54980"/>
      <c r="J54980"/>
      <c r="K54980"/>
      <c r="L54980"/>
    </row>
    <row r="54981" spans="9:12" ht="15" x14ac:dyDescent="0.25">
      <c r="I54981"/>
      <c r="J54981"/>
      <c r="K54981"/>
      <c r="L54981"/>
    </row>
    <row r="54982" spans="9:12" ht="15" x14ac:dyDescent="0.25">
      <c r="I54982"/>
      <c r="J54982"/>
      <c r="K54982"/>
      <c r="L54982"/>
    </row>
    <row r="54983" spans="9:12" ht="15" x14ac:dyDescent="0.25">
      <c r="I54983"/>
      <c r="J54983"/>
      <c r="K54983"/>
      <c r="L54983"/>
    </row>
    <row r="54984" spans="9:12" ht="15" x14ac:dyDescent="0.25">
      <c r="I54984"/>
      <c r="J54984"/>
      <c r="K54984"/>
      <c r="L54984"/>
    </row>
    <row r="54985" spans="9:12" ht="15" x14ac:dyDescent="0.25">
      <c r="I54985"/>
      <c r="J54985"/>
      <c r="K54985"/>
      <c r="L54985"/>
    </row>
    <row r="54986" spans="9:12" ht="15" x14ac:dyDescent="0.25">
      <c r="I54986"/>
      <c r="J54986"/>
      <c r="K54986"/>
      <c r="L54986"/>
    </row>
    <row r="54987" spans="9:12" ht="15" x14ac:dyDescent="0.25">
      <c r="I54987"/>
      <c r="J54987"/>
      <c r="K54987"/>
      <c r="L54987"/>
    </row>
    <row r="54988" spans="9:12" ht="15" x14ac:dyDescent="0.25">
      <c r="I54988"/>
      <c r="J54988"/>
      <c r="K54988"/>
      <c r="L54988"/>
    </row>
    <row r="54989" spans="9:12" ht="15" x14ac:dyDescent="0.25">
      <c r="I54989"/>
      <c r="J54989"/>
      <c r="K54989"/>
      <c r="L54989"/>
    </row>
    <row r="54990" spans="9:12" ht="15" x14ac:dyDescent="0.25">
      <c r="I54990"/>
      <c r="J54990"/>
      <c r="K54990"/>
      <c r="L54990"/>
    </row>
    <row r="54991" spans="9:12" ht="15" x14ac:dyDescent="0.25">
      <c r="I54991"/>
      <c r="J54991"/>
      <c r="K54991"/>
      <c r="L54991"/>
    </row>
    <row r="54992" spans="9:12" ht="15" x14ac:dyDescent="0.25">
      <c r="I54992"/>
      <c r="J54992"/>
      <c r="K54992"/>
      <c r="L54992"/>
    </row>
    <row r="54993" spans="9:12" ht="15" x14ac:dyDescent="0.25">
      <c r="I54993"/>
      <c r="J54993"/>
      <c r="K54993"/>
      <c r="L54993"/>
    </row>
    <row r="54994" spans="9:12" ht="15" x14ac:dyDescent="0.25">
      <c r="I54994"/>
      <c r="J54994"/>
      <c r="K54994"/>
      <c r="L54994"/>
    </row>
    <row r="54995" spans="9:12" ht="15" x14ac:dyDescent="0.25">
      <c r="I54995"/>
      <c r="J54995"/>
      <c r="K54995"/>
      <c r="L54995"/>
    </row>
    <row r="54996" spans="9:12" ht="15" x14ac:dyDescent="0.25">
      <c r="I54996"/>
      <c r="J54996"/>
      <c r="K54996"/>
      <c r="L54996"/>
    </row>
    <row r="54997" spans="9:12" ht="15" x14ac:dyDescent="0.25">
      <c r="I54997"/>
      <c r="J54997"/>
      <c r="K54997"/>
      <c r="L54997"/>
    </row>
    <row r="54998" spans="9:12" ht="15" x14ac:dyDescent="0.25">
      <c r="I54998"/>
      <c r="J54998"/>
      <c r="K54998"/>
      <c r="L54998"/>
    </row>
    <row r="54999" spans="9:12" ht="15" x14ac:dyDescent="0.25">
      <c r="I54999"/>
      <c r="J54999"/>
      <c r="K54999"/>
      <c r="L54999"/>
    </row>
    <row r="55000" spans="9:12" ht="15" x14ac:dyDescent="0.25">
      <c r="I55000"/>
      <c r="J55000"/>
      <c r="K55000"/>
      <c r="L55000"/>
    </row>
    <row r="55001" spans="9:12" ht="15" x14ac:dyDescent="0.25">
      <c r="I55001"/>
      <c r="J55001"/>
      <c r="K55001"/>
      <c r="L55001"/>
    </row>
    <row r="55002" spans="9:12" ht="15" x14ac:dyDescent="0.25">
      <c r="I55002"/>
      <c r="J55002"/>
      <c r="K55002"/>
      <c r="L55002"/>
    </row>
    <row r="55003" spans="9:12" ht="15" x14ac:dyDescent="0.25">
      <c r="I55003"/>
      <c r="J55003"/>
      <c r="K55003"/>
      <c r="L55003"/>
    </row>
    <row r="55004" spans="9:12" ht="15" x14ac:dyDescent="0.25">
      <c r="I55004"/>
      <c r="J55004"/>
      <c r="K55004"/>
      <c r="L55004"/>
    </row>
    <row r="55005" spans="9:12" ht="15" x14ac:dyDescent="0.25">
      <c r="I55005"/>
      <c r="J55005"/>
      <c r="K55005"/>
      <c r="L55005"/>
    </row>
    <row r="55006" spans="9:12" ht="15" x14ac:dyDescent="0.25">
      <c r="I55006"/>
      <c r="J55006"/>
      <c r="K55006"/>
      <c r="L55006"/>
    </row>
    <row r="55007" spans="9:12" ht="15" x14ac:dyDescent="0.25">
      <c r="I55007"/>
      <c r="J55007"/>
      <c r="K55007"/>
      <c r="L55007"/>
    </row>
    <row r="55008" spans="9:12" ht="15" x14ac:dyDescent="0.25">
      <c r="I55008"/>
      <c r="J55008"/>
      <c r="K55008"/>
      <c r="L55008"/>
    </row>
    <row r="55009" spans="9:12" ht="15" x14ac:dyDescent="0.25">
      <c r="I55009"/>
      <c r="J55009"/>
      <c r="K55009"/>
      <c r="L55009"/>
    </row>
    <row r="55010" spans="9:12" ht="15" x14ac:dyDescent="0.25">
      <c r="I55010"/>
      <c r="J55010"/>
      <c r="K55010"/>
      <c r="L55010"/>
    </row>
    <row r="55011" spans="9:12" ht="15" x14ac:dyDescent="0.25">
      <c r="I55011"/>
      <c r="J55011"/>
      <c r="K55011"/>
      <c r="L55011"/>
    </row>
    <row r="55012" spans="9:12" ht="15" x14ac:dyDescent="0.25">
      <c r="I55012"/>
      <c r="J55012"/>
      <c r="K55012"/>
      <c r="L55012"/>
    </row>
    <row r="55013" spans="9:12" ht="15" x14ac:dyDescent="0.25">
      <c r="I55013"/>
      <c r="J55013"/>
      <c r="K55013"/>
      <c r="L55013"/>
    </row>
    <row r="55014" spans="9:12" ht="15" x14ac:dyDescent="0.25">
      <c r="I55014"/>
      <c r="J55014"/>
      <c r="K55014"/>
      <c r="L55014"/>
    </row>
    <row r="55015" spans="9:12" ht="15" x14ac:dyDescent="0.25">
      <c r="I55015"/>
      <c r="J55015"/>
      <c r="K55015"/>
      <c r="L55015"/>
    </row>
    <row r="55016" spans="9:12" ht="15" x14ac:dyDescent="0.25">
      <c r="I55016"/>
      <c r="J55016"/>
      <c r="K55016"/>
      <c r="L55016"/>
    </row>
    <row r="55017" spans="9:12" ht="15" x14ac:dyDescent="0.25">
      <c r="I55017"/>
      <c r="J55017"/>
      <c r="K55017"/>
      <c r="L55017"/>
    </row>
    <row r="55018" spans="9:12" ht="15" x14ac:dyDescent="0.25">
      <c r="I55018"/>
      <c r="J55018"/>
      <c r="K55018"/>
      <c r="L55018"/>
    </row>
    <row r="55019" spans="9:12" ht="15" x14ac:dyDescent="0.25">
      <c r="I55019"/>
      <c r="J55019"/>
      <c r="K55019"/>
      <c r="L55019"/>
    </row>
    <row r="55020" spans="9:12" ht="15" x14ac:dyDescent="0.25">
      <c r="I55020"/>
      <c r="J55020"/>
      <c r="K55020"/>
      <c r="L55020"/>
    </row>
    <row r="55021" spans="9:12" ht="15" x14ac:dyDescent="0.25">
      <c r="I55021"/>
      <c r="J55021"/>
      <c r="K55021"/>
      <c r="L55021"/>
    </row>
    <row r="55022" spans="9:12" ht="15" x14ac:dyDescent="0.25">
      <c r="I55022"/>
      <c r="J55022"/>
      <c r="K55022"/>
      <c r="L55022"/>
    </row>
    <row r="55023" spans="9:12" ht="15" x14ac:dyDescent="0.25">
      <c r="I55023"/>
      <c r="J55023"/>
      <c r="K55023"/>
      <c r="L55023"/>
    </row>
    <row r="55024" spans="9:12" ht="15" x14ac:dyDescent="0.25">
      <c r="I55024"/>
      <c r="J55024"/>
      <c r="K55024"/>
      <c r="L55024"/>
    </row>
    <row r="55025" spans="9:12" ht="15" x14ac:dyDescent="0.25">
      <c r="I55025"/>
      <c r="J55025"/>
      <c r="K55025"/>
      <c r="L55025"/>
    </row>
    <row r="55026" spans="9:12" ht="15" x14ac:dyDescent="0.25">
      <c r="I55026"/>
      <c r="J55026"/>
      <c r="K55026"/>
      <c r="L55026"/>
    </row>
    <row r="55027" spans="9:12" ht="15" x14ac:dyDescent="0.25">
      <c r="I55027"/>
      <c r="J55027"/>
      <c r="K55027"/>
      <c r="L55027"/>
    </row>
    <row r="55028" spans="9:12" ht="15" x14ac:dyDescent="0.25">
      <c r="I55028"/>
      <c r="J55028"/>
      <c r="K55028"/>
      <c r="L55028"/>
    </row>
    <row r="55029" spans="9:12" ht="15" x14ac:dyDescent="0.25">
      <c r="I55029"/>
      <c r="J55029"/>
      <c r="K55029"/>
      <c r="L55029"/>
    </row>
    <row r="55030" spans="9:12" ht="15" x14ac:dyDescent="0.25">
      <c r="I55030"/>
      <c r="J55030"/>
      <c r="K55030"/>
      <c r="L55030"/>
    </row>
    <row r="55031" spans="9:12" ht="15" x14ac:dyDescent="0.25">
      <c r="I55031"/>
      <c r="J55031"/>
      <c r="K55031"/>
      <c r="L55031"/>
    </row>
    <row r="55032" spans="9:12" ht="15" x14ac:dyDescent="0.25">
      <c r="I55032"/>
      <c r="J55032"/>
      <c r="K55032"/>
      <c r="L55032"/>
    </row>
    <row r="55033" spans="9:12" ht="15" x14ac:dyDescent="0.25">
      <c r="I55033"/>
      <c r="J55033"/>
      <c r="K55033"/>
      <c r="L55033"/>
    </row>
    <row r="55034" spans="9:12" ht="15" x14ac:dyDescent="0.25">
      <c r="I55034"/>
      <c r="J55034"/>
      <c r="K55034"/>
      <c r="L55034"/>
    </row>
    <row r="55035" spans="9:12" ht="15" x14ac:dyDescent="0.25">
      <c r="I55035"/>
      <c r="J55035"/>
      <c r="K55035"/>
      <c r="L55035"/>
    </row>
    <row r="55036" spans="9:12" ht="15" x14ac:dyDescent="0.25">
      <c r="I55036"/>
      <c r="J55036"/>
      <c r="K55036"/>
      <c r="L55036"/>
    </row>
    <row r="55037" spans="9:12" ht="15" x14ac:dyDescent="0.25">
      <c r="I55037"/>
      <c r="J55037"/>
      <c r="K55037"/>
      <c r="L55037"/>
    </row>
    <row r="55038" spans="9:12" ht="15" x14ac:dyDescent="0.25">
      <c r="I55038"/>
      <c r="J55038"/>
      <c r="K55038"/>
      <c r="L55038"/>
    </row>
    <row r="55039" spans="9:12" ht="15" x14ac:dyDescent="0.25">
      <c r="I55039"/>
      <c r="J55039"/>
      <c r="K55039"/>
      <c r="L55039"/>
    </row>
    <row r="55040" spans="9:12" ht="15" x14ac:dyDescent="0.25">
      <c r="I55040"/>
      <c r="J55040"/>
      <c r="K55040"/>
      <c r="L55040"/>
    </row>
    <row r="55041" spans="9:12" ht="15" x14ac:dyDescent="0.25">
      <c r="I55041"/>
      <c r="J55041"/>
      <c r="K55041"/>
      <c r="L55041"/>
    </row>
    <row r="55042" spans="9:12" ht="15" x14ac:dyDescent="0.25">
      <c r="I55042"/>
      <c r="J55042"/>
      <c r="K55042"/>
      <c r="L55042"/>
    </row>
    <row r="55043" spans="9:12" ht="15" x14ac:dyDescent="0.25">
      <c r="I55043"/>
      <c r="J55043"/>
      <c r="K55043"/>
      <c r="L55043"/>
    </row>
    <row r="55044" spans="9:12" ht="15" x14ac:dyDescent="0.25">
      <c r="I55044"/>
      <c r="J55044"/>
      <c r="K55044"/>
      <c r="L55044"/>
    </row>
    <row r="55045" spans="9:12" ht="15" x14ac:dyDescent="0.25">
      <c r="I55045"/>
      <c r="J55045"/>
      <c r="K55045"/>
      <c r="L55045"/>
    </row>
    <row r="55046" spans="9:12" ht="15" x14ac:dyDescent="0.25">
      <c r="I55046"/>
      <c r="J55046"/>
      <c r="K55046"/>
      <c r="L55046"/>
    </row>
    <row r="55047" spans="9:12" ht="15" x14ac:dyDescent="0.25">
      <c r="I55047"/>
      <c r="J55047"/>
      <c r="K55047"/>
      <c r="L55047"/>
    </row>
    <row r="55048" spans="9:12" ht="15" x14ac:dyDescent="0.25">
      <c r="I55048"/>
      <c r="J55048"/>
      <c r="K55048"/>
      <c r="L55048"/>
    </row>
    <row r="55049" spans="9:12" ht="15" x14ac:dyDescent="0.25">
      <c r="I55049"/>
      <c r="J55049"/>
      <c r="K55049"/>
      <c r="L55049"/>
    </row>
    <row r="55050" spans="9:12" ht="15" x14ac:dyDescent="0.25">
      <c r="I55050"/>
      <c r="J55050"/>
      <c r="K55050"/>
      <c r="L55050"/>
    </row>
    <row r="55051" spans="9:12" ht="15" x14ac:dyDescent="0.25">
      <c r="I55051"/>
      <c r="J55051"/>
      <c r="K55051"/>
      <c r="L55051"/>
    </row>
    <row r="55052" spans="9:12" ht="15" x14ac:dyDescent="0.25">
      <c r="I55052"/>
      <c r="J55052"/>
      <c r="K55052"/>
      <c r="L55052"/>
    </row>
    <row r="55053" spans="9:12" ht="15" x14ac:dyDescent="0.25">
      <c r="I55053"/>
      <c r="J55053"/>
      <c r="K55053"/>
      <c r="L55053"/>
    </row>
    <row r="55054" spans="9:12" ht="15" x14ac:dyDescent="0.25">
      <c r="I55054"/>
      <c r="J55054"/>
      <c r="K55054"/>
      <c r="L55054"/>
    </row>
    <row r="55055" spans="9:12" ht="15" x14ac:dyDescent="0.25">
      <c r="I55055"/>
      <c r="J55055"/>
      <c r="K55055"/>
      <c r="L55055"/>
    </row>
    <row r="55056" spans="9:12" ht="15" x14ac:dyDescent="0.25">
      <c r="I55056"/>
      <c r="J55056"/>
      <c r="K55056"/>
      <c r="L55056"/>
    </row>
    <row r="55057" spans="9:12" ht="15" x14ac:dyDescent="0.25">
      <c r="I55057"/>
      <c r="J55057"/>
      <c r="K55057"/>
      <c r="L55057"/>
    </row>
    <row r="55058" spans="9:12" ht="15" x14ac:dyDescent="0.25">
      <c r="I55058"/>
      <c r="J55058"/>
      <c r="K55058"/>
      <c r="L55058"/>
    </row>
    <row r="55059" spans="9:12" ht="15" x14ac:dyDescent="0.25">
      <c r="I55059"/>
      <c r="J55059"/>
      <c r="K55059"/>
      <c r="L55059"/>
    </row>
    <row r="55060" spans="9:12" ht="15" x14ac:dyDescent="0.25">
      <c r="I55060"/>
      <c r="J55060"/>
      <c r="K55060"/>
      <c r="L55060"/>
    </row>
    <row r="55061" spans="9:12" ht="15" x14ac:dyDescent="0.25">
      <c r="I55061"/>
      <c r="J55061"/>
      <c r="K55061"/>
      <c r="L55061"/>
    </row>
    <row r="55062" spans="9:12" ht="15" x14ac:dyDescent="0.25">
      <c r="I55062"/>
      <c r="J55062"/>
      <c r="K55062"/>
      <c r="L55062"/>
    </row>
    <row r="55063" spans="9:12" ht="15" x14ac:dyDescent="0.25">
      <c r="I55063"/>
      <c r="J55063"/>
      <c r="K55063"/>
      <c r="L55063"/>
    </row>
    <row r="55064" spans="9:12" ht="15" x14ac:dyDescent="0.25">
      <c r="I55064"/>
      <c r="J55064"/>
      <c r="K55064"/>
      <c r="L55064"/>
    </row>
    <row r="55065" spans="9:12" ht="15" x14ac:dyDescent="0.25">
      <c r="I55065"/>
      <c r="J55065"/>
      <c r="K55065"/>
      <c r="L55065"/>
    </row>
    <row r="55066" spans="9:12" ht="15" x14ac:dyDescent="0.25">
      <c r="I55066"/>
      <c r="J55066"/>
      <c r="K55066"/>
      <c r="L55066"/>
    </row>
    <row r="55067" spans="9:12" ht="15" x14ac:dyDescent="0.25">
      <c r="I55067"/>
      <c r="J55067"/>
      <c r="K55067"/>
      <c r="L55067"/>
    </row>
    <row r="55068" spans="9:12" ht="15" x14ac:dyDescent="0.25">
      <c r="I55068"/>
      <c r="J55068"/>
      <c r="K55068"/>
      <c r="L55068"/>
    </row>
    <row r="55069" spans="9:12" ht="15" x14ac:dyDescent="0.25">
      <c r="I55069"/>
      <c r="J55069"/>
      <c r="K55069"/>
      <c r="L55069"/>
    </row>
    <row r="55070" spans="9:12" ht="15" x14ac:dyDescent="0.25">
      <c r="I55070"/>
      <c r="J55070"/>
      <c r="K55070"/>
      <c r="L55070"/>
    </row>
    <row r="55071" spans="9:12" ht="15" x14ac:dyDescent="0.25">
      <c r="I55071"/>
      <c r="J55071"/>
      <c r="K55071"/>
      <c r="L55071"/>
    </row>
    <row r="55072" spans="9:12" ht="15" x14ac:dyDescent="0.25">
      <c r="I55072"/>
      <c r="J55072"/>
      <c r="K55072"/>
      <c r="L55072"/>
    </row>
    <row r="55073" spans="9:12" ht="15" x14ac:dyDescent="0.25">
      <c r="I55073"/>
      <c r="J55073"/>
      <c r="K55073"/>
      <c r="L55073"/>
    </row>
    <row r="55074" spans="9:12" ht="15" x14ac:dyDescent="0.25">
      <c r="I55074"/>
      <c r="J55074"/>
      <c r="K55074"/>
      <c r="L55074"/>
    </row>
    <row r="55075" spans="9:12" ht="15" x14ac:dyDescent="0.25">
      <c r="I55075"/>
      <c r="J55075"/>
      <c r="K55075"/>
      <c r="L55075"/>
    </row>
    <row r="55076" spans="9:12" ht="15" x14ac:dyDescent="0.25">
      <c r="I55076"/>
      <c r="J55076"/>
      <c r="K55076"/>
      <c r="L55076"/>
    </row>
    <row r="55077" spans="9:12" ht="15" x14ac:dyDescent="0.25">
      <c r="I55077"/>
      <c r="J55077"/>
      <c r="K55077"/>
      <c r="L55077"/>
    </row>
    <row r="55078" spans="9:12" ht="15" x14ac:dyDescent="0.25">
      <c r="I55078"/>
      <c r="J55078"/>
      <c r="K55078"/>
      <c r="L55078"/>
    </row>
    <row r="55079" spans="9:12" ht="15" x14ac:dyDescent="0.25">
      <c r="I55079"/>
      <c r="J55079"/>
      <c r="K55079"/>
      <c r="L55079"/>
    </row>
    <row r="55080" spans="9:12" ht="15" x14ac:dyDescent="0.25">
      <c r="I55080"/>
      <c r="J55080"/>
      <c r="K55080"/>
      <c r="L55080"/>
    </row>
    <row r="55081" spans="9:12" ht="15" x14ac:dyDescent="0.25">
      <c r="I55081"/>
      <c r="J55081"/>
      <c r="K55081"/>
      <c r="L55081"/>
    </row>
    <row r="55082" spans="9:12" ht="15" x14ac:dyDescent="0.25">
      <c r="I55082"/>
      <c r="J55082"/>
      <c r="K55082"/>
      <c r="L55082"/>
    </row>
    <row r="55083" spans="9:12" ht="15" x14ac:dyDescent="0.25">
      <c r="I55083"/>
      <c r="J55083"/>
      <c r="K55083"/>
      <c r="L55083"/>
    </row>
    <row r="55084" spans="9:12" ht="15" x14ac:dyDescent="0.25">
      <c r="I55084"/>
      <c r="J55084"/>
      <c r="K55084"/>
      <c r="L55084"/>
    </row>
    <row r="55085" spans="9:12" ht="15" x14ac:dyDescent="0.25">
      <c r="I55085"/>
      <c r="J55085"/>
      <c r="K55085"/>
      <c r="L55085"/>
    </row>
    <row r="55086" spans="9:12" ht="15" x14ac:dyDescent="0.25">
      <c r="I55086"/>
      <c r="J55086"/>
      <c r="K55086"/>
      <c r="L55086"/>
    </row>
    <row r="55087" spans="9:12" ht="15" x14ac:dyDescent="0.25">
      <c r="I55087"/>
      <c r="J55087"/>
      <c r="K55087"/>
      <c r="L55087"/>
    </row>
    <row r="55088" spans="9:12" ht="15" x14ac:dyDescent="0.25">
      <c r="I55088"/>
      <c r="J55088"/>
      <c r="K55088"/>
      <c r="L55088"/>
    </row>
    <row r="55089" spans="9:12" ht="15" x14ac:dyDescent="0.25">
      <c r="I55089"/>
      <c r="J55089"/>
      <c r="K55089"/>
      <c r="L55089"/>
    </row>
    <row r="55090" spans="9:12" ht="15" x14ac:dyDescent="0.25">
      <c r="I55090"/>
      <c r="J55090"/>
      <c r="K55090"/>
      <c r="L55090"/>
    </row>
    <row r="55091" spans="9:12" ht="15" x14ac:dyDescent="0.25">
      <c r="I55091"/>
      <c r="J55091"/>
      <c r="K55091"/>
      <c r="L55091"/>
    </row>
    <row r="55092" spans="9:12" ht="15" x14ac:dyDescent="0.25">
      <c r="I55092"/>
      <c r="J55092"/>
      <c r="K55092"/>
      <c r="L55092"/>
    </row>
    <row r="55093" spans="9:12" ht="15" x14ac:dyDescent="0.25">
      <c r="I55093"/>
      <c r="J55093"/>
      <c r="K55093"/>
      <c r="L55093"/>
    </row>
    <row r="55094" spans="9:12" ht="15" x14ac:dyDescent="0.25">
      <c r="I55094"/>
      <c r="J55094"/>
      <c r="K55094"/>
      <c r="L55094"/>
    </row>
    <row r="55095" spans="9:12" ht="15" x14ac:dyDescent="0.25">
      <c r="I55095"/>
      <c r="J55095"/>
      <c r="K55095"/>
      <c r="L55095"/>
    </row>
    <row r="55096" spans="9:12" ht="15" x14ac:dyDescent="0.25">
      <c r="I55096"/>
      <c r="J55096"/>
      <c r="K55096"/>
      <c r="L55096"/>
    </row>
    <row r="55097" spans="9:12" ht="15" x14ac:dyDescent="0.25">
      <c r="I55097"/>
      <c r="J55097"/>
      <c r="K55097"/>
      <c r="L55097"/>
    </row>
    <row r="55098" spans="9:12" ht="15" x14ac:dyDescent="0.25">
      <c r="I55098"/>
      <c r="J55098"/>
      <c r="K55098"/>
      <c r="L55098"/>
    </row>
    <row r="55099" spans="9:12" ht="15" x14ac:dyDescent="0.25">
      <c r="I55099"/>
      <c r="J55099"/>
      <c r="K55099"/>
      <c r="L55099"/>
    </row>
    <row r="55100" spans="9:12" ht="15" x14ac:dyDescent="0.25">
      <c r="I55100"/>
      <c r="J55100"/>
      <c r="K55100"/>
      <c r="L55100"/>
    </row>
    <row r="55101" spans="9:12" ht="15" x14ac:dyDescent="0.25">
      <c r="I55101"/>
      <c r="J55101"/>
      <c r="K55101"/>
      <c r="L55101"/>
    </row>
    <row r="55102" spans="9:12" ht="15" x14ac:dyDescent="0.25">
      <c r="I55102"/>
      <c r="J55102"/>
      <c r="K55102"/>
      <c r="L55102"/>
    </row>
    <row r="55103" spans="9:12" ht="15" x14ac:dyDescent="0.25">
      <c r="I55103"/>
      <c r="J55103"/>
      <c r="K55103"/>
      <c r="L55103"/>
    </row>
    <row r="55104" spans="9:12" ht="15" x14ac:dyDescent="0.25">
      <c r="I55104"/>
      <c r="J55104"/>
      <c r="K55104"/>
      <c r="L55104"/>
    </row>
    <row r="55105" spans="9:12" ht="15" x14ac:dyDescent="0.25">
      <c r="I55105"/>
      <c r="J55105"/>
      <c r="K55105"/>
      <c r="L55105"/>
    </row>
    <row r="55106" spans="9:12" ht="15" x14ac:dyDescent="0.25">
      <c r="I55106"/>
      <c r="J55106"/>
      <c r="K55106"/>
      <c r="L55106"/>
    </row>
    <row r="55107" spans="9:12" ht="15" x14ac:dyDescent="0.25">
      <c r="I55107"/>
      <c r="J55107"/>
      <c r="K55107"/>
      <c r="L55107"/>
    </row>
    <row r="55108" spans="9:12" ht="15" x14ac:dyDescent="0.25">
      <c r="I55108"/>
      <c r="J55108"/>
      <c r="K55108"/>
      <c r="L55108"/>
    </row>
    <row r="55109" spans="9:12" ht="15" x14ac:dyDescent="0.25">
      <c r="I55109"/>
      <c r="J55109"/>
      <c r="K55109"/>
      <c r="L55109"/>
    </row>
    <row r="55110" spans="9:12" ht="15" x14ac:dyDescent="0.25">
      <c r="I55110"/>
      <c r="J55110"/>
      <c r="K55110"/>
      <c r="L55110"/>
    </row>
    <row r="55111" spans="9:12" ht="15" x14ac:dyDescent="0.25">
      <c r="I55111"/>
      <c r="J55111"/>
      <c r="K55111"/>
      <c r="L55111"/>
    </row>
    <row r="55112" spans="9:12" ht="15" x14ac:dyDescent="0.25">
      <c r="I55112"/>
      <c r="J55112"/>
      <c r="K55112"/>
      <c r="L55112"/>
    </row>
    <row r="55113" spans="9:12" ht="15" x14ac:dyDescent="0.25">
      <c r="I55113"/>
      <c r="J55113"/>
      <c r="K55113"/>
      <c r="L55113"/>
    </row>
    <row r="55114" spans="9:12" ht="15" x14ac:dyDescent="0.25">
      <c r="I55114"/>
      <c r="J55114"/>
      <c r="K55114"/>
      <c r="L55114"/>
    </row>
    <row r="55115" spans="9:12" ht="15" x14ac:dyDescent="0.25">
      <c r="I55115"/>
      <c r="J55115"/>
      <c r="K55115"/>
      <c r="L55115"/>
    </row>
    <row r="55116" spans="9:12" ht="15" x14ac:dyDescent="0.25">
      <c r="I55116"/>
      <c r="J55116"/>
      <c r="K55116"/>
      <c r="L55116"/>
    </row>
    <row r="55117" spans="9:12" ht="15" x14ac:dyDescent="0.25">
      <c r="I55117"/>
      <c r="J55117"/>
      <c r="K55117"/>
      <c r="L55117"/>
    </row>
    <row r="55118" spans="9:12" ht="15" x14ac:dyDescent="0.25">
      <c r="I55118"/>
      <c r="J55118"/>
      <c r="K55118"/>
      <c r="L55118"/>
    </row>
    <row r="55119" spans="9:12" ht="15" x14ac:dyDescent="0.25">
      <c r="I55119"/>
      <c r="J55119"/>
      <c r="K55119"/>
      <c r="L55119"/>
    </row>
    <row r="55120" spans="9:12" ht="15" x14ac:dyDescent="0.25">
      <c r="I55120"/>
      <c r="J55120"/>
      <c r="K55120"/>
      <c r="L55120"/>
    </row>
    <row r="55121" spans="9:12" ht="15" x14ac:dyDescent="0.25">
      <c r="I55121"/>
      <c r="J55121"/>
      <c r="K55121"/>
      <c r="L55121"/>
    </row>
    <row r="55122" spans="9:12" ht="15" x14ac:dyDescent="0.25">
      <c r="I55122"/>
      <c r="J55122"/>
      <c r="K55122"/>
      <c r="L55122"/>
    </row>
    <row r="55123" spans="9:12" ht="15" x14ac:dyDescent="0.25">
      <c r="I55123"/>
      <c r="J55123"/>
      <c r="K55123"/>
      <c r="L55123"/>
    </row>
    <row r="55124" spans="9:12" ht="15" x14ac:dyDescent="0.25">
      <c r="I55124"/>
      <c r="J55124"/>
      <c r="K55124"/>
      <c r="L55124"/>
    </row>
    <row r="55125" spans="9:12" ht="15" x14ac:dyDescent="0.25">
      <c r="I55125"/>
      <c r="J55125"/>
      <c r="K55125"/>
      <c r="L55125"/>
    </row>
    <row r="55126" spans="9:12" ht="15" x14ac:dyDescent="0.25">
      <c r="I55126"/>
      <c r="J55126"/>
      <c r="K55126"/>
      <c r="L55126"/>
    </row>
    <row r="55127" spans="9:12" ht="15" x14ac:dyDescent="0.25">
      <c r="I55127"/>
      <c r="J55127"/>
      <c r="K55127"/>
      <c r="L55127"/>
    </row>
    <row r="55128" spans="9:12" ht="15" x14ac:dyDescent="0.25">
      <c r="I55128"/>
      <c r="J55128"/>
      <c r="K55128"/>
      <c r="L55128"/>
    </row>
    <row r="55129" spans="9:12" ht="15" x14ac:dyDescent="0.25">
      <c r="I55129"/>
      <c r="J55129"/>
      <c r="K55129"/>
      <c r="L55129"/>
    </row>
    <row r="55130" spans="9:12" ht="15" x14ac:dyDescent="0.25">
      <c r="I55130"/>
      <c r="J55130"/>
      <c r="K55130"/>
      <c r="L55130"/>
    </row>
    <row r="55131" spans="9:12" ht="15" x14ac:dyDescent="0.25">
      <c r="I55131"/>
      <c r="J55131"/>
      <c r="K55131"/>
      <c r="L55131"/>
    </row>
    <row r="55132" spans="9:12" ht="15" x14ac:dyDescent="0.25">
      <c r="I55132"/>
      <c r="J55132"/>
      <c r="K55132"/>
      <c r="L55132"/>
    </row>
    <row r="55133" spans="9:12" ht="15" x14ac:dyDescent="0.25">
      <c r="I55133"/>
      <c r="J55133"/>
      <c r="K55133"/>
      <c r="L55133"/>
    </row>
    <row r="55134" spans="9:12" ht="15" x14ac:dyDescent="0.25">
      <c r="I55134"/>
      <c r="J55134"/>
      <c r="K55134"/>
      <c r="L55134"/>
    </row>
    <row r="55135" spans="9:12" ht="15" x14ac:dyDescent="0.25">
      <c r="I55135"/>
      <c r="J55135"/>
      <c r="K55135"/>
      <c r="L55135"/>
    </row>
    <row r="55136" spans="9:12" ht="15" x14ac:dyDescent="0.25">
      <c r="I55136"/>
      <c r="J55136"/>
      <c r="K55136"/>
      <c r="L55136"/>
    </row>
    <row r="55137" spans="9:12" ht="15" x14ac:dyDescent="0.25">
      <c r="I55137"/>
      <c r="J55137"/>
      <c r="K55137"/>
      <c r="L55137"/>
    </row>
    <row r="55138" spans="9:12" ht="15" x14ac:dyDescent="0.25">
      <c r="I55138"/>
      <c r="J55138"/>
      <c r="K55138"/>
      <c r="L55138"/>
    </row>
    <row r="55139" spans="9:12" ht="15" x14ac:dyDescent="0.25">
      <c r="I55139"/>
      <c r="J55139"/>
      <c r="K55139"/>
      <c r="L55139"/>
    </row>
    <row r="55140" spans="9:12" ht="15" x14ac:dyDescent="0.25">
      <c r="I55140"/>
      <c r="J55140"/>
      <c r="K55140"/>
      <c r="L55140"/>
    </row>
    <row r="55141" spans="9:12" ht="15" x14ac:dyDescent="0.25">
      <c r="I55141"/>
      <c r="J55141"/>
      <c r="K55141"/>
      <c r="L55141"/>
    </row>
    <row r="55142" spans="9:12" ht="15" x14ac:dyDescent="0.25">
      <c r="I55142"/>
      <c r="J55142"/>
      <c r="K55142"/>
      <c r="L55142"/>
    </row>
    <row r="55143" spans="9:12" ht="15" x14ac:dyDescent="0.25">
      <c r="I55143"/>
      <c r="J55143"/>
      <c r="K55143"/>
      <c r="L55143"/>
    </row>
    <row r="55144" spans="9:12" ht="15" x14ac:dyDescent="0.25">
      <c r="I55144"/>
      <c r="J55144"/>
      <c r="K55144"/>
      <c r="L55144"/>
    </row>
    <row r="55145" spans="9:12" ht="15" x14ac:dyDescent="0.25">
      <c r="I55145"/>
      <c r="J55145"/>
      <c r="K55145"/>
      <c r="L55145"/>
    </row>
    <row r="55146" spans="9:12" ht="15" x14ac:dyDescent="0.25">
      <c r="I55146"/>
      <c r="J55146"/>
      <c r="K55146"/>
      <c r="L55146"/>
    </row>
    <row r="55147" spans="9:12" ht="15" x14ac:dyDescent="0.25">
      <c r="I55147"/>
      <c r="J55147"/>
      <c r="K55147"/>
      <c r="L55147"/>
    </row>
    <row r="55148" spans="9:12" ht="15" x14ac:dyDescent="0.25">
      <c r="I55148"/>
      <c r="J55148"/>
      <c r="K55148"/>
      <c r="L55148"/>
    </row>
    <row r="55149" spans="9:12" ht="15" x14ac:dyDescent="0.25">
      <c r="I55149"/>
      <c r="J55149"/>
      <c r="K55149"/>
      <c r="L55149"/>
    </row>
    <row r="55150" spans="9:12" ht="15" x14ac:dyDescent="0.25">
      <c r="I55150"/>
      <c r="J55150"/>
      <c r="K55150"/>
      <c r="L55150"/>
    </row>
    <row r="55151" spans="9:12" ht="15" x14ac:dyDescent="0.25">
      <c r="I55151"/>
      <c r="J55151"/>
      <c r="K55151"/>
      <c r="L55151"/>
    </row>
    <row r="55152" spans="9:12" ht="15" x14ac:dyDescent="0.25">
      <c r="I55152"/>
      <c r="J55152"/>
      <c r="K55152"/>
      <c r="L55152"/>
    </row>
    <row r="55153" spans="9:12" ht="15" x14ac:dyDescent="0.25">
      <c r="I55153"/>
      <c r="J55153"/>
      <c r="K55153"/>
      <c r="L55153"/>
    </row>
    <row r="55154" spans="9:12" ht="15" x14ac:dyDescent="0.25">
      <c r="I55154"/>
      <c r="J55154"/>
      <c r="K55154"/>
      <c r="L55154"/>
    </row>
    <row r="55155" spans="9:12" ht="15" x14ac:dyDescent="0.25">
      <c r="I55155"/>
      <c r="J55155"/>
      <c r="K55155"/>
      <c r="L55155"/>
    </row>
    <row r="55156" spans="9:12" ht="15" x14ac:dyDescent="0.25">
      <c r="I55156"/>
      <c r="J55156"/>
      <c r="K55156"/>
      <c r="L55156"/>
    </row>
    <row r="55157" spans="9:12" ht="15" x14ac:dyDescent="0.25">
      <c r="I55157"/>
      <c r="J55157"/>
      <c r="K55157"/>
      <c r="L55157"/>
    </row>
    <row r="55158" spans="9:12" ht="15" x14ac:dyDescent="0.25">
      <c r="I55158"/>
      <c r="J55158"/>
      <c r="K55158"/>
      <c r="L55158"/>
    </row>
    <row r="55159" spans="9:12" ht="15" x14ac:dyDescent="0.25">
      <c r="I55159"/>
      <c r="J55159"/>
      <c r="K55159"/>
      <c r="L55159"/>
    </row>
    <row r="55160" spans="9:12" ht="15" x14ac:dyDescent="0.25">
      <c r="I55160"/>
      <c r="J55160"/>
      <c r="K55160"/>
      <c r="L55160"/>
    </row>
    <row r="55161" spans="9:12" ht="15" x14ac:dyDescent="0.25">
      <c r="I55161"/>
      <c r="J55161"/>
      <c r="K55161"/>
      <c r="L55161"/>
    </row>
    <row r="55162" spans="9:12" ht="15" x14ac:dyDescent="0.25">
      <c r="I55162"/>
      <c r="J55162"/>
      <c r="K55162"/>
      <c r="L55162"/>
    </row>
    <row r="55163" spans="9:12" ht="15" x14ac:dyDescent="0.25">
      <c r="I55163"/>
      <c r="J55163"/>
      <c r="K55163"/>
      <c r="L55163"/>
    </row>
    <row r="55164" spans="9:12" ht="15" x14ac:dyDescent="0.25">
      <c r="I55164"/>
      <c r="J55164"/>
      <c r="K55164"/>
      <c r="L55164"/>
    </row>
    <row r="55165" spans="9:12" ht="15" x14ac:dyDescent="0.25">
      <c r="I55165"/>
      <c r="J55165"/>
      <c r="K55165"/>
      <c r="L55165"/>
    </row>
    <row r="55166" spans="9:12" ht="15" x14ac:dyDescent="0.25">
      <c r="I55166"/>
      <c r="J55166"/>
      <c r="K55166"/>
      <c r="L55166"/>
    </row>
    <row r="55167" spans="9:12" ht="15" x14ac:dyDescent="0.25">
      <c r="I55167"/>
      <c r="J55167"/>
      <c r="K55167"/>
      <c r="L55167"/>
    </row>
    <row r="55168" spans="9:12" ht="15" x14ac:dyDescent="0.25">
      <c r="I55168"/>
      <c r="J55168"/>
      <c r="K55168"/>
      <c r="L55168"/>
    </row>
    <row r="55169" spans="9:12" ht="15" x14ac:dyDescent="0.25">
      <c r="I55169"/>
      <c r="J55169"/>
      <c r="K55169"/>
      <c r="L55169"/>
    </row>
    <row r="55170" spans="9:12" ht="15" x14ac:dyDescent="0.25">
      <c r="I55170"/>
      <c r="J55170"/>
      <c r="K55170"/>
      <c r="L55170"/>
    </row>
    <row r="55171" spans="9:12" ht="15" x14ac:dyDescent="0.25">
      <c r="I55171"/>
      <c r="J55171"/>
      <c r="K55171"/>
      <c r="L55171"/>
    </row>
    <row r="55172" spans="9:12" ht="15" x14ac:dyDescent="0.25">
      <c r="I55172"/>
      <c r="J55172"/>
      <c r="K55172"/>
      <c r="L55172"/>
    </row>
    <row r="55173" spans="9:12" ht="15" x14ac:dyDescent="0.25">
      <c r="I55173"/>
      <c r="J55173"/>
      <c r="K55173"/>
      <c r="L55173"/>
    </row>
    <row r="55174" spans="9:12" ht="15" x14ac:dyDescent="0.25">
      <c r="I55174"/>
      <c r="J55174"/>
      <c r="K55174"/>
      <c r="L55174"/>
    </row>
    <row r="55175" spans="9:12" ht="15" x14ac:dyDescent="0.25">
      <c r="I55175"/>
      <c r="J55175"/>
      <c r="K55175"/>
      <c r="L55175"/>
    </row>
    <row r="55176" spans="9:12" ht="15" x14ac:dyDescent="0.25">
      <c r="I55176"/>
      <c r="J55176"/>
      <c r="K55176"/>
      <c r="L55176"/>
    </row>
    <row r="55177" spans="9:12" ht="15" x14ac:dyDescent="0.25">
      <c r="I55177"/>
      <c r="J55177"/>
      <c r="K55177"/>
      <c r="L55177"/>
    </row>
    <row r="55178" spans="9:12" ht="15" x14ac:dyDescent="0.25">
      <c r="I55178"/>
      <c r="J55178"/>
      <c r="K55178"/>
      <c r="L55178"/>
    </row>
    <row r="55179" spans="9:12" ht="15" x14ac:dyDescent="0.25">
      <c r="I55179"/>
      <c r="J55179"/>
      <c r="K55179"/>
      <c r="L55179"/>
    </row>
    <row r="55180" spans="9:12" ht="15" x14ac:dyDescent="0.25">
      <c r="I55180"/>
      <c r="J55180"/>
      <c r="K55180"/>
      <c r="L55180"/>
    </row>
    <row r="55181" spans="9:12" ht="15" x14ac:dyDescent="0.25">
      <c r="I55181"/>
      <c r="J55181"/>
      <c r="K55181"/>
      <c r="L55181"/>
    </row>
    <row r="55182" spans="9:12" ht="15" x14ac:dyDescent="0.25">
      <c r="I55182"/>
      <c r="J55182"/>
      <c r="K55182"/>
      <c r="L55182"/>
    </row>
    <row r="55183" spans="9:12" ht="15" x14ac:dyDescent="0.25">
      <c r="I55183"/>
      <c r="J55183"/>
      <c r="K55183"/>
      <c r="L55183"/>
    </row>
    <row r="55184" spans="9:12" ht="15" x14ac:dyDescent="0.25">
      <c r="I55184"/>
      <c r="J55184"/>
      <c r="K55184"/>
      <c r="L55184"/>
    </row>
    <row r="55185" spans="9:12" ht="15" x14ac:dyDescent="0.25">
      <c r="I55185"/>
      <c r="J55185"/>
      <c r="K55185"/>
      <c r="L55185"/>
    </row>
    <row r="55186" spans="9:12" ht="15" x14ac:dyDescent="0.25">
      <c r="I55186"/>
      <c r="J55186"/>
      <c r="K55186"/>
      <c r="L55186"/>
    </row>
    <row r="55187" spans="9:12" ht="15" x14ac:dyDescent="0.25">
      <c r="I55187"/>
      <c r="J55187"/>
      <c r="K55187"/>
      <c r="L55187"/>
    </row>
    <row r="55188" spans="9:12" ht="15" x14ac:dyDescent="0.25">
      <c r="I55188"/>
      <c r="J55188"/>
      <c r="K55188"/>
      <c r="L55188"/>
    </row>
    <row r="55189" spans="9:12" ht="15" x14ac:dyDescent="0.25">
      <c r="I55189"/>
      <c r="J55189"/>
      <c r="K55189"/>
      <c r="L55189"/>
    </row>
    <row r="55190" spans="9:12" ht="15" x14ac:dyDescent="0.25">
      <c r="I55190"/>
      <c r="J55190"/>
      <c r="K55190"/>
      <c r="L55190"/>
    </row>
    <row r="55191" spans="9:12" ht="15" x14ac:dyDescent="0.25">
      <c r="I55191"/>
      <c r="J55191"/>
      <c r="K55191"/>
      <c r="L55191"/>
    </row>
    <row r="55192" spans="9:12" ht="15" x14ac:dyDescent="0.25">
      <c r="I55192"/>
      <c r="J55192"/>
      <c r="K55192"/>
      <c r="L55192"/>
    </row>
    <row r="55193" spans="9:12" ht="15" x14ac:dyDescent="0.25">
      <c r="I55193"/>
      <c r="J55193"/>
      <c r="K55193"/>
      <c r="L55193"/>
    </row>
    <row r="55194" spans="9:12" ht="15" x14ac:dyDescent="0.25">
      <c r="I55194"/>
      <c r="J55194"/>
      <c r="K55194"/>
      <c r="L55194"/>
    </row>
    <row r="55195" spans="9:12" ht="15" x14ac:dyDescent="0.25">
      <c r="I55195"/>
      <c r="J55195"/>
      <c r="K55195"/>
      <c r="L55195"/>
    </row>
    <row r="55196" spans="9:12" ht="15" x14ac:dyDescent="0.25">
      <c r="I55196"/>
      <c r="J55196"/>
      <c r="K55196"/>
      <c r="L55196"/>
    </row>
    <row r="55197" spans="9:12" ht="15" x14ac:dyDescent="0.25">
      <c r="I55197"/>
      <c r="J55197"/>
      <c r="K55197"/>
      <c r="L55197"/>
    </row>
    <row r="55198" spans="9:12" ht="15" x14ac:dyDescent="0.25">
      <c r="I55198"/>
      <c r="J55198"/>
      <c r="K55198"/>
      <c r="L55198"/>
    </row>
    <row r="55199" spans="9:12" ht="15" x14ac:dyDescent="0.25">
      <c r="I55199"/>
      <c r="J55199"/>
      <c r="K55199"/>
      <c r="L55199"/>
    </row>
    <row r="55200" spans="9:12" ht="15" x14ac:dyDescent="0.25">
      <c r="I55200"/>
      <c r="J55200"/>
      <c r="K55200"/>
      <c r="L55200"/>
    </row>
    <row r="55201" spans="9:12" ht="15" x14ac:dyDescent="0.25">
      <c r="I55201"/>
      <c r="J55201"/>
      <c r="K55201"/>
      <c r="L55201"/>
    </row>
    <row r="55202" spans="9:12" ht="15" x14ac:dyDescent="0.25">
      <c r="I55202"/>
      <c r="J55202"/>
      <c r="K55202"/>
      <c r="L55202"/>
    </row>
    <row r="55203" spans="9:12" ht="15" x14ac:dyDescent="0.25">
      <c r="I55203"/>
      <c r="J55203"/>
      <c r="K55203"/>
      <c r="L55203"/>
    </row>
    <row r="55204" spans="9:12" ht="15" x14ac:dyDescent="0.25">
      <c r="I55204"/>
      <c r="J55204"/>
      <c r="K55204"/>
      <c r="L55204"/>
    </row>
    <row r="55205" spans="9:12" ht="15" x14ac:dyDescent="0.25">
      <c r="I55205"/>
      <c r="J55205"/>
      <c r="K55205"/>
      <c r="L55205"/>
    </row>
    <row r="55206" spans="9:12" ht="15" x14ac:dyDescent="0.25">
      <c r="I55206"/>
      <c r="J55206"/>
      <c r="K55206"/>
      <c r="L55206"/>
    </row>
    <row r="55207" spans="9:12" ht="15" x14ac:dyDescent="0.25">
      <c r="I55207"/>
      <c r="J55207"/>
      <c r="K55207"/>
      <c r="L55207"/>
    </row>
    <row r="55208" spans="9:12" ht="15" x14ac:dyDescent="0.25">
      <c r="I55208"/>
      <c r="J55208"/>
      <c r="K55208"/>
      <c r="L55208"/>
    </row>
    <row r="55209" spans="9:12" ht="15" x14ac:dyDescent="0.25">
      <c r="I55209"/>
      <c r="J55209"/>
      <c r="K55209"/>
      <c r="L55209"/>
    </row>
    <row r="55210" spans="9:12" ht="15" x14ac:dyDescent="0.25">
      <c r="I55210"/>
      <c r="J55210"/>
      <c r="K55210"/>
      <c r="L55210"/>
    </row>
    <row r="55211" spans="9:12" ht="15" x14ac:dyDescent="0.25">
      <c r="I55211"/>
      <c r="J55211"/>
      <c r="K55211"/>
      <c r="L55211"/>
    </row>
    <row r="55212" spans="9:12" ht="15" x14ac:dyDescent="0.25">
      <c r="I55212"/>
      <c r="J55212"/>
      <c r="K55212"/>
      <c r="L55212"/>
    </row>
    <row r="55213" spans="9:12" ht="15" x14ac:dyDescent="0.25">
      <c r="I55213"/>
      <c r="J55213"/>
      <c r="K55213"/>
      <c r="L55213"/>
    </row>
    <row r="55214" spans="9:12" ht="15" x14ac:dyDescent="0.25">
      <c r="I55214"/>
      <c r="J55214"/>
      <c r="K55214"/>
      <c r="L55214"/>
    </row>
    <row r="55215" spans="9:12" ht="15" x14ac:dyDescent="0.25">
      <c r="I55215"/>
      <c r="J55215"/>
      <c r="K55215"/>
      <c r="L55215"/>
    </row>
    <row r="55216" spans="9:12" ht="15" x14ac:dyDescent="0.25">
      <c r="I55216"/>
      <c r="J55216"/>
      <c r="K55216"/>
      <c r="L55216"/>
    </row>
    <row r="55217" spans="9:12" ht="15" x14ac:dyDescent="0.25">
      <c r="I55217"/>
      <c r="J55217"/>
      <c r="K55217"/>
      <c r="L55217"/>
    </row>
    <row r="55218" spans="9:12" ht="15" x14ac:dyDescent="0.25">
      <c r="I55218"/>
      <c r="J55218"/>
      <c r="K55218"/>
      <c r="L55218"/>
    </row>
    <row r="55219" spans="9:12" ht="15" x14ac:dyDescent="0.25">
      <c r="I55219"/>
      <c r="J55219"/>
      <c r="K55219"/>
      <c r="L55219"/>
    </row>
    <row r="55220" spans="9:12" ht="15" x14ac:dyDescent="0.25">
      <c r="I55220"/>
      <c r="J55220"/>
      <c r="K55220"/>
      <c r="L55220"/>
    </row>
    <row r="55221" spans="9:12" ht="15" x14ac:dyDescent="0.25">
      <c r="I55221"/>
      <c r="J55221"/>
      <c r="K55221"/>
      <c r="L55221"/>
    </row>
    <row r="55222" spans="9:12" ht="15" x14ac:dyDescent="0.25">
      <c r="I55222"/>
      <c r="J55222"/>
      <c r="K55222"/>
      <c r="L55222"/>
    </row>
    <row r="55223" spans="9:12" ht="15" x14ac:dyDescent="0.25">
      <c r="I55223"/>
      <c r="J55223"/>
      <c r="K55223"/>
      <c r="L55223"/>
    </row>
    <row r="55224" spans="9:12" ht="15" x14ac:dyDescent="0.25">
      <c r="I55224"/>
      <c r="J55224"/>
      <c r="K55224"/>
      <c r="L55224"/>
    </row>
    <row r="55225" spans="9:12" ht="15" x14ac:dyDescent="0.25">
      <c r="I55225"/>
      <c r="J55225"/>
      <c r="K55225"/>
      <c r="L55225"/>
    </row>
    <row r="55226" spans="9:12" ht="15" x14ac:dyDescent="0.25">
      <c r="I55226"/>
      <c r="J55226"/>
      <c r="K55226"/>
      <c r="L55226"/>
    </row>
    <row r="55227" spans="9:12" ht="15" x14ac:dyDescent="0.25">
      <c r="I55227"/>
      <c r="J55227"/>
      <c r="K55227"/>
      <c r="L55227"/>
    </row>
    <row r="55228" spans="9:12" ht="15" x14ac:dyDescent="0.25">
      <c r="I55228"/>
      <c r="J55228"/>
      <c r="K55228"/>
      <c r="L55228"/>
    </row>
    <row r="55229" spans="9:12" ht="15" x14ac:dyDescent="0.25">
      <c r="I55229"/>
      <c r="J55229"/>
      <c r="K55229"/>
      <c r="L55229"/>
    </row>
    <row r="55230" spans="9:12" ht="15" x14ac:dyDescent="0.25">
      <c r="I55230"/>
      <c r="J55230"/>
      <c r="K55230"/>
      <c r="L55230"/>
    </row>
    <row r="55231" spans="9:12" ht="15" x14ac:dyDescent="0.25">
      <c r="I55231"/>
      <c r="J55231"/>
      <c r="K55231"/>
      <c r="L55231"/>
    </row>
    <row r="55232" spans="9:12" ht="15" x14ac:dyDescent="0.25">
      <c r="I55232"/>
      <c r="J55232"/>
      <c r="K55232"/>
      <c r="L55232"/>
    </row>
    <row r="55233" spans="9:12" ht="15" x14ac:dyDescent="0.25">
      <c r="I55233"/>
      <c r="J55233"/>
      <c r="K55233"/>
      <c r="L55233"/>
    </row>
    <row r="55234" spans="9:12" ht="15" x14ac:dyDescent="0.25">
      <c r="I55234"/>
      <c r="J55234"/>
      <c r="K55234"/>
      <c r="L55234"/>
    </row>
    <row r="55235" spans="9:12" ht="15" x14ac:dyDescent="0.25">
      <c r="I55235"/>
      <c r="J55235"/>
      <c r="K55235"/>
      <c r="L55235"/>
    </row>
    <row r="55236" spans="9:12" ht="15" x14ac:dyDescent="0.25">
      <c r="I55236"/>
      <c r="J55236"/>
      <c r="K55236"/>
      <c r="L55236"/>
    </row>
    <row r="55237" spans="9:12" ht="15" x14ac:dyDescent="0.25">
      <c r="I55237"/>
      <c r="J55237"/>
      <c r="K55237"/>
      <c r="L55237"/>
    </row>
    <row r="55238" spans="9:12" ht="15" x14ac:dyDescent="0.25">
      <c r="I55238"/>
      <c r="J55238"/>
      <c r="K55238"/>
      <c r="L55238"/>
    </row>
    <row r="55239" spans="9:12" ht="15" x14ac:dyDescent="0.25">
      <c r="I55239"/>
      <c r="J55239"/>
      <c r="K55239"/>
      <c r="L55239"/>
    </row>
    <row r="55240" spans="9:12" ht="15" x14ac:dyDescent="0.25">
      <c r="I55240"/>
      <c r="J55240"/>
      <c r="K55240"/>
      <c r="L55240"/>
    </row>
    <row r="55241" spans="9:12" ht="15" x14ac:dyDescent="0.25">
      <c r="I55241"/>
      <c r="J55241"/>
      <c r="K55241"/>
      <c r="L55241"/>
    </row>
    <row r="55242" spans="9:12" ht="15" x14ac:dyDescent="0.25">
      <c r="I55242"/>
      <c r="J55242"/>
      <c r="K55242"/>
      <c r="L55242"/>
    </row>
    <row r="55243" spans="9:12" ht="15" x14ac:dyDescent="0.25">
      <c r="I55243"/>
      <c r="J55243"/>
      <c r="K55243"/>
      <c r="L55243"/>
    </row>
    <row r="55244" spans="9:12" ht="15" x14ac:dyDescent="0.25">
      <c r="I55244"/>
      <c r="J55244"/>
      <c r="K55244"/>
      <c r="L55244"/>
    </row>
    <row r="55245" spans="9:12" ht="15" x14ac:dyDescent="0.25">
      <c r="I55245"/>
      <c r="J55245"/>
      <c r="K55245"/>
      <c r="L55245"/>
    </row>
    <row r="55246" spans="9:12" ht="15" x14ac:dyDescent="0.25">
      <c r="I55246"/>
      <c r="J55246"/>
      <c r="K55246"/>
      <c r="L55246"/>
    </row>
    <row r="55247" spans="9:12" ht="15" x14ac:dyDescent="0.25">
      <c r="I55247"/>
      <c r="J55247"/>
      <c r="K55247"/>
      <c r="L55247"/>
    </row>
    <row r="55248" spans="9:12" ht="15" x14ac:dyDescent="0.25">
      <c r="I55248"/>
      <c r="J55248"/>
      <c r="K55248"/>
      <c r="L55248"/>
    </row>
    <row r="55249" spans="9:12" ht="15" x14ac:dyDescent="0.25">
      <c r="I55249"/>
      <c r="J55249"/>
      <c r="K55249"/>
      <c r="L55249"/>
    </row>
    <row r="55250" spans="9:12" ht="15" x14ac:dyDescent="0.25">
      <c r="I55250"/>
      <c r="J55250"/>
      <c r="K55250"/>
      <c r="L55250"/>
    </row>
    <row r="55251" spans="9:12" ht="15" x14ac:dyDescent="0.25">
      <c r="I55251"/>
      <c r="J55251"/>
      <c r="K55251"/>
      <c r="L55251"/>
    </row>
    <row r="55252" spans="9:12" ht="15" x14ac:dyDescent="0.25">
      <c r="I55252"/>
      <c r="J55252"/>
      <c r="K55252"/>
      <c r="L55252"/>
    </row>
    <row r="55253" spans="9:12" ht="15" x14ac:dyDescent="0.25">
      <c r="I55253"/>
      <c r="J55253"/>
      <c r="K55253"/>
      <c r="L55253"/>
    </row>
    <row r="55254" spans="9:12" ht="15" x14ac:dyDescent="0.25">
      <c r="I55254"/>
      <c r="J55254"/>
      <c r="K55254"/>
      <c r="L55254"/>
    </row>
    <row r="55255" spans="9:12" ht="15" x14ac:dyDescent="0.25">
      <c r="I55255"/>
      <c r="J55255"/>
      <c r="K55255"/>
      <c r="L55255"/>
    </row>
    <row r="55256" spans="9:12" ht="15" x14ac:dyDescent="0.25">
      <c r="I55256"/>
      <c r="J55256"/>
      <c r="K55256"/>
      <c r="L55256"/>
    </row>
    <row r="55257" spans="9:12" ht="15" x14ac:dyDescent="0.25">
      <c r="I55257"/>
      <c r="J55257"/>
      <c r="K55257"/>
      <c r="L55257"/>
    </row>
    <row r="55258" spans="9:12" ht="15" x14ac:dyDescent="0.25">
      <c r="I55258"/>
      <c r="J55258"/>
      <c r="K55258"/>
      <c r="L55258"/>
    </row>
    <row r="55259" spans="9:12" ht="15" x14ac:dyDescent="0.25">
      <c r="I55259"/>
      <c r="J55259"/>
      <c r="K55259"/>
      <c r="L55259"/>
    </row>
    <row r="55260" spans="9:12" ht="15" x14ac:dyDescent="0.25">
      <c r="I55260"/>
      <c r="J55260"/>
      <c r="K55260"/>
      <c r="L55260"/>
    </row>
    <row r="55261" spans="9:12" ht="15" x14ac:dyDescent="0.25">
      <c r="I55261"/>
      <c r="J55261"/>
      <c r="K55261"/>
      <c r="L55261"/>
    </row>
    <row r="55262" spans="9:12" ht="15" x14ac:dyDescent="0.25">
      <c r="I55262"/>
      <c r="J55262"/>
      <c r="K55262"/>
      <c r="L55262"/>
    </row>
    <row r="55263" spans="9:12" ht="15" x14ac:dyDescent="0.25">
      <c r="I55263"/>
      <c r="J55263"/>
      <c r="K55263"/>
      <c r="L55263"/>
    </row>
    <row r="55264" spans="9:12" ht="15" x14ac:dyDescent="0.25">
      <c r="I55264"/>
      <c r="J55264"/>
      <c r="K55264"/>
      <c r="L55264"/>
    </row>
    <row r="55265" spans="9:12" ht="15" x14ac:dyDescent="0.25">
      <c r="I55265"/>
      <c r="J55265"/>
      <c r="K55265"/>
      <c r="L55265"/>
    </row>
    <row r="55266" spans="9:12" ht="15" x14ac:dyDescent="0.25">
      <c r="I55266"/>
      <c r="J55266"/>
      <c r="K55266"/>
      <c r="L55266"/>
    </row>
    <row r="55267" spans="9:12" ht="15" x14ac:dyDescent="0.25">
      <c r="I55267"/>
      <c r="J55267"/>
      <c r="K55267"/>
      <c r="L55267"/>
    </row>
    <row r="55268" spans="9:12" ht="15" x14ac:dyDescent="0.25">
      <c r="I55268"/>
      <c r="J55268"/>
      <c r="K55268"/>
      <c r="L55268"/>
    </row>
    <row r="55269" spans="9:12" ht="15" x14ac:dyDescent="0.25">
      <c r="I55269"/>
      <c r="J55269"/>
      <c r="K55269"/>
      <c r="L55269"/>
    </row>
    <row r="55270" spans="9:12" ht="15" x14ac:dyDescent="0.25">
      <c r="I55270"/>
      <c r="J55270"/>
      <c r="K55270"/>
      <c r="L55270"/>
    </row>
    <row r="55271" spans="9:12" ht="15" x14ac:dyDescent="0.25">
      <c r="I55271"/>
      <c r="J55271"/>
      <c r="K55271"/>
      <c r="L55271"/>
    </row>
    <row r="55272" spans="9:12" ht="15" x14ac:dyDescent="0.25">
      <c r="I55272"/>
      <c r="J55272"/>
      <c r="K55272"/>
      <c r="L55272"/>
    </row>
    <row r="55273" spans="9:12" ht="15" x14ac:dyDescent="0.25">
      <c r="I55273"/>
      <c r="J55273"/>
      <c r="K55273"/>
      <c r="L55273"/>
    </row>
    <row r="55274" spans="9:12" ht="15" x14ac:dyDescent="0.25">
      <c r="I55274"/>
      <c r="J55274"/>
      <c r="K55274"/>
      <c r="L55274"/>
    </row>
    <row r="55275" spans="9:12" ht="15" x14ac:dyDescent="0.25">
      <c r="I55275"/>
      <c r="J55275"/>
      <c r="K55275"/>
      <c r="L55275"/>
    </row>
    <row r="55276" spans="9:12" ht="15" x14ac:dyDescent="0.25">
      <c r="I55276"/>
      <c r="J55276"/>
      <c r="K55276"/>
      <c r="L55276"/>
    </row>
    <row r="55277" spans="9:12" ht="15" x14ac:dyDescent="0.25">
      <c r="I55277"/>
      <c r="J55277"/>
      <c r="K55277"/>
      <c r="L55277"/>
    </row>
    <row r="55278" spans="9:12" ht="15" x14ac:dyDescent="0.25">
      <c r="I55278"/>
      <c r="J55278"/>
      <c r="K55278"/>
      <c r="L55278"/>
    </row>
    <row r="55279" spans="9:12" ht="15" x14ac:dyDescent="0.25">
      <c r="I55279"/>
      <c r="J55279"/>
      <c r="K55279"/>
      <c r="L55279"/>
    </row>
    <row r="55280" spans="9:12" ht="15" x14ac:dyDescent="0.25">
      <c r="I55280"/>
      <c r="J55280"/>
      <c r="K55280"/>
      <c r="L55280"/>
    </row>
    <row r="55281" spans="9:12" ht="15" x14ac:dyDescent="0.25">
      <c r="I55281"/>
      <c r="J55281"/>
      <c r="K55281"/>
      <c r="L55281"/>
    </row>
    <row r="55282" spans="9:12" ht="15" x14ac:dyDescent="0.25">
      <c r="I55282"/>
      <c r="J55282"/>
      <c r="K55282"/>
      <c r="L55282"/>
    </row>
    <row r="55283" spans="9:12" ht="15" x14ac:dyDescent="0.25">
      <c r="I55283"/>
      <c r="J55283"/>
      <c r="K55283"/>
      <c r="L55283"/>
    </row>
    <row r="55284" spans="9:12" ht="15" x14ac:dyDescent="0.25">
      <c r="I55284"/>
      <c r="J55284"/>
      <c r="K55284"/>
      <c r="L55284"/>
    </row>
    <row r="55285" spans="9:12" ht="15" x14ac:dyDescent="0.25">
      <c r="I55285"/>
      <c r="J55285"/>
      <c r="K55285"/>
      <c r="L55285"/>
    </row>
    <row r="55286" spans="9:12" ht="15" x14ac:dyDescent="0.25">
      <c r="I55286"/>
      <c r="J55286"/>
      <c r="K55286"/>
      <c r="L55286"/>
    </row>
    <row r="55287" spans="9:12" ht="15" x14ac:dyDescent="0.25">
      <c r="I55287"/>
      <c r="J55287"/>
      <c r="K55287"/>
      <c r="L55287"/>
    </row>
    <row r="55288" spans="9:12" ht="15" x14ac:dyDescent="0.25">
      <c r="I55288"/>
      <c r="J55288"/>
      <c r="K55288"/>
      <c r="L55288"/>
    </row>
    <row r="55289" spans="9:12" ht="15" x14ac:dyDescent="0.25">
      <c r="I55289"/>
      <c r="J55289"/>
      <c r="K55289"/>
      <c r="L55289"/>
    </row>
    <row r="55290" spans="9:12" ht="15" x14ac:dyDescent="0.25">
      <c r="I55290"/>
      <c r="J55290"/>
      <c r="K55290"/>
      <c r="L55290"/>
    </row>
    <row r="55291" spans="9:12" ht="15" x14ac:dyDescent="0.25">
      <c r="I55291"/>
      <c r="J55291"/>
      <c r="K55291"/>
      <c r="L55291"/>
    </row>
    <row r="55292" spans="9:12" ht="15" x14ac:dyDescent="0.25">
      <c r="I55292"/>
      <c r="J55292"/>
      <c r="K55292"/>
      <c r="L55292"/>
    </row>
    <row r="55293" spans="9:12" ht="15" x14ac:dyDescent="0.25">
      <c r="I55293"/>
      <c r="J55293"/>
      <c r="K55293"/>
      <c r="L55293"/>
    </row>
    <row r="55294" spans="9:12" ht="15" x14ac:dyDescent="0.25">
      <c r="I55294"/>
      <c r="J55294"/>
      <c r="K55294"/>
      <c r="L55294"/>
    </row>
    <row r="55295" spans="9:12" ht="15" x14ac:dyDescent="0.25">
      <c r="I55295"/>
      <c r="J55295"/>
      <c r="K55295"/>
      <c r="L55295"/>
    </row>
    <row r="55296" spans="9:12" ht="15" x14ac:dyDescent="0.25">
      <c r="I55296"/>
      <c r="J55296"/>
      <c r="K55296"/>
      <c r="L55296"/>
    </row>
    <row r="55297" spans="9:12" ht="15" x14ac:dyDescent="0.25">
      <c r="I55297"/>
      <c r="J55297"/>
      <c r="K55297"/>
      <c r="L55297"/>
    </row>
    <row r="55298" spans="9:12" ht="15" x14ac:dyDescent="0.25">
      <c r="I55298"/>
      <c r="J55298"/>
      <c r="K55298"/>
      <c r="L55298"/>
    </row>
    <row r="55299" spans="9:12" ht="15" x14ac:dyDescent="0.25">
      <c r="I55299"/>
      <c r="J55299"/>
      <c r="K55299"/>
      <c r="L55299"/>
    </row>
    <row r="55300" spans="9:12" ht="15" x14ac:dyDescent="0.25">
      <c r="I55300"/>
      <c r="J55300"/>
      <c r="K55300"/>
      <c r="L55300"/>
    </row>
    <row r="55301" spans="9:12" ht="15" x14ac:dyDescent="0.25">
      <c r="I55301"/>
      <c r="J55301"/>
      <c r="K55301"/>
      <c r="L55301"/>
    </row>
    <row r="55302" spans="9:12" ht="15" x14ac:dyDescent="0.25">
      <c r="I55302"/>
      <c r="J55302"/>
      <c r="K55302"/>
      <c r="L55302"/>
    </row>
    <row r="55303" spans="9:12" ht="15" x14ac:dyDescent="0.25">
      <c r="I55303"/>
      <c r="J55303"/>
      <c r="K55303"/>
      <c r="L55303"/>
    </row>
    <row r="55304" spans="9:12" ht="15" x14ac:dyDescent="0.25">
      <c r="I55304"/>
      <c r="J55304"/>
      <c r="K55304"/>
      <c r="L55304"/>
    </row>
    <row r="55305" spans="9:12" ht="15" x14ac:dyDescent="0.25">
      <c r="I55305"/>
      <c r="J55305"/>
      <c r="K55305"/>
      <c r="L55305"/>
    </row>
    <row r="55306" spans="9:12" ht="15" x14ac:dyDescent="0.25">
      <c r="I55306"/>
      <c r="J55306"/>
      <c r="K55306"/>
      <c r="L55306"/>
    </row>
    <row r="55307" spans="9:12" ht="15" x14ac:dyDescent="0.25">
      <c r="I55307"/>
      <c r="J55307"/>
      <c r="K55307"/>
      <c r="L55307"/>
    </row>
    <row r="55308" spans="9:12" ht="15" x14ac:dyDescent="0.25">
      <c r="I55308"/>
      <c r="J55308"/>
      <c r="K55308"/>
      <c r="L55308"/>
    </row>
    <row r="55309" spans="9:12" ht="15" x14ac:dyDescent="0.25">
      <c r="I55309"/>
      <c r="J55309"/>
      <c r="K55309"/>
      <c r="L55309"/>
    </row>
    <row r="55310" spans="9:12" ht="15" x14ac:dyDescent="0.25">
      <c r="I55310"/>
      <c r="J55310"/>
      <c r="K55310"/>
      <c r="L55310"/>
    </row>
    <row r="55311" spans="9:12" ht="15" x14ac:dyDescent="0.25">
      <c r="I55311"/>
      <c r="J55311"/>
      <c r="K55311"/>
      <c r="L55311"/>
    </row>
    <row r="55312" spans="9:12" ht="15" x14ac:dyDescent="0.25">
      <c r="I55312"/>
      <c r="J55312"/>
      <c r="K55312"/>
      <c r="L55312"/>
    </row>
    <row r="55313" spans="9:12" ht="15" x14ac:dyDescent="0.25">
      <c r="I55313"/>
      <c r="J55313"/>
      <c r="K55313"/>
      <c r="L55313"/>
    </row>
    <row r="55314" spans="9:12" ht="15" x14ac:dyDescent="0.25">
      <c r="I55314"/>
      <c r="J55314"/>
      <c r="K55314"/>
      <c r="L55314"/>
    </row>
    <row r="55315" spans="9:12" ht="15" x14ac:dyDescent="0.25">
      <c r="I55315"/>
      <c r="J55315"/>
      <c r="K55315"/>
      <c r="L55315"/>
    </row>
    <row r="55316" spans="9:12" ht="15" x14ac:dyDescent="0.25">
      <c r="I55316"/>
      <c r="J55316"/>
      <c r="K55316"/>
      <c r="L55316"/>
    </row>
    <row r="55317" spans="9:12" ht="15" x14ac:dyDescent="0.25">
      <c r="I55317"/>
      <c r="J55317"/>
      <c r="K55317"/>
      <c r="L55317"/>
    </row>
    <row r="55318" spans="9:12" ht="15" x14ac:dyDescent="0.25">
      <c r="I55318"/>
      <c r="J55318"/>
      <c r="K55318"/>
      <c r="L55318"/>
    </row>
    <row r="55319" spans="9:12" ht="15" x14ac:dyDescent="0.25">
      <c r="I55319"/>
      <c r="J55319"/>
      <c r="K55319"/>
      <c r="L55319"/>
    </row>
    <row r="55320" spans="9:12" ht="15" x14ac:dyDescent="0.25">
      <c r="I55320"/>
      <c r="J55320"/>
      <c r="K55320"/>
      <c r="L55320"/>
    </row>
    <row r="55321" spans="9:12" ht="15" x14ac:dyDescent="0.25">
      <c r="I55321"/>
      <c r="J55321"/>
      <c r="K55321"/>
      <c r="L55321"/>
    </row>
    <row r="55322" spans="9:12" ht="15" x14ac:dyDescent="0.25">
      <c r="I55322"/>
      <c r="J55322"/>
      <c r="K55322"/>
      <c r="L55322"/>
    </row>
    <row r="55323" spans="9:12" ht="15" x14ac:dyDescent="0.25">
      <c r="I55323"/>
      <c r="J55323"/>
      <c r="K55323"/>
      <c r="L55323"/>
    </row>
    <row r="55324" spans="9:12" ht="15" x14ac:dyDescent="0.25">
      <c r="I55324"/>
      <c r="J55324"/>
      <c r="K55324"/>
      <c r="L55324"/>
    </row>
    <row r="55325" spans="9:12" ht="15" x14ac:dyDescent="0.25">
      <c r="I55325"/>
      <c r="J55325"/>
      <c r="K55325"/>
      <c r="L55325"/>
    </row>
    <row r="55326" spans="9:12" ht="15" x14ac:dyDescent="0.25">
      <c r="I55326"/>
      <c r="J55326"/>
      <c r="K55326"/>
      <c r="L55326"/>
    </row>
    <row r="55327" spans="9:12" ht="15" x14ac:dyDescent="0.25">
      <c r="I55327"/>
      <c r="J55327"/>
      <c r="K55327"/>
      <c r="L55327"/>
    </row>
    <row r="55328" spans="9:12" ht="15" x14ac:dyDescent="0.25">
      <c r="I55328"/>
      <c r="J55328"/>
      <c r="K55328"/>
      <c r="L55328"/>
    </row>
    <row r="55329" spans="9:12" ht="15" x14ac:dyDescent="0.25">
      <c r="I55329"/>
      <c r="J55329"/>
      <c r="K55329"/>
      <c r="L55329"/>
    </row>
    <row r="55330" spans="9:12" ht="15" x14ac:dyDescent="0.25">
      <c r="I55330"/>
      <c r="J55330"/>
      <c r="K55330"/>
      <c r="L55330"/>
    </row>
    <row r="55331" spans="9:12" ht="15" x14ac:dyDescent="0.25">
      <c r="I55331"/>
      <c r="J55331"/>
      <c r="K55331"/>
      <c r="L55331"/>
    </row>
    <row r="55332" spans="9:12" ht="15" x14ac:dyDescent="0.25">
      <c r="I55332"/>
      <c r="J55332"/>
      <c r="K55332"/>
      <c r="L55332"/>
    </row>
    <row r="55333" spans="9:12" ht="15" x14ac:dyDescent="0.25">
      <c r="I55333"/>
      <c r="J55333"/>
      <c r="K55333"/>
      <c r="L55333"/>
    </row>
    <row r="55334" spans="9:12" ht="15" x14ac:dyDescent="0.25">
      <c r="I55334"/>
      <c r="J55334"/>
      <c r="K55334"/>
      <c r="L55334"/>
    </row>
    <row r="55335" spans="9:12" ht="15" x14ac:dyDescent="0.25">
      <c r="I55335"/>
      <c r="J55335"/>
      <c r="K55335"/>
      <c r="L55335"/>
    </row>
    <row r="55336" spans="9:12" ht="15" x14ac:dyDescent="0.25">
      <c r="I55336"/>
      <c r="J55336"/>
      <c r="K55336"/>
      <c r="L55336"/>
    </row>
    <row r="55337" spans="9:12" ht="15" x14ac:dyDescent="0.25">
      <c r="I55337"/>
      <c r="J55337"/>
      <c r="K55337"/>
      <c r="L55337"/>
    </row>
    <row r="55338" spans="9:12" ht="15" x14ac:dyDescent="0.25">
      <c r="I55338"/>
      <c r="J55338"/>
      <c r="K55338"/>
      <c r="L55338"/>
    </row>
    <row r="55339" spans="9:12" ht="15" x14ac:dyDescent="0.25">
      <c r="I55339"/>
      <c r="J55339"/>
      <c r="K55339"/>
      <c r="L55339"/>
    </row>
    <row r="55340" spans="9:12" ht="15" x14ac:dyDescent="0.25">
      <c r="I55340"/>
      <c r="J55340"/>
      <c r="K55340"/>
      <c r="L55340"/>
    </row>
    <row r="55341" spans="9:12" ht="15" x14ac:dyDescent="0.25">
      <c r="I55341"/>
      <c r="J55341"/>
      <c r="K55341"/>
      <c r="L55341"/>
    </row>
    <row r="55342" spans="9:12" ht="15" x14ac:dyDescent="0.25">
      <c r="I55342"/>
      <c r="J55342"/>
      <c r="K55342"/>
      <c r="L55342"/>
    </row>
    <row r="55343" spans="9:12" ht="15" x14ac:dyDescent="0.25">
      <c r="I55343"/>
      <c r="J55343"/>
      <c r="K55343"/>
      <c r="L55343"/>
    </row>
    <row r="55344" spans="9:12" ht="15" x14ac:dyDescent="0.25">
      <c r="I55344"/>
      <c r="J55344"/>
      <c r="K55344"/>
      <c r="L55344"/>
    </row>
    <row r="55345" spans="9:12" ht="15" x14ac:dyDescent="0.25">
      <c r="I55345"/>
      <c r="J55345"/>
      <c r="K55345"/>
      <c r="L55345"/>
    </row>
    <row r="55346" spans="9:12" ht="15" x14ac:dyDescent="0.25">
      <c r="I55346"/>
      <c r="J55346"/>
      <c r="K55346"/>
      <c r="L55346"/>
    </row>
    <row r="55347" spans="9:12" ht="15" x14ac:dyDescent="0.25">
      <c r="I55347"/>
      <c r="J55347"/>
      <c r="K55347"/>
      <c r="L55347"/>
    </row>
    <row r="55348" spans="9:12" ht="15" x14ac:dyDescent="0.25">
      <c r="I55348"/>
      <c r="J55348"/>
      <c r="K55348"/>
      <c r="L55348"/>
    </row>
    <row r="55349" spans="9:12" ht="15" x14ac:dyDescent="0.25">
      <c r="I55349"/>
      <c r="J55349"/>
      <c r="K55349"/>
      <c r="L55349"/>
    </row>
    <row r="55350" spans="9:12" ht="15" x14ac:dyDescent="0.25">
      <c r="I55350"/>
      <c r="J55350"/>
      <c r="K55350"/>
      <c r="L55350"/>
    </row>
    <row r="55351" spans="9:12" ht="15" x14ac:dyDescent="0.25">
      <c r="I55351"/>
      <c r="J55351"/>
      <c r="K55351"/>
      <c r="L55351"/>
    </row>
    <row r="55352" spans="9:12" ht="15" x14ac:dyDescent="0.25">
      <c r="I55352"/>
      <c r="J55352"/>
      <c r="K55352"/>
      <c r="L55352"/>
    </row>
    <row r="55353" spans="9:12" ht="15" x14ac:dyDescent="0.25">
      <c r="I55353"/>
      <c r="J55353"/>
      <c r="K55353"/>
      <c r="L55353"/>
    </row>
    <row r="55354" spans="9:12" ht="15" x14ac:dyDescent="0.25">
      <c r="I55354"/>
      <c r="J55354"/>
      <c r="K55354"/>
      <c r="L55354"/>
    </row>
    <row r="55355" spans="9:12" ht="15" x14ac:dyDescent="0.25">
      <c r="I55355"/>
      <c r="J55355"/>
      <c r="K55355"/>
      <c r="L55355"/>
    </row>
    <row r="55356" spans="9:12" ht="15" x14ac:dyDescent="0.25">
      <c r="I55356"/>
      <c r="J55356"/>
      <c r="K55356"/>
      <c r="L55356"/>
    </row>
    <row r="55357" spans="9:12" ht="15" x14ac:dyDescent="0.25">
      <c r="I55357"/>
      <c r="J55357"/>
      <c r="K55357"/>
      <c r="L55357"/>
    </row>
    <row r="55358" spans="9:12" ht="15" x14ac:dyDescent="0.25">
      <c r="I55358"/>
      <c r="J55358"/>
      <c r="K55358"/>
      <c r="L55358"/>
    </row>
    <row r="55359" spans="9:12" ht="15" x14ac:dyDescent="0.25">
      <c r="I55359"/>
      <c r="J55359"/>
      <c r="K55359"/>
      <c r="L55359"/>
    </row>
    <row r="55360" spans="9:12" ht="15" x14ac:dyDescent="0.25">
      <c r="I55360"/>
      <c r="J55360"/>
      <c r="K55360"/>
      <c r="L55360"/>
    </row>
    <row r="55361" spans="9:12" ht="15" x14ac:dyDescent="0.25">
      <c r="I55361"/>
      <c r="J55361"/>
      <c r="K55361"/>
      <c r="L55361"/>
    </row>
    <row r="55362" spans="9:12" ht="15" x14ac:dyDescent="0.25">
      <c r="I55362"/>
      <c r="J55362"/>
      <c r="K55362"/>
      <c r="L55362"/>
    </row>
    <row r="55363" spans="9:12" ht="15" x14ac:dyDescent="0.25">
      <c r="I55363"/>
      <c r="J55363"/>
      <c r="K55363"/>
      <c r="L55363"/>
    </row>
    <row r="55364" spans="9:12" ht="15" x14ac:dyDescent="0.25">
      <c r="I55364"/>
      <c r="J55364"/>
      <c r="K55364"/>
      <c r="L55364"/>
    </row>
    <row r="55365" spans="9:12" ht="15" x14ac:dyDescent="0.25">
      <c r="I55365"/>
      <c r="J55365"/>
      <c r="K55365"/>
      <c r="L55365"/>
    </row>
    <row r="55366" spans="9:12" ht="15" x14ac:dyDescent="0.25">
      <c r="I55366"/>
      <c r="J55366"/>
      <c r="K55366"/>
      <c r="L55366"/>
    </row>
    <row r="55367" spans="9:12" ht="15" x14ac:dyDescent="0.25">
      <c r="I55367"/>
      <c r="J55367"/>
      <c r="K55367"/>
      <c r="L55367"/>
    </row>
    <row r="55368" spans="9:12" ht="15" x14ac:dyDescent="0.25">
      <c r="I55368"/>
      <c r="J55368"/>
      <c r="K55368"/>
      <c r="L55368"/>
    </row>
    <row r="55369" spans="9:12" ht="15" x14ac:dyDescent="0.25">
      <c r="I55369"/>
      <c r="J55369"/>
      <c r="K55369"/>
      <c r="L55369"/>
    </row>
    <row r="55370" spans="9:12" ht="15" x14ac:dyDescent="0.25">
      <c r="I55370"/>
      <c r="J55370"/>
      <c r="K55370"/>
      <c r="L55370"/>
    </row>
    <row r="55371" spans="9:12" ht="15" x14ac:dyDescent="0.25">
      <c r="I55371"/>
      <c r="J55371"/>
      <c r="K55371"/>
      <c r="L55371"/>
    </row>
    <row r="55372" spans="9:12" ht="15" x14ac:dyDescent="0.25">
      <c r="I55372"/>
      <c r="J55372"/>
      <c r="K55372"/>
      <c r="L55372"/>
    </row>
    <row r="55373" spans="9:12" ht="15" x14ac:dyDescent="0.25">
      <c r="I55373"/>
      <c r="J55373"/>
      <c r="K55373"/>
      <c r="L55373"/>
    </row>
    <row r="55374" spans="9:12" ht="15" x14ac:dyDescent="0.25">
      <c r="I55374"/>
      <c r="J55374"/>
      <c r="K55374"/>
      <c r="L55374"/>
    </row>
    <row r="55375" spans="9:12" ht="15" x14ac:dyDescent="0.25">
      <c r="I55375"/>
      <c r="J55375"/>
      <c r="K55375"/>
      <c r="L55375"/>
    </row>
    <row r="55376" spans="9:12" ht="15" x14ac:dyDescent="0.25">
      <c r="I55376"/>
      <c r="J55376"/>
      <c r="K55376"/>
      <c r="L55376"/>
    </row>
    <row r="55377" spans="9:12" ht="15" x14ac:dyDescent="0.25">
      <c r="I55377"/>
      <c r="J55377"/>
      <c r="K55377"/>
      <c r="L55377"/>
    </row>
    <row r="55378" spans="9:12" ht="15" x14ac:dyDescent="0.25">
      <c r="I55378"/>
      <c r="J55378"/>
      <c r="K55378"/>
      <c r="L55378"/>
    </row>
    <row r="55379" spans="9:12" ht="15" x14ac:dyDescent="0.25">
      <c r="I55379"/>
      <c r="J55379"/>
      <c r="K55379"/>
      <c r="L55379"/>
    </row>
    <row r="55380" spans="9:12" ht="15" x14ac:dyDescent="0.25">
      <c r="I55380"/>
      <c r="J55380"/>
      <c r="K55380"/>
      <c r="L55380"/>
    </row>
    <row r="55381" spans="9:12" ht="15" x14ac:dyDescent="0.25">
      <c r="I55381"/>
      <c r="J55381"/>
      <c r="K55381"/>
      <c r="L55381"/>
    </row>
    <row r="55382" spans="9:12" ht="15" x14ac:dyDescent="0.25">
      <c r="I55382"/>
      <c r="J55382"/>
      <c r="K55382"/>
      <c r="L55382"/>
    </row>
    <row r="55383" spans="9:12" ht="15" x14ac:dyDescent="0.25">
      <c r="I55383"/>
      <c r="J55383"/>
      <c r="K55383"/>
      <c r="L55383"/>
    </row>
    <row r="55384" spans="9:12" ht="15" x14ac:dyDescent="0.25">
      <c r="I55384"/>
      <c r="J55384"/>
      <c r="K55384"/>
      <c r="L55384"/>
    </row>
    <row r="55385" spans="9:12" ht="15" x14ac:dyDescent="0.25">
      <c r="I55385"/>
      <c r="J55385"/>
      <c r="K55385"/>
      <c r="L55385"/>
    </row>
    <row r="55386" spans="9:12" ht="15" x14ac:dyDescent="0.25">
      <c r="I55386"/>
      <c r="J55386"/>
      <c r="K55386"/>
      <c r="L55386"/>
    </row>
    <row r="55387" spans="9:12" ht="15" x14ac:dyDescent="0.25">
      <c r="I55387"/>
      <c r="J55387"/>
      <c r="K55387"/>
      <c r="L55387"/>
    </row>
    <row r="55388" spans="9:12" ht="15" x14ac:dyDescent="0.25">
      <c r="I55388"/>
      <c r="J55388"/>
      <c r="K55388"/>
      <c r="L55388"/>
    </row>
    <row r="55389" spans="9:12" ht="15" x14ac:dyDescent="0.25">
      <c r="I55389"/>
      <c r="J55389"/>
      <c r="K55389"/>
      <c r="L55389"/>
    </row>
    <row r="55390" spans="9:12" ht="15" x14ac:dyDescent="0.25">
      <c r="I55390"/>
      <c r="J55390"/>
      <c r="K55390"/>
      <c r="L55390"/>
    </row>
    <row r="55391" spans="9:12" ht="15" x14ac:dyDescent="0.25">
      <c r="I55391"/>
      <c r="J55391"/>
      <c r="K55391"/>
      <c r="L55391"/>
    </row>
    <row r="55392" spans="9:12" ht="15" x14ac:dyDescent="0.25">
      <c r="I55392"/>
      <c r="J55392"/>
      <c r="K55392"/>
      <c r="L55392"/>
    </row>
    <row r="55393" spans="9:12" ht="15" x14ac:dyDescent="0.25">
      <c r="I55393"/>
      <c r="J55393"/>
      <c r="K55393"/>
      <c r="L55393"/>
    </row>
    <row r="55394" spans="9:12" ht="15" x14ac:dyDescent="0.25">
      <c r="I55394"/>
      <c r="J55394"/>
      <c r="K55394"/>
      <c r="L55394"/>
    </row>
    <row r="55395" spans="9:12" ht="15" x14ac:dyDescent="0.25">
      <c r="I55395"/>
      <c r="J55395"/>
      <c r="K55395"/>
      <c r="L55395"/>
    </row>
    <row r="55396" spans="9:12" ht="15" x14ac:dyDescent="0.25">
      <c r="I55396"/>
      <c r="J55396"/>
      <c r="K55396"/>
      <c r="L55396"/>
    </row>
    <row r="55397" spans="9:12" ht="15" x14ac:dyDescent="0.25">
      <c r="I55397"/>
      <c r="J55397"/>
      <c r="K55397"/>
      <c r="L55397"/>
    </row>
    <row r="55398" spans="9:12" ht="15" x14ac:dyDescent="0.25">
      <c r="I55398"/>
      <c r="J55398"/>
      <c r="K55398"/>
      <c r="L55398"/>
    </row>
    <row r="55399" spans="9:12" ht="15" x14ac:dyDescent="0.25">
      <c r="I55399"/>
      <c r="J55399"/>
      <c r="K55399"/>
      <c r="L55399"/>
    </row>
    <row r="55400" spans="9:12" ht="15" x14ac:dyDescent="0.25">
      <c r="I55400"/>
      <c r="J55400"/>
      <c r="K55400"/>
      <c r="L55400"/>
    </row>
    <row r="55401" spans="9:12" ht="15" x14ac:dyDescent="0.25">
      <c r="I55401"/>
      <c r="J55401"/>
      <c r="K55401"/>
      <c r="L55401"/>
    </row>
    <row r="55402" spans="9:12" ht="15" x14ac:dyDescent="0.25">
      <c r="I55402"/>
      <c r="J55402"/>
      <c r="K55402"/>
      <c r="L55402"/>
    </row>
    <row r="55403" spans="9:12" ht="15" x14ac:dyDescent="0.25">
      <c r="I55403"/>
      <c r="J55403"/>
      <c r="K55403"/>
      <c r="L55403"/>
    </row>
    <row r="55404" spans="9:12" ht="15" x14ac:dyDescent="0.25">
      <c r="I55404"/>
      <c r="J55404"/>
      <c r="K55404"/>
      <c r="L55404"/>
    </row>
    <row r="55405" spans="9:12" ht="15" x14ac:dyDescent="0.25">
      <c r="I55405"/>
      <c r="J55405"/>
      <c r="K55405"/>
      <c r="L55405"/>
    </row>
    <row r="55406" spans="9:12" ht="15" x14ac:dyDescent="0.25">
      <c r="I55406"/>
      <c r="J55406"/>
      <c r="K55406"/>
      <c r="L55406"/>
    </row>
    <row r="55407" spans="9:12" ht="15" x14ac:dyDescent="0.25">
      <c r="I55407"/>
      <c r="J55407"/>
      <c r="K55407"/>
      <c r="L55407"/>
    </row>
    <row r="55408" spans="9:12" ht="15" x14ac:dyDescent="0.25">
      <c r="I55408"/>
      <c r="J55408"/>
      <c r="K55408"/>
      <c r="L55408"/>
    </row>
    <row r="55409" spans="9:12" ht="15" x14ac:dyDescent="0.25">
      <c r="I55409"/>
      <c r="J55409"/>
      <c r="K55409"/>
      <c r="L55409"/>
    </row>
    <row r="55410" spans="9:12" ht="15" x14ac:dyDescent="0.25">
      <c r="I55410"/>
      <c r="J55410"/>
      <c r="K55410"/>
      <c r="L55410"/>
    </row>
    <row r="55411" spans="9:12" ht="15" x14ac:dyDescent="0.25">
      <c r="I55411"/>
      <c r="J55411"/>
      <c r="K55411"/>
      <c r="L55411"/>
    </row>
    <row r="55412" spans="9:12" ht="15" x14ac:dyDescent="0.25">
      <c r="I55412"/>
      <c r="J55412"/>
      <c r="K55412"/>
      <c r="L55412"/>
    </row>
    <row r="55413" spans="9:12" ht="15" x14ac:dyDescent="0.25">
      <c r="I55413"/>
      <c r="J55413"/>
      <c r="K55413"/>
      <c r="L55413"/>
    </row>
    <row r="55414" spans="9:12" ht="15" x14ac:dyDescent="0.25">
      <c r="I55414"/>
      <c r="J55414"/>
      <c r="K55414"/>
      <c r="L55414"/>
    </row>
    <row r="55415" spans="9:12" ht="15" x14ac:dyDescent="0.25">
      <c r="I55415"/>
      <c r="J55415"/>
      <c r="K55415"/>
      <c r="L55415"/>
    </row>
    <row r="55416" spans="9:12" ht="15" x14ac:dyDescent="0.25">
      <c r="I55416"/>
      <c r="J55416"/>
      <c r="K55416"/>
      <c r="L55416"/>
    </row>
    <row r="55417" spans="9:12" ht="15" x14ac:dyDescent="0.25">
      <c r="I55417"/>
      <c r="J55417"/>
      <c r="K55417"/>
      <c r="L55417"/>
    </row>
    <row r="55418" spans="9:12" ht="15" x14ac:dyDescent="0.25">
      <c r="I55418"/>
      <c r="J55418"/>
      <c r="K55418"/>
      <c r="L55418"/>
    </row>
    <row r="55419" spans="9:12" ht="15" x14ac:dyDescent="0.25">
      <c r="I55419"/>
      <c r="J55419"/>
      <c r="K55419"/>
      <c r="L55419"/>
    </row>
    <row r="55420" spans="9:12" ht="15" x14ac:dyDescent="0.25">
      <c r="I55420"/>
      <c r="J55420"/>
      <c r="K55420"/>
      <c r="L55420"/>
    </row>
    <row r="55421" spans="9:12" ht="15" x14ac:dyDescent="0.25">
      <c r="I55421"/>
      <c r="J55421"/>
      <c r="K55421"/>
      <c r="L55421"/>
    </row>
    <row r="55422" spans="9:12" ht="15" x14ac:dyDescent="0.25">
      <c r="I55422"/>
      <c r="J55422"/>
      <c r="K55422"/>
      <c r="L55422"/>
    </row>
    <row r="55423" spans="9:12" ht="15" x14ac:dyDescent="0.25">
      <c r="I55423"/>
      <c r="J55423"/>
      <c r="K55423"/>
      <c r="L55423"/>
    </row>
    <row r="55424" spans="9:12" ht="15" x14ac:dyDescent="0.25">
      <c r="I55424"/>
      <c r="J55424"/>
      <c r="K55424"/>
      <c r="L55424"/>
    </row>
    <row r="55425" spans="9:12" ht="15" x14ac:dyDescent="0.25">
      <c r="I55425"/>
      <c r="J55425"/>
      <c r="K55425"/>
      <c r="L55425"/>
    </row>
    <row r="55426" spans="9:12" ht="15" x14ac:dyDescent="0.25">
      <c r="I55426"/>
      <c r="J55426"/>
      <c r="K55426"/>
      <c r="L55426"/>
    </row>
    <row r="55427" spans="9:12" ht="15" x14ac:dyDescent="0.25">
      <c r="I55427"/>
      <c r="J55427"/>
      <c r="K55427"/>
      <c r="L55427"/>
    </row>
    <row r="55428" spans="9:12" ht="15" x14ac:dyDescent="0.25">
      <c r="I55428"/>
      <c r="J55428"/>
      <c r="K55428"/>
      <c r="L55428"/>
    </row>
    <row r="55429" spans="9:12" ht="15" x14ac:dyDescent="0.25">
      <c r="I55429"/>
      <c r="J55429"/>
      <c r="K55429"/>
      <c r="L55429"/>
    </row>
    <row r="55430" spans="9:12" ht="15" x14ac:dyDescent="0.25">
      <c r="I55430"/>
      <c r="J55430"/>
      <c r="K55430"/>
      <c r="L55430"/>
    </row>
    <row r="55431" spans="9:12" ht="15" x14ac:dyDescent="0.25">
      <c r="I55431"/>
      <c r="J55431"/>
      <c r="K55431"/>
      <c r="L55431"/>
    </row>
    <row r="55432" spans="9:12" ht="15" x14ac:dyDescent="0.25">
      <c r="I55432"/>
      <c r="J55432"/>
      <c r="K55432"/>
      <c r="L55432"/>
    </row>
    <row r="55433" spans="9:12" ht="15" x14ac:dyDescent="0.25">
      <c r="I55433"/>
      <c r="J55433"/>
      <c r="K55433"/>
      <c r="L55433"/>
    </row>
    <row r="55434" spans="9:12" ht="15" x14ac:dyDescent="0.25">
      <c r="I55434"/>
      <c r="J55434"/>
      <c r="K55434"/>
      <c r="L55434"/>
    </row>
    <row r="55435" spans="9:12" ht="15" x14ac:dyDescent="0.25">
      <c r="I55435"/>
      <c r="J55435"/>
      <c r="K55435"/>
      <c r="L55435"/>
    </row>
    <row r="55436" spans="9:12" ht="15" x14ac:dyDescent="0.25">
      <c r="I55436"/>
      <c r="J55436"/>
      <c r="K55436"/>
      <c r="L55436"/>
    </row>
    <row r="55437" spans="9:12" ht="15" x14ac:dyDescent="0.25">
      <c r="I55437"/>
      <c r="J55437"/>
      <c r="K55437"/>
      <c r="L55437"/>
    </row>
    <row r="55438" spans="9:12" ht="15" x14ac:dyDescent="0.25">
      <c r="I55438"/>
      <c r="J55438"/>
      <c r="K55438"/>
      <c r="L55438"/>
    </row>
    <row r="55439" spans="9:12" ht="15" x14ac:dyDescent="0.25">
      <c r="I55439"/>
      <c r="J55439"/>
      <c r="K55439"/>
      <c r="L55439"/>
    </row>
    <row r="55440" spans="9:12" ht="15" x14ac:dyDescent="0.25">
      <c r="I55440"/>
      <c r="J55440"/>
      <c r="K55440"/>
      <c r="L55440"/>
    </row>
    <row r="55441" spans="9:12" ht="15" x14ac:dyDescent="0.25">
      <c r="I55441"/>
      <c r="J55441"/>
      <c r="K55441"/>
      <c r="L55441"/>
    </row>
    <row r="55442" spans="9:12" ht="15" x14ac:dyDescent="0.25">
      <c r="I55442"/>
      <c r="J55442"/>
      <c r="K55442"/>
      <c r="L55442"/>
    </row>
    <row r="55443" spans="9:12" ht="15" x14ac:dyDescent="0.25">
      <c r="I55443"/>
      <c r="J55443"/>
      <c r="K55443"/>
      <c r="L55443"/>
    </row>
    <row r="55444" spans="9:12" ht="15" x14ac:dyDescent="0.25">
      <c r="I55444"/>
      <c r="J55444"/>
      <c r="K55444"/>
      <c r="L55444"/>
    </row>
    <row r="55445" spans="9:12" ht="15" x14ac:dyDescent="0.25">
      <c r="I55445"/>
      <c r="J55445"/>
      <c r="K55445"/>
      <c r="L55445"/>
    </row>
    <row r="55446" spans="9:12" ht="15" x14ac:dyDescent="0.25">
      <c r="I55446"/>
      <c r="J55446"/>
      <c r="K55446"/>
      <c r="L55446"/>
    </row>
    <row r="55447" spans="9:12" ht="15" x14ac:dyDescent="0.25">
      <c r="I55447"/>
      <c r="J55447"/>
      <c r="K55447"/>
      <c r="L55447"/>
    </row>
    <row r="55448" spans="9:12" ht="15" x14ac:dyDescent="0.25">
      <c r="I55448"/>
      <c r="J55448"/>
      <c r="K55448"/>
      <c r="L55448"/>
    </row>
    <row r="55449" spans="9:12" ht="15" x14ac:dyDescent="0.25">
      <c r="I55449"/>
      <c r="J55449"/>
      <c r="K55449"/>
      <c r="L55449"/>
    </row>
    <row r="55450" spans="9:12" ht="15" x14ac:dyDescent="0.25">
      <c r="I55450"/>
      <c r="J55450"/>
      <c r="K55450"/>
      <c r="L55450"/>
    </row>
    <row r="55451" spans="9:12" ht="15" x14ac:dyDescent="0.25">
      <c r="I55451"/>
      <c r="J55451"/>
      <c r="K55451"/>
      <c r="L55451"/>
    </row>
    <row r="55452" spans="9:12" ht="15" x14ac:dyDescent="0.25">
      <c r="I55452"/>
      <c r="J55452"/>
      <c r="K55452"/>
      <c r="L55452"/>
    </row>
    <row r="55453" spans="9:12" ht="15" x14ac:dyDescent="0.25">
      <c r="I55453"/>
      <c r="J55453"/>
      <c r="K55453"/>
      <c r="L55453"/>
    </row>
    <row r="55454" spans="9:12" ht="15" x14ac:dyDescent="0.25">
      <c r="I55454"/>
      <c r="J55454"/>
      <c r="K55454"/>
      <c r="L55454"/>
    </row>
    <row r="55455" spans="9:12" ht="15" x14ac:dyDescent="0.25">
      <c r="I55455"/>
      <c r="J55455"/>
      <c r="K55455"/>
      <c r="L55455"/>
    </row>
    <row r="55456" spans="9:12" ht="15" x14ac:dyDescent="0.25">
      <c r="I55456"/>
      <c r="J55456"/>
      <c r="K55456"/>
      <c r="L55456"/>
    </row>
    <row r="55457" spans="9:12" ht="15" x14ac:dyDescent="0.25">
      <c r="I55457"/>
      <c r="J55457"/>
      <c r="K55457"/>
      <c r="L55457"/>
    </row>
    <row r="55458" spans="9:12" ht="15" x14ac:dyDescent="0.25">
      <c r="I55458"/>
      <c r="J55458"/>
      <c r="K55458"/>
      <c r="L55458"/>
    </row>
    <row r="55459" spans="9:12" ht="15" x14ac:dyDescent="0.25">
      <c r="I55459"/>
      <c r="J55459"/>
      <c r="K55459"/>
      <c r="L55459"/>
    </row>
    <row r="55460" spans="9:12" ht="15" x14ac:dyDescent="0.25">
      <c r="I55460"/>
      <c r="J55460"/>
      <c r="K55460"/>
      <c r="L55460"/>
    </row>
    <row r="55461" spans="9:12" ht="15" x14ac:dyDescent="0.25">
      <c r="I55461"/>
      <c r="J55461"/>
      <c r="K55461"/>
      <c r="L55461"/>
    </row>
    <row r="55462" spans="9:12" ht="15" x14ac:dyDescent="0.25">
      <c r="I55462"/>
      <c r="J55462"/>
      <c r="K55462"/>
      <c r="L55462"/>
    </row>
    <row r="55463" spans="9:12" ht="15" x14ac:dyDescent="0.25">
      <c r="I55463"/>
      <c r="J55463"/>
      <c r="K55463"/>
      <c r="L55463"/>
    </row>
    <row r="55464" spans="9:12" ht="15" x14ac:dyDescent="0.25">
      <c r="I55464"/>
      <c r="J55464"/>
      <c r="K55464"/>
      <c r="L55464"/>
    </row>
    <row r="55465" spans="9:12" ht="15" x14ac:dyDescent="0.25">
      <c r="I55465"/>
      <c r="J55465"/>
      <c r="K55465"/>
      <c r="L55465"/>
    </row>
    <row r="55466" spans="9:12" ht="15" x14ac:dyDescent="0.25">
      <c r="I55466"/>
      <c r="J55466"/>
      <c r="K55466"/>
      <c r="L55466"/>
    </row>
    <row r="55467" spans="9:12" ht="15" x14ac:dyDescent="0.25">
      <c r="I55467"/>
      <c r="J55467"/>
      <c r="K55467"/>
      <c r="L55467"/>
    </row>
    <row r="55468" spans="9:12" ht="15" x14ac:dyDescent="0.25">
      <c r="I55468"/>
      <c r="J55468"/>
      <c r="K55468"/>
      <c r="L55468"/>
    </row>
    <row r="55469" spans="9:12" ht="15" x14ac:dyDescent="0.25">
      <c r="I55469"/>
      <c r="J55469"/>
      <c r="K55469"/>
      <c r="L55469"/>
    </row>
    <row r="55470" spans="9:12" ht="15" x14ac:dyDescent="0.25">
      <c r="I55470"/>
      <c r="J55470"/>
      <c r="K55470"/>
      <c r="L55470"/>
    </row>
    <row r="55471" spans="9:12" ht="15" x14ac:dyDescent="0.25">
      <c r="I55471"/>
      <c r="J55471"/>
      <c r="K55471"/>
      <c r="L55471"/>
    </row>
    <row r="55472" spans="9:12" ht="15" x14ac:dyDescent="0.25">
      <c r="I55472"/>
      <c r="J55472"/>
      <c r="K55472"/>
      <c r="L55472"/>
    </row>
    <row r="55473" spans="9:12" ht="15" x14ac:dyDescent="0.25">
      <c r="I55473"/>
      <c r="J55473"/>
      <c r="K55473"/>
      <c r="L55473"/>
    </row>
    <row r="55474" spans="9:12" ht="15" x14ac:dyDescent="0.25">
      <c r="I55474"/>
      <c r="J55474"/>
      <c r="K55474"/>
      <c r="L55474"/>
    </row>
    <row r="55475" spans="9:12" ht="15" x14ac:dyDescent="0.25">
      <c r="I55475"/>
      <c r="J55475"/>
      <c r="K55475"/>
      <c r="L55475"/>
    </row>
    <row r="55476" spans="9:12" ht="15" x14ac:dyDescent="0.25">
      <c r="I55476"/>
      <c r="J55476"/>
      <c r="K55476"/>
      <c r="L55476"/>
    </row>
    <row r="55477" spans="9:12" ht="15" x14ac:dyDescent="0.25">
      <c r="I55477"/>
      <c r="J55477"/>
      <c r="K55477"/>
      <c r="L55477"/>
    </row>
    <row r="55478" spans="9:12" ht="15" x14ac:dyDescent="0.25">
      <c r="I55478"/>
      <c r="J55478"/>
      <c r="K55478"/>
      <c r="L55478"/>
    </row>
    <row r="55479" spans="9:12" ht="15" x14ac:dyDescent="0.25">
      <c r="I55479"/>
      <c r="J55479"/>
      <c r="K55479"/>
      <c r="L55479"/>
    </row>
    <row r="55480" spans="9:12" ht="15" x14ac:dyDescent="0.25">
      <c r="I55480"/>
      <c r="J55480"/>
      <c r="K55480"/>
      <c r="L55480"/>
    </row>
    <row r="55481" spans="9:12" ht="15" x14ac:dyDescent="0.25">
      <c r="I55481"/>
      <c r="J55481"/>
      <c r="K55481"/>
      <c r="L55481"/>
    </row>
    <row r="55482" spans="9:12" ht="15" x14ac:dyDescent="0.25">
      <c r="I55482"/>
      <c r="J55482"/>
      <c r="K55482"/>
      <c r="L55482"/>
    </row>
    <row r="55483" spans="9:12" ht="15" x14ac:dyDescent="0.25">
      <c r="I55483"/>
      <c r="J55483"/>
      <c r="K55483"/>
      <c r="L55483"/>
    </row>
    <row r="55484" spans="9:12" ht="15" x14ac:dyDescent="0.25">
      <c r="I55484"/>
      <c r="J55484"/>
      <c r="K55484"/>
      <c r="L55484"/>
    </row>
    <row r="55485" spans="9:12" ht="15" x14ac:dyDescent="0.25">
      <c r="I55485"/>
      <c r="J55485"/>
      <c r="K55485"/>
      <c r="L55485"/>
    </row>
    <row r="55486" spans="9:12" ht="15" x14ac:dyDescent="0.25">
      <c r="I55486"/>
      <c r="J55486"/>
      <c r="K55486"/>
      <c r="L55486"/>
    </row>
    <row r="55487" spans="9:12" ht="15" x14ac:dyDescent="0.25">
      <c r="I55487"/>
      <c r="J55487"/>
      <c r="K55487"/>
      <c r="L55487"/>
    </row>
    <row r="55488" spans="9:12" ht="15" x14ac:dyDescent="0.25">
      <c r="I55488"/>
      <c r="J55488"/>
      <c r="K55488"/>
      <c r="L55488"/>
    </row>
    <row r="55489" spans="9:12" ht="15" x14ac:dyDescent="0.25">
      <c r="I55489"/>
      <c r="J55489"/>
      <c r="K55489"/>
      <c r="L55489"/>
    </row>
    <row r="55490" spans="9:12" ht="15" x14ac:dyDescent="0.25">
      <c r="I55490"/>
      <c r="J55490"/>
      <c r="K55490"/>
      <c r="L55490"/>
    </row>
    <row r="55491" spans="9:12" ht="15" x14ac:dyDescent="0.25">
      <c r="I55491"/>
      <c r="J55491"/>
      <c r="K55491"/>
      <c r="L55491"/>
    </row>
    <row r="55492" spans="9:12" ht="15" x14ac:dyDescent="0.25">
      <c r="I55492"/>
      <c r="J55492"/>
      <c r="K55492"/>
      <c r="L55492"/>
    </row>
    <row r="55493" spans="9:12" ht="15" x14ac:dyDescent="0.25">
      <c r="I55493"/>
      <c r="J55493"/>
      <c r="K55493"/>
      <c r="L55493"/>
    </row>
    <row r="55494" spans="9:12" ht="15" x14ac:dyDescent="0.25">
      <c r="I55494"/>
      <c r="J55494"/>
      <c r="K55494"/>
      <c r="L55494"/>
    </row>
    <row r="55495" spans="9:12" ht="15" x14ac:dyDescent="0.25">
      <c r="I55495"/>
      <c r="J55495"/>
      <c r="K55495"/>
      <c r="L55495"/>
    </row>
    <row r="55496" spans="9:12" ht="15" x14ac:dyDescent="0.25">
      <c r="I55496"/>
      <c r="J55496"/>
      <c r="K55496"/>
      <c r="L55496"/>
    </row>
    <row r="55497" spans="9:12" ht="15" x14ac:dyDescent="0.25">
      <c r="I55497"/>
      <c r="J55497"/>
      <c r="K55497"/>
      <c r="L55497"/>
    </row>
    <row r="55498" spans="9:12" ht="15" x14ac:dyDescent="0.25">
      <c r="I55498"/>
      <c r="J55498"/>
      <c r="K55498"/>
      <c r="L55498"/>
    </row>
    <row r="55499" spans="9:12" ht="15" x14ac:dyDescent="0.25">
      <c r="I55499"/>
      <c r="J55499"/>
      <c r="K55499"/>
      <c r="L55499"/>
    </row>
    <row r="55500" spans="9:12" ht="15" x14ac:dyDescent="0.25">
      <c r="I55500"/>
      <c r="J55500"/>
      <c r="K55500"/>
      <c r="L55500"/>
    </row>
    <row r="55501" spans="9:12" ht="15" x14ac:dyDescent="0.25">
      <c r="I55501"/>
      <c r="J55501"/>
      <c r="K55501"/>
      <c r="L55501"/>
    </row>
    <row r="55502" spans="9:12" ht="15" x14ac:dyDescent="0.25">
      <c r="I55502"/>
      <c r="J55502"/>
      <c r="K55502"/>
      <c r="L55502"/>
    </row>
    <row r="55503" spans="9:12" ht="15" x14ac:dyDescent="0.25">
      <c r="I55503"/>
      <c r="J55503"/>
      <c r="K55503"/>
      <c r="L55503"/>
    </row>
    <row r="55504" spans="9:12" ht="15" x14ac:dyDescent="0.25">
      <c r="I55504"/>
      <c r="J55504"/>
      <c r="K55504"/>
      <c r="L55504"/>
    </row>
    <row r="55505" spans="9:12" ht="15" x14ac:dyDescent="0.25">
      <c r="I55505"/>
      <c r="J55505"/>
      <c r="K55505"/>
      <c r="L55505"/>
    </row>
    <row r="55506" spans="9:12" ht="15" x14ac:dyDescent="0.25">
      <c r="I55506"/>
      <c r="J55506"/>
      <c r="K55506"/>
      <c r="L55506"/>
    </row>
    <row r="55507" spans="9:12" ht="15" x14ac:dyDescent="0.25">
      <c r="I55507"/>
      <c r="J55507"/>
      <c r="K55507"/>
      <c r="L55507"/>
    </row>
    <row r="55508" spans="9:12" ht="15" x14ac:dyDescent="0.25">
      <c r="I55508"/>
      <c r="J55508"/>
      <c r="K55508"/>
      <c r="L55508"/>
    </row>
    <row r="55509" spans="9:12" ht="15" x14ac:dyDescent="0.25">
      <c r="I55509"/>
      <c r="J55509"/>
      <c r="K55509"/>
      <c r="L55509"/>
    </row>
    <row r="55510" spans="9:12" ht="15" x14ac:dyDescent="0.25">
      <c r="I55510"/>
      <c r="J55510"/>
      <c r="K55510"/>
      <c r="L55510"/>
    </row>
    <row r="55511" spans="9:12" ht="15" x14ac:dyDescent="0.25">
      <c r="I55511"/>
      <c r="J55511"/>
      <c r="K55511"/>
      <c r="L55511"/>
    </row>
    <row r="55512" spans="9:12" ht="15" x14ac:dyDescent="0.25">
      <c r="I55512"/>
      <c r="J55512"/>
      <c r="K55512"/>
      <c r="L55512"/>
    </row>
    <row r="55513" spans="9:12" ht="15" x14ac:dyDescent="0.25">
      <c r="I55513"/>
      <c r="J55513"/>
      <c r="K55513"/>
      <c r="L55513"/>
    </row>
    <row r="55514" spans="9:12" ht="15" x14ac:dyDescent="0.25">
      <c r="I55514"/>
      <c r="J55514"/>
      <c r="K55514"/>
      <c r="L55514"/>
    </row>
    <row r="55515" spans="9:12" ht="15" x14ac:dyDescent="0.25">
      <c r="I55515"/>
      <c r="J55515"/>
      <c r="K55515"/>
      <c r="L55515"/>
    </row>
    <row r="55516" spans="9:12" ht="15" x14ac:dyDescent="0.25">
      <c r="I55516"/>
      <c r="J55516"/>
      <c r="K55516"/>
      <c r="L55516"/>
    </row>
    <row r="55517" spans="9:12" ht="15" x14ac:dyDescent="0.25">
      <c r="I55517"/>
      <c r="J55517"/>
      <c r="K55517"/>
      <c r="L55517"/>
    </row>
    <row r="55518" spans="9:12" ht="15" x14ac:dyDescent="0.25">
      <c r="I55518"/>
      <c r="J55518"/>
      <c r="K55518"/>
      <c r="L55518"/>
    </row>
    <row r="55519" spans="9:12" ht="15" x14ac:dyDescent="0.25">
      <c r="I55519"/>
      <c r="J55519"/>
      <c r="K55519"/>
      <c r="L55519"/>
    </row>
    <row r="55520" spans="9:12" ht="15" x14ac:dyDescent="0.25">
      <c r="I55520"/>
      <c r="J55520"/>
      <c r="K55520"/>
      <c r="L55520"/>
    </row>
    <row r="55521" spans="9:12" ht="15" x14ac:dyDescent="0.25">
      <c r="I55521"/>
      <c r="J55521"/>
      <c r="K55521"/>
      <c r="L55521"/>
    </row>
    <row r="55522" spans="9:12" ht="15" x14ac:dyDescent="0.25">
      <c r="I55522"/>
      <c r="J55522"/>
      <c r="K55522"/>
      <c r="L55522"/>
    </row>
    <row r="55523" spans="9:12" ht="15" x14ac:dyDescent="0.25">
      <c r="I55523"/>
      <c r="J55523"/>
      <c r="K55523"/>
      <c r="L55523"/>
    </row>
    <row r="55524" spans="9:12" ht="15" x14ac:dyDescent="0.25">
      <c r="I55524"/>
      <c r="J55524"/>
      <c r="K55524"/>
      <c r="L55524"/>
    </row>
    <row r="55525" spans="9:12" ht="15" x14ac:dyDescent="0.25">
      <c r="I55525"/>
      <c r="J55525"/>
      <c r="K55525"/>
      <c r="L55525"/>
    </row>
    <row r="55526" spans="9:12" ht="15" x14ac:dyDescent="0.25">
      <c r="I55526"/>
      <c r="J55526"/>
      <c r="K55526"/>
      <c r="L55526"/>
    </row>
    <row r="55527" spans="9:12" ht="15" x14ac:dyDescent="0.25">
      <c r="I55527"/>
      <c r="J55527"/>
      <c r="K55527"/>
      <c r="L55527"/>
    </row>
    <row r="55528" spans="9:12" ht="15" x14ac:dyDescent="0.25">
      <c r="I55528"/>
      <c r="J55528"/>
      <c r="K55528"/>
      <c r="L55528"/>
    </row>
    <row r="55529" spans="9:12" ht="15" x14ac:dyDescent="0.25">
      <c r="I55529"/>
      <c r="J55529"/>
      <c r="K55529"/>
      <c r="L55529"/>
    </row>
    <row r="55530" spans="9:12" ht="15" x14ac:dyDescent="0.25">
      <c r="I55530"/>
      <c r="J55530"/>
      <c r="K55530"/>
      <c r="L55530"/>
    </row>
    <row r="55531" spans="9:12" ht="15" x14ac:dyDescent="0.25">
      <c r="I55531"/>
      <c r="J55531"/>
      <c r="K55531"/>
      <c r="L55531"/>
    </row>
    <row r="55532" spans="9:12" ht="15" x14ac:dyDescent="0.25">
      <c r="I55532"/>
      <c r="J55532"/>
      <c r="K55532"/>
      <c r="L55532"/>
    </row>
    <row r="55533" spans="9:12" ht="15" x14ac:dyDescent="0.25">
      <c r="I55533"/>
      <c r="J55533"/>
      <c r="K55533"/>
      <c r="L55533"/>
    </row>
    <row r="55534" spans="9:12" ht="15" x14ac:dyDescent="0.25">
      <c r="I55534"/>
      <c r="J55534"/>
      <c r="K55534"/>
      <c r="L55534"/>
    </row>
    <row r="55535" spans="9:12" ht="15" x14ac:dyDescent="0.25">
      <c r="I55535"/>
      <c r="J55535"/>
      <c r="K55535"/>
      <c r="L55535"/>
    </row>
    <row r="55536" spans="9:12" ht="15" x14ac:dyDescent="0.25">
      <c r="I55536"/>
      <c r="J55536"/>
      <c r="K55536"/>
      <c r="L55536"/>
    </row>
    <row r="55537" spans="9:12" ht="15" x14ac:dyDescent="0.25">
      <c r="I55537"/>
      <c r="J55537"/>
      <c r="K55537"/>
      <c r="L55537"/>
    </row>
    <row r="55538" spans="9:12" ht="15" x14ac:dyDescent="0.25">
      <c r="I55538"/>
      <c r="J55538"/>
      <c r="K55538"/>
      <c r="L55538"/>
    </row>
    <row r="55539" spans="9:12" ht="15" x14ac:dyDescent="0.25">
      <c r="I55539"/>
      <c r="J55539"/>
      <c r="K55539"/>
      <c r="L55539"/>
    </row>
    <row r="55540" spans="9:12" ht="15" x14ac:dyDescent="0.25">
      <c r="I55540"/>
      <c r="J55540"/>
      <c r="K55540"/>
      <c r="L55540"/>
    </row>
    <row r="55541" spans="9:12" ht="15" x14ac:dyDescent="0.25">
      <c r="I55541"/>
      <c r="J55541"/>
      <c r="K55541"/>
      <c r="L55541"/>
    </row>
    <row r="55542" spans="9:12" ht="15" x14ac:dyDescent="0.25">
      <c r="I55542"/>
      <c r="J55542"/>
      <c r="K55542"/>
      <c r="L55542"/>
    </row>
    <row r="55543" spans="9:12" ht="15" x14ac:dyDescent="0.25">
      <c r="I55543"/>
      <c r="J55543"/>
      <c r="K55543"/>
      <c r="L55543"/>
    </row>
    <row r="55544" spans="9:12" ht="15" x14ac:dyDescent="0.25">
      <c r="I55544"/>
      <c r="J55544"/>
      <c r="K55544"/>
      <c r="L55544"/>
    </row>
    <row r="55545" spans="9:12" ht="15" x14ac:dyDescent="0.25">
      <c r="I55545"/>
      <c r="J55545"/>
      <c r="K55545"/>
      <c r="L55545"/>
    </row>
    <row r="55546" spans="9:12" ht="15" x14ac:dyDescent="0.25">
      <c r="I55546"/>
      <c r="J55546"/>
      <c r="K55546"/>
      <c r="L55546"/>
    </row>
    <row r="55547" spans="9:12" ht="15" x14ac:dyDescent="0.25">
      <c r="I55547"/>
      <c r="J55547"/>
      <c r="K55547"/>
      <c r="L55547"/>
    </row>
    <row r="55548" spans="9:12" ht="15" x14ac:dyDescent="0.25">
      <c r="I55548"/>
      <c r="J55548"/>
      <c r="K55548"/>
      <c r="L55548"/>
    </row>
    <row r="55549" spans="9:12" ht="15" x14ac:dyDescent="0.25">
      <c r="I55549"/>
      <c r="J55549"/>
      <c r="K55549"/>
      <c r="L55549"/>
    </row>
    <row r="55550" spans="9:12" ht="15" x14ac:dyDescent="0.25">
      <c r="I55550"/>
      <c r="J55550"/>
      <c r="K55550"/>
      <c r="L55550"/>
    </row>
    <row r="55551" spans="9:12" ht="15" x14ac:dyDescent="0.25">
      <c r="I55551"/>
      <c r="J55551"/>
      <c r="K55551"/>
      <c r="L55551"/>
    </row>
    <row r="55552" spans="9:12" ht="15" x14ac:dyDescent="0.25">
      <c r="I55552"/>
      <c r="J55552"/>
      <c r="K55552"/>
      <c r="L55552"/>
    </row>
    <row r="55553" spans="9:12" ht="15" x14ac:dyDescent="0.25">
      <c r="I55553"/>
      <c r="J55553"/>
      <c r="K55553"/>
      <c r="L55553"/>
    </row>
    <row r="55554" spans="9:12" ht="15" x14ac:dyDescent="0.25">
      <c r="I55554"/>
      <c r="J55554"/>
      <c r="K55554"/>
      <c r="L55554"/>
    </row>
    <row r="55555" spans="9:12" ht="15" x14ac:dyDescent="0.25">
      <c r="I55555"/>
      <c r="J55555"/>
      <c r="K55555"/>
      <c r="L55555"/>
    </row>
    <row r="55556" spans="9:12" ht="15" x14ac:dyDescent="0.25">
      <c r="I55556"/>
      <c r="J55556"/>
      <c r="K55556"/>
      <c r="L55556"/>
    </row>
    <row r="55557" spans="9:12" ht="15" x14ac:dyDescent="0.25">
      <c r="I55557"/>
      <c r="J55557"/>
      <c r="K55557"/>
      <c r="L55557"/>
    </row>
    <row r="55558" spans="9:12" ht="15" x14ac:dyDescent="0.25">
      <c r="I55558"/>
      <c r="J55558"/>
      <c r="K55558"/>
      <c r="L55558"/>
    </row>
    <row r="55559" spans="9:12" ht="15" x14ac:dyDescent="0.25">
      <c r="I55559"/>
      <c r="J55559"/>
      <c r="K55559"/>
      <c r="L55559"/>
    </row>
    <row r="55560" spans="9:12" ht="15" x14ac:dyDescent="0.25">
      <c r="I55560"/>
      <c r="J55560"/>
      <c r="K55560"/>
      <c r="L55560"/>
    </row>
    <row r="55561" spans="9:12" ht="15" x14ac:dyDescent="0.25">
      <c r="I55561"/>
      <c r="J55561"/>
      <c r="K55561"/>
      <c r="L55561"/>
    </row>
    <row r="55562" spans="9:12" ht="15" x14ac:dyDescent="0.25">
      <c r="I55562"/>
      <c r="J55562"/>
      <c r="K55562"/>
      <c r="L55562"/>
    </row>
    <row r="55563" spans="9:12" ht="15" x14ac:dyDescent="0.25">
      <c r="I55563"/>
      <c r="J55563"/>
      <c r="K55563"/>
      <c r="L55563"/>
    </row>
    <row r="55564" spans="9:12" ht="15" x14ac:dyDescent="0.25">
      <c r="I55564"/>
      <c r="J55564"/>
      <c r="K55564"/>
      <c r="L55564"/>
    </row>
    <row r="55565" spans="9:12" ht="15" x14ac:dyDescent="0.25">
      <c r="I55565"/>
      <c r="J55565"/>
      <c r="K55565"/>
      <c r="L55565"/>
    </row>
    <row r="55566" spans="9:12" ht="15" x14ac:dyDescent="0.25">
      <c r="I55566"/>
      <c r="J55566"/>
      <c r="K55566"/>
      <c r="L55566"/>
    </row>
    <row r="55567" spans="9:12" ht="15" x14ac:dyDescent="0.25">
      <c r="I55567"/>
      <c r="J55567"/>
      <c r="K55567"/>
      <c r="L55567"/>
    </row>
    <row r="55568" spans="9:12" ht="15" x14ac:dyDescent="0.25">
      <c r="I55568"/>
      <c r="J55568"/>
      <c r="K55568"/>
      <c r="L55568"/>
    </row>
    <row r="55569" spans="9:12" ht="15" x14ac:dyDescent="0.25">
      <c r="I55569"/>
      <c r="J55569"/>
      <c r="K55569"/>
      <c r="L55569"/>
    </row>
    <row r="55570" spans="9:12" ht="15" x14ac:dyDescent="0.25">
      <c r="I55570"/>
      <c r="J55570"/>
      <c r="K55570"/>
      <c r="L55570"/>
    </row>
    <row r="55571" spans="9:12" ht="15" x14ac:dyDescent="0.25">
      <c r="I55571"/>
      <c r="J55571"/>
      <c r="K55571"/>
      <c r="L55571"/>
    </row>
    <row r="55572" spans="9:12" ht="15" x14ac:dyDescent="0.25">
      <c r="I55572"/>
      <c r="J55572"/>
      <c r="K55572"/>
      <c r="L55572"/>
    </row>
    <row r="55573" spans="9:12" ht="15" x14ac:dyDescent="0.25">
      <c r="I55573"/>
      <c r="J55573"/>
      <c r="K55573"/>
      <c r="L55573"/>
    </row>
    <row r="55574" spans="9:12" ht="15" x14ac:dyDescent="0.25">
      <c r="I55574"/>
      <c r="J55574"/>
      <c r="K55574"/>
      <c r="L55574"/>
    </row>
    <row r="55575" spans="9:12" ht="15" x14ac:dyDescent="0.25">
      <c r="I55575"/>
      <c r="J55575"/>
      <c r="K55575"/>
      <c r="L55575"/>
    </row>
    <row r="55576" spans="9:12" ht="15" x14ac:dyDescent="0.25">
      <c r="I55576"/>
      <c r="J55576"/>
      <c r="K55576"/>
      <c r="L55576"/>
    </row>
    <row r="55577" spans="9:12" ht="15" x14ac:dyDescent="0.25">
      <c r="I55577"/>
      <c r="J55577"/>
      <c r="K55577"/>
      <c r="L55577"/>
    </row>
    <row r="55578" spans="9:12" ht="15" x14ac:dyDescent="0.25">
      <c r="I55578"/>
      <c r="J55578"/>
      <c r="K55578"/>
      <c r="L55578"/>
    </row>
    <row r="55579" spans="9:12" ht="15" x14ac:dyDescent="0.25">
      <c r="I55579"/>
      <c r="J55579"/>
      <c r="K55579"/>
      <c r="L55579"/>
    </row>
    <row r="55580" spans="9:12" ht="15" x14ac:dyDescent="0.25">
      <c r="I55580"/>
      <c r="J55580"/>
      <c r="K55580"/>
      <c r="L55580"/>
    </row>
    <row r="55581" spans="9:12" ht="15" x14ac:dyDescent="0.25">
      <c r="I55581"/>
      <c r="J55581"/>
      <c r="K55581"/>
      <c r="L55581"/>
    </row>
    <row r="55582" spans="9:12" ht="15" x14ac:dyDescent="0.25">
      <c r="I55582"/>
      <c r="J55582"/>
      <c r="K55582"/>
      <c r="L55582"/>
    </row>
    <row r="55583" spans="9:12" ht="15" x14ac:dyDescent="0.25">
      <c r="I55583"/>
      <c r="J55583"/>
      <c r="K55583"/>
      <c r="L55583"/>
    </row>
    <row r="55584" spans="9:12" ht="15" x14ac:dyDescent="0.25">
      <c r="I55584"/>
      <c r="J55584"/>
      <c r="K55584"/>
      <c r="L55584"/>
    </row>
    <row r="55585" spans="9:12" ht="15" x14ac:dyDescent="0.25">
      <c r="I55585"/>
      <c r="J55585"/>
      <c r="K55585"/>
      <c r="L55585"/>
    </row>
    <row r="55586" spans="9:12" ht="15" x14ac:dyDescent="0.25">
      <c r="I55586"/>
      <c r="J55586"/>
      <c r="K55586"/>
      <c r="L55586"/>
    </row>
    <row r="55587" spans="9:12" ht="15" x14ac:dyDescent="0.25">
      <c r="I55587"/>
      <c r="J55587"/>
      <c r="K55587"/>
      <c r="L55587"/>
    </row>
    <row r="55588" spans="9:12" ht="15" x14ac:dyDescent="0.25">
      <c r="I55588"/>
      <c r="J55588"/>
      <c r="K55588"/>
      <c r="L55588"/>
    </row>
    <row r="55589" spans="9:12" ht="15" x14ac:dyDescent="0.25">
      <c r="I55589"/>
      <c r="J55589"/>
      <c r="K55589"/>
      <c r="L55589"/>
    </row>
    <row r="55590" spans="9:12" ht="15" x14ac:dyDescent="0.25">
      <c r="I55590"/>
      <c r="J55590"/>
      <c r="K55590"/>
      <c r="L55590"/>
    </row>
    <row r="55591" spans="9:12" ht="15" x14ac:dyDescent="0.25">
      <c r="I55591"/>
      <c r="J55591"/>
      <c r="K55591"/>
      <c r="L55591"/>
    </row>
    <row r="55592" spans="9:12" ht="15" x14ac:dyDescent="0.25">
      <c r="I55592"/>
      <c r="J55592"/>
      <c r="K55592"/>
      <c r="L55592"/>
    </row>
    <row r="55593" spans="9:12" ht="15" x14ac:dyDescent="0.25">
      <c r="I55593"/>
      <c r="J55593"/>
      <c r="K55593"/>
      <c r="L55593"/>
    </row>
    <row r="55594" spans="9:12" ht="15" x14ac:dyDescent="0.25">
      <c r="I55594"/>
      <c r="J55594"/>
      <c r="K55594"/>
      <c r="L55594"/>
    </row>
    <row r="55595" spans="9:12" ht="15" x14ac:dyDescent="0.25">
      <c r="I55595"/>
      <c r="J55595"/>
      <c r="K55595"/>
      <c r="L55595"/>
    </row>
    <row r="55596" spans="9:12" ht="15" x14ac:dyDescent="0.25">
      <c r="I55596"/>
      <c r="J55596"/>
      <c r="K55596"/>
      <c r="L55596"/>
    </row>
    <row r="55597" spans="9:12" ht="15" x14ac:dyDescent="0.25">
      <c r="I55597"/>
      <c r="J55597"/>
      <c r="K55597"/>
      <c r="L55597"/>
    </row>
    <row r="55598" spans="9:12" ht="15" x14ac:dyDescent="0.25">
      <c r="I55598"/>
      <c r="J55598"/>
      <c r="K55598"/>
      <c r="L55598"/>
    </row>
    <row r="55599" spans="9:12" ht="15" x14ac:dyDescent="0.25">
      <c r="I55599"/>
      <c r="J55599"/>
      <c r="K55599"/>
      <c r="L55599"/>
    </row>
    <row r="55600" spans="9:12" ht="15" x14ac:dyDescent="0.25">
      <c r="I55600"/>
      <c r="J55600"/>
      <c r="K55600"/>
      <c r="L55600"/>
    </row>
    <row r="55601" spans="9:12" ht="15" x14ac:dyDescent="0.25">
      <c r="I55601"/>
      <c r="J55601"/>
      <c r="K55601"/>
      <c r="L55601"/>
    </row>
    <row r="55602" spans="9:12" ht="15" x14ac:dyDescent="0.25">
      <c r="I55602"/>
      <c r="J55602"/>
      <c r="K55602"/>
      <c r="L55602"/>
    </row>
    <row r="55603" spans="9:12" ht="15" x14ac:dyDescent="0.25">
      <c r="I55603"/>
      <c r="J55603"/>
      <c r="K55603"/>
      <c r="L55603"/>
    </row>
    <row r="55604" spans="9:12" ht="15" x14ac:dyDescent="0.25">
      <c r="I55604"/>
      <c r="J55604"/>
      <c r="K55604"/>
      <c r="L55604"/>
    </row>
    <row r="55605" spans="9:12" ht="15" x14ac:dyDescent="0.25">
      <c r="I55605"/>
      <c r="J55605"/>
      <c r="K55605"/>
      <c r="L55605"/>
    </row>
    <row r="55606" spans="9:12" ht="15" x14ac:dyDescent="0.25">
      <c r="I55606"/>
      <c r="J55606"/>
      <c r="K55606"/>
      <c r="L55606"/>
    </row>
    <row r="55607" spans="9:12" ht="15" x14ac:dyDescent="0.25">
      <c r="I55607"/>
      <c r="J55607"/>
      <c r="K55607"/>
      <c r="L55607"/>
    </row>
    <row r="55608" spans="9:12" ht="15" x14ac:dyDescent="0.25">
      <c r="I55608"/>
      <c r="J55608"/>
      <c r="K55608"/>
      <c r="L55608"/>
    </row>
    <row r="55609" spans="9:12" ht="15" x14ac:dyDescent="0.25">
      <c r="I55609"/>
      <c r="J55609"/>
      <c r="K55609"/>
      <c r="L55609"/>
    </row>
    <row r="55610" spans="9:12" ht="15" x14ac:dyDescent="0.25">
      <c r="I55610"/>
      <c r="J55610"/>
      <c r="K55610"/>
      <c r="L55610"/>
    </row>
    <row r="55611" spans="9:12" ht="15" x14ac:dyDescent="0.25">
      <c r="I55611"/>
      <c r="J55611"/>
      <c r="K55611"/>
      <c r="L55611"/>
    </row>
    <row r="55612" spans="9:12" ht="15" x14ac:dyDescent="0.25">
      <c r="I55612"/>
      <c r="J55612"/>
      <c r="K55612"/>
      <c r="L55612"/>
    </row>
    <row r="55613" spans="9:12" ht="15" x14ac:dyDescent="0.25">
      <c r="I55613"/>
      <c r="J55613"/>
      <c r="K55613"/>
      <c r="L55613"/>
    </row>
    <row r="55614" spans="9:12" ht="15" x14ac:dyDescent="0.25">
      <c r="I55614"/>
      <c r="J55614"/>
      <c r="K55614"/>
      <c r="L55614"/>
    </row>
    <row r="55615" spans="9:12" ht="15" x14ac:dyDescent="0.25">
      <c r="I55615"/>
      <c r="J55615"/>
      <c r="K55615"/>
      <c r="L55615"/>
    </row>
    <row r="55616" spans="9:12" ht="15" x14ac:dyDescent="0.25">
      <c r="I55616"/>
      <c r="J55616"/>
      <c r="K55616"/>
      <c r="L55616"/>
    </row>
    <row r="55617" spans="9:12" ht="15" x14ac:dyDescent="0.25">
      <c r="I55617"/>
      <c r="J55617"/>
      <c r="K55617"/>
      <c r="L55617"/>
    </row>
    <row r="55618" spans="9:12" ht="15" x14ac:dyDescent="0.25">
      <c r="I55618"/>
      <c r="J55618"/>
      <c r="K55618"/>
      <c r="L55618"/>
    </row>
    <row r="55619" spans="9:12" ht="15" x14ac:dyDescent="0.25">
      <c r="I55619"/>
      <c r="J55619"/>
      <c r="K55619"/>
      <c r="L55619"/>
    </row>
    <row r="55620" spans="9:12" ht="15" x14ac:dyDescent="0.25">
      <c r="I55620"/>
      <c r="J55620"/>
      <c r="K55620"/>
      <c r="L55620"/>
    </row>
    <row r="55621" spans="9:12" ht="15" x14ac:dyDescent="0.25">
      <c r="I55621"/>
      <c r="J55621"/>
      <c r="K55621"/>
      <c r="L55621"/>
    </row>
    <row r="55622" spans="9:12" ht="15" x14ac:dyDescent="0.25">
      <c r="I55622"/>
      <c r="J55622"/>
      <c r="K55622"/>
      <c r="L55622"/>
    </row>
    <row r="55623" spans="9:12" ht="15" x14ac:dyDescent="0.25">
      <c r="I55623"/>
      <c r="J55623"/>
      <c r="K55623"/>
      <c r="L55623"/>
    </row>
    <row r="55624" spans="9:12" ht="15" x14ac:dyDescent="0.25">
      <c r="I55624"/>
      <c r="J55624"/>
      <c r="K55624"/>
      <c r="L55624"/>
    </row>
    <row r="55625" spans="9:12" ht="15" x14ac:dyDescent="0.25">
      <c r="I55625"/>
      <c r="J55625"/>
      <c r="K55625"/>
      <c r="L55625"/>
    </row>
    <row r="55626" spans="9:12" ht="15" x14ac:dyDescent="0.25">
      <c r="I55626"/>
      <c r="J55626"/>
      <c r="K55626"/>
      <c r="L55626"/>
    </row>
    <row r="55627" spans="9:12" ht="15" x14ac:dyDescent="0.25">
      <c r="I55627"/>
      <c r="J55627"/>
      <c r="K55627"/>
      <c r="L55627"/>
    </row>
    <row r="55628" spans="9:12" ht="15" x14ac:dyDescent="0.25">
      <c r="I55628"/>
      <c r="J55628"/>
      <c r="K55628"/>
      <c r="L55628"/>
    </row>
    <row r="55629" spans="9:12" ht="15" x14ac:dyDescent="0.25">
      <c r="I55629"/>
      <c r="J55629"/>
      <c r="K55629"/>
      <c r="L55629"/>
    </row>
    <row r="55630" spans="9:12" ht="15" x14ac:dyDescent="0.25">
      <c r="I55630"/>
      <c r="J55630"/>
      <c r="K55630"/>
      <c r="L55630"/>
    </row>
    <row r="55631" spans="9:12" ht="15" x14ac:dyDescent="0.25">
      <c r="I55631"/>
      <c r="J55631"/>
      <c r="K55631"/>
      <c r="L55631"/>
    </row>
    <row r="55632" spans="9:12" ht="15" x14ac:dyDescent="0.25">
      <c r="I55632"/>
      <c r="J55632"/>
      <c r="K55632"/>
      <c r="L55632"/>
    </row>
    <row r="55633" spans="9:12" ht="15" x14ac:dyDescent="0.25">
      <c r="I55633"/>
      <c r="J55633"/>
      <c r="K55633"/>
      <c r="L55633"/>
    </row>
    <row r="55634" spans="9:12" ht="15" x14ac:dyDescent="0.25">
      <c r="I55634"/>
      <c r="J55634"/>
      <c r="K55634"/>
      <c r="L55634"/>
    </row>
    <row r="55635" spans="9:12" ht="15" x14ac:dyDescent="0.25">
      <c r="I55635"/>
      <c r="J55635"/>
      <c r="K55635"/>
      <c r="L55635"/>
    </row>
    <row r="55636" spans="9:12" ht="15" x14ac:dyDescent="0.25">
      <c r="I55636"/>
      <c r="J55636"/>
      <c r="K55636"/>
      <c r="L55636"/>
    </row>
    <row r="55637" spans="9:12" ht="15" x14ac:dyDescent="0.25">
      <c r="I55637"/>
      <c r="J55637"/>
      <c r="K55637"/>
      <c r="L55637"/>
    </row>
    <row r="55638" spans="9:12" ht="15" x14ac:dyDescent="0.25">
      <c r="I55638"/>
      <c r="J55638"/>
      <c r="K55638"/>
      <c r="L55638"/>
    </row>
    <row r="55639" spans="9:12" ht="15" x14ac:dyDescent="0.25">
      <c r="I55639"/>
      <c r="J55639"/>
      <c r="K55639"/>
      <c r="L55639"/>
    </row>
    <row r="55640" spans="9:12" ht="15" x14ac:dyDescent="0.25">
      <c r="I55640"/>
      <c r="J55640"/>
      <c r="K55640"/>
      <c r="L55640"/>
    </row>
    <row r="55641" spans="9:12" ht="15" x14ac:dyDescent="0.25">
      <c r="I55641"/>
      <c r="J55641"/>
      <c r="K55641"/>
      <c r="L55641"/>
    </row>
    <row r="55642" spans="9:12" ht="15" x14ac:dyDescent="0.25">
      <c r="I55642"/>
      <c r="J55642"/>
      <c r="K55642"/>
      <c r="L55642"/>
    </row>
    <row r="55643" spans="9:12" ht="15" x14ac:dyDescent="0.25">
      <c r="I55643"/>
      <c r="J55643"/>
      <c r="K55643"/>
      <c r="L55643"/>
    </row>
    <row r="55644" spans="9:12" ht="15" x14ac:dyDescent="0.25">
      <c r="I55644"/>
      <c r="J55644"/>
      <c r="K55644"/>
      <c r="L55644"/>
    </row>
    <row r="55645" spans="9:12" ht="15" x14ac:dyDescent="0.25">
      <c r="I55645"/>
      <c r="J55645"/>
      <c r="K55645"/>
      <c r="L55645"/>
    </row>
    <row r="55646" spans="9:12" ht="15" x14ac:dyDescent="0.25">
      <c r="I55646"/>
      <c r="J55646"/>
      <c r="K55646"/>
      <c r="L55646"/>
    </row>
    <row r="55647" spans="9:12" ht="15" x14ac:dyDescent="0.25">
      <c r="I55647"/>
      <c r="J55647"/>
      <c r="K55647"/>
      <c r="L55647"/>
    </row>
    <row r="55648" spans="9:12" ht="15" x14ac:dyDescent="0.25">
      <c r="I55648"/>
      <c r="J55648"/>
      <c r="K55648"/>
      <c r="L55648"/>
    </row>
    <row r="55649" spans="9:12" ht="15" x14ac:dyDescent="0.25">
      <c r="I55649"/>
      <c r="J55649"/>
      <c r="K55649"/>
      <c r="L55649"/>
    </row>
    <row r="55650" spans="9:12" ht="15" x14ac:dyDescent="0.25">
      <c r="I55650"/>
      <c r="J55650"/>
      <c r="K55650"/>
      <c r="L55650"/>
    </row>
    <row r="55651" spans="9:12" ht="15" x14ac:dyDescent="0.25">
      <c r="I55651"/>
      <c r="J55651"/>
      <c r="K55651"/>
      <c r="L55651"/>
    </row>
    <row r="55652" spans="9:12" ht="15" x14ac:dyDescent="0.25">
      <c r="I55652"/>
      <c r="J55652"/>
      <c r="K55652"/>
      <c r="L55652"/>
    </row>
    <row r="55653" spans="9:12" ht="15" x14ac:dyDescent="0.25">
      <c r="I55653"/>
      <c r="J55653"/>
      <c r="K55653"/>
      <c r="L55653"/>
    </row>
    <row r="55654" spans="9:12" ht="15" x14ac:dyDescent="0.25">
      <c r="I55654"/>
      <c r="J55654"/>
      <c r="K55654"/>
      <c r="L55654"/>
    </row>
    <row r="55655" spans="9:12" ht="15" x14ac:dyDescent="0.25">
      <c r="I55655"/>
      <c r="J55655"/>
      <c r="K55655"/>
      <c r="L55655"/>
    </row>
    <row r="55656" spans="9:12" ht="15" x14ac:dyDescent="0.25">
      <c r="I55656"/>
      <c r="J55656"/>
      <c r="K55656"/>
      <c r="L55656"/>
    </row>
    <row r="55657" spans="9:12" ht="15" x14ac:dyDescent="0.25">
      <c r="I55657"/>
      <c r="J55657"/>
      <c r="K55657"/>
      <c r="L55657"/>
    </row>
    <row r="55658" spans="9:12" ht="15" x14ac:dyDescent="0.25">
      <c r="I55658"/>
      <c r="J55658"/>
      <c r="K55658"/>
      <c r="L55658"/>
    </row>
    <row r="55659" spans="9:12" ht="15" x14ac:dyDescent="0.25">
      <c r="I55659"/>
      <c r="J55659"/>
      <c r="K55659"/>
      <c r="L55659"/>
    </row>
    <row r="55660" spans="9:12" ht="15" x14ac:dyDescent="0.25">
      <c r="I55660"/>
      <c r="J55660"/>
      <c r="K55660"/>
      <c r="L55660"/>
    </row>
    <row r="55661" spans="9:12" ht="15" x14ac:dyDescent="0.25">
      <c r="I55661"/>
      <c r="J55661"/>
      <c r="K55661"/>
      <c r="L55661"/>
    </row>
    <row r="55662" spans="9:12" ht="15" x14ac:dyDescent="0.25">
      <c r="I55662"/>
      <c r="J55662"/>
      <c r="K55662"/>
      <c r="L55662"/>
    </row>
    <row r="55663" spans="9:12" ht="15" x14ac:dyDescent="0.25">
      <c r="I55663"/>
      <c r="J55663"/>
      <c r="K55663"/>
      <c r="L55663"/>
    </row>
    <row r="55664" spans="9:12" ht="15" x14ac:dyDescent="0.25">
      <c r="I55664"/>
      <c r="J55664"/>
      <c r="K55664"/>
      <c r="L55664"/>
    </row>
    <row r="55665" spans="9:12" ht="15" x14ac:dyDescent="0.25">
      <c r="I55665"/>
      <c r="J55665"/>
      <c r="K55665"/>
      <c r="L55665"/>
    </row>
    <row r="55666" spans="9:12" ht="15" x14ac:dyDescent="0.25">
      <c r="I55666"/>
      <c r="J55666"/>
      <c r="K55666"/>
      <c r="L55666"/>
    </row>
    <row r="55667" spans="9:12" ht="15" x14ac:dyDescent="0.25">
      <c r="I55667"/>
      <c r="J55667"/>
      <c r="K55667"/>
      <c r="L55667"/>
    </row>
    <row r="55668" spans="9:12" ht="15" x14ac:dyDescent="0.25">
      <c r="I55668"/>
      <c r="J55668"/>
      <c r="K55668"/>
      <c r="L55668"/>
    </row>
    <row r="55669" spans="9:12" ht="15" x14ac:dyDescent="0.25">
      <c r="I55669"/>
      <c r="J55669"/>
      <c r="K55669"/>
      <c r="L55669"/>
    </row>
    <row r="55670" spans="9:12" ht="15" x14ac:dyDescent="0.25">
      <c r="I55670"/>
      <c r="J55670"/>
      <c r="K55670"/>
      <c r="L55670"/>
    </row>
    <row r="55671" spans="9:12" ht="15" x14ac:dyDescent="0.25">
      <c r="I55671"/>
      <c r="J55671"/>
      <c r="K55671"/>
      <c r="L55671"/>
    </row>
    <row r="55672" spans="9:12" ht="15" x14ac:dyDescent="0.25">
      <c r="I55672"/>
      <c r="J55672"/>
      <c r="K55672"/>
      <c r="L55672"/>
    </row>
    <row r="55673" spans="9:12" ht="15" x14ac:dyDescent="0.25">
      <c r="I55673"/>
      <c r="J55673"/>
      <c r="K55673"/>
      <c r="L55673"/>
    </row>
    <row r="55674" spans="9:12" ht="15" x14ac:dyDescent="0.25">
      <c r="I55674"/>
      <c r="J55674"/>
      <c r="K55674"/>
      <c r="L55674"/>
    </row>
    <row r="55675" spans="9:12" ht="15" x14ac:dyDescent="0.25">
      <c r="I55675"/>
      <c r="J55675"/>
      <c r="K55675"/>
      <c r="L55675"/>
    </row>
    <row r="55676" spans="9:12" ht="15" x14ac:dyDescent="0.25">
      <c r="I55676"/>
      <c r="J55676"/>
      <c r="K55676"/>
      <c r="L55676"/>
    </row>
    <row r="55677" spans="9:12" ht="15" x14ac:dyDescent="0.25">
      <c r="I55677"/>
      <c r="J55677"/>
      <c r="K55677"/>
      <c r="L55677"/>
    </row>
    <row r="55678" spans="9:12" ht="15" x14ac:dyDescent="0.25">
      <c r="I55678"/>
      <c r="J55678"/>
      <c r="K55678"/>
      <c r="L55678"/>
    </row>
    <row r="55679" spans="9:12" ht="15" x14ac:dyDescent="0.25">
      <c r="I55679"/>
      <c r="J55679"/>
      <c r="K55679"/>
      <c r="L55679"/>
    </row>
    <row r="55680" spans="9:12" ht="15" x14ac:dyDescent="0.25">
      <c r="I55680"/>
      <c r="J55680"/>
      <c r="K55680"/>
      <c r="L55680"/>
    </row>
    <row r="55681" spans="9:12" ht="15" x14ac:dyDescent="0.25">
      <c r="I55681"/>
      <c r="J55681"/>
      <c r="K55681"/>
      <c r="L55681"/>
    </row>
    <row r="55682" spans="9:12" ht="15" x14ac:dyDescent="0.25">
      <c r="I55682"/>
      <c r="J55682"/>
      <c r="K55682"/>
      <c r="L55682"/>
    </row>
    <row r="55683" spans="9:12" ht="15" x14ac:dyDescent="0.25">
      <c r="I55683"/>
      <c r="J55683"/>
      <c r="K55683"/>
      <c r="L55683"/>
    </row>
    <row r="55684" spans="9:12" ht="15" x14ac:dyDescent="0.25">
      <c r="I55684"/>
      <c r="J55684"/>
      <c r="K55684"/>
      <c r="L55684"/>
    </row>
    <row r="55685" spans="9:12" ht="15" x14ac:dyDescent="0.25">
      <c r="I55685"/>
      <c r="J55685"/>
      <c r="K55685"/>
      <c r="L55685"/>
    </row>
    <row r="55686" spans="9:12" ht="15" x14ac:dyDescent="0.25">
      <c r="I55686"/>
      <c r="J55686"/>
      <c r="K55686"/>
      <c r="L55686"/>
    </row>
    <row r="55687" spans="9:12" ht="15" x14ac:dyDescent="0.25">
      <c r="I55687"/>
      <c r="J55687"/>
      <c r="K55687"/>
      <c r="L55687"/>
    </row>
    <row r="55688" spans="9:12" ht="15" x14ac:dyDescent="0.25">
      <c r="I55688"/>
      <c r="J55688"/>
      <c r="K55688"/>
      <c r="L55688"/>
    </row>
    <row r="55689" spans="9:12" ht="15" x14ac:dyDescent="0.25">
      <c r="I55689"/>
      <c r="J55689"/>
      <c r="K55689"/>
      <c r="L55689"/>
    </row>
    <row r="55690" spans="9:12" ht="15" x14ac:dyDescent="0.25">
      <c r="I55690"/>
      <c r="J55690"/>
      <c r="K55690"/>
      <c r="L55690"/>
    </row>
    <row r="55691" spans="9:12" ht="15" x14ac:dyDescent="0.25">
      <c r="I55691"/>
      <c r="J55691"/>
      <c r="K55691"/>
      <c r="L55691"/>
    </row>
    <row r="55692" spans="9:12" ht="15" x14ac:dyDescent="0.25">
      <c r="I55692"/>
      <c r="J55692"/>
      <c r="K55692"/>
      <c r="L55692"/>
    </row>
    <row r="55693" spans="9:12" ht="15" x14ac:dyDescent="0.25">
      <c r="I55693"/>
      <c r="J55693"/>
      <c r="K55693"/>
      <c r="L55693"/>
    </row>
    <row r="55694" spans="9:12" ht="15" x14ac:dyDescent="0.25">
      <c r="I55694"/>
      <c r="J55694"/>
      <c r="K55694"/>
      <c r="L55694"/>
    </row>
    <row r="55695" spans="9:12" ht="15" x14ac:dyDescent="0.25">
      <c r="I55695"/>
      <c r="J55695"/>
      <c r="K55695"/>
      <c r="L55695"/>
    </row>
    <row r="55696" spans="9:12" ht="15" x14ac:dyDescent="0.25">
      <c r="I55696"/>
      <c r="J55696"/>
      <c r="K55696"/>
      <c r="L55696"/>
    </row>
    <row r="55697" spans="9:12" ht="15" x14ac:dyDescent="0.25">
      <c r="I55697"/>
      <c r="J55697"/>
      <c r="K55697"/>
      <c r="L55697"/>
    </row>
    <row r="55698" spans="9:12" ht="15" x14ac:dyDescent="0.25">
      <c r="I55698"/>
      <c r="J55698"/>
      <c r="K55698"/>
      <c r="L55698"/>
    </row>
    <row r="55699" spans="9:12" ht="15" x14ac:dyDescent="0.25">
      <c r="I55699"/>
      <c r="J55699"/>
      <c r="K55699"/>
      <c r="L55699"/>
    </row>
    <row r="55700" spans="9:12" ht="15" x14ac:dyDescent="0.25">
      <c r="I55700"/>
      <c r="J55700"/>
      <c r="K55700"/>
      <c r="L55700"/>
    </row>
    <row r="55701" spans="9:12" ht="15" x14ac:dyDescent="0.25">
      <c r="I55701"/>
      <c r="J55701"/>
      <c r="K55701"/>
      <c r="L55701"/>
    </row>
    <row r="55702" spans="9:12" ht="15" x14ac:dyDescent="0.25">
      <c r="I55702"/>
      <c r="J55702"/>
      <c r="K55702"/>
      <c r="L55702"/>
    </row>
    <row r="55703" spans="9:12" ht="15" x14ac:dyDescent="0.25">
      <c r="I55703"/>
      <c r="J55703"/>
      <c r="K55703"/>
      <c r="L55703"/>
    </row>
    <row r="55704" spans="9:12" ht="15" x14ac:dyDescent="0.25">
      <c r="I55704"/>
      <c r="J55704"/>
      <c r="K55704"/>
      <c r="L55704"/>
    </row>
    <row r="55705" spans="9:12" ht="15" x14ac:dyDescent="0.25">
      <c r="I55705"/>
      <c r="J55705"/>
      <c r="K55705"/>
      <c r="L55705"/>
    </row>
    <row r="55706" spans="9:12" ht="15" x14ac:dyDescent="0.25">
      <c r="I55706"/>
      <c r="J55706"/>
      <c r="K55706"/>
      <c r="L55706"/>
    </row>
    <row r="55707" spans="9:12" ht="15" x14ac:dyDescent="0.25">
      <c r="I55707"/>
      <c r="J55707"/>
      <c r="K55707"/>
      <c r="L55707"/>
    </row>
    <row r="55708" spans="9:12" ht="15" x14ac:dyDescent="0.25">
      <c r="I55708"/>
      <c r="J55708"/>
      <c r="K55708"/>
      <c r="L55708"/>
    </row>
    <row r="55709" spans="9:12" ht="15" x14ac:dyDescent="0.25">
      <c r="I55709"/>
      <c r="J55709"/>
      <c r="K55709"/>
      <c r="L55709"/>
    </row>
    <row r="55710" spans="9:12" ht="15" x14ac:dyDescent="0.25">
      <c r="I55710"/>
      <c r="J55710"/>
      <c r="K55710"/>
      <c r="L55710"/>
    </row>
    <row r="55711" spans="9:12" ht="15" x14ac:dyDescent="0.25">
      <c r="I55711"/>
      <c r="J55711"/>
      <c r="K55711"/>
      <c r="L55711"/>
    </row>
    <row r="55712" spans="9:12" ht="15" x14ac:dyDescent="0.25">
      <c r="I55712"/>
      <c r="J55712"/>
      <c r="K55712"/>
      <c r="L55712"/>
    </row>
    <row r="55713" spans="9:12" ht="15" x14ac:dyDescent="0.25">
      <c r="I55713"/>
      <c r="J55713"/>
      <c r="K55713"/>
      <c r="L55713"/>
    </row>
    <row r="55714" spans="9:12" ht="15" x14ac:dyDescent="0.25">
      <c r="I55714"/>
      <c r="J55714"/>
      <c r="K55714"/>
      <c r="L55714"/>
    </row>
    <row r="55715" spans="9:12" ht="15" x14ac:dyDescent="0.25">
      <c r="I55715"/>
      <c r="J55715"/>
      <c r="K55715"/>
      <c r="L55715"/>
    </row>
    <row r="55716" spans="9:12" ht="15" x14ac:dyDescent="0.25">
      <c r="I55716"/>
      <c r="J55716"/>
      <c r="K55716"/>
      <c r="L55716"/>
    </row>
    <row r="55717" spans="9:12" ht="15" x14ac:dyDescent="0.25">
      <c r="I55717"/>
      <c r="J55717"/>
      <c r="K55717"/>
      <c r="L55717"/>
    </row>
    <row r="55718" spans="9:12" ht="15" x14ac:dyDescent="0.25">
      <c r="I55718"/>
      <c r="J55718"/>
      <c r="K55718"/>
      <c r="L55718"/>
    </row>
    <row r="55719" spans="9:12" ht="15" x14ac:dyDescent="0.25">
      <c r="I55719"/>
      <c r="J55719"/>
      <c r="K55719"/>
      <c r="L55719"/>
    </row>
    <row r="55720" spans="9:12" ht="15" x14ac:dyDescent="0.25">
      <c r="I55720"/>
      <c r="J55720"/>
      <c r="K55720"/>
      <c r="L55720"/>
    </row>
    <row r="55721" spans="9:12" ht="15" x14ac:dyDescent="0.25">
      <c r="I55721"/>
      <c r="J55721"/>
      <c r="K55721"/>
      <c r="L55721"/>
    </row>
    <row r="55722" spans="9:12" ht="15" x14ac:dyDescent="0.25">
      <c r="I55722"/>
      <c r="J55722"/>
      <c r="K55722"/>
      <c r="L55722"/>
    </row>
    <row r="55723" spans="9:12" ht="15" x14ac:dyDescent="0.25">
      <c r="I55723"/>
      <c r="J55723"/>
      <c r="K55723"/>
      <c r="L55723"/>
    </row>
    <row r="55724" spans="9:12" ht="15" x14ac:dyDescent="0.25">
      <c r="I55724"/>
      <c r="J55724"/>
      <c r="K55724"/>
      <c r="L55724"/>
    </row>
    <row r="55725" spans="9:12" ht="15" x14ac:dyDescent="0.25">
      <c r="I55725"/>
      <c r="J55725"/>
      <c r="K55725"/>
      <c r="L55725"/>
    </row>
    <row r="55726" spans="9:12" ht="15" x14ac:dyDescent="0.25">
      <c r="I55726"/>
      <c r="J55726"/>
      <c r="K55726"/>
      <c r="L55726"/>
    </row>
    <row r="55727" spans="9:12" ht="15" x14ac:dyDescent="0.25">
      <c r="I55727"/>
      <c r="J55727"/>
      <c r="K55727"/>
      <c r="L55727"/>
    </row>
    <row r="55728" spans="9:12" ht="15" x14ac:dyDescent="0.25">
      <c r="I55728"/>
      <c r="J55728"/>
      <c r="K55728"/>
      <c r="L55728"/>
    </row>
    <row r="55729" spans="9:12" ht="15" x14ac:dyDescent="0.25">
      <c r="I55729"/>
      <c r="J55729"/>
      <c r="K55729"/>
      <c r="L55729"/>
    </row>
    <row r="55730" spans="9:12" ht="15" x14ac:dyDescent="0.25">
      <c r="I55730"/>
      <c r="J55730"/>
      <c r="K55730"/>
      <c r="L55730"/>
    </row>
    <row r="55731" spans="9:12" ht="15" x14ac:dyDescent="0.25">
      <c r="I55731"/>
      <c r="J55731"/>
      <c r="K55731"/>
      <c r="L55731"/>
    </row>
    <row r="55732" spans="9:12" ht="15" x14ac:dyDescent="0.25">
      <c r="I55732"/>
      <c r="J55732"/>
      <c r="K55732"/>
      <c r="L55732"/>
    </row>
    <row r="55733" spans="9:12" ht="15" x14ac:dyDescent="0.25">
      <c r="I55733"/>
      <c r="J55733"/>
      <c r="K55733"/>
      <c r="L55733"/>
    </row>
    <row r="55734" spans="9:12" ht="15" x14ac:dyDescent="0.25">
      <c r="I55734"/>
      <c r="J55734"/>
      <c r="K55734"/>
      <c r="L55734"/>
    </row>
    <row r="55735" spans="9:12" ht="15" x14ac:dyDescent="0.25">
      <c r="I55735"/>
      <c r="J55735"/>
      <c r="K55735"/>
      <c r="L55735"/>
    </row>
    <row r="55736" spans="9:12" ht="15" x14ac:dyDescent="0.25">
      <c r="I55736"/>
      <c r="J55736"/>
      <c r="K55736"/>
      <c r="L55736"/>
    </row>
    <row r="55737" spans="9:12" ht="15" x14ac:dyDescent="0.25">
      <c r="I55737"/>
      <c r="J55737"/>
      <c r="K55737"/>
      <c r="L55737"/>
    </row>
    <row r="55738" spans="9:12" ht="15" x14ac:dyDescent="0.25">
      <c r="I55738"/>
      <c r="J55738"/>
      <c r="K55738"/>
      <c r="L55738"/>
    </row>
    <row r="55739" spans="9:12" ht="15" x14ac:dyDescent="0.25">
      <c r="I55739"/>
      <c r="J55739"/>
      <c r="K55739"/>
      <c r="L55739"/>
    </row>
    <row r="55740" spans="9:12" ht="15" x14ac:dyDescent="0.25">
      <c r="I55740"/>
      <c r="J55740"/>
      <c r="K55740"/>
      <c r="L55740"/>
    </row>
    <row r="55741" spans="9:12" ht="15" x14ac:dyDescent="0.25">
      <c r="I55741"/>
      <c r="J55741"/>
      <c r="K55741"/>
      <c r="L55741"/>
    </row>
    <row r="55742" spans="9:12" ht="15" x14ac:dyDescent="0.25">
      <c r="I55742"/>
      <c r="J55742"/>
      <c r="K55742"/>
      <c r="L55742"/>
    </row>
    <row r="55743" spans="9:12" ht="15" x14ac:dyDescent="0.25">
      <c r="I55743"/>
      <c r="J55743"/>
      <c r="K55743"/>
      <c r="L55743"/>
    </row>
    <row r="55744" spans="9:12" ht="15" x14ac:dyDescent="0.25">
      <c r="I55744"/>
      <c r="J55744"/>
      <c r="K55744"/>
      <c r="L55744"/>
    </row>
    <row r="55745" spans="9:12" ht="15" x14ac:dyDescent="0.25">
      <c r="I55745"/>
      <c r="J55745"/>
      <c r="K55745"/>
      <c r="L55745"/>
    </row>
    <row r="55746" spans="9:12" ht="15" x14ac:dyDescent="0.25">
      <c r="I55746"/>
      <c r="J55746"/>
      <c r="K55746"/>
      <c r="L55746"/>
    </row>
    <row r="55747" spans="9:12" ht="15" x14ac:dyDescent="0.25">
      <c r="I55747"/>
      <c r="J55747"/>
      <c r="K55747"/>
      <c r="L55747"/>
    </row>
    <row r="55748" spans="9:12" ht="15" x14ac:dyDescent="0.25">
      <c r="I55748"/>
      <c r="J55748"/>
      <c r="K55748"/>
      <c r="L55748"/>
    </row>
    <row r="55749" spans="9:12" ht="15" x14ac:dyDescent="0.25">
      <c r="I55749"/>
      <c r="J55749"/>
      <c r="K55749"/>
      <c r="L55749"/>
    </row>
    <row r="55750" spans="9:12" ht="15" x14ac:dyDescent="0.25">
      <c r="I55750"/>
      <c r="J55750"/>
      <c r="K55750"/>
      <c r="L55750"/>
    </row>
    <row r="55751" spans="9:12" ht="15" x14ac:dyDescent="0.25">
      <c r="I55751"/>
      <c r="J55751"/>
      <c r="K55751"/>
      <c r="L55751"/>
    </row>
    <row r="55752" spans="9:12" ht="15" x14ac:dyDescent="0.25">
      <c r="I55752"/>
      <c r="J55752"/>
      <c r="K55752"/>
      <c r="L55752"/>
    </row>
    <row r="55753" spans="9:12" ht="15" x14ac:dyDescent="0.25">
      <c r="I55753"/>
      <c r="J55753"/>
      <c r="K55753"/>
      <c r="L55753"/>
    </row>
    <row r="55754" spans="9:12" ht="15" x14ac:dyDescent="0.25">
      <c r="I55754"/>
      <c r="J55754"/>
      <c r="K55754"/>
      <c r="L55754"/>
    </row>
    <row r="55755" spans="9:12" ht="15" x14ac:dyDescent="0.25">
      <c r="I55755"/>
      <c r="J55755"/>
      <c r="K55755"/>
      <c r="L55755"/>
    </row>
    <row r="55756" spans="9:12" ht="15" x14ac:dyDescent="0.25">
      <c r="I55756"/>
      <c r="J55756"/>
      <c r="K55756"/>
      <c r="L55756"/>
    </row>
    <row r="55757" spans="9:12" ht="15" x14ac:dyDescent="0.25">
      <c r="I55757"/>
      <c r="J55757"/>
      <c r="K55757"/>
      <c r="L55757"/>
    </row>
    <row r="55758" spans="9:12" ht="15" x14ac:dyDescent="0.25">
      <c r="I55758"/>
      <c r="J55758"/>
      <c r="K55758"/>
      <c r="L55758"/>
    </row>
    <row r="55759" spans="9:12" ht="15" x14ac:dyDescent="0.25">
      <c r="I55759"/>
      <c r="J55759"/>
      <c r="K55759"/>
      <c r="L55759"/>
    </row>
    <row r="55760" spans="9:12" ht="15" x14ac:dyDescent="0.25">
      <c r="I55760"/>
      <c r="J55760"/>
      <c r="K55760"/>
      <c r="L55760"/>
    </row>
    <row r="55761" spans="9:12" ht="15" x14ac:dyDescent="0.25">
      <c r="I55761"/>
      <c r="J55761"/>
      <c r="K55761"/>
      <c r="L55761"/>
    </row>
    <row r="55762" spans="9:12" ht="15" x14ac:dyDescent="0.25">
      <c r="I55762"/>
      <c r="J55762"/>
      <c r="K55762"/>
      <c r="L55762"/>
    </row>
    <row r="55763" spans="9:12" ht="15" x14ac:dyDescent="0.25">
      <c r="I55763"/>
      <c r="J55763"/>
      <c r="K55763"/>
      <c r="L55763"/>
    </row>
    <row r="55764" spans="9:12" ht="15" x14ac:dyDescent="0.25">
      <c r="I55764"/>
      <c r="J55764"/>
      <c r="K55764"/>
      <c r="L55764"/>
    </row>
    <row r="55765" spans="9:12" ht="15" x14ac:dyDescent="0.25">
      <c r="I55765"/>
      <c r="J55765"/>
      <c r="K55765"/>
      <c r="L55765"/>
    </row>
    <row r="55766" spans="9:12" ht="15" x14ac:dyDescent="0.25">
      <c r="I55766"/>
      <c r="J55766"/>
      <c r="K55766"/>
      <c r="L55766"/>
    </row>
    <row r="55767" spans="9:12" ht="15" x14ac:dyDescent="0.25">
      <c r="I55767"/>
      <c r="J55767"/>
      <c r="K55767"/>
      <c r="L55767"/>
    </row>
    <row r="55768" spans="9:12" ht="15" x14ac:dyDescent="0.25">
      <c r="I55768"/>
      <c r="J55768"/>
      <c r="K55768"/>
      <c r="L55768"/>
    </row>
    <row r="55769" spans="9:12" ht="15" x14ac:dyDescent="0.25">
      <c r="I55769"/>
      <c r="J55769"/>
      <c r="K55769"/>
      <c r="L55769"/>
    </row>
    <row r="55770" spans="9:12" ht="15" x14ac:dyDescent="0.25">
      <c r="I55770"/>
      <c r="J55770"/>
      <c r="K55770"/>
      <c r="L55770"/>
    </row>
    <row r="55771" spans="9:12" ht="15" x14ac:dyDescent="0.25">
      <c r="I55771"/>
      <c r="J55771"/>
      <c r="K55771"/>
      <c r="L55771"/>
    </row>
    <row r="55772" spans="9:12" ht="15" x14ac:dyDescent="0.25">
      <c r="I55772"/>
      <c r="J55772"/>
      <c r="K55772"/>
      <c r="L55772"/>
    </row>
    <row r="55773" spans="9:12" ht="15" x14ac:dyDescent="0.25">
      <c r="I55773"/>
      <c r="J55773"/>
      <c r="K55773"/>
      <c r="L55773"/>
    </row>
    <row r="55774" spans="9:12" ht="15" x14ac:dyDescent="0.25">
      <c r="I55774"/>
      <c r="J55774"/>
      <c r="K55774"/>
      <c r="L55774"/>
    </row>
    <row r="55775" spans="9:12" ht="15" x14ac:dyDescent="0.25">
      <c r="I55775"/>
      <c r="J55775"/>
      <c r="K55775"/>
      <c r="L55775"/>
    </row>
    <row r="55776" spans="9:12" ht="15" x14ac:dyDescent="0.25">
      <c r="I55776"/>
      <c r="J55776"/>
      <c r="K55776"/>
      <c r="L55776"/>
    </row>
    <row r="55777" spans="9:12" ht="15" x14ac:dyDescent="0.25">
      <c r="I55777"/>
      <c r="J55777"/>
      <c r="K55777"/>
      <c r="L55777"/>
    </row>
    <row r="55778" spans="9:12" ht="15" x14ac:dyDescent="0.25">
      <c r="I55778"/>
      <c r="J55778"/>
      <c r="K55778"/>
      <c r="L55778"/>
    </row>
    <row r="55779" spans="9:12" ht="15" x14ac:dyDescent="0.25">
      <c r="I55779"/>
      <c r="J55779"/>
      <c r="K55779"/>
      <c r="L55779"/>
    </row>
    <row r="55780" spans="9:12" ht="15" x14ac:dyDescent="0.25">
      <c r="I55780"/>
      <c r="J55780"/>
      <c r="K55780"/>
      <c r="L55780"/>
    </row>
    <row r="55781" spans="9:12" ht="15" x14ac:dyDescent="0.25">
      <c r="I55781"/>
      <c r="J55781"/>
      <c r="K55781"/>
      <c r="L55781"/>
    </row>
    <row r="55782" spans="9:12" ht="15" x14ac:dyDescent="0.25">
      <c r="I55782"/>
      <c r="J55782"/>
      <c r="K55782"/>
      <c r="L55782"/>
    </row>
    <row r="55783" spans="9:12" ht="15" x14ac:dyDescent="0.25">
      <c r="I55783"/>
      <c r="J55783"/>
      <c r="K55783"/>
      <c r="L55783"/>
    </row>
    <row r="55784" spans="9:12" ht="15" x14ac:dyDescent="0.25">
      <c r="I55784"/>
      <c r="J55784"/>
      <c r="K55784"/>
      <c r="L55784"/>
    </row>
    <row r="55785" spans="9:12" ht="15" x14ac:dyDescent="0.25">
      <c r="I55785"/>
      <c r="J55785"/>
      <c r="K55785"/>
      <c r="L55785"/>
    </row>
    <row r="55786" spans="9:12" ht="15" x14ac:dyDescent="0.25">
      <c r="I55786"/>
      <c r="J55786"/>
      <c r="K55786"/>
      <c r="L55786"/>
    </row>
    <row r="55787" spans="9:12" ht="15" x14ac:dyDescent="0.25">
      <c r="I55787"/>
      <c r="J55787"/>
      <c r="K55787"/>
      <c r="L55787"/>
    </row>
    <row r="55788" spans="9:12" ht="15" x14ac:dyDescent="0.25">
      <c r="I55788"/>
      <c r="J55788"/>
      <c r="K55788"/>
      <c r="L55788"/>
    </row>
    <row r="55789" spans="9:12" ht="15" x14ac:dyDescent="0.25">
      <c r="I55789"/>
      <c r="J55789"/>
      <c r="K55789"/>
      <c r="L55789"/>
    </row>
    <row r="55790" spans="9:12" ht="15" x14ac:dyDescent="0.25">
      <c r="I55790"/>
      <c r="J55790"/>
      <c r="K55790"/>
      <c r="L55790"/>
    </row>
    <row r="55791" spans="9:12" ht="15" x14ac:dyDescent="0.25">
      <c r="I55791"/>
      <c r="J55791"/>
      <c r="K55791"/>
      <c r="L55791"/>
    </row>
    <row r="55792" spans="9:12" ht="15" x14ac:dyDescent="0.25">
      <c r="I55792"/>
      <c r="J55792"/>
      <c r="K55792"/>
      <c r="L55792"/>
    </row>
    <row r="55793" spans="9:12" ht="15" x14ac:dyDescent="0.25">
      <c r="I55793"/>
      <c r="J55793"/>
      <c r="K55793"/>
      <c r="L55793"/>
    </row>
    <row r="55794" spans="9:12" ht="15" x14ac:dyDescent="0.25">
      <c r="I55794"/>
      <c r="J55794"/>
      <c r="K55794"/>
      <c r="L55794"/>
    </row>
    <row r="55795" spans="9:12" ht="15" x14ac:dyDescent="0.25">
      <c r="I55795"/>
      <c r="J55795"/>
      <c r="K55795"/>
      <c r="L55795"/>
    </row>
    <row r="55796" spans="9:12" ht="15" x14ac:dyDescent="0.25">
      <c r="I55796"/>
      <c r="J55796"/>
      <c r="K55796"/>
      <c r="L55796"/>
    </row>
    <row r="55797" spans="9:12" ht="15" x14ac:dyDescent="0.25">
      <c r="I55797"/>
      <c r="J55797"/>
      <c r="K55797"/>
      <c r="L55797"/>
    </row>
    <row r="55798" spans="9:12" ht="15" x14ac:dyDescent="0.25">
      <c r="I55798"/>
      <c r="J55798"/>
      <c r="K55798"/>
      <c r="L55798"/>
    </row>
    <row r="55799" spans="9:12" ht="15" x14ac:dyDescent="0.25">
      <c r="I55799"/>
      <c r="J55799"/>
      <c r="K55799"/>
      <c r="L55799"/>
    </row>
    <row r="55800" spans="9:12" ht="15" x14ac:dyDescent="0.25">
      <c r="I55800"/>
      <c r="J55800"/>
      <c r="K55800"/>
      <c r="L55800"/>
    </row>
    <row r="55801" spans="9:12" ht="15" x14ac:dyDescent="0.25">
      <c r="I55801"/>
      <c r="J55801"/>
      <c r="K55801"/>
      <c r="L55801"/>
    </row>
    <row r="55802" spans="9:12" ht="15" x14ac:dyDescent="0.25">
      <c r="I55802"/>
      <c r="J55802"/>
      <c r="K55802"/>
      <c r="L55802"/>
    </row>
    <row r="55803" spans="9:12" ht="15" x14ac:dyDescent="0.25">
      <c r="I55803"/>
      <c r="J55803"/>
      <c r="K55803"/>
      <c r="L55803"/>
    </row>
    <row r="55804" spans="9:12" ht="15" x14ac:dyDescent="0.25">
      <c r="I55804"/>
      <c r="J55804"/>
      <c r="K55804"/>
      <c r="L55804"/>
    </row>
    <row r="55805" spans="9:12" ht="15" x14ac:dyDescent="0.25">
      <c r="I55805"/>
      <c r="J55805"/>
      <c r="K55805"/>
      <c r="L55805"/>
    </row>
    <row r="55806" spans="9:12" ht="15" x14ac:dyDescent="0.25">
      <c r="I55806"/>
      <c r="J55806"/>
      <c r="K55806"/>
      <c r="L55806"/>
    </row>
    <row r="55807" spans="9:12" ht="15" x14ac:dyDescent="0.25">
      <c r="I55807"/>
      <c r="J55807"/>
      <c r="K55807"/>
      <c r="L55807"/>
    </row>
    <row r="55808" spans="9:12" ht="15" x14ac:dyDescent="0.25">
      <c r="I55808"/>
      <c r="J55808"/>
      <c r="K55808"/>
      <c r="L55808"/>
    </row>
    <row r="55809" spans="9:12" ht="15" x14ac:dyDescent="0.25">
      <c r="I55809"/>
      <c r="J55809"/>
      <c r="K55809"/>
      <c r="L55809"/>
    </row>
    <row r="55810" spans="9:12" ht="15" x14ac:dyDescent="0.25">
      <c r="I55810"/>
      <c r="J55810"/>
      <c r="K55810"/>
      <c r="L55810"/>
    </row>
    <row r="55811" spans="9:12" ht="15" x14ac:dyDescent="0.25">
      <c r="I55811"/>
      <c r="J55811"/>
      <c r="K55811"/>
      <c r="L55811"/>
    </row>
    <row r="55812" spans="9:12" ht="15" x14ac:dyDescent="0.25">
      <c r="I55812"/>
      <c r="J55812"/>
      <c r="K55812"/>
      <c r="L55812"/>
    </row>
    <row r="55813" spans="9:12" ht="15" x14ac:dyDescent="0.25">
      <c r="I55813"/>
      <c r="J55813"/>
      <c r="K55813"/>
      <c r="L55813"/>
    </row>
    <row r="55814" spans="9:12" ht="15" x14ac:dyDescent="0.25">
      <c r="I55814"/>
      <c r="J55814"/>
      <c r="K55814"/>
      <c r="L55814"/>
    </row>
    <row r="55815" spans="9:12" ht="15" x14ac:dyDescent="0.25">
      <c r="I55815"/>
      <c r="J55815"/>
      <c r="K55815"/>
      <c r="L55815"/>
    </row>
    <row r="55816" spans="9:12" ht="15" x14ac:dyDescent="0.25">
      <c r="I55816"/>
      <c r="J55816"/>
      <c r="K55816"/>
      <c r="L55816"/>
    </row>
    <row r="55817" spans="9:12" ht="15" x14ac:dyDescent="0.25">
      <c r="I55817"/>
      <c r="J55817"/>
      <c r="K55817"/>
      <c r="L55817"/>
    </row>
    <row r="55818" spans="9:12" ht="15" x14ac:dyDescent="0.25">
      <c r="I55818"/>
      <c r="J55818"/>
      <c r="K55818"/>
      <c r="L55818"/>
    </row>
    <row r="55819" spans="9:12" ht="15" x14ac:dyDescent="0.25">
      <c r="I55819"/>
      <c r="J55819"/>
      <c r="K55819"/>
      <c r="L55819"/>
    </row>
    <row r="55820" spans="9:12" ht="15" x14ac:dyDescent="0.25">
      <c r="I55820"/>
      <c r="J55820"/>
      <c r="K55820"/>
      <c r="L55820"/>
    </row>
    <row r="55821" spans="9:12" ht="15" x14ac:dyDescent="0.25">
      <c r="I55821"/>
      <c r="J55821"/>
      <c r="K55821"/>
      <c r="L55821"/>
    </row>
    <row r="55822" spans="9:12" ht="15" x14ac:dyDescent="0.25">
      <c r="I55822"/>
      <c r="J55822"/>
      <c r="K55822"/>
      <c r="L55822"/>
    </row>
    <row r="55823" spans="9:12" ht="15" x14ac:dyDescent="0.25">
      <c r="I55823"/>
      <c r="J55823"/>
      <c r="K55823"/>
      <c r="L55823"/>
    </row>
    <row r="55824" spans="9:12" ht="15" x14ac:dyDescent="0.25">
      <c r="I55824"/>
      <c r="J55824"/>
      <c r="K55824"/>
      <c r="L55824"/>
    </row>
    <row r="55825" spans="9:12" ht="15" x14ac:dyDescent="0.25">
      <c r="I55825"/>
      <c r="J55825"/>
      <c r="K55825"/>
      <c r="L55825"/>
    </row>
    <row r="55826" spans="9:12" ht="15" x14ac:dyDescent="0.25">
      <c r="I55826"/>
      <c r="J55826"/>
      <c r="K55826"/>
      <c r="L55826"/>
    </row>
    <row r="55827" spans="9:12" ht="15" x14ac:dyDescent="0.25">
      <c r="I55827"/>
      <c r="J55827"/>
      <c r="K55827"/>
      <c r="L55827"/>
    </row>
    <row r="55828" spans="9:12" ht="15" x14ac:dyDescent="0.25">
      <c r="I55828"/>
      <c r="J55828"/>
      <c r="K55828"/>
      <c r="L55828"/>
    </row>
    <row r="55829" spans="9:12" ht="15" x14ac:dyDescent="0.25">
      <c r="I55829"/>
      <c r="J55829"/>
      <c r="K55829"/>
      <c r="L55829"/>
    </row>
    <row r="55830" spans="9:12" ht="15" x14ac:dyDescent="0.25">
      <c r="I55830"/>
      <c r="J55830"/>
      <c r="K55830"/>
      <c r="L55830"/>
    </row>
    <row r="55831" spans="9:12" ht="15" x14ac:dyDescent="0.25">
      <c r="I55831"/>
      <c r="J55831"/>
      <c r="K55831"/>
      <c r="L55831"/>
    </row>
    <row r="55832" spans="9:12" ht="15" x14ac:dyDescent="0.25">
      <c r="I55832"/>
      <c r="J55832"/>
      <c r="K55832"/>
      <c r="L55832"/>
    </row>
    <row r="55833" spans="9:12" ht="15" x14ac:dyDescent="0.25">
      <c r="I55833"/>
      <c r="J55833"/>
      <c r="K55833"/>
      <c r="L55833"/>
    </row>
    <row r="55834" spans="9:12" ht="15" x14ac:dyDescent="0.25">
      <c r="I55834"/>
      <c r="J55834"/>
      <c r="K55834"/>
      <c r="L55834"/>
    </row>
    <row r="55835" spans="9:12" ht="15" x14ac:dyDescent="0.25">
      <c r="I55835"/>
      <c r="J55835"/>
      <c r="K55835"/>
      <c r="L55835"/>
    </row>
    <row r="55836" spans="9:12" ht="15" x14ac:dyDescent="0.25">
      <c r="I55836"/>
      <c r="J55836"/>
      <c r="K55836"/>
      <c r="L55836"/>
    </row>
    <row r="55837" spans="9:12" ht="15" x14ac:dyDescent="0.25">
      <c r="I55837"/>
      <c r="J55837"/>
      <c r="K55837"/>
      <c r="L55837"/>
    </row>
    <row r="55838" spans="9:12" ht="15" x14ac:dyDescent="0.25">
      <c r="I55838"/>
      <c r="J55838"/>
      <c r="K55838"/>
      <c r="L55838"/>
    </row>
    <row r="55839" spans="9:12" ht="15" x14ac:dyDescent="0.25">
      <c r="I55839"/>
      <c r="J55839"/>
      <c r="K55839"/>
      <c r="L55839"/>
    </row>
    <row r="55840" spans="9:12" ht="15" x14ac:dyDescent="0.25">
      <c r="I55840"/>
      <c r="J55840"/>
      <c r="K55840"/>
      <c r="L55840"/>
    </row>
    <row r="55841" spans="9:12" ht="15" x14ac:dyDescent="0.25">
      <c r="I55841"/>
      <c r="J55841"/>
      <c r="K55841"/>
      <c r="L55841"/>
    </row>
    <row r="55842" spans="9:12" ht="15" x14ac:dyDescent="0.25">
      <c r="I55842"/>
      <c r="J55842"/>
      <c r="K55842"/>
      <c r="L55842"/>
    </row>
    <row r="55843" spans="9:12" ht="15" x14ac:dyDescent="0.25">
      <c r="I55843"/>
      <c r="J55843"/>
      <c r="K55843"/>
      <c r="L55843"/>
    </row>
    <row r="55844" spans="9:12" ht="15" x14ac:dyDescent="0.25">
      <c r="I55844"/>
      <c r="J55844"/>
      <c r="K55844"/>
      <c r="L55844"/>
    </row>
    <row r="55845" spans="9:12" ht="15" x14ac:dyDescent="0.25">
      <c r="I55845"/>
      <c r="J55845"/>
      <c r="K55845"/>
      <c r="L55845"/>
    </row>
    <row r="55846" spans="9:12" ht="15" x14ac:dyDescent="0.25">
      <c r="I55846"/>
      <c r="J55846"/>
      <c r="K55846"/>
      <c r="L55846"/>
    </row>
    <row r="55847" spans="9:12" ht="15" x14ac:dyDescent="0.25">
      <c r="I55847"/>
      <c r="J55847"/>
      <c r="K55847"/>
      <c r="L55847"/>
    </row>
    <row r="55848" spans="9:12" ht="15" x14ac:dyDescent="0.25">
      <c r="I55848"/>
      <c r="J55848"/>
      <c r="K55848"/>
      <c r="L55848"/>
    </row>
    <row r="55849" spans="9:12" ht="15" x14ac:dyDescent="0.25">
      <c r="I55849"/>
      <c r="J55849"/>
      <c r="K55849"/>
      <c r="L55849"/>
    </row>
    <row r="55850" spans="9:12" ht="15" x14ac:dyDescent="0.25">
      <c r="I55850"/>
      <c r="J55850"/>
      <c r="K55850"/>
      <c r="L55850"/>
    </row>
    <row r="55851" spans="9:12" ht="15" x14ac:dyDescent="0.25">
      <c r="I55851"/>
      <c r="J55851"/>
      <c r="K55851"/>
      <c r="L55851"/>
    </row>
    <row r="55852" spans="9:12" ht="15" x14ac:dyDescent="0.25">
      <c r="I55852"/>
      <c r="J55852"/>
      <c r="K55852"/>
      <c r="L55852"/>
    </row>
    <row r="55853" spans="9:12" ht="15" x14ac:dyDescent="0.25">
      <c r="I55853"/>
      <c r="J55853"/>
      <c r="K55853"/>
      <c r="L55853"/>
    </row>
    <row r="55854" spans="9:12" ht="15" x14ac:dyDescent="0.25">
      <c r="I55854"/>
      <c r="J55854"/>
      <c r="K55854"/>
      <c r="L55854"/>
    </row>
    <row r="55855" spans="9:12" ht="15" x14ac:dyDescent="0.25">
      <c r="I55855"/>
      <c r="J55855"/>
      <c r="K55855"/>
      <c r="L55855"/>
    </row>
    <row r="55856" spans="9:12" ht="15" x14ac:dyDescent="0.25">
      <c r="I55856"/>
      <c r="J55856"/>
      <c r="K55856"/>
      <c r="L55856"/>
    </row>
    <row r="55857" spans="9:12" ht="15" x14ac:dyDescent="0.25">
      <c r="I55857"/>
      <c r="J55857"/>
      <c r="K55857"/>
      <c r="L55857"/>
    </row>
    <row r="55858" spans="9:12" ht="15" x14ac:dyDescent="0.25">
      <c r="I55858"/>
      <c r="J55858"/>
      <c r="K55858"/>
      <c r="L55858"/>
    </row>
    <row r="55859" spans="9:12" ht="15" x14ac:dyDescent="0.25">
      <c r="I55859"/>
      <c r="J55859"/>
      <c r="K55859"/>
      <c r="L55859"/>
    </row>
    <row r="55860" spans="9:12" ht="15" x14ac:dyDescent="0.25">
      <c r="I55860"/>
      <c r="J55860"/>
      <c r="K55860"/>
      <c r="L55860"/>
    </row>
    <row r="55861" spans="9:12" ht="15" x14ac:dyDescent="0.25">
      <c r="I55861"/>
      <c r="J55861"/>
      <c r="K55861"/>
      <c r="L55861"/>
    </row>
    <row r="55862" spans="9:12" ht="15" x14ac:dyDescent="0.25">
      <c r="I55862"/>
      <c r="J55862"/>
      <c r="K55862"/>
      <c r="L55862"/>
    </row>
    <row r="55863" spans="9:12" ht="15" x14ac:dyDescent="0.25">
      <c r="I55863"/>
      <c r="J55863"/>
      <c r="K55863"/>
      <c r="L55863"/>
    </row>
    <row r="55864" spans="9:12" ht="15" x14ac:dyDescent="0.25">
      <c r="I55864"/>
      <c r="J55864"/>
      <c r="K55864"/>
      <c r="L55864"/>
    </row>
    <row r="55865" spans="9:12" ht="15" x14ac:dyDescent="0.25">
      <c r="I55865"/>
      <c r="J55865"/>
      <c r="K55865"/>
      <c r="L55865"/>
    </row>
    <row r="55866" spans="9:12" ht="15" x14ac:dyDescent="0.25">
      <c r="I55866"/>
      <c r="J55866"/>
      <c r="K55866"/>
      <c r="L55866"/>
    </row>
    <row r="55867" spans="9:12" ht="15" x14ac:dyDescent="0.25">
      <c r="I55867"/>
      <c r="J55867"/>
      <c r="K55867"/>
      <c r="L55867"/>
    </row>
    <row r="55868" spans="9:12" ht="15" x14ac:dyDescent="0.25">
      <c r="I55868"/>
      <c r="J55868"/>
      <c r="K55868"/>
      <c r="L55868"/>
    </row>
    <row r="55869" spans="9:12" ht="15" x14ac:dyDescent="0.25">
      <c r="I55869"/>
      <c r="J55869"/>
      <c r="K55869"/>
      <c r="L55869"/>
    </row>
    <row r="55870" spans="9:12" ht="15" x14ac:dyDescent="0.25">
      <c r="I55870"/>
      <c r="J55870"/>
      <c r="K55870"/>
      <c r="L55870"/>
    </row>
    <row r="55871" spans="9:12" ht="15" x14ac:dyDescent="0.25">
      <c r="I55871"/>
      <c r="J55871"/>
      <c r="K55871"/>
      <c r="L55871"/>
    </row>
    <row r="55872" spans="9:12" ht="15" x14ac:dyDescent="0.25">
      <c r="I55872"/>
      <c r="J55872"/>
      <c r="K55872"/>
      <c r="L55872"/>
    </row>
    <row r="55873" spans="9:12" ht="15" x14ac:dyDescent="0.25">
      <c r="I55873"/>
      <c r="J55873"/>
      <c r="K55873"/>
      <c r="L55873"/>
    </row>
    <row r="55874" spans="9:12" ht="15" x14ac:dyDescent="0.25">
      <c r="I55874"/>
      <c r="J55874"/>
      <c r="K55874"/>
      <c r="L55874"/>
    </row>
    <row r="55875" spans="9:12" ht="15" x14ac:dyDescent="0.25">
      <c r="I55875"/>
      <c r="J55875"/>
      <c r="K55875"/>
      <c r="L55875"/>
    </row>
    <row r="55876" spans="9:12" ht="15" x14ac:dyDescent="0.25">
      <c r="I55876"/>
      <c r="J55876"/>
      <c r="K55876"/>
      <c r="L55876"/>
    </row>
    <row r="55877" spans="9:12" ht="15" x14ac:dyDescent="0.25">
      <c r="I55877"/>
      <c r="J55877"/>
      <c r="K55877"/>
      <c r="L55877"/>
    </row>
    <row r="55878" spans="9:12" ht="15" x14ac:dyDescent="0.25">
      <c r="I55878"/>
      <c r="J55878"/>
      <c r="K55878"/>
      <c r="L55878"/>
    </row>
    <row r="55879" spans="9:12" ht="15" x14ac:dyDescent="0.25">
      <c r="I55879"/>
      <c r="J55879"/>
      <c r="K55879"/>
      <c r="L55879"/>
    </row>
    <row r="55880" spans="9:12" ht="15" x14ac:dyDescent="0.25">
      <c r="I55880"/>
      <c r="J55880"/>
      <c r="K55880"/>
      <c r="L55880"/>
    </row>
    <row r="55881" spans="9:12" ht="15" x14ac:dyDescent="0.25">
      <c r="I55881"/>
      <c r="J55881"/>
      <c r="K55881"/>
      <c r="L55881"/>
    </row>
    <row r="55882" spans="9:12" ht="15" x14ac:dyDescent="0.25">
      <c r="I55882"/>
      <c r="J55882"/>
      <c r="K55882"/>
      <c r="L55882"/>
    </row>
    <row r="55883" spans="9:12" ht="15" x14ac:dyDescent="0.25">
      <c r="I55883"/>
      <c r="J55883"/>
      <c r="K55883"/>
      <c r="L55883"/>
    </row>
    <row r="55884" spans="9:12" ht="15" x14ac:dyDescent="0.25">
      <c r="I55884"/>
      <c r="J55884"/>
      <c r="K55884"/>
      <c r="L55884"/>
    </row>
    <row r="55885" spans="9:12" ht="15" x14ac:dyDescent="0.25">
      <c r="I55885"/>
      <c r="J55885"/>
      <c r="K55885"/>
      <c r="L55885"/>
    </row>
    <row r="55886" spans="9:12" ht="15" x14ac:dyDescent="0.25">
      <c r="I55886"/>
      <c r="J55886"/>
      <c r="K55886"/>
      <c r="L55886"/>
    </row>
    <row r="55887" spans="9:12" ht="15" x14ac:dyDescent="0.25">
      <c r="I55887"/>
      <c r="J55887"/>
      <c r="K55887"/>
      <c r="L55887"/>
    </row>
    <row r="55888" spans="9:12" ht="15" x14ac:dyDescent="0.25">
      <c r="I55888"/>
      <c r="J55888"/>
      <c r="K55888"/>
      <c r="L55888"/>
    </row>
    <row r="55889" spans="9:12" ht="15" x14ac:dyDescent="0.25">
      <c r="I55889"/>
      <c r="J55889"/>
      <c r="K55889"/>
      <c r="L55889"/>
    </row>
    <row r="55890" spans="9:12" ht="15" x14ac:dyDescent="0.25">
      <c r="I55890"/>
      <c r="J55890"/>
      <c r="K55890"/>
      <c r="L55890"/>
    </row>
    <row r="55891" spans="9:12" ht="15" x14ac:dyDescent="0.25">
      <c r="I55891"/>
      <c r="J55891"/>
      <c r="K55891"/>
      <c r="L55891"/>
    </row>
    <row r="55892" spans="9:12" ht="15" x14ac:dyDescent="0.25">
      <c r="I55892"/>
      <c r="J55892"/>
      <c r="K55892"/>
      <c r="L55892"/>
    </row>
    <row r="55893" spans="9:12" ht="15" x14ac:dyDescent="0.25">
      <c r="I55893"/>
      <c r="J55893"/>
      <c r="K55893"/>
      <c r="L55893"/>
    </row>
    <row r="55894" spans="9:12" ht="15" x14ac:dyDescent="0.25">
      <c r="I55894"/>
      <c r="J55894"/>
      <c r="K55894"/>
      <c r="L55894"/>
    </row>
    <row r="55895" spans="9:12" ht="15" x14ac:dyDescent="0.25">
      <c r="I55895"/>
      <c r="J55895"/>
      <c r="K55895"/>
      <c r="L55895"/>
    </row>
    <row r="55896" spans="9:12" ht="15" x14ac:dyDescent="0.25">
      <c r="I55896"/>
      <c r="J55896"/>
      <c r="K55896"/>
      <c r="L55896"/>
    </row>
    <row r="55897" spans="9:12" ht="15" x14ac:dyDescent="0.25">
      <c r="I55897"/>
      <c r="J55897"/>
      <c r="K55897"/>
      <c r="L55897"/>
    </row>
    <row r="55898" spans="9:12" ht="15" x14ac:dyDescent="0.25">
      <c r="I55898"/>
      <c r="J55898"/>
      <c r="K55898"/>
      <c r="L55898"/>
    </row>
    <row r="55899" spans="9:12" ht="15" x14ac:dyDescent="0.25">
      <c r="I55899"/>
      <c r="J55899"/>
      <c r="K55899"/>
      <c r="L55899"/>
    </row>
    <row r="55900" spans="9:12" ht="15" x14ac:dyDescent="0.25">
      <c r="I55900"/>
      <c r="J55900"/>
      <c r="K55900"/>
      <c r="L55900"/>
    </row>
    <row r="55901" spans="9:12" ht="15" x14ac:dyDescent="0.25">
      <c r="I55901"/>
      <c r="J55901"/>
      <c r="K55901"/>
      <c r="L55901"/>
    </row>
    <row r="55902" spans="9:12" ht="15" x14ac:dyDescent="0.25">
      <c r="I55902"/>
      <c r="J55902"/>
      <c r="K55902"/>
      <c r="L55902"/>
    </row>
    <row r="55903" spans="9:12" ht="15" x14ac:dyDescent="0.25">
      <c r="I55903"/>
      <c r="J55903"/>
      <c r="K55903"/>
      <c r="L55903"/>
    </row>
    <row r="55904" spans="9:12" ht="15" x14ac:dyDescent="0.25">
      <c r="I55904"/>
      <c r="J55904"/>
      <c r="K55904"/>
      <c r="L55904"/>
    </row>
    <row r="55905" spans="9:12" ht="15" x14ac:dyDescent="0.25">
      <c r="I55905"/>
      <c r="J55905"/>
      <c r="K55905"/>
      <c r="L55905"/>
    </row>
    <row r="55906" spans="9:12" ht="15" x14ac:dyDescent="0.25">
      <c r="I55906"/>
      <c r="J55906"/>
      <c r="K55906"/>
      <c r="L55906"/>
    </row>
    <row r="55907" spans="9:12" ht="15" x14ac:dyDescent="0.25">
      <c r="I55907"/>
      <c r="J55907"/>
      <c r="K55907"/>
      <c r="L55907"/>
    </row>
    <row r="55908" spans="9:12" ht="15" x14ac:dyDescent="0.25">
      <c r="I55908"/>
      <c r="J55908"/>
      <c r="K55908"/>
      <c r="L55908"/>
    </row>
    <row r="55909" spans="9:12" ht="15" x14ac:dyDescent="0.25">
      <c r="I55909"/>
      <c r="J55909"/>
      <c r="K55909"/>
      <c r="L55909"/>
    </row>
    <row r="55910" spans="9:12" ht="15" x14ac:dyDescent="0.25">
      <c r="I55910"/>
      <c r="J55910"/>
      <c r="K55910"/>
      <c r="L55910"/>
    </row>
    <row r="55911" spans="9:12" ht="15" x14ac:dyDescent="0.25">
      <c r="I55911"/>
      <c r="J55911"/>
      <c r="K55911"/>
      <c r="L55911"/>
    </row>
    <row r="55912" spans="9:12" ht="15" x14ac:dyDescent="0.25">
      <c r="I55912"/>
      <c r="J55912"/>
      <c r="K55912"/>
      <c r="L55912"/>
    </row>
    <row r="55913" spans="9:12" ht="15" x14ac:dyDescent="0.25">
      <c r="I55913"/>
      <c r="J55913"/>
      <c r="K55913"/>
      <c r="L55913"/>
    </row>
    <row r="55914" spans="9:12" ht="15" x14ac:dyDescent="0.25">
      <c r="I55914"/>
      <c r="J55914"/>
      <c r="K55914"/>
      <c r="L55914"/>
    </row>
    <row r="55915" spans="9:12" ht="15" x14ac:dyDescent="0.25">
      <c r="I55915"/>
      <c r="J55915"/>
      <c r="K55915"/>
      <c r="L55915"/>
    </row>
    <row r="55916" spans="9:12" ht="15" x14ac:dyDescent="0.25">
      <c r="I55916"/>
      <c r="J55916"/>
      <c r="K55916"/>
      <c r="L55916"/>
    </row>
    <row r="55917" spans="9:12" ht="15" x14ac:dyDescent="0.25">
      <c r="I55917"/>
      <c r="J55917"/>
      <c r="K55917"/>
      <c r="L55917"/>
    </row>
    <row r="55918" spans="9:12" ht="15" x14ac:dyDescent="0.25">
      <c r="I55918"/>
      <c r="J55918"/>
      <c r="K55918"/>
      <c r="L55918"/>
    </row>
    <row r="55919" spans="9:12" ht="15" x14ac:dyDescent="0.25">
      <c r="I55919"/>
      <c r="J55919"/>
      <c r="K55919"/>
      <c r="L55919"/>
    </row>
    <row r="55920" spans="9:12" ht="15" x14ac:dyDescent="0.25">
      <c r="I55920"/>
      <c r="J55920"/>
      <c r="K55920"/>
      <c r="L55920"/>
    </row>
    <row r="55921" spans="9:12" ht="15" x14ac:dyDescent="0.25">
      <c r="I55921"/>
      <c r="J55921"/>
      <c r="K55921"/>
      <c r="L55921"/>
    </row>
    <row r="55922" spans="9:12" ht="15" x14ac:dyDescent="0.25">
      <c r="I55922"/>
      <c r="J55922"/>
      <c r="K55922"/>
      <c r="L55922"/>
    </row>
    <row r="55923" spans="9:12" ht="15" x14ac:dyDescent="0.25">
      <c r="I55923"/>
      <c r="J55923"/>
      <c r="K55923"/>
      <c r="L55923"/>
    </row>
    <row r="55924" spans="9:12" ht="15" x14ac:dyDescent="0.25">
      <c r="I55924"/>
      <c r="J55924"/>
      <c r="K55924"/>
      <c r="L55924"/>
    </row>
    <row r="55925" spans="9:12" ht="15" x14ac:dyDescent="0.25">
      <c r="I55925"/>
      <c r="J55925"/>
      <c r="K55925"/>
      <c r="L55925"/>
    </row>
    <row r="55926" spans="9:12" ht="15" x14ac:dyDescent="0.25">
      <c r="I55926"/>
      <c r="J55926"/>
      <c r="K55926"/>
      <c r="L55926"/>
    </row>
    <row r="55927" spans="9:12" ht="15" x14ac:dyDescent="0.25">
      <c r="I55927"/>
      <c r="J55927"/>
      <c r="K55927"/>
      <c r="L55927"/>
    </row>
    <row r="55928" spans="9:12" ht="15" x14ac:dyDescent="0.25">
      <c r="I55928"/>
      <c r="J55928"/>
      <c r="K55928"/>
      <c r="L55928"/>
    </row>
    <row r="55929" spans="9:12" ht="15" x14ac:dyDescent="0.25">
      <c r="I55929"/>
      <c r="J55929"/>
      <c r="K55929"/>
      <c r="L55929"/>
    </row>
    <row r="55930" spans="9:12" ht="15" x14ac:dyDescent="0.25">
      <c r="I55930"/>
      <c r="J55930"/>
      <c r="K55930"/>
      <c r="L55930"/>
    </row>
    <row r="55931" spans="9:12" ht="15" x14ac:dyDescent="0.25">
      <c r="I55931"/>
      <c r="J55931"/>
      <c r="K55931"/>
      <c r="L55931"/>
    </row>
    <row r="55932" spans="9:12" ht="15" x14ac:dyDescent="0.25">
      <c r="I55932"/>
      <c r="J55932"/>
      <c r="K55932"/>
      <c r="L55932"/>
    </row>
    <row r="55933" spans="9:12" ht="15" x14ac:dyDescent="0.25">
      <c r="I55933"/>
      <c r="J55933"/>
      <c r="K55933"/>
      <c r="L55933"/>
    </row>
    <row r="55934" spans="9:12" ht="15" x14ac:dyDescent="0.25">
      <c r="I55934"/>
      <c r="J55934"/>
      <c r="K55934"/>
      <c r="L55934"/>
    </row>
    <row r="55935" spans="9:12" ht="15" x14ac:dyDescent="0.25">
      <c r="I55935"/>
      <c r="J55935"/>
      <c r="K55935"/>
      <c r="L55935"/>
    </row>
    <row r="55936" spans="9:12" ht="15" x14ac:dyDescent="0.25">
      <c r="I55936"/>
      <c r="J55936"/>
      <c r="K55936"/>
      <c r="L55936"/>
    </row>
    <row r="55937" spans="9:12" ht="15" x14ac:dyDescent="0.25">
      <c r="I55937"/>
      <c r="J55937"/>
      <c r="K55937"/>
      <c r="L55937"/>
    </row>
    <row r="55938" spans="9:12" ht="15" x14ac:dyDescent="0.25">
      <c r="I55938"/>
      <c r="J55938"/>
      <c r="K55938"/>
      <c r="L55938"/>
    </row>
    <row r="55939" spans="9:12" ht="15" x14ac:dyDescent="0.25">
      <c r="I55939"/>
      <c r="J55939"/>
      <c r="K55939"/>
      <c r="L55939"/>
    </row>
    <row r="55940" spans="9:12" ht="15" x14ac:dyDescent="0.25">
      <c r="I55940"/>
      <c r="J55940"/>
      <c r="K55940"/>
      <c r="L55940"/>
    </row>
    <row r="55941" spans="9:12" ht="15" x14ac:dyDescent="0.25">
      <c r="I55941"/>
      <c r="J55941"/>
      <c r="K55941"/>
      <c r="L55941"/>
    </row>
    <row r="55942" spans="9:12" ht="15" x14ac:dyDescent="0.25">
      <c r="I55942"/>
      <c r="J55942"/>
      <c r="K55942"/>
      <c r="L55942"/>
    </row>
    <row r="55943" spans="9:12" ht="15" x14ac:dyDescent="0.25">
      <c r="I55943"/>
      <c r="J55943"/>
      <c r="K55943"/>
      <c r="L55943"/>
    </row>
    <row r="55944" spans="9:12" ht="15" x14ac:dyDescent="0.25">
      <c r="I55944"/>
      <c r="J55944"/>
      <c r="K55944"/>
      <c r="L55944"/>
    </row>
    <row r="55945" spans="9:12" ht="15" x14ac:dyDescent="0.25">
      <c r="I55945"/>
      <c r="J55945"/>
      <c r="K55945"/>
      <c r="L55945"/>
    </row>
    <row r="55946" spans="9:12" ht="15" x14ac:dyDescent="0.25">
      <c r="I55946"/>
      <c r="J55946"/>
      <c r="K55946"/>
      <c r="L55946"/>
    </row>
    <row r="55947" spans="9:12" ht="15" x14ac:dyDescent="0.25">
      <c r="I55947"/>
      <c r="J55947"/>
      <c r="K55947"/>
      <c r="L55947"/>
    </row>
    <row r="55948" spans="9:12" ht="15" x14ac:dyDescent="0.25">
      <c r="I55948"/>
      <c r="J55948"/>
      <c r="K55948"/>
      <c r="L55948"/>
    </row>
    <row r="55949" spans="9:12" ht="15" x14ac:dyDescent="0.25">
      <c r="I55949"/>
      <c r="J55949"/>
      <c r="K55949"/>
      <c r="L55949"/>
    </row>
    <row r="55950" spans="9:12" ht="15" x14ac:dyDescent="0.25">
      <c r="I55950"/>
      <c r="J55950"/>
      <c r="K55950"/>
      <c r="L55950"/>
    </row>
    <row r="55951" spans="9:12" ht="15" x14ac:dyDescent="0.25">
      <c r="I55951"/>
      <c r="J55951"/>
      <c r="K55951"/>
      <c r="L55951"/>
    </row>
    <row r="55952" spans="9:12" ht="15" x14ac:dyDescent="0.25">
      <c r="I55952"/>
      <c r="J55952"/>
      <c r="K55952"/>
      <c r="L55952"/>
    </row>
    <row r="55953" spans="9:12" ht="15" x14ac:dyDescent="0.25">
      <c r="I55953"/>
      <c r="J55953"/>
      <c r="K55953"/>
      <c r="L55953"/>
    </row>
    <row r="55954" spans="9:12" ht="15" x14ac:dyDescent="0.25">
      <c r="I55954"/>
      <c r="J55954"/>
      <c r="K55954"/>
      <c r="L55954"/>
    </row>
    <row r="55955" spans="9:12" ht="15" x14ac:dyDescent="0.25">
      <c r="I55955"/>
      <c r="J55955"/>
      <c r="K55955"/>
      <c r="L55955"/>
    </row>
    <row r="55956" spans="9:12" ht="15" x14ac:dyDescent="0.25">
      <c r="I55956"/>
      <c r="J55956"/>
      <c r="K55956"/>
      <c r="L55956"/>
    </row>
    <row r="55957" spans="9:12" ht="15" x14ac:dyDescent="0.25">
      <c r="I55957"/>
      <c r="J55957"/>
      <c r="K55957"/>
      <c r="L55957"/>
    </row>
    <row r="55958" spans="9:12" ht="15" x14ac:dyDescent="0.25">
      <c r="I55958"/>
      <c r="J55958"/>
      <c r="K55958"/>
      <c r="L55958"/>
    </row>
    <row r="55959" spans="9:12" ht="15" x14ac:dyDescent="0.25">
      <c r="I55959"/>
      <c r="J55959"/>
      <c r="K55959"/>
      <c r="L55959"/>
    </row>
    <row r="55960" spans="9:12" ht="15" x14ac:dyDescent="0.25">
      <c r="I55960"/>
      <c r="J55960"/>
      <c r="K55960"/>
      <c r="L55960"/>
    </row>
    <row r="55961" spans="9:12" ht="15" x14ac:dyDescent="0.25">
      <c r="I55961"/>
      <c r="J55961"/>
      <c r="K55961"/>
      <c r="L55961"/>
    </row>
    <row r="55962" spans="9:12" ht="15" x14ac:dyDescent="0.25">
      <c r="I55962"/>
      <c r="J55962"/>
      <c r="K55962"/>
      <c r="L55962"/>
    </row>
    <row r="55963" spans="9:12" ht="15" x14ac:dyDescent="0.25">
      <c r="I55963"/>
      <c r="J55963"/>
      <c r="K55963"/>
      <c r="L55963"/>
    </row>
    <row r="55964" spans="9:12" ht="15" x14ac:dyDescent="0.25">
      <c r="I55964"/>
      <c r="J55964"/>
      <c r="K55964"/>
      <c r="L55964"/>
    </row>
    <row r="55965" spans="9:12" ht="15" x14ac:dyDescent="0.25">
      <c r="I55965"/>
      <c r="J55965"/>
      <c r="K55965"/>
      <c r="L55965"/>
    </row>
    <row r="55966" spans="9:12" ht="15" x14ac:dyDescent="0.25">
      <c r="I55966"/>
      <c r="J55966"/>
      <c r="K55966"/>
      <c r="L55966"/>
    </row>
    <row r="55967" spans="9:12" ht="15" x14ac:dyDescent="0.25">
      <c r="I55967"/>
      <c r="J55967"/>
      <c r="K55967"/>
      <c r="L55967"/>
    </row>
    <row r="55968" spans="9:12" ht="15" x14ac:dyDescent="0.25">
      <c r="I55968"/>
      <c r="J55968"/>
      <c r="K55968"/>
      <c r="L55968"/>
    </row>
    <row r="55969" spans="9:12" ht="15" x14ac:dyDescent="0.25">
      <c r="I55969"/>
      <c r="J55969"/>
      <c r="K55969"/>
      <c r="L55969"/>
    </row>
    <row r="55970" spans="9:12" ht="15" x14ac:dyDescent="0.25">
      <c r="I55970"/>
      <c r="J55970"/>
      <c r="K55970"/>
      <c r="L55970"/>
    </row>
    <row r="55971" spans="9:12" ht="15" x14ac:dyDescent="0.25">
      <c r="I55971"/>
      <c r="J55971"/>
      <c r="K55971"/>
      <c r="L55971"/>
    </row>
    <row r="55972" spans="9:12" ht="15" x14ac:dyDescent="0.25">
      <c r="I55972"/>
      <c r="J55972"/>
      <c r="K55972"/>
      <c r="L55972"/>
    </row>
    <row r="55973" spans="9:12" ht="15" x14ac:dyDescent="0.25">
      <c r="I55973"/>
      <c r="J55973"/>
      <c r="K55973"/>
      <c r="L55973"/>
    </row>
    <row r="55974" spans="9:12" ht="15" x14ac:dyDescent="0.25">
      <c r="I55974"/>
      <c r="J55974"/>
      <c r="K55974"/>
      <c r="L55974"/>
    </row>
    <row r="55975" spans="9:12" ht="15" x14ac:dyDescent="0.25">
      <c r="I55975"/>
      <c r="J55975"/>
      <c r="K55975"/>
      <c r="L55975"/>
    </row>
    <row r="55976" spans="9:12" ht="15" x14ac:dyDescent="0.25">
      <c r="I55976"/>
      <c r="J55976"/>
      <c r="K55976"/>
      <c r="L55976"/>
    </row>
    <row r="55977" spans="9:12" ht="15" x14ac:dyDescent="0.25">
      <c r="I55977"/>
      <c r="J55977"/>
      <c r="K55977"/>
      <c r="L55977"/>
    </row>
    <row r="55978" spans="9:12" ht="15" x14ac:dyDescent="0.25">
      <c r="I55978"/>
      <c r="J55978"/>
      <c r="K55978"/>
      <c r="L55978"/>
    </row>
    <row r="55979" spans="9:12" ht="15" x14ac:dyDescent="0.25">
      <c r="I55979"/>
      <c r="J55979"/>
      <c r="K55979"/>
      <c r="L55979"/>
    </row>
    <row r="55980" spans="9:12" ht="15" x14ac:dyDescent="0.25">
      <c r="I55980"/>
      <c r="J55980"/>
      <c r="K55980"/>
      <c r="L55980"/>
    </row>
    <row r="55981" spans="9:12" ht="15" x14ac:dyDescent="0.25">
      <c r="I55981"/>
      <c r="J55981"/>
      <c r="K55981"/>
      <c r="L55981"/>
    </row>
    <row r="55982" spans="9:12" ht="15" x14ac:dyDescent="0.25">
      <c r="I55982"/>
      <c r="J55982"/>
      <c r="K55982"/>
      <c r="L55982"/>
    </row>
    <row r="55983" spans="9:12" ht="15" x14ac:dyDescent="0.25">
      <c r="I55983"/>
      <c r="J55983"/>
      <c r="K55983"/>
      <c r="L55983"/>
    </row>
    <row r="55984" spans="9:12" ht="15" x14ac:dyDescent="0.25">
      <c r="I55984"/>
      <c r="J55984"/>
      <c r="K55984"/>
      <c r="L55984"/>
    </row>
    <row r="55985" spans="9:12" ht="15" x14ac:dyDescent="0.25">
      <c r="I55985"/>
      <c r="J55985"/>
      <c r="K55985"/>
      <c r="L55985"/>
    </row>
    <row r="55986" spans="9:12" ht="15" x14ac:dyDescent="0.25">
      <c r="I55986"/>
      <c r="J55986"/>
      <c r="K55986"/>
      <c r="L55986"/>
    </row>
    <row r="55987" spans="9:12" ht="15" x14ac:dyDescent="0.25">
      <c r="I55987"/>
      <c r="J55987"/>
      <c r="K55987"/>
      <c r="L55987"/>
    </row>
    <row r="55988" spans="9:12" ht="15" x14ac:dyDescent="0.25">
      <c r="I55988"/>
      <c r="J55988"/>
      <c r="K55988"/>
      <c r="L55988"/>
    </row>
    <row r="55989" spans="9:12" ht="15" x14ac:dyDescent="0.25">
      <c r="I55989"/>
      <c r="J55989"/>
      <c r="K55989"/>
      <c r="L55989"/>
    </row>
    <row r="55990" spans="9:12" ht="15" x14ac:dyDescent="0.25">
      <c r="I55990"/>
      <c r="J55990"/>
      <c r="K55990"/>
      <c r="L55990"/>
    </row>
    <row r="55991" spans="9:12" ht="15" x14ac:dyDescent="0.25">
      <c r="I55991"/>
      <c r="J55991"/>
      <c r="K55991"/>
      <c r="L55991"/>
    </row>
    <row r="55992" spans="9:12" ht="15" x14ac:dyDescent="0.25">
      <c r="I55992"/>
      <c r="J55992"/>
      <c r="K55992"/>
      <c r="L55992"/>
    </row>
    <row r="55993" spans="9:12" ht="15" x14ac:dyDescent="0.25">
      <c r="I55993"/>
      <c r="J55993"/>
      <c r="K55993"/>
      <c r="L55993"/>
    </row>
    <row r="55994" spans="9:12" ht="15" x14ac:dyDescent="0.25">
      <c r="I55994"/>
      <c r="J55994"/>
      <c r="K55994"/>
      <c r="L55994"/>
    </row>
    <row r="55995" spans="9:12" ht="15" x14ac:dyDescent="0.25">
      <c r="I55995"/>
      <c r="J55995"/>
      <c r="K55995"/>
      <c r="L55995"/>
    </row>
    <row r="55996" spans="9:12" ht="15" x14ac:dyDescent="0.25">
      <c r="I55996"/>
      <c r="J55996"/>
      <c r="K55996"/>
      <c r="L55996"/>
    </row>
    <row r="55997" spans="9:12" ht="15" x14ac:dyDescent="0.25">
      <c r="I55997"/>
      <c r="J55997"/>
      <c r="K55997"/>
      <c r="L55997"/>
    </row>
    <row r="55998" spans="9:12" ht="15" x14ac:dyDescent="0.25">
      <c r="I55998"/>
      <c r="J55998"/>
      <c r="K55998"/>
      <c r="L55998"/>
    </row>
    <row r="55999" spans="9:12" ht="15" x14ac:dyDescent="0.25">
      <c r="I55999"/>
      <c r="J55999"/>
      <c r="K55999"/>
      <c r="L55999"/>
    </row>
    <row r="56000" spans="9:12" ht="15" x14ac:dyDescent="0.25">
      <c r="I56000"/>
      <c r="J56000"/>
      <c r="K56000"/>
      <c r="L56000"/>
    </row>
    <row r="56001" spans="9:12" ht="15" x14ac:dyDescent="0.25">
      <c r="I56001"/>
      <c r="J56001"/>
      <c r="K56001"/>
      <c r="L56001"/>
    </row>
    <row r="56002" spans="9:12" ht="15" x14ac:dyDescent="0.25">
      <c r="I56002"/>
      <c r="J56002"/>
      <c r="K56002"/>
      <c r="L56002"/>
    </row>
    <row r="56003" spans="9:12" ht="15" x14ac:dyDescent="0.25">
      <c r="I56003"/>
      <c r="J56003"/>
      <c r="K56003"/>
      <c r="L56003"/>
    </row>
    <row r="56004" spans="9:12" ht="15" x14ac:dyDescent="0.25">
      <c r="I56004"/>
      <c r="J56004"/>
      <c r="K56004"/>
      <c r="L56004"/>
    </row>
    <row r="56005" spans="9:12" ht="15" x14ac:dyDescent="0.25">
      <c r="I56005"/>
      <c r="J56005"/>
      <c r="K56005"/>
      <c r="L56005"/>
    </row>
    <row r="56006" spans="9:12" ht="15" x14ac:dyDescent="0.25">
      <c r="I56006"/>
      <c r="J56006"/>
      <c r="K56006"/>
      <c r="L56006"/>
    </row>
    <row r="56007" spans="9:12" ht="15" x14ac:dyDescent="0.25">
      <c r="I56007"/>
      <c r="J56007"/>
      <c r="K56007"/>
      <c r="L56007"/>
    </row>
    <row r="56008" spans="9:12" ht="15" x14ac:dyDescent="0.25">
      <c r="I56008"/>
      <c r="J56008"/>
      <c r="K56008"/>
      <c r="L56008"/>
    </row>
    <row r="56009" spans="9:12" ht="15" x14ac:dyDescent="0.25">
      <c r="I56009"/>
      <c r="J56009"/>
      <c r="K56009"/>
      <c r="L56009"/>
    </row>
    <row r="56010" spans="9:12" ht="15" x14ac:dyDescent="0.25">
      <c r="I56010"/>
      <c r="J56010"/>
      <c r="K56010"/>
      <c r="L56010"/>
    </row>
    <row r="56011" spans="9:12" ht="15" x14ac:dyDescent="0.25">
      <c r="I56011"/>
      <c r="J56011"/>
      <c r="K56011"/>
      <c r="L56011"/>
    </row>
    <row r="56012" spans="9:12" ht="15" x14ac:dyDescent="0.25">
      <c r="I56012"/>
      <c r="J56012"/>
      <c r="K56012"/>
      <c r="L56012"/>
    </row>
    <row r="56013" spans="9:12" ht="15" x14ac:dyDescent="0.25">
      <c r="I56013"/>
      <c r="J56013"/>
      <c r="K56013"/>
      <c r="L56013"/>
    </row>
    <row r="56014" spans="9:12" ht="15" x14ac:dyDescent="0.25">
      <c r="I56014"/>
      <c r="J56014"/>
      <c r="K56014"/>
      <c r="L56014"/>
    </row>
    <row r="56015" spans="9:12" ht="15" x14ac:dyDescent="0.25">
      <c r="I56015"/>
      <c r="J56015"/>
      <c r="K56015"/>
      <c r="L56015"/>
    </row>
    <row r="56016" spans="9:12" ht="15" x14ac:dyDescent="0.25">
      <c r="I56016"/>
      <c r="J56016"/>
      <c r="K56016"/>
      <c r="L56016"/>
    </row>
    <row r="56017" spans="9:12" ht="15" x14ac:dyDescent="0.25">
      <c r="I56017"/>
      <c r="J56017"/>
      <c r="K56017"/>
      <c r="L56017"/>
    </row>
    <row r="56018" spans="9:12" ht="15" x14ac:dyDescent="0.25">
      <c r="I56018"/>
      <c r="J56018"/>
      <c r="K56018"/>
      <c r="L56018"/>
    </row>
    <row r="56019" spans="9:12" ht="15" x14ac:dyDescent="0.25">
      <c r="I56019"/>
      <c r="J56019"/>
      <c r="K56019"/>
      <c r="L56019"/>
    </row>
    <row r="56020" spans="9:12" ht="15" x14ac:dyDescent="0.25">
      <c r="I56020"/>
      <c r="J56020"/>
      <c r="K56020"/>
      <c r="L56020"/>
    </row>
    <row r="56021" spans="9:12" ht="15" x14ac:dyDescent="0.25">
      <c r="I56021"/>
      <c r="J56021"/>
      <c r="K56021"/>
      <c r="L56021"/>
    </row>
    <row r="56022" spans="9:12" ht="15" x14ac:dyDescent="0.25">
      <c r="I56022"/>
      <c r="J56022"/>
      <c r="K56022"/>
      <c r="L56022"/>
    </row>
    <row r="56023" spans="9:12" ht="15" x14ac:dyDescent="0.25">
      <c r="I56023"/>
      <c r="J56023"/>
      <c r="K56023"/>
      <c r="L56023"/>
    </row>
    <row r="56024" spans="9:12" ht="15" x14ac:dyDescent="0.25">
      <c r="I56024"/>
      <c r="J56024"/>
      <c r="K56024"/>
      <c r="L56024"/>
    </row>
    <row r="56025" spans="9:12" ht="15" x14ac:dyDescent="0.25">
      <c r="I56025"/>
      <c r="J56025"/>
      <c r="K56025"/>
      <c r="L56025"/>
    </row>
    <row r="56026" spans="9:12" ht="15" x14ac:dyDescent="0.25">
      <c r="I56026"/>
      <c r="J56026"/>
      <c r="K56026"/>
      <c r="L56026"/>
    </row>
    <row r="56027" spans="9:12" ht="15" x14ac:dyDescent="0.25">
      <c r="I56027"/>
      <c r="J56027"/>
      <c r="K56027"/>
      <c r="L56027"/>
    </row>
    <row r="56028" spans="9:12" ht="15" x14ac:dyDescent="0.25">
      <c r="I56028"/>
      <c r="J56028"/>
      <c r="K56028"/>
      <c r="L56028"/>
    </row>
    <row r="56029" spans="9:12" ht="15" x14ac:dyDescent="0.25">
      <c r="I56029"/>
      <c r="J56029"/>
      <c r="K56029"/>
      <c r="L56029"/>
    </row>
    <row r="56030" spans="9:12" ht="15" x14ac:dyDescent="0.25">
      <c r="I56030"/>
      <c r="J56030"/>
      <c r="K56030"/>
      <c r="L56030"/>
    </row>
    <row r="56031" spans="9:12" ht="15" x14ac:dyDescent="0.25">
      <c r="I56031"/>
      <c r="J56031"/>
      <c r="K56031"/>
      <c r="L56031"/>
    </row>
    <row r="56032" spans="9:12" ht="15" x14ac:dyDescent="0.25">
      <c r="I56032"/>
      <c r="J56032"/>
      <c r="K56032"/>
      <c r="L56032"/>
    </row>
    <row r="56033" spans="9:12" ht="15" x14ac:dyDescent="0.25">
      <c r="I56033"/>
      <c r="J56033"/>
      <c r="K56033"/>
      <c r="L56033"/>
    </row>
    <row r="56034" spans="9:12" ht="15" x14ac:dyDescent="0.25">
      <c r="I56034"/>
      <c r="J56034"/>
      <c r="K56034"/>
      <c r="L56034"/>
    </row>
    <row r="56035" spans="9:12" ht="15" x14ac:dyDescent="0.25">
      <c r="I56035"/>
      <c r="J56035"/>
      <c r="K56035"/>
      <c r="L56035"/>
    </row>
    <row r="56036" spans="9:12" ht="15" x14ac:dyDescent="0.25">
      <c r="I56036"/>
      <c r="J56036"/>
      <c r="K56036"/>
      <c r="L56036"/>
    </row>
    <row r="56037" spans="9:12" ht="15" x14ac:dyDescent="0.25">
      <c r="I56037"/>
      <c r="J56037"/>
      <c r="K56037"/>
      <c r="L56037"/>
    </row>
    <row r="56038" spans="9:12" ht="15" x14ac:dyDescent="0.25">
      <c r="I56038"/>
      <c r="J56038"/>
      <c r="K56038"/>
      <c r="L56038"/>
    </row>
    <row r="56039" spans="9:12" ht="15" x14ac:dyDescent="0.25">
      <c r="I56039"/>
      <c r="J56039"/>
      <c r="K56039"/>
      <c r="L56039"/>
    </row>
    <row r="56040" spans="9:12" ht="15" x14ac:dyDescent="0.25">
      <c r="I56040"/>
      <c r="J56040"/>
      <c r="K56040"/>
      <c r="L56040"/>
    </row>
    <row r="56041" spans="9:12" ht="15" x14ac:dyDescent="0.25">
      <c r="I56041"/>
      <c r="J56041"/>
      <c r="K56041"/>
      <c r="L56041"/>
    </row>
    <row r="56042" spans="9:12" ht="15" x14ac:dyDescent="0.25">
      <c r="I56042"/>
      <c r="J56042"/>
      <c r="K56042"/>
      <c r="L56042"/>
    </row>
    <row r="56043" spans="9:12" ht="15" x14ac:dyDescent="0.25">
      <c r="I56043"/>
      <c r="J56043"/>
      <c r="K56043"/>
      <c r="L56043"/>
    </row>
    <row r="56044" spans="9:12" ht="15" x14ac:dyDescent="0.25">
      <c r="I56044"/>
      <c r="J56044"/>
      <c r="K56044"/>
      <c r="L56044"/>
    </row>
    <row r="56045" spans="9:12" ht="15" x14ac:dyDescent="0.25">
      <c r="I56045"/>
      <c r="J56045"/>
      <c r="K56045"/>
      <c r="L56045"/>
    </row>
    <row r="56046" spans="9:12" ht="15" x14ac:dyDescent="0.25">
      <c r="I56046"/>
      <c r="J56046"/>
      <c r="K56046"/>
      <c r="L56046"/>
    </row>
    <row r="56047" spans="9:12" ht="15" x14ac:dyDescent="0.25">
      <c r="I56047"/>
      <c r="J56047"/>
      <c r="K56047"/>
      <c r="L56047"/>
    </row>
    <row r="56048" spans="9:12" ht="15" x14ac:dyDescent="0.25">
      <c r="I56048"/>
      <c r="J56048"/>
      <c r="K56048"/>
      <c r="L56048"/>
    </row>
    <row r="56049" spans="9:12" ht="15" x14ac:dyDescent="0.25">
      <c r="I56049"/>
      <c r="J56049"/>
      <c r="K56049"/>
      <c r="L56049"/>
    </row>
    <row r="56050" spans="9:12" ht="15" x14ac:dyDescent="0.25">
      <c r="I56050"/>
      <c r="J56050"/>
      <c r="K56050"/>
      <c r="L56050"/>
    </row>
    <row r="56051" spans="9:12" ht="15" x14ac:dyDescent="0.25">
      <c r="I56051"/>
      <c r="J56051"/>
      <c r="K56051"/>
      <c r="L56051"/>
    </row>
    <row r="56052" spans="9:12" ht="15" x14ac:dyDescent="0.25">
      <c r="I56052"/>
      <c r="J56052"/>
      <c r="K56052"/>
      <c r="L56052"/>
    </row>
    <row r="56053" spans="9:12" ht="15" x14ac:dyDescent="0.25">
      <c r="I56053"/>
      <c r="J56053"/>
      <c r="K56053"/>
      <c r="L56053"/>
    </row>
    <row r="56054" spans="9:12" ht="15" x14ac:dyDescent="0.25">
      <c r="I56054"/>
      <c r="J56054"/>
      <c r="K56054"/>
      <c r="L56054"/>
    </row>
    <row r="56055" spans="9:12" ht="15" x14ac:dyDescent="0.25">
      <c r="I56055"/>
      <c r="J56055"/>
      <c r="K56055"/>
      <c r="L56055"/>
    </row>
    <row r="56056" spans="9:12" ht="15" x14ac:dyDescent="0.25">
      <c r="I56056"/>
      <c r="J56056"/>
      <c r="K56056"/>
      <c r="L56056"/>
    </row>
    <row r="56057" spans="9:12" ht="15" x14ac:dyDescent="0.25">
      <c r="I56057"/>
      <c r="J56057"/>
      <c r="K56057"/>
      <c r="L56057"/>
    </row>
    <row r="56058" spans="9:12" ht="15" x14ac:dyDescent="0.25">
      <c r="I56058"/>
      <c r="J56058"/>
      <c r="K56058"/>
      <c r="L56058"/>
    </row>
    <row r="56059" spans="9:12" ht="15" x14ac:dyDescent="0.25">
      <c r="I56059"/>
      <c r="J56059"/>
      <c r="K56059"/>
      <c r="L56059"/>
    </row>
    <row r="56060" spans="9:12" ht="15" x14ac:dyDescent="0.25">
      <c r="I56060"/>
      <c r="J56060"/>
      <c r="K56060"/>
      <c r="L56060"/>
    </row>
    <row r="56061" spans="9:12" ht="15" x14ac:dyDescent="0.25">
      <c r="I56061"/>
      <c r="J56061"/>
      <c r="K56061"/>
      <c r="L56061"/>
    </row>
    <row r="56062" spans="9:12" ht="15" x14ac:dyDescent="0.25">
      <c r="I56062"/>
      <c r="J56062"/>
      <c r="K56062"/>
      <c r="L56062"/>
    </row>
    <row r="56063" spans="9:12" ht="15" x14ac:dyDescent="0.25">
      <c r="I56063"/>
      <c r="J56063"/>
      <c r="K56063"/>
      <c r="L56063"/>
    </row>
    <row r="56064" spans="9:12" ht="15" x14ac:dyDescent="0.25">
      <c r="I56064"/>
      <c r="J56064"/>
      <c r="K56064"/>
      <c r="L56064"/>
    </row>
    <row r="56065" spans="9:12" ht="15" x14ac:dyDescent="0.25">
      <c r="I56065"/>
      <c r="J56065"/>
      <c r="K56065"/>
      <c r="L56065"/>
    </row>
    <row r="56066" spans="9:12" ht="15" x14ac:dyDescent="0.25">
      <c r="I56066"/>
      <c r="J56066"/>
      <c r="K56066"/>
      <c r="L56066"/>
    </row>
    <row r="56067" spans="9:12" ht="15" x14ac:dyDescent="0.25">
      <c r="I56067"/>
      <c r="J56067"/>
      <c r="K56067"/>
      <c r="L56067"/>
    </row>
    <row r="56068" spans="9:12" ht="15" x14ac:dyDescent="0.25">
      <c r="I56068"/>
      <c r="J56068"/>
      <c r="K56068"/>
      <c r="L56068"/>
    </row>
    <row r="56069" spans="9:12" ht="15" x14ac:dyDescent="0.25">
      <c r="I56069"/>
      <c r="J56069"/>
      <c r="K56069"/>
      <c r="L56069"/>
    </row>
    <row r="56070" spans="9:12" ht="15" x14ac:dyDescent="0.25">
      <c r="I56070"/>
      <c r="J56070"/>
      <c r="K56070"/>
      <c r="L56070"/>
    </row>
    <row r="56071" spans="9:12" ht="15" x14ac:dyDescent="0.25">
      <c r="I56071"/>
      <c r="J56071"/>
      <c r="K56071"/>
      <c r="L56071"/>
    </row>
    <row r="56072" spans="9:12" ht="15" x14ac:dyDescent="0.25">
      <c r="I56072"/>
      <c r="J56072"/>
      <c r="K56072"/>
      <c r="L56072"/>
    </row>
    <row r="56073" spans="9:12" ht="15" x14ac:dyDescent="0.25">
      <c r="I56073"/>
      <c r="J56073"/>
      <c r="K56073"/>
      <c r="L56073"/>
    </row>
    <row r="56074" spans="9:12" ht="15" x14ac:dyDescent="0.25">
      <c r="I56074"/>
      <c r="J56074"/>
      <c r="K56074"/>
      <c r="L56074"/>
    </row>
    <row r="56075" spans="9:12" ht="15" x14ac:dyDescent="0.25">
      <c r="I56075"/>
      <c r="J56075"/>
      <c r="K56075"/>
      <c r="L56075"/>
    </row>
    <row r="56076" spans="9:12" ht="15" x14ac:dyDescent="0.25">
      <c r="I56076"/>
      <c r="J56076"/>
      <c r="K56076"/>
      <c r="L56076"/>
    </row>
    <row r="56077" spans="9:12" ht="15" x14ac:dyDescent="0.25">
      <c r="I56077"/>
      <c r="J56077"/>
      <c r="K56077"/>
      <c r="L56077"/>
    </row>
    <row r="56078" spans="9:12" ht="15" x14ac:dyDescent="0.25">
      <c r="I56078"/>
      <c r="J56078"/>
      <c r="K56078"/>
      <c r="L56078"/>
    </row>
    <row r="56079" spans="9:12" ht="15" x14ac:dyDescent="0.25">
      <c r="I56079"/>
      <c r="J56079"/>
      <c r="K56079"/>
      <c r="L56079"/>
    </row>
    <row r="56080" spans="9:12" ht="15" x14ac:dyDescent="0.25">
      <c r="I56080"/>
      <c r="J56080"/>
      <c r="K56080"/>
      <c r="L56080"/>
    </row>
    <row r="56081" spans="9:12" ht="15" x14ac:dyDescent="0.25">
      <c r="I56081"/>
      <c r="J56081"/>
      <c r="K56081"/>
      <c r="L56081"/>
    </row>
    <row r="56082" spans="9:12" ht="15" x14ac:dyDescent="0.25">
      <c r="I56082"/>
      <c r="J56082"/>
      <c r="K56082"/>
      <c r="L56082"/>
    </row>
    <row r="56083" spans="9:12" ht="15" x14ac:dyDescent="0.25">
      <c r="I56083"/>
      <c r="J56083"/>
      <c r="K56083"/>
      <c r="L56083"/>
    </row>
    <row r="56084" spans="9:12" ht="15" x14ac:dyDescent="0.25">
      <c r="I56084"/>
      <c r="J56084"/>
      <c r="K56084"/>
      <c r="L56084"/>
    </row>
    <row r="56085" spans="9:12" ht="15" x14ac:dyDescent="0.25">
      <c r="I56085"/>
      <c r="J56085"/>
      <c r="K56085"/>
      <c r="L56085"/>
    </row>
    <row r="56086" spans="9:12" ht="15" x14ac:dyDescent="0.25">
      <c r="I56086"/>
      <c r="J56086"/>
      <c r="K56086"/>
      <c r="L56086"/>
    </row>
    <row r="56087" spans="9:12" ht="15" x14ac:dyDescent="0.25">
      <c r="I56087"/>
      <c r="J56087"/>
      <c r="K56087"/>
      <c r="L56087"/>
    </row>
    <row r="56088" spans="9:12" ht="15" x14ac:dyDescent="0.25">
      <c r="I56088"/>
      <c r="J56088"/>
      <c r="K56088"/>
      <c r="L56088"/>
    </row>
    <row r="56089" spans="9:12" ht="15" x14ac:dyDescent="0.25">
      <c r="I56089"/>
      <c r="J56089"/>
      <c r="K56089"/>
      <c r="L56089"/>
    </row>
    <row r="56090" spans="9:12" ht="15" x14ac:dyDescent="0.25">
      <c r="I56090"/>
      <c r="J56090"/>
      <c r="K56090"/>
      <c r="L56090"/>
    </row>
    <row r="56091" spans="9:12" ht="15" x14ac:dyDescent="0.25">
      <c r="I56091"/>
      <c r="J56091"/>
      <c r="K56091"/>
      <c r="L56091"/>
    </row>
    <row r="56092" spans="9:12" ht="15" x14ac:dyDescent="0.25">
      <c r="I56092"/>
      <c r="J56092"/>
      <c r="K56092"/>
      <c r="L56092"/>
    </row>
    <row r="56093" spans="9:12" ht="15" x14ac:dyDescent="0.25">
      <c r="I56093"/>
      <c r="J56093"/>
      <c r="K56093"/>
      <c r="L56093"/>
    </row>
    <row r="56094" spans="9:12" ht="15" x14ac:dyDescent="0.25">
      <c r="I56094"/>
      <c r="J56094"/>
      <c r="K56094"/>
      <c r="L56094"/>
    </row>
    <row r="56095" spans="9:12" ht="15" x14ac:dyDescent="0.25">
      <c r="I56095"/>
      <c r="J56095"/>
      <c r="K56095"/>
      <c r="L56095"/>
    </row>
    <row r="56096" spans="9:12" ht="15" x14ac:dyDescent="0.25">
      <c r="I56096"/>
      <c r="J56096"/>
      <c r="K56096"/>
      <c r="L56096"/>
    </row>
    <row r="56097" spans="9:12" ht="15" x14ac:dyDescent="0.25">
      <c r="I56097"/>
      <c r="J56097"/>
      <c r="K56097"/>
      <c r="L56097"/>
    </row>
    <row r="56098" spans="9:12" ht="15" x14ac:dyDescent="0.25">
      <c r="I56098"/>
      <c r="J56098"/>
      <c r="K56098"/>
      <c r="L56098"/>
    </row>
    <row r="56099" spans="9:12" ht="15" x14ac:dyDescent="0.25">
      <c r="I56099"/>
      <c r="J56099"/>
      <c r="K56099"/>
      <c r="L56099"/>
    </row>
    <row r="56100" spans="9:12" ht="15" x14ac:dyDescent="0.25">
      <c r="I56100"/>
      <c r="J56100"/>
      <c r="K56100"/>
      <c r="L56100"/>
    </row>
    <row r="56101" spans="9:12" ht="15" x14ac:dyDescent="0.25">
      <c r="I56101"/>
      <c r="J56101"/>
      <c r="K56101"/>
      <c r="L56101"/>
    </row>
    <row r="56102" spans="9:12" ht="15" x14ac:dyDescent="0.25">
      <c r="I56102"/>
      <c r="J56102"/>
      <c r="K56102"/>
      <c r="L56102"/>
    </row>
    <row r="56103" spans="9:12" ht="15" x14ac:dyDescent="0.25">
      <c r="I56103"/>
      <c r="J56103"/>
      <c r="K56103"/>
      <c r="L56103"/>
    </row>
    <row r="56104" spans="9:12" ht="15" x14ac:dyDescent="0.25">
      <c r="I56104"/>
      <c r="J56104"/>
      <c r="K56104"/>
      <c r="L56104"/>
    </row>
    <row r="56105" spans="9:12" ht="15" x14ac:dyDescent="0.25">
      <c r="I56105"/>
      <c r="J56105"/>
      <c r="K56105"/>
      <c r="L56105"/>
    </row>
    <row r="56106" spans="9:12" ht="15" x14ac:dyDescent="0.25">
      <c r="I56106"/>
      <c r="J56106"/>
      <c r="K56106"/>
      <c r="L56106"/>
    </row>
    <row r="56107" spans="9:12" ht="15" x14ac:dyDescent="0.25">
      <c r="I56107"/>
      <c r="J56107"/>
      <c r="K56107"/>
      <c r="L56107"/>
    </row>
    <row r="56108" spans="9:12" ht="15" x14ac:dyDescent="0.25">
      <c r="I56108"/>
      <c r="J56108"/>
      <c r="K56108"/>
      <c r="L56108"/>
    </row>
    <row r="56109" spans="9:12" ht="15" x14ac:dyDescent="0.25">
      <c r="I56109"/>
      <c r="J56109"/>
      <c r="K56109"/>
      <c r="L56109"/>
    </row>
    <row r="56110" spans="9:12" ht="15" x14ac:dyDescent="0.25">
      <c r="I56110"/>
      <c r="J56110"/>
      <c r="K56110"/>
      <c r="L56110"/>
    </row>
    <row r="56111" spans="9:12" ht="15" x14ac:dyDescent="0.25">
      <c r="I56111"/>
      <c r="J56111"/>
      <c r="K56111"/>
      <c r="L56111"/>
    </row>
    <row r="56112" spans="9:12" ht="15" x14ac:dyDescent="0.25">
      <c r="I56112"/>
      <c r="J56112"/>
      <c r="K56112"/>
      <c r="L56112"/>
    </row>
    <row r="56113" spans="9:12" ht="15" x14ac:dyDescent="0.25">
      <c r="I56113"/>
      <c r="J56113"/>
      <c r="K56113"/>
      <c r="L56113"/>
    </row>
    <row r="56114" spans="9:12" ht="15" x14ac:dyDescent="0.25">
      <c r="I56114"/>
      <c r="J56114"/>
      <c r="K56114"/>
      <c r="L56114"/>
    </row>
    <row r="56115" spans="9:12" ht="15" x14ac:dyDescent="0.25">
      <c r="I56115"/>
      <c r="J56115"/>
      <c r="K56115"/>
      <c r="L56115"/>
    </row>
    <row r="56116" spans="9:12" ht="15" x14ac:dyDescent="0.25">
      <c r="I56116"/>
      <c r="J56116"/>
      <c r="K56116"/>
      <c r="L56116"/>
    </row>
    <row r="56117" spans="9:12" ht="15" x14ac:dyDescent="0.25">
      <c r="I56117"/>
      <c r="J56117"/>
      <c r="K56117"/>
      <c r="L56117"/>
    </row>
    <row r="56118" spans="9:12" ht="15" x14ac:dyDescent="0.25">
      <c r="I56118"/>
      <c r="J56118"/>
      <c r="K56118"/>
      <c r="L56118"/>
    </row>
    <row r="56119" spans="9:12" ht="15" x14ac:dyDescent="0.25">
      <c r="I56119"/>
      <c r="J56119"/>
      <c r="K56119"/>
      <c r="L56119"/>
    </row>
    <row r="56120" spans="9:12" ht="15" x14ac:dyDescent="0.25">
      <c r="I56120"/>
      <c r="J56120"/>
      <c r="K56120"/>
      <c r="L56120"/>
    </row>
    <row r="56121" spans="9:12" ht="15" x14ac:dyDescent="0.25">
      <c r="I56121"/>
      <c r="J56121"/>
      <c r="K56121"/>
      <c r="L56121"/>
    </row>
    <row r="56122" spans="9:12" ht="15" x14ac:dyDescent="0.25">
      <c r="I56122"/>
      <c r="J56122"/>
      <c r="K56122"/>
      <c r="L56122"/>
    </row>
    <row r="56123" spans="9:12" ht="15" x14ac:dyDescent="0.25">
      <c r="I56123"/>
      <c r="J56123"/>
      <c r="K56123"/>
      <c r="L56123"/>
    </row>
    <row r="56124" spans="9:12" ht="15" x14ac:dyDescent="0.25">
      <c r="I56124"/>
      <c r="J56124"/>
      <c r="K56124"/>
      <c r="L56124"/>
    </row>
    <row r="56125" spans="9:12" ht="15" x14ac:dyDescent="0.25">
      <c r="I56125"/>
      <c r="J56125"/>
      <c r="K56125"/>
      <c r="L56125"/>
    </row>
    <row r="56126" spans="9:12" ht="15" x14ac:dyDescent="0.25">
      <c r="I56126"/>
      <c r="J56126"/>
      <c r="K56126"/>
      <c r="L56126"/>
    </row>
    <row r="56127" spans="9:12" ht="15" x14ac:dyDescent="0.25">
      <c r="I56127"/>
      <c r="J56127"/>
      <c r="K56127"/>
      <c r="L56127"/>
    </row>
    <row r="56128" spans="9:12" ht="15" x14ac:dyDescent="0.25">
      <c r="I56128"/>
      <c r="J56128"/>
      <c r="K56128"/>
      <c r="L56128"/>
    </row>
    <row r="56129" spans="9:12" ht="15" x14ac:dyDescent="0.25">
      <c r="I56129"/>
      <c r="J56129"/>
      <c r="K56129"/>
      <c r="L56129"/>
    </row>
    <row r="56130" spans="9:12" ht="15" x14ac:dyDescent="0.25">
      <c r="I56130"/>
      <c r="J56130"/>
      <c r="K56130"/>
      <c r="L56130"/>
    </row>
    <row r="56131" spans="9:12" ht="15" x14ac:dyDescent="0.25">
      <c r="I56131"/>
      <c r="J56131"/>
      <c r="K56131"/>
      <c r="L56131"/>
    </row>
    <row r="56132" spans="9:12" ht="15" x14ac:dyDescent="0.25">
      <c r="I56132"/>
      <c r="J56132"/>
      <c r="K56132"/>
      <c r="L56132"/>
    </row>
    <row r="56133" spans="9:12" ht="15" x14ac:dyDescent="0.25">
      <c r="I56133"/>
      <c r="J56133"/>
      <c r="K56133"/>
      <c r="L56133"/>
    </row>
    <row r="56134" spans="9:12" ht="15" x14ac:dyDescent="0.25">
      <c r="I56134"/>
      <c r="J56134"/>
      <c r="K56134"/>
      <c r="L56134"/>
    </row>
    <row r="56135" spans="9:12" ht="15" x14ac:dyDescent="0.25">
      <c r="I56135"/>
      <c r="J56135"/>
      <c r="K56135"/>
      <c r="L56135"/>
    </row>
    <row r="56136" spans="9:12" ht="15" x14ac:dyDescent="0.25">
      <c r="I56136"/>
      <c r="J56136"/>
      <c r="K56136"/>
      <c r="L56136"/>
    </row>
    <row r="56137" spans="9:12" ht="15" x14ac:dyDescent="0.25">
      <c r="I56137"/>
      <c r="J56137"/>
      <c r="K56137"/>
      <c r="L56137"/>
    </row>
    <row r="56138" spans="9:12" ht="15" x14ac:dyDescent="0.25">
      <c r="I56138"/>
      <c r="J56138"/>
      <c r="K56138"/>
      <c r="L56138"/>
    </row>
    <row r="56139" spans="9:12" ht="15" x14ac:dyDescent="0.25">
      <c r="I56139"/>
      <c r="J56139"/>
      <c r="K56139"/>
      <c r="L56139"/>
    </row>
    <row r="56140" spans="9:12" ht="15" x14ac:dyDescent="0.25">
      <c r="I56140"/>
      <c r="J56140"/>
      <c r="K56140"/>
      <c r="L56140"/>
    </row>
    <row r="56141" spans="9:12" ht="15" x14ac:dyDescent="0.25">
      <c r="I56141"/>
      <c r="J56141"/>
      <c r="K56141"/>
      <c r="L56141"/>
    </row>
    <row r="56142" spans="9:12" ht="15" x14ac:dyDescent="0.25">
      <c r="I56142"/>
      <c r="J56142"/>
      <c r="K56142"/>
      <c r="L56142"/>
    </row>
    <row r="56143" spans="9:12" ht="15" x14ac:dyDescent="0.25">
      <c r="I56143"/>
      <c r="J56143"/>
      <c r="K56143"/>
      <c r="L56143"/>
    </row>
    <row r="56144" spans="9:12" ht="15" x14ac:dyDescent="0.25">
      <c r="I56144"/>
      <c r="J56144"/>
      <c r="K56144"/>
      <c r="L56144"/>
    </row>
    <row r="56145" spans="9:12" ht="15" x14ac:dyDescent="0.25">
      <c r="I56145"/>
      <c r="J56145"/>
      <c r="K56145"/>
      <c r="L56145"/>
    </row>
    <row r="56146" spans="9:12" ht="15" x14ac:dyDescent="0.25">
      <c r="I56146"/>
      <c r="J56146"/>
      <c r="K56146"/>
      <c r="L56146"/>
    </row>
    <row r="56147" spans="9:12" ht="15" x14ac:dyDescent="0.25">
      <c r="I56147"/>
      <c r="J56147"/>
      <c r="K56147"/>
      <c r="L56147"/>
    </row>
    <row r="56148" spans="9:12" ht="15" x14ac:dyDescent="0.25">
      <c r="I56148"/>
      <c r="J56148"/>
      <c r="K56148"/>
      <c r="L56148"/>
    </row>
    <row r="56149" spans="9:12" ht="15" x14ac:dyDescent="0.25">
      <c r="I56149"/>
      <c r="J56149"/>
      <c r="K56149"/>
      <c r="L56149"/>
    </row>
    <row r="56150" spans="9:12" ht="15" x14ac:dyDescent="0.25">
      <c r="I56150"/>
      <c r="J56150"/>
      <c r="K56150"/>
      <c r="L56150"/>
    </row>
    <row r="56151" spans="9:12" ht="15" x14ac:dyDescent="0.25">
      <c r="I56151"/>
      <c r="J56151"/>
      <c r="K56151"/>
      <c r="L56151"/>
    </row>
    <row r="56152" spans="9:12" ht="15" x14ac:dyDescent="0.25">
      <c r="I56152"/>
      <c r="J56152"/>
      <c r="K56152"/>
      <c r="L56152"/>
    </row>
    <row r="56153" spans="9:12" ht="15" x14ac:dyDescent="0.25">
      <c r="I56153"/>
      <c r="J56153"/>
      <c r="K56153"/>
      <c r="L56153"/>
    </row>
    <row r="56154" spans="9:12" ht="15" x14ac:dyDescent="0.25">
      <c r="I56154"/>
      <c r="J56154"/>
      <c r="K56154"/>
      <c r="L56154"/>
    </row>
    <row r="56155" spans="9:12" ht="15" x14ac:dyDescent="0.25">
      <c r="I56155"/>
      <c r="J56155"/>
      <c r="K56155"/>
      <c r="L56155"/>
    </row>
    <row r="56156" spans="9:12" ht="15" x14ac:dyDescent="0.25">
      <c r="I56156"/>
      <c r="J56156"/>
      <c r="K56156"/>
      <c r="L56156"/>
    </row>
    <row r="56157" spans="9:12" ht="15" x14ac:dyDescent="0.25">
      <c r="I56157"/>
      <c r="J56157"/>
      <c r="K56157"/>
      <c r="L56157"/>
    </row>
    <row r="56158" spans="9:12" ht="15" x14ac:dyDescent="0.25">
      <c r="I56158"/>
      <c r="J56158"/>
      <c r="K56158"/>
      <c r="L56158"/>
    </row>
    <row r="56159" spans="9:12" ht="15" x14ac:dyDescent="0.25">
      <c r="I56159"/>
      <c r="J56159"/>
      <c r="K56159"/>
      <c r="L56159"/>
    </row>
    <row r="56160" spans="9:12" ht="15" x14ac:dyDescent="0.25">
      <c r="I56160"/>
      <c r="J56160"/>
      <c r="K56160"/>
      <c r="L56160"/>
    </row>
    <row r="56161" spans="9:12" ht="15" x14ac:dyDescent="0.25">
      <c r="I56161"/>
      <c r="J56161"/>
      <c r="K56161"/>
      <c r="L56161"/>
    </row>
    <row r="56162" spans="9:12" ht="15" x14ac:dyDescent="0.25">
      <c r="I56162"/>
      <c r="J56162"/>
      <c r="K56162"/>
      <c r="L56162"/>
    </row>
    <row r="56163" spans="9:12" ht="15" x14ac:dyDescent="0.25">
      <c r="I56163"/>
      <c r="J56163"/>
      <c r="K56163"/>
      <c r="L56163"/>
    </row>
    <row r="56164" spans="9:12" ht="15" x14ac:dyDescent="0.25">
      <c r="I56164"/>
      <c r="J56164"/>
      <c r="K56164"/>
      <c r="L56164"/>
    </row>
    <row r="56165" spans="9:12" ht="15" x14ac:dyDescent="0.25">
      <c r="I56165"/>
      <c r="J56165"/>
      <c r="K56165"/>
      <c r="L56165"/>
    </row>
    <row r="56166" spans="9:12" ht="15" x14ac:dyDescent="0.25">
      <c r="I56166"/>
      <c r="J56166"/>
      <c r="K56166"/>
      <c r="L56166"/>
    </row>
    <row r="56167" spans="9:12" ht="15" x14ac:dyDescent="0.25">
      <c r="I56167"/>
      <c r="J56167"/>
      <c r="K56167"/>
      <c r="L56167"/>
    </row>
    <row r="56168" spans="9:12" ht="15" x14ac:dyDescent="0.25">
      <c r="I56168"/>
      <c r="J56168"/>
      <c r="K56168"/>
      <c r="L56168"/>
    </row>
    <row r="56169" spans="9:12" ht="15" x14ac:dyDescent="0.25">
      <c r="I56169"/>
      <c r="J56169"/>
      <c r="K56169"/>
      <c r="L56169"/>
    </row>
    <row r="56170" spans="9:12" ht="15" x14ac:dyDescent="0.25">
      <c r="I56170"/>
      <c r="J56170"/>
      <c r="K56170"/>
      <c r="L56170"/>
    </row>
    <row r="56171" spans="9:12" ht="15" x14ac:dyDescent="0.25">
      <c r="I56171"/>
      <c r="J56171"/>
      <c r="K56171"/>
      <c r="L56171"/>
    </row>
    <row r="56172" spans="9:12" ht="15" x14ac:dyDescent="0.25">
      <c r="I56172"/>
      <c r="J56172"/>
      <c r="K56172"/>
      <c r="L56172"/>
    </row>
    <row r="56173" spans="9:12" ht="15" x14ac:dyDescent="0.25">
      <c r="I56173"/>
      <c r="J56173"/>
      <c r="K56173"/>
      <c r="L56173"/>
    </row>
    <row r="56174" spans="9:12" ht="15" x14ac:dyDescent="0.25">
      <c r="I56174"/>
      <c r="J56174"/>
      <c r="K56174"/>
      <c r="L56174"/>
    </row>
    <row r="56175" spans="9:12" ht="15" x14ac:dyDescent="0.25">
      <c r="I56175"/>
      <c r="J56175"/>
      <c r="K56175"/>
      <c r="L56175"/>
    </row>
    <row r="56176" spans="9:12" ht="15" x14ac:dyDescent="0.25">
      <c r="I56176"/>
      <c r="J56176"/>
      <c r="K56176"/>
      <c r="L56176"/>
    </row>
    <row r="56177" spans="9:12" ht="15" x14ac:dyDescent="0.25">
      <c r="I56177"/>
      <c r="J56177"/>
      <c r="K56177"/>
      <c r="L56177"/>
    </row>
    <row r="56178" spans="9:12" ht="15" x14ac:dyDescent="0.25">
      <c r="I56178"/>
      <c r="J56178"/>
      <c r="K56178"/>
      <c r="L56178"/>
    </row>
    <row r="56179" spans="9:12" ht="15" x14ac:dyDescent="0.25">
      <c r="I56179"/>
      <c r="J56179"/>
      <c r="K56179"/>
      <c r="L56179"/>
    </row>
    <row r="56180" spans="9:12" ht="15" x14ac:dyDescent="0.25">
      <c r="I56180"/>
      <c r="J56180"/>
      <c r="K56180"/>
      <c r="L56180"/>
    </row>
    <row r="56181" spans="9:12" ht="15" x14ac:dyDescent="0.25">
      <c r="I56181"/>
      <c r="J56181"/>
      <c r="K56181"/>
      <c r="L56181"/>
    </row>
    <row r="56182" spans="9:12" ht="15" x14ac:dyDescent="0.25">
      <c r="I56182"/>
      <c r="J56182"/>
      <c r="K56182"/>
      <c r="L56182"/>
    </row>
    <row r="56183" spans="9:12" ht="15" x14ac:dyDescent="0.25">
      <c r="I56183"/>
      <c r="J56183"/>
      <c r="K56183"/>
      <c r="L56183"/>
    </row>
    <row r="56184" spans="9:12" ht="15" x14ac:dyDescent="0.25">
      <c r="I56184"/>
      <c r="J56184"/>
      <c r="K56184"/>
      <c r="L56184"/>
    </row>
    <row r="56185" spans="9:12" ht="15" x14ac:dyDescent="0.25">
      <c r="I56185"/>
      <c r="J56185"/>
      <c r="K56185"/>
      <c r="L56185"/>
    </row>
    <row r="56186" spans="9:12" ht="15" x14ac:dyDescent="0.25">
      <c r="I56186"/>
      <c r="J56186"/>
      <c r="K56186"/>
      <c r="L56186"/>
    </row>
    <row r="56187" spans="9:12" ht="15" x14ac:dyDescent="0.25">
      <c r="I56187"/>
      <c r="J56187"/>
      <c r="K56187"/>
      <c r="L56187"/>
    </row>
    <row r="56188" spans="9:12" ht="15" x14ac:dyDescent="0.25">
      <c r="I56188"/>
      <c r="J56188"/>
      <c r="K56188"/>
      <c r="L56188"/>
    </row>
    <row r="56189" spans="9:12" ht="15" x14ac:dyDescent="0.25">
      <c r="I56189"/>
      <c r="J56189"/>
      <c r="K56189"/>
      <c r="L56189"/>
    </row>
    <row r="56190" spans="9:12" ht="15" x14ac:dyDescent="0.25">
      <c r="I56190"/>
      <c r="J56190"/>
      <c r="K56190"/>
      <c r="L56190"/>
    </row>
    <row r="56191" spans="9:12" ht="15" x14ac:dyDescent="0.25">
      <c r="I56191"/>
      <c r="J56191"/>
      <c r="K56191"/>
      <c r="L56191"/>
    </row>
    <row r="56192" spans="9:12" ht="15" x14ac:dyDescent="0.25">
      <c r="I56192"/>
      <c r="J56192"/>
      <c r="K56192"/>
      <c r="L56192"/>
    </row>
    <row r="56193" spans="9:12" ht="15" x14ac:dyDescent="0.25">
      <c r="I56193"/>
      <c r="J56193"/>
      <c r="K56193"/>
      <c r="L56193"/>
    </row>
    <row r="56194" spans="9:12" ht="15" x14ac:dyDescent="0.25">
      <c r="I56194"/>
      <c r="J56194"/>
      <c r="K56194"/>
      <c r="L56194"/>
    </row>
    <row r="56195" spans="9:12" ht="15" x14ac:dyDescent="0.25">
      <c r="I56195"/>
      <c r="J56195"/>
      <c r="K56195"/>
      <c r="L56195"/>
    </row>
    <row r="56196" spans="9:12" ht="15" x14ac:dyDescent="0.25">
      <c r="I56196"/>
      <c r="J56196"/>
      <c r="K56196"/>
      <c r="L56196"/>
    </row>
    <row r="56197" spans="9:12" ht="15" x14ac:dyDescent="0.25">
      <c r="I56197"/>
      <c r="J56197"/>
      <c r="K56197"/>
      <c r="L56197"/>
    </row>
    <row r="56198" spans="9:12" ht="15" x14ac:dyDescent="0.25">
      <c r="I56198"/>
      <c r="J56198"/>
      <c r="K56198"/>
      <c r="L56198"/>
    </row>
    <row r="56199" spans="9:12" ht="15" x14ac:dyDescent="0.25">
      <c r="I56199"/>
      <c r="J56199"/>
      <c r="K56199"/>
      <c r="L56199"/>
    </row>
    <row r="56200" spans="9:12" ht="15" x14ac:dyDescent="0.25">
      <c r="I56200"/>
      <c r="J56200"/>
      <c r="K56200"/>
      <c r="L56200"/>
    </row>
    <row r="56201" spans="9:12" ht="15" x14ac:dyDescent="0.25">
      <c r="I56201"/>
      <c r="J56201"/>
      <c r="K56201"/>
      <c r="L56201"/>
    </row>
    <row r="56202" spans="9:12" ht="15" x14ac:dyDescent="0.25">
      <c r="I56202"/>
      <c r="J56202"/>
      <c r="K56202"/>
      <c r="L56202"/>
    </row>
    <row r="56203" spans="9:12" ht="15" x14ac:dyDescent="0.25">
      <c r="I56203"/>
      <c r="J56203"/>
      <c r="K56203"/>
      <c r="L56203"/>
    </row>
    <row r="56204" spans="9:12" ht="15" x14ac:dyDescent="0.25">
      <c r="I56204"/>
      <c r="J56204"/>
      <c r="K56204"/>
      <c r="L56204"/>
    </row>
    <row r="56205" spans="9:12" ht="15" x14ac:dyDescent="0.25">
      <c r="I56205"/>
      <c r="J56205"/>
      <c r="K56205"/>
      <c r="L56205"/>
    </row>
    <row r="56206" spans="9:12" ht="15" x14ac:dyDescent="0.25">
      <c r="I56206"/>
      <c r="J56206"/>
      <c r="K56206"/>
      <c r="L56206"/>
    </row>
    <row r="56207" spans="9:12" ht="15" x14ac:dyDescent="0.25">
      <c r="I56207"/>
      <c r="J56207"/>
      <c r="K56207"/>
      <c r="L56207"/>
    </row>
    <row r="56208" spans="9:12" ht="15" x14ac:dyDescent="0.25">
      <c r="I56208"/>
      <c r="J56208"/>
      <c r="K56208"/>
      <c r="L56208"/>
    </row>
    <row r="56209" spans="9:12" ht="15" x14ac:dyDescent="0.25">
      <c r="I56209"/>
      <c r="J56209"/>
      <c r="K56209"/>
      <c r="L56209"/>
    </row>
    <row r="56210" spans="9:12" ht="15" x14ac:dyDescent="0.25">
      <c r="I56210"/>
      <c r="J56210"/>
      <c r="K56210"/>
      <c r="L56210"/>
    </row>
    <row r="56211" spans="9:12" ht="15" x14ac:dyDescent="0.25">
      <c r="I56211"/>
      <c r="J56211"/>
      <c r="K56211"/>
      <c r="L56211"/>
    </row>
    <row r="56212" spans="9:12" ht="15" x14ac:dyDescent="0.25">
      <c r="I56212"/>
      <c r="J56212"/>
      <c r="K56212"/>
      <c r="L56212"/>
    </row>
    <row r="56213" spans="9:12" ht="15" x14ac:dyDescent="0.25">
      <c r="I56213"/>
      <c r="J56213"/>
      <c r="K56213"/>
      <c r="L56213"/>
    </row>
    <row r="56214" spans="9:12" ht="15" x14ac:dyDescent="0.25">
      <c r="I56214"/>
      <c r="J56214"/>
      <c r="K56214"/>
      <c r="L56214"/>
    </row>
    <row r="56215" spans="9:12" ht="15" x14ac:dyDescent="0.25">
      <c r="I56215"/>
      <c r="J56215"/>
      <c r="K56215"/>
      <c r="L56215"/>
    </row>
    <row r="56216" spans="9:12" ht="15" x14ac:dyDescent="0.25">
      <c r="I56216"/>
      <c r="J56216"/>
      <c r="K56216"/>
      <c r="L56216"/>
    </row>
    <row r="56217" spans="9:12" ht="15" x14ac:dyDescent="0.25">
      <c r="I56217"/>
      <c r="J56217"/>
      <c r="K56217"/>
      <c r="L56217"/>
    </row>
    <row r="56218" spans="9:12" ht="15" x14ac:dyDescent="0.25">
      <c r="I56218"/>
      <c r="J56218"/>
      <c r="K56218"/>
      <c r="L56218"/>
    </row>
    <row r="56219" spans="9:12" ht="15" x14ac:dyDescent="0.25">
      <c r="I56219"/>
      <c r="J56219"/>
      <c r="K56219"/>
      <c r="L56219"/>
    </row>
    <row r="56220" spans="9:12" ht="15" x14ac:dyDescent="0.25">
      <c r="I56220"/>
      <c r="J56220"/>
      <c r="K56220"/>
      <c r="L56220"/>
    </row>
    <row r="56221" spans="9:12" ht="15" x14ac:dyDescent="0.25">
      <c r="I56221"/>
      <c r="J56221"/>
      <c r="K56221"/>
      <c r="L56221"/>
    </row>
    <row r="56222" spans="9:12" ht="15" x14ac:dyDescent="0.25">
      <c r="I56222"/>
      <c r="J56222"/>
      <c r="K56222"/>
      <c r="L56222"/>
    </row>
    <row r="56223" spans="9:12" ht="15" x14ac:dyDescent="0.25">
      <c r="I56223"/>
      <c r="J56223"/>
      <c r="K56223"/>
      <c r="L56223"/>
    </row>
    <row r="56224" spans="9:12" ht="15" x14ac:dyDescent="0.25">
      <c r="I56224"/>
      <c r="J56224"/>
      <c r="K56224"/>
      <c r="L56224"/>
    </row>
    <row r="56225" spans="9:12" ht="15" x14ac:dyDescent="0.25">
      <c r="I56225"/>
      <c r="J56225"/>
      <c r="K56225"/>
      <c r="L56225"/>
    </row>
    <row r="56226" spans="9:12" ht="15" x14ac:dyDescent="0.25">
      <c r="I56226"/>
      <c r="J56226"/>
      <c r="K56226"/>
      <c r="L56226"/>
    </row>
    <row r="56227" spans="9:12" ht="15" x14ac:dyDescent="0.25">
      <c r="I56227"/>
      <c r="J56227"/>
      <c r="K56227"/>
      <c r="L56227"/>
    </row>
    <row r="56228" spans="9:12" ht="15" x14ac:dyDescent="0.25">
      <c r="I56228"/>
      <c r="J56228"/>
      <c r="K56228"/>
      <c r="L56228"/>
    </row>
    <row r="56229" spans="9:12" ht="15" x14ac:dyDescent="0.25">
      <c r="I56229"/>
      <c r="J56229"/>
      <c r="K56229"/>
      <c r="L56229"/>
    </row>
    <row r="56230" spans="9:12" ht="15" x14ac:dyDescent="0.25">
      <c r="I56230"/>
      <c r="J56230"/>
      <c r="K56230"/>
      <c r="L56230"/>
    </row>
    <row r="56231" spans="9:12" ht="15" x14ac:dyDescent="0.25">
      <c r="I56231"/>
      <c r="J56231"/>
      <c r="K56231"/>
      <c r="L56231"/>
    </row>
    <row r="56232" spans="9:12" ht="15" x14ac:dyDescent="0.25">
      <c r="I56232"/>
      <c r="J56232"/>
      <c r="K56232"/>
      <c r="L56232"/>
    </row>
    <row r="56233" spans="9:12" ht="15" x14ac:dyDescent="0.25">
      <c r="I56233"/>
      <c r="J56233"/>
      <c r="K56233"/>
      <c r="L56233"/>
    </row>
    <row r="56234" spans="9:12" ht="15" x14ac:dyDescent="0.25">
      <c r="I56234"/>
      <c r="J56234"/>
      <c r="K56234"/>
      <c r="L56234"/>
    </row>
    <row r="56235" spans="9:12" ht="15" x14ac:dyDescent="0.25">
      <c r="I56235"/>
      <c r="J56235"/>
      <c r="K56235"/>
      <c r="L56235"/>
    </row>
    <row r="56236" spans="9:12" ht="15" x14ac:dyDescent="0.25">
      <c r="I56236"/>
      <c r="J56236"/>
      <c r="K56236"/>
      <c r="L56236"/>
    </row>
    <row r="56237" spans="9:12" ht="15" x14ac:dyDescent="0.25">
      <c r="I56237"/>
      <c r="J56237"/>
      <c r="K56237"/>
      <c r="L56237"/>
    </row>
    <row r="56238" spans="9:12" ht="15" x14ac:dyDescent="0.25">
      <c r="I56238"/>
      <c r="J56238"/>
      <c r="K56238"/>
      <c r="L56238"/>
    </row>
    <row r="56239" spans="9:12" ht="15" x14ac:dyDescent="0.25">
      <c r="I56239"/>
      <c r="J56239"/>
      <c r="K56239"/>
      <c r="L56239"/>
    </row>
    <row r="56240" spans="9:12" ht="15" x14ac:dyDescent="0.25">
      <c r="I56240"/>
      <c r="J56240"/>
      <c r="K56240"/>
      <c r="L56240"/>
    </row>
    <row r="56241" spans="9:12" ht="15" x14ac:dyDescent="0.25">
      <c r="I56241"/>
      <c r="J56241"/>
      <c r="K56241"/>
      <c r="L56241"/>
    </row>
    <row r="56242" spans="9:12" ht="15" x14ac:dyDescent="0.25">
      <c r="I56242"/>
      <c r="J56242"/>
      <c r="K56242"/>
      <c r="L56242"/>
    </row>
    <row r="56243" spans="9:12" ht="15" x14ac:dyDescent="0.25">
      <c r="I56243"/>
      <c r="J56243"/>
      <c r="K56243"/>
      <c r="L56243"/>
    </row>
    <row r="56244" spans="9:12" ht="15" x14ac:dyDescent="0.25">
      <c r="I56244"/>
      <c r="J56244"/>
      <c r="K56244"/>
      <c r="L56244"/>
    </row>
    <row r="56245" spans="9:12" ht="15" x14ac:dyDescent="0.25">
      <c r="I56245"/>
      <c r="J56245"/>
      <c r="K56245"/>
      <c r="L56245"/>
    </row>
    <row r="56246" spans="9:12" ht="15" x14ac:dyDescent="0.25">
      <c r="I56246"/>
      <c r="J56246"/>
      <c r="K56246"/>
      <c r="L56246"/>
    </row>
    <row r="56247" spans="9:12" ht="15" x14ac:dyDescent="0.25">
      <c r="I56247"/>
      <c r="J56247"/>
      <c r="K56247"/>
      <c r="L56247"/>
    </row>
    <row r="56248" spans="9:12" ht="15" x14ac:dyDescent="0.25">
      <c r="I56248"/>
      <c r="J56248"/>
      <c r="K56248"/>
      <c r="L56248"/>
    </row>
    <row r="56249" spans="9:12" ht="15" x14ac:dyDescent="0.25">
      <c r="I56249"/>
      <c r="J56249"/>
      <c r="K56249"/>
      <c r="L56249"/>
    </row>
    <row r="56250" spans="9:12" ht="15" x14ac:dyDescent="0.25">
      <c r="I56250"/>
      <c r="J56250"/>
      <c r="K56250"/>
      <c r="L56250"/>
    </row>
    <row r="56251" spans="9:12" ht="15" x14ac:dyDescent="0.25">
      <c r="I56251"/>
      <c r="J56251"/>
      <c r="K56251"/>
      <c r="L56251"/>
    </row>
    <row r="56252" spans="9:12" ht="15" x14ac:dyDescent="0.25">
      <c r="I56252"/>
      <c r="J56252"/>
      <c r="K56252"/>
      <c r="L56252"/>
    </row>
    <row r="56253" spans="9:12" ht="15" x14ac:dyDescent="0.25">
      <c r="I56253"/>
      <c r="J56253"/>
      <c r="K56253"/>
      <c r="L56253"/>
    </row>
    <row r="56254" spans="9:12" ht="15" x14ac:dyDescent="0.25">
      <c r="I56254"/>
      <c r="J56254"/>
      <c r="K56254"/>
      <c r="L56254"/>
    </row>
    <row r="56255" spans="9:12" ht="15" x14ac:dyDescent="0.25">
      <c r="I56255"/>
      <c r="J56255"/>
      <c r="K56255"/>
      <c r="L56255"/>
    </row>
    <row r="56256" spans="9:12" ht="15" x14ac:dyDescent="0.25">
      <c r="I56256"/>
      <c r="J56256"/>
      <c r="K56256"/>
      <c r="L56256"/>
    </row>
    <row r="56257" spans="9:12" ht="15" x14ac:dyDescent="0.25">
      <c r="I56257"/>
      <c r="J56257"/>
      <c r="K56257"/>
      <c r="L56257"/>
    </row>
    <row r="56258" spans="9:12" ht="15" x14ac:dyDescent="0.25">
      <c r="I56258"/>
      <c r="J56258"/>
      <c r="K56258"/>
      <c r="L56258"/>
    </row>
    <row r="56259" spans="9:12" ht="15" x14ac:dyDescent="0.25">
      <c r="I56259"/>
      <c r="J56259"/>
      <c r="K56259"/>
      <c r="L56259"/>
    </row>
    <row r="56260" spans="9:12" ht="15" x14ac:dyDescent="0.25">
      <c r="I56260"/>
      <c r="J56260"/>
      <c r="K56260"/>
      <c r="L56260"/>
    </row>
    <row r="56261" spans="9:12" ht="15" x14ac:dyDescent="0.25">
      <c r="I56261"/>
      <c r="J56261"/>
      <c r="K56261"/>
      <c r="L56261"/>
    </row>
    <row r="56262" spans="9:12" ht="15" x14ac:dyDescent="0.25">
      <c r="I56262"/>
      <c r="J56262"/>
      <c r="K56262"/>
      <c r="L56262"/>
    </row>
    <row r="56263" spans="9:12" ht="15" x14ac:dyDescent="0.25">
      <c r="I56263"/>
      <c r="J56263"/>
      <c r="K56263"/>
      <c r="L56263"/>
    </row>
    <row r="56264" spans="9:12" ht="15" x14ac:dyDescent="0.25">
      <c r="I56264"/>
      <c r="J56264"/>
      <c r="K56264"/>
      <c r="L56264"/>
    </row>
    <row r="56265" spans="9:12" ht="15" x14ac:dyDescent="0.25">
      <c r="I56265"/>
      <c r="J56265"/>
      <c r="K56265"/>
      <c r="L56265"/>
    </row>
    <row r="56266" spans="9:12" ht="15" x14ac:dyDescent="0.25">
      <c r="I56266"/>
      <c r="J56266"/>
      <c r="K56266"/>
      <c r="L56266"/>
    </row>
    <row r="56267" spans="9:12" ht="15" x14ac:dyDescent="0.25">
      <c r="I56267"/>
      <c r="J56267"/>
      <c r="K56267"/>
      <c r="L56267"/>
    </row>
    <row r="56268" spans="9:12" ht="15" x14ac:dyDescent="0.25">
      <c r="I56268"/>
      <c r="J56268"/>
      <c r="K56268"/>
      <c r="L56268"/>
    </row>
    <row r="56269" spans="9:12" ht="15" x14ac:dyDescent="0.25">
      <c r="I56269"/>
      <c r="J56269"/>
      <c r="K56269"/>
      <c r="L56269"/>
    </row>
    <row r="56270" spans="9:12" ht="15" x14ac:dyDescent="0.25">
      <c r="I56270"/>
      <c r="J56270"/>
      <c r="K56270"/>
      <c r="L56270"/>
    </row>
    <row r="56271" spans="9:12" ht="15" x14ac:dyDescent="0.25">
      <c r="I56271"/>
      <c r="J56271"/>
      <c r="K56271"/>
      <c r="L56271"/>
    </row>
    <row r="56272" spans="9:12" ht="15" x14ac:dyDescent="0.25">
      <c r="I56272"/>
      <c r="J56272"/>
      <c r="K56272"/>
      <c r="L56272"/>
    </row>
    <row r="56273" spans="9:12" ht="15" x14ac:dyDescent="0.25">
      <c r="I56273"/>
      <c r="J56273"/>
      <c r="K56273"/>
      <c r="L56273"/>
    </row>
    <row r="56274" spans="9:12" ht="15" x14ac:dyDescent="0.25">
      <c r="I56274"/>
      <c r="J56274"/>
      <c r="K56274"/>
      <c r="L56274"/>
    </row>
    <row r="56275" spans="9:12" ht="15" x14ac:dyDescent="0.25">
      <c r="I56275"/>
      <c r="J56275"/>
      <c r="K56275"/>
      <c r="L56275"/>
    </row>
    <row r="56276" spans="9:12" ht="15" x14ac:dyDescent="0.25">
      <c r="I56276"/>
      <c r="J56276"/>
      <c r="K56276"/>
      <c r="L56276"/>
    </row>
    <row r="56277" spans="9:12" ht="15" x14ac:dyDescent="0.25">
      <c r="I56277"/>
      <c r="J56277"/>
      <c r="K56277"/>
      <c r="L56277"/>
    </row>
    <row r="56278" spans="9:12" ht="15" x14ac:dyDescent="0.25">
      <c r="I56278"/>
      <c r="J56278"/>
      <c r="K56278"/>
      <c r="L56278"/>
    </row>
    <row r="56279" spans="9:12" ht="15" x14ac:dyDescent="0.25">
      <c r="I56279"/>
      <c r="J56279"/>
      <c r="K56279"/>
      <c r="L56279"/>
    </row>
    <row r="56280" spans="9:12" ht="15" x14ac:dyDescent="0.25">
      <c r="I56280"/>
      <c r="J56280"/>
      <c r="K56280"/>
      <c r="L56280"/>
    </row>
    <row r="56281" spans="9:12" ht="15" x14ac:dyDescent="0.25">
      <c r="I56281"/>
      <c r="J56281"/>
      <c r="K56281"/>
      <c r="L56281"/>
    </row>
    <row r="56282" spans="9:12" ht="15" x14ac:dyDescent="0.25">
      <c r="I56282"/>
      <c r="J56282"/>
      <c r="K56282"/>
      <c r="L56282"/>
    </row>
    <row r="56283" spans="9:12" ht="15" x14ac:dyDescent="0.25">
      <c r="I56283"/>
      <c r="J56283"/>
      <c r="K56283"/>
      <c r="L56283"/>
    </row>
    <row r="56284" spans="9:12" ht="15" x14ac:dyDescent="0.25">
      <c r="I56284"/>
      <c r="J56284"/>
      <c r="K56284"/>
      <c r="L56284"/>
    </row>
    <row r="56285" spans="9:12" ht="15" x14ac:dyDescent="0.25">
      <c r="I56285"/>
      <c r="J56285"/>
      <c r="K56285"/>
      <c r="L56285"/>
    </row>
    <row r="56286" spans="9:12" ht="15" x14ac:dyDescent="0.25">
      <c r="I56286"/>
      <c r="J56286"/>
      <c r="K56286"/>
      <c r="L56286"/>
    </row>
    <row r="56287" spans="9:12" ht="15" x14ac:dyDescent="0.25">
      <c r="I56287"/>
      <c r="J56287"/>
      <c r="K56287"/>
      <c r="L56287"/>
    </row>
    <row r="56288" spans="9:12" ht="15" x14ac:dyDescent="0.25">
      <c r="I56288"/>
      <c r="J56288"/>
      <c r="K56288"/>
      <c r="L56288"/>
    </row>
    <row r="56289" spans="9:12" ht="15" x14ac:dyDescent="0.25">
      <c r="I56289"/>
      <c r="J56289"/>
      <c r="K56289"/>
      <c r="L56289"/>
    </row>
    <row r="56290" spans="9:12" ht="15" x14ac:dyDescent="0.25">
      <c r="I56290"/>
      <c r="J56290"/>
      <c r="K56290"/>
      <c r="L56290"/>
    </row>
    <row r="56291" spans="9:12" ht="15" x14ac:dyDescent="0.25">
      <c r="I56291"/>
      <c r="J56291"/>
      <c r="K56291"/>
      <c r="L56291"/>
    </row>
    <row r="56292" spans="9:12" ht="15" x14ac:dyDescent="0.25">
      <c r="I56292"/>
      <c r="J56292"/>
      <c r="K56292"/>
      <c r="L56292"/>
    </row>
    <row r="56293" spans="9:12" ht="15" x14ac:dyDescent="0.25">
      <c r="I56293"/>
      <c r="J56293"/>
      <c r="K56293"/>
      <c r="L56293"/>
    </row>
    <row r="56294" spans="9:12" ht="15" x14ac:dyDescent="0.25">
      <c r="I56294"/>
      <c r="J56294"/>
      <c r="K56294"/>
      <c r="L56294"/>
    </row>
    <row r="56295" spans="9:12" ht="15" x14ac:dyDescent="0.25">
      <c r="I56295"/>
      <c r="J56295"/>
      <c r="K56295"/>
      <c r="L56295"/>
    </row>
    <row r="56296" spans="9:12" ht="15" x14ac:dyDescent="0.25">
      <c r="I56296"/>
      <c r="J56296"/>
      <c r="K56296"/>
      <c r="L56296"/>
    </row>
    <row r="56297" spans="9:12" ht="15" x14ac:dyDescent="0.25">
      <c r="I56297"/>
      <c r="J56297"/>
      <c r="K56297"/>
      <c r="L56297"/>
    </row>
    <row r="56298" spans="9:12" ht="15" x14ac:dyDescent="0.25">
      <c r="I56298"/>
      <c r="J56298"/>
      <c r="K56298"/>
      <c r="L56298"/>
    </row>
    <row r="56299" spans="9:12" ht="15" x14ac:dyDescent="0.25">
      <c r="I56299"/>
      <c r="J56299"/>
      <c r="K56299"/>
      <c r="L56299"/>
    </row>
    <row r="56300" spans="9:12" ht="15" x14ac:dyDescent="0.25">
      <c r="I56300"/>
      <c r="J56300"/>
      <c r="K56300"/>
      <c r="L56300"/>
    </row>
    <row r="56301" spans="9:12" ht="15" x14ac:dyDescent="0.25">
      <c r="I56301"/>
      <c r="J56301"/>
      <c r="K56301"/>
      <c r="L56301"/>
    </row>
    <row r="56302" spans="9:12" ht="15" x14ac:dyDescent="0.25">
      <c r="I56302"/>
      <c r="J56302"/>
      <c r="K56302"/>
      <c r="L56302"/>
    </row>
    <row r="56303" spans="9:12" ht="15" x14ac:dyDescent="0.25">
      <c r="I56303"/>
      <c r="J56303"/>
      <c r="K56303"/>
      <c r="L56303"/>
    </row>
    <row r="56304" spans="9:12" ht="15" x14ac:dyDescent="0.25">
      <c r="I56304"/>
      <c r="J56304"/>
      <c r="K56304"/>
      <c r="L56304"/>
    </row>
    <row r="56305" spans="9:12" ht="15" x14ac:dyDescent="0.25">
      <c r="I56305"/>
      <c r="J56305"/>
      <c r="K56305"/>
      <c r="L56305"/>
    </row>
    <row r="56306" spans="9:12" ht="15" x14ac:dyDescent="0.25">
      <c r="I56306"/>
      <c r="J56306"/>
      <c r="K56306"/>
      <c r="L56306"/>
    </row>
    <row r="56307" spans="9:12" ht="15" x14ac:dyDescent="0.25">
      <c r="I56307"/>
      <c r="J56307"/>
      <c r="K56307"/>
      <c r="L56307"/>
    </row>
    <row r="56308" spans="9:12" ht="15" x14ac:dyDescent="0.25">
      <c r="I56308"/>
      <c r="J56308"/>
      <c r="K56308"/>
      <c r="L56308"/>
    </row>
    <row r="56309" spans="9:12" ht="15" x14ac:dyDescent="0.25">
      <c r="I56309"/>
      <c r="J56309"/>
      <c r="K56309"/>
      <c r="L56309"/>
    </row>
    <row r="56310" spans="9:12" ht="15" x14ac:dyDescent="0.25">
      <c r="I56310"/>
      <c r="J56310"/>
      <c r="K56310"/>
      <c r="L56310"/>
    </row>
    <row r="56311" spans="9:12" ht="15" x14ac:dyDescent="0.25">
      <c r="I56311"/>
      <c r="J56311"/>
      <c r="K56311"/>
      <c r="L56311"/>
    </row>
    <row r="56312" spans="9:12" ht="15" x14ac:dyDescent="0.25">
      <c r="I56312"/>
      <c r="J56312"/>
      <c r="K56312"/>
      <c r="L56312"/>
    </row>
    <row r="56313" spans="9:12" ht="15" x14ac:dyDescent="0.25">
      <c r="I56313"/>
      <c r="J56313"/>
      <c r="K56313"/>
      <c r="L56313"/>
    </row>
    <row r="56314" spans="9:12" ht="15" x14ac:dyDescent="0.25">
      <c r="I56314"/>
      <c r="J56314"/>
      <c r="K56314"/>
      <c r="L56314"/>
    </row>
    <row r="56315" spans="9:12" ht="15" x14ac:dyDescent="0.25">
      <c r="I56315"/>
      <c r="J56315"/>
      <c r="K56315"/>
      <c r="L56315"/>
    </row>
    <row r="56316" spans="9:12" ht="15" x14ac:dyDescent="0.25">
      <c r="I56316"/>
      <c r="J56316"/>
      <c r="K56316"/>
      <c r="L56316"/>
    </row>
    <row r="56317" spans="9:12" ht="15" x14ac:dyDescent="0.25">
      <c r="I56317"/>
      <c r="J56317"/>
      <c r="K56317"/>
      <c r="L56317"/>
    </row>
    <row r="56318" spans="9:12" ht="15" x14ac:dyDescent="0.25">
      <c r="I56318"/>
      <c r="J56318"/>
      <c r="K56318"/>
      <c r="L56318"/>
    </row>
    <row r="56319" spans="9:12" ht="15" x14ac:dyDescent="0.25">
      <c r="I56319"/>
      <c r="J56319"/>
      <c r="K56319"/>
      <c r="L56319"/>
    </row>
    <row r="56320" spans="9:12" ht="15" x14ac:dyDescent="0.25">
      <c r="I56320"/>
      <c r="J56320"/>
      <c r="K56320"/>
      <c r="L56320"/>
    </row>
    <row r="56321" spans="9:12" ht="15" x14ac:dyDescent="0.25">
      <c r="I56321"/>
      <c r="J56321"/>
      <c r="K56321"/>
      <c r="L56321"/>
    </row>
    <row r="56322" spans="9:12" ht="15" x14ac:dyDescent="0.25">
      <c r="I56322"/>
      <c r="J56322"/>
      <c r="K56322"/>
      <c r="L56322"/>
    </row>
    <row r="56323" spans="9:12" ht="15" x14ac:dyDescent="0.25">
      <c r="I56323"/>
      <c r="J56323"/>
      <c r="K56323"/>
      <c r="L56323"/>
    </row>
    <row r="56324" spans="9:12" ht="15" x14ac:dyDescent="0.25">
      <c r="I56324"/>
      <c r="J56324"/>
      <c r="K56324"/>
      <c r="L56324"/>
    </row>
    <row r="56325" spans="9:12" ht="15" x14ac:dyDescent="0.25">
      <c r="I56325"/>
      <c r="J56325"/>
      <c r="K56325"/>
      <c r="L56325"/>
    </row>
    <row r="56326" spans="9:12" ht="15" x14ac:dyDescent="0.25">
      <c r="I56326"/>
      <c r="J56326"/>
      <c r="K56326"/>
      <c r="L56326"/>
    </row>
    <row r="56327" spans="9:12" ht="15" x14ac:dyDescent="0.25">
      <c r="I56327"/>
      <c r="J56327"/>
      <c r="K56327"/>
      <c r="L56327"/>
    </row>
    <row r="56328" spans="9:12" ht="15" x14ac:dyDescent="0.25">
      <c r="I56328"/>
      <c r="J56328"/>
      <c r="K56328"/>
      <c r="L56328"/>
    </row>
    <row r="56329" spans="9:12" ht="15" x14ac:dyDescent="0.25">
      <c r="I56329"/>
      <c r="J56329"/>
      <c r="K56329"/>
      <c r="L56329"/>
    </row>
    <row r="56330" spans="9:12" ht="15" x14ac:dyDescent="0.25">
      <c r="I56330"/>
      <c r="J56330"/>
      <c r="K56330"/>
      <c r="L56330"/>
    </row>
    <row r="56331" spans="9:12" ht="15" x14ac:dyDescent="0.25">
      <c r="I56331"/>
      <c r="J56331"/>
      <c r="K56331"/>
      <c r="L56331"/>
    </row>
    <row r="56332" spans="9:12" ht="15" x14ac:dyDescent="0.25">
      <c r="I56332"/>
      <c r="J56332"/>
      <c r="K56332"/>
      <c r="L56332"/>
    </row>
    <row r="56333" spans="9:12" ht="15" x14ac:dyDescent="0.25">
      <c r="I56333"/>
      <c r="J56333"/>
      <c r="K56333"/>
      <c r="L56333"/>
    </row>
    <row r="56334" spans="9:12" ht="15" x14ac:dyDescent="0.25">
      <c r="I56334"/>
      <c r="J56334"/>
      <c r="K56334"/>
      <c r="L56334"/>
    </row>
    <row r="56335" spans="9:12" ht="15" x14ac:dyDescent="0.25">
      <c r="I56335"/>
      <c r="J56335"/>
      <c r="K56335"/>
      <c r="L56335"/>
    </row>
    <row r="56336" spans="9:12" ht="15" x14ac:dyDescent="0.25">
      <c r="I56336"/>
      <c r="J56336"/>
      <c r="K56336"/>
      <c r="L56336"/>
    </row>
    <row r="56337" spans="9:12" ht="15" x14ac:dyDescent="0.25">
      <c r="I56337"/>
      <c r="J56337"/>
      <c r="K56337"/>
      <c r="L56337"/>
    </row>
    <row r="56338" spans="9:12" ht="15" x14ac:dyDescent="0.25">
      <c r="I56338"/>
      <c r="J56338"/>
      <c r="K56338"/>
      <c r="L56338"/>
    </row>
    <row r="56339" spans="9:12" ht="15" x14ac:dyDescent="0.25">
      <c r="I56339"/>
      <c r="J56339"/>
      <c r="K56339"/>
      <c r="L56339"/>
    </row>
    <row r="56340" spans="9:12" ht="15" x14ac:dyDescent="0.25">
      <c r="I56340"/>
      <c r="J56340"/>
      <c r="K56340"/>
      <c r="L56340"/>
    </row>
    <row r="56341" spans="9:12" ht="15" x14ac:dyDescent="0.25">
      <c r="I56341"/>
      <c r="J56341"/>
      <c r="K56341"/>
      <c r="L56341"/>
    </row>
    <row r="56342" spans="9:12" ht="15" x14ac:dyDescent="0.25">
      <c r="I56342"/>
      <c r="J56342"/>
      <c r="K56342"/>
      <c r="L56342"/>
    </row>
    <row r="56343" spans="9:12" ht="15" x14ac:dyDescent="0.25">
      <c r="I56343"/>
      <c r="J56343"/>
      <c r="K56343"/>
      <c r="L56343"/>
    </row>
    <row r="56344" spans="9:12" ht="15" x14ac:dyDescent="0.25">
      <c r="I56344"/>
      <c r="J56344"/>
      <c r="K56344"/>
      <c r="L56344"/>
    </row>
    <row r="56345" spans="9:12" ht="15" x14ac:dyDescent="0.25">
      <c r="I56345"/>
      <c r="J56345"/>
      <c r="K56345"/>
      <c r="L56345"/>
    </row>
    <row r="56346" spans="9:12" ht="15" x14ac:dyDescent="0.25">
      <c r="I56346"/>
      <c r="J56346"/>
      <c r="K56346"/>
      <c r="L56346"/>
    </row>
    <row r="56347" spans="9:12" ht="15" x14ac:dyDescent="0.25">
      <c r="I56347"/>
      <c r="J56347"/>
      <c r="K56347"/>
      <c r="L56347"/>
    </row>
    <row r="56348" spans="9:12" ht="15" x14ac:dyDescent="0.25">
      <c r="I56348"/>
      <c r="J56348"/>
      <c r="K56348"/>
      <c r="L56348"/>
    </row>
    <row r="56349" spans="9:12" ht="15" x14ac:dyDescent="0.25">
      <c r="I56349"/>
      <c r="J56349"/>
      <c r="K56349"/>
      <c r="L56349"/>
    </row>
    <row r="56350" spans="9:12" ht="15" x14ac:dyDescent="0.25">
      <c r="I56350"/>
      <c r="J56350"/>
      <c r="K56350"/>
      <c r="L56350"/>
    </row>
    <row r="56351" spans="9:12" ht="15" x14ac:dyDescent="0.25">
      <c r="I56351"/>
      <c r="J56351"/>
      <c r="K56351"/>
      <c r="L56351"/>
    </row>
    <row r="56352" spans="9:12" ht="15" x14ac:dyDescent="0.25">
      <c r="I56352"/>
      <c r="J56352"/>
      <c r="K56352"/>
      <c r="L56352"/>
    </row>
    <row r="56353" spans="9:12" ht="15" x14ac:dyDescent="0.25">
      <c r="I56353"/>
      <c r="J56353"/>
      <c r="K56353"/>
      <c r="L56353"/>
    </row>
    <row r="56354" spans="9:12" ht="15" x14ac:dyDescent="0.25">
      <c r="I56354"/>
      <c r="J56354"/>
      <c r="K56354"/>
      <c r="L56354"/>
    </row>
    <row r="56355" spans="9:12" ht="15" x14ac:dyDescent="0.25">
      <c r="I56355"/>
      <c r="J56355"/>
      <c r="K56355"/>
      <c r="L56355"/>
    </row>
    <row r="56356" spans="9:12" ht="15" x14ac:dyDescent="0.25">
      <c r="I56356"/>
      <c r="J56356"/>
      <c r="K56356"/>
      <c r="L56356"/>
    </row>
    <row r="56357" spans="9:12" ht="15" x14ac:dyDescent="0.25">
      <c r="I56357"/>
      <c r="J56357"/>
      <c r="K56357"/>
      <c r="L56357"/>
    </row>
    <row r="56358" spans="9:12" ht="15" x14ac:dyDescent="0.25">
      <c r="I56358"/>
      <c r="J56358"/>
      <c r="K56358"/>
      <c r="L56358"/>
    </row>
    <row r="56359" spans="9:12" ht="15" x14ac:dyDescent="0.25">
      <c r="I56359"/>
      <c r="J56359"/>
      <c r="K56359"/>
      <c r="L56359"/>
    </row>
    <row r="56360" spans="9:12" ht="15" x14ac:dyDescent="0.25">
      <c r="I56360"/>
      <c r="J56360"/>
      <c r="K56360"/>
      <c r="L56360"/>
    </row>
    <row r="56361" spans="9:12" ht="15" x14ac:dyDescent="0.25">
      <c r="I56361"/>
      <c r="J56361"/>
      <c r="K56361"/>
      <c r="L56361"/>
    </row>
    <row r="56362" spans="9:12" ht="15" x14ac:dyDescent="0.25">
      <c r="I56362"/>
      <c r="J56362"/>
      <c r="K56362"/>
      <c r="L56362"/>
    </row>
    <row r="56363" spans="9:12" ht="15" x14ac:dyDescent="0.25">
      <c r="I56363"/>
      <c r="J56363"/>
      <c r="K56363"/>
      <c r="L56363"/>
    </row>
    <row r="56364" spans="9:12" ht="15" x14ac:dyDescent="0.25">
      <c r="I56364"/>
      <c r="J56364"/>
      <c r="K56364"/>
      <c r="L56364"/>
    </row>
    <row r="56365" spans="9:12" ht="15" x14ac:dyDescent="0.25">
      <c r="I56365"/>
      <c r="J56365"/>
      <c r="K56365"/>
      <c r="L56365"/>
    </row>
    <row r="56366" spans="9:12" ht="15" x14ac:dyDescent="0.25">
      <c r="I56366"/>
      <c r="J56366"/>
      <c r="K56366"/>
      <c r="L56366"/>
    </row>
    <row r="56367" spans="9:12" ht="15" x14ac:dyDescent="0.25">
      <c r="I56367"/>
      <c r="J56367"/>
      <c r="K56367"/>
      <c r="L56367"/>
    </row>
    <row r="56368" spans="9:12" ht="15" x14ac:dyDescent="0.25">
      <c r="I56368"/>
      <c r="J56368"/>
      <c r="K56368"/>
      <c r="L56368"/>
    </row>
    <row r="56369" spans="9:12" ht="15" x14ac:dyDescent="0.25">
      <c r="I56369"/>
      <c r="J56369"/>
      <c r="K56369"/>
      <c r="L56369"/>
    </row>
    <row r="56370" spans="9:12" ht="15" x14ac:dyDescent="0.25">
      <c r="I56370"/>
      <c r="J56370"/>
      <c r="K56370"/>
      <c r="L56370"/>
    </row>
    <row r="56371" spans="9:12" ht="15" x14ac:dyDescent="0.25">
      <c r="I56371"/>
      <c r="J56371"/>
      <c r="K56371"/>
      <c r="L56371"/>
    </row>
    <row r="56372" spans="9:12" ht="15" x14ac:dyDescent="0.25">
      <c r="I56372"/>
      <c r="J56372"/>
      <c r="K56372"/>
      <c r="L56372"/>
    </row>
    <row r="56373" spans="9:12" ht="15" x14ac:dyDescent="0.25">
      <c r="I56373"/>
      <c r="J56373"/>
      <c r="K56373"/>
      <c r="L56373"/>
    </row>
    <row r="56374" spans="9:12" ht="15" x14ac:dyDescent="0.25">
      <c r="I56374"/>
      <c r="J56374"/>
      <c r="K56374"/>
      <c r="L56374"/>
    </row>
    <row r="56375" spans="9:12" ht="15" x14ac:dyDescent="0.25">
      <c r="I56375"/>
      <c r="J56375"/>
      <c r="K56375"/>
      <c r="L56375"/>
    </row>
    <row r="56376" spans="9:12" ht="15" x14ac:dyDescent="0.25">
      <c r="I56376"/>
      <c r="J56376"/>
      <c r="K56376"/>
      <c r="L56376"/>
    </row>
    <row r="56377" spans="9:12" ht="15" x14ac:dyDescent="0.25">
      <c r="I56377"/>
      <c r="J56377"/>
      <c r="K56377"/>
      <c r="L56377"/>
    </row>
    <row r="56378" spans="9:12" ht="15" x14ac:dyDescent="0.25">
      <c r="I56378"/>
      <c r="J56378"/>
      <c r="K56378"/>
      <c r="L56378"/>
    </row>
    <row r="56379" spans="9:12" ht="15" x14ac:dyDescent="0.25">
      <c r="I56379"/>
      <c r="J56379"/>
      <c r="K56379"/>
      <c r="L56379"/>
    </row>
    <row r="56380" spans="9:12" ht="15" x14ac:dyDescent="0.25">
      <c r="I56380"/>
      <c r="J56380"/>
      <c r="K56380"/>
      <c r="L56380"/>
    </row>
    <row r="56381" spans="9:12" ht="15" x14ac:dyDescent="0.25">
      <c r="I56381"/>
      <c r="J56381"/>
      <c r="K56381"/>
      <c r="L56381"/>
    </row>
    <row r="56382" spans="9:12" ht="15" x14ac:dyDescent="0.25">
      <c r="I56382"/>
      <c r="J56382"/>
      <c r="K56382"/>
      <c r="L56382"/>
    </row>
    <row r="56383" spans="9:12" ht="15" x14ac:dyDescent="0.25">
      <c r="I56383"/>
      <c r="J56383"/>
      <c r="K56383"/>
      <c r="L56383"/>
    </row>
    <row r="56384" spans="9:12" ht="15" x14ac:dyDescent="0.25">
      <c r="I56384"/>
      <c r="J56384"/>
      <c r="K56384"/>
      <c r="L56384"/>
    </row>
    <row r="56385" spans="9:12" ht="15" x14ac:dyDescent="0.25">
      <c r="I56385"/>
      <c r="J56385"/>
      <c r="K56385"/>
      <c r="L56385"/>
    </row>
    <row r="56386" spans="9:12" ht="15" x14ac:dyDescent="0.25">
      <c r="I56386"/>
      <c r="J56386"/>
      <c r="K56386"/>
      <c r="L56386"/>
    </row>
    <row r="56387" spans="9:12" ht="15" x14ac:dyDescent="0.25">
      <c r="I56387"/>
      <c r="J56387"/>
      <c r="K56387"/>
      <c r="L56387"/>
    </row>
    <row r="56388" spans="9:12" ht="15" x14ac:dyDescent="0.25">
      <c r="I56388"/>
      <c r="J56388"/>
      <c r="K56388"/>
      <c r="L56388"/>
    </row>
    <row r="56389" spans="9:12" ht="15" x14ac:dyDescent="0.25">
      <c r="I56389"/>
      <c r="J56389"/>
      <c r="K56389"/>
      <c r="L56389"/>
    </row>
    <row r="56390" spans="9:12" ht="15" x14ac:dyDescent="0.25">
      <c r="I56390"/>
      <c r="J56390"/>
      <c r="K56390"/>
      <c r="L56390"/>
    </row>
    <row r="56391" spans="9:12" ht="15" x14ac:dyDescent="0.25">
      <c r="I56391"/>
      <c r="J56391"/>
      <c r="K56391"/>
      <c r="L56391"/>
    </row>
    <row r="56392" spans="9:12" ht="15" x14ac:dyDescent="0.25">
      <c r="I56392"/>
      <c r="J56392"/>
      <c r="K56392"/>
      <c r="L56392"/>
    </row>
    <row r="56393" spans="9:12" ht="15" x14ac:dyDescent="0.25">
      <c r="I56393"/>
      <c r="J56393"/>
      <c r="K56393"/>
      <c r="L56393"/>
    </row>
    <row r="56394" spans="9:12" ht="15" x14ac:dyDescent="0.25">
      <c r="I56394"/>
      <c r="J56394"/>
      <c r="K56394"/>
      <c r="L56394"/>
    </row>
    <row r="56395" spans="9:12" ht="15" x14ac:dyDescent="0.25">
      <c r="I56395"/>
      <c r="J56395"/>
      <c r="K56395"/>
      <c r="L56395"/>
    </row>
    <row r="56396" spans="9:12" ht="15" x14ac:dyDescent="0.25">
      <c r="I56396"/>
      <c r="J56396"/>
      <c r="K56396"/>
      <c r="L56396"/>
    </row>
    <row r="56397" spans="9:12" ht="15" x14ac:dyDescent="0.25">
      <c r="I56397"/>
      <c r="J56397"/>
      <c r="K56397"/>
      <c r="L56397"/>
    </row>
    <row r="56398" spans="9:12" ht="15" x14ac:dyDescent="0.25">
      <c r="I56398"/>
      <c r="J56398"/>
      <c r="K56398"/>
      <c r="L56398"/>
    </row>
    <row r="56399" spans="9:12" ht="15" x14ac:dyDescent="0.25">
      <c r="I56399"/>
      <c r="J56399"/>
      <c r="K56399"/>
      <c r="L56399"/>
    </row>
    <row r="56400" spans="9:12" ht="15" x14ac:dyDescent="0.25">
      <c r="I56400"/>
      <c r="J56400"/>
      <c r="K56400"/>
      <c r="L56400"/>
    </row>
    <row r="56401" spans="9:12" ht="15" x14ac:dyDescent="0.25">
      <c r="I56401"/>
      <c r="J56401"/>
      <c r="K56401"/>
      <c r="L56401"/>
    </row>
    <row r="56402" spans="9:12" ht="15" x14ac:dyDescent="0.25">
      <c r="I56402"/>
      <c r="J56402"/>
      <c r="K56402"/>
      <c r="L56402"/>
    </row>
    <row r="56403" spans="9:12" ht="15" x14ac:dyDescent="0.25">
      <c r="I56403"/>
      <c r="J56403"/>
      <c r="K56403"/>
      <c r="L56403"/>
    </row>
    <row r="56404" spans="9:12" ht="15" x14ac:dyDescent="0.25">
      <c r="I56404"/>
      <c r="J56404"/>
      <c r="K56404"/>
      <c r="L56404"/>
    </row>
    <row r="56405" spans="9:12" ht="15" x14ac:dyDescent="0.25">
      <c r="I56405"/>
      <c r="J56405"/>
      <c r="K56405"/>
      <c r="L56405"/>
    </row>
    <row r="56406" spans="9:12" ht="15" x14ac:dyDescent="0.25">
      <c r="I56406"/>
      <c r="J56406"/>
      <c r="K56406"/>
      <c r="L56406"/>
    </row>
    <row r="56407" spans="9:12" ht="15" x14ac:dyDescent="0.25">
      <c r="I56407"/>
      <c r="J56407"/>
      <c r="K56407"/>
      <c r="L56407"/>
    </row>
    <row r="56408" spans="9:12" ht="15" x14ac:dyDescent="0.25">
      <c r="I56408"/>
      <c r="J56408"/>
      <c r="K56408"/>
      <c r="L56408"/>
    </row>
    <row r="56409" spans="9:12" ht="15" x14ac:dyDescent="0.25">
      <c r="I56409"/>
      <c r="J56409"/>
      <c r="K56409"/>
      <c r="L56409"/>
    </row>
    <row r="56410" spans="9:12" ht="15" x14ac:dyDescent="0.25">
      <c r="I56410"/>
      <c r="J56410"/>
      <c r="K56410"/>
      <c r="L56410"/>
    </row>
    <row r="56411" spans="9:12" ht="15" x14ac:dyDescent="0.25">
      <c r="I56411"/>
      <c r="J56411"/>
      <c r="K56411"/>
      <c r="L56411"/>
    </row>
    <row r="56412" spans="9:12" ht="15" x14ac:dyDescent="0.25">
      <c r="I56412"/>
      <c r="J56412"/>
      <c r="K56412"/>
      <c r="L56412"/>
    </row>
    <row r="56413" spans="9:12" ht="15" x14ac:dyDescent="0.25">
      <c r="I56413"/>
      <c r="J56413"/>
      <c r="K56413"/>
      <c r="L56413"/>
    </row>
    <row r="56414" spans="9:12" ht="15" x14ac:dyDescent="0.25">
      <c r="I56414"/>
      <c r="J56414"/>
      <c r="K56414"/>
      <c r="L56414"/>
    </row>
    <row r="56415" spans="9:12" ht="15" x14ac:dyDescent="0.25">
      <c r="I56415"/>
      <c r="J56415"/>
      <c r="K56415"/>
      <c r="L56415"/>
    </row>
    <row r="56416" spans="9:12" ht="15" x14ac:dyDescent="0.25">
      <c r="I56416"/>
      <c r="J56416"/>
      <c r="K56416"/>
      <c r="L56416"/>
    </row>
    <row r="56417" spans="9:12" ht="15" x14ac:dyDescent="0.25">
      <c r="I56417"/>
      <c r="J56417"/>
      <c r="K56417"/>
      <c r="L56417"/>
    </row>
    <row r="56418" spans="9:12" ht="15" x14ac:dyDescent="0.25">
      <c r="I56418"/>
      <c r="J56418"/>
      <c r="K56418"/>
      <c r="L56418"/>
    </row>
    <row r="56419" spans="9:12" ht="15" x14ac:dyDescent="0.25">
      <c r="I56419"/>
      <c r="J56419"/>
      <c r="K56419"/>
      <c r="L56419"/>
    </row>
    <row r="56420" spans="9:12" ht="15" x14ac:dyDescent="0.25">
      <c r="I56420"/>
      <c r="J56420"/>
      <c r="K56420"/>
      <c r="L56420"/>
    </row>
    <row r="56421" spans="9:12" ht="15" x14ac:dyDescent="0.25">
      <c r="I56421"/>
      <c r="J56421"/>
      <c r="K56421"/>
      <c r="L56421"/>
    </row>
    <row r="56422" spans="9:12" ht="15" x14ac:dyDescent="0.25">
      <c r="I56422"/>
      <c r="J56422"/>
      <c r="K56422"/>
      <c r="L56422"/>
    </row>
    <row r="56423" spans="9:12" ht="15" x14ac:dyDescent="0.25">
      <c r="I56423"/>
      <c r="J56423"/>
      <c r="K56423"/>
      <c r="L56423"/>
    </row>
    <row r="56424" spans="9:12" ht="15" x14ac:dyDescent="0.25">
      <c r="I56424"/>
      <c r="J56424"/>
      <c r="K56424"/>
      <c r="L56424"/>
    </row>
    <row r="56425" spans="9:12" ht="15" x14ac:dyDescent="0.25">
      <c r="I56425"/>
      <c r="J56425"/>
      <c r="K56425"/>
      <c r="L56425"/>
    </row>
    <row r="56426" spans="9:12" ht="15" x14ac:dyDescent="0.25">
      <c r="I56426"/>
      <c r="J56426"/>
      <c r="K56426"/>
      <c r="L56426"/>
    </row>
    <row r="56427" spans="9:12" ht="15" x14ac:dyDescent="0.25">
      <c r="I56427"/>
      <c r="J56427"/>
      <c r="K56427"/>
      <c r="L56427"/>
    </row>
    <row r="56428" spans="9:12" ht="15" x14ac:dyDescent="0.25">
      <c r="I56428"/>
      <c r="J56428"/>
      <c r="K56428"/>
      <c r="L56428"/>
    </row>
    <row r="56429" spans="9:12" ht="15" x14ac:dyDescent="0.25">
      <c r="I56429"/>
      <c r="J56429"/>
      <c r="K56429"/>
      <c r="L56429"/>
    </row>
    <row r="56430" spans="9:12" ht="15" x14ac:dyDescent="0.25">
      <c r="I56430"/>
      <c r="J56430"/>
      <c r="K56430"/>
      <c r="L56430"/>
    </row>
    <row r="56431" spans="9:12" ht="15" x14ac:dyDescent="0.25">
      <c r="I56431"/>
      <c r="J56431"/>
      <c r="K56431"/>
      <c r="L56431"/>
    </row>
    <row r="56432" spans="9:12" ht="15" x14ac:dyDescent="0.25">
      <c r="I56432"/>
      <c r="J56432"/>
      <c r="K56432"/>
      <c r="L56432"/>
    </row>
    <row r="56433" spans="9:12" ht="15" x14ac:dyDescent="0.25">
      <c r="I56433"/>
      <c r="J56433"/>
      <c r="K56433"/>
      <c r="L56433"/>
    </row>
    <row r="56434" spans="9:12" ht="15" x14ac:dyDescent="0.25">
      <c r="I56434"/>
      <c r="J56434"/>
      <c r="K56434"/>
      <c r="L56434"/>
    </row>
    <row r="56435" spans="9:12" ht="15" x14ac:dyDescent="0.25">
      <c r="I56435"/>
      <c r="J56435"/>
      <c r="K56435"/>
      <c r="L56435"/>
    </row>
    <row r="56436" spans="9:12" ht="15" x14ac:dyDescent="0.25">
      <c r="I56436"/>
      <c r="J56436"/>
      <c r="K56436"/>
      <c r="L56436"/>
    </row>
    <row r="56437" spans="9:12" ht="15" x14ac:dyDescent="0.25">
      <c r="I56437"/>
      <c r="J56437"/>
      <c r="K56437"/>
      <c r="L56437"/>
    </row>
    <row r="56438" spans="9:12" ht="15" x14ac:dyDescent="0.25">
      <c r="I56438"/>
      <c r="J56438"/>
      <c r="K56438"/>
      <c r="L56438"/>
    </row>
    <row r="56439" spans="9:12" ht="15" x14ac:dyDescent="0.25">
      <c r="I56439"/>
      <c r="J56439"/>
      <c r="K56439"/>
      <c r="L56439"/>
    </row>
    <row r="56440" spans="9:12" ht="15" x14ac:dyDescent="0.25">
      <c r="I56440"/>
      <c r="J56440"/>
      <c r="K56440"/>
      <c r="L56440"/>
    </row>
    <row r="56441" spans="9:12" ht="15" x14ac:dyDescent="0.25">
      <c r="I56441"/>
      <c r="J56441"/>
      <c r="K56441"/>
      <c r="L56441"/>
    </row>
    <row r="56442" spans="9:12" ht="15" x14ac:dyDescent="0.25">
      <c r="I56442"/>
      <c r="J56442"/>
      <c r="K56442"/>
      <c r="L56442"/>
    </row>
    <row r="56443" spans="9:12" ht="15" x14ac:dyDescent="0.25">
      <c r="I56443"/>
      <c r="J56443"/>
      <c r="K56443"/>
      <c r="L56443"/>
    </row>
    <row r="56444" spans="9:12" ht="15" x14ac:dyDescent="0.25">
      <c r="I56444"/>
      <c r="J56444"/>
      <c r="K56444"/>
      <c r="L56444"/>
    </row>
    <row r="56445" spans="9:12" ht="15" x14ac:dyDescent="0.25">
      <c r="I56445"/>
      <c r="J56445"/>
      <c r="K56445"/>
      <c r="L56445"/>
    </row>
    <row r="56446" spans="9:12" ht="15" x14ac:dyDescent="0.25">
      <c r="I56446"/>
      <c r="J56446"/>
      <c r="K56446"/>
      <c r="L56446"/>
    </row>
    <row r="56447" spans="9:12" ht="15" x14ac:dyDescent="0.25">
      <c r="I56447"/>
      <c r="J56447"/>
      <c r="K56447"/>
      <c r="L56447"/>
    </row>
    <row r="56448" spans="9:12" ht="15" x14ac:dyDescent="0.25">
      <c r="I56448"/>
      <c r="J56448"/>
      <c r="K56448"/>
      <c r="L56448"/>
    </row>
    <row r="56449" spans="9:12" ht="15" x14ac:dyDescent="0.25">
      <c r="I56449"/>
      <c r="J56449"/>
      <c r="K56449"/>
      <c r="L56449"/>
    </row>
    <row r="56450" spans="9:12" ht="15" x14ac:dyDescent="0.25">
      <c r="I56450"/>
      <c r="J56450"/>
      <c r="K56450"/>
      <c r="L56450"/>
    </row>
    <row r="56451" spans="9:12" ht="15" x14ac:dyDescent="0.25">
      <c r="I56451"/>
      <c r="J56451"/>
      <c r="K56451"/>
      <c r="L56451"/>
    </row>
    <row r="56452" spans="9:12" ht="15" x14ac:dyDescent="0.25">
      <c r="I56452"/>
      <c r="J56452"/>
      <c r="K56452"/>
      <c r="L56452"/>
    </row>
    <row r="56453" spans="9:12" ht="15" x14ac:dyDescent="0.25">
      <c r="I56453"/>
      <c r="J56453"/>
      <c r="K56453"/>
      <c r="L56453"/>
    </row>
    <row r="56454" spans="9:12" ht="15" x14ac:dyDescent="0.25">
      <c r="I56454"/>
      <c r="J56454"/>
      <c r="K56454"/>
      <c r="L56454"/>
    </row>
    <row r="56455" spans="9:12" ht="15" x14ac:dyDescent="0.25">
      <c r="I56455"/>
      <c r="J56455"/>
      <c r="K56455"/>
      <c r="L56455"/>
    </row>
    <row r="56456" spans="9:12" ht="15" x14ac:dyDescent="0.25">
      <c r="I56456"/>
      <c r="J56456"/>
      <c r="K56456"/>
      <c r="L56456"/>
    </row>
    <row r="56457" spans="9:12" ht="15" x14ac:dyDescent="0.25">
      <c r="I56457"/>
      <c r="J56457"/>
      <c r="K56457"/>
      <c r="L56457"/>
    </row>
    <row r="56458" spans="9:12" ht="15" x14ac:dyDescent="0.25">
      <c r="I56458"/>
      <c r="J56458"/>
      <c r="K56458"/>
      <c r="L56458"/>
    </row>
    <row r="56459" spans="9:12" ht="15" x14ac:dyDescent="0.25">
      <c r="I56459"/>
      <c r="J56459"/>
      <c r="K56459"/>
      <c r="L56459"/>
    </row>
    <row r="56460" spans="9:12" ht="15" x14ac:dyDescent="0.25">
      <c r="I56460"/>
      <c r="J56460"/>
      <c r="K56460"/>
      <c r="L56460"/>
    </row>
    <row r="56461" spans="9:12" ht="15" x14ac:dyDescent="0.25">
      <c r="I56461"/>
      <c r="J56461"/>
      <c r="K56461"/>
      <c r="L56461"/>
    </row>
    <row r="56462" spans="9:12" ht="15" x14ac:dyDescent="0.25">
      <c r="I56462"/>
      <c r="J56462"/>
      <c r="K56462"/>
      <c r="L56462"/>
    </row>
    <row r="56463" spans="9:12" ht="15" x14ac:dyDescent="0.25">
      <c r="I56463"/>
      <c r="J56463"/>
      <c r="K56463"/>
      <c r="L56463"/>
    </row>
    <row r="56464" spans="9:12" ht="15" x14ac:dyDescent="0.25">
      <c r="I56464"/>
      <c r="J56464"/>
      <c r="K56464"/>
      <c r="L56464"/>
    </row>
    <row r="56465" spans="9:12" ht="15" x14ac:dyDescent="0.25">
      <c r="I56465"/>
      <c r="J56465"/>
      <c r="K56465"/>
      <c r="L56465"/>
    </row>
    <row r="56466" spans="9:12" ht="15" x14ac:dyDescent="0.25">
      <c r="I56466"/>
      <c r="J56466"/>
      <c r="K56466"/>
      <c r="L56466"/>
    </row>
    <row r="56467" spans="9:12" ht="15" x14ac:dyDescent="0.25">
      <c r="I56467"/>
      <c r="J56467"/>
      <c r="K56467"/>
      <c r="L56467"/>
    </row>
    <row r="56468" spans="9:12" ht="15" x14ac:dyDescent="0.25">
      <c r="I56468"/>
      <c r="J56468"/>
      <c r="K56468"/>
      <c r="L56468"/>
    </row>
    <row r="56469" spans="9:12" ht="15" x14ac:dyDescent="0.25">
      <c r="I56469"/>
      <c r="J56469"/>
      <c r="K56469"/>
      <c r="L56469"/>
    </row>
    <row r="56470" spans="9:12" ht="15" x14ac:dyDescent="0.25">
      <c r="I56470"/>
      <c r="J56470"/>
      <c r="K56470"/>
      <c r="L56470"/>
    </row>
    <row r="56471" spans="9:12" ht="15" x14ac:dyDescent="0.25">
      <c r="I56471"/>
      <c r="J56471"/>
      <c r="K56471"/>
      <c r="L56471"/>
    </row>
    <row r="56472" spans="9:12" ht="15" x14ac:dyDescent="0.25">
      <c r="I56472"/>
      <c r="J56472"/>
      <c r="K56472"/>
      <c r="L56472"/>
    </row>
    <row r="56473" spans="9:12" ht="15" x14ac:dyDescent="0.25">
      <c r="I56473"/>
      <c r="J56473"/>
      <c r="K56473"/>
      <c r="L56473"/>
    </row>
    <row r="56474" spans="9:12" ht="15" x14ac:dyDescent="0.25">
      <c r="I56474"/>
      <c r="J56474"/>
      <c r="K56474"/>
      <c r="L56474"/>
    </row>
    <row r="56475" spans="9:12" ht="15" x14ac:dyDescent="0.25">
      <c r="I56475"/>
      <c r="J56475"/>
      <c r="K56475"/>
      <c r="L56475"/>
    </row>
    <row r="56476" spans="9:12" ht="15" x14ac:dyDescent="0.25">
      <c r="I56476"/>
      <c r="J56476"/>
      <c r="K56476"/>
      <c r="L56476"/>
    </row>
    <row r="56477" spans="9:12" ht="15" x14ac:dyDescent="0.25">
      <c r="I56477"/>
      <c r="J56477"/>
      <c r="K56477"/>
      <c r="L56477"/>
    </row>
    <row r="56478" spans="9:12" ht="15" x14ac:dyDescent="0.25">
      <c r="I56478"/>
      <c r="J56478"/>
      <c r="K56478"/>
      <c r="L56478"/>
    </row>
    <row r="56479" spans="9:12" ht="15" x14ac:dyDescent="0.25">
      <c r="I56479"/>
      <c r="J56479"/>
      <c r="K56479"/>
      <c r="L56479"/>
    </row>
    <row r="56480" spans="9:12" ht="15" x14ac:dyDescent="0.25">
      <c r="I56480"/>
      <c r="J56480"/>
      <c r="K56480"/>
      <c r="L56480"/>
    </row>
    <row r="56481" spans="9:12" ht="15" x14ac:dyDescent="0.25">
      <c r="I56481"/>
      <c r="J56481"/>
      <c r="K56481"/>
      <c r="L56481"/>
    </row>
    <row r="56482" spans="9:12" ht="15" x14ac:dyDescent="0.25">
      <c r="I56482"/>
      <c r="J56482"/>
      <c r="K56482"/>
      <c r="L56482"/>
    </row>
    <row r="56483" spans="9:12" ht="15" x14ac:dyDescent="0.25">
      <c r="I56483"/>
      <c r="J56483"/>
      <c r="K56483"/>
      <c r="L56483"/>
    </row>
    <row r="56484" spans="9:12" ht="15" x14ac:dyDescent="0.25">
      <c r="I56484"/>
      <c r="J56484"/>
      <c r="K56484"/>
      <c r="L56484"/>
    </row>
    <row r="56485" spans="9:12" ht="15" x14ac:dyDescent="0.25">
      <c r="I56485"/>
      <c r="J56485"/>
      <c r="K56485"/>
      <c r="L56485"/>
    </row>
    <row r="56486" spans="9:12" ht="15" x14ac:dyDescent="0.25">
      <c r="I56486"/>
      <c r="J56486"/>
      <c r="K56486"/>
      <c r="L56486"/>
    </row>
    <row r="56487" spans="9:12" ht="15" x14ac:dyDescent="0.25">
      <c r="I56487"/>
      <c r="J56487"/>
      <c r="K56487"/>
      <c r="L56487"/>
    </row>
    <row r="56488" spans="9:12" ht="15" x14ac:dyDescent="0.25">
      <c r="I56488"/>
      <c r="J56488"/>
      <c r="K56488"/>
      <c r="L56488"/>
    </row>
    <row r="56489" spans="9:12" ht="15" x14ac:dyDescent="0.25">
      <c r="I56489"/>
      <c r="J56489"/>
      <c r="K56489"/>
      <c r="L56489"/>
    </row>
    <row r="56490" spans="9:12" ht="15" x14ac:dyDescent="0.25">
      <c r="I56490"/>
      <c r="J56490"/>
      <c r="K56490"/>
      <c r="L56490"/>
    </row>
    <row r="56491" spans="9:12" ht="15" x14ac:dyDescent="0.25">
      <c r="I56491"/>
      <c r="J56491"/>
      <c r="K56491"/>
      <c r="L56491"/>
    </row>
    <row r="56492" spans="9:12" ht="15" x14ac:dyDescent="0.25">
      <c r="I56492"/>
      <c r="J56492"/>
      <c r="K56492"/>
      <c r="L56492"/>
    </row>
    <row r="56493" spans="9:12" ht="15" x14ac:dyDescent="0.25">
      <c r="I56493"/>
      <c r="J56493"/>
      <c r="K56493"/>
      <c r="L56493"/>
    </row>
    <row r="56494" spans="9:12" ht="15" x14ac:dyDescent="0.25">
      <c r="I56494"/>
      <c r="J56494"/>
      <c r="K56494"/>
      <c r="L56494"/>
    </row>
    <row r="56495" spans="9:12" ht="15" x14ac:dyDescent="0.25">
      <c r="I56495"/>
      <c r="J56495"/>
      <c r="K56495"/>
      <c r="L56495"/>
    </row>
    <row r="56496" spans="9:12" ht="15" x14ac:dyDescent="0.25">
      <c r="I56496"/>
      <c r="J56496"/>
      <c r="K56496"/>
      <c r="L56496"/>
    </row>
    <row r="56497" spans="9:12" ht="15" x14ac:dyDescent="0.25">
      <c r="I56497"/>
      <c r="J56497"/>
      <c r="K56497"/>
      <c r="L56497"/>
    </row>
    <row r="56498" spans="9:12" ht="15" x14ac:dyDescent="0.25">
      <c r="I56498"/>
      <c r="J56498"/>
      <c r="K56498"/>
      <c r="L56498"/>
    </row>
    <row r="56499" spans="9:12" ht="15" x14ac:dyDescent="0.25">
      <c r="I56499"/>
      <c r="J56499"/>
      <c r="K56499"/>
      <c r="L56499"/>
    </row>
    <row r="56500" spans="9:12" ht="15" x14ac:dyDescent="0.25">
      <c r="I56500"/>
      <c r="J56500"/>
      <c r="K56500"/>
      <c r="L56500"/>
    </row>
    <row r="56501" spans="9:12" ht="15" x14ac:dyDescent="0.25">
      <c r="I56501"/>
      <c r="J56501"/>
      <c r="K56501"/>
      <c r="L56501"/>
    </row>
    <row r="56502" spans="9:12" ht="15" x14ac:dyDescent="0.25">
      <c r="I56502"/>
      <c r="J56502"/>
      <c r="K56502"/>
      <c r="L56502"/>
    </row>
    <row r="56503" spans="9:12" ht="15" x14ac:dyDescent="0.25">
      <c r="I56503"/>
      <c r="J56503"/>
      <c r="K56503"/>
      <c r="L56503"/>
    </row>
    <row r="56504" spans="9:12" ht="15" x14ac:dyDescent="0.25">
      <c r="I56504"/>
      <c r="J56504"/>
      <c r="K56504"/>
      <c r="L56504"/>
    </row>
    <row r="56505" spans="9:12" ht="15" x14ac:dyDescent="0.25">
      <c r="I56505"/>
      <c r="J56505"/>
      <c r="K56505"/>
      <c r="L56505"/>
    </row>
    <row r="56506" spans="9:12" ht="15" x14ac:dyDescent="0.25">
      <c r="I56506"/>
      <c r="J56506"/>
      <c r="K56506"/>
      <c r="L56506"/>
    </row>
    <row r="56507" spans="9:12" ht="15" x14ac:dyDescent="0.25">
      <c r="I56507"/>
      <c r="J56507"/>
      <c r="K56507"/>
      <c r="L56507"/>
    </row>
    <row r="56508" spans="9:12" ht="15" x14ac:dyDescent="0.25">
      <c r="I56508"/>
      <c r="J56508"/>
      <c r="K56508"/>
      <c r="L56508"/>
    </row>
    <row r="56509" spans="9:12" ht="15" x14ac:dyDescent="0.25">
      <c r="I56509"/>
      <c r="J56509"/>
      <c r="K56509"/>
      <c r="L56509"/>
    </row>
    <row r="56510" spans="9:12" ht="15" x14ac:dyDescent="0.25">
      <c r="I56510"/>
      <c r="J56510"/>
      <c r="K56510"/>
      <c r="L56510"/>
    </row>
    <row r="56511" spans="9:12" ht="15" x14ac:dyDescent="0.25">
      <c r="I56511"/>
      <c r="J56511"/>
      <c r="K56511"/>
      <c r="L56511"/>
    </row>
    <row r="56512" spans="9:12" ht="15" x14ac:dyDescent="0.25">
      <c r="I56512"/>
      <c r="J56512"/>
      <c r="K56512"/>
      <c r="L56512"/>
    </row>
    <row r="56513" spans="9:12" ht="15" x14ac:dyDescent="0.25">
      <c r="I56513"/>
      <c r="J56513"/>
      <c r="K56513"/>
      <c r="L56513"/>
    </row>
    <row r="56514" spans="9:12" ht="15" x14ac:dyDescent="0.25">
      <c r="I56514"/>
      <c r="J56514"/>
      <c r="K56514"/>
      <c r="L56514"/>
    </row>
    <row r="56515" spans="9:12" ht="15" x14ac:dyDescent="0.25">
      <c r="I56515"/>
      <c r="J56515"/>
      <c r="K56515"/>
      <c r="L56515"/>
    </row>
    <row r="56516" spans="9:12" ht="15" x14ac:dyDescent="0.25">
      <c r="I56516"/>
      <c r="J56516"/>
      <c r="K56516"/>
      <c r="L56516"/>
    </row>
    <row r="56517" spans="9:12" ht="15" x14ac:dyDescent="0.25">
      <c r="I56517"/>
      <c r="J56517"/>
      <c r="K56517"/>
      <c r="L56517"/>
    </row>
    <row r="56518" spans="9:12" ht="15" x14ac:dyDescent="0.25">
      <c r="I56518"/>
      <c r="J56518"/>
      <c r="K56518"/>
      <c r="L56518"/>
    </row>
    <row r="56519" spans="9:12" ht="15" x14ac:dyDescent="0.25">
      <c r="I56519"/>
      <c r="J56519"/>
      <c r="K56519"/>
      <c r="L56519"/>
    </row>
    <row r="56520" spans="9:12" ht="15" x14ac:dyDescent="0.25">
      <c r="I56520"/>
      <c r="J56520"/>
      <c r="K56520"/>
      <c r="L56520"/>
    </row>
    <row r="56521" spans="9:12" ht="15" x14ac:dyDescent="0.25">
      <c r="I56521"/>
      <c r="J56521"/>
      <c r="K56521"/>
      <c r="L56521"/>
    </row>
    <row r="56522" spans="9:12" ht="15" x14ac:dyDescent="0.25">
      <c r="I56522"/>
      <c r="J56522"/>
      <c r="K56522"/>
      <c r="L56522"/>
    </row>
    <row r="56523" spans="9:12" ht="15" x14ac:dyDescent="0.25">
      <c r="I56523"/>
      <c r="J56523"/>
      <c r="K56523"/>
      <c r="L56523"/>
    </row>
    <row r="56524" spans="9:12" ht="15" x14ac:dyDescent="0.25">
      <c r="I56524"/>
      <c r="J56524"/>
      <c r="K56524"/>
      <c r="L56524"/>
    </row>
    <row r="56525" spans="9:12" ht="15" x14ac:dyDescent="0.25">
      <c r="I56525"/>
      <c r="J56525"/>
      <c r="K56525"/>
      <c r="L56525"/>
    </row>
    <row r="56526" spans="9:12" ht="15" x14ac:dyDescent="0.25">
      <c r="I56526"/>
      <c r="J56526"/>
      <c r="K56526"/>
      <c r="L56526"/>
    </row>
    <row r="56527" spans="9:12" ht="15" x14ac:dyDescent="0.25">
      <c r="I56527"/>
      <c r="J56527"/>
      <c r="K56527"/>
      <c r="L56527"/>
    </row>
    <row r="56528" spans="9:12" ht="15" x14ac:dyDescent="0.25">
      <c r="I56528"/>
      <c r="J56528"/>
      <c r="K56528"/>
      <c r="L56528"/>
    </row>
    <row r="56529" spans="9:12" ht="15" x14ac:dyDescent="0.25">
      <c r="I56529"/>
      <c r="J56529"/>
      <c r="K56529"/>
      <c r="L56529"/>
    </row>
    <row r="56530" spans="9:12" ht="15" x14ac:dyDescent="0.25">
      <c r="I56530"/>
      <c r="J56530"/>
      <c r="K56530"/>
      <c r="L56530"/>
    </row>
    <row r="56531" spans="9:12" ht="15" x14ac:dyDescent="0.25">
      <c r="I56531"/>
      <c r="J56531"/>
      <c r="K56531"/>
      <c r="L56531"/>
    </row>
    <row r="56532" spans="9:12" ht="15" x14ac:dyDescent="0.25">
      <c r="I56532"/>
      <c r="J56532"/>
      <c r="K56532"/>
      <c r="L56532"/>
    </row>
    <row r="56533" spans="9:12" ht="15" x14ac:dyDescent="0.25">
      <c r="I56533"/>
      <c r="J56533"/>
      <c r="K56533"/>
      <c r="L56533"/>
    </row>
    <row r="56534" spans="9:12" ht="15" x14ac:dyDescent="0.25">
      <c r="I56534"/>
      <c r="J56534"/>
      <c r="K56534"/>
      <c r="L56534"/>
    </row>
    <row r="56535" spans="9:12" ht="15" x14ac:dyDescent="0.25">
      <c r="I56535"/>
      <c r="J56535"/>
      <c r="K56535"/>
      <c r="L56535"/>
    </row>
    <row r="56536" spans="9:12" ht="15" x14ac:dyDescent="0.25">
      <c r="I56536"/>
      <c r="J56536"/>
      <c r="K56536"/>
      <c r="L56536"/>
    </row>
    <row r="56537" spans="9:12" ht="15" x14ac:dyDescent="0.25">
      <c r="I56537"/>
      <c r="J56537"/>
      <c r="K56537"/>
      <c r="L56537"/>
    </row>
    <row r="56538" spans="9:12" ht="15" x14ac:dyDescent="0.25">
      <c r="I56538"/>
      <c r="J56538"/>
      <c r="K56538"/>
      <c r="L56538"/>
    </row>
    <row r="56539" spans="9:12" ht="15" x14ac:dyDescent="0.25">
      <c r="I56539"/>
      <c r="J56539"/>
      <c r="K56539"/>
      <c r="L56539"/>
    </row>
    <row r="56540" spans="9:12" ht="15" x14ac:dyDescent="0.25">
      <c r="I56540"/>
      <c r="J56540"/>
      <c r="K56540"/>
      <c r="L56540"/>
    </row>
    <row r="56541" spans="9:12" ht="15" x14ac:dyDescent="0.25">
      <c r="I56541"/>
      <c r="J56541"/>
      <c r="K56541"/>
      <c r="L56541"/>
    </row>
    <row r="56542" spans="9:12" ht="15" x14ac:dyDescent="0.25">
      <c r="I56542"/>
      <c r="J56542"/>
      <c r="K56542"/>
      <c r="L56542"/>
    </row>
    <row r="56543" spans="9:12" ht="15" x14ac:dyDescent="0.25">
      <c r="I56543"/>
      <c r="J56543"/>
      <c r="K56543"/>
      <c r="L56543"/>
    </row>
    <row r="56544" spans="9:12" ht="15" x14ac:dyDescent="0.25">
      <c r="I56544"/>
      <c r="J56544"/>
      <c r="K56544"/>
      <c r="L56544"/>
    </row>
    <row r="56545" spans="9:12" ht="15" x14ac:dyDescent="0.25">
      <c r="I56545"/>
      <c r="J56545"/>
      <c r="K56545"/>
      <c r="L56545"/>
    </row>
    <row r="56546" spans="9:12" ht="15" x14ac:dyDescent="0.25">
      <c r="I56546"/>
      <c r="J56546"/>
      <c r="K56546"/>
      <c r="L56546"/>
    </row>
    <row r="56547" spans="9:12" ht="15" x14ac:dyDescent="0.25">
      <c r="I56547"/>
      <c r="J56547"/>
      <c r="K56547"/>
      <c r="L56547"/>
    </row>
    <row r="56548" spans="9:12" ht="15" x14ac:dyDescent="0.25">
      <c r="I56548"/>
      <c r="J56548"/>
      <c r="K56548"/>
      <c r="L56548"/>
    </row>
    <row r="56549" spans="9:12" ht="15" x14ac:dyDescent="0.25">
      <c r="I56549"/>
      <c r="J56549"/>
      <c r="K56549"/>
      <c r="L56549"/>
    </row>
    <row r="56550" spans="9:12" ht="15" x14ac:dyDescent="0.25">
      <c r="I56550"/>
      <c r="J56550"/>
      <c r="K56550"/>
      <c r="L56550"/>
    </row>
    <row r="56551" spans="9:12" ht="15" x14ac:dyDescent="0.25">
      <c r="I56551"/>
      <c r="J56551"/>
      <c r="K56551"/>
      <c r="L56551"/>
    </row>
    <row r="56552" spans="9:12" ht="15" x14ac:dyDescent="0.25">
      <c r="I56552"/>
      <c r="J56552"/>
      <c r="K56552"/>
      <c r="L56552"/>
    </row>
    <row r="56553" spans="9:12" ht="15" x14ac:dyDescent="0.25">
      <c r="I56553"/>
      <c r="J56553"/>
      <c r="K56553"/>
      <c r="L56553"/>
    </row>
    <row r="56554" spans="9:12" ht="15" x14ac:dyDescent="0.25">
      <c r="I56554"/>
      <c r="J56554"/>
      <c r="K56554"/>
      <c r="L56554"/>
    </row>
    <row r="56555" spans="9:12" ht="15" x14ac:dyDescent="0.25">
      <c r="I56555"/>
      <c r="J56555"/>
      <c r="K56555"/>
      <c r="L56555"/>
    </row>
    <row r="56556" spans="9:12" ht="15" x14ac:dyDescent="0.25">
      <c r="I56556"/>
      <c r="J56556"/>
      <c r="K56556"/>
      <c r="L56556"/>
    </row>
    <row r="56557" spans="9:12" ht="15" x14ac:dyDescent="0.25">
      <c r="I56557"/>
      <c r="J56557"/>
      <c r="K56557"/>
      <c r="L56557"/>
    </row>
    <row r="56558" spans="9:12" ht="15" x14ac:dyDescent="0.25">
      <c r="I56558"/>
      <c r="J56558"/>
      <c r="K56558"/>
      <c r="L56558"/>
    </row>
    <row r="56559" spans="9:12" ht="15" x14ac:dyDescent="0.25">
      <c r="I56559"/>
      <c r="J56559"/>
      <c r="K56559"/>
      <c r="L56559"/>
    </row>
    <row r="56560" spans="9:12" ht="15" x14ac:dyDescent="0.25">
      <c r="I56560"/>
      <c r="J56560"/>
      <c r="K56560"/>
      <c r="L56560"/>
    </row>
    <row r="56561" spans="9:12" ht="15" x14ac:dyDescent="0.25">
      <c r="I56561"/>
      <c r="J56561"/>
      <c r="K56561"/>
      <c r="L56561"/>
    </row>
    <row r="56562" spans="9:12" ht="15" x14ac:dyDescent="0.25">
      <c r="I56562"/>
      <c r="J56562"/>
      <c r="K56562"/>
      <c r="L56562"/>
    </row>
    <row r="56563" spans="9:12" ht="15" x14ac:dyDescent="0.25">
      <c r="I56563"/>
      <c r="J56563"/>
      <c r="K56563"/>
      <c r="L56563"/>
    </row>
    <row r="56564" spans="9:12" ht="15" x14ac:dyDescent="0.25">
      <c r="I56564"/>
      <c r="J56564"/>
      <c r="K56564"/>
      <c r="L56564"/>
    </row>
    <row r="56565" spans="9:12" ht="15" x14ac:dyDescent="0.25">
      <c r="I56565"/>
      <c r="J56565"/>
      <c r="K56565"/>
      <c r="L56565"/>
    </row>
    <row r="56566" spans="9:12" ht="15" x14ac:dyDescent="0.25">
      <c r="I56566"/>
      <c r="J56566"/>
      <c r="K56566"/>
      <c r="L56566"/>
    </row>
    <row r="56567" spans="9:12" ht="15" x14ac:dyDescent="0.25">
      <c r="I56567"/>
      <c r="J56567"/>
      <c r="K56567"/>
      <c r="L56567"/>
    </row>
    <row r="56568" spans="9:12" ht="15" x14ac:dyDescent="0.25">
      <c r="I56568"/>
      <c r="J56568"/>
      <c r="K56568"/>
      <c r="L56568"/>
    </row>
    <row r="56569" spans="9:12" ht="15" x14ac:dyDescent="0.25">
      <c r="I56569"/>
      <c r="J56569"/>
      <c r="K56569"/>
      <c r="L56569"/>
    </row>
    <row r="56570" spans="9:12" ht="15" x14ac:dyDescent="0.25">
      <c r="I56570"/>
      <c r="J56570"/>
      <c r="K56570"/>
      <c r="L56570"/>
    </row>
    <row r="56571" spans="9:12" ht="15" x14ac:dyDescent="0.25">
      <c r="I56571"/>
      <c r="J56571"/>
      <c r="K56571"/>
      <c r="L56571"/>
    </row>
    <row r="56572" spans="9:12" ht="15" x14ac:dyDescent="0.25">
      <c r="I56572"/>
      <c r="J56572"/>
      <c r="K56572"/>
      <c r="L56572"/>
    </row>
    <row r="56573" spans="9:12" ht="15" x14ac:dyDescent="0.25">
      <c r="I56573"/>
      <c r="J56573"/>
      <c r="K56573"/>
      <c r="L56573"/>
    </row>
    <row r="56574" spans="9:12" ht="15" x14ac:dyDescent="0.25">
      <c r="I56574"/>
      <c r="J56574"/>
      <c r="K56574"/>
      <c r="L56574"/>
    </row>
    <row r="56575" spans="9:12" ht="15" x14ac:dyDescent="0.25">
      <c r="I56575"/>
      <c r="J56575"/>
      <c r="K56575"/>
      <c r="L56575"/>
    </row>
    <row r="56576" spans="9:12" ht="15" x14ac:dyDescent="0.25">
      <c r="I56576"/>
      <c r="J56576"/>
      <c r="K56576"/>
      <c r="L56576"/>
    </row>
    <row r="56577" spans="9:12" ht="15" x14ac:dyDescent="0.25">
      <c r="I56577"/>
      <c r="J56577"/>
      <c r="K56577"/>
      <c r="L56577"/>
    </row>
    <row r="56578" spans="9:12" ht="15" x14ac:dyDescent="0.25">
      <c r="I56578"/>
      <c r="J56578"/>
      <c r="K56578"/>
      <c r="L56578"/>
    </row>
    <row r="56579" spans="9:12" ht="15" x14ac:dyDescent="0.25">
      <c r="I56579"/>
      <c r="J56579"/>
      <c r="K56579"/>
      <c r="L56579"/>
    </row>
    <row r="56580" spans="9:12" ht="15" x14ac:dyDescent="0.25">
      <c r="I56580"/>
      <c r="J56580"/>
      <c r="K56580"/>
      <c r="L56580"/>
    </row>
    <row r="56581" spans="9:12" ht="15" x14ac:dyDescent="0.25">
      <c r="I56581"/>
      <c r="J56581"/>
      <c r="K56581"/>
      <c r="L56581"/>
    </row>
    <row r="56582" spans="9:12" ht="15" x14ac:dyDescent="0.25">
      <c r="I56582"/>
      <c r="J56582"/>
      <c r="K56582"/>
      <c r="L56582"/>
    </row>
    <row r="56583" spans="9:12" ht="15" x14ac:dyDescent="0.25">
      <c r="I56583"/>
      <c r="J56583"/>
      <c r="K56583"/>
      <c r="L56583"/>
    </row>
    <row r="56584" spans="9:12" ht="15" x14ac:dyDescent="0.25">
      <c r="I56584"/>
      <c r="J56584"/>
      <c r="K56584"/>
      <c r="L56584"/>
    </row>
    <row r="56585" spans="9:12" ht="15" x14ac:dyDescent="0.25">
      <c r="I56585"/>
      <c r="J56585"/>
      <c r="K56585"/>
      <c r="L56585"/>
    </row>
    <row r="56586" spans="9:12" ht="15" x14ac:dyDescent="0.25">
      <c r="I56586"/>
      <c r="J56586"/>
      <c r="K56586"/>
      <c r="L56586"/>
    </row>
    <row r="56587" spans="9:12" ht="15" x14ac:dyDescent="0.25">
      <c r="I56587"/>
      <c r="J56587"/>
      <c r="K56587"/>
      <c r="L56587"/>
    </row>
    <row r="56588" spans="9:12" ht="15" x14ac:dyDescent="0.25">
      <c r="I56588"/>
      <c r="J56588"/>
      <c r="K56588"/>
      <c r="L56588"/>
    </row>
    <row r="56589" spans="9:12" ht="15" x14ac:dyDescent="0.25">
      <c r="I56589"/>
      <c r="J56589"/>
      <c r="K56589"/>
      <c r="L56589"/>
    </row>
    <row r="56590" spans="9:12" ht="15" x14ac:dyDescent="0.25">
      <c r="I56590"/>
      <c r="J56590"/>
      <c r="K56590"/>
      <c r="L56590"/>
    </row>
    <row r="56591" spans="9:12" ht="15" x14ac:dyDescent="0.25">
      <c r="I56591"/>
      <c r="J56591"/>
      <c r="K56591"/>
      <c r="L56591"/>
    </row>
    <row r="56592" spans="9:12" ht="15" x14ac:dyDescent="0.25">
      <c r="I56592"/>
      <c r="J56592"/>
      <c r="K56592"/>
      <c r="L56592"/>
    </row>
    <row r="56593" spans="9:12" ht="15" x14ac:dyDescent="0.25">
      <c r="I56593"/>
      <c r="J56593"/>
      <c r="K56593"/>
      <c r="L56593"/>
    </row>
    <row r="56594" spans="9:12" ht="15" x14ac:dyDescent="0.25">
      <c r="I56594"/>
      <c r="J56594"/>
      <c r="K56594"/>
      <c r="L56594"/>
    </row>
    <row r="56595" spans="9:12" ht="15" x14ac:dyDescent="0.25">
      <c r="I56595"/>
      <c r="J56595"/>
      <c r="K56595"/>
      <c r="L56595"/>
    </row>
    <row r="56596" spans="9:12" ht="15" x14ac:dyDescent="0.25">
      <c r="I56596"/>
      <c r="J56596"/>
      <c r="K56596"/>
      <c r="L56596"/>
    </row>
    <row r="56597" spans="9:12" ht="15" x14ac:dyDescent="0.25">
      <c r="I56597"/>
      <c r="J56597"/>
      <c r="K56597"/>
      <c r="L56597"/>
    </row>
    <row r="56598" spans="9:12" ht="15" x14ac:dyDescent="0.25">
      <c r="I56598"/>
      <c r="J56598"/>
      <c r="K56598"/>
      <c r="L56598"/>
    </row>
    <row r="56599" spans="9:12" ht="15" x14ac:dyDescent="0.25">
      <c r="I56599"/>
      <c r="J56599"/>
      <c r="K56599"/>
      <c r="L56599"/>
    </row>
    <row r="56600" spans="9:12" ht="15" x14ac:dyDescent="0.25">
      <c r="I56600"/>
      <c r="J56600"/>
      <c r="K56600"/>
      <c r="L56600"/>
    </row>
    <row r="56601" spans="9:12" ht="15" x14ac:dyDescent="0.25">
      <c r="I56601"/>
      <c r="J56601"/>
      <c r="K56601"/>
      <c r="L56601"/>
    </row>
    <row r="56602" spans="9:12" ht="15" x14ac:dyDescent="0.25">
      <c r="I56602"/>
      <c r="J56602"/>
      <c r="K56602"/>
      <c r="L56602"/>
    </row>
    <row r="56603" spans="9:12" ht="15" x14ac:dyDescent="0.25">
      <c r="I56603"/>
      <c r="J56603"/>
      <c r="K56603"/>
      <c r="L56603"/>
    </row>
    <row r="56604" spans="9:12" ht="15" x14ac:dyDescent="0.25">
      <c r="I56604"/>
      <c r="J56604"/>
      <c r="K56604"/>
      <c r="L56604"/>
    </row>
    <row r="56605" spans="9:12" ht="15" x14ac:dyDescent="0.25">
      <c r="I56605"/>
      <c r="J56605"/>
      <c r="K56605"/>
      <c r="L56605"/>
    </row>
    <row r="56606" spans="9:12" ht="15" x14ac:dyDescent="0.25">
      <c r="I56606"/>
      <c r="J56606"/>
      <c r="K56606"/>
      <c r="L56606"/>
    </row>
    <row r="56607" spans="9:12" ht="15" x14ac:dyDescent="0.25">
      <c r="I56607"/>
      <c r="J56607"/>
      <c r="K56607"/>
      <c r="L56607"/>
    </row>
    <row r="56608" spans="9:12" ht="15" x14ac:dyDescent="0.25">
      <c r="I56608"/>
      <c r="J56608"/>
      <c r="K56608"/>
      <c r="L56608"/>
    </row>
    <row r="56609" spans="9:12" ht="15" x14ac:dyDescent="0.25">
      <c r="I56609"/>
      <c r="J56609"/>
      <c r="K56609"/>
      <c r="L56609"/>
    </row>
    <row r="56610" spans="9:12" ht="15" x14ac:dyDescent="0.25">
      <c r="I56610"/>
      <c r="J56610"/>
      <c r="K56610"/>
      <c r="L56610"/>
    </row>
    <row r="56611" spans="9:12" ht="15" x14ac:dyDescent="0.25">
      <c r="I56611"/>
      <c r="J56611"/>
      <c r="K56611"/>
      <c r="L56611"/>
    </row>
    <row r="56612" spans="9:12" ht="15" x14ac:dyDescent="0.25">
      <c r="I56612"/>
      <c r="J56612"/>
      <c r="K56612"/>
      <c r="L56612"/>
    </row>
    <row r="56613" spans="9:12" ht="15" x14ac:dyDescent="0.25">
      <c r="I56613"/>
      <c r="J56613"/>
      <c r="K56613"/>
      <c r="L56613"/>
    </row>
    <row r="56614" spans="9:12" ht="15" x14ac:dyDescent="0.25">
      <c r="I56614"/>
      <c r="J56614"/>
      <c r="K56614"/>
      <c r="L56614"/>
    </row>
    <row r="56615" spans="9:12" ht="15" x14ac:dyDescent="0.25">
      <c r="I56615"/>
      <c r="J56615"/>
      <c r="K56615"/>
      <c r="L56615"/>
    </row>
    <row r="56616" spans="9:12" ht="15" x14ac:dyDescent="0.25">
      <c r="I56616"/>
      <c r="J56616"/>
      <c r="K56616"/>
      <c r="L56616"/>
    </row>
    <row r="56617" spans="9:12" ht="15" x14ac:dyDescent="0.25">
      <c r="I56617"/>
      <c r="J56617"/>
      <c r="K56617"/>
      <c r="L56617"/>
    </row>
    <row r="56618" spans="9:12" ht="15" x14ac:dyDescent="0.25">
      <c r="I56618"/>
      <c r="J56618"/>
      <c r="K56618"/>
      <c r="L56618"/>
    </row>
    <row r="56619" spans="9:12" ht="15" x14ac:dyDescent="0.25">
      <c r="I56619"/>
      <c r="J56619"/>
      <c r="K56619"/>
      <c r="L56619"/>
    </row>
    <row r="56620" spans="9:12" ht="15" x14ac:dyDescent="0.25">
      <c r="I56620"/>
      <c r="J56620"/>
      <c r="K56620"/>
      <c r="L56620"/>
    </row>
    <row r="56621" spans="9:12" ht="15" x14ac:dyDescent="0.25">
      <c r="I56621"/>
      <c r="J56621"/>
      <c r="K56621"/>
      <c r="L56621"/>
    </row>
    <row r="56622" spans="9:12" ht="15" x14ac:dyDescent="0.25">
      <c r="I56622"/>
      <c r="J56622"/>
      <c r="K56622"/>
      <c r="L56622"/>
    </row>
    <row r="56623" spans="9:12" ht="15" x14ac:dyDescent="0.25">
      <c r="I56623"/>
      <c r="J56623"/>
      <c r="K56623"/>
      <c r="L56623"/>
    </row>
    <row r="56624" spans="9:12" ht="15" x14ac:dyDescent="0.25">
      <c r="I56624"/>
      <c r="J56624"/>
      <c r="K56624"/>
      <c r="L56624"/>
    </row>
    <row r="56625" spans="9:12" ht="15" x14ac:dyDescent="0.25">
      <c r="I56625"/>
      <c r="J56625"/>
      <c r="K56625"/>
      <c r="L56625"/>
    </row>
    <row r="56626" spans="9:12" ht="15" x14ac:dyDescent="0.25">
      <c r="I56626"/>
      <c r="J56626"/>
      <c r="K56626"/>
      <c r="L56626"/>
    </row>
    <row r="56627" spans="9:12" ht="15" x14ac:dyDescent="0.25">
      <c r="I56627"/>
      <c r="J56627"/>
      <c r="K56627"/>
      <c r="L56627"/>
    </row>
    <row r="56628" spans="9:12" ht="15" x14ac:dyDescent="0.25">
      <c r="I56628"/>
      <c r="J56628"/>
      <c r="K56628"/>
      <c r="L56628"/>
    </row>
    <row r="56629" spans="9:12" ht="15" x14ac:dyDescent="0.25">
      <c r="I56629"/>
      <c r="J56629"/>
      <c r="K56629"/>
      <c r="L56629"/>
    </row>
    <row r="56630" spans="9:12" ht="15" x14ac:dyDescent="0.25">
      <c r="I56630"/>
      <c r="J56630"/>
      <c r="K56630"/>
      <c r="L56630"/>
    </row>
    <row r="56631" spans="9:12" ht="15" x14ac:dyDescent="0.25">
      <c r="I56631"/>
      <c r="J56631"/>
      <c r="K56631"/>
      <c r="L56631"/>
    </row>
    <row r="56632" spans="9:12" ht="15" x14ac:dyDescent="0.25">
      <c r="I56632"/>
      <c r="J56632"/>
      <c r="K56632"/>
      <c r="L56632"/>
    </row>
    <row r="56633" spans="9:12" ht="15" x14ac:dyDescent="0.25">
      <c r="I56633"/>
      <c r="J56633"/>
      <c r="K56633"/>
      <c r="L56633"/>
    </row>
    <row r="56634" spans="9:12" ht="15" x14ac:dyDescent="0.25">
      <c r="I56634"/>
      <c r="J56634"/>
      <c r="K56634"/>
      <c r="L56634"/>
    </row>
    <row r="56635" spans="9:12" ht="15" x14ac:dyDescent="0.25">
      <c r="I56635"/>
      <c r="J56635"/>
      <c r="K56635"/>
      <c r="L56635"/>
    </row>
    <row r="56636" spans="9:12" ht="15" x14ac:dyDescent="0.25">
      <c r="I56636"/>
      <c r="J56636"/>
      <c r="K56636"/>
      <c r="L56636"/>
    </row>
    <row r="56637" spans="9:12" ht="15" x14ac:dyDescent="0.25">
      <c r="I56637"/>
      <c r="J56637"/>
      <c r="K56637"/>
      <c r="L56637"/>
    </row>
    <row r="56638" spans="9:12" ht="15" x14ac:dyDescent="0.25">
      <c r="I56638"/>
      <c r="J56638"/>
      <c r="K56638"/>
      <c r="L56638"/>
    </row>
    <row r="56639" spans="9:12" ht="15" x14ac:dyDescent="0.25">
      <c r="I56639"/>
      <c r="J56639"/>
      <c r="K56639"/>
      <c r="L56639"/>
    </row>
    <row r="56640" spans="9:12" ht="15" x14ac:dyDescent="0.25">
      <c r="I56640"/>
      <c r="J56640"/>
      <c r="K56640"/>
      <c r="L56640"/>
    </row>
    <row r="56641" spans="9:12" ht="15" x14ac:dyDescent="0.25">
      <c r="I56641"/>
      <c r="J56641"/>
      <c r="K56641"/>
      <c r="L56641"/>
    </row>
    <row r="56642" spans="9:12" ht="15" x14ac:dyDescent="0.25">
      <c r="I56642"/>
      <c r="J56642"/>
      <c r="K56642"/>
      <c r="L56642"/>
    </row>
    <row r="56643" spans="9:12" ht="15" x14ac:dyDescent="0.25">
      <c r="I56643"/>
      <c r="J56643"/>
      <c r="K56643"/>
      <c r="L56643"/>
    </row>
    <row r="56644" spans="9:12" ht="15" x14ac:dyDescent="0.25">
      <c r="I56644"/>
      <c r="J56644"/>
      <c r="K56644"/>
      <c r="L56644"/>
    </row>
    <row r="56645" spans="9:12" ht="15" x14ac:dyDescent="0.25">
      <c r="I56645"/>
      <c r="J56645"/>
      <c r="K56645"/>
      <c r="L56645"/>
    </row>
    <row r="56646" spans="9:12" ht="15" x14ac:dyDescent="0.25">
      <c r="I56646"/>
      <c r="J56646"/>
      <c r="K56646"/>
      <c r="L56646"/>
    </row>
    <row r="56647" spans="9:12" ht="15" x14ac:dyDescent="0.25">
      <c r="I56647"/>
      <c r="J56647"/>
      <c r="K56647"/>
      <c r="L56647"/>
    </row>
    <row r="56648" spans="9:12" ht="15" x14ac:dyDescent="0.25">
      <c r="I56648"/>
      <c r="J56648"/>
      <c r="K56648"/>
      <c r="L56648"/>
    </row>
    <row r="56649" spans="9:12" ht="15" x14ac:dyDescent="0.25">
      <c r="I56649"/>
      <c r="J56649"/>
      <c r="K56649"/>
      <c r="L56649"/>
    </row>
    <row r="56650" spans="9:12" ht="15" x14ac:dyDescent="0.25">
      <c r="I56650"/>
      <c r="J56650"/>
      <c r="K56650"/>
      <c r="L56650"/>
    </row>
    <row r="56651" spans="9:12" ht="15" x14ac:dyDescent="0.25">
      <c r="I56651"/>
      <c r="J56651"/>
      <c r="K56651"/>
      <c r="L56651"/>
    </row>
    <row r="56652" spans="9:12" ht="15" x14ac:dyDescent="0.25">
      <c r="I56652"/>
      <c r="J56652"/>
      <c r="K56652"/>
      <c r="L56652"/>
    </row>
    <row r="56653" spans="9:12" ht="15" x14ac:dyDescent="0.25">
      <c r="I56653"/>
      <c r="J56653"/>
      <c r="K56653"/>
      <c r="L56653"/>
    </row>
    <row r="56654" spans="9:12" ht="15" x14ac:dyDescent="0.25">
      <c r="I56654"/>
      <c r="J56654"/>
      <c r="K56654"/>
      <c r="L56654"/>
    </row>
    <row r="56655" spans="9:12" ht="15" x14ac:dyDescent="0.25">
      <c r="I56655"/>
      <c r="J56655"/>
      <c r="K56655"/>
      <c r="L56655"/>
    </row>
    <row r="56656" spans="9:12" ht="15" x14ac:dyDescent="0.25">
      <c r="I56656"/>
      <c r="J56656"/>
      <c r="K56656"/>
      <c r="L56656"/>
    </row>
    <row r="56657" spans="9:12" ht="15" x14ac:dyDescent="0.25">
      <c r="I56657"/>
      <c r="J56657"/>
      <c r="K56657"/>
      <c r="L56657"/>
    </row>
    <row r="56658" spans="9:12" ht="15" x14ac:dyDescent="0.25">
      <c r="I56658"/>
      <c r="J56658"/>
      <c r="K56658"/>
      <c r="L56658"/>
    </row>
    <row r="56659" spans="9:12" ht="15" x14ac:dyDescent="0.25">
      <c r="I56659"/>
      <c r="J56659"/>
      <c r="K56659"/>
      <c r="L56659"/>
    </row>
    <row r="56660" spans="9:12" ht="15" x14ac:dyDescent="0.25">
      <c r="I56660"/>
      <c r="J56660"/>
      <c r="K56660"/>
      <c r="L56660"/>
    </row>
    <row r="56661" spans="9:12" ht="15" x14ac:dyDescent="0.25">
      <c r="I56661"/>
      <c r="J56661"/>
      <c r="K56661"/>
      <c r="L56661"/>
    </row>
    <row r="56662" spans="9:12" ht="15" x14ac:dyDescent="0.25">
      <c r="I56662"/>
      <c r="J56662"/>
      <c r="K56662"/>
      <c r="L56662"/>
    </row>
    <row r="56663" spans="9:12" ht="15" x14ac:dyDescent="0.25">
      <c r="I56663"/>
      <c r="J56663"/>
      <c r="K56663"/>
      <c r="L56663"/>
    </row>
    <row r="56664" spans="9:12" ht="15" x14ac:dyDescent="0.25">
      <c r="I56664"/>
      <c r="J56664"/>
      <c r="K56664"/>
      <c r="L56664"/>
    </row>
    <row r="56665" spans="9:12" ht="15" x14ac:dyDescent="0.25">
      <c r="I56665"/>
      <c r="J56665"/>
      <c r="K56665"/>
      <c r="L56665"/>
    </row>
    <row r="56666" spans="9:12" ht="15" x14ac:dyDescent="0.25">
      <c r="I56666"/>
      <c r="J56666"/>
      <c r="K56666"/>
      <c r="L56666"/>
    </row>
    <row r="56667" spans="9:12" ht="15" x14ac:dyDescent="0.25">
      <c r="I56667"/>
      <c r="J56667"/>
      <c r="K56667"/>
      <c r="L56667"/>
    </row>
    <row r="56668" spans="9:12" ht="15" x14ac:dyDescent="0.25">
      <c r="I56668"/>
      <c r="J56668"/>
      <c r="K56668"/>
      <c r="L56668"/>
    </row>
    <row r="56669" spans="9:12" ht="15" x14ac:dyDescent="0.25">
      <c r="I56669"/>
      <c r="J56669"/>
      <c r="K56669"/>
      <c r="L56669"/>
    </row>
    <row r="56670" spans="9:12" ht="15" x14ac:dyDescent="0.25">
      <c r="I56670"/>
      <c r="J56670"/>
      <c r="K56670"/>
      <c r="L56670"/>
    </row>
    <row r="56671" spans="9:12" ht="15" x14ac:dyDescent="0.25">
      <c r="I56671"/>
      <c r="J56671"/>
      <c r="K56671"/>
      <c r="L56671"/>
    </row>
    <row r="56672" spans="9:12" ht="15" x14ac:dyDescent="0.25">
      <c r="I56672"/>
      <c r="J56672"/>
      <c r="K56672"/>
      <c r="L56672"/>
    </row>
    <row r="56673" spans="9:12" ht="15" x14ac:dyDescent="0.25">
      <c r="I56673"/>
      <c r="J56673"/>
      <c r="K56673"/>
      <c r="L56673"/>
    </row>
    <row r="56674" spans="9:12" ht="15" x14ac:dyDescent="0.25">
      <c r="I56674"/>
      <c r="J56674"/>
      <c r="K56674"/>
      <c r="L56674"/>
    </row>
    <row r="56675" spans="9:12" ht="15" x14ac:dyDescent="0.25">
      <c r="I56675"/>
      <c r="J56675"/>
      <c r="K56675"/>
      <c r="L56675"/>
    </row>
    <row r="56676" spans="9:12" ht="15" x14ac:dyDescent="0.25">
      <c r="I56676"/>
      <c r="J56676"/>
      <c r="K56676"/>
      <c r="L56676"/>
    </row>
    <row r="56677" spans="9:12" ht="15" x14ac:dyDescent="0.25">
      <c r="I56677"/>
      <c r="J56677"/>
      <c r="K56677"/>
      <c r="L56677"/>
    </row>
    <row r="56678" spans="9:12" ht="15" x14ac:dyDescent="0.25">
      <c r="I56678"/>
      <c r="J56678"/>
      <c r="K56678"/>
      <c r="L56678"/>
    </row>
    <row r="56679" spans="9:12" ht="15" x14ac:dyDescent="0.25">
      <c r="I56679"/>
      <c r="J56679"/>
      <c r="K56679"/>
      <c r="L56679"/>
    </row>
    <row r="56680" spans="9:12" ht="15" x14ac:dyDescent="0.25">
      <c r="I56680"/>
      <c r="J56680"/>
      <c r="K56680"/>
      <c r="L56680"/>
    </row>
    <row r="56681" spans="9:12" ht="15" x14ac:dyDescent="0.25">
      <c r="I56681"/>
      <c r="J56681"/>
      <c r="K56681"/>
      <c r="L56681"/>
    </row>
    <row r="56682" spans="9:12" ht="15" x14ac:dyDescent="0.25">
      <c r="I56682"/>
      <c r="J56682"/>
      <c r="K56682"/>
      <c r="L56682"/>
    </row>
    <row r="56683" spans="9:12" ht="15" x14ac:dyDescent="0.25">
      <c r="I56683"/>
      <c r="J56683"/>
      <c r="K56683"/>
      <c r="L56683"/>
    </row>
    <row r="56684" spans="9:12" ht="15" x14ac:dyDescent="0.25">
      <c r="I56684"/>
      <c r="J56684"/>
      <c r="K56684"/>
      <c r="L56684"/>
    </row>
    <row r="56685" spans="9:12" ht="15" x14ac:dyDescent="0.25">
      <c r="I56685"/>
      <c r="J56685"/>
      <c r="K56685"/>
      <c r="L56685"/>
    </row>
    <row r="56686" spans="9:12" ht="15" x14ac:dyDescent="0.25">
      <c r="I56686"/>
      <c r="J56686"/>
      <c r="K56686"/>
      <c r="L56686"/>
    </row>
    <row r="56687" spans="9:12" ht="15" x14ac:dyDescent="0.25">
      <c r="I56687"/>
      <c r="J56687"/>
      <c r="K56687"/>
      <c r="L56687"/>
    </row>
    <row r="56688" spans="9:12" ht="15" x14ac:dyDescent="0.25">
      <c r="I56688"/>
      <c r="J56688"/>
      <c r="K56688"/>
      <c r="L56688"/>
    </row>
    <row r="56689" spans="9:12" ht="15" x14ac:dyDescent="0.25">
      <c r="I56689"/>
      <c r="J56689"/>
      <c r="K56689"/>
      <c r="L56689"/>
    </row>
    <row r="56690" spans="9:12" ht="15" x14ac:dyDescent="0.25">
      <c r="I56690"/>
      <c r="J56690"/>
      <c r="K56690"/>
      <c r="L56690"/>
    </row>
    <row r="56691" spans="9:12" ht="15" x14ac:dyDescent="0.25">
      <c r="I56691"/>
      <c r="J56691"/>
      <c r="K56691"/>
      <c r="L56691"/>
    </row>
    <row r="56692" spans="9:12" ht="15" x14ac:dyDescent="0.25">
      <c r="I56692"/>
      <c r="J56692"/>
      <c r="K56692"/>
      <c r="L56692"/>
    </row>
    <row r="56693" spans="9:12" ht="15" x14ac:dyDescent="0.25">
      <c r="I56693"/>
      <c r="J56693"/>
      <c r="K56693"/>
      <c r="L56693"/>
    </row>
    <row r="56694" spans="9:12" ht="15" x14ac:dyDescent="0.25">
      <c r="I56694"/>
      <c r="J56694"/>
      <c r="K56694"/>
      <c r="L56694"/>
    </row>
    <row r="56695" spans="9:12" ht="15" x14ac:dyDescent="0.25">
      <c r="I56695"/>
      <c r="J56695"/>
      <c r="K56695"/>
      <c r="L56695"/>
    </row>
    <row r="56696" spans="9:12" ht="15" x14ac:dyDescent="0.25">
      <c r="I56696"/>
      <c r="J56696"/>
      <c r="K56696"/>
      <c r="L56696"/>
    </row>
    <row r="56697" spans="9:12" ht="15" x14ac:dyDescent="0.25">
      <c r="I56697"/>
      <c r="J56697"/>
      <c r="K56697"/>
      <c r="L56697"/>
    </row>
    <row r="56698" spans="9:12" ht="15" x14ac:dyDescent="0.25">
      <c r="I56698"/>
      <c r="J56698"/>
      <c r="K56698"/>
      <c r="L56698"/>
    </row>
    <row r="56699" spans="9:12" ht="15" x14ac:dyDescent="0.25">
      <c r="I56699"/>
      <c r="J56699"/>
      <c r="K56699"/>
      <c r="L56699"/>
    </row>
    <row r="56700" spans="9:12" ht="15" x14ac:dyDescent="0.25">
      <c r="I56700"/>
      <c r="J56700"/>
      <c r="K56700"/>
      <c r="L56700"/>
    </row>
    <row r="56701" spans="9:12" ht="15" x14ac:dyDescent="0.25">
      <c r="I56701"/>
      <c r="J56701"/>
      <c r="K56701"/>
      <c r="L56701"/>
    </row>
    <row r="56702" spans="9:12" ht="15" x14ac:dyDescent="0.25">
      <c r="I56702"/>
      <c r="J56702"/>
      <c r="K56702"/>
      <c r="L56702"/>
    </row>
    <row r="56703" spans="9:12" ht="15" x14ac:dyDescent="0.25">
      <c r="I56703"/>
      <c r="J56703"/>
      <c r="K56703"/>
      <c r="L56703"/>
    </row>
    <row r="56704" spans="9:12" ht="15" x14ac:dyDescent="0.25">
      <c r="I56704"/>
      <c r="J56704"/>
      <c r="K56704"/>
      <c r="L56704"/>
    </row>
    <row r="56705" spans="9:12" ht="15" x14ac:dyDescent="0.25">
      <c r="I56705"/>
      <c r="J56705"/>
      <c r="K56705"/>
      <c r="L56705"/>
    </row>
    <row r="56706" spans="9:12" ht="15" x14ac:dyDescent="0.25">
      <c r="I56706"/>
      <c r="J56706"/>
      <c r="K56706"/>
      <c r="L56706"/>
    </row>
    <row r="56707" spans="9:12" ht="15" x14ac:dyDescent="0.25">
      <c r="I56707"/>
      <c r="J56707"/>
      <c r="K56707"/>
      <c r="L56707"/>
    </row>
    <row r="56708" spans="9:12" ht="15" x14ac:dyDescent="0.25">
      <c r="I56708"/>
      <c r="J56708"/>
      <c r="K56708"/>
      <c r="L56708"/>
    </row>
    <row r="56709" spans="9:12" ht="15" x14ac:dyDescent="0.25">
      <c r="I56709"/>
      <c r="J56709"/>
      <c r="K56709"/>
      <c r="L56709"/>
    </row>
    <row r="56710" spans="9:12" ht="15" x14ac:dyDescent="0.25">
      <c r="I56710"/>
      <c r="J56710"/>
      <c r="K56710"/>
      <c r="L56710"/>
    </row>
    <row r="56711" spans="9:12" ht="15" x14ac:dyDescent="0.25">
      <c r="I56711"/>
      <c r="J56711"/>
      <c r="K56711"/>
      <c r="L56711"/>
    </row>
    <row r="56712" spans="9:12" ht="15" x14ac:dyDescent="0.25">
      <c r="I56712"/>
      <c r="J56712"/>
      <c r="K56712"/>
      <c r="L56712"/>
    </row>
    <row r="56713" spans="9:12" ht="15" x14ac:dyDescent="0.25">
      <c r="I56713"/>
      <c r="J56713"/>
      <c r="K56713"/>
      <c r="L56713"/>
    </row>
    <row r="56714" spans="9:12" ht="15" x14ac:dyDescent="0.25">
      <c r="I56714"/>
      <c r="J56714"/>
      <c r="K56714"/>
      <c r="L56714"/>
    </row>
    <row r="56715" spans="9:12" ht="15" x14ac:dyDescent="0.25">
      <c r="I56715"/>
      <c r="J56715"/>
      <c r="K56715"/>
      <c r="L56715"/>
    </row>
    <row r="56716" spans="9:12" ht="15" x14ac:dyDescent="0.25">
      <c r="I56716"/>
      <c r="J56716"/>
      <c r="K56716"/>
      <c r="L56716"/>
    </row>
    <row r="56717" spans="9:12" ht="15" x14ac:dyDescent="0.25">
      <c r="I56717"/>
      <c r="J56717"/>
      <c r="K56717"/>
      <c r="L56717"/>
    </row>
    <row r="56718" spans="9:12" ht="15" x14ac:dyDescent="0.25">
      <c r="I56718"/>
      <c r="J56718"/>
      <c r="K56718"/>
      <c r="L56718"/>
    </row>
    <row r="56719" spans="9:12" ht="15" x14ac:dyDescent="0.25">
      <c r="I56719"/>
      <c r="J56719"/>
      <c r="K56719"/>
      <c r="L56719"/>
    </row>
    <row r="56720" spans="9:12" ht="15" x14ac:dyDescent="0.25">
      <c r="I56720"/>
      <c r="J56720"/>
      <c r="K56720"/>
      <c r="L56720"/>
    </row>
    <row r="56721" spans="9:12" ht="15" x14ac:dyDescent="0.25">
      <c r="I56721"/>
      <c r="J56721"/>
      <c r="K56721"/>
      <c r="L56721"/>
    </row>
    <row r="56722" spans="9:12" ht="15" x14ac:dyDescent="0.25">
      <c r="I56722"/>
      <c r="J56722"/>
      <c r="K56722"/>
      <c r="L56722"/>
    </row>
    <row r="56723" spans="9:12" ht="15" x14ac:dyDescent="0.25">
      <c r="I56723"/>
      <c r="J56723"/>
      <c r="K56723"/>
      <c r="L56723"/>
    </row>
    <row r="56724" spans="9:12" ht="15" x14ac:dyDescent="0.25">
      <c r="I56724"/>
      <c r="J56724"/>
      <c r="K56724"/>
      <c r="L56724"/>
    </row>
    <row r="56725" spans="9:12" ht="15" x14ac:dyDescent="0.25">
      <c r="I56725"/>
      <c r="J56725"/>
      <c r="K56725"/>
      <c r="L56725"/>
    </row>
    <row r="56726" spans="9:12" ht="15" x14ac:dyDescent="0.25">
      <c r="I56726"/>
      <c r="J56726"/>
      <c r="K56726"/>
      <c r="L56726"/>
    </row>
    <row r="56727" spans="9:12" ht="15" x14ac:dyDescent="0.25">
      <c r="I56727"/>
      <c r="J56727"/>
      <c r="K56727"/>
      <c r="L56727"/>
    </row>
    <row r="56728" spans="9:12" ht="15" x14ac:dyDescent="0.25">
      <c r="I56728"/>
      <c r="J56728"/>
      <c r="K56728"/>
      <c r="L56728"/>
    </row>
    <row r="56729" spans="9:12" ht="15" x14ac:dyDescent="0.25">
      <c r="I56729"/>
      <c r="J56729"/>
      <c r="K56729"/>
      <c r="L56729"/>
    </row>
    <row r="56730" spans="9:12" ht="15" x14ac:dyDescent="0.25">
      <c r="I56730"/>
      <c r="J56730"/>
      <c r="K56730"/>
      <c r="L56730"/>
    </row>
    <row r="56731" spans="9:12" ht="15" x14ac:dyDescent="0.25">
      <c r="I56731"/>
      <c r="J56731"/>
      <c r="K56731"/>
      <c r="L56731"/>
    </row>
    <row r="56732" spans="9:12" ht="15" x14ac:dyDescent="0.25">
      <c r="I56732"/>
      <c r="J56732"/>
      <c r="K56732"/>
      <c r="L56732"/>
    </row>
    <row r="56733" spans="9:12" ht="15" x14ac:dyDescent="0.25">
      <c r="I56733"/>
      <c r="J56733"/>
      <c r="K56733"/>
      <c r="L56733"/>
    </row>
    <row r="56734" spans="9:12" ht="15" x14ac:dyDescent="0.25">
      <c r="I56734"/>
      <c r="J56734"/>
      <c r="K56734"/>
      <c r="L56734"/>
    </row>
    <row r="56735" spans="9:12" ht="15" x14ac:dyDescent="0.25">
      <c r="I56735"/>
      <c r="J56735"/>
      <c r="K56735"/>
      <c r="L56735"/>
    </row>
    <row r="56736" spans="9:12" ht="15" x14ac:dyDescent="0.25">
      <c r="I56736"/>
      <c r="J56736"/>
      <c r="K56736"/>
      <c r="L56736"/>
    </row>
    <row r="56737" spans="9:12" ht="15" x14ac:dyDescent="0.25">
      <c r="I56737"/>
      <c r="J56737"/>
      <c r="K56737"/>
      <c r="L56737"/>
    </row>
    <row r="56738" spans="9:12" ht="15" x14ac:dyDescent="0.25">
      <c r="I56738"/>
      <c r="J56738"/>
      <c r="K56738"/>
      <c r="L56738"/>
    </row>
    <row r="56739" spans="9:12" ht="15" x14ac:dyDescent="0.25">
      <c r="I56739"/>
      <c r="J56739"/>
      <c r="K56739"/>
      <c r="L56739"/>
    </row>
    <row r="56740" spans="9:12" ht="15" x14ac:dyDescent="0.25">
      <c r="I56740"/>
      <c r="J56740"/>
      <c r="K56740"/>
      <c r="L56740"/>
    </row>
    <row r="56741" spans="9:12" ht="15" x14ac:dyDescent="0.25">
      <c r="I56741"/>
      <c r="J56741"/>
      <c r="K56741"/>
      <c r="L56741"/>
    </row>
    <row r="56742" spans="9:12" ht="15" x14ac:dyDescent="0.25">
      <c r="I56742"/>
      <c r="J56742"/>
      <c r="K56742"/>
      <c r="L56742"/>
    </row>
    <row r="56743" spans="9:12" ht="15" x14ac:dyDescent="0.25">
      <c r="I56743"/>
      <c r="J56743"/>
      <c r="K56743"/>
      <c r="L56743"/>
    </row>
    <row r="56744" spans="9:12" ht="15" x14ac:dyDescent="0.25">
      <c r="I56744"/>
      <c r="J56744"/>
      <c r="K56744"/>
      <c r="L56744"/>
    </row>
    <row r="56745" spans="9:12" ht="15" x14ac:dyDescent="0.25">
      <c r="I56745"/>
      <c r="J56745"/>
      <c r="K56745"/>
      <c r="L56745"/>
    </row>
    <row r="56746" spans="9:12" ht="15" x14ac:dyDescent="0.25">
      <c r="I56746"/>
      <c r="J56746"/>
      <c r="K56746"/>
      <c r="L56746"/>
    </row>
    <row r="56747" spans="9:12" ht="15" x14ac:dyDescent="0.25">
      <c r="I56747"/>
      <c r="J56747"/>
      <c r="K56747"/>
      <c r="L56747"/>
    </row>
    <row r="56748" spans="9:12" ht="15" x14ac:dyDescent="0.25">
      <c r="I56748"/>
      <c r="J56748"/>
      <c r="K56748"/>
      <c r="L56748"/>
    </row>
    <row r="56749" spans="9:12" ht="15" x14ac:dyDescent="0.25">
      <c r="I56749"/>
      <c r="J56749"/>
      <c r="K56749"/>
      <c r="L56749"/>
    </row>
    <row r="56750" spans="9:12" ht="15" x14ac:dyDescent="0.25">
      <c r="I56750"/>
      <c r="J56750"/>
      <c r="K56750"/>
      <c r="L56750"/>
    </row>
    <row r="56751" spans="9:12" ht="15" x14ac:dyDescent="0.25">
      <c r="I56751"/>
      <c r="J56751"/>
      <c r="K56751"/>
      <c r="L56751"/>
    </row>
    <row r="56752" spans="9:12" ht="15" x14ac:dyDescent="0.25">
      <c r="I56752"/>
      <c r="J56752"/>
      <c r="K56752"/>
      <c r="L56752"/>
    </row>
    <row r="56753" spans="9:12" ht="15" x14ac:dyDescent="0.25">
      <c r="I56753"/>
      <c r="J56753"/>
      <c r="K56753"/>
      <c r="L56753"/>
    </row>
    <row r="56754" spans="9:12" ht="15" x14ac:dyDescent="0.25">
      <c r="I56754"/>
      <c r="J56754"/>
      <c r="K56754"/>
      <c r="L56754"/>
    </row>
    <row r="56755" spans="9:12" ht="15" x14ac:dyDescent="0.25">
      <c r="I56755"/>
      <c r="J56755"/>
      <c r="K56755"/>
      <c r="L56755"/>
    </row>
    <row r="56756" spans="9:12" ht="15" x14ac:dyDescent="0.25">
      <c r="I56756"/>
      <c r="J56756"/>
      <c r="K56756"/>
      <c r="L56756"/>
    </row>
    <row r="56757" spans="9:12" ht="15" x14ac:dyDescent="0.25">
      <c r="I56757"/>
      <c r="J56757"/>
      <c r="K56757"/>
      <c r="L56757"/>
    </row>
    <row r="56758" spans="9:12" ht="15" x14ac:dyDescent="0.25">
      <c r="I56758"/>
      <c r="J56758"/>
      <c r="K56758"/>
      <c r="L56758"/>
    </row>
    <row r="56759" spans="9:12" ht="15" x14ac:dyDescent="0.25">
      <c r="I56759"/>
      <c r="J56759"/>
      <c r="K56759"/>
      <c r="L56759"/>
    </row>
    <row r="56760" spans="9:12" ht="15" x14ac:dyDescent="0.25">
      <c r="I56760"/>
      <c r="J56760"/>
      <c r="K56760"/>
      <c r="L56760"/>
    </row>
    <row r="56761" spans="9:12" ht="15" x14ac:dyDescent="0.25">
      <c r="I56761"/>
      <c r="J56761"/>
      <c r="K56761"/>
      <c r="L56761"/>
    </row>
    <row r="56762" spans="9:12" ht="15" x14ac:dyDescent="0.25">
      <c r="I56762"/>
      <c r="J56762"/>
      <c r="K56762"/>
      <c r="L56762"/>
    </row>
    <row r="56763" spans="9:12" ht="15" x14ac:dyDescent="0.25">
      <c r="I56763"/>
      <c r="J56763"/>
      <c r="K56763"/>
      <c r="L56763"/>
    </row>
    <row r="56764" spans="9:12" ht="15" x14ac:dyDescent="0.25">
      <c r="I56764"/>
      <c r="J56764"/>
      <c r="K56764"/>
      <c r="L56764"/>
    </row>
    <row r="56765" spans="9:12" ht="15" x14ac:dyDescent="0.25">
      <c r="I56765"/>
      <c r="J56765"/>
      <c r="K56765"/>
      <c r="L56765"/>
    </row>
    <row r="56766" spans="9:12" ht="15" x14ac:dyDescent="0.25">
      <c r="I56766"/>
      <c r="J56766"/>
      <c r="K56766"/>
      <c r="L56766"/>
    </row>
    <row r="56767" spans="9:12" ht="15" x14ac:dyDescent="0.25">
      <c r="I56767"/>
      <c r="J56767"/>
      <c r="K56767"/>
      <c r="L56767"/>
    </row>
    <row r="56768" spans="9:12" ht="15" x14ac:dyDescent="0.25">
      <c r="I56768"/>
      <c r="J56768"/>
      <c r="K56768"/>
      <c r="L56768"/>
    </row>
    <row r="56769" spans="9:12" ht="15" x14ac:dyDescent="0.25">
      <c r="I56769"/>
      <c r="J56769"/>
      <c r="K56769"/>
      <c r="L56769"/>
    </row>
    <row r="56770" spans="9:12" ht="15" x14ac:dyDescent="0.25">
      <c r="I56770"/>
      <c r="J56770"/>
      <c r="K56770"/>
      <c r="L56770"/>
    </row>
    <row r="56771" spans="9:12" ht="15" x14ac:dyDescent="0.25">
      <c r="I56771"/>
      <c r="J56771"/>
      <c r="K56771"/>
      <c r="L56771"/>
    </row>
    <row r="56772" spans="9:12" ht="15" x14ac:dyDescent="0.25">
      <c r="I56772"/>
      <c r="J56772"/>
      <c r="K56772"/>
      <c r="L56772"/>
    </row>
    <row r="56773" spans="9:12" ht="15" x14ac:dyDescent="0.25">
      <c r="I56773"/>
      <c r="J56773"/>
      <c r="K56773"/>
      <c r="L56773"/>
    </row>
    <row r="56774" spans="9:12" ht="15" x14ac:dyDescent="0.25">
      <c r="I56774"/>
      <c r="J56774"/>
      <c r="K56774"/>
      <c r="L56774"/>
    </row>
    <row r="56775" spans="9:12" ht="15" x14ac:dyDescent="0.25">
      <c r="I56775"/>
      <c r="J56775"/>
      <c r="K56775"/>
      <c r="L56775"/>
    </row>
    <row r="56776" spans="9:12" ht="15" x14ac:dyDescent="0.25">
      <c r="I56776"/>
      <c r="J56776"/>
      <c r="K56776"/>
      <c r="L56776"/>
    </row>
    <row r="56777" spans="9:12" ht="15" x14ac:dyDescent="0.25">
      <c r="I56777"/>
      <c r="J56777"/>
      <c r="K56777"/>
      <c r="L56777"/>
    </row>
    <row r="56778" spans="9:12" ht="15" x14ac:dyDescent="0.25">
      <c r="I56778"/>
      <c r="J56778"/>
      <c r="K56778"/>
      <c r="L56778"/>
    </row>
    <row r="56779" spans="9:12" ht="15" x14ac:dyDescent="0.25">
      <c r="I56779"/>
      <c r="J56779"/>
      <c r="K56779"/>
      <c r="L56779"/>
    </row>
    <row r="56780" spans="9:12" ht="15" x14ac:dyDescent="0.25">
      <c r="I56780"/>
      <c r="J56780"/>
      <c r="K56780"/>
      <c r="L56780"/>
    </row>
    <row r="56781" spans="9:12" ht="15" x14ac:dyDescent="0.25">
      <c r="I56781"/>
      <c r="J56781"/>
      <c r="K56781"/>
      <c r="L56781"/>
    </row>
    <row r="56782" spans="9:12" ht="15" x14ac:dyDescent="0.25">
      <c r="I56782"/>
      <c r="J56782"/>
      <c r="K56782"/>
      <c r="L56782"/>
    </row>
    <row r="56783" spans="9:12" ht="15" x14ac:dyDescent="0.25">
      <c r="I56783"/>
      <c r="J56783"/>
      <c r="K56783"/>
      <c r="L56783"/>
    </row>
    <row r="56784" spans="9:12" ht="15" x14ac:dyDescent="0.25">
      <c r="I56784"/>
      <c r="J56784"/>
      <c r="K56784"/>
      <c r="L56784"/>
    </row>
    <row r="56785" spans="9:12" ht="15" x14ac:dyDescent="0.25">
      <c r="I56785"/>
      <c r="J56785"/>
      <c r="K56785"/>
      <c r="L56785"/>
    </row>
    <row r="56786" spans="9:12" ht="15" x14ac:dyDescent="0.25">
      <c r="I56786"/>
      <c r="J56786"/>
      <c r="K56786"/>
      <c r="L56786"/>
    </row>
    <row r="56787" spans="9:12" ht="15" x14ac:dyDescent="0.25">
      <c r="I56787"/>
      <c r="J56787"/>
      <c r="K56787"/>
      <c r="L56787"/>
    </row>
    <row r="56788" spans="9:12" ht="15" x14ac:dyDescent="0.25">
      <c r="I56788"/>
      <c r="J56788"/>
      <c r="K56788"/>
      <c r="L56788"/>
    </row>
    <row r="56789" spans="9:12" ht="15" x14ac:dyDescent="0.25">
      <c r="I56789"/>
      <c r="J56789"/>
      <c r="K56789"/>
      <c r="L56789"/>
    </row>
    <row r="56790" spans="9:12" ht="15" x14ac:dyDescent="0.25">
      <c r="I56790"/>
      <c r="J56790"/>
      <c r="K56790"/>
      <c r="L56790"/>
    </row>
    <row r="56791" spans="9:12" ht="15" x14ac:dyDescent="0.25">
      <c r="I56791"/>
      <c r="J56791"/>
      <c r="K56791"/>
      <c r="L56791"/>
    </row>
    <row r="56792" spans="9:12" ht="15" x14ac:dyDescent="0.25">
      <c r="I56792"/>
      <c r="J56792"/>
      <c r="K56792"/>
      <c r="L56792"/>
    </row>
    <row r="56793" spans="9:12" ht="15" x14ac:dyDescent="0.25">
      <c r="I56793"/>
      <c r="J56793"/>
      <c r="K56793"/>
      <c r="L56793"/>
    </row>
    <row r="56794" spans="9:12" ht="15" x14ac:dyDescent="0.25">
      <c r="I56794"/>
      <c r="J56794"/>
      <c r="K56794"/>
      <c r="L56794"/>
    </row>
    <row r="56795" spans="9:12" ht="15" x14ac:dyDescent="0.25">
      <c r="I56795"/>
      <c r="J56795"/>
      <c r="K56795"/>
      <c r="L56795"/>
    </row>
    <row r="56796" spans="9:12" ht="15" x14ac:dyDescent="0.25">
      <c r="I56796"/>
      <c r="J56796"/>
      <c r="K56796"/>
      <c r="L56796"/>
    </row>
    <row r="56797" spans="9:12" ht="15" x14ac:dyDescent="0.25">
      <c r="I56797"/>
      <c r="J56797"/>
      <c r="K56797"/>
      <c r="L56797"/>
    </row>
    <row r="56798" spans="9:12" ht="15" x14ac:dyDescent="0.25">
      <c r="I56798"/>
      <c r="J56798"/>
      <c r="K56798"/>
      <c r="L56798"/>
    </row>
    <row r="56799" spans="9:12" ht="15" x14ac:dyDescent="0.25">
      <c r="I56799"/>
      <c r="J56799"/>
      <c r="K56799"/>
      <c r="L56799"/>
    </row>
    <row r="56800" spans="9:12" ht="15" x14ac:dyDescent="0.25">
      <c r="I56800"/>
      <c r="J56800"/>
      <c r="K56800"/>
      <c r="L56800"/>
    </row>
    <row r="56801" spans="9:12" ht="15" x14ac:dyDescent="0.25">
      <c r="I56801"/>
      <c r="J56801"/>
      <c r="K56801"/>
      <c r="L56801"/>
    </row>
    <row r="56802" spans="9:12" ht="15" x14ac:dyDescent="0.25">
      <c r="I56802"/>
      <c r="J56802"/>
      <c r="K56802"/>
      <c r="L56802"/>
    </row>
    <row r="56803" spans="9:12" ht="15" x14ac:dyDescent="0.25">
      <c r="I56803"/>
      <c r="J56803"/>
      <c r="K56803"/>
      <c r="L56803"/>
    </row>
    <row r="56804" spans="9:12" ht="15" x14ac:dyDescent="0.25">
      <c r="I56804"/>
      <c r="J56804"/>
      <c r="K56804"/>
      <c r="L56804"/>
    </row>
    <row r="56805" spans="9:12" ht="15" x14ac:dyDescent="0.25">
      <c r="I56805"/>
      <c r="J56805"/>
      <c r="K56805"/>
      <c r="L56805"/>
    </row>
    <row r="56806" spans="9:12" ht="15" x14ac:dyDescent="0.25">
      <c r="I56806"/>
      <c r="J56806"/>
      <c r="K56806"/>
      <c r="L56806"/>
    </row>
    <row r="56807" spans="9:12" ht="15" x14ac:dyDescent="0.25">
      <c r="I56807"/>
      <c r="J56807"/>
      <c r="K56807"/>
      <c r="L56807"/>
    </row>
    <row r="56808" spans="9:12" ht="15" x14ac:dyDescent="0.25">
      <c r="I56808"/>
      <c r="J56808"/>
      <c r="K56808"/>
      <c r="L56808"/>
    </row>
    <row r="56809" spans="9:12" ht="15" x14ac:dyDescent="0.25">
      <c r="I56809"/>
      <c r="J56809"/>
      <c r="K56809"/>
      <c r="L56809"/>
    </row>
    <row r="56810" spans="9:12" ht="15" x14ac:dyDescent="0.25">
      <c r="I56810"/>
      <c r="J56810"/>
      <c r="K56810"/>
      <c r="L56810"/>
    </row>
    <row r="56811" spans="9:12" ht="15" x14ac:dyDescent="0.25">
      <c r="I56811"/>
      <c r="J56811"/>
      <c r="K56811"/>
      <c r="L56811"/>
    </row>
    <row r="56812" spans="9:12" ht="15" x14ac:dyDescent="0.25">
      <c r="I56812"/>
      <c r="J56812"/>
      <c r="K56812"/>
      <c r="L56812"/>
    </row>
    <row r="56813" spans="9:12" ht="15" x14ac:dyDescent="0.25">
      <c r="I56813"/>
      <c r="J56813"/>
      <c r="K56813"/>
      <c r="L56813"/>
    </row>
    <row r="56814" spans="9:12" ht="15" x14ac:dyDescent="0.25">
      <c r="I56814"/>
      <c r="J56814"/>
      <c r="K56814"/>
      <c r="L56814"/>
    </row>
    <row r="56815" spans="9:12" ht="15" x14ac:dyDescent="0.25">
      <c r="I56815"/>
      <c r="J56815"/>
      <c r="K56815"/>
      <c r="L56815"/>
    </row>
    <row r="56816" spans="9:12" ht="15" x14ac:dyDescent="0.25">
      <c r="I56816"/>
      <c r="J56816"/>
      <c r="K56816"/>
      <c r="L56816"/>
    </row>
    <row r="56817" spans="9:12" ht="15" x14ac:dyDescent="0.25">
      <c r="I56817"/>
      <c r="J56817"/>
      <c r="K56817"/>
      <c r="L56817"/>
    </row>
    <row r="56818" spans="9:12" ht="15" x14ac:dyDescent="0.25">
      <c r="I56818"/>
      <c r="J56818"/>
      <c r="K56818"/>
      <c r="L56818"/>
    </row>
    <row r="56819" spans="9:12" ht="15" x14ac:dyDescent="0.25">
      <c r="I56819"/>
      <c r="J56819"/>
      <c r="K56819"/>
      <c r="L56819"/>
    </row>
    <row r="56820" spans="9:12" ht="15" x14ac:dyDescent="0.25">
      <c r="I56820"/>
      <c r="J56820"/>
      <c r="K56820"/>
      <c r="L56820"/>
    </row>
    <row r="56821" spans="9:12" ht="15" x14ac:dyDescent="0.25">
      <c r="I56821"/>
      <c r="J56821"/>
      <c r="K56821"/>
      <c r="L56821"/>
    </row>
    <row r="56822" spans="9:12" ht="15" x14ac:dyDescent="0.25">
      <c r="I56822"/>
      <c r="J56822"/>
      <c r="K56822"/>
      <c r="L56822"/>
    </row>
    <row r="56823" spans="9:12" ht="15" x14ac:dyDescent="0.25">
      <c r="I56823"/>
      <c r="J56823"/>
      <c r="K56823"/>
      <c r="L56823"/>
    </row>
    <row r="56824" spans="9:12" ht="15" x14ac:dyDescent="0.25">
      <c r="I56824"/>
      <c r="J56824"/>
      <c r="K56824"/>
      <c r="L56824"/>
    </row>
    <row r="56825" spans="9:12" ht="15" x14ac:dyDescent="0.25">
      <c r="I56825"/>
      <c r="J56825"/>
      <c r="K56825"/>
      <c r="L56825"/>
    </row>
    <row r="56826" spans="9:12" ht="15" x14ac:dyDescent="0.25">
      <c r="I56826"/>
      <c r="J56826"/>
      <c r="K56826"/>
      <c r="L56826"/>
    </row>
    <row r="56827" spans="9:12" ht="15" x14ac:dyDescent="0.25">
      <c r="I56827"/>
      <c r="J56827"/>
      <c r="K56827"/>
      <c r="L56827"/>
    </row>
    <row r="56828" spans="9:12" ht="15" x14ac:dyDescent="0.25">
      <c r="I56828"/>
      <c r="J56828"/>
      <c r="K56828"/>
      <c r="L56828"/>
    </row>
    <row r="56829" spans="9:12" ht="15" x14ac:dyDescent="0.25">
      <c r="I56829"/>
      <c r="J56829"/>
      <c r="K56829"/>
      <c r="L56829"/>
    </row>
    <row r="56830" spans="9:12" ht="15" x14ac:dyDescent="0.25">
      <c r="I56830"/>
      <c r="J56830"/>
      <c r="K56830"/>
      <c r="L56830"/>
    </row>
    <row r="56831" spans="9:12" ht="15" x14ac:dyDescent="0.25">
      <c r="I56831"/>
      <c r="J56831"/>
      <c r="K56831"/>
      <c r="L56831"/>
    </row>
    <row r="56832" spans="9:12" ht="15" x14ac:dyDescent="0.25">
      <c r="I56832"/>
      <c r="J56832"/>
      <c r="K56832"/>
      <c r="L56832"/>
    </row>
    <row r="56833" spans="9:12" ht="15" x14ac:dyDescent="0.25">
      <c r="I56833"/>
      <c r="J56833"/>
      <c r="K56833"/>
      <c r="L56833"/>
    </row>
    <row r="56834" spans="9:12" ht="15" x14ac:dyDescent="0.25">
      <c r="I56834"/>
      <c r="J56834"/>
      <c r="K56834"/>
      <c r="L56834"/>
    </row>
    <row r="56835" spans="9:12" ht="15" x14ac:dyDescent="0.25">
      <c r="I56835"/>
      <c r="J56835"/>
      <c r="K56835"/>
      <c r="L56835"/>
    </row>
    <row r="56836" spans="9:12" ht="15" x14ac:dyDescent="0.25">
      <c r="I56836"/>
      <c r="J56836"/>
      <c r="K56836"/>
      <c r="L56836"/>
    </row>
    <row r="56837" spans="9:12" ht="15" x14ac:dyDescent="0.25">
      <c r="I56837"/>
      <c r="J56837"/>
      <c r="K56837"/>
      <c r="L56837"/>
    </row>
    <row r="56838" spans="9:12" ht="15" x14ac:dyDescent="0.25">
      <c r="I56838"/>
      <c r="J56838"/>
      <c r="K56838"/>
      <c r="L56838"/>
    </row>
    <row r="56839" spans="9:12" ht="15" x14ac:dyDescent="0.25">
      <c r="I56839"/>
      <c r="J56839"/>
      <c r="K56839"/>
      <c r="L56839"/>
    </row>
    <row r="56840" spans="9:12" ht="15" x14ac:dyDescent="0.25">
      <c r="I56840"/>
      <c r="J56840"/>
      <c r="K56840"/>
      <c r="L56840"/>
    </row>
    <row r="56841" spans="9:12" ht="15" x14ac:dyDescent="0.25">
      <c r="I56841"/>
      <c r="J56841"/>
      <c r="K56841"/>
      <c r="L56841"/>
    </row>
    <row r="56842" spans="9:12" ht="15" x14ac:dyDescent="0.25">
      <c r="I56842"/>
      <c r="J56842"/>
      <c r="K56842"/>
      <c r="L56842"/>
    </row>
    <row r="56843" spans="9:12" ht="15" x14ac:dyDescent="0.25">
      <c r="I56843"/>
      <c r="J56843"/>
      <c r="K56843"/>
      <c r="L56843"/>
    </row>
    <row r="56844" spans="9:12" ht="15" x14ac:dyDescent="0.25">
      <c r="I56844"/>
      <c r="J56844"/>
      <c r="K56844"/>
      <c r="L56844"/>
    </row>
    <row r="56845" spans="9:12" ht="15" x14ac:dyDescent="0.25">
      <c r="I56845"/>
      <c r="J56845"/>
      <c r="K56845"/>
      <c r="L56845"/>
    </row>
    <row r="56846" spans="9:12" ht="15" x14ac:dyDescent="0.25">
      <c r="I56846"/>
      <c r="J56846"/>
      <c r="K56846"/>
      <c r="L56846"/>
    </row>
    <row r="56847" spans="9:12" ht="15" x14ac:dyDescent="0.25">
      <c r="I56847"/>
      <c r="J56847"/>
      <c r="K56847"/>
      <c r="L56847"/>
    </row>
    <row r="56848" spans="9:12" ht="15" x14ac:dyDescent="0.25">
      <c r="I56848"/>
      <c r="J56848"/>
      <c r="K56848"/>
      <c r="L56848"/>
    </row>
    <row r="56849" spans="9:12" ht="15" x14ac:dyDescent="0.25">
      <c r="I56849"/>
      <c r="J56849"/>
      <c r="K56849"/>
      <c r="L56849"/>
    </row>
    <row r="56850" spans="9:12" ht="15" x14ac:dyDescent="0.25">
      <c r="I56850"/>
      <c r="J56850"/>
      <c r="K56850"/>
      <c r="L56850"/>
    </row>
    <row r="56851" spans="9:12" ht="15" x14ac:dyDescent="0.25">
      <c r="I56851"/>
      <c r="J56851"/>
      <c r="K56851"/>
      <c r="L56851"/>
    </row>
    <row r="56852" spans="9:12" ht="15" x14ac:dyDescent="0.25">
      <c r="I56852"/>
      <c r="J56852"/>
      <c r="K56852"/>
      <c r="L56852"/>
    </row>
    <row r="56853" spans="9:12" ht="15" x14ac:dyDescent="0.25">
      <c r="I56853"/>
      <c r="J56853"/>
      <c r="K56853"/>
      <c r="L56853"/>
    </row>
    <row r="56854" spans="9:12" ht="15" x14ac:dyDescent="0.25">
      <c r="I56854"/>
      <c r="J56854"/>
      <c r="K56854"/>
      <c r="L56854"/>
    </row>
    <row r="56855" spans="9:12" ht="15" x14ac:dyDescent="0.25">
      <c r="I56855"/>
      <c r="J56855"/>
      <c r="K56855"/>
      <c r="L56855"/>
    </row>
    <row r="56856" spans="9:12" ht="15" x14ac:dyDescent="0.25">
      <c r="I56856"/>
      <c r="J56856"/>
      <c r="K56856"/>
      <c r="L56856"/>
    </row>
    <row r="56857" spans="9:12" ht="15" x14ac:dyDescent="0.25">
      <c r="I56857"/>
      <c r="J56857"/>
      <c r="K56857"/>
      <c r="L56857"/>
    </row>
    <row r="56858" spans="9:12" ht="15" x14ac:dyDescent="0.25">
      <c r="I56858"/>
      <c r="J56858"/>
      <c r="K56858"/>
      <c r="L56858"/>
    </row>
    <row r="56859" spans="9:12" ht="15" x14ac:dyDescent="0.25">
      <c r="I56859"/>
      <c r="J56859"/>
      <c r="K56859"/>
      <c r="L56859"/>
    </row>
    <row r="56860" spans="9:12" ht="15" x14ac:dyDescent="0.25">
      <c r="I56860"/>
      <c r="J56860"/>
      <c r="K56860"/>
      <c r="L56860"/>
    </row>
    <row r="56861" spans="9:12" ht="15" x14ac:dyDescent="0.25">
      <c r="I56861"/>
      <c r="J56861"/>
      <c r="K56861"/>
      <c r="L56861"/>
    </row>
    <row r="56862" spans="9:12" ht="15" x14ac:dyDescent="0.25">
      <c r="I56862"/>
      <c r="J56862"/>
      <c r="K56862"/>
      <c r="L56862"/>
    </row>
    <row r="56863" spans="9:12" ht="15" x14ac:dyDescent="0.25">
      <c r="I56863"/>
      <c r="J56863"/>
      <c r="K56863"/>
      <c r="L56863"/>
    </row>
    <row r="56864" spans="9:12" ht="15" x14ac:dyDescent="0.25">
      <c r="I56864"/>
      <c r="J56864"/>
      <c r="K56864"/>
      <c r="L56864"/>
    </row>
    <row r="56865" spans="9:12" ht="15" x14ac:dyDescent="0.25">
      <c r="I56865"/>
      <c r="J56865"/>
      <c r="K56865"/>
      <c r="L56865"/>
    </row>
    <row r="56866" spans="9:12" ht="15" x14ac:dyDescent="0.25">
      <c r="I56866"/>
      <c r="J56866"/>
      <c r="K56866"/>
      <c r="L56866"/>
    </row>
    <row r="56867" spans="9:12" ht="15" x14ac:dyDescent="0.25">
      <c r="I56867"/>
      <c r="J56867"/>
      <c r="K56867"/>
      <c r="L56867"/>
    </row>
    <row r="56868" spans="9:12" ht="15" x14ac:dyDescent="0.25">
      <c r="I56868"/>
      <c r="J56868"/>
      <c r="K56868"/>
      <c r="L56868"/>
    </row>
    <row r="56869" spans="9:12" ht="15" x14ac:dyDescent="0.25">
      <c r="I56869"/>
      <c r="J56869"/>
      <c r="K56869"/>
      <c r="L56869"/>
    </row>
    <row r="56870" spans="9:12" ht="15" x14ac:dyDescent="0.25">
      <c r="I56870"/>
      <c r="J56870"/>
      <c r="K56870"/>
      <c r="L56870"/>
    </row>
    <row r="56871" spans="9:12" ht="15" x14ac:dyDescent="0.25">
      <c r="I56871"/>
      <c r="J56871"/>
      <c r="K56871"/>
      <c r="L56871"/>
    </row>
    <row r="56872" spans="9:12" ht="15" x14ac:dyDescent="0.25">
      <c r="I56872"/>
      <c r="J56872"/>
      <c r="K56872"/>
      <c r="L56872"/>
    </row>
    <row r="56873" spans="9:12" ht="15" x14ac:dyDescent="0.25">
      <c r="I56873"/>
      <c r="J56873"/>
      <c r="K56873"/>
      <c r="L56873"/>
    </row>
    <row r="56874" spans="9:12" ht="15" x14ac:dyDescent="0.25">
      <c r="I56874"/>
      <c r="J56874"/>
      <c r="K56874"/>
      <c r="L56874"/>
    </row>
    <row r="56875" spans="9:12" ht="15" x14ac:dyDescent="0.25">
      <c r="I56875"/>
      <c r="J56875"/>
      <c r="K56875"/>
      <c r="L56875"/>
    </row>
    <row r="56876" spans="9:12" ht="15" x14ac:dyDescent="0.25">
      <c r="I56876"/>
      <c r="J56876"/>
      <c r="K56876"/>
      <c r="L56876"/>
    </row>
    <row r="56877" spans="9:12" ht="15" x14ac:dyDescent="0.25">
      <c r="I56877"/>
      <c r="J56877"/>
      <c r="K56877"/>
      <c r="L56877"/>
    </row>
    <row r="56878" spans="9:12" ht="15" x14ac:dyDescent="0.25">
      <c r="I56878"/>
      <c r="J56878"/>
      <c r="K56878"/>
      <c r="L56878"/>
    </row>
    <row r="56879" spans="9:12" ht="15" x14ac:dyDescent="0.25">
      <c r="I56879"/>
      <c r="J56879"/>
      <c r="K56879"/>
      <c r="L56879"/>
    </row>
    <row r="56880" spans="9:12" ht="15" x14ac:dyDescent="0.25">
      <c r="I56880"/>
      <c r="J56880"/>
      <c r="K56880"/>
      <c r="L56880"/>
    </row>
    <row r="56881" spans="9:12" ht="15" x14ac:dyDescent="0.25">
      <c r="I56881"/>
      <c r="J56881"/>
      <c r="K56881"/>
      <c r="L56881"/>
    </row>
    <row r="56882" spans="9:12" ht="15" x14ac:dyDescent="0.25">
      <c r="I56882"/>
      <c r="J56882"/>
      <c r="K56882"/>
      <c r="L56882"/>
    </row>
    <row r="56883" spans="9:12" ht="15" x14ac:dyDescent="0.25">
      <c r="I56883"/>
      <c r="J56883"/>
      <c r="K56883"/>
      <c r="L56883"/>
    </row>
    <row r="56884" spans="9:12" ht="15" x14ac:dyDescent="0.25">
      <c r="I56884"/>
      <c r="J56884"/>
      <c r="K56884"/>
      <c r="L56884"/>
    </row>
    <row r="56885" spans="9:12" ht="15" x14ac:dyDescent="0.25">
      <c r="I56885"/>
      <c r="J56885"/>
      <c r="K56885"/>
      <c r="L56885"/>
    </row>
    <row r="56886" spans="9:12" ht="15" x14ac:dyDescent="0.25">
      <c r="I56886"/>
      <c r="J56886"/>
      <c r="K56886"/>
      <c r="L56886"/>
    </row>
    <row r="56887" spans="9:12" ht="15" x14ac:dyDescent="0.25">
      <c r="I56887"/>
      <c r="J56887"/>
      <c r="K56887"/>
      <c r="L56887"/>
    </row>
    <row r="56888" spans="9:12" ht="15" x14ac:dyDescent="0.25">
      <c r="I56888"/>
      <c r="J56888"/>
      <c r="K56888"/>
      <c r="L56888"/>
    </row>
    <row r="56889" spans="9:12" ht="15" x14ac:dyDescent="0.25">
      <c r="I56889"/>
      <c r="J56889"/>
      <c r="K56889"/>
      <c r="L56889"/>
    </row>
    <row r="56890" spans="9:12" ht="15" x14ac:dyDescent="0.25">
      <c r="I56890"/>
      <c r="J56890"/>
      <c r="K56890"/>
      <c r="L56890"/>
    </row>
    <row r="56891" spans="9:12" ht="15" x14ac:dyDescent="0.25">
      <c r="I56891"/>
      <c r="J56891"/>
      <c r="K56891"/>
      <c r="L56891"/>
    </row>
    <row r="56892" spans="9:12" ht="15" x14ac:dyDescent="0.25">
      <c r="I56892"/>
      <c r="J56892"/>
      <c r="K56892"/>
      <c r="L56892"/>
    </row>
    <row r="56893" spans="9:12" ht="15" x14ac:dyDescent="0.25">
      <c r="I56893"/>
      <c r="J56893"/>
      <c r="K56893"/>
      <c r="L56893"/>
    </row>
    <row r="56894" spans="9:12" ht="15" x14ac:dyDescent="0.25">
      <c r="I56894"/>
      <c r="J56894"/>
      <c r="K56894"/>
      <c r="L56894"/>
    </row>
    <row r="56895" spans="9:12" ht="15" x14ac:dyDescent="0.25">
      <c r="I56895"/>
      <c r="J56895"/>
      <c r="K56895"/>
      <c r="L56895"/>
    </row>
    <row r="56896" spans="9:12" ht="15" x14ac:dyDescent="0.25">
      <c r="I56896"/>
      <c r="J56896"/>
      <c r="K56896"/>
      <c r="L56896"/>
    </row>
    <row r="56897" spans="9:12" ht="15" x14ac:dyDescent="0.25">
      <c r="I56897"/>
      <c r="J56897"/>
      <c r="K56897"/>
      <c r="L56897"/>
    </row>
    <row r="56898" spans="9:12" ht="15" x14ac:dyDescent="0.25">
      <c r="I56898"/>
      <c r="J56898"/>
      <c r="K56898"/>
      <c r="L56898"/>
    </row>
    <row r="56899" spans="9:12" ht="15" x14ac:dyDescent="0.25">
      <c r="I56899"/>
      <c r="J56899"/>
      <c r="K56899"/>
      <c r="L56899"/>
    </row>
    <row r="56900" spans="9:12" ht="15" x14ac:dyDescent="0.25">
      <c r="I56900"/>
      <c r="J56900"/>
      <c r="K56900"/>
      <c r="L56900"/>
    </row>
    <row r="56901" spans="9:12" ht="15" x14ac:dyDescent="0.25">
      <c r="I56901"/>
      <c r="J56901"/>
      <c r="K56901"/>
      <c r="L56901"/>
    </row>
    <row r="56902" spans="9:12" ht="15" x14ac:dyDescent="0.25">
      <c r="I56902"/>
      <c r="J56902"/>
      <c r="K56902"/>
      <c r="L56902"/>
    </row>
    <row r="56903" spans="9:12" ht="15" x14ac:dyDescent="0.25">
      <c r="I56903"/>
      <c r="J56903"/>
      <c r="K56903"/>
      <c r="L56903"/>
    </row>
    <row r="56904" spans="9:12" ht="15" x14ac:dyDescent="0.25">
      <c r="I56904"/>
      <c r="J56904"/>
      <c r="K56904"/>
      <c r="L56904"/>
    </row>
    <row r="56905" spans="9:12" ht="15" x14ac:dyDescent="0.25">
      <c r="I56905"/>
      <c r="J56905"/>
      <c r="K56905"/>
      <c r="L56905"/>
    </row>
    <row r="56906" spans="9:12" ht="15" x14ac:dyDescent="0.25">
      <c r="I56906"/>
      <c r="J56906"/>
      <c r="K56906"/>
      <c r="L56906"/>
    </row>
    <row r="56907" spans="9:12" ht="15" x14ac:dyDescent="0.25">
      <c r="I56907"/>
      <c r="J56907"/>
      <c r="K56907"/>
      <c r="L56907"/>
    </row>
    <row r="56908" spans="9:12" ht="15" x14ac:dyDescent="0.25">
      <c r="I56908"/>
      <c r="J56908"/>
      <c r="K56908"/>
      <c r="L56908"/>
    </row>
    <row r="56909" spans="9:12" ht="15" x14ac:dyDescent="0.25">
      <c r="I56909"/>
      <c r="J56909"/>
      <c r="K56909"/>
      <c r="L56909"/>
    </row>
    <row r="56910" spans="9:12" ht="15" x14ac:dyDescent="0.25">
      <c r="I56910"/>
      <c r="J56910"/>
      <c r="K56910"/>
      <c r="L56910"/>
    </row>
    <row r="56911" spans="9:12" ht="15" x14ac:dyDescent="0.25">
      <c r="I56911"/>
      <c r="J56911"/>
      <c r="K56911"/>
      <c r="L56911"/>
    </row>
    <row r="56912" spans="9:12" ht="15" x14ac:dyDescent="0.25">
      <c r="I56912"/>
      <c r="J56912"/>
      <c r="K56912"/>
      <c r="L56912"/>
    </row>
    <row r="56913" spans="9:12" ht="15" x14ac:dyDescent="0.25">
      <c r="I56913"/>
      <c r="J56913"/>
      <c r="K56913"/>
      <c r="L56913"/>
    </row>
    <row r="56914" spans="9:12" ht="15" x14ac:dyDescent="0.25">
      <c r="I56914"/>
      <c r="J56914"/>
      <c r="K56914"/>
      <c r="L56914"/>
    </row>
    <row r="56915" spans="9:12" ht="15" x14ac:dyDescent="0.25">
      <c r="I56915"/>
      <c r="J56915"/>
      <c r="K56915"/>
      <c r="L56915"/>
    </row>
    <row r="56916" spans="9:12" ht="15" x14ac:dyDescent="0.25">
      <c r="I56916"/>
      <c r="J56916"/>
      <c r="K56916"/>
      <c r="L56916"/>
    </row>
    <row r="56917" spans="9:12" ht="15" x14ac:dyDescent="0.25">
      <c r="I56917"/>
      <c r="J56917"/>
      <c r="K56917"/>
      <c r="L56917"/>
    </row>
    <row r="56918" spans="9:12" ht="15" x14ac:dyDescent="0.25">
      <c r="I56918"/>
      <c r="J56918"/>
      <c r="K56918"/>
      <c r="L56918"/>
    </row>
    <row r="56919" spans="9:12" ht="15" x14ac:dyDescent="0.25">
      <c r="I56919"/>
      <c r="J56919"/>
      <c r="K56919"/>
      <c r="L56919"/>
    </row>
    <row r="56920" spans="9:12" ht="15" x14ac:dyDescent="0.25">
      <c r="I56920"/>
      <c r="J56920"/>
      <c r="K56920"/>
      <c r="L56920"/>
    </row>
    <row r="56921" spans="9:12" ht="15" x14ac:dyDescent="0.25">
      <c r="I56921"/>
      <c r="J56921"/>
      <c r="K56921"/>
      <c r="L56921"/>
    </row>
    <row r="56922" spans="9:12" ht="15" x14ac:dyDescent="0.25">
      <c r="I56922"/>
      <c r="J56922"/>
      <c r="K56922"/>
      <c r="L56922"/>
    </row>
    <row r="56923" spans="9:12" ht="15" x14ac:dyDescent="0.25">
      <c r="I56923"/>
      <c r="J56923"/>
      <c r="K56923"/>
      <c r="L56923"/>
    </row>
    <row r="56924" spans="9:12" ht="15" x14ac:dyDescent="0.25">
      <c r="I56924"/>
      <c r="J56924"/>
      <c r="K56924"/>
      <c r="L56924"/>
    </row>
    <row r="56925" spans="9:12" ht="15" x14ac:dyDescent="0.25">
      <c r="I56925"/>
      <c r="J56925"/>
      <c r="K56925"/>
      <c r="L56925"/>
    </row>
    <row r="56926" spans="9:12" ht="15" x14ac:dyDescent="0.25">
      <c r="I56926"/>
      <c r="J56926"/>
      <c r="K56926"/>
      <c r="L56926"/>
    </row>
    <row r="56927" spans="9:12" ht="15" x14ac:dyDescent="0.25">
      <c r="I56927"/>
      <c r="J56927"/>
      <c r="K56927"/>
      <c r="L56927"/>
    </row>
    <row r="56928" spans="9:12" ht="15" x14ac:dyDescent="0.25">
      <c r="I56928"/>
      <c r="J56928"/>
      <c r="K56928"/>
      <c r="L56928"/>
    </row>
    <row r="56929" spans="9:12" ht="15" x14ac:dyDescent="0.25">
      <c r="I56929"/>
      <c r="J56929"/>
      <c r="K56929"/>
      <c r="L56929"/>
    </row>
    <row r="56930" spans="9:12" ht="15" x14ac:dyDescent="0.25">
      <c r="I56930"/>
      <c r="J56930"/>
      <c r="K56930"/>
      <c r="L56930"/>
    </row>
    <row r="56931" spans="9:12" ht="15" x14ac:dyDescent="0.25">
      <c r="I56931"/>
      <c r="J56931"/>
      <c r="K56931"/>
      <c r="L56931"/>
    </row>
    <row r="56932" spans="9:12" ht="15" x14ac:dyDescent="0.25">
      <c r="I56932"/>
      <c r="J56932"/>
      <c r="K56932"/>
      <c r="L56932"/>
    </row>
    <row r="56933" spans="9:12" ht="15" x14ac:dyDescent="0.25">
      <c r="I56933"/>
      <c r="J56933"/>
      <c r="K56933"/>
      <c r="L56933"/>
    </row>
    <row r="56934" spans="9:12" ht="15" x14ac:dyDescent="0.25">
      <c r="I56934"/>
      <c r="J56934"/>
      <c r="K56934"/>
      <c r="L56934"/>
    </row>
    <row r="56935" spans="9:12" ht="15" x14ac:dyDescent="0.25">
      <c r="I56935"/>
      <c r="J56935"/>
      <c r="K56935"/>
      <c r="L56935"/>
    </row>
    <row r="56936" spans="9:12" ht="15" x14ac:dyDescent="0.25">
      <c r="I56936"/>
      <c r="J56936"/>
      <c r="K56936"/>
      <c r="L56936"/>
    </row>
    <row r="56937" spans="9:12" ht="15" x14ac:dyDescent="0.25">
      <c r="I56937"/>
      <c r="J56937"/>
      <c r="K56937"/>
      <c r="L56937"/>
    </row>
    <row r="56938" spans="9:12" ht="15" x14ac:dyDescent="0.25">
      <c r="I56938"/>
      <c r="J56938"/>
      <c r="K56938"/>
      <c r="L56938"/>
    </row>
    <row r="56939" spans="9:12" ht="15" x14ac:dyDescent="0.25">
      <c r="I56939"/>
      <c r="J56939"/>
      <c r="K56939"/>
      <c r="L56939"/>
    </row>
    <row r="56940" spans="9:12" ht="15" x14ac:dyDescent="0.25">
      <c r="I56940"/>
      <c r="J56940"/>
      <c r="K56940"/>
      <c r="L56940"/>
    </row>
    <row r="56941" spans="9:12" ht="15" x14ac:dyDescent="0.25">
      <c r="I56941"/>
      <c r="J56941"/>
      <c r="K56941"/>
      <c r="L56941"/>
    </row>
    <row r="56942" spans="9:12" ht="15" x14ac:dyDescent="0.25">
      <c r="I56942"/>
      <c r="J56942"/>
      <c r="K56942"/>
      <c r="L56942"/>
    </row>
    <row r="56943" spans="9:12" ht="15" x14ac:dyDescent="0.25">
      <c r="I56943"/>
      <c r="J56943"/>
      <c r="K56943"/>
      <c r="L56943"/>
    </row>
    <row r="56944" spans="9:12" ht="15" x14ac:dyDescent="0.25">
      <c r="I56944"/>
      <c r="J56944"/>
      <c r="K56944"/>
      <c r="L56944"/>
    </row>
    <row r="56945" spans="9:12" ht="15" x14ac:dyDescent="0.25">
      <c r="I56945"/>
      <c r="J56945"/>
      <c r="K56945"/>
      <c r="L56945"/>
    </row>
    <row r="56946" spans="9:12" ht="15" x14ac:dyDescent="0.25">
      <c r="I56946"/>
      <c r="J56946"/>
      <c r="K56946"/>
      <c r="L56946"/>
    </row>
    <row r="56947" spans="9:12" ht="15" x14ac:dyDescent="0.25">
      <c r="I56947"/>
      <c r="J56947"/>
      <c r="K56947"/>
      <c r="L56947"/>
    </row>
    <row r="56948" spans="9:12" ht="15" x14ac:dyDescent="0.25">
      <c r="I56948"/>
      <c r="J56948"/>
      <c r="K56948"/>
      <c r="L56948"/>
    </row>
    <row r="56949" spans="9:12" ht="15" x14ac:dyDescent="0.25">
      <c r="I56949"/>
      <c r="J56949"/>
      <c r="K56949"/>
      <c r="L56949"/>
    </row>
    <row r="56950" spans="9:12" ht="15" x14ac:dyDescent="0.25">
      <c r="I56950"/>
      <c r="J56950"/>
      <c r="K56950"/>
      <c r="L56950"/>
    </row>
    <row r="56951" spans="9:12" ht="15" x14ac:dyDescent="0.25">
      <c r="I56951"/>
      <c r="J56951"/>
      <c r="K56951"/>
      <c r="L56951"/>
    </row>
    <row r="56952" spans="9:12" ht="15" x14ac:dyDescent="0.25">
      <c r="I56952"/>
      <c r="J56952"/>
      <c r="K56952"/>
      <c r="L56952"/>
    </row>
    <row r="56953" spans="9:12" ht="15" x14ac:dyDescent="0.25">
      <c r="I56953"/>
      <c r="J56953"/>
      <c r="K56953"/>
      <c r="L56953"/>
    </row>
    <row r="56954" spans="9:12" ht="15" x14ac:dyDescent="0.25">
      <c r="I56954"/>
      <c r="J56954"/>
      <c r="K56954"/>
      <c r="L56954"/>
    </row>
    <row r="56955" spans="9:12" ht="15" x14ac:dyDescent="0.25">
      <c r="I56955"/>
      <c r="J56955"/>
      <c r="K56955"/>
      <c r="L56955"/>
    </row>
    <row r="56956" spans="9:12" ht="15" x14ac:dyDescent="0.25">
      <c r="I56956"/>
      <c r="J56956"/>
      <c r="K56956"/>
      <c r="L56956"/>
    </row>
    <row r="56957" spans="9:12" ht="15" x14ac:dyDescent="0.25">
      <c r="I56957"/>
      <c r="J56957"/>
      <c r="K56957"/>
      <c r="L56957"/>
    </row>
    <row r="56958" spans="9:12" ht="15" x14ac:dyDescent="0.25">
      <c r="I56958"/>
      <c r="J56958"/>
      <c r="K56958"/>
      <c r="L56958"/>
    </row>
    <row r="56959" spans="9:12" ht="15" x14ac:dyDescent="0.25">
      <c r="I56959"/>
      <c r="J56959"/>
      <c r="K56959"/>
      <c r="L56959"/>
    </row>
    <row r="56960" spans="9:12" ht="15" x14ac:dyDescent="0.25">
      <c r="I56960"/>
      <c r="J56960"/>
      <c r="K56960"/>
      <c r="L56960"/>
    </row>
    <row r="56961" spans="9:12" ht="15" x14ac:dyDescent="0.25">
      <c r="I56961"/>
      <c r="J56961"/>
      <c r="K56961"/>
      <c r="L56961"/>
    </row>
    <row r="56962" spans="9:12" ht="15" x14ac:dyDescent="0.25">
      <c r="I56962"/>
      <c r="J56962"/>
      <c r="K56962"/>
      <c r="L56962"/>
    </row>
    <row r="56963" spans="9:12" ht="15" x14ac:dyDescent="0.25">
      <c r="I56963"/>
      <c r="J56963"/>
      <c r="K56963"/>
      <c r="L56963"/>
    </row>
    <row r="56964" spans="9:12" ht="15" x14ac:dyDescent="0.25">
      <c r="I56964"/>
      <c r="J56964"/>
      <c r="K56964"/>
      <c r="L56964"/>
    </row>
    <row r="56965" spans="9:12" ht="15" x14ac:dyDescent="0.25">
      <c r="I56965"/>
      <c r="J56965"/>
      <c r="K56965"/>
      <c r="L56965"/>
    </row>
    <row r="56966" spans="9:12" ht="15" x14ac:dyDescent="0.25">
      <c r="I56966"/>
      <c r="J56966"/>
      <c r="K56966"/>
      <c r="L56966"/>
    </row>
    <row r="56967" spans="9:12" ht="15" x14ac:dyDescent="0.25">
      <c r="I56967"/>
      <c r="J56967"/>
      <c r="K56967"/>
      <c r="L56967"/>
    </row>
    <row r="56968" spans="9:12" ht="15" x14ac:dyDescent="0.25">
      <c r="I56968"/>
      <c r="J56968"/>
      <c r="K56968"/>
      <c r="L56968"/>
    </row>
    <row r="56969" spans="9:12" ht="15" x14ac:dyDescent="0.25">
      <c r="I56969"/>
      <c r="J56969"/>
      <c r="K56969"/>
      <c r="L56969"/>
    </row>
    <row r="56970" spans="9:12" ht="15" x14ac:dyDescent="0.25">
      <c r="I56970"/>
      <c r="J56970"/>
      <c r="K56970"/>
      <c r="L56970"/>
    </row>
    <row r="56971" spans="9:12" ht="15" x14ac:dyDescent="0.25">
      <c r="I56971"/>
      <c r="J56971"/>
      <c r="K56971"/>
      <c r="L56971"/>
    </row>
    <row r="56972" spans="9:12" ht="15" x14ac:dyDescent="0.25">
      <c r="I56972"/>
      <c r="J56972"/>
      <c r="K56972"/>
      <c r="L56972"/>
    </row>
    <row r="56973" spans="9:12" ht="15" x14ac:dyDescent="0.25">
      <c r="I56973"/>
      <c r="J56973"/>
      <c r="K56973"/>
      <c r="L56973"/>
    </row>
    <row r="56974" spans="9:12" ht="15" x14ac:dyDescent="0.25">
      <c r="I56974"/>
      <c r="J56974"/>
      <c r="K56974"/>
      <c r="L56974"/>
    </row>
    <row r="56975" spans="9:12" ht="15" x14ac:dyDescent="0.25">
      <c r="I56975"/>
      <c r="J56975"/>
      <c r="K56975"/>
      <c r="L56975"/>
    </row>
    <row r="56976" spans="9:12" ht="15" x14ac:dyDescent="0.25">
      <c r="I56976"/>
      <c r="J56976"/>
      <c r="K56976"/>
      <c r="L56976"/>
    </row>
    <row r="56977" spans="9:12" ht="15" x14ac:dyDescent="0.25">
      <c r="I56977"/>
      <c r="J56977"/>
      <c r="K56977"/>
      <c r="L56977"/>
    </row>
    <row r="56978" spans="9:12" ht="15" x14ac:dyDescent="0.25">
      <c r="I56978"/>
      <c r="J56978"/>
      <c r="K56978"/>
      <c r="L56978"/>
    </row>
    <row r="56979" spans="9:12" ht="15" x14ac:dyDescent="0.25">
      <c r="I56979"/>
      <c r="J56979"/>
      <c r="K56979"/>
      <c r="L56979"/>
    </row>
    <row r="56980" spans="9:12" ht="15" x14ac:dyDescent="0.25">
      <c r="I56980"/>
      <c r="J56980"/>
      <c r="K56980"/>
      <c r="L56980"/>
    </row>
    <row r="56981" spans="9:12" ht="15" x14ac:dyDescent="0.25">
      <c r="I56981"/>
      <c r="J56981"/>
      <c r="K56981"/>
      <c r="L56981"/>
    </row>
    <row r="56982" spans="9:12" ht="15" x14ac:dyDescent="0.25">
      <c r="I56982"/>
      <c r="J56982"/>
      <c r="K56982"/>
      <c r="L56982"/>
    </row>
    <row r="56983" spans="9:12" ht="15" x14ac:dyDescent="0.25">
      <c r="I56983"/>
      <c r="J56983"/>
      <c r="K56983"/>
      <c r="L56983"/>
    </row>
    <row r="56984" spans="9:12" ht="15" x14ac:dyDescent="0.25">
      <c r="I56984"/>
      <c r="J56984"/>
      <c r="K56984"/>
      <c r="L56984"/>
    </row>
    <row r="56985" spans="9:12" ht="15" x14ac:dyDescent="0.25">
      <c r="I56985"/>
      <c r="J56985"/>
      <c r="K56985"/>
      <c r="L56985"/>
    </row>
    <row r="56986" spans="9:12" ht="15" x14ac:dyDescent="0.25">
      <c r="I56986"/>
      <c r="J56986"/>
      <c r="K56986"/>
      <c r="L56986"/>
    </row>
    <row r="56987" spans="9:12" ht="15" x14ac:dyDescent="0.25">
      <c r="I56987"/>
      <c r="J56987"/>
      <c r="K56987"/>
      <c r="L56987"/>
    </row>
    <row r="56988" spans="9:12" ht="15" x14ac:dyDescent="0.25">
      <c r="I56988"/>
      <c r="J56988"/>
      <c r="K56988"/>
      <c r="L56988"/>
    </row>
    <row r="56989" spans="9:12" ht="15" x14ac:dyDescent="0.25">
      <c r="I56989"/>
      <c r="J56989"/>
      <c r="K56989"/>
      <c r="L56989"/>
    </row>
    <row r="56990" spans="9:12" ht="15" x14ac:dyDescent="0.25">
      <c r="I56990"/>
      <c r="J56990"/>
      <c r="K56990"/>
      <c r="L56990"/>
    </row>
    <row r="56991" spans="9:12" ht="15" x14ac:dyDescent="0.25">
      <c r="I56991"/>
      <c r="J56991"/>
      <c r="K56991"/>
      <c r="L56991"/>
    </row>
    <row r="56992" spans="9:12" ht="15" x14ac:dyDescent="0.25">
      <c r="I56992"/>
      <c r="J56992"/>
      <c r="K56992"/>
      <c r="L56992"/>
    </row>
    <row r="56993" spans="9:12" ht="15" x14ac:dyDescent="0.25">
      <c r="I56993"/>
      <c r="J56993"/>
      <c r="K56993"/>
      <c r="L56993"/>
    </row>
    <row r="56994" spans="9:12" ht="15" x14ac:dyDescent="0.25">
      <c r="I56994"/>
      <c r="J56994"/>
      <c r="K56994"/>
      <c r="L56994"/>
    </row>
    <row r="56995" spans="9:12" ht="15" x14ac:dyDescent="0.25">
      <c r="I56995"/>
      <c r="J56995"/>
      <c r="K56995"/>
      <c r="L56995"/>
    </row>
    <row r="56996" spans="9:12" ht="15" x14ac:dyDescent="0.25">
      <c r="I56996"/>
      <c r="J56996"/>
      <c r="K56996"/>
      <c r="L56996"/>
    </row>
    <row r="56997" spans="9:12" ht="15" x14ac:dyDescent="0.25">
      <c r="I56997"/>
      <c r="J56997"/>
      <c r="K56997"/>
      <c r="L56997"/>
    </row>
    <row r="56998" spans="9:12" ht="15" x14ac:dyDescent="0.25">
      <c r="I56998"/>
      <c r="J56998"/>
      <c r="K56998"/>
      <c r="L56998"/>
    </row>
    <row r="56999" spans="9:12" ht="15" x14ac:dyDescent="0.25">
      <c r="I56999"/>
      <c r="J56999"/>
      <c r="K56999"/>
      <c r="L56999"/>
    </row>
    <row r="57000" spans="9:12" ht="15" x14ac:dyDescent="0.25">
      <c r="I57000"/>
      <c r="J57000"/>
      <c r="K57000"/>
      <c r="L57000"/>
    </row>
    <row r="57001" spans="9:12" ht="15" x14ac:dyDescent="0.25">
      <c r="I57001"/>
      <c r="J57001"/>
      <c r="K57001"/>
      <c r="L57001"/>
    </row>
    <row r="57002" spans="9:12" ht="15" x14ac:dyDescent="0.25">
      <c r="I57002"/>
      <c r="J57002"/>
      <c r="K57002"/>
      <c r="L57002"/>
    </row>
    <row r="57003" spans="9:12" ht="15" x14ac:dyDescent="0.25">
      <c r="I57003"/>
      <c r="J57003"/>
      <c r="K57003"/>
      <c r="L57003"/>
    </row>
    <row r="57004" spans="9:12" ht="15" x14ac:dyDescent="0.25">
      <c r="I57004"/>
      <c r="J57004"/>
      <c r="K57004"/>
      <c r="L57004"/>
    </row>
    <row r="57005" spans="9:12" ht="15" x14ac:dyDescent="0.25">
      <c r="I57005"/>
      <c r="J57005"/>
      <c r="K57005"/>
      <c r="L57005"/>
    </row>
    <row r="57006" spans="9:12" ht="15" x14ac:dyDescent="0.25">
      <c r="I57006"/>
      <c r="J57006"/>
      <c r="K57006"/>
      <c r="L57006"/>
    </row>
    <row r="57007" spans="9:12" ht="15" x14ac:dyDescent="0.25">
      <c r="I57007"/>
      <c r="J57007"/>
      <c r="K57007"/>
      <c r="L57007"/>
    </row>
    <row r="57008" spans="9:12" ht="15" x14ac:dyDescent="0.25">
      <c r="I57008"/>
      <c r="J57008"/>
      <c r="K57008"/>
      <c r="L57008"/>
    </row>
    <row r="57009" spans="9:12" ht="15" x14ac:dyDescent="0.25">
      <c r="I57009"/>
      <c r="J57009"/>
      <c r="K57009"/>
      <c r="L57009"/>
    </row>
    <row r="57010" spans="9:12" ht="15" x14ac:dyDescent="0.25">
      <c r="I57010"/>
      <c r="J57010"/>
      <c r="K57010"/>
      <c r="L57010"/>
    </row>
    <row r="57011" spans="9:12" ht="15" x14ac:dyDescent="0.25">
      <c r="I57011"/>
      <c r="J57011"/>
      <c r="K57011"/>
      <c r="L57011"/>
    </row>
    <row r="57012" spans="9:12" ht="15" x14ac:dyDescent="0.25">
      <c r="I57012"/>
      <c r="J57012"/>
      <c r="K57012"/>
      <c r="L57012"/>
    </row>
    <row r="57013" spans="9:12" ht="15" x14ac:dyDescent="0.25">
      <c r="I57013"/>
      <c r="J57013"/>
      <c r="K57013"/>
      <c r="L57013"/>
    </row>
    <row r="57014" spans="9:12" ht="15" x14ac:dyDescent="0.25">
      <c r="I57014"/>
      <c r="J57014"/>
      <c r="K57014"/>
      <c r="L57014"/>
    </row>
    <row r="57015" spans="9:12" ht="15" x14ac:dyDescent="0.25">
      <c r="I57015"/>
      <c r="J57015"/>
      <c r="K57015"/>
      <c r="L57015"/>
    </row>
    <row r="57016" spans="9:12" ht="15" x14ac:dyDescent="0.25">
      <c r="I57016"/>
      <c r="J57016"/>
      <c r="K57016"/>
      <c r="L57016"/>
    </row>
    <row r="57017" spans="9:12" ht="15" x14ac:dyDescent="0.25">
      <c r="I57017"/>
      <c r="J57017"/>
      <c r="K57017"/>
      <c r="L57017"/>
    </row>
    <row r="57018" spans="9:12" ht="15" x14ac:dyDescent="0.25">
      <c r="I57018"/>
      <c r="J57018"/>
      <c r="K57018"/>
      <c r="L57018"/>
    </row>
    <row r="57019" spans="9:12" ht="15" x14ac:dyDescent="0.25">
      <c r="I57019"/>
      <c r="J57019"/>
      <c r="K57019"/>
      <c r="L57019"/>
    </row>
    <row r="57020" spans="9:12" ht="15" x14ac:dyDescent="0.25">
      <c r="I57020"/>
      <c r="J57020"/>
      <c r="K57020"/>
      <c r="L57020"/>
    </row>
    <row r="57021" spans="9:12" ht="15" x14ac:dyDescent="0.25">
      <c r="I57021"/>
      <c r="J57021"/>
      <c r="K57021"/>
      <c r="L57021"/>
    </row>
    <row r="57022" spans="9:12" ht="15" x14ac:dyDescent="0.25">
      <c r="I57022"/>
      <c r="J57022"/>
      <c r="K57022"/>
      <c r="L57022"/>
    </row>
    <row r="57023" spans="9:12" ht="15" x14ac:dyDescent="0.25">
      <c r="I57023"/>
      <c r="J57023"/>
      <c r="K57023"/>
      <c r="L57023"/>
    </row>
    <row r="57024" spans="9:12" ht="15" x14ac:dyDescent="0.25">
      <c r="I57024"/>
      <c r="J57024"/>
      <c r="K57024"/>
      <c r="L57024"/>
    </row>
    <row r="57025" spans="9:12" ht="15" x14ac:dyDescent="0.25">
      <c r="I57025"/>
      <c r="J57025"/>
      <c r="K57025"/>
      <c r="L57025"/>
    </row>
    <row r="57026" spans="9:12" ht="15" x14ac:dyDescent="0.25">
      <c r="I57026"/>
      <c r="J57026"/>
      <c r="K57026"/>
      <c r="L57026"/>
    </row>
    <row r="57027" spans="9:12" ht="15" x14ac:dyDescent="0.25">
      <c r="I57027"/>
      <c r="J57027"/>
      <c r="K57027"/>
      <c r="L57027"/>
    </row>
    <row r="57028" spans="9:12" ht="15" x14ac:dyDescent="0.25">
      <c r="I57028"/>
      <c r="J57028"/>
      <c r="K57028"/>
      <c r="L57028"/>
    </row>
    <row r="57029" spans="9:12" ht="15" x14ac:dyDescent="0.25">
      <c r="I57029"/>
      <c r="J57029"/>
      <c r="K57029"/>
      <c r="L57029"/>
    </row>
    <row r="57030" spans="9:12" ht="15" x14ac:dyDescent="0.25">
      <c r="I57030"/>
      <c r="J57030"/>
      <c r="K57030"/>
      <c r="L57030"/>
    </row>
    <row r="57031" spans="9:12" ht="15" x14ac:dyDescent="0.25">
      <c r="I57031"/>
      <c r="J57031"/>
      <c r="K57031"/>
      <c r="L57031"/>
    </row>
    <row r="57032" spans="9:12" ht="15" x14ac:dyDescent="0.25">
      <c r="I57032"/>
      <c r="J57032"/>
      <c r="K57032"/>
      <c r="L57032"/>
    </row>
    <row r="57033" spans="9:12" ht="15" x14ac:dyDescent="0.25">
      <c r="I57033"/>
      <c r="J57033"/>
      <c r="K57033"/>
      <c r="L57033"/>
    </row>
    <row r="57034" spans="9:12" ht="15" x14ac:dyDescent="0.25">
      <c r="I57034"/>
      <c r="J57034"/>
      <c r="K57034"/>
      <c r="L57034"/>
    </row>
    <row r="57035" spans="9:12" ht="15" x14ac:dyDescent="0.25">
      <c r="I57035"/>
      <c r="J57035"/>
      <c r="K57035"/>
      <c r="L57035"/>
    </row>
    <row r="57036" spans="9:12" ht="15" x14ac:dyDescent="0.25">
      <c r="I57036"/>
      <c r="J57036"/>
      <c r="K57036"/>
      <c r="L57036"/>
    </row>
    <row r="57037" spans="9:12" ht="15" x14ac:dyDescent="0.25">
      <c r="I57037"/>
      <c r="J57037"/>
      <c r="K57037"/>
      <c r="L57037"/>
    </row>
    <row r="57038" spans="9:12" ht="15" x14ac:dyDescent="0.25">
      <c r="I57038"/>
      <c r="J57038"/>
      <c r="K57038"/>
      <c r="L57038"/>
    </row>
    <row r="57039" spans="9:12" ht="15" x14ac:dyDescent="0.25">
      <c r="I57039"/>
      <c r="J57039"/>
      <c r="K57039"/>
      <c r="L57039"/>
    </row>
    <row r="57040" spans="9:12" ht="15" x14ac:dyDescent="0.25">
      <c r="I57040"/>
      <c r="J57040"/>
      <c r="K57040"/>
      <c r="L57040"/>
    </row>
    <row r="57041" spans="9:12" ht="15" x14ac:dyDescent="0.25">
      <c r="I57041"/>
      <c r="J57041"/>
      <c r="K57041"/>
      <c r="L57041"/>
    </row>
    <row r="57042" spans="9:12" ht="15" x14ac:dyDescent="0.25">
      <c r="I57042"/>
      <c r="J57042"/>
      <c r="K57042"/>
      <c r="L57042"/>
    </row>
    <row r="57043" spans="9:12" ht="15" x14ac:dyDescent="0.25">
      <c r="I57043"/>
      <c r="J57043"/>
      <c r="K57043"/>
      <c r="L57043"/>
    </row>
    <row r="57044" spans="9:12" ht="15" x14ac:dyDescent="0.25">
      <c r="I57044"/>
      <c r="J57044"/>
      <c r="K57044"/>
      <c r="L57044"/>
    </row>
    <row r="57045" spans="9:12" ht="15" x14ac:dyDescent="0.25">
      <c r="I57045"/>
      <c r="J57045"/>
      <c r="K57045"/>
      <c r="L57045"/>
    </row>
    <row r="57046" spans="9:12" ht="15" x14ac:dyDescent="0.25">
      <c r="I57046"/>
      <c r="J57046"/>
      <c r="K57046"/>
      <c r="L57046"/>
    </row>
    <row r="57047" spans="9:12" ht="15" x14ac:dyDescent="0.25">
      <c r="I57047"/>
      <c r="J57047"/>
      <c r="K57047"/>
      <c r="L57047"/>
    </row>
    <row r="57048" spans="9:12" ht="15" x14ac:dyDescent="0.25">
      <c r="I57048"/>
      <c r="J57048"/>
      <c r="K57048"/>
      <c r="L57048"/>
    </row>
    <row r="57049" spans="9:12" ht="15" x14ac:dyDescent="0.25">
      <c r="I57049"/>
      <c r="J57049"/>
      <c r="K57049"/>
      <c r="L57049"/>
    </row>
    <row r="57050" spans="9:12" ht="15" x14ac:dyDescent="0.25">
      <c r="I57050"/>
      <c r="J57050"/>
      <c r="K57050"/>
      <c r="L57050"/>
    </row>
    <row r="57051" spans="9:12" ht="15" x14ac:dyDescent="0.25">
      <c r="I57051"/>
      <c r="J57051"/>
      <c r="K57051"/>
      <c r="L57051"/>
    </row>
    <row r="57052" spans="9:12" ht="15" x14ac:dyDescent="0.25">
      <c r="I57052"/>
      <c r="J57052"/>
      <c r="K57052"/>
      <c r="L57052"/>
    </row>
    <row r="57053" spans="9:12" ht="15" x14ac:dyDescent="0.25">
      <c r="I57053"/>
      <c r="J57053"/>
      <c r="K57053"/>
      <c r="L57053"/>
    </row>
    <row r="57054" spans="9:12" ht="15" x14ac:dyDescent="0.25">
      <c r="I57054"/>
      <c r="J57054"/>
      <c r="K57054"/>
      <c r="L57054"/>
    </row>
    <row r="57055" spans="9:12" ht="15" x14ac:dyDescent="0.25">
      <c r="I57055"/>
      <c r="J57055"/>
      <c r="K57055"/>
      <c r="L57055"/>
    </row>
    <row r="57056" spans="9:12" ht="15" x14ac:dyDescent="0.25">
      <c r="I57056"/>
      <c r="J57056"/>
      <c r="K57056"/>
      <c r="L57056"/>
    </row>
    <row r="57057" spans="9:12" ht="15" x14ac:dyDescent="0.25">
      <c r="I57057"/>
      <c r="J57057"/>
      <c r="K57057"/>
      <c r="L57057"/>
    </row>
    <row r="57058" spans="9:12" ht="15" x14ac:dyDescent="0.25">
      <c r="I57058"/>
      <c r="J57058"/>
      <c r="K57058"/>
      <c r="L57058"/>
    </row>
    <row r="57059" spans="9:12" ht="15" x14ac:dyDescent="0.25">
      <c r="I57059"/>
      <c r="J57059"/>
      <c r="K57059"/>
      <c r="L57059"/>
    </row>
    <row r="57060" spans="9:12" ht="15" x14ac:dyDescent="0.25">
      <c r="I57060"/>
      <c r="J57060"/>
      <c r="K57060"/>
      <c r="L57060"/>
    </row>
    <row r="57061" spans="9:12" ht="15" x14ac:dyDescent="0.25">
      <c r="I57061"/>
      <c r="J57061"/>
      <c r="K57061"/>
      <c r="L57061"/>
    </row>
    <row r="57062" spans="9:12" ht="15" x14ac:dyDescent="0.25">
      <c r="I57062"/>
      <c r="J57062"/>
      <c r="K57062"/>
      <c r="L57062"/>
    </row>
    <row r="57063" spans="9:12" ht="15" x14ac:dyDescent="0.25">
      <c r="I57063"/>
      <c r="J57063"/>
      <c r="K57063"/>
      <c r="L57063"/>
    </row>
    <row r="57064" spans="9:12" ht="15" x14ac:dyDescent="0.25">
      <c r="I57064"/>
      <c r="J57064"/>
      <c r="K57064"/>
      <c r="L57064"/>
    </row>
    <row r="57065" spans="9:12" ht="15" x14ac:dyDescent="0.25">
      <c r="I57065"/>
      <c r="J57065"/>
      <c r="K57065"/>
      <c r="L57065"/>
    </row>
    <row r="57066" spans="9:12" ht="15" x14ac:dyDescent="0.25">
      <c r="I57066"/>
      <c r="J57066"/>
      <c r="K57066"/>
      <c r="L57066"/>
    </row>
    <row r="57067" spans="9:12" ht="15" x14ac:dyDescent="0.25">
      <c r="I57067"/>
      <c r="J57067"/>
      <c r="K57067"/>
      <c r="L57067"/>
    </row>
    <row r="57068" spans="9:12" ht="15" x14ac:dyDescent="0.25">
      <c r="I57068"/>
      <c r="J57068"/>
      <c r="K57068"/>
      <c r="L57068"/>
    </row>
    <row r="57069" spans="9:12" ht="15" x14ac:dyDescent="0.25">
      <c r="I57069"/>
      <c r="J57069"/>
      <c r="K57069"/>
      <c r="L57069"/>
    </row>
    <row r="57070" spans="9:12" ht="15" x14ac:dyDescent="0.25">
      <c r="I57070"/>
      <c r="J57070"/>
      <c r="K57070"/>
      <c r="L57070"/>
    </row>
    <row r="57071" spans="9:12" ht="15" x14ac:dyDescent="0.25">
      <c r="I57071"/>
      <c r="J57071"/>
      <c r="K57071"/>
      <c r="L57071"/>
    </row>
    <row r="57072" spans="9:12" ht="15" x14ac:dyDescent="0.25">
      <c r="I57072"/>
      <c r="J57072"/>
      <c r="K57072"/>
      <c r="L57072"/>
    </row>
    <row r="57073" spans="9:12" ht="15" x14ac:dyDescent="0.25">
      <c r="I57073"/>
      <c r="J57073"/>
      <c r="K57073"/>
      <c r="L57073"/>
    </row>
    <row r="57074" spans="9:12" ht="15" x14ac:dyDescent="0.25">
      <c r="I57074"/>
      <c r="J57074"/>
      <c r="K57074"/>
      <c r="L57074"/>
    </row>
    <row r="57075" spans="9:12" ht="15" x14ac:dyDescent="0.25">
      <c r="I57075"/>
      <c r="J57075"/>
      <c r="K57075"/>
      <c r="L57075"/>
    </row>
    <row r="57076" spans="9:12" ht="15" x14ac:dyDescent="0.25">
      <c r="I57076"/>
      <c r="J57076"/>
      <c r="K57076"/>
      <c r="L57076"/>
    </row>
    <row r="57077" spans="9:12" ht="15" x14ac:dyDescent="0.25">
      <c r="I57077"/>
      <c r="J57077"/>
      <c r="K57077"/>
      <c r="L57077"/>
    </row>
    <row r="57078" spans="9:12" ht="15" x14ac:dyDescent="0.25">
      <c r="I57078"/>
      <c r="J57078"/>
      <c r="K57078"/>
      <c r="L57078"/>
    </row>
    <row r="57079" spans="9:12" ht="15" x14ac:dyDescent="0.25">
      <c r="I57079"/>
      <c r="J57079"/>
      <c r="K57079"/>
      <c r="L57079"/>
    </row>
    <row r="57080" spans="9:12" ht="15" x14ac:dyDescent="0.25">
      <c r="I57080"/>
      <c r="J57080"/>
      <c r="K57080"/>
      <c r="L57080"/>
    </row>
    <row r="57081" spans="9:12" ht="15" x14ac:dyDescent="0.25">
      <c r="I57081"/>
      <c r="J57081"/>
      <c r="K57081"/>
      <c r="L57081"/>
    </row>
    <row r="57082" spans="9:12" ht="15" x14ac:dyDescent="0.25">
      <c r="I57082"/>
      <c r="J57082"/>
      <c r="K57082"/>
      <c r="L57082"/>
    </row>
    <row r="57083" spans="9:12" ht="15" x14ac:dyDescent="0.25">
      <c r="I57083"/>
      <c r="J57083"/>
      <c r="K57083"/>
      <c r="L57083"/>
    </row>
    <row r="57084" spans="9:12" ht="15" x14ac:dyDescent="0.25">
      <c r="I57084"/>
      <c r="J57084"/>
      <c r="K57084"/>
      <c r="L57084"/>
    </row>
    <row r="57085" spans="9:12" ht="15" x14ac:dyDescent="0.25">
      <c r="I57085"/>
      <c r="J57085"/>
      <c r="K57085"/>
      <c r="L57085"/>
    </row>
    <row r="57086" spans="9:12" ht="15" x14ac:dyDescent="0.25">
      <c r="I57086"/>
      <c r="J57086"/>
      <c r="K57086"/>
      <c r="L57086"/>
    </row>
    <row r="57087" spans="9:12" ht="15" x14ac:dyDescent="0.25">
      <c r="I57087"/>
      <c r="J57087"/>
      <c r="K57087"/>
      <c r="L57087"/>
    </row>
    <row r="57088" spans="9:12" ht="15" x14ac:dyDescent="0.25">
      <c r="I57088"/>
      <c r="J57088"/>
      <c r="K57088"/>
      <c r="L57088"/>
    </row>
    <row r="57089" spans="9:12" ht="15" x14ac:dyDescent="0.25">
      <c r="I57089"/>
      <c r="J57089"/>
      <c r="K57089"/>
      <c r="L57089"/>
    </row>
    <row r="57090" spans="9:12" ht="15" x14ac:dyDescent="0.25">
      <c r="I57090"/>
      <c r="J57090"/>
      <c r="K57090"/>
      <c r="L57090"/>
    </row>
    <row r="57091" spans="9:12" ht="15" x14ac:dyDescent="0.25">
      <c r="I57091"/>
      <c r="J57091"/>
      <c r="K57091"/>
      <c r="L57091"/>
    </row>
    <row r="57092" spans="9:12" ht="15" x14ac:dyDescent="0.25">
      <c r="I57092"/>
      <c r="J57092"/>
      <c r="K57092"/>
      <c r="L57092"/>
    </row>
    <row r="57093" spans="9:12" ht="15" x14ac:dyDescent="0.25">
      <c r="I57093"/>
      <c r="J57093"/>
      <c r="K57093"/>
      <c r="L57093"/>
    </row>
    <row r="57094" spans="9:12" ht="15" x14ac:dyDescent="0.25">
      <c r="I57094"/>
      <c r="J57094"/>
      <c r="K57094"/>
      <c r="L57094"/>
    </row>
    <row r="57095" spans="9:12" ht="15" x14ac:dyDescent="0.25">
      <c r="I57095"/>
      <c r="J57095"/>
      <c r="K57095"/>
      <c r="L57095"/>
    </row>
    <row r="57096" spans="9:12" ht="15" x14ac:dyDescent="0.25">
      <c r="I57096"/>
      <c r="J57096"/>
      <c r="K57096"/>
      <c r="L57096"/>
    </row>
    <row r="57097" spans="9:12" ht="15" x14ac:dyDescent="0.25">
      <c r="I57097"/>
      <c r="J57097"/>
      <c r="K57097"/>
      <c r="L57097"/>
    </row>
    <row r="57098" spans="9:12" ht="15" x14ac:dyDescent="0.25">
      <c r="I57098"/>
      <c r="J57098"/>
      <c r="K57098"/>
      <c r="L57098"/>
    </row>
    <row r="57099" spans="9:12" ht="15" x14ac:dyDescent="0.25">
      <c r="I57099"/>
      <c r="J57099"/>
      <c r="K57099"/>
      <c r="L57099"/>
    </row>
    <row r="57100" spans="9:12" ht="15" x14ac:dyDescent="0.25">
      <c r="I57100"/>
      <c r="J57100"/>
      <c r="K57100"/>
      <c r="L57100"/>
    </row>
    <row r="57101" spans="9:12" ht="15" x14ac:dyDescent="0.25">
      <c r="I57101"/>
      <c r="J57101"/>
      <c r="K57101"/>
      <c r="L57101"/>
    </row>
    <row r="57102" spans="9:12" ht="15" x14ac:dyDescent="0.25">
      <c r="I57102"/>
      <c r="J57102"/>
      <c r="K57102"/>
      <c r="L57102"/>
    </row>
    <row r="57103" spans="9:12" ht="15" x14ac:dyDescent="0.25">
      <c r="I57103"/>
      <c r="J57103"/>
      <c r="K57103"/>
      <c r="L57103"/>
    </row>
    <row r="57104" spans="9:12" ht="15" x14ac:dyDescent="0.25">
      <c r="I57104"/>
      <c r="J57104"/>
      <c r="K57104"/>
      <c r="L57104"/>
    </row>
    <row r="57105" spans="9:12" ht="15" x14ac:dyDescent="0.25">
      <c r="I57105"/>
      <c r="J57105"/>
      <c r="K57105"/>
      <c r="L57105"/>
    </row>
    <row r="57106" spans="9:12" ht="15" x14ac:dyDescent="0.25">
      <c r="I57106"/>
      <c r="J57106"/>
      <c r="K57106"/>
      <c r="L57106"/>
    </row>
    <row r="57107" spans="9:12" ht="15" x14ac:dyDescent="0.25">
      <c r="I57107"/>
      <c r="J57107"/>
      <c r="K57107"/>
      <c r="L57107"/>
    </row>
    <row r="57108" spans="9:12" ht="15" x14ac:dyDescent="0.25">
      <c r="I57108"/>
      <c r="J57108"/>
      <c r="K57108"/>
      <c r="L57108"/>
    </row>
    <row r="57109" spans="9:12" ht="15" x14ac:dyDescent="0.25">
      <c r="I57109"/>
      <c r="J57109"/>
      <c r="K57109"/>
      <c r="L57109"/>
    </row>
    <row r="57110" spans="9:12" ht="15" x14ac:dyDescent="0.25">
      <c r="I57110"/>
      <c r="J57110"/>
      <c r="K57110"/>
      <c r="L57110"/>
    </row>
    <row r="57111" spans="9:12" ht="15" x14ac:dyDescent="0.25">
      <c r="I57111"/>
      <c r="J57111"/>
      <c r="K57111"/>
      <c r="L57111"/>
    </row>
    <row r="57112" spans="9:12" ht="15" x14ac:dyDescent="0.25">
      <c r="I57112"/>
      <c r="J57112"/>
      <c r="K57112"/>
      <c r="L57112"/>
    </row>
    <row r="57113" spans="9:12" ht="15" x14ac:dyDescent="0.25">
      <c r="I57113"/>
      <c r="J57113"/>
      <c r="K57113"/>
      <c r="L57113"/>
    </row>
    <row r="57114" spans="9:12" ht="15" x14ac:dyDescent="0.25">
      <c r="I57114"/>
      <c r="J57114"/>
      <c r="K57114"/>
      <c r="L57114"/>
    </row>
    <row r="57115" spans="9:12" ht="15" x14ac:dyDescent="0.25">
      <c r="I57115"/>
      <c r="J57115"/>
      <c r="K57115"/>
      <c r="L57115"/>
    </row>
    <row r="57116" spans="9:12" ht="15" x14ac:dyDescent="0.25">
      <c r="I57116"/>
      <c r="J57116"/>
      <c r="K57116"/>
      <c r="L57116"/>
    </row>
    <row r="57117" spans="9:12" ht="15" x14ac:dyDescent="0.25">
      <c r="I57117"/>
      <c r="J57117"/>
      <c r="K57117"/>
      <c r="L57117"/>
    </row>
    <row r="57118" spans="9:12" ht="15" x14ac:dyDescent="0.25">
      <c r="I57118"/>
      <c r="J57118"/>
      <c r="K57118"/>
      <c r="L57118"/>
    </row>
    <row r="57119" spans="9:12" ht="15" x14ac:dyDescent="0.25">
      <c r="I57119"/>
      <c r="J57119"/>
      <c r="K57119"/>
      <c r="L57119"/>
    </row>
    <row r="57120" spans="9:12" ht="15" x14ac:dyDescent="0.25">
      <c r="I57120"/>
      <c r="J57120"/>
      <c r="K57120"/>
      <c r="L57120"/>
    </row>
    <row r="57121" spans="9:12" ht="15" x14ac:dyDescent="0.25">
      <c r="I57121"/>
      <c r="J57121"/>
      <c r="K57121"/>
      <c r="L57121"/>
    </row>
    <row r="57122" spans="9:12" ht="15" x14ac:dyDescent="0.25">
      <c r="I57122"/>
      <c r="J57122"/>
      <c r="K57122"/>
      <c r="L57122"/>
    </row>
    <row r="57123" spans="9:12" ht="15" x14ac:dyDescent="0.25">
      <c r="I57123"/>
      <c r="J57123"/>
      <c r="K57123"/>
      <c r="L57123"/>
    </row>
    <row r="57124" spans="9:12" ht="15" x14ac:dyDescent="0.25">
      <c r="I57124"/>
      <c r="J57124"/>
      <c r="K57124"/>
      <c r="L57124"/>
    </row>
    <row r="57125" spans="9:12" ht="15" x14ac:dyDescent="0.25">
      <c r="I57125"/>
      <c r="J57125"/>
      <c r="K57125"/>
      <c r="L57125"/>
    </row>
    <row r="57126" spans="9:12" ht="15" x14ac:dyDescent="0.25">
      <c r="I57126"/>
      <c r="J57126"/>
      <c r="K57126"/>
      <c r="L57126"/>
    </row>
    <row r="57127" spans="9:12" ht="15" x14ac:dyDescent="0.25">
      <c r="I57127"/>
      <c r="J57127"/>
      <c r="K57127"/>
      <c r="L57127"/>
    </row>
    <row r="57128" spans="9:12" ht="15" x14ac:dyDescent="0.25">
      <c r="I57128"/>
      <c r="J57128"/>
      <c r="K57128"/>
      <c r="L57128"/>
    </row>
    <row r="57129" spans="9:12" ht="15" x14ac:dyDescent="0.25">
      <c r="I57129"/>
      <c r="J57129"/>
      <c r="K57129"/>
      <c r="L57129"/>
    </row>
    <row r="57130" spans="9:12" ht="15" x14ac:dyDescent="0.25">
      <c r="I57130"/>
      <c r="J57130"/>
      <c r="K57130"/>
      <c r="L57130"/>
    </row>
    <row r="57131" spans="9:12" ht="15" x14ac:dyDescent="0.25">
      <c r="I57131"/>
      <c r="J57131"/>
      <c r="K57131"/>
      <c r="L57131"/>
    </row>
    <row r="57132" spans="9:12" ht="15" x14ac:dyDescent="0.25">
      <c r="I57132"/>
      <c r="J57132"/>
      <c r="K57132"/>
      <c r="L57132"/>
    </row>
    <row r="57133" spans="9:12" ht="15" x14ac:dyDescent="0.25">
      <c r="I57133"/>
      <c r="J57133"/>
      <c r="K57133"/>
      <c r="L57133"/>
    </row>
    <row r="57134" spans="9:12" ht="15" x14ac:dyDescent="0.25">
      <c r="I57134"/>
      <c r="J57134"/>
      <c r="K57134"/>
      <c r="L57134"/>
    </row>
    <row r="57135" spans="9:12" ht="15" x14ac:dyDescent="0.25">
      <c r="I57135"/>
      <c r="J57135"/>
      <c r="K57135"/>
      <c r="L57135"/>
    </row>
    <row r="57136" spans="9:12" ht="15" x14ac:dyDescent="0.25">
      <c r="I57136"/>
      <c r="J57136"/>
      <c r="K57136"/>
      <c r="L57136"/>
    </row>
    <row r="57137" spans="9:12" ht="15" x14ac:dyDescent="0.25">
      <c r="I57137"/>
      <c r="J57137"/>
      <c r="K57137"/>
      <c r="L57137"/>
    </row>
    <row r="57138" spans="9:12" ht="15" x14ac:dyDescent="0.25">
      <c r="I57138"/>
      <c r="J57138"/>
      <c r="K57138"/>
      <c r="L57138"/>
    </row>
    <row r="57139" spans="9:12" ht="15" x14ac:dyDescent="0.25">
      <c r="I57139"/>
      <c r="J57139"/>
      <c r="K57139"/>
      <c r="L57139"/>
    </row>
    <row r="57140" spans="9:12" ht="15" x14ac:dyDescent="0.25">
      <c r="I57140"/>
      <c r="J57140"/>
      <c r="K57140"/>
      <c r="L57140"/>
    </row>
    <row r="57141" spans="9:12" ht="15" x14ac:dyDescent="0.25">
      <c r="I57141"/>
      <c r="J57141"/>
      <c r="K57141"/>
      <c r="L57141"/>
    </row>
    <row r="57142" spans="9:12" ht="15" x14ac:dyDescent="0.25">
      <c r="I57142"/>
      <c r="J57142"/>
      <c r="K57142"/>
      <c r="L57142"/>
    </row>
    <row r="57143" spans="9:12" ht="15" x14ac:dyDescent="0.25">
      <c r="I57143"/>
      <c r="J57143"/>
      <c r="K57143"/>
      <c r="L57143"/>
    </row>
    <row r="57144" spans="9:12" ht="15" x14ac:dyDescent="0.25">
      <c r="I57144"/>
      <c r="J57144"/>
      <c r="K57144"/>
      <c r="L57144"/>
    </row>
    <row r="57145" spans="9:12" ht="15" x14ac:dyDescent="0.25">
      <c r="I57145"/>
      <c r="J57145"/>
      <c r="K57145"/>
      <c r="L57145"/>
    </row>
    <row r="57146" spans="9:12" ht="15" x14ac:dyDescent="0.25">
      <c r="I57146"/>
      <c r="J57146"/>
      <c r="K57146"/>
      <c r="L57146"/>
    </row>
    <row r="57147" spans="9:12" ht="15" x14ac:dyDescent="0.25">
      <c r="I57147"/>
      <c r="J57147"/>
      <c r="K57147"/>
      <c r="L57147"/>
    </row>
    <row r="57148" spans="9:12" ht="15" x14ac:dyDescent="0.25">
      <c r="I57148"/>
      <c r="J57148"/>
      <c r="K57148"/>
      <c r="L57148"/>
    </row>
    <row r="57149" spans="9:12" ht="15" x14ac:dyDescent="0.25">
      <c r="I57149"/>
      <c r="J57149"/>
      <c r="K57149"/>
      <c r="L57149"/>
    </row>
    <row r="57150" spans="9:12" ht="15" x14ac:dyDescent="0.25">
      <c r="I57150"/>
      <c r="J57150"/>
      <c r="K57150"/>
      <c r="L57150"/>
    </row>
    <row r="57151" spans="9:12" ht="15" x14ac:dyDescent="0.25">
      <c r="I57151"/>
      <c r="J57151"/>
      <c r="K57151"/>
      <c r="L57151"/>
    </row>
    <row r="57152" spans="9:12" ht="15" x14ac:dyDescent="0.25">
      <c r="I57152"/>
      <c r="J57152"/>
      <c r="K57152"/>
      <c r="L57152"/>
    </row>
    <row r="57153" spans="9:12" ht="15" x14ac:dyDescent="0.25">
      <c r="I57153"/>
      <c r="J57153"/>
      <c r="K57153"/>
      <c r="L57153"/>
    </row>
    <row r="57154" spans="9:12" ht="15" x14ac:dyDescent="0.25">
      <c r="I57154"/>
      <c r="J57154"/>
      <c r="K57154"/>
      <c r="L57154"/>
    </row>
    <row r="57155" spans="9:12" ht="15" x14ac:dyDescent="0.25">
      <c r="I57155"/>
      <c r="J57155"/>
      <c r="K57155"/>
      <c r="L57155"/>
    </row>
    <row r="57156" spans="9:12" ht="15" x14ac:dyDescent="0.25">
      <c r="I57156"/>
      <c r="J57156"/>
      <c r="K57156"/>
      <c r="L57156"/>
    </row>
    <row r="57157" spans="9:12" ht="15" x14ac:dyDescent="0.25">
      <c r="I57157"/>
      <c r="J57157"/>
      <c r="K57157"/>
      <c r="L57157"/>
    </row>
    <row r="57158" spans="9:12" ht="15" x14ac:dyDescent="0.25">
      <c r="I57158"/>
      <c r="J57158"/>
      <c r="K57158"/>
      <c r="L57158"/>
    </row>
    <row r="57159" spans="9:12" ht="15" x14ac:dyDescent="0.25">
      <c r="I57159"/>
      <c r="J57159"/>
      <c r="K57159"/>
      <c r="L57159"/>
    </row>
    <row r="57160" spans="9:12" ht="15" x14ac:dyDescent="0.25">
      <c r="I57160"/>
      <c r="J57160"/>
      <c r="K57160"/>
      <c r="L57160"/>
    </row>
    <row r="57161" spans="9:12" ht="15" x14ac:dyDescent="0.25">
      <c r="I57161"/>
      <c r="J57161"/>
      <c r="K57161"/>
      <c r="L57161"/>
    </row>
    <row r="57162" spans="9:12" ht="15" x14ac:dyDescent="0.25">
      <c r="I57162"/>
      <c r="J57162"/>
      <c r="K57162"/>
      <c r="L57162"/>
    </row>
    <row r="57163" spans="9:12" ht="15" x14ac:dyDescent="0.25">
      <c r="I57163"/>
      <c r="J57163"/>
      <c r="K57163"/>
      <c r="L57163"/>
    </row>
    <row r="57164" spans="9:12" ht="15" x14ac:dyDescent="0.25">
      <c r="I57164"/>
      <c r="J57164"/>
      <c r="K57164"/>
      <c r="L57164"/>
    </row>
    <row r="57165" spans="9:12" ht="15" x14ac:dyDescent="0.25">
      <c r="I57165"/>
      <c r="J57165"/>
      <c r="K57165"/>
      <c r="L57165"/>
    </row>
    <row r="57166" spans="9:12" ht="15" x14ac:dyDescent="0.25">
      <c r="I57166"/>
      <c r="J57166"/>
      <c r="K57166"/>
      <c r="L57166"/>
    </row>
    <row r="57167" spans="9:12" ht="15" x14ac:dyDescent="0.25">
      <c r="I57167"/>
      <c r="J57167"/>
      <c r="K57167"/>
      <c r="L57167"/>
    </row>
    <row r="57168" spans="9:12" ht="15" x14ac:dyDescent="0.25">
      <c r="I57168"/>
      <c r="J57168"/>
      <c r="K57168"/>
      <c r="L57168"/>
    </row>
    <row r="57169" spans="9:12" ht="15" x14ac:dyDescent="0.25">
      <c r="I57169"/>
      <c r="J57169"/>
      <c r="K57169"/>
      <c r="L57169"/>
    </row>
    <row r="57170" spans="9:12" ht="15" x14ac:dyDescent="0.25">
      <c r="I57170"/>
      <c r="J57170"/>
      <c r="K57170"/>
      <c r="L57170"/>
    </row>
    <row r="57171" spans="9:12" ht="15" x14ac:dyDescent="0.25">
      <c r="I57171"/>
      <c r="J57171"/>
      <c r="K57171"/>
      <c r="L57171"/>
    </row>
    <row r="57172" spans="9:12" ht="15" x14ac:dyDescent="0.25">
      <c r="I57172"/>
      <c r="J57172"/>
      <c r="K57172"/>
      <c r="L57172"/>
    </row>
    <row r="57173" spans="9:12" ht="15" x14ac:dyDescent="0.25">
      <c r="I57173"/>
      <c r="J57173"/>
      <c r="K57173"/>
      <c r="L57173"/>
    </row>
    <row r="57174" spans="9:12" ht="15" x14ac:dyDescent="0.25">
      <c r="I57174"/>
      <c r="J57174"/>
      <c r="K57174"/>
      <c r="L57174"/>
    </row>
    <row r="57175" spans="9:12" ht="15" x14ac:dyDescent="0.25">
      <c r="I57175"/>
      <c r="J57175"/>
      <c r="K57175"/>
      <c r="L57175"/>
    </row>
    <row r="57176" spans="9:12" ht="15" x14ac:dyDescent="0.25">
      <c r="I57176"/>
      <c r="J57176"/>
      <c r="K57176"/>
      <c r="L57176"/>
    </row>
    <row r="57177" spans="9:12" ht="15" x14ac:dyDescent="0.25">
      <c r="I57177"/>
      <c r="J57177"/>
      <c r="K57177"/>
      <c r="L57177"/>
    </row>
    <row r="57178" spans="9:12" ht="15" x14ac:dyDescent="0.25">
      <c r="I57178"/>
      <c r="J57178"/>
      <c r="K57178"/>
      <c r="L57178"/>
    </row>
    <row r="57179" spans="9:12" ht="15" x14ac:dyDescent="0.25">
      <c r="I57179"/>
      <c r="J57179"/>
      <c r="K57179"/>
      <c r="L57179"/>
    </row>
    <row r="57180" spans="9:12" ht="15" x14ac:dyDescent="0.25">
      <c r="I57180"/>
      <c r="J57180"/>
      <c r="K57180"/>
      <c r="L57180"/>
    </row>
    <row r="57181" spans="9:12" ht="15" x14ac:dyDescent="0.25">
      <c r="I57181"/>
      <c r="J57181"/>
      <c r="K57181"/>
      <c r="L57181"/>
    </row>
    <row r="57182" spans="9:12" ht="15" x14ac:dyDescent="0.25">
      <c r="I57182"/>
      <c r="J57182"/>
      <c r="K57182"/>
      <c r="L57182"/>
    </row>
    <row r="57183" spans="9:12" ht="15" x14ac:dyDescent="0.25">
      <c r="I57183"/>
      <c r="J57183"/>
      <c r="K57183"/>
      <c r="L57183"/>
    </row>
    <row r="57184" spans="9:12" ht="15" x14ac:dyDescent="0.25">
      <c r="I57184"/>
      <c r="J57184"/>
      <c r="K57184"/>
      <c r="L57184"/>
    </row>
    <row r="57185" spans="9:12" ht="15" x14ac:dyDescent="0.25">
      <c r="I57185"/>
      <c r="J57185"/>
      <c r="K57185"/>
      <c r="L57185"/>
    </row>
    <row r="57186" spans="9:12" ht="15" x14ac:dyDescent="0.25">
      <c r="I57186"/>
      <c r="J57186"/>
      <c r="K57186"/>
      <c r="L57186"/>
    </row>
    <row r="57187" spans="9:12" ht="15" x14ac:dyDescent="0.25">
      <c r="I57187"/>
      <c r="J57187"/>
      <c r="K57187"/>
      <c r="L57187"/>
    </row>
    <row r="57188" spans="9:12" ht="15" x14ac:dyDescent="0.25">
      <c r="I57188"/>
      <c r="J57188"/>
      <c r="K57188"/>
      <c r="L57188"/>
    </row>
    <row r="57189" spans="9:12" ht="15" x14ac:dyDescent="0.25">
      <c r="I57189"/>
      <c r="J57189"/>
      <c r="K57189"/>
      <c r="L57189"/>
    </row>
    <row r="57190" spans="9:12" ht="15" x14ac:dyDescent="0.25">
      <c r="I57190"/>
      <c r="J57190"/>
      <c r="K57190"/>
      <c r="L57190"/>
    </row>
    <row r="57191" spans="9:12" ht="15" x14ac:dyDescent="0.25">
      <c r="I57191"/>
      <c r="J57191"/>
      <c r="K57191"/>
      <c r="L57191"/>
    </row>
    <row r="57192" spans="9:12" ht="15" x14ac:dyDescent="0.25">
      <c r="I57192"/>
      <c r="J57192"/>
      <c r="K57192"/>
      <c r="L57192"/>
    </row>
    <row r="57193" spans="9:12" ht="15" x14ac:dyDescent="0.25">
      <c r="I57193"/>
      <c r="J57193"/>
      <c r="K57193"/>
      <c r="L57193"/>
    </row>
    <row r="57194" spans="9:12" ht="15" x14ac:dyDescent="0.25">
      <c r="I57194"/>
      <c r="J57194"/>
      <c r="K57194"/>
      <c r="L57194"/>
    </row>
    <row r="57195" spans="9:12" ht="15" x14ac:dyDescent="0.25">
      <c r="I57195"/>
      <c r="J57195"/>
      <c r="K57195"/>
      <c r="L57195"/>
    </row>
    <row r="57196" spans="9:12" ht="15" x14ac:dyDescent="0.25">
      <c r="I57196"/>
      <c r="J57196"/>
      <c r="K57196"/>
      <c r="L57196"/>
    </row>
    <row r="57197" spans="9:12" ht="15" x14ac:dyDescent="0.25">
      <c r="I57197"/>
      <c r="J57197"/>
      <c r="K57197"/>
      <c r="L57197"/>
    </row>
    <row r="57198" spans="9:12" ht="15" x14ac:dyDescent="0.25">
      <c r="I57198"/>
      <c r="J57198"/>
      <c r="K57198"/>
      <c r="L57198"/>
    </row>
    <row r="57199" spans="9:12" ht="15" x14ac:dyDescent="0.25">
      <c r="I57199"/>
      <c r="J57199"/>
      <c r="K57199"/>
      <c r="L57199"/>
    </row>
    <row r="57200" spans="9:12" ht="15" x14ac:dyDescent="0.25">
      <c r="I57200"/>
      <c r="J57200"/>
      <c r="K57200"/>
      <c r="L57200"/>
    </row>
    <row r="57201" spans="9:12" ht="15" x14ac:dyDescent="0.25">
      <c r="I57201"/>
      <c r="J57201"/>
      <c r="K57201"/>
      <c r="L57201"/>
    </row>
    <row r="57202" spans="9:12" ht="15" x14ac:dyDescent="0.25">
      <c r="I57202"/>
      <c r="J57202"/>
      <c r="K57202"/>
      <c r="L57202"/>
    </row>
    <row r="57203" spans="9:12" ht="15" x14ac:dyDescent="0.25">
      <c r="I57203"/>
      <c r="J57203"/>
      <c r="K57203"/>
      <c r="L57203"/>
    </row>
    <row r="57204" spans="9:12" ht="15" x14ac:dyDescent="0.25">
      <c r="I57204"/>
      <c r="J57204"/>
      <c r="K57204"/>
      <c r="L57204"/>
    </row>
    <row r="57205" spans="9:12" ht="15" x14ac:dyDescent="0.25">
      <c r="I57205"/>
      <c r="J57205"/>
      <c r="K57205"/>
      <c r="L57205"/>
    </row>
    <row r="57206" spans="9:12" ht="15" x14ac:dyDescent="0.25">
      <c r="I57206"/>
      <c r="J57206"/>
      <c r="K57206"/>
      <c r="L57206"/>
    </row>
    <row r="57207" spans="9:12" ht="15" x14ac:dyDescent="0.25">
      <c r="I57207"/>
      <c r="J57207"/>
      <c r="K57207"/>
      <c r="L57207"/>
    </row>
    <row r="57208" spans="9:12" ht="15" x14ac:dyDescent="0.25">
      <c r="I57208"/>
      <c r="J57208"/>
      <c r="K57208"/>
      <c r="L57208"/>
    </row>
    <row r="57209" spans="9:12" ht="15" x14ac:dyDescent="0.25">
      <c r="I57209"/>
      <c r="J57209"/>
      <c r="K57209"/>
      <c r="L57209"/>
    </row>
    <row r="57210" spans="9:12" ht="15" x14ac:dyDescent="0.25">
      <c r="I57210"/>
      <c r="J57210"/>
      <c r="K57210"/>
      <c r="L57210"/>
    </row>
    <row r="57211" spans="9:12" ht="15" x14ac:dyDescent="0.25">
      <c r="I57211"/>
      <c r="J57211"/>
      <c r="K57211"/>
      <c r="L57211"/>
    </row>
    <row r="57212" spans="9:12" ht="15" x14ac:dyDescent="0.25">
      <c r="I57212"/>
      <c r="J57212"/>
      <c r="K57212"/>
      <c r="L57212"/>
    </row>
    <row r="57213" spans="9:12" ht="15" x14ac:dyDescent="0.25">
      <c r="I57213"/>
      <c r="J57213"/>
      <c r="K57213"/>
      <c r="L57213"/>
    </row>
    <row r="57214" spans="9:12" ht="15" x14ac:dyDescent="0.25">
      <c r="I57214"/>
      <c r="J57214"/>
      <c r="K57214"/>
      <c r="L57214"/>
    </row>
    <row r="57215" spans="9:12" ht="15" x14ac:dyDescent="0.25">
      <c r="I57215"/>
      <c r="J57215"/>
      <c r="K57215"/>
      <c r="L57215"/>
    </row>
    <row r="57216" spans="9:12" ht="15" x14ac:dyDescent="0.25">
      <c r="I57216"/>
      <c r="J57216"/>
      <c r="K57216"/>
      <c r="L57216"/>
    </row>
    <row r="57217" spans="9:12" ht="15" x14ac:dyDescent="0.25">
      <c r="I57217"/>
      <c r="J57217"/>
      <c r="K57217"/>
      <c r="L57217"/>
    </row>
    <row r="57218" spans="9:12" ht="15" x14ac:dyDescent="0.25">
      <c r="I57218"/>
      <c r="J57218"/>
      <c r="K57218"/>
      <c r="L57218"/>
    </row>
    <row r="57219" spans="9:12" ht="15" x14ac:dyDescent="0.25">
      <c r="I57219"/>
      <c r="J57219"/>
      <c r="K57219"/>
      <c r="L57219"/>
    </row>
    <row r="57220" spans="9:12" ht="15" x14ac:dyDescent="0.25">
      <c r="I57220"/>
      <c r="J57220"/>
      <c r="K57220"/>
      <c r="L57220"/>
    </row>
    <row r="57221" spans="9:12" ht="15" x14ac:dyDescent="0.25">
      <c r="I57221"/>
      <c r="J57221"/>
      <c r="K57221"/>
      <c r="L57221"/>
    </row>
    <row r="57222" spans="9:12" ht="15" x14ac:dyDescent="0.25">
      <c r="I57222"/>
      <c r="J57222"/>
      <c r="K57222"/>
      <c r="L57222"/>
    </row>
    <row r="57223" spans="9:12" ht="15" x14ac:dyDescent="0.25">
      <c r="I57223"/>
      <c r="J57223"/>
      <c r="K57223"/>
      <c r="L57223"/>
    </row>
    <row r="57224" spans="9:12" ht="15" x14ac:dyDescent="0.25">
      <c r="I57224"/>
      <c r="J57224"/>
      <c r="K57224"/>
      <c r="L57224"/>
    </row>
    <row r="57225" spans="9:12" ht="15" x14ac:dyDescent="0.25">
      <c r="I57225"/>
      <c r="J57225"/>
      <c r="K57225"/>
      <c r="L57225"/>
    </row>
    <row r="57226" spans="9:12" ht="15" x14ac:dyDescent="0.25">
      <c r="I57226"/>
      <c r="J57226"/>
      <c r="K57226"/>
      <c r="L57226"/>
    </row>
    <row r="57227" spans="9:12" ht="15" x14ac:dyDescent="0.25">
      <c r="I57227"/>
      <c r="J57227"/>
      <c r="K57227"/>
      <c r="L57227"/>
    </row>
    <row r="57228" spans="9:12" ht="15" x14ac:dyDescent="0.25">
      <c r="I57228"/>
      <c r="J57228"/>
      <c r="K57228"/>
      <c r="L57228"/>
    </row>
    <row r="57229" spans="9:12" ht="15" x14ac:dyDescent="0.25">
      <c r="I57229"/>
      <c r="J57229"/>
      <c r="K57229"/>
      <c r="L57229"/>
    </row>
    <row r="57230" spans="9:12" ht="15" x14ac:dyDescent="0.25">
      <c r="I57230"/>
      <c r="J57230"/>
      <c r="K57230"/>
      <c r="L57230"/>
    </row>
    <row r="57231" spans="9:12" ht="15" x14ac:dyDescent="0.25">
      <c r="I57231"/>
      <c r="J57231"/>
      <c r="K57231"/>
      <c r="L57231"/>
    </row>
    <row r="57232" spans="9:12" ht="15" x14ac:dyDescent="0.25">
      <c r="I57232"/>
      <c r="J57232"/>
      <c r="K57232"/>
      <c r="L57232"/>
    </row>
    <row r="57233" spans="9:12" ht="15" x14ac:dyDescent="0.25">
      <c r="I57233"/>
      <c r="J57233"/>
      <c r="K57233"/>
      <c r="L57233"/>
    </row>
    <row r="57234" spans="9:12" ht="15" x14ac:dyDescent="0.25">
      <c r="I57234"/>
      <c r="J57234"/>
      <c r="K57234"/>
      <c r="L57234"/>
    </row>
    <row r="57235" spans="9:12" ht="15" x14ac:dyDescent="0.25">
      <c r="I57235"/>
      <c r="J57235"/>
      <c r="K57235"/>
      <c r="L57235"/>
    </row>
    <row r="57236" spans="9:12" ht="15" x14ac:dyDescent="0.25">
      <c r="I57236"/>
      <c r="J57236"/>
      <c r="K57236"/>
      <c r="L57236"/>
    </row>
    <row r="57237" spans="9:12" ht="15" x14ac:dyDescent="0.25">
      <c r="I57237"/>
      <c r="J57237"/>
      <c r="K57237"/>
      <c r="L57237"/>
    </row>
    <row r="57238" spans="9:12" ht="15" x14ac:dyDescent="0.25">
      <c r="I57238"/>
      <c r="J57238"/>
      <c r="K57238"/>
      <c r="L57238"/>
    </row>
    <row r="57239" spans="9:12" ht="15" x14ac:dyDescent="0.25">
      <c r="I57239"/>
      <c r="J57239"/>
      <c r="K57239"/>
      <c r="L57239"/>
    </row>
    <row r="57240" spans="9:12" ht="15" x14ac:dyDescent="0.25">
      <c r="I57240"/>
      <c r="J57240"/>
      <c r="K57240"/>
      <c r="L57240"/>
    </row>
    <row r="57241" spans="9:12" ht="15" x14ac:dyDescent="0.25">
      <c r="I57241"/>
      <c r="J57241"/>
      <c r="K57241"/>
      <c r="L57241"/>
    </row>
    <row r="57242" spans="9:12" ht="15" x14ac:dyDescent="0.25">
      <c r="I57242"/>
      <c r="J57242"/>
      <c r="K57242"/>
      <c r="L57242"/>
    </row>
    <row r="57243" spans="9:12" ht="15" x14ac:dyDescent="0.25">
      <c r="I57243"/>
      <c r="J57243"/>
      <c r="K57243"/>
      <c r="L57243"/>
    </row>
    <row r="57244" spans="9:12" ht="15" x14ac:dyDescent="0.25">
      <c r="I57244"/>
      <c r="J57244"/>
      <c r="K57244"/>
      <c r="L57244"/>
    </row>
    <row r="57245" spans="9:12" ht="15" x14ac:dyDescent="0.25">
      <c r="I57245"/>
      <c r="J57245"/>
      <c r="K57245"/>
      <c r="L57245"/>
    </row>
    <row r="57246" spans="9:12" ht="15" x14ac:dyDescent="0.25">
      <c r="I57246"/>
      <c r="J57246"/>
      <c r="K57246"/>
      <c r="L57246"/>
    </row>
    <row r="57247" spans="9:12" ht="15" x14ac:dyDescent="0.25">
      <c r="I57247"/>
      <c r="J57247"/>
      <c r="K57247"/>
      <c r="L57247"/>
    </row>
    <row r="57248" spans="9:12" ht="15" x14ac:dyDescent="0.25">
      <c r="I57248"/>
      <c r="J57248"/>
      <c r="K57248"/>
      <c r="L57248"/>
    </row>
    <row r="57249" spans="9:12" ht="15" x14ac:dyDescent="0.25">
      <c r="I57249"/>
      <c r="J57249"/>
      <c r="K57249"/>
      <c r="L57249"/>
    </row>
    <row r="57250" spans="9:12" ht="15" x14ac:dyDescent="0.25">
      <c r="I57250"/>
      <c r="J57250"/>
      <c r="K57250"/>
      <c r="L57250"/>
    </row>
    <row r="57251" spans="9:12" ht="15" x14ac:dyDescent="0.25">
      <c r="I57251"/>
      <c r="J57251"/>
      <c r="K57251"/>
      <c r="L57251"/>
    </row>
    <row r="57252" spans="9:12" ht="15" x14ac:dyDescent="0.25">
      <c r="I57252"/>
      <c r="J57252"/>
      <c r="K57252"/>
      <c r="L57252"/>
    </row>
    <row r="57253" spans="9:12" ht="15" x14ac:dyDescent="0.25">
      <c r="I57253"/>
      <c r="J57253"/>
      <c r="K57253"/>
      <c r="L57253"/>
    </row>
    <row r="57254" spans="9:12" ht="15" x14ac:dyDescent="0.25">
      <c r="I57254"/>
      <c r="J57254"/>
      <c r="K57254"/>
      <c r="L57254"/>
    </row>
    <row r="57255" spans="9:12" ht="15" x14ac:dyDescent="0.25">
      <c r="I57255"/>
      <c r="J57255"/>
      <c r="K57255"/>
      <c r="L57255"/>
    </row>
    <row r="57256" spans="9:12" ht="15" x14ac:dyDescent="0.25">
      <c r="I57256"/>
      <c r="J57256"/>
      <c r="K57256"/>
      <c r="L57256"/>
    </row>
    <row r="57257" spans="9:12" ht="15" x14ac:dyDescent="0.25">
      <c r="I57257"/>
      <c r="J57257"/>
      <c r="K57257"/>
      <c r="L57257"/>
    </row>
    <row r="57258" spans="9:12" ht="15" x14ac:dyDescent="0.25">
      <c r="I57258"/>
      <c r="J57258"/>
      <c r="K57258"/>
      <c r="L57258"/>
    </row>
    <row r="57259" spans="9:12" ht="15" x14ac:dyDescent="0.25">
      <c r="I57259"/>
      <c r="J57259"/>
      <c r="K57259"/>
      <c r="L57259"/>
    </row>
    <row r="57260" spans="9:12" ht="15" x14ac:dyDescent="0.25">
      <c r="I57260"/>
      <c r="J57260"/>
      <c r="K57260"/>
      <c r="L57260"/>
    </row>
    <row r="57261" spans="9:12" ht="15" x14ac:dyDescent="0.25">
      <c r="I57261"/>
      <c r="J57261"/>
      <c r="K57261"/>
      <c r="L57261"/>
    </row>
    <row r="57262" spans="9:12" ht="15" x14ac:dyDescent="0.25">
      <c r="I57262"/>
      <c r="J57262"/>
      <c r="K57262"/>
      <c r="L57262"/>
    </row>
    <row r="57263" spans="9:12" ht="15" x14ac:dyDescent="0.25">
      <c r="I57263"/>
      <c r="J57263"/>
      <c r="K57263"/>
      <c r="L57263"/>
    </row>
    <row r="57264" spans="9:12" ht="15" x14ac:dyDescent="0.25">
      <c r="I57264"/>
      <c r="J57264"/>
      <c r="K57264"/>
      <c r="L57264"/>
    </row>
    <row r="57265" spans="9:12" ht="15" x14ac:dyDescent="0.25">
      <c r="I57265"/>
      <c r="J57265"/>
      <c r="K57265"/>
      <c r="L57265"/>
    </row>
    <row r="57266" spans="9:12" ht="15" x14ac:dyDescent="0.25">
      <c r="I57266"/>
      <c r="J57266"/>
      <c r="K57266"/>
      <c r="L57266"/>
    </row>
    <row r="57267" spans="9:12" ht="15" x14ac:dyDescent="0.25">
      <c r="I57267"/>
      <c r="J57267"/>
      <c r="K57267"/>
      <c r="L57267"/>
    </row>
    <row r="57268" spans="9:12" ht="15" x14ac:dyDescent="0.25">
      <c r="I57268"/>
      <c r="J57268"/>
      <c r="K57268"/>
      <c r="L57268"/>
    </row>
    <row r="57269" spans="9:12" ht="15" x14ac:dyDescent="0.25">
      <c r="I57269"/>
      <c r="J57269"/>
      <c r="K57269"/>
      <c r="L57269"/>
    </row>
    <row r="57270" spans="9:12" ht="15" x14ac:dyDescent="0.25">
      <c r="I57270"/>
      <c r="J57270"/>
      <c r="K57270"/>
      <c r="L57270"/>
    </row>
    <row r="57271" spans="9:12" ht="15" x14ac:dyDescent="0.25">
      <c r="I57271"/>
      <c r="J57271"/>
      <c r="K57271"/>
      <c r="L57271"/>
    </row>
    <row r="57272" spans="9:12" ht="15" x14ac:dyDescent="0.25">
      <c r="I57272"/>
      <c r="J57272"/>
      <c r="K57272"/>
      <c r="L57272"/>
    </row>
    <row r="57273" spans="9:12" ht="15" x14ac:dyDescent="0.25">
      <c r="I57273"/>
      <c r="J57273"/>
      <c r="K57273"/>
      <c r="L57273"/>
    </row>
    <row r="57274" spans="9:12" ht="15" x14ac:dyDescent="0.25">
      <c r="I57274"/>
      <c r="J57274"/>
      <c r="K57274"/>
      <c r="L57274"/>
    </row>
    <row r="57275" spans="9:12" ht="15" x14ac:dyDescent="0.25">
      <c r="I57275"/>
      <c r="J57275"/>
      <c r="K57275"/>
      <c r="L57275"/>
    </row>
    <row r="57276" spans="9:12" ht="15" x14ac:dyDescent="0.25">
      <c r="I57276"/>
      <c r="J57276"/>
      <c r="K57276"/>
      <c r="L57276"/>
    </row>
    <row r="57277" spans="9:12" ht="15" x14ac:dyDescent="0.25">
      <c r="I57277"/>
      <c r="J57277"/>
      <c r="K57277"/>
      <c r="L57277"/>
    </row>
    <row r="57278" spans="9:12" ht="15" x14ac:dyDescent="0.25">
      <c r="I57278"/>
      <c r="J57278"/>
      <c r="K57278"/>
      <c r="L57278"/>
    </row>
    <row r="57279" spans="9:12" ht="15" x14ac:dyDescent="0.25">
      <c r="I57279"/>
      <c r="J57279"/>
      <c r="K57279"/>
      <c r="L57279"/>
    </row>
    <row r="57280" spans="9:12" ht="15" x14ac:dyDescent="0.25">
      <c r="I57280"/>
      <c r="J57280"/>
      <c r="K57280"/>
      <c r="L57280"/>
    </row>
    <row r="57281" spans="9:12" ht="15" x14ac:dyDescent="0.25">
      <c r="I57281"/>
      <c r="J57281"/>
      <c r="K57281"/>
      <c r="L57281"/>
    </row>
    <row r="57282" spans="9:12" ht="15" x14ac:dyDescent="0.25">
      <c r="I57282"/>
      <c r="J57282"/>
      <c r="K57282"/>
      <c r="L57282"/>
    </row>
    <row r="57283" spans="9:12" ht="15" x14ac:dyDescent="0.25">
      <c r="I57283"/>
      <c r="J57283"/>
      <c r="K57283"/>
      <c r="L57283"/>
    </row>
    <row r="57284" spans="9:12" ht="15" x14ac:dyDescent="0.25">
      <c r="I57284"/>
      <c r="J57284"/>
      <c r="K57284"/>
      <c r="L57284"/>
    </row>
    <row r="57285" spans="9:12" ht="15" x14ac:dyDescent="0.25">
      <c r="I57285"/>
      <c r="J57285"/>
      <c r="K57285"/>
      <c r="L57285"/>
    </row>
    <row r="57286" spans="9:12" ht="15" x14ac:dyDescent="0.25">
      <c r="I57286"/>
      <c r="J57286"/>
      <c r="K57286"/>
      <c r="L57286"/>
    </row>
    <row r="57287" spans="9:12" ht="15" x14ac:dyDescent="0.25">
      <c r="I57287"/>
      <c r="J57287"/>
      <c r="K57287"/>
      <c r="L57287"/>
    </row>
    <row r="57288" spans="9:12" ht="15" x14ac:dyDescent="0.25">
      <c r="I57288"/>
      <c r="J57288"/>
      <c r="K57288"/>
      <c r="L57288"/>
    </row>
    <row r="57289" spans="9:12" ht="15" x14ac:dyDescent="0.25">
      <c r="I57289"/>
      <c r="J57289"/>
      <c r="K57289"/>
      <c r="L57289"/>
    </row>
    <row r="57290" spans="9:12" ht="15" x14ac:dyDescent="0.25">
      <c r="I57290"/>
      <c r="J57290"/>
      <c r="K57290"/>
      <c r="L57290"/>
    </row>
    <row r="57291" spans="9:12" ht="15" x14ac:dyDescent="0.25">
      <c r="I57291"/>
      <c r="J57291"/>
      <c r="K57291"/>
      <c r="L57291"/>
    </row>
    <row r="57292" spans="9:12" ht="15" x14ac:dyDescent="0.25">
      <c r="I57292"/>
      <c r="J57292"/>
      <c r="K57292"/>
      <c r="L57292"/>
    </row>
    <row r="57293" spans="9:12" ht="15" x14ac:dyDescent="0.25">
      <c r="I57293"/>
      <c r="J57293"/>
      <c r="K57293"/>
      <c r="L57293"/>
    </row>
    <row r="57294" spans="9:12" ht="15" x14ac:dyDescent="0.25">
      <c r="I57294"/>
      <c r="J57294"/>
      <c r="K57294"/>
      <c r="L57294"/>
    </row>
    <row r="57295" spans="9:12" ht="15" x14ac:dyDescent="0.25">
      <c r="I57295"/>
      <c r="J57295"/>
      <c r="K57295"/>
      <c r="L57295"/>
    </row>
    <row r="57296" spans="9:12" ht="15" x14ac:dyDescent="0.25">
      <c r="I57296"/>
      <c r="J57296"/>
      <c r="K57296"/>
      <c r="L57296"/>
    </row>
    <row r="57297" spans="9:12" ht="15" x14ac:dyDescent="0.25">
      <c r="I57297"/>
      <c r="J57297"/>
      <c r="K57297"/>
      <c r="L57297"/>
    </row>
    <row r="57298" spans="9:12" ht="15" x14ac:dyDescent="0.25">
      <c r="I57298"/>
      <c r="J57298"/>
      <c r="K57298"/>
      <c r="L57298"/>
    </row>
    <row r="57299" spans="9:12" ht="15" x14ac:dyDescent="0.25">
      <c r="I57299"/>
      <c r="J57299"/>
      <c r="K57299"/>
      <c r="L57299"/>
    </row>
    <row r="57300" spans="9:12" ht="15" x14ac:dyDescent="0.25">
      <c r="I57300"/>
      <c r="J57300"/>
      <c r="K57300"/>
      <c r="L57300"/>
    </row>
    <row r="57301" spans="9:12" ht="15" x14ac:dyDescent="0.25">
      <c r="I57301"/>
      <c r="J57301"/>
      <c r="K57301"/>
      <c r="L57301"/>
    </row>
    <row r="57302" spans="9:12" ht="15" x14ac:dyDescent="0.25">
      <c r="I57302"/>
      <c r="J57302"/>
      <c r="K57302"/>
      <c r="L57302"/>
    </row>
    <row r="57303" spans="9:12" ht="15" x14ac:dyDescent="0.25">
      <c r="I57303"/>
      <c r="J57303"/>
      <c r="K57303"/>
      <c r="L57303"/>
    </row>
    <row r="57304" spans="9:12" ht="15" x14ac:dyDescent="0.25">
      <c r="I57304"/>
      <c r="J57304"/>
      <c r="K57304"/>
      <c r="L57304"/>
    </row>
    <row r="57305" spans="9:12" ht="15" x14ac:dyDescent="0.25">
      <c r="I57305"/>
      <c r="J57305"/>
      <c r="K57305"/>
      <c r="L57305"/>
    </row>
    <row r="57306" spans="9:12" ht="15" x14ac:dyDescent="0.25">
      <c r="I57306"/>
      <c r="J57306"/>
      <c r="K57306"/>
      <c r="L57306"/>
    </row>
    <row r="57307" spans="9:12" ht="15" x14ac:dyDescent="0.25">
      <c r="I57307"/>
      <c r="J57307"/>
      <c r="K57307"/>
      <c r="L57307"/>
    </row>
    <row r="57308" spans="9:12" ht="15" x14ac:dyDescent="0.25">
      <c r="I57308"/>
      <c r="J57308"/>
      <c r="K57308"/>
      <c r="L57308"/>
    </row>
    <row r="57309" spans="9:12" ht="15" x14ac:dyDescent="0.25">
      <c r="I57309"/>
      <c r="J57309"/>
      <c r="K57309"/>
      <c r="L57309"/>
    </row>
    <row r="57310" spans="9:12" ht="15" x14ac:dyDescent="0.25">
      <c r="I57310"/>
      <c r="J57310"/>
      <c r="K57310"/>
      <c r="L57310"/>
    </row>
    <row r="57311" spans="9:12" ht="15" x14ac:dyDescent="0.25">
      <c r="I57311"/>
      <c r="J57311"/>
      <c r="K57311"/>
      <c r="L57311"/>
    </row>
    <row r="57312" spans="9:12" ht="15" x14ac:dyDescent="0.25">
      <c r="I57312"/>
      <c r="J57312"/>
      <c r="K57312"/>
      <c r="L57312"/>
    </row>
    <row r="57313" spans="9:12" ht="15" x14ac:dyDescent="0.25">
      <c r="I57313"/>
      <c r="J57313"/>
      <c r="K57313"/>
      <c r="L57313"/>
    </row>
    <row r="57314" spans="9:12" ht="15" x14ac:dyDescent="0.25">
      <c r="I57314"/>
      <c r="J57314"/>
      <c r="K57314"/>
      <c r="L57314"/>
    </row>
    <row r="57315" spans="9:12" ht="15" x14ac:dyDescent="0.25">
      <c r="I57315"/>
      <c r="J57315"/>
      <c r="K57315"/>
      <c r="L57315"/>
    </row>
    <row r="57316" spans="9:12" ht="15" x14ac:dyDescent="0.25">
      <c r="I57316"/>
      <c r="J57316"/>
      <c r="K57316"/>
      <c r="L57316"/>
    </row>
    <row r="57317" spans="9:12" ht="15" x14ac:dyDescent="0.25">
      <c r="I57317"/>
      <c r="J57317"/>
      <c r="K57317"/>
      <c r="L57317"/>
    </row>
    <row r="57318" spans="9:12" ht="15" x14ac:dyDescent="0.25">
      <c r="I57318"/>
      <c r="J57318"/>
      <c r="K57318"/>
      <c r="L57318"/>
    </row>
    <row r="57319" spans="9:12" ht="15" x14ac:dyDescent="0.25">
      <c r="I57319"/>
      <c r="J57319"/>
      <c r="K57319"/>
      <c r="L57319"/>
    </row>
    <row r="57320" spans="9:12" ht="15" x14ac:dyDescent="0.25">
      <c r="I57320"/>
      <c r="J57320"/>
      <c r="K57320"/>
      <c r="L57320"/>
    </row>
    <row r="57321" spans="9:12" ht="15" x14ac:dyDescent="0.25">
      <c r="I57321"/>
      <c r="J57321"/>
      <c r="K57321"/>
      <c r="L57321"/>
    </row>
    <row r="57322" spans="9:12" ht="15" x14ac:dyDescent="0.25">
      <c r="I57322"/>
      <c r="J57322"/>
      <c r="K57322"/>
      <c r="L57322"/>
    </row>
    <row r="57323" spans="9:12" ht="15" x14ac:dyDescent="0.25">
      <c r="I57323"/>
      <c r="J57323"/>
      <c r="K57323"/>
      <c r="L57323"/>
    </row>
    <row r="57324" spans="9:12" ht="15" x14ac:dyDescent="0.25">
      <c r="I57324"/>
      <c r="J57324"/>
      <c r="K57324"/>
      <c r="L57324"/>
    </row>
    <row r="57325" spans="9:12" ht="15" x14ac:dyDescent="0.25">
      <c r="I57325"/>
      <c r="J57325"/>
      <c r="K57325"/>
      <c r="L57325"/>
    </row>
    <row r="57326" spans="9:12" ht="15" x14ac:dyDescent="0.25">
      <c r="I57326"/>
      <c r="J57326"/>
      <c r="K57326"/>
      <c r="L57326"/>
    </row>
    <row r="57327" spans="9:12" ht="15" x14ac:dyDescent="0.25">
      <c r="I57327"/>
      <c r="J57327"/>
      <c r="K57327"/>
      <c r="L57327"/>
    </row>
    <row r="57328" spans="9:12" ht="15" x14ac:dyDescent="0.25">
      <c r="I57328"/>
      <c r="J57328"/>
      <c r="K57328"/>
      <c r="L57328"/>
    </row>
    <row r="57329" spans="9:12" ht="15" x14ac:dyDescent="0.25">
      <c r="I57329"/>
      <c r="J57329"/>
      <c r="K57329"/>
      <c r="L57329"/>
    </row>
    <row r="57330" spans="9:12" ht="15" x14ac:dyDescent="0.25">
      <c r="I57330"/>
      <c r="J57330"/>
      <c r="K57330"/>
      <c r="L57330"/>
    </row>
    <row r="57331" spans="9:12" ht="15" x14ac:dyDescent="0.25">
      <c r="I57331"/>
      <c r="J57331"/>
      <c r="K57331"/>
      <c r="L57331"/>
    </row>
    <row r="57332" spans="9:12" ht="15" x14ac:dyDescent="0.25">
      <c r="I57332"/>
      <c r="J57332"/>
      <c r="K57332"/>
      <c r="L57332"/>
    </row>
    <row r="57333" spans="9:12" ht="15" x14ac:dyDescent="0.25">
      <c r="I57333"/>
      <c r="J57333"/>
      <c r="K57333"/>
      <c r="L57333"/>
    </row>
    <row r="57334" spans="9:12" ht="15" x14ac:dyDescent="0.25">
      <c r="I57334"/>
      <c r="J57334"/>
      <c r="K57334"/>
      <c r="L57334"/>
    </row>
    <row r="57335" spans="9:12" ht="15" x14ac:dyDescent="0.25">
      <c r="I57335"/>
      <c r="J57335"/>
      <c r="K57335"/>
      <c r="L57335"/>
    </row>
    <row r="57336" spans="9:12" ht="15" x14ac:dyDescent="0.25">
      <c r="I57336"/>
      <c r="J57336"/>
      <c r="K57336"/>
      <c r="L57336"/>
    </row>
    <row r="57337" spans="9:12" ht="15" x14ac:dyDescent="0.25">
      <c r="I57337"/>
      <c r="J57337"/>
      <c r="K57337"/>
      <c r="L57337"/>
    </row>
    <row r="57338" spans="9:12" ht="15" x14ac:dyDescent="0.25">
      <c r="I57338"/>
      <c r="J57338"/>
      <c r="K57338"/>
      <c r="L57338"/>
    </row>
    <row r="57339" spans="9:12" ht="15" x14ac:dyDescent="0.25">
      <c r="I57339"/>
      <c r="J57339"/>
      <c r="K57339"/>
      <c r="L57339"/>
    </row>
    <row r="57340" spans="9:12" ht="15" x14ac:dyDescent="0.25">
      <c r="I57340"/>
      <c r="J57340"/>
      <c r="K57340"/>
      <c r="L57340"/>
    </row>
    <row r="57341" spans="9:12" ht="15" x14ac:dyDescent="0.25">
      <c r="I57341"/>
      <c r="J57341"/>
      <c r="K57341"/>
      <c r="L57341"/>
    </row>
    <row r="57342" spans="9:12" ht="15" x14ac:dyDescent="0.25">
      <c r="I57342"/>
      <c r="J57342"/>
      <c r="K57342"/>
      <c r="L57342"/>
    </row>
    <row r="57343" spans="9:12" ht="15" x14ac:dyDescent="0.25">
      <c r="I57343"/>
      <c r="J57343"/>
      <c r="K57343"/>
      <c r="L57343"/>
    </row>
    <row r="57344" spans="9:12" ht="15" x14ac:dyDescent="0.25">
      <c r="I57344"/>
      <c r="J57344"/>
      <c r="K57344"/>
      <c r="L57344"/>
    </row>
    <row r="57345" spans="9:12" ht="15" x14ac:dyDescent="0.25">
      <c r="I57345"/>
      <c r="J57345"/>
      <c r="K57345"/>
      <c r="L57345"/>
    </row>
    <row r="57346" spans="9:12" ht="15" x14ac:dyDescent="0.25">
      <c r="I57346"/>
      <c r="J57346"/>
      <c r="K57346"/>
      <c r="L57346"/>
    </row>
    <row r="57347" spans="9:12" ht="15" x14ac:dyDescent="0.25">
      <c r="I57347"/>
      <c r="J57347"/>
      <c r="K57347"/>
      <c r="L57347"/>
    </row>
    <row r="57348" spans="9:12" ht="15" x14ac:dyDescent="0.25">
      <c r="I57348"/>
      <c r="J57348"/>
      <c r="K57348"/>
      <c r="L57348"/>
    </row>
    <row r="57349" spans="9:12" ht="15" x14ac:dyDescent="0.25">
      <c r="I57349"/>
      <c r="J57349"/>
      <c r="K57349"/>
      <c r="L57349"/>
    </row>
    <row r="57350" spans="9:12" ht="15" x14ac:dyDescent="0.25">
      <c r="I57350"/>
      <c r="J57350"/>
      <c r="K57350"/>
      <c r="L57350"/>
    </row>
    <row r="57351" spans="9:12" ht="15" x14ac:dyDescent="0.25">
      <c r="I57351"/>
      <c r="J57351"/>
      <c r="K57351"/>
      <c r="L57351"/>
    </row>
    <row r="57352" spans="9:12" ht="15" x14ac:dyDescent="0.25">
      <c r="I57352"/>
      <c r="J57352"/>
      <c r="K57352"/>
      <c r="L57352"/>
    </row>
    <row r="57353" spans="9:12" ht="15" x14ac:dyDescent="0.25">
      <c r="I57353"/>
      <c r="J57353"/>
      <c r="K57353"/>
      <c r="L57353"/>
    </row>
    <row r="57354" spans="9:12" ht="15" x14ac:dyDescent="0.25">
      <c r="I57354"/>
      <c r="J57354"/>
      <c r="K57354"/>
      <c r="L57354"/>
    </row>
    <row r="57355" spans="9:12" ht="15" x14ac:dyDescent="0.25">
      <c r="I57355"/>
      <c r="J57355"/>
      <c r="K57355"/>
      <c r="L57355"/>
    </row>
    <row r="57356" spans="9:12" ht="15" x14ac:dyDescent="0.25">
      <c r="I57356"/>
      <c r="J57356"/>
      <c r="K57356"/>
      <c r="L57356"/>
    </row>
    <row r="57357" spans="9:12" ht="15" x14ac:dyDescent="0.25">
      <c r="I57357"/>
      <c r="J57357"/>
      <c r="K57357"/>
      <c r="L57357"/>
    </row>
    <row r="57358" spans="9:12" ht="15" x14ac:dyDescent="0.25">
      <c r="I57358"/>
      <c r="J57358"/>
      <c r="K57358"/>
      <c r="L57358"/>
    </row>
    <row r="57359" spans="9:12" ht="15" x14ac:dyDescent="0.25">
      <c r="I57359"/>
      <c r="J57359"/>
      <c r="K57359"/>
      <c r="L57359"/>
    </row>
    <row r="57360" spans="9:12" ht="15" x14ac:dyDescent="0.25">
      <c r="I57360"/>
      <c r="J57360"/>
      <c r="K57360"/>
      <c r="L57360"/>
    </row>
    <row r="57361" spans="9:12" ht="15" x14ac:dyDescent="0.25">
      <c r="I57361"/>
      <c r="J57361"/>
      <c r="K57361"/>
      <c r="L57361"/>
    </row>
    <row r="57362" spans="9:12" ht="15" x14ac:dyDescent="0.25">
      <c r="I57362"/>
      <c r="J57362"/>
      <c r="K57362"/>
      <c r="L57362"/>
    </row>
    <row r="57363" spans="9:12" ht="15" x14ac:dyDescent="0.25">
      <c r="I57363"/>
      <c r="J57363"/>
      <c r="K57363"/>
      <c r="L57363"/>
    </row>
    <row r="57364" spans="9:12" ht="15" x14ac:dyDescent="0.25">
      <c r="I57364"/>
      <c r="J57364"/>
      <c r="K57364"/>
      <c r="L57364"/>
    </row>
    <row r="57365" spans="9:12" ht="15" x14ac:dyDescent="0.25">
      <c r="I57365"/>
      <c r="J57365"/>
      <c r="K57365"/>
      <c r="L57365"/>
    </row>
    <row r="57366" spans="9:12" ht="15" x14ac:dyDescent="0.25">
      <c r="I57366"/>
      <c r="J57366"/>
      <c r="K57366"/>
      <c r="L57366"/>
    </row>
    <row r="57367" spans="9:12" ht="15" x14ac:dyDescent="0.25">
      <c r="I57367"/>
      <c r="J57367"/>
      <c r="K57367"/>
      <c r="L57367"/>
    </row>
    <row r="57368" spans="9:12" ht="15" x14ac:dyDescent="0.25">
      <c r="I57368"/>
      <c r="J57368"/>
      <c r="K57368"/>
      <c r="L57368"/>
    </row>
    <row r="57369" spans="9:12" ht="15" x14ac:dyDescent="0.25">
      <c r="I57369"/>
      <c r="J57369"/>
      <c r="K57369"/>
      <c r="L57369"/>
    </row>
    <row r="57370" spans="9:12" ht="15" x14ac:dyDescent="0.25">
      <c r="I57370"/>
      <c r="J57370"/>
      <c r="K57370"/>
      <c r="L57370"/>
    </row>
    <row r="57371" spans="9:12" ht="15" x14ac:dyDescent="0.25">
      <c r="I57371"/>
      <c r="J57371"/>
      <c r="K57371"/>
      <c r="L57371"/>
    </row>
    <row r="57372" spans="9:12" ht="15" x14ac:dyDescent="0.25">
      <c r="I57372"/>
      <c r="J57372"/>
      <c r="K57372"/>
      <c r="L57372"/>
    </row>
    <row r="57373" spans="9:12" ht="15" x14ac:dyDescent="0.25">
      <c r="I57373"/>
      <c r="J57373"/>
      <c r="K57373"/>
      <c r="L57373"/>
    </row>
    <row r="57374" spans="9:12" ht="15" x14ac:dyDescent="0.25">
      <c r="I57374"/>
      <c r="J57374"/>
      <c r="K57374"/>
      <c r="L57374"/>
    </row>
    <row r="57375" spans="9:12" ht="15" x14ac:dyDescent="0.25">
      <c r="I57375"/>
      <c r="J57375"/>
      <c r="K57375"/>
      <c r="L57375"/>
    </row>
    <row r="57376" spans="9:12" ht="15" x14ac:dyDescent="0.25">
      <c r="I57376"/>
      <c r="J57376"/>
      <c r="K57376"/>
      <c r="L57376"/>
    </row>
    <row r="57377" spans="9:12" ht="15" x14ac:dyDescent="0.25">
      <c r="I57377"/>
      <c r="J57377"/>
      <c r="K57377"/>
      <c r="L57377"/>
    </row>
    <row r="57378" spans="9:12" ht="15" x14ac:dyDescent="0.25">
      <c r="I57378"/>
      <c r="J57378"/>
      <c r="K57378"/>
      <c r="L57378"/>
    </row>
    <row r="57379" spans="9:12" ht="15" x14ac:dyDescent="0.25">
      <c r="I57379"/>
      <c r="J57379"/>
      <c r="K57379"/>
      <c r="L57379"/>
    </row>
    <row r="57380" spans="9:12" ht="15" x14ac:dyDescent="0.25">
      <c r="I57380"/>
      <c r="J57380"/>
      <c r="K57380"/>
      <c r="L57380"/>
    </row>
    <row r="57381" spans="9:12" ht="15" x14ac:dyDescent="0.25">
      <c r="I57381"/>
      <c r="J57381"/>
      <c r="K57381"/>
      <c r="L57381"/>
    </row>
    <row r="57382" spans="9:12" ht="15" x14ac:dyDescent="0.25">
      <c r="I57382"/>
      <c r="J57382"/>
      <c r="K57382"/>
      <c r="L57382"/>
    </row>
    <row r="57383" spans="9:12" ht="15" x14ac:dyDescent="0.25">
      <c r="I57383"/>
      <c r="J57383"/>
      <c r="K57383"/>
      <c r="L57383"/>
    </row>
    <row r="57384" spans="9:12" ht="15" x14ac:dyDescent="0.25">
      <c r="I57384"/>
      <c r="J57384"/>
      <c r="K57384"/>
      <c r="L57384"/>
    </row>
    <row r="57385" spans="9:12" ht="15" x14ac:dyDescent="0.25">
      <c r="I57385"/>
      <c r="J57385"/>
      <c r="K57385"/>
      <c r="L57385"/>
    </row>
    <row r="57386" spans="9:12" ht="15" x14ac:dyDescent="0.25">
      <c r="I57386"/>
      <c r="J57386"/>
      <c r="K57386"/>
      <c r="L57386"/>
    </row>
    <row r="57387" spans="9:12" ht="15" x14ac:dyDescent="0.25">
      <c r="I57387"/>
      <c r="J57387"/>
      <c r="K57387"/>
      <c r="L57387"/>
    </row>
    <row r="57388" spans="9:12" ht="15" x14ac:dyDescent="0.25">
      <c r="I57388"/>
      <c r="J57388"/>
      <c r="K57388"/>
      <c r="L57388"/>
    </row>
    <row r="57389" spans="9:12" ht="15" x14ac:dyDescent="0.25">
      <c r="I57389"/>
      <c r="J57389"/>
      <c r="K57389"/>
      <c r="L57389"/>
    </row>
    <row r="57390" spans="9:12" ht="15" x14ac:dyDescent="0.25">
      <c r="I57390"/>
      <c r="J57390"/>
      <c r="K57390"/>
      <c r="L57390"/>
    </row>
    <row r="57391" spans="9:12" ht="15" x14ac:dyDescent="0.25">
      <c r="I57391"/>
      <c r="J57391"/>
      <c r="K57391"/>
      <c r="L57391"/>
    </row>
    <row r="57392" spans="9:12" ht="15" x14ac:dyDescent="0.25">
      <c r="I57392"/>
      <c r="J57392"/>
      <c r="K57392"/>
      <c r="L57392"/>
    </row>
    <row r="57393" spans="9:12" ht="15" x14ac:dyDescent="0.25">
      <c r="I57393"/>
      <c r="J57393"/>
      <c r="K57393"/>
      <c r="L57393"/>
    </row>
    <row r="57394" spans="9:12" ht="15" x14ac:dyDescent="0.25">
      <c r="I57394"/>
      <c r="J57394"/>
      <c r="K57394"/>
      <c r="L57394"/>
    </row>
    <row r="57395" spans="9:12" ht="15" x14ac:dyDescent="0.25">
      <c r="I57395"/>
      <c r="J57395"/>
      <c r="K57395"/>
      <c r="L57395"/>
    </row>
    <row r="57396" spans="9:12" ht="15" x14ac:dyDescent="0.25">
      <c r="I57396"/>
      <c r="J57396"/>
      <c r="K57396"/>
      <c r="L57396"/>
    </row>
    <row r="57397" spans="9:12" ht="15" x14ac:dyDescent="0.25">
      <c r="I57397"/>
      <c r="J57397"/>
      <c r="K57397"/>
      <c r="L57397"/>
    </row>
    <row r="57398" spans="9:12" ht="15" x14ac:dyDescent="0.25">
      <c r="I57398"/>
      <c r="J57398"/>
      <c r="K57398"/>
      <c r="L57398"/>
    </row>
    <row r="57399" spans="9:12" ht="15" x14ac:dyDescent="0.25">
      <c r="I57399"/>
      <c r="J57399"/>
      <c r="K57399"/>
      <c r="L57399"/>
    </row>
    <row r="57400" spans="9:12" ht="15" x14ac:dyDescent="0.25">
      <c r="I57400"/>
      <c r="J57400"/>
      <c r="K57400"/>
      <c r="L57400"/>
    </row>
    <row r="57401" spans="9:12" ht="15" x14ac:dyDescent="0.25">
      <c r="I57401"/>
      <c r="J57401"/>
      <c r="K57401"/>
      <c r="L57401"/>
    </row>
    <row r="57402" spans="9:12" ht="15" x14ac:dyDescent="0.25">
      <c r="I57402"/>
      <c r="J57402"/>
      <c r="K57402"/>
      <c r="L57402"/>
    </row>
    <row r="57403" spans="9:12" ht="15" x14ac:dyDescent="0.25">
      <c r="I57403"/>
      <c r="J57403"/>
      <c r="K57403"/>
      <c r="L57403"/>
    </row>
    <row r="57404" spans="9:12" ht="15" x14ac:dyDescent="0.25">
      <c r="I57404"/>
      <c r="J57404"/>
      <c r="K57404"/>
      <c r="L57404"/>
    </row>
    <row r="57405" spans="9:12" ht="15" x14ac:dyDescent="0.25">
      <c r="I57405"/>
      <c r="J57405"/>
      <c r="K57405"/>
      <c r="L57405"/>
    </row>
    <row r="57406" spans="9:12" ht="15" x14ac:dyDescent="0.25">
      <c r="I57406"/>
      <c r="J57406"/>
      <c r="K57406"/>
      <c r="L57406"/>
    </row>
    <row r="57407" spans="9:12" ht="15" x14ac:dyDescent="0.25">
      <c r="I57407"/>
      <c r="J57407"/>
      <c r="K57407"/>
      <c r="L57407"/>
    </row>
    <row r="57408" spans="9:12" ht="15" x14ac:dyDescent="0.25">
      <c r="I57408"/>
      <c r="J57408"/>
      <c r="K57408"/>
      <c r="L57408"/>
    </row>
    <row r="57409" spans="9:12" ht="15" x14ac:dyDescent="0.25">
      <c r="I57409"/>
      <c r="J57409"/>
      <c r="K57409"/>
      <c r="L57409"/>
    </row>
    <row r="57410" spans="9:12" ht="15" x14ac:dyDescent="0.25">
      <c r="I57410"/>
      <c r="J57410"/>
      <c r="K57410"/>
      <c r="L57410"/>
    </row>
    <row r="57411" spans="9:12" ht="15" x14ac:dyDescent="0.25">
      <c r="I57411"/>
      <c r="J57411"/>
      <c r="K57411"/>
      <c r="L57411"/>
    </row>
    <row r="57412" spans="9:12" ht="15" x14ac:dyDescent="0.25">
      <c r="I57412"/>
      <c r="J57412"/>
      <c r="K57412"/>
      <c r="L57412"/>
    </row>
    <row r="57413" spans="9:12" ht="15" x14ac:dyDescent="0.25">
      <c r="I57413"/>
      <c r="J57413"/>
      <c r="K57413"/>
      <c r="L57413"/>
    </row>
    <row r="57414" spans="9:12" ht="15" x14ac:dyDescent="0.25">
      <c r="I57414"/>
      <c r="J57414"/>
      <c r="K57414"/>
      <c r="L57414"/>
    </row>
    <row r="57415" spans="9:12" ht="15" x14ac:dyDescent="0.25">
      <c r="I57415"/>
      <c r="J57415"/>
      <c r="K57415"/>
      <c r="L57415"/>
    </row>
    <row r="57416" spans="9:12" ht="15" x14ac:dyDescent="0.25">
      <c r="I57416"/>
      <c r="J57416"/>
      <c r="K57416"/>
      <c r="L57416"/>
    </row>
    <row r="57417" spans="9:12" ht="15" x14ac:dyDescent="0.25">
      <c r="I57417"/>
      <c r="J57417"/>
      <c r="K57417"/>
      <c r="L57417"/>
    </row>
    <row r="57418" spans="9:12" ht="15" x14ac:dyDescent="0.25">
      <c r="I57418"/>
      <c r="J57418"/>
      <c r="K57418"/>
      <c r="L57418"/>
    </row>
    <row r="57419" spans="9:12" ht="15" x14ac:dyDescent="0.25">
      <c r="I57419"/>
      <c r="J57419"/>
      <c r="K57419"/>
      <c r="L57419"/>
    </row>
    <row r="57420" spans="9:12" ht="15" x14ac:dyDescent="0.25">
      <c r="I57420"/>
      <c r="J57420"/>
      <c r="K57420"/>
      <c r="L57420"/>
    </row>
    <row r="57421" spans="9:12" ht="15" x14ac:dyDescent="0.25">
      <c r="I57421"/>
      <c r="J57421"/>
      <c r="K57421"/>
      <c r="L57421"/>
    </row>
    <row r="57422" spans="9:12" ht="15" x14ac:dyDescent="0.25">
      <c r="I57422"/>
      <c r="J57422"/>
      <c r="K57422"/>
      <c r="L57422"/>
    </row>
    <row r="57423" spans="9:12" ht="15" x14ac:dyDescent="0.25">
      <c r="I57423"/>
      <c r="J57423"/>
      <c r="K57423"/>
      <c r="L57423"/>
    </row>
    <row r="57424" spans="9:12" ht="15" x14ac:dyDescent="0.25">
      <c r="I57424"/>
      <c r="J57424"/>
      <c r="K57424"/>
      <c r="L57424"/>
    </row>
    <row r="57425" spans="9:12" ht="15" x14ac:dyDescent="0.25">
      <c r="I57425"/>
      <c r="J57425"/>
      <c r="K57425"/>
      <c r="L57425"/>
    </row>
    <row r="57426" spans="9:12" ht="15" x14ac:dyDescent="0.25">
      <c r="I57426"/>
      <c r="J57426"/>
      <c r="K57426"/>
      <c r="L57426"/>
    </row>
    <row r="57427" spans="9:12" ht="15" x14ac:dyDescent="0.25">
      <c r="I57427"/>
      <c r="J57427"/>
      <c r="K57427"/>
      <c r="L57427"/>
    </row>
    <row r="57428" spans="9:12" ht="15" x14ac:dyDescent="0.25">
      <c r="I57428"/>
      <c r="J57428"/>
      <c r="K57428"/>
      <c r="L57428"/>
    </row>
    <row r="57429" spans="9:12" ht="15" x14ac:dyDescent="0.25">
      <c r="I57429"/>
      <c r="J57429"/>
      <c r="K57429"/>
      <c r="L57429"/>
    </row>
    <row r="57430" spans="9:12" ht="15" x14ac:dyDescent="0.25">
      <c r="I57430"/>
      <c r="J57430"/>
      <c r="K57430"/>
      <c r="L57430"/>
    </row>
    <row r="57431" spans="9:12" ht="15" x14ac:dyDescent="0.25">
      <c r="I57431"/>
      <c r="J57431"/>
      <c r="K57431"/>
      <c r="L57431"/>
    </row>
    <row r="57432" spans="9:12" ht="15" x14ac:dyDescent="0.25">
      <c r="I57432"/>
      <c r="J57432"/>
      <c r="K57432"/>
      <c r="L57432"/>
    </row>
    <row r="57433" spans="9:12" ht="15" x14ac:dyDescent="0.25">
      <c r="I57433"/>
      <c r="J57433"/>
      <c r="K57433"/>
      <c r="L57433"/>
    </row>
    <row r="57434" spans="9:12" ht="15" x14ac:dyDescent="0.25">
      <c r="I57434"/>
      <c r="J57434"/>
      <c r="K57434"/>
      <c r="L57434"/>
    </row>
    <row r="57435" spans="9:12" ht="15" x14ac:dyDescent="0.25">
      <c r="I57435"/>
      <c r="J57435"/>
      <c r="K57435"/>
      <c r="L57435"/>
    </row>
    <row r="57436" spans="9:12" ht="15" x14ac:dyDescent="0.25">
      <c r="I57436"/>
      <c r="J57436"/>
      <c r="K57436"/>
      <c r="L57436"/>
    </row>
    <row r="57437" spans="9:12" ht="15" x14ac:dyDescent="0.25">
      <c r="I57437"/>
      <c r="J57437"/>
      <c r="K57437"/>
      <c r="L57437"/>
    </row>
    <row r="57438" spans="9:12" ht="15" x14ac:dyDescent="0.25">
      <c r="I57438"/>
      <c r="J57438"/>
      <c r="K57438"/>
      <c r="L57438"/>
    </row>
    <row r="57439" spans="9:12" ht="15" x14ac:dyDescent="0.25">
      <c r="I57439"/>
      <c r="J57439"/>
      <c r="K57439"/>
      <c r="L57439"/>
    </row>
    <row r="57440" spans="9:12" ht="15" x14ac:dyDescent="0.25">
      <c r="I57440"/>
      <c r="J57440"/>
      <c r="K57440"/>
      <c r="L57440"/>
    </row>
    <row r="57441" spans="9:12" ht="15" x14ac:dyDescent="0.25">
      <c r="I57441"/>
      <c r="J57441"/>
      <c r="K57441"/>
      <c r="L57441"/>
    </row>
    <row r="57442" spans="9:12" ht="15" x14ac:dyDescent="0.25">
      <c r="I57442"/>
      <c r="J57442"/>
      <c r="K57442"/>
      <c r="L57442"/>
    </row>
    <row r="57443" spans="9:12" ht="15" x14ac:dyDescent="0.25">
      <c r="I57443"/>
      <c r="J57443"/>
      <c r="K57443"/>
      <c r="L57443"/>
    </row>
    <row r="57444" spans="9:12" ht="15" x14ac:dyDescent="0.25">
      <c r="I57444"/>
      <c r="J57444"/>
      <c r="K57444"/>
      <c r="L57444"/>
    </row>
    <row r="57445" spans="9:12" ht="15" x14ac:dyDescent="0.25">
      <c r="I57445"/>
      <c r="J57445"/>
      <c r="K57445"/>
      <c r="L57445"/>
    </row>
    <row r="57446" spans="9:12" ht="15" x14ac:dyDescent="0.25">
      <c r="I57446"/>
      <c r="J57446"/>
      <c r="K57446"/>
      <c r="L57446"/>
    </row>
    <row r="57447" spans="9:12" ht="15" x14ac:dyDescent="0.25">
      <c r="I57447"/>
      <c r="J57447"/>
      <c r="K57447"/>
      <c r="L57447"/>
    </row>
    <row r="57448" spans="9:12" ht="15" x14ac:dyDescent="0.25">
      <c r="I57448"/>
      <c r="J57448"/>
      <c r="K57448"/>
      <c r="L57448"/>
    </row>
    <row r="57449" spans="9:12" ht="15" x14ac:dyDescent="0.25">
      <c r="I57449"/>
      <c r="J57449"/>
      <c r="K57449"/>
      <c r="L57449"/>
    </row>
    <row r="57450" spans="9:12" ht="15" x14ac:dyDescent="0.25">
      <c r="I57450"/>
      <c r="J57450"/>
      <c r="K57450"/>
      <c r="L57450"/>
    </row>
    <row r="57451" spans="9:12" ht="15" x14ac:dyDescent="0.25">
      <c r="I57451"/>
      <c r="J57451"/>
      <c r="K57451"/>
      <c r="L57451"/>
    </row>
    <row r="57452" spans="9:12" ht="15" x14ac:dyDescent="0.25">
      <c r="I57452"/>
      <c r="J57452"/>
      <c r="K57452"/>
      <c r="L57452"/>
    </row>
    <row r="57453" spans="9:12" ht="15" x14ac:dyDescent="0.25">
      <c r="I57453"/>
      <c r="J57453"/>
      <c r="K57453"/>
      <c r="L57453"/>
    </row>
    <row r="57454" spans="9:12" ht="15" x14ac:dyDescent="0.25">
      <c r="I57454"/>
      <c r="J57454"/>
      <c r="K57454"/>
      <c r="L57454"/>
    </row>
    <row r="57455" spans="9:12" ht="15" x14ac:dyDescent="0.25">
      <c r="I57455"/>
      <c r="J57455"/>
      <c r="K57455"/>
      <c r="L57455"/>
    </row>
    <row r="57456" spans="9:12" ht="15" x14ac:dyDescent="0.25">
      <c r="I57456"/>
      <c r="J57456"/>
      <c r="K57456"/>
      <c r="L57456"/>
    </row>
    <row r="57457" spans="9:12" ht="15" x14ac:dyDescent="0.25">
      <c r="I57457"/>
      <c r="J57457"/>
      <c r="K57457"/>
      <c r="L57457"/>
    </row>
    <row r="57458" spans="9:12" ht="15" x14ac:dyDescent="0.25">
      <c r="I57458"/>
      <c r="J57458"/>
      <c r="K57458"/>
      <c r="L57458"/>
    </row>
    <row r="57459" spans="9:12" ht="15" x14ac:dyDescent="0.25">
      <c r="I57459"/>
      <c r="J57459"/>
      <c r="K57459"/>
      <c r="L57459"/>
    </row>
    <row r="57460" spans="9:12" ht="15" x14ac:dyDescent="0.25">
      <c r="I57460"/>
      <c r="J57460"/>
      <c r="K57460"/>
      <c r="L57460"/>
    </row>
    <row r="57461" spans="9:12" ht="15" x14ac:dyDescent="0.25">
      <c r="I57461"/>
      <c r="J57461"/>
      <c r="K57461"/>
      <c r="L57461"/>
    </row>
    <row r="57462" spans="9:12" ht="15" x14ac:dyDescent="0.25">
      <c r="I57462"/>
      <c r="J57462"/>
      <c r="K57462"/>
      <c r="L57462"/>
    </row>
    <row r="57463" spans="9:12" ht="15" x14ac:dyDescent="0.25">
      <c r="I57463"/>
      <c r="J57463"/>
      <c r="K57463"/>
      <c r="L57463"/>
    </row>
    <row r="57464" spans="9:12" ht="15" x14ac:dyDescent="0.25">
      <c r="I57464"/>
      <c r="J57464"/>
      <c r="K57464"/>
      <c r="L57464"/>
    </row>
    <row r="57465" spans="9:12" ht="15" x14ac:dyDescent="0.25">
      <c r="I57465"/>
      <c r="J57465"/>
      <c r="K57465"/>
      <c r="L57465"/>
    </row>
    <row r="57466" spans="9:12" ht="15" x14ac:dyDescent="0.25">
      <c r="I57466"/>
      <c r="J57466"/>
      <c r="K57466"/>
      <c r="L57466"/>
    </row>
    <row r="57467" spans="9:12" ht="15" x14ac:dyDescent="0.25">
      <c r="I57467"/>
      <c r="J57467"/>
      <c r="K57467"/>
      <c r="L57467"/>
    </row>
    <row r="57468" spans="9:12" ht="15" x14ac:dyDescent="0.25">
      <c r="I57468"/>
      <c r="J57468"/>
      <c r="K57468"/>
      <c r="L57468"/>
    </row>
    <row r="57469" spans="9:12" ht="15" x14ac:dyDescent="0.25">
      <c r="I57469"/>
      <c r="J57469"/>
      <c r="K57469"/>
      <c r="L57469"/>
    </row>
    <row r="57470" spans="9:12" ht="15" x14ac:dyDescent="0.25">
      <c r="I57470"/>
      <c r="J57470"/>
      <c r="K57470"/>
      <c r="L57470"/>
    </row>
    <row r="57471" spans="9:12" ht="15" x14ac:dyDescent="0.25">
      <c r="I57471"/>
      <c r="J57471"/>
      <c r="K57471"/>
      <c r="L57471"/>
    </row>
    <row r="57472" spans="9:12" ht="15" x14ac:dyDescent="0.25">
      <c r="I57472"/>
      <c r="J57472"/>
      <c r="K57472"/>
      <c r="L57472"/>
    </row>
    <row r="57473" spans="9:12" ht="15" x14ac:dyDescent="0.25">
      <c r="I57473"/>
      <c r="J57473"/>
      <c r="K57473"/>
      <c r="L57473"/>
    </row>
    <row r="57474" spans="9:12" ht="15" x14ac:dyDescent="0.25">
      <c r="I57474"/>
      <c r="J57474"/>
      <c r="K57474"/>
      <c r="L57474"/>
    </row>
    <row r="57475" spans="9:12" ht="15" x14ac:dyDescent="0.25">
      <c r="I57475"/>
      <c r="J57475"/>
      <c r="K57475"/>
      <c r="L57475"/>
    </row>
    <row r="57476" spans="9:12" ht="15" x14ac:dyDescent="0.25">
      <c r="I57476"/>
      <c r="J57476"/>
      <c r="K57476"/>
      <c r="L57476"/>
    </row>
    <row r="57477" spans="9:12" ht="15" x14ac:dyDescent="0.25">
      <c r="I57477"/>
      <c r="J57477"/>
      <c r="K57477"/>
      <c r="L57477"/>
    </row>
    <row r="57478" spans="9:12" ht="15" x14ac:dyDescent="0.25">
      <c r="I57478"/>
      <c r="J57478"/>
      <c r="K57478"/>
      <c r="L57478"/>
    </row>
    <row r="57479" spans="9:12" ht="15" x14ac:dyDescent="0.25">
      <c r="I57479"/>
      <c r="J57479"/>
      <c r="K57479"/>
      <c r="L57479"/>
    </row>
    <row r="57480" spans="9:12" ht="15" x14ac:dyDescent="0.25">
      <c r="I57480"/>
      <c r="J57480"/>
      <c r="K57480"/>
      <c r="L57480"/>
    </row>
    <row r="57481" spans="9:12" ht="15" x14ac:dyDescent="0.25">
      <c r="I57481"/>
      <c r="J57481"/>
      <c r="K57481"/>
      <c r="L57481"/>
    </row>
    <row r="57482" spans="9:12" ht="15" x14ac:dyDescent="0.25">
      <c r="I57482"/>
      <c r="J57482"/>
      <c r="K57482"/>
      <c r="L57482"/>
    </row>
    <row r="57483" spans="9:12" ht="15" x14ac:dyDescent="0.25">
      <c r="I57483"/>
      <c r="J57483"/>
      <c r="K57483"/>
      <c r="L57483"/>
    </row>
    <row r="57484" spans="9:12" ht="15" x14ac:dyDescent="0.25">
      <c r="I57484"/>
      <c r="J57484"/>
      <c r="K57484"/>
      <c r="L57484"/>
    </row>
    <row r="57485" spans="9:12" ht="15" x14ac:dyDescent="0.25">
      <c r="I57485"/>
      <c r="J57485"/>
      <c r="K57485"/>
      <c r="L57485"/>
    </row>
    <row r="57486" spans="9:12" ht="15" x14ac:dyDescent="0.25">
      <c r="I57486"/>
      <c r="J57486"/>
      <c r="K57486"/>
      <c r="L57486"/>
    </row>
    <row r="57487" spans="9:12" ht="15" x14ac:dyDescent="0.25">
      <c r="I57487"/>
      <c r="J57487"/>
      <c r="K57487"/>
      <c r="L57487"/>
    </row>
    <row r="57488" spans="9:12" ht="15" x14ac:dyDescent="0.25">
      <c r="I57488"/>
      <c r="J57488"/>
      <c r="K57488"/>
      <c r="L57488"/>
    </row>
    <row r="57489" spans="9:12" ht="15" x14ac:dyDescent="0.25">
      <c r="I57489"/>
      <c r="J57489"/>
      <c r="K57489"/>
      <c r="L57489"/>
    </row>
    <row r="57490" spans="9:12" ht="15" x14ac:dyDescent="0.25">
      <c r="I57490"/>
      <c r="J57490"/>
      <c r="K57490"/>
      <c r="L57490"/>
    </row>
    <row r="57491" spans="9:12" ht="15" x14ac:dyDescent="0.25">
      <c r="I57491"/>
      <c r="J57491"/>
      <c r="K57491"/>
      <c r="L57491"/>
    </row>
    <row r="57492" spans="9:12" ht="15" x14ac:dyDescent="0.25">
      <c r="I57492"/>
      <c r="J57492"/>
      <c r="K57492"/>
      <c r="L57492"/>
    </row>
    <row r="57493" spans="9:12" ht="15" x14ac:dyDescent="0.25">
      <c r="I57493"/>
      <c r="J57493"/>
      <c r="K57493"/>
      <c r="L57493"/>
    </row>
    <row r="57494" spans="9:12" ht="15" x14ac:dyDescent="0.25">
      <c r="I57494"/>
      <c r="J57494"/>
      <c r="K57494"/>
      <c r="L57494"/>
    </row>
    <row r="57495" spans="9:12" ht="15" x14ac:dyDescent="0.25">
      <c r="I57495"/>
      <c r="J57495"/>
      <c r="K57495"/>
      <c r="L57495"/>
    </row>
    <row r="57496" spans="9:12" ht="15" x14ac:dyDescent="0.25">
      <c r="I57496"/>
      <c r="J57496"/>
      <c r="K57496"/>
      <c r="L57496"/>
    </row>
    <row r="57497" spans="9:12" ht="15" x14ac:dyDescent="0.25">
      <c r="I57497"/>
      <c r="J57497"/>
      <c r="K57497"/>
      <c r="L57497"/>
    </row>
    <row r="57498" spans="9:12" ht="15" x14ac:dyDescent="0.25">
      <c r="I57498"/>
      <c r="J57498"/>
      <c r="K57498"/>
      <c r="L57498"/>
    </row>
    <row r="57499" spans="9:12" ht="15" x14ac:dyDescent="0.25">
      <c r="I57499"/>
      <c r="J57499"/>
      <c r="K57499"/>
      <c r="L57499"/>
    </row>
    <row r="57500" spans="9:12" ht="15" x14ac:dyDescent="0.25">
      <c r="I57500"/>
      <c r="J57500"/>
      <c r="K57500"/>
      <c r="L57500"/>
    </row>
    <row r="57501" spans="9:12" ht="15" x14ac:dyDescent="0.25">
      <c r="I57501"/>
      <c r="J57501"/>
      <c r="K57501"/>
      <c r="L57501"/>
    </row>
    <row r="57502" spans="9:12" ht="15" x14ac:dyDescent="0.25">
      <c r="I57502"/>
      <c r="J57502"/>
      <c r="K57502"/>
      <c r="L57502"/>
    </row>
    <row r="57503" spans="9:12" ht="15" x14ac:dyDescent="0.25">
      <c r="I57503"/>
      <c r="J57503"/>
      <c r="K57503"/>
      <c r="L57503"/>
    </row>
    <row r="57504" spans="9:12" ht="15" x14ac:dyDescent="0.25">
      <c r="I57504"/>
      <c r="J57504"/>
      <c r="K57504"/>
      <c r="L57504"/>
    </row>
    <row r="57505" spans="9:12" ht="15" x14ac:dyDescent="0.25">
      <c r="I57505"/>
      <c r="J57505"/>
      <c r="K57505"/>
      <c r="L57505"/>
    </row>
    <row r="57506" spans="9:12" ht="15" x14ac:dyDescent="0.25">
      <c r="I57506"/>
      <c r="J57506"/>
      <c r="K57506"/>
      <c r="L57506"/>
    </row>
    <row r="57507" spans="9:12" ht="15" x14ac:dyDescent="0.25">
      <c r="I57507"/>
      <c r="J57507"/>
      <c r="K57507"/>
      <c r="L57507"/>
    </row>
    <row r="57508" spans="9:12" ht="15" x14ac:dyDescent="0.25">
      <c r="I57508"/>
      <c r="J57508"/>
      <c r="K57508"/>
      <c r="L57508"/>
    </row>
    <row r="57509" spans="9:12" ht="15" x14ac:dyDescent="0.25">
      <c r="I57509"/>
      <c r="J57509"/>
      <c r="K57509"/>
      <c r="L57509"/>
    </row>
    <row r="57510" spans="9:12" ht="15" x14ac:dyDescent="0.25">
      <c r="I57510"/>
      <c r="J57510"/>
      <c r="K57510"/>
      <c r="L57510"/>
    </row>
    <row r="57511" spans="9:12" ht="15" x14ac:dyDescent="0.25">
      <c r="I57511"/>
      <c r="J57511"/>
      <c r="K57511"/>
      <c r="L57511"/>
    </row>
    <row r="57512" spans="9:12" ht="15" x14ac:dyDescent="0.25">
      <c r="I57512"/>
      <c r="J57512"/>
      <c r="K57512"/>
      <c r="L57512"/>
    </row>
    <row r="57513" spans="9:12" ht="15" x14ac:dyDescent="0.25">
      <c r="I57513"/>
      <c r="J57513"/>
      <c r="K57513"/>
      <c r="L57513"/>
    </row>
    <row r="57514" spans="9:12" ht="15" x14ac:dyDescent="0.25">
      <c r="I57514"/>
      <c r="J57514"/>
      <c r="K57514"/>
      <c r="L57514"/>
    </row>
    <row r="57515" spans="9:12" ht="15" x14ac:dyDescent="0.25">
      <c r="I57515"/>
      <c r="J57515"/>
      <c r="K57515"/>
      <c r="L57515"/>
    </row>
    <row r="57516" spans="9:12" ht="15" x14ac:dyDescent="0.25">
      <c r="I57516"/>
      <c r="J57516"/>
      <c r="K57516"/>
      <c r="L57516"/>
    </row>
    <row r="57517" spans="9:12" ht="15" x14ac:dyDescent="0.25">
      <c r="I57517"/>
      <c r="J57517"/>
      <c r="K57517"/>
      <c r="L57517"/>
    </row>
    <row r="57518" spans="9:12" ht="15" x14ac:dyDescent="0.25">
      <c r="I57518"/>
      <c r="J57518"/>
      <c r="K57518"/>
      <c r="L57518"/>
    </row>
    <row r="57519" spans="9:12" ht="15" x14ac:dyDescent="0.25">
      <c r="I57519"/>
      <c r="J57519"/>
      <c r="K57519"/>
      <c r="L57519"/>
    </row>
    <row r="57520" spans="9:12" ht="15" x14ac:dyDescent="0.25">
      <c r="I57520"/>
      <c r="J57520"/>
      <c r="K57520"/>
      <c r="L57520"/>
    </row>
    <row r="57521" spans="9:12" ht="15" x14ac:dyDescent="0.25">
      <c r="I57521"/>
      <c r="J57521"/>
      <c r="K57521"/>
      <c r="L57521"/>
    </row>
    <row r="57522" spans="9:12" ht="15" x14ac:dyDescent="0.25">
      <c r="I57522"/>
      <c r="J57522"/>
      <c r="K57522"/>
      <c r="L57522"/>
    </row>
    <row r="57523" spans="9:12" ht="15" x14ac:dyDescent="0.25">
      <c r="I57523"/>
      <c r="J57523"/>
      <c r="K57523"/>
      <c r="L57523"/>
    </row>
    <row r="57524" spans="9:12" ht="15" x14ac:dyDescent="0.25">
      <c r="I57524"/>
      <c r="J57524"/>
      <c r="K57524"/>
      <c r="L57524"/>
    </row>
    <row r="57525" spans="9:12" ht="15" x14ac:dyDescent="0.25">
      <c r="I57525"/>
      <c r="J57525"/>
      <c r="K57525"/>
      <c r="L57525"/>
    </row>
    <row r="57526" spans="9:12" ht="15" x14ac:dyDescent="0.25">
      <c r="I57526"/>
      <c r="J57526"/>
      <c r="K57526"/>
      <c r="L57526"/>
    </row>
    <row r="57527" spans="9:12" ht="15" x14ac:dyDescent="0.25">
      <c r="I57527"/>
      <c r="J57527"/>
      <c r="K57527"/>
      <c r="L57527"/>
    </row>
    <row r="57528" spans="9:12" ht="15" x14ac:dyDescent="0.25">
      <c r="I57528"/>
      <c r="J57528"/>
      <c r="K57528"/>
      <c r="L57528"/>
    </row>
    <row r="57529" spans="9:12" ht="15" x14ac:dyDescent="0.25">
      <c r="I57529"/>
      <c r="J57529"/>
      <c r="K57529"/>
      <c r="L57529"/>
    </row>
    <row r="57530" spans="9:12" ht="15" x14ac:dyDescent="0.25">
      <c r="I57530"/>
      <c r="J57530"/>
      <c r="K57530"/>
      <c r="L57530"/>
    </row>
    <row r="57531" spans="9:12" ht="15" x14ac:dyDescent="0.25">
      <c r="I57531"/>
      <c r="J57531"/>
      <c r="K57531"/>
      <c r="L57531"/>
    </row>
    <row r="57532" spans="9:12" ht="15" x14ac:dyDescent="0.25">
      <c r="I57532"/>
      <c r="J57532"/>
      <c r="K57532"/>
      <c r="L57532"/>
    </row>
    <row r="57533" spans="9:12" ht="15" x14ac:dyDescent="0.25">
      <c r="I57533"/>
      <c r="J57533"/>
      <c r="K57533"/>
      <c r="L57533"/>
    </row>
    <row r="57534" spans="9:12" ht="15" x14ac:dyDescent="0.25">
      <c r="I57534"/>
      <c r="J57534"/>
      <c r="K57534"/>
      <c r="L57534"/>
    </row>
    <row r="57535" spans="9:12" ht="15" x14ac:dyDescent="0.25">
      <c r="I57535"/>
      <c r="J57535"/>
      <c r="K57535"/>
      <c r="L57535"/>
    </row>
    <row r="57536" spans="9:12" ht="15" x14ac:dyDescent="0.25">
      <c r="I57536"/>
      <c r="J57536"/>
      <c r="K57536"/>
      <c r="L57536"/>
    </row>
    <row r="57537" spans="9:12" ht="15" x14ac:dyDescent="0.25">
      <c r="I57537"/>
      <c r="J57537"/>
      <c r="K57537"/>
      <c r="L57537"/>
    </row>
    <row r="57538" spans="9:12" ht="15" x14ac:dyDescent="0.25">
      <c r="I57538"/>
      <c r="J57538"/>
      <c r="K57538"/>
      <c r="L57538"/>
    </row>
    <row r="57539" spans="9:12" ht="15" x14ac:dyDescent="0.25">
      <c r="I57539"/>
      <c r="J57539"/>
      <c r="K57539"/>
      <c r="L57539"/>
    </row>
    <row r="57540" spans="9:12" ht="15" x14ac:dyDescent="0.25">
      <c r="I57540"/>
      <c r="J57540"/>
      <c r="K57540"/>
      <c r="L57540"/>
    </row>
    <row r="57541" spans="9:12" ht="15" x14ac:dyDescent="0.25">
      <c r="I57541"/>
      <c r="J57541"/>
      <c r="K57541"/>
      <c r="L57541"/>
    </row>
    <row r="57542" spans="9:12" ht="15" x14ac:dyDescent="0.25">
      <c r="I57542"/>
      <c r="J57542"/>
      <c r="K57542"/>
      <c r="L57542"/>
    </row>
    <row r="57543" spans="9:12" ht="15" x14ac:dyDescent="0.25">
      <c r="I57543"/>
      <c r="J57543"/>
      <c r="K57543"/>
      <c r="L57543"/>
    </row>
    <row r="57544" spans="9:12" ht="15" x14ac:dyDescent="0.25">
      <c r="I57544"/>
      <c r="J57544"/>
      <c r="K57544"/>
      <c r="L57544"/>
    </row>
    <row r="57545" spans="9:12" ht="15" x14ac:dyDescent="0.25">
      <c r="I57545"/>
      <c r="J57545"/>
      <c r="K57545"/>
      <c r="L57545"/>
    </row>
    <row r="57546" spans="9:12" ht="15" x14ac:dyDescent="0.25">
      <c r="I57546"/>
      <c r="J57546"/>
      <c r="K57546"/>
      <c r="L57546"/>
    </row>
    <row r="57547" spans="9:12" ht="15" x14ac:dyDescent="0.25">
      <c r="I57547"/>
      <c r="J57547"/>
      <c r="K57547"/>
      <c r="L57547"/>
    </row>
    <row r="57548" spans="9:12" ht="15" x14ac:dyDescent="0.25">
      <c r="I57548"/>
      <c r="J57548"/>
      <c r="K57548"/>
      <c r="L57548"/>
    </row>
    <row r="57549" spans="9:12" ht="15" x14ac:dyDescent="0.25">
      <c r="I57549"/>
      <c r="J57549"/>
      <c r="K57549"/>
      <c r="L57549"/>
    </row>
    <row r="57550" spans="9:12" ht="15" x14ac:dyDescent="0.25">
      <c r="I57550"/>
      <c r="J57550"/>
      <c r="K57550"/>
      <c r="L57550"/>
    </row>
    <row r="57551" spans="9:12" ht="15" x14ac:dyDescent="0.25">
      <c r="I57551"/>
      <c r="J57551"/>
      <c r="K57551"/>
      <c r="L57551"/>
    </row>
    <row r="57552" spans="9:12" ht="15" x14ac:dyDescent="0.25">
      <c r="I57552"/>
      <c r="J57552"/>
      <c r="K57552"/>
      <c r="L57552"/>
    </row>
    <row r="57553" spans="9:12" ht="15" x14ac:dyDescent="0.25">
      <c r="I57553"/>
      <c r="J57553"/>
      <c r="K57553"/>
      <c r="L57553"/>
    </row>
    <row r="57554" spans="9:12" ht="15" x14ac:dyDescent="0.25">
      <c r="I57554"/>
      <c r="J57554"/>
      <c r="K57554"/>
      <c r="L57554"/>
    </row>
    <row r="57555" spans="9:12" ht="15" x14ac:dyDescent="0.25">
      <c r="I57555"/>
      <c r="J57555"/>
      <c r="K57555"/>
      <c r="L57555"/>
    </row>
    <row r="57556" spans="9:12" ht="15" x14ac:dyDescent="0.25">
      <c r="I57556"/>
      <c r="J57556"/>
      <c r="K57556"/>
      <c r="L57556"/>
    </row>
    <row r="57557" spans="9:12" ht="15" x14ac:dyDescent="0.25">
      <c r="I57557"/>
      <c r="J57557"/>
      <c r="K57557"/>
      <c r="L57557"/>
    </row>
    <row r="57558" spans="9:12" ht="15" x14ac:dyDescent="0.25">
      <c r="I57558"/>
      <c r="J57558"/>
      <c r="K57558"/>
      <c r="L57558"/>
    </row>
    <row r="57559" spans="9:12" ht="15" x14ac:dyDescent="0.25">
      <c r="I57559"/>
      <c r="J57559"/>
      <c r="K57559"/>
      <c r="L57559"/>
    </row>
    <row r="57560" spans="9:12" ht="15" x14ac:dyDescent="0.25">
      <c r="I57560"/>
      <c r="J57560"/>
      <c r="K57560"/>
      <c r="L57560"/>
    </row>
    <row r="57561" spans="9:12" ht="15" x14ac:dyDescent="0.25">
      <c r="I57561"/>
      <c r="J57561"/>
      <c r="K57561"/>
      <c r="L57561"/>
    </row>
    <row r="57562" spans="9:12" ht="15" x14ac:dyDescent="0.25">
      <c r="I57562"/>
      <c r="J57562"/>
      <c r="K57562"/>
      <c r="L57562"/>
    </row>
    <row r="57563" spans="9:12" ht="15" x14ac:dyDescent="0.25">
      <c r="I57563"/>
      <c r="J57563"/>
      <c r="K57563"/>
      <c r="L57563"/>
    </row>
    <row r="57564" spans="9:12" ht="15" x14ac:dyDescent="0.25">
      <c r="I57564"/>
      <c r="J57564"/>
      <c r="K57564"/>
      <c r="L57564"/>
    </row>
    <row r="57565" spans="9:12" ht="15" x14ac:dyDescent="0.25">
      <c r="I57565"/>
      <c r="J57565"/>
      <c r="K57565"/>
      <c r="L57565"/>
    </row>
    <row r="57566" spans="9:12" ht="15" x14ac:dyDescent="0.25">
      <c r="I57566"/>
      <c r="J57566"/>
      <c r="K57566"/>
      <c r="L57566"/>
    </row>
    <row r="57567" spans="9:12" ht="15" x14ac:dyDescent="0.25">
      <c r="I57567"/>
      <c r="J57567"/>
      <c r="K57567"/>
      <c r="L57567"/>
    </row>
    <row r="57568" spans="9:12" ht="15" x14ac:dyDescent="0.25">
      <c r="I57568"/>
      <c r="J57568"/>
      <c r="K57568"/>
      <c r="L57568"/>
    </row>
    <row r="57569" spans="9:12" ht="15" x14ac:dyDescent="0.25">
      <c r="I57569"/>
      <c r="J57569"/>
      <c r="K57569"/>
      <c r="L57569"/>
    </row>
    <row r="57570" spans="9:12" ht="15" x14ac:dyDescent="0.25">
      <c r="I57570"/>
      <c r="J57570"/>
      <c r="K57570"/>
      <c r="L57570"/>
    </row>
    <row r="57571" spans="9:12" ht="15" x14ac:dyDescent="0.25">
      <c r="I57571"/>
      <c r="J57571"/>
      <c r="K57571"/>
      <c r="L57571"/>
    </row>
    <row r="57572" spans="9:12" ht="15" x14ac:dyDescent="0.25">
      <c r="I57572"/>
      <c r="J57572"/>
      <c r="K57572"/>
      <c r="L57572"/>
    </row>
    <row r="57573" spans="9:12" ht="15" x14ac:dyDescent="0.25">
      <c r="I57573"/>
      <c r="J57573"/>
      <c r="K57573"/>
      <c r="L57573"/>
    </row>
    <row r="57574" spans="9:12" ht="15" x14ac:dyDescent="0.25">
      <c r="I57574"/>
      <c r="J57574"/>
      <c r="K57574"/>
      <c r="L57574"/>
    </row>
    <row r="57575" spans="9:12" ht="15" x14ac:dyDescent="0.25">
      <c r="I57575"/>
      <c r="J57575"/>
      <c r="K57575"/>
      <c r="L57575"/>
    </row>
    <row r="57576" spans="9:12" ht="15" x14ac:dyDescent="0.25">
      <c r="I57576"/>
      <c r="J57576"/>
      <c r="K57576"/>
      <c r="L57576"/>
    </row>
    <row r="57577" spans="9:12" ht="15" x14ac:dyDescent="0.25">
      <c r="I57577"/>
      <c r="J57577"/>
      <c r="K57577"/>
      <c r="L57577"/>
    </row>
    <row r="57578" spans="9:12" ht="15" x14ac:dyDescent="0.25">
      <c r="I57578"/>
      <c r="J57578"/>
      <c r="K57578"/>
      <c r="L57578"/>
    </row>
    <row r="57579" spans="9:12" ht="15" x14ac:dyDescent="0.25">
      <c r="I57579"/>
      <c r="J57579"/>
      <c r="K57579"/>
      <c r="L57579"/>
    </row>
    <row r="57580" spans="9:12" ht="15" x14ac:dyDescent="0.25">
      <c r="I57580"/>
      <c r="J57580"/>
      <c r="K57580"/>
      <c r="L57580"/>
    </row>
    <row r="57581" spans="9:12" ht="15" x14ac:dyDescent="0.25">
      <c r="I57581"/>
      <c r="J57581"/>
      <c r="K57581"/>
      <c r="L57581"/>
    </row>
    <row r="57582" spans="9:12" ht="15" x14ac:dyDescent="0.25">
      <c r="I57582"/>
      <c r="J57582"/>
      <c r="K57582"/>
      <c r="L57582"/>
    </row>
    <row r="57583" spans="9:12" ht="15" x14ac:dyDescent="0.25">
      <c r="I57583"/>
      <c r="J57583"/>
      <c r="K57583"/>
      <c r="L57583"/>
    </row>
    <row r="57584" spans="9:12" ht="15" x14ac:dyDescent="0.25">
      <c r="I57584"/>
      <c r="J57584"/>
      <c r="K57584"/>
      <c r="L57584"/>
    </row>
    <row r="57585" spans="9:12" ht="15" x14ac:dyDescent="0.25">
      <c r="I57585"/>
      <c r="J57585"/>
      <c r="K57585"/>
      <c r="L57585"/>
    </row>
    <row r="57586" spans="9:12" ht="15" x14ac:dyDescent="0.25">
      <c r="I57586"/>
      <c r="J57586"/>
      <c r="K57586"/>
      <c r="L57586"/>
    </row>
    <row r="57587" spans="9:12" ht="15" x14ac:dyDescent="0.25">
      <c r="I57587"/>
      <c r="J57587"/>
      <c r="K57587"/>
      <c r="L57587"/>
    </row>
    <row r="57588" spans="9:12" ht="15" x14ac:dyDescent="0.25">
      <c r="I57588"/>
      <c r="J57588"/>
      <c r="K57588"/>
      <c r="L57588"/>
    </row>
    <row r="57589" spans="9:12" ht="15" x14ac:dyDescent="0.25">
      <c r="I57589"/>
      <c r="J57589"/>
      <c r="K57589"/>
      <c r="L57589"/>
    </row>
    <row r="57590" spans="9:12" ht="15" x14ac:dyDescent="0.25">
      <c r="I57590"/>
      <c r="J57590"/>
      <c r="K57590"/>
      <c r="L57590"/>
    </row>
    <row r="57591" spans="9:12" ht="15" x14ac:dyDescent="0.25">
      <c r="I57591"/>
      <c r="J57591"/>
      <c r="K57591"/>
      <c r="L57591"/>
    </row>
    <row r="57592" spans="9:12" ht="15" x14ac:dyDescent="0.25">
      <c r="I57592"/>
      <c r="J57592"/>
      <c r="K57592"/>
      <c r="L57592"/>
    </row>
    <row r="57593" spans="9:12" ht="15" x14ac:dyDescent="0.25">
      <c r="I57593"/>
      <c r="J57593"/>
      <c r="K57593"/>
      <c r="L57593"/>
    </row>
    <row r="57594" spans="9:12" ht="15" x14ac:dyDescent="0.25">
      <c r="I57594"/>
      <c r="J57594"/>
      <c r="K57594"/>
      <c r="L57594"/>
    </row>
    <row r="57595" spans="9:12" ht="15" x14ac:dyDescent="0.25">
      <c r="I57595"/>
      <c r="J57595"/>
      <c r="K57595"/>
      <c r="L57595"/>
    </row>
    <row r="57596" spans="9:12" ht="15" x14ac:dyDescent="0.25">
      <c r="I57596"/>
      <c r="J57596"/>
      <c r="K57596"/>
      <c r="L57596"/>
    </row>
    <row r="57597" spans="9:12" ht="15" x14ac:dyDescent="0.25">
      <c r="I57597"/>
      <c r="J57597"/>
      <c r="K57597"/>
      <c r="L57597"/>
    </row>
    <row r="57598" spans="9:12" ht="15" x14ac:dyDescent="0.25">
      <c r="I57598"/>
      <c r="J57598"/>
      <c r="K57598"/>
      <c r="L57598"/>
    </row>
    <row r="57599" spans="9:12" ht="15" x14ac:dyDescent="0.25">
      <c r="I57599"/>
      <c r="J57599"/>
      <c r="K57599"/>
      <c r="L57599"/>
    </row>
    <row r="57600" spans="9:12" ht="15" x14ac:dyDescent="0.25">
      <c r="I57600"/>
      <c r="J57600"/>
      <c r="K57600"/>
      <c r="L57600"/>
    </row>
    <row r="57601" spans="9:12" ht="15" x14ac:dyDescent="0.25">
      <c r="I57601"/>
      <c r="J57601"/>
      <c r="K57601"/>
      <c r="L57601"/>
    </row>
    <row r="57602" spans="9:12" ht="15" x14ac:dyDescent="0.25">
      <c r="I57602"/>
      <c r="J57602"/>
      <c r="K57602"/>
      <c r="L57602"/>
    </row>
    <row r="57603" spans="9:12" ht="15" x14ac:dyDescent="0.25">
      <c r="I57603"/>
      <c r="J57603"/>
      <c r="K57603"/>
      <c r="L57603"/>
    </row>
    <row r="57604" spans="9:12" ht="15" x14ac:dyDescent="0.25">
      <c r="I57604"/>
      <c r="J57604"/>
      <c r="K57604"/>
      <c r="L57604"/>
    </row>
    <row r="57605" spans="9:12" ht="15" x14ac:dyDescent="0.25">
      <c r="I57605"/>
      <c r="J57605"/>
      <c r="K57605"/>
      <c r="L57605"/>
    </row>
    <row r="57606" spans="9:12" ht="15" x14ac:dyDescent="0.25">
      <c r="I57606"/>
      <c r="J57606"/>
      <c r="K57606"/>
      <c r="L57606"/>
    </row>
    <row r="57607" spans="9:12" ht="15" x14ac:dyDescent="0.25">
      <c r="I57607"/>
      <c r="J57607"/>
      <c r="K57607"/>
      <c r="L57607"/>
    </row>
    <row r="57608" spans="9:12" ht="15" x14ac:dyDescent="0.25">
      <c r="I57608"/>
      <c r="J57608"/>
      <c r="K57608"/>
      <c r="L57608"/>
    </row>
    <row r="57609" spans="9:12" ht="15" x14ac:dyDescent="0.25">
      <c r="I57609"/>
      <c r="J57609"/>
      <c r="K57609"/>
      <c r="L57609"/>
    </row>
    <row r="57610" spans="9:12" ht="15" x14ac:dyDescent="0.25">
      <c r="I57610"/>
      <c r="J57610"/>
      <c r="K57610"/>
      <c r="L57610"/>
    </row>
    <row r="57611" spans="9:12" ht="15" x14ac:dyDescent="0.25">
      <c r="I57611"/>
      <c r="J57611"/>
      <c r="K57611"/>
      <c r="L57611"/>
    </row>
    <row r="57612" spans="9:12" ht="15" x14ac:dyDescent="0.25">
      <c r="I57612"/>
      <c r="J57612"/>
      <c r="K57612"/>
      <c r="L57612"/>
    </row>
    <row r="57613" spans="9:12" ht="15" x14ac:dyDescent="0.25">
      <c r="I57613"/>
      <c r="J57613"/>
      <c r="K57613"/>
      <c r="L57613"/>
    </row>
    <row r="57614" spans="9:12" ht="15" x14ac:dyDescent="0.25">
      <c r="I57614"/>
      <c r="J57614"/>
      <c r="K57614"/>
      <c r="L57614"/>
    </row>
    <row r="57615" spans="9:12" ht="15" x14ac:dyDescent="0.25">
      <c r="I57615"/>
      <c r="J57615"/>
      <c r="K57615"/>
      <c r="L57615"/>
    </row>
    <row r="57616" spans="9:12" ht="15" x14ac:dyDescent="0.25">
      <c r="I57616"/>
      <c r="J57616"/>
      <c r="K57616"/>
      <c r="L57616"/>
    </row>
    <row r="57617" spans="9:12" ht="15" x14ac:dyDescent="0.25">
      <c r="I57617"/>
      <c r="J57617"/>
      <c r="K57617"/>
      <c r="L57617"/>
    </row>
    <row r="57618" spans="9:12" ht="15" x14ac:dyDescent="0.25">
      <c r="I57618"/>
      <c r="J57618"/>
      <c r="K57618"/>
      <c r="L57618"/>
    </row>
    <row r="57619" spans="9:12" ht="15" x14ac:dyDescent="0.25">
      <c r="I57619"/>
      <c r="J57619"/>
      <c r="K57619"/>
      <c r="L57619"/>
    </row>
    <row r="57620" spans="9:12" ht="15" x14ac:dyDescent="0.25">
      <c r="I57620"/>
      <c r="J57620"/>
      <c r="K57620"/>
      <c r="L57620"/>
    </row>
    <row r="57621" spans="9:12" ht="15" x14ac:dyDescent="0.25">
      <c r="I57621"/>
      <c r="J57621"/>
      <c r="K57621"/>
      <c r="L57621"/>
    </row>
    <row r="57622" spans="9:12" ht="15" x14ac:dyDescent="0.25">
      <c r="I57622"/>
      <c r="J57622"/>
      <c r="K57622"/>
      <c r="L57622"/>
    </row>
    <row r="57623" spans="9:12" ht="15" x14ac:dyDescent="0.25">
      <c r="I57623"/>
      <c r="J57623"/>
      <c r="K57623"/>
      <c r="L57623"/>
    </row>
    <row r="57624" spans="9:12" ht="15" x14ac:dyDescent="0.25">
      <c r="I57624"/>
      <c r="J57624"/>
      <c r="K57624"/>
      <c r="L57624"/>
    </row>
    <row r="57625" spans="9:12" ht="15" x14ac:dyDescent="0.25">
      <c r="I57625"/>
      <c r="J57625"/>
      <c r="K57625"/>
      <c r="L57625"/>
    </row>
    <row r="57626" spans="9:12" ht="15" x14ac:dyDescent="0.25">
      <c r="I57626"/>
      <c r="J57626"/>
      <c r="K57626"/>
      <c r="L57626"/>
    </row>
    <row r="57627" spans="9:12" ht="15" x14ac:dyDescent="0.25">
      <c r="I57627"/>
      <c r="J57627"/>
      <c r="K57627"/>
      <c r="L57627"/>
    </row>
    <row r="57628" spans="9:12" ht="15" x14ac:dyDescent="0.25">
      <c r="I57628"/>
      <c r="J57628"/>
      <c r="K57628"/>
      <c r="L57628"/>
    </row>
    <row r="57629" spans="9:12" ht="15" x14ac:dyDescent="0.25">
      <c r="I57629"/>
      <c r="J57629"/>
      <c r="K57629"/>
      <c r="L57629"/>
    </row>
    <row r="57630" spans="9:12" ht="15" x14ac:dyDescent="0.25">
      <c r="I57630"/>
      <c r="J57630"/>
      <c r="K57630"/>
      <c r="L57630"/>
    </row>
    <row r="57631" spans="9:12" ht="15" x14ac:dyDescent="0.25">
      <c r="I57631"/>
      <c r="J57631"/>
      <c r="K57631"/>
      <c r="L57631"/>
    </row>
    <row r="57632" spans="9:12" ht="15" x14ac:dyDescent="0.25">
      <c r="I57632"/>
      <c r="J57632"/>
      <c r="K57632"/>
      <c r="L57632"/>
    </row>
    <row r="57633" spans="9:12" ht="15" x14ac:dyDescent="0.25">
      <c r="I57633"/>
      <c r="J57633"/>
      <c r="K57633"/>
      <c r="L57633"/>
    </row>
    <row r="57634" spans="9:12" ht="15" x14ac:dyDescent="0.25">
      <c r="I57634"/>
      <c r="J57634"/>
      <c r="K57634"/>
      <c r="L57634"/>
    </row>
    <row r="57635" spans="9:12" ht="15" x14ac:dyDescent="0.25">
      <c r="I57635"/>
      <c r="J57635"/>
      <c r="K57635"/>
      <c r="L57635"/>
    </row>
    <row r="57636" spans="9:12" ht="15" x14ac:dyDescent="0.25">
      <c r="I57636"/>
      <c r="J57636"/>
      <c r="K57636"/>
      <c r="L57636"/>
    </row>
    <row r="57637" spans="9:12" ht="15" x14ac:dyDescent="0.25">
      <c r="I57637"/>
      <c r="J57637"/>
      <c r="K57637"/>
      <c r="L57637"/>
    </row>
    <row r="57638" spans="9:12" ht="15" x14ac:dyDescent="0.25">
      <c r="I57638"/>
      <c r="J57638"/>
      <c r="K57638"/>
      <c r="L57638"/>
    </row>
    <row r="57639" spans="9:12" ht="15" x14ac:dyDescent="0.25">
      <c r="I57639"/>
      <c r="J57639"/>
      <c r="K57639"/>
      <c r="L57639"/>
    </row>
    <row r="57640" spans="9:12" ht="15" x14ac:dyDescent="0.25">
      <c r="I57640"/>
      <c r="J57640"/>
      <c r="K57640"/>
      <c r="L57640"/>
    </row>
    <row r="57641" spans="9:12" ht="15" x14ac:dyDescent="0.25">
      <c r="I57641"/>
      <c r="J57641"/>
      <c r="K57641"/>
      <c r="L57641"/>
    </row>
    <row r="57642" spans="9:12" ht="15" x14ac:dyDescent="0.25">
      <c r="I57642"/>
      <c r="J57642"/>
      <c r="K57642"/>
      <c r="L57642"/>
    </row>
    <row r="57643" spans="9:12" ht="15" x14ac:dyDescent="0.25">
      <c r="I57643"/>
      <c r="J57643"/>
      <c r="K57643"/>
      <c r="L57643"/>
    </row>
    <row r="57644" spans="9:12" ht="15" x14ac:dyDescent="0.25">
      <c r="I57644"/>
      <c r="J57644"/>
      <c r="K57644"/>
      <c r="L57644"/>
    </row>
    <row r="57645" spans="9:12" ht="15" x14ac:dyDescent="0.25">
      <c r="I57645"/>
      <c r="J57645"/>
      <c r="K57645"/>
      <c r="L57645"/>
    </row>
    <row r="57646" spans="9:12" ht="15" x14ac:dyDescent="0.25">
      <c r="I57646"/>
      <c r="J57646"/>
      <c r="K57646"/>
      <c r="L57646"/>
    </row>
    <row r="57647" spans="9:12" ht="15" x14ac:dyDescent="0.25">
      <c r="I57647"/>
      <c r="J57647"/>
      <c r="K57647"/>
      <c r="L57647"/>
    </row>
    <row r="57648" spans="9:12" ht="15" x14ac:dyDescent="0.25">
      <c r="I57648"/>
      <c r="J57648"/>
      <c r="K57648"/>
      <c r="L57648"/>
    </row>
    <row r="57649" spans="9:12" ht="15" x14ac:dyDescent="0.25">
      <c r="I57649"/>
      <c r="J57649"/>
      <c r="K57649"/>
      <c r="L57649"/>
    </row>
    <row r="57650" spans="9:12" ht="15" x14ac:dyDescent="0.25">
      <c r="I57650"/>
      <c r="J57650"/>
      <c r="K57650"/>
      <c r="L57650"/>
    </row>
    <row r="57651" spans="9:12" ht="15" x14ac:dyDescent="0.25">
      <c r="I57651"/>
      <c r="J57651"/>
      <c r="K57651"/>
      <c r="L57651"/>
    </row>
    <row r="57652" spans="9:12" ht="15" x14ac:dyDescent="0.25">
      <c r="I57652"/>
      <c r="J57652"/>
      <c r="K57652"/>
      <c r="L57652"/>
    </row>
    <row r="57653" spans="9:12" ht="15" x14ac:dyDescent="0.25">
      <c r="I57653"/>
      <c r="J57653"/>
      <c r="K57653"/>
      <c r="L57653"/>
    </row>
    <row r="57654" spans="9:12" ht="15" x14ac:dyDescent="0.25">
      <c r="I57654"/>
      <c r="J57654"/>
      <c r="K57654"/>
      <c r="L57654"/>
    </row>
    <row r="57655" spans="9:12" ht="15" x14ac:dyDescent="0.25">
      <c r="I57655"/>
      <c r="J57655"/>
      <c r="K57655"/>
      <c r="L57655"/>
    </row>
    <row r="57656" spans="9:12" ht="15" x14ac:dyDescent="0.25">
      <c r="I57656"/>
      <c r="J57656"/>
      <c r="K57656"/>
      <c r="L57656"/>
    </row>
    <row r="57657" spans="9:12" ht="15" x14ac:dyDescent="0.25">
      <c r="I57657"/>
      <c r="J57657"/>
      <c r="K57657"/>
      <c r="L57657"/>
    </row>
    <row r="57658" spans="9:12" ht="15" x14ac:dyDescent="0.25">
      <c r="I57658"/>
      <c r="J57658"/>
      <c r="K57658"/>
      <c r="L57658"/>
    </row>
    <row r="57659" spans="9:12" ht="15" x14ac:dyDescent="0.25">
      <c r="I57659"/>
      <c r="J57659"/>
      <c r="K57659"/>
      <c r="L57659"/>
    </row>
    <row r="57660" spans="9:12" ht="15" x14ac:dyDescent="0.25">
      <c r="I57660"/>
      <c r="J57660"/>
      <c r="K57660"/>
      <c r="L57660"/>
    </row>
    <row r="57661" spans="9:12" ht="15" x14ac:dyDescent="0.25">
      <c r="I57661"/>
      <c r="J57661"/>
      <c r="K57661"/>
      <c r="L57661"/>
    </row>
    <row r="57662" spans="9:12" ht="15" x14ac:dyDescent="0.25">
      <c r="I57662"/>
      <c r="J57662"/>
      <c r="K57662"/>
      <c r="L57662"/>
    </row>
    <row r="57663" spans="9:12" ht="15" x14ac:dyDescent="0.25">
      <c r="I57663"/>
      <c r="J57663"/>
      <c r="K57663"/>
      <c r="L57663"/>
    </row>
    <row r="57664" spans="9:12" ht="15" x14ac:dyDescent="0.25">
      <c r="I57664"/>
      <c r="J57664"/>
      <c r="K57664"/>
      <c r="L57664"/>
    </row>
    <row r="57665" spans="9:12" ht="15" x14ac:dyDescent="0.25">
      <c r="I57665"/>
      <c r="J57665"/>
      <c r="K57665"/>
      <c r="L57665"/>
    </row>
    <row r="57666" spans="9:12" ht="15" x14ac:dyDescent="0.25">
      <c r="I57666"/>
      <c r="J57666"/>
      <c r="K57666"/>
      <c r="L57666"/>
    </row>
    <row r="57667" spans="9:12" ht="15" x14ac:dyDescent="0.25">
      <c r="I57667"/>
      <c r="J57667"/>
      <c r="K57667"/>
      <c r="L57667"/>
    </row>
    <row r="57668" spans="9:12" ht="15" x14ac:dyDescent="0.25">
      <c r="I57668"/>
      <c r="J57668"/>
      <c r="K57668"/>
      <c r="L57668"/>
    </row>
    <row r="57669" spans="9:12" ht="15" x14ac:dyDescent="0.25">
      <c r="I57669"/>
      <c r="J57669"/>
      <c r="K57669"/>
      <c r="L57669"/>
    </row>
    <row r="57670" spans="9:12" ht="15" x14ac:dyDescent="0.25">
      <c r="I57670"/>
      <c r="J57670"/>
      <c r="K57670"/>
      <c r="L57670"/>
    </row>
    <row r="57671" spans="9:12" ht="15" x14ac:dyDescent="0.25">
      <c r="I57671"/>
      <c r="J57671"/>
      <c r="K57671"/>
      <c r="L57671"/>
    </row>
    <row r="57672" spans="9:12" ht="15" x14ac:dyDescent="0.25">
      <c r="I57672"/>
      <c r="J57672"/>
      <c r="K57672"/>
      <c r="L57672"/>
    </row>
    <row r="57673" spans="9:12" ht="15" x14ac:dyDescent="0.25">
      <c r="I57673"/>
      <c r="J57673"/>
      <c r="K57673"/>
      <c r="L57673"/>
    </row>
    <row r="57674" spans="9:12" ht="15" x14ac:dyDescent="0.25">
      <c r="I57674"/>
      <c r="J57674"/>
      <c r="K57674"/>
      <c r="L57674"/>
    </row>
    <row r="57675" spans="9:12" ht="15" x14ac:dyDescent="0.25">
      <c r="I57675"/>
      <c r="J57675"/>
      <c r="K57675"/>
      <c r="L57675"/>
    </row>
    <row r="57676" spans="9:12" ht="15" x14ac:dyDescent="0.25">
      <c r="I57676"/>
      <c r="J57676"/>
      <c r="K57676"/>
      <c r="L57676"/>
    </row>
    <row r="57677" spans="9:12" ht="15" x14ac:dyDescent="0.25">
      <c r="I57677"/>
      <c r="J57677"/>
      <c r="K57677"/>
      <c r="L57677"/>
    </row>
    <row r="57678" spans="9:12" ht="15" x14ac:dyDescent="0.25">
      <c r="I57678"/>
      <c r="J57678"/>
      <c r="K57678"/>
      <c r="L57678"/>
    </row>
    <row r="57679" spans="9:12" ht="15" x14ac:dyDescent="0.25">
      <c r="I57679"/>
      <c r="J57679"/>
      <c r="K57679"/>
      <c r="L57679"/>
    </row>
    <row r="57680" spans="9:12" ht="15" x14ac:dyDescent="0.25">
      <c r="I57680"/>
      <c r="J57680"/>
      <c r="K57680"/>
      <c r="L57680"/>
    </row>
    <row r="57681" spans="9:12" ht="15" x14ac:dyDescent="0.25">
      <c r="I57681"/>
      <c r="J57681"/>
      <c r="K57681"/>
      <c r="L57681"/>
    </row>
    <row r="57682" spans="9:12" ht="15" x14ac:dyDescent="0.25">
      <c r="I57682"/>
      <c r="J57682"/>
      <c r="K57682"/>
      <c r="L57682"/>
    </row>
    <row r="57683" spans="9:12" ht="15" x14ac:dyDescent="0.25">
      <c r="I57683"/>
      <c r="J57683"/>
      <c r="K57683"/>
      <c r="L57683"/>
    </row>
    <row r="57684" spans="9:12" ht="15" x14ac:dyDescent="0.25">
      <c r="I57684"/>
      <c r="J57684"/>
      <c r="K57684"/>
      <c r="L57684"/>
    </row>
    <row r="57685" spans="9:12" ht="15" x14ac:dyDescent="0.25">
      <c r="I57685"/>
      <c r="J57685"/>
      <c r="K57685"/>
      <c r="L57685"/>
    </row>
    <row r="57686" spans="9:12" ht="15" x14ac:dyDescent="0.25">
      <c r="I57686"/>
      <c r="J57686"/>
      <c r="K57686"/>
      <c r="L57686"/>
    </row>
    <row r="57687" spans="9:12" ht="15" x14ac:dyDescent="0.25">
      <c r="I57687"/>
      <c r="J57687"/>
      <c r="K57687"/>
      <c r="L57687"/>
    </row>
    <row r="57688" spans="9:12" ht="15" x14ac:dyDescent="0.25">
      <c r="I57688"/>
      <c r="J57688"/>
      <c r="K57688"/>
      <c r="L57688"/>
    </row>
    <row r="57689" spans="9:12" ht="15" x14ac:dyDescent="0.25">
      <c r="I57689"/>
      <c r="J57689"/>
      <c r="K57689"/>
      <c r="L57689"/>
    </row>
    <row r="57690" spans="9:12" ht="15" x14ac:dyDescent="0.25">
      <c r="I57690"/>
      <c r="J57690"/>
      <c r="K57690"/>
      <c r="L57690"/>
    </row>
    <row r="57691" spans="9:12" ht="15" x14ac:dyDescent="0.25">
      <c r="I57691"/>
      <c r="J57691"/>
      <c r="K57691"/>
      <c r="L57691"/>
    </row>
    <row r="57692" spans="9:12" ht="15" x14ac:dyDescent="0.25">
      <c r="I57692"/>
      <c r="J57692"/>
      <c r="K57692"/>
      <c r="L57692"/>
    </row>
    <row r="57693" spans="9:12" ht="15" x14ac:dyDescent="0.25">
      <c r="I57693"/>
      <c r="J57693"/>
      <c r="K57693"/>
      <c r="L57693"/>
    </row>
    <row r="57694" spans="9:12" ht="15" x14ac:dyDescent="0.25">
      <c r="I57694"/>
      <c r="J57694"/>
      <c r="K57694"/>
      <c r="L57694"/>
    </row>
    <row r="57695" spans="9:12" ht="15" x14ac:dyDescent="0.25">
      <c r="I57695"/>
      <c r="J57695"/>
      <c r="K57695"/>
      <c r="L57695"/>
    </row>
    <row r="57696" spans="9:12" ht="15" x14ac:dyDescent="0.25">
      <c r="I57696"/>
      <c r="J57696"/>
      <c r="K57696"/>
      <c r="L57696"/>
    </row>
    <row r="57697" spans="9:12" ht="15" x14ac:dyDescent="0.25">
      <c r="I57697"/>
      <c r="J57697"/>
      <c r="K57697"/>
      <c r="L57697"/>
    </row>
    <row r="57698" spans="9:12" ht="15" x14ac:dyDescent="0.25">
      <c r="I57698"/>
      <c r="J57698"/>
      <c r="K57698"/>
      <c r="L57698"/>
    </row>
    <row r="57699" spans="9:12" ht="15" x14ac:dyDescent="0.25">
      <c r="I57699"/>
      <c r="J57699"/>
      <c r="K57699"/>
      <c r="L57699"/>
    </row>
    <row r="57700" spans="9:12" ht="15" x14ac:dyDescent="0.25">
      <c r="I57700"/>
      <c r="J57700"/>
      <c r="K57700"/>
      <c r="L57700"/>
    </row>
    <row r="57701" spans="9:12" ht="15" x14ac:dyDescent="0.25">
      <c r="I57701"/>
      <c r="J57701"/>
      <c r="K57701"/>
      <c r="L57701"/>
    </row>
    <row r="57702" spans="9:12" ht="15" x14ac:dyDescent="0.25">
      <c r="I57702"/>
      <c r="J57702"/>
      <c r="K57702"/>
      <c r="L57702"/>
    </row>
    <row r="57703" spans="9:12" ht="15" x14ac:dyDescent="0.25">
      <c r="I57703"/>
      <c r="J57703"/>
      <c r="K57703"/>
      <c r="L57703"/>
    </row>
    <row r="57704" spans="9:12" ht="15" x14ac:dyDescent="0.25">
      <c r="I57704"/>
      <c r="J57704"/>
      <c r="K57704"/>
      <c r="L57704"/>
    </row>
    <row r="57705" spans="9:12" ht="15" x14ac:dyDescent="0.25">
      <c r="I57705"/>
      <c r="J57705"/>
      <c r="K57705"/>
      <c r="L57705"/>
    </row>
    <row r="57706" spans="9:12" ht="15" x14ac:dyDescent="0.25">
      <c r="I57706"/>
      <c r="J57706"/>
      <c r="K57706"/>
      <c r="L57706"/>
    </row>
    <row r="57707" spans="9:12" ht="15" x14ac:dyDescent="0.25">
      <c r="I57707"/>
      <c r="J57707"/>
      <c r="K57707"/>
      <c r="L57707"/>
    </row>
    <row r="57708" spans="9:12" ht="15" x14ac:dyDescent="0.25">
      <c r="I57708"/>
      <c r="J57708"/>
      <c r="K57708"/>
      <c r="L57708"/>
    </row>
    <row r="57709" spans="9:12" ht="15" x14ac:dyDescent="0.25">
      <c r="I57709"/>
      <c r="J57709"/>
      <c r="K57709"/>
      <c r="L57709"/>
    </row>
    <row r="57710" spans="9:12" ht="15" x14ac:dyDescent="0.25">
      <c r="I57710"/>
      <c r="J57710"/>
      <c r="K57710"/>
      <c r="L57710"/>
    </row>
    <row r="57711" spans="9:12" ht="15" x14ac:dyDescent="0.25">
      <c r="I57711"/>
      <c r="J57711"/>
      <c r="K57711"/>
      <c r="L57711"/>
    </row>
    <row r="57712" spans="9:12" ht="15" x14ac:dyDescent="0.25">
      <c r="I57712"/>
      <c r="J57712"/>
      <c r="K57712"/>
      <c r="L57712"/>
    </row>
    <row r="57713" spans="9:12" ht="15" x14ac:dyDescent="0.25">
      <c r="I57713"/>
      <c r="J57713"/>
      <c r="K57713"/>
      <c r="L57713"/>
    </row>
    <row r="57714" spans="9:12" ht="15" x14ac:dyDescent="0.25">
      <c r="I57714"/>
      <c r="J57714"/>
      <c r="K57714"/>
      <c r="L57714"/>
    </row>
    <row r="57715" spans="9:12" ht="15" x14ac:dyDescent="0.25">
      <c r="I57715"/>
      <c r="J57715"/>
      <c r="K57715"/>
      <c r="L57715"/>
    </row>
    <row r="57716" spans="9:12" ht="15" x14ac:dyDescent="0.25">
      <c r="I57716"/>
      <c r="J57716"/>
      <c r="K57716"/>
      <c r="L57716"/>
    </row>
    <row r="57717" spans="9:12" ht="15" x14ac:dyDescent="0.25">
      <c r="I57717"/>
      <c r="J57717"/>
      <c r="K57717"/>
      <c r="L57717"/>
    </row>
    <row r="57718" spans="9:12" ht="15" x14ac:dyDescent="0.25">
      <c r="I57718"/>
      <c r="J57718"/>
      <c r="K57718"/>
      <c r="L57718"/>
    </row>
    <row r="57719" spans="9:12" ht="15" x14ac:dyDescent="0.25">
      <c r="I57719"/>
      <c r="J57719"/>
      <c r="K57719"/>
      <c r="L57719"/>
    </row>
    <row r="57720" spans="9:12" ht="15" x14ac:dyDescent="0.25">
      <c r="I57720"/>
      <c r="J57720"/>
      <c r="K57720"/>
      <c r="L57720"/>
    </row>
    <row r="57721" spans="9:12" ht="15" x14ac:dyDescent="0.25">
      <c r="I57721"/>
      <c r="J57721"/>
      <c r="K57721"/>
      <c r="L57721"/>
    </row>
    <row r="57722" spans="9:12" ht="15" x14ac:dyDescent="0.25">
      <c r="I57722"/>
      <c r="J57722"/>
      <c r="K57722"/>
      <c r="L57722"/>
    </row>
    <row r="57723" spans="9:12" ht="15" x14ac:dyDescent="0.25">
      <c r="I57723"/>
      <c r="J57723"/>
      <c r="K57723"/>
      <c r="L57723"/>
    </row>
    <row r="57724" spans="9:12" ht="15" x14ac:dyDescent="0.25">
      <c r="I57724"/>
      <c r="J57724"/>
      <c r="K57724"/>
      <c r="L57724"/>
    </row>
    <row r="57725" spans="9:12" ht="15" x14ac:dyDescent="0.25">
      <c r="I57725"/>
      <c r="J57725"/>
      <c r="K57725"/>
      <c r="L57725"/>
    </row>
    <row r="57726" spans="9:12" ht="15" x14ac:dyDescent="0.25">
      <c r="I57726"/>
      <c r="J57726"/>
      <c r="K57726"/>
      <c r="L57726"/>
    </row>
    <row r="57727" spans="9:12" ht="15" x14ac:dyDescent="0.25">
      <c r="I57727"/>
      <c r="J57727"/>
      <c r="K57727"/>
      <c r="L57727"/>
    </row>
    <row r="57728" spans="9:12" ht="15" x14ac:dyDescent="0.25">
      <c r="I57728"/>
      <c r="J57728"/>
      <c r="K57728"/>
      <c r="L57728"/>
    </row>
    <row r="57729" spans="9:12" ht="15" x14ac:dyDescent="0.25">
      <c r="I57729"/>
      <c r="J57729"/>
      <c r="K57729"/>
      <c r="L57729"/>
    </row>
    <row r="57730" spans="9:12" ht="15" x14ac:dyDescent="0.25">
      <c r="I57730"/>
      <c r="J57730"/>
      <c r="K57730"/>
      <c r="L57730"/>
    </row>
    <row r="57731" spans="9:12" ht="15" x14ac:dyDescent="0.25">
      <c r="I57731"/>
      <c r="J57731"/>
      <c r="K57731"/>
      <c r="L57731"/>
    </row>
    <row r="57732" spans="9:12" ht="15" x14ac:dyDescent="0.25">
      <c r="I57732"/>
      <c r="J57732"/>
      <c r="K57732"/>
      <c r="L57732"/>
    </row>
    <row r="57733" spans="9:12" ht="15" x14ac:dyDescent="0.25">
      <c r="I57733"/>
      <c r="J57733"/>
      <c r="K57733"/>
      <c r="L57733"/>
    </row>
    <row r="57734" spans="9:12" ht="15" x14ac:dyDescent="0.25">
      <c r="I57734"/>
      <c r="J57734"/>
      <c r="K57734"/>
      <c r="L57734"/>
    </row>
    <row r="57735" spans="9:12" ht="15" x14ac:dyDescent="0.25">
      <c r="I57735"/>
      <c r="J57735"/>
      <c r="K57735"/>
      <c r="L57735"/>
    </row>
    <row r="57736" spans="9:12" ht="15" x14ac:dyDescent="0.25">
      <c r="I57736"/>
      <c r="J57736"/>
      <c r="K57736"/>
      <c r="L57736"/>
    </row>
    <row r="57737" spans="9:12" ht="15" x14ac:dyDescent="0.25">
      <c r="I57737"/>
      <c r="J57737"/>
      <c r="K57737"/>
      <c r="L57737"/>
    </row>
    <row r="57738" spans="9:12" ht="15" x14ac:dyDescent="0.25">
      <c r="I57738"/>
      <c r="J57738"/>
      <c r="K57738"/>
      <c r="L57738"/>
    </row>
    <row r="57739" spans="9:12" ht="15" x14ac:dyDescent="0.25">
      <c r="I57739"/>
      <c r="J57739"/>
      <c r="K57739"/>
      <c r="L57739"/>
    </row>
    <row r="57740" spans="9:12" ht="15" x14ac:dyDescent="0.25">
      <c r="I57740"/>
      <c r="J57740"/>
      <c r="K57740"/>
      <c r="L57740"/>
    </row>
    <row r="57741" spans="9:12" ht="15" x14ac:dyDescent="0.25">
      <c r="I57741"/>
      <c r="J57741"/>
      <c r="K57741"/>
      <c r="L57741"/>
    </row>
    <row r="57742" spans="9:12" ht="15" x14ac:dyDescent="0.25">
      <c r="I57742"/>
      <c r="J57742"/>
      <c r="K57742"/>
      <c r="L57742"/>
    </row>
    <row r="57743" spans="9:12" ht="15" x14ac:dyDescent="0.25">
      <c r="I57743"/>
      <c r="J57743"/>
      <c r="K57743"/>
      <c r="L57743"/>
    </row>
    <row r="57744" spans="9:12" ht="15" x14ac:dyDescent="0.25">
      <c r="I57744"/>
      <c r="J57744"/>
      <c r="K57744"/>
      <c r="L57744"/>
    </row>
    <row r="57745" spans="9:12" ht="15" x14ac:dyDescent="0.25">
      <c r="I57745"/>
      <c r="J57745"/>
      <c r="K57745"/>
      <c r="L57745"/>
    </row>
    <row r="57746" spans="9:12" ht="15" x14ac:dyDescent="0.25">
      <c r="I57746"/>
      <c r="J57746"/>
      <c r="K57746"/>
      <c r="L57746"/>
    </row>
    <row r="57747" spans="9:12" ht="15" x14ac:dyDescent="0.25">
      <c r="I57747"/>
      <c r="J57747"/>
      <c r="K57747"/>
      <c r="L57747"/>
    </row>
    <row r="57748" spans="9:12" ht="15" x14ac:dyDescent="0.25">
      <c r="I57748"/>
      <c r="J57748"/>
      <c r="K57748"/>
      <c r="L57748"/>
    </row>
    <row r="57749" spans="9:12" ht="15" x14ac:dyDescent="0.25">
      <c r="I57749"/>
      <c r="J57749"/>
      <c r="K57749"/>
      <c r="L57749"/>
    </row>
    <row r="57750" spans="9:12" ht="15" x14ac:dyDescent="0.25">
      <c r="I57750"/>
      <c r="J57750"/>
      <c r="K57750"/>
      <c r="L57750"/>
    </row>
    <row r="57751" spans="9:12" ht="15" x14ac:dyDescent="0.25">
      <c r="I57751"/>
      <c r="J57751"/>
      <c r="K57751"/>
      <c r="L57751"/>
    </row>
    <row r="57752" spans="9:12" ht="15" x14ac:dyDescent="0.25">
      <c r="I57752"/>
      <c r="J57752"/>
      <c r="K57752"/>
      <c r="L57752"/>
    </row>
    <row r="57753" spans="9:12" ht="15" x14ac:dyDescent="0.25">
      <c r="I57753"/>
      <c r="J57753"/>
      <c r="K57753"/>
      <c r="L57753"/>
    </row>
    <row r="57754" spans="9:12" ht="15" x14ac:dyDescent="0.25">
      <c r="I57754"/>
      <c r="J57754"/>
      <c r="K57754"/>
      <c r="L57754"/>
    </row>
    <row r="57755" spans="9:12" ht="15" x14ac:dyDescent="0.25">
      <c r="I57755"/>
      <c r="J57755"/>
      <c r="K57755"/>
      <c r="L57755"/>
    </row>
    <row r="57756" spans="9:12" ht="15" x14ac:dyDescent="0.25">
      <c r="I57756"/>
      <c r="J57756"/>
      <c r="K57756"/>
      <c r="L57756"/>
    </row>
    <row r="57757" spans="9:12" ht="15" x14ac:dyDescent="0.25">
      <c r="I57757"/>
      <c r="J57757"/>
      <c r="K57757"/>
      <c r="L57757"/>
    </row>
    <row r="57758" spans="9:12" ht="15" x14ac:dyDescent="0.25">
      <c r="I57758"/>
      <c r="J57758"/>
      <c r="K57758"/>
      <c r="L57758"/>
    </row>
    <row r="57759" spans="9:12" ht="15" x14ac:dyDescent="0.25">
      <c r="I57759"/>
      <c r="J57759"/>
      <c r="K57759"/>
      <c r="L57759"/>
    </row>
    <row r="57760" spans="9:12" ht="15" x14ac:dyDescent="0.25">
      <c r="I57760"/>
      <c r="J57760"/>
      <c r="K57760"/>
      <c r="L57760"/>
    </row>
    <row r="57761" spans="9:12" ht="15" x14ac:dyDescent="0.25">
      <c r="I57761"/>
      <c r="J57761"/>
      <c r="K57761"/>
      <c r="L57761"/>
    </row>
    <row r="57762" spans="9:12" ht="15" x14ac:dyDescent="0.25">
      <c r="I57762"/>
      <c r="J57762"/>
      <c r="K57762"/>
      <c r="L57762"/>
    </row>
    <row r="57763" spans="9:12" ht="15" x14ac:dyDescent="0.25">
      <c r="I57763"/>
      <c r="J57763"/>
      <c r="K57763"/>
      <c r="L57763"/>
    </row>
    <row r="57764" spans="9:12" ht="15" x14ac:dyDescent="0.25">
      <c r="I57764"/>
      <c r="J57764"/>
      <c r="K57764"/>
      <c r="L57764"/>
    </row>
    <row r="57765" spans="9:12" ht="15" x14ac:dyDescent="0.25">
      <c r="I57765"/>
      <c r="J57765"/>
      <c r="K57765"/>
      <c r="L57765"/>
    </row>
    <row r="57766" spans="9:12" ht="15" x14ac:dyDescent="0.25">
      <c r="I57766"/>
      <c r="J57766"/>
      <c r="K57766"/>
      <c r="L57766"/>
    </row>
    <row r="57767" spans="9:12" ht="15" x14ac:dyDescent="0.25">
      <c r="I57767"/>
      <c r="J57767"/>
      <c r="K57767"/>
      <c r="L57767"/>
    </row>
    <row r="57768" spans="9:12" ht="15" x14ac:dyDescent="0.25">
      <c r="I57768"/>
      <c r="J57768"/>
      <c r="K57768"/>
      <c r="L57768"/>
    </row>
    <row r="57769" spans="9:12" ht="15" x14ac:dyDescent="0.25">
      <c r="I57769"/>
      <c r="J57769"/>
      <c r="K57769"/>
      <c r="L57769"/>
    </row>
    <row r="57770" spans="9:12" ht="15" x14ac:dyDescent="0.25">
      <c r="I57770"/>
      <c r="J57770"/>
      <c r="K57770"/>
      <c r="L57770"/>
    </row>
    <row r="57771" spans="9:12" ht="15" x14ac:dyDescent="0.25">
      <c r="I57771"/>
      <c r="J57771"/>
      <c r="K57771"/>
      <c r="L57771"/>
    </row>
    <row r="57772" spans="9:12" ht="15" x14ac:dyDescent="0.25">
      <c r="I57772"/>
      <c r="J57772"/>
      <c r="K57772"/>
      <c r="L57772"/>
    </row>
    <row r="57773" spans="9:12" ht="15" x14ac:dyDescent="0.25">
      <c r="I57773"/>
      <c r="J57773"/>
      <c r="K57773"/>
      <c r="L57773"/>
    </row>
    <row r="57774" spans="9:12" ht="15" x14ac:dyDescent="0.25">
      <c r="I57774"/>
      <c r="J57774"/>
      <c r="K57774"/>
      <c r="L57774"/>
    </row>
    <row r="57775" spans="9:12" ht="15" x14ac:dyDescent="0.25">
      <c r="I57775"/>
      <c r="J57775"/>
      <c r="K57775"/>
      <c r="L57775"/>
    </row>
    <row r="57776" spans="9:12" ht="15" x14ac:dyDescent="0.25">
      <c r="I57776"/>
      <c r="J57776"/>
      <c r="K57776"/>
      <c r="L57776"/>
    </row>
    <row r="57777" spans="9:12" ht="15" x14ac:dyDescent="0.25">
      <c r="I57777"/>
      <c r="J57777"/>
      <c r="K57777"/>
      <c r="L57777"/>
    </row>
    <row r="57778" spans="9:12" ht="15" x14ac:dyDescent="0.25">
      <c r="I57778"/>
      <c r="J57778"/>
      <c r="K57778"/>
      <c r="L57778"/>
    </row>
    <row r="57779" spans="9:12" ht="15" x14ac:dyDescent="0.25">
      <c r="I57779"/>
      <c r="J57779"/>
      <c r="K57779"/>
      <c r="L57779"/>
    </row>
    <row r="57780" spans="9:12" ht="15" x14ac:dyDescent="0.25">
      <c r="I57780"/>
      <c r="J57780"/>
      <c r="K57780"/>
      <c r="L57780"/>
    </row>
    <row r="57781" spans="9:12" ht="15" x14ac:dyDescent="0.25">
      <c r="I57781"/>
      <c r="J57781"/>
      <c r="K57781"/>
      <c r="L57781"/>
    </row>
    <row r="57782" spans="9:12" ht="15" x14ac:dyDescent="0.25">
      <c r="I57782"/>
      <c r="J57782"/>
      <c r="K57782"/>
      <c r="L57782"/>
    </row>
    <row r="57783" spans="9:12" ht="15" x14ac:dyDescent="0.25">
      <c r="I57783"/>
      <c r="J57783"/>
      <c r="K57783"/>
      <c r="L57783"/>
    </row>
    <row r="57784" spans="9:12" ht="15" x14ac:dyDescent="0.25">
      <c r="I57784"/>
      <c r="J57784"/>
      <c r="K57784"/>
      <c r="L57784"/>
    </row>
    <row r="57785" spans="9:12" ht="15" x14ac:dyDescent="0.25">
      <c r="I57785"/>
      <c r="J57785"/>
      <c r="K57785"/>
      <c r="L57785"/>
    </row>
    <row r="57786" spans="9:12" ht="15" x14ac:dyDescent="0.25">
      <c r="I57786"/>
      <c r="J57786"/>
      <c r="K57786"/>
      <c r="L57786"/>
    </row>
    <row r="57787" spans="9:12" ht="15" x14ac:dyDescent="0.25">
      <c r="I57787"/>
      <c r="J57787"/>
      <c r="K57787"/>
      <c r="L57787"/>
    </row>
    <row r="57788" spans="9:12" ht="15" x14ac:dyDescent="0.25">
      <c r="I57788"/>
      <c r="J57788"/>
      <c r="K57788"/>
      <c r="L57788"/>
    </row>
    <row r="57789" spans="9:12" ht="15" x14ac:dyDescent="0.25">
      <c r="I57789"/>
      <c r="J57789"/>
      <c r="K57789"/>
      <c r="L57789"/>
    </row>
    <row r="57790" spans="9:12" ht="15" x14ac:dyDescent="0.25">
      <c r="I57790"/>
      <c r="J57790"/>
      <c r="K57790"/>
      <c r="L57790"/>
    </row>
    <row r="57791" spans="9:12" ht="15" x14ac:dyDescent="0.25">
      <c r="I57791"/>
      <c r="J57791"/>
      <c r="K57791"/>
      <c r="L57791"/>
    </row>
    <row r="57792" spans="9:12" ht="15" x14ac:dyDescent="0.25">
      <c r="I57792"/>
      <c r="J57792"/>
      <c r="K57792"/>
      <c r="L57792"/>
    </row>
    <row r="57793" spans="9:12" ht="15" x14ac:dyDescent="0.25">
      <c r="I57793"/>
      <c r="J57793"/>
      <c r="K57793"/>
      <c r="L57793"/>
    </row>
    <row r="57794" spans="9:12" ht="15" x14ac:dyDescent="0.25">
      <c r="I57794"/>
      <c r="J57794"/>
      <c r="K57794"/>
      <c r="L57794"/>
    </row>
    <row r="57795" spans="9:12" ht="15" x14ac:dyDescent="0.25">
      <c r="I57795"/>
      <c r="J57795"/>
      <c r="K57795"/>
      <c r="L57795"/>
    </row>
    <row r="57796" spans="9:12" ht="15" x14ac:dyDescent="0.25">
      <c r="I57796"/>
      <c r="J57796"/>
      <c r="K57796"/>
      <c r="L57796"/>
    </row>
    <row r="57797" spans="9:12" ht="15" x14ac:dyDescent="0.25">
      <c r="I57797"/>
      <c r="J57797"/>
      <c r="K57797"/>
      <c r="L57797"/>
    </row>
    <row r="57798" spans="9:12" ht="15" x14ac:dyDescent="0.25">
      <c r="I57798"/>
      <c r="J57798"/>
      <c r="K57798"/>
      <c r="L57798"/>
    </row>
    <row r="57799" spans="9:12" ht="15" x14ac:dyDescent="0.25">
      <c r="I57799"/>
      <c r="J57799"/>
      <c r="K57799"/>
      <c r="L57799"/>
    </row>
    <row r="57800" spans="9:12" ht="15" x14ac:dyDescent="0.25">
      <c r="I57800"/>
      <c r="J57800"/>
      <c r="K57800"/>
      <c r="L57800"/>
    </row>
    <row r="57801" spans="9:12" ht="15" x14ac:dyDescent="0.25">
      <c r="I57801"/>
      <c r="J57801"/>
      <c r="K57801"/>
      <c r="L57801"/>
    </row>
    <row r="57802" spans="9:12" ht="15" x14ac:dyDescent="0.25">
      <c r="I57802"/>
      <c r="J57802"/>
      <c r="K57802"/>
      <c r="L57802"/>
    </row>
    <row r="57803" spans="9:12" ht="15" x14ac:dyDescent="0.25">
      <c r="I57803"/>
      <c r="J57803"/>
      <c r="K57803"/>
      <c r="L57803"/>
    </row>
    <row r="57804" spans="9:12" ht="15" x14ac:dyDescent="0.25">
      <c r="I57804"/>
      <c r="J57804"/>
      <c r="K57804"/>
      <c r="L57804"/>
    </row>
    <row r="57805" spans="9:12" ht="15" x14ac:dyDescent="0.25">
      <c r="I57805"/>
      <c r="J57805"/>
      <c r="K57805"/>
      <c r="L57805"/>
    </row>
    <row r="57806" spans="9:12" ht="15" x14ac:dyDescent="0.25">
      <c r="I57806"/>
      <c r="J57806"/>
      <c r="K57806"/>
      <c r="L57806"/>
    </row>
    <row r="57807" spans="9:12" ht="15" x14ac:dyDescent="0.25">
      <c r="I57807"/>
      <c r="J57807"/>
      <c r="K57807"/>
      <c r="L57807"/>
    </row>
    <row r="57808" spans="9:12" ht="15" x14ac:dyDescent="0.25">
      <c r="I57808"/>
      <c r="J57808"/>
      <c r="K57808"/>
      <c r="L57808"/>
    </row>
    <row r="57809" spans="9:12" ht="15" x14ac:dyDescent="0.25">
      <c r="I57809"/>
      <c r="J57809"/>
      <c r="K57809"/>
      <c r="L57809"/>
    </row>
    <row r="57810" spans="9:12" ht="15" x14ac:dyDescent="0.25">
      <c r="I57810"/>
      <c r="J57810"/>
      <c r="K57810"/>
      <c r="L57810"/>
    </row>
    <row r="57811" spans="9:12" ht="15" x14ac:dyDescent="0.25">
      <c r="I57811"/>
      <c r="J57811"/>
      <c r="K57811"/>
      <c r="L57811"/>
    </row>
    <row r="57812" spans="9:12" ht="15" x14ac:dyDescent="0.25">
      <c r="I57812"/>
      <c r="J57812"/>
      <c r="K57812"/>
      <c r="L57812"/>
    </row>
    <row r="57813" spans="9:12" ht="15" x14ac:dyDescent="0.25">
      <c r="I57813"/>
      <c r="J57813"/>
      <c r="K57813"/>
      <c r="L57813"/>
    </row>
    <row r="57814" spans="9:12" ht="15" x14ac:dyDescent="0.25">
      <c r="I57814"/>
      <c r="J57814"/>
      <c r="K57814"/>
      <c r="L57814"/>
    </row>
    <row r="57815" spans="9:12" ht="15" x14ac:dyDescent="0.25">
      <c r="I57815"/>
      <c r="J57815"/>
      <c r="K57815"/>
      <c r="L57815"/>
    </row>
    <row r="57816" spans="9:12" ht="15" x14ac:dyDescent="0.25">
      <c r="I57816"/>
      <c r="J57816"/>
      <c r="K57816"/>
      <c r="L57816"/>
    </row>
    <row r="57817" spans="9:12" ht="15" x14ac:dyDescent="0.25">
      <c r="I57817"/>
      <c r="J57817"/>
      <c r="K57817"/>
      <c r="L57817"/>
    </row>
    <row r="57818" spans="9:12" ht="15" x14ac:dyDescent="0.25">
      <c r="I57818"/>
      <c r="J57818"/>
      <c r="K57818"/>
      <c r="L57818"/>
    </row>
    <row r="57819" spans="9:12" ht="15" x14ac:dyDescent="0.25">
      <c r="I57819"/>
      <c r="J57819"/>
      <c r="K57819"/>
      <c r="L57819"/>
    </row>
    <row r="57820" spans="9:12" ht="15" x14ac:dyDescent="0.25">
      <c r="I57820"/>
      <c r="J57820"/>
      <c r="K57820"/>
      <c r="L57820"/>
    </row>
    <row r="57821" spans="9:12" ht="15" x14ac:dyDescent="0.25">
      <c r="I57821"/>
      <c r="J57821"/>
      <c r="K57821"/>
      <c r="L57821"/>
    </row>
    <row r="57822" spans="9:12" ht="15" x14ac:dyDescent="0.25">
      <c r="I57822"/>
      <c r="J57822"/>
      <c r="K57822"/>
      <c r="L57822"/>
    </row>
    <row r="57823" spans="9:12" ht="15" x14ac:dyDescent="0.25">
      <c r="I57823"/>
      <c r="J57823"/>
      <c r="K57823"/>
      <c r="L57823"/>
    </row>
    <row r="57824" spans="9:12" ht="15" x14ac:dyDescent="0.25">
      <c r="I57824"/>
      <c r="J57824"/>
      <c r="K57824"/>
      <c r="L57824"/>
    </row>
    <row r="57825" spans="9:12" ht="15" x14ac:dyDescent="0.25">
      <c r="I57825"/>
      <c r="J57825"/>
      <c r="K57825"/>
      <c r="L57825"/>
    </row>
    <row r="57826" spans="9:12" ht="15" x14ac:dyDescent="0.25">
      <c r="I57826"/>
      <c r="J57826"/>
      <c r="K57826"/>
      <c r="L57826"/>
    </row>
    <row r="57827" spans="9:12" ht="15" x14ac:dyDescent="0.25">
      <c r="I57827"/>
      <c r="J57827"/>
      <c r="K57827"/>
      <c r="L57827"/>
    </row>
    <row r="57828" spans="9:12" ht="15" x14ac:dyDescent="0.25">
      <c r="I57828"/>
      <c r="J57828"/>
      <c r="K57828"/>
      <c r="L57828"/>
    </row>
    <row r="57829" spans="9:12" ht="15" x14ac:dyDescent="0.25">
      <c r="I57829"/>
      <c r="J57829"/>
      <c r="K57829"/>
      <c r="L57829"/>
    </row>
    <row r="57830" spans="9:12" ht="15" x14ac:dyDescent="0.25">
      <c r="I57830"/>
      <c r="J57830"/>
      <c r="K57830"/>
      <c r="L57830"/>
    </row>
    <row r="57831" spans="9:12" ht="15" x14ac:dyDescent="0.25">
      <c r="I57831"/>
      <c r="J57831"/>
      <c r="K57831"/>
      <c r="L57831"/>
    </row>
    <row r="57832" spans="9:12" ht="15" x14ac:dyDescent="0.25">
      <c r="I57832"/>
      <c r="J57832"/>
      <c r="K57832"/>
      <c r="L57832"/>
    </row>
    <row r="57833" spans="9:12" ht="15" x14ac:dyDescent="0.25">
      <c r="I57833"/>
      <c r="J57833"/>
      <c r="K57833"/>
      <c r="L57833"/>
    </row>
    <row r="57834" spans="9:12" ht="15" x14ac:dyDescent="0.25">
      <c r="I57834"/>
      <c r="J57834"/>
      <c r="K57834"/>
      <c r="L57834"/>
    </row>
    <row r="57835" spans="9:12" ht="15" x14ac:dyDescent="0.25">
      <c r="I57835"/>
      <c r="J57835"/>
      <c r="K57835"/>
      <c r="L57835"/>
    </row>
    <row r="57836" spans="9:12" ht="15" x14ac:dyDescent="0.25">
      <c r="I57836"/>
      <c r="J57836"/>
      <c r="K57836"/>
      <c r="L57836"/>
    </row>
    <row r="57837" spans="9:12" ht="15" x14ac:dyDescent="0.25">
      <c r="I57837"/>
      <c r="J57837"/>
      <c r="K57837"/>
      <c r="L57837"/>
    </row>
    <row r="57838" spans="9:12" ht="15" x14ac:dyDescent="0.25">
      <c r="I57838"/>
      <c r="J57838"/>
      <c r="K57838"/>
      <c r="L57838"/>
    </row>
    <row r="57839" spans="9:12" ht="15" x14ac:dyDescent="0.25">
      <c r="I57839"/>
      <c r="J57839"/>
      <c r="K57839"/>
      <c r="L57839"/>
    </row>
    <row r="57840" spans="9:12" ht="15" x14ac:dyDescent="0.25">
      <c r="I57840"/>
      <c r="J57840"/>
      <c r="K57840"/>
      <c r="L57840"/>
    </row>
    <row r="57841" spans="9:12" ht="15" x14ac:dyDescent="0.25">
      <c r="I57841"/>
      <c r="J57841"/>
      <c r="K57841"/>
      <c r="L57841"/>
    </row>
    <row r="57842" spans="9:12" ht="15" x14ac:dyDescent="0.25">
      <c r="I57842"/>
      <c r="J57842"/>
      <c r="K57842"/>
      <c r="L57842"/>
    </row>
    <row r="57843" spans="9:12" ht="15" x14ac:dyDescent="0.25">
      <c r="I57843"/>
      <c r="J57843"/>
      <c r="K57843"/>
      <c r="L57843"/>
    </row>
    <row r="57844" spans="9:12" ht="15" x14ac:dyDescent="0.25">
      <c r="I57844"/>
      <c r="J57844"/>
      <c r="K57844"/>
      <c r="L57844"/>
    </row>
    <row r="57845" spans="9:12" ht="15" x14ac:dyDescent="0.25">
      <c r="I57845"/>
      <c r="J57845"/>
      <c r="K57845"/>
      <c r="L57845"/>
    </row>
    <row r="57846" spans="9:12" ht="15" x14ac:dyDescent="0.25">
      <c r="I57846"/>
      <c r="J57846"/>
      <c r="K57846"/>
      <c r="L57846"/>
    </row>
    <row r="57847" spans="9:12" ht="15" x14ac:dyDescent="0.25">
      <c r="I57847"/>
      <c r="J57847"/>
      <c r="K57847"/>
      <c r="L57847"/>
    </row>
    <row r="57848" spans="9:12" ht="15" x14ac:dyDescent="0.25">
      <c r="I57848"/>
      <c r="J57848"/>
      <c r="K57848"/>
      <c r="L57848"/>
    </row>
    <row r="57849" spans="9:12" ht="15" x14ac:dyDescent="0.25">
      <c r="I57849"/>
      <c r="J57849"/>
      <c r="K57849"/>
      <c r="L57849"/>
    </row>
    <row r="57850" spans="9:12" ht="15" x14ac:dyDescent="0.25">
      <c r="I57850"/>
      <c r="J57850"/>
      <c r="K57850"/>
      <c r="L57850"/>
    </row>
    <row r="57851" spans="9:12" ht="15" x14ac:dyDescent="0.25">
      <c r="I57851"/>
      <c r="J57851"/>
      <c r="K57851"/>
      <c r="L57851"/>
    </row>
    <row r="57852" spans="9:12" ht="15" x14ac:dyDescent="0.25">
      <c r="I57852"/>
      <c r="J57852"/>
      <c r="K57852"/>
      <c r="L57852"/>
    </row>
    <row r="57853" spans="9:12" ht="15" x14ac:dyDescent="0.25">
      <c r="I57853"/>
      <c r="J57853"/>
      <c r="K57853"/>
      <c r="L57853"/>
    </row>
    <row r="57854" spans="9:12" ht="15" x14ac:dyDescent="0.25">
      <c r="I57854"/>
      <c r="J57854"/>
      <c r="K57854"/>
      <c r="L57854"/>
    </row>
    <row r="57855" spans="9:12" ht="15" x14ac:dyDescent="0.25">
      <c r="I57855"/>
      <c r="J57855"/>
      <c r="K57855"/>
      <c r="L57855"/>
    </row>
    <row r="57856" spans="9:12" ht="15" x14ac:dyDescent="0.25">
      <c r="I57856"/>
      <c r="J57856"/>
      <c r="K57856"/>
      <c r="L57856"/>
    </row>
    <row r="57857" spans="9:12" ht="15" x14ac:dyDescent="0.25">
      <c r="I57857"/>
      <c r="J57857"/>
      <c r="K57857"/>
      <c r="L57857"/>
    </row>
    <row r="57858" spans="9:12" ht="15" x14ac:dyDescent="0.25">
      <c r="I57858"/>
      <c r="J57858"/>
      <c r="K57858"/>
      <c r="L57858"/>
    </row>
    <row r="57859" spans="9:12" ht="15" x14ac:dyDescent="0.25">
      <c r="I57859"/>
      <c r="J57859"/>
      <c r="K57859"/>
      <c r="L57859"/>
    </row>
    <row r="57860" spans="9:12" ht="15" x14ac:dyDescent="0.25">
      <c r="I57860"/>
      <c r="J57860"/>
      <c r="K57860"/>
      <c r="L57860"/>
    </row>
    <row r="57861" spans="9:12" ht="15" x14ac:dyDescent="0.25">
      <c r="I57861"/>
      <c r="J57861"/>
      <c r="K57861"/>
      <c r="L57861"/>
    </row>
    <row r="57862" spans="9:12" ht="15" x14ac:dyDescent="0.25">
      <c r="I57862"/>
      <c r="J57862"/>
      <c r="K57862"/>
      <c r="L57862"/>
    </row>
    <row r="57863" spans="9:12" ht="15" x14ac:dyDescent="0.25">
      <c r="I57863"/>
      <c r="J57863"/>
      <c r="K57863"/>
      <c r="L57863"/>
    </row>
    <row r="57864" spans="9:12" ht="15" x14ac:dyDescent="0.25">
      <c r="I57864"/>
      <c r="J57864"/>
      <c r="K57864"/>
      <c r="L57864"/>
    </row>
    <row r="57865" spans="9:12" ht="15" x14ac:dyDescent="0.25">
      <c r="I57865"/>
      <c r="J57865"/>
      <c r="K57865"/>
      <c r="L57865"/>
    </row>
    <row r="57866" spans="9:12" ht="15" x14ac:dyDescent="0.25">
      <c r="I57866"/>
      <c r="J57866"/>
      <c r="K57866"/>
      <c r="L57866"/>
    </row>
    <row r="57867" spans="9:12" ht="15" x14ac:dyDescent="0.25">
      <c r="I57867"/>
      <c r="J57867"/>
      <c r="K57867"/>
      <c r="L57867"/>
    </row>
    <row r="57868" spans="9:12" ht="15" x14ac:dyDescent="0.25">
      <c r="I57868"/>
      <c r="J57868"/>
      <c r="K57868"/>
      <c r="L57868"/>
    </row>
    <row r="57869" spans="9:12" ht="15" x14ac:dyDescent="0.25">
      <c r="I57869"/>
      <c r="J57869"/>
      <c r="K57869"/>
      <c r="L57869"/>
    </row>
    <row r="57870" spans="9:12" ht="15" x14ac:dyDescent="0.25">
      <c r="I57870"/>
      <c r="J57870"/>
      <c r="K57870"/>
      <c r="L57870"/>
    </row>
    <row r="57871" spans="9:12" ht="15" x14ac:dyDescent="0.25">
      <c r="I57871"/>
      <c r="J57871"/>
      <c r="K57871"/>
      <c r="L57871"/>
    </row>
    <row r="57872" spans="9:12" ht="15" x14ac:dyDescent="0.25">
      <c r="I57872"/>
      <c r="J57872"/>
      <c r="K57872"/>
      <c r="L57872"/>
    </row>
    <row r="57873" spans="9:12" ht="15" x14ac:dyDescent="0.25">
      <c r="I57873"/>
      <c r="J57873"/>
      <c r="K57873"/>
      <c r="L57873"/>
    </row>
    <row r="57874" spans="9:12" ht="15" x14ac:dyDescent="0.25">
      <c r="I57874"/>
      <c r="J57874"/>
      <c r="K57874"/>
      <c r="L57874"/>
    </row>
    <row r="57875" spans="9:12" ht="15" x14ac:dyDescent="0.25">
      <c r="I57875"/>
      <c r="J57875"/>
      <c r="K57875"/>
      <c r="L57875"/>
    </row>
    <row r="57876" spans="9:12" ht="15" x14ac:dyDescent="0.25">
      <c r="I57876"/>
      <c r="J57876"/>
      <c r="K57876"/>
      <c r="L57876"/>
    </row>
    <row r="57877" spans="9:12" ht="15" x14ac:dyDescent="0.25">
      <c r="I57877"/>
      <c r="J57877"/>
      <c r="K57877"/>
      <c r="L57877"/>
    </row>
    <row r="57878" spans="9:12" ht="15" x14ac:dyDescent="0.25">
      <c r="I57878"/>
      <c r="J57878"/>
      <c r="K57878"/>
      <c r="L57878"/>
    </row>
    <row r="57879" spans="9:12" ht="15" x14ac:dyDescent="0.25">
      <c r="I57879"/>
      <c r="J57879"/>
      <c r="K57879"/>
      <c r="L57879"/>
    </row>
    <row r="57880" spans="9:12" ht="15" x14ac:dyDescent="0.25">
      <c r="I57880"/>
      <c r="J57880"/>
      <c r="K57880"/>
      <c r="L57880"/>
    </row>
    <row r="57881" spans="9:12" ht="15" x14ac:dyDescent="0.25">
      <c r="I57881"/>
      <c r="J57881"/>
      <c r="K57881"/>
      <c r="L57881"/>
    </row>
    <row r="57882" spans="9:12" ht="15" x14ac:dyDescent="0.25">
      <c r="I57882"/>
      <c r="J57882"/>
      <c r="K57882"/>
      <c r="L57882"/>
    </row>
    <row r="57883" spans="9:12" ht="15" x14ac:dyDescent="0.25">
      <c r="I57883"/>
      <c r="J57883"/>
      <c r="K57883"/>
      <c r="L57883"/>
    </row>
    <row r="57884" spans="9:12" ht="15" x14ac:dyDescent="0.25">
      <c r="I57884"/>
      <c r="J57884"/>
      <c r="K57884"/>
      <c r="L57884"/>
    </row>
    <row r="57885" spans="9:12" ht="15" x14ac:dyDescent="0.25">
      <c r="I57885"/>
      <c r="J57885"/>
      <c r="K57885"/>
      <c r="L57885"/>
    </row>
    <row r="57886" spans="9:12" ht="15" x14ac:dyDescent="0.25">
      <c r="I57886"/>
      <c r="J57886"/>
      <c r="K57886"/>
      <c r="L57886"/>
    </row>
    <row r="57887" spans="9:12" ht="15" x14ac:dyDescent="0.25">
      <c r="I57887"/>
      <c r="J57887"/>
      <c r="K57887"/>
      <c r="L57887"/>
    </row>
    <row r="57888" spans="9:12" ht="15" x14ac:dyDescent="0.25">
      <c r="I57888"/>
      <c r="J57888"/>
      <c r="K57888"/>
      <c r="L57888"/>
    </row>
    <row r="57889" spans="9:12" ht="15" x14ac:dyDescent="0.25">
      <c r="I57889"/>
      <c r="J57889"/>
      <c r="K57889"/>
      <c r="L57889"/>
    </row>
    <row r="57890" spans="9:12" ht="15" x14ac:dyDescent="0.25">
      <c r="I57890"/>
      <c r="J57890"/>
      <c r="K57890"/>
      <c r="L57890"/>
    </row>
    <row r="57891" spans="9:12" ht="15" x14ac:dyDescent="0.25">
      <c r="I57891"/>
      <c r="J57891"/>
      <c r="K57891"/>
      <c r="L57891"/>
    </row>
    <row r="57892" spans="9:12" ht="15" x14ac:dyDescent="0.25">
      <c r="I57892"/>
      <c r="J57892"/>
      <c r="K57892"/>
      <c r="L57892"/>
    </row>
    <row r="57893" spans="9:12" ht="15" x14ac:dyDescent="0.25">
      <c r="I57893"/>
      <c r="J57893"/>
      <c r="K57893"/>
      <c r="L57893"/>
    </row>
    <row r="57894" spans="9:12" ht="15" x14ac:dyDescent="0.25">
      <c r="I57894"/>
      <c r="J57894"/>
      <c r="K57894"/>
      <c r="L57894"/>
    </row>
    <row r="57895" spans="9:12" ht="15" x14ac:dyDescent="0.25">
      <c r="I57895"/>
      <c r="J57895"/>
      <c r="K57895"/>
      <c r="L57895"/>
    </row>
    <row r="57896" spans="9:12" ht="15" x14ac:dyDescent="0.25">
      <c r="I57896"/>
      <c r="J57896"/>
      <c r="K57896"/>
      <c r="L57896"/>
    </row>
    <row r="57897" spans="9:12" ht="15" x14ac:dyDescent="0.25">
      <c r="I57897"/>
      <c r="J57897"/>
      <c r="K57897"/>
      <c r="L57897"/>
    </row>
    <row r="57898" spans="9:12" ht="15" x14ac:dyDescent="0.25">
      <c r="I57898"/>
      <c r="J57898"/>
      <c r="K57898"/>
      <c r="L57898"/>
    </row>
    <row r="57899" spans="9:12" ht="15" x14ac:dyDescent="0.25">
      <c r="I57899"/>
      <c r="J57899"/>
      <c r="K57899"/>
      <c r="L57899"/>
    </row>
    <row r="57900" spans="9:12" ht="15" x14ac:dyDescent="0.25">
      <c r="I57900"/>
      <c r="J57900"/>
      <c r="K57900"/>
      <c r="L57900"/>
    </row>
    <row r="57901" spans="9:12" ht="15" x14ac:dyDescent="0.25">
      <c r="I57901"/>
      <c r="J57901"/>
      <c r="K57901"/>
      <c r="L57901"/>
    </row>
    <row r="57902" spans="9:12" ht="15" x14ac:dyDescent="0.25">
      <c r="I57902"/>
      <c r="J57902"/>
      <c r="K57902"/>
      <c r="L57902"/>
    </row>
    <row r="57903" spans="9:12" ht="15" x14ac:dyDescent="0.25">
      <c r="I57903"/>
      <c r="J57903"/>
      <c r="K57903"/>
      <c r="L57903"/>
    </row>
    <row r="57904" spans="9:12" ht="15" x14ac:dyDescent="0.25">
      <c r="I57904"/>
      <c r="J57904"/>
      <c r="K57904"/>
      <c r="L57904"/>
    </row>
    <row r="57905" spans="9:12" ht="15" x14ac:dyDescent="0.25">
      <c r="I57905"/>
      <c r="J57905"/>
      <c r="K57905"/>
      <c r="L57905"/>
    </row>
    <row r="57906" spans="9:12" ht="15" x14ac:dyDescent="0.25">
      <c r="I57906"/>
      <c r="J57906"/>
      <c r="K57906"/>
      <c r="L57906"/>
    </row>
    <row r="57907" spans="9:12" ht="15" x14ac:dyDescent="0.25">
      <c r="I57907"/>
      <c r="J57907"/>
      <c r="K57907"/>
      <c r="L57907"/>
    </row>
    <row r="57908" spans="9:12" ht="15" x14ac:dyDescent="0.25">
      <c r="I57908"/>
      <c r="J57908"/>
      <c r="K57908"/>
      <c r="L57908"/>
    </row>
    <row r="57909" spans="9:12" ht="15" x14ac:dyDescent="0.25">
      <c r="I57909"/>
      <c r="J57909"/>
      <c r="K57909"/>
      <c r="L57909"/>
    </row>
    <row r="57910" spans="9:12" ht="15" x14ac:dyDescent="0.25">
      <c r="I57910"/>
      <c r="J57910"/>
      <c r="K57910"/>
      <c r="L57910"/>
    </row>
    <row r="57911" spans="9:12" ht="15" x14ac:dyDescent="0.25">
      <c r="I57911"/>
      <c r="J57911"/>
      <c r="K57911"/>
      <c r="L57911"/>
    </row>
    <row r="57912" spans="9:12" ht="15" x14ac:dyDescent="0.25">
      <c r="I57912"/>
      <c r="J57912"/>
      <c r="K57912"/>
      <c r="L57912"/>
    </row>
    <row r="57913" spans="9:12" ht="15" x14ac:dyDescent="0.25">
      <c r="I57913"/>
      <c r="J57913"/>
      <c r="K57913"/>
      <c r="L57913"/>
    </row>
    <row r="57914" spans="9:12" ht="15" x14ac:dyDescent="0.25">
      <c r="I57914"/>
      <c r="J57914"/>
      <c r="K57914"/>
      <c r="L57914"/>
    </row>
    <row r="57915" spans="9:12" ht="15" x14ac:dyDescent="0.25">
      <c r="I57915"/>
      <c r="J57915"/>
      <c r="K57915"/>
      <c r="L57915"/>
    </row>
    <row r="57916" spans="9:12" ht="15" x14ac:dyDescent="0.25">
      <c r="I57916"/>
      <c r="J57916"/>
      <c r="K57916"/>
      <c r="L57916"/>
    </row>
    <row r="57917" spans="9:12" ht="15" x14ac:dyDescent="0.25">
      <c r="I57917"/>
      <c r="J57917"/>
      <c r="K57917"/>
      <c r="L57917"/>
    </row>
    <row r="57918" spans="9:12" ht="15" x14ac:dyDescent="0.25">
      <c r="I57918"/>
      <c r="J57918"/>
      <c r="K57918"/>
      <c r="L57918"/>
    </row>
    <row r="57919" spans="9:12" ht="15" x14ac:dyDescent="0.25">
      <c r="I57919"/>
      <c r="J57919"/>
      <c r="K57919"/>
      <c r="L57919"/>
    </row>
    <row r="57920" spans="9:12" ht="15" x14ac:dyDescent="0.25">
      <c r="I57920"/>
      <c r="J57920"/>
      <c r="K57920"/>
      <c r="L57920"/>
    </row>
    <row r="57921" spans="9:12" ht="15" x14ac:dyDescent="0.25">
      <c r="I57921"/>
      <c r="J57921"/>
      <c r="K57921"/>
      <c r="L57921"/>
    </row>
    <row r="57922" spans="9:12" ht="15" x14ac:dyDescent="0.25">
      <c r="I57922"/>
      <c r="J57922"/>
      <c r="K57922"/>
      <c r="L57922"/>
    </row>
    <row r="57923" spans="9:12" ht="15" x14ac:dyDescent="0.25">
      <c r="I57923"/>
      <c r="J57923"/>
      <c r="K57923"/>
      <c r="L57923"/>
    </row>
    <row r="57924" spans="9:12" ht="15" x14ac:dyDescent="0.25">
      <c r="I57924"/>
      <c r="J57924"/>
      <c r="K57924"/>
      <c r="L57924"/>
    </row>
    <row r="57925" spans="9:12" ht="15" x14ac:dyDescent="0.25">
      <c r="I57925"/>
      <c r="J57925"/>
      <c r="K57925"/>
      <c r="L57925"/>
    </row>
    <row r="57926" spans="9:12" ht="15" x14ac:dyDescent="0.25">
      <c r="I57926"/>
      <c r="J57926"/>
      <c r="K57926"/>
      <c r="L57926"/>
    </row>
    <row r="57927" spans="9:12" ht="15" x14ac:dyDescent="0.25">
      <c r="I57927"/>
      <c r="J57927"/>
      <c r="K57927"/>
      <c r="L57927"/>
    </row>
    <row r="57928" spans="9:12" ht="15" x14ac:dyDescent="0.25">
      <c r="I57928"/>
      <c r="J57928"/>
      <c r="K57928"/>
      <c r="L57928"/>
    </row>
    <row r="57929" spans="9:12" ht="15" x14ac:dyDescent="0.25">
      <c r="I57929"/>
      <c r="J57929"/>
      <c r="K57929"/>
      <c r="L57929"/>
    </row>
    <row r="57930" spans="9:12" ht="15" x14ac:dyDescent="0.25">
      <c r="I57930"/>
      <c r="J57930"/>
      <c r="K57930"/>
      <c r="L57930"/>
    </row>
    <row r="57931" spans="9:12" ht="15" x14ac:dyDescent="0.25">
      <c r="I57931"/>
      <c r="J57931"/>
      <c r="K57931"/>
      <c r="L57931"/>
    </row>
    <row r="57932" spans="9:12" ht="15" x14ac:dyDescent="0.25">
      <c r="I57932"/>
      <c r="J57932"/>
      <c r="K57932"/>
      <c r="L57932"/>
    </row>
    <row r="57933" spans="9:12" ht="15" x14ac:dyDescent="0.25">
      <c r="I57933"/>
      <c r="J57933"/>
      <c r="K57933"/>
      <c r="L57933"/>
    </row>
    <row r="57934" spans="9:12" ht="15" x14ac:dyDescent="0.25">
      <c r="I57934"/>
      <c r="J57934"/>
      <c r="K57934"/>
      <c r="L57934"/>
    </row>
    <row r="57935" spans="9:12" ht="15" x14ac:dyDescent="0.25">
      <c r="I57935"/>
      <c r="J57935"/>
      <c r="K57935"/>
      <c r="L57935"/>
    </row>
    <row r="57936" spans="9:12" ht="15" x14ac:dyDescent="0.25">
      <c r="I57936"/>
      <c r="J57936"/>
      <c r="K57936"/>
      <c r="L57936"/>
    </row>
    <row r="57937" spans="9:12" ht="15" x14ac:dyDescent="0.25">
      <c r="I57937"/>
      <c r="J57937"/>
      <c r="K57937"/>
      <c r="L57937"/>
    </row>
    <row r="57938" spans="9:12" ht="15" x14ac:dyDescent="0.25">
      <c r="I57938"/>
      <c r="J57938"/>
      <c r="K57938"/>
      <c r="L57938"/>
    </row>
    <row r="57939" spans="9:12" ht="15" x14ac:dyDescent="0.25">
      <c r="I57939"/>
      <c r="J57939"/>
      <c r="K57939"/>
      <c r="L57939"/>
    </row>
    <row r="57940" spans="9:12" ht="15" x14ac:dyDescent="0.25">
      <c r="I57940"/>
      <c r="J57940"/>
      <c r="K57940"/>
      <c r="L57940"/>
    </row>
    <row r="57941" spans="9:12" ht="15" x14ac:dyDescent="0.25">
      <c r="I57941"/>
      <c r="J57941"/>
      <c r="K57941"/>
      <c r="L57941"/>
    </row>
    <row r="57942" spans="9:12" ht="15" x14ac:dyDescent="0.25">
      <c r="I57942"/>
      <c r="J57942"/>
      <c r="K57942"/>
      <c r="L57942"/>
    </row>
    <row r="57943" spans="9:12" ht="15" x14ac:dyDescent="0.25">
      <c r="I57943"/>
      <c r="J57943"/>
      <c r="K57943"/>
      <c r="L57943"/>
    </row>
    <row r="57944" spans="9:12" ht="15" x14ac:dyDescent="0.25">
      <c r="I57944"/>
      <c r="J57944"/>
      <c r="K57944"/>
      <c r="L57944"/>
    </row>
    <row r="57945" spans="9:12" ht="15" x14ac:dyDescent="0.25">
      <c r="I57945"/>
      <c r="J57945"/>
      <c r="K57945"/>
      <c r="L57945"/>
    </row>
    <row r="57946" spans="9:12" ht="15" x14ac:dyDescent="0.25">
      <c r="I57946"/>
      <c r="J57946"/>
      <c r="K57946"/>
      <c r="L57946"/>
    </row>
    <row r="57947" spans="9:12" ht="15" x14ac:dyDescent="0.25">
      <c r="I57947"/>
      <c r="J57947"/>
      <c r="K57947"/>
      <c r="L57947"/>
    </row>
    <row r="57948" spans="9:12" ht="15" x14ac:dyDescent="0.25">
      <c r="I57948"/>
      <c r="J57948"/>
      <c r="K57948"/>
      <c r="L57948"/>
    </row>
    <row r="57949" spans="9:12" ht="15" x14ac:dyDescent="0.25">
      <c r="I57949"/>
      <c r="J57949"/>
      <c r="K57949"/>
      <c r="L57949"/>
    </row>
    <row r="57950" spans="9:12" ht="15" x14ac:dyDescent="0.25">
      <c r="I57950"/>
      <c r="J57950"/>
      <c r="K57950"/>
      <c r="L57950"/>
    </row>
    <row r="57951" spans="9:12" ht="15" x14ac:dyDescent="0.25">
      <c r="I57951"/>
      <c r="J57951"/>
      <c r="K57951"/>
      <c r="L57951"/>
    </row>
    <row r="57952" spans="9:12" ht="15" x14ac:dyDescent="0.25">
      <c r="I57952"/>
      <c r="J57952"/>
      <c r="K57952"/>
      <c r="L57952"/>
    </row>
    <row r="57953" spans="9:12" ht="15" x14ac:dyDescent="0.25">
      <c r="I57953"/>
      <c r="J57953"/>
      <c r="K57953"/>
      <c r="L57953"/>
    </row>
    <row r="57954" spans="9:12" ht="15" x14ac:dyDescent="0.25">
      <c r="I57954"/>
      <c r="J57954"/>
      <c r="K57954"/>
      <c r="L57954"/>
    </row>
    <row r="57955" spans="9:12" ht="15" x14ac:dyDescent="0.25">
      <c r="I57955"/>
      <c r="J57955"/>
      <c r="K57955"/>
      <c r="L57955"/>
    </row>
    <row r="57956" spans="9:12" ht="15" x14ac:dyDescent="0.25">
      <c r="I57956"/>
      <c r="J57956"/>
      <c r="K57956"/>
      <c r="L57956"/>
    </row>
    <row r="57957" spans="9:12" ht="15" x14ac:dyDescent="0.25">
      <c r="I57957"/>
      <c r="J57957"/>
      <c r="K57957"/>
      <c r="L57957"/>
    </row>
    <row r="57958" spans="9:12" ht="15" x14ac:dyDescent="0.25">
      <c r="I57958"/>
      <c r="J57958"/>
      <c r="K57958"/>
      <c r="L57958"/>
    </row>
    <row r="57959" spans="9:12" ht="15" x14ac:dyDescent="0.25">
      <c r="I57959"/>
      <c r="J57959"/>
      <c r="K57959"/>
      <c r="L57959"/>
    </row>
    <row r="57960" spans="9:12" ht="15" x14ac:dyDescent="0.25">
      <c r="I57960"/>
      <c r="J57960"/>
      <c r="K57960"/>
      <c r="L57960"/>
    </row>
    <row r="57961" spans="9:12" ht="15" x14ac:dyDescent="0.25">
      <c r="I57961"/>
      <c r="J57961"/>
      <c r="K57961"/>
      <c r="L57961"/>
    </row>
    <row r="57962" spans="9:12" ht="15" x14ac:dyDescent="0.25">
      <c r="I57962"/>
      <c r="J57962"/>
      <c r="K57962"/>
      <c r="L57962"/>
    </row>
    <row r="57963" spans="9:12" ht="15" x14ac:dyDescent="0.25">
      <c r="I57963"/>
      <c r="J57963"/>
      <c r="K57963"/>
      <c r="L57963"/>
    </row>
    <row r="57964" spans="9:12" ht="15" x14ac:dyDescent="0.25">
      <c r="I57964"/>
      <c r="J57964"/>
      <c r="K57964"/>
      <c r="L57964"/>
    </row>
    <row r="57965" spans="9:12" ht="15" x14ac:dyDescent="0.25">
      <c r="I57965"/>
      <c r="J57965"/>
      <c r="K57965"/>
      <c r="L57965"/>
    </row>
    <row r="57966" spans="9:12" ht="15" x14ac:dyDescent="0.25">
      <c r="I57966"/>
      <c r="J57966"/>
      <c r="K57966"/>
      <c r="L57966"/>
    </row>
    <row r="57967" spans="9:12" ht="15" x14ac:dyDescent="0.25">
      <c r="I57967"/>
      <c r="J57967"/>
      <c r="K57967"/>
      <c r="L57967"/>
    </row>
    <row r="57968" spans="9:12" ht="15" x14ac:dyDescent="0.25">
      <c r="I57968"/>
      <c r="J57968"/>
      <c r="K57968"/>
      <c r="L57968"/>
    </row>
    <row r="57969" spans="9:12" ht="15" x14ac:dyDescent="0.25">
      <c r="I57969"/>
      <c r="J57969"/>
      <c r="K57969"/>
      <c r="L57969"/>
    </row>
    <row r="57970" spans="9:12" ht="15" x14ac:dyDescent="0.25">
      <c r="I57970"/>
      <c r="J57970"/>
      <c r="K57970"/>
      <c r="L57970"/>
    </row>
    <row r="57971" spans="9:12" ht="15" x14ac:dyDescent="0.25">
      <c r="I57971"/>
      <c r="J57971"/>
      <c r="K57971"/>
      <c r="L57971"/>
    </row>
    <row r="57972" spans="9:12" ht="15" x14ac:dyDescent="0.25">
      <c r="I57972"/>
      <c r="J57972"/>
      <c r="K57972"/>
      <c r="L57972"/>
    </row>
    <row r="57973" spans="9:12" ht="15" x14ac:dyDescent="0.25">
      <c r="I57973"/>
      <c r="J57973"/>
      <c r="K57973"/>
      <c r="L57973"/>
    </row>
    <row r="57974" spans="9:12" ht="15" x14ac:dyDescent="0.25">
      <c r="I57974"/>
      <c r="J57974"/>
      <c r="K57974"/>
      <c r="L57974"/>
    </row>
    <row r="57975" spans="9:12" ht="15" x14ac:dyDescent="0.25">
      <c r="I57975"/>
      <c r="J57975"/>
      <c r="K57975"/>
      <c r="L57975"/>
    </row>
    <row r="57976" spans="9:12" ht="15" x14ac:dyDescent="0.25">
      <c r="I57976"/>
      <c r="J57976"/>
      <c r="K57976"/>
      <c r="L57976"/>
    </row>
    <row r="57977" spans="9:12" ht="15" x14ac:dyDescent="0.25">
      <c r="I57977"/>
      <c r="J57977"/>
      <c r="K57977"/>
      <c r="L57977"/>
    </row>
    <row r="57978" spans="9:12" ht="15" x14ac:dyDescent="0.25">
      <c r="I57978"/>
      <c r="J57978"/>
      <c r="K57978"/>
      <c r="L57978"/>
    </row>
    <row r="57979" spans="9:12" ht="15" x14ac:dyDescent="0.25">
      <c r="I57979"/>
      <c r="J57979"/>
      <c r="K57979"/>
      <c r="L57979"/>
    </row>
    <row r="57980" spans="9:12" ht="15" x14ac:dyDescent="0.25">
      <c r="I57980"/>
      <c r="J57980"/>
      <c r="K57980"/>
      <c r="L57980"/>
    </row>
    <row r="57981" spans="9:12" ht="15" x14ac:dyDescent="0.25">
      <c r="I57981"/>
      <c r="J57981"/>
      <c r="K57981"/>
      <c r="L57981"/>
    </row>
    <row r="57982" spans="9:12" ht="15" x14ac:dyDescent="0.25">
      <c r="I57982"/>
      <c r="J57982"/>
      <c r="K57982"/>
      <c r="L57982"/>
    </row>
    <row r="57983" spans="9:12" ht="15" x14ac:dyDescent="0.25">
      <c r="I57983"/>
      <c r="J57983"/>
      <c r="K57983"/>
      <c r="L57983"/>
    </row>
    <row r="57984" spans="9:12" ht="15" x14ac:dyDescent="0.25">
      <c r="I57984"/>
      <c r="J57984"/>
      <c r="K57984"/>
      <c r="L57984"/>
    </row>
    <row r="57985" spans="9:12" ht="15" x14ac:dyDescent="0.25">
      <c r="I57985"/>
      <c r="J57985"/>
      <c r="K57985"/>
      <c r="L57985"/>
    </row>
    <row r="57986" spans="9:12" ht="15" x14ac:dyDescent="0.25">
      <c r="I57986"/>
      <c r="J57986"/>
      <c r="K57986"/>
      <c r="L57986"/>
    </row>
    <row r="57987" spans="9:12" ht="15" x14ac:dyDescent="0.25">
      <c r="I57987"/>
      <c r="J57987"/>
      <c r="K57987"/>
      <c r="L57987"/>
    </row>
    <row r="57988" spans="9:12" ht="15" x14ac:dyDescent="0.25">
      <c r="I57988"/>
      <c r="J57988"/>
      <c r="K57988"/>
      <c r="L57988"/>
    </row>
    <row r="57989" spans="9:12" ht="15" x14ac:dyDescent="0.25">
      <c r="I57989"/>
      <c r="J57989"/>
      <c r="K57989"/>
      <c r="L57989"/>
    </row>
    <row r="57990" spans="9:12" ht="15" x14ac:dyDescent="0.25">
      <c r="I57990"/>
      <c r="J57990"/>
      <c r="K57990"/>
      <c r="L57990"/>
    </row>
    <row r="57991" spans="9:12" ht="15" x14ac:dyDescent="0.25">
      <c r="I57991"/>
      <c r="J57991"/>
      <c r="K57991"/>
      <c r="L57991"/>
    </row>
    <row r="57992" spans="9:12" ht="15" x14ac:dyDescent="0.25">
      <c r="I57992"/>
      <c r="J57992"/>
      <c r="K57992"/>
      <c r="L57992"/>
    </row>
    <row r="57993" spans="9:12" ht="15" x14ac:dyDescent="0.25">
      <c r="I57993"/>
      <c r="J57993"/>
      <c r="K57993"/>
      <c r="L57993"/>
    </row>
    <row r="57994" spans="9:12" ht="15" x14ac:dyDescent="0.25">
      <c r="I57994"/>
      <c r="J57994"/>
      <c r="K57994"/>
      <c r="L57994"/>
    </row>
    <row r="57995" spans="9:12" ht="15" x14ac:dyDescent="0.25">
      <c r="I57995"/>
      <c r="J57995"/>
      <c r="K57995"/>
      <c r="L57995"/>
    </row>
    <row r="57996" spans="9:12" ht="15" x14ac:dyDescent="0.25">
      <c r="I57996"/>
      <c r="J57996"/>
      <c r="K57996"/>
      <c r="L57996"/>
    </row>
    <row r="57997" spans="9:12" ht="15" x14ac:dyDescent="0.25">
      <c r="I57997"/>
      <c r="J57997"/>
      <c r="K57997"/>
      <c r="L57997"/>
    </row>
    <row r="57998" spans="9:12" ht="15" x14ac:dyDescent="0.25">
      <c r="I57998"/>
      <c r="J57998"/>
      <c r="K57998"/>
      <c r="L57998"/>
    </row>
    <row r="57999" spans="9:12" ht="15" x14ac:dyDescent="0.25">
      <c r="I57999"/>
      <c r="J57999"/>
      <c r="K57999"/>
      <c r="L57999"/>
    </row>
    <row r="58000" spans="9:12" ht="15" x14ac:dyDescent="0.25">
      <c r="I58000"/>
      <c r="J58000"/>
      <c r="K58000"/>
      <c r="L58000"/>
    </row>
    <row r="58001" spans="9:12" ht="15" x14ac:dyDescent="0.25">
      <c r="I58001"/>
      <c r="J58001"/>
      <c r="K58001"/>
      <c r="L58001"/>
    </row>
    <row r="58002" spans="9:12" ht="15" x14ac:dyDescent="0.25">
      <c r="I58002"/>
      <c r="J58002"/>
      <c r="K58002"/>
      <c r="L58002"/>
    </row>
    <row r="58003" spans="9:12" ht="15" x14ac:dyDescent="0.25">
      <c r="I58003"/>
      <c r="J58003"/>
      <c r="K58003"/>
      <c r="L58003"/>
    </row>
    <row r="58004" spans="9:12" ht="15" x14ac:dyDescent="0.25">
      <c r="I58004"/>
      <c r="J58004"/>
      <c r="K58004"/>
      <c r="L58004"/>
    </row>
    <row r="58005" spans="9:12" ht="15" x14ac:dyDescent="0.25">
      <c r="I58005"/>
      <c r="J58005"/>
      <c r="K58005"/>
      <c r="L58005"/>
    </row>
    <row r="58006" spans="9:12" ht="15" x14ac:dyDescent="0.25">
      <c r="I58006"/>
      <c r="J58006"/>
      <c r="K58006"/>
      <c r="L58006"/>
    </row>
    <row r="58007" spans="9:12" ht="15" x14ac:dyDescent="0.25">
      <c r="I58007"/>
      <c r="J58007"/>
      <c r="K58007"/>
      <c r="L58007"/>
    </row>
    <row r="58008" spans="9:12" ht="15" x14ac:dyDescent="0.25">
      <c r="I58008"/>
      <c r="J58008"/>
      <c r="K58008"/>
      <c r="L58008"/>
    </row>
    <row r="58009" spans="9:12" ht="15" x14ac:dyDescent="0.25">
      <c r="I58009"/>
      <c r="J58009"/>
      <c r="K58009"/>
      <c r="L58009"/>
    </row>
    <row r="58010" spans="9:12" ht="15" x14ac:dyDescent="0.25">
      <c r="I58010"/>
      <c r="J58010"/>
      <c r="K58010"/>
      <c r="L58010"/>
    </row>
    <row r="58011" spans="9:12" ht="15" x14ac:dyDescent="0.25">
      <c r="I58011"/>
      <c r="J58011"/>
      <c r="K58011"/>
      <c r="L58011"/>
    </row>
    <row r="58012" spans="9:12" ht="15" x14ac:dyDescent="0.25">
      <c r="I58012"/>
      <c r="J58012"/>
      <c r="K58012"/>
      <c r="L58012"/>
    </row>
    <row r="58013" spans="9:12" ht="15" x14ac:dyDescent="0.25">
      <c r="I58013"/>
      <c r="J58013"/>
      <c r="K58013"/>
      <c r="L58013"/>
    </row>
    <row r="58014" spans="9:12" ht="15" x14ac:dyDescent="0.25">
      <c r="I58014"/>
      <c r="J58014"/>
      <c r="K58014"/>
      <c r="L58014"/>
    </row>
    <row r="58015" spans="9:12" ht="15" x14ac:dyDescent="0.25">
      <c r="I58015"/>
      <c r="J58015"/>
      <c r="K58015"/>
      <c r="L58015"/>
    </row>
    <row r="58016" spans="9:12" ht="15" x14ac:dyDescent="0.25">
      <c r="I58016"/>
      <c r="J58016"/>
      <c r="K58016"/>
      <c r="L58016"/>
    </row>
    <row r="58017" spans="9:12" ht="15" x14ac:dyDescent="0.25">
      <c r="I58017"/>
      <c r="J58017"/>
      <c r="K58017"/>
      <c r="L58017"/>
    </row>
    <row r="58018" spans="9:12" ht="15" x14ac:dyDescent="0.25">
      <c r="I58018"/>
      <c r="J58018"/>
      <c r="K58018"/>
      <c r="L58018"/>
    </row>
    <row r="58019" spans="9:12" ht="15" x14ac:dyDescent="0.25">
      <c r="I58019"/>
      <c r="J58019"/>
      <c r="K58019"/>
      <c r="L58019"/>
    </row>
    <row r="58020" spans="9:12" ht="15" x14ac:dyDescent="0.25">
      <c r="I58020"/>
      <c r="J58020"/>
      <c r="K58020"/>
      <c r="L58020"/>
    </row>
    <row r="58021" spans="9:12" ht="15" x14ac:dyDescent="0.25">
      <c r="I58021"/>
      <c r="J58021"/>
      <c r="K58021"/>
      <c r="L58021"/>
    </row>
    <row r="58022" spans="9:12" ht="15" x14ac:dyDescent="0.25">
      <c r="I58022"/>
      <c r="J58022"/>
      <c r="K58022"/>
      <c r="L58022"/>
    </row>
    <row r="58023" spans="9:12" ht="15" x14ac:dyDescent="0.25">
      <c r="I58023"/>
      <c r="J58023"/>
      <c r="K58023"/>
      <c r="L58023"/>
    </row>
    <row r="58024" spans="9:12" ht="15" x14ac:dyDescent="0.25">
      <c r="I58024"/>
      <c r="J58024"/>
      <c r="K58024"/>
      <c r="L58024"/>
    </row>
    <row r="58025" spans="9:12" ht="15" x14ac:dyDescent="0.25">
      <c r="I58025"/>
      <c r="J58025"/>
      <c r="K58025"/>
      <c r="L58025"/>
    </row>
    <row r="58026" spans="9:12" ht="15" x14ac:dyDescent="0.25">
      <c r="I58026"/>
      <c r="J58026"/>
      <c r="K58026"/>
      <c r="L58026"/>
    </row>
    <row r="58027" spans="9:12" ht="15" x14ac:dyDescent="0.25">
      <c r="I58027"/>
      <c r="J58027"/>
      <c r="K58027"/>
      <c r="L58027"/>
    </row>
    <row r="58028" spans="9:12" ht="15" x14ac:dyDescent="0.25">
      <c r="I58028"/>
      <c r="J58028"/>
      <c r="K58028"/>
      <c r="L58028"/>
    </row>
    <row r="58029" spans="9:12" ht="15" x14ac:dyDescent="0.25">
      <c r="I58029"/>
      <c r="J58029"/>
      <c r="K58029"/>
      <c r="L58029"/>
    </row>
    <row r="58030" spans="9:12" ht="15" x14ac:dyDescent="0.25">
      <c r="I58030"/>
      <c r="J58030"/>
      <c r="K58030"/>
      <c r="L58030"/>
    </row>
    <row r="58031" spans="9:12" ht="15" x14ac:dyDescent="0.25">
      <c r="I58031"/>
      <c r="J58031"/>
      <c r="K58031"/>
      <c r="L58031"/>
    </row>
    <row r="58032" spans="9:12" ht="15" x14ac:dyDescent="0.25">
      <c r="I58032"/>
      <c r="J58032"/>
      <c r="K58032"/>
      <c r="L58032"/>
    </row>
    <row r="58033" spans="9:12" ht="15" x14ac:dyDescent="0.25">
      <c r="I58033"/>
      <c r="J58033"/>
      <c r="K58033"/>
      <c r="L58033"/>
    </row>
    <row r="58034" spans="9:12" ht="15" x14ac:dyDescent="0.25">
      <c r="I58034"/>
      <c r="J58034"/>
      <c r="K58034"/>
      <c r="L58034"/>
    </row>
    <row r="58035" spans="9:12" ht="15" x14ac:dyDescent="0.25">
      <c r="I58035"/>
      <c r="J58035"/>
      <c r="K58035"/>
      <c r="L58035"/>
    </row>
    <row r="58036" spans="9:12" ht="15" x14ac:dyDescent="0.25">
      <c r="I58036"/>
      <c r="J58036"/>
      <c r="K58036"/>
      <c r="L58036"/>
    </row>
    <row r="58037" spans="9:12" ht="15" x14ac:dyDescent="0.25">
      <c r="I58037"/>
      <c r="J58037"/>
      <c r="K58037"/>
      <c r="L58037"/>
    </row>
    <row r="58038" spans="9:12" ht="15" x14ac:dyDescent="0.25">
      <c r="I58038"/>
      <c r="J58038"/>
      <c r="K58038"/>
      <c r="L58038"/>
    </row>
    <row r="58039" spans="9:12" ht="15" x14ac:dyDescent="0.25">
      <c r="I58039"/>
      <c r="J58039"/>
      <c r="K58039"/>
      <c r="L58039"/>
    </row>
    <row r="58040" spans="9:12" ht="15" x14ac:dyDescent="0.25">
      <c r="I58040"/>
      <c r="J58040"/>
      <c r="K58040"/>
      <c r="L58040"/>
    </row>
    <row r="58041" spans="9:12" ht="15" x14ac:dyDescent="0.25">
      <c r="I58041"/>
      <c r="J58041"/>
      <c r="K58041"/>
      <c r="L58041"/>
    </row>
    <row r="58042" spans="9:12" ht="15" x14ac:dyDescent="0.25">
      <c r="I58042"/>
      <c r="J58042"/>
      <c r="K58042"/>
      <c r="L58042"/>
    </row>
    <row r="58043" spans="9:12" ht="15" x14ac:dyDescent="0.25">
      <c r="I58043"/>
      <c r="J58043"/>
      <c r="K58043"/>
      <c r="L58043"/>
    </row>
    <row r="58044" spans="9:12" ht="15" x14ac:dyDescent="0.25">
      <c r="I58044"/>
      <c r="J58044"/>
      <c r="K58044"/>
      <c r="L58044"/>
    </row>
    <row r="58045" spans="9:12" ht="15" x14ac:dyDescent="0.25">
      <c r="I58045"/>
      <c r="J58045"/>
      <c r="K58045"/>
      <c r="L58045"/>
    </row>
    <row r="58046" spans="9:12" ht="15" x14ac:dyDescent="0.25">
      <c r="I58046"/>
      <c r="J58046"/>
      <c r="K58046"/>
      <c r="L58046"/>
    </row>
    <row r="58047" spans="9:12" ht="15" x14ac:dyDescent="0.25">
      <c r="I58047"/>
      <c r="J58047"/>
      <c r="K58047"/>
      <c r="L58047"/>
    </row>
    <row r="58048" spans="9:12" ht="15" x14ac:dyDescent="0.25">
      <c r="I58048"/>
      <c r="J58048"/>
      <c r="K58048"/>
      <c r="L58048"/>
    </row>
    <row r="58049" spans="9:12" ht="15" x14ac:dyDescent="0.25">
      <c r="I58049"/>
      <c r="J58049"/>
      <c r="K58049"/>
      <c r="L58049"/>
    </row>
    <row r="58050" spans="9:12" ht="15" x14ac:dyDescent="0.25">
      <c r="I58050"/>
      <c r="J58050"/>
      <c r="K58050"/>
      <c r="L58050"/>
    </row>
    <row r="58051" spans="9:12" ht="15" x14ac:dyDescent="0.25">
      <c r="I58051"/>
      <c r="J58051"/>
      <c r="K58051"/>
      <c r="L58051"/>
    </row>
    <row r="58052" spans="9:12" ht="15" x14ac:dyDescent="0.25">
      <c r="I58052"/>
      <c r="J58052"/>
      <c r="K58052"/>
      <c r="L58052"/>
    </row>
    <row r="58053" spans="9:12" ht="15" x14ac:dyDescent="0.25">
      <c r="I58053"/>
      <c r="J58053"/>
      <c r="K58053"/>
      <c r="L58053"/>
    </row>
    <row r="58054" spans="9:12" ht="15" x14ac:dyDescent="0.25">
      <c r="I58054"/>
      <c r="J58054"/>
      <c r="K58054"/>
      <c r="L58054"/>
    </row>
    <row r="58055" spans="9:12" ht="15" x14ac:dyDescent="0.25">
      <c r="I58055"/>
      <c r="J58055"/>
      <c r="K58055"/>
      <c r="L58055"/>
    </row>
    <row r="58056" spans="9:12" ht="15" x14ac:dyDescent="0.25">
      <c r="I58056"/>
      <c r="J58056"/>
      <c r="K58056"/>
      <c r="L58056"/>
    </row>
    <row r="58057" spans="9:12" ht="15" x14ac:dyDescent="0.25">
      <c r="I58057"/>
      <c r="J58057"/>
      <c r="K58057"/>
      <c r="L58057"/>
    </row>
    <row r="58058" spans="9:12" ht="15" x14ac:dyDescent="0.25">
      <c r="I58058"/>
      <c r="J58058"/>
      <c r="K58058"/>
      <c r="L58058"/>
    </row>
    <row r="58059" spans="9:12" ht="15" x14ac:dyDescent="0.25">
      <c r="I58059"/>
      <c r="J58059"/>
      <c r="K58059"/>
      <c r="L58059"/>
    </row>
    <row r="58060" spans="9:12" ht="15" x14ac:dyDescent="0.25">
      <c r="I58060"/>
      <c r="J58060"/>
      <c r="K58060"/>
      <c r="L58060"/>
    </row>
    <row r="58061" spans="9:12" ht="15" x14ac:dyDescent="0.25">
      <c r="I58061"/>
      <c r="J58061"/>
      <c r="K58061"/>
      <c r="L58061"/>
    </row>
    <row r="58062" spans="9:12" ht="15" x14ac:dyDescent="0.25">
      <c r="I58062"/>
      <c r="J58062"/>
      <c r="K58062"/>
      <c r="L58062"/>
    </row>
    <row r="58063" spans="9:12" ht="15" x14ac:dyDescent="0.25">
      <c r="I58063"/>
      <c r="J58063"/>
      <c r="K58063"/>
      <c r="L58063"/>
    </row>
    <row r="58064" spans="9:12" ht="15" x14ac:dyDescent="0.25">
      <c r="I58064"/>
      <c r="J58064"/>
      <c r="K58064"/>
      <c r="L58064"/>
    </row>
    <row r="58065" spans="9:12" ht="15" x14ac:dyDescent="0.25">
      <c r="I58065"/>
      <c r="J58065"/>
      <c r="K58065"/>
      <c r="L58065"/>
    </row>
    <row r="58066" spans="9:12" ht="15" x14ac:dyDescent="0.25">
      <c r="I58066"/>
      <c r="J58066"/>
      <c r="K58066"/>
      <c r="L58066"/>
    </row>
    <row r="58067" spans="9:12" ht="15" x14ac:dyDescent="0.25">
      <c r="I58067"/>
      <c r="J58067"/>
      <c r="K58067"/>
      <c r="L58067"/>
    </row>
    <row r="58068" spans="9:12" ht="15" x14ac:dyDescent="0.25">
      <c r="I58068"/>
      <c r="J58068"/>
      <c r="K58068"/>
      <c r="L58068"/>
    </row>
    <row r="58069" spans="9:12" ht="15" x14ac:dyDescent="0.25">
      <c r="I58069"/>
      <c r="J58069"/>
      <c r="K58069"/>
      <c r="L58069"/>
    </row>
    <row r="58070" spans="9:12" ht="15" x14ac:dyDescent="0.25">
      <c r="I58070"/>
      <c r="J58070"/>
      <c r="K58070"/>
      <c r="L58070"/>
    </row>
    <row r="58071" spans="9:12" ht="15" x14ac:dyDescent="0.25">
      <c r="I58071"/>
      <c r="J58071"/>
      <c r="K58071"/>
      <c r="L58071"/>
    </row>
    <row r="58072" spans="9:12" ht="15" x14ac:dyDescent="0.25">
      <c r="I58072"/>
      <c r="J58072"/>
      <c r="K58072"/>
      <c r="L58072"/>
    </row>
    <row r="58073" spans="9:12" ht="15" x14ac:dyDescent="0.25">
      <c r="I58073"/>
      <c r="J58073"/>
      <c r="K58073"/>
      <c r="L58073"/>
    </row>
    <row r="58074" spans="9:12" ht="15" x14ac:dyDescent="0.25">
      <c r="I58074"/>
      <c r="J58074"/>
      <c r="K58074"/>
      <c r="L58074"/>
    </row>
    <row r="58075" spans="9:12" ht="15" x14ac:dyDescent="0.25">
      <c r="I58075"/>
      <c r="J58075"/>
      <c r="K58075"/>
      <c r="L58075"/>
    </row>
    <row r="58076" spans="9:12" ht="15" x14ac:dyDescent="0.25">
      <c r="I58076"/>
      <c r="J58076"/>
      <c r="K58076"/>
      <c r="L58076"/>
    </row>
    <row r="58077" spans="9:12" ht="15" x14ac:dyDescent="0.25">
      <c r="I58077"/>
      <c r="J58077"/>
      <c r="K58077"/>
      <c r="L58077"/>
    </row>
    <row r="58078" spans="9:12" ht="15" x14ac:dyDescent="0.25">
      <c r="I58078"/>
      <c r="J58078"/>
      <c r="K58078"/>
      <c r="L58078"/>
    </row>
    <row r="58079" spans="9:12" ht="15" x14ac:dyDescent="0.25">
      <c r="I58079"/>
      <c r="J58079"/>
      <c r="K58079"/>
      <c r="L58079"/>
    </row>
    <row r="58080" spans="9:12" ht="15" x14ac:dyDescent="0.25">
      <c r="I58080"/>
      <c r="J58080"/>
      <c r="K58080"/>
      <c r="L58080"/>
    </row>
    <row r="58081" spans="9:12" ht="15" x14ac:dyDescent="0.25">
      <c r="I58081"/>
      <c r="J58081"/>
      <c r="K58081"/>
      <c r="L58081"/>
    </row>
    <row r="58082" spans="9:12" ht="15" x14ac:dyDescent="0.25">
      <c r="I58082"/>
      <c r="J58082"/>
      <c r="K58082"/>
      <c r="L58082"/>
    </row>
    <row r="58083" spans="9:12" ht="15" x14ac:dyDescent="0.25">
      <c r="I58083"/>
      <c r="J58083"/>
      <c r="K58083"/>
      <c r="L58083"/>
    </row>
    <row r="58084" spans="9:12" ht="15" x14ac:dyDescent="0.25">
      <c r="I58084"/>
      <c r="J58084"/>
      <c r="K58084"/>
      <c r="L58084"/>
    </row>
    <row r="58085" spans="9:12" ht="15" x14ac:dyDescent="0.25">
      <c r="I58085"/>
      <c r="J58085"/>
      <c r="K58085"/>
      <c r="L58085"/>
    </row>
    <row r="58086" spans="9:12" ht="15" x14ac:dyDescent="0.25">
      <c r="I58086"/>
      <c r="J58086"/>
      <c r="K58086"/>
      <c r="L58086"/>
    </row>
    <row r="58087" spans="9:12" ht="15" x14ac:dyDescent="0.25">
      <c r="I58087"/>
      <c r="J58087"/>
      <c r="K58087"/>
      <c r="L58087"/>
    </row>
    <row r="58088" spans="9:12" ht="15" x14ac:dyDescent="0.25">
      <c r="I58088"/>
      <c r="J58088"/>
      <c r="K58088"/>
      <c r="L58088"/>
    </row>
    <row r="58089" spans="9:12" ht="15" x14ac:dyDescent="0.25">
      <c r="I58089"/>
      <c r="J58089"/>
      <c r="K58089"/>
      <c r="L58089"/>
    </row>
    <row r="58090" spans="9:12" ht="15" x14ac:dyDescent="0.25">
      <c r="I58090"/>
      <c r="J58090"/>
      <c r="K58090"/>
      <c r="L58090"/>
    </row>
    <row r="58091" spans="9:12" ht="15" x14ac:dyDescent="0.25">
      <c r="I58091"/>
      <c r="J58091"/>
      <c r="K58091"/>
      <c r="L58091"/>
    </row>
    <row r="58092" spans="9:12" ht="15" x14ac:dyDescent="0.25">
      <c r="I58092"/>
      <c r="J58092"/>
      <c r="K58092"/>
      <c r="L58092"/>
    </row>
    <row r="58093" spans="9:12" ht="15" x14ac:dyDescent="0.25">
      <c r="I58093"/>
      <c r="J58093"/>
      <c r="K58093"/>
      <c r="L58093"/>
    </row>
    <row r="58094" spans="9:12" ht="15" x14ac:dyDescent="0.25">
      <c r="I58094"/>
      <c r="J58094"/>
      <c r="K58094"/>
      <c r="L58094"/>
    </row>
    <row r="58095" spans="9:12" ht="15" x14ac:dyDescent="0.25">
      <c r="I58095"/>
      <c r="J58095"/>
      <c r="K58095"/>
      <c r="L58095"/>
    </row>
    <row r="58096" spans="9:12" ht="15" x14ac:dyDescent="0.25">
      <c r="I58096"/>
      <c r="J58096"/>
      <c r="K58096"/>
      <c r="L58096"/>
    </row>
    <row r="58097" spans="9:12" ht="15" x14ac:dyDescent="0.25">
      <c r="I58097"/>
      <c r="J58097"/>
      <c r="K58097"/>
      <c r="L58097"/>
    </row>
    <row r="58098" spans="9:12" ht="15" x14ac:dyDescent="0.25">
      <c r="I58098"/>
      <c r="J58098"/>
      <c r="K58098"/>
      <c r="L58098"/>
    </row>
    <row r="58099" spans="9:12" ht="15" x14ac:dyDescent="0.25">
      <c r="I58099"/>
      <c r="J58099"/>
      <c r="K58099"/>
      <c r="L58099"/>
    </row>
    <row r="58100" spans="9:12" ht="15" x14ac:dyDescent="0.25">
      <c r="I58100"/>
      <c r="J58100"/>
      <c r="K58100"/>
      <c r="L58100"/>
    </row>
    <row r="58101" spans="9:12" ht="15" x14ac:dyDescent="0.25">
      <c r="I58101"/>
      <c r="J58101"/>
      <c r="K58101"/>
      <c r="L58101"/>
    </row>
    <row r="58102" spans="9:12" ht="15" x14ac:dyDescent="0.25">
      <c r="I58102"/>
      <c r="J58102"/>
      <c r="K58102"/>
      <c r="L58102"/>
    </row>
    <row r="58103" spans="9:12" ht="15" x14ac:dyDescent="0.25">
      <c r="I58103"/>
      <c r="J58103"/>
      <c r="K58103"/>
      <c r="L58103"/>
    </row>
    <row r="58104" spans="9:12" ht="15" x14ac:dyDescent="0.25">
      <c r="I58104"/>
      <c r="J58104"/>
      <c r="K58104"/>
      <c r="L58104"/>
    </row>
    <row r="58105" spans="9:12" ht="15" x14ac:dyDescent="0.25">
      <c r="I58105"/>
      <c r="J58105"/>
      <c r="K58105"/>
      <c r="L58105"/>
    </row>
    <row r="58106" spans="9:12" ht="15" x14ac:dyDescent="0.25">
      <c r="I58106"/>
      <c r="J58106"/>
      <c r="K58106"/>
      <c r="L58106"/>
    </row>
    <row r="58107" spans="9:12" ht="15" x14ac:dyDescent="0.25">
      <c r="I58107"/>
      <c r="J58107"/>
      <c r="K58107"/>
      <c r="L58107"/>
    </row>
    <row r="58108" spans="9:12" ht="15" x14ac:dyDescent="0.25">
      <c r="I58108"/>
      <c r="J58108"/>
      <c r="K58108"/>
      <c r="L58108"/>
    </row>
    <row r="58109" spans="9:12" ht="15" x14ac:dyDescent="0.25">
      <c r="I58109"/>
      <c r="J58109"/>
      <c r="K58109"/>
      <c r="L58109"/>
    </row>
    <row r="58110" spans="9:12" ht="15" x14ac:dyDescent="0.25">
      <c r="I58110"/>
      <c r="J58110"/>
      <c r="K58110"/>
      <c r="L58110"/>
    </row>
    <row r="58111" spans="9:12" ht="15" x14ac:dyDescent="0.25">
      <c r="I58111"/>
      <c r="J58111"/>
      <c r="K58111"/>
      <c r="L58111"/>
    </row>
    <row r="58112" spans="9:12" ht="15" x14ac:dyDescent="0.25">
      <c r="I58112"/>
      <c r="J58112"/>
      <c r="K58112"/>
      <c r="L58112"/>
    </row>
    <row r="58113" spans="9:12" ht="15" x14ac:dyDescent="0.25">
      <c r="I58113"/>
      <c r="J58113"/>
      <c r="K58113"/>
      <c r="L58113"/>
    </row>
    <row r="58114" spans="9:12" ht="15" x14ac:dyDescent="0.25">
      <c r="I58114"/>
      <c r="J58114"/>
      <c r="K58114"/>
      <c r="L58114"/>
    </row>
    <row r="58115" spans="9:12" ht="15" x14ac:dyDescent="0.25">
      <c r="I58115"/>
      <c r="J58115"/>
      <c r="K58115"/>
      <c r="L58115"/>
    </row>
    <row r="58116" spans="9:12" ht="15" x14ac:dyDescent="0.25">
      <c r="I58116"/>
      <c r="J58116"/>
      <c r="K58116"/>
      <c r="L58116"/>
    </row>
    <row r="58117" spans="9:12" ht="15" x14ac:dyDescent="0.25">
      <c r="I58117"/>
      <c r="J58117"/>
      <c r="K58117"/>
      <c r="L58117"/>
    </row>
    <row r="58118" spans="9:12" ht="15" x14ac:dyDescent="0.25">
      <c r="I58118"/>
      <c r="J58118"/>
      <c r="K58118"/>
      <c r="L58118"/>
    </row>
    <row r="58119" spans="9:12" ht="15" x14ac:dyDescent="0.25">
      <c r="I58119"/>
      <c r="J58119"/>
      <c r="K58119"/>
      <c r="L58119"/>
    </row>
    <row r="58120" spans="9:12" ht="15" x14ac:dyDescent="0.25">
      <c r="I58120"/>
      <c r="J58120"/>
      <c r="K58120"/>
      <c r="L58120"/>
    </row>
    <row r="58121" spans="9:12" ht="15" x14ac:dyDescent="0.25">
      <c r="I58121"/>
      <c r="J58121"/>
      <c r="K58121"/>
      <c r="L58121"/>
    </row>
    <row r="58122" spans="9:12" ht="15" x14ac:dyDescent="0.25">
      <c r="I58122"/>
      <c r="J58122"/>
      <c r="K58122"/>
      <c r="L58122"/>
    </row>
    <row r="58123" spans="9:12" ht="15" x14ac:dyDescent="0.25">
      <c r="I58123"/>
      <c r="J58123"/>
      <c r="K58123"/>
      <c r="L58123"/>
    </row>
    <row r="58124" spans="9:12" ht="15" x14ac:dyDescent="0.25">
      <c r="I58124"/>
      <c r="J58124"/>
      <c r="K58124"/>
      <c r="L58124"/>
    </row>
    <row r="58125" spans="9:12" ht="15" x14ac:dyDescent="0.25">
      <c r="I58125"/>
      <c r="J58125"/>
      <c r="K58125"/>
      <c r="L58125"/>
    </row>
    <row r="58126" spans="9:12" ht="15" x14ac:dyDescent="0.25">
      <c r="I58126"/>
      <c r="J58126"/>
      <c r="K58126"/>
      <c r="L58126"/>
    </row>
    <row r="58127" spans="9:12" ht="15" x14ac:dyDescent="0.25">
      <c r="I58127"/>
      <c r="J58127"/>
      <c r="K58127"/>
      <c r="L58127"/>
    </row>
    <row r="58128" spans="9:12" ht="15" x14ac:dyDescent="0.25">
      <c r="I58128"/>
      <c r="J58128"/>
      <c r="K58128"/>
      <c r="L58128"/>
    </row>
    <row r="58129" spans="9:12" ht="15" x14ac:dyDescent="0.25">
      <c r="I58129"/>
      <c r="J58129"/>
      <c r="K58129"/>
      <c r="L58129"/>
    </row>
    <row r="58130" spans="9:12" ht="15" x14ac:dyDescent="0.25">
      <c r="I58130"/>
      <c r="J58130"/>
      <c r="K58130"/>
      <c r="L58130"/>
    </row>
    <row r="58131" spans="9:12" ht="15" x14ac:dyDescent="0.25">
      <c r="I58131"/>
      <c r="J58131"/>
      <c r="K58131"/>
      <c r="L58131"/>
    </row>
    <row r="58132" spans="9:12" ht="15" x14ac:dyDescent="0.25">
      <c r="I58132"/>
      <c r="J58132"/>
      <c r="K58132"/>
      <c r="L58132"/>
    </row>
    <row r="58133" spans="9:12" ht="15" x14ac:dyDescent="0.25">
      <c r="I58133"/>
      <c r="J58133"/>
      <c r="K58133"/>
      <c r="L58133"/>
    </row>
    <row r="58134" spans="9:12" ht="15" x14ac:dyDescent="0.25">
      <c r="I58134"/>
      <c r="J58134"/>
      <c r="K58134"/>
      <c r="L58134"/>
    </row>
    <row r="58135" spans="9:12" ht="15" x14ac:dyDescent="0.25">
      <c r="I58135"/>
      <c r="J58135"/>
      <c r="K58135"/>
      <c r="L58135"/>
    </row>
    <row r="58136" spans="9:12" ht="15" x14ac:dyDescent="0.25">
      <c r="I58136"/>
      <c r="J58136"/>
      <c r="K58136"/>
      <c r="L58136"/>
    </row>
    <row r="58137" spans="9:12" ht="15" x14ac:dyDescent="0.25">
      <c r="I58137"/>
      <c r="J58137"/>
      <c r="K58137"/>
      <c r="L58137"/>
    </row>
    <row r="58138" spans="9:12" ht="15" x14ac:dyDescent="0.25">
      <c r="I58138"/>
      <c r="J58138"/>
      <c r="K58138"/>
      <c r="L58138"/>
    </row>
    <row r="58139" spans="9:12" ht="15" x14ac:dyDescent="0.25">
      <c r="I58139"/>
      <c r="J58139"/>
      <c r="K58139"/>
      <c r="L58139"/>
    </row>
    <row r="58140" spans="9:12" ht="15" x14ac:dyDescent="0.25">
      <c r="I58140"/>
      <c r="J58140"/>
      <c r="K58140"/>
      <c r="L58140"/>
    </row>
    <row r="58141" spans="9:12" ht="15" x14ac:dyDescent="0.25">
      <c r="I58141"/>
      <c r="J58141"/>
      <c r="K58141"/>
      <c r="L58141"/>
    </row>
    <row r="58142" spans="9:12" ht="15" x14ac:dyDescent="0.25">
      <c r="I58142"/>
      <c r="J58142"/>
      <c r="K58142"/>
      <c r="L58142"/>
    </row>
    <row r="58143" spans="9:12" ht="15" x14ac:dyDescent="0.25">
      <c r="I58143"/>
      <c r="J58143"/>
      <c r="K58143"/>
      <c r="L58143"/>
    </row>
    <row r="58144" spans="9:12" ht="15" x14ac:dyDescent="0.25">
      <c r="I58144"/>
      <c r="J58144"/>
      <c r="K58144"/>
      <c r="L58144"/>
    </row>
    <row r="58145" spans="9:12" ht="15" x14ac:dyDescent="0.25">
      <c r="I58145"/>
      <c r="J58145"/>
      <c r="K58145"/>
      <c r="L58145"/>
    </row>
    <row r="58146" spans="9:12" ht="15" x14ac:dyDescent="0.25">
      <c r="I58146"/>
      <c r="J58146"/>
      <c r="K58146"/>
      <c r="L58146"/>
    </row>
    <row r="58147" spans="9:12" ht="15" x14ac:dyDescent="0.25">
      <c r="I58147"/>
      <c r="J58147"/>
      <c r="K58147"/>
      <c r="L58147"/>
    </row>
    <row r="58148" spans="9:12" ht="15" x14ac:dyDescent="0.25">
      <c r="I58148"/>
      <c r="J58148"/>
      <c r="K58148"/>
      <c r="L58148"/>
    </row>
    <row r="58149" spans="9:12" ht="15" x14ac:dyDescent="0.25">
      <c r="I58149"/>
      <c r="J58149"/>
      <c r="K58149"/>
      <c r="L58149"/>
    </row>
    <row r="58150" spans="9:12" ht="15" x14ac:dyDescent="0.25">
      <c r="I58150"/>
      <c r="J58150"/>
      <c r="K58150"/>
      <c r="L58150"/>
    </row>
    <row r="58151" spans="9:12" ht="15" x14ac:dyDescent="0.25">
      <c r="I58151"/>
      <c r="J58151"/>
      <c r="K58151"/>
      <c r="L58151"/>
    </row>
    <row r="58152" spans="9:12" ht="15" x14ac:dyDescent="0.25">
      <c r="I58152"/>
      <c r="J58152"/>
      <c r="K58152"/>
      <c r="L58152"/>
    </row>
    <row r="58153" spans="9:12" ht="15" x14ac:dyDescent="0.25">
      <c r="I58153"/>
      <c r="J58153"/>
      <c r="K58153"/>
      <c r="L58153"/>
    </row>
    <row r="58154" spans="9:12" ht="15" x14ac:dyDescent="0.25">
      <c r="I58154"/>
      <c r="J58154"/>
      <c r="K58154"/>
      <c r="L58154"/>
    </row>
    <row r="58155" spans="9:12" ht="15" x14ac:dyDescent="0.25">
      <c r="I58155"/>
      <c r="J58155"/>
      <c r="K58155"/>
      <c r="L58155"/>
    </row>
    <row r="58156" spans="9:12" ht="15" x14ac:dyDescent="0.25">
      <c r="I58156"/>
      <c r="J58156"/>
      <c r="K58156"/>
      <c r="L58156"/>
    </row>
    <row r="58157" spans="9:12" ht="15" x14ac:dyDescent="0.25">
      <c r="I58157"/>
      <c r="J58157"/>
      <c r="K58157"/>
      <c r="L58157"/>
    </row>
    <row r="58158" spans="9:12" ht="15" x14ac:dyDescent="0.25">
      <c r="I58158"/>
      <c r="J58158"/>
      <c r="K58158"/>
      <c r="L58158"/>
    </row>
    <row r="58159" spans="9:12" ht="15" x14ac:dyDescent="0.25">
      <c r="I58159"/>
      <c r="J58159"/>
      <c r="K58159"/>
      <c r="L58159"/>
    </row>
    <row r="58160" spans="9:12" ht="15" x14ac:dyDescent="0.25">
      <c r="I58160"/>
      <c r="J58160"/>
      <c r="K58160"/>
      <c r="L58160"/>
    </row>
    <row r="58161" spans="9:12" ht="15" x14ac:dyDescent="0.25">
      <c r="I58161"/>
      <c r="J58161"/>
      <c r="K58161"/>
      <c r="L58161"/>
    </row>
    <row r="58162" spans="9:12" ht="15" x14ac:dyDescent="0.25">
      <c r="I58162"/>
      <c r="J58162"/>
      <c r="K58162"/>
      <c r="L58162"/>
    </row>
    <row r="58163" spans="9:12" ht="15" x14ac:dyDescent="0.25">
      <c r="I58163"/>
      <c r="J58163"/>
      <c r="K58163"/>
      <c r="L58163"/>
    </row>
    <row r="58164" spans="9:12" ht="15" x14ac:dyDescent="0.25">
      <c r="I58164"/>
      <c r="J58164"/>
      <c r="K58164"/>
      <c r="L58164"/>
    </row>
    <row r="58165" spans="9:12" ht="15" x14ac:dyDescent="0.25">
      <c r="I58165"/>
      <c r="J58165"/>
      <c r="K58165"/>
      <c r="L58165"/>
    </row>
    <row r="58166" spans="9:12" ht="15" x14ac:dyDescent="0.25">
      <c r="I58166"/>
      <c r="J58166"/>
      <c r="K58166"/>
      <c r="L58166"/>
    </row>
    <row r="58167" spans="9:12" ht="15" x14ac:dyDescent="0.25">
      <c r="I58167"/>
      <c r="J58167"/>
      <c r="K58167"/>
      <c r="L58167"/>
    </row>
    <row r="58168" spans="9:12" ht="15" x14ac:dyDescent="0.25">
      <c r="I58168"/>
      <c r="J58168"/>
      <c r="K58168"/>
      <c r="L58168"/>
    </row>
    <row r="58169" spans="9:12" ht="15" x14ac:dyDescent="0.25">
      <c r="I58169"/>
      <c r="J58169"/>
      <c r="K58169"/>
      <c r="L58169"/>
    </row>
    <row r="58170" spans="9:12" ht="15" x14ac:dyDescent="0.25">
      <c r="I58170"/>
      <c r="J58170"/>
      <c r="K58170"/>
      <c r="L58170"/>
    </row>
    <row r="58171" spans="9:12" ht="15" x14ac:dyDescent="0.25">
      <c r="I58171"/>
      <c r="J58171"/>
      <c r="K58171"/>
      <c r="L58171"/>
    </row>
    <row r="58172" spans="9:12" ht="15" x14ac:dyDescent="0.25">
      <c r="I58172"/>
      <c r="J58172"/>
      <c r="K58172"/>
      <c r="L58172"/>
    </row>
    <row r="58173" spans="9:12" ht="15" x14ac:dyDescent="0.25">
      <c r="I58173"/>
      <c r="J58173"/>
      <c r="K58173"/>
      <c r="L58173"/>
    </row>
    <row r="58174" spans="9:12" ht="15" x14ac:dyDescent="0.25">
      <c r="I58174"/>
      <c r="J58174"/>
      <c r="K58174"/>
      <c r="L58174"/>
    </row>
    <row r="58175" spans="9:12" ht="15" x14ac:dyDescent="0.25">
      <c r="I58175"/>
      <c r="J58175"/>
      <c r="K58175"/>
      <c r="L58175"/>
    </row>
    <row r="58176" spans="9:12" ht="15" x14ac:dyDescent="0.25">
      <c r="I58176"/>
      <c r="J58176"/>
      <c r="K58176"/>
      <c r="L58176"/>
    </row>
    <row r="58177" spans="9:12" ht="15" x14ac:dyDescent="0.25">
      <c r="I58177"/>
      <c r="J58177"/>
      <c r="K58177"/>
      <c r="L58177"/>
    </row>
    <row r="58178" spans="9:12" ht="15" x14ac:dyDescent="0.25">
      <c r="I58178"/>
      <c r="J58178"/>
      <c r="K58178"/>
      <c r="L58178"/>
    </row>
    <row r="58179" spans="9:12" ht="15" x14ac:dyDescent="0.25">
      <c r="I58179"/>
      <c r="J58179"/>
      <c r="K58179"/>
      <c r="L58179"/>
    </row>
    <row r="58180" spans="9:12" ht="15" x14ac:dyDescent="0.25">
      <c r="I58180"/>
      <c r="J58180"/>
      <c r="K58180"/>
      <c r="L58180"/>
    </row>
    <row r="58181" spans="9:12" ht="15" x14ac:dyDescent="0.25">
      <c r="I58181"/>
      <c r="J58181"/>
      <c r="K58181"/>
      <c r="L58181"/>
    </row>
    <row r="58182" spans="9:12" ht="15" x14ac:dyDescent="0.25">
      <c r="I58182"/>
      <c r="J58182"/>
      <c r="K58182"/>
      <c r="L58182"/>
    </row>
    <row r="58183" spans="9:12" ht="15" x14ac:dyDescent="0.25">
      <c r="I58183"/>
      <c r="J58183"/>
      <c r="K58183"/>
      <c r="L58183"/>
    </row>
    <row r="58184" spans="9:12" ht="15" x14ac:dyDescent="0.25">
      <c r="I58184"/>
      <c r="J58184"/>
      <c r="K58184"/>
      <c r="L58184"/>
    </row>
    <row r="58185" spans="9:12" ht="15" x14ac:dyDescent="0.25">
      <c r="I58185"/>
      <c r="J58185"/>
      <c r="K58185"/>
      <c r="L58185"/>
    </row>
    <row r="58186" spans="9:12" ht="15" x14ac:dyDescent="0.25">
      <c r="I58186"/>
      <c r="J58186"/>
      <c r="K58186"/>
      <c r="L58186"/>
    </row>
    <row r="58187" spans="9:12" ht="15" x14ac:dyDescent="0.25">
      <c r="I58187"/>
      <c r="J58187"/>
      <c r="K58187"/>
      <c r="L58187"/>
    </row>
    <row r="58188" spans="9:12" ht="15" x14ac:dyDescent="0.25">
      <c r="I58188"/>
      <c r="J58188"/>
      <c r="K58188"/>
      <c r="L58188"/>
    </row>
    <row r="58189" spans="9:12" ht="15" x14ac:dyDescent="0.25">
      <c r="I58189"/>
      <c r="J58189"/>
      <c r="K58189"/>
      <c r="L58189"/>
    </row>
    <row r="58190" spans="9:12" ht="15" x14ac:dyDescent="0.25">
      <c r="I58190"/>
      <c r="J58190"/>
      <c r="K58190"/>
      <c r="L58190"/>
    </row>
    <row r="58191" spans="9:12" ht="15" x14ac:dyDescent="0.25">
      <c r="I58191"/>
      <c r="J58191"/>
      <c r="K58191"/>
      <c r="L58191"/>
    </row>
    <row r="58192" spans="9:12" ht="15" x14ac:dyDescent="0.25">
      <c r="I58192"/>
      <c r="J58192"/>
      <c r="K58192"/>
      <c r="L58192"/>
    </row>
    <row r="58193" spans="9:12" ht="15" x14ac:dyDescent="0.25">
      <c r="I58193"/>
      <c r="J58193"/>
      <c r="K58193"/>
      <c r="L58193"/>
    </row>
    <row r="58194" spans="9:12" ht="15" x14ac:dyDescent="0.25">
      <c r="I58194"/>
      <c r="J58194"/>
      <c r="K58194"/>
      <c r="L58194"/>
    </row>
    <row r="58195" spans="9:12" ht="15" x14ac:dyDescent="0.25">
      <c r="I58195"/>
      <c r="J58195"/>
      <c r="K58195"/>
      <c r="L58195"/>
    </row>
    <row r="58196" spans="9:12" ht="15" x14ac:dyDescent="0.25">
      <c r="I58196"/>
      <c r="J58196"/>
      <c r="K58196"/>
      <c r="L58196"/>
    </row>
    <row r="58197" spans="9:12" ht="15" x14ac:dyDescent="0.25">
      <c r="I58197"/>
      <c r="J58197"/>
      <c r="K58197"/>
      <c r="L58197"/>
    </row>
    <row r="58198" spans="9:12" ht="15" x14ac:dyDescent="0.25">
      <c r="I58198"/>
      <c r="J58198"/>
      <c r="K58198"/>
      <c r="L58198"/>
    </row>
    <row r="58199" spans="9:12" ht="15" x14ac:dyDescent="0.25">
      <c r="I58199"/>
      <c r="J58199"/>
      <c r="K58199"/>
      <c r="L58199"/>
    </row>
    <row r="58200" spans="9:12" ht="15" x14ac:dyDescent="0.25">
      <c r="I58200"/>
      <c r="J58200"/>
      <c r="K58200"/>
      <c r="L58200"/>
    </row>
    <row r="58201" spans="9:12" ht="15" x14ac:dyDescent="0.25">
      <c r="I58201"/>
      <c r="J58201"/>
      <c r="K58201"/>
      <c r="L58201"/>
    </row>
    <row r="58202" spans="9:12" ht="15" x14ac:dyDescent="0.25">
      <c r="I58202"/>
      <c r="J58202"/>
      <c r="K58202"/>
      <c r="L58202"/>
    </row>
    <row r="58203" spans="9:12" ht="15" x14ac:dyDescent="0.25">
      <c r="I58203"/>
      <c r="J58203"/>
      <c r="K58203"/>
      <c r="L58203"/>
    </row>
    <row r="58204" spans="9:12" ht="15" x14ac:dyDescent="0.25">
      <c r="I58204"/>
      <c r="J58204"/>
      <c r="K58204"/>
      <c r="L58204"/>
    </row>
    <row r="58205" spans="9:12" ht="15" x14ac:dyDescent="0.25">
      <c r="I58205"/>
      <c r="J58205"/>
      <c r="K58205"/>
      <c r="L58205"/>
    </row>
    <row r="58206" spans="9:12" ht="15" x14ac:dyDescent="0.25">
      <c r="I58206"/>
      <c r="J58206"/>
      <c r="K58206"/>
      <c r="L58206"/>
    </row>
    <row r="58207" spans="9:12" ht="15" x14ac:dyDescent="0.25">
      <c r="I58207"/>
      <c r="J58207"/>
      <c r="K58207"/>
      <c r="L58207"/>
    </row>
    <row r="58208" spans="9:12" ht="15" x14ac:dyDescent="0.25">
      <c r="I58208"/>
      <c r="J58208"/>
      <c r="K58208"/>
      <c r="L58208"/>
    </row>
    <row r="58209" spans="9:12" ht="15" x14ac:dyDescent="0.25">
      <c r="I58209"/>
      <c r="J58209"/>
      <c r="K58209"/>
      <c r="L58209"/>
    </row>
    <row r="58210" spans="9:12" ht="15" x14ac:dyDescent="0.25">
      <c r="I58210"/>
      <c r="J58210"/>
      <c r="K58210"/>
      <c r="L58210"/>
    </row>
    <row r="58211" spans="9:12" ht="15" x14ac:dyDescent="0.25">
      <c r="I58211"/>
      <c r="J58211"/>
      <c r="K58211"/>
      <c r="L58211"/>
    </row>
    <row r="58212" spans="9:12" ht="15" x14ac:dyDescent="0.25">
      <c r="I58212"/>
      <c r="J58212"/>
      <c r="K58212"/>
      <c r="L58212"/>
    </row>
    <row r="58213" spans="9:12" ht="15" x14ac:dyDescent="0.25">
      <c r="I58213"/>
      <c r="J58213"/>
      <c r="K58213"/>
      <c r="L58213"/>
    </row>
    <row r="58214" spans="9:12" ht="15" x14ac:dyDescent="0.25">
      <c r="I58214"/>
      <c r="J58214"/>
      <c r="K58214"/>
      <c r="L58214"/>
    </row>
    <row r="58215" spans="9:12" ht="15" x14ac:dyDescent="0.25">
      <c r="I58215"/>
      <c r="J58215"/>
      <c r="K58215"/>
      <c r="L58215"/>
    </row>
    <row r="58216" spans="9:12" ht="15" x14ac:dyDescent="0.25">
      <c r="I58216"/>
      <c r="J58216"/>
      <c r="K58216"/>
      <c r="L58216"/>
    </row>
    <row r="58217" spans="9:12" ht="15" x14ac:dyDescent="0.25">
      <c r="I58217"/>
      <c r="J58217"/>
      <c r="K58217"/>
      <c r="L58217"/>
    </row>
    <row r="58218" spans="9:12" ht="15" x14ac:dyDescent="0.25">
      <c r="I58218"/>
      <c r="J58218"/>
      <c r="K58218"/>
      <c r="L58218"/>
    </row>
    <row r="58219" spans="9:12" ht="15" x14ac:dyDescent="0.25">
      <c r="I58219"/>
      <c r="J58219"/>
      <c r="K58219"/>
      <c r="L58219"/>
    </row>
    <row r="58220" spans="9:12" ht="15" x14ac:dyDescent="0.25">
      <c r="I58220"/>
      <c r="J58220"/>
      <c r="K58220"/>
      <c r="L58220"/>
    </row>
    <row r="58221" spans="9:12" ht="15" x14ac:dyDescent="0.25">
      <c r="I58221"/>
      <c r="J58221"/>
      <c r="K58221"/>
      <c r="L58221"/>
    </row>
    <row r="58222" spans="9:12" ht="15" x14ac:dyDescent="0.25">
      <c r="I58222"/>
      <c r="J58222"/>
      <c r="K58222"/>
      <c r="L58222"/>
    </row>
    <row r="58223" spans="9:12" ht="15" x14ac:dyDescent="0.25">
      <c r="I58223"/>
      <c r="J58223"/>
      <c r="K58223"/>
      <c r="L58223"/>
    </row>
    <row r="58224" spans="9:12" ht="15" x14ac:dyDescent="0.25">
      <c r="I58224"/>
      <c r="J58224"/>
      <c r="K58224"/>
      <c r="L58224"/>
    </row>
    <row r="58225" spans="9:12" ht="15" x14ac:dyDescent="0.25">
      <c r="I58225"/>
      <c r="J58225"/>
      <c r="K58225"/>
      <c r="L58225"/>
    </row>
    <row r="58226" spans="9:12" ht="15" x14ac:dyDescent="0.25">
      <c r="I58226"/>
      <c r="J58226"/>
      <c r="K58226"/>
      <c r="L58226"/>
    </row>
    <row r="58227" spans="9:12" ht="15" x14ac:dyDescent="0.25">
      <c r="I58227"/>
      <c r="J58227"/>
      <c r="K58227"/>
      <c r="L58227"/>
    </row>
    <row r="58228" spans="9:12" ht="15" x14ac:dyDescent="0.25">
      <c r="I58228"/>
      <c r="J58228"/>
      <c r="K58228"/>
      <c r="L58228"/>
    </row>
    <row r="58229" spans="9:12" ht="15" x14ac:dyDescent="0.25">
      <c r="I58229"/>
      <c r="J58229"/>
      <c r="K58229"/>
      <c r="L58229"/>
    </row>
    <row r="58230" spans="9:12" ht="15" x14ac:dyDescent="0.25">
      <c r="I58230"/>
      <c r="J58230"/>
      <c r="K58230"/>
      <c r="L58230"/>
    </row>
    <row r="58231" spans="9:12" ht="15" x14ac:dyDescent="0.25">
      <c r="I58231"/>
      <c r="J58231"/>
      <c r="K58231"/>
      <c r="L58231"/>
    </row>
    <row r="58232" spans="9:12" ht="15" x14ac:dyDescent="0.25">
      <c r="I58232"/>
      <c r="J58232"/>
      <c r="K58232"/>
      <c r="L58232"/>
    </row>
    <row r="58233" spans="9:12" ht="15" x14ac:dyDescent="0.25">
      <c r="I58233"/>
      <c r="J58233"/>
      <c r="K58233"/>
      <c r="L58233"/>
    </row>
    <row r="58234" spans="9:12" ht="15" x14ac:dyDescent="0.25">
      <c r="I58234"/>
      <c r="J58234"/>
      <c r="K58234"/>
      <c r="L58234"/>
    </row>
    <row r="58235" spans="9:12" ht="15" x14ac:dyDescent="0.25">
      <c r="I58235"/>
      <c r="J58235"/>
      <c r="K58235"/>
      <c r="L58235"/>
    </row>
    <row r="58236" spans="9:12" ht="15" x14ac:dyDescent="0.25">
      <c r="I58236"/>
      <c r="J58236"/>
      <c r="K58236"/>
      <c r="L58236"/>
    </row>
    <row r="58237" spans="9:12" ht="15" x14ac:dyDescent="0.25">
      <c r="I58237"/>
      <c r="J58237"/>
      <c r="K58237"/>
      <c r="L58237"/>
    </row>
    <row r="58238" spans="9:12" ht="15" x14ac:dyDescent="0.25">
      <c r="I58238"/>
      <c r="J58238"/>
      <c r="K58238"/>
      <c r="L58238"/>
    </row>
    <row r="58239" spans="9:12" ht="15" x14ac:dyDescent="0.25">
      <c r="I58239"/>
      <c r="J58239"/>
      <c r="K58239"/>
      <c r="L58239"/>
    </row>
    <row r="58240" spans="9:12" ht="15" x14ac:dyDescent="0.25">
      <c r="I58240"/>
      <c r="J58240"/>
      <c r="K58240"/>
      <c r="L58240"/>
    </row>
    <row r="58241" spans="9:12" ht="15" x14ac:dyDescent="0.25">
      <c r="I58241"/>
      <c r="J58241"/>
      <c r="K58241"/>
      <c r="L58241"/>
    </row>
    <row r="58242" spans="9:12" ht="15" x14ac:dyDescent="0.25">
      <c r="I58242"/>
      <c r="J58242"/>
      <c r="K58242"/>
      <c r="L58242"/>
    </row>
    <row r="58243" spans="9:12" ht="15" x14ac:dyDescent="0.25">
      <c r="I58243"/>
      <c r="J58243"/>
      <c r="K58243"/>
      <c r="L58243"/>
    </row>
    <row r="58244" spans="9:12" ht="15" x14ac:dyDescent="0.25">
      <c r="I58244"/>
      <c r="J58244"/>
      <c r="K58244"/>
      <c r="L58244"/>
    </row>
    <row r="58245" spans="9:12" ht="15" x14ac:dyDescent="0.25">
      <c r="I58245"/>
      <c r="J58245"/>
      <c r="K58245"/>
      <c r="L58245"/>
    </row>
    <row r="58246" spans="9:12" ht="15" x14ac:dyDescent="0.25">
      <c r="I58246"/>
      <c r="J58246"/>
      <c r="K58246"/>
      <c r="L58246"/>
    </row>
    <row r="58247" spans="9:12" ht="15" x14ac:dyDescent="0.25">
      <c r="I58247"/>
      <c r="J58247"/>
      <c r="K58247"/>
      <c r="L58247"/>
    </row>
    <row r="58248" spans="9:12" ht="15" x14ac:dyDescent="0.25">
      <c r="I58248"/>
      <c r="J58248"/>
      <c r="K58248"/>
      <c r="L58248"/>
    </row>
    <row r="58249" spans="9:12" ht="15" x14ac:dyDescent="0.25">
      <c r="I58249"/>
      <c r="J58249"/>
      <c r="K58249"/>
      <c r="L58249"/>
    </row>
    <row r="58250" spans="9:12" ht="15" x14ac:dyDescent="0.25">
      <c r="I58250"/>
      <c r="J58250"/>
      <c r="K58250"/>
      <c r="L58250"/>
    </row>
    <row r="58251" spans="9:12" ht="15" x14ac:dyDescent="0.25">
      <c r="I58251"/>
      <c r="J58251"/>
      <c r="K58251"/>
      <c r="L58251"/>
    </row>
    <row r="58252" spans="9:12" ht="15" x14ac:dyDescent="0.25">
      <c r="I58252"/>
      <c r="J58252"/>
      <c r="K58252"/>
      <c r="L58252"/>
    </row>
    <row r="58253" spans="9:12" ht="15" x14ac:dyDescent="0.25">
      <c r="I58253"/>
      <c r="J58253"/>
      <c r="K58253"/>
      <c r="L58253"/>
    </row>
    <row r="58254" spans="9:12" ht="15" x14ac:dyDescent="0.25">
      <c r="I58254"/>
      <c r="J58254"/>
      <c r="K58254"/>
      <c r="L58254"/>
    </row>
    <row r="58255" spans="9:12" ht="15" x14ac:dyDescent="0.25">
      <c r="I58255"/>
      <c r="J58255"/>
      <c r="K58255"/>
      <c r="L58255"/>
    </row>
    <row r="58256" spans="9:12" ht="15" x14ac:dyDescent="0.25">
      <c r="I58256"/>
      <c r="J58256"/>
      <c r="K58256"/>
      <c r="L58256"/>
    </row>
    <row r="58257" spans="9:12" ht="15" x14ac:dyDescent="0.25">
      <c r="I58257"/>
      <c r="J58257"/>
      <c r="K58257"/>
      <c r="L58257"/>
    </row>
    <row r="58258" spans="9:12" ht="15" x14ac:dyDescent="0.25">
      <c r="I58258"/>
      <c r="J58258"/>
      <c r="K58258"/>
      <c r="L58258"/>
    </row>
    <row r="58259" spans="9:12" ht="15" x14ac:dyDescent="0.25">
      <c r="I58259"/>
      <c r="J58259"/>
      <c r="K58259"/>
      <c r="L58259"/>
    </row>
    <row r="58260" spans="9:12" ht="15" x14ac:dyDescent="0.25">
      <c r="I58260"/>
      <c r="J58260"/>
      <c r="K58260"/>
      <c r="L58260"/>
    </row>
    <row r="58261" spans="9:12" ht="15" x14ac:dyDescent="0.25">
      <c r="I58261"/>
      <c r="J58261"/>
      <c r="K58261"/>
      <c r="L58261"/>
    </row>
    <row r="58262" spans="9:12" ht="15" x14ac:dyDescent="0.25">
      <c r="I58262"/>
      <c r="J58262"/>
      <c r="K58262"/>
      <c r="L58262"/>
    </row>
    <row r="58263" spans="9:12" ht="15" x14ac:dyDescent="0.25">
      <c r="I58263"/>
      <c r="J58263"/>
      <c r="K58263"/>
      <c r="L58263"/>
    </row>
    <row r="58264" spans="9:12" ht="15" x14ac:dyDescent="0.25">
      <c r="I58264"/>
      <c r="J58264"/>
      <c r="K58264"/>
      <c r="L58264"/>
    </row>
    <row r="58265" spans="9:12" ht="15" x14ac:dyDescent="0.25">
      <c r="I58265"/>
      <c r="J58265"/>
      <c r="K58265"/>
      <c r="L58265"/>
    </row>
    <row r="58266" spans="9:12" ht="15" x14ac:dyDescent="0.25">
      <c r="I58266"/>
      <c r="J58266"/>
      <c r="K58266"/>
      <c r="L58266"/>
    </row>
    <row r="58267" spans="9:12" ht="15" x14ac:dyDescent="0.25">
      <c r="I58267"/>
      <c r="J58267"/>
      <c r="K58267"/>
      <c r="L58267"/>
    </row>
    <row r="58268" spans="9:12" ht="15" x14ac:dyDescent="0.25">
      <c r="I58268"/>
      <c r="J58268"/>
      <c r="K58268"/>
      <c r="L58268"/>
    </row>
    <row r="58269" spans="9:12" ht="15" x14ac:dyDescent="0.25">
      <c r="I58269"/>
      <c r="J58269"/>
      <c r="K58269"/>
      <c r="L58269"/>
    </row>
    <row r="58270" spans="9:12" ht="15" x14ac:dyDescent="0.25">
      <c r="I58270"/>
      <c r="J58270"/>
      <c r="K58270"/>
      <c r="L58270"/>
    </row>
    <row r="58271" spans="9:12" ht="15" x14ac:dyDescent="0.25">
      <c r="I58271"/>
      <c r="J58271"/>
      <c r="K58271"/>
      <c r="L58271"/>
    </row>
    <row r="58272" spans="9:12" ht="15" x14ac:dyDescent="0.25">
      <c r="I58272"/>
      <c r="J58272"/>
      <c r="K58272"/>
      <c r="L58272"/>
    </row>
    <row r="58273" spans="9:12" ht="15" x14ac:dyDescent="0.25">
      <c r="I58273"/>
      <c r="J58273"/>
      <c r="K58273"/>
      <c r="L58273"/>
    </row>
    <row r="58274" spans="9:12" ht="15" x14ac:dyDescent="0.25">
      <c r="I58274"/>
      <c r="J58274"/>
      <c r="K58274"/>
      <c r="L58274"/>
    </row>
    <row r="58275" spans="9:12" ht="15" x14ac:dyDescent="0.25">
      <c r="I58275"/>
      <c r="J58275"/>
      <c r="K58275"/>
      <c r="L58275"/>
    </row>
    <row r="58276" spans="9:12" ht="15" x14ac:dyDescent="0.25">
      <c r="I58276"/>
      <c r="J58276"/>
      <c r="K58276"/>
      <c r="L58276"/>
    </row>
    <row r="58277" spans="9:12" ht="15" x14ac:dyDescent="0.25">
      <c r="I58277"/>
      <c r="J58277"/>
      <c r="K58277"/>
      <c r="L58277"/>
    </row>
    <row r="58278" spans="9:12" ht="15" x14ac:dyDescent="0.25">
      <c r="I58278"/>
      <c r="J58278"/>
      <c r="K58278"/>
      <c r="L58278"/>
    </row>
    <row r="58279" spans="9:12" ht="15" x14ac:dyDescent="0.25">
      <c r="I58279"/>
      <c r="J58279"/>
      <c r="K58279"/>
      <c r="L58279"/>
    </row>
    <row r="58280" spans="9:12" ht="15" x14ac:dyDescent="0.25">
      <c r="I58280"/>
      <c r="J58280"/>
      <c r="K58280"/>
      <c r="L58280"/>
    </row>
    <row r="58281" spans="9:12" ht="15" x14ac:dyDescent="0.25">
      <c r="I58281"/>
      <c r="J58281"/>
      <c r="K58281"/>
      <c r="L58281"/>
    </row>
    <row r="58282" spans="9:12" ht="15" x14ac:dyDescent="0.25">
      <c r="I58282"/>
      <c r="J58282"/>
      <c r="K58282"/>
      <c r="L58282"/>
    </row>
    <row r="58283" spans="9:12" ht="15" x14ac:dyDescent="0.25">
      <c r="I58283"/>
      <c r="J58283"/>
      <c r="K58283"/>
      <c r="L58283"/>
    </row>
    <row r="58284" spans="9:12" ht="15" x14ac:dyDescent="0.25">
      <c r="I58284"/>
      <c r="J58284"/>
      <c r="K58284"/>
      <c r="L58284"/>
    </row>
    <row r="58285" spans="9:12" ht="15" x14ac:dyDescent="0.25">
      <c r="I58285"/>
      <c r="J58285"/>
      <c r="K58285"/>
      <c r="L58285"/>
    </row>
    <row r="58286" spans="9:12" ht="15" x14ac:dyDescent="0.25">
      <c r="I58286"/>
      <c r="J58286"/>
      <c r="K58286"/>
      <c r="L58286"/>
    </row>
    <row r="58287" spans="9:12" ht="15" x14ac:dyDescent="0.25">
      <c r="I58287"/>
      <c r="J58287"/>
      <c r="K58287"/>
      <c r="L58287"/>
    </row>
    <row r="58288" spans="9:12" ht="15" x14ac:dyDescent="0.25">
      <c r="I58288"/>
      <c r="J58288"/>
      <c r="K58288"/>
      <c r="L58288"/>
    </row>
    <row r="58289" spans="9:12" ht="15" x14ac:dyDescent="0.25">
      <c r="I58289"/>
      <c r="J58289"/>
      <c r="K58289"/>
      <c r="L58289"/>
    </row>
    <row r="58290" spans="9:12" ht="15" x14ac:dyDescent="0.25">
      <c r="I58290"/>
      <c r="J58290"/>
      <c r="K58290"/>
      <c r="L58290"/>
    </row>
    <row r="58291" spans="9:12" ht="15" x14ac:dyDescent="0.25">
      <c r="I58291"/>
      <c r="J58291"/>
      <c r="K58291"/>
      <c r="L58291"/>
    </row>
    <row r="58292" spans="9:12" ht="15" x14ac:dyDescent="0.25">
      <c r="I58292"/>
      <c r="J58292"/>
      <c r="K58292"/>
      <c r="L58292"/>
    </row>
    <row r="58293" spans="9:12" ht="15" x14ac:dyDescent="0.25">
      <c r="I58293"/>
      <c r="J58293"/>
      <c r="K58293"/>
      <c r="L58293"/>
    </row>
    <row r="58294" spans="9:12" ht="15" x14ac:dyDescent="0.25">
      <c r="I58294"/>
      <c r="J58294"/>
      <c r="K58294"/>
      <c r="L58294"/>
    </row>
    <row r="58295" spans="9:12" ht="15" x14ac:dyDescent="0.25">
      <c r="I58295"/>
      <c r="J58295"/>
      <c r="K58295"/>
      <c r="L58295"/>
    </row>
    <row r="58296" spans="9:12" ht="15" x14ac:dyDescent="0.25">
      <c r="I58296"/>
      <c r="J58296"/>
      <c r="K58296"/>
      <c r="L58296"/>
    </row>
    <row r="58297" spans="9:12" ht="15" x14ac:dyDescent="0.25">
      <c r="I58297"/>
      <c r="J58297"/>
      <c r="K58297"/>
      <c r="L58297"/>
    </row>
    <row r="58298" spans="9:12" ht="15" x14ac:dyDescent="0.25">
      <c r="I58298"/>
      <c r="J58298"/>
      <c r="K58298"/>
      <c r="L58298"/>
    </row>
    <row r="58299" spans="9:12" ht="15" x14ac:dyDescent="0.25">
      <c r="I58299"/>
      <c r="J58299"/>
      <c r="K58299"/>
      <c r="L58299"/>
    </row>
    <row r="58300" spans="9:12" ht="15" x14ac:dyDescent="0.25">
      <c r="I58300"/>
      <c r="J58300"/>
      <c r="K58300"/>
      <c r="L58300"/>
    </row>
    <row r="58301" spans="9:12" ht="15" x14ac:dyDescent="0.25">
      <c r="I58301"/>
      <c r="J58301"/>
      <c r="K58301"/>
      <c r="L58301"/>
    </row>
    <row r="58302" spans="9:12" ht="15" x14ac:dyDescent="0.25">
      <c r="I58302"/>
      <c r="J58302"/>
      <c r="K58302"/>
      <c r="L58302"/>
    </row>
    <row r="58303" spans="9:12" ht="15" x14ac:dyDescent="0.25">
      <c r="I58303"/>
      <c r="J58303"/>
      <c r="K58303"/>
      <c r="L58303"/>
    </row>
    <row r="58304" spans="9:12" ht="15" x14ac:dyDescent="0.25">
      <c r="I58304"/>
      <c r="J58304"/>
      <c r="K58304"/>
      <c r="L58304"/>
    </row>
    <row r="58305" spans="9:12" ht="15" x14ac:dyDescent="0.25">
      <c r="I58305"/>
      <c r="J58305"/>
      <c r="K58305"/>
      <c r="L58305"/>
    </row>
    <row r="58306" spans="9:12" ht="15" x14ac:dyDescent="0.25">
      <c r="I58306"/>
      <c r="J58306"/>
      <c r="K58306"/>
      <c r="L58306"/>
    </row>
    <row r="58307" spans="9:12" ht="15" x14ac:dyDescent="0.25">
      <c r="I58307"/>
      <c r="J58307"/>
      <c r="K58307"/>
      <c r="L58307"/>
    </row>
    <row r="58308" spans="9:12" ht="15" x14ac:dyDescent="0.25">
      <c r="I58308"/>
      <c r="J58308"/>
      <c r="K58308"/>
      <c r="L58308"/>
    </row>
    <row r="58309" spans="9:12" ht="15" x14ac:dyDescent="0.25">
      <c r="I58309"/>
      <c r="J58309"/>
      <c r="K58309"/>
      <c r="L58309"/>
    </row>
    <row r="58310" spans="9:12" ht="15" x14ac:dyDescent="0.25">
      <c r="I58310"/>
      <c r="J58310"/>
      <c r="K58310"/>
      <c r="L58310"/>
    </row>
    <row r="58311" spans="9:12" ht="15" x14ac:dyDescent="0.25">
      <c r="I58311"/>
      <c r="J58311"/>
      <c r="K58311"/>
      <c r="L58311"/>
    </row>
    <row r="58312" spans="9:12" ht="15" x14ac:dyDescent="0.25">
      <c r="I58312"/>
      <c r="J58312"/>
      <c r="K58312"/>
      <c r="L58312"/>
    </row>
    <row r="58313" spans="9:12" ht="15" x14ac:dyDescent="0.25">
      <c r="I58313"/>
      <c r="J58313"/>
      <c r="K58313"/>
      <c r="L58313"/>
    </row>
    <row r="58314" spans="9:12" ht="15" x14ac:dyDescent="0.25">
      <c r="I58314"/>
      <c r="J58314"/>
      <c r="K58314"/>
      <c r="L58314"/>
    </row>
    <row r="58315" spans="9:12" ht="15" x14ac:dyDescent="0.25">
      <c r="I58315"/>
      <c r="J58315"/>
      <c r="K58315"/>
      <c r="L58315"/>
    </row>
    <row r="58316" spans="9:12" ht="15" x14ac:dyDescent="0.25">
      <c r="I58316"/>
      <c r="J58316"/>
      <c r="K58316"/>
      <c r="L58316"/>
    </row>
    <row r="58317" spans="9:12" ht="15" x14ac:dyDescent="0.25">
      <c r="I58317"/>
      <c r="J58317"/>
      <c r="K58317"/>
      <c r="L58317"/>
    </row>
    <row r="58318" spans="9:12" ht="15" x14ac:dyDescent="0.25">
      <c r="I58318"/>
      <c r="J58318"/>
      <c r="K58318"/>
      <c r="L58318"/>
    </row>
    <row r="58319" spans="9:12" ht="15" x14ac:dyDescent="0.25">
      <c r="I58319"/>
      <c r="J58319"/>
      <c r="K58319"/>
      <c r="L58319"/>
    </row>
    <row r="58320" spans="9:12" ht="15" x14ac:dyDescent="0.25">
      <c r="I58320"/>
      <c r="J58320"/>
      <c r="K58320"/>
      <c r="L58320"/>
    </row>
    <row r="58321" spans="9:12" ht="15" x14ac:dyDescent="0.25">
      <c r="I58321"/>
      <c r="J58321"/>
      <c r="K58321"/>
      <c r="L58321"/>
    </row>
    <row r="58322" spans="9:12" ht="15" x14ac:dyDescent="0.25">
      <c r="I58322"/>
      <c r="J58322"/>
      <c r="K58322"/>
      <c r="L58322"/>
    </row>
    <row r="58323" spans="9:12" ht="15" x14ac:dyDescent="0.25">
      <c r="I58323"/>
      <c r="J58323"/>
      <c r="K58323"/>
      <c r="L58323"/>
    </row>
    <row r="58324" spans="9:12" ht="15" x14ac:dyDescent="0.25">
      <c r="I58324"/>
      <c r="J58324"/>
      <c r="K58324"/>
      <c r="L58324"/>
    </row>
    <row r="58325" spans="9:12" ht="15" x14ac:dyDescent="0.25">
      <c r="I58325"/>
      <c r="J58325"/>
      <c r="K58325"/>
      <c r="L58325"/>
    </row>
    <row r="58326" spans="9:12" ht="15" x14ac:dyDescent="0.25">
      <c r="I58326"/>
      <c r="J58326"/>
      <c r="K58326"/>
      <c r="L58326"/>
    </row>
    <row r="58327" spans="9:12" ht="15" x14ac:dyDescent="0.25">
      <c r="I58327"/>
      <c r="J58327"/>
      <c r="K58327"/>
      <c r="L58327"/>
    </row>
    <row r="58328" spans="9:12" ht="15" x14ac:dyDescent="0.25">
      <c r="I58328"/>
      <c r="J58328"/>
      <c r="K58328"/>
      <c r="L58328"/>
    </row>
    <row r="58329" spans="9:12" ht="15" x14ac:dyDescent="0.25">
      <c r="I58329"/>
      <c r="J58329"/>
      <c r="K58329"/>
      <c r="L58329"/>
    </row>
    <row r="58330" spans="9:12" ht="15" x14ac:dyDescent="0.25">
      <c r="I58330"/>
      <c r="J58330"/>
      <c r="K58330"/>
      <c r="L58330"/>
    </row>
    <row r="58331" spans="9:12" ht="15" x14ac:dyDescent="0.25">
      <c r="I58331"/>
      <c r="J58331"/>
      <c r="K58331"/>
      <c r="L58331"/>
    </row>
    <row r="58332" spans="9:12" ht="15" x14ac:dyDescent="0.25">
      <c r="I58332"/>
      <c r="J58332"/>
      <c r="K58332"/>
      <c r="L58332"/>
    </row>
    <row r="58333" spans="9:12" ht="15" x14ac:dyDescent="0.25">
      <c r="I58333"/>
      <c r="J58333"/>
      <c r="K58333"/>
      <c r="L58333"/>
    </row>
    <row r="58334" spans="9:12" ht="15" x14ac:dyDescent="0.25">
      <c r="I58334"/>
      <c r="J58334"/>
      <c r="K58334"/>
      <c r="L58334"/>
    </row>
    <row r="58335" spans="9:12" ht="15" x14ac:dyDescent="0.25">
      <c r="I58335"/>
      <c r="J58335"/>
      <c r="K58335"/>
      <c r="L58335"/>
    </row>
    <row r="58336" spans="9:12" ht="15" x14ac:dyDescent="0.25">
      <c r="I58336"/>
      <c r="J58336"/>
      <c r="K58336"/>
      <c r="L58336"/>
    </row>
    <row r="58337" spans="9:12" ht="15" x14ac:dyDescent="0.25">
      <c r="I58337"/>
      <c r="J58337"/>
      <c r="K58337"/>
      <c r="L58337"/>
    </row>
    <row r="58338" spans="9:12" ht="15" x14ac:dyDescent="0.25">
      <c r="I58338"/>
      <c r="J58338"/>
      <c r="K58338"/>
      <c r="L58338"/>
    </row>
    <row r="58339" spans="9:12" ht="15" x14ac:dyDescent="0.25">
      <c r="I58339"/>
      <c r="J58339"/>
      <c r="K58339"/>
      <c r="L58339"/>
    </row>
    <row r="58340" spans="9:12" ht="15" x14ac:dyDescent="0.25">
      <c r="I58340"/>
      <c r="J58340"/>
      <c r="K58340"/>
      <c r="L58340"/>
    </row>
    <row r="58341" spans="9:12" ht="15" x14ac:dyDescent="0.25">
      <c r="I58341"/>
      <c r="J58341"/>
      <c r="K58341"/>
      <c r="L58341"/>
    </row>
    <row r="58342" spans="9:12" ht="15" x14ac:dyDescent="0.25">
      <c r="I58342"/>
      <c r="J58342"/>
      <c r="K58342"/>
      <c r="L58342"/>
    </row>
    <row r="58343" spans="9:12" ht="15" x14ac:dyDescent="0.25">
      <c r="I58343"/>
      <c r="J58343"/>
      <c r="K58343"/>
      <c r="L58343"/>
    </row>
    <row r="58344" spans="9:12" ht="15" x14ac:dyDescent="0.25">
      <c r="I58344"/>
      <c r="J58344"/>
      <c r="K58344"/>
      <c r="L58344"/>
    </row>
    <row r="58345" spans="9:12" ht="15" x14ac:dyDescent="0.25">
      <c r="I58345"/>
      <c r="J58345"/>
      <c r="K58345"/>
      <c r="L58345"/>
    </row>
    <row r="58346" spans="9:12" ht="15" x14ac:dyDescent="0.25">
      <c r="I58346"/>
      <c r="J58346"/>
      <c r="K58346"/>
      <c r="L58346"/>
    </row>
    <row r="58347" spans="9:12" ht="15" x14ac:dyDescent="0.25">
      <c r="I58347"/>
      <c r="J58347"/>
      <c r="K58347"/>
      <c r="L58347"/>
    </row>
    <row r="58348" spans="9:12" ht="15" x14ac:dyDescent="0.25">
      <c r="I58348"/>
      <c r="J58348"/>
      <c r="K58348"/>
      <c r="L58348"/>
    </row>
    <row r="58349" spans="9:12" ht="15" x14ac:dyDescent="0.25">
      <c r="I58349"/>
      <c r="J58349"/>
      <c r="K58349"/>
      <c r="L58349"/>
    </row>
    <row r="58350" spans="9:12" ht="15" x14ac:dyDescent="0.25">
      <c r="I58350"/>
      <c r="J58350"/>
      <c r="K58350"/>
      <c r="L58350"/>
    </row>
    <row r="58351" spans="9:12" ht="15" x14ac:dyDescent="0.25">
      <c r="I58351"/>
      <c r="J58351"/>
      <c r="K58351"/>
      <c r="L58351"/>
    </row>
    <row r="58352" spans="9:12" ht="15" x14ac:dyDescent="0.25">
      <c r="I58352"/>
      <c r="J58352"/>
      <c r="K58352"/>
      <c r="L58352"/>
    </row>
    <row r="58353" spans="9:12" ht="15" x14ac:dyDescent="0.25">
      <c r="I58353"/>
      <c r="J58353"/>
      <c r="K58353"/>
      <c r="L58353"/>
    </row>
    <row r="58354" spans="9:12" ht="15" x14ac:dyDescent="0.25">
      <c r="I58354"/>
      <c r="J58354"/>
      <c r="K58354"/>
      <c r="L58354"/>
    </row>
    <row r="58355" spans="9:12" ht="15" x14ac:dyDescent="0.25">
      <c r="I58355"/>
      <c r="J58355"/>
      <c r="K58355"/>
      <c r="L58355"/>
    </row>
    <row r="58356" spans="9:12" ht="15" x14ac:dyDescent="0.25">
      <c r="I58356"/>
      <c r="J58356"/>
      <c r="K58356"/>
      <c r="L58356"/>
    </row>
    <row r="58357" spans="9:12" ht="15" x14ac:dyDescent="0.25">
      <c r="I58357"/>
      <c r="J58357"/>
      <c r="K58357"/>
      <c r="L58357"/>
    </row>
    <row r="58358" spans="9:12" ht="15" x14ac:dyDescent="0.25">
      <c r="I58358"/>
      <c r="J58358"/>
      <c r="K58358"/>
      <c r="L58358"/>
    </row>
    <row r="58359" spans="9:12" ht="15" x14ac:dyDescent="0.25">
      <c r="I58359"/>
      <c r="J58359"/>
      <c r="K58359"/>
      <c r="L58359"/>
    </row>
    <row r="58360" spans="9:12" ht="15" x14ac:dyDescent="0.25">
      <c r="I58360"/>
      <c r="J58360"/>
      <c r="K58360"/>
      <c r="L58360"/>
    </row>
    <row r="58361" spans="9:12" ht="15" x14ac:dyDescent="0.25">
      <c r="I58361"/>
      <c r="J58361"/>
      <c r="K58361"/>
      <c r="L58361"/>
    </row>
    <row r="58362" spans="9:12" ht="15" x14ac:dyDescent="0.25">
      <c r="I58362"/>
      <c r="J58362"/>
      <c r="K58362"/>
      <c r="L58362"/>
    </row>
    <row r="58363" spans="9:12" ht="15" x14ac:dyDescent="0.25">
      <c r="I58363"/>
      <c r="J58363"/>
      <c r="K58363"/>
      <c r="L58363"/>
    </row>
    <row r="58364" spans="9:12" ht="15" x14ac:dyDescent="0.25">
      <c r="I58364"/>
      <c r="J58364"/>
      <c r="K58364"/>
      <c r="L58364"/>
    </row>
    <row r="58365" spans="9:12" ht="15" x14ac:dyDescent="0.25">
      <c r="I58365"/>
      <c r="J58365"/>
      <c r="K58365"/>
      <c r="L58365"/>
    </row>
    <row r="58366" spans="9:12" ht="15" x14ac:dyDescent="0.25">
      <c r="I58366"/>
      <c r="J58366"/>
      <c r="K58366"/>
      <c r="L58366"/>
    </row>
    <row r="58367" spans="9:12" ht="15" x14ac:dyDescent="0.25">
      <c r="I58367"/>
      <c r="J58367"/>
      <c r="K58367"/>
      <c r="L58367"/>
    </row>
    <row r="58368" spans="9:12" ht="15" x14ac:dyDescent="0.25">
      <c r="I58368"/>
      <c r="J58368"/>
      <c r="K58368"/>
      <c r="L58368"/>
    </row>
    <row r="58369" spans="9:12" ht="15" x14ac:dyDescent="0.25">
      <c r="I58369"/>
      <c r="J58369"/>
      <c r="K58369"/>
      <c r="L58369"/>
    </row>
    <row r="58370" spans="9:12" ht="15" x14ac:dyDescent="0.25">
      <c r="I58370"/>
      <c r="J58370"/>
      <c r="K58370"/>
      <c r="L58370"/>
    </row>
    <row r="58371" spans="9:12" ht="15" x14ac:dyDescent="0.25">
      <c r="I58371"/>
      <c r="J58371"/>
      <c r="K58371"/>
      <c r="L58371"/>
    </row>
    <row r="58372" spans="9:12" ht="15" x14ac:dyDescent="0.25">
      <c r="I58372"/>
      <c r="J58372"/>
      <c r="K58372"/>
      <c r="L58372"/>
    </row>
    <row r="58373" spans="9:12" ht="15" x14ac:dyDescent="0.25">
      <c r="I58373"/>
      <c r="J58373"/>
      <c r="K58373"/>
      <c r="L58373"/>
    </row>
    <row r="58374" spans="9:12" ht="15" x14ac:dyDescent="0.25">
      <c r="I58374"/>
      <c r="J58374"/>
      <c r="K58374"/>
      <c r="L58374"/>
    </row>
    <row r="58375" spans="9:12" ht="15" x14ac:dyDescent="0.25">
      <c r="I58375"/>
      <c r="J58375"/>
      <c r="K58375"/>
      <c r="L58375"/>
    </row>
    <row r="58376" spans="9:12" ht="15" x14ac:dyDescent="0.25">
      <c r="I58376"/>
      <c r="J58376"/>
      <c r="K58376"/>
      <c r="L58376"/>
    </row>
    <row r="58377" spans="9:12" ht="15" x14ac:dyDescent="0.25">
      <c r="I58377"/>
      <c r="J58377"/>
      <c r="K58377"/>
      <c r="L58377"/>
    </row>
    <row r="58378" spans="9:12" ht="15" x14ac:dyDescent="0.25">
      <c r="I58378"/>
      <c r="J58378"/>
      <c r="K58378"/>
      <c r="L58378"/>
    </row>
    <row r="58379" spans="9:12" ht="15" x14ac:dyDescent="0.25">
      <c r="I58379"/>
      <c r="J58379"/>
      <c r="K58379"/>
      <c r="L58379"/>
    </row>
    <row r="58380" spans="9:12" ht="15" x14ac:dyDescent="0.25">
      <c r="I58380"/>
      <c r="J58380"/>
      <c r="K58380"/>
      <c r="L58380"/>
    </row>
    <row r="58381" spans="9:12" ht="15" x14ac:dyDescent="0.25">
      <c r="I58381"/>
      <c r="J58381"/>
      <c r="K58381"/>
      <c r="L58381"/>
    </row>
    <row r="58382" spans="9:12" ht="15" x14ac:dyDescent="0.25">
      <c r="I58382"/>
      <c r="J58382"/>
      <c r="K58382"/>
      <c r="L58382"/>
    </row>
    <row r="58383" spans="9:12" ht="15" x14ac:dyDescent="0.25">
      <c r="I58383"/>
      <c r="J58383"/>
      <c r="K58383"/>
      <c r="L58383"/>
    </row>
    <row r="58384" spans="9:12" ht="15" x14ac:dyDescent="0.25">
      <c r="I58384"/>
      <c r="J58384"/>
      <c r="K58384"/>
      <c r="L58384"/>
    </row>
    <row r="58385" spans="9:12" ht="15" x14ac:dyDescent="0.25">
      <c r="I58385"/>
      <c r="J58385"/>
      <c r="K58385"/>
      <c r="L58385"/>
    </row>
    <row r="58386" spans="9:12" ht="15" x14ac:dyDescent="0.25">
      <c r="I58386"/>
      <c r="J58386"/>
      <c r="K58386"/>
      <c r="L58386"/>
    </row>
    <row r="58387" spans="9:12" ht="15" x14ac:dyDescent="0.25">
      <c r="I58387"/>
      <c r="J58387"/>
      <c r="K58387"/>
      <c r="L58387"/>
    </row>
    <row r="58388" spans="9:12" ht="15" x14ac:dyDescent="0.25">
      <c r="I58388"/>
      <c r="J58388"/>
      <c r="K58388"/>
      <c r="L58388"/>
    </row>
    <row r="58389" spans="9:12" ht="15" x14ac:dyDescent="0.25">
      <c r="I58389"/>
      <c r="J58389"/>
      <c r="K58389"/>
      <c r="L58389"/>
    </row>
    <row r="58390" spans="9:12" ht="15" x14ac:dyDescent="0.25">
      <c r="I58390"/>
      <c r="J58390"/>
      <c r="K58390"/>
      <c r="L58390"/>
    </row>
    <row r="58391" spans="9:12" ht="15" x14ac:dyDescent="0.25">
      <c r="I58391"/>
      <c r="J58391"/>
      <c r="K58391"/>
      <c r="L58391"/>
    </row>
    <row r="58392" spans="9:12" ht="15" x14ac:dyDescent="0.25">
      <c r="I58392"/>
      <c r="J58392"/>
      <c r="K58392"/>
      <c r="L58392"/>
    </row>
    <row r="58393" spans="9:12" ht="15" x14ac:dyDescent="0.25">
      <c r="I58393"/>
      <c r="J58393"/>
      <c r="K58393"/>
      <c r="L58393"/>
    </row>
    <row r="58394" spans="9:12" ht="15" x14ac:dyDescent="0.25">
      <c r="I58394"/>
      <c r="J58394"/>
      <c r="K58394"/>
      <c r="L58394"/>
    </row>
    <row r="58395" spans="9:12" ht="15" x14ac:dyDescent="0.25">
      <c r="I58395"/>
      <c r="J58395"/>
      <c r="K58395"/>
      <c r="L58395"/>
    </row>
    <row r="58396" spans="9:12" ht="15" x14ac:dyDescent="0.25">
      <c r="I58396"/>
      <c r="J58396"/>
      <c r="K58396"/>
      <c r="L58396"/>
    </row>
    <row r="58397" spans="9:12" ht="15" x14ac:dyDescent="0.25">
      <c r="I58397"/>
      <c r="J58397"/>
      <c r="K58397"/>
      <c r="L58397"/>
    </row>
    <row r="58398" spans="9:12" ht="15" x14ac:dyDescent="0.25">
      <c r="I58398"/>
      <c r="J58398"/>
      <c r="K58398"/>
      <c r="L58398"/>
    </row>
    <row r="58399" spans="9:12" ht="15" x14ac:dyDescent="0.25">
      <c r="I58399"/>
      <c r="J58399"/>
      <c r="K58399"/>
      <c r="L58399"/>
    </row>
    <row r="58400" spans="9:12" ht="15" x14ac:dyDescent="0.25">
      <c r="I58400"/>
      <c r="J58400"/>
      <c r="K58400"/>
      <c r="L58400"/>
    </row>
    <row r="58401" spans="9:12" ht="15" x14ac:dyDescent="0.25">
      <c r="I58401"/>
      <c r="J58401"/>
      <c r="K58401"/>
      <c r="L58401"/>
    </row>
    <row r="58402" spans="9:12" ht="15" x14ac:dyDescent="0.25">
      <c r="I58402"/>
      <c r="J58402"/>
      <c r="K58402"/>
      <c r="L58402"/>
    </row>
    <row r="58403" spans="9:12" ht="15" x14ac:dyDescent="0.25">
      <c r="I58403"/>
      <c r="J58403"/>
      <c r="K58403"/>
      <c r="L58403"/>
    </row>
    <row r="58404" spans="9:12" ht="15" x14ac:dyDescent="0.25">
      <c r="I58404"/>
      <c r="J58404"/>
      <c r="K58404"/>
      <c r="L58404"/>
    </row>
    <row r="58405" spans="9:12" ht="15" x14ac:dyDescent="0.25">
      <c r="I58405"/>
      <c r="J58405"/>
      <c r="K58405"/>
      <c r="L58405"/>
    </row>
    <row r="58406" spans="9:12" ht="15" x14ac:dyDescent="0.25">
      <c r="I58406"/>
      <c r="J58406"/>
      <c r="K58406"/>
      <c r="L58406"/>
    </row>
    <row r="58407" spans="9:12" ht="15" x14ac:dyDescent="0.25">
      <c r="I58407"/>
      <c r="J58407"/>
      <c r="K58407"/>
      <c r="L58407"/>
    </row>
    <row r="58408" spans="9:12" ht="15" x14ac:dyDescent="0.25">
      <c r="I58408"/>
      <c r="J58408"/>
      <c r="K58408"/>
      <c r="L58408"/>
    </row>
    <row r="58409" spans="9:12" ht="15" x14ac:dyDescent="0.25">
      <c r="I58409"/>
      <c r="J58409"/>
      <c r="K58409"/>
      <c r="L58409"/>
    </row>
    <row r="58410" spans="9:12" ht="15" x14ac:dyDescent="0.25">
      <c r="I58410"/>
      <c r="J58410"/>
      <c r="K58410"/>
      <c r="L58410"/>
    </row>
    <row r="58411" spans="9:12" ht="15" x14ac:dyDescent="0.25">
      <c r="I58411"/>
      <c r="J58411"/>
      <c r="K58411"/>
      <c r="L58411"/>
    </row>
    <row r="58412" spans="9:12" ht="15" x14ac:dyDescent="0.25">
      <c r="I58412"/>
      <c r="J58412"/>
      <c r="K58412"/>
      <c r="L58412"/>
    </row>
    <row r="58413" spans="9:12" ht="15" x14ac:dyDescent="0.25">
      <c r="I58413"/>
      <c r="J58413"/>
      <c r="K58413"/>
      <c r="L58413"/>
    </row>
    <row r="58414" spans="9:12" ht="15" x14ac:dyDescent="0.25">
      <c r="I58414"/>
      <c r="J58414"/>
      <c r="K58414"/>
      <c r="L58414"/>
    </row>
    <row r="58415" spans="9:12" ht="15" x14ac:dyDescent="0.25">
      <c r="I58415"/>
      <c r="J58415"/>
      <c r="K58415"/>
      <c r="L58415"/>
    </row>
    <row r="58416" spans="9:12" ht="15" x14ac:dyDescent="0.25">
      <c r="I58416"/>
      <c r="J58416"/>
      <c r="K58416"/>
      <c r="L58416"/>
    </row>
    <row r="58417" spans="9:12" ht="15" x14ac:dyDescent="0.25">
      <c r="I58417"/>
      <c r="J58417"/>
      <c r="K58417"/>
      <c r="L58417"/>
    </row>
    <row r="58418" spans="9:12" ht="15" x14ac:dyDescent="0.25">
      <c r="I58418"/>
      <c r="J58418"/>
      <c r="K58418"/>
      <c r="L58418"/>
    </row>
    <row r="58419" spans="9:12" ht="15" x14ac:dyDescent="0.25">
      <c r="I58419"/>
      <c r="J58419"/>
      <c r="K58419"/>
      <c r="L58419"/>
    </row>
    <row r="58420" spans="9:12" ht="15" x14ac:dyDescent="0.25">
      <c r="I58420"/>
      <c r="J58420"/>
      <c r="K58420"/>
      <c r="L58420"/>
    </row>
    <row r="58421" spans="9:12" ht="15" x14ac:dyDescent="0.25">
      <c r="I58421"/>
      <c r="J58421"/>
      <c r="K58421"/>
      <c r="L58421"/>
    </row>
    <row r="58422" spans="9:12" ht="15" x14ac:dyDescent="0.25">
      <c r="I58422"/>
      <c r="J58422"/>
      <c r="K58422"/>
      <c r="L58422"/>
    </row>
    <row r="58423" spans="9:12" ht="15" x14ac:dyDescent="0.25">
      <c r="I58423"/>
      <c r="J58423"/>
      <c r="K58423"/>
      <c r="L58423"/>
    </row>
    <row r="58424" spans="9:12" ht="15" x14ac:dyDescent="0.25">
      <c r="I58424"/>
      <c r="J58424"/>
      <c r="K58424"/>
      <c r="L58424"/>
    </row>
    <row r="58425" spans="9:12" ht="15" x14ac:dyDescent="0.25">
      <c r="I58425"/>
      <c r="J58425"/>
      <c r="K58425"/>
      <c r="L58425"/>
    </row>
    <row r="58426" spans="9:12" ht="15" x14ac:dyDescent="0.25">
      <c r="I58426"/>
      <c r="J58426"/>
      <c r="K58426"/>
      <c r="L58426"/>
    </row>
    <row r="58427" spans="9:12" ht="15" x14ac:dyDescent="0.25">
      <c r="I58427"/>
      <c r="J58427"/>
      <c r="K58427"/>
      <c r="L58427"/>
    </row>
    <row r="58428" spans="9:12" ht="15" x14ac:dyDescent="0.25">
      <c r="I58428"/>
      <c r="J58428"/>
      <c r="K58428"/>
      <c r="L58428"/>
    </row>
    <row r="58429" spans="9:12" ht="15" x14ac:dyDescent="0.25">
      <c r="I58429"/>
      <c r="J58429"/>
      <c r="K58429"/>
      <c r="L58429"/>
    </row>
    <row r="58430" spans="9:12" ht="15" x14ac:dyDescent="0.25">
      <c r="I58430"/>
      <c r="J58430"/>
      <c r="K58430"/>
      <c r="L58430"/>
    </row>
    <row r="58431" spans="9:12" ht="15" x14ac:dyDescent="0.25">
      <c r="I58431"/>
      <c r="J58431"/>
      <c r="K58431"/>
      <c r="L58431"/>
    </row>
    <row r="58432" spans="9:12" ht="15" x14ac:dyDescent="0.25">
      <c r="I58432"/>
      <c r="J58432"/>
      <c r="K58432"/>
      <c r="L58432"/>
    </row>
    <row r="58433" spans="9:12" ht="15" x14ac:dyDescent="0.25">
      <c r="I58433"/>
      <c r="J58433"/>
      <c r="K58433"/>
      <c r="L58433"/>
    </row>
    <row r="58434" spans="9:12" ht="15" x14ac:dyDescent="0.25">
      <c r="I58434"/>
      <c r="J58434"/>
      <c r="K58434"/>
      <c r="L58434"/>
    </row>
    <row r="58435" spans="9:12" ht="15" x14ac:dyDescent="0.25">
      <c r="I58435"/>
      <c r="J58435"/>
      <c r="K58435"/>
      <c r="L58435"/>
    </row>
    <row r="58436" spans="9:12" ht="15" x14ac:dyDescent="0.25">
      <c r="I58436"/>
      <c r="J58436"/>
      <c r="K58436"/>
      <c r="L58436"/>
    </row>
    <row r="58437" spans="9:12" ht="15" x14ac:dyDescent="0.25">
      <c r="I58437"/>
      <c r="J58437"/>
      <c r="K58437"/>
      <c r="L58437"/>
    </row>
    <row r="58438" spans="9:12" ht="15" x14ac:dyDescent="0.25">
      <c r="I58438"/>
      <c r="J58438"/>
      <c r="K58438"/>
      <c r="L58438"/>
    </row>
    <row r="58439" spans="9:12" ht="15" x14ac:dyDescent="0.25">
      <c r="I58439"/>
      <c r="J58439"/>
      <c r="K58439"/>
      <c r="L58439"/>
    </row>
    <row r="58440" spans="9:12" ht="15" x14ac:dyDescent="0.25">
      <c r="I58440"/>
      <c r="J58440"/>
      <c r="K58440"/>
      <c r="L58440"/>
    </row>
    <row r="58441" spans="9:12" ht="15" x14ac:dyDescent="0.25">
      <c r="I58441"/>
      <c r="J58441"/>
      <c r="K58441"/>
      <c r="L58441"/>
    </row>
    <row r="58442" spans="9:12" ht="15" x14ac:dyDescent="0.25">
      <c r="I58442"/>
      <c r="J58442"/>
      <c r="K58442"/>
      <c r="L58442"/>
    </row>
    <row r="58443" spans="9:12" ht="15" x14ac:dyDescent="0.25">
      <c r="I58443"/>
      <c r="J58443"/>
      <c r="K58443"/>
      <c r="L58443"/>
    </row>
    <row r="58444" spans="9:12" ht="15" x14ac:dyDescent="0.25">
      <c r="I58444"/>
      <c r="J58444"/>
      <c r="K58444"/>
      <c r="L58444"/>
    </row>
    <row r="58445" spans="9:12" ht="15" x14ac:dyDescent="0.25">
      <c r="I58445"/>
      <c r="J58445"/>
      <c r="K58445"/>
      <c r="L58445"/>
    </row>
    <row r="58446" spans="9:12" ht="15" x14ac:dyDescent="0.25">
      <c r="I58446"/>
      <c r="J58446"/>
      <c r="K58446"/>
      <c r="L58446"/>
    </row>
    <row r="58447" spans="9:12" ht="15" x14ac:dyDescent="0.25">
      <c r="I58447"/>
      <c r="J58447"/>
      <c r="K58447"/>
      <c r="L58447"/>
    </row>
    <row r="58448" spans="9:12" ht="15" x14ac:dyDescent="0.25">
      <c r="I58448"/>
      <c r="J58448"/>
      <c r="K58448"/>
      <c r="L58448"/>
    </row>
    <row r="58449" spans="9:12" ht="15" x14ac:dyDescent="0.25">
      <c r="I58449"/>
      <c r="J58449"/>
      <c r="K58449"/>
      <c r="L58449"/>
    </row>
    <row r="58450" spans="9:12" ht="15" x14ac:dyDescent="0.25">
      <c r="I58450"/>
      <c r="J58450"/>
      <c r="K58450"/>
      <c r="L58450"/>
    </row>
    <row r="58451" spans="9:12" ht="15" x14ac:dyDescent="0.25">
      <c r="I58451"/>
      <c r="J58451"/>
      <c r="K58451"/>
      <c r="L58451"/>
    </row>
    <row r="58452" spans="9:12" ht="15" x14ac:dyDescent="0.25">
      <c r="I58452"/>
      <c r="J58452"/>
      <c r="K58452"/>
      <c r="L58452"/>
    </row>
    <row r="58453" spans="9:12" ht="15" x14ac:dyDescent="0.25">
      <c r="I58453"/>
      <c r="J58453"/>
      <c r="K58453"/>
      <c r="L58453"/>
    </row>
    <row r="58454" spans="9:12" ht="15" x14ac:dyDescent="0.25">
      <c r="I58454"/>
      <c r="J58454"/>
      <c r="K58454"/>
      <c r="L58454"/>
    </row>
    <row r="58455" spans="9:12" ht="15" x14ac:dyDescent="0.25">
      <c r="I58455"/>
      <c r="J58455"/>
      <c r="K58455"/>
      <c r="L58455"/>
    </row>
    <row r="58456" spans="9:12" ht="15" x14ac:dyDescent="0.25">
      <c r="I58456"/>
      <c r="J58456"/>
      <c r="K58456"/>
      <c r="L58456"/>
    </row>
    <row r="58457" spans="9:12" ht="15" x14ac:dyDescent="0.25">
      <c r="I58457"/>
      <c r="J58457"/>
      <c r="K58457"/>
      <c r="L58457"/>
    </row>
    <row r="58458" spans="9:12" ht="15" x14ac:dyDescent="0.25">
      <c r="I58458"/>
      <c r="J58458"/>
      <c r="K58458"/>
      <c r="L58458"/>
    </row>
    <row r="58459" spans="9:12" ht="15" x14ac:dyDescent="0.25">
      <c r="I58459"/>
      <c r="J58459"/>
      <c r="K58459"/>
      <c r="L58459"/>
    </row>
    <row r="58460" spans="9:12" ht="15" x14ac:dyDescent="0.25">
      <c r="I58460"/>
      <c r="J58460"/>
      <c r="K58460"/>
      <c r="L58460"/>
    </row>
    <row r="58461" spans="9:12" ht="15" x14ac:dyDescent="0.25">
      <c r="I58461"/>
      <c r="J58461"/>
      <c r="K58461"/>
      <c r="L58461"/>
    </row>
    <row r="58462" spans="9:12" ht="15" x14ac:dyDescent="0.25">
      <c r="I58462"/>
      <c r="J58462"/>
      <c r="K58462"/>
      <c r="L58462"/>
    </row>
    <row r="58463" spans="9:12" ht="15" x14ac:dyDescent="0.25">
      <c r="I58463"/>
      <c r="J58463"/>
      <c r="K58463"/>
      <c r="L58463"/>
    </row>
    <row r="58464" spans="9:12" ht="15" x14ac:dyDescent="0.25">
      <c r="I58464"/>
      <c r="J58464"/>
      <c r="K58464"/>
      <c r="L58464"/>
    </row>
    <row r="58465" spans="9:12" ht="15" x14ac:dyDescent="0.25">
      <c r="I58465"/>
      <c r="J58465"/>
      <c r="K58465"/>
      <c r="L58465"/>
    </row>
    <row r="58466" spans="9:12" ht="15" x14ac:dyDescent="0.25">
      <c r="I58466"/>
      <c r="J58466"/>
      <c r="K58466"/>
      <c r="L58466"/>
    </row>
    <row r="58467" spans="9:12" ht="15" x14ac:dyDescent="0.25">
      <c r="I58467"/>
      <c r="J58467"/>
      <c r="K58467"/>
      <c r="L58467"/>
    </row>
    <row r="58468" spans="9:12" ht="15" x14ac:dyDescent="0.25">
      <c r="I58468"/>
      <c r="J58468"/>
      <c r="K58468"/>
      <c r="L58468"/>
    </row>
    <row r="58469" spans="9:12" ht="15" x14ac:dyDescent="0.25">
      <c r="I58469"/>
      <c r="J58469"/>
      <c r="K58469"/>
      <c r="L58469"/>
    </row>
    <row r="58470" spans="9:12" ht="15" x14ac:dyDescent="0.25">
      <c r="I58470"/>
      <c r="J58470"/>
      <c r="K58470"/>
      <c r="L58470"/>
    </row>
    <row r="58471" spans="9:12" ht="15" x14ac:dyDescent="0.25">
      <c r="I58471"/>
      <c r="J58471"/>
      <c r="K58471"/>
      <c r="L58471"/>
    </row>
    <row r="58472" spans="9:12" ht="15" x14ac:dyDescent="0.25">
      <c r="I58472"/>
      <c r="J58472"/>
      <c r="K58472"/>
      <c r="L58472"/>
    </row>
    <row r="58473" spans="9:12" ht="15" x14ac:dyDescent="0.25">
      <c r="I58473"/>
      <c r="J58473"/>
      <c r="K58473"/>
      <c r="L58473"/>
    </row>
    <row r="58474" spans="9:12" ht="15" x14ac:dyDescent="0.25">
      <c r="I58474"/>
      <c r="J58474"/>
      <c r="K58474"/>
      <c r="L58474"/>
    </row>
    <row r="58475" spans="9:12" ht="15" x14ac:dyDescent="0.25">
      <c r="I58475"/>
      <c r="J58475"/>
      <c r="K58475"/>
      <c r="L58475"/>
    </row>
    <row r="58476" spans="9:12" ht="15" x14ac:dyDescent="0.25">
      <c r="I58476"/>
      <c r="J58476"/>
      <c r="K58476"/>
      <c r="L58476"/>
    </row>
    <row r="58477" spans="9:12" ht="15" x14ac:dyDescent="0.25">
      <c r="I58477"/>
      <c r="J58477"/>
      <c r="K58477"/>
      <c r="L58477"/>
    </row>
    <row r="58478" spans="9:12" ht="15" x14ac:dyDescent="0.25">
      <c r="I58478"/>
      <c r="J58478"/>
      <c r="K58478"/>
      <c r="L58478"/>
    </row>
    <row r="58479" spans="9:12" ht="15" x14ac:dyDescent="0.25">
      <c r="I58479"/>
      <c r="J58479"/>
      <c r="K58479"/>
      <c r="L58479"/>
    </row>
    <row r="58480" spans="9:12" ht="15" x14ac:dyDescent="0.25">
      <c r="I58480"/>
      <c r="J58480"/>
      <c r="K58480"/>
      <c r="L58480"/>
    </row>
    <row r="58481" spans="9:12" ht="15" x14ac:dyDescent="0.25">
      <c r="I58481"/>
      <c r="J58481"/>
      <c r="K58481"/>
      <c r="L58481"/>
    </row>
    <row r="58482" spans="9:12" ht="15" x14ac:dyDescent="0.25">
      <c r="I58482"/>
      <c r="J58482"/>
      <c r="K58482"/>
      <c r="L58482"/>
    </row>
    <row r="58483" spans="9:12" ht="15" x14ac:dyDescent="0.25">
      <c r="I58483"/>
      <c r="J58483"/>
      <c r="K58483"/>
      <c r="L58483"/>
    </row>
    <row r="58484" spans="9:12" ht="15" x14ac:dyDescent="0.25">
      <c r="I58484"/>
      <c r="J58484"/>
      <c r="K58484"/>
      <c r="L58484"/>
    </row>
    <row r="58485" spans="9:12" ht="15" x14ac:dyDescent="0.25">
      <c r="I58485"/>
      <c r="J58485"/>
      <c r="K58485"/>
      <c r="L58485"/>
    </row>
    <row r="58486" spans="9:12" ht="15" x14ac:dyDescent="0.25">
      <c r="I58486"/>
      <c r="J58486"/>
      <c r="K58486"/>
      <c r="L58486"/>
    </row>
    <row r="58487" spans="9:12" ht="15" x14ac:dyDescent="0.25">
      <c r="I58487"/>
      <c r="J58487"/>
      <c r="K58487"/>
      <c r="L58487"/>
    </row>
    <row r="58488" spans="9:12" ht="15" x14ac:dyDescent="0.25">
      <c r="I58488"/>
      <c r="J58488"/>
      <c r="K58488"/>
      <c r="L58488"/>
    </row>
    <row r="58489" spans="9:12" ht="15" x14ac:dyDescent="0.25">
      <c r="I58489"/>
      <c r="J58489"/>
      <c r="K58489"/>
      <c r="L58489"/>
    </row>
    <row r="58490" spans="9:12" ht="15" x14ac:dyDescent="0.25">
      <c r="I58490"/>
      <c r="J58490"/>
      <c r="K58490"/>
      <c r="L58490"/>
    </row>
    <row r="58491" spans="9:12" ht="15" x14ac:dyDescent="0.25">
      <c r="I58491"/>
      <c r="J58491"/>
      <c r="K58491"/>
      <c r="L58491"/>
    </row>
    <row r="58492" spans="9:12" ht="15" x14ac:dyDescent="0.25">
      <c r="I58492"/>
      <c r="J58492"/>
      <c r="K58492"/>
      <c r="L58492"/>
    </row>
    <row r="58493" spans="9:12" ht="15" x14ac:dyDescent="0.25">
      <c r="I58493"/>
      <c r="J58493"/>
      <c r="K58493"/>
      <c r="L58493"/>
    </row>
    <row r="58494" spans="9:12" ht="15" x14ac:dyDescent="0.25">
      <c r="I58494"/>
      <c r="J58494"/>
      <c r="K58494"/>
      <c r="L58494"/>
    </row>
    <row r="58495" spans="9:12" ht="15" x14ac:dyDescent="0.25">
      <c r="I58495"/>
      <c r="J58495"/>
      <c r="K58495"/>
      <c r="L58495"/>
    </row>
    <row r="58496" spans="9:12" ht="15" x14ac:dyDescent="0.25">
      <c r="I58496"/>
      <c r="J58496"/>
      <c r="K58496"/>
      <c r="L58496"/>
    </row>
    <row r="58497" spans="9:12" ht="15" x14ac:dyDescent="0.25">
      <c r="I58497"/>
      <c r="J58497"/>
      <c r="K58497"/>
      <c r="L58497"/>
    </row>
    <row r="58498" spans="9:12" ht="15" x14ac:dyDescent="0.25">
      <c r="I58498"/>
      <c r="J58498"/>
      <c r="K58498"/>
      <c r="L58498"/>
    </row>
    <row r="58499" spans="9:12" ht="15" x14ac:dyDescent="0.25">
      <c r="I58499"/>
      <c r="J58499"/>
      <c r="K58499"/>
      <c r="L58499"/>
    </row>
    <row r="58500" spans="9:12" ht="15" x14ac:dyDescent="0.25">
      <c r="I58500"/>
      <c r="J58500"/>
      <c r="K58500"/>
      <c r="L58500"/>
    </row>
    <row r="58501" spans="9:12" ht="15" x14ac:dyDescent="0.25">
      <c r="I58501"/>
      <c r="J58501"/>
      <c r="K58501"/>
      <c r="L58501"/>
    </row>
    <row r="58502" spans="9:12" ht="15" x14ac:dyDescent="0.25">
      <c r="I58502"/>
      <c r="J58502"/>
      <c r="K58502"/>
      <c r="L58502"/>
    </row>
    <row r="58503" spans="9:12" ht="15" x14ac:dyDescent="0.25">
      <c r="I58503"/>
      <c r="J58503"/>
      <c r="K58503"/>
      <c r="L58503"/>
    </row>
    <row r="58504" spans="9:12" ht="15" x14ac:dyDescent="0.25">
      <c r="I58504"/>
      <c r="J58504"/>
      <c r="K58504"/>
      <c r="L58504"/>
    </row>
    <row r="58505" spans="9:12" ht="15" x14ac:dyDescent="0.25">
      <c r="I58505"/>
      <c r="J58505"/>
      <c r="K58505"/>
      <c r="L58505"/>
    </row>
    <row r="58506" spans="9:12" ht="15" x14ac:dyDescent="0.25">
      <c r="I58506"/>
      <c r="J58506"/>
      <c r="K58506"/>
      <c r="L58506"/>
    </row>
    <row r="58507" spans="9:12" ht="15" x14ac:dyDescent="0.25">
      <c r="I58507"/>
      <c r="J58507"/>
      <c r="K58507"/>
      <c r="L58507"/>
    </row>
    <row r="58508" spans="9:12" ht="15" x14ac:dyDescent="0.25">
      <c r="I58508"/>
      <c r="J58508"/>
      <c r="K58508"/>
      <c r="L58508"/>
    </row>
    <row r="58509" spans="9:12" ht="15" x14ac:dyDescent="0.25">
      <c r="I58509"/>
      <c r="J58509"/>
      <c r="K58509"/>
      <c r="L58509"/>
    </row>
    <row r="58510" spans="9:12" ht="15" x14ac:dyDescent="0.25">
      <c r="I58510"/>
      <c r="J58510"/>
      <c r="K58510"/>
      <c r="L58510"/>
    </row>
    <row r="58511" spans="9:12" ht="15" x14ac:dyDescent="0.25">
      <c r="I58511"/>
      <c r="J58511"/>
      <c r="K58511"/>
      <c r="L58511"/>
    </row>
    <row r="58512" spans="9:12" ht="15" x14ac:dyDescent="0.25">
      <c r="I58512"/>
      <c r="J58512"/>
      <c r="K58512"/>
      <c r="L58512"/>
    </row>
    <row r="58513" spans="9:12" ht="15" x14ac:dyDescent="0.25">
      <c r="I58513"/>
      <c r="J58513"/>
      <c r="K58513"/>
      <c r="L58513"/>
    </row>
    <row r="58514" spans="9:12" ht="15" x14ac:dyDescent="0.25">
      <c r="I58514"/>
      <c r="J58514"/>
      <c r="K58514"/>
      <c r="L58514"/>
    </row>
    <row r="58515" spans="9:12" ht="15" x14ac:dyDescent="0.25">
      <c r="I58515"/>
      <c r="J58515"/>
      <c r="K58515"/>
      <c r="L58515"/>
    </row>
    <row r="58516" spans="9:12" ht="15" x14ac:dyDescent="0.25">
      <c r="I58516"/>
      <c r="J58516"/>
      <c r="K58516"/>
      <c r="L58516"/>
    </row>
    <row r="58517" spans="9:12" ht="15" x14ac:dyDescent="0.25">
      <c r="I58517"/>
      <c r="J58517"/>
      <c r="K58517"/>
      <c r="L58517"/>
    </row>
    <row r="58518" spans="9:12" ht="15" x14ac:dyDescent="0.25">
      <c r="I58518"/>
      <c r="J58518"/>
      <c r="K58518"/>
      <c r="L58518"/>
    </row>
    <row r="58519" spans="9:12" ht="15" x14ac:dyDescent="0.25">
      <c r="I58519"/>
      <c r="J58519"/>
      <c r="K58519"/>
      <c r="L58519"/>
    </row>
    <row r="58520" spans="9:12" ht="15" x14ac:dyDescent="0.25">
      <c r="I58520"/>
      <c r="J58520"/>
      <c r="K58520"/>
      <c r="L58520"/>
    </row>
    <row r="58521" spans="9:12" ht="15" x14ac:dyDescent="0.25">
      <c r="I58521"/>
      <c r="J58521"/>
      <c r="K58521"/>
      <c r="L58521"/>
    </row>
    <row r="58522" spans="9:12" ht="15" x14ac:dyDescent="0.25">
      <c r="I58522"/>
      <c r="J58522"/>
      <c r="K58522"/>
      <c r="L58522"/>
    </row>
    <row r="58523" spans="9:12" ht="15" x14ac:dyDescent="0.25">
      <c r="I58523"/>
      <c r="J58523"/>
      <c r="K58523"/>
      <c r="L58523"/>
    </row>
    <row r="58524" spans="9:12" ht="15" x14ac:dyDescent="0.25">
      <c r="I58524"/>
      <c r="J58524"/>
      <c r="K58524"/>
      <c r="L58524"/>
    </row>
    <row r="58525" spans="9:12" ht="15" x14ac:dyDescent="0.25">
      <c r="I58525"/>
      <c r="J58525"/>
      <c r="K58525"/>
      <c r="L58525"/>
    </row>
    <row r="58526" spans="9:12" ht="15" x14ac:dyDescent="0.25">
      <c r="I58526"/>
      <c r="J58526"/>
      <c r="K58526"/>
      <c r="L58526"/>
    </row>
    <row r="58527" spans="9:12" ht="15" x14ac:dyDescent="0.25">
      <c r="I58527"/>
      <c r="J58527"/>
      <c r="K58527"/>
      <c r="L58527"/>
    </row>
    <row r="58528" spans="9:12" ht="15" x14ac:dyDescent="0.25">
      <c r="I58528"/>
      <c r="J58528"/>
      <c r="K58528"/>
      <c r="L58528"/>
    </row>
    <row r="58529" spans="9:12" ht="15" x14ac:dyDescent="0.25">
      <c r="I58529"/>
      <c r="J58529"/>
      <c r="K58529"/>
      <c r="L58529"/>
    </row>
    <row r="58530" spans="9:12" ht="15" x14ac:dyDescent="0.25">
      <c r="I58530"/>
      <c r="J58530"/>
      <c r="K58530"/>
      <c r="L58530"/>
    </row>
    <row r="58531" spans="9:12" ht="15" x14ac:dyDescent="0.25">
      <c r="I58531"/>
      <c r="J58531"/>
      <c r="K58531"/>
      <c r="L58531"/>
    </row>
    <row r="58532" spans="9:12" ht="15" x14ac:dyDescent="0.25">
      <c r="I58532"/>
      <c r="J58532"/>
      <c r="K58532"/>
      <c r="L58532"/>
    </row>
    <row r="58533" spans="9:12" ht="15" x14ac:dyDescent="0.25">
      <c r="I58533"/>
      <c r="J58533"/>
      <c r="K58533"/>
      <c r="L58533"/>
    </row>
    <row r="58534" spans="9:12" ht="15" x14ac:dyDescent="0.25">
      <c r="I58534"/>
      <c r="J58534"/>
      <c r="K58534"/>
      <c r="L58534"/>
    </row>
    <row r="58535" spans="9:12" ht="15" x14ac:dyDescent="0.25">
      <c r="I58535"/>
      <c r="J58535"/>
      <c r="K58535"/>
      <c r="L58535"/>
    </row>
    <row r="58536" spans="9:12" ht="15" x14ac:dyDescent="0.25">
      <c r="I58536"/>
      <c r="J58536"/>
      <c r="K58536"/>
      <c r="L58536"/>
    </row>
    <row r="58537" spans="9:12" ht="15" x14ac:dyDescent="0.25">
      <c r="I58537"/>
      <c r="J58537"/>
      <c r="K58537"/>
      <c r="L58537"/>
    </row>
    <row r="58538" spans="9:12" ht="15" x14ac:dyDescent="0.25">
      <c r="I58538"/>
      <c r="J58538"/>
      <c r="K58538"/>
      <c r="L58538"/>
    </row>
    <row r="58539" spans="9:12" ht="15" x14ac:dyDescent="0.25">
      <c r="I58539"/>
      <c r="J58539"/>
      <c r="K58539"/>
      <c r="L58539"/>
    </row>
    <row r="58540" spans="9:12" ht="15" x14ac:dyDescent="0.25">
      <c r="I58540"/>
      <c r="J58540"/>
      <c r="K58540"/>
      <c r="L58540"/>
    </row>
    <row r="58541" spans="9:12" ht="15" x14ac:dyDescent="0.25">
      <c r="I58541"/>
      <c r="J58541"/>
      <c r="K58541"/>
      <c r="L58541"/>
    </row>
    <row r="58542" spans="9:12" ht="15" x14ac:dyDescent="0.25">
      <c r="I58542"/>
      <c r="J58542"/>
      <c r="K58542"/>
      <c r="L58542"/>
    </row>
    <row r="58543" spans="9:12" ht="15" x14ac:dyDescent="0.25">
      <c r="I58543"/>
      <c r="J58543"/>
      <c r="K58543"/>
      <c r="L58543"/>
    </row>
    <row r="58544" spans="9:12" ht="15" x14ac:dyDescent="0.25">
      <c r="I58544"/>
      <c r="J58544"/>
      <c r="K58544"/>
      <c r="L58544"/>
    </row>
    <row r="58545" spans="9:12" ht="15" x14ac:dyDescent="0.25">
      <c r="I58545"/>
      <c r="J58545"/>
      <c r="K58545"/>
      <c r="L58545"/>
    </row>
    <row r="58546" spans="9:12" ht="15" x14ac:dyDescent="0.25">
      <c r="I58546"/>
      <c r="J58546"/>
      <c r="K58546"/>
      <c r="L58546"/>
    </row>
    <row r="58547" spans="9:12" ht="15" x14ac:dyDescent="0.25">
      <c r="I58547"/>
      <c r="J58547"/>
      <c r="K58547"/>
      <c r="L58547"/>
    </row>
    <row r="58548" spans="9:12" ht="15" x14ac:dyDescent="0.25">
      <c r="I58548"/>
      <c r="J58548"/>
      <c r="K58548"/>
      <c r="L58548"/>
    </row>
    <row r="58549" spans="9:12" ht="15" x14ac:dyDescent="0.25">
      <c r="I58549"/>
      <c r="J58549"/>
      <c r="K58549"/>
      <c r="L58549"/>
    </row>
    <row r="58550" spans="9:12" ht="15" x14ac:dyDescent="0.25">
      <c r="I58550"/>
      <c r="J58550"/>
      <c r="K58550"/>
      <c r="L58550"/>
    </row>
    <row r="58551" spans="9:12" ht="15" x14ac:dyDescent="0.25">
      <c r="I58551"/>
      <c r="J58551"/>
      <c r="K58551"/>
      <c r="L58551"/>
    </row>
    <row r="58552" spans="9:12" ht="15" x14ac:dyDescent="0.25">
      <c r="I58552"/>
      <c r="J58552"/>
      <c r="K58552"/>
      <c r="L58552"/>
    </row>
    <row r="58553" spans="9:12" ht="15" x14ac:dyDescent="0.25">
      <c r="I58553"/>
      <c r="J58553"/>
      <c r="K58553"/>
      <c r="L58553"/>
    </row>
    <row r="58554" spans="9:12" ht="15" x14ac:dyDescent="0.25">
      <c r="I58554"/>
      <c r="J58554"/>
      <c r="K58554"/>
      <c r="L58554"/>
    </row>
    <row r="58555" spans="9:12" ht="15" x14ac:dyDescent="0.25">
      <c r="I58555"/>
      <c r="J58555"/>
      <c r="K58555"/>
      <c r="L58555"/>
    </row>
    <row r="58556" spans="9:12" ht="15" x14ac:dyDescent="0.25">
      <c r="I58556"/>
      <c r="J58556"/>
      <c r="K58556"/>
      <c r="L58556"/>
    </row>
    <row r="58557" spans="9:12" ht="15" x14ac:dyDescent="0.25">
      <c r="I58557"/>
      <c r="J58557"/>
      <c r="K58557"/>
      <c r="L58557"/>
    </row>
    <row r="58558" spans="9:12" ht="15" x14ac:dyDescent="0.25">
      <c r="I58558"/>
      <c r="J58558"/>
      <c r="K58558"/>
      <c r="L58558"/>
    </row>
    <row r="58559" spans="9:12" ht="15" x14ac:dyDescent="0.25">
      <c r="I58559"/>
      <c r="J58559"/>
      <c r="K58559"/>
      <c r="L58559"/>
    </row>
    <row r="58560" spans="9:12" ht="15" x14ac:dyDescent="0.25">
      <c r="I58560"/>
      <c r="J58560"/>
      <c r="K58560"/>
      <c r="L58560"/>
    </row>
    <row r="58561" spans="9:12" ht="15" x14ac:dyDescent="0.25">
      <c r="I58561"/>
      <c r="J58561"/>
      <c r="K58561"/>
      <c r="L58561"/>
    </row>
    <row r="58562" spans="9:12" ht="15" x14ac:dyDescent="0.25">
      <c r="I58562"/>
      <c r="J58562"/>
      <c r="K58562"/>
      <c r="L58562"/>
    </row>
    <row r="58563" spans="9:12" ht="15" x14ac:dyDescent="0.25">
      <c r="I58563"/>
      <c r="J58563"/>
      <c r="K58563"/>
      <c r="L58563"/>
    </row>
    <row r="58564" spans="9:12" ht="15" x14ac:dyDescent="0.25">
      <c r="I58564"/>
      <c r="J58564"/>
      <c r="K58564"/>
      <c r="L58564"/>
    </row>
    <row r="58565" spans="9:12" ht="15" x14ac:dyDescent="0.25">
      <c r="I58565"/>
      <c r="J58565"/>
      <c r="K58565"/>
      <c r="L58565"/>
    </row>
    <row r="58566" spans="9:12" ht="15" x14ac:dyDescent="0.25">
      <c r="I58566"/>
      <c r="J58566"/>
      <c r="K58566"/>
      <c r="L58566"/>
    </row>
    <row r="58567" spans="9:12" ht="15" x14ac:dyDescent="0.25">
      <c r="I58567"/>
      <c r="J58567"/>
      <c r="K58567"/>
      <c r="L58567"/>
    </row>
    <row r="58568" spans="9:12" ht="15" x14ac:dyDescent="0.25">
      <c r="I58568"/>
      <c r="J58568"/>
      <c r="K58568"/>
      <c r="L58568"/>
    </row>
    <row r="58569" spans="9:12" ht="15" x14ac:dyDescent="0.25">
      <c r="I58569"/>
      <c r="J58569"/>
      <c r="K58569"/>
      <c r="L58569"/>
    </row>
    <row r="58570" spans="9:12" ht="15" x14ac:dyDescent="0.25">
      <c r="I58570"/>
      <c r="J58570"/>
      <c r="K58570"/>
      <c r="L58570"/>
    </row>
    <row r="58571" spans="9:12" ht="15" x14ac:dyDescent="0.25">
      <c r="I58571"/>
      <c r="J58571"/>
      <c r="K58571"/>
      <c r="L58571"/>
    </row>
    <row r="58572" spans="9:12" ht="15" x14ac:dyDescent="0.25">
      <c r="I58572"/>
      <c r="J58572"/>
      <c r="K58572"/>
      <c r="L58572"/>
    </row>
    <row r="58573" spans="9:12" ht="15" x14ac:dyDescent="0.25">
      <c r="I58573"/>
      <c r="J58573"/>
      <c r="K58573"/>
      <c r="L58573"/>
    </row>
    <row r="58574" spans="9:12" ht="15" x14ac:dyDescent="0.25">
      <c r="I58574"/>
      <c r="J58574"/>
      <c r="K58574"/>
      <c r="L58574"/>
    </row>
    <row r="58575" spans="9:12" ht="15" x14ac:dyDescent="0.25">
      <c r="I58575"/>
      <c r="J58575"/>
      <c r="K58575"/>
      <c r="L58575"/>
    </row>
    <row r="58576" spans="9:12" ht="15" x14ac:dyDescent="0.25">
      <c r="I58576"/>
      <c r="J58576"/>
      <c r="K58576"/>
      <c r="L58576"/>
    </row>
    <row r="58577" spans="9:12" ht="15" x14ac:dyDescent="0.25">
      <c r="I58577"/>
      <c r="J58577"/>
      <c r="K58577"/>
      <c r="L58577"/>
    </row>
    <row r="58578" spans="9:12" ht="15" x14ac:dyDescent="0.25">
      <c r="I58578"/>
      <c r="J58578"/>
      <c r="K58578"/>
      <c r="L58578"/>
    </row>
    <row r="58579" spans="9:12" ht="15" x14ac:dyDescent="0.25">
      <c r="I58579"/>
      <c r="J58579"/>
      <c r="K58579"/>
      <c r="L58579"/>
    </row>
    <row r="58580" spans="9:12" ht="15" x14ac:dyDescent="0.25">
      <c r="I58580"/>
      <c r="J58580"/>
      <c r="K58580"/>
      <c r="L58580"/>
    </row>
    <row r="58581" spans="9:12" ht="15" x14ac:dyDescent="0.25">
      <c r="I58581"/>
      <c r="J58581"/>
      <c r="K58581"/>
      <c r="L58581"/>
    </row>
    <row r="58582" spans="9:12" ht="15" x14ac:dyDescent="0.25">
      <c r="I58582"/>
      <c r="J58582"/>
      <c r="K58582"/>
      <c r="L58582"/>
    </row>
    <row r="58583" spans="9:12" ht="15" x14ac:dyDescent="0.25">
      <c r="I58583"/>
      <c r="J58583"/>
      <c r="K58583"/>
      <c r="L58583"/>
    </row>
    <row r="58584" spans="9:12" ht="15" x14ac:dyDescent="0.25">
      <c r="I58584"/>
      <c r="J58584"/>
      <c r="K58584"/>
      <c r="L58584"/>
    </row>
    <row r="58585" spans="9:12" ht="15" x14ac:dyDescent="0.25">
      <c r="I58585"/>
      <c r="J58585"/>
      <c r="K58585"/>
      <c r="L58585"/>
    </row>
    <row r="58586" spans="9:12" ht="15" x14ac:dyDescent="0.25">
      <c r="I58586"/>
      <c r="J58586"/>
      <c r="K58586"/>
      <c r="L58586"/>
    </row>
    <row r="58587" spans="9:12" ht="15" x14ac:dyDescent="0.25">
      <c r="I58587"/>
      <c r="J58587"/>
      <c r="K58587"/>
      <c r="L58587"/>
    </row>
    <row r="58588" spans="9:12" ht="15" x14ac:dyDescent="0.25">
      <c r="I58588"/>
      <c r="J58588"/>
      <c r="K58588"/>
      <c r="L58588"/>
    </row>
    <row r="58589" spans="9:12" ht="15" x14ac:dyDescent="0.25">
      <c r="I58589"/>
      <c r="J58589"/>
      <c r="K58589"/>
      <c r="L58589"/>
    </row>
    <row r="58590" spans="9:12" ht="15" x14ac:dyDescent="0.25">
      <c r="I58590"/>
      <c r="J58590"/>
      <c r="K58590"/>
      <c r="L58590"/>
    </row>
    <row r="58591" spans="9:12" ht="15" x14ac:dyDescent="0.25">
      <c r="I58591"/>
      <c r="J58591"/>
      <c r="K58591"/>
      <c r="L58591"/>
    </row>
    <row r="58592" spans="9:12" ht="15" x14ac:dyDescent="0.25">
      <c r="I58592"/>
      <c r="J58592"/>
      <c r="K58592"/>
      <c r="L58592"/>
    </row>
    <row r="58593" spans="9:12" ht="15" x14ac:dyDescent="0.25">
      <c r="I58593"/>
      <c r="J58593"/>
      <c r="K58593"/>
      <c r="L58593"/>
    </row>
    <row r="58594" spans="9:12" ht="15" x14ac:dyDescent="0.25">
      <c r="I58594"/>
      <c r="J58594"/>
      <c r="K58594"/>
      <c r="L58594"/>
    </row>
    <row r="58595" spans="9:12" ht="15" x14ac:dyDescent="0.25">
      <c r="I58595"/>
      <c r="J58595"/>
      <c r="K58595"/>
      <c r="L58595"/>
    </row>
    <row r="58596" spans="9:12" ht="15" x14ac:dyDescent="0.25">
      <c r="I58596"/>
      <c r="J58596"/>
      <c r="K58596"/>
      <c r="L58596"/>
    </row>
    <row r="58597" spans="9:12" ht="15" x14ac:dyDescent="0.25">
      <c r="I58597"/>
      <c r="J58597"/>
      <c r="K58597"/>
      <c r="L58597"/>
    </row>
    <row r="58598" spans="9:12" ht="15" x14ac:dyDescent="0.25">
      <c r="I58598"/>
      <c r="J58598"/>
      <c r="K58598"/>
      <c r="L58598"/>
    </row>
    <row r="58599" spans="9:12" ht="15" x14ac:dyDescent="0.25">
      <c r="I58599"/>
      <c r="J58599"/>
      <c r="K58599"/>
      <c r="L58599"/>
    </row>
    <row r="58600" spans="9:12" ht="15" x14ac:dyDescent="0.25">
      <c r="I58600"/>
      <c r="J58600"/>
      <c r="K58600"/>
      <c r="L58600"/>
    </row>
    <row r="58601" spans="9:12" ht="15" x14ac:dyDescent="0.25">
      <c r="I58601"/>
      <c r="J58601"/>
      <c r="K58601"/>
      <c r="L58601"/>
    </row>
    <row r="58602" spans="9:12" ht="15" x14ac:dyDescent="0.25">
      <c r="I58602"/>
      <c r="J58602"/>
      <c r="K58602"/>
      <c r="L58602"/>
    </row>
    <row r="58603" spans="9:12" ht="15" x14ac:dyDescent="0.25">
      <c r="I58603"/>
      <c r="J58603"/>
      <c r="K58603"/>
      <c r="L58603"/>
    </row>
    <row r="58604" spans="9:12" ht="15" x14ac:dyDescent="0.25">
      <c r="I58604"/>
      <c r="J58604"/>
      <c r="K58604"/>
      <c r="L58604"/>
    </row>
    <row r="58605" spans="9:12" ht="15" x14ac:dyDescent="0.25">
      <c r="I58605"/>
      <c r="J58605"/>
      <c r="K58605"/>
      <c r="L58605"/>
    </row>
    <row r="58606" spans="9:12" ht="15" x14ac:dyDescent="0.25">
      <c r="I58606"/>
      <c r="J58606"/>
      <c r="K58606"/>
      <c r="L58606"/>
    </row>
    <row r="58607" spans="9:12" ht="15" x14ac:dyDescent="0.25">
      <c r="I58607"/>
      <c r="J58607"/>
      <c r="K58607"/>
      <c r="L58607"/>
    </row>
    <row r="58608" spans="9:12" ht="15" x14ac:dyDescent="0.25">
      <c r="I58608"/>
      <c r="J58608"/>
      <c r="K58608"/>
      <c r="L58608"/>
    </row>
    <row r="58609" spans="9:12" ht="15" x14ac:dyDescent="0.25">
      <c r="I58609"/>
      <c r="J58609"/>
      <c r="K58609"/>
      <c r="L58609"/>
    </row>
    <row r="58610" spans="9:12" ht="15" x14ac:dyDescent="0.25">
      <c r="I58610"/>
      <c r="J58610"/>
      <c r="K58610"/>
      <c r="L58610"/>
    </row>
    <row r="58611" spans="9:12" ht="15" x14ac:dyDescent="0.25">
      <c r="I58611"/>
      <c r="J58611"/>
      <c r="K58611"/>
      <c r="L58611"/>
    </row>
    <row r="58612" spans="9:12" ht="15" x14ac:dyDescent="0.25">
      <c r="I58612"/>
      <c r="J58612"/>
      <c r="K58612"/>
      <c r="L58612"/>
    </row>
    <row r="58613" spans="9:12" ht="15" x14ac:dyDescent="0.25">
      <c r="I58613"/>
      <c r="J58613"/>
      <c r="K58613"/>
      <c r="L58613"/>
    </row>
    <row r="58614" spans="9:12" ht="15" x14ac:dyDescent="0.25">
      <c r="I58614"/>
      <c r="J58614"/>
      <c r="K58614"/>
      <c r="L58614"/>
    </row>
    <row r="58615" spans="9:12" ht="15" x14ac:dyDescent="0.25">
      <c r="I58615"/>
      <c r="J58615"/>
      <c r="K58615"/>
      <c r="L58615"/>
    </row>
    <row r="58616" spans="9:12" ht="15" x14ac:dyDescent="0.25">
      <c r="I58616"/>
      <c r="J58616"/>
      <c r="K58616"/>
      <c r="L58616"/>
    </row>
    <row r="58617" spans="9:12" ht="15" x14ac:dyDescent="0.25">
      <c r="I58617"/>
      <c r="J58617"/>
      <c r="K58617"/>
      <c r="L58617"/>
    </row>
    <row r="58618" spans="9:12" ht="15" x14ac:dyDescent="0.25">
      <c r="I58618"/>
      <c r="J58618"/>
      <c r="K58618"/>
      <c r="L58618"/>
    </row>
    <row r="58619" spans="9:12" ht="15" x14ac:dyDescent="0.25">
      <c r="I58619"/>
      <c r="J58619"/>
      <c r="K58619"/>
      <c r="L58619"/>
    </row>
    <row r="58620" spans="9:12" ht="15" x14ac:dyDescent="0.25">
      <c r="I58620"/>
      <c r="J58620"/>
      <c r="K58620"/>
      <c r="L58620"/>
    </row>
    <row r="58621" spans="9:12" ht="15" x14ac:dyDescent="0.25">
      <c r="I58621"/>
      <c r="J58621"/>
      <c r="K58621"/>
      <c r="L58621"/>
    </row>
    <row r="58622" spans="9:12" ht="15" x14ac:dyDescent="0.25">
      <c r="I58622"/>
      <c r="J58622"/>
      <c r="K58622"/>
      <c r="L58622"/>
    </row>
    <row r="58623" spans="9:12" ht="15" x14ac:dyDescent="0.25">
      <c r="I58623"/>
      <c r="J58623"/>
      <c r="K58623"/>
      <c r="L58623"/>
    </row>
    <row r="58624" spans="9:12" ht="15" x14ac:dyDescent="0.25">
      <c r="I58624"/>
      <c r="J58624"/>
      <c r="K58624"/>
      <c r="L58624"/>
    </row>
    <row r="58625" spans="9:12" ht="15" x14ac:dyDescent="0.25">
      <c r="I58625"/>
      <c r="J58625"/>
      <c r="K58625"/>
      <c r="L58625"/>
    </row>
    <row r="58626" spans="9:12" ht="15" x14ac:dyDescent="0.25">
      <c r="I58626"/>
      <c r="J58626"/>
      <c r="K58626"/>
      <c r="L58626"/>
    </row>
    <row r="58627" spans="9:12" ht="15" x14ac:dyDescent="0.25">
      <c r="I58627"/>
      <c r="J58627"/>
      <c r="K58627"/>
      <c r="L58627"/>
    </row>
    <row r="58628" spans="9:12" ht="15" x14ac:dyDescent="0.25">
      <c r="I58628"/>
      <c r="J58628"/>
      <c r="K58628"/>
      <c r="L58628"/>
    </row>
    <row r="58629" spans="9:12" ht="15" x14ac:dyDescent="0.25">
      <c r="I58629"/>
      <c r="J58629"/>
      <c r="K58629"/>
      <c r="L58629"/>
    </row>
    <row r="58630" spans="9:12" ht="15" x14ac:dyDescent="0.25">
      <c r="I58630"/>
      <c r="J58630"/>
      <c r="K58630"/>
      <c r="L58630"/>
    </row>
    <row r="58631" spans="9:12" ht="15" x14ac:dyDescent="0.25">
      <c r="I58631"/>
      <c r="J58631"/>
      <c r="K58631"/>
      <c r="L58631"/>
    </row>
    <row r="58632" spans="9:12" ht="15" x14ac:dyDescent="0.25">
      <c r="I58632"/>
      <c r="J58632"/>
      <c r="K58632"/>
      <c r="L58632"/>
    </row>
    <row r="58633" spans="9:12" ht="15" x14ac:dyDescent="0.25">
      <c r="I58633"/>
      <c r="J58633"/>
      <c r="K58633"/>
      <c r="L58633"/>
    </row>
    <row r="58634" spans="9:12" ht="15" x14ac:dyDescent="0.25">
      <c r="I58634"/>
      <c r="J58634"/>
      <c r="K58634"/>
      <c r="L58634"/>
    </row>
    <row r="58635" spans="9:12" ht="15" x14ac:dyDescent="0.25">
      <c r="I58635"/>
      <c r="J58635"/>
      <c r="K58635"/>
      <c r="L58635"/>
    </row>
    <row r="58636" spans="9:12" ht="15" x14ac:dyDescent="0.25">
      <c r="I58636"/>
      <c r="J58636"/>
      <c r="K58636"/>
      <c r="L58636"/>
    </row>
    <row r="58637" spans="9:12" ht="15" x14ac:dyDescent="0.25">
      <c r="I58637"/>
      <c r="J58637"/>
      <c r="K58637"/>
      <c r="L58637"/>
    </row>
    <row r="58638" spans="9:12" ht="15" x14ac:dyDescent="0.25">
      <c r="I58638"/>
      <c r="J58638"/>
      <c r="K58638"/>
      <c r="L58638"/>
    </row>
    <row r="58639" spans="9:12" ht="15" x14ac:dyDescent="0.25">
      <c r="I58639"/>
      <c r="J58639"/>
      <c r="K58639"/>
      <c r="L58639"/>
    </row>
    <row r="58640" spans="9:12" ht="15" x14ac:dyDescent="0.25">
      <c r="I58640"/>
      <c r="J58640"/>
      <c r="K58640"/>
      <c r="L58640"/>
    </row>
    <row r="58641" spans="9:12" ht="15" x14ac:dyDescent="0.25">
      <c r="I58641"/>
      <c r="J58641"/>
      <c r="K58641"/>
      <c r="L58641"/>
    </row>
    <row r="58642" spans="9:12" ht="15" x14ac:dyDescent="0.25">
      <c r="I58642"/>
      <c r="J58642"/>
      <c r="K58642"/>
      <c r="L58642"/>
    </row>
    <row r="58643" spans="9:12" ht="15" x14ac:dyDescent="0.25">
      <c r="I58643"/>
      <c r="J58643"/>
      <c r="K58643"/>
      <c r="L58643"/>
    </row>
    <row r="58644" spans="9:12" ht="15" x14ac:dyDescent="0.25">
      <c r="I58644"/>
      <c r="J58644"/>
      <c r="K58644"/>
      <c r="L58644"/>
    </row>
    <row r="58645" spans="9:12" ht="15" x14ac:dyDescent="0.25">
      <c r="I58645"/>
      <c r="J58645"/>
      <c r="K58645"/>
      <c r="L58645"/>
    </row>
    <row r="58646" spans="9:12" ht="15" x14ac:dyDescent="0.25">
      <c r="I58646"/>
      <c r="J58646"/>
      <c r="K58646"/>
      <c r="L58646"/>
    </row>
    <row r="58647" spans="9:12" ht="15" x14ac:dyDescent="0.25">
      <c r="I58647"/>
      <c r="J58647"/>
      <c r="K58647"/>
      <c r="L58647"/>
    </row>
    <row r="58648" spans="9:12" ht="15" x14ac:dyDescent="0.25">
      <c r="I58648"/>
      <c r="J58648"/>
      <c r="K58648"/>
      <c r="L58648"/>
    </row>
    <row r="58649" spans="9:12" ht="15" x14ac:dyDescent="0.25">
      <c r="I58649"/>
      <c r="J58649"/>
      <c r="K58649"/>
      <c r="L58649"/>
    </row>
    <row r="58650" spans="9:12" ht="15" x14ac:dyDescent="0.25">
      <c r="I58650"/>
      <c r="J58650"/>
      <c r="K58650"/>
      <c r="L58650"/>
    </row>
    <row r="58651" spans="9:12" ht="15" x14ac:dyDescent="0.25">
      <c r="I58651"/>
      <c r="J58651"/>
      <c r="K58651"/>
      <c r="L58651"/>
    </row>
    <row r="58652" spans="9:12" ht="15" x14ac:dyDescent="0.25">
      <c r="I58652"/>
      <c r="J58652"/>
      <c r="K58652"/>
      <c r="L58652"/>
    </row>
    <row r="58653" spans="9:12" ht="15" x14ac:dyDescent="0.25">
      <c r="I58653"/>
      <c r="J58653"/>
      <c r="K58653"/>
      <c r="L58653"/>
    </row>
    <row r="58654" spans="9:12" ht="15" x14ac:dyDescent="0.25">
      <c r="I58654"/>
      <c r="J58654"/>
      <c r="K58654"/>
      <c r="L58654"/>
    </row>
    <row r="58655" spans="9:12" ht="15" x14ac:dyDescent="0.25">
      <c r="I58655"/>
      <c r="J58655"/>
      <c r="K58655"/>
      <c r="L58655"/>
    </row>
    <row r="58656" spans="9:12" ht="15" x14ac:dyDescent="0.25">
      <c r="I58656"/>
      <c r="J58656"/>
      <c r="K58656"/>
      <c r="L58656"/>
    </row>
    <row r="58657" spans="9:12" ht="15" x14ac:dyDescent="0.25">
      <c r="I58657"/>
      <c r="J58657"/>
      <c r="K58657"/>
      <c r="L58657"/>
    </row>
    <row r="58658" spans="9:12" ht="15" x14ac:dyDescent="0.25">
      <c r="I58658"/>
      <c r="J58658"/>
      <c r="K58658"/>
      <c r="L58658"/>
    </row>
    <row r="58659" spans="9:12" ht="15" x14ac:dyDescent="0.25">
      <c r="I58659"/>
      <c r="J58659"/>
      <c r="K58659"/>
      <c r="L58659"/>
    </row>
    <row r="58660" spans="9:12" ht="15" x14ac:dyDescent="0.25">
      <c r="I58660"/>
      <c r="J58660"/>
      <c r="K58660"/>
      <c r="L58660"/>
    </row>
    <row r="58661" spans="9:12" ht="15" x14ac:dyDescent="0.25">
      <c r="I58661"/>
      <c r="J58661"/>
      <c r="K58661"/>
      <c r="L58661"/>
    </row>
    <row r="58662" spans="9:12" ht="15" x14ac:dyDescent="0.25">
      <c r="I58662"/>
      <c r="J58662"/>
      <c r="K58662"/>
      <c r="L58662"/>
    </row>
    <row r="58663" spans="9:12" ht="15" x14ac:dyDescent="0.25">
      <c r="I58663"/>
      <c r="J58663"/>
      <c r="K58663"/>
      <c r="L58663"/>
    </row>
    <row r="58664" spans="9:12" ht="15" x14ac:dyDescent="0.25">
      <c r="I58664"/>
      <c r="J58664"/>
      <c r="K58664"/>
      <c r="L58664"/>
    </row>
    <row r="58665" spans="9:12" ht="15" x14ac:dyDescent="0.25">
      <c r="I58665"/>
      <c r="J58665"/>
      <c r="K58665"/>
      <c r="L58665"/>
    </row>
    <row r="58666" spans="9:12" ht="15" x14ac:dyDescent="0.25">
      <c r="I58666"/>
      <c r="J58666"/>
      <c r="K58666"/>
      <c r="L58666"/>
    </row>
    <row r="58667" spans="9:12" ht="15" x14ac:dyDescent="0.25">
      <c r="I58667"/>
      <c r="J58667"/>
      <c r="K58667"/>
      <c r="L58667"/>
    </row>
    <row r="58668" spans="9:12" ht="15" x14ac:dyDescent="0.25">
      <c r="I58668"/>
      <c r="J58668"/>
      <c r="K58668"/>
      <c r="L58668"/>
    </row>
    <row r="58669" spans="9:12" ht="15" x14ac:dyDescent="0.25">
      <c r="I58669"/>
      <c r="J58669"/>
      <c r="K58669"/>
      <c r="L58669"/>
    </row>
    <row r="58670" spans="9:12" ht="15" x14ac:dyDescent="0.25">
      <c r="I58670"/>
      <c r="J58670"/>
      <c r="K58670"/>
      <c r="L58670"/>
    </row>
    <row r="58671" spans="9:12" ht="15" x14ac:dyDescent="0.25">
      <c r="I58671"/>
      <c r="J58671"/>
      <c r="K58671"/>
      <c r="L58671"/>
    </row>
    <row r="58672" spans="9:12" ht="15" x14ac:dyDescent="0.25">
      <c r="I58672"/>
      <c r="J58672"/>
      <c r="K58672"/>
      <c r="L58672"/>
    </row>
    <row r="58673" spans="9:12" ht="15" x14ac:dyDescent="0.25">
      <c r="I58673"/>
      <c r="J58673"/>
      <c r="K58673"/>
      <c r="L58673"/>
    </row>
    <row r="58674" spans="9:12" ht="15" x14ac:dyDescent="0.25">
      <c r="I58674"/>
      <c r="J58674"/>
      <c r="K58674"/>
      <c r="L58674"/>
    </row>
    <row r="58675" spans="9:12" ht="15" x14ac:dyDescent="0.25">
      <c r="I58675"/>
      <c r="J58675"/>
      <c r="K58675"/>
      <c r="L58675"/>
    </row>
    <row r="58676" spans="9:12" ht="15" x14ac:dyDescent="0.25">
      <c r="I58676"/>
      <c r="J58676"/>
      <c r="K58676"/>
      <c r="L58676"/>
    </row>
    <row r="58677" spans="9:12" ht="15" x14ac:dyDescent="0.25">
      <c r="I58677"/>
      <c r="J58677"/>
      <c r="K58677"/>
      <c r="L58677"/>
    </row>
    <row r="58678" spans="9:12" ht="15" x14ac:dyDescent="0.25">
      <c r="I58678"/>
      <c r="J58678"/>
      <c r="K58678"/>
      <c r="L58678"/>
    </row>
    <row r="58679" spans="9:12" ht="15" x14ac:dyDescent="0.25">
      <c r="I58679"/>
      <c r="J58679"/>
      <c r="K58679"/>
      <c r="L58679"/>
    </row>
    <row r="58680" spans="9:12" ht="15" x14ac:dyDescent="0.25">
      <c r="I58680"/>
      <c r="J58680"/>
      <c r="K58680"/>
      <c r="L58680"/>
    </row>
    <row r="58681" spans="9:12" ht="15" x14ac:dyDescent="0.25">
      <c r="I58681"/>
      <c r="J58681"/>
      <c r="K58681"/>
      <c r="L58681"/>
    </row>
    <row r="58682" spans="9:12" ht="15" x14ac:dyDescent="0.25">
      <c r="I58682"/>
      <c r="J58682"/>
      <c r="K58682"/>
      <c r="L58682"/>
    </row>
    <row r="58683" spans="9:12" ht="15" x14ac:dyDescent="0.25">
      <c r="I58683"/>
      <c r="J58683"/>
      <c r="K58683"/>
      <c r="L58683"/>
    </row>
    <row r="58684" spans="9:12" ht="15" x14ac:dyDescent="0.25">
      <c r="I58684"/>
      <c r="J58684"/>
      <c r="K58684"/>
      <c r="L58684"/>
    </row>
    <row r="58685" spans="9:12" ht="15" x14ac:dyDescent="0.25">
      <c r="I58685"/>
      <c r="J58685"/>
      <c r="K58685"/>
      <c r="L58685"/>
    </row>
    <row r="58686" spans="9:12" ht="15" x14ac:dyDescent="0.25">
      <c r="I58686"/>
      <c r="J58686"/>
      <c r="K58686"/>
      <c r="L58686"/>
    </row>
    <row r="58687" spans="9:12" ht="15" x14ac:dyDescent="0.25">
      <c r="I58687"/>
      <c r="J58687"/>
      <c r="K58687"/>
      <c r="L58687"/>
    </row>
    <row r="58688" spans="9:12" ht="15" x14ac:dyDescent="0.25">
      <c r="I58688"/>
      <c r="J58688"/>
      <c r="K58688"/>
      <c r="L58688"/>
    </row>
    <row r="58689" spans="9:12" ht="15" x14ac:dyDescent="0.25">
      <c r="I58689"/>
      <c r="J58689"/>
      <c r="K58689"/>
      <c r="L58689"/>
    </row>
    <row r="58690" spans="9:12" ht="15" x14ac:dyDescent="0.25">
      <c r="I58690"/>
      <c r="J58690"/>
      <c r="K58690"/>
      <c r="L58690"/>
    </row>
    <row r="58691" spans="9:12" ht="15" x14ac:dyDescent="0.25">
      <c r="I58691"/>
      <c r="J58691"/>
      <c r="K58691"/>
      <c r="L58691"/>
    </row>
    <row r="58692" spans="9:12" ht="15" x14ac:dyDescent="0.25">
      <c r="I58692"/>
      <c r="J58692"/>
      <c r="K58692"/>
      <c r="L58692"/>
    </row>
    <row r="58693" spans="9:12" ht="15" x14ac:dyDescent="0.25">
      <c r="I58693"/>
      <c r="J58693"/>
      <c r="K58693"/>
      <c r="L58693"/>
    </row>
    <row r="58694" spans="9:12" ht="15" x14ac:dyDescent="0.25">
      <c r="I58694"/>
      <c r="J58694"/>
      <c r="K58694"/>
      <c r="L58694"/>
    </row>
    <row r="58695" spans="9:12" ht="15" x14ac:dyDescent="0.25">
      <c r="I58695"/>
      <c r="J58695"/>
      <c r="K58695"/>
      <c r="L58695"/>
    </row>
    <row r="58696" spans="9:12" ht="15" x14ac:dyDescent="0.25">
      <c r="I58696"/>
      <c r="J58696"/>
      <c r="K58696"/>
      <c r="L58696"/>
    </row>
    <row r="58697" spans="9:12" ht="15" x14ac:dyDescent="0.25">
      <c r="I58697"/>
      <c r="J58697"/>
      <c r="K58697"/>
      <c r="L58697"/>
    </row>
    <row r="58698" spans="9:12" ht="15" x14ac:dyDescent="0.25">
      <c r="I58698"/>
      <c r="J58698"/>
      <c r="K58698"/>
      <c r="L58698"/>
    </row>
    <row r="58699" spans="9:12" ht="15" x14ac:dyDescent="0.25">
      <c r="I58699"/>
      <c r="J58699"/>
      <c r="K58699"/>
      <c r="L58699"/>
    </row>
    <row r="58700" spans="9:12" ht="15" x14ac:dyDescent="0.25">
      <c r="I58700"/>
      <c r="J58700"/>
      <c r="K58700"/>
      <c r="L58700"/>
    </row>
    <row r="58701" spans="9:12" ht="15" x14ac:dyDescent="0.25">
      <c r="I58701"/>
      <c r="J58701"/>
      <c r="K58701"/>
      <c r="L58701"/>
    </row>
    <row r="58702" spans="9:12" ht="15" x14ac:dyDescent="0.25">
      <c r="I58702"/>
      <c r="J58702"/>
      <c r="K58702"/>
      <c r="L58702"/>
    </row>
    <row r="58703" spans="9:12" ht="15" x14ac:dyDescent="0.25">
      <c r="I58703"/>
      <c r="J58703"/>
      <c r="K58703"/>
      <c r="L58703"/>
    </row>
    <row r="58704" spans="9:12" ht="15" x14ac:dyDescent="0.25">
      <c r="I58704"/>
      <c r="J58704"/>
      <c r="K58704"/>
      <c r="L58704"/>
    </row>
    <row r="58705" spans="9:12" ht="15" x14ac:dyDescent="0.25">
      <c r="I58705"/>
      <c r="J58705"/>
      <c r="K58705"/>
      <c r="L58705"/>
    </row>
    <row r="58706" spans="9:12" ht="15" x14ac:dyDescent="0.25">
      <c r="I58706"/>
      <c r="J58706"/>
      <c r="K58706"/>
      <c r="L58706"/>
    </row>
    <row r="58707" spans="9:12" ht="15" x14ac:dyDescent="0.25">
      <c r="I58707"/>
      <c r="J58707"/>
      <c r="K58707"/>
      <c r="L58707"/>
    </row>
    <row r="58708" spans="9:12" ht="15" x14ac:dyDescent="0.25">
      <c r="I58708"/>
      <c r="J58708"/>
      <c r="K58708"/>
      <c r="L58708"/>
    </row>
    <row r="58709" spans="9:12" ht="15" x14ac:dyDescent="0.25">
      <c r="I58709"/>
      <c r="J58709"/>
      <c r="K58709"/>
      <c r="L58709"/>
    </row>
    <row r="58710" spans="9:12" ht="15" x14ac:dyDescent="0.25">
      <c r="I58710"/>
      <c r="J58710"/>
      <c r="K58710"/>
      <c r="L58710"/>
    </row>
    <row r="58711" spans="9:12" ht="15" x14ac:dyDescent="0.25">
      <c r="I58711"/>
      <c r="J58711"/>
      <c r="K58711"/>
      <c r="L58711"/>
    </row>
    <row r="58712" spans="9:12" ht="15" x14ac:dyDescent="0.25">
      <c r="I58712"/>
      <c r="J58712"/>
      <c r="K58712"/>
      <c r="L58712"/>
    </row>
    <row r="58713" spans="9:12" ht="15" x14ac:dyDescent="0.25">
      <c r="I58713"/>
      <c r="J58713"/>
      <c r="K58713"/>
      <c r="L58713"/>
    </row>
    <row r="58714" spans="9:12" ht="15" x14ac:dyDescent="0.25">
      <c r="I58714"/>
      <c r="J58714"/>
      <c r="K58714"/>
      <c r="L58714"/>
    </row>
    <row r="58715" spans="9:12" ht="15" x14ac:dyDescent="0.25">
      <c r="I58715"/>
      <c r="J58715"/>
      <c r="K58715"/>
      <c r="L58715"/>
    </row>
    <row r="58716" spans="9:12" ht="15" x14ac:dyDescent="0.25">
      <c r="I58716"/>
      <c r="J58716"/>
      <c r="K58716"/>
      <c r="L58716"/>
    </row>
    <row r="58717" spans="9:12" ht="15" x14ac:dyDescent="0.25">
      <c r="I58717"/>
      <c r="J58717"/>
      <c r="K58717"/>
      <c r="L58717"/>
    </row>
    <row r="58718" spans="9:12" ht="15" x14ac:dyDescent="0.25">
      <c r="I58718"/>
      <c r="J58718"/>
      <c r="K58718"/>
      <c r="L58718"/>
    </row>
    <row r="58719" spans="9:12" ht="15" x14ac:dyDescent="0.25">
      <c r="I58719"/>
      <c r="J58719"/>
      <c r="K58719"/>
      <c r="L58719"/>
    </row>
    <row r="58720" spans="9:12" ht="15" x14ac:dyDescent="0.25">
      <c r="I58720"/>
      <c r="J58720"/>
      <c r="K58720"/>
      <c r="L58720"/>
    </row>
    <row r="58721" spans="9:12" ht="15" x14ac:dyDescent="0.25">
      <c r="I58721"/>
      <c r="J58721"/>
      <c r="K58721"/>
      <c r="L58721"/>
    </row>
    <row r="58722" spans="9:12" ht="15" x14ac:dyDescent="0.25">
      <c r="I58722"/>
      <c r="J58722"/>
      <c r="K58722"/>
      <c r="L58722"/>
    </row>
    <row r="58723" spans="9:12" ht="15" x14ac:dyDescent="0.25">
      <c r="I58723"/>
      <c r="J58723"/>
      <c r="K58723"/>
      <c r="L58723"/>
    </row>
    <row r="58724" spans="9:12" ht="15" x14ac:dyDescent="0.25">
      <c r="I58724"/>
      <c r="J58724"/>
      <c r="K58724"/>
      <c r="L58724"/>
    </row>
    <row r="58725" spans="9:12" ht="15" x14ac:dyDescent="0.25">
      <c r="I58725"/>
      <c r="J58725"/>
      <c r="K58725"/>
      <c r="L58725"/>
    </row>
    <row r="58726" spans="9:12" ht="15" x14ac:dyDescent="0.25">
      <c r="I58726"/>
      <c r="J58726"/>
      <c r="K58726"/>
      <c r="L58726"/>
    </row>
    <row r="58727" spans="9:12" ht="15" x14ac:dyDescent="0.25">
      <c r="I58727"/>
      <c r="J58727"/>
      <c r="K58727"/>
      <c r="L58727"/>
    </row>
    <row r="58728" spans="9:12" ht="15" x14ac:dyDescent="0.25">
      <c r="I58728"/>
      <c r="J58728"/>
      <c r="K58728"/>
      <c r="L58728"/>
    </row>
    <row r="58729" spans="9:12" ht="15" x14ac:dyDescent="0.25">
      <c r="I58729"/>
      <c r="J58729"/>
      <c r="K58729"/>
      <c r="L58729"/>
    </row>
    <row r="58730" spans="9:12" ht="15" x14ac:dyDescent="0.25">
      <c r="I58730"/>
      <c r="J58730"/>
      <c r="K58730"/>
      <c r="L58730"/>
    </row>
    <row r="58731" spans="9:12" ht="15" x14ac:dyDescent="0.25">
      <c r="I58731"/>
      <c r="J58731"/>
      <c r="K58731"/>
      <c r="L58731"/>
    </row>
    <row r="58732" spans="9:12" ht="15" x14ac:dyDescent="0.25">
      <c r="I58732"/>
      <c r="J58732"/>
      <c r="K58732"/>
      <c r="L58732"/>
    </row>
    <row r="58733" spans="9:12" ht="15" x14ac:dyDescent="0.25">
      <c r="I58733"/>
      <c r="J58733"/>
      <c r="K58733"/>
      <c r="L58733"/>
    </row>
    <row r="58734" spans="9:12" ht="15" x14ac:dyDescent="0.25">
      <c r="I58734"/>
      <c r="J58734"/>
      <c r="K58734"/>
      <c r="L58734"/>
    </row>
    <row r="58735" spans="9:12" ht="15" x14ac:dyDescent="0.25">
      <c r="I58735"/>
      <c r="J58735"/>
      <c r="K58735"/>
      <c r="L58735"/>
    </row>
    <row r="58736" spans="9:12" ht="15" x14ac:dyDescent="0.25">
      <c r="I58736"/>
      <c r="J58736"/>
      <c r="K58736"/>
      <c r="L58736"/>
    </row>
    <row r="58737" spans="9:12" ht="15" x14ac:dyDescent="0.25">
      <c r="I58737"/>
      <c r="J58737"/>
      <c r="K58737"/>
      <c r="L58737"/>
    </row>
    <row r="58738" spans="9:12" ht="15" x14ac:dyDescent="0.25">
      <c r="I58738"/>
      <c r="J58738"/>
      <c r="K58738"/>
      <c r="L58738"/>
    </row>
    <row r="58739" spans="9:12" ht="15" x14ac:dyDescent="0.25">
      <c r="I58739"/>
      <c r="J58739"/>
      <c r="K58739"/>
      <c r="L58739"/>
    </row>
    <row r="58740" spans="9:12" ht="15" x14ac:dyDescent="0.25">
      <c r="I58740"/>
      <c r="J58740"/>
      <c r="K58740"/>
      <c r="L58740"/>
    </row>
    <row r="58741" spans="9:12" ht="15" x14ac:dyDescent="0.25">
      <c r="I58741"/>
      <c r="J58741"/>
      <c r="K58741"/>
      <c r="L58741"/>
    </row>
    <row r="58742" spans="9:12" ht="15" x14ac:dyDescent="0.25">
      <c r="I58742"/>
      <c r="J58742"/>
      <c r="K58742"/>
      <c r="L58742"/>
    </row>
    <row r="58743" spans="9:12" ht="15" x14ac:dyDescent="0.25">
      <c r="I58743"/>
      <c r="J58743"/>
      <c r="K58743"/>
      <c r="L58743"/>
    </row>
    <row r="58744" spans="9:12" ht="15" x14ac:dyDescent="0.25">
      <c r="I58744"/>
      <c r="J58744"/>
      <c r="K58744"/>
      <c r="L58744"/>
    </row>
    <row r="58745" spans="9:12" ht="15" x14ac:dyDescent="0.25">
      <c r="I58745"/>
      <c r="J58745"/>
      <c r="K58745"/>
      <c r="L58745"/>
    </row>
    <row r="58746" spans="9:12" ht="15" x14ac:dyDescent="0.25">
      <c r="I58746"/>
      <c r="J58746"/>
      <c r="K58746"/>
      <c r="L58746"/>
    </row>
    <row r="58747" spans="9:12" ht="15" x14ac:dyDescent="0.25">
      <c r="I58747"/>
      <c r="J58747"/>
      <c r="K58747"/>
      <c r="L58747"/>
    </row>
    <row r="58748" spans="9:12" ht="15" x14ac:dyDescent="0.25">
      <c r="I58748"/>
      <c r="J58748"/>
      <c r="K58748"/>
      <c r="L58748"/>
    </row>
    <row r="58749" spans="9:12" ht="15" x14ac:dyDescent="0.25">
      <c r="I58749"/>
      <c r="J58749"/>
      <c r="K58749"/>
      <c r="L58749"/>
    </row>
    <row r="58750" spans="9:12" ht="15" x14ac:dyDescent="0.25">
      <c r="I58750"/>
      <c r="J58750"/>
      <c r="K58750"/>
      <c r="L58750"/>
    </row>
    <row r="58751" spans="9:12" ht="15" x14ac:dyDescent="0.25">
      <c r="I58751"/>
      <c r="J58751"/>
      <c r="K58751"/>
      <c r="L58751"/>
    </row>
    <row r="58752" spans="9:12" ht="15" x14ac:dyDescent="0.25">
      <c r="I58752"/>
      <c r="J58752"/>
      <c r="K58752"/>
      <c r="L58752"/>
    </row>
    <row r="58753" spans="9:12" ht="15" x14ac:dyDescent="0.25">
      <c r="I58753"/>
      <c r="J58753"/>
      <c r="K58753"/>
      <c r="L58753"/>
    </row>
    <row r="58754" spans="9:12" ht="15" x14ac:dyDescent="0.25">
      <c r="I58754"/>
      <c r="J58754"/>
      <c r="K58754"/>
      <c r="L58754"/>
    </row>
    <row r="58755" spans="9:12" ht="15" x14ac:dyDescent="0.25">
      <c r="I58755"/>
      <c r="J58755"/>
      <c r="K58755"/>
      <c r="L58755"/>
    </row>
    <row r="58756" spans="9:12" ht="15" x14ac:dyDescent="0.25">
      <c r="I58756"/>
      <c r="J58756"/>
      <c r="K58756"/>
      <c r="L58756"/>
    </row>
    <row r="58757" spans="9:12" ht="15" x14ac:dyDescent="0.25">
      <c r="I58757"/>
      <c r="J58757"/>
      <c r="K58757"/>
      <c r="L58757"/>
    </row>
    <row r="58758" spans="9:12" ht="15" x14ac:dyDescent="0.25">
      <c r="I58758"/>
      <c r="J58758"/>
      <c r="K58758"/>
      <c r="L58758"/>
    </row>
    <row r="58759" spans="9:12" ht="15" x14ac:dyDescent="0.25">
      <c r="I58759"/>
      <c r="J58759"/>
      <c r="K58759"/>
      <c r="L58759"/>
    </row>
    <row r="58760" spans="9:12" ht="15" x14ac:dyDescent="0.25">
      <c r="I58760"/>
      <c r="J58760"/>
      <c r="K58760"/>
      <c r="L58760"/>
    </row>
    <row r="58761" spans="9:12" ht="15" x14ac:dyDescent="0.25">
      <c r="I58761"/>
      <c r="J58761"/>
      <c r="K58761"/>
      <c r="L58761"/>
    </row>
    <row r="58762" spans="9:12" ht="15" x14ac:dyDescent="0.25">
      <c r="I58762"/>
      <c r="J58762"/>
      <c r="K58762"/>
      <c r="L58762"/>
    </row>
    <row r="58763" spans="9:12" ht="15" x14ac:dyDescent="0.25">
      <c r="I58763"/>
      <c r="J58763"/>
      <c r="K58763"/>
      <c r="L58763"/>
    </row>
    <row r="58764" spans="9:12" ht="15" x14ac:dyDescent="0.25">
      <c r="I58764"/>
      <c r="J58764"/>
      <c r="K58764"/>
      <c r="L58764"/>
    </row>
    <row r="58765" spans="9:12" ht="15" x14ac:dyDescent="0.25">
      <c r="I58765"/>
      <c r="J58765"/>
      <c r="K58765"/>
      <c r="L58765"/>
    </row>
    <row r="58766" spans="9:12" ht="15" x14ac:dyDescent="0.25">
      <c r="I58766"/>
      <c r="J58766"/>
      <c r="K58766"/>
      <c r="L58766"/>
    </row>
    <row r="58767" spans="9:12" ht="15" x14ac:dyDescent="0.25">
      <c r="I58767"/>
      <c r="J58767"/>
      <c r="K58767"/>
      <c r="L58767"/>
    </row>
    <row r="58768" spans="9:12" ht="15" x14ac:dyDescent="0.25">
      <c r="I58768"/>
      <c r="J58768"/>
      <c r="K58768"/>
      <c r="L58768"/>
    </row>
    <row r="58769" spans="9:12" ht="15" x14ac:dyDescent="0.25">
      <c r="I58769"/>
      <c r="J58769"/>
      <c r="K58769"/>
      <c r="L58769"/>
    </row>
    <row r="58770" spans="9:12" ht="15" x14ac:dyDescent="0.25">
      <c r="I58770"/>
      <c r="J58770"/>
      <c r="K58770"/>
      <c r="L58770"/>
    </row>
    <row r="58771" spans="9:12" ht="15" x14ac:dyDescent="0.25">
      <c r="I58771"/>
      <c r="J58771"/>
      <c r="K58771"/>
      <c r="L58771"/>
    </row>
    <row r="58772" spans="9:12" ht="15" x14ac:dyDescent="0.25">
      <c r="I58772"/>
      <c r="J58772"/>
      <c r="K58772"/>
      <c r="L58772"/>
    </row>
    <row r="58773" spans="9:12" ht="15" x14ac:dyDescent="0.25">
      <c r="I58773"/>
      <c r="J58773"/>
      <c r="K58773"/>
      <c r="L58773"/>
    </row>
    <row r="58774" spans="9:12" ht="15" x14ac:dyDescent="0.25">
      <c r="I58774"/>
      <c r="J58774"/>
      <c r="K58774"/>
      <c r="L58774"/>
    </row>
    <row r="58775" spans="9:12" ht="15" x14ac:dyDescent="0.25">
      <c r="I58775"/>
      <c r="J58775"/>
      <c r="K58775"/>
      <c r="L58775"/>
    </row>
    <row r="58776" spans="9:12" ht="15" x14ac:dyDescent="0.25">
      <c r="I58776"/>
      <c r="J58776"/>
      <c r="K58776"/>
      <c r="L58776"/>
    </row>
    <row r="58777" spans="9:12" ht="15" x14ac:dyDescent="0.25">
      <c r="I58777"/>
      <c r="J58777"/>
      <c r="K58777"/>
      <c r="L58777"/>
    </row>
    <row r="58778" spans="9:12" ht="15" x14ac:dyDescent="0.25">
      <c r="I58778"/>
      <c r="J58778"/>
      <c r="K58778"/>
      <c r="L58778"/>
    </row>
    <row r="58779" spans="9:12" ht="15" x14ac:dyDescent="0.25">
      <c r="I58779"/>
      <c r="J58779"/>
      <c r="K58779"/>
      <c r="L58779"/>
    </row>
    <row r="58780" spans="9:12" ht="15" x14ac:dyDescent="0.25">
      <c r="I58780"/>
      <c r="J58780"/>
      <c r="K58780"/>
      <c r="L58780"/>
    </row>
    <row r="58781" spans="9:12" ht="15" x14ac:dyDescent="0.25">
      <c r="I58781"/>
      <c r="J58781"/>
      <c r="K58781"/>
      <c r="L58781"/>
    </row>
    <row r="58782" spans="9:12" ht="15" x14ac:dyDescent="0.25">
      <c r="I58782"/>
      <c r="J58782"/>
      <c r="K58782"/>
      <c r="L58782"/>
    </row>
    <row r="58783" spans="9:12" ht="15" x14ac:dyDescent="0.25">
      <c r="I58783"/>
      <c r="J58783"/>
      <c r="K58783"/>
      <c r="L58783"/>
    </row>
    <row r="58784" spans="9:12" ht="15" x14ac:dyDescent="0.25">
      <c r="I58784"/>
      <c r="J58784"/>
      <c r="K58784"/>
      <c r="L58784"/>
    </row>
    <row r="58785" spans="9:12" ht="15" x14ac:dyDescent="0.25">
      <c r="I58785"/>
      <c r="J58785"/>
      <c r="K58785"/>
      <c r="L58785"/>
    </row>
    <row r="58786" spans="9:12" ht="15" x14ac:dyDescent="0.25">
      <c r="I58786"/>
      <c r="J58786"/>
      <c r="K58786"/>
      <c r="L58786"/>
    </row>
    <row r="58787" spans="9:12" ht="15" x14ac:dyDescent="0.25">
      <c r="I58787"/>
      <c r="J58787"/>
      <c r="K58787"/>
      <c r="L58787"/>
    </row>
    <row r="58788" spans="9:12" ht="15" x14ac:dyDescent="0.25">
      <c r="I58788"/>
      <c r="J58788"/>
      <c r="K58788"/>
      <c r="L58788"/>
    </row>
    <row r="58789" spans="9:12" ht="15" x14ac:dyDescent="0.25">
      <c r="I58789"/>
      <c r="J58789"/>
      <c r="K58789"/>
      <c r="L58789"/>
    </row>
    <row r="58790" spans="9:12" ht="15" x14ac:dyDescent="0.25">
      <c r="I58790"/>
      <c r="J58790"/>
      <c r="K58790"/>
      <c r="L58790"/>
    </row>
    <row r="58791" spans="9:12" ht="15" x14ac:dyDescent="0.25">
      <c r="I58791"/>
      <c r="J58791"/>
      <c r="K58791"/>
      <c r="L58791"/>
    </row>
    <row r="58792" spans="9:12" ht="15" x14ac:dyDescent="0.25">
      <c r="I58792"/>
      <c r="J58792"/>
      <c r="K58792"/>
      <c r="L58792"/>
    </row>
    <row r="58793" spans="9:12" ht="15" x14ac:dyDescent="0.25">
      <c r="I58793"/>
      <c r="J58793"/>
      <c r="K58793"/>
      <c r="L58793"/>
    </row>
    <row r="58794" spans="9:12" ht="15" x14ac:dyDescent="0.25">
      <c r="I58794"/>
      <c r="J58794"/>
      <c r="K58794"/>
      <c r="L58794"/>
    </row>
    <row r="58795" spans="9:12" ht="15" x14ac:dyDescent="0.25">
      <c r="I58795"/>
      <c r="J58795"/>
      <c r="K58795"/>
      <c r="L58795"/>
    </row>
    <row r="58796" spans="9:12" ht="15" x14ac:dyDescent="0.25">
      <c r="I58796"/>
      <c r="J58796"/>
      <c r="K58796"/>
      <c r="L58796"/>
    </row>
    <row r="58797" spans="9:12" ht="15" x14ac:dyDescent="0.25">
      <c r="I58797"/>
      <c r="J58797"/>
      <c r="K58797"/>
      <c r="L58797"/>
    </row>
    <row r="58798" spans="9:12" ht="15" x14ac:dyDescent="0.25">
      <c r="I58798"/>
      <c r="J58798"/>
      <c r="K58798"/>
      <c r="L58798"/>
    </row>
    <row r="58799" spans="9:12" ht="15" x14ac:dyDescent="0.25">
      <c r="I58799"/>
      <c r="J58799"/>
      <c r="K58799"/>
      <c r="L58799"/>
    </row>
    <row r="58800" spans="9:12" ht="15" x14ac:dyDescent="0.25">
      <c r="I58800"/>
      <c r="J58800"/>
      <c r="K58800"/>
      <c r="L58800"/>
    </row>
    <row r="58801" spans="9:12" ht="15" x14ac:dyDescent="0.25">
      <c r="I58801"/>
      <c r="J58801"/>
      <c r="K58801"/>
      <c r="L58801"/>
    </row>
    <row r="58802" spans="9:12" ht="15" x14ac:dyDescent="0.25">
      <c r="I58802"/>
      <c r="J58802"/>
      <c r="K58802"/>
      <c r="L58802"/>
    </row>
    <row r="58803" spans="9:12" ht="15" x14ac:dyDescent="0.25">
      <c r="I58803"/>
      <c r="J58803"/>
      <c r="K58803"/>
      <c r="L58803"/>
    </row>
    <row r="58804" spans="9:12" ht="15" x14ac:dyDescent="0.25">
      <c r="I58804"/>
      <c r="J58804"/>
      <c r="K58804"/>
      <c r="L58804"/>
    </row>
    <row r="58805" spans="9:12" ht="15" x14ac:dyDescent="0.25">
      <c r="I58805"/>
      <c r="J58805"/>
      <c r="K58805"/>
      <c r="L58805"/>
    </row>
    <row r="58806" spans="9:12" ht="15" x14ac:dyDescent="0.25">
      <c r="I58806"/>
      <c r="J58806"/>
      <c r="K58806"/>
      <c r="L58806"/>
    </row>
    <row r="58807" spans="9:12" ht="15" x14ac:dyDescent="0.25">
      <c r="I58807"/>
      <c r="J58807"/>
      <c r="K58807"/>
      <c r="L58807"/>
    </row>
    <row r="58808" spans="9:12" ht="15" x14ac:dyDescent="0.25">
      <c r="I58808"/>
      <c r="J58808"/>
      <c r="K58808"/>
      <c r="L58808"/>
    </row>
    <row r="58809" spans="9:12" ht="15" x14ac:dyDescent="0.25">
      <c r="I58809"/>
      <c r="J58809"/>
      <c r="K58809"/>
      <c r="L58809"/>
    </row>
    <row r="58810" spans="9:12" ht="15" x14ac:dyDescent="0.25">
      <c r="I58810"/>
      <c r="J58810"/>
      <c r="K58810"/>
      <c r="L58810"/>
    </row>
    <row r="58811" spans="9:12" ht="15" x14ac:dyDescent="0.25">
      <c r="I58811"/>
      <c r="J58811"/>
      <c r="K58811"/>
      <c r="L58811"/>
    </row>
    <row r="58812" spans="9:12" ht="15" x14ac:dyDescent="0.25">
      <c r="I58812"/>
      <c r="J58812"/>
      <c r="K58812"/>
      <c r="L58812"/>
    </row>
    <row r="58813" spans="9:12" ht="15" x14ac:dyDescent="0.25">
      <c r="I58813"/>
      <c r="J58813"/>
      <c r="K58813"/>
      <c r="L58813"/>
    </row>
    <row r="58814" spans="9:12" ht="15" x14ac:dyDescent="0.25">
      <c r="I58814"/>
      <c r="J58814"/>
      <c r="K58814"/>
      <c r="L58814"/>
    </row>
    <row r="58815" spans="9:12" ht="15" x14ac:dyDescent="0.25">
      <c r="I58815"/>
      <c r="J58815"/>
      <c r="K58815"/>
      <c r="L58815"/>
    </row>
    <row r="58816" spans="9:12" ht="15" x14ac:dyDescent="0.25">
      <c r="I58816"/>
      <c r="J58816"/>
      <c r="K58816"/>
      <c r="L58816"/>
    </row>
    <row r="58817" spans="9:12" ht="15" x14ac:dyDescent="0.25">
      <c r="I58817"/>
      <c r="J58817"/>
      <c r="K58817"/>
      <c r="L58817"/>
    </row>
    <row r="58818" spans="9:12" ht="15" x14ac:dyDescent="0.25">
      <c r="I58818"/>
      <c r="J58818"/>
      <c r="K58818"/>
      <c r="L58818"/>
    </row>
    <row r="58819" spans="9:12" ht="15" x14ac:dyDescent="0.25">
      <c r="I58819"/>
      <c r="J58819"/>
      <c r="K58819"/>
      <c r="L58819"/>
    </row>
    <row r="58820" spans="9:12" ht="15" x14ac:dyDescent="0.25">
      <c r="I58820"/>
      <c r="J58820"/>
      <c r="K58820"/>
      <c r="L58820"/>
    </row>
    <row r="58821" spans="9:12" ht="15" x14ac:dyDescent="0.25">
      <c r="I58821"/>
      <c r="J58821"/>
      <c r="K58821"/>
      <c r="L58821"/>
    </row>
    <row r="58822" spans="9:12" ht="15" x14ac:dyDescent="0.25">
      <c r="I58822"/>
      <c r="J58822"/>
      <c r="K58822"/>
      <c r="L58822"/>
    </row>
    <row r="58823" spans="9:12" ht="15" x14ac:dyDescent="0.25">
      <c r="I58823"/>
      <c r="J58823"/>
      <c r="K58823"/>
      <c r="L58823"/>
    </row>
    <row r="58824" spans="9:12" ht="15" x14ac:dyDescent="0.25">
      <c r="I58824"/>
      <c r="J58824"/>
      <c r="K58824"/>
      <c r="L58824"/>
    </row>
    <row r="58825" spans="9:12" ht="15" x14ac:dyDescent="0.25">
      <c r="I58825"/>
      <c r="J58825"/>
      <c r="K58825"/>
      <c r="L58825"/>
    </row>
    <row r="58826" spans="9:12" ht="15" x14ac:dyDescent="0.25">
      <c r="I58826"/>
      <c r="J58826"/>
      <c r="K58826"/>
      <c r="L58826"/>
    </row>
    <row r="58827" spans="9:12" ht="15" x14ac:dyDescent="0.25">
      <c r="I58827"/>
      <c r="J58827"/>
      <c r="K58827"/>
      <c r="L58827"/>
    </row>
    <row r="58828" spans="9:12" ht="15" x14ac:dyDescent="0.25">
      <c r="I58828"/>
      <c r="J58828"/>
      <c r="K58828"/>
      <c r="L58828"/>
    </row>
    <row r="58829" spans="9:12" ht="15" x14ac:dyDescent="0.25">
      <c r="I58829"/>
      <c r="J58829"/>
      <c r="K58829"/>
      <c r="L58829"/>
    </row>
    <row r="58830" spans="9:12" ht="15" x14ac:dyDescent="0.25">
      <c r="I58830"/>
      <c r="J58830"/>
      <c r="K58830"/>
      <c r="L58830"/>
    </row>
    <row r="58831" spans="9:12" ht="15" x14ac:dyDescent="0.25">
      <c r="I58831"/>
      <c r="J58831"/>
      <c r="K58831"/>
      <c r="L58831"/>
    </row>
    <row r="58832" spans="9:12" ht="15" x14ac:dyDescent="0.25">
      <c r="I58832"/>
      <c r="J58832"/>
      <c r="K58832"/>
      <c r="L58832"/>
    </row>
    <row r="58833" spans="9:12" ht="15" x14ac:dyDescent="0.25">
      <c r="I58833"/>
      <c r="J58833"/>
      <c r="K58833"/>
      <c r="L58833"/>
    </row>
    <row r="58834" spans="9:12" ht="15" x14ac:dyDescent="0.25">
      <c r="I58834"/>
      <c r="J58834"/>
      <c r="K58834"/>
      <c r="L58834"/>
    </row>
    <row r="58835" spans="9:12" ht="15" x14ac:dyDescent="0.25">
      <c r="I58835"/>
      <c r="J58835"/>
      <c r="K58835"/>
      <c r="L58835"/>
    </row>
    <row r="58836" spans="9:12" ht="15" x14ac:dyDescent="0.25">
      <c r="I58836"/>
      <c r="J58836"/>
      <c r="K58836"/>
      <c r="L58836"/>
    </row>
    <row r="58837" spans="9:12" ht="15" x14ac:dyDescent="0.25">
      <c r="I58837"/>
      <c r="J58837"/>
      <c r="K58837"/>
      <c r="L58837"/>
    </row>
    <row r="58838" spans="9:12" ht="15" x14ac:dyDescent="0.25">
      <c r="I58838"/>
      <c r="J58838"/>
      <c r="K58838"/>
      <c r="L58838"/>
    </row>
    <row r="58839" spans="9:12" ht="15" x14ac:dyDescent="0.25">
      <c r="I58839"/>
      <c r="J58839"/>
      <c r="K58839"/>
      <c r="L58839"/>
    </row>
    <row r="58840" spans="9:12" ht="15" x14ac:dyDescent="0.25">
      <c r="I58840"/>
      <c r="J58840"/>
      <c r="K58840"/>
      <c r="L58840"/>
    </row>
    <row r="58841" spans="9:12" ht="15" x14ac:dyDescent="0.25">
      <c r="I58841"/>
      <c r="J58841"/>
      <c r="K58841"/>
      <c r="L58841"/>
    </row>
    <row r="58842" spans="9:12" ht="15" x14ac:dyDescent="0.25">
      <c r="I58842"/>
      <c r="J58842"/>
      <c r="K58842"/>
      <c r="L58842"/>
    </row>
    <row r="58843" spans="9:12" ht="15" x14ac:dyDescent="0.25">
      <c r="I58843"/>
      <c r="J58843"/>
      <c r="K58843"/>
      <c r="L58843"/>
    </row>
    <row r="58844" spans="9:12" ht="15" x14ac:dyDescent="0.25">
      <c r="I58844"/>
      <c r="J58844"/>
      <c r="K58844"/>
      <c r="L58844"/>
    </row>
    <row r="58845" spans="9:12" ht="15" x14ac:dyDescent="0.25">
      <c r="I58845"/>
      <c r="J58845"/>
      <c r="K58845"/>
      <c r="L58845"/>
    </row>
    <row r="58846" spans="9:12" ht="15" x14ac:dyDescent="0.25">
      <c r="I58846"/>
      <c r="J58846"/>
      <c r="K58846"/>
      <c r="L58846"/>
    </row>
    <row r="58847" spans="9:12" ht="15" x14ac:dyDescent="0.25">
      <c r="I58847"/>
      <c r="J58847"/>
      <c r="K58847"/>
      <c r="L58847"/>
    </row>
    <row r="58848" spans="9:12" ht="15" x14ac:dyDescent="0.25">
      <c r="I58848"/>
      <c r="J58848"/>
      <c r="K58848"/>
      <c r="L58848"/>
    </row>
    <row r="58849" spans="9:12" ht="15" x14ac:dyDescent="0.25">
      <c r="I58849"/>
      <c r="J58849"/>
      <c r="K58849"/>
      <c r="L58849"/>
    </row>
    <row r="58850" spans="9:12" ht="15" x14ac:dyDescent="0.25">
      <c r="I58850"/>
      <c r="J58850"/>
      <c r="K58850"/>
      <c r="L58850"/>
    </row>
    <row r="58851" spans="9:12" ht="15" x14ac:dyDescent="0.25">
      <c r="I58851"/>
      <c r="J58851"/>
      <c r="K58851"/>
      <c r="L58851"/>
    </row>
    <row r="58852" spans="9:12" ht="15" x14ac:dyDescent="0.25">
      <c r="I58852"/>
      <c r="J58852"/>
      <c r="K58852"/>
      <c r="L58852"/>
    </row>
    <row r="58853" spans="9:12" ht="15" x14ac:dyDescent="0.25">
      <c r="I58853"/>
      <c r="J58853"/>
      <c r="K58853"/>
      <c r="L58853"/>
    </row>
    <row r="58854" spans="9:12" ht="15" x14ac:dyDescent="0.25">
      <c r="I58854"/>
      <c r="J58854"/>
      <c r="K58854"/>
      <c r="L58854"/>
    </row>
    <row r="58855" spans="9:12" ht="15" x14ac:dyDescent="0.25">
      <c r="I58855"/>
      <c r="J58855"/>
      <c r="K58855"/>
      <c r="L58855"/>
    </row>
    <row r="58856" spans="9:12" ht="15" x14ac:dyDescent="0.25">
      <c r="I58856"/>
      <c r="J58856"/>
      <c r="K58856"/>
      <c r="L58856"/>
    </row>
    <row r="58857" spans="9:12" ht="15" x14ac:dyDescent="0.25">
      <c r="I58857"/>
      <c r="J58857"/>
      <c r="K58857"/>
      <c r="L58857"/>
    </row>
    <row r="58858" spans="9:12" ht="15" x14ac:dyDescent="0.25">
      <c r="I58858"/>
      <c r="J58858"/>
      <c r="K58858"/>
      <c r="L58858"/>
    </row>
    <row r="58859" spans="9:12" ht="15" x14ac:dyDescent="0.25">
      <c r="I58859"/>
      <c r="J58859"/>
      <c r="K58859"/>
      <c r="L58859"/>
    </row>
    <row r="58860" spans="9:12" ht="15" x14ac:dyDescent="0.25">
      <c r="I58860"/>
      <c r="J58860"/>
      <c r="K58860"/>
      <c r="L58860"/>
    </row>
    <row r="58861" spans="9:12" ht="15" x14ac:dyDescent="0.25">
      <c r="I58861"/>
      <c r="J58861"/>
      <c r="K58861"/>
      <c r="L58861"/>
    </row>
    <row r="58862" spans="9:12" ht="15" x14ac:dyDescent="0.25">
      <c r="I58862"/>
      <c r="J58862"/>
      <c r="K58862"/>
      <c r="L58862"/>
    </row>
    <row r="58863" spans="9:12" ht="15" x14ac:dyDescent="0.25">
      <c r="I58863"/>
      <c r="J58863"/>
      <c r="K58863"/>
      <c r="L58863"/>
    </row>
    <row r="58864" spans="9:12" ht="15" x14ac:dyDescent="0.25">
      <c r="I58864"/>
      <c r="J58864"/>
      <c r="K58864"/>
      <c r="L58864"/>
    </row>
    <row r="58865" spans="9:12" ht="15" x14ac:dyDescent="0.25">
      <c r="I58865"/>
      <c r="J58865"/>
      <c r="K58865"/>
      <c r="L58865"/>
    </row>
    <row r="58866" spans="9:12" ht="15" x14ac:dyDescent="0.25">
      <c r="I58866"/>
      <c r="J58866"/>
      <c r="K58866"/>
      <c r="L58866"/>
    </row>
    <row r="58867" spans="9:12" ht="15" x14ac:dyDescent="0.25">
      <c r="I58867"/>
      <c r="J58867"/>
      <c r="K58867"/>
      <c r="L58867"/>
    </row>
    <row r="58868" spans="9:12" ht="15" x14ac:dyDescent="0.25">
      <c r="I58868"/>
      <c r="J58868"/>
      <c r="K58868"/>
      <c r="L58868"/>
    </row>
    <row r="58869" spans="9:12" ht="15" x14ac:dyDescent="0.25">
      <c r="I58869"/>
      <c r="J58869"/>
      <c r="K58869"/>
      <c r="L58869"/>
    </row>
    <row r="58870" spans="9:12" ht="15" x14ac:dyDescent="0.25">
      <c r="I58870"/>
      <c r="J58870"/>
      <c r="K58870"/>
      <c r="L58870"/>
    </row>
    <row r="58871" spans="9:12" ht="15" x14ac:dyDescent="0.25">
      <c r="I58871"/>
      <c r="J58871"/>
      <c r="K58871"/>
      <c r="L58871"/>
    </row>
    <row r="58872" spans="9:12" ht="15" x14ac:dyDescent="0.25">
      <c r="I58872"/>
      <c r="J58872"/>
      <c r="K58872"/>
      <c r="L58872"/>
    </row>
    <row r="58873" spans="9:12" ht="15" x14ac:dyDescent="0.25">
      <c r="I58873"/>
      <c r="J58873"/>
      <c r="K58873"/>
      <c r="L58873"/>
    </row>
    <row r="58874" spans="9:12" ht="15" x14ac:dyDescent="0.25">
      <c r="I58874"/>
      <c r="J58874"/>
      <c r="K58874"/>
      <c r="L58874"/>
    </row>
    <row r="58875" spans="9:12" ht="15" x14ac:dyDescent="0.25">
      <c r="I58875"/>
      <c r="J58875"/>
      <c r="K58875"/>
      <c r="L58875"/>
    </row>
    <row r="58876" spans="9:12" ht="15" x14ac:dyDescent="0.25">
      <c r="I58876"/>
      <c r="J58876"/>
      <c r="K58876"/>
      <c r="L58876"/>
    </row>
    <row r="58877" spans="9:12" ht="15" x14ac:dyDescent="0.25">
      <c r="I58877"/>
      <c r="J58877"/>
      <c r="K58877"/>
      <c r="L58877"/>
    </row>
    <row r="58878" spans="9:12" ht="15" x14ac:dyDescent="0.25">
      <c r="I58878"/>
      <c r="J58878"/>
      <c r="K58878"/>
      <c r="L58878"/>
    </row>
    <row r="58879" spans="9:12" ht="15" x14ac:dyDescent="0.25">
      <c r="I58879"/>
      <c r="J58879"/>
      <c r="K58879"/>
      <c r="L58879"/>
    </row>
    <row r="58880" spans="9:12" ht="15" x14ac:dyDescent="0.25">
      <c r="I58880"/>
      <c r="J58880"/>
      <c r="K58880"/>
      <c r="L58880"/>
    </row>
    <row r="58881" spans="9:12" ht="15" x14ac:dyDescent="0.25">
      <c r="I58881"/>
      <c r="J58881"/>
      <c r="K58881"/>
      <c r="L58881"/>
    </row>
    <row r="58882" spans="9:12" ht="15" x14ac:dyDescent="0.25">
      <c r="I58882"/>
      <c r="J58882"/>
      <c r="K58882"/>
      <c r="L58882"/>
    </row>
    <row r="58883" spans="9:12" ht="15" x14ac:dyDescent="0.25">
      <c r="I58883"/>
      <c r="J58883"/>
      <c r="K58883"/>
      <c r="L58883"/>
    </row>
    <row r="58884" spans="9:12" ht="15" x14ac:dyDescent="0.25">
      <c r="I58884"/>
      <c r="J58884"/>
      <c r="K58884"/>
      <c r="L58884"/>
    </row>
    <row r="58885" spans="9:12" ht="15" x14ac:dyDescent="0.25">
      <c r="I58885"/>
      <c r="J58885"/>
      <c r="K58885"/>
      <c r="L58885"/>
    </row>
    <row r="58886" spans="9:12" ht="15" x14ac:dyDescent="0.25">
      <c r="I58886"/>
      <c r="J58886"/>
      <c r="K58886"/>
      <c r="L58886"/>
    </row>
    <row r="58887" spans="9:12" ht="15" x14ac:dyDescent="0.25">
      <c r="I58887"/>
      <c r="J58887"/>
      <c r="K58887"/>
      <c r="L58887"/>
    </row>
    <row r="58888" spans="9:12" ht="15" x14ac:dyDescent="0.25">
      <c r="I58888"/>
      <c r="J58888"/>
      <c r="K58888"/>
      <c r="L58888"/>
    </row>
    <row r="58889" spans="9:12" ht="15" x14ac:dyDescent="0.25">
      <c r="I58889"/>
      <c r="J58889"/>
      <c r="K58889"/>
      <c r="L58889"/>
    </row>
    <row r="58890" spans="9:12" ht="15" x14ac:dyDescent="0.25">
      <c r="I58890"/>
      <c r="J58890"/>
      <c r="K58890"/>
      <c r="L58890"/>
    </row>
    <row r="58891" spans="9:12" ht="15" x14ac:dyDescent="0.25">
      <c r="I58891"/>
      <c r="J58891"/>
      <c r="K58891"/>
      <c r="L58891"/>
    </row>
    <row r="58892" spans="9:12" ht="15" x14ac:dyDescent="0.25">
      <c r="I58892"/>
      <c r="J58892"/>
      <c r="K58892"/>
      <c r="L58892"/>
    </row>
    <row r="58893" spans="9:12" ht="15" x14ac:dyDescent="0.25">
      <c r="I58893"/>
      <c r="J58893"/>
      <c r="K58893"/>
      <c r="L58893"/>
    </row>
    <row r="58894" spans="9:12" ht="15" x14ac:dyDescent="0.25">
      <c r="I58894"/>
      <c r="J58894"/>
      <c r="K58894"/>
      <c r="L58894"/>
    </row>
    <row r="58895" spans="9:12" ht="15" x14ac:dyDescent="0.25">
      <c r="I58895"/>
      <c r="J58895"/>
      <c r="K58895"/>
      <c r="L58895"/>
    </row>
    <row r="58896" spans="9:12" ht="15" x14ac:dyDescent="0.25">
      <c r="I58896"/>
      <c r="J58896"/>
      <c r="K58896"/>
      <c r="L58896"/>
    </row>
    <row r="58897" spans="9:12" ht="15" x14ac:dyDescent="0.25">
      <c r="I58897"/>
      <c r="J58897"/>
      <c r="K58897"/>
      <c r="L58897"/>
    </row>
    <row r="58898" spans="9:12" ht="15" x14ac:dyDescent="0.25">
      <c r="I58898"/>
      <c r="J58898"/>
      <c r="K58898"/>
      <c r="L58898"/>
    </row>
    <row r="58899" spans="9:12" ht="15" x14ac:dyDescent="0.25">
      <c r="I58899"/>
      <c r="J58899"/>
      <c r="K58899"/>
      <c r="L58899"/>
    </row>
    <row r="58900" spans="9:12" ht="15" x14ac:dyDescent="0.25">
      <c r="I58900"/>
      <c r="J58900"/>
      <c r="K58900"/>
      <c r="L58900"/>
    </row>
    <row r="58901" spans="9:12" ht="15" x14ac:dyDescent="0.25">
      <c r="I58901"/>
      <c r="J58901"/>
      <c r="K58901"/>
      <c r="L58901"/>
    </row>
    <row r="58902" spans="9:12" ht="15" x14ac:dyDescent="0.25">
      <c r="I58902"/>
      <c r="J58902"/>
      <c r="K58902"/>
      <c r="L58902"/>
    </row>
    <row r="58903" spans="9:12" ht="15" x14ac:dyDescent="0.25">
      <c r="I58903"/>
      <c r="J58903"/>
      <c r="K58903"/>
      <c r="L58903"/>
    </row>
    <row r="58904" spans="9:12" ht="15" x14ac:dyDescent="0.25">
      <c r="I58904"/>
      <c r="J58904"/>
      <c r="K58904"/>
      <c r="L58904"/>
    </row>
    <row r="58905" spans="9:12" ht="15" x14ac:dyDescent="0.25">
      <c r="I58905"/>
      <c r="J58905"/>
      <c r="K58905"/>
      <c r="L58905"/>
    </row>
    <row r="58906" spans="9:12" ht="15" x14ac:dyDescent="0.25">
      <c r="I58906"/>
      <c r="J58906"/>
      <c r="K58906"/>
      <c r="L58906"/>
    </row>
    <row r="58907" spans="9:12" ht="15" x14ac:dyDescent="0.25">
      <c r="I58907"/>
      <c r="J58907"/>
      <c r="K58907"/>
      <c r="L58907"/>
    </row>
    <row r="58908" spans="9:12" ht="15" x14ac:dyDescent="0.25">
      <c r="I58908"/>
      <c r="J58908"/>
      <c r="K58908"/>
      <c r="L58908"/>
    </row>
    <row r="58909" spans="9:12" ht="15" x14ac:dyDescent="0.25">
      <c r="I58909"/>
      <c r="J58909"/>
      <c r="K58909"/>
      <c r="L58909"/>
    </row>
    <row r="58910" spans="9:12" ht="15" x14ac:dyDescent="0.25">
      <c r="I58910"/>
      <c r="J58910"/>
      <c r="K58910"/>
      <c r="L58910"/>
    </row>
    <row r="58911" spans="9:12" ht="15" x14ac:dyDescent="0.25">
      <c r="I58911"/>
      <c r="J58911"/>
      <c r="K58911"/>
      <c r="L58911"/>
    </row>
    <row r="58912" spans="9:12" ht="15" x14ac:dyDescent="0.25">
      <c r="I58912"/>
      <c r="J58912"/>
      <c r="K58912"/>
      <c r="L58912"/>
    </row>
    <row r="58913" spans="9:12" ht="15" x14ac:dyDescent="0.25">
      <c r="I58913"/>
      <c r="J58913"/>
      <c r="K58913"/>
      <c r="L58913"/>
    </row>
    <row r="58914" spans="9:12" ht="15" x14ac:dyDescent="0.25">
      <c r="I58914"/>
      <c r="J58914"/>
      <c r="K58914"/>
      <c r="L58914"/>
    </row>
    <row r="58915" spans="9:12" ht="15" x14ac:dyDescent="0.25">
      <c r="I58915"/>
      <c r="J58915"/>
      <c r="K58915"/>
      <c r="L58915"/>
    </row>
    <row r="58916" spans="9:12" ht="15" x14ac:dyDescent="0.25">
      <c r="I58916"/>
      <c r="J58916"/>
      <c r="K58916"/>
      <c r="L58916"/>
    </row>
    <row r="58917" spans="9:12" ht="15" x14ac:dyDescent="0.25">
      <c r="I58917"/>
      <c r="J58917"/>
      <c r="K58917"/>
      <c r="L58917"/>
    </row>
    <row r="58918" spans="9:12" ht="15" x14ac:dyDescent="0.25">
      <c r="I58918"/>
      <c r="J58918"/>
      <c r="K58918"/>
      <c r="L58918"/>
    </row>
    <row r="58919" spans="9:12" ht="15" x14ac:dyDescent="0.25">
      <c r="I58919"/>
      <c r="J58919"/>
      <c r="K58919"/>
      <c r="L58919"/>
    </row>
    <row r="58920" spans="9:12" ht="15" x14ac:dyDescent="0.25">
      <c r="I58920"/>
      <c r="J58920"/>
      <c r="K58920"/>
      <c r="L58920"/>
    </row>
    <row r="58921" spans="9:12" ht="15" x14ac:dyDescent="0.25">
      <c r="I58921"/>
      <c r="J58921"/>
      <c r="K58921"/>
      <c r="L58921"/>
    </row>
    <row r="58922" spans="9:12" ht="15" x14ac:dyDescent="0.25">
      <c r="I58922"/>
      <c r="J58922"/>
      <c r="K58922"/>
      <c r="L58922"/>
    </row>
    <row r="58923" spans="9:12" ht="15" x14ac:dyDescent="0.25">
      <c r="I58923"/>
      <c r="J58923"/>
      <c r="K58923"/>
      <c r="L58923"/>
    </row>
    <row r="58924" spans="9:12" ht="15" x14ac:dyDescent="0.25">
      <c r="I58924"/>
      <c r="J58924"/>
      <c r="K58924"/>
      <c r="L58924"/>
    </row>
    <row r="58925" spans="9:12" ht="15" x14ac:dyDescent="0.25">
      <c r="I58925"/>
      <c r="J58925"/>
      <c r="K58925"/>
      <c r="L58925"/>
    </row>
    <row r="58926" spans="9:12" ht="15" x14ac:dyDescent="0.25">
      <c r="I58926"/>
      <c r="J58926"/>
      <c r="K58926"/>
      <c r="L58926"/>
    </row>
    <row r="58927" spans="9:12" ht="15" x14ac:dyDescent="0.25">
      <c r="I58927"/>
      <c r="J58927"/>
      <c r="K58927"/>
      <c r="L58927"/>
    </row>
    <row r="58928" spans="9:12" ht="15" x14ac:dyDescent="0.25">
      <c r="I58928"/>
      <c r="J58928"/>
      <c r="K58928"/>
      <c r="L58928"/>
    </row>
    <row r="58929" spans="9:12" ht="15" x14ac:dyDescent="0.25">
      <c r="I58929"/>
      <c r="J58929"/>
      <c r="K58929"/>
      <c r="L58929"/>
    </row>
    <row r="58930" spans="9:12" ht="15" x14ac:dyDescent="0.25">
      <c r="I58930"/>
      <c r="J58930"/>
      <c r="K58930"/>
      <c r="L58930"/>
    </row>
    <row r="58931" spans="9:12" ht="15" x14ac:dyDescent="0.25">
      <c r="I58931"/>
      <c r="J58931"/>
      <c r="K58931"/>
      <c r="L58931"/>
    </row>
    <row r="58932" spans="9:12" ht="15" x14ac:dyDescent="0.25">
      <c r="I58932"/>
      <c r="J58932"/>
      <c r="K58932"/>
      <c r="L58932"/>
    </row>
    <row r="58933" spans="9:12" ht="15" x14ac:dyDescent="0.25">
      <c r="I58933"/>
      <c r="J58933"/>
      <c r="K58933"/>
      <c r="L58933"/>
    </row>
    <row r="58934" spans="9:12" ht="15" x14ac:dyDescent="0.25">
      <c r="I58934"/>
      <c r="J58934"/>
      <c r="K58934"/>
      <c r="L58934"/>
    </row>
    <row r="58935" spans="9:12" ht="15" x14ac:dyDescent="0.25">
      <c r="I58935"/>
      <c r="J58935"/>
      <c r="K58935"/>
      <c r="L58935"/>
    </row>
    <row r="58936" spans="9:12" ht="15" x14ac:dyDescent="0.25">
      <c r="I58936"/>
      <c r="J58936"/>
      <c r="K58936"/>
      <c r="L58936"/>
    </row>
    <row r="58937" spans="9:12" ht="15" x14ac:dyDescent="0.25">
      <c r="I58937"/>
      <c r="J58937"/>
      <c r="K58937"/>
      <c r="L58937"/>
    </row>
    <row r="58938" spans="9:12" ht="15" x14ac:dyDescent="0.25">
      <c r="I58938"/>
      <c r="J58938"/>
      <c r="K58938"/>
      <c r="L58938"/>
    </row>
    <row r="58939" spans="9:12" ht="15" x14ac:dyDescent="0.25">
      <c r="I58939"/>
      <c r="J58939"/>
      <c r="K58939"/>
      <c r="L58939"/>
    </row>
    <row r="58940" spans="9:12" ht="15" x14ac:dyDescent="0.25">
      <c r="I58940"/>
      <c r="J58940"/>
      <c r="K58940"/>
      <c r="L58940"/>
    </row>
    <row r="58941" spans="9:12" ht="15" x14ac:dyDescent="0.25">
      <c r="I58941"/>
      <c r="J58941"/>
      <c r="K58941"/>
      <c r="L58941"/>
    </row>
    <row r="58942" spans="9:12" ht="15" x14ac:dyDescent="0.25">
      <c r="I58942"/>
      <c r="J58942"/>
      <c r="K58942"/>
      <c r="L58942"/>
    </row>
    <row r="58943" spans="9:12" ht="15" x14ac:dyDescent="0.25">
      <c r="I58943"/>
      <c r="J58943"/>
      <c r="K58943"/>
      <c r="L58943"/>
    </row>
    <row r="58944" spans="9:12" ht="15" x14ac:dyDescent="0.25">
      <c r="I58944"/>
      <c r="J58944"/>
      <c r="K58944"/>
      <c r="L58944"/>
    </row>
    <row r="58945" spans="9:12" ht="15" x14ac:dyDescent="0.25">
      <c r="I58945"/>
      <c r="J58945"/>
      <c r="K58945"/>
      <c r="L58945"/>
    </row>
    <row r="58946" spans="9:12" ht="15" x14ac:dyDescent="0.25">
      <c r="I58946"/>
      <c r="J58946"/>
      <c r="K58946"/>
      <c r="L58946"/>
    </row>
    <row r="58947" spans="9:12" ht="15" x14ac:dyDescent="0.25">
      <c r="I58947"/>
      <c r="J58947"/>
      <c r="K58947"/>
      <c r="L58947"/>
    </row>
    <row r="58948" spans="9:12" ht="15" x14ac:dyDescent="0.25">
      <c r="I58948"/>
      <c r="J58948"/>
      <c r="K58948"/>
      <c r="L58948"/>
    </row>
    <row r="58949" spans="9:12" ht="15" x14ac:dyDescent="0.25">
      <c r="I58949"/>
      <c r="J58949"/>
      <c r="K58949"/>
      <c r="L58949"/>
    </row>
    <row r="58950" spans="9:12" ht="15" x14ac:dyDescent="0.25">
      <c r="I58950"/>
      <c r="J58950"/>
      <c r="K58950"/>
      <c r="L58950"/>
    </row>
    <row r="58951" spans="9:12" ht="15" x14ac:dyDescent="0.25">
      <c r="I58951"/>
      <c r="J58951"/>
      <c r="K58951"/>
      <c r="L58951"/>
    </row>
    <row r="58952" spans="9:12" ht="15" x14ac:dyDescent="0.25">
      <c r="I58952"/>
      <c r="J58952"/>
      <c r="K58952"/>
      <c r="L58952"/>
    </row>
    <row r="58953" spans="9:12" ht="15" x14ac:dyDescent="0.25">
      <c r="I58953"/>
      <c r="J58953"/>
      <c r="K58953"/>
      <c r="L58953"/>
    </row>
    <row r="58954" spans="9:12" ht="15" x14ac:dyDescent="0.25">
      <c r="I58954"/>
      <c r="J58954"/>
      <c r="K58954"/>
      <c r="L58954"/>
    </row>
    <row r="58955" spans="9:12" ht="15" x14ac:dyDescent="0.25">
      <c r="I58955"/>
      <c r="J58955"/>
      <c r="K58955"/>
      <c r="L58955"/>
    </row>
    <row r="58956" spans="9:12" ht="15" x14ac:dyDescent="0.25">
      <c r="I58956"/>
      <c r="J58956"/>
      <c r="K58956"/>
      <c r="L58956"/>
    </row>
    <row r="58957" spans="9:12" ht="15" x14ac:dyDescent="0.25">
      <c r="I58957"/>
      <c r="J58957"/>
      <c r="K58957"/>
      <c r="L58957"/>
    </row>
    <row r="58958" spans="9:12" ht="15" x14ac:dyDescent="0.25">
      <c r="I58958"/>
      <c r="J58958"/>
      <c r="K58958"/>
      <c r="L58958"/>
    </row>
    <row r="58959" spans="9:12" ht="15" x14ac:dyDescent="0.25">
      <c r="I58959"/>
      <c r="J58959"/>
      <c r="K58959"/>
      <c r="L58959"/>
    </row>
    <row r="58960" spans="9:12" ht="15" x14ac:dyDescent="0.25">
      <c r="I58960"/>
      <c r="J58960"/>
      <c r="K58960"/>
      <c r="L58960"/>
    </row>
    <row r="58961" spans="9:12" ht="15" x14ac:dyDescent="0.25">
      <c r="I58961"/>
      <c r="J58961"/>
      <c r="K58961"/>
      <c r="L58961"/>
    </row>
    <row r="58962" spans="9:12" ht="15" x14ac:dyDescent="0.25">
      <c r="I58962"/>
      <c r="J58962"/>
      <c r="K58962"/>
      <c r="L58962"/>
    </row>
    <row r="58963" spans="9:12" ht="15" x14ac:dyDescent="0.25">
      <c r="I58963"/>
      <c r="J58963"/>
      <c r="K58963"/>
      <c r="L58963"/>
    </row>
    <row r="58964" spans="9:12" ht="15" x14ac:dyDescent="0.25">
      <c r="I58964"/>
      <c r="J58964"/>
      <c r="K58964"/>
      <c r="L58964"/>
    </row>
    <row r="58965" spans="9:12" ht="15" x14ac:dyDescent="0.25">
      <c r="I58965"/>
      <c r="J58965"/>
      <c r="K58965"/>
      <c r="L58965"/>
    </row>
    <row r="58966" spans="9:12" ht="15" x14ac:dyDescent="0.25">
      <c r="I58966"/>
      <c r="J58966"/>
      <c r="K58966"/>
      <c r="L58966"/>
    </row>
    <row r="58967" spans="9:12" ht="15" x14ac:dyDescent="0.25">
      <c r="I58967"/>
      <c r="J58967"/>
      <c r="K58967"/>
      <c r="L58967"/>
    </row>
    <row r="58968" spans="9:12" ht="15" x14ac:dyDescent="0.25">
      <c r="I58968"/>
      <c r="J58968"/>
      <c r="K58968"/>
      <c r="L58968"/>
    </row>
    <row r="58969" spans="9:12" ht="15" x14ac:dyDescent="0.25">
      <c r="I58969"/>
      <c r="J58969"/>
      <c r="K58969"/>
      <c r="L58969"/>
    </row>
    <row r="58970" spans="9:12" ht="15" x14ac:dyDescent="0.25">
      <c r="I58970"/>
      <c r="J58970"/>
      <c r="K58970"/>
      <c r="L58970"/>
    </row>
    <row r="58971" spans="9:12" ht="15" x14ac:dyDescent="0.25">
      <c r="I58971"/>
      <c r="J58971"/>
      <c r="K58971"/>
      <c r="L58971"/>
    </row>
    <row r="58972" spans="9:12" ht="15" x14ac:dyDescent="0.25">
      <c r="I58972"/>
      <c r="J58972"/>
      <c r="K58972"/>
      <c r="L58972"/>
    </row>
    <row r="58973" spans="9:12" ht="15" x14ac:dyDescent="0.25">
      <c r="I58973"/>
      <c r="J58973"/>
      <c r="K58973"/>
      <c r="L58973"/>
    </row>
    <row r="58974" spans="9:12" ht="15" x14ac:dyDescent="0.25">
      <c r="I58974"/>
      <c r="J58974"/>
      <c r="K58974"/>
      <c r="L58974"/>
    </row>
    <row r="58975" spans="9:12" ht="15" x14ac:dyDescent="0.25">
      <c r="I58975"/>
      <c r="J58975"/>
      <c r="K58975"/>
      <c r="L58975"/>
    </row>
    <row r="58976" spans="9:12" ht="15" x14ac:dyDescent="0.25">
      <c r="I58976"/>
      <c r="J58976"/>
      <c r="K58976"/>
      <c r="L58976"/>
    </row>
    <row r="58977" spans="9:12" ht="15" x14ac:dyDescent="0.25">
      <c r="I58977"/>
      <c r="J58977"/>
      <c r="K58977"/>
      <c r="L58977"/>
    </row>
    <row r="58978" spans="9:12" ht="15" x14ac:dyDescent="0.25">
      <c r="I58978"/>
      <c r="J58978"/>
      <c r="K58978"/>
      <c r="L58978"/>
    </row>
    <row r="58979" spans="9:12" ht="15" x14ac:dyDescent="0.25">
      <c r="I58979"/>
      <c r="J58979"/>
      <c r="K58979"/>
      <c r="L58979"/>
    </row>
    <row r="58980" spans="9:12" ht="15" x14ac:dyDescent="0.25">
      <c r="I58980"/>
      <c r="J58980"/>
      <c r="K58980"/>
      <c r="L58980"/>
    </row>
    <row r="58981" spans="9:12" ht="15" x14ac:dyDescent="0.25">
      <c r="I58981"/>
      <c r="J58981"/>
      <c r="K58981"/>
      <c r="L58981"/>
    </row>
    <row r="58982" spans="9:12" ht="15" x14ac:dyDescent="0.25">
      <c r="I58982"/>
      <c r="J58982"/>
      <c r="K58982"/>
      <c r="L58982"/>
    </row>
    <row r="58983" spans="9:12" ht="15" x14ac:dyDescent="0.25">
      <c r="I58983"/>
      <c r="J58983"/>
      <c r="K58983"/>
      <c r="L58983"/>
    </row>
    <row r="58984" spans="9:12" ht="15" x14ac:dyDescent="0.25">
      <c r="I58984"/>
      <c r="J58984"/>
      <c r="K58984"/>
      <c r="L58984"/>
    </row>
    <row r="58985" spans="9:12" ht="15" x14ac:dyDescent="0.25">
      <c r="I58985"/>
      <c r="J58985"/>
      <c r="K58985"/>
      <c r="L58985"/>
    </row>
    <row r="58986" spans="9:12" ht="15" x14ac:dyDescent="0.25">
      <c r="I58986"/>
      <c r="J58986"/>
      <c r="K58986"/>
      <c r="L58986"/>
    </row>
    <row r="58987" spans="9:12" ht="15" x14ac:dyDescent="0.25">
      <c r="I58987"/>
      <c r="J58987"/>
      <c r="K58987"/>
      <c r="L58987"/>
    </row>
    <row r="58988" spans="9:12" ht="15" x14ac:dyDescent="0.25">
      <c r="I58988"/>
      <c r="J58988"/>
      <c r="K58988"/>
      <c r="L58988"/>
    </row>
    <row r="58989" spans="9:12" ht="15" x14ac:dyDescent="0.25">
      <c r="I58989"/>
      <c r="J58989"/>
      <c r="K58989"/>
      <c r="L58989"/>
    </row>
    <row r="58990" spans="9:12" ht="15" x14ac:dyDescent="0.25">
      <c r="I58990"/>
      <c r="J58990"/>
      <c r="K58990"/>
      <c r="L58990"/>
    </row>
    <row r="58991" spans="9:12" ht="15" x14ac:dyDescent="0.25">
      <c r="I58991"/>
      <c r="J58991"/>
      <c r="K58991"/>
      <c r="L58991"/>
    </row>
    <row r="58992" spans="9:12" ht="15" x14ac:dyDescent="0.25">
      <c r="I58992"/>
      <c r="J58992"/>
      <c r="K58992"/>
      <c r="L58992"/>
    </row>
    <row r="58993" spans="9:12" ht="15" x14ac:dyDescent="0.25">
      <c r="I58993"/>
      <c r="J58993"/>
      <c r="K58993"/>
      <c r="L58993"/>
    </row>
    <row r="58994" spans="9:12" ht="15" x14ac:dyDescent="0.25">
      <c r="I58994"/>
      <c r="J58994"/>
      <c r="K58994"/>
      <c r="L58994"/>
    </row>
    <row r="58995" spans="9:12" ht="15" x14ac:dyDescent="0.25">
      <c r="I58995"/>
      <c r="J58995"/>
      <c r="K58995"/>
      <c r="L58995"/>
    </row>
    <row r="58996" spans="9:12" ht="15" x14ac:dyDescent="0.25">
      <c r="I58996"/>
      <c r="J58996"/>
      <c r="K58996"/>
      <c r="L58996"/>
    </row>
    <row r="58997" spans="9:12" ht="15" x14ac:dyDescent="0.25">
      <c r="I58997"/>
      <c r="J58997"/>
      <c r="K58997"/>
      <c r="L58997"/>
    </row>
    <row r="58998" spans="9:12" ht="15" x14ac:dyDescent="0.25">
      <c r="I58998"/>
      <c r="J58998"/>
      <c r="K58998"/>
      <c r="L58998"/>
    </row>
    <row r="58999" spans="9:12" ht="15" x14ac:dyDescent="0.25">
      <c r="I58999"/>
      <c r="J58999"/>
      <c r="K58999"/>
      <c r="L58999"/>
    </row>
    <row r="59000" spans="9:12" ht="15" x14ac:dyDescent="0.25">
      <c r="I59000"/>
      <c r="J59000"/>
      <c r="K59000"/>
      <c r="L59000"/>
    </row>
    <row r="59001" spans="9:12" ht="15" x14ac:dyDescent="0.25">
      <c r="I59001"/>
      <c r="J59001"/>
      <c r="K59001"/>
      <c r="L59001"/>
    </row>
    <row r="59002" spans="9:12" ht="15" x14ac:dyDescent="0.25">
      <c r="I59002"/>
      <c r="J59002"/>
      <c r="K59002"/>
      <c r="L59002"/>
    </row>
    <row r="59003" spans="9:12" ht="15" x14ac:dyDescent="0.25">
      <c r="I59003"/>
      <c r="J59003"/>
      <c r="K59003"/>
      <c r="L59003"/>
    </row>
    <row r="59004" spans="9:12" ht="15" x14ac:dyDescent="0.25">
      <c r="I59004"/>
      <c r="J59004"/>
      <c r="K59004"/>
      <c r="L59004"/>
    </row>
    <row r="59005" spans="9:12" ht="15" x14ac:dyDescent="0.25">
      <c r="I59005"/>
      <c r="J59005"/>
      <c r="K59005"/>
      <c r="L59005"/>
    </row>
    <row r="59006" spans="9:12" ht="15" x14ac:dyDescent="0.25">
      <c r="I59006"/>
      <c r="J59006"/>
      <c r="K59006"/>
      <c r="L59006"/>
    </row>
    <row r="59007" spans="9:12" ht="15" x14ac:dyDescent="0.25">
      <c r="I59007"/>
      <c r="J59007"/>
      <c r="K59007"/>
      <c r="L59007"/>
    </row>
    <row r="59008" spans="9:12" ht="15" x14ac:dyDescent="0.25">
      <c r="I59008"/>
      <c r="J59008"/>
      <c r="K59008"/>
      <c r="L59008"/>
    </row>
    <row r="59009" spans="9:12" ht="15" x14ac:dyDescent="0.25">
      <c r="I59009"/>
      <c r="J59009"/>
      <c r="K59009"/>
      <c r="L59009"/>
    </row>
    <row r="59010" spans="9:12" ht="15" x14ac:dyDescent="0.25">
      <c r="I59010"/>
      <c r="J59010"/>
      <c r="K59010"/>
      <c r="L59010"/>
    </row>
    <row r="59011" spans="9:12" ht="15" x14ac:dyDescent="0.25">
      <c r="I59011"/>
      <c r="J59011"/>
      <c r="K59011"/>
      <c r="L59011"/>
    </row>
    <row r="59012" spans="9:12" ht="15" x14ac:dyDescent="0.25">
      <c r="I59012"/>
      <c r="J59012"/>
      <c r="K59012"/>
      <c r="L59012"/>
    </row>
    <row r="59013" spans="9:12" ht="15" x14ac:dyDescent="0.25">
      <c r="I59013"/>
      <c r="J59013"/>
      <c r="K59013"/>
      <c r="L59013"/>
    </row>
    <row r="59014" spans="9:12" ht="15" x14ac:dyDescent="0.25">
      <c r="I59014"/>
      <c r="J59014"/>
      <c r="K59014"/>
      <c r="L59014"/>
    </row>
    <row r="59015" spans="9:12" ht="15" x14ac:dyDescent="0.25">
      <c r="I59015"/>
      <c r="J59015"/>
      <c r="K59015"/>
      <c r="L59015"/>
    </row>
    <row r="59016" spans="9:12" ht="15" x14ac:dyDescent="0.25">
      <c r="I59016"/>
      <c r="J59016"/>
      <c r="K59016"/>
      <c r="L59016"/>
    </row>
    <row r="59017" spans="9:12" ht="15" x14ac:dyDescent="0.25">
      <c r="I59017"/>
      <c r="J59017"/>
      <c r="K59017"/>
      <c r="L59017"/>
    </row>
    <row r="59018" spans="9:12" ht="15" x14ac:dyDescent="0.25">
      <c r="I59018"/>
      <c r="J59018"/>
      <c r="K59018"/>
      <c r="L59018"/>
    </row>
    <row r="59019" spans="9:12" ht="15" x14ac:dyDescent="0.25">
      <c r="I59019"/>
      <c r="J59019"/>
      <c r="K59019"/>
      <c r="L59019"/>
    </row>
    <row r="59020" spans="9:12" ht="15" x14ac:dyDescent="0.25">
      <c r="I59020"/>
      <c r="J59020"/>
      <c r="K59020"/>
      <c r="L59020"/>
    </row>
    <row r="59021" spans="9:12" ht="15" x14ac:dyDescent="0.25">
      <c r="I59021"/>
      <c r="J59021"/>
      <c r="K59021"/>
      <c r="L59021"/>
    </row>
    <row r="59022" spans="9:12" ht="15" x14ac:dyDescent="0.25">
      <c r="I59022"/>
      <c r="J59022"/>
      <c r="K59022"/>
      <c r="L59022"/>
    </row>
    <row r="59023" spans="9:12" ht="15" x14ac:dyDescent="0.25">
      <c r="I59023"/>
      <c r="J59023"/>
      <c r="K59023"/>
      <c r="L59023"/>
    </row>
    <row r="59024" spans="9:12" ht="15" x14ac:dyDescent="0.25">
      <c r="I59024"/>
      <c r="J59024"/>
      <c r="K59024"/>
      <c r="L59024"/>
    </row>
    <row r="59025" spans="9:12" ht="15" x14ac:dyDescent="0.25">
      <c r="I59025"/>
      <c r="J59025"/>
      <c r="K59025"/>
      <c r="L59025"/>
    </row>
    <row r="59026" spans="9:12" ht="15" x14ac:dyDescent="0.25">
      <c r="I59026"/>
      <c r="J59026"/>
      <c r="K59026"/>
      <c r="L59026"/>
    </row>
    <row r="59027" spans="9:12" ht="15" x14ac:dyDescent="0.25">
      <c r="I59027"/>
      <c r="J59027"/>
      <c r="K59027"/>
      <c r="L59027"/>
    </row>
    <row r="59028" spans="9:12" ht="15" x14ac:dyDescent="0.25">
      <c r="I59028"/>
      <c r="J59028"/>
      <c r="K59028"/>
      <c r="L59028"/>
    </row>
    <row r="59029" spans="9:12" ht="15" x14ac:dyDescent="0.25">
      <c r="I59029"/>
      <c r="J59029"/>
      <c r="K59029"/>
      <c r="L59029"/>
    </row>
    <row r="59030" spans="9:12" ht="15" x14ac:dyDescent="0.25">
      <c r="I59030"/>
      <c r="J59030"/>
      <c r="K59030"/>
      <c r="L59030"/>
    </row>
    <row r="59031" spans="9:12" ht="15" x14ac:dyDescent="0.25">
      <c r="I59031"/>
      <c r="J59031"/>
      <c r="K59031"/>
      <c r="L59031"/>
    </row>
    <row r="59032" spans="9:12" ht="15" x14ac:dyDescent="0.25">
      <c r="I59032"/>
      <c r="J59032"/>
      <c r="K59032"/>
      <c r="L59032"/>
    </row>
    <row r="59033" spans="9:12" ht="15" x14ac:dyDescent="0.25">
      <c r="I59033"/>
      <c r="J59033"/>
      <c r="K59033"/>
      <c r="L59033"/>
    </row>
    <row r="59034" spans="9:12" ht="15" x14ac:dyDescent="0.25">
      <c r="I59034"/>
      <c r="J59034"/>
      <c r="K59034"/>
      <c r="L59034"/>
    </row>
    <row r="59035" spans="9:12" ht="15" x14ac:dyDescent="0.25">
      <c r="I59035"/>
      <c r="J59035"/>
      <c r="K59035"/>
      <c r="L59035"/>
    </row>
    <row r="59036" spans="9:12" ht="15" x14ac:dyDescent="0.25">
      <c r="I59036"/>
      <c r="J59036"/>
      <c r="K59036"/>
      <c r="L59036"/>
    </row>
    <row r="59037" spans="9:12" ht="15" x14ac:dyDescent="0.25">
      <c r="I59037"/>
      <c r="J59037"/>
      <c r="K59037"/>
      <c r="L59037"/>
    </row>
    <row r="59038" spans="9:12" ht="15" x14ac:dyDescent="0.25">
      <c r="I59038"/>
      <c r="J59038"/>
      <c r="K59038"/>
      <c r="L59038"/>
    </row>
    <row r="59039" spans="9:12" ht="15" x14ac:dyDescent="0.25">
      <c r="I59039"/>
      <c r="J59039"/>
      <c r="K59039"/>
      <c r="L59039"/>
    </row>
    <row r="59040" spans="9:12" ht="15" x14ac:dyDescent="0.25">
      <c r="I59040"/>
      <c r="J59040"/>
      <c r="K59040"/>
      <c r="L59040"/>
    </row>
    <row r="59041" spans="9:12" ht="15" x14ac:dyDescent="0.25">
      <c r="I59041"/>
      <c r="J59041"/>
      <c r="K59041"/>
      <c r="L59041"/>
    </row>
    <row r="59042" spans="9:12" ht="15" x14ac:dyDescent="0.25">
      <c r="I59042"/>
      <c r="J59042"/>
      <c r="K59042"/>
      <c r="L59042"/>
    </row>
    <row r="59043" spans="9:12" ht="15" x14ac:dyDescent="0.25">
      <c r="I59043"/>
      <c r="J59043"/>
      <c r="K59043"/>
      <c r="L59043"/>
    </row>
    <row r="59044" spans="9:12" ht="15" x14ac:dyDescent="0.25">
      <c r="I59044"/>
      <c r="J59044"/>
      <c r="K59044"/>
      <c r="L59044"/>
    </row>
    <row r="59045" spans="9:12" ht="15" x14ac:dyDescent="0.25">
      <c r="I59045"/>
      <c r="J59045"/>
      <c r="K59045"/>
      <c r="L59045"/>
    </row>
    <row r="59046" spans="9:12" ht="15" x14ac:dyDescent="0.25">
      <c r="I59046"/>
      <c r="J59046"/>
      <c r="K59046"/>
      <c r="L59046"/>
    </row>
    <row r="59047" spans="9:12" ht="15" x14ac:dyDescent="0.25">
      <c r="I59047"/>
      <c r="J59047"/>
      <c r="K59047"/>
      <c r="L59047"/>
    </row>
    <row r="59048" spans="9:12" ht="15" x14ac:dyDescent="0.25">
      <c r="I59048"/>
      <c r="J59048"/>
      <c r="K59048"/>
      <c r="L59048"/>
    </row>
    <row r="59049" spans="9:12" ht="15" x14ac:dyDescent="0.25">
      <c r="I59049"/>
      <c r="J59049"/>
      <c r="K59049"/>
      <c r="L59049"/>
    </row>
    <row r="59050" spans="9:12" ht="15" x14ac:dyDescent="0.25">
      <c r="I59050"/>
      <c r="J59050"/>
      <c r="K59050"/>
      <c r="L59050"/>
    </row>
    <row r="59051" spans="9:12" ht="15" x14ac:dyDescent="0.25">
      <c r="I59051"/>
      <c r="J59051"/>
      <c r="K59051"/>
      <c r="L59051"/>
    </row>
    <row r="59052" spans="9:12" ht="15" x14ac:dyDescent="0.25">
      <c r="I59052"/>
      <c r="J59052"/>
      <c r="K59052"/>
      <c r="L59052"/>
    </row>
    <row r="59053" spans="9:12" ht="15" x14ac:dyDescent="0.25">
      <c r="I59053"/>
      <c r="J59053"/>
      <c r="K59053"/>
      <c r="L59053"/>
    </row>
    <row r="59054" spans="9:12" ht="15" x14ac:dyDescent="0.25">
      <c r="I59054"/>
      <c r="J59054"/>
      <c r="K59054"/>
      <c r="L59054"/>
    </row>
    <row r="59055" spans="9:12" ht="15" x14ac:dyDescent="0.25">
      <c r="I59055"/>
      <c r="J59055"/>
      <c r="K59055"/>
      <c r="L59055"/>
    </row>
    <row r="59056" spans="9:12" ht="15" x14ac:dyDescent="0.25">
      <c r="I59056"/>
      <c r="J59056"/>
      <c r="K59056"/>
      <c r="L59056"/>
    </row>
    <row r="59057" spans="9:12" ht="15" x14ac:dyDescent="0.25">
      <c r="I59057"/>
      <c r="J59057"/>
      <c r="K59057"/>
      <c r="L59057"/>
    </row>
    <row r="59058" spans="9:12" ht="15" x14ac:dyDescent="0.25">
      <c r="I59058"/>
      <c r="J59058"/>
      <c r="K59058"/>
      <c r="L59058"/>
    </row>
    <row r="59059" spans="9:12" ht="15" x14ac:dyDescent="0.25">
      <c r="I59059"/>
      <c r="J59059"/>
      <c r="K59059"/>
      <c r="L59059"/>
    </row>
    <row r="59060" spans="9:12" ht="15" x14ac:dyDescent="0.25">
      <c r="I59060"/>
      <c r="J59060"/>
      <c r="K59060"/>
      <c r="L59060"/>
    </row>
    <row r="59061" spans="9:12" ht="15" x14ac:dyDescent="0.25">
      <c r="I59061"/>
      <c r="J59061"/>
      <c r="K59061"/>
      <c r="L59061"/>
    </row>
    <row r="59062" spans="9:12" ht="15" x14ac:dyDescent="0.25">
      <c r="I59062"/>
      <c r="J59062"/>
      <c r="K59062"/>
      <c r="L59062"/>
    </row>
    <row r="59063" spans="9:12" ht="15" x14ac:dyDescent="0.25">
      <c r="I59063"/>
      <c r="J59063"/>
      <c r="K59063"/>
      <c r="L59063"/>
    </row>
    <row r="59064" spans="9:12" ht="15" x14ac:dyDescent="0.25">
      <c r="I59064"/>
      <c r="J59064"/>
      <c r="K59064"/>
      <c r="L59064"/>
    </row>
    <row r="59065" spans="9:12" ht="15" x14ac:dyDescent="0.25">
      <c r="I59065"/>
      <c r="J59065"/>
      <c r="K59065"/>
      <c r="L59065"/>
    </row>
    <row r="59066" spans="9:12" ht="15" x14ac:dyDescent="0.25">
      <c r="I59066"/>
      <c r="J59066"/>
      <c r="K59066"/>
      <c r="L59066"/>
    </row>
    <row r="59067" spans="9:12" ht="15" x14ac:dyDescent="0.25">
      <c r="I59067"/>
      <c r="J59067"/>
      <c r="K59067"/>
      <c r="L59067"/>
    </row>
    <row r="59068" spans="9:12" ht="15" x14ac:dyDescent="0.25">
      <c r="I59068"/>
      <c r="J59068"/>
      <c r="K59068"/>
      <c r="L59068"/>
    </row>
    <row r="59069" spans="9:12" ht="15" x14ac:dyDescent="0.25">
      <c r="I59069"/>
      <c r="J59069"/>
      <c r="K59069"/>
      <c r="L59069"/>
    </row>
    <row r="59070" spans="9:12" ht="15" x14ac:dyDescent="0.25">
      <c r="I59070"/>
      <c r="J59070"/>
      <c r="K59070"/>
      <c r="L59070"/>
    </row>
    <row r="59071" spans="9:12" ht="15" x14ac:dyDescent="0.25">
      <c r="I59071"/>
      <c r="J59071"/>
      <c r="K59071"/>
      <c r="L59071"/>
    </row>
    <row r="59072" spans="9:12" ht="15" x14ac:dyDescent="0.25">
      <c r="I59072"/>
      <c r="J59072"/>
      <c r="K59072"/>
      <c r="L59072"/>
    </row>
    <row r="59073" spans="9:12" ht="15" x14ac:dyDescent="0.25">
      <c r="I59073"/>
      <c r="J59073"/>
      <c r="K59073"/>
      <c r="L59073"/>
    </row>
    <row r="59074" spans="9:12" ht="15" x14ac:dyDescent="0.25">
      <c r="I59074"/>
      <c r="J59074"/>
      <c r="K59074"/>
      <c r="L59074"/>
    </row>
    <row r="59075" spans="9:12" ht="15" x14ac:dyDescent="0.25">
      <c r="I59075"/>
      <c r="J59075"/>
      <c r="K59075"/>
      <c r="L59075"/>
    </row>
    <row r="59076" spans="9:12" ht="15" x14ac:dyDescent="0.25">
      <c r="I59076"/>
      <c r="J59076"/>
      <c r="K59076"/>
      <c r="L59076"/>
    </row>
    <row r="59077" spans="9:12" ht="15" x14ac:dyDescent="0.25">
      <c r="I59077"/>
      <c r="J59077"/>
      <c r="K59077"/>
      <c r="L59077"/>
    </row>
    <row r="59078" spans="9:12" ht="15" x14ac:dyDescent="0.25">
      <c r="I59078"/>
      <c r="J59078"/>
      <c r="K59078"/>
      <c r="L59078"/>
    </row>
    <row r="59079" spans="9:12" ht="15" x14ac:dyDescent="0.25">
      <c r="I59079"/>
      <c r="J59079"/>
      <c r="K59079"/>
      <c r="L59079"/>
    </row>
    <row r="59080" spans="9:12" ht="15" x14ac:dyDescent="0.25">
      <c r="I59080"/>
      <c r="J59080"/>
      <c r="K59080"/>
      <c r="L59080"/>
    </row>
    <row r="59081" spans="9:12" ht="15" x14ac:dyDescent="0.25">
      <c r="I59081"/>
      <c r="J59081"/>
      <c r="K59081"/>
      <c r="L59081"/>
    </row>
    <row r="59082" spans="9:12" ht="15" x14ac:dyDescent="0.25">
      <c r="I59082"/>
      <c r="J59082"/>
      <c r="K59082"/>
      <c r="L59082"/>
    </row>
    <row r="59083" spans="9:12" ht="15" x14ac:dyDescent="0.25">
      <c r="I59083"/>
      <c r="J59083"/>
      <c r="K59083"/>
      <c r="L59083"/>
    </row>
    <row r="59084" spans="9:12" ht="15" x14ac:dyDescent="0.25">
      <c r="I59084"/>
      <c r="J59084"/>
      <c r="K59084"/>
      <c r="L59084"/>
    </row>
    <row r="59085" spans="9:12" ht="15" x14ac:dyDescent="0.25">
      <c r="I59085"/>
      <c r="J59085"/>
      <c r="K59085"/>
      <c r="L59085"/>
    </row>
    <row r="59086" spans="9:12" ht="15" x14ac:dyDescent="0.25">
      <c r="I59086"/>
      <c r="J59086"/>
      <c r="K59086"/>
      <c r="L59086"/>
    </row>
    <row r="59087" spans="9:12" ht="15" x14ac:dyDescent="0.25">
      <c r="I59087"/>
      <c r="J59087"/>
      <c r="K59087"/>
      <c r="L59087"/>
    </row>
    <row r="59088" spans="9:12" ht="15" x14ac:dyDescent="0.25">
      <c r="I59088"/>
      <c r="J59088"/>
      <c r="K59088"/>
      <c r="L59088"/>
    </row>
    <row r="59089" spans="9:12" ht="15" x14ac:dyDescent="0.25">
      <c r="I59089"/>
      <c r="J59089"/>
      <c r="K59089"/>
      <c r="L59089"/>
    </row>
    <row r="59090" spans="9:12" ht="15" x14ac:dyDescent="0.25">
      <c r="I59090"/>
      <c r="J59090"/>
      <c r="K59090"/>
      <c r="L59090"/>
    </row>
    <row r="59091" spans="9:12" ht="15" x14ac:dyDescent="0.25">
      <c r="I59091"/>
      <c r="J59091"/>
      <c r="K59091"/>
      <c r="L59091"/>
    </row>
    <row r="59092" spans="9:12" ht="15" x14ac:dyDescent="0.25">
      <c r="I59092"/>
      <c r="J59092"/>
      <c r="K59092"/>
      <c r="L59092"/>
    </row>
    <row r="59093" spans="9:12" ht="15" x14ac:dyDescent="0.25">
      <c r="I59093"/>
      <c r="J59093"/>
      <c r="K59093"/>
      <c r="L59093"/>
    </row>
    <row r="59094" spans="9:12" ht="15" x14ac:dyDescent="0.25">
      <c r="I59094"/>
      <c r="J59094"/>
      <c r="K59094"/>
      <c r="L59094"/>
    </row>
    <row r="59095" spans="9:12" ht="15" x14ac:dyDescent="0.25">
      <c r="I59095"/>
      <c r="J59095"/>
      <c r="K59095"/>
      <c r="L59095"/>
    </row>
    <row r="59096" spans="9:12" ht="15" x14ac:dyDescent="0.25">
      <c r="I59096"/>
      <c r="J59096"/>
      <c r="K59096"/>
      <c r="L59096"/>
    </row>
    <row r="59097" spans="9:12" ht="15" x14ac:dyDescent="0.25">
      <c r="I59097"/>
      <c r="J59097"/>
      <c r="K59097"/>
      <c r="L59097"/>
    </row>
    <row r="59098" spans="9:12" ht="15" x14ac:dyDescent="0.25">
      <c r="I59098"/>
      <c r="J59098"/>
      <c r="K59098"/>
      <c r="L59098"/>
    </row>
    <row r="59099" spans="9:12" ht="15" x14ac:dyDescent="0.25">
      <c r="I59099"/>
      <c r="J59099"/>
      <c r="K59099"/>
      <c r="L59099"/>
    </row>
    <row r="59100" spans="9:12" ht="15" x14ac:dyDescent="0.25">
      <c r="I59100"/>
      <c r="J59100"/>
      <c r="K59100"/>
      <c r="L59100"/>
    </row>
    <row r="59101" spans="9:12" ht="15" x14ac:dyDescent="0.25">
      <c r="I59101"/>
      <c r="J59101"/>
      <c r="K59101"/>
      <c r="L59101"/>
    </row>
    <row r="59102" spans="9:12" ht="15" x14ac:dyDescent="0.25">
      <c r="I59102"/>
      <c r="J59102"/>
      <c r="K59102"/>
      <c r="L59102"/>
    </row>
    <row r="59103" spans="9:12" ht="15" x14ac:dyDescent="0.25">
      <c r="I59103"/>
      <c r="J59103"/>
      <c r="K59103"/>
      <c r="L59103"/>
    </row>
    <row r="59104" spans="9:12" ht="15" x14ac:dyDescent="0.25">
      <c r="I59104"/>
      <c r="J59104"/>
      <c r="K59104"/>
      <c r="L59104"/>
    </row>
    <row r="59105" spans="9:12" ht="15" x14ac:dyDescent="0.25">
      <c r="I59105"/>
      <c r="J59105"/>
      <c r="K59105"/>
      <c r="L59105"/>
    </row>
    <row r="59106" spans="9:12" ht="15" x14ac:dyDescent="0.25">
      <c r="I59106"/>
      <c r="J59106"/>
      <c r="K59106"/>
      <c r="L59106"/>
    </row>
    <row r="59107" spans="9:12" ht="15" x14ac:dyDescent="0.25">
      <c r="I59107"/>
      <c r="J59107"/>
      <c r="K59107"/>
      <c r="L59107"/>
    </row>
    <row r="59108" spans="9:12" ht="15" x14ac:dyDescent="0.25">
      <c r="I59108"/>
      <c r="J59108"/>
      <c r="K59108"/>
      <c r="L59108"/>
    </row>
    <row r="59109" spans="9:12" ht="15" x14ac:dyDescent="0.25">
      <c r="I59109"/>
      <c r="J59109"/>
      <c r="K59109"/>
      <c r="L59109"/>
    </row>
    <row r="59110" spans="9:12" ht="15" x14ac:dyDescent="0.25">
      <c r="I59110"/>
      <c r="J59110"/>
      <c r="K59110"/>
      <c r="L59110"/>
    </row>
    <row r="59111" spans="9:12" ht="15" x14ac:dyDescent="0.25">
      <c r="I59111"/>
      <c r="J59111"/>
      <c r="K59111"/>
      <c r="L59111"/>
    </row>
    <row r="59112" spans="9:12" ht="15" x14ac:dyDescent="0.25">
      <c r="I59112"/>
      <c r="J59112"/>
      <c r="K59112"/>
      <c r="L59112"/>
    </row>
    <row r="59113" spans="9:12" ht="15" x14ac:dyDescent="0.25">
      <c r="I59113"/>
      <c r="J59113"/>
      <c r="K59113"/>
      <c r="L59113"/>
    </row>
    <row r="59114" spans="9:12" ht="15" x14ac:dyDescent="0.25">
      <c r="I59114"/>
      <c r="J59114"/>
      <c r="K59114"/>
      <c r="L59114"/>
    </row>
    <row r="59115" spans="9:12" ht="15" x14ac:dyDescent="0.25">
      <c r="I59115"/>
      <c r="J59115"/>
      <c r="K59115"/>
      <c r="L59115"/>
    </row>
    <row r="59116" spans="9:12" ht="15" x14ac:dyDescent="0.25">
      <c r="I59116"/>
      <c r="J59116"/>
      <c r="K59116"/>
      <c r="L59116"/>
    </row>
    <row r="59117" spans="9:12" ht="15" x14ac:dyDescent="0.25">
      <c r="I59117"/>
      <c r="J59117"/>
      <c r="K59117"/>
      <c r="L59117"/>
    </row>
    <row r="59118" spans="9:12" ht="15" x14ac:dyDescent="0.25">
      <c r="I59118"/>
      <c r="J59118"/>
      <c r="K59118"/>
      <c r="L59118"/>
    </row>
    <row r="59119" spans="9:12" ht="15" x14ac:dyDescent="0.25">
      <c r="I59119"/>
      <c r="J59119"/>
      <c r="K59119"/>
      <c r="L59119"/>
    </row>
    <row r="59120" spans="9:12" ht="15" x14ac:dyDescent="0.25">
      <c r="I59120"/>
      <c r="J59120"/>
      <c r="K59120"/>
      <c r="L59120"/>
    </row>
    <row r="59121" spans="9:12" ht="15" x14ac:dyDescent="0.25">
      <c r="I59121"/>
      <c r="J59121"/>
      <c r="K59121"/>
      <c r="L59121"/>
    </row>
    <row r="59122" spans="9:12" ht="15" x14ac:dyDescent="0.25">
      <c r="I59122"/>
      <c r="J59122"/>
      <c r="K59122"/>
      <c r="L59122"/>
    </row>
    <row r="59123" spans="9:12" ht="15" x14ac:dyDescent="0.25">
      <c r="I59123"/>
      <c r="J59123"/>
      <c r="K59123"/>
      <c r="L59123"/>
    </row>
    <row r="59124" spans="9:12" ht="15" x14ac:dyDescent="0.25">
      <c r="I59124"/>
      <c r="J59124"/>
      <c r="K59124"/>
      <c r="L59124"/>
    </row>
    <row r="59125" spans="9:12" ht="15" x14ac:dyDescent="0.25">
      <c r="I59125"/>
      <c r="J59125"/>
      <c r="K59125"/>
      <c r="L59125"/>
    </row>
    <row r="59126" spans="9:12" ht="15" x14ac:dyDescent="0.25">
      <c r="I59126"/>
      <c r="J59126"/>
      <c r="K59126"/>
      <c r="L59126"/>
    </row>
    <row r="59127" spans="9:12" ht="15" x14ac:dyDescent="0.25">
      <c r="I59127"/>
      <c r="J59127"/>
      <c r="K59127"/>
      <c r="L59127"/>
    </row>
    <row r="59128" spans="9:12" ht="15" x14ac:dyDescent="0.25">
      <c r="I59128"/>
      <c r="J59128"/>
      <c r="K59128"/>
      <c r="L59128"/>
    </row>
    <row r="59129" spans="9:12" ht="15" x14ac:dyDescent="0.25">
      <c r="I59129"/>
      <c r="J59129"/>
      <c r="K59129"/>
      <c r="L59129"/>
    </row>
    <row r="59130" spans="9:12" ht="15" x14ac:dyDescent="0.25">
      <c r="I59130"/>
      <c r="J59130"/>
      <c r="K59130"/>
      <c r="L59130"/>
    </row>
    <row r="59131" spans="9:12" ht="15" x14ac:dyDescent="0.25">
      <c r="I59131"/>
      <c r="J59131"/>
      <c r="K59131"/>
      <c r="L59131"/>
    </row>
    <row r="59132" spans="9:12" ht="15" x14ac:dyDescent="0.25">
      <c r="I59132"/>
      <c r="J59132"/>
      <c r="K59132"/>
      <c r="L59132"/>
    </row>
    <row r="59133" spans="9:12" ht="15" x14ac:dyDescent="0.25">
      <c r="I59133"/>
      <c r="J59133"/>
      <c r="K59133"/>
      <c r="L59133"/>
    </row>
    <row r="59134" spans="9:12" ht="15" x14ac:dyDescent="0.25">
      <c r="I59134"/>
      <c r="J59134"/>
      <c r="K59134"/>
      <c r="L59134"/>
    </row>
    <row r="59135" spans="9:12" ht="15" x14ac:dyDescent="0.25">
      <c r="I59135"/>
      <c r="J59135"/>
      <c r="K59135"/>
      <c r="L59135"/>
    </row>
    <row r="59136" spans="9:12" ht="15" x14ac:dyDescent="0.25">
      <c r="I59136"/>
      <c r="J59136"/>
      <c r="K59136"/>
      <c r="L59136"/>
    </row>
    <row r="59137" spans="9:12" ht="15" x14ac:dyDescent="0.25">
      <c r="I59137"/>
      <c r="J59137"/>
      <c r="K59137"/>
      <c r="L59137"/>
    </row>
    <row r="59138" spans="9:12" ht="15" x14ac:dyDescent="0.25">
      <c r="I59138"/>
      <c r="J59138"/>
      <c r="K59138"/>
      <c r="L59138"/>
    </row>
    <row r="59139" spans="9:12" ht="15" x14ac:dyDescent="0.25">
      <c r="I59139"/>
      <c r="J59139"/>
      <c r="K59139"/>
      <c r="L59139"/>
    </row>
    <row r="59140" spans="9:12" ht="15" x14ac:dyDescent="0.25">
      <c r="I59140"/>
      <c r="J59140"/>
      <c r="K59140"/>
      <c r="L59140"/>
    </row>
    <row r="59141" spans="9:12" ht="15" x14ac:dyDescent="0.25">
      <c r="I59141"/>
      <c r="J59141"/>
      <c r="K59141"/>
      <c r="L59141"/>
    </row>
    <row r="59142" spans="9:12" ht="15" x14ac:dyDescent="0.25">
      <c r="I59142"/>
      <c r="J59142"/>
      <c r="K59142"/>
      <c r="L59142"/>
    </row>
    <row r="59143" spans="9:12" ht="15" x14ac:dyDescent="0.25">
      <c r="I59143"/>
      <c r="J59143"/>
      <c r="K59143"/>
      <c r="L59143"/>
    </row>
    <row r="59144" spans="9:12" ht="15" x14ac:dyDescent="0.25">
      <c r="I59144"/>
      <c r="J59144"/>
      <c r="K59144"/>
      <c r="L59144"/>
    </row>
    <row r="59145" spans="9:12" ht="15" x14ac:dyDescent="0.25">
      <c r="I59145"/>
      <c r="J59145"/>
      <c r="K59145"/>
      <c r="L59145"/>
    </row>
    <row r="59146" spans="9:12" ht="15" x14ac:dyDescent="0.25">
      <c r="I59146"/>
      <c r="J59146"/>
      <c r="K59146"/>
      <c r="L59146"/>
    </row>
    <row r="59147" spans="9:12" ht="15" x14ac:dyDescent="0.25">
      <c r="I59147"/>
      <c r="J59147"/>
      <c r="K59147"/>
      <c r="L59147"/>
    </row>
    <row r="59148" spans="9:12" ht="15" x14ac:dyDescent="0.25">
      <c r="I59148"/>
      <c r="J59148"/>
      <c r="K59148"/>
      <c r="L59148"/>
    </row>
    <row r="59149" spans="9:12" ht="15" x14ac:dyDescent="0.25">
      <c r="I59149"/>
      <c r="J59149"/>
      <c r="K59149"/>
      <c r="L59149"/>
    </row>
    <row r="59150" spans="9:12" ht="15" x14ac:dyDescent="0.25">
      <c r="I59150"/>
      <c r="J59150"/>
      <c r="K59150"/>
      <c r="L59150"/>
    </row>
    <row r="59151" spans="9:12" ht="15" x14ac:dyDescent="0.25">
      <c r="I59151"/>
      <c r="J59151"/>
      <c r="K59151"/>
      <c r="L59151"/>
    </row>
    <row r="59152" spans="9:12" ht="15" x14ac:dyDescent="0.25">
      <c r="I59152"/>
      <c r="J59152"/>
      <c r="K59152"/>
      <c r="L59152"/>
    </row>
    <row r="59153" spans="9:12" ht="15" x14ac:dyDescent="0.25">
      <c r="I59153"/>
      <c r="J59153"/>
      <c r="K59153"/>
      <c r="L59153"/>
    </row>
    <row r="59154" spans="9:12" ht="15" x14ac:dyDescent="0.25">
      <c r="I59154"/>
      <c r="J59154"/>
      <c r="K59154"/>
      <c r="L59154"/>
    </row>
    <row r="59155" spans="9:12" ht="15" x14ac:dyDescent="0.25">
      <c r="I59155"/>
      <c r="J59155"/>
      <c r="K59155"/>
      <c r="L59155"/>
    </row>
    <row r="59156" spans="9:12" ht="15" x14ac:dyDescent="0.25">
      <c r="I59156"/>
      <c r="J59156"/>
      <c r="K59156"/>
      <c r="L59156"/>
    </row>
    <row r="59157" spans="9:12" ht="15" x14ac:dyDescent="0.25">
      <c r="I59157"/>
      <c r="J59157"/>
      <c r="K59157"/>
      <c r="L59157"/>
    </row>
    <row r="59158" spans="9:12" ht="15" x14ac:dyDescent="0.25">
      <c r="I59158"/>
      <c r="J59158"/>
      <c r="K59158"/>
      <c r="L59158"/>
    </row>
    <row r="59159" spans="9:12" ht="15" x14ac:dyDescent="0.25">
      <c r="I59159"/>
      <c r="J59159"/>
      <c r="K59159"/>
      <c r="L59159"/>
    </row>
    <row r="59160" spans="9:12" ht="15" x14ac:dyDescent="0.25">
      <c r="I59160"/>
      <c r="J59160"/>
      <c r="K59160"/>
      <c r="L59160"/>
    </row>
    <row r="59161" spans="9:12" ht="15" x14ac:dyDescent="0.25">
      <c r="I59161"/>
      <c r="J59161"/>
      <c r="K59161"/>
      <c r="L59161"/>
    </row>
    <row r="59162" spans="9:12" ht="15" x14ac:dyDescent="0.25">
      <c r="I59162"/>
      <c r="J59162"/>
      <c r="K59162"/>
      <c r="L59162"/>
    </row>
    <row r="59163" spans="9:12" ht="15" x14ac:dyDescent="0.25">
      <c r="I59163"/>
      <c r="J59163"/>
      <c r="K59163"/>
      <c r="L59163"/>
    </row>
    <row r="59164" spans="9:12" ht="15" x14ac:dyDescent="0.25">
      <c r="I59164"/>
      <c r="J59164"/>
      <c r="K59164"/>
      <c r="L59164"/>
    </row>
    <row r="59165" spans="9:12" ht="15" x14ac:dyDescent="0.25">
      <c r="I59165"/>
      <c r="J59165"/>
      <c r="K59165"/>
      <c r="L59165"/>
    </row>
    <row r="59166" spans="9:12" ht="15" x14ac:dyDescent="0.25">
      <c r="I59166"/>
      <c r="J59166"/>
      <c r="K59166"/>
      <c r="L59166"/>
    </row>
    <row r="59167" spans="9:12" ht="15" x14ac:dyDescent="0.25">
      <c r="I59167"/>
      <c r="J59167"/>
      <c r="K59167"/>
      <c r="L59167"/>
    </row>
    <row r="59168" spans="9:12" ht="15" x14ac:dyDescent="0.25">
      <c r="I59168"/>
      <c r="J59168"/>
      <c r="K59168"/>
      <c r="L59168"/>
    </row>
    <row r="59169" spans="9:12" ht="15" x14ac:dyDescent="0.25">
      <c r="I59169"/>
      <c r="J59169"/>
      <c r="K59169"/>
      <c r="L59169"/>
    </row>
    <row r="59170" spans="9:12" ht="15" x14ac:dyDescent="0.25">
      <c r="I59170"/>
      <c r="J59170"/>
      <c r="K59170"/>
      <c r="L59170"/>
    </row>
    <row r="59171" spans="9:12" ht="15" x14ac:dyDescent="0.25">
      <c r="I59171"/>
      <c r="J59171"/>
      <c r="K59171"/>
      <c r="L59171"/>
    </row>
    <row r="59172" spans="9:12" ht="15" x14ac:dyDescent="0.25">
      <c r="I59172"/>
      <c r="J59172"/>
      <c r="K59172"/>
      <c r="L59172"/>
    </row>
    <row r="59173" spans="9:12" ht="15" x14ac:dyDescent="0.25">
      <c r="I59173"/>
      <c r="J59173"/>
      <c r="K59173"/>
      <c r="L59173"/>
    </row>
    <row r="59174" spans="9:12" ht="15" x14ac:dyDescent="0.25">
      <c r="I59174"/>
      <c r="J59174"/>
      <c r="K59174"/>
      <c r="L59174"/>
    </row>
    <row r="59175" spans="9:12" ht="15" x14ac:dyDescent="0.25">
      <c r="I59175"/>
      <c r="J59175"/>
      <c r="K59175"/>
      <c r="L59175"/>
    </row>
    <row r="59176" spans="9:12" ht="15" x14ac:dyDescent="0.25">
      <c r="I59176"/>
      <c r="J59176"/>
      <c r="K59176"/>
      <c r="L59176"/>
    </row>
    <row r="59177" spans="9:12" ht="15" x14ac:dyDescent="0.25">
      <c r="I59177"/>
      <c r="J59177"/>
      <c r="K59177"/>
      <c r="L59177"/>
    </row>
    <row r="59178" spans="9:12" ht="15" x14ac:dyDescent="0.25">
      <c r="I59178"/>
      <c r="J59178"/>
      <c r="K59178"/>
      <c r="L59178"/>
    </row>
    <row r="59179" spans="9:12" ht="15" x14ac:dyDescent="0.25">
      <c r="I59179"/>
      <c r="J59179"/>
      <c r="K59179"/>
      <c r="L59179"/>
    </row>
    <row r="59180" spans="9:12" ht="15" x14ac:dyDescent="0.25">
      <c r="I59180"/>
      <c r="J59180"/>
      <c r="K59180"/>
      <c r="L59180"/>
    </row>
    <row r="59181" spans="9:12" ht="15" x14ac:dyDescent="0.25">
      <c r="I59181"/>
      <c r="J59181"/>
      <c r="K59181"/>
      <c r="L59181"/>
    </row>
    <row r="59182" spans="9:12" ht="15" x14ac:dyDescent="0.25">
      <c r="I59182"/>
      <c r="J59182"/>
      <c r="K59182"/>
      <c r="L59182"/>
    </row>
    <row r="59183" spans="9:12" ht="15" x14ac:dyDescent="0.25">
      <c r="I59183"/>
      <c r="J59183"/>
      <c r="K59183"/>
      <c r="L59183"/>
    </row>
    <row r="59184" spans="9:12" ht="15" x14ac:dyDescent="0.25">
      <c r="I59184"/>
      <c r="J59184"/>
      <c r="K59184"/>
      <c r="L59184"/>
    </row>
    <row r="59185" spans="9:12" ht="15" x14ac:dyDescent="0.25">
      <c r="I59185"/>
      <c r="J59185"/>
      <c r="K59185"/>
      <c r="L59185"/>
    </row>
    <row r="59186" spans="9:12" ht="15" x14ac:dyDescent="0.25">
      <c r="I59186"/>
      <c r="J59186"/>
      <c r="K59186"/>
      <c r="L59186"/>
    </row>
    <row r="59187" spans="9:12" ht="15" x14ac:dyDescent="0.25">
      <c r="I59187"/>
      <c r="J59187"/>
      <c r="K59187"/>
      <c r="L59187"/>
    </row>
    <row r="59188" spans="9:12" ht="15" x14ac:dyDescent="0.25">
      <c r="I59188"/>
      <c r="J59188"/>
      <c r="K59188"/>
      <c r="L59188"/>
    </row>
    <row r="59189" spans="9:12" ht="15" x14ac:dyDescent="0.25">
      <c r="I59189"/>
      <c r="J59189"/>
      <c r="K59189"/>
      <c r="L59189"/>
    </row>
    <row r="59190" spans="9:12" ht="15" x14ac:dyDescent="0.25">
      <c r="I59190"/>
      <c r="J59190"/>
      <c r="K59190"/>
      <c r="L59190"/>
    </row>
    <row r="59191" spans="9:12" ht="15" x14ac:dyDescent="0.25">
      <c r="I59191"/>
      <c r="J59191"/>
      <c r="K59191"/>
      <c r="L59191"/>
    </row>
    <row r="59192" spans="9:12" ht="15" x14ac:dyDescent="0.25">
      <c r="I59192"/>
      <c r="J59192"/>
      <c r="K59192"/>
      <c r="L59192"/>
    </row>
    <row r="59193" spans="9:12" ht="15" x14ac:dyDescent="0.25">
      <c r="I59193"/>
      <c r="J59193"/>
      <c r="K59193"/>
      <c r="L59193"/>
    </row>
    <row r="59194" spans="9:12" ht="15" x14ac:dyDescent="0.25">
      <c r="I59194"/>
      <c r="J59194"/>
      <c r="K59194"/>
      <c r="L59194"/>
    </row>
    <row r="59195" spans="9:12" ht="15" x14ac:dyDescent="0.25">
      <c r="I59195"/>
      <c r="J59195"/>
      <c r="K59195"/>
      <c r="L59195"/>
    </row>
    <row r="59196" spans="9:12" ht="15" x14ac:dyDescent="0.25">
      <c r="I59196"/>
      <c r="J59196"/>
      <c r="K59196"/>
      <c r="L59196"/>
    </row>
    <row r="59197" spans="9:12" ht="15" x14ac:dyDescent="0.25">
      <c r="I59197"/>
      <c r="J59197"/>
      <c r="K59197"/>
      <c r="L59197"/>
    </row>
    <row r="59198" spans="9:12" ht="15" x14ac:dyDescent="0.25">
      <c r="I59198"/>
      <c r="J59198"/>
      <c r="K59198"/>
      <c r="L59198"/>
    </row>
    <row r="59199" spans="9:12" ht="15" x14ac:dyDescent="0.25">
      <c r="I59199"/>
      <c r="J59199"/>
      <c r="K59199"/>
      <c r="L59199"/>
    </row>
    <row r="59200" spans="9:12" ht="15" x14ac:dyDescent="0.25">
      <c r="I59200"/>
      <c r="J59200"/>
      <c r="K59200"/>
      <c r="L59200"/>
    </row>
    <row r="59201" spans="9:12" ht="15" x14ac:dyDescent="0.25">
      <c r="I59201"/>
      <c r="J59201"/>
      <c r="K59201"/>
      <c r="L59201"/>
    </row>
    <row r="59202" spans="9:12" ht="15" x14ac:dyDescent="0.25">
      <c r="I59202"/>
      <c r="J59202"/>
      <c r="K59202"/>
      <c r="L59202"/>
    </row>
    <row r="59203" spans="9:12" ht="15" x14ac:dyDescent="0.25">
      <c r="I59203"/>
      <c r="J59203"/>
      <c r="K59203"/>
      <c r="L59203"/>
    </row>
    <row r="59204" spans="9:12" ht="15" x14ac:dyDescent="0.25">
      <c r="I59204"/>
      <c r="J59204"/>
      <c r="K59204"/>
      <c r="L59204"/>
    </row>
    <row r="59205" spans="9:12" ht="15" x14ac:dyDescent="0.25">
      <c r="I59205"/>
      <c r="J59205"/>
      <c r="K59205"/>
      <c r="L59205"/>
    </row>
    <row r="59206" spans="9:12" ht="15" x14ac:dyDescent="0.25">
      <c r="I59206"/>
      <c r="J59206"/>
      <c r="K59206"/>
      <c r="L59206"/>
    </row>
    <row r="59207" spans="9:12" ht="15" x14ac:dyDescent="0.25">
      <c r="I59207"/>
      <c r="J59207"/>
      <c r="K59207"/>
      <c r="L59207"/>
    </row>
    <row r="59208" spans="9:12" ht="15" x14ac:dyDescent="0.25">
      <c r="I59208"/>
      <c r="J59208"/>
      <c r="K59208"/>
      <c r="L59208"/>
    </row>
    <row r="59209" spans="9:12" ht="15" x14ac:dyDescent="0.25">
      <c r="I59209"/>
      <c r="J59209"/>
      <c r="K59209"/>
      <c r="L59209"/>
    </row>
    <row r="59210" spans="9:12" ht="15" x14ac:dyDescent="0.25">
      <c r="I59210"/>
      <c r="J59210"/>
      <c r="K59210"/>
      <c r="L59210"/>
    </row>
    <row r="59211" spans="9:12" ht="15" x14ac:dyDescent="0.25">
      <c r="I59211"/>
      <c r="J59211"/>
      <c r="K59211"/>
      <c r="L59211"/>
    </row>
    <row r="59212" spans="9:12" ht="15" x14ac:dyDescent="0.25">
      <c r="I59212"/>
      <c r="J59212"/>
      <c r="K59212"/>
      <c r="L59212"/>
    </row>
    <row r="59213" spans="9:12" ht="15" x14ac:dyDescent="0.25">
      <c r="I59213"/>
      <c r="J59213"/>
      <c r="K59213"/>
      <c r="L59213"/>
    </row>
    <row r="59214" spans="9:12" ht="15" x14ac:dyDescent="0.25">
      <c r="I59214"/>
      <c r="J59214"/>
      <c r="K59214"/>
      <c r="L59214"/>
    </row>
    <row r="59215" spans="9:12" ht="15" x14ac:dyDescent="0.25">
      <c r="I59215"/>
      <c r="J59215"/>
      <c r="K59215"/>
      <c r="L59215"/>
    </row>
    <row r="59216" spans="9:12" ht="15" x14ac:dyDescent="0.25">
      <c r="I59216"/>
      <c r="J59216"/>
      <c r="K59216"/>
      <c r="L59216"/>
    </row>
    <row r="59217" spans="9:12" ht="15" x14ac:dyDescent="0.25">
      <c r="I59217"/>
      <c r="J59217"/>
      <c r="K59217"/>
      <c r="L59217"/>
    </row>
    <row r="59218" spans="9:12" ht="15" x14ac:dyDescent="0.25">
      <c r="I59218"/>
      <c r="J59218"/>
      <c r="K59218"/>
      <c r="L59218"/>
    </row>
    <row r="59219" spans="9:12" ht="15" x14ac:dyDescent="0.25">
      <c r="I59219"/>
      <c r="J59219"/>
      <c r="K59219"/>
      <c r="L59219"/>
    </row>
    <row r="59220" spans="9:12" ht="15" x14ac:dyDescent="0.25">
      <c r="I59220"/>
      <c r="J59220"/>
      <c r="K59220"/>
      <c r="L59220"/>
    </row>
    <row r="59221" spans="9:12" ht="15" x14ac:dyDescent="0.25">
      <c r="I59221"/>
      <c r="J59221"/>
      <c r="K59221"/>
      <c r="L59221"/>
    </row>
    <row r="59222" spans="9:12" ht="15" x14ac:dyDescent="0.25">
      <c r="I59222"/>
      <c r="J59222"/>
      <c r="K59222"/>
      <c r="L59222"/>
    </row>
    <row r="59223" spans="9:12" ht="15" x14ac:dyDescent="0.25">
      <c r="I59223"/>
      <c r="J59223"/>
      <c r="K59223"/>
      <c r="L59223"/>
    </row>
    <row r="59224" spans="9:12" ht="15" x14ac:dyDescent="0.25">
      <c r="I59224"/>
      <c r="J59224"/>
      <c r="K59224"/>
      <c r="L59224"/>
    </row>
    <row r="59225" spans="9:12" ht="15" x14ac:dyDescent="0.25">
      <c r="I59225"/>
      <c r="J59225"/>
      <c r="K59225"/>
      <c r="L59225"/>
    </row>
    <row r="59226" spans="9:12" ht="15" x14ac:dyDescent="0.25">
      <c r="I59226"/>
      <c r="J59226"/>
      <c r="K59226"/>
      <c r="L59226"/>
    </row>
    <row r="59227" spans="9:12" ht="15" x14ac:dyDescent="0.25">
      <c r="I59227"/>
      <c r="J59227"/>
      <c r="K59227"/>
      <c r="L59227"/>
    </row>
    <row r="59228" spans="9:12" ht="15" x14ac:dyDescent="0.25">
      <c r="I59228"/>
      <c r="J59228"/>
      <c r="K59228"/>
      <c r="L59228"/>
    </row>
    <row r="59229" spans="9:12" ht="15" x14ac:dyDescent="0.25">
      <c r="I59229"/>
      <c r="J59229"/>
      <c r="K59229"/>
      <c r="L59229"/>
    </row>
    <row r="59230" spans="9:12" ht="15" x14ac:dyDescent="0.25">
      <c r="I59230"/>
      <c r="J59230"/>
      <c r="K59230"/>
      <c r="L59230"/>
    </row>
    <row r="59231" spans="9:12" ht="15" x14ac:dyDescent="0.25">
      <c r="I59231"/>
      <c r="J59231"/>
      <c r="K59231"/>
      <c r="L59231"/>
    </row>
    <row r="59232" spans="9:12" ht="15" x14ac:dyDescent="0.25">
      <c r="I59232"/>
      <c r="J59232"/>
      <c r="K59232"/>
      <c r="L59232"/>
    </row>
    <row r="59233" spans="9:12" ht="15" x14ac:dyDescent="0.25">
      <c r="I59233"/>
      <c r="J59233"/>
      <c r="K59233"/>
      <c r="L59233"/>
    </row>
    <row r="59234" spans="9:12" ht="15" x14ac:dyDescent="0.25">
      <c r="I59234"/>
      <c r="J59234"/>
      <c r="K59234"/>
      <c r="L59234"/>
    </row>
    <row r="59235" spans="9:12" ht="15" x14ac:dyDescent="0.25">
      <c r="I59235"/>
      <c r="J59235"/>
      <c r="K59235"/>
      <c r="L59235"/>
    </row>
    <row r="59236" spans="9:12" ht="15" x14ac:dyDescent="0.25">
      <c r="I59236"/>
      <c r="J59236"/>
      <c r="K59236"/>
      <c r="L59236"/>
    </row>
    <row r="59237" spans="9:12" ht="15" x14ac:dyDescent="0.25">
      <c r="I59237"/>
      <c r="J59237"/>
      <c r="K59237"/>
      <c r="L59237"/>
    </row>
    <row r="59238" spans="9:12" ht="15" x14ac:dyDescent="0.25">
      <c r="I59238"/>
      <c r="J59238"/>
      <c r="K59238"/>
      <c r="L59238"/>
    </row>
    <row r="59239" spans="9:12" ht="15" x14ac:dyDescent="0.25">
      <c r="I59239"/>
      <c r="J59239"/>
      <c r="K59239"/>
      <c r="L59239"/>
    </row>
    <row r="59240" spans="9:12" ht="15" x14ac:dyDescent="0.25">
      <c r="I59240"/>
      <c r="J59240"/>
      <c r="K59240"/>
      <c r="L59240"/>
    </row>
    <row r="59241" spans="9:12" ht="15" x14ac:dyDescent="0.25">
      <c r="I59241"/>
      <c r="J59241"/>
      <c r="K59241"/>
      <c r="L59241"/>
    </row>
    <row r="59242" spans="9:12" ht="15" x14ac:dyDescent="0.25">
      <c r="I59242"/>
      <c r="J59242"/>
      <c r="K59242"/>
      <c r="L59242"/>
    </row>
    <row r="59243" spans="9:12" ht="15" x14ac:dyDescent="0.25">
      <c r="I59243"/>
      <c r="J59243"/>
      <c r="K59243"/>
      <c r="L59243"/>
    </row>
    <row r="59244" spans="9:12" ht="15" x14ac:dyDescent="0.25">
      <c r="I59244"/>
      <c r="J59244"/>
      <c r="K59244"/>
      <c r="L59244"/>
    </row>
    <row r="59245" spans="9:12" ht="15" x14ac:dyDescent="0.25">
      <c r="I59245"/>
      <c r="J59245"/>
      <c r="K59245"/>
      <c r="L59245"/>
    </row>
    <row r="59246" spans="9:12" ht="15" x14ac:dyDescent="0.25">
      <c r="I59246"/>
      <c r="J59246"/>
      <c r="K59246"/>
      <c r="L59246"/>
    </row>
    <row r="59247" spans="9:12" ht="15" x14ac:dyDescent="0.25">
      <c r="I59247"/>
      <c r="J59247"/>
      <c r="K59247"/>
      <c r="L59247"/>
    </row>
    <row r="59248" spans="9:12" ht="15" x14ac:dyDescent="0.25">
      <c r="I59248"/>
      <c r="J59248"/>
      <c r="K59248"/>
      <c r="L59248"/>
    </row>
    <row r="59249" spans="9:12" ht="15" x14ac:dyDescent="0.25">
      <c r="I59249"/>
      <c r="J59249"/>
      <c r="K59249"/>
      <c r="L59249"/>
    </row>
    <row r="59250" spans="9:12" ht="15" x14ac:dyDescent="0.25">
      <c r="I59250"/>
      <c r="J59250"/>
      <c r="K59250"/>
      <c r="L59250"/>
    </row>
    <row r="59251" spans="9:12" ht="15" x14ac:dyDescent="0.25">
      <c r="I59251"/>
      <c r="J59251"/>
      <c r="K59251"/>
      <c r="L59251"/>
    </row>
    <row r="59252" spans="9:12" ht="15" x14ac:dyDescent="0.25">
      <c r="I59252"/>
      <c r="J59252"/>
      <c r="K59252"/>
      <c r="L59252"/>
    </row>
    <row r="59253" spans="9:12" ht="15" x14ac:dyDescent="0.25">
      <c r="I59253"/>
      <c r="J59253"/>
      <c r="K59253"/>
      <c r="L59253"/>
    </row>
    <row r="59254" spans="9:12" ht="15" x14ac:dyDescent="0.25">
      <c r="I59254"/>
      <c r="J59254"/>
      <c r="K59254"/>
      <c r="L59254"/>
    </row>
    <row r="59255" spans="9:12" ht="15" x14ac:dyDescent="0.25">
      <c r="I59255"/>
      <c r="J59255"/>
      <c r="K59255"/>
      <c r="L59255"/>
    </row>
    <row r="59256" spans="9:12" ht="15" x14ac:dyDescent="0.25">
      <c r="I59256"/>
      <c r="J59256"/>
      <c r="K59256"/>
      <c r="L59256"/>
    </row>
    <row r="59257" spans="9:12" ht="15" x14ac:dyDescent="0.25">
      <c r="I59257"/>
      <c r="J59257"/>
      <c r="K59257"/>
      <c r="L59257"/>
    </row>
    <row r="59258" spans="9:12" ht="15" x14ac:dyDescent="0.25">
      <c r="I59258"/>
      <c r="J59258"/>
      <c r="K59258"/>
      <c r="L59258"/>
    </row>
    <row r="59259" spans="9:12" ht="15" x14ac:dyDescent="0.25">
      <c r="I59259"/>
      <c r="J59259"/>
      <c r="K59259"/>
      <c r="L59259"/>
    </row>
    <row r="59260" spans="9:12" ht="15" x14ac:dyDescent="0.25">
      <c r="I59260"/>
      <c r="J59260"/>
      <c r="K59260"/>
      <c r="L59260"/>
    </row>
    <row r="59261" spans="9:12" ht="15" x14ac:dyDescent="0.25">
      <c r="I59261"/>
      <c r="J59261"/>
      <c r="K59261"/>
      <c r="L59261"/>
    </row>
    <row r="59262" spans="9:12" ht="15" x14ac:dyDescent="0.25">
      <c r="I59262"/>
      <c r="J59262"/>
      <c r="K59262"/>
      <c r="L59262"/>
    </row>
    <row r="59263" spans="9:12" ht="15" x14ac:dyDescent="0.25">
      <c r="I59263"/>
      <c r="J59263"/>
      <c r="K59263"/>
      <c r="L59263"/>
    </row>
    <row r="59264" spans="9:12" ht="15" x14ac:dyDescent="0.25">
      <c r="I59264"/>
      <c r="J59264"/>
      <c r="K59264"/>
      <c r="L59264"/>
    </row>
    <row r="59265" spans="9:12" ht="15" x14ac:dyDescent="0.25">
      <c r="I59265"/>
      <c r="J59265"/>
      <c r="K59265"/>
      <c r="L59265"/>
    </row>
    <row r="59266" spans="9:12" ht="15" x14ac:dyDescent="0.25">
      <c r="I59266"/>
      <c r="J59266"/>
      <c r="K59266"/>
      <c r="L59266"/>
    </row>
    <row r="59267" spans="9:12" ht="15" x14ac:dyDescent="0.25">
      <c r="I59267"/>
      <c r="J59267"/>
      <c r="K59267"/>
      <c r="L59267"/>
    </row>
    <row r="59268" spans="9:12" ht="15" x14ac:dyDescent="0.25">
      <c r="I59268"/>
      <c r="J59268"/>
      <c r="K59268"/>
      <c r="L59268"/>
    </row>
    <row r="59269" spans="9:12" ht="15" x14ac:dyDescent="0.25">
      <c r="I59269"/>
      <c r="J59269"/>
      <c r="K59269"/>
      <c r="L59269"/>
    </row>
    <row r="59270" spans="9:12" ht="15" x14ac:dyDescent="0.25">
      <c r="I59270"/>
      <c r="J59270"/>
      <c r="K59270"/>
      <c r="L59270"/>
    </row>
    <row r="59271" spans="9:12" ht="15" x14ac:dyDescent="0.25">
      <c r="I59271"/>
      <c r="J59271"/>
      <c r="K59271"/>
      <c r="L59271"/>
    </row>
    <row r="59272" spans="9:12" ht="15" x14ac:dyDescent="0.25">
      <c r="I59272"/>
      <c r="J59272"/>
      <c r="K59272"/>
      <c r="L59272"/>
    </row>
    <row r="59273" spans="9:12" ht="15" x14ac:dyDescent="0.25">
      <c r="I59273"/>
      <c r="J59273"/>
      <c r="K59273"/>
      <c r="L59273"/>
    </row>
    <row r="59274" spans="9:12" ht="15" x14ac:dyDescent="0.25">
      <c r="I59274"/>
      <c r="J59274"/>
      <c r="K59274"/>
      <c r="L59274"/>
    </row>
    <row r="59275" spans="9:12" ht="15" x14ac:dyDescent="0.25">
      <c r="I59275"/>
      <c r="J59275"/>
      <c r="K59275"/>
      <c r="L59275"/>
    </row>
    <row r="59276" spans="9:12" ht="15" x14ac:dyDescent="0.25">
      <c r="I59276"/>
      <c r="J59276"/>
      <c r="K59276"/>
      <c r="L59276"/>
    </row>
    <row r="59277" spans="9:12" ht="15" x14ac:dyDescent="0.25">
      <c r="I59277"/>
      <c r="J59277"/>
      <c r="K59277"/>
      <c r="L59277"/>
    </row>
    <row r="59278" spans="9:12" ht="15" x14ac:dyDescent="0.25">
      <c r="I59278"/>
      <c r="J59278"/>
      <c r="K59278"/>
      <c r="L59278"/>
    </row>
    <row r="59279" spans="9:12" ht="15" x14ac:dyDescent="0.25">
      <c r="I59279"/>
      <c r="J59279"/>
      <c r="K59279"/>
      <c r="L59279"/>
    </row>
    <row r="59280" spans="9:12" ht="15" x14ac:dyDescent="0.25">
      <c r="I59280"/>
      <c r="J59280"/>
      <c r="K59280"/>
      <c r="L59280"/>
    </row>
    <row r="59281" spans="9:12" ht="15" x14ac:dyDescent="0.25">
      <c r="I59281"/>
      <c r="J59281"/>
      <c r="K59281"/>
      <c r="L59281"/>
    </row>
    <row r="59282" spans="9:12" ht="15" x14ac:dyDescent="0.25">
      <c r="I59282"/>
      <c r="J59282"/>
      <c r="K59282"/>
      <c r="L59282"/>
    </row>
    <row r="59283" spans="9:12" ht="15" x14ac:dyDescent="0.25">
      <c r="I59283"/>
      <c r="J59283"/>
      <c r="K59283"/>
      <c r="L59283"/>
    </row>
    <row r="59284" spans="9:12" ht="15" x14ac:dyDescent="0.25">
      <c r="I59284"/>
      <c r="J59284"/>
      <c r="K59284"/>
      <c r="L59284"/>
    </row>
    <row r="59285" spans="9:12" ht="15" x14ac:dyDescent="0.25">
      <c r="I59285"/>
      <c r="J59285"/>
      <c r="K59285"/>
      <c r="L59285"/>
    </row>
    <row r="59286" spans="9:12" ht="15" x14ac:dyDescent="0.25">
      <c r="I59286"/>
      <c r="J59286"/>
      <c r="K59286"/>
      <c r="L59286"/>
    </row>
    <row r="59287" spans="9:12" ht="15" x14ac:dyDescent="0.25">
      <c r="I59287"/>
      <c r="J59287"/>
      <c r="K59287"/>
      <c r="L59287"/>
    </row>
    <row r="59288" spans="9:12" ht="15" x14ac:dyDescent="0.25">
      <c r="I59288"/>
      <c r="J59288"/>
      <c r="K59288"/>
      <c r="L59288"/>
    </row>
    <row r="59289" spans="9:12" ht="15" x14ac:dyDescent="0.25">
      <c r="I59289"/>
      <c r="J59289"/>
      <c r="K59289"/>
      <c r="L59289"/>
    </row>
    <row r="59290" spans="9:12" ht="15" x14ac:dyDescent="0.25">
      <c r="I59290"/>
      <c r="J59290"/>
      <c r="K59290"/>
      <c r="L59290"/>
    </row>
    <row r="59291" spans="9:12" ht="15" x14ac:dyDescent="0.25">
      <c r="I59291"/>
      <c r="J59291"/>
      <c r="K59291"/>
      <c r="L59291"/>
    </row>
    <row r="59292" spans="9:12" ht="15" x14ac:dyDescent="0.25">
      <c r="I59292"/>
      <c r="J59292"/>
      <c r="K59292"/>
      <c r="L59292"/>
    </row>
    <row r="59293" spans="9:12" ht="15" x14ac:dyDescent="0.25">
      <c r="I59293"/>
      <c r="J59293"/>
      <c r="K59293"/>
      <c r="L59293"/>
    </row>
    <row r="59294" spans="9:12" ht="15" x14ac:dyDescent="0.25">
      <c r="I59294"/>
      <c r="J59294"/>
      <c r="K59294"/>
      <c r="L59294"/>
    </row>
    <row r="59295" spans="9:12" ht="15" x14ac:dyDescent="0.25">
      <c r="I59295"/>
      <c r="J59295"/>
      <c r="K59295"/>
      <c r="L59295"/>
    </row>
    <row r="59296" spans="9:12" ht="15" x14ac:dyDescent="0.25">
      <c r="I59296"/>
      <c r="J59296"/>
      <c r="K59296"/>
      <c r="L59296"/>
    </row>
    <row r="59297" spans="9:12" ht="15" x14ac:dyDescent="0.25">
      <c r="I59297"/>
      <c r="J59297"/>
      <c r="K59297"/>
      <c r="L59297"/>
    </row>
    <row r="59298" spans="9:12" ht="15" x14ac:dyDescent="0.25">
      <c r="I59298"/>
      <c r="J59298"/>
      <c r="K59298"/>
      <c r="L59298"/>
    </row>
    <row r="59299" spans="9:12" ht="15" x14ac:dyDescent="0.25">
      <c r="I59299"/>
      <c r="J59299"/>
      <c r="K59299"/>
      <c r="L59299"/>
    </row>
    <row r="59300" spans="9:12" ht="15" x14ac:dyDescent="0.25">
      <c r="I59300"/>
      <c r="J59300"/>
      <c r="K59300"/>
      <c r="L59300"/>
    </row>
    <row r="59301" spans="9:12" ht="15" x14ac:dyDescent="0.25">
      <c r="I59301"/>
      <c r="J59301"/>
      <c r="K59301"/>
      <c r="L59301"/>
    </row>
    <row r="59302" spans="9:12" ht="15" x14ac:dyDescent="0.25">
      <c r="I59302"/>
      <c r="J59302"/>
      <c r="K59302"/>
      <c r="L59302"/>
    </row>
    <row r="59303" spans="9:12" ht="15" x14ac:dyDescent="0.25">
      <c r="I59303"/>
      <c r="J59303"/>
      <c r="K59303"/>
      <c r="L59303"/>
    </row>
    <row r="59304" spans="9:12" ht="15" x14ac:dyDescent="0.25">
      <c r="I59304"/>
      <c r="J59304"/>
      <c r="K59304"/>
      <c r="L59304"/>
    </row>
    <row r="59305" spans="9:12" ht="15" x14ac:dyDescent="0.25">
      <c r="I59305"/>
      <c r="J59305"/>
      <c r="K59305"/>
      <c r="L59305"/>
    </row>
    <row r="59306" spans="9:12" ht="15" x14ac:dyDescent="0.25">
      <c r="I59306"/>
      <c r="J59306"/>
      <c r="K59306"/>
      <c r="L59306"/>
    </row>
    <row r="59307" spans="9:12" ht="15" x14ac:dyDescent="0.25">
      <c r="I59307"/>
      <c r="J59307"/>
      <c r="K59307"/>
      <c r="L59307"/>
    </row>
    <row r="59308" spans="9:12" ht="15" x14ac:dyDescent="0.25">
      <c r="I59308"/>
      <c r="J59308"/>
      <c r="K59308"/>
      <c r="L59308"/>
    </row>
    <row r="59309" spans="9:12" ht="15" x14ac:dyDescent="0.25">
      <c r="I59309"/>
      <c r="J59309"/>
      <c r="K59309"/>
      <c r="L59309"/>
    </row>
    <row r="59310" spans="9:12" ht="15" x14ac:dyDescent="0.25">
      <c r="I59310"/>
      <c r="J59310"/>
      <c r="K59310"/>
      <c r="L59310"/>
    </row>
    <row r="59311" spans="9:12" ht="15" x14ac:dyDescent="0.25">
      <c r="I59311"/>
      <c r="J59311"/>
      <c r="K59311"/>
      <c r="L59311"/>
    </row>
    <row r="59312" spans="9:12" ht="15" x14ac:dyDescent="0.25">
      <c r="I59312"/>
      <c r="J59312"/>
      <c r="K59312"/>
      <c r="L59312"/>
    </row>
    <row r="59313" spans="9:12" ht="15" x14ac:dyDescent="0.25">
      <c r="I59313"/>
      <c r="J59313"/>
      <c r="K59313"/>
      <c r="L59313"/>
    </row>
    <row r="59314" spans="9:12" ht="15" x14ac:dyDescent="0.25">
      <c r="I59314"/>
      <c r="J59314"/>
      <c r="K59314"/>
      <c r="L59314"/>
    </row>
    <row r="59315" spans="9:12" ht="15" x14ac:dyDescent="0.25">
      <c r="I59315"/>
      <c r="J59315"/>
      <c r="K59315"/>
      <c r="L59315"/>
    </row>
    <row r="59316" spans="9:12" ht="15" x14ac:dyDescent="0.25">
      <c r="I59316"/>
      <c r="J59316"/>
      <c r="K59316"/>
      <c r="L59316"/>
    </row>
    <row r="59317" spans="9:12" ht="15" x14ac:dyDescent="0.25">
      <c r="I59317"/>
      <c r="J59317"/>
      <c r="K59317"/>
      <c r="L59317"/>
    </row>
    <row r="59318" spans="9:12" ht="15" x14ac:dyDescent="0.25">
      <c r="I59318"/>
      <c r="J59318"/>
      <c r="K59318"/>
      <c r="L59318"/>
    </row>
    <row r="59319" spans="9:12" ht="15" x14ac:dyDescent="0.25">
      <c r="I59319"/>
      <c r="J59319"/>
      <c r="K59319"/>
      <c r="L59319"/>
    </row>
    <row r="59320" spans="9:12" ht="15" x14ac:dyDescent="0.25">
      <c r="I59320"/>
      <c r="J59320"/>
      <c r="K59320"/>
      <c r="L59320"/>
    </row>
    <row r="59321" spans="9:12" ht="15" x14ac:dyDescent="0.25">
      <c r="I59321"/>
      <c r="J59321"/>
      <c r="K59321"/>
      <c r="L59321"/>
    </row>
    <row r="59322" spans="9:12" ht="15" x14ac:dyDescent="0.25">
      <c r="I59322"/>
      <c r="J59322"/>
      <c r="K59322"/>
      <c r="L59322"/>
    </row>
    <row r="59323" spans="9:12" ht="15" x14ac:dyDescent="0.25">
      <c r="I59323"/>
      <c r="J59323"/>
      <c r="K59323"/>
      <c r="L59323"/>
    </row>
    <row r="59324" spans="9:12" ht="15" x14ac:dyDescent="0.25">
      <c r="I59324"/>
      <c r="J59324"/>
      <c r="K59324"/>
      <c r="L59324"/>
    </row>
    <row r="59325" spans="9:12" ht="15" x14ac:dyDescent="0.25">
      <c r="I59325"/>
      <c r="J59325"/>
      <c r="K59325"/>
      <c r="L59325"/>
    </row>
    <row r="59326" spans="9:12" ht="15" x14ac:dyDescent="0.25">
      <c r="I59326"/>
      <c r="J59326"/>
      <c r="K59326"/>
      <c r="L59326"/>
    </row>
    <row r="59327" spans="9:12" ht="15" x14ac:dyDescent="0.25">
      <c r="I59327"/>
      <c r="J59327"/>
      <c r="K59327"/>
      <c r="L59327"/>
    </row>
    <row r="59328" spans="9:12" ht="15" x14ac:dyDescent="0.25">
      <c r="I59328"/>
      <c r="J59328"/>
      <c r="K59328"/>
      <c r="L59328"/>
    </row>
    <row r="59329" spans="9:12" ht="15" x14ac:dyDescent="0.25">
      <c r="I59329"/>
      <c r="J59329"/>
      <c r="K59329"/>
      <c r="L59329"/>
    </row>
    <row r="59330" spans="9:12" ht="15" x14ac:dyDescent="0.25">
      <c r="I59330"/>
      <c r="J59330"/>
      <c r="K59330"/>
      <c r="L59330"/>
    </row>
    <row r="59331" spans="9:12" ht="15" x14ac:dyDescent="0.25">
      <c r="I59331"/>
      <c r="J59331"/>
      <c r="K59331"/>
      <c r="L59331"/>
    </row>
    <row r="59332" spans="9:12" ht="15" x14ac:dyDescent="0.25">
      <c r="I59332"/>
      <c r="J59332"/>
      <c r="K59332"/>
      <c r="L59332"/>
    </row>
    <row r="59333" spans="9:12" ht="15" x14ac:dyDescent="0.25">
      <c r="I59333"/>
      <c r="J59333"/>
      <c r="K59333"/>
      <c r="L59333"/>
    </row>
    <row r="59334" spans="9:12" ht="15" x14ac:dyDescent="0.25">
      <c r="I59334"/>
      <c r="J59334"/>
      <c r="K59334"/>
      <c r="L59334"/>
    </row>
    <row r="59335" spans="9:12" ht="15" x14ac:dyDescent="0.25">
      <c r="I59335"/>
      <c r="J59335"/>
      <c r="K59335"/>
      <c r="L59335"/>
    </row>
    <row r="59336" spans="9:12" ht="15" x14ac:dyDescent="0.25">
      <c r="I59336"/>
      <c r="J59336"/>
      <c r="K59336"/>
      <c r="L59336"/>
    </row>
    <row r="59337" spans="9:12" ht="15" x14ac:dyDescent="0.25">
      <c r="I59337"/>
      <c r="J59337"/>
      <c r="K59337"/>
      <c r="L59337"/>
    </row>
    <row r="59338" spans="9:12" ht="15" x14ac:dyDescent="0.25">
      <c r="I59338"/>
      <c r="J59338"/>
      <c r="K59338"/>
      <c r="L59338"/>
    </row>
    <row r="59339" spans="9:12" ht="15" x14ac:dyDescent="0.25">
      <c r="I59339"/>
      <c r="J59339"/>
      <c r="K59339"/>
      <c r="L59339"/>
    </row>
    <row r="59340" spans="9:12" ht="15" x14ac:dyDescent="0.25">
      <c r="I59340"/>
      <c r="J59340"/>
      <c r="K59340"/>
      <c r="L59340"/>
    </row>
    <row r="59341" spans="9:12" ht="15" x14ac:dyDescent="0.25">
      <c r="I59341"/>
      <c r="J59341"/>
      <c r="K59341"/>
      <c r="L59341"/>
    </row>
    <row r="59342" spans="9:12" ht="15" x14ac:dyDescent="0.25">
      <c r="I59342"/>
      <c r="J59342"/>
      <c r="K59342"/>
      <c r="L59342"/>
    </row>
    <row r="59343" spans="9:12" ht="15" x14ac:dyDescent="0.25">
      <c r="I59343"/>
      <c r="J59343"/>
      <c r="K59343"/>
      <c r="L59343"/>
    </row>
    <row r="59344" spans="9:12" ht="15" x14ac:dyDescent="0.25">
      <c r="I59344"/>
      <c r="J59344"/>
      <c r="K59344"/>
      <c r="L59344"/>
    </row>
    <row r="59345" spans="9:12" ht="15" x14ac:dyDescent="0.25">
      <c r="I59345"/>
      <c r="J59345"/>
      <c r="K59345"/>
      <c r="L59345"/>
    </row>
    <row r="59346" spans="9:12" ht="15" x14ac:dyDescent="0.25">
      <c r="I59346"/>
      <c r="J59346"/>
      <c r="K59346"/>
      <c r="L59346"/>
    </row>
    <row r="59347" spans="9:12" ht="15" x14ac:dyDescent="0.25">
      <c r="I59347"/>
      <c r="J59347"/>
      <c r="K59347"/>
      <c r="L59347"/>
    </row>
    <row r="59348" spans="9:12" ht="15" x14ac:dyDescent="0.25">
      <c r="I59348"/>
      <c r="J59348"/>
      <c r="K59348"/>
      <c r="L59348"/>
    </row>
    <row r="59349" spans="9:12" ht="15" x14ac:dyDescent="0.25">
      <c r="I59349"/>
      <c r="J59349"/>
      <c r="K59349"/>
      <c r="L59349"/>
    </row>
    <row r="59350" spans="9:12" ht="15" x14ac:dyDescent="0.25">
      <c r="I59350"/>
      <c r="J59350"/>
      <c r="K59350"/>
      <c r="L59350"/>
    </row>
    <row r="59351" spans="9:12" ht="15" x14ac:dyDescent="0.25">
      <c r="I59351"/>
      <c r="J59351"/>
      <c r="K59351"/>
      <c r="L59351"/>
    </row>
    <row r="59352" spans="9:12" ht="15" x14ac:dyDescent="0.25">
      <c r="I59352"/>
      <c r="J59352"/>
      <c r="K59352"/>
      <c r="L59352"/>
    </row>
    <row r="59353" spans="9:12" ht="15" x14ac:dyDescent="0.25">
      <c r="I59353"/>
      <c r="J59353"/>
      <c r="K59353"/>
      <c r="L59353"/>
    </row>
    <row r="59354" spans="9:12" ht="15" x14ac:dyDescent="0.25">
      <c r="I59354"/>
      <c r="J59354"/>
      <c r="K59354"/>
      <c r="L59354"/>
    </row>
    <row r="59355" spans="9:12" ht="15" x14ac:dyDescent="0.25">
      <c r="I59355"/>
      <c r="J59355"/>
      <c r="K59355"/>
      <c r="L59355"/>
    </row>
    <row r="59356" spans="9:12" ht="15" x14ac:dyDescent="0.25">
      <c r="I59356"/>
      <c r="J59356"/>
      <c r="K59356"/>
      <c r="L59356"/>
    </row>
    <row r="59357" spans="9:12" ht="15" x14ac:dyDescent="0.25">
      <c r="I59357"/>
      <c r="J59357"/>
      <c r="K59357"/>
      <c r="L59357"/>
    </row>
    <row r="59358" spans="9:12" ht="15" x14ac:dyDescent="0.25">
      <c r="I59358"/>
      <c r="J59358"/>
      <c r="K59358"/>
      <c r="L59358"/>
    </row>
    <row r="59359" spans="9:12" ht="15" x14ac:dyDescent="0.25">
      <c r="I59359"/>
      <c r="J59359"/>
      <c r="K59359"/>
      <c r="L59359"/>
    </row>
    <row r="59360" spans="9:12" ht="15" x14ac:dyDescent="0.25">
      <c r="I59360"/>
      <c r="J59360"/>
      <c r="K59360"/>
      <c r="L59360"/>
    </row>
    <row r="59361" spans="9:12" ht="15" x14ac:dyDescent="0.25">
      <c r="I59361"/>
      <c r="J59361"/>
      <c r="K59361"/>
      <c r="L59361"/>
    </row>
    <row r="59362" spans="9:12" ht="15" x14ac:dyDescent="0.25">
      <c r="I59362"/>
      <c r="J59362"/>
      <c r="K59362"/>
      <c r="L59362"/>
    </row>
    <row r="59363" spans="9:12" ht="15" x14ac:dyDescent="0.25">
      <c r="I59363"/>
      <c r="J59363"/>
      <c r="K59363"/>
      <c r="L59363"/>
    </row>
    <row r="59364" spans="9:12" ht="15" x14ac:dyDescent="0.25">
      <c r="I59364"/>
      <c r="J59364"/>
      <c r="K59364"/>
      <c r="L59364"/>
    </row>
    <row r="59365" spans="9:12" ht="15" x14ac:dyDescent="0.25">
      <c r="I59365"/>
      <c r="J59365"/>
      <c r="K59365"/>
      <c r="L59365"/>
    </row>
    <row r="59366" spans="9:12" ht="15" x14ac:dyDescent="0.25">
      <c r="I59366"/>
      <c r="J59366"/>
      <c r="K59366"/>
      <c r="L59366"/>
    </row>
    <row r="59367" spans="9:12" ht="15" x14ac:dyDescent="0.25">
      <c r="I59367"/>
      <c r="J59367"/>
      <c r="K59367"/>
      <c r="L59367"/>
    </row>
    <row r="59368" spans="9:12" ht="15" x14ac:dyDescent="0.25">
      <c r="I59368"/>
      <c r="J59368"/>
      <c r="K59368"/>
      <c r="L59368"/>
    </row>
    <row r="59369" spans="9:12" ht="15" x14ac:dyDescent="0.25">
      <c r="I59369"/>
      <c r="J59369"/>
      <c r="K59369"/>
      <c r="L59369"/>
    </row>
    <row r="59370" spans="9:12" ht="15" x14ac:dyDescent="0.25">
      <c r="I59370"/>
      <c r="J59370"/>
      <c r="K59370"/>
      <c r="L59370"/>
    </row>
    <row r="59371" spans="9:12" ht="15" x14ac:dyDescent="0.25">
      <c r="I59371"/>
      <c r="J59371"/>
      <c r="K59371"/>
      <c r="L59371"/>
    </row>
    <row r="59372" spans="9:12" ht="15" x14ac:dyDescent="0.25">
      <c r="I59372"/>
      <c r="J59372"/>
      <c r="K59372"/>
      <c r="L59372"/>
    </row>
    <row r="59373" spans="9:12" ht="15" x14ac:dyDescent="0.25">
      <c r="I59373"/>
      <c r="J59373"/>
      <c r="K59373"/>
      <c r="L59373"/>
    </row>
    <row r="59374" spans="9:12" ht="15" x14ac:dyDescent="0.25">
      <c r="I59374"/>
      <c r="J59374"/>
      <c r="K59374"/>
      <c r="L59374"/>
    </row>
    <row r="59375" spans="9:12" ht="15" x14ac:dyDescent="0.25">
      <c r="I59375"/>
      <c r="J59375"/>
      <c r="K59375"/>
      <c r="L59375"/>
    </row>
    <row r="59376" spans="9:12" ht="15" x14ac:dyDescent="0.25">
      <c r="I59376"/>
      <c r="J59376"/>
      <c r="K59376"/>
      <c r="L59376"/>
    </row>
    <row r="59377" spans="9:12" ht="15" x14ac:dyDescent="0.25">
      <c r="I59377"/>
      <c r="J59377"/>
      <c r="K59377"/>
      <c r="L59377"/>
    </row>
    <row r="59378" spans="9:12" ht="15" x14ac:dyDescent="0.25">
      <c r="I59378"/>
      <c r="J59378"/>
      <c r="K59378"/>
      <c r="L59378"/>
    </row>
    <row r="59379" spans="9:12" ht="15" x14ac:dyDescent="0.25">
      <c r="I59379"/>
      <c r="J59379"/>
      <c r="K59379"/>
      <c r="L59379"/>
    </row>
    <row r="59380" spans="9:12" ht="15" x14ac:dyDescent="0.25">
      <c r="I59380"/>
      <c r="J59380"/>
      <c r="K59380"/>
      <c r="L59380"/>
    </row>
    <row r="59381" spans="9:12" ht="15" x14ac:dyDescent="0.25">
      <c r="I59381"/>
      <c r="J59381"/>
      <c r="K59381"/>
      <c r="L59381"/>
    </row>
    <row r="59382" spans="9:12" ht="15" x14ac:dyDescent="0.25">
      <c r="I59382"/>
      <c r="J59382"/>
      <c r="K59382"/>
      <c r="L59382"/>
    </row>
    <row r="59383" spans="9:12" ht="15" x14ac:dyDescent="0.25">
      <c r="I59383"/>
      <c r="J59383"/>
      <c r="K59383"/>
      <c r="L59383"/>
    </row>
    <row r="59384" spans="9:12" ht="15" x14ac:dyDescent="0.25">
      <c r="I59384"/>
      <c r="J59384"/>
      <c r="K59384"/>
      <c r="L59384"/>
    </row>
    <row r="59385" spans="9:12" ht="15" x14ac:dyDescent="0.25">
      <c r="I59385"/>
      <c r="J59385"/>
      <c r="K59385"/>
      <c r="L59385"/>
    </row>
    <row r="59386" spans="9:12" ht="15" x14ac:dyDescent="0.25">
      <c r="I59386"/>
      <c r="J59386"/>
      <c r="K59386"/>
      <c r="L59386"/>
    </row>
    <row r="59387" spans="9:12" ht="15" x14ac:dyDescent="0.25">
      <c r="I59387"/>
      <c r="J59387"/>
      <c r="K59387"/>
      <c r="L59387"/>
    </row>
    <row r="59388" spans="9:12" ht="15" x14ac:dyDescent="0.25">
      <c r="I59388"/>
      <c r="J59388"/>
      <c r="K59388"/>
      <c r="L59388"/>
    </row>
    <row r="59389" spans="9:12" ht="15" x14ac:dyDescent="0.25">
      <c r="I59389"/>
      <c r="J59389"/>
      <c r="K59389"/>
      <c r="L59389"/>
    </row>
    <row r="59390" spans="9:12" ht="15" x14ac:dyDescent="0.25">
      <c r="I59390"/>
      <c r="J59390"/>
      <c r="K59390"/>
      <c r="L59390"/>
    </row>
    <row r="59391" spans="9:12" ht="15" x14ac:dyDescent="0.25">
      <c r="I59391"/>
      <c r="J59391"/>
      <c r="K59391"/>
      <c r="L59391"/>
    </row>
    <row r="59392" spans="9:12" ht="15" x14ac:dyDescent="0.25">
      <c r="I59392"/>
      <c r="J59392"/>
      <c r="K59392"/>
      <c r="L59392"/>
    </row>
    <row r="59393" spans="9:12" ht="15" x14ac:dyDescent="0.25">
      <c r="I59393"/>
      <c r="J59393"/>
      <c r="K59393"/>
      <c r="L59393"/>
    </row>
    <row r="59394" spans="9:12" ht="15" x14ac:dyDescent="0.25">
      <c r="I59394"/>
      <c r="J59394"/>
      <c r="K59394"/>
      <c r="L59394"/>
    </row>
    <row r="59395" spans="9:12" ht="15" x14ac:dyDescent="0.25">
      <c r="I59395"/>
      <c r="J59395"/>
      <c r="K59395"/>
      <c r="L59395"/>
    </row>
    <row r="59396" spans="9:12" ht="15" x14ac:dyDescent="0.25">
      <c r="I59396"/>
      <c r="J59396"/>
      <c r="K59396"/>
      <c r="L59396"/>
    </row>
    <row r="59397" spans="9:12" ht="15" x14ac:dyDescent="0.25">
      <c r="I59397"/>
      <c r="J59397"/>
      <c r="K59397"/>
      <c r="L59397"/>
    </row>
    <row r="59398" spans="9:12" ht="15" x14ac:dyDescent="0.25">
      <c r="I59398"/>
      <c r="J59398"/>
      <c r="K59398"/>
      <c r="L59398"/>
    </row>
    <row r="59399" spans="9:12" ht="15" x14ac:dyDescent="0.25">
      <c r="I59399"/>
      <c r="J59399"/>
      <c r="K59399"/>
      <c r="L59399"/>
    </row>
    <row r="59400" spans="9:12" ht="15" x14ac:dyDescent="0.25">
      <c r="I59400"/>
      <c r="J59400"/>
      <c r="K59400"/>
      <c r="L59400"/>
    </row>
    <row r="59401" spans="9:12" ht="15" x14ac:dyDescent="0.25">
      <c r="I59401"/>
      <c r="J59401"/>
      <c r="K59401"/>
      <c r="L59401"/>
    </row>
    <row r="59402" spans="9:12" ht="15" x14ac:dyDescent="0.25">
      <c r="I59402"/>
      <c r="J59402"/>
      <c r="K59402"/>
      <c r="L59402"/>
    </row>
    <row r="59403" spans="9:12" ht="15" x14ac:dyDescent="0.25">
      <c r="I59403"/>
      <c r="J59403"/>
      <c r="K59403"/>
      <c r="L59403"/>
    </row>
    <row r="59404" spans="9:12" ht="15" x14ac:dyDescent="0.25">
      <c r="I59404"/>
      <c r="J59404"/>
      <c r="K59404"/>
      <c r="L59404"/>
    </row>
    <row r="59405" spans="9:12" ht="15" x14ac:dyDescent="0.25">
      <c r="I59405"/>
      <c r="J59405"/>
      <c r="K59405"/>
      <c r="L59405"/>
    </row>
    <row r="59406" spans="9:12" ht="15" x14ac:dyDescent="0.25">
      <c r="I59406"/>
      <c r="J59406"/>
      <c r="K59406"/>
      <c r="L59406"/>
    </row>
    <row r="59407" spans="9:12" ht="15" x14ac:dyDescent="0.25">
      <c r="I59407"/>
      <c r="J59407"/>
      <c r="K59407"/>
      <c r="L59407"/>
    </row>
    <row r="59408" spans="9:12" ht="15" x14ac:dyDescent="0.25">
      <c r="I59408"/>
      <c r="J59408"/>
      <c r="K59408"/>
      <c r="L59408"/>
    </row>
    <row r="59409" spans="9:12" ht="15" x14ac:dyDescent="0.25">
      <c r="I59409"/>
      <c r="J59409"/>
      <c r="K59409"/>
      <c r="L59409"/>
    </row>
    <row r="59410" spans="9:12" ht="15" x14ac:dyDescent="0.25">
      <c r="I59410"/>
      <c r="J59410"/>
      <c r="K59410"/>
      <c r="L59410"/>
    </row>
    <row r="59411" spans="9:12" ht="15" x14ac:dyDescent="0.25">
      <c r="I59411"/>
      <c r="J59411"/>
      <c r="K59411"/>
      <c r="L59411"/>
    </row>
    <row r="59412" spans="9:12" ht="15" x14ac:dyDescent="0.25">
      <c r="I59412"/>
      <c r="J59412"/>
      <c r="K59412"/>
      <c r="L59412"/>
    </row>
    <row r="59413" spans="9:12" ht="15" x14ac:dyDescent="0.25">
      <c r="I59413"/>
      <c r="J59413"/>
      <c r="K59413"/>
      <c r="L59413"/>
    </row>
    <row r="59414" spans="9:12" ht="15" x14ac:dyDescent="0.25">
      <c r="I59414"/>
      <c r="J59414"/>
      <c r="K59414"/>
      <c r="L59414"/>
    </row>
    <row r="59415" spans="9:12" ht="15" x14ac:dyDescent="0.25">
      <c r="I59415"/>
      <c r="J59415"/>
      <c r="K59415"/>
      <c r="L59415"/>
    </row>
    <row r="59416" spans="9:12" ht="15" x14ac:dyDescent="0.25">
      <c r="I59416"/>
      <c r="J59416"/>
      <c r="K59416"/>
      <c r="L59416"/>
    </row>
    <row r="59417" spans="9:12" ht="15" x14ac:dyDescent="0.25">
      <c r="I59417"/>
      <c r="J59417"/>
      <c r="K59417"/>
      <c r="L59417"/>
    </row>
    <row r="59418" spans="9:12" ht="15" x14ac:dyDescent="0.25">
      <c r="I59418"/>
      <c r="J59418"/>
      <c r="K59418"/>
      <c r="L59418"/>
    </row>
    <row r="59419" spans="9:12" ht="15" x14ac:dyDescent="0.25">
      <c r="I59419"/>
      <c r="J59419"/>
      <c r="K59419"/>
      <c r="L59419"/>
    </row>
    <row r="59420" spans="9:12" ht="15" x14ac:dyDescent="0.25">
      <c r="I59420"/>
      <c r="J59420"/>
      <c r="K59420"/>
      <c r="L59420"/>
    </row>
    <row r="59421" spans="9:12" ht="15" x14ac:dyDescent="0.25">
      <c r="I59421"/>
      <c r="J59421"/>
      <c r="K59421"/>
      <c r="L59421"/>
    </row>
    <row r="59422" spans="9:12" ht="15" x14ac:dyDescent="0.25">
      <c r="I59422"/>
      <c r="J59422"/>
      <c r="K59422"/>
      <c r="L59422"/>
    </row>
    <row r="59423" spans="9:12" ht="15" x14ac:dyDescent="0.25">
      <c r="I59423"/>
      <c r="J59423"/>
      <c r="K59423"/>
      <c r="L59423"/>
    </row>
    <row r="59424" spans="9:12" ht="15" x14ac:dyDescent="0.25">
      <c r="I59424"/>
      <c r="J59424"/>
      <c r="K59424"/>
      <c r="L59424"/>
    </row>
    <row r="59425" spans="9:12" ht="15" x14ac:dyDescent="0.25">
      <c r="I59425"/>
      <c r="J59425"/>
      <c r="K59425"/>
      <c r="L59425"/>
    </row>
    <row r="59426" spans="9:12" ht="15" x14ac:dyDescent="0.25">
      <c r="I59426"/>
      <c r="J59426"/>
      <c r="K59426"/>
      <c r="L59426"/>
    </row>
    <row r="59427" spans="9:12" ht="15" x14ac:dyDescent="0.25">
      <c r="I59427"/>
      <c r="J59427"/>
      <c r="K59427"/>
      <c r="L59427"/>
    </row>
    <row r="59428" spans="9:12" ht="15" x14ac:dyDescent="0.25">
      <c r="I59428"/>
      <c r="J59428"/>
      <c r="K59428"/>
      <c r="L59428"/>
    </row>
    <row r="59429" spans="9:12" ht="15" x14ac:dyDescent="0.25">
      <c r="I59429"/>
      <c r="J59429"/>
      <c r="K59429"/>
      <c r="L59429"/>
    </row>
    <row r="59430" spans="9:12" ht="15" x14ac:dyDescent="0.25">
      <c r="I59430"/>
      <c r="J59430"/>
      <c r="K59430"/>
      <c r="L59430"/>
    </row>
    <row r="59431" spans="9:12" ht="15" x14ac:dyDescent="0.25">
      <c r="I59431"/>
      <c r="J59431"/>
      <c r="K59431"/>
      <c r="L59431"/>
    </row>
    <row r="59432" spans="9:12" ht="15" x14ac:dyDescent="0.25">
      <c r="I59432"/>
      <c r="J59432"/>
      <c r="K59432"/>
      <c r="L59432"/>
    </row>
    <row r="59433" spans="9:12" ht="15" x14ac:dyDescent="0.25">
      <c r="I59433"/>
      <c r="J59433"/>
      <c r="K59433"/>
      <c r="L59433"/>
    </row>
    <row r="59434" spans="9:12" ht="15" x14ac:dyDescent="0.25">
      <c r="I59434"/>
      <c r="J59434"/>
      <c r="K59434"/>
      <c r="L59434"/>
    </row>
    <row r="59435" spans="9:12" ht="15" x14ac:dyDescent="0.25">
      <c r="I59435"/>
      <c r="J59435"/>
      <c r="K59435"/>
      <c r="L59435"/>
    </row>
    <row r="59436" spans="9:12" ht="15" x14ac:dyDescent="0.25">
      <c r="I59436"/>
      <c r="J59436"/>
      <c r="K59436"/>
      <c r="L59436"/>
    </row>
    <row r="59437" spans="9:12" ht="15" x14ac:dyDescent="0.25">
      <c r="I59437"/>
      <c r="J59437"/>
      <c r="K59437"/>
      <c r="L59437"/>
    </row>
    <row r="59438" spans="9:12" ht="15" x14ac:dyDescent="0.25">
      <c r="I59438"/>
      <c r="J59438"/>
      <c r="K59438"/>
      <c r="L59438"/>
    </row>
    <row r="59439" spans="9:12" ht="15" x14ac:dyDescent="0.25">
      <c r="I59439"/>
      <c r="J59439"/>
      <c r="K59439"/>
      <c r="L59439"/>
    </row>
    <row r="59440" spans="9:12" ht="15" x14ac:dyDescent="0.25">
      <c r="I59440"/>
      <c r="J59440"/>
      <c r="K59440"/>
      <c r="L59440"/>
    </row>
    <row r="59441" spans="9:12" ht="15" x14ac:dyDescent="0.25">
      <c r="I59441"/>
      <c r="J59441"/>
      <c r="K59441"/>
      <c r="L59441"/>
    </row>
    <row r="59442" spans="9:12" ht="15" x14ac:dyDescent="0.25">
      <c r="I59442"/>
      <c r="J59442"/>
      <c r="K59442"/>
      <c r="L59442"/>
    </row>
    <row r="59443" spans="9:12" ht="15" x14ac:dyDescent="0.25">
      <c r="I59443"/>
      <c r="J59443"/>
      <c r="K59443"/>
      <c r="L59443"/>
    </row>
    <row r="59444" spans="9:12" ht="15" x14ac:dyDescent="0.25">
      <c r="I59444"/>
      <c r="J59444"/>
      <c r="K59444"/>
      <c r="L59444"/>
    </row>
    <row r="59445" spans="9:12" ht="15" x14ac:dyDescent="0.25">
      <c r="I59445"/>
      <c r="J59445"/>
      <c r="K59445"/>
      <c r="L59445"/>
    </row>
    <row r="59446" spans="9:12" ht="15" x14ac:dyDescent="0.25">
      <c r="I59446"/>
      <c r="J59446"/>
      <c r="K59446"/>
      <c r="L59446"/>
    </row>
    <row r="59447" spans="9:12" ht="15" x14ac:dyDescent="0.25">
      <c r="I59447"/>
      <c r="J59447"/>
      <c r="K59447"/>
      <c r="L59447"/>
    </row>
    <row r="59448" spans="9:12" ht="15" x14ac:dyDescent="0.25">
      <c r="I59448"/>
      <c r="J59448"/>
      <c r="K59448"/>
      <c r="L59448"/>
    </row>
    <row r="59449" spans="9:12" ht="15" x14ac:dyDescent="0.25">
      <c r="I59449"/>
      <c r="J59449"/>
      <c r="K59449"/>
      <c r="L59449"/>
    </row>
    <row r="59450" spans="9:12" ht="15" x14ac:dyDescent="0.25">
      <c r="I59450"/>
      <c r="J59450"/>
      <c r="K59450"/>
      <c r="L59450"/>
    </row>
    <row r="59451" spans="9:12" ht="15" x14ac:dyDescent="0.25">
      <c r="I59451"/>
      <c r="J59451"/>
      <c r="K59451"/>
      <c r="L59451"/>
    </row>
    <row r="59452" spans="9:12" ht="15" x14ac:dyDescent="0.25">
      <c r="I59452"/>
      <c r="J59452"/>
      <c r="K59452"/>
      <c r="L59452"/>
    </row>
    <row r="59453" spans="9:12" ht="15" x14ac:dyDescent="0.25">
      <c r="I59453"/>
      <c r="J59453"/>
      <c r="K59453"/>
      <c r="L59453"/>
    </row>
    <row r="59454" spans="9:12" ht="15" x14ac:dyDescent="0.25">
      <c r="I59454"/>
      <c r="J59454"/>
      <c r="K59454"/>
      <c r="L59454"/>
    </row>
    <row r="59455" spans="9:12" ht="15" x14ac:dyDescent="0.25">
      <c r="I59455"/>
      <c r="J59455"/>
      <c r="K59455"/>
      <c r="L59455"/>
    </row>
    <row r="59456" spans="9:12" ht="15" x14ac:dyDescent="0.25">
      <c r="I59456"/>
      <c r="J59456"/>
      <c r="K59456"/>
      <c r="L59456"/>
    </row>
    <row r="59457" spans="9:12" ht="15" x14ac:dyDescent="0.25">
      <c r="I59457"/>
      <c r="J59457"/>
      <c r="K59457"/>
      <c r="L59457"/>
    </row>
    <row r="59458" spans="9:12" ht="15" x14ac:dyDescent="0.25">
      <c r="I59458"/>
      <c r="J59458"/>
      <c r="K59458"/>
      <c r="L59458"/>
    </row>
    <row r="59459" spans="9:12" ht="15" x14ac:dyDescent="0.25">
      <c r="I59459"/>
      <c r="J59459"/>
      <c r="K59459"/>
      <c r="L59459"/>
    </row>
    <row r="59460" spans="9:12" ht="15" x14ac:dyDescent="0.25">
      <c r="I59460"/>
      <c r="J59460"/>
      <c r="K59460"/>
      <c r="L59460"/>
    </row>
    <row r="59461" spans="9:12" ht="15" x14ac:dyDescent="0.25">
      <c r="I59461"/>
      <c r="J59461"/>
      <c r="K59461"/>
      <c r="L59461"/>
    </row>
    <row r="59462" spans="9:12" ht="15" x14ac:dyDescent="0.25">
      <c r="I59462"/>
      <c r="J59462"/>
      <c r="K59462"/>
      <c r="L59462"/>
    </row>
    <row r="59463" spans="9:12" ht="15" x14ac:dyDescent="0.25">
      <c r="I59463"/>
      <c r="J59463"/>
      <c r="K59463"/>
      <c r="L59463"/>
    </row>
    <row r="59464" spans="9:12" ht="15" x14ac:dyDescent="0.25">
      <c r="I59464"/>
      <c r="J59464"/>
      <c r="K59464"/>
      <c r="L59464"/>
    </row>
    <row r="59465" spans="9:12" ht="15" x14ac:dyDescent="0.25">
      <c r="I59465"/>
      <c r="J59465"/>
      <c r="K59465"/>
      <c r="L59465"/>
    </row>
    <row r="59466" spans="9:12" ht="15" x14ac:dyDescent="0.25">
      <c r="I59466"/>
      <c r="J59466"/>
      <c r="K59466"/>
      <c r="L59466"/>
    </row>
    <row r="59467" spans="9:12" ht="15" x14ac:dyDescent="0.25">
      <c r="I59467"/>
      <c r="J59467"/>
      <c r="K59467"/>
      <c r="L59467"/>
    </row>
    <row r="59468" spans="9:12" ht="15" x14ac:dyDescent="0.25">
      <c r="I59468"/>
      <c r="J59468"/>
      <c r="K59468"/>
      <c r="L59468"/>
    </row>
    <row r="59469" spans="9:12" ht="15" x14ac:dyDescent="0.25">
      <c r="I59469"/>
      <c r="J59469"/>
      <c r="K59469"/>
      <c r="L59469"/>
    </row>
    <row r="59470" spans="9:12" ht="15" x14ac:dyDescent="0.25">
      <c r="I59470"/>
      <c r="J59470"/>
      <c r="K59470"/>
      <c r="L59470"/>
    </row>
    <row r="59471" spans="9:12" ht="15" x14ac:dyDescent="0.25">
      <c r="I59471"/>
      <c r="J59471"/>
      <c r="K59471"/>
      <c r="L59471"/>
    </row>
    <row r="59472" spans="9:12" ht="15" x14ac:dyDescent="0.25">
      <c r="I59472"/>
      <c r="J59472"/>
      <c r="K59472"/>
      <c r="L59472"/>
    </row>
    <row r="59473" spans="9:12" ht="15" x14ac:dyDescent="0.25">
      <c r="I59473"/>
      <c r="J59473"/>
      <c r="K59473"/>
      <c r="L59473"/>
    </row>
    <row r="59474" spans="9:12" ht="15" x14ac:dyDescent="0.25">
      <c r="I59474"/>
      <c r="J59474"/>
      <c r="K59474"/>
      <c r="L59474"/>
    </row>
    <row r="59475" spans="9:12" ht="15" x14ac:dyDescent="0.25">
      <c r="I59475"/>
      <c r="J59475"/>
      <c r="K59475"/>
      <c r="L59475"/>
    </row>
    <row r="59476" spans="9:12" ht="15" x14ac:dyDescent="0.25">
      <c r="I59476"/>
      <c r="J59476"/>
      <c r="K59476"/>
      <c r="L59476"/>
    </row>
    <row r="59477" spans="9:12" ht="15" x14ac:dyDescent="0.25">
      <c r="I59477"/>
      <c r="J59477"/>
      <c r="K59477"/>
      <c r="L59477"/>
    </row>
    <row r="59478" spans="9:12" ht="15" x14ac:dyDescent="0.25">
      <c r="I59478"/>
      <c r="J59478"/>
      <c r="K59478"/>
      <c r="L59478"/>
    </row>
    <row r="59479" spans="9:12" ht="15" x14ac:dyDescent="0.25">
      <c r="I59479"/>
      <c r="J59479"/>
      <c r="K59479"/>
      <c r="L59479"/>
    </row>
    <row r="59480" spans="9:12" ht="15" x14ac:dyDescent="0.25">
      <c r="I59480"/>
      <c r="J59480"/>
      <c r="K59480"/>
      <c r="L59480"/>
    </row>
    <row r="59481" spans="9:12" ht="15" x14ac:dyDescent="0.25">
      <c r="I59481"/>
      <c r="J59481"/>
      <c r="K59481"/>
      <c r="L59481"/>
    </row>
    <row r="59482" spans="9:12" ht="15" x14ac:dyDescent="0.25">
      <c r="I59482"/>
      <c r="J59482"/>
      <c r="K59482"/>
      <c r="L59482"/>
    </row>
    <row r="59483" spans="9:12" ht="15" x14ac:dyDescent="0.25">
      <c r="I59483"/>
      <c r="J59483"/>
      <c r="K59483"/>
      <c r="L59483"/>
    </row>
    <row r="59484" spans="9:12" ht="15" x14ac:dyDescent="0.25">
      <c r="I59484"/>
      <c r="J59484"/>
      <c r="K59484"/>
      <c r="L59484"/>
    </row>
    <row r="59485" spans="9:12" ht="15" x14ac:dyDescent="0.25">
      <c r="I59485"/>
      <c r="J59485"/>
      <c r="K59485"/>
      <c r="L59485"/>
    </row>
    <row r="59486" spans="9:12" ht="15" x14ac:dyDescent="0.25">
      <c r="I59486"/>
      <c r="J59486"/>
      <c r="K59486"/>
      <c r="L59486"/>
    </row>
    <row r="59487" spans="9:12" ht="15" x14ac:dyDescent="0.25">
      <c r="I59487"/>
      <c r="J59487"/>
      <c r="K59487"/>
      <c r="L59487"/>
    </row>
    <row r="59488" spans="9:12" ht="15" x14ac:dyDescent="0.25">
      <c r="I59488"/>
      <c r="J59488"/>
      <c r="K59488"/>
      <c r="L59488"/>
    </row>
    <row r="59489" spans="9:12" ht="15" x14ac:dyDescent="0.25">
      <c r="I59489"/>
      <c r="J59489"/>
      <c r="K59489"/>
      <c r="L59489"/>
    </row>
    <row r="59490" spans="9:12" ht="15" x14ac:dyDescent="0.25">
      <c r="I59490"/>
      <c r="J59490"/>
      <c r="K59490"/>
      <c r="L59490"/>
    </row>
    <row r="59491" spans="9:12" ht="15" x14ac:dyDescent="0.25">
      <c r="I59491"/>
      <c r="J59491"/>
      <c r="K59491"/>
      <c r="L59491"/>
    </row>
    <row r="59492" spans="9:12" ht="15" x14ac:dyDescent="0.25">
      <c r="I59492"/>
      <c r="J59492"/>
      <c r="K59492"/>
      <c r="L59492"/>
    </row>
    <row r="59493" spans="9:12" ht="15" x14ac:dyDescent="0.25">
      <c r="I59493"/>
      <c r="J59493"/>
      <c r="K59493"/>
      <c r="L59493"/>
    </row>
    <row r="59494" spans="9:12" ht="15" x14ac:dyDescent="0.25">
      <c r="I59494"/>
      <c r="J59494"/>
      <c r="K59494"/>
      <c r="L59494"/>
    </row>
    <row r="59495" spans="9:12" ht="15" x14ac:dyDescent="0.25">
      <c r="I59495"/>
      <c r="J59495"/>
      <c r="K59495"/>
      <c r="L59495"/>
    </row>
    <row r="59496" spans="9:12" ht="15" x14ac:dyDescent="0.25">
      <c r="I59496"/>
      <c r="J59496"/>
      <c r="K59496"/>
      <c r="L59496"/>
    </row>
    <row r="59497" spans="9:12" ht="15" x14ac:dyDescent="0.25">
      <c r="I59497"/>
      <c r="J59497"/>
      <c r="K59497"/>
      <c r="L59497"/>
    </row>
    <row r="59498" spans="9:12" ht="15" x14ac:dyDescent="0.25">
      <c r="I59498"/>
      <c r="J59498"/>
      <c r="K59498"/>
      <c r="L59498"/>
    </row>
    <row r="59499" spans="9:12" ht="15" x14ac:dyDescent="0.25">
      <c r="I59499"/>
      <c r="J59499"/>
      <c r="K59499"/>
      <c r="L59499"/>
    </row>
    <row r="59500" spans="9:12" ht="15" x14ac:dyDescent="0.25">
      <c r="I59500"/>
      <c r="J59500"/>
      <c r="K59500"/>
      <c r="L59500"/>
    </row>
    <row r="59501" spans="9:12" ht="15" x14ac:dyDescent="0.25">
      <c r="I59501"/>
      <c r="J59501"/>
      <c r="K59501"/>
      <c r="L59501"/>
    </row>
    <row r="59502" spans="9:12" ht="15" x14ac:dyDescent="0.25">
      <c r="I59502"/>
      <c r="J59502"/>
      <c r="K59502"/>
      <c r="L59502"/>
    </row>
    <row r="59503" spans="9:12" ht="15" x14ac:dyDescent="0.25">
      <c r="I59503"/>
      <c r="J59503"/>
      <c r="K59503"/>
      <c r="L59503"/>
    </row>
    <row r="59504" spans="9:12" ht="15" x14ac:dyDescent="0.25">
      <c r="I59504"/>
      <c r="J59504"/>
      <c r="K59504"/>
      <c r="L59504"/>
    </row>
    <row r="59505" spans="9:12" ht="15" x14ac:dyDescent="0.25">
      <c r="I59505"/>
      <c r="J59505"/>
      <c r="K59505"/>
      <c r="L59505"/>
    </row>
    <row r="59506" spans="9:12" ht="15" x14ac:dyDescent="0.25">
      <c r="I59506"/>
      <c r="J59506"/>
      <c r="K59506"/>
      <c r="L59506"/>
    </row>
    <row r="59507" spans="9:12" ht="15" x14ac:dyDescent="0.25">
      <c r="I59507"/>
      <c r="J59507"/>
      <c r="K59507"/>
      <c r="L59507"/>
    </row>
    <row r="59508" spans="9:12" ht="15" x14ac:dyDescent="0.25">
      <c r="I59508"/>
      <c r="J59508"/>
      <c r="K59508"/>
      <c r="L59508"/>
    </row>
    <row r="59509" spans="9:12" ht="15" x14ac:dyDescent="0.25">
      <c r="I59509"/>
      <c r="J59509"/>
      <c r="K59509"/>
      <c r="L59509"/>
    </row>
    <row r="59510" spans="9:12" ht="15" x14ac:dyDescent="0.25">
      <c r="I59510"/>
      <c r="J59510"/>
      <c r="K59510"/>
      <c r="L59510"/>
    </row>
    <row r="59511" spans="9:12" ht="15" x14ac:dyDescent="0.25">
      <c r="I59511"/>
      <c r="J59511"/>
      <c r="K59511"/>
      <c r="L59511"/>
    </row>
    <row r="59512" spans="9:12" ht="15" x14ac:dyDescent="0.25">
      <c r="I59512"/>
      <c r="J59512"/>
      <c r="K59512"/>
      <c r="L59512"/>
    </row>
    <row r="59513" spans="9:12" ht="15" x14ac:dyDescent="0.25">
      <c r="I59513"/>
      <c r="J59513"/>
      <c r="K59513"/>
      <c r="L59513"/>
    </row>
    <row r="59514" spans="9:12" ht="15" x14ac:dyDescent="0.25">
      <c r="I59514"/>
      <c r="J59514"/>
      <c r="K59514"/>
      <c r="L59514"/>
    </row>
    <row r="59515" spans="9:12" ht="15" x14ac:dyDescent="0.25">
      <c r="I59515"/>
      <c r="J59515"/>
      <c r="K59515"/>
      <c r="L59515"/>
    </row>
    <row r="59516" spans="9:12" ht="15" x14ac:dyDescent="0.25">
      <c r="I59516"/>
      <c r="J59516"/>
      <c r="K59516"/>
      <c r="L59516"/>
    </row>
    <row r="59517" spans="9:12" ht="15" x14ac:dyDescent="0.25">
      <c r="I59517"/>
      <c r="J59517"/>
      <c r="K59517"/>
      <c r="L59517"/>
    </row>
    <row r="59518" spans="9:12" ht="15" x14ac:dyDescent="0.25">
      <c r="I59518"/>
      <c r="J59518"/>
      <c r="K59518"/>
      <c r="L59518"/>
    </row>
    <row r="59519" spans="9:12" ht="15" x14ac:dyDescent="0.25">
      <c r="I59519"/>
      <c r="J59519"/>
      <c r="K59519"/>
      <c r="L59519"/>
    </row>
    <row r="59520" spans="9:12" ht="15" x14ac:dyDescent="0.25">
      <c r="I59520"/>
      <c r="J59520"/>
      <c r="K59520"/>
      <c r="L59520"/>
    </row>
    <row r="59521" spans="9:12" ht="15" x14ac:dyDescent="0.25">
      <c r="I59521"/>
      <c r="J59521"/>
      <c r="K59521"/>
      <c r="L59521"/>
    </row>
    <row r="59522" spans="9:12" ht="15" x14ac:dyDescent="0.25">
      <c r="I59522"/>
      <c r="J59522"/>
      <c r="K59522"/>
      <c r="L59522"/>
    </row>
    <row r="59523" spans="9:12" ht="15" x14ac:dyDescent="0.25">
      <c r="I59523"/>
      <c r="J59523"/>
      <c r="K59523"/>
      <c r="L59523"/>
    </row>
    <row r="59524" spans="9:12" ht="15" x14ac:dyDescent="0.25">
      <c r="I59524"/>
      <c r="J59524"/>
      <c r="K59524"/>
      <c r="L59524"/>
    </row>
    <row r="59525" spans="9:12" ht="15" x14ac:dyDescent="0.25">
      <c r="I59525"/>
      <c r="J59525"/>
      <c r="K59525"/>
      <c r="L59525"/>
    </row>
    <row r="59526" spans="9:12" ht="15" x14ac:dyDescent="0.25">
      <c r="I59526"/>
      <c r="J59526"/>
      <c r="K59526"/>
      <c r="L59526"/>
    </row>
    <row r="59527" spans="9:12" ht="15" x14ac:dyDescent="0.25">
      <c r="I59527"/>
      <c r="J59527"/>
      <c r="K59527"/>
      <c r="L59527"/>
    </row>
    <row r="59528" spans="9:12" ht="15" x14ac:dyDescent="0.25">
      <c r="I59528"/>
      <c r="J59528"/>
      <c r="K59528"/>
      <c r="L59528"/>
    </row>
    <row r="59529" spans="9:12" ht="15" x14ac:dyDescent="0.25">
      <c r="I59529"/>
      <c r="J59529"/>
      <c r="K59529"/>
      <c r="L59529"/>
    </row>
    <row r="59530" spans="9:12" ht="15" x14ac:dyDescent="0.25">
      <c r="I59530"/>
      <c r="J59530"/>
      <c r="K59530"/>
      <c r="L59530"/>
    </row>
    <row r="59531" spans="9:12" ht="15" x14ac:dyDescent="0.25">
      <c r="I59531"/>
      <c r="J59531"/>
      <c r="K59531"/>
      <c r="L59531"/>
    </row>
    <row r="59532" spans="9:12" ht="15" x14ac:dyDescent="0.25">
      <c r="I59532"/>
      <c r="J59532"/>
      <c r="K59532"/>
      <c r="L59532"/>
    </row>
    <row r="59533" spans="9:12" ht="15" x14ac:dyDescent="0.25">
      <c r="I59533"/>
      <c r="J59533"/>
      <c r="K59533"/>
      <c r="L59533"/>
    </row>
    <row r="59534" spans="9:12" ht="15" x14ac:dyDescent="0.25">
      <c r="I59534"/>
      <c r="J59534"/>
      <c r="K59534"/>
      <c r="L59534"/>
    </row>
    <row r="59535" spans="9:12" ht="15" x14ac:dyDescent="0.25">
      <c r="I59535"/>
      <c r="J59535"/>
      <c r="K59535"/>
      <c r="L59535"/>
    </row>
    <row r="59536" spans="9:12" ht="15" x14ac:dyDescent="0.25">
      <c r="I59536"/>
      <c r="J59536"/>
      <c r="K59536"/>
      <c r="L59536"/>
    </row>
    <row r="59537" spans="9:12" ht="15" x14ac:dyDescent="0.25">
      <c r="I59537"/>
      <c r="J59537"/>
      <c r="K59537"/>
      <c r="L59537"/>
    </row>
    <row r="59538" spans="9:12" ht="15" x14ac:dyDescent="0.25">
      <c r="I59538"/>
      <c r="J59538"/>
      <c r="K59538"/>
      <c r="L59538"/>
    </row>
    <row r="59539" spans="9:12" ht="15" x14ac:dyDescent="0.25">
      <c r="I59539"/>
      <c r="J59539"/>
      <c r="K59539"/>
      <c r="L59539"/>
    </row>
    <row r="59540" spans="9:12" ht="15" x14ac:dyDescent="0.25">
      <c r="I59540"/>
      <c r="J59540"/>
      <c r="K59540"/>
      <c r="L59540"/>
    </row>
    <row r="59541" spans="9:12" ht="15" x14ac:dyDescent="0.25">
      <c r="I59541"/>
      <c r="J59541"/>
      <c r="K59541"/>
      <c r="L59541"/>
    </row>
    <row r="59542" spans="9:12" ht="15" x14ac:dyDescent="0.25">
      <c r="I59542"/>
      <c r="J59542"/>
      <c r="K59542"/>
      <c r="L59542"/>
    </row>
    <row r="59543" spans="9:12" ht="15" x14ac:dyDescent="0.25">
      <c r="I59543"/>
      <c r="J59543"/>
      <c r="K59543"/>
      <c r="L59543"/>
    </row>
    <row r="59544" spans="9:12" ht="15" x14ac:dyDescent="0.25">
      <c r="I59544"/>
      <c r="J59544"/>
      <c r="K59544"/>
      <c r="L59544"/>
    </row>
    <row r="59545" spans="9:12" ht="15" x14ac:dyDescent="0.25">
      <c r="I59545"/>
      <c r="J59545"/>
      <c r="K59545"/>
      <c r="L59545"/>
    </row>
    <row r="59546" spans="9:12" ht="15" x14ac:dyDescent="0.25">
      <c r="I59546"/>
      <c r="J59546"/>
      <c r="K59546"/>
      <c r="L59546"/>
    </row>
    <row r="59547" spans="9:12" ht="15" x14ac:dyDescent="0.25">
      <c r="I59547"/>
      <c r="J59547"/>
      <c r="K59547"/>
      <c r="L59547"/>
    </row>
    <row r="59548" spans="9:12" ht="15" x14ac:dyDescent="0.25">
      <c r="I59548"/>
      <c r="J59548"/>
      <c r="K59548"/>
      <c r="L59548"/>
    </row>
    <row r="59549" spans="9:12" ht="15" x14ac:dyDescent="0.25">
      <c r="I59549"/>
      <c r="J59549"/>
      <c r="K59549"/>
      <c r="L59549"/>
    </row>
    <row r="59550" spans="9:12" ht="15" x14ac:dyDescent="0.25">
      <c r="I59550"/>
      <c r="J59550"/>
      <c r="K59550"/>
      <c r="L59550"/>
    </row>
    <row r="59551" spans="9:12" ht="15" x14ac:dyDescent="0.25">
      <c r="I59551"/>
      <c r="J59551"/>
      <c r="K59551"/>
      <c r="L59551"/>
    </row>
    <row r="59552" spans="9:12" ht="15" x14ac:dyDescent="0.25">
      <c r="I59552"/>
      <c r="J59552"/>
      <c r="K59552"/>
      <c r="L59552"/>
    </row>
    <row r="59553" spans="9:12" ht="15" x14ac:dyDescent="0.25">
      <c r="I59553"/>
      <c r="J59553"/>
      <c r="K59553"/>
      <c r="L59553"/>
    </row>
    <row r="59554" spans="9:12" ht="15" x14ac:dyDescent="0.25">
      <c r="I59554"/>
      <c r="J59554"/>
      <c r="K59554"/>
      <c r="L59554"/>
    </row>
    <row r="59555" spans="9:12" ht="15" x14ac:dyDescent="0.25">
      <c r="I59555"/>
      <c r="J59555"/>
      <c r="K59555"/>
      <c r="L59555"/>
    </row>
    <row r="59556" spans="9:12" ht="15" x14ac:dyDescent="0.25">
      <c r="I59556"/>
      <c r="J59556"/>
      <c r="K59556"/>
      <c r="L59556"/>
    </row>
    <row r="59557" spans="9:12" ht="15" x14ac:dyDescent="0.25">
      <c r="I59557"/>
      <c r="J59557"/>
      <c r="K59557"/>
      <c r="L59557"/>
    </row>
    <row r="59558" spans="9:12" ht="15" x14ac:dyDescent="0.25">
      <c r="I59558"/>
      <c r="J59558"/>
      <c r="K59558"/>
      <c r="L59558"/>
    </row>
    <row r="59559" spans="9:12" ht="15" x14ac:dyDescent="0.25">
      <c r="I59559"/>
      <c r="J59559"/>
      <c r="K59559"/>
      <c r="L59559"/>
    </row>
    <row r="59560" spans="9:12" ht="15" x14ac:dyDescent="0.25">
      <c r="I59560"/>
      <c r="J59560"/>
      <c r="K59560"/>
      <c r="L59560"/>
    </row>
    <row r="59561" spans="9:12" ht="15" x14ac:dyDescent="0.25">
      <c r="I59561"/>
      <c r="J59561"/>
      <c r="K59561"/>
      <c r="L59561"/>
    </row>
    <row r="59562" spans="9:12" ht="15" x14ac:dyDescent="0.25">
      <c r="I59562"/>
      <c r="J59562"/>
      <c r="K59562"/>
      <c r="L59562"/>
    </row>
    <row r="59563" spans="9:12" ht="15" x14ac:dyDescent="0.25">
      <c r="I59563"/>
      <c r="J59563"/>
      <c r="K59563"/>
      <c r="L59563"/>
    </row>
    <row r="59564" spans="9:12" ht="15" x14ac:dyDescent="0.25">
      <c r="I59564"/>
      <c r="J59564"/>
      <c r="K59564"/>
      <c r="L59564"/>
    </row>
    <row r="59565" spans="9:12" ht="15" x14ac:dyDescent="0.25">
      <c r="I59565"/>
      <c r="J59565"/>
      <c r="K59565"/>
      <c r="L59565"/>
    </row>
    <row r="59566" spans="9:12" ht="15" x14ac:dyDescent="0.25">
      <c r="I59566"/>
      <c r="J59566"/>
      <c r="K59566"/>
      <c r="L59566"/>
    </row>
    <row r="59567" spans="9:12" ht="15" x14ac:dyDescent="0.25">
      <c r="I59567"/>
      <c r="J59567"/>
      <c r="K59567"/>
      <c r="L59567"/>
    </row>
    <row r="59568" spans="9:12" ht="15" x14ac:dyDescent="0.25">
      <c r="I59568"/>
      <c r="J59568"/>
      <c r="K59568"/>
      <c r="L59568"/>
    </row>
    <row r="59569" spans="9:12" ht="15" x14ac:dyDescent="0.25">
      <c r="I59569"/>
      <c r="J59569"/>
      <c r="K59569"/>
      <c r="L59569"/>
    </row>
    <row r="59570" spans="9:12" ht="15" x14ac:dyDescent="0.25">
      <c r="I59570"/>
      <c r="J59570"/>
      <c r="K59570"/>
      <c r="L59570"/>
    </row>
    <row r="59571" spans="9:12" ht="15" x14ac:dyDescent="0.25">
      <c r="I59571"/>
      <c r="J59571"/>
      <c r="K59571"/>
      <c r="L59571"/>
    </row>
    <row r="59572" spans="9:12" ht="15" x14ac:dyDescent="0.25">
      <c r="I59572"/>
      <c r="J59572"/>
      <c r="K59572"/>
      <c r="L59572"/>
    </row>
    <row r="59573" spans="9:12" ht="15" x14ac:dyDescent="0.25">
      <c r="I59573"/>
      <c r="J59573"/>
      <c r="K59573"/>
      <c r="L59573"/>
    </row>
    <row r="59574" spans="9:12" ht="15" x14ac:dyDescent="0.25">
      <c r="I59574"/>
      <c r="J59574"/>
      <c r="K59574"/>
      <c r="L59574"/>
    </row>
    <row r="59575" spans="9:12" ht="15" x14ac:dyDescent="0.25">
      <c r="I59575"/>
      <c r="J59575"/>
      <c r="K59575"/>
      <c r="L59575"/>
    </row>
    <row r="59576" spans="9:12" ht="15" x14ac:dyDescent="0.25">
      <c r="I59576"/>
      <c r="J59576"/>
      <c r="K59576"/>
      <c r="L59576"/>
    </row>
    <row r="59577" spans="9:12" ht="15" x14ac:dyDescent="0.25">
      <c r="I59577"/>
      <c r="J59577"/>
      <c r="K59577"/>
      <c r="L59577"/>
    </row>
    <row r="59578" spans="9:12" ht="15" x14ac:dyDescent="0.25">
      <c r="I59578"/>
      <c r="J59578"/>
      <c r="K59578"/>
      <c r="L59578"/>
    </row>
    <row r="59579" spans="9:12" ht="15" x14ac:dyDescent="0.25">
      <c r="I59579"/>
      <c r="J59579"/>
      <c r="K59579"/>
      <c r="L59579"/>
    </row>
    <row r="59580" spans="9:12" ht="15" x14ac:dyDescent="0.25">
      <c r="I59580"/>
      <c r="J59580"/>
      <c r="K59580"/>
      <c r="L59580"/>
    </row>
    <row r="59581" spans="9:12" ht="15" x14ac:dyDescent="0.25">
      <c r="I59581"/>
      <c r="J59581"/>
      <c r="K59581"/>
      <c r="L59581"/>
    </row>
    <row r="59582" spans="9:12" ht="15" x14ac:dyDescent="0.25">
      <c r="I59582"/>
      <c r="J59582"/>
      <c r="K59582"/>
      <c r="L59582"/>
    </row>
    <row r="59583" spans="9:12" ht="15" x14ac:dyDescent="0.25">
      <c r="I59583"/>
      <c r="J59583"/>
      <c r="K59583"/>
      <c r="L59583"/>
    </row>
    <row r="59584" spans="9:12" ht="15" x14ac:dyDescent="0.25">
      <c r="I59584"/>
      <c r="J59584"/>
      <c r="K59584"/>
      <c r="L59584"/>
    </row>
    <row r="59585" spans="9:12" ht="15" x14ac:dyDescent="0.25">
      <c r="I59585"/>
      <c r="J59585"/>
      <c r="K59585"/>
      <c r="L59585"/>
    </row>
    <row r="59586" spans="9:12" ht="15" x14ac:dyDescent="0.25">
      <c r="I59586"/>
      <c r="J59586"/>
      <c r="K59586"/>
      <c r="L59586"/>
    </row>
    <row r="59587" spans="9:12" ht="15" x14ac:dyDescent="0.25">
      <c r="I59587"/>
      <c r="J59587"/>
      <c r="K59587"/>
      <c r="L59587"/>
    </row>
    <row r="59588" spans="9:12" ht="15" x14ac:dyDescent="0.25">
      <c r="I59588"/>
      <c r="J59588"/>
      <c r="K59588"/>
      <c r="L59588"/>
    </row>
    <row r="59589" spans="9:12" ht="15" x14ac:dyDescent="0.25">
      <c r="I59589"/>
      <c r="J59589"/>
      <c r="K59589"/>
      <c r="L59589"/>
    </row>
    <row r="59590" spans="9:12" ht="15" x14ac:dyDescent="0.25">
      <c r="I59590"/>
      <c r="J59590"/>
      <c r="K59590"/>
      <c r="L59590"/>
    </row>
    <row r="59591" spans="9:12" ht="15" x14ac:dyDescent="0.25">
      <c r="I59591"/>
      <c r="J59591"/>
      <c r="K59591"/>
      <c r="L59591"/>
    </row>
    <row r="59592" spans="9:12" ht="15" x14ac:dyDescent="0.25">
      <c r="I59592"/>
      <c r="J59592"/>
      <c r="K59592"/>
      <c r="L59592"/>
    </row>
    <row r="59593" spans="9:12" ht="15" x14ac:dyDescent="0.25">
      <c r="I59593"/>
      <c r="J59593"/>
      <c r="K59593"/>
      <c r="L59593"/>
    </row>
    <row r="59594" spans="9:12" ht="15" x14ac:dyDescent="0.25">
      <c r="I59594"/>
      <c r="J59594"/>
      <c r="K59594"/>
      <c r="L59594"/>
    </row>
    <row r="59595" spans="9:12" ht="15" x14ac:dyDescent="0.25">
      <c r="I59595"/>
      <c r="J59595"/>
      <c r="K59595"/>
      <c r="L59595"/>
    </row>
    <row r="59596" spans="9:12" ht="15" x14ac:dyDescent="0.25">
      <c r="I59596"/>
      <c r="J59596"/>
      <c r="K59596"/>
      <c r="L59596"/>
    </row>
    <row r="59597" spans="9:12" ht="15" x14ac:dyDescent="0.25">
      <c r="I59597"/>
      <c r="J59597"/>
      <c r="K59597"/>
      <c r="L59597"/>
    </row>
    <row r="59598" spans="9:12" ht="15" x14ac:dyDescent="0.25">
      <c r="I59598"/>
      <c r="J59598"/>
      <c r="K59598"/>
      <c r="L59598"/>
    </row>
    <row r="59599" spans="9:12" ht="15" x14ac:dyDescent="0.25">
      <c r="I59599"/>
      <c r="J59599"/>
      <c r="K59599"/>
      <c r="L59599"/>
    </row>
    <row r="59600" spans="9:12" ht="15" x14ac:dyDescent="0.25">
      <c r="I59600"/>
      <c r="J59600"/>
      <c r="K59600"/>
      <c r="L59600"/>
    </row>
    <row r="59601" spans="9:12" ht="15" x14ac:dyDescent="0.25">
      <c r="I59601"/>
      <c r="J59601"/>
      <c r="K59601"/>
      <c r="L59601"/>
    </row>
    <row r="59602" spans="9:12" ht="15" x14ac:dyDescent="0.25">
      <c r="I59602"/>
      <c r="J59602"/>
      <c r="K59602"/>
      <c r="L59602"/>
    </row>
    <row r="59603" spans="9:12" ht="15" x14ac:dyDescent="0.25">
      <c r="I59603"/>
      <c r="J59603"/>
      <c r="K59603"/>
      <c r="L59603"/>
    </row>
    <row r="59604" spans="9:12" ht="15" x14ac:dyDescent="0.25">
      <c r="I59604"/>
      <c r="J59604"/>
      <c r="K59604"/>
      <c r="L59604"/>
    </row>
    <row r="59605" spans="9:12" ht="15" x14ac:dyDescent="0.25">
      <c r="I59605"/>
      <c r="J59605"/>
      <c r="K59605"/>
      <c r="L59605"/>
    </row>
    <row r="59606" spans="9:12" ht="15" x14ac:dyDescent="0.25">
      <c r="I59606"/>
      <c r="J59606"/>
      <c r="K59606"/>
      <c r="L59606"/>
    </row>
    <row r="59607" spans="9:12" ht="15" x14ac:dyDescent="0.25">
      <c r="I59607"/>
      <c r="J59607"/>
      <c r="K59607"/>
      <c r="L59607"/>
    </row>
    <row r="59608" spans="9:12" ht="15" x14ac:dyDescent="0.25">
      <c r="I59608"/>
      <c r="J59608"/>
      <c r="K59608"/>
      <c r="L59608"/>
    </row>
    <row r="59609" spans="9:12" ht="15" x14ac:dyDescent="0.25">
      <c r="I59609"/>
      <c r="J59609"/>
      <c r="K59609"/>
      <c r="L59609"/>
    </row>
    <row r="59610" spans="9:12" ht="15" x14ac:dyDescent="0.25">
      <c r="I59610"/>
      <c r="J59610"/>
      <c r="K59610"/>
      <c r="L59610"/>
    </row>
    <row r="59611" spans="9:12" ht="15" x14ac:dyDescent="0.25">
      <c r="I59611"/>
      <c r="J59611"/>
      <c r="K59611"/>
      <c r="L59611"/>
    </row>
    <row r="59612" spans="9:12" ht="15" x14ac:dyDescent="0.25">
      <c r="I59612"/>
      <c r="J59612"/>
      <c r="K59612"/>
      <c r="L59612"/>
    </row>
    <row r="59613" spans="9:12" ht="15" x14ac:dyDescent="0.25">
      <c r="I59613"/>
      <c r="J59613"/>
      <c r="K59613"/>
      <c r="L59613"/>
    </row>
    <row r="59614" spans="9:12" ht="15" x14ac:dyDescent="0.25">
      <c r="I59614"/>
      <c r="J59614"/>
      <c r="K59614"/>
      <c r="L59614"/>
    </row>
    <row r="59615" spans="9:12" ht="15" x14ac:dyDescent="0.25">
      <c r="I59615"/>
      <c r="J59615"/>
      <c r="K59615"/>
      <c r="L59615"/>
    </row>
    <row r="59616" spans="9:12" ht="15" x14ac:dyDescent="0.25">
      <c r="I59616"/>
      <c r="J59616"/>
      <c r="K59616"/>
      <c r="L59616"/>
    </row>
    <row r="59617" spans="9:12" ht="15" x14ac:dyDescent="0.25">
      <c r="I59617"/>
      <c r="J59617"/>
      <c r="K59617"/>
      <c r="L59617"/>
    </row>
    <row r="59618" spans="9:12" ht="15" x14ac:dyDescent="0.25">
      <c r="I59618"/>
      <c r="J59618"/>
      <c r="K59618"/>
      <c r="L59618"/>
    </row>
    <row r="59619" spans="9:12" ht="15" x14ac:dyDescent="0.25">
      <c r="I59619"/>
      <c r="J59619"/>
      <c r="K59619"/>
      <c r="L59619"/>
    </row>
    <row r="59620" spans="9:12" ht="15" x14ac:dyDescent="0.25">
      <c r="I59620"/>
      <c r="J59620"/>
      <c r="K59620"/>
      <c r="L59620"/>
    </row>
    <row r="59621" spans="9:12" ht="15" x14ac:dyDescent="0.25">
      <c r="I59621"/>
      <c r="J59621"/>
      <c r="K59621"/>
      <c r="L59621"/>
    </row>
    <row r="59622" spans="9:12" ht="15" x14ac:dyDescent="0.25">
      <c r="I59622"/>
      <c r="J59622"/>
      <c r="K59622"/>
      <c r="L59622"/>
    </row>
    <row r="59623" spans="9:12" ht="15" x14ac:dyDescent="0.25">
      <c r="I59623"/>
      <c r="J59623"/>
      <c r="K59623"/>
      <c r="L59623"/>
    </row>
    <row r="59624" spans="9:12" ht="15" x14ac:dyDescent="0.25">
      <c r="I59624"/>
      <c r="J59624"/>
      <c r="K59624"/>
      <c r="L59624"/>
    </row>
    <row r="59625" spans="9:12" ht="15" x14ac:dyDescent="0.25">
      <c r="I59625"/>
      <c r="J59625"/>
      <c r="K59625"/>
      <c r="L59625"/>
    </row>
    <row r="59626" spans="9:12" ht="15" x14ac:dyDescent="0.25">
      <c r="I59626"/>
      <c r="J59626"/>
      <c r="K59626"/>
      <c r="L59626"/>
    </row>
    <row r="59627" spans="9:12" ht="15" x14ac:dyDescent="0.25">
      <c r="I59627"/>
      <c r="J59627"/>
      <c r="K59627"/>
      <c r="L59627"/>
    </row>
    <row r="59628" spans="9:12" ht="15" x14ac:dyDescent="0.25">
      <c r="I59628"/>
      <c r="J59628"/>
      <c r="K59628"/>
      <c r="L59628"/>
    </row>
    <row r="59629" spans="9:12" ht="15" x14ac:dyDescent="0.25">
      <c r="I59629"/>
      <c r="J59629"/>
      <c r="K59629"/>
      <c r="L59629"/>
    </row>
    <row r="59630" spans="9:12" ht="15" x14ac:dyDescent="0.25">
      <c r="I59630"/>
      <c r="J59630"/>
      <c r="K59630"/>
      <c r="L59630"/>
    </row>
    <row r="59631" spans="9:12" ht="15" x14ac:dyDescent="0.25">
      <c r="I59631"/>
      <c r="J59631"/>
      <c r="K59631"/>
      <c r="L59631"/>
    </row>
    <row r="59632" spans="9:12" ht="15" x14ac:dyDescent="0.25">
      <c r="I59632"/>
      <c r="J59632"/>
      <c r="K59632"/>
      <c r="L59632"/>
    </row>
    <row r="59633" spans="9:12" ht="15" x14ac:dyDescent="0.25">
      <c r="I59633"/>
      <c r="J59633"/>
      <c r="K59633"/>
      <c r="L59633"/>
    </row>
    <row r="59634" spans="9:12" ht="15" x14ac:dyDescent="0.25">
      <c r="I59634"/>
      <c r="J59634"/>
      <c r="K59634"/>
      <c r="L59634"/>
    </row>
    <row r="59635" spans="9:12" ht="15" x14ac:dyDescent="0.25">
      <c r="I59635"/>
      <c r="J59635"/>
      <c r="K59635"/>
      <c r="L59635"/>
    </row>
    <row r="59636" spans="9:12" ht="15" x14ac:dyDescent="0.25">
      <c r="I59636"/>
      <c r="J59636"/>
      <c r="K59636"/>
      <c r="L59636"/>
    </row>
    <row r="59637" spans="9:12" ht="15" x14ac:dyDescent="0.25">
      <c r="I59637"/>
      <c r="J59637"/>
      <c r="K59637"/>
      <c r="L59637"/>
    </row>
    <row r="59638" spans="9:12" ht="15" x14ac:dyDescent="0.25">
      <c r="I59638"/>
      <c r="J59638"/>
      <c r="K59638"/>
      <c r="L59638"/>
    </row>
    <row r="59639" spans="9:12" ht="15" x14ac:dyDescent="0.25">
      <c r="I59639"/>
      <c r="J59639"/>
      <c r="K59639"/>
      <c r="L59639"/>
    </row>
    <row r="59640" spans="9:12" ht="15" x14ac:dyDescent="0.25">
      <c r="I59640"/>
      <c r="J59640"/>
      <c r="K59640"/>
      <c r="L59640"/>
    </row>
    <row r="59641" spans="9:12" ht="15" x14ac:dyDescent="0.25">
      <c r="I59641"/>
      <c r="J59641"/>
      <c r="K59641"/>
      <c r="L59641"/>
    </row>
    <row r="59642" spans="9:12" ht="15" x14ac:dyDescent="0.25">
      <c r="I59642"/>
      <c r="J59642"/>
      <c r="K59642"/>
      <c r="L59642"/>
    </row>
    <row r="59643" spans="9:12" ht="15" x14ac:dyDescent="0.25">
      <c r="I59643"/>
      <c r="J59643"/>
      <c r="K59643"/>
      <c r="L59643"/>
    </row>
    <row r="59644" spans="9:12" ht="15" x14ac:dyDescent="0.25">
      <c r="I59644"/>
      <c r="J59644"/>
      <c r="K59644"/>
      <c r="L59644"/>
    </row>
    <row r="59645" spans="9:12" ht="15" x14ac:dyDescent="0.25">
      <c r="I59645"/>
      <c r="J59645"/>
      <c r="K59645"/>
      <c r="L59645"/>
    </row>
    <row r="59646" spans="9:12" ht="15" x14ac:dyDescent="0.25">
      <c r="I59646"/>
      <c r="J59646"/>
      <c r="K59646"/>
      <c r="L59646"/>
    </row>
    <row r="59647" spans="9:12" ht="15" x14ac:dyDescent="0.25">
      <c r="I59647"/>
      <c r="J59647"/>
      <c r="K59647"/>
      <c r="L59647"/>
    </row>
    <row r="59648" spans="9:12" ht="15" x14ac:dyDescent="0.25">
      <c r="I59648"/>
      <c r="J59648"/>
      <c r="K59648"/>
      <c r="L59648"/>
    </row>
    <row r="59649" spans="9:12" ht="15" x14ac:dyDescent="0.25">
      <c r="I59649"/>
      <c r="J59649"/>
      <c r="K59649"/>
      <c r="L59649"/>
    </row>
    <row r="59650" spans="9:12" ht="15" x14ac:dyDescent="0.25">
      <c r="I59650"/>
      <c r="J59650"/>
      <c r="K59650"/>
      <c r="L59650"/>
    </row>
    <row r="59651" spans="9:12" ht="15" x14ac:dyDescent="0.25">
      <c r="I59651"/>
      <c r="J59651"/>
      <c r="K59651"/>
      <c r="L59651"/>
    </row>
    <row r="59652" spans="9:12" ht="15" x14ac:dyDescent="0.25">
      <c r="I59652"/>
      <c r="J59652"/>
      <c r="K59652"/>
      <c r="L59652"/>
    </row>
    <row r="59653" spans="9:12" ht="15" x14ac:dyDescent="0.25">
      <c r="I59653"/>
      <c r="J59653"/>
      <c r="K59653"/>
      <c r="L59653"/>
    </row>
    <row r="59654" spans="9:12" ht="15" x14ac:dyDescent="0.25">
      <c r="I59654"/>
      <c r="J59654"/>
      <c r="K59654"/>
      <c r="L59654"/>
    </row>
    <row r="59655" spans="9:12" ht="15" x14ac:dyDescent="0.25">
      <c r="I59655"/>
      <c r="J59655"/>
      <c r="K59655"/>
      <c r="L59655"/>
    </row>
    <row r="59656" spans="9:12" ht="15" x14ac:dyDescent="0.25">
      <c r="I59656"/>
      <c r="J59656"/>
      <c r="K59656"/>
      <c r="L59656"/>
    </row>
    <row r="59657" spans="9:12" ht="15" x14ac:dyDescent="0.25">
      <c r="I59657"/>
      <c r="J59657"/>
      <c r="K59657"/>
      <c r="L59657"/>
    </row>
    <row r="59658" spans="9:12" ht="15" x14ac:dyDescent="0.25">
      <c r="I59658"/>
      <c r="J59658"/>
      <c r="K59658"/>
      <c r="L59658"/>
    </row>
    <row r="59659" spans="9:12" ht="15" x14ac:dyDescent="0.25">
      <c r="I59659"/>
      <c r="J59659"/>
      <c r="K59659"/>
      <c r="L59659"/>
    </row>
    <row r="59660" spans="9:12" ht="15" x14ac:dyDescent="0.25">
      <c r="I59660"/>
      <c r="J59660"/>
      <c r="K59660"/>
      <c r="L59660"/>
    </row>
    <row r="59661" spans="9:12" ht="15" x14ac:dyDescent="0.25">
      <c r="I59661"/>
      <c r="J59661"/>
      <c r="K59661"/>
      <c r="L59661"/>
    </row>
    <row r="59662" spans="9:12" ht="15" x14ac:dyDescent="0.25">
      <c r="I59662"/>
      <c r="J59662"/>
      <c r="K59662"/>
      <c r="L59662"/>
    </row>
    <row r="59663" spans="9:12" ht="15" x14ac:dyDescent="0.25">
      <c r="I59663"/>
      <c r="J59663"/>
      <c r="K59663"/>
      <c r="L59663"/>
    </row>
    <row r="59664" spans="9:12" ht="15" x14ac:dyDescent="0.25">
      <c r="I59664"/>
      <c r="J59664"/>
      <c r="K59664"/>
      <c r="L59664"/>
    </row>
    <row r="59665" spans="9:12" ht="15" x14ac:dyDescent="0.25">
      <c r="I59665"/>
      <c r="J59665"/>
      <c r="K59665"/>
      <c r="L59665"/>
    </row>
    <row r="59666" spans="9:12" ht="15" x14ac:dyDescent="0.25">
      <c r="I59666"/>
      <c r="J59666"/>
      <c r="K59666"/>
      <c r="L59666"/>
    </row>
    <row r="59667" spans="9:12" ht="15" x14ac:dyDescent="0.25">
      <c r="I59667"/>
      <c r="J59667"/>
      <c r="K59667"/>
      <c r="L59667"/>
    </row>
    <row r="59668" spans="9:12" ht="15" x14ac:dyDescent="0.25">
      <c r="I59668"/>
      <c r="J59668"/>
      <c r="K59668"/>
      <c r="L59668"/>
    </row>
    <row r="59669" spans="9:12" ht="15" x14ac:dyDescent="0.25">
      <c r="I59669"/>
      <c r="J59669"/>
      <c r="K59669"/>
      <c r="L59669"/>
    </row>
    <row r="59670" spans="9:12" ht="15" x14ac:dyDescent="0.25">
      <c r="I59670"/>
      <c r="J59670"/>
      <c r="K59670"/>
      <c r="L59670"/>
    </row>
    <row r="59671" spans="9:12" ht="15" x14ac:dyDescent="0.25">
      <c r="I59671"/>
      <c r="J59671"/>
      <c r="K59671"/>
      <c r="L59671"/>
    </row>
    <row r="59672" spans="9:12" ht="15" x14ac:dyDescent="0.25">
      <c r="I59672"/>
      <c r="J59672"/>
      <c r="K59672"/>
      <c r="L59672"/>
    </row>
    <row r="59673" spans="9:12" ht="15" x14ac:dyDescent="0.25">
      <c r="I59673"/>
      <c r="J59673"/>
      <c r="K59673"/>
      <c r="L59673"/>
    </row>
    <row r="59674" spans="9:12" ht="15" x14ac:dyDescent="0.25">
      <c r="I59674"/>
      <c r="J59674"/>
      <c r="K59674"/>
      <c r="L59674"/>
    </row>
    <row r="59675" spans="9:12" ht="15" x14ac:dyDescent="0.25">
      <c r="I59675"/>
      <c r="J59675"/>
      <c r="K59675"/>
      <c r="L59675"/>
    </row>
    <row r="59676" spans="9:12" ht="15" x14ac:dyDescent="0.25">
      <c r="I59676"/>
      <c r="J59676"/>
      <c r="K59676"/>
      <c r="L59676"/>
    </row>
    <row r="59677" spans="9:12" ht="15" x14ac:dyDescent="0.25">
      <c r="I59677"/>
      <c r="J59677"/>
      <c r="K59677"/>
      <c r="L59677"/>
    </row>
    <row r="59678" spans="9:12" ht="15" x14ac:dyDescent="0.25">
      <c r="I59678"/>
      <c r="J59678"/>
      <c r="K59678"/>
      <c r="L59678"/>
    </row>
    <row r="59679" spans="9:12" ht="15" x14ac:dyDescent="0.25">
      <c r="I59679"/>
      <c r="J59679"/>
      <c r="K59679"/>
      <c r="L59679"/>
    </row>
    <row r="59680" spans="9:12" ht="15" x14ac:dyDescent="0.25">
      <c r="I59680"/>
      <c r="J59680"/>
      <c r="K59680"/>
      <c r="L59680"/>
    </row>
    <row r="59681" spans="9:12" ht="15" x14ac:dyDescent="0.25">
      <c r="I59681"/>
      <c r="J59681"/>
      <c r="K59681"/>
      <c r="L59681"/>
    </row>
    <row r="59682" spans="9:12" ht="15" x14ac:dyDescent="0.25">
      <c r="I59682"/>
      <c r="J59682"/>
      <c r="K59682"/>
      <c r="L59682"/>
    </row>
    <row r="59683" spans="9:12" ht="15" x14ac:dyDescent="0.25">
      <c r="I59683"/>
      <c r="J59683"/>
      <c r="K59683"/>
      <c r="L59683"/>
    </row>
    <row r="59684" spans="9:12" ht="15" x14ac:dyDescent="0.25">
      <c r="I59684"/>
      <c r="J59684"/>
      <c r="K59684"/>
      <c r="L59684"/>
    </row>
    <row r="59685" spans="9:12" ht="15" x14ac:dyDescent="0.25">
      <c r="I59685"/>
      <c r="J59685"/>
      <c r="K59685"/>
      <c r="L59685"/>
    </row>
    <row r="59686" spans="9:12" ht="15" x14ac:dyDescent="0.25">
      <c r="I59686"/>
      <c r="J59686"/>
      <c r="K59686"/>
      <c r="L59686"/>
    </row>
    <row r="59687" spans="9:12" ht="15" x14ac:dyDescent="0.25">
      <c r="I59687"/>
      <c r="J59687"/>
      <c r="K59687"/>
      <c r="L59687"/>
    </row>
    <row r="59688" spans="9:12" ht="15" x14ac:dyDescent="0.25">
      <c r="I59688"/>
      <c r="J59688"/>
      <c r="K59688"/>
      <c r="L59688"/>
    </row>
    <row r="59689" spans="9:12" ht="15" x14ac:dyDescent="0.25">
      <c r="I59689"/>
      <c r="J59689"/>
      <c r="K59689"/>
      <c r="L59689"/>
    </row>
    <row r="59690" spans="9:12" ht="15" x14ac:dyDescent="0.25">
      <c r="I59690"/>
      <c r="J59690"/>
      <c r="K59690"/>
      <c r="L59690"/>
    </row>
    <row r="59691" spans="9:12" ht="15" x14ac:dyDescent="0.25">
      <c r="I59691"/>
      <c r="J59691"/>
      <c r="K59691"/>
      <c r="L59691"/>
    </row>
    <row r="59692" spans="9:12" ht="15" x14ac:dyDescent="0.25">
      <c r="I59692"/>
      <c r="J59692"/>
      <c r="K59692"/>
      <c r="L59692"/>
    </row>
    <row r="59693" spans="9:12" ht="15" x14ac:dyDescent="0.25">
      <c r="I59693"/>
      <c r="J59693"/>
      <c r="K59693"/>
      <c r="L59693"/>
    </row>
    <row r="59694" spans="9:12" ht="15" x14ac:dyDescent="0.25">
      <c r="I59694"/>
      <c r="J59694"/>
      <c r="K59694"/>
      <c r="L59694"/>
    </row>
    <row r="59695" spans="9:12" ht="15" x14ac:dyDescent="0.25">
      <c r="I59695"/>
      <c r="J59695"/>
      <c r="K59695"/>
      <c r="L59695"/>
    </row>
    <row r="59696" spans="9:12" ht="15" x14ac:dyDescent="0.25">
      <c r="I59696"/>
      <c r="J59696"/>
      <c r="K59696"/>
      <c r="L59696"/>
    </row>
    <row r="59697" spans="9:12" ht="15" x14ac:dyDescent="0.25">
      <c r="I59697"/>
      <c r="J59697"/>
      <c r="K59697"/>
      <c r="L59697"/>
    </row>
    <row r="59698" spans="9:12" ht="15" x14ac:dyDescent="0.25">
      <c r="I59698"/>
      <c r="J59698"/>
      <c r="K59698"/>
      <c r="L59698"/>
    </row>
    <row r="59699" spans="9:12" ht="15" x14ac:dyDescent="0.25">
      <c r="I59699"/>
      <c r="J59699"/>
      <c r="K59699"/>
      <c r="L59699"/>
    </row>
    <row r="59700" spans="9:12" ht="15" x14ac:dyDescent="0.25">
      <c r="I59700"/>
      <c r="J59700"/>
      <c r="K59700"/>
      <c r="L59700"/>
    </row>
    <row r="59701" spans="9:12" ht="15" x14ac:dyDescent="0.25">
      <c r="I59701"/>
      <c r="J59701"/>
      <c r="K59701"/>
      <c r="L59701"/>
    </row>
    <row r="59702" spans="9:12" ht="15" x14ac:dyDescent="0.25">
      <c r="I59702"/>
      <c r="J59702"/>
      <c r="K59702"/>
      <c r="L59702"/>
    </row>
    <row r="59703" spans="9:12" ht="15" x14ac:dyDescent="0.25">
      <c r="I59703"/>
      <c r="J59703"/>
      <c r="K59703"/>
      <c r="L59703"/>
    </row>
    <row r="59704" spans="9:12" ht="15" x14ac:dyDescent="0.25">
      <c r="I59704"/>
      <c r="J59704"/>
      <c r="K59704"/>
      <c r="L59704"/>
    </row>
    <row r="59705" spans="9:12" ht="15" x14ac:dyDescent="0.25">
      <c r="I59705"/>
      <c r="J59705"/>
      <c r="K59705"/>
      <c r="L59705"/>
    </row>
    <row r="59706" spans="9:12" ht="15" x14ac:dyDescent="0.25">
      <c r="I59706"/>
      <c r="J59706"/>
      <c r="K59706"/>
      <c r="L59706"/>
    </row>
    <row r="59707" spans="9:12" ht="15" x14ac:dyDescent="0.25">
      <c r="I59707"/>
      <c r="J59707"/>
      <c r="K59707"/>
      <c r="L59707"/>
    </row>
    <row r="59708" spans="9:12" ht="15" x14ac:dyDescent="0.25">
      <c r="I59708"/>
      <c r="J59708"/>
      <c r="K59708"/>
      <c r="L59708"/>
    </row>
    <row r="59709" spans="9:12" ht="15" x14ac:dyDescent="0.25">
      <c r="I59709"/>
      <c r="J59709"/>
      <c r="K59709"/>
      <c r="L59709"/>
    </row>
    <row r="59710" spans="9:12" ht="15" x14ac:dyDescent="0.25">
      <c r="I59710"/>
      <c r="J59710"/>
      <c r="K59710"/>
      <c r="L59710"/>
    </row>
    <row r="59711" spans="9:12" ht="15" x14ac:dyDescent="0.25">
      <c r="I59711"/>
      <c r="J59711"/>
      <c r="K59711"/>
      <c r="L59711"/>
    </row>
    <row r="59712" spans="9:12" ht="15" x14ac:dyDescent="0.25">
      <c r="I59712"/>
      <c r="J59712"/>
      <c r="K59712"/>
      <c r="L59712"/>
    </row>
    <row r="59713" spans="9:12" ht="15" x14ac:dyDescent="0.25">
      <c r="I59713"/>
      <c r="J59713"/>
      <c r="K59713"/>
      <c r="L59713"/>
    </row>
    <row r="59714" spans="9:12" ht="15" x14ac:dyDescent="0.25">
      <c r="I59714"/>
      <c r="J59714"/>
      <c r="K59714"/>
      <c r="L59714"/>
    </row>
    <row r="59715" spans="9:12" ht="15" x14ac:dyDescent="0.25">
      <c r="I59715"/>
      <c r="J59715"/>
      <c r="K59715"/>
      <c r="L59715"/>
    </row>
    <row r="59716" spans="9:12" ht="15" x14ac:dyDescent="0.25">
      <c r="I59716"/>
      <c r="J59716"/>
      <c r="K59716"/>
      <c r="L59716"/>
    </row>
    <row r="59717" spans="9:12" ht="15" x14ac:dyDescent="0.25">
      <c r="I59717"/>
      <c r="J59717"/>
      <c r="K59717"/>
      <c r="L59717"/>
    </row>
    <row r="59718" spans="9:12" ht="15" x14ac:dyDescent="0.25">
      <c r="I59718"/>
      <c r="J59718"/>
      <c r="K59718"/>
      <c r="L59718"/>
    </row>
    <row r="59719" spans="9:12" ht="15" x14ac:dyDescent="0.25">
      <c r="I59719"/>
      <c r="J59719"/>
      <c r="K59719"/>
      <c r="L59719"/>
    </row>
    <row r="59720" spans="9:12" ht="15" x14ac:dyDescent="0.25">
      <c r="I59720"/>
      <c r="J59720"/>
      <c r="K59720"/>
      <c r="L59720"/>
    </row>
    <row r="59721" spans="9:12" ht="15" x14ac:dyDescent="0.25">
      <c r="I59721"/>
      <c r="J59721"/>
      <c r="K59721"/>
      <c r="L59721"/>
    </row>
    <row r="59722" spans="9:12" ht="15" x14ac:dyDescent="0.25">
      <c r="I59722"/>
      <c r="J59722"/>
      <c r="K59722"/>
      <c r="L59722"/>
    </row>
    <row r="59723" spans="9:12" ht="15" x14ac:dyDescent="0.25">
      <c r="I59723"/>
      <c r="J59723"/>
      <c r="K59723"/>
      <c r="L59723"/>
    </row>
    <row r="59724" spans="9:12" ht="15" x14ac:dyDescent="0.25">
      <c r="I59724"/>
      <c r="J59724"/>
      <c r="K59724"/>
      <c r="L59724"/>
    </row>
    <row r="59725" spans="9:12" ht="15" x14ac:dyDescent="0.25">
      <c r="I59725"/>
      <c r="J59725"/>
      <c r="K59725"/>
      <c r="L59725"/>
    </row>
    <row r="59726" spans="9:12" ht="15" x14ac:dyDescent="0.25">
      <c r="I59726"/>
      <c r="J59726"/>
      <c r="K59726"/>
      <c r="L59726"/>
    </row>
    <row r="59727" spans="9:12" ht="15" x14ac:dyDescent="0.25">
      <c r="I59727"/>
      <c r="J59727"/>
      <c r="K59727"/>
      <c r="L59727"/>
    </row>
    <row r="59728" spans="9:12" ht="15" x14ac:dyDescent="0.25">
      <c r="I59728"/>
      <c r="J59728"/>
      <c r="K59728"/>
      <c r="L59728"/>
    </row>
    <row r="59729" spans="9:12" ht="15" x14ac:dyDescent="0.25">
      <c r="I59729"/>
      <c r="J59729"/>
      <c r="K59729"/>
      <c r="L59729"/>
    </row>
    <row r="59730" spans="9:12" ht="15" x14ac:dyDescent="0.25">
      <c r="I59730"/>
      <c r="J59730"/>
      <c r="K59730"/>
      <c r="L59730"/>
    </row>
    <row r="59731" spans="9:12" ht="15" x14ac:dyDescent="0.25">
      <c r="I59731"/>
      <c r="J59731"/>
      <c r="K59731"/>
      <c r="L59731"/>
    </row>
    <row r="59732" spans="9:12" ht="15" x14ac:dyDescent="0.25">
      <c r="I59732"/>
      <c r="J59732"/>
      <c r="K59732"/>
      <c r="L59732"/>
    </row>
    <row r="59733" spans="9:12" ht="15" x14ac:dyDescent="0.25">
      <c r="I59733"/>
      <c r="J59733"/>
      <c r="K59733"/>
      <c r="L59733"/>
    </row>
    <row r="59734" spans="9:12" ht="15" x14ac:dyDescent="0.25">
      <c r="I59734"/>
      <c r="J59734"/>
      <c r="K59734"/>
      <c r="L59734"/>
    </row>
    <row r="59735" spans="9:12" ht="15" x14ac:dyDescent="0.25">
      <c r="I59735"/>
      <c r="J59735"/>
      <c r="K59735"/>
      <c r="L59735"/>
    </row>
    <row r="59736" spans="9:12" ht="15" x14ac:dyDescent="0.25">
      <c r="I59736"/>
      <c r="J59736"/>
      <c r="K59736"/>
      <c r="L59736"/>
    </row>
    <row r="59737" spans="9:12" ht="15" x14ac:dyDescent="0.25">
      <c r="I59737"/>
      <c r="J59737"/>
      <c r="K59737"/>
      <c r="L59737"/>
    </row>
    <row r="59738" spans="9:12" ht="15" x14ac:dyDescent="0.25">
      <c r="I59738"/>
      <c r="J59738"/>
      <c r="K59738"/>
      <c r="L59738"/>
    </row>
    <row r="59739" spans="9:12" ht="15" x14ac:dyDescent="0.25">
      <c r="I59739"/>
      <c r="J59739"/>
      <c r="K59739"/>
      <c r="L59739"/>
    </row>
    <row r="59740" spans="9:12" ht="15" x14ac:dyDescent="0.25">
      <c r="I59740"/>
      <c r="J59740"/>
      <c r="K59740"/>
      <c r="L59740"/>
    </row>
    <row r="59741" spans="9:12" ht="15" x14ac:dyDescent="0.25">
      <c r="I59741"/>
      <c r="J59741"/>
      <c r="K59741"/>
      <c r="L59741"/>
    </row>
    <row r="59742" spans="9:12" ht="15" x14ac:dyDescent="0.25">
      <c r="I59742"/>
      <c r="J59742"/>
      <c r="K59742"/>
      <c r="L59742"/>
    </row>
    <row r="59743" spans="9:12" ht="15" x14ac:dyDescent="0.25">
      <c r="I59743"/>
      <c r="J59743"/>
      <c r="K59743"/>
      <c r="L59743"/>
    </row>
    <row r="59744" spans="9:12" ht="15" x14ac:dyDescent="0.25">
      <c r="I59744"/>
      <c r="J59744"/>
      <c r="K59744"/>
      <c r="L59744"/>
    </row>
    <row r="59745" spans="9:12" ht="15" x14ac:dyDescent="0.25">
      <c r="I59745"/>
      <c r="J59745"/>
      <c r="K59745"/>
      <c r="L59745"/>
    </row>
    <row r="59746" spans="9:12" ht="15" x14ac:dyDescent="0.25">
      <c r="I59746"/>
      <c r="J59746"/>
      <c r="K59746"/>
      <c r="L59746"/>
    </row>
    <row r="59747" spans="9:12" ht="15" x14ac:dyDescent="0.25">
      <c r="I59747"/>
      <c r="J59747"/>
      <c r="K59747"/>
      <c r="L59747"/>
    </row>
    <row r="59748" spans="9:12" ht="15" x14ac:dyDescent="0.25">
      <c r="I59748"/>
      <c r="J59748"/>
      <c r="K59748"/>
      <c r="L59748"/>
    </row>
    <row r="59749" spans="9:12" ht="15" x14ac:dyDescent="0.25">
      <c r="I59749"/>
      <c r="J59749"/>
      <c r="K59749"/>
      <c r="L59749"/>
    </row>
    <row r="59750" spans="9:12" ht="15" x14ac:dyDescent="0.25">
      <c r="I59750"/>
      <c r="J59750"/>
      <c r="K59750"/>
      <c r="L59750"/>
    </row>
    <row r="59751" spans="9:12" ht="15" x14ac:dyDescent="0.25">
      <c r="I59751"/>
      <c r="J59751"/>
      <c r="K59751"/>
      <c r="L59751"/>
    </row>
    <row r="59752" spans="9:12" ht="15" x14ac:dyDescent="0.25">
      <c r="I59752"/>
      <c r="J59752"/>
      <c r="K59752"/>
      <c r="L59752"/>
    </row>
    <row r="59753" spans="9:12" ht="15" x14ac:dyDescent="0.25">
      <c r="I59753"/>
      <c r="J59753"/>
      <c r="K59753"/>
      <c r="L59753"/>
    </row>
    <row r="59754" spans="9:12" ht="15" x14ac:dyDescent="0.25">
      <c r="I59754"/>
      <c r="J59754"/>
      <c r="K59754"/>
      <c r="L59754"/>
    </row>
    <row r="59755" spans="9:12" ht="15" x14ac:dyDescent="0.25">
      <c r="I59755"/>
      <c r="J59755"/>
      <c r="K59755"/>
      <c r="L59755"/>
    </row>
    <row r="59756" spans="9:12" ht="15" x14ac:dyDescent="0.25">
      <c r="I59756"/>
      <c r="J59756"/>
      <c r="K59756"/>
      <c r="L59756"/>
    </row>
    <row r="59757" spans="9:12" ht="15" x14ac:dyDescent="0.25">
      <c r="I59757"/>
      <c r="J59757"/>
      <c r="K59757"/>
      <c r="L59757"/>
    </row>
    <row r="59758" spans="9:12" ht="15" x14ac:dyDescent="0.25">
      <c r="I59758"/>
      <c r="J59758"/>
      <c r="K59758"/>
      <c r="L59758"/>
    </row>
    <row r="59759" spans="9:12" ht="15" x14ac:dyDescent="0.25">
      <c r="I59759"/>
      <c r="J59759"/>
      <c r="K59759"/>
      <c r="L59759"/>
    </row>
    <row r="59760" spans="9:12" ht="15" x14ac:dyDescent="0.25">
      <c r="I59760"/>
      <c r="J59760"/>
      <c r="K59760"/>
      <c r="L59760"/>
    </row>
    <row r="59761" spans="9:12" ht="15" x14ac:dyDescent="0.25">
      <c r="I59761"/>
      <c r="J59761"/>
      <c r="K59761"/>
      <c r="L59761"/>
    </row>
    <row r="59762" spans="9:12" ht="15" x14ac:dyDescent="0.25">
      <c r="I59762"/>
      <c r="J59762"/>
      <c r="K59762"/>
      <c r="L59762"/>
    </row>
    <row r="59763" spans="9:12" ht="15" x14ac:dyDescent="0.25">
      <c r="I59763"/>
      <c r="J59763"/>
      <c r="K59763"/>
      <c r="L59763"/>
    </row>
    <row r="59764" spans="9:12" ht="15" x14ac:dyDescent="0.25">
      <c r="I59764"/>
      <c r="J59764"/>
      <c r="K59764"/>
      <c r="L59764"/>
    </row>
    <row r="59765" spans="9:12" ht="15" x14ac:dyDescent="0.25">
      <c r="I59765"/>
      <c r="J59765"/>
      <c r="K59765"/>
      <c r="L59765"/>
    </row>
    <row r="59766" spans="9:12" ht="15" x14ac:dyDescent="0.25">
      <c r="I59766"/>
      <c r="J59766"/>
      <c r="K59766"/>
      <c r="L59766"/>
    </row>
    <row r="59767" spans="9:12" ht="15" x14ac:dyDescent="0.25">
      <c r="I59767"/>
      <c r="J59767"/>
      <c r="K59767"/>
      <c r="L59767"/>
    </row>
    <row r="59768" spans="9:12" ht="15" x14ac:dyDescent="0.25">
      <c r="I59768"/>
      <c r="J59768"/>
      <c r="K59768"/>
      <c r="L59768"/>
    </row>
    <row r="59769" spans="9:12" ht="15" x14ac:dyDescent="0.25">
      <c r="I59769"/>
      <c r="J59769"/>
      <c r="K59769"/>
      <c r="L59769"/>
    </row>
    <row r="59770" spans="9:12" ht="15" x14ac:dyDescent="0.25">
      <c r="I59770"/>
      <c r="J59770"/>
      <c r="K59770"/>
      <c r="L59770"/>
    </row>
    <row r="59771" spans="9:12" ht="15" x14ac:dyDescent="0.25">
      <c r="I59771"/>
      <c r="J59771"/>
      <c r="K59771"/>
      <c r="L59771"/>
    </row>
    <row r="59772" spans="9:12" ht="15" x14ac:dyDescent="0.25">
      <c r="I59772"/>
      <c r="J59772"/>
      <c r="K59772"/>
      <c r="L59772"/>
    </row>
    <row r="59773" spans="9:12" ht="15" x14ac:dyDescent="0.25">
      <c r="I59773"/>
      <c r="J59773"/>
      <c r="K59773"/>
      <c r="L59773"/>
    </row>
    <row r="59774" spans="9:12" ht="15" x14ac:dyDescent="0.25">
      <c r="I59774"/>
      <c r="J59774"/>
      <c r="K59774"/>
      <c r="L59774"/>
    </row>
    <row r="59775" spans="9:12" ht="15" x14ac:dyDescent="0.25">
      <c r="I59775"/>
      <c r="J59775"/>
      <c r="K59775"/>
      <c r="L59775"/>
    </row>
    <row r="59776" spans="9:12" ht="15" x14ac:dyDescent="0.25">
      <c r="I59776"/>
      <c r="J59776"/>
      <c r="K59776"/>
      <c r="L59776"/>
    </row>
    <row r="59777" spans="9:12" ht="15" x14ac:dyDescent="0.25">
      <c r="I59777"/>
      <c r="J59777"/>
      <c r="K59777"/>
      <c r="L59777"/>
    </row>
    <row r="59778" spans="9:12" ht="15" x14ac:dyDescent="0.25">
      <c r="I59778"/>
      <c r="J59778"/>
      <c r="K59778"/>
      <c r="L59778"/>
    </row>
    <row r="59779" spans="9:12" ht="15" x14ac:dyDescent="0.25">
      <c r="I59779"/>
      <c r="J59779"/>
      <c r="K59779"/>
      <c r="L59779"/>
    </row>
    <row r="59780" spans="9:12" ht="15" x14ac:dyDescent="0.25">
      <c r="I59780"/>
      <c r="J59780"/>
      <c r="K59780"/>
      <c r="L59780"/>
    </row>
    <row r="59781" spans="9:12" ht="15" x14ac:dyDescent="0.25">
      <c r="I59781"/>
      <c r="J59781"/>
      <c r="K59781"/>
      <c r="L59781"/>
    </row>
    <row r="59782" spans="9:12" ht="15" x14ac:dyDescent="0.25">
      <c r="I59782"/>
      <c r="J59782"/>
      <c r="K59782"/>
      <c r="L59782"/>
    </row>
    <row r="59783" spans="9:12" ht="15" x14ac:dyDescent="0.25">
      <c r="I59783"/>
      <c r="J59783"/>
      <c r="K59783"/>
      <c r="L59783"/>
    </row>
    <row r="59784" spans="9:12" ht="15" x14ac:dyDescent="0.25">
      <c r="I59784"/>
      <c r="J59784"/>
      <c r="K59784"/>
      <c r="L59784"/>
    </row>
    <row r="59785" spans="9:12" ht="15" x14ac:dyDescent="0.25">
      <c r="I59785"/>
      <c r="J59785"/>
      <c r="K59785"/>
      <c r="L59785"/>
    </row>
    <row r="59786" spans="9:12" ht="15" x14ac:dyDescent="0.25">
      <c r="I59786"/>
      <c r="J59786"/>
      <c r="K59786"/>
      <c r="L59786"/>
    </row>
    <row r="59787" spans="9:12" ht="15" x14ac:dyDescent="0.25">
      <c r="I59787"/>
      <c r="J59787"/>
      <c r="K59787"/>
      <c r="L59787"/>
    </row>
    <row r="59788" spans="9:12" ht="15" x14ac:dyDescent="0.25">
      <c r="I59788"/>
      <c r="J59788"/>
      <c r="K59788"/>
      <c r="L59788"/>
    </row>
    <row r="59789" spans="9:12" ht="15" x14ac:dyDescent="0.25">
      <c r="I59789"/>
      <c r="J59789"/>
      <c r="K59789"/>
      <c r="L59789"/>
    </row>
    <row r="59790" spans="9:12" ht="15" x14ac:dyDescent="0.25">
      <c r="I59790"/>
      <c r="J59790"/>
      <c r="K59790"/>
      <c r="L59790"/>
    </row>
    <row r="59791" spans="9:12" ht="15" x14ac:dyDescent="0.25">
      <c r="I59791"/>
      <c r="J59791"/>
      <c r="K59791"/>
      <c r="L59791"/>
    </row>
    <row r="59792" spans="9:12" ht="15" x14ac:dyDescent="0.25">
      <c r="I59792"/>
      <c r="J59792"/>
      <c r="K59792"/>
      <c r="L59792"/>
    </row>
    <row r="59793" spans="9:12" ht="15" x14ac:dyDescent="0.25">
      <c r="I59793"/>
      <c r="J59793"/>
      <c r="K59793"/>
      <c r="L59793"/>
    </row>
    <row r="59794" spans="9:12" ht="15" x14ac:dyDescent="0.25">
      <c r="I59794"/>
      <c r="J59794"/>
      <c r="K59794"/>
      <c r="L59794"/>
    </row>
    <row r="59795" spans="9:12" ht="15" x14ac:dyDescent="0.25">
      <c r="I59795"/>
      <c r="J59795"/>
      <c r="K59795"/>
      <c r="L59795"/>
    </row>
    <row r="59796" spans="9:12" ht="15" x14ac:dyDescent="0.25">
      <c r="I59796"/>
      <c r="J59796"/>
      <c r="K59796"/>
      <c r="L59796"/>
    </row>
    <row r="59797" spans="9:12" ht="15" x14ac:dyDescent="0.25">
      <c r="I59797"/>
      <c r="J59797"/>
      <c r="K59797"/>
      <c r="L59797"/>
    </row>
    <row r="59798" spans="9:12" ht="15" x14ac:dyDescent="0.25">
      <c r="I59798"/>
      <c r="J59798"/>
      <c r="K59798"/>
      <c r="L59798"/>
    </row>
    <row r="59799" spans="9:12" ht="15" x14ac:dyDescent="0.25">
      <c r="I59799"/>
      <c r="J59799"/>
      <c r="K59799"/>
      <c r="L59799"/>
    </row>
    <row r="59800" spans="9:12" ht="15" x14ac:dyDescent="0.25">
      <c r="I59800"/>
      <c r="J59800"/>
      <c r="K59800"/>
      <c r="L59800"/>
    </row>
    <row r="59801" spans="9:12" ht="15" x14ac:dyDescent="0.25">
      <c r="I59801"/>
      <c r="J59801"/>
      <c r="K59801"/>
      <c r="L59801"/>
    </row>
    <row r="59802" spans="9:12" ht="15" x14ac:dyDescent="0.25">
      <c r="I59802"/>
      <c r="J59802"/>
      <c r="K59802"/>
      <c r="L59802"/>
    </row>
    <row r="59803" spans="9:12" ht="15" x14ac:dyDescent="0.25">
      <c r="I59803"/>
      <c r="J59803"/>
      <c r="K59803"/>
      <c r="L59803"/>
    </row>
    <row r="59804" spans="9:12" ht="15" x14ac:dyDescent="0.25">
      <c r="I59804"/>
      <c r="J59804"/>
      <c r="K59804"/>
      <c r="L59804"/>
    </row>
    <row r="59805" spans="9:12" ht="15" x14ac:dyDescent="0.25">
      <c r="I59805"/>
      <c r="J59805"/>
      <c r="K59805"/>
      <c r="L59805"/>
    </row>
    <row r="59806" spans="9:12" ht="15" x14ac:dyDescent="0.25">
      <c r="I59806"/>
      <c r="J59806"/>
      <c r="K59806"/>
      <c r="L59806"/>
    </row>
    <row r="59807" spans="9:12" ht="15" x14ac:dyDescent="0.25">
      <c r="I59807"/>
      <c r="J59807"/>
      <c r="K59807"/>
      <c r="L59807"/>
    </row>
    <row r="59808" spans="9:12" ht="15" x14ac:dyDescent="0.25">
      <c r="I59808"/>
      <c r="J59808"/>
      <c r="K59808"/>
      <c r="L59808"/>
    </row>
    <row r="59809" spans="9:12" ht="15" x14ac:dyDescent="0.25">
      <c r="I59809"/>
      <c r="J59809"/>
      <c r="K59809"/>
      <c r="L59809"/>
    </row>
    <row r="59810" spans="9:12" ht="15" x14ac:dyDescent="0.25">
      <c r="I59810"/>
      <c r="J59810"/>
      <c r="K59810"/>
      <c r="L59810"/>
    </row>
    <row r="59811" spans="9:12" ht="15" x14ac:dyDescent="0.25">
      <c r="I59811"/>
      <c r="J59811"/>
      <c r="K59811"/>
      <c r="L59811"/>
    </row>
    <row r="59812" spans="9:12" ht="15" x14ac:dyDescent="0.25">
      <c r="I59812"/>
      <c r="J59812"/>
      <c r="K59812"/>
      <c r="L59812"/>
    </row>
    <row r="59813" spans="9:12" ht="15" x14ac:dyDescent="0.25">
      <c r="I59813"/>
      <c r="J59813"/>
      <c r="K59813"/>
      <c r="L59813"/>
    </row>
    <row r="59814" spans="9:12" ht="15" x14ac:dyDescent="0.25">
      <c r="I59814"/>
      <c r="J59814"/>
      <c r="K59814"/>
      <c r="L59814"/>
    </row>
    <row r="59815" spans="9:12" ht="15" x14ac:dyDescent="0.25">
      <c r="I59815"/>
      <c r="J59815"/>
      <c r="K59815"/>
      <c r="L59815"/>
    </row>
    <row r="59816" spans="9:12" ht="15" x14ac:dyDescent="0.25">
      <c r="I59816"/>
      <c r="J59816"/>
      <c r="K59816"/>
      <c r="L59816"/>
    </row>
    <row r="59817" spans="9:12" ht="15" x14ac:dyDescent="0.25">
      <c r="I59817"/>
      <c r="J59817"/>
      <c r="K59817"/>
      <c r="L59817"/>
    </row>
    <row r="59818" spans="9:12" ht="15" x14ac:dyDescent="0.25">
      <c r="I59818"/>
      <c r="J59818"/>
      <c r="K59818"/>
      <c r="L59818"/>
    </row>
    <row r="59819" spans="9:12" ht="15" x14ac:dyDescent="0.25">
      <c r="I59819"/>
      <c r="J59819"/>
      <c r="K59819"/>
      <c r="L59819"/>
    </row>
    <row r="59820" spans="9:12" ht="15" x14ac:dyDescent="0.25">
      <c r="I59820"/>
      <c r="J59820"/>
      <c r="K59820"/>
      <c r="L59820"/>
    </row>
    <row r="59821" spans="9:12" ht="15" x14ac:dyDescent="0.25">
      <c r="I59821"/>
      <c r="J59821"/>
      <c r="K59821"/>
      <c r="L59821"/>
    </row>
    <row r="59822" spans="9:12" ht="15" x14ac:dyDescent="0.25">
      <c r="I59822"/>
      <c r="J59822"/>
      <c r="K59822"/>
      <c r="L59822"/>
    </row>
    <row r="59823" spans="9:12" ht="15" x14ac:dyDescent="0.25">
      <c r="I59823"/>
      <c r="J59823"/>
      <c r="K59823"/>
      <c r="L59823"/>
    </row>
    <row r="59824" spans="9:12" ht="15" x14ac:dyDescent="0.25">
      <c r="I59824"/>
      <c r="J59824"/>
      <c r="K59824"/>
      <c r="L59824"/>
    </row>
    <row r="59825" spans="9:12" ht="15" x14ac:dyDescent="0.25">
      <c r="I59825"/>
      <c r="J59825"/>
      <c r="K59825"/>
      <c r="L59825"/>
    </row>
    <row r="59826" spans="9:12" ht="15" x14ac:dyDescent="0.25">
      <c r="I59826"/>
      <c r="J59826"/>
      <c r="K59826"/>
      <c r="L59826"/>
    </row>
    <row r="59827" spans="9:12" ht="15" x14ac:dyDescent="0.25">
      <c r="I59827"/>
      <c r="J59827"/>
      <c r="K59827"/>
      <c r="L59827"/>
    </row>
    <row r="59828" spans="9:12" ht="15" x14ac:dyDescent="0.25">
      <c r="I59828"/>
      <c r="J59828"/>
      <c r="K59828"/>
      <c r="L59828"/>
    </row>
    <row r="59829" spans="9:12" ht="15" x14ac:dyDescent="0.25">
      <c r="I59829"/>
      <c r="J59829"/>
      <c r="K59829"/>
      <c r="L59829"/>
    </row>
    <row r="59830" spans="9:12" ht="15" x14ac:dyDescent="0.25">
      <c r="I59830"/>
      <c r="J59830"/>
      <c r="K59830"/>
      <c r="L59830"/>
    </row>
    <row r="59831" spans="9:12" ht="15" x14ac:dyDescent="0.25">
      <c r="I59831"/>
      <c r="J59831"/>
      <c r="K59831"/>
      <c r="L59831"/>
    </row>
    <row r="59832" spans="9:12" ht="15" x14ac:dyDescent="0.25">
      <c r="I59832"/>
      <c r="J59832"/>
      <c r="K59832"/>
      <c r="L59832"/>
    </row>
    <row r="59833" spans="9:12" ht="15" x14ac:dyDescent="0.25">
      <c r="I59833"/>
      <c r="J59833"/>
      <c r="K59833"/>
      <c r="L59833"/>
    </row>
    <row r="59834" spans="9:12" ht="15" x14ac:dyDescent="0.25">
      <c r="I59834"/>
      <c r="J59834"/>
      <c r="K59834"/>
      <c r="L59834"/>
    </row>
    <row r="59835" spans="9:12" ht="15" x14ac:dyDescent="0.25">
      <c r="I59835"/>
      <c r="J59835"/>
      <c r="K59835"/>
      <c r="L59835"/>
    </row>
    <row r="59836" spans="9:12" ht="15" x14ac:dyDescent="0.25">
      <c r="I59836"/>
      <c r="J59836"/>
      <c r="K59836"/>
      <c r="L59836"/>
    </row>
    <row r="59837" spans="9:12" ht="15" x14ac:dyDescent="0.25">
      <c r="I59837"/>
      <c r="J59837"/>
      <c r="K59837"/>
      <c r="L59837"/>
    </row>
    <row r="59838" spans="9:12" ht="15" x14ac:dyDescent="0.25">
      <c r="I59838"/>
      <c r="J59838"/>
      <c r="K59838"/>
      <c r="L59838"/>
    </row>
    <row r="59839" spans="9:12" ht="15" x14ac:dyDescent="0.25">
      <c r="I59839"/>
      <c r="J59839"/>
      <c r="K59839"/>
      <c r="L59839"/>
    </row>
    <row r="59840" spans="9:12" ht="15" x14ac:dyDescent="0.25">
      <c r="I59840"/>
      <c r="J59840"/>
      <c r="K59840"/>
      <c r="L59840"/>
    </row>
    <row r="59841" spans="9:12" ht="15" x14ac:dyDescent="0.25">
      <c r="I59841"/>
      <c r="J59841"/>
      <c r="K59841"/>
      <c r="L59841"/>
    </row>
    <row r="59842" spans="9:12" ht="15" x14ac:dyDescent="0.25">
      <c r="I59842"/>
      <c r="J59842"/>
      <c r="K59842"/>
      <c r="L59842"/>
    </row>
    <row r="59843" spans="9:12" ht="15" x14ac:dyDescent="0.25">
      <c r="I59843"/>
      <c r="J59843"/>
      <c r="K59843"/>
      <c r="L59843"/>
    </row>
    <row r="59844" spans="9:12" ht="15" x14ac:dyDescent="0.25">
      <c r="I59844"/>
      <c r="J59844"/>
      <c r="K59844"/>
      <c r="L59844"/>
    </row>
    <row r="59845" spans="9:12" ht="15" x14ac:dyDescent="0.25">
      <c r="I59845"/>
      <c r="J59845"/>
      <c r="K59845"/>
      <c r="L59845"/>
    </row>
    <row r="59846" spans="9:12" ht="15" x14ac:dyDescent="0.25">
      <c r="I59846"/>
      <c r="J59846"/>
      <c r="K59846"/>
      <c r="L59846"/>
    </row>
    <row r="59847" spans="9:12" ht="15" x14ac:dyDescent="0.25">
      <c r="I59847"/>
      <c r="J59847"/>
      <c r="K59847"/>
      <c r="L59847"/>
    </row>
    <row r="59848" spans="9:12" ht="15" x14ac:dyDescent="0.25">
      <c r="I59848"/>
      <c r="J59848"/>
      <c r="K59848"/>
      <c r="L59848"/>
    </row>
    <row r="59849" spans="9:12" ht="15" x14ac:dyDescent="0.25">
      <c r="I59849"/>
      <c r="J59849"/>
      <c r="K59849"/>
      <c r="L59849"/>
    </row>
    <row r="59850" spans="9:12" ht="15" x14ac:dyDescent="0.25">
      <c r="I59850"/>
      <c r="J59850"/>
      <c r="K59850"/>
      <c r="L59850"/>
    </row>
    <row r="59851" spans="9:12" ht="15" x14ac:dyDescent="0.25">
      <c r="I59851"/>
      <c r="J59851"/>
      <c r="K59851"/>
      <c r="L59851"/>
    </row>
    <row r="59852" spans="9:12" ht="15" x14ac:dyDescent="0.25">
      <c r="I59852"/>
      <c r="J59852"/>
      <c r="K59852"/>
      <c r="L59852"/>
    </row>
    <row r="59853" spans="9:12" ht="15" x14ac:dyDescent="0.25">
      <c r="I59853"/>
      <c r="J59853"/>
      <c r="K59853"/>
      <c r="L59853"/>
    </row>
    <row r="59854" spans="9:12" ht="15" x14ac:dyDescent="0.25">
      <c r="I59854"/>
      <c r="J59854"/>
      <c r="K59854"/>
      <c r="L59854"/>
    </row>
    <row r="59855" spans="9:12" ht="15" x14ac:dyDescent="0.25">
      <c r="I59855"/>
      <c r="J59855"/>
      <c r="K59855"/>
      <c r="L59855"/>
    </row>
    <row r="59856" spans="9:12" ht="15" x14ac:dyDescent="0.25">
      <c r="I59856"/>
      <c r="J59856"/>
      <c r="K59856"/>
      <c r="L59856"/>
    </row>
    <row r="59857" spans="9:12" ht="15" x14ac:dyDescent="0.25">
      <c r="I59857"/>
      <c r="J59857"/>
      <c r="K59857"/>
      <c r="L59857"/>
    </row>
    <row r="59858" spans="9:12" ht="15" x14ac:dyDescent="0.25">
      <c r="I59858"/>
      <c r="J59858"/>
      <c r="K59858"/>
      <c r="L59858"/>
    </row>
    <row r="59859" spans="9:12" ht="15" x14ac:dyDescent="0.25">
      <c r="I59859"/>
      <c r="J59859"/>
      <c r="K59859"/>
      <c r="L59859"/>
    </row>
    <row r="59860" spans="9:12" ht="15" x14ac:dyDescent="0.25">
      <c r="I59860"/>
      <c r="J59860"/>
      <c r="K59860"/>
      <c r="L59860"/>
    </row>
    <row r="59861" spans="9:12" ht="15" x14ac:dyDescent="0.25">
      <c r="I59861"/>
      <c r="J59861"/>
      <c r="K59861"/>
      <c r="L59861"/>
    </row>
    <row r="59862" spans="9:12" ht="15" x14ac:dyDescent="0.25">
      <c r="I59862"/>
      <c r="J59862"/>
      <c r="K59862"/>
      <c r="L59862"/>
    </row>
    <row r="59863" spans="9:12" ht="15" x14ac:dyDescent="0.25">
      <c r="I59863"/>
      <c r="J59863"/>
      <c r="K59863"/>
      <c r="L59863"/>
    </row>
    <row r="59864" spans="9:12" ht="15" x14ac:dyDescent="0.25">
      <c r="I59864"/>
      <c r="J59864"/>
      <c r="K59864"/>
      <c r="L59864"/>
    </row>
    <row r="59865" spans="9:12" ht="15" x14ac:dyDescent="0.25">
      <c r="I59865"/>
      <c r="J59865"/>
      <c r="K59865"/>
      <c r="L59865"/>
    </row>
    <row r="59866" spans="9:12" ht="15" x14ac:dyDescent="0.25">
      <c r="I59866"/>
      <c r="J59866"/>
      <c r="K59866"/>
      <c r="L59866"/>
    </row>
    <row r="59867" spans="9:12" ht="15" x14ac:dyDescent="0.25">
      <c r="I59867"/>
      <c r="J59867"/>
      <c r="K59867"/>
      <c r="L59867"/>
    </row>
    <row r="59868" spans="9:12" ht="15" x14ac:dyDescent="0.25">
      <c r="I59868"/>
      <c r="J59868"/>
      <c r="K59868"/>
      <c r="L59868"/>
    </row>
    <row r="59869" spans="9:12" ht="15" x14ac:dyDescent="0.25">
      <c r="I59869"/>
      <c r="J59869"/>
      <c r="K59869"/>
      <c r="L59869"/>
    </row>
    <row r="59870" spans="9:12" ht="15" x14ac:dyDescent="0.25">
      <c r="I59870"/>
      <c r="J59870"/>
      <c r="K59870"/>
      <c r="L59870"/>
    </row>
    <row r="59871" spans="9:12" ht="15" x14ac:dyDescent="0.25">
      <c r="I59871"/>
      <c r="J59871"/>
      <c r="K59871"/>
      <c r="L59871"/>
    </row>
    <row r="59872" spans="9:12" ht="15" x14ac:dyDescent="0.25">
      <c r="I59872"/>
      <c r="J59872"/>
      <c r="K59872"/>
      <c r="L59872"/>
    </row>
    <row r="59873" spans="9:12" ht="15" x14ac:dyDescent="0.25">
      <c r="I59873"/>
      <c r="J59873"/>
      <c r="K59873"/>
      <c r="L59873"/>
    </row>
    <row r="59874" spans="9:12" ht="15" x14ac:dyDescent="0.25">
      <c r="I59874"/>
      <c r="J59874"/>
      <c r="K59874"/>
      <c r="L59874"/>
    </row>
    <row r="59875" spans="9:12" ht="15" x14ac:dyDescent="0.25">
      <c r="I59875"/>
      <c r="J59875"/>
      <c r="K59875"/>
      <c r="L59875"/>
    </row>
    <row r="59876" spans="9:12" ht="15" x14ac:dyDescent="0.25">
      <c r="I59876"/>
      <c r="J59876"/>
      <c r="K59876"/>
      <c r="L59876"/>
    </row>
    <row r="59877" spans="9:12" ht="15" x14ac:dyDescent="0.25">
      <c r="I59877"/>
      <c r="J59877"/>
      <c r="K59877"/>
      <c r="L59877"/>
    </row>
    <row r="59878" spans="9:12" ht="15" x14ac:dyDescent="0.25">
      <c r="I59878"/>
      <c r="J59878"/>
      <c r="K59878"/>
      <c r="L59878"/>
    </row>
    <row r="59879" spans="9:12" ht="15" x14ac:dyDescent="0.25">
      <c r="I59879"/>
      <c r="J59879"/>
      <c r="K59879"/>
      <c r="L59879"/>
    </row>
    <row r="59880" spans="9:12" ht="15" x14ac:dyDescent="0.25">
      <c r="I59880"/>
      <c r="J59880"/>
      <c r="K59880"/>
      <c r="L59880"/>
    </row>
    <row r="59881" spans="9:12" ht="15" x14ac:dyDescent="0.25">
      <c r="I59881"/>
      <c r="J59881"/>
      <c r="K59881"/>
      <c r="L59881"/>
    </row>
    <row r="59882" spans="9:12" ht="15" x14ac:dyDescent="0.25">
      <c r="I59882"/>
      <c r="J59882"/>
      <c r="K59882"/>
      <c r="L59882"/>
    </row>
    <row r="59883" spans="9:12" ht="15" x14ac:dyDescent="0.25">
      <c r="I59883"/>
      <c r="J59883"/>
      <c r="K59883"/>
      <c r="L59883"/>
    </row>
    <row r="59884" spans="9:12" ht="15" x14ac:dyDescent="0.25">
      <c r="I59884"/>
      <c r="J59884"/>
      <c r="K59884"/>
      <c r="L59884"/>
    </row>
    <row r="59885" spans="9:12" ht="15" x14ac:dyDescent="0.25">
      <c r="I59885"/>
      <c r="J59885"/>
      <c r="K59885"/>
      <c r="L59885"/>
    </row>
    <row r="59886" spans="9:12" ht="15" x14ac:dyDescent="0.25">
      <c r="I59886"/>
      <c r="J59886"/>
      <c r="K59886"/>
      <c r="L59886"/>
    </row>
    <row r="59887" spans="9:12" ht="15" x14ac:dyDescent="0.25">
      <c r="I59887"/>
      <c r="J59887"/>
      <c r="K59887"/>
      <c r="L59887"/>
    </row>
    <row r="59888" spans="9:12" ht="15" x14ac:dyDescent="0.25">
      <c r="I59888"/>
      <c r="J59888"/>
      <c r="K59888"/>
      <c r="L59888"/>
    </row>
    <row r="59889" spans="9:12" ht="15" x14ac:dyDescent="0.25">
      <c r="I59889"/>
      <c r="J59889"/>
      <c r="K59889"/>
      <c r="L59889"/>
    </row>
    <row r="59890" spans="9:12" ht="15" x14ac:dyDescent="0.25">
      <c r="I59890"/>
      <c r="J59890"/>
      <c r="K59890"/>
      <c r="L59890"/>
    </row>
    <row r="59891" spans="9:12" ht="15" x14ac:dyDescent="0.25">
      <c r="I59891"/>
      <c r="J59891"/>
      <c r="K59891"/>
      <c r="L59891"/>
    </row>
    <row r="59892" spans="9:12" ht="15" x14ac:dyDescent="0.25">
      <c r="I59892"/>
      <c r="J59892"/>
      <c r="K59892"/>
      <c r="L59892"/>
    </row>
    <row r="59893" spans="9:12" ht="15" x14ac:dyDescent="0.25">
      <c r="I59893"/>
      <c r="J59893"/>
      <c r="K59893"/>
      <c r="L59893"/>
    </row>
    <row r="59894" spans="9:12" ht="15" x14ac:dyDescent="0.25">
      <c r="I59894"/>
      <c r="J59894"/>
      <c r="K59894"/>
      <c r="L59894"/>
    </row>
    <row r="59895" spans="9:12" ht="15" x14ac:dyDescent="0.25">
      <c r="I59895"/>
      <c r="J59895"/>
      <c r="K59895"/>
      <c r="L59895"/>
    </row>
    <row r="59896" spans="9:12" ht="15" x14ac:dyDescent="0.25">
      <c r="I59896"/>
      <c r="J59896"/>
      <c r="K59896"/>
      <c r="L59896"/>
    </row>
    <row r="59897" spans="9:12" ht="15" x14ac:dyDescent="0.25">
      <c r="I59897"/>
      <c r="J59897"/>
      <c r="K59897"/>
      <c r="L59897"/>
    </row>
    <row r="59898" spans="9:12" ht="15" x14ac:dyDescent="0.25">
      <c r="I59898"/>
      <c r="J59898"/>
      <c r="K59898"/>
      <c r="L59898"/>
    </row>
    <row r="59899" spans="9:12" ht="15" x14ac:dyDescent="0.25">
      <c r="I59899"/>
      <c r="J59899"/>
      <c r="K59899"/>
      <c r="L59899"/>
    </row>
    <row r="59900" spans="9:12" ht="15" x14ac:dyDescent="0.25">
      <c r="I59900"/>
      <c r="J59900"/>
      <c r="K59900"/>
      <c r="L59900"/>
    </row>
    <row r="59901" spans="9:12" ht="15" x14ac:dyDescent="0.25">
      <c r="I59901"/>
      <c r="J59901"/>
      <c r="K59901"/>
      <c r="L59901"/>
    </row>
    <row r="59902" spans="9:12" ht="15" x14ac:dyDescent="0.25">
      <c r="I59902"/>
      <c r="J59902"/>
      <c r="K59902"/>
      <c r="L59902"/>
    </row>
    <row r="59903" spans="9:12" ht="15" x14ac:dyDescent="0.25">
      <c r="I59903"/>
      <c r="J59903"/>
      <c r="K59903"/>
      <c r="L59903"/>
    </row>
    <row r="59904" spans="9:12" ht="15" x14ac:dyDescent="0.25">
      <c r="I59904"/>
      <c r="J59904"/>
      <c r="K59904"/>
      <c r="L59904"/>
    </row>
    <row r="59905" spans="9:12" ht="15" x14ac:dyDescent="0.25">
      <c r="I59905"/>
      <c r="J59905"/>
      <c r="K59905"/>
      <c r="L59905"/>
    </row>
    <row r="59906" spans="9:12" ht="15" x14ac:dyDescent="0.25">
      <c r="I59906"/>
      <c r="J59906"/>
      <c r="K59906"/>
      <c r="L59906"/>
    </row>
    <row r="59907" spans="9:12" ht="15" x14ac:dyDescent="0.25">
      <c r="I59907"/>
      <c r="J59907"/>
      <c r="K59907"/>
      <c r="L59907"/>
    </row>
    <row r="59908" spans="9:12" ht="15" x14ac:dyDescent="0.25">
      <c r="I59908"/>
      <c r="J59908"/>
      <c r="K59908"/>
      <c r="L59908"/>
    </row>
    <row r="59909" spans="9:12" ht="15" x14ac:dyDescent="0.25">
      <c r="I59909"/>
      <c r="J59909"/>
      <c r="K59909"/>
      <c r="L59909"/>
    </row>
    <row r="59910" spans="9:12" ht="15" x14ac:dyDescent="0.25">
      <c r="I59910"/>
      <c r="J59910"/>
      <c r="K59910"/>
      <c r="L59910"/>
    </row>
    <row r="59911" spans="9:12" ht="15" x14ac:dyDescent="0.25">
      <c r="I59911"/>
      <c r="J59911"/>
      <c r="K59911"/>
      <c r="L59911"/>
    </row>
    <row r="59912" spans="9:12" ht="15" x14ac:dyDescent="0.25">
      <c r="I59912"/>
      <c r="J59912"/>
      <c r="K59912"/>
      <c r="L59912"/>
    </row>
    <row r="59913" spans="9:12" ht="15" x14ac:dyDescent="0.25">
      <c r="I59913"/>
      <c r="J59913"/>
      <c r="K59913"/>
      <c r="L59913"/>
    </row>
    <row r="59914" spans="9:12" ht="15" x14ac:dyDescent="0.25">
      <c r="I59914"/>
      <c r="J59914"/>
      <c r="K59914"/>
      <c r="L59914"/>
    </row>
    <row r="59915" spans="9:12" ht="15" x14ac:dyDescent="0.25">
      <c r="I59915"/>
      <c r="J59915"/>
      <c r="K59915"/>
      <c r="L59915"/>
    </row>
    <row r="59916" spans="9:12" ht="15" x14ac:dyDescent="0.25">
      <c r="I59916"/>
      <c r="J59916"/>
      <c r="K59916"/>
      <c r="L59916"/>
    </row>
    <row r="59917" spans="9:12" ht="15" x14ac:dyDescent="0.25">
      <c r="I59917"/>
      <c r="J59917"/>
      <c r="K59917"/>
      <c r="L59917"/>
    </row>
    <row r="59918" spans="9:12" ht="15" x14ac:dyDescent="0.25">
      <c r="I59918"/>
      <c r="J59918"/>
      <c r="K59918"/>
      <c r="L59918"/>
    </row>
    <row r="59919" spans="9:12" ht="15" x14ac:dyDescent="0.25">
      <c r="I59919"/>
      <c r="J59919"/>
      <c r="K59919"/>
      <c r="L59919"/>
    </row>
    <row r="59920" spans="9:12" ht="15" x14ac:dyDescent="0.25">
      <c r="I59920"/>
      <c r="J59920"/>
      <c r="K59920"/>
      <c r="L59920"/>
    </row>
    <row r="59921" spans="9:12" ht="15" x14ac:dyDescent="0.25">
      <c r="I59921"/>
      <c r="J59921"/>
      <c r="K59921"/>
      <c r="L59921"/>
    </row>
    <row r="59922" spans="9:12" ht="15" x14ac:dyDescent="0.25">
      <c r="I59922"/>
      <c r="J59922"/>
      <c r="K59922"/>
      <c r="L59922"/>
    </row>
    <row r="59923" spans="9:12" ht="15" x14ac:dyDescent="0.25">
      <c r="I59923"/>
      <c r="J59923"/>
      <c r="K59923"/>
      <c r="L59923"/>
    </row>
    <row r="59924" spans="9:12" ht="15" x14ac:dyDescent="0.25">
      <c r="I59924"/>
      <c r="J59924"/>
      <c r="K59924"/>
      <c r="L59924"/>
    </row>
    <row r="59925" spans="9:12" ht="15" x14ac:dyDescent="0.25">
      <c r="I59925"/>
      <c r="J59925"/>
      <c r="K59925"/>
      <c r="L59925"/>
    </row>
    <row r="59926" spans="9:12" ht="15" x14ac:dyDescent="0.25">
      <c r="I59926"/>
      <c r="J59926"/>
      <c r="K59926"/>
      <c r="L59926"/>
    </row>
    <row r="59927" spans="9:12" ht="15" x14ac:dyDescent="0.25">
      <c r="I59927"/>
      <c r="J59927"/>
      <c r="K59927"/>
      <c r="L59927"/>
    </row>
    <row r="59928" spans="9:12" ht="15" x14ac:dyDescent="0.25">
      <c r="I59928"/>
      <c r="J59928"/>
      <c r="K59928"/>
      <c r="L59928"/>
    </row>
    <row r="59929" spans="9:12" ht="15" x14ac:dyDescent="0.25">
      <c r="I59929"/>
      <c r="J59929"/>
      <c r="K59929"/>
      <c r="L59929"/>
    </row>
    <row r="59930" spans="9:12" ht="15" x14ac:dyDescent="0.25">
      <c r="I59930"/>
      <c r="J59930"/>
      <c r="K59930"/>
      <c r="L59930"/>
    </row>
    <row r="59931" spans="9:12" ht="15" x14ac:dyDescent="0.25">
      <c r="I59931"/>
      <c r="J59931"/>
      <c r="K59931"/>
      <c r="L59931"/>
    </row>
    <row r="59932" spans="9:12" ht="15" x14ac:dyDescent="0.25">
      <c r="I59932"/>
      <c r="J59932"/>
      <c r="K59932"/>
      <c r="L59932"/>
    </row>
    <row r="59933" spans="9:12" ht="15" x14ac:dyDescent="0.25">
      <c r="I59933"/>
      <c r="J59933"/>
      <c r="K59933"/>
      <c r="L59933"/>
    </row>
    <row r="59934" spans="9:12" ht="15" x14ac:dyDescent="0.25">
      <c r="I59934"/>
      <c r="J59934"/>
      <c r="K59934"/>
      <c r="L59934"/>
    </row>
    <row r="59935" spans="9:12" ht="15" x14ac:dyDescent="0.25">
      <c r="I59935"/>
      <c r="J59935"/>
      <c r="K59935"/>
      <c r="L59935"/>
    </row>
    <row r="59936" spans="9:12" ht="15" x14ac:dyDescent="0.25">
      <c r="I59936"/>
      <c r="J59936"/>
      <c r="K59936"/>
      <c r="L59936"/>
    </row>
    <row r="59937" spans="9:12" ht="15" x14ac:dyDescent="0.25">
      <c r="I59937"/>
      <c r="J59937"/>
      <c r="K59937"/>
      <c r="L59937"/>
    </row>
    <row r="59938" spans="9:12" ht="15" x14ac:dyDescent="0.25">
      <c r="I59938"/>
      <c r="J59938"/>
      <c r="K59938"/>
      <c r="L59938"/>
    </row>
    <row r="59939" spans="9:12" ht="15" x14ac:dyDescent="0.25">
      <c r="I59939"/>
      <c r="J59939"/>
      <c r="K59939"/>
      <c r="L59939"/>
    </row>
    <row r="59940" spans="9:12" ht="15" x14ac:dyDescent="0.25">
      <c r="I59940"/>
      <c r="J59940"/>
      <c r="K59940"/>
      <c r="L59940"/>
    </row>
    <row r="59941" spans="9:12" ht="15" x14ac:dyDescent="0.25">
      <c r="I59941"/>
      <c r="J59941"/>
      <c r="K59941"/>
      <c r="L59941"/>
    </row>
    <row r="59942" spans="9:12" ht="15" x14ac:dyDescent="0.25">
      <c r="I59942"/>
      <c r="J59942"/>
      <c r="K59942"/>
      <c r="L59942"/>
    </row>
    <row r="59943" spans="9:12" ht="15" x14ac:dyDescent="0.25">
      <c r="I59943"/>
      <c r="J59943"/>
      <c r="K59943"/>
      <c r="L59943"/>
    </row>
    <row r="59944" spans="9:12" ht="15" x14ac:dyDescent="0.25">
      <c r="I59944"/>
      <c r="J59944"/>
      <c r="K59944"/>
      <c r="L59944"/>
    </row>
    <row r="59945" spans="9:12" ht="15" x14ac:dyDescent="0.25">
      <c r="I59945"/>
      <c r="J59945"/>
      <c r="K59945"/>
      <c r="L59945"/>
    </row>
    <row r="59946" spans="9:12" ht="15" x14ac:dyDescent="0.25">
      <c r="I59946"/>
      <c r="J59946"/>
      <c r="K59946"/>
      <c r="L59946"/>
    </row>
    <row r="59947" spans="9:12" ht="15" x14ac:dyDescent="0.25">
      <c r="I59947"/>
      <c r="J59947"/>
      <c r="K59947"/>
      <c r="L59947"/>
    </row>
    <row r="59948" spans="9:12" ht="15" x14ac:dyDescent="0.25">
      <c r="I59948"/>
      <c r="J59948"/>
      <c r="K59948"/>
      <c r="L59948"/>
    </row>
    <row r="59949" spans="9:12" ht="15" x14ac:dyDescent="0.25">
      <c r="I59949"/>
      <c r="J59949"/>
      <c r="K59949"/>
      <c r="L59949"/>
    </row>
    <row r="59950" spans="9:12" ht="15" x14ac:dyDescent="0.25">
      <c r="I59950"/>
      <c r="J59950"/>
      <c r="K59950"/>
      <c r="L59950"/>
    </row>
    <row r="59951" spans="9:12" ht="15" x14ac:dyDescent="0.25">
      <c r="I59951"/>
      <c r="J59951"/>
      <c r="K59951"/>
      <c r="L59951"/>
    </row>
    <row r="59952" spans="9:12" ht="15" x14ac:dyDescent="0.25">
      <c r="I59952"/>
      <c r="J59952"/>
      <c r="K59952"/>
      <c r="L59952"/>
    </row>
    <row r="59953" spans="9:12" ht="15" x14ac:dyDescent="0.25">
      <c r="I59953"/>
      <c r="J59953"/>
      <c r="K59953"/>
      <c r="L59953"/>
    </row>
    <row r="59954" spans="9:12" ht="15" x14ac:dyDescent="0.25">
      <c r="I59954"/>
      <c r="J59954"/>
      <c r="K59954"/>
      <c r="L59954"/>
    </row>
    <row r="59955" spans="9:12" ht="15" x14ac:dyDescent="0.25">
      <c r="I59955"/>
      <c r="J59955"/>
      <c r="K59955"/>
      <c r="L59955"/>
    </row>
    <row r="59956" spans="9:12" ht="15" x14ac:dyDescent="0.25">
      <c r="I59956"/>
      <c r="J59956"/>
      <c r="K59956"/>
      <c r="L59956"/>
    </row>
    <row r="59957" spans="9:12" ht="15" x14ac:dyDescent="0.25">
      <c r="I59957"/>
      <c r="J59957"/>
      <c r="K59957"/>
      <c r="L59957"/>
    </row>
    <row r="59958" spans="9:12" ht="15" x14ac:dyDescent="0.25">
      <c r="I59958"/>
      <c r="J59958"/>
      <c r="K59958"/>
      <c r="L59958"/>
    </row>
    <row r="59959" spans="9:12" ht="15" x14ac:dyDescent="0.25">
      <c r="I59959"/>
      <c r="J59959"/>
      <c r="K59959"/>
      <c r="L59959"/>
    </row>
    <row r="59960" spans="9:12" ht="15" x14ac:dyDescent="0.25">
      <c r="I59960"/>
      <c r="J59960"/>
      <c r="K59960"/>
      <c r="L59960"/>
    </row>
    <row r="59961" spans="9:12" ht="15" x14ac:dyDescent="0.25">
      <c r="I59961"/>
      <c r="J59961"/>
      <c r="K59961"/>
      <c r="L59961"/>
    </row>
    <row r="59962" spans="9:12" ht="15" x14ac:dyDescent="0.25">
      <c r="I59962"/>
      <c r="J59962"/>
      <c r="K59962"/>
      <c r="L59962"/>
    </row>
    <row r="59963" spans="9:12" ht="15" x14ac:dyDescent="0.25">
      <c r="I59963"/>
      <c r="J59963"/>
      <c r="K59963"/>
      <c r="L59963"/>
    </row>
    <row r="59964" spans="9:12" ht="15" x14ac:dyDescent="0.25">
      <c r="I59964"/>
      <c r="J59964"/>
      <c r="K59964"/>
      <c r="L59964"/>
    </row>
    <row r="59965" spans="9:12" ht="15" x14ac:dyDescent="0.25">
      <c r="I59965"/>
      <c r="J59965"/>
      <c r="K59965"/>
      <c r="L59965"/>
    </row>
    <row r="59966" spans="9:12" ht="15" x14ac:dyDescent="0.25">
      <c r="I59966"/>
      <c r="J59966"/>
      <c r="K59966"/>
      <c r="L59966"/>
    </row>
    <row r="59967" spans="9:12" ht="15" x14ac:dyDescent="0.25">
      <c r="I59967"/>
      <c r="J59967"/>
      <c r="K59967"/>
      <c r="L59967"/>
    </row>
    <row r="59968" spans="9:12" ht="15" x14ac:dyDescent="0.25">
      <c r="I59968"/>
      <c r="J59968"/>
      <c r="K59968"/>
      <c r="L59968"/>
    </row>
    <row r="59969" spans="9:12" ht="15" x14ac:dyDescent="0.25">
      <c r="I59969"/>
      <c r="J59969"/>
      <c r="K59969"/>
      <c r="L59969"/>
    </row>
    <row r="59970" spans="9:12" ht="15" x14ac:dyDescent="0.25">
      <c r="I59970"/>
      <c r="J59970"/>
      <c r="K59970"/>
      <c r="L59970"/>
    </row>
    <row r="59971" spans="9:12" ht="15" x14ac:dyDescent="0.25">
      <c r="I59971"/>
      <c r="J59971"/>
      <c r="K59971"/>
      <c r="L59971"/>
    </row>
    <row r="59972" spans="9:12" ht="15" x14ac:dyDescent="0.25">
      <c r="I59972"/>
      <c r="J59972"/>
      <c r="K59972"/>
      <c r="L59972"/>
    </row>
    <row r="59973" spans="9:12" ht="15" x14ac:dyDescent="0.25">
      <c r="I59973"/>
      <c r="J59973"/>
      <c r="K59973"/>
      <c r="L59973"/>
    </row>
    <row r="59974" spans="9:12" ht="15" x14ac:dyDescent="0.25">
      <c r="I59974"/>
      <c r="J59974"/>
      <c r="K59974"/>
      <c r="L59974"/>
    </row>
    <row r="59975" spans="9:12" ht="15" x14ac:dyDescent="0.25">
      <c r="I59975"/>
      <c r="J59975"/>
      <c r="K59975"/>
      <c r="L59975"/>
    </row>
    <row r="59976" spans="9:12" ht="15" x14ac:dyDescent="0.25">
      <c r="I59976"/>
      <c r="J59976"/>
      <c r="K59976"/>
      <c r="L59976"/>
    </row>
    <row r="59977" spans="9:12" ht="15" x14ac:dyDescent="0.25">
      <c r="I59977"/>
      <c r="J59977"/>
      <c r="K59977"/>
      <c r="L59977"/>
    </row>
    <row r="59978" spans="9:12" ht="15" x14ac:dyDescent="0.25">
      <c r="I59978"/>
      <c r="J59978"/>
      <c r="K59978"/>
      <c r="L59978"/>
    </row>
    <row r="59979" spans="9:12" ht="15" x14ac:dyDescent="0.25">
      <c r="I59979"/>
      <c r="J59979"/>
      <c r="K59979"/>
      <c r="L59979"/>
    </row>
    <row r="59980" spans="9:12" ht="15" x14ac:dyDescent="0.25">
      <c r="I59980"/>
      <c r="J59980"/>
      <c r="K59980"/>
      <c r="L59980"/>
    </row>
    <row r="59981" spans="9:12" ht="15" x14ac:dyDescent="0.25">
      <c r="I59981"/>
      <c r="J59981"/>
      <c r="K59981"/>
      <c r="L59981"/>
    </row>
    <row r="59982" spans="9:12" ht="15" x14ac:dyDescent="0.25">
      <c r="I59982"/>
      <c r="J59982"/>
      <c r="K59982"/>
      <c r="L59982"/>
    </row>
    <row r="59983" spans="9:12" ht="15" x14ac:dyDescent="0.25">
      <c r="I59983"/>
      <c r="J59983"/>
      <c r="K59983"/>
      <c r="L59983"/>
    </row>
    <row r="59984" spans="9:12" ht="15" x14ac:dyDescent="0.25">
      <c r="I59984"/>
      <c r="J59984"/>
      <c r="K59984"/>
      <c r="L59984"/>
    </row>
    <row r="59985" spans="9:12" ht="15" x14ac:dyDescent="0.25">
      <c r="I59985"/>
      <c r="J59985"/>
      <c r="K59985"/>
      <c r="L59985"/>
    </row>
    <row r="59986" spans="9:12" ht="15" x14ac:dyDescent="0.25">
      <c r="I59986"/>
      <c r="J59986"/>
      <c r="K59986"/>
      <c r="L59986"/>
    </row>
    <row r="59987" spans="9:12" ht="15" x14ac:dyDescent="0.25">
      <c r="I59987"/>
      <c r="J59987"/>
      <c r="K59987"/>
      <c r="L59987"/>
    </row>
    <row r="59988" spans="9:12" ht="15" x14ac:dyDescent="0.25">
      <c r="I59988"/>
      <c r="J59988"/>
      <c r="K59988"/>
      <c r="L59988"/>
    </row>
    <row r="59989" spans="9:12" ht="15" x14ac:dyDescent="0.25">
      <c r="I59989"/>
      <c r="J59989"/>
      <c r="K59989"/>
      <c r="L59989"/>
    </row>
    <row r="59990" spans="9:12" ht="15" x14ac:dyDescent="0.25">
      <c r="I59990"/>
      <c r="J59990"/>
      <c r="K59990"/>
      <c r="L59990"/>
    </row>
    <row r="59991" spans="9:12" ht="15" x14ac:dyDescent="0.25">
      <c r="I59991"/>
      <c r="J59991"/>
      <c r="K59991"/>
      <c r="L59991"/>
    </row>
    <row r="59992" spans="9:12" ht="15" x14ac:dyDescent="0.25">
      <c r="I59992"/>
      <c r="J59992"/>
      <c r="K59992"/>
      <c r="L59992"/>
    </row>
    <row r="59993" spans="9:12" ht="15" x14ac:dyDescent="0.25">
      <c r="I59993"/>
      <c r="J59993"/>
      <c r="K59993"/>
      <c r="L59993"/>
    </row>
    <row r="59994" spans="9:12" ht="15" x14ac:dyDescent="0.25">
      <c r="I59994"/>
      <c r="J59994"/>
      <c r="K59994"/>
      <c r="L59994"/>
    </row>
    <row r="59995" spans="9:12" ht="15" x14ac:dyDescent="0.25">
      <c r="I59995"/>
      <c r="J59995"/>
      <c r="K59995"/>
      <c r="L59995"/>
    </row>
    <row r="59996" spans="9:12" ht="15" x14ac:dyDescent="0.25">
      <c r="I59996"/>
      <c r="J59996"/>
      <c r="K59996"/>
      <c r="L59996"/>
    </row>
    <row r="59997" spans="9:12" ht="15" x14ac:dyDescent="0.25">
      <c r="I59997"/>
      <c r="J59997"/>
      <c r="K59997"/>
      <c r="L59997"/>
    </row>
    <row r="59998" spans="9:12" ht="15" x14ac:dyDescent="0.25">
      <c r="I59998"/>
      <c r="J59998"/>
      <c r="K59998"/>
      <c r="L59998"/>
    </row>
    <row r="59999" spans="9:12" ht="15" x14ac:dyDescent="0.25">
      <c r="I59999"/>
      <c r="J59999"/>
      <c r="K59999"/>
      <c r="L59999"/>
    </row>
    <row r="60000" spans="9:12" ht="15" x14ac:dyDescent="0.25">
      <c r="I60000"/>
      <c r="J60000"/>
      <c r="K60000"/>
      <c r="L60000"/>
    </row>
    <row r="60001" spans="9:12" ht="15" x14ac:dyDescent="0.25">
      <c r="I60001"/>
      <c r="J60001"/>
      <c r="K60001"/>
      <c r="L60001"/>
    </row>
    <row r="60002" spans="9:12" ht="15" x14ac:dyDescent="0.25">
      <c r="I60002"/>
      <c r="J60002"/>
      <c r="K60002"/>
      <c r="L60002"/>
    </row>
    <row r="60003" spans="9:12" ht="15" x14ac:dyDescent="0.25">
      <c r="I60003"/>
      <c r="J60003"/>
      <c r="K60003"/>
      <c r="L60003"/>
    </row>
    <row r="60004" spans="9:12" ht="15" x14ac:dyDescent="0.25">
      <c r="I60004"/>
      <c r="J60004"/>
      <c r="K60004"/>
      <c r="L60004"/>
    </row>
    <row r="60005" spans="9:12" ht="15" x14ac:dyDescent="0.25">
      <c r="I60005"/>
      <c r="J60005"/>
      <c r="K60005"/>
      <c r="L60005"/>
    </row>
    <row r="60006" spans="9:12" ht="15" x14ac:dyDescent="0.25">
      <c r="I60006"/>
      <c r="J60006"/>
      <c r="K60006"/>
      <c r="L60006"/>
    </row>
    <row r="60007" spans="9:12" ht="15" x14ac:dyDescent="0.25">
      <c r="I60007"/>
      <c r="J60007"/>
      <c r="K60007"/>
      <c r="L60007"/>
    </row>
    <row r="60008" spans="9:12" ht="15" x14ac:dyDescent="0.25">
      <c r="I60008"/>
      <c r="J60008"/>
      <c r="K60008"/>
      <c r="L60008"/>
    </row>
    <row r="60009" spans="9:12" ht="15" x14ac:dyDescent="0.25">
      <c r="I60009"/>
      <c r="J60009"/>
      <c r="K60009"/>
      <c r="L60009"/>
    </row>
    <row r="60010" spans="9:12" ht="15" x14ac:dyDescent="0.25">
      <c r="I60010"/>
      <c r="J60010"/>
      <c r="K60010"/>
      <c r="L60010"/>
    </row>
    <row r="60011" spans="9:12" ht="15" x14ac:dyDescent="0.25">
      <c r="I60011"/>
      <c r="J60011"/>
      <c r="K60011"/>
      <c r="L60011"/>
    </row>
    <row r="60012" spans="9:12" ht="15" x14ac:dyDescent="0.25">
      <c r="I60012"/>
      <c r="J60012"/>
      <c r="K60012"/>
      <c r="L60012"/>
    </row>
    <row r="60013" spans="9:12" ht="15" x14ac:dyDescent="0.25">
      <c r="I60013"/>
      <c r="J60013"/>
      <c r="K60013"/>
      <c r="L60013"/>
    </row>
    <row r="60014" spans="9:12" ht="15" x14ac:dyDescent="0.25">
      <c r="I60014"/>
      <c r="J60014"/>
      <c r="K60014"/>
      <c r="L60014"/>
    </row>
    <row r="60015" spans="9:12" ht="15" x14ac:dyDescent="0.25">
      <c r="I60015"/>
      <c r="J60015"/>
      <c r="K60015"/>
      <c r="L60015"/>
    </row>
    <row r="60016" spans="9:12" ht="15" x14ac:dyDescent="0.25">
      <c r="I60016"/>
      <c r="J60016"/>
      <c r="K60016"/>
      <c r="L60016"/>
    </row>
    <row r="60017" spans="9:12" ht="15" x14ac:dyDescent="0.25">
      <c r="I60017"/>
      <c r="J60017"/>
      <c r="K60017"/>
      <c r="L60017"/>
    </row>
    <row r="60018" spans="9:12" ht="15" x14ac:dyDescent="0.25">
      <c r="I60018"/>
      <c r="J60018"/>
      <c r="K60018"/>
      <c r="L60018"/>
    </row>
    <row r="60019" spans="9:12" ht="15" x14ac:dyDescent="0.25">
      <c r="I60019"/>
      <c r="J60019"/>
      <c r="K60019"/>
      <c r="L60019"/>
    </row>
    <row r="60020" spans="9:12" ht="15" x14ac:dyDescent="0.25">
      <c r="I60020"/>
      <c r="J60020"/>
      <c r="K60020"/>
      <c r="L60020"/>
    </row>
    <row r="60021" spans="9:12" ht="15" x14ac:dyDescent="0.25">
      <c r="I60021"/>
      <c r="J60021"/>
      <c r="K60021"/>
      <c r="L60021"/>
    </row>
    <row r="60022" spans="9:12" ht="15" x14ac:dyDescent="0.25">
      <c r="I60022"/>
      <c r="J60022"/>
      <c r="K60022"/>
      <c r="L60022"/>
    </row>
    <row r="60023" spans="9:12" ht="15" x14ac:dyDescent="0.25">
      <c r="I60023"/>
      <c r="J60023"/>
      <c r="K60023"/>
      <c r="L60023"/>
    </row>
    <row r="60024" spans="9:12" ht="15" x14ac:dyDescent="0.25">
      <c r="I60024"/>
      <c r="J60024"/>
      <c r="K60024"/>
      <c r="L60024"/>
    </row>
    <row r="60025" spans="9:12" ht="15" x14ac:dyDescent="0.25">
      <c r="I60025"/>
      <c r="J60025"/>
      <c r="K60025"/>
      <c r="L60025"/>
    </row>
    <row r="60026" spans="9:12" ht="15" x14ac:dyDescent="0.25">
      <c r="I60026"/>
      <c r="J60026"/>
      <c r="K60026"/>
      <c r="L60026"/>
    </row>
    <row r="60027" spans="9:12" ht="15" x14ac:dyDescent="0.25">
      <c r="I60027"/>
      <c r="J60027"/>
      <c r="K60027"/>
      <c r="L60027"/>
    </row>
    <row r="60028" spans="9:12" ht="15" x14ac:dyDescent="0.25">
      <c r="I60028"/>
      <c r="J60028"/>
      <c r="K60028"/>
      <c r="L60028"/>
    </row>
    <row r="60029" spans="9:12" ht="15" x14ac:dyDescent="0.25">
      <c r="I60029"/>
      <c r="J60029"/>
      <c r="K60029"/>
      <c r="L60029"/>
    </row>
    <row r="60030" spans="9:12" ht="15" x14ac:dyDescent="0.25">
      <c r="I60030"/>
      <c r="J60030"/>
      <c r="K60030"/>
      <c r="L60030"/>
    </row>
    <row r="60031" spans="9:12" ht="15" x14ac:dyDescent="0.25">
      <c r="I60031"/>
      <c r="J60031"/>
      <c r="K60031"/>
      <c r="L60031"/>
    </row>
    <row r="60032" spans="9:12" ht="15" x14ac:dyDescent="0.25">
      <c r="I60032"/>
      <c r="J60032"/>
      <c r="K60032"/>
      <c r="L60032"/>
    </row>
    <row r="60033" spans="9:12" ht="15" x14ac:dyDescent="0.25">
      <c r="I60033"/>
      <c r="J60033"/>
      <c r="K60033"/>
      <c r="L60033"/>
    </row>
    <row r="60034" spans="9:12" ht="15" x14ac:dyDescent="0.25">
      <c r="I60034"/>
      <c r="J60034"/>
      <c r="K60034"/>
      <c r="L60034"/>
    </row>
    <row r="60035" spans="9:12" ht="15" x14ac:dyDescent="0.25">
      <c r="I60035"/>
      <c r="J60035"/>
      <c r="K60035"/>
      <c r="L60035"/>
    </row>
    <row r="60036" spans="9:12" ht="15" x14ac:dyDescent="0.25">
      <c r="I60036"/>
      <c r="J60036"/>
      <c r="K60036"/>
      <c r="L60036"/>
    </row>
    <row r="60037" spans="9:12" ht="15" x14ac:dyDescent="0.25">
      <c r="I60037"/>
      <c r="J60037"/>
      <c r="K60037"/>
      <c r="L60037"/>
    </row>
    <row r="60038" spans="9:12" ht="15" x14ac:dyDescent="0.25">
      <c r="I60038"/>
      <c r="J60038"/>
      <c r="K60038"/>
      <c r="L60038"/>
    </row>
    <row r="60039" spans="9:12" ht="15" x14ac:dyDescent="0.25">
      <c r="I60039"/>
      <c r="J60039"/>
      <c r="K60039"/>
      <c r="L60039"/>
    </row>
    <row r="60040" spans="9:12" ht="15" x14ac:dyDescent="0.25">
      <c r="I60040"/>
      <c r="J60040"/>
      <c r="K60040"/>
      <c r="L60040"/>
    </row>
    <row r="60041" spans="9:12" ht="15" x14ac:dyDescent="0.25">
      <c r="I60041"/>
      <c r="J60041"/>
      <c r="K60041"/>
      <c r="L60041"/>
    </row>
    <row r="60042" spans="9:12" ht="15" x14ac:dyDescent="0.25">
      <c r="I60042"/>
      <c r="J60042"/>
      <c r="K60042"/>
      <c r="L60042"/>
    </row>
    <row r="60043" spans="9:12" ht="15" x14ac:dyDescent="0.25">
      <c r="I60043"/>
      <c r="J60043"/>
      <c r="K60043"/>
      <c r="L60043"/>
    </row>
    <row r="60044" spans="9:12" ht="15" x14ac:dyDescent="0.25">
      <c r="I60044"/>
      <c r="J60044"/>
      <c r="K60044"/>
      <c r="L60044"/>
    </row>
    <row r="60045" spans="9:12" ht="15" x14ac:dyDescent="0.25">
      <c r="I60045"/>
      <c r="J60045"/>
      <c r="K60045"/>
      <c r="L60045"/>
    </row>
    <row r="60046" spans="9:12" ht="15" x14ac:dyDescent="0.25">
      <c r="I60046"/>
      <c r="J60046"/>
      <c r="K60046"/>
      <c r="L60046"/>
    </row>
    <row r="60047" spans="9:12" ht="15" x14ac:dyDescent="0.25">
      <c r="I60047"/>
      <c r="J60047"/>
      <c r="K60047"/>
      <c r="L60047"/>
    </row>
    <row r="60048" spans="9:12" ht="15" x14ac:dyDescent="0.25">
      <c r="I60048"/>
      <c r="J60048"/>
      <c r="K60048"/>
      <c r="L60048"/>
    </row>
    <row r="60049" spans="9:12" ht="15" x14ac:dyDescent="0.25">
      <c r="I60049"/>
      <c r="J60049"/>
      <c r="K60049"/>
      <c r="L60049"/>
    </row>
    <row r="60050" spans="9:12" ht="15" x14ac:dyDescent="0.25">
      <c r="I60050"/>
      <c r="J60050"/>
      <c r="K60050"/>
      <c r="L60050"/>
    </row>
    <row r="60051" spans="9:12" ht="15" x14ac:dyDescent="0.25">
      <c r="I60051"/>
      <c r="J60051"/>
      <c r="K60051"/>
      <c r="L60051"/>
    </row>
    <row r="60052" spans="9:12" ht="15" x14ac:dyDescent="0.25">
      <c r="I60052"/>
      <c r="J60052"/>
      <c r="K60052"/>
      <c r="L60052"/>
    </row>
    <row r="60053" spans="9:12" ht="15" x14ac:dyDescent="0.25">
      <c r="I60053"/>
      <c r="J60053"/>
      <c r="K60053"/>
      <c r="L60053"/>
    </row>
    <row r="60054" spans="9:12" ht="15" x14ac:dyDescent="0.25">
      <c r="I60054"/>
      <c r="J60054"/>
      <c r="K60054"/>
      <c r="L60054"/>
    </row>
    <row r="60055" spans="9:12" ht="15" x14ac:dyDescent="0.25">
      <c r="I60055"/>
      <c r="J60055"/>
      <c r="K60055"/>
      <c r="L60055"/>
    </row>
    <row r="60056" spans="9:12" ht="15" x14ac:dyDescent="0.25">
      <c r="I60056"/>
      <c r="J60056"/>
      <c r="K60056"/>
      <c r="L60056"/>
    </row>
    <row r="60057" spans="9:12" ht="15" x14ac:dyDescent="0.25">
      <c r="I60057"/>
      <c r="J60057"/>
      <c r="K60057"/>
      <c r="L60057"/>
    </row>
    <row r="60058" spans="9:12" ht="15" x14ac:dyDescent="0.25">
      <c r="I60058"/>
      <c r="J60058"/>
      <c r="K60058"/>
      <c r="L60058"/>
    </row>
    <row r="60059" spans="9:12" ht="15" x14ac:dyDescent="0.25">
      <c r="I60059"/>
      <c r="J60059"/>
      <c r="K60059"/>
      <c r="L60059"/>
    </row>
    <row r="60060" spans="9:12" ht="15" x14ac:dyDescent="0.25">
      <c r="I60060"/>
      <c r="J60060"/>
      <c r="K60060"/>
      <c r="L60060"/>
    </row>
    <row r="60061" spans="9:12" ht="15" x14ac:dyDescent="0.25">
      <c r="I60061"/>
      <c r="J60061"/>
      <c r="K60061"/>
      <c r="L60061"/>
    </row>
    <row r="60062" spans="9:12" ht="15" x14ac:dyDescent="0.25">
      <c r="I60062"/>
      <c r="J60062"/>
      <c r="K60062"/>
      <c r="L60062"/>
    </row>
    <row r="60063" spans="9:12" ht="15" x14ac:dyDescent="0.25">
      <c r="I60063"/>
      <c r="J60063"/>
      <c r="K60063"/>
      <c r="L60063"/>
    </row>
    <row r="60064" spans="9:12" ht="15" x14ac:dyDescent="0.25">
      <c r="I60064"/>
      <c r="J60064"/>
      <c r="K60064"/>
      <c r="L60064"/>
    </row>
    <row r="60065" spans="9:12" ht="15" x14ac:dyDescent="0.25">
      <c r="I60065"/>
      <c r="J60065"/>
      <c r="K60065"/>
      <c r="L60065"/>
    </row>
    <row r="60066" spans="9:12" ht="15" x14ac:dyDescent="0.25">
      <c r="I60066"/>
      <c r="J60066"/>
      <c r="K60066"/>
      <c r="L60066"/>
    </row>
    <row r="60067" spans="9:12" ht="15" x14ac:dyDescent="0.25">
      <c r="I60067"/>
      <c r="J60067"/>
      <c r="K60067"/>
      <c r="L60067"/>
    </row>
    <row r="60068" spans="9:12" ht="15" x14ac:dyDescent="0.25">
      <c r="I60068"/>
      <c r="J60068"/>
      <c r="K60068"/>
      <c r="L60068"/>
    </row>
    <row r="60069" spans="9:12" ht="15" x14ac:dyDescent="0.25">
      <c r="I60069"/>
      <c r="J60069"/>
      <c r="K60069"/>
      <c r="L60069"/>
    </row>
    <row r="60070" spans="9:12" ht="15" x14ac:dyDescent="0.25">
      <c r="I60070"/>
      <c r="J60070"/>
      <c r="K60070"/>
      <c r="L60070"/>
    </row>
    <row r="60071" spans="9:12" ht="15" x14ac:dyDescent="0.25">
      <c r="I60071"/>
      <c r="J60071"/>
      <c r="K60071"/>
      <c r="L60071"/>
    </row>
    <row r="60072" spans="9:12" ht="15" x14ac:dyDescent="0.25">
      <c r="I60072"/>
      <c r="J60072"/>
      <c r="K60072"/>
      <c r="L60072"/>
    </row>
    <row r="60073" spans="9:12" ht="15" x14ac:dyDescent="0.25">
      <c r="I60073"/>
      <c r="J60073"/>
      <c r="K60073"/>
      <c r="L60073"/>
    </row>
    <row r="60074" spans="9:12" ht="15" x14ac:dyDescent="0.25">
      <c r="I60074"/>
      <c r="J60074"/>
      <c r="K60074"/>
      <c r="L60074"/>
    </row>
    <row r="60075" spans="9:12" ht="15" x14ac:dyDescent="0.25">
      <c r="I60075"/>
      <c r="J60075"/>
      <c r="K60075"/>
      <c r="L60075"/>
    </row>
    <row r="60076" spans="9:12" ht="15" x14ac:dyDescent="0.25">
      <c r="I60076"/>
      <c r="J60076"/>
      <c r="K60076"/>
      <c r="L60076"/>
    </row>
    <row r="60077" spans="9:12" ht="15" x14ac:dyDescent="0.25">
      <c r="I60077"/>
      <c r="J60077"/>
      <c r="K60077"/>
      <c r="L60077"/>
    </row>
    <row r="60078" spans="9:12" ht="15" x14ac:dyDescent="0.25">
      <c r="I60078"/>
      <c r="J60078"/>
      <c r="K60078"/>
      <c r="L60078"/>
    </row>
    <row r="60079" spans="9:12" ht="15" x14ac:dyDescent="0.25">
      <c r="I60079"/>
      <c r="J60079"/>
      <c r="K60079"/>
      <c r="L60079"/>
    </row>
    <row r="60080" spans="9:12" ht="15" x14ac:dyDescent="0.25">
      <c r="I60080"/>
      <c r="J60080"/>
      <c r="K60080"/>
      <c r="L60080"/>
    </row>
    <row r="60081" spans="9:12" ht="15" x14ac:dyDescent="0.25">
      <c r="I60081"/>
      <c r="J60081"/>
      <c r="K60081"/>
      <c r="L60081"/>
    </row>
    <row r="60082" spans="9:12" ht="15" x14ac:dyDescent="0.25">
      <c r="I60082"/>
      <c r="J60082"/>
      <c r="K60082"/>
      <c r="L60082"/>
    </row>
    <row r="60083" spans="9:12" ht="15" x14ac:dyDescent="0.25">
      <c r="I60083"/>
      <c r="J60083"/>
      <c r="K60083"/>
      <c r="L60083"/>
    </row>
    <row r="60084" spans="9:12" ht="15" x14ac:dyDescent="0.25">
      <c r="I60084"/>
      <c r="J60084"/>
      <c r="K60084"/>
      <c r="L60084"/>
    </row>
    <row r="60085" spans="9:12" ht="15" x14ac:dyDescent="0.25">
      <c r="I60085"/>
      <c r="J60085"/>
      <c r="K60085"/>
      <c r="L60085"/>
    </row>
    <row r="60086" spans="9:12" ht="15" x14ac:dyDescent="0.25">
      <c r="I60086"/>
      <c r="J60086"/>
      <c r="K60086"/>
      <c r="L60086"/>
    </row>
    <row r="60087" spans="9:12" ht="15" x14ac:dyDescent="0.25">
      <c r="I60087"/>
      <c r="J60087"/>
      <c r="K60087"/>
      <c r="L60087"/>
    </row>
    <row r="60088" spans="9:12" ht="15" x14ac:dyDescent="0.25">
      <c r="I60088"/>
      <c r="J60088"/>
      <c r="K60088"/>
      <c r="L60088"/>
    </row>
    <row r="60089" spans="9:12" ht="15" x14ac:dyDescent="0.25">
      <c r="I60089"/>
      <c r="J60089"/>
      <c r="K60089"/>
      <c r="L60089"/>
    </row>
    <row r="60090" spans="9:12" ht="15" x14ac:dyDescent="0.25">
      <c r="I60090"/>
      <c r="J60090"/>
      <c r="K60090"/>
      <c r="L60090"/>
    </row>
    <row r="60091" spans="9:12" ht="15" x14ac:dyDescent="0.25">
      <c r="I60091"/>
      <c r="J60091"/>
      <c r="K60091"/>
      <c r="L60091"/>
    </row>
    <row r="60092" spans="9:12" ht="15" x14ac:dyDescent="0.25">
      <c r="I60092"/>
      <c r="J60092"/>
      <c r="K60092"/>
      <c r="L60092"/>
    </row>
    <row r="60093" spans="9:12" ht="15" x14ac:dyDescent="0.25">
      <c r="I60093"/>
      <c r="J60093"/>
      <c r="K60093"/>
      <c r="L60093"/>
    </row>
    <row r="60094" spans="9:12" ht="15" x14ac:dyDescent="0.25">
      <c r="I60094"/>
      <c r="J60094"/>
      <c r="K60094"/>
      <c r="L60094"/>
    </row>
    <row r="60095" spans="9:12" ht="15" x14ac:dyDescent="0.25">
      <c r="I60095"/>
      <c r="J60095"/>
      <c r="K60095"/>
      <c r="L60095"/>
    </row>
    <row r="60096" spans="9:12" ht="15" x14ac:dyDescent="0.25">
      <c r="I60096"/>
      <c r="J60096"/>
      <c r="K60096"/>
      <c r="L60096"/>
    </row>
    <row r="60097" spans="9:12" ht="15" x14ac:dyDescent="0.25">
      <c r="I60097"/>
      <c r="J60097"/>
      <c r="K60097"/>
      <c r="L60097"/>
    </row>
    <row r="60098" spans="9:12" ht="15" x14ac:dyDescent="0.25">
      <c r="I60098"/>
      <c r="J60098"/>
      <c r="K60098"/>
      <c r="L60098"/>
    </row>
    <row r="60099" spans="9:12" ht="15" x14ac:dyDescent="0.25">
      <c r="I60099"/>
      <c r="J60099"/>
      <c r="K60099"/>
      <c r="L60099"/>
    </row>
    <row r="60100" spans="9:12" ht="15" x14ac:dyDescent="0.25">
      <c r="I60100"/>
      <c r="J60100"/>
      <c r="K60100"/>
      <c r="L60100"/>
    </row>
    <row r="60101" spans="9:12" ht="15" x14ac:dyDescent="0.25">
      <c r="I60101"/>
      <c r="J60101"/>
      <c r="K60101"/>
      <c r="L60101"/>
    </row>
    <row r="60102" spans="9:12" ht="15" x14ac:dyDescent="0.25">
      <c r="I60102"/>
      <c r="J60102"/>
      <c r="K60102"/>
      <c r="L60102"/>
    </row>
    <row r="60103" spans="9:12" ht="15" x14ac:dyDescent="0.25">
      <c r="I60103"/>
      <c r="J60103"/>
      <c r="K60103"/>
      <c r="L60103"/>
    </row>
    <row r="60104" spans="9:12" ht="15" x14ac:dyDescent="0.25">
      <c r="I60104"/>
      <c r="J60104"/>
      <c r="K60104"/>
      <c r="L60104"/>
    </row>
    <row r="60105" spans="9:12" ht="15" x14ac:dyDescent="0.25">
      <c r="I60105"/>
      <c r="J60105"/>
      <c r="K60105"/>
      <c r="L60105"/>
    </row>
    <row r="60106" spans="9:12" ht="15" x14ac:dyDescent="0.25">
      <c r="I60106"/>
      <c r="J60106"/>
      <c r="K60106"/>
      <c r="L60106"/>
    </row>
    <row r="60107" spans="9:12" ht="15" x14ac:dyDescent="0.25">
      <c r="I60107"/>
      <c r="J60107"/>
      <c r="K60107"/>
      <c r="L60107"/>
    </row>
    <row r="60108" spans="9:12" ht="15" x14ac:dyDescent="0.25">
      <c r="I60108"/>
      <c r="J60108"/>
      <c r="K60108"/>
      <c r="L60108"/>
    </row>
    <row r="60109" spans="9:12" ht="15" x14ac:dyDescent="0.25">
      <c r="I60109"/>
      <c r="J60109"/>
      <c r="K60109"/>
      <c r="L60109"/>
    </row>
    <row r="60110" spans="9:12" ht="15" x14ac:dyDescent="0.25">
      <c r="I60110"/>
      <c r="J60110"/>
      <c r="K60110"/>
      <c r="L60110"/>
    </row>
    <row r="60111" spans="9:12" ht="15" x14ac:dyDescent="0.25">
      <c r="I60111"/>
      <c r="J60111"/>
      <c r="K60111"/>
      <c r="L60111"/>
    </row>
    <row r="60112" spans="9:12" ht="15" x14ac:dyDescent="0.25">
      <c r="I60112"/>
      <c r="J60112"/>
      <c r="K60112"/>
      <c r="L60112"/>
    </row>
    <row r="60113" spans="9:12" ht="15" x14ac:dyDescent="0.25">
      <c r="I60113"/>
      <c r="J60113"/>
      <c r="K60113"/>
      <c r="L60113"/>
    </row>
    <row r="60114" spans="9:12" ht="15" x14ac:dyDescent="0.25">
      <c r="I60114"/>
      <c r="J60114"/>
      <c r="K60114"/>
      <c r="L60114"/>
    </row>
    <row r="60115" spans="9:12" ht="15" x14ac:dyDescent="0.25">
      <c r="I60115"/>
      <c r="J60115"/>
      <c r="K60115"/>
      <c r="L60115"/>
    </row>
    <row r="60116" spans="9:12" ht="15" x14ac:dyDescent="0.25">
      <c r="I60116"/>
      <c r="J60116"/>
      <c r="K60116"/>
      <c r="L60116"/>
    </row>
    <row r="60117" spans="9:12" ht="15" x14ac:dyDescent="0.25">
      <c r="I60117"/>
      <c r="J60117"/>
      <c r="K60117"/>
      <c r="L60117"/>
    </row>
    <row r="60118" spans="9:12" ht="15" x14ac:dyDescent="0.25">
      <c r="I60118"/>
      <c r="J60118"/>
      <c r="K60118"/>
      <c r="L60118"/>
    </row>
    <row r="60119" spans="9:12" ht="15" x14ac:dyDescent="0.25">
      <c r="I60119"/>
      <c r="J60119"/>
      <c r="K60119"/>
      <c r="L60119"/>
    </row>
    <row r="60120" spans="9:12" ht="15" x14ac:dyDescent="0.25">
      <c r="I60120"/>
      <c r="J60120"/>
      <c r="K60120"/>
      <c r="L60120"/>
    </row>
    <row r="60121" spans="9:12" ht="15" x14ac:dyDescent="0.25">
      <c r="I60121"/>
      <c r="J60121"/>
      <c r="K60121"/>
      <c r="L60121"/>
    </row>
    <row r="60122" spans="9:12" ht="15" x14ac:dyDescent="0.25">
      <c r="I60122"/>
      <c r="J60122"/>
      <c r="K60122"/>
      <c r="L60122"/>
    </row>
    <row r="60123" spans="9:12" ht="15" x14ac:dyDescent="0.25">
      <c r="I60123"/>
      <c r="J60123"/>
      <c r="K60123"/>
      <c r="L60123"/>
    </row>
    <row r="60124" spans="9:12" ht="15" x14ac:dyDescent="0.25">
      <c r="I60124"/>
      <c r="J60124"/>
      <c r="K60124"/>
      <c r="L60124"/>
    </row>
    <row r="60125" spans="9:12" ht="15" x14ac:dyDescent="0.25">
      <c r="I60125"/>
      <c r="J60125"/>
      <c r="K60125"/>
      <c r="L60125"/>
    </row>
    <row r="60126" spans="9:12" ht="15" x14ac:dyDescent="0.25">
      <c r="I60126"/>
      <c r="J60126"/>
      <c r="K60126"/>
      <c r="L60126"/>
    </row>
    <row r="60127" spans="9:12" ht="15" x14ac:dyDescent="0.25">
      <c r="I60127"/>
      <c r="J60127"/>
      <c r="K60127"/>
      <c r="L60127"/>
    </row>
    <row r="60128" spans="9:12" ht="15" x14ac:dyDescent="0.25">
      <c r="I60128"/>
      <c r="J60128"/>
      <c r="K60128"/>
      <c r="L60128"/>
    </row>
    <row r="60129" spans="9:12" ht="15" x14ac:dyDescent="0.25">
      <c r="I60129"/>
      <c r="J60129"/>
      <c r="K60129"/>
      <c r="L60129"/>
    </row>
    <row r="60130" spans="9:12" ht="15" x14ac:dyDescent="0.25">
      <c r="I60130"/>
      <c r="J60130"/>
      <c r="K60130"/>
      <c r="L60130"/>
    </row>
    <row r="60131" spans="9:12" ht="15" x14ac:dyDescent="0.25">
      <c r="I60131"/>
      <c r="J60131"/>
      <c r="K60131"/>
      <c r="L60131"/>
    </row>
    <row r="60132" spans="9:12" ht="15" x14ac:dyDescent="0.25">
      <c r="I60132"/>
      <c r="J60132"/>
      <c r="K60132"/>
      <c r="L60132"/>
    </row>
    <row r="60133" spans="9:12" ht="15" x14ac:dyDescent="0.25">
      <c r="I60133"/>
      <c r="J60133"/>
      <c r="K60133"/>
      <c r="L60133"/>
    </row>
    <row r="60134" spans="9:12" ht="15" x14ac:dyDescent="0.25">
      <c r="I60134"/>
      <c r="J60134"/>
      <c r="K60134"/>
      <c r="L60134"/>
    </row>
    <row r="60135" spans="9:12" ht="15" x14ac:dyDescent="0.25">
      <c r="I60135"/>
      <c r="J60135"/>
      <c r="K60135"/>
      <c r="L60135"/>
    </row>
    <row r="60136" spans="9:12" ht="15" x14ac:dyDescent="0.25">
      <c r="I60136"/>
      <c r="J60136"/>
      <c r="K60136"/>
      <c r="L60136"/>
    </row>
    <row r="60137" spans="9:12" ht="15" x14ac:dyDescent="0.25">
      <c r="I60137"/>
      <c r="J60137"/>
      <c r="K60137"/>
      <c r="L60137"/>
    </row>
    <row r="60138" spans="9:12" ht="15" x14ac:dyDescent="0.25">
      <c r="I60138"/>
      <c r="J60138"/>
      <c r="K60138"/>
      <c r="L60138"/>
    </row>
    <row r="60139" spans="9:12" ht="15" x14ac:dyDescent="0.25">
      <c r="I60139"/>
      <c r="J60139"/>
      <c r="K60139"/>
      <c r="L60139"/>
    </row>
    <row r="60140" spans="9:12" ht="15" x14ac:dyDescent="0.25">
      <c r="I60140"/>
      <c r="J60140"/>
      <c r="K60140"/>
      <c r="L60140"/>
    </row>
    <row r="60141" spans="9:12" ht="15" x14ac:dyDescent="0.25">
      <c r="I60141"/>
      <c r="J60141"/>
      <c r="K60141"/>
      <c r="L60141"/>
    </row>
    <row r="60142" spans="9:12" ht="15" x14ac:dyDescent="0.25">
      <c r="I60142"/>
      <c r="J60142"/>
      <c r="K60142"/>
      <c r="L60142"/>
    </row>
    <row r="60143" spans="9:12" ht="15" x14ac:dyDescent="0.25">
      <c r="I60143"/>
      <c r="J60143"/>
      <c r="K60143"/>
      <c r="L60143"/>
    </row>
    <row r="60144" spans="9:12" ht="15" x14ac:dyDescent="0.25">
      <c r="I60144"/>
      <c r="J60144"/>
      <c r="K60144"/>
      <c r="L60144"/>
    </row>
    <row r="60145" spans="9:12" ht="15" x14ac:dyDescent="0.25">
      <c r="I60145"/>
      <c r="J60145"/>
      <c r="K60145"/>
      <c r="L60145"/>
    </row>
    <row r="60146" spans="9:12" ht="15" x14ac:dyDescent="0.25">
      <c r="I60146"/>
      <c r="J60146"/>
      <c r="K60146"/>
      <c r="L60146"/>
    </row>
    <row r="60147" spans="9:12" ht="15" x14ac:dyDescent="0.25">
      <c r="I60147"/>
      <c r="J60147"/>
      <c r="K60147"/>
      <c r="L60147"/>
    </row>
    <row r="60148" spans="9:12" ht="15" x14ac:dyDescent="0.25">
      <c r="I60148"/>
      <c r="J60148"/>
      <c r="K60148"/>
      <c r="L60148"/>
    </row>
    <row r="60149" spans="9:12" ht="15" x14ac:dyDescent="0.25">
      <c r="I60149"/>
      <c r="J60149"/>
      <c r="K60149"/>
      <c r="L60149"/>
    </row>
    <row r="60150" spans="9:12" ht="15" x14ac:dyDescent="0.25">
      <c r="I60150"/>
      <c r="J60150"/>
      <c r="K60150"/>
      <c r="L60150"/>
    </row>
    <row r="60151" spans="9:12" ht="15" x14ac:dyDescent="0.25">
      <c r="I60151"/>
      <c r="J60151"/>
      <c r="K60151"/>
      <c r="L60151"/>
    </row>
    <row r="60152" spans="9:12" ht="15" x14ac:dyDescent="0.25">
      <c r="I60152"/>
      <c r="J60152"/>
      <c r="K60152"/>
      <c r="L60152"/>
    </row>
    <row r="60153" spans="9:12" ht="15" x14ac:dyDescent="0.25">
      <c r="I60153"/>
      <c r="J60153"/>
      <c r="K60153"/>
      <c r="L60153"/>
    </row>
    <row r="60154" spans="9:12" ht="15" x14ac:dyDescent="0.25">
      <c r="I60154"/>
      <c r="J60154"/>
      <c r="K60154"/>
      <c r="L60154"/>
    </row>
    <row r="60155" spans="9:12" ht="15" x14ac:dyDescent="0.25">
      <c r="I60155"/>
      <c r="J60155"/>
      <c r="K60155"/>
      <c r="L60155"/>
    </row>
    <row r="60156" spans="9:12" ht="15" x14ac:dyDescent="0.25">
      <c r="I60156"/>
      <c r="J60156"/>
      <c r="K60156"/>
      <c r="L60156"/>
    </row>
    <row r="60157" spans="9:12" ht="15" x14ac:dyDescent="0.25">
      <c r="I60157"/>
      <c r="J60157"/>
      <c r="K60157"/>
      <c r="L60157"/>
    </row>
    <row r="60158" spans="9:12" ht="15" x14ac:dyDescent="0.25">
      <c r="I60158"/>
      <c r="J60158"/>
      <c r="K60158"/>
      <c r="L60158"/>
    </row>
    <row r="60159" spans="9:12" ht="15" x14ac:dyDescent="0.25">
      <c r="I60159"/>
      <c r="J60159"/>
      <c r="K60159"/>
      <c r="L60159"/>
    </row>
    <row r="60160" spans="9:12" ht="15" x14ac:dyDescent="0.25">
      <c r="I60160"/>
      <c r="J60160"/>
      <c r="K60160"/>
      <c r="L60160"/>
    </row>
    <row r="60161" spans="9:12" ht="15" x14ac:dyDescent="0.25">
      <c r="I60161"/>
      <c r="J60161"/>
      <c r="K60161"/>
      <c r="L60161"/>
    </row>
    <row r="60162" spans="9:12" ht="15" x14ac:dyDescent="0.25">
      <c r="I60162"/>
      <c r="J60162"/>
      <c r="K60162"/>
      <c r="L60162"/>
    </row>
    <row r="60163" spans="9:12" ht="15" x14ac:dyDescent="0.25">
      <c r="I60163"/>
      <c r="J60163"/>
      <c r="K60163"/>
      <c r="L60163"/>
    </row>
    <row r="60164" spans="9:12" ht="15" x14ac:dyDescent="0.25">
      <c r="I60164"/>
      <c r="J60164"/>
      <c r="K60164"/>
      <c r="L60164"/>
    </row>
    <row r="60165" spans="9:12" ht="15" x14ac:dyDescent="0.25">
      <c r="I60165"/>
      <c r="J60165"/>
      <c r="K60165"/>
      <c r="L60165"/>
    </row>
    <row r="60166" spans="9:12" ht="15" x14ac:dyDescent="0.25">
      <c r="I60166"/>
      <c r="J60166"/>
      <c r="K60166"/>
      <c r="L60166"/>
    </row>
    <row r="60167" spans="9:12" ht="15" x14ac:dyDescent="0.25">
      <c r="I60167"/>
      <c r="J60167"/>
      <c r="K60167"/>
      <c r="L60167"/>
    </row>
    <row r="60168" spans="9:12" ht="15" x14ac:dyDescent="0.25">
      <c r="I60168"/>
      <c r="J60168"/>
      <c r="K60168"/>
      <c r="L60168"/>
    </row>
    <row r="60169" spans="9:12" ht="15" x14ac:dyDescent="0.25">
      <c r="I60169"/>
      <c r="J60169"/>
      <c r="K60169"/>
      <c r="L60169"/>
    </row>
    <row r="60170" spans="9:12" ht="15" x14ac:dyDescent="0.25">
      <c r="I60170"/>
      <c r="J60170"/>
      <c r="K60170"/>
      <c r="L60170"/>
    </row>
    <row r="60171" spans="9:12" ht="15" x14ac:dyDescent="0.25">
      <c r="I60171"/>
      <c r="J60171"/>
      <c r="K60171"/>
      <c r="L60171"/>
    </row>
    <row r="60172" spans="9:12" ht="15" x14ac:dyDescent="0.25">
      <c r="I60172"/>
      <c r="J60172"/>
      <c r="K60172"/>
      <c r="L60172"/>
    </row>
    <row r="60173" spans="9:12" ht="15" x14ac:dyDescent="0.25">
      <c r="I60173"/>
      <c r="J60173"/>
      <c r="K60173"/>
      <c r="L60173"/>
    </row>
    <row r="60174" spans="9:12" ht="15" x14ac:dyDescent="0.25">
      <c r="I60174"/>
      <c r="J60174"/>
      <c r="K60174"/>
      <c r="L60174"/>
    </row>
    <row r="60175" spans="9:12" ht="15" x14ac:dyDescent="0.25">
      <c r="I60175"/>
      <c r="J60175"/>
      <c r="K60175"/>
      <c r="L60175"/>
    </row>
    <row r="60176" spans="9:12" ht="15" x14ac:dyDescent="0.25">
      <c r="I60176"/>
      <c r="J60176"/>
      <c r="K60176"/>
      <c r="L60176"/>
    </row>
    <row r="60177" spans="9:12" ht="15" x14ac:dyDescent="0.25">
      <c r="I60177"/>
      <c r="J60177"/>
      <c r="K60177"/>
      <c r="L60177"/>
    </row>
    <row r="60178" spans="9:12" ht="15" x14ac:dyDescent="0.25">
      <c r="I60178"/>
      <c r="J60178"/>
      <c r="K60178"/>
      <c r="L60178"/>
    </row>
    <row r="60179" spans="9:12" ht="15" x14ac:dyDescent="0.25">
      <c r="I60179"/>
      <c r="J60179"/>
      <c r="K60179"/>
      <c r="L60179"/>
    </row>
    <row r="60180" spans="9:12" ht="15" x14ac:dyDescent="0.25">
      <c r="I60180"/>
      <c r="J60180"/>
      <c r="K60180"/>
      <c r="L60180"/>
    </row>
    <row r="60181" spans="9:12" ht="15" x14ac:dyDescent="0.25">
      <c r="I60181"/>
      <c r="J60181"/>
      <c r="K60181"/>
      <c r="L60181"/>
    </row>
    <row r="60182" spans="9:12" ht="15" x14ac:dyDescent="0.25">
      <c r="I60182"/>
      <c r="J60182"/>
      <c r="K60182"/>
      <c r="L60182"/>
    </row>
    <row r="60183" spans="9:12" ht="15" x14ac:dyDescent="0.25">
      <c r="I60183"/>
      <c r="J60183"/>
      <c r="K60183"/>
      <c r="L60183"/>
    </row>
    <row r="60184" spans="9:12" ht="15" x14ac:dyDescent="0.25">
      <c r="I60184"/>
      <c r="J60184"/>
      <c r="K60184"/>
      <c r="L60184"/>
    </row>
    <row r="60185" spans="9:12" ht="15" x14ac:dyDescent="0.25">
      <c r="I60185"/>
      <c r="J60185"/>
      <c r="K60185"/>
      <c r="L60185"/>
    </row>
    <row r="60186" spans="9:12" ht="15" x14ac:dyDescent="0.25">
      <c r="I60186"/>
      <c r="J60186"/>
      <c r="K60186"/>
      <c r="L60186"/>
    </row>
    <row r="60187" spans="9:12" ht="15" x14ac:dyDescent="0.25">
      <c r="I60187"/>
      <c r="J60187"/>
      <c r="K60187"/>
      <c r="L60187"/>
    </row>
    <row r="60188" spans="9:12" ht="15" x14ac:dyDescent="0.25">
      <c r="I60188"/>
      <c r="J60188"/>
      <c r="K60188"/>
      <c r="L60188"/>
    </row>
    <row r="60189" spans="9:12" ht="15" x14ac:dyDescent="0.25">
      <c r="I60189"/>
      <c r="J60189"/>
      <c r="K60189"/>
      <c r="L60189"/>
    </row>
    <row r="60190" spans="9:12" ht="15" x14ac:dyDescent="0.25">
      <c r="I60190"/>
      <c r="J60190"/>
      <c r="K60190"/>
      <c r="L60190"/>
    </row>
    <row r="60191" spans="9:12" ht="15" x14ac:dyDescent="0.25">
      <c r="I60191"/>
      <c r="J60191"/>
      <c r="K60191"/>
      <c r="L60191"/>
    </row>
    <row r="60192" spans="9:12" ht="15" x14ac:dyDescent="0.25">
      <c r="I60192"/>
      <c r="J60192"/>
      <c r="K60192"/>
      <c r="L60192"/>
    </row>
    <row r="60193" spans="9:12" ht="15" x14ac:dyDescent="0.25">
      <c r="I60193"/>
      <c r="J60193"/>
      <c r="K60193"/>
      <c r="L60193"/>
    </row>
    <row r="60194" spans="9:12" ht="15" x14ac:dyDescent="0.25">
      <c r="I60194"/>
      <c r="J60194"/>
      <c r="K60194"/>
      <c r="L60194"/>
    </row>
    <row r="60195" spans="9:12" ht="15" x14ac:dyDescent="0.25">
      <c r="I60195"/>
      <c r="J60195"/>
      <c r="K60195"/>
      <c r="L60195"/>
    </row>
    <row r="60196" spans="9:12" ht="15" x14ac:dyDescent="0.25">
      <c r="I60196"/>
      <c r="J60196"/>
      <c r="K60196"/>
      <c r="L60196"/>
    </row>
    <row r="60197" spans="9:12" ht="15" x14ac:dyDescent="0.25">
      <c r="I60197"/>
      <c r="J60197"/>
      <c r="K60197"/>
      <c r="L60197"/>
    </row>
    <row r="60198" spans="9:12" ht="15" x14ac:dyDescent="0.25">
      <c r="I60198"/>
      <c r="J60198"/>
      <c r="K60198"/>
      <c r="L60198"/>
    </row>
    <row r="60199" spans="9:12" ht="15" x14ac:dyDescent="0.25">
      <c r="I60199"/>
      <c r="J60199"/>
      <c r="K60199"/>
      <c r="L60199"/>
    </row>
    <row r="60200" spans="9:12" ht="15" x14ac:dyDescent="0.25">
      <c r="I60200"/>
      <c r="J60200"/>
      <c r="K60200"/>
      <c r="L60200"/>
    </row>
    <row r="60201" spans="9:12" ht="15" x14ac:dyDescent="0.25">
      <c r="I60201"/>
      <c r="J60201"/>
      <c r="K60201"/>
      <c r="L60201"/>
    </row>
    <row r="60202" spans="9:12" ht="15" x14ac:dyDescent="0.25">
      <c r="I60202"/>
      <c r="J60202"/>
      <c r="K60202"/>
      <c r="L60202"/>
    </row>
    <row r="60203" spans="9:12" ht="15" x14ac:dyDescent="0.25">
      <c r="I60203"/>
      <c r="J60203"/>
      <c r="K60203"/>
      <c r="L60203"/>
    </row>
    <row r="60204" spans="9:12" ht="15" x14ac:dyDescent="0.25">
      <c r="I60204"/>
      <c r="J60204"/>
      <c r="K60204"/>
      <c r="L60204"/>
    </row>
    <row r="60205" spans="9:12" ht="15" x14ac:dyDescent="0.25">
      <c r="I60205"/>
      <c r="J60205"/>
      <c r="K60205"/>
      <c r="L60205"/>
    </row>
    <row r="60206" spans="9:12" ht="15" x14ac:dyDescent="0.25">
      <c r="I60206"/>
      <c r="J60206"/>
      <c r="K60206"/>
      <c r="L60206"/>
    </row>
    <row r="60207" spans="9:12" ht="15" x14ac:dyDescent="0.25">
      <c r="I60207"/>
      <c r="J60207"/>
      <c r="K60207"/>
      <c r="L60207"/>
    </row>
    <row r="60208" spans="9:12" ht="15" x14ac:dyDescent="0.25">
      <c r="I60208"/>
      <c r="J60208"/>
      <c r="K60208"/>
      <c r="L60208"/>
    </row>
    <row r="60209" spans="9:12" ht="15" x14ac:dyDescent="0.25">
      <c r="I60209"/>
      <c r="J60209"/>
      <c r="K60209"/>
      <c r="L60209"/>
    </row>
    <row r="60210" spans="9:12" ht="15" x14ac:dyDescent="0.25">
      <c r="I60210"/>
      <c r="J60210"/>
      <c r="K60210"/>
      <c r="L60210"/>
    </row>
    <row r="60211" spans="9:12" ht="15" x14ac:dyDescent="0.25">
      <c r="I60211"/>
      <c r="J60211"/>
      <c r="K60211"/>
      <c r="L60211"/>
    </row>
    <row r="60212" spans="9:12" ht="15" x14ac:dyDescent="0.25">
      <c r="I60212"/>
      <c r="J60212"/>
      <c r="K60212"/>
      <c r="L60212"/>
    </row>
    <row r="60213" spans="9:12" ht="15" x14ac:dyDescent="0.25">
      <c r="I60213"/>
      <c r="J60213"/>
      <c r="K60213"/>
      <c r="L60213"/>
    </row>
    <row r="60214" spans="9:12" ht="15" x14ac:dyDescent="0.25">
      <c r="I60214"/>
      <c r="J60214"/>
      <c r="K60214"/>
      <c r="L60214"/>
    </row>
    <row r="60215" spans="9:12" ht="15" x14ac:dyDescent="0.25">
      <c r="I60215"/>
      <c r="J60215"/>
      <c r="K60215"/>
      <c r="L60215"/>
    </row>
    <row r="60216" spans="9:12" ht="15" x14ac:dyDescent="0.25">
      <c r="I60216"/>
      <c r="J60216"/>
      <c r="K60216"/>
      <c r="L60216"/>
    </row>
    <row r="60217" spans="9:12" ht="15" x14ac:dyDescent="0.25">
      <c r="I60217"/>
      <c r="J60217"/>
      <c r="K60217"/>
      <c r="L60217"/>
    </row>
    <row r="60218" spans="9:12" ht="15" x14ac:dyDescent="0.25">
      <c r="I60218"/>
      <c r="J60218"/>
      <c r="K60218"/>
      <c r="L60218"/>
    </row>
    <row r="60219" spans="9:12" ht="15" x14ac:dyDescent="0.25">
      <c r="I60219"/>
      <c r="J60219"/>
      <c r="K60219"/>
      <c r="L60219"/>
    </row>
    <row r="60220" spans="9:12" ht="15" x14ac:dyDescent="0.25">
      <c r="I60220"/>
      <c r="J60220"/>
      <c r="K60220"/>
      <c r="L60220"/>
    </row>
    <row r="60221" spans="9:12" ht="15" x14ac:dyDescent="0.25">
      <c r="I60221"/>
      <c r="J60221"/>
      <c r="K60221"/>
      <c r="L60221"/>
    </row>
    <row r="60222" spans="9:12" ht="15" x14ac:dyDescent="0.25">
      <c r="I60222"/>
      <c r="J60222"/>
      <c r="K60222"/>
      <c r="L60222"/>
    </row>
    <row r="60223" spans="9:12" ht="15" x14ac:dyDescent="0.25">
      <c r="I60223"/>
      <c r="J60223"/>
      <c r="K60223"/>
      <c r="L60223"/>
    </row>
    <row r="60224" spans="9:12" ht="15" x14ac:dyDescent="0.25">
      <c r="I60224"/>
      <c r="J60224"/>
      <c r="K60224"/>
      <c r="L60224"/>
    </row>
    <row r="60225" spans="9:12" ht="15" x14ac:dyDescent="0.25">
      <c r="I60225"/>
      <c r="J60225"/>
      <c r="K60225"/>
      <c r="L60225"/>
    </row>
    <row r="60226" spans="9:12" ht="15" x14ac:dyDescent="0.25">
      <c r="I60226"/>
      <c r="J60226"/>
      <c r="K60226"/>
      <c r="L60226"/>
    </row>
    <row r="60227" spans="9:12" ht="15" x14ac:dyDescent="0.25">
      <c r="I60227"/>
      <c r="J60227"/>
      <c r="K60227"/>
      <c r="L60227"/>
    </row>
    <row r="60228" spans="9:12" ht="15" x14ac:dyDescent="0.25">
      <c r="I60228"/>
      <c r="J60228"/>
      <c r="K60228"/>
      <c r="L60228"/>
    </row>
    <row r="60229" spans="9:12" ht="15" x14ac:dyDescent="0.25">
      <c r="I60229"/>
      <c r="J60229"/>
      <c r="K60229"/>
      <c r="L60229"/>
    </row>
    <row r="60230" spans="9:12" ht="15" x14ac:dyDescent="0.25">
      <c r="I60230"/>
      <c r="J60230"/>
      <c r="K60230"/>
      <c r="L60230"/>
    </row>
    <row r="60231" spans="9:12" ht="15" x14ac:dyDescent="0.25">
      <c r="I60231"/>
      <c r="J60231"/>
      <c r="K60231"/>
      <c r="L60231"/>
    </row>
    <row r="60232" spans="9:12" ht="15" x14ac:dyDescent="0.25">
      <c r="I60232"/>
      <c r="J60232"/>
      <c r="K60232"/>
      <c r="L60232"/>
    </row>
    <row r="60233" spans="9:12" ht="15" x14ac:dyDescent="0.25">
      <c r="I60233"/>
      <c r="J60233"/>
      <c r="K60233"/>
      <c r="L60233"/>
    </row>
    <row r="60234" spans="9:12" ht="15" x14ac:dyDescent="0.25">
      <c r="I60234"/>
      <c r="J60234"/>
      <c r="K60234"/>
      <c r="L60234"/>
    </row>
    <row r="60235" spans="9:12" ht="15" x14ac:dyDescent="0.25">
      <c r="I60235"/>
      <c r="J60235"/>
      <c r="K60235"/>
      <c r="L60235"/>
    </row>
    <row r="60236" spans="9:12" ht="15" x14ac:dyDescent="0.25">
      <c r="I60236"/>
      <c r="J60236"/>
      <c r="K60236"/>
      <c r="L60236"/>
    </row>
    <row r="60237" spans="9:12" ht="15" x14ac:dyDescent="0.25">
      <c r="I60237"/>
      <c r="J60237"/>
      <c r="K60237"/>
      <c r="L60237"/>
    </row>
    <row r="60238" spans="9:12" ht="15" x14ac:dyDescent="0.25">
      <c r="I60238"/>
      <c r="J60238"/>
      <c r="K60238"/>
      <c r="L60238"/>
    </row>
    <row r="60239" spans="9:12" ht="15" x14ac:dyDescent="0.25">
      <c r="I60239"/>
      <c r="J60239"/>
      <c r="K60239"/>
      <c r="L60239"/>
    </row>
    <row r="60240" spans="9:12" ht="15" x14ac:dyDescent="0.25">
      <c r="I60240"/>
      <c r="J60240"/>
      <c r="K60240"/>
      <c r="L60240"/>
    </row>
    <row r="60241" spans="9:12" ht="15" x14ac:dyDescent="0.25">
      <c r="I60241"/>
      <c r="J60241"/>
      <c r="K60241"/>
      <c r="L60241"/>
    </row>
    <row r="60242" spans="9:12" ht="15" x14ac:dyDescent="0.25">
      <c r="I60242"/>
      <c r="J60242"/>
      <c r="K60242"/>
      <c r="L60242"/>
    </row>
    <row r="60243" spans="9:12" ht="15" x14ac:dyDescent="0.25">
      <c r="I60243"/>
      <c r="J60243"/>
      <c r="K60243"/>
      <c r="L60243"/>
    </row>
    <row r="60244" spans="9:12" ht="15" x14ac:dyDescent="0.25">
      <c r="I60244"/>
      <c r="J60244"/>
      <c r="K60244"/>
      <c r="L60244"/>
    </row>
    <row r="60245" spans="9:12" ht="15" x14ac:dyDescent="0.25">
      <c r="I60245"/>
      <c r="J60245"/>
      <c r="K60245"/>
      <c r="L60245"/>
    </row>
    <row r="60246" spans="9:12" ht="15" x14ac:dyDescent="0.25">
      <c r="I60246"/>
      <c r="J60246"/>
      <c r="K60246"/>
      <c r="L60246"/>
    </row>
    <row r="60247" spans="9:12" ht="15" x14ac:dyDescent="0.25">
      <c r="I60247"/>
      <c r="J60247"/>
      <c r="K60247"/>
      <c r="L60247"/>
    </row>
    <row r="60248" spans="9:12" ht="15" x14ac:dyDescent="0.25">
      <c r="I60248"/>
      <c r="J60248"/>
      <c r="K60248"/>
      <c r="L60248"/>
    </row>
    <row r="60249" spans="9:12" ht="15" x14ac:dyDescent="0.25">
      <c r="I60249"/>
      <c r="J60249"/>
      <c r="K60249"/>
      <c r="L60249"/>
    </row>
    <row r="60250" spans="9:12" ht="15" x14ac:dyDescent="0.25">
      <c r="I60250"/>
      <c r="J60250"/>
      <c r="K60250"/>
      <c r="L60250"/>
    </row>
    <row r="60251" spans="9:12" ht="15" x14ac:dyDescent="0.25">
      <c r="I60251"/>
      <c r="J60251"/>
      <c r="K60251"/>
      <c r="L60251"/>
    </row>
    <row r="60252" spans="9:12" ht="15" x14ac:dyDescent="0.25">
      <c r="I60252"/>
      <c r="J60252"/>
      <c r="K60252"/>
      <c r="L60252"/>
    </row>
    <row r="60253" spans="9:12" ht="15" x14ac:dyDescent="0.25">
      <c r="I60253"/>
      <c r="J60253"/>
      <c r="K60253"/>
      <c r="L60253"/>
    </row>
    <row r="60254" spans="9:12" ht="15" x14ac:dyDescent="0.25">
      <c r="I60254"/>
      <c r="J60254"/>
      <c r="K60254"/>
      <c r="L60254"/>
    </row>
    <row r="60255" spans="9:12" ht="15" x14ac:dyDescent="0.25">
      <c r="I60255"/>
      <c r="J60255"/>
      <c r="K60255"/>
      <c r="L60255"/>
    </row>
    <row r="60256" spans="9:12" ht="15" x14ac:dyDescent="0.25">
      <c r="I60256"/>
      <c r="J60256"/>
      <c r="K60256"/>
      <c r="L60256"/>
    </row>
    <row r="60257" spans="9:12" ht="15" x14ac:dyDescent="0.25">
      <c r="I60257"/>
      <c r="J60257"/>
      <c r="K60257"/>
      <c r="L60257"/>
    </row>
    <row r="60258" spans="9:12" ht="15" x14ac:dyDescent="0.25">
      <c r="I60258"/>
      <c r="J60258"/>
      <c r="K60258"/>
      <c r="L60258"/>
    </row>
    <row r="60259" spans="9:12" ht="15" x14ac:dyDescent="0.25">
      <c r="I60259"/>
      <c r="J60259"/>
      <c r="K60259"/>
      <c r="L60259"/>
    </row>
    <row r="60260" spans="9:12" ht="15" x14ac:dyDescent="0.25">
      <c r="I60260"/>
      <c r="J60260"/>
      <c r="K60260"/>
      <c r="L60260"/>
    </row>
    <row r="60261" spans="9:12" ht="15" x14ac:dyDescent="0.25">
      <c r="I60261"/>
      <c r="J60261"/>
      <c r="K60261"/>
      <c r="L60261"/>
    </row>
    <row r="60262" spans="9:12" ht="15" x14ac:dyDescent="0.25">
      <c r="I60262"/>
      <c r="J60262"/>
      <c r="K60262"/>
      <c r="L60262"/>
    </row>
    <row r="60263" spans="9:12" ht="15" x14ac:dyDescent="0.25">
      <c r="I60263"/>
      <c r="J60263"/>
      <c r="K60263"/>
      <c r="L60263"/>
    </row>
    <row r="60264" spans="9:12" ht="15" x14ac:dyDescent="0.25">
      <c r="I60264"/>
      <c r="J60264"/>
      <c r="K60264"/>
      <c r="L60264"/>
    </row>
    <row r="60265" spans="9:12" ht="15" x14ac:dyDescent="0.25">
      <c r="I60265"/>
      <c r="J60265"/>
      <c r="K60265"/>
      <c r="L60265"/>
    </row>
    <row r="60266" spans="9:12" ht="15" x14ac:dyDescent="0.25">
      <c r="I60266"/>
      <c r="J60266"/>
      <c r="K60266"/>
      <c r="L60266"/>
    </row>
    <row r="60267" spans="9:12" ht="15" x14ac:dyDescent="0.25">
      <c r="I60267"/>
      <c r="J60267"/>
      <c r="K60267"/>
      <c r="L60267"/>
    </row>
    <row r="60268" spans="9:12" ht="15" x14ac:dyDescent="0.25">
      <c r="I60268"/>
      <c r="J60268"/>
      <c r="K60268"/>
      <c r="L60268"/>
    </row>
    <row r="60269" spans="9:12" ht="15" x14ac:dyDescent="0.25">
      <c r="I60269"/>
      <c r="J60269"/>
      <c r="K60269"/>
      <c r="L60269"/>
    </row>
    <row r="60270" spans="9:12" ht="15" x14ac:dyDescent="0.25">
      <c r="I60270"/>
      <c r="J60270"/>
      <c r="K60270"/>
      <c r="L60270"/>
    </row>
    <row r="60271" spans="9:12" ht="15" x14ac:dyDescent="0.25">
      <c r="I60271"/>
      <c r="J60271"/>
      <c r="K60271"/>
      <c r="L60271"/>
    </row>
    <row r="60272" spans="9:12" ht="15" x14ac:dyDescent="0.25">
      <c r="I60272"/>
      <c r="J60272"/>
      <c r="K60272"/>
      <c r="L60272"/>
    </row>
    <row r="60273" spans="9:12" ht="15" x14ac:dyDescent="0.25">
      <c r="I60273"/>
      <c r="J60273"/>
      <c r="K60273"/>
      <c r="L60273"/>
    </row>
    <row r="60274" spans="9:12" ht="15" x14ac:dyDescent="0.25">
      <c r="I60274"/>
      <c r="J60274"/>
      <c r="K60274"/>
      <c r="L60274"/>
    </row>
    <row r="60275" spans="9:12" ht="15" x14ac:dyDescent="0.25">
      <c r="I60275"/>
      <c r="J60275"/>
      <c r="K60275"/>
      <c r="L60275"/>
    </row>
    <row r="60276" spans="9:12" ht="15" x14ac:dyDescent="0.25">
      <c r="I60276"/>
      <c r="J60276"/>
      <c r="K60276"/>
      <c r="L60276"/>
    </row>
    <row r="60277" spans="9:12" ht="15" x14ac:dyDescent="0.25">
      <c r="I60277"/>
      <c r="J60277"/>
      <c r="K60277"/>
      <c r="L60277"/>
    </row>
    <row r="60278" spans="9:12" ht="15" x14ac:dyDescent="0.25">
      <c r="I60278"/>
      <c r="J60278"/>
      <c r="K60278"/>
      <c r="L60278"/>
    </row>
    <row r="60279" spans="9:12" ht="15" x14ac:dyDescent="0.25">
      <c r="I60279"/>
      <c r="J60279"/>
      <c r="K60279"/>
      <c r="L60279"/>
    </row>
    <row r="60280" spans="9:12" ht="15" x14ac:dyDescent="0.25">
      <c r="I60280"/>
      <c r="J60280"/>
      <c r="K60280"/>
      <c r="L60280"/>
    </row>
    <row r="60281" spans="9:12" ht="15" x14ac:dyDescent="0.25">
      <c r="I60281"/>
      <c r="J60281"/>
      <c r="K60281"/>
      <c r="L60281"/>
    </row>
    <row r="60282" spans="9:12" ht="15" x14ac:dyDescent="0.25">
      <c r="I60282"/>
      <c r="J60282"/>
      <c r="K60282"/>
      <c r="L60282"/>
    </row>
    <row r="60283" spans="9:12" ht="15" x14ac:dyDescent="0.25">
      <c r="I60283"/>
      <c r="J60283"/>
      <c r="K60283"/>
      <c r="L60283"/>
    </row>
    <row r="60284" spans="9:12" ht="15" x14ac:dyDescent="0.25">
      <c r="I60284"/>
      <c r="J60284"/>
      <c r="K60284"/>
      <c r="L60284"/>
    </row>
    <row r="60285" spans="9:12" ht="15" x14ac:dyDescent="0.25">
      <c r="I60285"/>
      <c r="J60285"/>
      <c r="K60285"/>
      <c r="L60285"/>
    </row>
    <row r="60286" spans="9:12" ht="15" x14ac:dyDescent="0.25">
      <c r="I60286"/>
      <c r="J60286"/>
      <c r="K60286"/>
      <c r="L60286"/>
    </row>
    <row r="60287" spans="9:12" ht="15" x14ac:dyDescent="0.25">
      <c r="I60287"/>
      <c r="J60287"/>
      <c r="K60287"/>
      <c r="L60287"/>
    </row>
    <row r="60288" spans="9:12" ht="15" x14ac:dyDescent="0.25">
      <c r="I60288"/>
      <c r="J60288"/>
      <c r="K60288"/>
      <c r="L60288"/>
    </row>
    <row r="60289" spans="9:12" ht="15" x14ac:dyDescent="0.25">
      <c r="I60289"/>
      <c r="J60289"/>
      <c r="K60289"/>
      <c r="L60289"/>
    </row>
    <row r="60290" spans="9:12" ht="15" x14ac:dyDescent="0.25">
      <c r="I60290"/>
      <c r="J60290"/>
      <c r="K60290"/>
      <c r="L60290"/>
    </row>
    <row r="60291" spans="9:12" ht="15" x14ac:dyDescent="0.25">
      <c r="I60291"/>
      <c r="J60291"/>
      <c r="K60291"/>
      <c r="L60291"/>
    </row>
    <row r="60292" spans="9:12" ht="15" x14ac:dyDescent="0.25">
      <c r="I60292"/>
      <c r="J60292"/>
      <c r="K60292"/>
      <c r="L60292"/>
    </row>
    <row r="60293" spans="9:12" ht="15" x14ac:dyDescent="0.25">
      <c r="I60293"/>
      <c r="J60293"/>
      <c r="K60293"/>
      <c r="L60293"/>
    </row>
    <row r="60294" spans="9:12" ht="15" x14ac:dyDescent="0.25">
      <c r="I60294"/>
      <c r="J60294"/>
      <c r="K60294"/>
      <c r="L60294"/>
    </row>
    <row r="60295" spans="9:12" ht="15" x14ac:dyDescent="0.25">
      <c r="I60295"/>
      <c r="J60295"/>
      <c r="K60295"/>
      <c r="L60295"/>
    </row>
    <row r="60296" spans="9:12" ht="15" x14ac:dyDescent="0.25">
      <c r="I60296"/>
      <c r="J60296"/>
      <c r="K60296"/>
      <c r="L60296"/>
    </row>
    <row r="60297" spans="9:12" ht="15" x14ac:dyDescent="0.25">
      <c r="I60297"/>
      <c r="J60297"/>
      <c r="K60297"/>
      <c r="L60297"/>
    </row>
    <row r="60298" spans="9:12" ht="15" x14ac:dyDescent="0.25">
      <c r="I60298"/>
      <c r="J60298"/>
      <c r="K60298"/>
      <c r="L60298"/>
    </row>
    <row r="60299" spans="9:12" ht="15" x14ac:dyDescent="0.25">
      <c r="I60299"/>
      <c r="J60299"/>
      <c r="K60299"/>
      <c r="L60299"/>
    </row>
    <row r="60300" spans="9:12" ht="15" x14ac:dyDescent="0.25">
      <c r="I60300"/>
      <c r="J60300"/>
      <c r="K60300"/>
      <c r="L60300"/>
    </row>
    <row r="60301" spans="9:12" ht="15" x14ac:dyDescent="0.25">
      <c r="I60301"/>
      <c r="J60301"/>
      <c r="K60301"/>
      <c r="L60301"/>
    </row>
    <row r="60302" spans="9:12" ht="15" x14ac:dyDescent="0.25">
      <c r="I60302"/>
      <c r="J60302"/>
      <c r="K60302"/>
      <c r="L60302"/>
    </row>
    <row r="60303" spans="9:12" ht="15" x14ac:dyDescent="0.25">
      <c r="I60303"/>
      <c r="J60303"/>
      <c r="K60303"/>
      <c r="L60303"/>
    </row>
    <row r="60304" spans="9:12" ht="15" x14ac:dyDescent="0.25">
      <c r="I60304"/>
      <c r="J60304"/>
      <c r="K60304"/>
      <c r="L60304"/>
    </row>
    <row r="60305" spans="9:12" ht="15" x14ac:dyDescent="0.25">
      <c r="I60305"/>
      <c r="J60305"/>
      <c r="K60305"/>
      <c r="L60305"/>
    </row>
    <row r="60306" spans="9:12" ht="15" x14ac:dyDescent="0.25">
      <c r="I60306"/>
      <c r="J60306"/>
      <c r="K60306"/>
      <c r="L60306"/>
    </row>
    <row r="60307" spans="9:12" ht="15" x14ac:dyDescent="0.25">
      <c r="I60307"/>
      <c r="J60307"/>
      <c r="K60307"/>
      <c r="L60307"/>
    </row>
    <row r="60308" spans="9:12" ht="15" x14ac:dyDescent="0.25">
      <c r="I60308"/>
      <c r="J60308"/>
      <c r="K60308"/>
      <c r="L60308"/>
    </row>
    <row r="60309" spans="9:12" ht="15" x14ac:dyDescent="0.25">
      <c r="I60309"/>
      <c r="J60309"/>
      <c r="K60309"/>
      <c r="L60309"/>
    </row>
    <row r="60310" spans="9:12" ht="15" x14ac:dyDescent="0.25">
      <c r="I60310"/>
      <c r="J60310"/>
      <c r="K60310"/>
      <c r="L60310"/>
    </row>
    <row r="60311" spans="9:12" ht="15" x14ac:dyDescent="0.25">
      <c r="I60311"/>
      <c r="J60311"/>
      <c r="K60311"/>
      <c r="L60311"/>
    </row>
    <row r="60312" spans="9:12" ht="15" x14ac:dyDescent="0.25">
      <c r="I60312"/>
      <c r="J60312"/>
      <c r="K60312"/>
      <c r="L60312"/>
    </row>
    <row r="60313" spans="9:12" ht="15" x14ac:dyDescent="0.25">
      <c r="I60313"/>
      <c r="J60313"/>
      <c r="K60313"/>
      <c r="L60313"/>
    </row>
    <row r="60314" spans="9:12" ht="15" x14ac:dyDescent="0.25">
      <c r="I60314"/>
      <c r="J60314"/>
      <c r="K60314"/>
      <c r="L60314"/>
    </row>
    <row r="60315" spans="9:12" ht="15" x14ac:dyDescent="0.25">
      <c r="I60315"/>
      <c r="J60315"/>
      <c r="K60315"/>
      <c r="L60315"/>
    </row>
    <row r="60316" spans="9:12" ht="15" x14ac:dyDescent="0.25">
      <c r="I60316"/>
      <c r="J60316"/>
      <c r="K60316"/>
      <c r="L60316"/>
    </row>
    <row r="60317" spans="9:12" ht="15" x14ac:dyDescent="0.25">
      <c r="I60317"/>
      <c r="J60317"/>
      <c r="K60317"/>
      <c r="L60317"/>
    </row>
    <row r="60318" spans="9:12" ht="15" x14ac:dyDescent="0.25">
      <c r="I60318"/>
      <c r="J60318"/>
      <c r="K60318"/>
      <c r="L60318"/>
    </row>
    <row r="60319" spans="9:12" ht="15" x14ac:dyDescent="0.25">
      <c r="I60319"/>
      <c r="J60319"/>
      <c r="K60319"/>
      <c r="L60319"/>
    </row>
    <row r="60320" spans="9:12" ht="15" x14ac:dyDescent="0.25">
      <c r="I60320"/>
      <c r="J60320"/>
      <c r="K60320"/>
      <c r="L60320"/>
    </row>
    <row r="60321" spans="9:12" ht="15" x14ac:dyDescent="0.25">
      <c r="I60321"/>
      <c r="J60321"/>
      <c r="K60321"/>
      <c r="L60321"/>
    </row>
    <row r="60322" spans="9:12" ht="15" x14ac:dyDescent="0.25">
      <c r="I60322"/>
      <c r="J60322"/>
      <c r="K60322"/>
      <c r="L60322"/>
    </row>
    <row r="60323" spans="9:12" ht="15" x14ac:dyDescent="0.25">
      <c r="I60323"/>
      <c r="J60323"/>
      <c r="K60323"/>
      <c r="L60323"/>
    </row>
    <row r="60324" spans="9:12" ht="15" x14ac:dyDescent="0.25">
      <c r="I60324"/>
      <c r="J60324"/>
      <c r="K60324"/>
      <c r="L60324"/>
    </row>
    <row r="60325" spans="9:12" ht="15" x14ac:dyDescent="0.25">
      <c r="I60325"/>
      <c r="J60325"/>
      <c r="K60325"/>
      <c r="L60325"/>
    </row>
    <row r="60326" spans="9:12" ht="15" x14ac:dyDescent="0.25">
      <c r="I60326"/>
      <c r="J60326"/>
      <c r="K60326"/>
      <c r="L60326"/>
    </row>
    <row r="60327" spans="9:12" ht="15" x14ac:dyDescent="0.25">
      <c r="I60327"/>
      <c r="J60327"/>
      <c r="K60327"/>
      <c r="L60327"/>
    </row>
    <row r="60328" spans="9:12" ht="15" x14ac:dyDescent="0.25">
      <c r="I60328"/>
      <c r="J60328"/>
      <c r="K60328"/>
      <c r="L60328"/>
    </row>
    <row r="60329" spans="9:12" ht="15" x14ac:dyDescent="0.25">
      <c r="I60329"/>
      <c r="J60329"/>
      <c r="K60329"/>
      <c r="L60329"/>
    </row>
    <row r="60330" spans="9:12" ht="15" x14ac:dyDescent="0.25">
      <c r="I60330"/>
      <c r="J60330"/>
      <c r="K60330"/>
      <c r="L60330"/>
    </row>
    <row r="60331" spans="9:12" ht="15" x14ac:dyDescent="0.25">
      <c r="I60331"/>
      <c r="J60331"/>
      <c r="K60331"/>
      <c r="L60331"/>
    </row>
    <row r="60332" spans="9:12" ht="15" x14ac:dyDescent="0.25">
      <c r="I60332"/>
      <c r="J60332"/>
      <c r="K60332"/>
      <c r="L60332"/>
    </row>
    <row r="60333" spans="9:12" ht="15" x14ac:dyDescent="0.25">
      <c r="I60333"/>
      <c r="J60333"/>
      <c r="K60333"/>
      <c r="L60333"/>
    </row>
    <row r="60334" spans="9:12" ht="15" x14ac:dyDescent="0.25">
      <c r="I60334"/>
      <c r="J60334"/>
      <c r="K60334"/>
      <c r="L60334"/>
    </row>
    <row r="60335" spans="9:12" ht="15" x14ac:dyDescent="0.25">
      <c r="I60335"/>
      <c r="J60335"/>
      <c r="K60335"/>
      <c r="L60335"/>
    </row>
    <row r="60336" spans="9:12" ht="15" x14ac:dyDescent="0.25">
      <c r="I60336"/>
      <c r="J60336"/>
      <c r="K60336"/>
      <c r="L60336"/>
    </row>
    <row r="60337" spans="9:12" ht="15" x14ac:dyDescent="0.25">
      <c r="I60337"/>
      <c r="J60337"/>
      <c r="K60337"/>
      <c r="L60337"/>
    </row>
    <row r="60338" spans="9:12" ht="15" x14ac:dyDescent="0.25">
      <c r="I60338"/>
      <c r="J60338"/>
      <c r="K60338"/>
      <c r="L60338"/>
    </row>
    <row r="60339" spans="9:12" ht="15" x14ac:dyDescent="0.25">
      <c r="I60339"/>
      <c r="J60339"/>
      <c r="K60339"/>
      <c r="L60339"/>
    </row>
    <row r="60340" spans="9:12" ht="15" x14ac:dyDescent="0.25">
      <c r="I60340"/>
      <c r="J60340"/>
      <c r="K60340"/>
      <c r="L60340"/>
    </row>
    <row r="60341" spans="9:12" ht="15" x14ac:dyDescent="0.25">
      <c r="I60341"/>
      <c r="J60341"/>
      <c r="K60341"/>
      <c r="L60341"/>
    </row>
    <row r="60342" spans="9:12" ht="15" x14ac:dyDescent="0.25">
      <c r="I60342"/>
      <c r="J60342"/>
      <c r="K60342"/>
      <c r="L60342"/>
    </row>
    <row r="60343" spans="9:12" ht="15" x14ac:dyDescent="0.25">
      <c r="I60343"/>
      <c r="J60343"/>
      <c r="K60343"/>
      <c r="L60343"/>
    </row>
    <row r="60344" spans="9:12" ht="15" x14ac:dyDescent="0.25">
      <c r="I60344"/>
      <c r="J60344"/>
      <c r="K60344"/>
      <c r="L60344"/>
    </row>
    <row r="60345" spans="9:12" ht="15" x14ac:dyDescent="0.25">
      <c r="I60345"/>
      <c r="J60345"/>
      <c r="K60345"/>
      <c r="L60345"/>
    </row>
    <row r="60346" spans="9:12" ht="15" x14ac:dyDescent="0.25">
      <c r="I60346"/>
      <c r="J60346"/>
      <c r="K60346"/>
      <c r="L60346"/>
    </row>
    <row r="60347" spans="9:12" ht="15" x14ac:dyDescent="0.25">
      <c r="I60347"/>
      <c r="J60347"/>
      <c r="K60347"/>
      <c r="L60347"/>
    </row>
    <row r="60348" spans="9:12" ht="15" x14ac:dyDescent="0.25">
      <c r="I60348"/>
      <c r="J60348"/>
      <c r="K60348"/>
      <c r="L60348"/>
    </row>
    <row r="60349" spans="9:12" ht="15" x14ac:dyDescent="0.25">
      <c r="I60349"/>
      <c r="J60349"/>
      <c r="K60349"/>
      <c r="L60349"/>
    </row>
    <row r="60350" spans="9:12" ht="15" x14ac:dyDescent="0.25">
      <c r="I60350"/>
      <c r="J60350"/>
      <c r="K60350"/>
      <c r="L60350"/>
    </row>
    <row r="60351" spans="9:12" ht="15" x14ac:dyDescent="0.25">
      <c r="I60351"/>
      <c r="J60351"/>
      <c r="K60351"/>
      <c r="L60351"/>
    </row>
    <row r="60352" spans="9:12" ht="15" x14ac:dyDescent="0.25">
      <c r="I60352"/>
      <c r="J60352"/>
      <c r="K60352"/>
      <c r="L60352"/>
    </row>
    <row r="60353" spans="9:12" ht="15" x14ac:dyDescent="0.25">
      <c r="I60353"/>
      <c r="J60353"/>
      <c r="K60353"/>
      <c r="L60353"/>
    </row>
    <row r="60354" spans="9:12" ht="15" x14ac:dyDescent="0.25">
      <c r="I60354"/>
      <c r="J60354"/>
      <c r="K60354"/>
      <c r="L60354"/>
    </row>
    <row r="60355" spans="9:12" ht="15" x14ac:dyDescent="0.25">
      <c r="I60355"/>
      <c r="J60355"/>
      <c r="K60355"/>
      <c r="L60355"/>
    </row>
    <row r="60356" spans="9:12" ht="15" x14ac:dyDescent="0.25">
      <c r="I60356"/>
      <c r="J60356"/>
      <c r="K60356"/>
      <c r="L60356"/>
    </row>
    <row r="60357" spans="9:12" ht="15" x14ac:dyDescent="0.25">
      <c r="I60357"/>
      <c r="J60357"/>
      <c r="K60357"/>
      <c r="L60357"/>
    </row>
    <row r="60358" spans="9:12" ht="15" x14ac:dyDescent="0.25">
      <c r="I60358"/>
      <c r="J60358"/>
      <c r="K60358"/>
      <c r="L60358"/>
    </row>
    <row r="60359" spans="9:12" ht="15" x14ac:dyDescent="0.25">
      <c r="I60359"/>
      <c r="J60359"/>
      <c r="K60359"/>
      <c r="L60359"/>
    </row>
    <row r="60360" spans="9:12" ht="15" x14ac:dyDescent="0.25">
      <c r="I60360"/>
      <c r="J60360"/>
      <c r="K60360"/>
      <c r="L60360"/>
    </row>
    <row r="60361" spans="9:12" ht="15" x14ac:dyDescent="0.25">
      <c r="I60361"/>
      <c r="J60361"/>
      <c r="K60361"/>
      <c r="L60361"/>
    </row>
    <row r="60362" spans="9:12" ht="15" x14ac:dyDescent="0.25">
      <c r="I60362"/>
      <c r="J60362"/>
      <c r="K60362"/>
      <c r="L60362"/>
    </row>
    <row r="60363" spans="9:12" ht="15" x14ac:dyDescent="0.25">
      <c r="I60363"/>
      <c r="J60363"/>
      <c r="K60363"/>
      <c r="L60363"/>
    </row>
    <row r="60364" spans="9:12" ht="15" x14ac:dyDescent="0.25">
      <c r="I60364"/>
      <c r="J60364"/>
      <c r="K60364"/>
      <c r="L60364"/>
    </row>
    <row r="60365" spans="9:12" ht="15" x14ac:dyDescent="0.25">
      <c r="I60365"/>
      <c r="J60365"/>
      <c r="K60365"/>
      <c r="L60365"/>
    </row>
    <row r="60366" spans="9:12" ht="15" x14ac:dyDescent="0.25">
      <c r="I60366"/>
      <c r="J60366"/>
      <c r="K60366"/>
      <c r="L60366"/>
    </row>
    <row r="60367" spans="9:12" ht="15" x14ac:dyDescent="0.25">
      <c r="I60367"/>
      <c r="J60367"/>
      <c r="K60367"/>
      <c r="L60367"/>
    </row>
    <row r="60368" spans="9:12" ht="15" x14ac:dyDescent="0.25">
      <c r="I60368"/>
      <c r="J60368"/>
      <c r="K60368"/>
      <c r="L60368"/>
    </row>
    <row r="60369" spans="9:12" ht="15" x14ac:dyDescent="0.25">
      <c r="I60369"/>
      <c r="J60369"/>
      <c r="K60369"/>
      <c r="L60369"/>
    </row>
    <row r="60370" spans="9:12" ht="15" x14ac:dyDescent="0.25">
      <c r="I60370"/>
      <c r="J60370"/>
      <c r="K60370"/>
      <c r="L60370"/>
    </row>
    <row r="60371" spans="9:12" ht="15" x14ac:dyDescent="0.25">
      <c r="I60371"/>
      <c r="J60371"/>
      <c r="K60371"/>
      <c r="L60371"/>
    </row>
    <row r="60372" spans="9:12" ht="15" x14ac:dyDescent="0.25">
      <c r="I60372"/>
      <c r="J60372"/>
      <c r="K60372"/>
      <c r="L60372"/>
    </row>
    <row r="60373" spans="9:12" ht="15" x14ac:dyDescent="0.25">
      <c r="I60373"/>
      <c r="J60373"/>
      <c r="K60373"/>
      <c r="L60373"/>
    </row>
    <row r="60374" spans="9:12" ht="15" x14ac:dyDescent="0.25">
      <c r="I60374"/>
      <c r="J60374"/>
      <c r="K60374"/>
      <c r="L60374"/>
    </row>
    <row r="60375" spans="9:12" ht="15" x14ac:dyDescent="0.25">
      <c r="I60375"/>
      <c r="J60375"/>
      <c r="K60375"/>
      <c r="L60375"/>
    </row>
    <row r="60376" spans="9:12" ht="15" x14ac:dyDescent="0.25">
      <c r="I60376"/>
      <c r="J60376"/>
      <c r="K60376"/>
      <c r="L60376"/>
    </row>
    <row r="60377" spans="9:12" ht="15" x14ac:dyDescent="0.25">
      <c r="I60377"/>
      <c r="J60377"/>
      <c r="K60377"/>
      <c r="L60377"/>
    </row>
    <row r="60378" spans="9:12" ht="15" x14ac:dyDescent="0.25">
      <c r="I60378"/>
      <c r="J60378"/>
      <c r="K60378"/>
      <c r="L60378"/>
    </row>
    <row r="60379" spans="9:12" ht="15" x14ac:dyDescent="0.25">
      <c r="I60379"/>
      <c r="J60379"/>
      <c r="K60379"/>
      <c r="L60379"/>
    </row>
    <row r="60380" spans="9:12" ht="15" x14ac:dyDescent="0.25">
      <c r="I60380"/>
      <c r="J60380"/>
      <c r="K60380"/>
      <c r="L60380"/>
    </row>
    <row r="60381" spans="9:12" ht="15" x14ac:dyDescent="0.25">
      <c r="I60381"/>
      <c r="J60381"/>
      <c r="K60381"/>
      <c r="L60381"/>
    </row>
    <row r="60382" spans="9:12" ht="15" x14ac:dyDescent="0.25">
      <c r="I60382"/>
      <c r="J60382"/>
      <c r="K60382"/>
      <c r="L60382"/>
    </row>
    <row r="60383" spans="9:12" ht="15" x14ac:dyDescent="0.25">
      <c r="I60383"/>
      <c r="J60383"/>
      <c r="K60383"/>
      <c r="L60383"/>
    </row>
    <row r="60384" spans="9:12" ht="15" x14ac:dyDescent="0.25">
      <c r="I60384"/>
      <c r="J60384"/>
      <c r="K60384"/>
      <c r="L60384"/>
    </row>
    <row r="60385" spans="9:12" ht="15" x14ac:dyDescent="0.25">
      <c r="I60385"/>
      <c r="J60385"/>
      <c r="K60385"/>
      <c r="L60385"/>
    </row>
    <row r="60386" spans="9:12" ht="15" x14ac:dyDescent="0.25">
      <c r="I60386"/>
      <c r="J60386"/>
      <c r="K60386"/>
      <c r="L60386"/>
    </row>
    <row r="60387" spans="9:12" ht="15" x14ac:dyDescent="0.25">
      <c r="I60387"/>
      <c r="J60387"/>
      <c r="K60387"/>
      <c r="L60387"/>
    </row>
    <row r="60388" spans="9:12" ht="15" x14ac:dyDescent="0.25">
      <c r="I60388"/>
      <c r="J60388"/>
      <c r="K60388"/>
      <c r="L60388"/>
    </row>
    <row r="60389" spans="9:12" ht="15" x14ac:dyDescent="0.25">
      <c r="I60389"/>
      <c r="J60389"/>
      <c r="K60389"/>
      <c r="L60389"/>
    </row>
    <row r="60390" spans="9:12" ht="15" x14ac:dyDescent="0.25">
      <c r="I60390"/>
      <c r="J60390"/>
      <c r="K60390"/>
      <c r="L60390"/>
    </row>
    <row r="60391" spans="9:12" ht="15" x14ac:dyDescent="0.25">
      <c r="I60391"/>
      <c r="J60391"/>
      <c r="K60391"/>
      <c r="L60391"/>
    </row>
    <row r="60392" spans="9:12" ht="15" x14ac:dyDescent="0.25">
      <c r="I60392"/>
      <c r="J60392"/>
      <c r="K60392"/>
      <c r="L60392"/>
    </row>
    <row r="60393" spans="9:12" ht="15" x14ac:dyDescent="0.25">
      <c r="I60393"/>
      <c r="J60393"/>
      <c r="K60393"/>
      <c r="L60393"/>
    </row>
    <row r="60394" spans="9:12" ht="15" x14ac:dyDescent="0.25">
      <c r="I60394"/>
      <c r="J60394"/>
      <c r="K60394"/>
      <c r="L60394"/>
    </row>
    <row r="60395" spans="9:12" ht="15" x14ac:dyDescent="0.25">
      <c r="I60395"/>
      <c r="J60395"/>
      <c r="K60395"/>
      <c r="L60395"/>
    </row>
    <row r="60396" spans="9:12" ht="15" x14ac:dyDescent="0.25">
      <c r="I60396"/>
      <c r="J60396"/>
      <c r="K60396"/>
      <c r="L60396"/>
    </row>
    <row r="60397" spans="9:12" ht="15" x14ac:dyDescent="0.25">
      <c r="I60397"/>
      <c r="J60397"/>
      <c r="K60397"/>
      <c r="L60397"/>
    </row>
    <row r="60398" spans="9:12" ht="15" x14ac:dyDescent="0.25">
      <c r="I60398"/>
      <c r="J60398"/>
      <c r="K60398"/>
      <c r="L60398"/>
    </row>
    <row r="60399" spans="9:12" ht="15" x14ac:dyDescent="0.25">
      <c r="I60399"/>
      <c r="J60399"/>
      <c r="K60399"/>
      <c r="L60399"/>
    </row>
    <row r="60400" spans="9:12" ht="15" x14ac:dyDescent="0.25">
      <c r="I60400"/>
      <c r="J60400"/>
      <c r="K60400"/>
      <c r="L60400"/>
    </row>
    <row r="60401" spans="9:12" ht="15" x14ac:dyDescent="0.25">
      <c r="I60401"/>
      <c r="J60401"/>
      <c r="K60401"/>
      <c r="L60401"/>
    </row>
    <row r="60402" spans="9:12" ht="15" x14ac:dyDescent="0.25">
      <c r="I60402"/>
      <c r="J60402"/>
      <c r="K60402"/>
      <c r="L60402"/>
    </row>
    <row r="60403" spans="9:12" ht="15" x14ac:dyDescent="0.25">
      <c r="I60403"/>
      <c r="J60403"/>
      <c r="K60403"/>
      <c r="L60403"/>
    </row>
    <row r="60404" spans="9:12" ht="15" x14ac:dyDescent="0.25">
      <c r="I60404"/>
      <c r="J60404"/>
      <c r="K60404"/>
      <c r="L60404"/>
    </row>
    <row r="60405" spans="9:12" ht="15" x14ac:dyDescent="0.25">
      <c r="I60405"/>
      <c r="J60405"/>
      <c r="K60405"/>
      <c r="L60405"/>
    </row>
    <row r="60406" spans="9:12" ht="15" x14ac:dyDescent="0.25">
      <c r="I60406"/>
      <c r="J60406"/>
      <c r="K60406"/>
      <c r="L60406"/>
    </row>
    <row r="60407" spans="9:12" ht="15" x14ac:dyDescent="0.25">
      <c r="I60407"/>
      <c r="J60407"/>
      <c r="K60407"/>
      <c r="L60407"/>
    </row>
    <row r="60408" spans="9:12" ht="15" x14ac:dyDescent="0.25">
      <c r="I60408"/>
      <c r="J60408"/>
      <c r="K60408"/>
      <c r="L60408"/>
    </row>
    <row r="60409" spans="9:12" ht="15" x14ac:dyDescent="0.25">
      <c r="I60409"/>
      <c r="J60409"/>
      <c r="K60409"/>
      <c r="L60409"/>
    </row>
    <row r="60410" spans="9:12" ht="15" x14ac:dyDescent="0.25">
      <c r="I60410"/>
      <c r="J60410"/>
      <c r="K60410"/>
      <c r="L60410"/>
    </row>
    <row r="60411" spans="9:12" ht="15" x14ac:dyDescent="0.25">
      <c r="I60411"/>
      <c r="J60411"/>
      <c r="K60411"/>
      <c r="L60411"/>
    </row>
    <row r="60412" spans="9:12" ht="15" x14ac:dyDescent="0.25">
      <c r="I60412"/>
      <c r="J60412"/>
      <c r="K60412"/>
      <c r="L60412"/>
    </row>
    <row r="60413" spans="9:12" ht="15" x14ac:dyDescent="0.25">
      <c r="I60413"/>
      <c r="J60413"/>
      <c r="K60413"/>
      <c r="L60413"/>
    </row>
    <row r="60414" spans="9:12" ht="15" x14ac:dyDescent="0.25">
      <c r="I60414"/>
      <c r="J60414"/>
      <c r="K60414"/>
      <c r="L60414"/>
    </row>
    <row r="60415" spans="9:12" ht="15" x14ac:dyDescent="0.25">
      <c r="I60415"/>
      <c r="J60415"/>
      <c r="K60415"/>
      <c r="L60415"/>
    </row>
    <row r="60416" spans="9:12" ht="15" x14ac:dyDescent="0.25">
      <c r="I60416"/>
      <c r="J60416"/>
      <c r="K60416"/>
      <c r="L60416"/>
    </row>
    <row r="60417" spans="9:12" ht="15" x14ac:dyDescent="0.25">
      <c r="I60417"/>
      <c r="J60417"/>
      <c r="K60417"/>
      <c r="L60417"/>
    </row>
    <row r="60418" spans="9:12" ht="15" x14ac:dyDescent="0.25">
      <c r="I60418"/>
      <c r="J60418"/>
      <c r="K60418"/>
      <c r="L60418"/>
    </row>
    <row r="60419" spans="9:12" ht="15" x14ac:dyDescent="0.25">
      <c r="I60419"/>
      <c r="J60419"/>
      <c r="K60419"/>
      <c r="L60419"/>
    </row>
    <row r="60420" spans="9:12" ht="15" x14ac:dyDescent="0.25">
      <c r="I60420"/>
      <c r="J60420"/>
      <c r="K60420"/>
      <c r="L60420"/>
    </row>
    <row r="60421" spans="9:12" ht="15" x14ac:dyDescent="0.25">
      <c r="I60421"/>
      <c r="J60421"/>
      <c r="K60421"/>
      <c r="L60421"/>
    </row>
    <row r="60422" spans="9:12" ht="15" x14ac:dyDescent="0.25">
      <c r="I60422"/>
      <c r="J60422"/>
      <c r="K60422"/>
      <c r="L60422"/>
    </row>
    <row r="60423" spans="9:12" ht="15" x14ac:dyDescent="0.25">
      <c r="I60423"/>
      <c r="J60423"/>
      <c r="K60423"/>
      <c r="L60423"/>
    </row>
    <row r="60424" spans="9:12" ht="15" x14ac:dyDescent="0.25">
      <c r="I60424"/>
      <c r="J60424"/>
      <c r="K60424"/>
      <c r="L60424"/>
    </row>
    <row r="60425" spans="9:12" ht="15" x14ac:dyDescent="0.25">
      <c r="I60425"/>
      <c r="J60425"/>
      <c r="K60425"/>
      <c r="L60425"/>
    </row>
    <row r="60426" spans="9:12" ht="15" x14ac:dyDescent="0.25">
      <c r="I60426"/>
      <c r="J60426"/>
      <c r="K60426"/>
      <c r="L60426"/>
    </row>
    <row r="60427" spans="9:12" ht="15" x14ac:dyDescent="0.25">
      <c r="I60427"/>
      <c r="J60427"/>
      <c r="K60427"/>
      <c r="L60427"/>
    </row>
    <row r="60428" spans="9:12" ht="15" x14ac:dyDescent="0.25">
      <c r="I60428"/>
      <c r="J60428"/>
      <c r="K60428"/>
      <c r="L60428"/>
    </row>
    <row r="60429" spans="9:12" ht="15" x14ac:dyDescent="0.25">
      <c r="I60429"/>
      <c r="J60429"/>
      <c r="K60429"/>
      <c r="L60429"/>
    </row>
    <row r="60430" spans="9:12" ht="15" x14ac:dyDescent="0.25">
      <c r="I60430"/>
      <c r="J60430"/>
      <c r="K60430"/>
      <c r="L60430"/>
    </row>
    <row r="60431" spans="9:12" ht="15" x14ac:dyDescent="0.25">
      <c r="I60431"/>
      <c r="J60431"/>
      <c r="K60431"/>
      <c r="L60431"/>
    </row>
    <row r="60432" spans="9:12" ht="15" x14ac:dyDescent="0.25">
      <c r="I60432"/>
      <c r="J60432"/>
      <c r="K60432"/>
      <c r="L60432"/>
    </row>
    <row r="60433" spans="9:12" ht="15" x14ac:dyDescent="0.25">
      <c r="I60433"/>
      <c r="J60433"/>
      <c r="K60433"/>
      <c r="L60433"/>
    </row>
    <row r="60434" spans="9:12" ht="15" x14ac:dyDescent="0.25">
      <c r="I60434"/>
      <c r="J60434"/>
      <c r="K60434"/>
      <c r="L60434"/>
    </row>
    <row r="60435" spans="9:12" ht="15" x14ac:dyDescent="0.25">
      <c r="I60435"/>
      <c r="J60435"/>
      <c r="K60435"/>
      <c r="L60435"/>
    </row>
    <row r="60436" spans="9:12" ht="15" x14ac:dyDescent="0.25">
      <c r="I60436"/>
      <c r="J60436"/>
      <c r="K60436"/>
      <c r="L60436"/>
    </row>
    <row r="60437" spans="9:12" ht="15" x14ac:dyDescent="0.25">
      <c r="I60437"/>
      <c r="J60437"/>
      <c r="K60437"/>
      <c r="L60437"/>
    </row>
    <row r="60438" spans="9:12" ht="15" x14ac:dyDescent="0.25">
      <c r="I60438"/>
      <c r="J60438"/>
      <c r="K60438"/>
      <c r="L60438"/>
    </row>
    <row r="60439" spans="9:12" ht="15" x14ac:dyDescent="0.25">
      <c r="I60439"/>
      <c r="J60439"/>
      <c r="K60439"/>
      <c r="L60439"/>
    </row>
    <row r="60440" spans="9:12" ht="15" x14ac:dyDescent="0.25">
      <c r="I60440"/>
      <c r="J60440"/>
      <c r="K60440"/>
      <c r="L60440"/>
    </row>
    <row r="60441" spans="9:12" ht="15" x14ac:dyDescent="0.25">
      <c r="I60441"/>
      <c r="J60441"/>
      <c r="K60441"/>
      <c r="L60441"/>
    </row>
    <row r="60442" spans="9:12" ht="15" x14ac:dyDescent="0.25">
      <c r="I60442"/>
      <c r="J60442"/>
      <c r="K60442"/>
      <c r="L60442"/>
    </row>
    <row r="60443" spans="9:12" ht="15" x14ac:dyDescent="0.25">
      <c r="I60443"/>
      <c r="J60443"/>
      <c r="K60443"/>
      <c r="L60443"/>
    </row>
    <row r="60444" spans="9:12" ht="15" x14ac:dyDescent="0.25">
      <c r="I60444"/>
      <c r="J60444"/>
      <c r="K60444"/>
      <c r="L60444"/>
    </row>
    <row r="60445" spans="9:12" ht="15" x14ac:dyDescent="0.25">
      <c r="I60445"/>
      <c r="J60445"/>
      <c r="K60445"/>
      <c r="L60445"/>
    </row>
    <row r="60446" spans="9:12" ht="15" x14ac:dyDescent="0.25">
      <c r="I60446"/>
      <c r="J60446"/>
      <c r="K60446"/>
      <c r="L60446"/>
    </row>
    <row r="60447" spans="9:12" ht="15" x14ac:dyDescent="0.25">
      <c r="I60447"/>
      <c r="J60447"/>
      <c r="K60447"/>
      <c r="L60447"/>
    </row>
    <row r="60448" spans="9:12" ht="15" x14ac:dyDescent="0.25">
      <c r="I60448"/>
      <c r="J60448"/>
      <c r="K60448"/>
      <c r="L60448"/>
    </row>
    <row r="60449" spans="9:12" ht="15" x14ac:dyDescent="0.25">
      <c r="I60449"/>
      <c r="J60449"/>
      <c r="K60449"/>
      <c r="L60449"/>
    </row>
    <row r="60450" spans="9:12" ht="15" x14ac:dyDescent="0.25">
      <c r="I60450"/>
      <c r="J60450"/>
      <c r="K60450"/>
      <c r="L60450"/>
    </row>
    <row r="60451" spans="9:12" ht="15" x14ac:dyDescent="0.25">
      <c r="I60451"/>
      <c r="J60451"/>
      <c r="K60451"/>
      <c r="L60451"/>
    </row>
    <row r="60452" spans="9:12" ht="15" x14ac:dyDescent="0.25">
      <c r="I60452"/>
      <c r="J60452"/>
      <c r="K60452"/>
      <c r="L60452"/>
    </row>
    <row r="60453" spans="9:12" ht="15" x14ac:dyDescent="0.25">
      <c r="I60453"/>
      <c r="J60453"/>
      <c r="K60453"/>
      <c r="L60453"/>
    </row>
    <row r="60454" spans="9:12" ht="15" x14ac:dyDescent="0.25">
      <c r="I60454"/>
      <c r="J60454"/>
      <c r="K60454"/>
      <c r="L60454"/>
    </row>
    <row r="60455" spans="9:12" ht="15" x14ac:dyDescent="0.25">
      <c r="I60455"/>
      <c r="J60455"/>
      <c r="K60455"/>
      <c r="L60455"/>
    </row>
    <row r="60456" spans="9:12" ht="15" x14ac:dyDescent="0.25">
      <c r="I60456"/>
      <c r="J60456"/>
      <c r="K60456"/>
      <c r="L60456"/>
    </row>
    <row r="60457" spans="9:12" ht="15" x14ac:dyDescent="0.25">
      <c r="I60457"/>
      <c r="J60457"/>
      <c r="K60457"/>
      <c r="L60457"/>
    </row>
    <row r="60458" spans="9:12" ht="15" x14ac:dyDescent="0.25">
      <c r="I60458"/>
      <c r="J60458"/>
      <c r="K60458"/>
      <c r="L60458"/>
    </row>
    <row r="60459" spans="9:12" ht="15" x14ac:dyDescent="0.25">
      <c r="I60459"/>
      <c r="J60459"/>
      <c r="K60459"/>
      <c r="L60459"/>
    </row>
    <row r="60460" spans="9:12" ht="15" x14ac:dyDescent="0.25">
      <c r="I60460"/>
      <c r="J60460"/>
      <c r="K60460"/>
      <c r="L60460"/>
    </row>
    <row r="60461" spans="9:12" ht="15" x14ac:dyDescent="0.25">
      <c r="I60461"/>
      <c r="J60461"/>
      <c r="K60461"/>
      <c r="L60461"/>
    </row>
    <row r="60462" spans="9:12" ht="15" x14ac:dyDescent="0.25">
      <c r="I60462"/>
      <c r="J60462"/>
      <c r="K60462"/>
      <c r="L60462"/>
    </row>
    <row r="60463" spans="9:12" ht="15" x14ac:dyDescent="0.25">
      <c r="I60463"/>
      <c r="J60463"/>
      <c r="K60463"/>
      <c r="L60463"/>
    </row>
    <row r="60464" spans="9:12" ht="15" x14ac:dyDescent="0.25">
      <c r="I60464"/>
      <c r="J60464"/>
      <c r="K60464"/>
      <c r="L60464"/>
    </row>
    <row r="60465" spans="9:12" ht="15" x14ac:dyDescent="0.25">
      <c r="I60465"/>
      <c r="J60465"/>
      <c r="K60465"/>
      <c r="L60465"/>
    </row>
    <row r="60466" spans="9:12" ht="15" x14ac:dyDescent="0.25">
      <c r="I60466"/>
      <c r="J60466"/>
      <c r="K60466"/>
      <c r="L60466"/>
    </row>
    <row r="60467" spans="9:12" ht="15" x14ac:dyDescent="0.25">
      <c r="I60467"/>
      <c r="J60467"/>
      <c r="K60467"/>
      <c r="L60467"/>
    </row>
    <row r="60468" spans="9:12" ht="15" x14ac:dyDescent="0.25">
      <c r="I60468"/>
      <c r="J60468"/>
      <c r="K60468"/>
      <c r="L60468"/>
    </row>
    <row r="60469" spans="9:12" ht="15" x14ac:dyDescent="0.25">
      <c r="I60469"/>
      <c r="J60469"/>
      <c r="K60469"/>
      <c r="L60469"/>
    </row>
    <row r="60470" spans="9:12" ht="15" x14ac:dyDescent="0.25">
      <c r="I60470"/>
      <c r="J60470"/>
      <c r="K60470"/>
      <c r="L60470"/>
    </row>
    <row r="60471" spans="9:12" ht="15" x14ac:dyDescent="0.25">
      <c r="I60471"/>
      <c r="J60471"/>
      <c r="K60471"/>
      <c r="L60471"/>
    </row>
    <row r="60472" spans="9:12" ht="15" x14ac:dyDescent="0.25">
      <c r="I60472"/>
      <c r="J60472"/>
      <c r="K60472"/>
      <c r="L60472"/>
    </row>
    <row r="60473" spans="9:12" ht="15" x14ac:dyDescent="0.25">
      <c r="I60473"/>
      <c r="J60473"/>
      <c r="K60473"/>
      <c r="L60473"/>
    </row>
    <row r="60474" spans="9:12" ht="15" x14ac:dyDescent="0.25">
      <c r="I60474"/>
      <c r="J60474"/>
      <c r="K60474"/>
      <c r="L60474"/>
    </row>
    <row r="60475" spans="9:12" ht="15" x14ac:dyDescent="0.25">
      <c r="I60475"/>
      <c r="J60475"/>
      <c r="K60475"/>
      <c r="L60475"/>
    </row>
    <row r="60476" spans="9:12" ht="15" x14ac:dyDescent="0.25">
      <c r="I60476"/>
      <c r="J60476"/>
      <c r="K60476"/>
      <c r="L60476"/>
    </row>
    <row r="60477" spans="9:12" ht="15" x14ac:dyDescent="0.25">
      <c r="I60477"/>
      <c r="J60477"/>
      <c r="K60477"/>
      <c r="L60477"/>
    </row>
    <row r="60478" spans="9:12" ht="15" x14ac:dyDescent="0.25">
      <c r="I60478"/>
      <c r="J60478"/>
      <c r="K60478"/>
      <c r="L60478"/>
    </row>
    <row r="60479" spans="9:12" ht="15" x14ac:dyDescent="0.25">
      <c r="I60479"/>
      <c r="J60479"/>
      <c r="K60479"/>
      <c r="L60479"/>
    </row>
    <row r="60480" spans="9:12" ht="15" x14ac:dyDescent="0.25">
      <c r="I60480"/>
      <c r="J60480"/>
      <c r="K60480"/>
      <c r="L60480"/>
    </row>
    <row r="60481" spans="9:12" ht="15" x14ac:dyDescent="0.25">
      <c r="I60481"/>
      <c r="J60481"/>
      <c r="K60481"/>
      <c r="L60481"/>
    </row>
    <row r="60482" spans="9:12" ht="15" x14ac:dyDescent="0.25">
      <c r="I60482"/>
      <c r="J60482"/>
      <c r="K60482"/>
      <c r="L60482"/>
    </row>
    <row r="60483" spans="9:12" ht="15" x14ac:dyDescent="0.25">
      <c r="I60483"/>
      <c r="J60483"/>
      <c r="K60483"/>
      <c r="L60483"/>
    </row>
    <row r="60484" spans="9:12" ht="15" x14ac:dyDescent="0.25">
      <c r="I60484"/>
      <c r="J60484"/>
      <c r="K60484"/>
      <c r="L60484"/>
    </row>
    <row r="60485" spans="9:12" ht="15" x14ac:dyDescent="0.25">
      <c r="I60485"/>
      <c r="J60485"/>
      <c r="K60485"/>
      <c r="L60485"/>
    </row>
    <row r="60486" spans="9:12" ht="15" x14ac:dyDescent="0.25">
      <c r="I60486"/>
      <c r="J60486"/>
      <c r="K60486"/>
      <c r="L60486"/>
    </row>
    <row r="60487" spans="9:12" ht="15" x14ac:dyDescent="0.25">
      <c r="I60487"/>
      <c r="J60487"/>
      <c r="K60487"/>
      <c r="L60487"/>
    </row>
    <row r="60488" spans="9:12" ht="15" x14ac:dyDescent="0.25">
      <c r="I60488"/>
      <c r="J60488"/>
      <c r="K60488"/>
      <c r="L60488"/>
    </row>
    <row r="60489" spans="9:12" ht="15" x14ac:dyDescent="0.25">
      <c r="I60489"/>
      <c r="J60489"/>
      <c r="K60489"/>
      <c r="L60489"/>
    </row>
    <row r="60490" spans="9:12" ht="15" x14ac:dyDescent="0.25">
      <c r="I60490"/>
      <c r="J60490"/>
      <c r="K60490"/>
      <c r="L60490"/>
    </row>
    <row r="60491" spans="9:12" ht="15" x14ac:dyDescent="0.25">
      <c r="I60491"/>
      <c r="J60491"/>
      <c r="K60491"/>
      <c r="L60491"/>
    </row>
    <row r="60492" spans="9:12" ht="15" x14ac:dyDescent="0.25">
      <c r="I60492"/>
      <c r="J60492"/>
      <c r="K60492"/>
      <c r="L60492"/>
    </row>
    <row r="60493" spans="9:12" ht="15" x14ac:dyDescent="0.25">
      <c r="I60493"/>
      <c r="J60493"/>
      <c r="K60493"/>
      <c r="L60493"/>
    </row>
    <row r="60494" spans="9:12" ht="15" x14ac:dyDescent="0.25">
      <c r="I60494"/>
      <c r="J60494"/>
      <c r="K60494"/>
      <c r="L60494"/>
    </row>
    <row r="60495" spans="9:12" ht="15" x14ac:dyDescent="0.25">
      <c r="I60495"/>
      <c r="J60495"/>
      <c r="K60495"/>
      <c r="L60495"/>
    </row>
    <row r="60496" spans="9:12" ht="15" x14ac:dyDescent="0.25">
      <c r="I60496"/>
      <c r="J60496"/>
      <c r="K60496"/>
      <c r="L60496"/>
    </row>
    <row r="60497" spans="9:12" ht="15" x14ac:dyDescent="0.25">
      <c r="I60497"/>
      <c r="J60497"/>
      <c r="K60497"/>
      <c r="L60497"/>
    </row>
    <row r="60498" spans="9:12" ht="15" x14ac:dyDescent="0.25">
      <c r="I60498"/>
      <c r="J60498"/>
      <c r="K60498"/>
      <c r="L60498"/>
    </row>
    <row r="60499" spans="9:12" ht="15" x14ac:dyDescent="0.25">
      <c r="I60499"/>
      <c r="J60499"/>
      <c r="K60499"/>
      <c r="L60499"/>
    </row>
    <row r="60500" spans="9:12" ht="15" x14ac:dyDescent="0.25">
      <c r="I60500"/>
      <c r="J60500"/>
      <c r="K60500"/>
      <c r="L60500"/>
    </row>
    <row r="60501" spans="9:12" ht="15" x14ac:dyDescent="0.25">
      <c r="I60501"/>
      <c r="J60501"/>
      <c r="K60501"/>
      <c r="L60501"/>
    </row>
    <row r="60502" spans="9:12" ht="15" x14ac:dyDescent="0.25">
      <c r="I60502"/>
      <c r="J60502"/>
      <c r="K60502"/>
      <c r="L60502"/>
    </row>
    <row r="60503" spans="9:12" ht="15" x14ac:dyDescent="0.25">
      <c r="I60503"/>
      <c r="J60503"/>
      <c r="K60503"/>
      <c r="L60503"/>
    </row>
    <row r="60504" spans="9:12" ht="15" x14ac:dyDescent="0.25">
      <c r="I60504"/>
      <c r="J60504"/>
      <c r="K60504"/>
      <c r="L60504"/>
    </row>
    <row r="60505" spans="9:12" ht="15" x14ac:dyDescent="0.25">
      <c r="I60505"/>
      <c r="J60505"/>
      <c r="K60505"/>
      <c r="L60505"/>
    </row>
    <row r="60506" spans="9:12" ht="15" x14ac:dyDescent="0.25">
      <c r="I60506"/>
      <c r="J60506"/>
      <c r="K60506"/>
      <c r="L60506"/>
    </row>
    <row r="60507" spans="9:12" ht="15" x14ac:dyDescent="0.25">
      <c r="I60507"/>
      <c r="J60507"/>
      <c r="K60507"/>
      <c r="L60507"/>
    </row>
    <row r="60508" spans="9:12" ht="15" x14ac:dyDescent="0.25">
      <c r="I60508"/>
      <c r="J60508"/>
      <c r="K60508"/>
      <c r="L60508"/>
    </row>
    <row r="60509" spans="9:12" ht="15" x14ac:dyDescent="0.25">
      <c r="I60509"/>
      <c r="J60509"/>
      <c r="K60509"/>
      <c r="L60509"/>
    </row>
    <row r="60510" spans="9:12" ht="15" x14ac:dyDescent="0.25">
      <c r="I60510"/>
      <c r="J60510"/>
      <c r="K60510"/>
      <c r="L60510"/>
    </row>
    <row r="60511" spans="9:12" ht="15" x14ac:dyDescent="0.25">
      <c r="I60511"/>
      <c r="J60511"/>
      <c r="K60511"/>
      <c r="L60511"/>
    </row>
    <row r="60512" spans="9:12" ht="15" x14ac:dyDescent="0.25">
      <c r="I60512"/>
      <c r="J60512"/>
      <c r="K60512"/>
      <c r="L60512"/>
    </row>
    <row r="60513" spans="9:12" ht="15" x14ac:dyDescent="0.25">
      <c r="I60513"/>
      <c r="J60513"/>
      <c r="K60513"/>
      <c r="L60513"/>
    </row>
    <row r="60514" spans="9:12" ht="15" x14ac:dyDescent="0.25">
      <c r="I60514"/>
      <c r="J60514"/>
      <c r="K60514"/>
      <c r="L60514"/>
    </row>
    <row r="60515" spans="9:12" ht="15" x14ac:dyDescent="0.25">
      <c r="I60515"/>
      <c r="J60515"/>
      <c r="K60515"/>
      <c r="L60515"/>
    </row>
    <row r="60516" spans="9:12" ht="15" x14ac:dyDescent="0.25">
      <c r="I60516"/>
      <c r="J60516"/>
      <c r="K60516"/>
      <c r="L60516"/>
    </row>
    <row r="60517" spans="9:12" ht="15" x14ac:dyDescent="0.25">
      <c r="I60517"/>
      <c r="J60517"/>
      <c r="K60517"/>
      <c r="L60517"/>
    </row>
    <row r="60518" spans="9:12" ht="15" x14ac:dyDescent="0.25">
      <c r="I60518"/>
      <c r="J60518"/>
      <c r="K60518"/>
      <c r="L60518"/>
    </row>
    <row r="60519" spans="9:12" ht="15" x14ac:dyDescent="0.25">
      <c r="I60519"/>
      <c r="J60519"/>
      <c r="K60519"/>
      <c r="L60519"/>
    </row>
    <row r="60520" spans="9:12" ht="15" x14ac:dyDescent="0.25">
      <c r="I60520"/>
      <c r="J60520"/>
      <c r="K60520"/>
      <c r="L60520"/>
    </row>
    <row r="60521" spans="9:12" ht="15" x14ac:dyDescent="0.25">
      <c r="I60521"/>
      <c r="J60521"/>
      <c r="K60521"/>
      <c r="L60521"/>
    </row>
    <row r="60522" spans="9:12" ht="15" x14ac:dyDescent="0.25">
      <c r="I60522"/>
      <c r="J60522"/>
      <c r="K60522"/>
      <c r="L60522"/>
    </row>
    <row r="60523" spans="9:12" ht="15" x14ac:dyDescent="0.25">
      <c r="I60523"/>
      <c r="J60523"/>
      <c r="K60523"/>
      <c r="L60523"/>
    </row>
    <row r="60524" spans="9:12" ht="15" x14ac:dyDescent="0.25">
      <c r="I60524"/>
      <c r="J60524"/>
      <c r="K60524"/>
      <c r="L60524"/>
    </row>
    <row r="60525" spans="9:12" ht="15" x14ac:dyDescent="0.25">
      <c r="I60525"/>
      <c r="J60525"/>
      <c r="K60525"/>
      <c r="L60525"/>
    </row>
    <row r="60526" spans="9:12" ht="15" x14ac:dyDescent="0.25">
      <c r="I60526"/>
      <c r="J60526"/>
      <c r="K60526"/>
      <c r="L60526"/>
    </row>
    <row r="60527" spans="9:12" ht="15" x14ac:dyDescent="0.25">
      <c r="I60527"/>
      <c r="J60527"/>
      <c r="K60527"/>
      <c r="L60527"/>
    </row>
    <row r="60528" spans="9:12" ht="15" x14ac:dyDescent="0.25">
      <c r="I60528"/>
      <c r="J60528"/>
      <c r="K60528"/>
      <c r="L60528"/>
    </row>
    <row r="60529" spans="9:12" ht="15" x14ac:dyDescent="0.25">
      <c r="I60529"/>
      <c r="J60529"/>
      <c r="K60529"/>
      <c r="L60529"/>
    </row>
    <row r="60530" spans="9:12" ht="15" x14ac:dyDescent="0.25">
      <c r="I60530"/>
      <c r="J60530"/>
      <c r="K60530"/>
      <c r="L60530"/>
    </row>
    <row r="60531" spans="9:12" ht="15" x14ac:dyDescent="0.25">
      <c r="I60531"/>
      <c r="J60531"/>
      <c r="K60531"/>
      <c r="L60531"/>
    </row>
    <row r="60532" spans="9:12" ht="15" x14ac:dyDescent="0.25">
      <c r="I60532"/>
      <c r="J60532"/>
      <c r="K60532"/>
      <c r="L60532"/>
    </row>
    <row r="60533" spans="9:12" ht="15" x14ac:dyDescent="0.25">
      <c r="I60533"/>
      <c r="J60533"/>
      <c r="K60533"/>
      <c r="L60533"/>
    </row>
    <row r="60534" spans="9:12" ht="15" x14ac:dyDescent="0.25">
      <c r="I60534"/>
      <c r="J60534"/>
      <c r="K60534"/>
      <c r="L60534"/>
    </row>
    <row r="60535" spans="9:12" ht="15" x14ac:dyDescent="0.25">
      <c r="I60535"/>
      <c r="J60535"/>
      <c r="K60535"/>
      <c r="L60535"/>
    </row>
    <row r="60536" spans="9:12" ht="15" x14ac:dyDescent="0.25">
      <c r="I60536"/>
      <c r="J60536"/>
      <c r="K60536"/>
      <c r="L60536"/>
    </row>
    <row r="60537" spans="9:12" ht="15" x14ac:dyDescent="0.25">
      <c r="I60537"/>
      <c r="J60537"/>
      <c r="K60537"/>
      <c r="L60537"/>
    </row>
    <row r="60538" spans="9:12" ht="15" x14ac:dyDescent="0.25">
      <c r="I60538"/>
      <c r="J60538"/>
      <c r="K60538"/>
      <c r="L60538"/>
    </row>
    <row r="60539" spans="9:12" ht="15" x14ac:dyDescent="0.25">
      <c r="I60539"/>
      <c r="J60539"/>
      <c r="K60539"/>
      <c r="L60539"/>
    </row>
    <row r="60540" spans="9:12" ht="15" x14ac:dyDescent="0.25">
      <c r="I60540"/>
      <c r="J60540"/>
      <c r="K60540"/>
      <c r="L60540"/>
    </row>
    <row r="60541" spans="9:12" ht="15" x14ac:dyDescent="0.25">
      <c r="I60541"/>
      <c r="J60541"/>
      <c r="K60541"/>
      <c r="L60541"/>
    </row>
    <row r="60542" spans="9:12" ht="15" x14ac:dyDescent="0.25">
      <c r="I60542"/>
      <c r="J60542"/>
      <c r="K60542"/>
      <c r="L60542"/>
    </row>
    <row r="60543" spans="9:12" ht="15" x14ac:dyDescent="0.25">
      <c r="I60543"/>
      <c r="J60543"/>
      <c r="K60543"/>
      <c r="L60543"/>
    </row>
    <row r="60544" spans="9:12" ht="15" x14ac:dyDescent="0.25">
      <c r="I60544"/>
      <c r="J60544"/>
      <c r="K60544"/>
      <c r="L60544"/>
    </row>
    <row r="60545" spans="9:12" ht="15" x14ac:dyDescent="0.25">
      <c r="I60545"/>
      <c r="J60545"/>
      <c r="K60545"/>
      <c r="L60545"/>
    </row>
    <row r="60546" spans="9:12" ht="15" x14ac:dyDescent="0.25">
      <c r="I60546"/>
      <c r="J60546"/>
      <c r="K60546"/>
      <c r="L60546"/>
    </row>
    <row r="60547" spans="9:12" ht="15" x14ac:dyDescent="0.25">
      <c r="I60547"/>
      <c r="J60547"/>
      <c r="K60547"/>
      <c r="L60547"/>
    </row>
    <row r="60548" spans="9:12" ht="15" x14ac:dyDescent="0.25">
      <c r="I60548"/>
      <c r="J60548"/>
      <c r="K60548"/>
      <c r="L60548"/>
    </row>
    <row r="60549" spans="9:12" ht="15" x14ac:dyDescent="0.25">
      <c r="I60549"/>
      <c r="J60549"/>
      <c r="K60549"/>
      <c r="L60549"/>
    </row>
    <row r="60550" spans="9:12" ht="15" x14ac:dyDescent="0.25">
      <c r="I60550"/>
      <c r="J60550"/>
      <c r="K60550"/>
      <c r="L60550"/>
    </row>
    <row r="60551" spans="9:12" ht="15" x14ac:dyDescent="0.25">
      <c r="I60551"/>
      <c r="J60551"/>
      <c r="K60551"/>
      <c r="L60551"/>
    </row>
    <row r="60552" spans="9:12" ht="15" x14ac:dyDescent="0.25">
      <c r="I60552"/>
      <c r="J60552"/>
      <c r="K60552"/>
      <c r="L60552"/>
    </row>
    <row r="60553" spans="9:12" ht="15" x14ac:dyDescent="0.25">
      <c r="I60553"/>
      <c r="J60553"/>
      <c r="K60553"/>
      <c r="L60553"/>
    </row>
    <row r="60554" spans="9:12" ht="15" x14ac:dyDescent="0.25">
      <c r="I60554"/>
      <c r="J60554"/>
      <c r="K60554"/>
      <c r="L60554"/>
    </row>
    <row r="60555" spans="9:12" ht="15" x14ac:dyDescent="0.25">
      <c r="I60555"/>
      <c r="J60555"/>
      <c r="K60555"/>
      <c r="L60555"/>
    </row>
    <row r="60556" spans="9:12" ht="15" x14ac:dyDescent="0.25">
      <c r="I60556"/>
      <c r="J60556"/>
      <c r="K60556"/>
      <c r="L60556"/>
    </row>
    <row r="60557" spans="9:12" ht="15" x14ac:dyDescent="0.25">
      <c r="I60557"/>
      <c r="J60557"/>
      <c r="K60557"/>
      <c r="L60557"/>
    </row>
    <row r="60558" spans="9:12" ht="15" x14ac:dyDescent="0.25">
      <c r="I60558"/>
      <c r="J60558"/>
      <c r="K60558"/>
      <c r="L60558"/>
    </row>
    <row r="60559" spans="9:12" ht="15" x14ac:dyDescent="0.25">
      <c r="I60559"/>
      <c r="J60559"/>
      <c r="K60559"/>
      <c r="L60559"/>
    </row>
    <row r="60560" spans="9:12" ht="15" x14ac:dyDescent="0.25">
      <c r="I60560"/>
      <c r="J60560"/>
      <c r="K60560"/>
      <c r="L60560"/>
    </row>
    <row r="60561" spans="9:12" ht="15" x14ac:dyDescent="0.25">
      <c r="I60561"/>
      <c r="J60561"/>
      <c r="K60561"/>
      <c r="L60561"/>
    </row>
    <row r="60562" spans="9:12" ht="15" x14ac:dyDescent="0.25">
      <c r="I60562"/>
      <c r="J60562"/>
      <c r="K60562"/>
      <c r="L60562"/>
    </row>
    <row r="60563" spans="9:12" ht="15" x14ac:dyDescent="0.25">
      <c r="I60563"/>
      <c r="J60563"/>
      <c r="K60563"/>
      <c r="L60563"/>
    </row>
    <row r="60564" spans="9:12" ht="15" x14ac:dyDescent="0.25">
      <c r="I60564"/>
      <c r="J60564"/>
      <c r="K60564"/>
      <c r="L60564"/>
    </row>
    <row r="60565" spans="9:12" ht="15" x14ac:dyDescent="0.25">
      <c r="I60565"/>
      <c r="J60565"/>
      <c r="K60565"/>
      <c r="L60565"/>
    </row>
    <row r="60566" spans="9:12" ht="15" x14ac:dyDescent="0.25">
      <c r="I60566"/>
      <c r="J60566"/>
      <c r="K60566"/>
      <c r="L60566"/>
    </row>
    <row r="60567" spans="9:12" ht="15" x14ac:dyDescent="0.25">
      <c r="I60567"/>
      <c r="J60567"/>
      <c r="K60567"/>
      <c r="L60567"/>
    </row>
    <row r="60568" spans="9:12" ht="15" x14ac:dyDescent="0.25">
      <c r="I60568"/>
      <c r="J60568"/>
      <c r="K60568"/>
      <c r="L60568"/>
    </row>
    <row r="60569" spans="9:12" ht="15" x14ac:dyDescent="0.25">
      <c r="I60569"/>
      <c r="J60569"/>
      <c r="K60569"/>
      <c r="L60569"/>
    </row>
    <row r="60570" spans="9:12" ht="15" x14ac:dyDescent="0.25">
      <c r="I60570"/>
      <c r="J60570"/>
      <c r="K60570"/>
      <c r="L60570"/>
    </row>
    <row r="60571" spans="9:12" ht="15" x14ac:dyDescent="0.25">
      <c r="I60571"/>
      <c r="J60571"/>
      <c r="K60571"/>
      <c r="L60571"/>
    </row>
    <row r="60572" spans="9:12" ht="15" x14ac:dyDescent="0.25">
      <c r="I60572"/>
      <c r="J60572"/>
      <c r="K60572"/>
      <c r="L60572"/>
    </row>
    <row r="60573" spans="9:12" ht="15" x14ac:dyDescent="0.25">
      <c r="I60573"/>
      <c r="J60573"/>
      <c r="K60573"/>
      <c r="L60573"/>
    </row>
    <row r="60574" spans="9:12" ht="15" x14ac:dyDescent="0.25">
      <c r="I60574"/>
      <c r="J60574"/>
      <c r="K60574"/>
      <c r="L60574"/>
    </row>
    <row r="60575" spans="9:12" ht="15" x14ac:dyDescent="0.25">
      <c r="I60575"/>
      <c r="J60575"/>
      <c r="K60575"/>
      <c r="L60575"/>
    </row>
    <row r="60576" spans="9:12" ht="15" x14ac:dyDescent="0.25">
      <c r="I60576"/>
      <c r="J60576"/>
      <c r="K60576"/>
      <c r="L60576"/>
    </row>
    <row r="60577" spans="9:12" ht="15" x14ac:dyDescent="0.25">
      <c r="I60577"/>
      <c r="J60577"/>
      <c r="K60577"/>
      <c r="L60577"/>
    </row>
    <row r="60578" spans="9:12" ht="15" x14ac:dyDescent="0.25">
      <c r="I60578"/>
      <c r="J60578"/>
      <c r="K60578"/>
      <c r="L60578"/>
    </row>
    <row r="60579" spans="9:12" ht="15" x14ac:dyDescent="0.25">
      <c r="I60579"/>
      <c r="J60579"/>
      <c r="K60579"/>
      <c r="L60579"/>
    </row>
    <row r="60580" spans="9:12" ht="15" x14ac:dyDescent="0.25">
      <c r="I60580"/>
      <c r="J60580"/>
      <c r="K60580"/>
      <c r="L60580"/>
    </row>
    <row r="60581" spans="9:12" ht="15" x14ac:dyDescent="0.25">
      <c r="I60581"/>
      <c r="J60581"/>
      <c r="K60581"/>
      <c r="L60581"/>
    </row>
    <row r="60582" spans="9:12" ht="15" x14ac:dyDescent="0.25">
      <c r="I60582"/>
      <c r="J60582"/>
      <c r="K60582"/>
      <c r="L60582"/>
    </row>
    <row r="60583" spans="9:12" ht="15" x14ac:dyDescent="0.25">
      <c r="I60583"/>
      <c r="J60583"/>
      <c r="K60583"/>
      <c r="L60583"/>
    </row>
    <row r="60584" spans="9:12" ht="15" x14ac:dyDescent="0.25">
      <c r="I60584"/>
      <c r="J60584"/>
      <c r="K60584"/>
      <c r="L60584"/>
    </row>
    <row r="60585" spans="9:12" ht="15" x14ac:dyDescent="0.25">
      <c r="I60585"/>
      <c r="J60585"/>
      <c r="K60585"/>
      <c r="L60585"/>
    </row>
    <row r="60586" spans="9:12" ht="15" x14ac:dyDescent="0.25">
      <c r="I60586"/>
      <c r="J60586"/>
      <c r="K60586"/>
      <c r="L60586"/>
    </row>
    <row r="60587" spans="9:12" ht="15" x14ac:dyDescent="0.25">
      <c r="I60587"/>
      <c r="J60587"/>
      <c r="K60587"/>
      <c r="L60587"/>
    </row>
    <row r="60588" spans="9:12" ht="15" x14ac:dyDescent="0.25">
      <c r="I60588"/>
      <c r="J60588"/>
      <c r="K60588"/>
      <c r="L60588"/>
    </row>
    <row r="60589" spans="9:12" ht="15" x14ac:dyDescent="0.25">
      <c r="I60589"/>
      <c r="J60589"/>
      <c r="K60589"/>
      <c r="L60589"/>
    </row>
    <row r="60590" spans="9:12" ht="15" x14ac:dyDescent="0.25">
      <c r="I60590"/>
      <c r="J60590"/>
      <c r="K60590"/>
      <c r="L60590"/>
    </row>
    <row r="60591" spans="9:12" ht="15" x14ac:dyDescent="0.25">
      <c r="I60591"/>
      <c r="J60591"/>
      <c r="K60591"/>
      <c r="L60591"/>
    </row>
    <row r="60592" spans="9:12" ht="15" x14ac:dyDescent="0.25">
      <c r="I60592"/>
      <c r="J60592"/>
      <c r="K60592"/>
      <c r="L60592"/>
    </row>
    <row r="60593" spans="9:12" ht="15" x14ac:dyDescent="0.25">
      <c r="I60593"/>
      <c r="J60593"/>
      <c r="K60593"/>
      <c r="L60593"/>
    </row>
    <row r="60594" spans="9:12" ht="15" x14ac:dyDescent="0.25">
      <c r="I60594"/>
      <c r="J60594"/>
      <c r="K60594"/>
      <c r="L60594"/>
    </row>
    <row r="60595" spans="9:12" ht="15" x14ac:dyDescent="0.25">
      <c r="I60595"/>
      <c r="J60595"/>
      <c r="K60595"/>
      <c r="L60595"/>
    </row>
    <row r="60596" spans="9:12" ht="15" x14ac:dyDescent="0.25">
      <c r="I60596"/>
      <c r="J60596"/>
      <c r="K60596"/>
      <c r="L60596"/>
    </row>
    <row r="60597" spans="9:12" ht="15" x14ac:dyDescent="0.25">
      <c r="I60597"/>
      <c r="J60597"/>
      <c r="K60597"/>
      <c r="L60597"/>
    </row>
    <row r="60598" spans="9:12" ht="15" x14ac:dyDescent="0.25">
      <c r="I60598"/>
      <c r="J60598"/>
      <c r="K60598"/>
      <c r="L60598"/>
    </row>
    <row r="60599" spans="9:12" ht="15" x14ac:dyDescent="0.25">
      <c r="I60599"/>
      <c r="J60599"/>
      <c r="K60599"/>
      <c r="L60599"/>
    </row>
    <row r="60600" spans="9:12" ht="15" x14ac:dyDescent="0.25">
      <c r="I60600"/>
      <c r="J60600"/>
      <c r="K60600"/>
      <c r="L60600"/>
    </row>
    <row r="60601" spans="9:12" ht="15" x14ac:dyDescent="0.25">
      <c r="I60601"/>
      <c r="J60601"/>
      <c r="K60601"/>
      <c r="L60601"/>
    </row>
    <row r="60602" spans="9:12" ht="15" x14ac:dyDescent="0.25">
      <c r="I60602"/>
      <c r="J60602"/>
      <c r="K60602"/>
      <c r="L60602"/>
    </row>
    <row r="60603" spans="9:12" ht="15" x14ac:dyDescent="0.25">
      <c r="I60603"/>
      <c r="J60603"/>
      <c r="K60603"/>
      <c r="L60603"/>
    </row>
    <row r="60604" spans="9:12" ht="15" x14ac:dyDescent="0.25">
      <c r="I60604"/>
      <c r="J60604"/>
      <c r="K60604"/>
      <c r="L60604"/>
    </row>
    <row r="60605" spans="9:12" ht="15" x14ac:dyDescent="0.25">
      <c r="I60605"/>
      <c r="J60605"/>
      <c r="K60605"/>
      <c r="L60605"/>
    </row>
    <row r="60606" spans="9:12" ht="15" x14ac:dyDescent="0.25">
      <c r="I60606"/>
      <c r="J60606"/>
      <c r="K60606"/>
      <c r="L60606"/>
    </row>
    <row r="60607" spans="9:12" ht="15" x14ac:dyDescent="0.25">
      <c r="I60607"/>
      <c r="J60607"/>
      <c r="K60607"/>
      <c r="L60607"/>
    </row>
    <row r="60608" spans="9:12" ht="15" x14ac:dyDescent="0.25">
      <c r="I60608"/>
      <c r="J60608"/>
      <c r="K60608"/>
      <c r="L60608"/>
    </row>
    <row r="60609" spans="9:12" ht="15" x14ac:dyDescent="0.25">
      <c r="I60609"/>
      <c r="J60609"/>
      <c r="K60609"/>
      <c r="L60609"/>
    </row>
    <row r="60610" spans="9:12" ht="15" x14ac:dyDescent="0.25">
      <c r="I60610"/>
      <c r="J60610"/>
      <c r="K60610"/>
      <c r="L60610"/>
    </row>
    <row r="60611" spans="9:12" ht="15" x14ac:dyDescent="0.25">
      <c r="I60611"/>
      <c r="J60611"/>
      <c r="K60611"/>
      <c r="L60611"/>
    </row>
    <row r="60612" spans="9:12" ht="15" x14ac:dyDescent="0.25">
      <c r="I60612"/>
      <c r="J60612"/>
      <c r="K60612"/>
      <c r="L60612"/>
    </row>
    <row r="60613" spans="9:12" ht="15" x14ac:dyDescent="0.25">
      <c r="I60613"/>
      <c r="J60613"/>
      <c r="K60613"/>
      <c r="L60613"/>
    </row>
    <row r="60614" spans="9:12" ht="15" x14ac:dyDescent="0.25">
      <c r="I60614"/>
      <c r="J60614"/>
      <c r="K60614"/>
      <c r="L60614"/>
    </row>
    <row r="60615" spans="9:12" ht="15" x14ac:dyDescent="0.25">
      <c r="I60615"/>
      <c r="J60615"/>
      <c r="K60615"/>
      <c r="L60615"/>
    </row>
    <row r="60616" spans="9:12" ht="15" x14ac:dyDescent="0.25">
      <c r="I60616"/>
      <c r="J60616"/>
      <c r="K60616"/>
      <c r="L60616"/>
    </row>
    <row r="60617" spans="9:12" ht="15" x14ac:dyDescent="0.25">
      <c r="I60617"/>
      <c r="J60617"/>
      <c r="K60617"/>
      <c r="L60617"/>
    </row>
    <row r="60618" spans="9:12" ht="15" x14ac:dyDescent="0.25">
      <c r="I60618"/>
      <c r="J60618"/>
      <c r="K60618"/>
      <c r="L60618"/>
    </row>
    <row r="60619" spans="9:12" ht="15" x14ac:dyDescent="0.25">
      <c r="I60619"/>
      <c r="J60619"/>
      <c r="K60619"/>
      <c r="L60619"/>
    </row>
    <row r="60620" spans="9:12" ht="15" x14ac:dyDescent="0.25">
      <c r="I60620"/>
      <c r="J60620"/>
      <c r="K60620"/>
      <c r="L60620"/>
    </row>
    <row r="60621" spans="9:12" ht="15" x14ac:dyDescent="0.25">
      <c r="I60621"/>
      <c r="J60621"/>
      <c r="K60621"/>
      <c r="L60621"/>
    </row>
    <row r="60622" spans="9:12" ht="15" x14ac:dyDescent="0.25">
      <c r="I60622"/>
      <c r="J60622"/>
      <c r="K60622"/>
      <c r="L60622"/>
    </row>
    <row r="60623" spans="9:12" ht="15" x14ac:dyDescent="0.25">
      <c r="I60623"/>
      <c r="J60623"/>
      <c r="K60623"/>
      <c r="L60623"/>
    </row>
    <row r="60624" spans="9:12" ht="15" x14ac:dyDescent="0.25">
      <c r="I60624"/>
      <c r="J60624"/>
      <c r="K60624"/>
      <c r="L60624"/>
    </row>
    <row r="60625" spans="9:12" ht="15" x14ac:dyDescent="0.25">
      <c r="I60625"/>
      <c r="J60625"/>
      <c r="K60625"/>
      <c r="L60625"/>
    </row>
    <row r="60626" spans="9:12" ht="15" x14ac:dyDescent="0.25">
      <c r="I60626"/>
      <c r="J60626"/>
      <c r="K60626"/>
      <c r="L60626"/>
    </row>
    <row r="60627" spans="9:12" ht="15" x14ac:dyDescent="0.25">
      <c r="I60627"/>
      <c r="J60627"/>
      <c r="K60627"/>
      <c r="L60627"/>
    </row>
    <row r="60628" spans="9:12" ht="15" x14ac:dyDescent="0.25">
      <c r="I60628"/>
      <c r="J60628"/>
      <c r="K60628"/>
      <c r="L60628"/>
    </row>
    <row r="60629" spans="9:12" ht="15" x14ac:dyDescent="0.25">
      <c r="I60629"/>
      <c r="J60629"/>
      <c r="K60629"/>
      <c r="L60629"/>
    </row>
    <row r="60630" spans="9:12" ht="15" x14ac:dyDescent="0.25">
      <c r="I60630"/>
      <c r="J60630"/>
      <c r="K60630"/>
      <c r="L60630"/>
    </row>
    <row r="60631" spans="9:12" ht="15" x14ac:dyDescent="0.25">
      <c r="I60631"/>
      <c r="J60631"/>
      <c r="K60631"/>
      <c r="L60631"/>
    </row>
    <row r="60632" spans="9:12" ht="15" x14ac:dyDescent="0.25">
      <c r="I60632"/>
      <c r="J60632"/>
      <c r="K60632"/>
      <c r="L60632"/>
    </row>
    <row r="60633" spans="9:12" ht="15" x14ac:dyDescent="0.25">
      <c r="I60633"/>
      <c r="J60633"/>
      <c r="K60633"/>
      <c r="L60633"/>
    </row>
    <row r="60634" spans="9:12" ht="15" x14ac:dyDescent="0.25">
      <c r="I60634"/>
      <c r="J60634"/>
      <c r="K60634"/>
      <c r="L60634"/>
    </row>
    <row r="60635" spans="9:12" ht="15" x14ac:dyDescent="0.25">
      <c r="I60635"/>
      <c r="J60635"/>
      <c r="K60635"/>
      <c r="L60635"/>
    </row>
    <row r="60636" spans="9:12" ht="15" x14ac:dyDescent="0.25">
      <c r="I60636"/>
      <c r="J60636"/>
      <c r="K60636"/>
      <c r="L60636"/>
    </row>
    <row r="60637" spans="9:12" ht="15" x14ac:dyDescent="0.25">
      <c r="I60637"/>
      <c r="J60637"/>
      <c r="K60637"/>
      <c r="L60637"/>
    </row>
    <row r="60638" spans="9:12" ht="15" x14ac:dyDescent="0.25">
      <c r="I60638"/>
      <c r="J60638"/>
      <c r="K60638"/>
      <c r="L60638"/>
    </row>
    <row r="60639" spans="9:12" ht="15" x14ac:dyDescent="0.25">
      <c r="I60639"/>
      <c r="J60639"/>
      <c r="K60639"/>
      <c r="L60639"/>
    </row>
    <row r="60640" spans="9:12" ht="15" x14ac:dyDescent="0.25">
      <c r="I60640"/>
      <c r="J60640"/>
      <c r="K60640"/>
      <c r="L60640"/>
    </row>
    <row r="60641" spans="9:12" ht="15" x14ac:dyDescent="0.25">
      <c r="I60641"/>
      <c r="J60641"/>
      <c r="K60641"/>
      <c r="L60641"/>
    </row>
    <row r="60642" spans="9:12" ht="15" x14ac:dyDescent="0.25">
      <c r="I60642"/>
      <c r="J60642"/>
      <c r="K60642"/>
      <c r="L60642"/>
    </row>
    <row r="60643" spans="9:12" ht="15" x14ac:dyDescent="0.25">
      <c r="I60643"/>
      <c r="J60643"/>
      <c r="K60643"/>
      <c r="L60643"/>
    </row>
    <row r="60644" spans="9:12" ht="15" x14ac:dyDescent="0.25">
      <c r="I60644"/>
      <c r="J60644"/>
      <c r="K60644"/>
      <c r="L60644"/>
    </row>
    <row r="60645" spans="9:12" ht="15" x14ac:dyDescent="0.25">
      <c r="I60645"/>
      <c r="J60645"/>
      <c r="K60645"/>
      <c r="L60645"/>
    </row>
    <row r="60646" spans="9:12" ht="15" x14ac:dyDescent="0.25">
      <c r="I60646"/>
      <c r="J60646"/>
      <c r="K60646"/>
      <c r="L60646"/>
    </row>
    <row r="60647" spans="9:12" ht="15" x14ac:dyDescent="0.25">
      <c r="I60647"/>
      <c r="J60647"/>
      <c r="K60647"/>
      <c r="L60647"/>
    </row>
    <row r="60648" spans="9:12" ht="15" x14ac:dyDescent="0.25">
      <c r="I60648"/>
      <c r="J60648"/>
      <c r="K60648"/>
      <c r="L60648"/>
    </row>
    <row r="60649" spans="9:12" ht="15" x14ac:dyDescent="0.25">
      <c r="I60649"/>
      <c r="J60649"/>
      <c r="K60649"/>
      <c r="L60649"/>
    </row>
    <row r="60650" spans="9:12" ht="15" x14ac:dyDescent="0.25">
      <c r="I60650"/>
      <c r="J60650"/>
      <c r="K60650"/>
      <c r="L60650"/>
    </row>
    <row r="60651" spans="9:12" ht="15" x14ac:dyDescent="0.25">
      <c r="I60651"/>
      <c r="J60651"/>
      <c r="K60651"/>
      <c r="L60651"/>
    </row>
    <row r="60652" spans="9:12" ht="15" x14ac:dyDescent="0.25">
      <c r="I60652"/>
      <c r="J60652"/>
      <c r="K60652"/>
      <c r="L60652"/>
    </row>
    <row r="60653" spans="9:12" ht="15" x14ac:dyDescent="0.25">
      <c r="I60653"/>
      <c r="J60653"/>
      <c r="K60653"/>
      <c r="L60653"/>
    </row>
    <row r="60654" spans="9:12" ht="15" x14ac:dyDescent="0.25">
      <c r="I60654"/>
      <c r="J60654"/>
      <c r="K60654"/>
      <c r="L60654"/>
    </row>
    <row r="60655" spans="9:12" ht="15" x14ac:dyDescent="0.25">
      <c r="I60655"/>
      <c r="J60655"/>
      <c r="K60655"/>
      <c r="L60655"/>
    </row>
    <row r="60656" spans="9:12" ht="15" x14ac:dyDescent="0.25">
      <c r="I60656"/>
      <c r="J60656"/>
      <c r="K60656"/>
      <c r="L60656"/>
    </row>
    <row r="60657" spans="9:12" ht="15" x14ac:dyDescent="0.25">
      <c r="I60657"/>
      <c r="J60657"/>
      <c r="K60657"/>
      <c r="L60657"/>
    </row>
    <row r="60658" spans="9:12" ht="15" x14ac:dyDescent="0.25">
      <c r="I60658"/>
      <c r="J60658"/>
      <c r="K60658"/>
      <c r="L60658"/>
    </row>
    <row r="60659" spans="9:12" ht="15" x14ac:dyDescent="0.25">
      <c r="I60659"/>
      <c r="J60659"/>
      <c r="K60659"/>
      <c r="L60659"/>
    </row>
    <row r="60660" spans="9:12" ht="15" x14ac:dyDescent="0.25">
      <c r="I60660"/>
      <c r="J60660"/>
      <c r="K60660"/>
      <c r="L60660"/>
    </row>
    <row r="60661" spans="9:12" ht="15" x14ac:dyDescent="0.25">
      <c r="I60661"/>
      <c r="J60661"/>
      <c r="K60661"/>
      <c r="L60661"/>
    </row>
    <row r="60662" spans="9:12" ht="15" x14ac:dyDescent="0.25">
      <c r="I60662"/>
      <c r="J60662"/>
      <c r="K60662"/>
      <c r="L60662"/>
    </row>
    <row r="60663" spans="9:12" ht="15" x14ac:dyDescent="0.25">
      <c r="I60663"/>
      <c r="J60663"/>
      <c r="K60663"/>
      <c r="L60663"/>
    </row>
    <row r="60664" spans="9:12" ht="15" x14ac:dyDescent="0.25">
      <c r="I60664"/>
      <c r="J60664"/>
      <c r="K60664"/>
      <c r="L60664"/>
    </row>
    <row r="60665" spans="9:12" ht="15" x14ac:dyDescent="0.25">
      <c r="I60665"/>
      <c r="J60665"/>
      <c r="K60665"/>
      <c r="L60665"/>
    </row>
    <row r="60666" spans="9:12" ht="15" x14ac:dyDescent="0.25">
      <c r="I60666"/>
      <c r="J60666"/>
      <c r="K60666"/>
      <c r="L60666"/>
    </row>
    <row r="60667" spans="9:12" ht="15" x14ac:dyDescent="0.25">
      <c r="I60667"/>
      <c r="J60667"/>
      <c r="K60667"/>
      <c r="L60667"/>
    </row>
    <row r="60668" spans="9:12" ht="15" x14ac:dyDescent="0.25">
      <c r="I60668"/>
      <c r="J60668"/>
      <c r="K60668"/>
      <c r="L60668"/>
    </row>
    <row r="60669" spans="9:12" ht="15" x14ac:dyDescent="0.25">
      <c r="I60669"/>
      <c r="J60669"/>
      <c r="K60669"/>
      <c r="L60669"/>
    </row>
    <row r="60670" spans="9:12" ht="15" x14ac:dyDescent="0.25">
      <c r="I60670"/>
      <c r="J60670"/>
      <c r="K60670"/>
      <c r="L60670"/>
    </row>
    <row r="60671" spans="9:12" ht="15" x14ac:dyDescent="0.25">
      <c r="I60671"/>
      <c r="J60671"/>
      <c r="K60671"/>
      <c r="L60671"/>
    </row>
    <row r="60672" spans="9:12" ht="15" x14ac:dyDescent="0.25">
      <c r="I60672"/>
      <c r="J60672"/>
      <c r="K60672"/>
      <c r="L60672"/>
    </row>
    <row r="60673" spans="9:12" ht="15" x14ac:dyDescent="0.25">
      <c r="I60673"/>
      <c r="J60673"/>
      <c r="K60673"/>
      <c r="L60673"/>
    </row>
    <row r="60674" spans="9:12" ht="15" x14ac:dyDescent="0.25">
      <c r="I60674"/>
      <c r="J60674"/>
      <c r="K60674"/>
      <c r="L60674"/>
    </row>
    <row r="60675" spans="9:12" ht="15" x14ac:dyDescent="0.25">
      <c r="I60675"/>
      <c r="J60675"/>
      <c r="K60675"/>
      <c r="L60675"/>
    </row>
    <row r="60676" spans="9:12" ht="15" x14ac:dyDescent="0.25">
      <c r="I60676"/>
      <c r="J60676"/>
      <c r="K60676"/>
      <c r="L60676"/>
    </row>
    <row r="60677" spans="9:12" ht="15" x14ac:dyDescent="0.25">
      <c r="I60677"/>
      <c r="J60677"/>
      <c r="K60677"/>
      <c r="L60677"/>
    </row>
    <row r="60678" spans="9:12" ht="15" x14ac:dyDescent="0.25">
      <c r="I60678"/>
      <c r="J60678"/>
      <c r="K60678"/>
      <c r="L60678"/>
    </row>
    <row r="60679" spans="9:12" ht="15" x14ac:dyDescent="0.25">
      <c r="I60679"/>
      <c r="J60679"/>
      <c r="K60679"/>
      <c r="L60679"/>
    </row>
    <row r="60680" spans="9:12" ht="15" x14ac:dyDescent="0.25">
      <c r="I60680"/>
      <c r="J60680"/>
      <c r="K60680"/>
      <c r="L60680"/>
    </row>
    <row r="60681" spans="9:12" ht="15" x14ac:dyDescent="0.25">
      <c r="I60681"/>
      <c r="J60681"/>
      <c r="K60681"/>
      <c r="L60681"/>
    </row>
    <row r="60682" spans="9:12" ht="15" x14ac:dyDescent="0.25">
      <c r="I60682"/>
      <c r="J60682"/>
      <c r="K60682"/>
      <c r="L60682"/>
    </row>
    <row r="60683" spans="9:12" ht="15" x14ac:dyDescent="0.25">
      <c r="I60683"/>
      <c r="J60683"/>
      <c r="K60683"/>
      <c r="L60683"/>
    </row>
    <row r="60684" spans="9:12" ht="15" x14ac:dyDescent="0.25">
      <c r="I60684"/>
      <c r="J60684"/>
      <c r="K60684"/>
      <c r="L60684"/>
    </row>
    <row r="60685" spans="9:12" ht="15" x14ac:dyDescent="0.25">
      <c r="I60685"/>
      <c r="J60685"/>
      <c r="K60685"/>
      <c r="L60685"/>
    </row>
    <row r="60686" spans="9:12" ht="15" x14ac:dyDescent="0.25">
      <c r="I60686"/>
      <c r="J60686"/>
      <c r="K60686"/>
      <c r="L60686"/>
    </row>
    <row r="60687" spans="9:12" ht="15" x14ac:dyDescent="0.25">
      <c r="I60687"/>
      <c r="J60687"/>
      <c r="K60687"/>
      <c r="L60687"/>
    </row>
    <row r="60688" spans="9:12" ht="15" x14ac:dyDescent="0.25">
      <c r="I60688"/>
      <c r="J60688"/>
      <c r="K60688"/>
      <c r="L60688"/>
    </row>
    <row r="60689" spans="9:12" ht="15" x14ac:dyDescent="0.25">
      <c r="I60689"/>
      <c r="J60689"/>
      <c r="K60689"/>
      <c r="L60689"/>
    </row>
    <row r="60690" spans="9:12" ht="15" x14ac:dyDescent="0.25">
      <c r="I60690"/>
      <c r="J60690"/>
      <c r="K60690"/>
      <c r="L60690"/>
    </row>
    <row r="60691" spans="9:12" ht="15" x14ac:dyDescent="0.25">
      <c r="I60691"/>
      <c r="J60691"/>
      <c r="K60691"/>
      <c r="L60691"/>
    </row>
    <row r="60692" spans="9:12" ht="15" x14ac:dyDescent="0.25">
      <c r="I60692"/>
      <c r="J60692"/>
      <c r="K60692"/>
      <c r="L60692"/>
    </row>
    <row r="60693" spans="9:12" ht="15" x14ac:dyDescent="0.25">
      <c r="I60693"/>
      <c r="J60693"/>
      <c r="K60693"/>
      <c r="L60693"/>
    </row>
    <row r="60694" spans="9:12" ht="15" x14ac:dyDescent="0.25">
      <c r="I60694"/>
      <c r="J60694"/>
      <c r="K60694"/>
      <c r="L60694"/>
    </row>
    <row r="60695" spans="9:12" ht="15" x14ac:dyDescent="0.25">
      <c r="I60695"/>
      <c r="J60695"/>
      <c r="K60695"/>
      <c r="L60695"/>
    </row>
    <row r="60696" spans="9:12" ht="15" x14ac:dyDescent="0.25">
      <c r="I60696"/>
      <c r="J60696"/>
      <c r="K60696"/>
      <c r="L60696"/>
    </row>
    <row r="60697" spans="9:12" ht="15" x14ac:dyDescent="0.25">
      <c r="I60697"/>
      <c r="J60697"/>
      <c r="K60697"/>
      <c r="L60697"/>
    </row>
    <row r="60698" spans="9:12" ht="15" x14ac:dyDescent="0.25">
      <c r="I60698"/>
      <c r="J60698"/>
      <c r="K60698"/>
      <c r="L60698"/>
    </row>
    <row r="60699" spans="9:12" ht="15" x14ac:dyDescent="0.25">
      <c r="I60699"/>
      <c r="J60699"/>
      <c r="K60699"/>
      <c r="L60699"/>
    </row>
    <row r="60700" spans="9:12" ht="15" x14ac:dyDescent="0.25">
      <c r="I60700"/>
      <c r="J60700"/>
      <c r="K60700"/>
      <c r="L60700"/>
    </row>
    <row r="60701" spans="9:12" ht="15" x14ac:dyDescent="0.25">
      <c r="I60701"/>
      <c r="J60701"/>
      <c r="K60701"/>
      <c r="L60701"/>
    </row>
    <row r="60702" spans="9:12" ht="15" x14ac:dyDescent="0.25">
      <c r="I60702"/>
      <c r="J60702"/>
      <c r="K60702"/>
      <c r="L60702"/>
    </row>
    <row r="60703" spans="9:12" ht="15" x14ac:dyDescent="0.25">
      <c r="I60703"/>
      <c r="J60703"/>
      <c r="K60703"/>
      <c r="L60703"/>
    </row>
    <row r="60704" spans="9:12" ht="15" x14ac:dyDescent="0.25">
      <c r="I60704"/>
      <c r="J60704"/>
      <c r="K60704"/>
      <c r="L60704"/>
    </row>
    <row r="60705" spans="9:12" ht="15" x14ac:dyDescent="0.25">
      <c r="I60705"/>
      <c r="J60705"/>
      <c r="K60705"/>
      <c r="L60705"/>
    </row>
    <row r="60706" spans="9:12" ht="15" x14ac:dyDescent="0.25">
      <c r="I60706"/>
      <c r="J60706"/>
      <c r="K60706"/>
      <c r="L60706"/>
    </row>
    <row r="60707" spans="9:12" ht="15" x14ac:dyDescent="0.25">
      <c r="I60707"/>
      <c r="J60707"/>
      <c r="K60707"/>
      <c r="L60707"/>
    </row>
    <row r="60708" spans="9:12" ht="15" x14ac:dyDescent="0.25">
      <c r="I60708"/>
      <c r="J60708"/>
      <c r="K60708"/>
      <c r="L60708"/>
    </row>
    <row r="60709" spans="9:12" ht="15" x14ac:dyDescent="0.25">
      <c r="I60709"/>
      <c r="J60709"/>
      <c r="K60709"/>
      <c r="L60709"/>
    </row>
    <row r="60710" spans="9:12" ht="15" x14ac:dyDescent="0.25">
      <c r="I60710"/>
      <c r="J60710"/>
      <c r="K60710"/>
      <c r="L60710"/>
    </row>
    <row r="60711" spans="9:12" ht="15" x14ac:dyDescent="0.25">
      <c r="I60711"/>
      <c r="J60711"/>
      <c r="K60711"/>
      <c r="L60711"/>
    </row>
    <row r="60712" spans="9:12" ht="15" x14ac:dyDescent="0.25">
      <c r="I60712"/>
      <c r="J60712"/>
      <c r="K60712"/>
      <c r="L60712"/>
    </row>
    <row r="60713" spans="9:12" ht="15" x14ac:dyDescent="0.25">
      <c r="I60713"/>
      <c r="J60713"/>
      <c r="K60713"/>
      <c r="L60713"/>
    </row>
    <row r="60714" spans="9:12" ht="15" x14ac:dyDescent="0.25">
      <c r="I60714"/>
      <c r="J60714"/>
      <c r="K60714"/>
      <c r="L60714"/>
    </row>
    <row r="60715" spans="9:12" ht="15" x14ac:dyDescent="0.25">
      <c r="I60715"/>
      <c r="J60715"/>
      <c r="K60715"/>
      <c r="L60715"/>
    </row>
    <row r="60716" spans="9:12" ht="15" x14ac:dyDescent="0.25">
      <c r="I60716"/>
      <c r="J60716"/>
      <c r="K60716"/>
      <c r="L60716"/>
    </row>
    <row r="60717" spans="9:12" ht="15" x14ac:dyDescent="0.25">
      <c r="I60717"/>
      <c r="J60717"/>
      <c r="K60717"/>
      <c r="L60717"/>
    </row>
    <row r="60718" spans="9:12" ht="15" x14ac:dyDescent="0.25">
      <c r="I60718"/>
      <c r="J60718"/>
      <c r="K60718"/>
      <c r="L60718"/>
    </row>
    <row r="60719" spans="9:12" ht="15" x14ac:dyDescent="0.25">
      <c r="I60719"/>
      <c r="J60719"/>
      <c r="K60719"/>
      <c r="L60719"/>
    </row>
    <row r="60720" spans="9:12" ht="15" x14ac:dyDescent="0.25">
      <c r="I60720"/>
      <c r="J60720"/>
      <c r="K60720"/>
      <c r="L60720"/>
    </row>
    <row r="60721" spans="9:12" ht="15" x14ac:dyDescent="0.25">
      <c r="I60721"/>
      <c r="J60721"/>
      <c r="K60721"/>
      <c r="L60721"/>
    </row>
    <row r="60722" spans="9:12" ht="15" x14ac:dyDescent="0.25">
      <c r="I60722"/>
      <c r="J60722"/>
      <c r="K60722"/>
      <c r="L60722"/>
    </row>
    <row r="60723" spans="9:12" ht="15" x14ac:dyDescent="0.25">
      <c r="I60723"/>
      <c r="J60723"/>
      <c r="K60723"/>
      <c r="L60723"/>
    </row>
    <row r="60724" spans="9:12" ht="15" x14ac:dyDescent="0.25">
      <c r="I60724"/>
      <c r="J60724"/>
      <c r="K60724"/>
      <c r="L60724"/>
    </row>
    <row r="60725" spans="9:12" ht="15" x14ac:dyDescent="0.25">
      <c r="I60725"/>
      <c r="J60725"/>
      <c r="K60725"/>
      <c r="L60725"/>
    </row>
    <row r="60726" spans="9:12" ht="15" x14ac:dyDescent="0.25">
      <c r="I60726"/>
      <c r="J60726"/>
      <c r="K60726"/>
      <c r="L60726"/>
    </row>
    <row r="60727" spans="9:12" ht="15" x14ac:dyDescent="0.25">
      <c r="I60727"/>
      <c r="J60727"/>
      <c r="K60727"/>
      <c r="L60727"/>
    </row>
    <row r="60728" spans="9:12" ht="15" x14ac:dyDescent="0.25">
      <c r="I60728"/>
      <c r="J60728"/>
      <c r="K60728"/>
      <c r="L60728"/>
    </row>
    <row r="60729" spans="9:12" ht="15" x14ac:dyDescent="0.25">
      <c r="I60729"/>
      <c r="J60729"/>
      <c r="K60729"/>
      <c r="L60729"/>
    </row>
    <row r="60730" spans="9:12" ht="15" x14ac:dyDescent="0.25">
      <c r="I60730"/>
      <c r="J60730"/>
      <c r="K60730"/>
      <c r="L60730"/>
    </row>
    <row r="60731" spans="9:12" ht="15" x14ac:dyDescent="0.25">
      <c r="I60731"/>
      <c r="J60731"/>
      <c r="K60731"/>
      <c r="L60731"/>
    </row>
    <row r="60732" spans="9:12" ht="15" x14ac:dyDescent="0.25">
      <c r="I60732"/>
      <c r="J60732"/>
      <c r="K60732"/>
      <c r="L60732"/>
    </row>
    <row r="60733" spans="9:12" ht="15" x14ac:dyDescent="0.25">
      <c r="I60733"/>
      <c r="J60733"/>
      <c r="K60733"/>
      <c r="L60733"/>
    </row>
    <row r="60734" spans="9:12" ht="15" x14ac:dyDescent="0.25">
      <c r="I60734"/>
      <c r="J60734"/>
      <c r="K60734"/>
      <c r="L60734"/>
    </row>
    <row r="60735" spans="9:12" ht="15" x14ac:dyDescent="0.25">
      <c r="I60735"/>
      <c r="J60735"/>
      <c r="K60735"/>
      <c r="L60735"/>
    </row>
    <row r="60736" spans="9:12" ht="15" x14ac:dyDescent="0.25">
      <c r="I60736"/>
      <c r="J60736"/>
      <c r="K60736"/>
      <c r="L60736"/>
    </row>
    <row r="60737" spans="9:12" ht="15" x14ac:dyDescent="0.25">
      <c r="I60737"/>
      <c r="J60737"/>
      <c r="K60737"/>
      <c r="L60737"/>
    </row>
    <row r="60738" spans="9:12" ht="15" x14ac:dyDescent="0.25">
      <c r="I60738"/>
      <c r="J60738"/>
      <c r="K60738"/>
      <c r="L60738"/>
    </row>
    <row r="60739" spans="9:12" ht="15" x14ac:dyDescent="0.25">
      <c r="I60739"/>
      <c r="J60739"/>
      <c r="K60739"/>
      <c r="L60739"/>
    </row>
    <row r="60740" spans="9:12" ht="15" x14ac:dyDescent="0.25">
      <c r="I60740"/>
      <c r="J60740"/>
      <c r="K60740"/>
      <c r="L60740"/>
    </row>
    <row r="60741" spans="9:12" ht="15" x14ac:dyDescent="0.25">
      <c r="I60741"/>
      <c r="J60741"/>
      <c r="K60741"/>
      <c r="L60741"/>
    </row>
    <row r="60742" spans="9:12" ht="15" x14ac:dyDescent="0.25">
      <c r="I60742"/>
      <c r="J60742"/>
      <c r="K60742"/>
      <c r="L60742"/>
    </row>
    <row r="60743" spans="9:12" ht="15" x14ac:dyDescent="0.25">
      <c r="I60743"/>
      <c r="J60743"/>
      <c r="K60743"/>
      <c r="L60743"/>
    </row>
    <row r="60744" spans="9:12" ht="15" x14ac:dyDescent="0.25">
      <c r="I60744"/>
      <c r="J60744"/>
      <c r="K60744"/>
      <c r="L60744"/>
    </row>
    <row r="60745" spans="9:12" ht="15" x14ac:dyDescent="0.25">
      <c r="I60745"/>
      <c r="J60745"/>
      <c r="K60745"/>
      <c r="L60745"/>
    </row>
    <row r="60746" spans="9:12" ht="15" x14ac:dyDescent="0.25">
      <c r="I60746"/>
      <c r="J60746"/>
      <c r="K60746"/>
      <c r="L60746"/>
    </row>
    <row r="60747" spans="9:12" ht="15" x14ac:dyDescent="0.25">
      <c r="I60747"/>
      <c r="J60747"/>
      <c r="K60747"/>
      <c r="L60747"/>
    </row>
    <row r="60748" spans="9:12" ht="15" x14ac:dyDescent="0.25">
      <c r="I60748"/>
      <c r="J60748"/>
      <c r="K60748"/>
      <c r="L60748"/>
    </row>
    <row r="60749" spans="9:12" ht="15" x14ac:dyDescent="0.25">
      <c r="I60749"/>
      <c r="J60749"/>
      <c r="K60749"/>
      <c r="L60749"/>
    </row>
    <row r="60750" spans="9:12" ht="15" x14ac:dyDescent="0.25">
      <c r="I60750"/>
      <c r="J60750"/>
      <c r="K60750"/>
      <c r="L60750"/>
    </row>
    <row r="60751" spans="9:12" ht="15" x14ac:dyDescent="0.25">
      <c r="I60751"/>
      <c r="J60751"/>
      <c r="K60751"/>
      <c r="L60751"/>
    </row>
    <row r="60752" spans="9:12" ht="15" x14ac:dyDescent="0.25">
      <c r="I60752"/>
      <c r="J60752"/>
      <c r="K60752"/>
      <c r="L60752"/>
    </row>
    <row r="60753" spans="9:12" ht="15" x14ac:dyDescent="0.25">
      <c r="I60753"/>
      <c r="J60753"/>
      <c r="K60753"/>
      <c r="L60753"/>
    </row>
    <row r="60754" spans="9:12" ht="15" x14ac:dyDescent="0.25">
      <c r="I60754"/>
      <c r="J60754"/>
      <c r="K60754"/>
      <c r="L60754"/>
    </row>
    <row r="60755" spans="9:12" ht="15" x14ac:dyDescent="0.25">
      <c r="I60755"/>
      <c r="J60755"/>
      <c r="K60755"/>
      <c r="L60755"/>
    </row>
    <row r="60756" spans="9:12" ht="15" x14ac:dyDescent="0.25">
      <c r="I60756"/>
      <c r="J60756"/>
      <c r="K60756"/>
      <c r="L60756"/>
    </row>
    <row r="60757" spans="9:12" ht="15" x14ac:dyDescent="0.25">
      <c r="I60757"/>
      <c r="J60757"/>
      <c r="K60757"/>
      <c r="L60757"/>
    </row>
    <row r="60758" spans="9:12" ht="15" x14ac:dyDescent="0.25">
      <c r="I60758"/>
      <c r="J60758"/>
      <c r="K60758"/>
      <c r="L60758"/>
    </row>
    <row r="60759" spans="9:12" ht="15" x14ac:dyDescent="0.25">
      <c r="I60759"/>
      <c r="J60759"/>
      <c r="K60759"/>
      <c r="L60759"/>
    </row>
    <row r="60760" spans="9:12" ht="15" x14ac:dyDescent="0.25">
      <c r="I60760"/>
      <c r="J60760"/>
      <c r="K60760"/>
      <c r="L60760"/>
    </row>
    <row r="60761" spans="9:12" ht="15" x14ac:dyDescent="0.25">
      <c r="I60761"/>
      <c r="J60761"/>
      <c r="K60761"/>
      <c r="L60761"/>
    </row>
    <row r="60762" spans="9:12" ht="15" x14ac:dyDescent="0.25">
      <c r="I60762"/>
      <c r="J60762"/>
      <c r="K60762"/>
      <c r="L60762"/>
    </row>
    <row r="60763" spans="9:12" ht="15" x14ac:dyDescent="0.25">
      <c r="I60763"/>
      <c r="J60763"/>
      <c r="K60763"/>
      <c r="L60763"/>
    </row>
    <row r="60764" spans="9:12" ht="15" x14ac:dyDescent="0.25">
      <c r="I60764"/>
      <c r="J60764"/>
      <c r="K60764"/>
      <c r="L60764"/>
    </row>
    <row r="60765" spans="9:12" ht="15" x14ac:dyDescent="0.25">
      <c r="I60765"/>
      <c r="J60765"/>
      <c r="K60765"/>
      <c r="L60765"/>
    </row>
    <row r="60766" spans="9:12" ht="15" x14ac:dyDescent="0.25">
      <c r="I60766"/>
      <c r="J60766"/>
      <c r="K60766"/>
      <c r="L60766"/>
    </row>
    <row r="60767" spans="9:12" ht="15" x14ac:dyDescent="0.25">
      <c r="I60767"/>
      <c r="J60767"/>
      <c r="K60767"/>
      <c r="L60767"/>
    </row>
    <row r="60768" spans="9:12" ht="15" x14ac:dyDescent="0.25">
      <c r="I60768"/>
      <c r="J60768"/>
      <c r="K60768"/>
      <c r="L60768"/>
    </row>
    <row r="60769" spans="9:12" ht="15" x14ac:dyDescent="0.25">
      <c r="I60769"/>
      <c r="J60769"/>
      <c r="K60769"/>
      <c r="L60769"/>
    </row>
    <row r="60770" spans="9:12" ht="15" x14ac:dyDescent="0.25">
      <c r="I60770"/>
      <c r="J60770"/>
      <c r="K60770"/>
      <c r="L60770"/>
    </row>
    <row r="60771" spans="9:12" ht="15" x14ac:dyDescent="0.25">
      <c r="I60771"/>
      <c r="J60771"/>
      <c r="K60771"/>
      <c r="L60771"/>
    </row>
    <row r="60772" spans="9:12" ht="15" x14ac:dyDescent="0.25">
      <c r="I60772"/>
      <c r="J60772"/>
      <c r="K60772"/>
      <c r="L60772"/>
    </row>
    <row r="60773" spans="9:12" ht="15" x14ac:dyDescent="0.25">
      <c r="I60773"/>
      <c r="J60773"/>
      <c r="K60773"/>
      <c r="L60773"/>
    </row>
    <row r="60774" spans="9:12" ht="15" x14ac:dyDescent="0.25">
      <c r="I60774"/>
      <c r="J60774"/>
      <c r="K60774"/>
      <c r="L60774"/>
    </row>
    <row r="60775" spans="9:12" ht="15" x14ac:dyDescent="0.25">
      <c r="I60775"/>
      <c r="J60775"/>
      <c r="K60775"/>
      <c r="L60775"/>
    </row>
    <row r="60776" spans="9:12" ht="15" x14ac:dyDescent="0.25">
      <c r="I60776"/>
      <c r="J60776"/>
      <c r="K60776"/>
      <c r="L60776"/>
    </row>
    <row r="60777" spans="9:12" ht="15" x14ac:dyDescent="0.25">
      <c r="I60777"/>
      <c r="J60777"/>
      <c r="K60777"/>
      <c r="L60777"/>
    </row>
    <row r="60778" spans="9:12" ht="15" x14ac:dyDescent="0.25">
      <c r="I60778"/>
      <c r="J60778"/>
      <c r="K60778"/>
      <c r="L60778"/>
    </row>
    <row r="60779" spans="9:12" ht="15" x14ac:dyDescent="0.25">
      <c r="I60779"/>
      <c r="J60779"/>
      <c r="K60779"/>
      <c r="L60779"/>
    </row>
    <row r="60780" spans="9:12" ht="15" x14ac:dyDescent="0.25">
      <c r="I60780"/>
      <c r="J60780"/>
      <c r="K60780"/>
      <c r="L60780"/>
    </row>
    <row r="60781" spans="9:12" ht="15" x14ac:dyDescent="0.25">
      <c r="I60781"/>
      <c r="J60781"/>
      <c r="K60781"/>
      <c r="L60781"/>
    </row>
    <row r="60782" spans="9:12" ht="15" x14ac:dyDescent="0.25">
      <c r="I60782"/>
      <c r="J60782"/>
      <c r="K60782"/>
      <c r="L60782"/>
    </row>
    <row r="60783" spans="9:12" ht="15" x14ac:dyDescent="0.25">
      <c r="I60783"/>
      <c r="J60783"/>
      <c r="K60783"/>
      <c r="L60783"/>
    </row>
    <row r="60784" spans="9:12" ht="15" x14ac:dyDescent="0.25">
      <c r="I60784"/>
      <c r="J60784"/>
      <c r="K60784"/>
      <c r="L60784"/>
    </row>
    <row r="60785" spans="9:12" ht="15" x14ac:dyDescent="0.25">
      <c r="I60785"/>
      <c r="J60785"/>
      <c r="K60785"/>
      <c r="L60785"/>
    </row>
    <row r="60786" spans="9:12" ht="15" x14ac:dyDescent="0.25">
      <c r="I60786"/>
      <c r="J60786"/>
      <c r="K60786"/>
      <c r="L60786"/>
    </row>
    <row r="60787" spans="9:12" ht="15" x14ac:dyDescent="0.25">
      <c r="I60787"/>
      <c r="J60787"/>
      <c r="K60787"/>
      <c r="L60787"/>
    </row>
    <row r="60788" spans="9:12" ht="15" x14ac:dyDescent="0.25">
      <c r="I60788"/>
      <c r="J60788"/>
      <c r="K60788"/>
      <c r="L60788"/>
    </row>
    <row r="60789" spans="9:12" ht="15" x14ac:dyDescent="0.25">
      <c r="I60789"/>
      <c r="J60789"/>
      <c r="K60789"/>
      <c r="L60789"/>
    </row>
    <row r="60790" spans="9:12" ht="15" x14ac:dyDescent="0.25">
      <c r="I60790"/>
      <c r="J60790"/>
      <c r="K60790"/>
      <c r="L60790"/>
    </row>
    <row r="60791" spans="9:12" ht="15" x14ac:dyDescent="0.25">
      <c r="I60791"/>
      <c r="J60791"/>
      <c r="K60791"/>
      <c r="L60791"/>
    </row>
    <row r="60792" spans="9:12" ht="15" x14ac:dyDescent="0.25">
      <c r="I60792"/>
      <c r="J60792"/>
      <c r="K60792"/>
      <c r="L60792"/>
    </row>
    <row r="60793" spans="9:12" ht="15" x14ac:dyDescent="0.25">
      <c r="I60793"/>
      <c r="J60793"/>
      <c r="K60793"/>
      <c r="L60793"/>
    </row>
    <row r="60794" spans="9:12" ht="15" x14ac:dyDescent="0.25">
      <c r="I60794"/>
      <c r="J60794"/>
      <c r="K60794"/>
      <c r="L60794"/>
    </row>
    <row r="60795" spans="9:12" ht="15" x14ac:dyDescent="0.25">
      <c r="I60795"/>
      <c r="J60795"/>
      <c r="K60795"/>
      <c r="L60795"/>
    </row>
    <row r="60796" spans="9:12" ht="15" x14ac:dyDescent="0.25">
      <c r="I60796"/>
      <c r="J60796"/>
      <c r="K60796"/>
      <c r="L60796"/>
    </row>
    <row r="60797" spans="9:12" ht="15" x14ac:dyDescent="0.25">
      <c r="I60797"/>
      <c r="J60797"/>
      <c r="K60797"/>
      <c r="L60797"/>
    </row>
    <row r="60798" spans="9:12" ht="15" x14ac:dyDescent="0.25">
      <c r="I60798"/>
      <c r="J60798"/>
      <c r="K60798"/>
      <c r="L60798"/>
    </row>
    <row r="60799" spans="9:12" ht="15" x14ac:dyDescent="0.25">
      <c r="I60799"/>
      <c r="J60799"/>
      <c r="K60799"/>
      <c r="L60799"/>
    </row>
    <row r="60800" spans="9:12" ht="15" x14ac:dyDescent="0.25">
      <c r="I60800"/>
      <c r="J60800"/>
      <c r="K60800"/>
      <c r="L60800"/>
    </row>
    <row r="60801" spans="9:12" ht="15" x14ac:dyDescent="0.25">
      <c r="I60801"/>
      <c r="J60801"/>
      <c r="K60801"/>
      <c r="L60801"/>
    </row>
    <row r="60802" spans="9:12" ht="15" x14ac:dyDescent="0.25">
      <c r="I60802"/>
      <c r="J60802"/>
      <c r="K60802"/>
      <c r="L60802"/>
    </row>
    <row r="60803" spans="9:12" ht="15" x14ac:dyDescent="0.25">
      <c r="I60803"/>
      <c r="J60803"/>
      <c r="K60803"/>
      <c r="L60803"/>
    </row>
    <row r="60804" spans="9:12" ht="15" x14ac:dyDescent="0.25">
      <c r="I60804"/>
      <c r="J60804"/>
      <c r="K60804"/>
      <c r="L60804"/>
    </row>
    <row r="60805" spans="9:12" ht="15" x14ac:dyDescent="0.25">
      <c r="I60805"/>
      <c r="J60805"/>
      <c r="K60805"/>
      <c r="L60805"/>
    </row>
    <row r="60806" spans="9:12" ht="15" x14ac:dyDescent="0.25">
      <c r="I60806"/>
      <c r="J60806"/>
      <c r="K60806"/>
      <c r="L60806"/>
    </row>
    <row r="60807" spans="9:12" ht="15" x14ac:dyDescent="0.25">
      <c r="I60807"/>
      <c r="J60807"/>
      <c r="K60807"/>
      <c r="L60807"/>
    </row>
    <row r="60808" spans="9:12" ht="15" x14ac:dyDescent="0.25">
      <c r="I60808"/>
      <c r="J60808"/>
      <c r="K60808"/>
      <c r="L60808"/>
    </row>
    <row r="60809" spans="9:12" ht="15" x14ac:dyDescent="0.25">
      <c r="I60809"/>
      <c r="J60809"/>
      <c r="K60809"/>
      <c r="L60809"/>
    </row>
    <row r="60810" spans="9:12" ht="15" x14ac:dyDescent="0.25">
      <c r="I60810"/>
      <c r="J60810"/>
      <c r="K60810"/>
      <c r="L60810"/>
    </row>
    <row r="60811" spans="9:12" ht="15" x14ac:dyDescent="0.25">
      <c r="I60811"/>
      <c r="J60811"/>
      <c r="K60811"/>
      <c r="L60811"/>
    </row>
    <row r="60812" spans="9:12" ht="15" x14ac:dyDescent="0.25">
      <c r="I60812"/>
      <c r="J60812"/>
      <c r="K60812"/>
      <c r="L60812"/>
    </row>
    <row r="60813" spans="9:12" ht="15" x14ac:dyDescent="0.25">
      <c r="I60813"/>
      <c r="J60813"/>
      <c r="K60813"/>
      <c r="L60813"/>
    </row>
    <row r="60814" spans="9:12" ht="15" x14ac:dyDescent="0.25">
      <c r="I60814"/>
      <c r="J60814"/>
      <c r="K60814"/>
      <c r="L60814"/>
    </row>
    <row r="60815" spans="9:12" ht="15" x14ac:dyDescent="0.25">
      <c r="I60815"/>
      <c r="J60815"/>
      <c r="K60815"/>
      <c r="L60815"/>
    </row>
    <row r="60816" spans="9:12" ht="15" x14ac:dyDescent="0.25">
      <c r="I60816"/>
      <c r="J60816"/>
      <c r="K60816"/>
      <c r="L60816"/>
    </row>
    <row r="60817" spans="9:12" ht="15" x14ac:dyDescent="0.25">
      <c r="I60817"/>
      <c r="J60817"/>
      <c r="K60817"/>
      <c r="L60817"/>
    </row>
    <row r="60818" spans="9:12" ht="15" x14ac:dyDescent="0.25">
      <c r="I60818"/>
      <c r="J60818"/>
      <c r="K60818"/>
      <c r="L60818"/>
    </row>
    <row r="60819" spans="9:12" ht="15" x14ac:dyDescent="0.25">
      <c r="I60819"/>
      <c r="J60819"/>
      <c r="K60819"/>
      <c r="L60819"/>
    </row>
    <row r="60820" spans="9:12" ht="15" x14ac:dyDescent="0.25">
      <c r="I60820"/>
      <c r="J60820"/>
      <c r="K60820"/>
      <c r="L60820"/>
    </row>
    <row r="60821" spans="9:12" ht="15" x14ac:dyDescent="0.25">
      <c r="I60821"/>
      <c r="J60821"/>
      <c r="K60821"/>
      <c r="L60821"/>
    </row>
    <row r="60822" spans="9:12" ht="15" x14ac:dyDescent="0.25">
      <c r="I60822"/>
      <c r="J60822"/>
      <c r="K60822"/>
      <c r="L60822"/>
    </row>
    <row r="60823" spans="9:12" ht="15" x14ac:dyDescent="0.25">
      <c r="I60823"/>
      <c r="J60823"/>
      <c r="K60823"/>
      <c r="L60823"/>
    </row>
    <row r="60824" spans="9:12" ht="15" x14ac:dyDescent="0.25">
      <c r="I60824"/>
      <c r="J60824"/>
      <c r="K60824"/>
      <c r="L60824"/>
    </row>
    <row r="60825" spans="9:12" ht="15" x14ac:dyDescent="0.25">
      <c r="I60825"/>
      <c r="J60825"/>
      <c r="K60825"/>
      <c r="L60825"/>
    </row>
    <row r="60826" spans="9:12" ht="15" x14ac:dyDescent="0.25">
      <c r="I60826"/>
      <c r="J60826"/>
      <c r="K60826"/>
      <c r="L60826"/>
    </row>
    <row r="60827" spans="9:12" ht="15" x14ac:dyDescent="0.25">
      <c r="I60827"/>
      <c r="J60827"/>
      <c r="K60827"/>
      <c r="L60827"/>
    </row>
    <row r="60828" spans="9:12" ht="15" x14ac:dyDescent="0.25">
      <c r="I60828"/>
      <c r="J60828"/>
      <c r="K60828"/>
      <c r="L60828"/>
    </row>
    <row r="60829" spans="9:12" ht="15" x14ac:dyDescent="0.25">
      <c r="I60829"/>
      <c r="J60829"/>
      <c r="K60829"/>
      <c r="L60829"/>
    </row>
    <row r="60830" spans="9:12" ht="15" x14ac:dyDescent="0.25">
      <c r="I60830"/>
      <c r="J60830"/>
      <c r="K60830"/>
      <c r="L60830"/>
    </row>
    <row r="60831" spans="9:12" ht="15" x14ac:dyDescent="0.25">
      <c r="I60831"/>
      <c r="J60831"/>
      <c r="K60831"/>
      <c r="L60831"/>
    </row>
    <row r="60832" spans="9:12" ht="15" x14ac:dyDescent="0.25">
      <c r="I60832"/>
      <c r="J60832"/>
      <c r="K60832"/>
      <c r="L60832"/>
    </row>
    <row r="60833" spans="9:12" ht="15" x14ac:dyDescent="0.25">
      <c r="I60833"/>
      <c r="J60833"/>
      <c r="K60833"/>
      <c r="L60833"/>
    </row>
    <row r="60834" spans="9:12" ht="15" x14ac:dyDescent="0.25">
      <c r="I60834"/>
      <c r="J60834"/>
      <c r="K60834"/>
      <c r="L60834"/>
    </row>
    <row r="60835" spans="9:12" ht="15" x14ac:dyDescent="0.25">
      <c r="I60835"/>
      <c r="J60835"/>
      <c r="K60835"/>
      <c r="L60835"/>
    </row>
    <row r="60836" spans="9:12" ht="15" x14ac:dyDescent="0.25">
      <c r="I60836"/>
      <c r="J60836"/>
      <c r="K60836"/>
      <c r="L60836"/>
    </row>
    <row r="60837" spans="9:12" ht="15" x14ac:dyDescent="0.25">
      <c r="I60837"/>
      <c r="J60837"/>
      <c r="K60837"/>
      <c r="L60837"/>
    </row>
    <row r="60838" spans="9:12" ht="15" x14ac:dyDescent="0.25">
      <c r="I60838"/>
      <c r="J60838"/>
      <c r="K60838"/>
      <c r="L60838"/>
    </row>
    <row r="60839" spans="9:12" ht="15" x14ac:dyDescent="0.25">
      <c r="I60839"/>
      <c r="J60839"/>
      <c r="K60839"/>
      <c r="L60839"/>
    </row>
    <row r="60840" spans="9:12" ht="15" x14ac:dyDescent="0.25">
      <c r="I60840"/>
      <c r="J60840"/>
      <c r="K60840"/>
      <c r="L60840"/>
    </row>
    <row r="60841" spans="9:12" ht="15" x14ac:dyDescent="0.25">
      <c r="I60841"/>
      <c r="J60841"/>
      <c r="K60841"/>
      <c r="L60841"/>
    </row>
    <row r="60842" spans="9:12" ht="15" x14ac:dyDescent="0.25">
      <c r="I60842"/>
      <c r="J60842"/>
      <c r="K60842"/>
      <c r="L60842"/>
    </row>
    <row r="60843" spans="9:12" ht="15" x14ac:dyDescent="0.25">
      <c r="I60843"/>
      <c r="J60843"/>
      <c r="K60843"/>
      <c r="L60843"/>
    </row>
    <row r="60844" spans="9:12" ht="15" x14ac:dyDescent="0.25">
      <c r="I60844"/>
      <c r="J60844"/>
      <c r="K60844"/>
      <c r="L60844"/>
    </row>
    <row r="60845" spans="9:12" ht="15" x14ac:dyDescent="0.25">
      <c r="I60845"/>
      <c r="J60845"/>
      <c r="K60845"/>
      <c r="L60845"/>
    </row>
    <row r="60846" spans="9:12" ht="15" x14ac:dyDescent="0.25">
      <c r="I60846"/>
      <c r="J60846"/>
      <c r="K60846"/>
      <c r="L60846"/>
    </row>
    <row r="60847" spans="9:12" ht="15" x14ac:dyDescent="0.25">
      <c r="I60847"/>
      <c r="J60847"/>
      <c r="K60847"/>
      <c r="L60847"/>
    </row>
    <row r="60848" spans="9:12" ht="15" x14ac:dyDescent="0.25">
      <c r="I60848"/>
      <c r="J60848"/>
      <c r="K60848"/>
      <c r="L60848"/>
    </row>
    <row r="60849" spans="9:12" ht="15" x14ac:dyDescent="0.25">
      <c r="I60849"/>
      <c r="J60849"/>
      <c r="K60849"/>
      <c r="L60849"/>
    </row>
    <row r="60850" spans="9:12" ht="15" x14ac:dyDescent="0.25">
      <c r="I60850"/>
      <c r="J60850"/>
      <c r="K60850"/>
      <c r="L60850"/>
    </row>
    <row r="60851" spans="9:12" ht="15" x14ac:dyDescent="0.25">
      <c r="I60851"/>
      <c r="J60851"/>
      <c r="K60851"/>
      <c r="L60851"/>
    </row>
    <row r="60852" spans="9:12" ht="15" x14ac:dyDescent="0.25">
      <c r="I60852"/>
      <c r="J60852"/>
      <c r="K60852"/>
      <c r="L60852"/>
    </row>
    <row r="60853" spans="9:12" ht="15" x14ac:dyDescent="0.25">
      <c r="I60853"/>
      <c r="J60853"/>
      <c r="K60853"/>
      <c r="L60853"/>
    </row>
    <row r="60854" spans="9:12" ht="15" x14ac:dyDescent="0.25">
      <c r="I60854"/>
      <c r="J60854"/>
      <c r="K60854"/>
      <c r="L60854"/>
    </row>
    <row r="60855" spans="9:12" ht="15" x14ac:dyDescent="0.25">
      <c r="I60855"/>
      <c r="J60855"/>
      <c r="K60855"/>
      <c r="L60855"/>
    </row>
    <row r="60856" spans="9:12" ht="15" x14ac:dyDescent="0.25">
      <c r="I60856"/>
      <c r="J60856"/>
      <c r="K60856"/>
      <c r="L60856"/>
    </row>
    <row r="60857" spans="9:12" ht="15" x14ac:dyDescent="0.25">
      <c r="I60857"/>
      <c r="J60857"/>
      <c r="K60857"/>
      <c r="L60857"/>
    </row>
    <row r="60858" spans="9:12" ht="15" x14ac:dyDescent="0.25">
      <c r="I60858"/>
      <c r="J60858"/>
      <c r="K60858"/>
      <c r="L60858"/>
    </row>
    <row r="60859" spans="9:12" ht="15" x14ac:dyDescent="0.25">
      <c r="I60859"/>
      <c r="J60859"/>
      <c r="K60859"/>
      <c r="L60859"/>
    </row>
    <row r="60860" spans="9:12" ht="15" x14ac:dyDescent="0.25">
      <c r="I60860"/>
      <c r="J60860"/>
      <c r="K60860"/>
      <c r="L60860"/>
    </row>
    <row r="60861" spans="9:12" ht="15" x14ac:dyDescent="0.25">
      <c r="I60861"/>
      <c r="J60861"/>
      <c r="K60861"/>
      <c r="L60861"/>
    </row>
    <row r="60862" spans="9:12" ht="15" x14ac:dyDescent="0.25">
      <c r="I60862"/>
      <c r="J60862"/>
      <c r="K60862"/>
      <c r="L60862"/>
    </row>
    <row r="60863" spans="9:12" ht="15" x14ac:dyDescent="0.25">
      <c r="I60863"/>
      <c r="J60863"/>
      <c r="K60863"/>
      <c r="L60863"/>
    </row>
    <row r="60864" spans="9:12" ht="15" x14ac:dyDescent="0.25">
      <c r="I60864"/>
      <c r="J60864"/>
      <c r="K60864"/>
      <c r="L60864"/>
    </row>
    <row r="60865" spans="9:12" ht="15" x14ac:dyDescent="0.25">
      <c r="I60865"/>
      <c r="J60865"/>
      <c r="K60865"/>
      <c r="L60865"/>
    </row>
    <row r="60866" spans="9:12" ht="15" x14ac:dyDescent="0.25">
      <c r="I60866"/>
      <c r="J60866"/>
      <c r="K60866"/>
      <c r="L60866"/>
    </row>
    <row r="60867" spans="9:12" ht="15" x14ac:dyDescent="0.25">
      <c r="I60867"/>
      <c r="J60867"/>
      <c r="K60867"/>
      <c r="L60867"/>
    </row>
    <row r="60868" spans="9:12" ht="15" x14ac:dyDescent="0.25">
      <c r="I60868"/>
      <c r="J60868"/>
      <c r="K60868"/>
      <c r="L60868"/>
    </row>
    <row r="60869" spans="9:12" ht="15" x14ac:dyDescent="0.25">
      <c r="I60869"/>
      <c r="J60869"/>
      <c r="K60869"/>
      <c r="L60869"/>
    </row>
    <row r="60870" spans="9:12" ht="15" x14ac:dyDescent="0.25">
      <c r="I60870"/>
      <c r="J60870"/>
      <c r="K60870"/>
      <c r="L60870"/>
    </row>
    <row r="60871" spans="9:12" ht="15" x14ac:dyDescent="0.25">
      <c r="I60871"/>
      <c r="J60871"/>
      <c r="K60871"/>
      <c r="L60871"/>
    </row>
    <row r="60872" spans="9:12" ht="15" x14ac:dyDescent="0.25">
      <c r="I60872"/>
      <c r="J60872"/>
      <c r="K60872"/>
      <c r="L60872"/>
    </row>
    <row r="60873" spans="9:12" ht="15" x14ac:dyDescent="0.25">
      <c r="I60873"/>
      <c r="J60873"/>
      <c r="K60873"/>
      <c r="L60873"/>
    </row>
    <row r="60874" spans="9:12" ht="15" x14ac:dyDescent="0.25">
      <c r="I60874"/>
      <c r="J60874"/>
      <c r="K60874"/>
      <c r="L60874"/>
    </row>
    <row r="60875" spans="9:12" ht="15" x14ac:dyDescent="0.25">
      <c r="I60875"/>
      <c r="J60875"/>
      <c r="K60875"/>
      <c r="L60875"/>
    </row>
    <row r="60876" spans="9:12" ht="15" x14ac:dyDescent="0.25">
      <c r="I60876"/>
      <c r="J60876"/>
      <c r="K60876"/>
      <c r="L60876"/>
    </row>
    <row r="60877" spans="9:12" ht="15" x14ac:dyDescent="0.25">
      <c r="I60877"/>
      <c r="J60877"/>
      <c r="K60877"/>
      <c r="L60877"/>
    </row>
    <row r="60878" spans="9:12" ht="15" x14ac:dyDescent="0.25">
      <c r="I60878"/>
      <c r="J60878"/>
      <c r="K60878"/>
      <c r="L60878"/>
    </row>
    <row r="60879" spans="9:12" ht="15" x14ac:dyDescent="0.25">
      <c r="I60879"/>
      <c r="J60879"/>
      <c r="K60879"/>
      <c r="L60879"/>
    </row>
    <row r="60880" spans="9:12" ht="15" x14ac:dyDescent="0.25">
      <c r="I60880"/>
      <c r="J60880"/>
      <c r="K60880"/>
      <c r="L60880"/>
    </row>
    <row r="60881" spans="9:12" ht="15" x14ac:dyDescent="0.25">
      <c r="I60881"/>
      <c r="J60881"/>
      <c r="K60881"/>
      <c r="L60881"/>
    </row>
    <row r="60882" spans="9:12" ht="15" x14ac:dyDescent="0.25">
      <c r="I60882"/>
      <c r="J60882"/>
      <c r="K60882"/>
      <c r="L60882"/>
    </row>
    <row r="60883" spans="9:12" ht="15" x14ac:dyDescent="0.25">
      <c r="I60883"/>
      <c r="J60883"/>
      <c r="K60883"/>
      <c r="L60883"/>
    </row>
    <row r="60884" spans="9:12" ht="15" x14ac:dyDescent="0.25">
      <c r="I60884"/>
      <c r="J60884"/>
      <c r="K60884"/>
      <c r="L60884"/>
    </row>
    <row r="60885" spans="9:12" ht="15" x14ac:dyDescent="0.25">
      <c r="I60885"/>
      <c r="J60885"/>
      <c r="K60885"/>
      <c r="L60885"/>
    </row>
    <row r="60886" spans="9:12" ht="15" x14ac:dyDescent="0.25">
      <c r="I60886"/>
      <c r="J60886"/>
      <c r="K60886"/>
      <c r="L60886"/>
    </row>
    <row r="60887" spans="9:12" ht="15" x14ac:dyDescent="0.25">
      <c r="I60887"/>
      <c r="J60887"/>
      <c r="K60887"/>
      <c r="L60887"/>
    </row>
    <row r="60888" spans="9:12" ht="15" x14ac:dyDescent="0.25">
      <c r="I60888"/>
      <c r="J60888"/>
      <c r="K60888"/>
      <c r="L60888"/>
    </row>
    <row r="60889" spans="9:12" ht="15" x14ac:dyDescent="0.25">
      <c r="I60889"/>
      <c r="J60889"/>
      <c r="K60889"/>
      <c r="L60889"/>
    </row>
    <row r="60890" spans="9:12" ht="15" x14ac:dyDescent="0.25">
      <c r="I60890"/>
      <c r="J60890"/>
      <c r="K60890"/>
      <c r="L60890"/>
    </row>
    <row r="60891" spans="9:12" ht="15" x14ac:dyDescent="0.25">
      <c r="I60891"/>
      <c r="J60891"/>
      <c r="K60891"/>
      <c r="L60891"/>
    </row>
    <row r="60892" spans="9:12" ht="15" x14ac:dyDescent="0.25">
      <c r="I60892"/>
      <c r="J60892"/>
      <c r="K60892"/>
      <c r="L60892"/>
    </row>
    <row r="60893" spans="9:12" ht="15" x14ac:dyDescent="0.25">
      <c r="I60893"/>
      <c r="J60893"/>
      <c r="K60893"/>
      <c r="L60893"/>
    </row>
    <row r="60894" spans="9:12" ht="15" x14ac:dyDescent="0.25">
      <c r="I60894"/>
      <c r="J60894"/>
      <c r="K60894"/>
      <c r="L60894"/>
    </row>
    <row r="60895" spans="9:12" ht="15" x14ac:dyDescent="0.25">
      <c r="I60895"/>
      <c r="J60895"/>
      <c r="K60895"/>
      <c r="L60895"/>
    </row>
    <row r="60896" spans="9:12" ht="15" x14ac:dyDescent="0.25">
      <c r="I60896"/>
      <c r="J60896"/>
      <c r="K60896"/>
      <c r="L60896"/>
    </row>
    <row r="60897" spans="9:12" ht="15" x14ac:dyDescent="0.25">
      <c r="I60897"/>
      <c r="J60897"/>
      <c r="K60897"/>
      <c r="L60897"/>
    </row>
    <row r="60898" spans="9:12" ht="15" x14ac:dyDescent="0.25">
      <c r="I60898"/>
      <c r="J60898"/>
      <c r="K60898"/>
      <c r="L60898"/>
    </row>
    <row r="60899" spans="9:12" ht="15" x14ac:dyDescent="0.25">
      <c r="I60899"/>
      <c r="J60899"/>
      <c r="K60899"/>
      <c r="L60899"/>
    </row>
    <row r="60900" spans="9:12" ht="15" x14ac:dyDescent="0.25">
      <c r="I60900"/>
      <c r="J60900"/>
      <c r="K60900"/>
      <c r="L60900"/>
    </row>
    <row r="60901" spans="9:12" ht="15" x14ac:dyDescent="0.25">
      <c r="I60901"/>
      <c r="J60901"/>
      <c r="K60901"/>
      <c r="L60901"/>
    </row>
    <row r="60902" spans="9:12" ht="15" x14ac:dyDescent="0.25">
      <c r="I60902"/>
      <c r="J60902"/>
      <c r="K60902"/>
      <c r="L60902"/>
    </row>
    <row r="60903" spans="9:12" ht="15" x14ac:dyDescent="0.25">
      <c r="I60903"/>
      <c r="J60903"/>
      <c r="K60903"/>
      <c r="L60903"/>
    </row>
    <row r="60904" spans="9:12" ht="15" x14ac:dyDescent="0.25">
      <c r="I60904"/>
      <c r="J60904"/>
      <c r="K60904"/>
      <c r="L60904"/>
    </row>
    <row r="60905" spans="9:12" ht="15" x14ac:dyDescent="0.25">
      <c r="I60905"/>
      <c r="J60905"/>
      <c r="K60905"/>
      <c r="L60905"/>
    </row>
    <row r="60906" spans="9:12" ht="15" x14ac:dyDescent="0.25">
      <c r="I60906"/>
      <c r="J60906"/>
      <c r="K60906"/>
      <c r="L60906"/>
    </row>
    <row r="60907" spans="9:12" ht="15" x14ac:dyDescent="0.25">
      <c r="I60907"/>
      <c r="J60907"/>
      <c r="K60907"/>
      <c r="L60907"/>
    </row>
    <row r="60908" spans="9:12" ht="15" x14ac:dyDescent="0.25">
      <c r="I60908"/>
      <c r="J60908"/>
      <c r="K60908"/>
      <c r="L60908"/>
    </row>
    <row r="60909" spans="9:12" ht="15" x14ac:dyDescent="0.25">
      <c r="I60909"/>
      <c r="J60909"/>
      <c r="K60909"/>
      <c r="L60909"/>
    </row>
    <row r="60910" spans="9:12" ht="15" x14ac:dyDescent="0.25">
      <c r="I60910"/>
      <c r="J60910"/>
      <c r="K60910"/>
      <c r="L60910"/>
    </row>
    <row r="60911" spans="9:12" ht="15" x14ac:dyDescent="0.25">
      <c r="I60911"/>
      <c r="J60911"/>
      <c r="K60911"/>
      <c r="L60911"/>
    </row>
    <row r="60912" spans="9:12" ht="15" x14ac:dyDescent="0.25">
      <c r="I60912"/>
      <c r="J60912"/>
      <c r="K60912"/>
      <c r="L60912"/>
    </row>
    <row r="60913" spans="9:12" ht="15" x14ac:dyDescent="0.25">
      <c r="I60913"/>
      <c r="J60913"/>
      <c r="K60913"/>
      <c r="L60913"/>
    </row>
    <row r="60914" spans="9:12" ht="15" x14ac:dyDescent="0.25">
      <c r="I60914"/>
      <c r="J60914"/>
      <c r="K60914"/>
      <c r="L60914"/>
    </row>
    <row r="60915" spans="9:12" ht="15" x14ac:dyDescent="0.25">
      <c r="I60915"/>
      <c r="J60915"/>
      <c r="K60915"/>
      <c r="L60915"/>
    </row>
    <row r="60916" spans="9:12" ht="15" x14ac:dyDescent="0.25">
      <c r="I60916"/>
      <c r="J60916"/>
      <c r="K60916"/>
      <c r="L60916"/>
    </row>
    <row r="60917" spans="9:12" ht="15" x14ac:dyDescent="0.25">
      <c r="I60917"/>
      <c r="J60917"/>
      <c r="K60917"/>
      <c r="L60917"/>
    </row>
    <row r="60918" spans="9:12" ht="15" x14ac:dyDescent="0.25">
      <c r="I60918"/>
      <c r="J60918"/>
      <c r="K60918"/>
      <c r="L60918"/>
    </row>
    <row r="60919" spans="9:12" ht="15" x14ac:dyDescent="0.25">
      <c r="I60919"/>
      <c r="J60919"/>
      <c r="K60919"/>
      <c r="L60919"/>
    </row>
    <row r="60920" spans="9:12" ht="15" x14ac:dyDescent="0.25">
      <c r="I60920"/>
      <c r="J60920"/>
      <c r="K60920"/>
      <c r="L60920"/>
    </row>
    <row r="60921" spans="9:12" ht="15" x14ac:dyDescent="0.25">
      <c r="I60921"/>
      <c r="J60921"/>
      <c r="K60921"/>
      <c r="L60921"/>
    </row>
    <row r="60922" spans="9:12" ht="15" x14ac:dyDescent="0.25">
      <c r="I60922"/>
      <c r="J60922"/>
      <c r="K60922"/>
      <c r="L60922"/>
    </row>
    <row r="60923" spans="9:12" ht="15" x14ac:dyDescent="0.25">
      <c r="I60923"/>
      <c r="J60923"/>
      <c r="K60923"/>
      <c r="L60923"/>
    </row>
    <row r="60924" spans="9:12" ht="15" x14ac:dyDescent="0.25">
      <c r="I60924"/>
      <c r="J60924"/>
      <c r="K60924"/>
      <c r="L60924"/>
    </row>
    <row r="60925" spans="9:12" ht="15" x14ac:dyDescent="0.25">
      <c r="I60925"/>
      <c r="J60925"/>
      <c r="K60925"/>
      <c r="L60925"/>
    </row>
    <row r="60926" spans="9:12" ht="15" x14ac:dyDescent="0.25">
      <c r="I60926"/>
      <c r="J60926"/>
      <c r="K60926"/>
      <c r="L60926"/>
    </row>
    <row r="60927" spans="9:12" ht="15" x14ac:dyDescent="0.25">
      <c r="I60927"/>
      <c r="J60927"/>
      <c r="K60927"/>
      <c r="L60927"/>
    </row>
    <row r="60928" spans="9:12" ht="15" x14ac:dyDescent="0.25">
      <c r="I60928"/>
      <c r="J60928"/>
      <c r="K60928"/>
      <c r="L60928"/>
    </row>
    <row r="60929" spans="9:12" ht="15" x14ac:dyDescent="0.25">
      <c r="I60929"/>
      <c r="J60929"/>
      <c r="K60929"/>
      <c r="L60929"/>
    </row>
    <row r="60930" spans="9:12" ht="15" x14ac:dyDescent="0.25">
      <c r="I60930"/>
      <c r="J60930"/>
      <c r="K60930"/>
      <c r="L60930"/>
    </row>
    <row r="60931" spans="9:12" ht="15" x14ac:dyDescent="0.25">
      <c r="I60931"/>
      <c r="J60931"/>
      <c r="K60931"/>
      <c r="L60931"/>
    </row>
    <row r="60932" spans="9:12" ht="15" x14ac:dyDescent="0.25">
      <c r="I60932"/>
      <c r="J60932"/>
      <c r="K60932"/>
      <c r="L60932"/>
    </row>
    <row r="60933" spans="9:12" ht="15" x14ac:dyDescent="0.25">
      <c r="I60933"/>
      <c r="J60933"/>
      <c r="K60933"/>
      <c r="L60933"/>
    </row>
    <row r="60934" spans="9:12" ht="15" x14ac:dyDescent="0.25">
      <c r="I60934"/>
      <c r="J60934"/>
      <c r="K60934"/>
      <c r="L60934"/>
    </row>
    <row r="60935" spans="9:12" ht="15" x14ac:dyDescent="0.25">
      <c r="I60935"/>
      <c r="J60935"/>
      <c r="K60935"/>
      <c r="L60935"/>
    </row>
    <row r="60936" spans="9:12" ht="15" x14ac:dyDescent="0.25">
      <c r="I60936"/>
      <c r="J60936"/>
      <c r="K60936"/>
      <c r="L60936"/>
    </row>
    <row r="60937" spans="9:12" ht="15" x14ac:dyDescent="0.25">
      <c r="I60937"/>
      <c r="J60937"/>
      <c r="K60937"/>
      <c r="L60937"/>
    </row>
    <row r="60938" spans="9:12" ht="15" x14ac:dyDescent="0.25">
      <c r="I60938"/>
      <c r="J60938"/>
      <c r="K60938"/>
      <c r="L60938"/>
    </row>
    <row r="60939" spans="9:12" ht="15" x14ac:dyDescent="0.25">
      <c r="I60939"/>
      <c r="J60939"/>
      <c r="K60939"/>
      <c r="L60939"/>
    </row>
    <row r="60940" spans="9:12" ht="15" x14ac:dyDescent="0.25">
      <c r="I60940"/>
      <c r="J60940"/>
      <c r="K60940"/>
      <c r="L60940"/>
    </row>
    <row r="60941" spans="9:12" ht="15" x14ac:dyDescent="0.25">
      <c r="I60941"/>
      <c r="J60941"/>
      <c r="K60941"/>
      <c r="L60941"/>
    </row>
    <row r="60942" spans="9:12" ht="15" x14ac:dyDescent="0.25">
      <c r="I60942"/>
      <c r="J60942"/>
      <c r="K60942"/>
      <c r="L60942"/>
    </row>
    <row r="60943" spans="9:12" ht="15" x14ac:dyDescent="0.25">
      <c r="I60943"/>
      <c r="J60943"/>
      <c r="K60943"/>
      <c r="L60943"/>
    </row>
    <row r="60944" spans="9:12" ht="15" x14ac:dyDescent="0.25">
      <c r="I60944"/>
      <c r="J60944"/>
      <c r="K60944"/>
      <c r="L60944"/>
    </row>
    <row r="60945" spans="9:12" ht="15" x14ac:dyDescent="0.25">
      <c r="I60945"/>
      <c r="J60945"/>
      <c r="K60945"/>
      <c r="L60945"/>
    </row>
    <row r="60946" spans="9:12" ht="15" x14ac:dyDescent="0.25">
      <c r="I60946"/>
      <c r="J60946"/>
      <c r="K60946"/>
      <c r="L60946"/>
    </row>
    <row r="60947" spans="9:12" ht="15" x14ac:dyDescent="0.25">
      <c r="I60947"/>
      <c r="J60947"/>
      <c r="K60947"/>
      <c r="L60947"/>
    </row>
    <row r="60948" spans="9:12" ht="15" x14ac:dyDescent="0.25">
      <c r="I60948"/>
      <c r="J60948"/>
      <c r="K60948"/>
      <c r="L60948"/>
    </row>
    <row r="60949" spans="9:12" ht="15" x14ac:dyDescent="0.25">
      <c r="I60949"/>
      <c r="J60949"/>
      <c r="K60949"/>
      <c r="L60949"/>
    </row>
    <row r="60950" spans="9:12" ht="15" x14ac:dyDescent="0.25">
      <c r="I60950"/>
      <c r="J60950"/>
      <c r="K60950"/>
      <c r="L60950"/>
    </row>
    <row r="60951" spans="9:12" ht="15" x14ac:dyDescent="0.25">
      <c r="I60951"/>
      <c r="J60951"/>
      <c r="K60951"/>
      <c r="L60951"/>
    </row>
    <row r="60952" spans="9:12" ht="15" x14ac:dyDescent="0.25">
      <c r="I60952"/>
      <c r="J60952"/>
      <c r="K60952"/>
      <c r="L60952"/>
    </row>
    <row r="60953" spans="9:12" ht="15" x14ac:dyDescent="0.25">
      <c r="I60953"/>
      <c r="J60953"/>
      <c r="K60953"/>
      <c r="L60953"/>
    </row>
    <row r="60954" spans="9:12" ht="15" x14ac:dyDescent="0.25">
      <c r="I60954"/>
      <c r="J60954"/>
      <c r="K60954"/>
      <c r="L60954"/>
    </row>
    <row r="60955" spans="9:12" ht="15" x14ac:dyDescent="0.25">
      <c r="I60955"/>
      <c r="J60955"/>
      <c r="K60955"/>
      <c r="L60955"/>
    </row>
    <row r="60956" spans="9:12" ht="15" x14ac:dyDescent="0.25">
      <c r="I60956"/>
      <c r="J60956"/>
      <c r="K60956"/>
      <c r="L60956"/>
    </row>
    <row r="60957" spans="9:12" ht="15" x14ac:dyDescent="0.25">
      <c r="I60957"/>
      <c r="J60957"/>
      <c r="K60957"/>
      <c r="L60957"/>
    </row>
    <row r="60958" spans="9:12" ht="15" x14ac:dyDescent="0.25">
      <c r="I60958"/>
      <c r="J60958"/>
      <c r="K60958"/>
      <c r="L60958"/>
    </row>
    <row r="60959" spans="9:12" ht="15" x14ac:dyDescent="0.25">
      <c r="I60959"/>
      <c r="J60959"/>
      <c r="K60959"/>
      <c r="L60959"/>
    </row>
    <row r="60960" spans="9:12" ht="15" x14ac:dyDescent="0.25">
      <c r="I60960"/>
      <c r="J60960"/>
      <c r="K60960"/>
      <c r="L60960"/>
    </row>
    <row r="60961" spans="9:12" ht="15" x14ac:dyDescent="0.25">
      <c r="I60961"/>
      <c r="J60961"/>
      <c r="K60961"/>
      <c r="L60961"/>
    </row>
    <row r="60962" spans="9:12" ht="15" x14ac:dyDescent="0.25">
      <c r="I60962"/>
      <c r="J60962"/>
      <c r="K60962"/>
      <c r="L60962"/>
    </row>
    <row r="60963" spans="9:12" ht="15" x14ac:dyDescent="0.25">
      <c r="I60963"/>
      <c r="J60963"/>
      <c r="K60963"/>
      <c r="L60963"/>
    </row>
    <row r="60964" spans="9:12" ht="15" x14ac:dyDescent="0.25">
      <c r="I60964"/>
      <c r="J60964"/>
      <c r="K60964"/>
      <c r="L60964"/>
    </row>
    <row r="60965" spans="9:12" ht="15" x14ac:dyDescent="0.25">
      <c r="I60965"/>
      <c r="J60965"/>
      <c r="K60965"/>
      <c r="L60965"/>
    </row>
    <row r="60966" spans="9:12" ht="15" x14ac:dyDescent="0.25">
      <c r="I60966"/>
      <c r="J60966"/>
      <c r="K60966"/>
      <c r="L60966"/>
    </row>
    <row r="60967" spans="9:12" ht="15" x14ac:dyDescent="0.25">
      <c r="I60967"/>
      <c r="J60967"/>
      <c r="K60967"/>
      <c r="L60967"/>
    </row>
    <row r="60968" spans="9:12" ht="15" x14ac:dyDescent="0.25">
      <c r="I60968"/>
      <c r="J60968"/>
      <c r="K60968"/>
      <c r="L60968"/>
    </row>
    <row r="60969" spans="9:12" ht="15" x14ac:dyDescent="0.25">
      <c r="I60969"/>
      <c r="J60969"/>
      <c r="K60969"/>
      <c r="L60969"/>
    </row>
    <row r="60970" spans="9:12" ht="15" x14ac:dyDescent="0.25">
      <c r="I60970"/>
      <c r="J60970"/>
      <c r="K60970"/>
      <c r="L60970"/>
    </row>
    <row r="60971" spans="9:12" ht="15" x14ac:dyDescent="0.25">
      <c r="I60971"/>
      <c r="J60971"/>
      <c r="K60971"/>
      <c r="L60971"/>
    </row>
    <row r="60972" spans="9:12" ht="15" x14ac:dyDescent="0.25">
      <c r="I60972"/>
      <c r="J60972"/>
      <c r="K60972"/>
      <c r="L60972"/>
    </row>
    <row r="60973" spans="9:12" ht="15" x14ac:dyDescent="0.25">
      <c r="I60973"/>
      <c r="J60973"/>
      <c r="K60973"/>
      <c r="L60973"/>
    </row>
    <row r="60974" spans="9:12" ht="15" x14ac:dyDescent="0.25">
      <c r="I60974"/>
      <c r="J60974"/>
      <c r="K60974"/>
      <c r="L60974"/>
    </row>
    <row r="60975" spans="9:12" ht="15" x14ac:dyDescent="0.25">
      <c r="I60975"/>
      <c r="J60975"/>
      <c r="K60975"/>
      <c r="L60975"/>
    </row>
    <row r="60976" spans="9:12" ht="15" x14ac:dyDescent="0.25">
      <c r="I60976"/>
      <c r="J60976"/>
      <c r="K60976"/>
      <c r="L60976"/>
    </row>
    <row r="60977" spans="9:12" ht="15" x14ac:dyDescent="0.25">
      <c r="I60977"/>
      <c r="J60977"/>
      <c r="K60977"/>
      <c r="L60977"/>
    </row>
    <row r="60978" spans="9:12" ht="15" x14ac:dyDescent="0.25">
      <c r="I60978"/>
      <c r="J60978"/>
      <c r="K60978"/>
      <c r="L60978"/>
    </row>
    <row r="60979" spans="9:12" ht="15" x14ac:dyDescent="0.25">
      <c r="I60979"/>
      <c r="J60979"/>
      <c r="K60979"/>
      <c r="L60979"/>
    </row>
    <row r="60980" spans="9:12" ht="15" x14ac:dyDescent="0.25">
      <c r="I60980"/>
      <c r="J60980"/>
      <c r="K60980"/>
      <c r="L60980"/>
    </row>
    <row r="60981" spans="9:12" ht="15" x14ac:dyDescent="0.25">
      <c r="I60981"/>
      <c r="J60981"/>
      <c r="K60981"/>
      <c r="L60981"/>
    </row>
    <row r="60982" spans="9:12" ht="15" x14ac:dyDescent="0.25">
      <c r="I60982"/>
      <c r="J60982"/>
      <c r="K60982"/>
      <c r="L60982"/>
    </row>
    <row r="60983" spans="9:12" ht="15" x14ac:dyDescent="0.25">
      <c r="I60983"/>
      <c r="J60983"/>
      <c r="K60983"/>
      <c r="L60983"/>
    </row>
    <row r="60984" spans="9:12" ht="15" x14ac:dyDescent="0.25">
      <c r="I60984"/>
      <c r="J60984"/>
      <c r="K60984"/>
      <c r="L60984"/>
    </row>
    <row r="60985" spans="9:12" ht="15" x14ac:dyDescent="0.25">
      <c r="I60985"/>
      <c r="J60985"/>
      <c r="K60985"/>
      <c r="L60985"/>
    </row>
    <row r="60986" spans="9:12" ht="15" x14ac:dyDescent="0.25">
      <c r="I60986"/>
      <c r="J60986"/>
      <c r="K60986"/>
      <c r="L60986"/>
    </row>
    <row r="60987" spans="9:12" ht="15" x14ac:dyDescent="0.25">
      <c r="I60987"/>
      <c r="J60987"/>
      <c r="K60987"/>
      <c r="L60987"/>
    </row>
    <row r="60988" spans="9:12" ht="15" x14ac:dyDescent="0.25">
      <c r="I60988"/>
      <c r="J60988"/>
      <c r="K60988"/>
      <c r="L60988"/>
    </row>
    <row r="60989" spans="9:12" ht="15" x14ac:dyDescent="0.25">
      <c r="I60989"/>
      <c r="J60989"/>
      <c r="K60989"/>
      <c r="L60989"/>
    </row>
    <row r="60990" spans="9:12" ht="15" x14ac:dyDescent="0.25">
      <c r="I60990"/>
      <c r="J60990"/>
      <c r="K60990"/>
      <c r="L60990"/>
    </row>
    <row r="60991" spans="9:12" ht="15" x14ac:dyDescent="0.25">
      <c r="I60991"/>
      <c r="J60991"/>
      <c r="K60991"/>
      <c r="L60991"/>
    </row>
    <row r="60992" spans="9:12" ht="15" x14ac:dyDescent="0.25">
      <c r="I60992"/>
      <c r="J60992"/>
      <c r="K60992"/>
      <c r="L60992"/>
    </row>
    <row r="60993" spans="9:12" ht="15" x14ac:dyDescent="0.25">
      <c r="I60993"/>
      <c r="J60993"/>
      <c r="K60993"/>
      <c r="L60993"/>
    </row>
    <row r="60994" spans="9:12" ht="15" x14ac:dyDescent="0.25">
      <c r="I60994"/>
      <c r="J60994"/>
      <c r="K60994"/>
      <c r="L60994"/>
    </row>
    <row r="60995" spans="9:12" ht="15" x14ac:dyDescent="0.25">
      <c r="I60995"/>
      <c r="J60995"/>
      <c r="K60995"/>
      <c r="L60995"/>
    </row>
    <row r="60996" spans="9:12" ht="15" x14ac:dyDescent="0.25">
      <c r="I60996"/>
      <c r="J60996"/>
      <c r="K60996"/>
      <c r="L60996"/>
    </row>
    <row r="60997" spans="9:12" ht="15" x14ac:dyDescent="0.25">
      <c r="I60997"/>
      <c r="J60997"/>
      <c r="K60997"/>
      <c r="L60997"/>
    </row>
    <row r="60998" spans="9:12" ht="15" x14ac:dyDescent="0.25">
      <c r="I60998"/>
      <c r="J60998"/>
      <c r="K60998"/>
      <c r="L60998"/>
    </row>
    <row r="60999" spans="9:12" ht="15" x14ac:dyDescent="0.25">
      <c r="I60999"/>
      <c r="J60999"/>
      <c r="K60999"/>
      <c r="L60999"/>
    </row>
    <row r="61000" spans="9:12" ht="15" x14ac:dyDescent="0.25">
      <c r="I61000"/>
      <c r="J61000"/>
      <c r="K61000"/>
      <c r="L61000"/>
    </row>
    <row r="61001" spans="9:12" ht="15" x14ac:dyDescent="0.25">
      <c r="I61001"/>
      <c r="J61001"/>
      <c r="K61001"/>
      <c r="L61001"/>
    </row>
    <row r="61002" spans="9:12" ht="15" x14ac:dyDescent="0.25">
      <c r="I61002"/>
      <c r="J61002"/>
      <c r="K61002"/>
      <c r="L61002"/>
    </row>
    <row r="61003" spans="9:12" ht="15" x14ac:dyDescent="0.25">
      <c r="I61003"/>
      <c r="J61003"/>
      <c r="K61003"/>
      <c r="L61003"/>
    </row>
    <row r="61004" spans="9:12" ht="15" x14ac:dyDescent="0.25">
      <c r="I61004"/>
      <c r="J61004"/>
      <c r="K61004"/>
      <c r="L61004"/>
    </row>
    <row r="61005" spans="9:12" ht="15" x14ac:dyDescent="0.25">
      <c r="I61005"/>
      <c r="J61005"/>
      <c r="K61005"/>
      <c r="L61005"/>
    </row>
    <row r="61006" spans="9:12" ht="15" x14ac:dyDescent="0.25">
      <c r="I61006"/>
      <c r="J61006"/>
      <c r="K61006"/>
      <c r="L61006"/>
    </row>
    <row r="61007" spans="9:12" ht="15" x14ac:dyDescent="0.25">
      <c r="I61007"/>
      <c r="J61007"/>
      <c r="K61007"/>
      <c r="L61007"/>
    </row>
    <row r="61008" spans="9:12" ht="15" x14ac:dyDescent="0.25">
      <c r="I61008"/>
      <c r="J61008"/>
      <c r="K61008"/>
      <c r="L61008"/>
    </row>
    <row r="61009" spans="9:12" ht="15" x14ac:dyDescent="0.25">
      <c r="I61009"/>
      <c r="J61009"/>
      <c r="K61009"/>
      <c r="L61009"/>
    </row>
    <row r="61010" spans="9:12" ht="15" x14ac:dyDescent="0.25">
      <c r="I61010"/>
      <c r="J61010"/>
      <c r="K61010"/>
      <c r="L61010"/>
    </row>
    <row r="61011" spans="9:12" ht="15" x14ac:dyDescent="0.25">
      <c r="I61011"/>
      <c r="J61011"/>
      <c r="K61011"/>
      <c r="L61011"/>
    </row>
    <row r="61012" spans="9:12" ht="15" x14ac:dyDescent="0.25">
      <c r="I61012"/>
      <c r="J61012"/>
      <c r="K61012"/>
      <c r="L61012"/>
    </row>
    <row r="61013" spans="9:12" ht="15" x14ac:dyDescent="0.25">
      <c r="I61013"/>
      <c r="J61013"/>
      <c r="K61013"/>
      <c r="L61013"/>
    </row>
    <row r="61014" spans="9:12" ht="15" x14ac:dyDescent="0.25">
      <c r="I61014"/>
      <c r="J61014"/>
      <c r="K61014"/>
      <c r="L61014"/>
    </row>
    <row r="61015" spans="9:12" ht="15" x14ac:dyDescent="0.25">
      <c r="I61015"/>
      <c r="J61015"/>
      <c r="K61015"/>
      <c r="L61015"/>
    </row>
    <row r="61016" spans="9:12" ht="15" x14ac:dyDescent="0.25">
      <c r="I61016"/>
      <c r="J61016"/>
      <c r="K61016"/>
      <c r="L61016"/>
    </row>
    <row r="61017" spans="9:12" ht="15" x14ac:dyDescent="0.25">
      <c r="I61017"/>
      <c r="J61017"/>
      <c r="K61017"/>
      <c r="L61017"/>
    </row>
    <row r="61018" spans="9:12" ht="15" x14ac:dyDescent="0.25">
      <c r="I61018"/>
      <c r="J61018"/>
      <c r="K61018"/>
      <c r="L61018"/>
    </row>
    <row r="61019" spans="9:12" ht="15" x14ac:dyDescent="0.25">
      <c r="I61019"/>
      <c r="J61019"/>
      <c r="K61019"/>
      <c r="L61019"/>
    </row>
    <row r="61020" spans="9:12" ht="15" x14ac:dyDescent="0.25">
      <c r="I61020"/>
      <c r="J61020"/>
      <c r="K61020"/>
      <c r="L61020"/>
    </row>
    <row r="61021" spans="9:12" ht="15" x14ac:dyDescent="0.25">
      <c r="I61021"/>
      <c r="J61021"/>
      <c r="K61021"/>
      <c r="L61021"/>
    </row>
    <row r="61022" spans="9:12" ht="15" x14ac:dyDescent="0.25">
      <c r="I61022"/>
      <c r="J61022"/>
      <c r="K61022"/>
      <c r="L61022"/>
    </row>
    <row r="61023" spans="9:12" ht="15" x14ac:dyDescent="0.25">
      <c r="I61023"/>
      <c r="J61023"/>
      <c r="K61023"/>
      <c r="L61023"/>
    </row>
    <row r="61024" spans="9:12" ht="15" x14ac:dyDescent="0.25">
      <c r="I61024"/>
      <c r="J61024"/>
      <c r="K61024"/>
      <c r="L61024"/>
    </row>
    <row r="61025" spans="9:12" ht="15" x14ac:dyDescent="0.25">
      <c r="I61025"/>
      <c r="J61025"/>
      <c r="K61025"/>
      <c r="L61025"/>
    </row>
    <row r="61026" spans="9:12" ht="15" x14ac:dyDescent="0.25">
      <c r="I61026"/>
      <c r="J61026"/>
      <c r="K61026"/>
      <c r="L61026"/>
    </row>
    <row r="61027" spans="9:12" ht="15" x14ac:dyDescent="0.25">
      <c r="I61027"/>
      <c r="J61027"/>
      <c r="K61027"/>
      <c r="L61027"/>
    </row>
    <row r="61028" spans="9:12" ht="15" x14ac:dyDescent="0.25">
      <c r="I61028"/>
      <c r="J61028"/>
      <c r="K61028"/>
      <c r="L61028"/>
    </row>
    <row r="61029" spans="9:12" ht="15" x14ac:dyDescent="0.25">
      <c r="I61029"/>
      <c r="J61029"/>
      <c r="K61029"/>
      <c r="L61029"/>
    </row>
    <row r="61030" spans="9:12" ht="15" x14ac:dyDescent="0.25">
      <c r="I61030"/>
      <c r="J61030"/>
      <c r="K61030"/>
      <c r="L61030"/>
    </row>
    <row r="61031" spans="9:12" ht="15" x14ac:dyDescent="0.25">
      <c r="I61031"/>
      <c r="J61031"/>
      <c r="K61031"/>
      <c r="L61031"/>
    </row>
    <row r="61032" spans="9:12" ht="15" x14ac:dyDescent="0.25">
      <c r="I61032"/>
      <c r="J61032"/>
      <c r="K61032"/>
      <c r="L61032"/>
    </row>
    <row r="61033" spans="9:12" ht="15" x14ac:dyDescent="0.25">
      <c r="I61033"/>
      <c r="J61033"/>
      <c r="K61033"/>
      <c r="L61033"/>
    </row>
    <row r="61034" spans="9:12" ht="15" x14ac:dyDescent="0.25">
      <c r="I61034"/>
      <c r="J61034"/>
      <c r="K61034"/>
      <c r="L61034"/>
    </row>
    <row r="61035" spans="9:12" ht="15" x14ac:dyDescent="0.25">
      <c r="I61035"/>
      <c r="J61035"/>
      <c r="K61035"/>
      <c r="L61035"/>
    </row>
    <row r="61036" spans="9:12" ht="15" x14ac:dyDescent="0.25">
      <c r="I61036"/>
      <c r="J61036"/>
      <c r="K61036"/>
      <c r="L61036"/>
    </row>
    <row r="61037" spans="9:12" ht="15" x14ac:dyDescent="0.25">
      <c r="I61037"/>
      <c r="J61037"/>
      <c r="K61037"/>
      <c r="L61037"/>
    </row>
    <row r="61038" spans="9:12" ht="15" x14ac:dyDescent="0.25">
      <c r="I61038"/>
      <c r="J61038"/>
      <c r="K61038"/>
      <c r="L61038"/>
    </row>
    <row r="61039" spans="9:12" ht="15" x14ac:dyDescent="0.25">
      <c r="I61039"/>
      <c r="J61039"/>
      <c r="K61039"/>
      <c r="L61039"/>
    </row>
    <row r="61040" spans="9:12" ht="15" x14ac:dyDescent="0.25">
      <c r="I61040"/>
      <c r="J61040"/>
      <c r="K61040"/>
      <c r="L61040"/>
    </row>
    <row r="61041" spans="9:12" ht="15" x14ac:dyDescent="0.25">
      <c r="I61041"/>
      <c r="J61041"/>
      <c r="K61041"/>
      <c r="L61041"/>
    </row>
    <row r="61042" spans="9:12" ht="15" x14ac:dyDescent="0.25">
      <c r="I61042"/>
      <c r="J61042"/>
      <c r="K61042"/>
      <c r="L61042"/>
    </row>
    <row r="61043" spans="9:12" ht="15" x14ac:dyDescent="0.25">
      <c r="I61043"/>
      <c r="J61043"/>
      <c r="K61043"/>
      <c r="L61043"/>
    </row>
    <row r="61044" spans="9:12" ht="15" x14ac:dyDescent="0.25">
      <c r="I61044"/>
      <c r="J61044"/>
      <c r="K61044"/>
      <c r="L61044"/>
    </row>
    <row r="61045" spans="9:12" ht="15" x14ac:dyDescent="0.25">
      <c r="I61045"/>
      <c r="J61045"/>
      <c r="K61045"/>
      <c r="L61045"/>
    </row>
    <row r="61046" spans="9:12" ht="15" x14ac:dyDescent="0.25">
      <c r="I61046"/>
      <c r="J61046"/>
      <c r="K61046"/>
      <c r="L61046"/>
    </row>
    <row r="61047" spans="9:12" ht="15" x14ac:dyDescent="0.25">
      <c r="I61047"/>
      <c r="J61047"/>
      <c r="K61047"/>
      <c r="L61047"/>
    </row>
    <row r="61048" spans="9:12" ht="15" x14ac:dyDescent="0.25">
      <c r="I61048"/>
      <c r="J61048"/>
      <c r="K61048"/>
      <c r="L61048"/>
    </row>
    <row r="61049" spans="9:12" ht="15" x14ac:dyDescent="0.25">
      <c r="I61049"/>
      <c r="J61049"/>
      <c r="K61049"/>
      <c r="L61049"/>
    </row>
    <row r="61050" spans="9:12" ht="15" x14ac:dyDescent="0.25">
      <c r="I61050"/>
      <c r="J61050"/>
      <c r="K61050"/>
      <c r="L61050"/>
    </row>
    <row r="61051" spans="9:12" ht="15" x14ac:dyDescent="0.25">
      <c r="I61051"/>
      <c r="J61051"/>
      <c r="K61051"/>
      <c r="L61051"/>
    </row>
    <row r="61052" spans="9:12" ht="15" x14ac:dyDescent="0.25">
      <c r="I61052"/>
      <c r="J61052"/>
      <c r="K61052"/>
      <c r="L61052"/>
    </row>
    <row r="61053" spans="9:12" ht="15" x14ac:dyDescent="0.25">
      <c r="I61053"/>
      <c r="J61053"/>
      <c r="K61053"/>
      <c r="L61053"/>
    </row>
    <row r="61054" spans="9:12" ht="15" x14ac:dyDescent="0.25">
      <c r="I61054"/>
      <c r="J61054"/>
      <c r="K61054"/>
      <c r="L61054"/>
    </row>
    <row r="61055" spans="9:12" ht="15" x14ac:dyDescent="0.25">
      <c r="I61055"/>
      <c r="J61055"/>
      <c r="K61055"/>
      <c r="L61055"/>
    </row>
    <row r="61056" spans="9:12" ht="15" x14ac:dyDescent="0.25">
      <c r="I61056"/>
      <c r="J61056"/>
      <c r="K61056"/>
      <c r="L61056"/>
    </row>
    <row r="61057" spans="9:12" ht="15" x14ac:dyDescent="0.25">
      <c r="I61057"/>
      <c r="J61057"/>
      <c r="K61057"/>
      <c r="L61057"/>
    </row>
    <row r="61058" spans="9:12" ht="15" x14ac:dyDescent="0.25">
      <c r="I61058"/>
      <c r="J61058"/>
      <c r="K61058"/>
      <c r="L61058"/>
    </row>
    <row r="61059" spans="9:12" ht="15" x14ac:dyDescent="0.25">
      <c r="I61059"/>
      <c r="J61059"/>
      <c r="K61059"/>
      <c r="L61059"/>
    </row>
    <row r="61060" spans="9:12" ht="15" x14ac:dyDescent="0.25">
      <c r="I61060"/>
      <c r="J61060"/>
      <c r="K61060"/>
      <c r="L61060"/>
    </row>
    <row r="61061" spans="9:12" ht="15" x14ac:dyDescent="0.25">
      <c r="I61061"/>
      <c r="J61061"/>
      <c r="K61061"/>
      <c r="L61061"/>
    </row>
    <row r="61062" spans="9:12" ht="15" x14ac:dyDescent="0.25">
      <c r="I61062"/>
      <c r="J61062"/>
      <c r="K61062"/>
      <c r="L61062"/>
    </row>
    <row r="61063" spans="9:12" ht="15" x14ac:dyDescent="0.25">
      <c r="I61063"/>
      <c r="J61063"/>
      <c r="K61063"/>
      <c r="L61063"/>
    </row>
    <row r="61064" spans="9:12" ht="15" x14ac:dyDescent="0.25">
      <c r="I61064"/>
      <c r="J61064"/>
      <c r="K61064"/>
      <c r="L61064"/>
    </row>
    <row r="61065" spans="9:12" ht="15" x14ac:dyDescent="0.25">
      <c r="I61065"/>
      <c r="J61065"/>
      <c r="K61065"/>
      <c r="L61065"/>
    </row>
    <row r="61066" spans="9:12" ht="15" x14ac:dyDescent="0.25">
      <c r="I61066"/>
      <c r="J61066"/>
      <c r="K61066"/>
      <c r="L61066"/>
    </row>
    <row r="61067" spans="9:12" ht="15" x14ac:dyDescent="0.25">
      <c r="I61067"/>
      <c r="J61067"/>
      <c r="K61067"/>
      <c r="L61067"/>
    </row>
    <row r="61068" spans="9:12" ht="15" x14ac:dyDescent="0.25">
      <c r="I61068"/>
      <c r="J61068"/>
      <c r="K61068"/>
      <c r="L61068"/>
    </row>
    <row r="61069" spans="9:12" ht="15" x14ac:dyDescent="0.25">
      <c r="I61069"/>
      <c r="J61069"/>
      <c r="K61069"/>
      <c r="L61069"/>
    </row>
    <row r="61070" spans="9:12" ht="15" x14ac:dyDescent="0.25">
      <c r="I61070"/>
      <c r="J61070"/>
      <c r="K61070"/>
      <c r="L61070"/>
    </row>
    <row r="61071" spans="9:12" ht="15" x14ac:dyDescent="0.25">
      <c r="I61071"/>
      <c r="J61071"/>
      <c r="K61071"/>
      <c r="L61071"/>
    </row>
    <row r="61072" spans="9:12" ht="15" x14ac:dyDescent="0.25">
      <c r="I61072"/>
      <c r="J61072"/>
      <c r="K61072"/>
      <c r="L61072"/>
    </row>
    <row r="61073" spans="9:12" ht="15" x14ac:dyDescent="0.25">
      <c r="I61073"/>
      <c r="J61073"/>
      <c r="K61073"/>
      <c r="L61073"/>
    </row>
    <row r="61074" spans="9:12" ht="15" x14ac:dyDescent="0.25">
      <c r="I61074"/>
      <c r="J61074"/>
      <c r="K61074"/>
      <c r="L61074"/>
    </row>
    <row r="61075" spans="9:12" ht="15" x14ac:dyDescent="0.25">
      <c r="I61075"/>
      <c r="J61075"/>
      <c r="K61075"/>
      <c r="L61075"/>
    </row>
    <row r="61076" spans="9:12" ht="15" x14ac:dyDescent="0.25">
      <c r="I61076"/>
      <c r="J61076"/>
      <c r="K61076"/>
      <c r="L61076"/>
    </row>
    <row r="61077" spans="9:12" ht="15" x14ac:dyDescent="0.25">
      <c r="I61077"/>
      <c r="J61077"/>
      <c r="K61077"/>
      <c r="L61077"/>
    </row>
    <row r="61078" spans="9:12" ht="15" x14ac:dyDescent="0.25">
      <c r="I61078"/>
      <c r="J61078"/>
      <c r="K61078"/>
      <c r="L61078"/>
    </row>
    <row r="61079" spans="9:12" ht="15" x14ac:dyDescent="0.25">
      <c r="I61079"/>
      <c r="J61079"/>
      <c r="K61079"/>
      <c r="L61079"/>
    </row>
    <row r="61080" spans="9:12" ht="15" x14ac:dyDescent="0.25">
      <c r="I61080"/>
      <c r="J61080"/>
      <c r="K61080"/>
      <c r="L61080"/>
    </row>
    <row r="61081" spans="9:12" ht="15" x14ac:dyDescent="0.25">
      <c r="I61081"/>
      <c r="J61081"/>
      <c r="K61081"/>
      <c r="L61081"/>
    </row>
    <row r="61082" spans="9:12" ht="15" x14ac:dyDescent="0.25">
      <c r="I61082"/>
      <c r="J61082"/>
      <c r="K61082"/>
      <c r="L61082"/>
    </row>
    <row r="61083" spans="9:12" ht="15" x14ac:dyDescent="0.25">
      <c r="I61083"/>
      <c r="J61083"/>
      <c r="K61083"/>
      <c r="L61083"/>
    </row>
    <row r="61084" spans="9:12" ht="15" x14ac:dyDescent="0.25">
      <c r="I61084"/>
      <c r="J61084"/>
      <c r="K61084"/>
      <c r="L61084"/>
    </row>
    <row r="61085" spans="9:12" ht="15" x14ac:dyDescent="0.25">
      <c r="I61085"/>
      <c r="J61085"/>
      <c r="K61085"/>
      <c r="L61085"/>
    </row>
    <row r="61086" spans="9:12" ht="15" x14ac:dyDescent="0.25">
      <c r="I61086"/>
      <c r="J61086"/>
      <c r="K61086"/>
      <c r="L61086"/>
    </row>
    <row r="61087" spans="9:12" ht="15" x14ac:dyDescent="0.25">
      <c r="I61087"/>
      <c r="J61087"/>
      <c r="K61087"/>
      <c r="L61087"/>
    </row>
    <row r="61088" spans="9:12" ht="15" x14ac:dyDescent="0.25">
      <c r="I61088"/>
      <c r="J61088"/>
      <c r="K61088"/>
      <c r="L61088"/>
    </row>
    <row r="61089" spans="9:12" ht="15" x14ac:dyDescent="0.25">
      <c r="I61089"/>
      <c r="J61089"/>
      <c r="K61089"/>
      <c r="L61089"/>
    </row>
    <row r="61090" spans="9:12" ht="15" x14ac:dyDescent="0.25">
      <c r="I61090"/>
      <c r="J61090"/>
      <c r="K61090"/>
      <c r="L61090"/>
    </row>
    <row r="61091" spans="9:12" ht="15" x14ac:dyDescent="0.25">
      <c r="I61091"/>
      <c r="J61091"/>
      <c r="K61091"/>
      <c r="L61091"/>
    </row>
    <row r="61092" spans="9:12" ht="15" x14ac:dyDescent="0.25">
      <c r="I61092"/>
      <c r="J61092"/>
      <c r="K61092"/>
      <c r="L61092"/>
    </row>
    <row r="61093" spans="9:12" ht="15" x14ac:dyDescent="0.25">
      <c r="I61093"/>
      <c r="J61093"/>
      <c r="K61093"/>
      <c r="L61093"/>
    </row>
    <row r="61094" spans="9:12" ht="15" x14ac:dyDescent="0.25">
      <c r="I61094"/>
      <c r="J61094"/>
      <c r="K61094"/>
      <c r="L61094"/>
    </row>
    <row r="61095" spans="9:12" ht="15" x14ac:dyDescent="0.25">
      <c r="I61095"/>
      <c r="J61095"/>
      <c r="K61095"/>
      <c r="L61095"/>
    </row>
    <row r="61096" spans="9:12" ht="15" x14ac:dyDescent="0.25">
      <c r="I61096"/>
      <c r="J61096"/>
      <c r="K61096"/>
      <c r="L61096"/>
    </row>
    <row r="61097" spans="9:12" ht="15" x14ac:dyDescent="0.25">
      <c r="I61097"/>
      <c r="J61097"/>
      <c r="K61097"/>
      <c r="L61097"/>
    </row>
    <row r="61098" spans="9:12" ht="15" x14ac:dyDescent="0.25">
      <c r="I61098"/>
      <c r="J61098"/>
      <c r="K61098"/>
      <c r="L61098"/>
    </row>
    <row r="61099" spans="9:12" ht="15" x14ac:dyDescent="0.25">
      <c r="I61099"/>
      <c r="J61099"/>
      <c r="K61099"/>
      <c r="L61099"/>
    </row>
    <row r="61100" spans="9:12" ht="15" x14ac:dyDescent="0.25">
      <c r="I61100"/>
      <c r="J61100"/>
      <c r="K61100"/>
      <c r="L61100"/>
    </row>
    <row r="61101" spans="9:12" ht="15" x14ac:dyDescent="0.25">
      <c r="I61101"/>
      <c r="J61101"/>
      <c r="K61101"/>
      <c r="L61101"/>
    </row>
    <row r="61102" spans="9:12" ht="15" x14ac:dyDescent="0.25">
      <c r="I61102"/>
      <c r="J61102"/>
      <c r="K61102"/>
      <c r="L61102"/>
    </row>
    <row r="61103" spans="9:12" ht="15" x14ac:dyDescent="0.25">
      <c r="I61103"/>
      <c r="J61103"/>
      <c r="K61103"/>
      <c r="L61103"/>
    </row>
    <row r="61104" spans="9:12" ht="15" x14ac:dyDescent="0.25">
      <c r="I61104"/>
      <c r="J61104"/>
      <c r="K61104"/>
      <c r="L61104"/>
    </row>
    <row r="61105" spans="9:12" ht="15" x14ac:dyDescent="0.25">
      <c r="I61105"/>
      <c r="J61105"/>
      <c r="K61105"/>
      <c r="L61105"/>
    </row>
    <row r="61106" spans="9:12" ht="15" x14ac:dyDescent="0.25">
      <c r="I61106"/>
      <c r="J61106"/>
      <c r="K61106"/>
      <c r="L61106"/>
    </row>
    <row r="61107" spans="9:12" ht="15" x14ac:dyDescent="0.25">
      <c r="I61107"/>
      <c r="J61107"/>
      <c r="K61107"/>
      <c r="L61107"/>
    </row>
    <row r="61108" spans="9:12" ht="15" x14ac:dyDescent="0.25">
      <c r="I61108"/>
      <c r="J61108"/>
      <c r="K61108"/>
      <c r="L61108"/>
    </row>
    <row r="61109" spans="9:12" ht="15" x14ac:dyDescent="0.25">
      <c r="I61109"/>
      <c r="J61109"/>
      <c r="K61109"/>
      <c r="L61109"/>
    </row>
    <row r="61110" spans="9:12" ht="15" x14ac:dyDescent="0.25">
      <c r="I61110"/>
      <c r="J61110"/>
      <c r="K61110"/>
      <c r="L61110"/>
    </row>
    <row r="61111" spans="9:12" ht="15" x14ac:dyDescent="0.25">
      <c r="I61111"/>
      <c r="J61111"/>
      <c r="K61111"/>
      <c r="L61111"/>
    </row>
    <row r="61112" spans="9:12" ht="15" x14ac:dyDescent="0.25">
      <c r="I61112"/>
      <c r="J61112"/>
      <c r="K61112"/>
      <c r="L61112"/>
    </row>
    <row r="61113" spans="9:12" ht="15" x14ac:dyDescent="0.25">
      <c r="I61113"/>
      <c r="J61113"/>
      <c r="K61113"/>
      <c r="L61113"/>
    </row>
    <row r="61114" spans="9:12" ht="15" x14ac:dyDescent="0.25">
      <c r="I61114"/>
      <c r="J61114"/>
      <c r="K61114"/>
      <c r="L61114"/>
    </row>
    <row r="61115" spans="9:12" ht="15" x14ac:dyDescent="0.25">
      <c r="I61115"/>
      <c r="J61115"/>
      <c r="K61115"/>
      <c r="L61115"/>
    </row>
    <row r="61116" spans="9:12" ht="15" x14ac:dyDescent="0.25">
      <c r="I61116"/>
      <c r="J61116"/>
      <c r="K61116"/>
      <c r="L61116"/>
    </row>
    <row r="61117" spans="9:12" ht="15" x14ac:dyDescent="0.25">
      <c r="I61117"/>
      <c r="J61117"/>
      <c r="K61117"/>
      <c r="L61117"/>
    </row>
    <row r="61118" spans="9:12" ht="15" x14ac:dyDescent="0.25">
      <c r="I61118"/>
      <c r="J61118"/>
      <c r="K61118"/>
      <c r="L61118"/>
    </row>
    <row r="61119" spans="9:12" ht="15" x14ac:dyDescent="0.25">
      <c r="I61119"/>
      <c r="J61119"/>
      <c r="K61119"/>
      <c r="L61119"/>
    </row>
    <row r="61120" spans="9:12" ht="15" x14ac:dyDescent="0.25">
      <c r="I61120"/>
      <c r="J61120"/>
      <c r="K61120"/>
      <c r="L61120"/>
    </row>
    <row r="61121" spans="9:12" ht="15" x14ac:dyDescent="0.25">
      <c r="I61121"/>
      <c r="J61121"/>
      <c r="K61121"/>
      <c r="L61121"/>
    </row>
    <row r="61122" spans="9:12" ht="15" x14ac:dyDescent="0.25">
      <c r="I61122"/>
      <c r="J61122"/>
      <c r="K61122"/>
      <c r="L61122"/>
    </row>
    <row r="61123" spans="9:12" ht="15" x14ac:dyDescent="0.25">
      <c r="I61123"/>
      <c r="J61123"/>
      <c r="K61123"/>
      <c r="L61123"/>
    </row>
    <row r="61124" spans="9:12" ht="15" x14ac:dyDescent="0.25">
      <c r="I61124"/>
      <c r="J61124"/>
      <c r="K61124"/>
      <c r="L61124"/>
    </row>
    <row r="61125" spans="9:12" ht="15" x14ac:dyDescent="0.25">
      <c r="I61125"/>
      <c r="J61125"/>
      <c r="K61125"/>
      <c r="L61125"/>
    </row>
    <row r="61126" spans="9:12" ht="15" x14ac:dyDescent="0.25">
      <c r="I61126"/>
      <c r="J61126"/>
      <c r="K61126"/>
      <c r="L61126"/>
    </row>
    <row r="61127" spans="9:12" ht="15" x14ac:dyDescent="0.25">
      <c r="I61127"/>
      <c r="J61127"/>
      <c r="K61127"/>
      <c r="L61127"/>
    </row>
    <row r="61128" spans="9:12" ht="15" x14ac:dyDescent="0.25">
      <c r="I61128"/>
      <c r="J61128"/>
      <c r="K61128"/>
      <c r="L61128"/>
    </row>
    <row r="61129" spans="9:12" ht="15" x14ac:dyDescent="0.25">
      <c r="I61129"/>
      <c r="J61129"/>
      <c r="K61129"/>
      <c r="L61129"/>
    </row>
    <row r="61130" spans="9:12" ht="15" x14ac:dyDescent="0.25">
      <c r="I61130"/>
      <c r="J61130"/>
      <c r="K61130"/>
      <c r="L61130"/>
    </row>
    <row r="61131" spans="9:12" ht="15" x14ac:dyDescent="0.25">
      <c r="I61131"/>
      <c r="J61131"/>
      <c r="K61131"/>
      <c r="L61131"/>
    </row>
    <row r="61132" spans="9:12" ht="15" x14ac:dyDescent="0.25">
      <c r="I61132"/>
      <c r="J61132"/>
      <c r="K61132"/>
      <c r="L61132"/>
    </row>
    <row r="61133" spans="9:12" ht="15" x14ac:dyDescent="0.25">
      <c r="I61133"/>
      <c r="J61133"/>
      <c r="K61133"/>
      <c r="L61133"/>
    </row>
    <row r="61134" spans="9:12" ht="15" x14ac:dyDescent="0.25">
      <c r="I61134"/>
      <c r="J61134"/>
      <c r="K61134"/>
      <c r="L61134"/>
    </row>
    <row r="61135" spans="9:12" ht="15" x14ac:dyDescent="0.25">
      <c r="I61135"/>
      <c r="J61135"/>
      <c r="K61135"/>
      <c r="L61135"/>
    </row>
    <row r="61136" spans="9:12" ht="15" x14ac:dyDescent="0.25">
      <c r="I61136"/>
      <c r="J61136"/>
      <c r="K61136"/>
      <c r="L61136"/>
    </row>
    <row r="61137" spans="9:12" ht="15" x14ac:dyDescent="0.25">
      <c r="I61137"/>
      <c r="J61137"/>
      <c r="K61137"/>
      <c r="L61137"/>
    </row>
    <row r="61138" spans="9:12" ht="15" x14ac:dyDescent="0.25">
      <c r="I61138"/>
      <c r="J61138"/>
      <c r="K61138"/>
      <c r="L61138"/>
    </row>
    <row r="61139" spans="9:12" ht="15" x14ac:dyDescent="0.25">
      <c r="I61139"/>
      <c r="J61139"/>
      <c r="K61139"/>
      <c r="L61139"/>
    </row>
    <row r="61140" spans="9:12" ht="15" x14ac:dyDescent="0.25">
      <c r="I61140"/>
      <c r="J61140"/>
      <c r="K61140"/>
      <c r="L61140"/>
    </row>
    <row r="61141" spans="9:12" ht="15" x14ac:dyDescent="0.25">
      <c r="I61141"/>
      <c r="J61141"/>
      <c r="K61141"/>
      <c r="L61141"/>
    </row>
    <row r="61142" spans="9:12" ht="15" x14ac:dyDescent="0.25">
      <c r="I61142"/>
      <c r="J61142"/>
      <c r="K61142"/>
      <c r="L61142"/>
    </row>
    <row r="61143" spans="9:12" ht="15" x14ac:dyDescent="0.25">
      <c r="I61143"/>
      <c r="J61143"/>
      <c r="K61143"/>
      <c r="L61143"/>
    </row>
    <row r="61144" spans="9:12" ht="15" x14ac:dyDescent="0.25">
      <c r="I61144"/>
      <c r="J61144"/>
      <c r="K61144"/>
      <c r="L61144"/>
    </row>
    <row r="61145" spans="9:12" ht="15" x14ac:dyDescent="0.25">
      <c r="I61145"/>
      <c r="J61145"/>
      <c r="K61145"/>
      <c r="L61145"/>
    </row>
    <row r="61146" spans="9:12" ht="15" x14ac:dyDescent="0.25">
      <c r="I61146"/>
      <c r="J61146"/>
      <c r="K61146"/>
      <c r="L61146"/>
    </row>
    <row r="61147" spans="9:12" ht="15" x14ac:dyDescent="0.25">
      <c r="I61147"/>
      <c r="J61147"/>
      <c r="K61147"/>
      <c r="L61147"/>
    </row>
    <row r="61148" spans="9:12" ht="15" x14ac:dyDescent="0.25">
      <c r="I61148"/>
      <c r="J61148"/>
      <c r="K61148"/>
      <c r="L61148"/>
    </row>
    <row r="61149" spans="9:12" ht="15" x14ac:dyDescent="0.25">
      <c r="I61149"/>
      <c r="J61149"/>
      <c r="K61149"/>
      <c r="L61149"/>
    </row>
    <row r="61150" spans="9:12" ht="15" x14ac:dyDescent="0.25">
      <c r="I61150"/>
      <c r="J61150"/>
      <c r="K61150"/>
      <c r="L61150"/>
    </row>
    <row r="61151" spans="9:12" ht="15" x14ac:dyDescent="0.25">
      <c r="I61151"/>
      <c r="J61151"/>
      <c r="K61151"/>
      <c r="L61151"/>
    </row>
    <row r="61152" spans="9:12" ht="15" x14ac:dyDescent="0.25">
      <c r="I61152"/>
      <c r="J61152"/>
      <c r="K61152"/>
      <c r="L61152"/>
    </row>
    <row r="61153" spans="9:12" ht="15" x14ac:dyDescent="0.25">
      <c r="I61153"/>
      <c r="J61153"/>
      <c r="K61153"/>
      <c r="L61153"/>
    </row>
    <row r="61154" spans="9:12" ht="15" x14ac:dyDescent="0.25">
      <c r="I61154"/>
      <c r="J61154"/>
      <c r="K61154"/>
      <c r="L61154"/>
    </row>
    <row r="61155" spans="9:12" ht="15" x14ac:dyDescent="0.25">
      <c r="I61155"/>
      <c r="J61155"/>
      <c r="K61155"/>
      <c r="L61155"/>
    </row>
    <row r="61156" spans="9:12" ht="15" x14ac:dyDescent="0.25">
      <c r="I61156"/>
      <c r="J61156"/>
      <c r="K61156"/>
      <c r="L61156"/>
    </row>
    <row r="61157" spans="9:12" ht="15" x14ac:dyDescent="0.25">
      <c r="I61157"/>
      <c r="J61157"/>
      <c r="K61157"/>
      <c r="L61157"/>
    </row>
    <row r="61158" spans="9:12" ht="15" x14ac:dyDescent="0.25">
      <c r="I61158"/>
      <c r="J61158"/>
      <c r="K61158"/>
      <c r="L61158"/>
    </row>
    <row r="61159" spans="9:12" ht="15" x14ac:dyDescent="0.25">
      <c r="I61159"/>
      <c r="J61159"/>
      <c r="K61159"/>
      <c r="L61159"/>
    </row>
    <row r="61160" spans="9:12" ht="15" x14ac:dyDescent="0.25">
      <c r="I61160"/>
      <c r="J61160"/>
      <c r="K61160"/>
      <c r="L61160"/>
    </row>
    <row r="61161" spans="9:12" ht="15" x14ac:dyDescent="0.25">
      <c r="I61161"/>
      <c r="J61161"/>
      <c r="K61161"/>
      <c r="L61161"/>
    </row>
    <row r="61162" spans="9:12" ht="15" x14ac:dyDescent="0.25">
      <c r="I61162"/>
      <c r="J61162"/>
      <c r="K61162"/>
      <c r="L61162"/>
    </row>
    <row r="61163" spans="9:12" ht="15" x14ac:dyDescent="0.25">
      <c r="I61163"/>
      <c r="J61163"/>
      <c r="K61163"/>
      <c r="L61163"/>
    </row>
    <row r="61164" spans="9:12" ht="15" x14ac:dyDescent="0.25">
      <c r="I61164"/>
      <c r="J61164"/>
      <c r="K61164"/>
      <c r="L61164"/>
    </row>
    <row r="61165" spans="9:12" ht="15" x14ac:dyDescent="0.25">
      <c r="I61165"/>
      <c r="J61165"/>
      <c r="K61165"/>
      <c r="L61165"/>
    </row>
    <row r="61166" spans="9:12" ht="15" x14ac:dyDescent="0.25">
      <c r="I61166"/>
      <c r="J61166"/>
      <c r="K61166"/>
      <c r="L61166"/>
    </row>
    <row r="61167" spans="9:12" ht="15" x14ac:dyDescent="0.25">
      <c r="I61167"/>
      <c r="J61167"/>
      <c r="K61167"/>
      <c r="L61167"/>
    </row>
    <row r="61168" spans="9:12" ht="15" x14ac:dyDescent="0.25">
      <c r="I61168"/>
      <c r="J61168"/>
      <c r="K61168"/>
      <c r="L61168"/>
    </row>
    <row r="61169" spans="9:12" ht="15" x14ac:dyDescent="0.25">
      <c r="I61169"/>
      <c r="J61169"/>
      <c r="K61169"/>
      <c r="L61169"/>
    </row>
    <row r="61170" spans="9:12" ht="15" x14ac:dyDescent="0.25">
      <c r="I61170"/>
      <c r="J61170"/>
      <c r="K61170"/>
      <c r="L61170"/>
    </row>
    <row r="61171" spans="9:12" ht="15" x14ac:dyDescent="0.25">
      <c r="I61171"/>
      <c r="J61171"/>
      <c r="K61171"/>
      <c r="L61171"/>
    </row>
    <row r="61172" spans="9:12" ht="15" x14ac:dyDescent="0.25">
      <c r="I61172"/>
      <c r="J61172"/>
      <c r="K61172"/>
      <c r="L61172"/>
    </row>
    <row r="61173" spans="9:12" ht="15" x14ac:dyDescent="0.25">
      <c r="I61173"/>
      <c r="J61173"/>
      <c r="K61173"/>
      <c r="L61173"/>
    </row>
    <row r="61174" spans="9:12" ht="15" x14ac:dyDescent="0.25">
      <c r="I61174"/>
      <c r="J61174"/>
      <c r="K61174"/>
      <c r="L61174"/>
    </row>
    <row r="61175" spans="9:12" ht="15" x14ac:dyDescent="0.25">
      <c r="I61175"/>
      <c r="J61175"/>
      <c r="K61175"/>
      <c r="L61175"/>
    </row>
    <row r="61176" spans="9:12" ht="15" x14ac:dyDescent="0.25">
      <c r="I61176"/>
      <c r="J61176"/>
      <c r="K61176"/>
      <c r="L61176"/>
    </row>
    <row r="61177" spans="9:12" ht="15" x14ac:dyDescent="0.25">
      <c r="I61177"/>
      <c r="J61177"/>
      <c r="K61177"/>
      <c r="L61177"/>
    </row>
    <row r="61178" spans="9:12" ht="15" x14ac:dyDescent="0.25">
      <c r="I61178"/>
      <c r="J61178"/>
      <c r="K61178"/>
      <c r="L61178"/>
    </row>
    <row r="61179" spans="9:12" ht="15" x14ac:dyDescent="0.25">
      <c r="I61179"/>
      <c r="J61179"/>
      <c r="K61179"/>
      <c r="L61179"/>
    </row>
    <row r="61180" spans="9:12" ht="15" x14ac:dyDescent="0.25">
      <c r="I61180"/>
      <c r="J61180"/>
      <c r="K61180"/>
      <c r="L61180"/>
    </row>
    <row r="61181" spans="9:12" ht="15" x14ac:dyDescent="0.25">
      <c r="I61181"/>
      <c r="J61181"/>
      <c r="K61181"/>
      <c r="L61181"/>
    </row>
    <row r="61182" spans="9:12" ht="15" x14ac:dyDescent="0.25">
      <c r="I61182"/>
      <c r="J61182"/>
      <c r="K61182"/>
      <c r="L61182"/>
    </row>
    <row r="61183" spans="9:12" ht="15" x14ac:dyDescent="0.25">
      <c r="I61183"/>
      <c r="J61183"/>
      <c r="K61183"/>
      <c r="L61183"/>
    </row>
    <row r="61184" spans="9:12" ht="15" x14ac:dyDescent="0.25">
      <c r="I61184"/>
      <c r="J61184"/>
      <c r="K61184"/>
      <c r="L61184"/>
    </row>
    <row r="61185" spans="9:12" ht="15" x14ac:dyDescent="0.25">
      <c r="I61185"/>
      <c r="J61185"/>
      <c r="K61185"/>
      <c r="L61185"/>
    </row>
    <row r="61186" spans="9:12" ht="15" x14ac:dyDescent="0.25">
      <c r="I61186"/>
      <c r="J61186"/>
      <c r="K61186"/>
      <c r="L61186"/>
    </row>
    <row r="61187" spans="9:12" ht="15" x14ac:dyDescent="0.25">
      <c r="I61187"/>
      <c r="J61187"/>
      <c r="K61187"/>
      <c r="L61187"/>
    </row>
    <row r="61188" spans="9:12" ht="15" x14ac:dyDescent="0.25">
      <c r="I61188"/>
      <c r="J61188"/>
      <c r="K61188"/>
      <c r="L61188"/>
    </row>
    <row r="61189" spans="9:12" ht="15" x14ac:dyDescent="0.25">
      <c r="I61189"/>
      <c r="J61189"/>
      <c r="K61189"/>
      <c r="L61189"/>
    </row>
    <row r="61190" spans="9:12" ht="15" x14ac:dyDescent="0.25">
      <c r="I61190"/>
      <c r="J61190"/>
      <c r="K61190"/>
      <c r="L61190"/>
    </row>
    <row r="61191" spans="9:12" ht="15" x14ac:dyDescent="0.25">
      <c r="I61191"/>
      <c r="J61191"/>
      <c r="K61191"/>
      <c r="L61191"/>
    </row>
    <row r="61192" spans="9:12" ht="15" x14ac:dyDescent="0.25">
      <c r="I61192"/>
      <c r="J61192"/>
      <c r="K61192"/>
      <c r="L61192"/>
    </row>
    <row r="61193" spans="9:12" ht="15" x14ac:dyDescent="0.25">
      <c r="I61193"/>
      <c r="J61193"/>
      <c r="K61193"/>
      <c r="L61193"/>
    </row>
    <row r="61194" spans="9:12" ht="15" x14ac:dyDescent="0.25">
      <c r="I61194"/>
      <c r="J61194"/>
      <c r="K61194"/>
      <c r="L61194"/>
    </row>
    <row r="61195" spans="9:12" ht="15" x14ac:dyDescent="0.25">
      <c r="I61195"/>
      <c r="J61195"/>
      <c r="K61195"/>
      <c r="L61195"/>
    </row>
    <row r="61196" spans="9:12" ht="15" x14ac:dyDescent="0.25">
      <c r="I61196"/>
      <c r="J61196"/>
      <c r="K61196"/>
      <c r="L61196"/>
    </row>
    <row r="61197" spans="9:12" ht="15" x14ac:dyDescent="0.25">
      <c r="I61197"/>
      <c r="J61197"/>
      <c r="K61197"/>
      <c r="L61197"/>
    </row>
    <row r="61198" spans="9:12" ht="15" x14ac:dyDescent="0.25">
      <c r="I61198"/>
      <c r="J61198"/>
      <c r="K61198"/>
      <c r="L61198"/>
    </row>
    <row r="61199" spans="9:12" ht="15" x14ac:dyDescent="0.25">
      <c r="I61199"/>
      <c r="J61199"/>
      <c r="K61199"/>
      <c r="L61199"/>
    </row>
    <row r="61200" spans="9:12" ht="15" x14ac:dyDescent="0.25">
      <c r="I61200"/>
      <c r="J61200"/>
      <c r="K61200"/>
      <c r="L61200"/>
    </row>
    <row r="61201" spans="9:12" ht="15" x14ac:dyDescent="0.25">
      <c r="I61201"/>
      <c r="J61201"/>
      <c r="K61201"/>
      <c r="L61201"/>
    </row>
    <row r="61202" spans="9:12" ht="15" x14ac:dyDescent="0.25">
      <c r="I61202"/>
      <c r="J61202"/>
      <c r="K61202"/>
      <c r="L61202"/>
    </row>
    <row r="61203" spans="9:12" ht="15" x14ac:dyDescent="0.25">
      <c r="I61203"/>
      <c r="J61203"/>
      <c r="K61203"/>
      <c r="L61203"/>
    </row>
    <row r="61204" spans="9:12" ht="15" x14ac:dyDescent="0.25">
      <c r="I61204"/>
      <c r="J61204"/>
      <c r="K61204"/>
      <c r="L61204"/>
    </row>
    <row r="61205" spans="9:12" ht="15" x14ac:dyDescent="0.25">
      <c r="I61205"/>
      <c r="J61205"/>
      <c r="K61205"/>
      <c r="L61205"/>
    </row>
    <row r="61206" spans="9:12" ht="15" x14ac:dyDescent="0.25">
      <c r="I61206"/>
      <c r="J61206"/>
      <c r="K61206"/>
      <c r="L61206"/>
    </row>
    <row r="61207" spans="9:12" ht="15" x14ac:dyDescent="0.25">
      <c r="I61207"/>
      <c r="J61207"/>
      <c r="K61207"/>
      <c r="L61207"/>
    </row>
    <row r="61208" spans="9:12" ht="15" x14ac:dyDescent="0.25">
      <c r="I61208"/>
      <c r="J61208"/>
      <c r="K61208"/>
      <c r="L61208"/>
    </row>
    <row r="61209" spans="9:12" ht="15" x14ac:dyDescent="0.25">
      <c r="I61209"/>
      <c r="J61209"/>
      <c r="K61209"/>
      <c r="L61209"/>
    </row>
    <row r="61210" spans="9:12" ht="15" x14ac:dyDescent="0.25">
      <c r="I61210"/>
      <c r="J61210"/>
      <c r="K61210"/>
      <c r="L61210"/>
    </row>
    <row r="61211" spans="9:12" ht="15" x14ac:dyDescent="0.25">
      <c r="I61211"/>
      <c r="J61211"/>
      <c r="K61211"/>
      <c r="L61211"/>
    </row>
    <row r="61212" spans="9:12" ht="15" x14ac:dyDescent="0.25">
      <c r="I61212"/>
      <c r="J61212"/>
      <c r="K61212"/>
      <c r="L61212"/>
    </row>
    <row r="61213" spans="9:12" ht="15" x14ac:dyDescent="0.25">
      <c r="I61213"/>
      <c r="J61213"/>
      <c r="K61213"/>
      <c r="L61213"/>
    </row>
    <row r="61214" spans="9:12" ht="15" x14ac:dyDescent="0.25">
      <c r="I61214"/>
      <c r="J61214"/>
      <c r="K61214"/>
      <c r="L61214"/>
    </row>
    <row r="61215" spans="9:12" ht="15" x14ac:dyDescent="0.25">
      <c r="I61215"/>
      <c r="J61215"/>
      <c r="K61215"/>
      <c r="L61215"/>
    </row>
    <row r="61216" spans="9:12" ht="15" x14ac:dyDescent="0.25">
      <c r="I61216"/>
      <c r="J61216"/>
      <c r="K61216"/>
      <c r="L61216"/>
    </row>
    <row r="61217" spans="9:12" ht="15" x14ac:dyDescent="0.25">
      <c r="I61217"/>
      <c r="J61217"/>
      <c r="K61217"/>
      <c r="L61217"/>
    </row>
    <row r="61218" spans="9:12" ht="15" x14ac:dyDescent="0.25">
      <c r="I61218"/>
      <c r="J61218"/>
      <c r="K61218"/>
      <c r="L61218"/>
    </row>
    <row r="61219" spans="9:12" ht="15" x14ac:dyDescent="0.25">
      <c r="I61219"/>
      <c r="J61219"/>
      <c r="K61219"/>
      <c r="L61219"/>
    </row>
    <row r="61220" spans="9:12" ht="15" x14ac:dyDescent="0.25">
      <c r="I61220"/>
      <c r="J61220"/>
      <c r="K61220"/>
      <c r="L61220"/>
    </row>
    <row r="61221" spans="9:12" ht="15" x14ac:dyDescent="0.25">
      <c r="I61221"/>
      <c r="J61221"/>
      <c r="K61221"/>
      <c r="L61221"/>
    </row>
    <row r="61222" spans="9:12" ht="15" x14ac:dyDescent="0.25">
      <c r="I61222"/>
      <c r="J61222"/>
      <c r="K61222"/>
      <c r="L61222"/>
    </row>
    <row r="61223" spans="9:12" ht="15" x14ac:dyDescent="0.25">
      <c r="I61223"/>
      <c r="J61223"/>
      <c r="K61223"/>
      <c r="L61223"/>
    </row>
    <row r="61224" spans="9:12" ht="15" x14ac:dyDescent="0.25">
      <c r="I61224"/>
      <c r="J61224"/>
      <c r="K61224"/>
      <c r="L61224"/>
    </row>
    <row r="61225" spans="9:12" ht="15" x14ac:dyDescent="0.25">
      <c r="I61225"/>
      <c r="J61225"/>
      <c r="K61225"/>
      <c r="L61225"/>
    </row>
    <row r="61226" spans="9:12" ht="15" x14ac:dyDescent="0.25">
      <c r="I61226"/>
      <c r="J61226"/>
      <c r="K61226"/>
      <c r="L61226"/>
    </row>
    <row r="61227" spans="9:12" ht="15" x14ac:dyDescent="0.25">
      <c r="I61227"/>
      <c r="J61227"/>
      <c r="K61227"/>
      <c r="L61227"/>
    </row>
    <row r="61228" spans="9:12" ht="15" x14ac:dyDescent="0.25">
      <c r="I61228"/>
      <c r="J61228"/>
      <c r="K61228"/>
      <c r="L61228"/>
    </row>
    <row r="61229" spans="9:12" ht="15" x14ac:dyDescent="0.25">
      <c r="I61229"/>
      <c r="J61229"/>
      <c r="K61229"/>
      <c r="L61229"/>
    </row>
    <row r="61230" spans="9:12" ht="15" x14ac:dyDescent="0.25">
      <c r="I61230"/>
      <c r="J61230"/>
      <c r="K61230"/>
      <c r="L61230"/>
    </row>
    <row r="61231" spans="9:12" ht="15" x14ac:dyDescent="0.25">
      <c r="I61231"/>
      <c r="J61231"/>
      <c r="K61231"/>
      <c r="L61231"/>
    </row>
    <row r="61232" spans="9:12" ht="15" x14ac:dyDescent="0.25">
      <c r="I61232"/>
      <c r="J61232"/>
      <c r="K61232"/>
      <c r="L61232"/>
    </row>
    <row r="61233" spans="9:12" ht="15" x14ac:dyDescent="0.25">
      <c r="I61233"/>
      <c r="J61233"/>
      <c r="K61233"/>
      <c r="L61233"/>
    </row>
    <row r="61234" spans="9:12" ht="15" x14ac:dyDescent="0.25">
      <c r="I61234"/>
      <c r="J61234"/>
      <c r="K61234"/>
      <c r="L61234"/>
    </row>
    <row r="61235" spans="9:12" ht="15" x14ac:dyDescent="0.25">
      <c r="I61235"/>
      <c r="J61235"/>
      <c r="K61235"/>
      <c r="L61235"/>
    </row>
    <row r="61236" spans="9:12" ht="15" x14ac:dyDescent="0.25">
      <c r="I61236"/>
      <c r="J61236"/>
      <c r="K61236"/>
      <c r="L61236"/>
    </row>
    <row r="61237" spans="9:12" ht="15" x14ac:dyDescent="0.25">
      <c r="I61237"/>
      <c r="J61237"/>
      <c r="K61237"/>
      <c r="L61237"/>
    </row>
    <row r="61238" spans="9:12" ht="15" x14ac:dyDescent="0.25">
      <c r="I61238"/>
      <c r="J61238"/>
      <c r="K61238"/>
      <c r="L61238"/>
    </row>
    <row r="61239" spans="9:12" ht="15" x14ac:dyDescent="0.25">
      <c r="I61239"/>
      <c r="J61239"/>
      <c r="K61239"/>
      <c r="L61239"/>
    </row>
    <row r="61240" spans="9:12" ht="15" x14ac:dyDescent="0.25">
      <c r="I61240"/>
      <c r="J61240"/>
      <c r="K61240"/>
      <c r="L61240"/>
    </row>
    <row r="61241" spans="9:12" ht="15" x14ac:dyDescent="0.25">
      <c r="I61241"/>
      <c r="J61241"/>
      <c r="K61241"/>
      <c r="L61241"/>
    </row>
    <row r="61242" spans="9:12" ht="15" x14ac:dyDescent="0.25">
      <c r="I61242"/>
      <c r="J61242"/>
      <c r="K61242"/>
      <c r="L61242"/>
    </row>
    <row r="61243" spans="9:12" ht="15" x14ac:dyDescent="0.25">
      <c r="I61243"/>
      <c r="J61243"/>
      <c r="K61243"/>
      <c r="L61243"/>
    </row>
    <row r="61244" spans="9:12" ht="15" x14ac:dyDescent="0.25">
      <c r="I61244"/>
      <c r="J61244"/>
      <c r="K61244"/>
      <c r="L61244"/>
    </row>
    <row r="61245" spans="9:12" ht="15" x14ac:dyDescent="0.25">
      <c r="I61245"/>
      <c r="J61245"/>
      <c r="K61245"/>
      <c r="L61245"/>
    </row>
    <row r="61246" spans="9:12" ht="15" x14ac:dyDescent="0.25">
      <c r="I61246"/>
      <c r="J61246"/>
      <c r="K61246"/>
      <c r="L61246"/>
    </row>
    <row r="61247" spans="9:12" ht="15" x14ac:dyDescent="0.25">
      <c r="I61247"/>
      <c r="J61247"/>
      <c r="K61247"/>
      <c r="L61247"/>
    </row>
    <row r="61248" spans="9:12" ht="15" x14ac:dyDescent="0.25">
      <c r="I61248"/>
      <c r="J61248"/>
      <c r="K61248"/>
      <c r="L61248"/>
    </row>
    <row r="61249" spans="9:12" ht="15" x14ac:dyDescent="0.25">
      <c r="I61249"/>
      <c r="J61249"/>
      <c r="K61249"/>
      <c r="L61249"/>
    </row>
    <row r="61250" spans="9:12" ht="15" x14ac:dyDescent="0.25">
      <c r="I61250"/>
      <c r="J61250"/>
      <c r="K61250"/>
      <c r="L61250"/>
    </row>
    <row r="61251" spans="9:12" ht="15" x14ac:dyDescent="0.25">
      <c r="I61251"/>
      <c r="J61251"/>
      <c r="K61251"/>
      <c r="L61251"/>
    </row>
    <row r="61252" spans="9:12" ht="15" x14ac:dyDescent="0.25">
      <c r="I61252"/>
      <c r="J61252"/>
      <c r="K61252"/>
      <c r="L61252"/>
    </row>
    <row r="61253" spans="9:12" ht="15" x14ac:dyDescent="0.25">
      <c r="I61253"/>
      <c r="J61253"/>
      <c r="K61253"/>
      <c r="L61253"/>
    </row>
    <row r="61254" spans="9:12" ht="15" x14ac:dyDescent="0.25">
      <c r="I61254"/>
      <c r="J61254"/>
      <c r="K61254"/>
      <c r="L61254"/>
    </row>
    <row r="61255" spans="9:12" ht="15" x14ac:dyDescent="0.25">
      <c r="I61255"/>
      <c r="J61255"/>
      <c r="K61255"/>
      <c r="L61255"/>
    </row>
    <row r="61256" spans="9:12" ht="15" x14ac:dyDescent="0.25">
      <c r="I61256"/>
      <c r="J61256"/>
      <c r="K61256"/>
      <c r="L61256"/>
    </row>
    <row r="61257" spans="9:12" ht="15" x14ac:dyDescent="0.25">
      <c r="I61257"/>
      <c r="J61257"/>
      <c r="K61257"/>
      <c r="L61257"/>
    </row>
    <row r="61258" spans="9:12" ht="15" x14ac:dyDescent="0.25">
      <c r="I61258"/>
      <c r="J61258"/>
      <c r="K61258"/>
      <c r="L61258"/>
    </row>
    <row r="61259" spans="9:12" ht="15" x14ac:dyDescent="0.25">
      <c r="I61259"/>
      <c r="J61259"/>
      <c r="K61259"/>
      <c r="L61259"/>
    </row>
    <row r="61260" spans="9:12" ht="15" x14ac:dyDescent="0.25">
      <c r="I61260"/>
      <c r="J61260"/>
      <c r="K61260"/>
      <c r="L61260"/>
    </row>
    <row r="61261" spans="9:12" ht="15" x14ac:dyDescent="0.25">
      <c r="I61261"/>
      <c r="J61261"/>
      <c r="K61261"/>
      <c r="L61261"/>
    </row>
    <row r="61262" spans="9:12" ht="15" x14ac:dyDescent="0.25">
      <c r="I61262"/>
      <c r="J61262"/>
      <c r="K61262"/>
      <c r="L61262"/>
    </row>
    <row r="61263" spans="9:12" ht="15" x14ac:dyDescent="0.25">
      <c r="I61263"/>
      <c r="J61263"/>
      <c r="K61263"/>
      <c r="L61263"/>
    </row>
    <row r="61264" spans="9:12" ht="15" x14ac:dyDescent="0.25">
      <c r="I61264"/>
      <c r="J61264"/>
      <c r="K61264"/>
      <c r="L61264"/>
    </row>
    <row r="61265" spans="9:12" ht="15" x14ac:dyDescent="0.25">
      <c r="I61265"/>
      <c r="J61265"/>
      <c r="K61265"/>
      <c r="L61265"/>
    </row>
    <row r="61266" spans="9:12" ht="15" x14ac:dyDescent="0.25">
      <c r="I61266"/>
      <c r="J61266"/>
      <c r="K61266"/>
      <c r="L61266"/>
    </row>
    <row r="61267" spans="9:12" ht="15" x14ac:dyDescent="0.25">
      <c r="I61267"/>
      <c r="J61267"/>
      <c r="K61267"/>
      <c r="L61267"/>
    </row>
    <row r="61268" spans="9:12" ht="15" x14ac:dyDescent="0.25">
      <c r="I61268"/>
      <c r="J61268"/>
      <c r="K61268"/>
      <c r="L61268"/>
    </row>
    <row r="61269" spans="9:12" ht="15" x14ac:dyDescent="0.25">
      <c r="I61269"/>
      <c r="J61269"/>
      <c r="K61269"/>
      <c r="L61269"/>
    </row>
    <row r="61270" spans="9:12" ht="15" x14ac:dyDescent="0.25">
      <c r="I61270"/>
      <c r="J61270"/>
      <c r="K61270"/>
      <c r="L61270"/>
    </row>
    <row r="61271" spans="9:12" ht="15" x14ac:dyDescent="0.25">
      <c r="I61271"/>
      <c r="J61271"/>
      <c r="K61271"/>
      <c r="L61271"/>
    </row>
    <row r="61272" spans="9:12" ht="15" x14ac:dyDescent="0.25">
      <c r="I61272"/>
      <c r="J61272"/>
      <c r="K61272"/>
      <c r="L61272"/>
    </row>
    <row r="61273" spans="9:12" ht="15" x14ac:dyDescent="0.25">
      <c r="I61273"/>
      <c r="J61273"/>
      <c r="K61273"/>
      <c r="L61273"/>
    </row>
    <row r="61274" spans="9:12" ht="15" x14ac:dyDescent="0.25">
      <c r="I61274"/>
      <c r="J61274"/>
      <c r="K61274"/>
      <c r="L61274"/>
    </row>
    <row r="61275" spans="9:12" ht="15" x14ac:dyDescent="0.25">
      <c r="I61275"/>
      <c r="J61275"/>
      <c r="K61275"/>
      <c r="L61275"/>
    </row>
    <row r="61276" spans="9:12" ht="15" x14ac:dyDescent="0.25">
      <c r="I61276"/>
      <c r="J61276"/>
      <c r="K61276"/>
      <c r="L61276"/>
    </row>
    <row r="61277" spans="9:12" ht="15" x14ac:dyDescent="0.25">
      <c r="I61277"/>
      <c r="J61277"/>
      <c r="K61277"/>
      <c r="L61277"/>
    </row>
    <row r="61278" spans="9:12" ht="15" x14ac:dyDescent="0.25">
      <c r="I61278"/>
      <c r="J61278"/>
      <c r="K61278"/>
      <c r="L61278"/>
    </row>
    <row r="61279" spans="9:12" ht="15" x14ac:dyDescent="0.25">
      <c r="I61279"/>
      <c r="J61279"/>
      <c r="K61279"/>
      <c r="L61279"/>
    </row>
    <row r="61280" spans="9:12" ht="15" x14ac:dyDescent="0.25">
      <c r="I61280"/>
      <c r="J61280"/>
      <c r="K61280"/>
      <c r="L61280"/>
    </row>
    <row r="61281" spans="9:12" ht="15" x14ac:dyDescent="0.25">
      <c r="I61281"/>
      <c r="J61281"/>
      <c r="K61281"/>
      <c r="L61281"/>
    </row>
    <row r="61282" spans="9:12" ht="15" x14ac:dyDescent="0.25">
      <c r="I61282"/>
      <c r="J61282"/>
      <c r="K61282"/>
      <c r="L61282"/>
    </row>
    <row r="61283" spans="9:12" ht="15" x14ac:dyDescent="0.25">
      <c r="I61283"/>
      <c r="J61283"/>
      <c r="K61283"/>
      <c r="L61283"/>
    </row>
    <row r="61284" spans="9:12" ht="15" x14ac:dyDescent="0.25">
      <c r="I61284"/>
      <c r="J61284"/>
      <c r="K61284"/>
      <c r="L61284"/>
    </row>
    <row r="61285" spans="9:12" ht="15" x14ac:dyDescent="0.25">
      <c r="I61285"/>
      <c r="J61285"/>
      <c r="K61285"/>
      <c r="L61285"/>
    </row>
    <row r="61286" spans="9:12" ht="15" x14ac:dyDescent="0.25">
      <c r="I61286"/>
      <c r="J61286"/>
      <c r="K61286"/>
      <c r="L61286"/>
    </row>
    <row r="61287" spans="9:12" ht="15" x14ac:dyDescent="0.25">
      <c r="I61287"/>
      <c r="J61287"/>
      <c r="K61287"/>
      <c r="L61287"/>
    </row>
    <row r="61288" spans="9:12" ht="15" x14ac:dyDescent="0.25">
      <c r="I61288"/>
      <c r="J61288"/>
      <c r="K61288"/>
      <c r="L61288"/>
    </row>
    <row r="61289" spans="9:12" ht="15" x14ac:dyDescent="0.25">
      <c r="I61289"/>
      <c r="J61289"/>
      <c r="K61289"/>
      <c r="L61289"/>
    </row>
    <row r="61290" spans="9:12" ht="15" x14ac:dyDescent="0.25">
      <c r="I61290"/>
      <c r="J61290"/>
      <c r="K61290"/>
      <c r="L61290"/>
    </row>
    <row r="61291" spans="9:12" ht="15" x14ac:dyDescent="0.25">
      <c r="I61291"/>
      <c r="J61291"/>
      <c r="K61291"/>
      <c r="L61291"/>
    </row>
    <row r="61292" spans="9:12" ht="15" x14ac:dyDescent="0.25">
      <c r="I61292"/>
      <c r="J61292"/>
      <c r="K61292"/>
      <c r="L61292"/>
    </row>
    <row r="61293" spans="9:12" ht="15" x14ac:dyDescent="0.25">
      <c r="I61293"/>
      <c r="J61293"/>
      <c r="K61293"/>
      <c r="L61293"/>
    </row>
    <row r="61294" spans="9:12" ht="15" x14ac:dyDescent="0.25">
      <c r="I61294"/>
      <c r="J61294"/>
      <c r="K61294"/>
      <c r="L61294"/>
    </row>
    <row r="61295" spans="9:12" ht="15" x14ac:dyDescent="0.25">
      <c r="I61295"/>
      <c r="J61295"/>
      <c r="K61295"/>
      <c r="L61295"/>
    </row>
    <row r="61296" spans="9:12" ht="15" x14ac:dyDescent="0.25">
      <c r="I61296"/>
      <c r="J61296"/>
      <c r="K61296"/>
      <c r="L61296"/>
    </row>
    <row r="61297" spans="9:12" ht="15" x14ac:dyDescent="0.25">
      <c r="I61297"/>
      <c r="J61297"/>
      <c r="K61297"/>
      <c r="L61297"/>
    </row>
    <row r="61298" spans="9:12" ht="15" x14ac:dyDescent="0.25">
      <c r="I61298"/>
      <c r="J61298"/>
      <c r="K61298"/>
      <c r="L61298"/>
    </row>
    <row r="61299" spans="9:12" ht="15" x14ac:dyDescent="0.25">
      <c r="I61299"/>
      <c r="J61299"/>
      <c r="K61299"/>
      <c r="L61299"/>
    </row>
    <row r="61300" spans="9:12" ht="15" x14ac:dyDescent="0.25">
      <c r="I61300"/>
      <c r="J61300"/>
      <c r="K61300"/>
      <c r="L61300"/>
    </row>
    <row r="61301" spans="9:12" ht="15" x14ac:dyDescent="0.25">
      <c r="I61301"/>
      <c r="J61301"/>
      <c r="K61301"/>
      <c r="L61301"/>
    </row>
    <row r="61302" spans="9:12" ht="15" x14ac:dyDescent="0.25">
      <c r="I61302"/>
      <c r="J61302"/>
      <c r="K61302"/>
      <c r="L61302"/>
    </row>
    <row r="61303" spans="9:12" ht="15" x14ac:dyDescent="0.25">
      <c r="I61303"/>
      <c r="J61303"/>
      <c r="K61303"/>
      <c r="L61303"/>
    </row>
    <row r="61304" spans="9:12" ht="15" x14ac:dyDescent="0.25">
      <c r="I61304"/>
      <c r="J61304"/>
      <c r="K61304"/>
      <c r="L61304"/>
    </row>
    <row r="61305" spans="9:12" ht="15" x14ac:dyDescent="0.25">
      <c r="I61305"/>
      <c r="J61305"/>
      <c r="K61305"/>
      <c r="L61305"/>
    </row>
    <row r="61306" spans="9:12" ht="15" x14ac:dyDescent="0.25">
      <c r="I61306"/>
      <c r="J61306"/>
      <c r="K61306"/>
      <c r="L61306"/>
    </row>
    <row r="61307" spans="9:12" ht="15" x14ac:dyDescent="0.25">
      <c r="I61307"/>
      <c r="J61307"/>
      <c r="K61307"/>
      <c r="L61307"/>
    </row>
    <row r="61308" spans="9:12" ht="15" x14ac:dyDescent="0.25">
      <c r="I61308"/>
      <c r="J61308"/>
      <c r="K61308"/>
      <c r="L61308"/>
    </row>
    <row r="61309" spans="9:12" ht="15" x14ac:dyDescent="0.25">
      <c r="I61309"/>
      <c r="J61309"/>
      <c r="K61309"/>
      <c r="L61309"/>
    </row>
    <row r="61310" spans="9:12" ht="15" x14ac:dyDescent="0.25">
      <c r="I61310"/>
      <c r="J61310"/>
      <c r="K61310"/>
      <c r="L61310"/>
    </row>
    <row r="61311" spans="9:12" ht="15" x14ac:dyDescent="0.25">
      <c r="I61311"/>
      <c r="J61311"/>
      <c r="K61311"/>
      <c r="L61311"/>
    </row>
    <row r="61312" spans="9:12" ht="15" x14ac:dyDescent="0.25">
      <c r="I61312"/>
      <c r="J61312"/>
      <c r="K61312"/>
      <c r="L61312"/>
    </row>
    <row r="61313" spans="9:12" ht="15" x14ac:dyDescent="0.25">
      <c r="I61313"/>
      <c r="J61313"/>
      <c r="K61313"/>
      <c r="L61313"/>
    </row>
    <row r="61314" spans="9:12" ht="15" x14ac:dyDescent="0.25">
      <c r="I61314"/>
      <c r="J61314"/>
      <c r="K61314"/>
      <c r="L61314"/>
    </row>
    <row r="61315" spans="9:12" ht="15" x14ac:dyDescent="0.25">
      <c r="I61315"/>
      <c r="J61315"/>
      <c r="K61315"/>
      <c r="L61315"/>
    </row>
    <row r="61316" spans="9:12" ht="15" x14ac:dyDescent="0.25">
      <c r="I61316"/>
      <c r="J61316"/>
      <c r="K61316"/>
      <c r="L61316"/>
    </row>
    <row r="61317" spans="9:12" ht="15" x14ac:dyDescent="0.25">
      <c r="I61317"/>
      <c r="J61317"/>
      <c r="K61317"/>
      <c r="L61317"/>
    </row>
    <row r="61318" spans="9:12" ht="15" x14ac:dyDescent="0.25">
      <c r="I61318"/>
      <c r="J61318"/>
      <c r="K61318"/>
      <c r="L61318"/>
    </row>
    <row r="61319" spans="9:12" ht="15" x14ac:dyDescent="0.25">
      <c r="I61319"/>
      <c r="J61319"/>
      <c r="K61319"/>
      <c r="L61319"/>
    </row>
    <row r="61320" spans="9:12" ht="15" x14ac:dyDescent="0.25">
      <c r="I61320"/>
      <c r="J61320"/>
      <c r="K61320"/>
      <c r="L61320"/>
    </row>
    <row r="61321" spans="9:12" ht="15" x14ac:dyDescent="0.25">
      <c r="I61321"/>
      <c r="J61321"/>
      <c r="K61321"/>
      <c r="L61321"/>
    </row>
    <row r="61322" spans="9:12" ht="15" x14ac:dyDescent="0.25">
      <c r="I61322"/>
      <c r="J61322"/>
      <c r="K61322"/>
      <c r="L61322"/>
    </row>
    <row r="61323" spans="9:12" ht="15" x14ac:dyDescent="0.25">
      <c r="I61323"/>
      <c r="J61323"/>
      <c r="K61323"/>
      <c r="L61323"/>
    </row>
    <row r="61324" spans="9:12" ht="15" x14ac:dyDescent="0.25">
      <c r="I61324"/>
      <c r="J61324"/>
      <c r="K61324"/>
      <c r="L61324"/>
    </row>
    <row r="61325" spans="9:12" ht="15" x14ac:dyDescent="0.25">
      <c r="I61325"/>
      <c r="J61325"/>
      <c r="K61325"/>
      <c r="L61325"/>
    </row>
    <row r="61326" spans="9:12" ht="15" x14ac:dyDescent="0.25">
      <c r="I61326"/>
      <c r="J61326"/>
      <c r="K61326"/>
      <c r="L61326"/>
    </row>
    <row r="61327" spans="9:12" ht="15" x14ac:dyDescent="0.25">
      <c r="I61327"/>
      <c r="J61327"/>
      <c r="K61327"/>
      <c r="L61327"/>
    </row>
    <row r="61328" spans="9:12" ht="15" x14ac:dyDescent="0.25">
      <c r="I61328"/>
      <c r="J61328"/>
      <c r="K61328"/>
      <c r="L61328"/>
    </row>
    <row r="61329" spans="9:12" ht="15" x14ac:dyDescent="0.25">
      <c r="I61329"/>
      <c r="J61329"/>
      <c r="K61329"/>
      <c r="L61329"/>
    </row>
    <row r="61330" spans="9:12" ht="15" x14ac:dyDescent="0.25">
      <c r="I61330"/>
      <c r="J61330"/>
      <c r="K61330"/>
      <c r="L61330"/>
    </row>
    <row r="61331" spans="9:12" ht="15" x14ac:dyDescent="0.25">
      <c r="I61331"/>
      <c r="J61331"/>
      <c r="K61331"/>
      <c r="L61331"/>
    </row>
    <row r="61332" spans="9:12" ht="15" x14ac:dyDescent="0.25">
      <c r="I61332"/>
      <c r="J61332"/>
      <c r="K61332"/>
      <c r="L61332"/>
    </row>
    <row r="61333" spans="9:12" ht="15" x14ac:dyDescent="0.25">
      <c r="I61333"/>
      <c r="J61333"/>
      <c r="K61333"/>
      <c r="L61333"/>
    </row>
    <row r="61334" spans="9:12" ht="15" x14ac:dyDescent="0.25">
      <c r="I61334"/>
      <c r="J61334"/>
      <c r="K61334"/>
      <c r="L61334"/>
    </row>
    <row r="61335" spans="9:12" ht="15" x14ac:dyDescent="0.25">
      <c r="I61335"/>
      <c r="J61335"/>
      <c r="K61335"/>
      <c r="L61335"/>
    </row>
    <row r="61336" spans="9:12" ht="15" x14ac:dyDescent="0.25">
      <c r="I61336"/>
      <c r="J61336"/>
      <c r="K61336"/>
      <c r="L61336"/>
    </row>
    <row r="61337" spans="9:12" ht="15" x14ac:dyDescent="0.25">
      <c r="I61337"/>
      <c r="J61337"/>
      <c r="K61337"/>
      <c r="L61337"/>
    </row>
    <row r="61338" spans="9:12" ht="15" x14ac:dyDescent="0.25">
      <c r="I61338"/>
      <c r="J61338"/>
      <c r="K61338"/>
      <c r="L61338"/>
    </row>
    <row r="61339" spans="9:12" ht="15" x14ac:dyDescent="0.25">
      <c r="I61339"/>
      <c r="J61339"/>
      <c r="K61339"/>
      <c r="L61339"/>
    </row>
    <row r="61340" spans="9:12" ht="15" x14ac:dyDescent="0.25">
      <c r="I61340"/>
      <c r="J61340"/>
      <c r="K61340"/>
      <c r="L61340"/>
    </row>
    <row r="61341" spans="9:12" ht="15" x14ac:dyDescent="0.25">
      <c r="I61341"/>
      <c r="J61341"/>
      <c r="K61341"/>
      <c r="L61341"/>
    </row>
    <row r="61342" spans="9:12" ht="15" x14ac:dyDescent="0.25">
      <c r="I61342"/>
      <c r="J61342"/>
      <c r="K61342"/>
      <c r="L61342"/>
    </row>
    <row r="61343" spans="9:12" ht="15" x14ac:dyDescent="0.25">
      <c r="I61343"/>
      <c r="J61343"/>
      <c r="K61343"/>
      <c r="L61343"/>
    </row>
    <row r="61344" spans="9:12" ht="15" x14ac:dyDescent="0.25">
      <c r="I61344"/>
      <c r="J61344"/>
      <c r="K61344"/>
      <c r="L61344"/>
    </row>
    <row r="61345" spans="9:12" ht="15" x14ac:dyDescent="0.25">
      <c r="I61345"/>
      <c r="J61345"/>
      <c r="K61345"/>
      <c r="L61345"/>
    </row>
    <row r="61346" spans="9:12" ht="15" x14ac:dyDescent="0.25">
      <c r="I61346"/>
      <c r="J61346"/>
      <c r="K61346"/>
      <c r="L61346"/>
    </row>
    <row r="61347" spans="9:12" ht="15" x14ac:dyDescent="0.25">
      <c r="I61347"/>
      <c r="J61347"/>
      <c r="K61347"/>
      <c r="L61347"/>
    </row>
    <row r="61348" spans="9:12" ht="15" x14ac:dyDescent="0.25">
      <c r="I61348"/>
      <c r="J61348"/>
      <c r="K61348"/>
      <c r="L61348"/>
    </row>
    <row r="61349" spans="9:12" ht="15" x14ac:dyDescent="0.25">
      <c r="I61349"/>
      <c r="J61349"/>
      <c r="K61349"/>
      <c r="L61349"/>
    </row>
    <row r="61350" spans="9:12" ht="15" x14ac:dyDescent="0.25">
      <c r="I61350"/>
      <c r="J61350"/>
      <c r="K61350"/>
      <c r="L61350"/>
    </row>
    <row r="61351" spans="9:12" ht="15" x14ac:dyDescent="0.25">
      <c r="I61351"/>
      <c r="J61351"/>
      <c r="K61351"/>
      <c r="L61351"/>
    </row>
    <row r="61352" spans="9:12" ht="15" x14ac:dyDescent="0.25">
      <c r="I61352"/>
      <c r="J61352"/>
      <c r="K61352"/>
      <c r="L61352"/>
    </row>
    <row r="61353" spans="9:12" ht="15" x14ac:dyDescent="0.25">
      <c r="I61353"/>
      <c r="J61353"/>
      <c r="K61353"/>
      <c r="L61353"/>
    </row>
    <row r="61354" spans="9:12" ht="15" x14ac:dyDescent="0.25">
      <c r="I61354"/>
      <c r="J61354"/>
      <c r="K61354"/>
      <c r="L61354"/>
    </row>
    <row r="61355" spans="9:12" ht="15" x14ac:dyDescent="0.25">
      <c r="I61355"/>
      <c r="J61355"/>
      <c r="K61355"/>
      <c r="L61355"/>
    </row>
    <row r="61356" spans="9:12" ht="15" x14ac:dyDescent="0.25">
      <c r="I61356"/>
      <c r="J61356"/>
      <c r="K61356"/>
      <c r="L61356"/>
    </row>
    <row r="61357" spans="9:12" ht="15" x14ac:dyDescent="0.25">
      <c r="I61357"/>
      <c r="J61357"/>
      <c r="K61357"/>
      <c r="L61357"/>
    </row>
    <row r="61358" spans="9:12" ht="15" x14ac:dyDescent="0.25">
      <c r="I61358"/>
      <c r="J61358"/>
      <c r="K61358"/>
      <c r="L61358"/>
    </row>
    <row r="61359" spans="9:12" ht="15" x14ac:dyDescent="0.25">
      <c r="I61359"/>
      <c r="J61359"/>
      <c r="K61359"/>
      <c r="L61359"/>
    </row>
    <row r="61360" spans="9:12" ht="15" x14ac:dyDescent="0.25">
      <c r="I61360"/>
      <c r="J61360"/>
      <c r="K61360"/>
      <c r="L61360"/>
    </row>
    <row r="61361" spans="9:12" ht="15" x14ac:dyDescent="0.25">
      <c r="I61361"/>
      <c r="J61361"/>
      <c r="K61361"/>
      <c r="L61361"/>
    </row>
    <row r="61362" spans="9:12" ht="15" x14ac:dyDescent="0.25">
      <c r="I61362"/>
      <c r="J61362"/>
      <c r="K61362"/>
      <c r="L61362"/>
    </row>
    <row r="61363" spans="9:12" ht="15" x14ac:dyDescent="0.25">
      <c r="I61363"/>
      <c r="J61363"/>
      <c r="K61363"/>
      <c r="L61363"/>
    </row>
    <row r="61364" spans="9:12" ht="15" x14ac:dyDescent="0.25">
      <c r="I61364"/>
      <c r="J61364"/>
      <c r="K61364"/>
      <c r="L61364"/>
    </row>
    <row r="61365" spans="9:12" ht="15" x14ac:dyDescent="0.25">
      <c r="I61365"/>
      <c r="J61365"/>
      <c r="K61365"/>
      <c r="L61365"/>
    </row>
    <row r="61366" spans="9:12" ht="15" x14ac:dyDescent="0.25">
      <c r="I61366"/>
      <c r="J61366"/>
      <c r="K61366"/>
      <c r="L61366"/>
    </row>
    <row r="61367" spans="9:12" ht="15" x14ac:dyDescent="0.25">
      <c r="I61367"/>
      <c r="J61367"/>
      <c r="K61367"/>
      <c r="L61367"/>
    </row>
    <row r="61368" spans="9:12" ht="15" x14ac:dyDescent="0.25">
      <c r="I61368"/>
      <c r="J61368"/>
      <c r="K61368"/>
      <c r="L61368"/>
    </row>
    <row r="61369" spans="9:12" ht="15" x14ac:dyDescent="0.25">
      <c r="I61369"/>
      <c r="J61369"/>
      <c r="K61369"/>
      <c r="L61369"/>
    </row>
    <row r="61370" spans="9:12" ht="15" x14ac:dyDescent="0.25">
      <c r="I61370"/>
      <c r="J61370"/>
      <c r="K61370"/>
      <c r="L61370"/>
    </row>
    <row r="61371" spans="9:12" ht="15" x14ac:dyDescent="0.25">
      <c r="I61371"/>
      <c r="J61371"/>
      <c r="K61371"/>
      <c r="L61371"/>
    </row>
    <row r="61372" spans="9:12" ht="15" x14ac:dyDescent="0.25">
      <c r="I61372"/>
      <c r="J61372"/>
      <c r="K61372"/>
      <c r="L61372"/>
    </row>
    <row r="61373" spans="9:12" ht="15" x14ac:dyDescent="0.25">
      <c r="I61373"/>
      <c r="J61373"/>
      <c r="K61373"/>
      <c r="L61373"/>
    </row>
    <row r="61374" spans="9:12" ht="15" x14ac:dyDescent="0.25">
      <c r="I61374"/>
      <c r="J61374"/>
      <c r="K61374"/>
      <c r="L61374"/>
    </row>
    <row r="61375" spans="9:12" ht="15" x14ac:dyDescent="0.25">
      <c r="I61375"/>
      <c r="J61375"/>
      <c r="K61375"/>
      <c r="L61375"/>
    </row>
    <row r="61376" spans="9:12" ht="15" x14ac:dyDescent="0.25">
      <c r="I61376"/>
      <c r="J61376"/>
      <c r="K61376"/>
      <c r="L61376"/>
    </row>
    <row r="61377" spans="9:12" ht="15" x14ac:dyDescent="0.25">
      <c r="I61377"/>
      <c r="J61377"/>
      <c r="K61377"/>
      <c r="L61377"/>
    </row>
    <row r="61378" spans="9:12" ht="15" x14ac:dyDescent="0.25">
      <c r="I61378"/>
      <c r="J61378"/>
      <c r="K61378"/>
      <c r="L61378"/>
    </row>
    <row r="61379" spans="9:12" ht="15" x14ac:dyDescent="0.25">
      <c r="I61379"/>
      <c r="J61379"/>
      <c r="K61379"/>
      <c r="L61379"/>
    </row>
    <row r="61380" spans="9:12" ht="15" x14ac:dyDescent="0.25">
      <c r="I61380"/>
      <c r="J61380"/>
      <c r="K61380"/>
      <c r="L61380"/>
    </row>
    <row r="61381" spans="9:12" ht="15" x14ac:dyDescent="0.25">
      <c r="I61381"/>
      <c r="J61381"/>
      <c r="K61381"/>
      <c r="L61381"/>
    </row>
    <row r="61382" spans="9:12" ht="15" x14ac:dyDescent="0.25">
      <c r="I61382"/>
      <c r="J61382"/>
      <c r="K61382"/>
      <c r="L61382"/>
    </row>
    <row r="61383" spans="9:12" ht="15" x14ac:dyDescent="0.25">
      <c r="I61383"/>
      <c r="J61383"/>
      <c r="K61383"/>
      <c r="L61383"/>
    </row>
    <row r="61384" spans="9:12" ht="15" x14ac:dyDescent="0.25">
      <c r="I61384"/>
      <c r="J61384"/>
      <c r="K61384"/>
      <c r="L61384"/>
    </row>
    <row r="61385" spans="9:12" ht="15" x14ac:dyDescent="0.25">
      <c r="I61385"/>
      <c r="J61385"/>
      <c r="K61385"/>
      <c r="L61385"/>
    </row>
    <row r="61386" spans="9:12" ht="15" x14ac:dyDescent="0.25">
      <c r="I61386"/>
      <c r="J61386"/>
      <c r="K61386"/>
      <c r="L61386"/>
    </row>
    <row r="61387" spans="9:12" ht="15" x14ac:dyDescent="0.25">
      <c r="I61387"/>
      <c r="J61387"/>
      <c r="K61387"/>
      <c r="L61387"/>
    </row>
    <row r="61388" spans="9:12" ht="15" x14ac:dyDescent="0.25">
      <c r="I61388"/>
      <c r="J61388"/>
      <c r="K61388"/>
      <c r="L61388"/>
    </row>
    <row r="61389" spans="9:12" ht="15" x14ac:dyDescent="0.25">
      <c r="I61389"/>
      <c r="J61389"/>
      <c r="K61389"/>
      <c r="L61389"/>
    </row>
    <row r="61390" spans="9:12" ht="15" x14ac:dyDescent="0.25">
      <c r="I61390"/>
      <c r="J61390"/>
      <c r="K61390"/>
      <c r="L61390"/>
    </row>
    <row r="61391" spans="9:12" ht="15" x14ac:dyDescent="0.25">
      <c r="I61391"/>
      <c r="J61391"/>
      <c r="K61391"/>
      <c r="L61391"/>
    </row>
    <row r="61392" spans="9:12" ht="15" x14ac:dyDescent="0.25">
      <c r="I61392"/>
      <c r="J61392"/>
      <c r="K61392"/>
      <c r="L61392"/>
    </row>
    <row r="61393" spans="9:12" ht="15" x14ac:dyDescent="0.25">
      <c r="I61393"/>
      <c r="J61393"/>
      <c r="K61393"/>
      <c r="L61393"/>
    </row>
    <row r="61394" spans="9:12" ht="15" x14ac:dyDescent="0.25">
      <c r="I61394"/>
      <c r="J61394"/>
      <c r="K61394"/>
      <c r="L61394"/>
    </row>
    <row r="61395" spans="9:12" ht="15" x14ac:dyDescent="0.25">
      <c r="I61395"/>
      <c r="J61395"/>
      <c r="K61395"/>
      <c r="L61395"/>
    </row>
    <row r="61396" spans="9:12" ht="15" x14ac:dyDescent="0.25">
      <c r="I61396"/>
      <c r="J61396"/>
      <c r="K61396"/>
      <c r="L61396"/>
    </row>
    <row r="61397" spans="9:12" ht="15" x14ac:dyDescent="0.25">
      <c r="I61397"/>
      <c r="J61397"/>
      <c r="K61397"/>
      <c r="L61397"/>
    </row>
    <row r="61398" spans="9:12" ht="15" x14ac:dyDescent="0.25">
      <c r="I61398"/>
      <c r="J61398"/>
      <c r="K61398"/>
      <c r="L61398"/>
    </row>
    <row r="61399" spans="9:12" ht="15" x14ac:dyDescent="0.25">
      <c r="I61399"/>
      <c r="J61399"/>
      <c r="K61399"/>
      <c r="L61399"/>
    </row>
    <row r="61400" spans="9:12" ht="15" x14ac:dyDescent="0.25">
      <c r="I61400"/>
      <c r="J61400"/>
      <c r="K61400"/>
      <c r="L61400"/>
    </row>
    <row r="61401" spans="9:12" ht="15" x14ac:dyDescent="0.25">
      <c r="I61401"/>
      <c r="J61401"/>
      <c r="K61401"/>
      <c r="L61401"/>
    </row>
    <row r="61402" spans="9:12" ht="15" x14ac:dyDescent="0.25">
      <c r="I61402"/>
      <c r="J61402"/>
      <c r="K61402"/>
      <c r="L61402"/>
    </row>
    <row r="61403" spans="9:12" ht="15" x14ac:dyDescent="0.25">
      <c r="I61403"/>
      <c r="J61403"/>
      <c r="K61403"/>
      <c r="L61403"/>
    </row>
    <row r="61404" spans="9:12" ht="15" x14ac:dyDescent="0.25">
      <c r="I61404"/>
      <c r="J61404"/>
      <c r="K61404"/>
      <c r="L61404"/>
    </row>
    <row r="61405" spans="9:12" ht="15" x14ac:dyDescent="0.25">
      <c r="I61405"/>
      <c r="J61405"/>
      <c r="K61405"/>
      <c r="L61405"/>
    </row>
    <row r="61406" spans="9:12" ht="15" x14ac:dyDescent="0.25">
      <c r="I61406"/>
      <c r="J61406"/>
      <c r="K61406"/>
      <c r="L61406"/>
    </row>
    <row r="61407" spans="9:12" ht="15" x14ac:dyDescent="0.25">
      <c r="I61407"/>
      <c r="J61407"/>
      <c r="K61407"/>
      <c r="L61407"/>
    </row>
    <row r="61408" spans="9:12" ht="15" x14ac:dyDescent="0.25">
      <c r="I61408"/>
      <c r="J61408"/>
      <c r="K61408"/>
      <c r="L61408"/>
    </row>
    <row r="61409" spans="9:12" ht="15" x14ac:dyDescent="0.25">
      <c r="I61409"/>
      <c r="J61409"/>
      <c r="K61409"/>
      <c r="L61409"/>
    </row>
    <row r="61410" spans="9:12" ht="15" x14ac:dyDescent="0.25">
      <c r="I61410"/>
      <c r="J61410"/>
      <c r="K61410"/>
      <c r="L61410"/>
    </row>
    <row r="61411" spans="9:12" ht="15" x14ac:dyDescent="0.25">
      <c r="I61411"/>
      <c r="J61411"/>
      <c r="K61411"/>
      <c r="L61411"/>
    </row>
    <row r="61412" spans="9:12" ht="15" x14ac:dyDescent="0.25">
      <c r="I61412"/>
      <c r="J61412"/>
      <c r="K61412"/>
      <c r="L61412"/>
    </row>
    <row r="61413" spans="9:12" ht="15" x14ac:dyDescent="0.25">
      <c r="I61413"/>
      <c r="J61413"/>
      <c r="K61413"/>
      <c r="L61413"/>
    </row>
    <row r="61414" spans="9:12" ht="15" x14ac:dyDescent="0.25">
      <c r="I61414"/>
      <c r="J61414"/>
      <c r="K61414"/>
      <c r="L61414"/>
    </row>
    <row r="61415" spans="9:12" ht="15" x14ac:dyDescent="0.25">
      <c r="I61415"/>
      <c r="J61415"/>
      <c r="K61415"/>
      <c r="L61415"/>
    </row>
    <row r="61416" spans="9:12" ht="15" x14ac:dyDescent="0.25">
      <c r="I61416"/>
      <c r="J61416"/>
      <c r="K61416"/>
      <c r="L61416"/>
    </row>
    <row r="61417" spans="9:12" ht="15" x14ac:dyDescent="0.25">
      <c r="I61417"/>
      <c r="J61417"/>
      <c r="K61417"/>
      <c r="L61417"/>
    </row>
    <row r="61418" spans="9:12" ht="15" x14ac:dyDescent="0.25">
      <c r="I61418"/>
      <c r="J61418"/>
      <c r="K61418"/>
      <c r="L61418"/>
    </row>
    <row r="61419" spans="9:12" ht="15" x14ac:dyDescent="0.25">
      <c r="I61419"/>
      <c r="J61419"/>
      <c r="K61419"/>
      <c r="L61419"/>
    </row>
    <row r="61420" spans="9:12" ht="15" x14ac:dyDescent="0.25">
      <c r="I61420"/>
      <c r="J61420"/>
      <c r="K61420"/>
      <c r="L61420"/>
    </row>
    <row r="61421" spans="9:12" ht="15" x14ac:dyDescent="0.25">
      <c r="I61421"/>
      <c r="J61421"/>
      <c r="K61421"/>
      <c r="L61421"/>
    </row>
    <row r="61422" spans="9:12" ht="15" x14ac:dyDescent="0.25">
      <c r="I61422"/>
      <c r="J61422"/>
      <c r="K61422"/>
      <c r="L61422"/>
    </row>
    <row r="61423" spans="9:12" ht="15" x14ac:dyDescent="0.25">
      <c r="I61423"/>
      <c r="J61423"/>
      <c r="K61423"/>
      <c r="L61423"/>
    </row>
    <row r="61424" spans="9:12" ht="15" x14ac:dyDescent="0.25">
      <c r="I61424"/>
      <c r="J61424"/>
      <c r="K61424"/>
      <c r="L61424"/>
    </row>
    <row r="61425" spans="9:12" ht="15" x14ac:dyDescent="0.25">
      <c r="I61425"/>
      <c r="J61425"/>
      <c r="K61425"/>
      <c r="L61425"/>
    </row>
    <row r="61426" spans="9:12" ht="15" x14ac:dyDescent="0.25">
      <c r="I61426"/>
      <c r="J61426"/>
      <c r="K61426"/>
      <c r="L61426"/>
    </row>
    <row r="61427" spans="9:12" ht="15" x14ac:dyDescent="0.25">
      <c r="I61427"/>
      <c r="J61427"/>
      <c r="K61427"/>
      <c r="L61427"/>
    </row>
    <row r="61428" spans="9:12" ht="15" x14ac:dyDescent="0.25">
      <c r="I61428"/>
      <c r="J61428"/>
      <c r="K61428"/>
      <c r="L61428"/>
    </row>
    <row r="61429" spans="9:12" ht="15" x14ac:dyDescent="0.25">
      <c r="I61429"/>
      <c r="J61429"/>
      <c r="K61429"/>
      <c r="L61429"/>
    </row>
    <row r="61430" spans="9:12" ht="15" x14ac:dyDescent="0.25">
      <c r="I61430"/>
      <c r="J61430"/>
      <c r="K61430"/>
      <c r="L61430"/>
    </row>
    <row r="61431" spans="9:12" ht="15" x14ac:dyDescent="0.25">
      <c r="I61431"/>
      <c r="J61431"/>
      <c r="K61431"/>
      <c r="L61431"/>
    </row>
    <row r="61432" spans="9:12" ht="15" x14ac:dyDescent="0.25">
      <c r="I61432"/>
      <c r="J61432"/>
      <c r="K61432"/>
      <c r="L61432"/>
    </row>
    <row r="61433" spans="9:12" ht="15" x14ac:dyDescent="0.25">
      <c r="I61433"/>
      <c r="J61433"/>
      <c r="K61433"/>
      <c r="L61433"/>
    </row>
    <row r="61434" spans="9:12" ht="15" x14ac:dyDescent="0.25">
      <c r="I61434"/>
      <c r="J61434"/>
      <c r="K61434"/>
      <c r="L61434"/>
    </row>
    <row r="61435" spans="9:12" ht="15" x14ac:dyDescent="0.25">
      <c r="I61435"/>
      <c r="J61435"/>
      <c r="K61435"/>
      <c r="L61435"/>
    </row>
    <row r="61436" spans="9:12" ht="15" x14ac:dyDescent="0.25">
      <c r="I61436"/>
      <c r="J61436"/>
      <c r="K61436"/>
      <c r="L61436"/>
    </row>
    <row r="61437" spans="9:12" ht="15" x14ac:dyDescent="0.25">
      <c r="I61437"/>
      <c r="J61437"/>
      <c r="K61437"/>
      <c r="L61437"/>
    </row>
    <row r="61438" spans="9:12" ht="15" x14ac:dyDescent="0.25">
      <c r="I61438"/>
      <c r="J61438"/>
      <c r="K61438"/>
      <c r="L61438"/>
    </row>
    <row r="61439" spans="9:12" ht="15" x14ac:dyDescent="0.25">
      <c r="I61439"/>
      <c r="J61439"/>
      <c r="K61439"/>
      <c r="L61439"/>
    </row>
    <row r="61440" spans="9:12" ht="15" x14ac:dyDescent="0.25">
      <c r="I61440"/>
      <c r="J61440"/>
      <c r="K61440"/>
      <c r="L61440"/>
    </row>
    <row r="61441" spans="9:12" ht="15" x14ac:dyDescent="0.25">
      <c r="I61441"/>
      <c r="J61441"/>
      <c r="K61441"/>
      <c r="L61441"/>
    </row>
    <row r="61442" spans="9:12" ht="15" x14ac:dyDescent="0.25">
      <c r="I61442"/>
      <c r="J61442"/>
      <c r="K61442"/>
      <c r="L61442"/>
    </row>
    <row r="61443" spans="9:12" ht="15" x14ac:dyDescent="0.25">
      <c r="I61443"/>
      <c r="J61443"/>
      <c r="K61443"/>
      <c r="L61443"/>
    </row>
    <row r="61444" spans="9:12" ht="15" x14ac:dyDescent="0.25">
      <c r="I61444"/>
      <c r="J61444"/>
      <c r="K61444"/>
      <c r="L61444"/>
    </row>
    <row r="61445" spans="9:12" ht="15" x14ac:dyDescent="0.25">
      <c r="I61445"/>
      <c r="J61445"/>
      <c r="K61445"/>
      <c r="L61445"/>
    </row>
    <row r="61446" spans="9:12" ht="15" x14ac:dyDescent="0.25">
      <c r="I61446"/>
      <c r="J61446"/>
      <c r="K61446"/>
      <c r="L61446"/>
    </row>
    <row r="61447" spans="9:12" ht="15" x14ac:dyDescent="0.25">
      <c r="I61447"/>
      <c r="J61447"/>
      <c r="K61447"/>
      <c r="L61447"/>
    </row>
    <row r="61448" spans="9:12" ht="15" x14ac:dyDescent="0.25">
      <c r="I61448"/>
      <c r="J61448"/>
      <c r="K61448"/>
      <c r="L61448"/>
    </row>
    <row r="61449" spans="9:12" ht="15" x14ac:dyDescent="0.25">
      <c r="I61449"/>
      <c r="J61449"/>
      <c r="K61449"/>
      <c r="L61449"/>
    </row>
    <row r="61450" spans="9:12" ht="15" x14ac:dyDescent="0.25">
      <c r="I61450"/>
      <c r="J61450"/>
      <c r="K61450"/>
      <c r="L61450"/>
    </row>
    <row r="61451" spans="9:12" ht="15" x14ac:dyDescent="0.25">
      <c r="I61451"/>
      <c r="J61451"/>
      <c r="K61451"/>
      <c r="L61451"/>
    </row>
    <row r="61452" spans="9:12" ht="15" x14ac:dyDescent="0.25">
      <c r="I61452"/>
      <c r="J61452"/>
      <c r="K61452"/>
      <c r="L61452"/>
    </row>
    <row r="61453" spans="9:12" ht="15" x14ac:dyDescent="0.25">
      <c r="I61453"/>
      <c r="J61453"/>
      <c r="K61453"/>
      <c r="L61453"/>
    </row>
    <row r="61454" spans="9:12" ht="15" x14ac:dyDescent="0.25">
      <c r="I61454"/>
      <c r="J61454"/>
      <c r="K61454"/>
      <c r="L61454"/>
    </row>
    <row r="61455" spans="9:12" ht="15" x14ac:dyDescent="0.25">
      <c r="I61455"/>
      <c r="J61455"/>
      <c r="K61455"/>
      <c r="L61455"/>
    </row>
    <row r="61456" spans="9:12" ht="15" x14ac:dyDescent="0.25">
      <c r="I61456"/>
      <c r="J61456"/>
      <c r="K61456"/>
      <c r="L61456"/>
    </row>
    <row r="61457" spans="9:12" ht="15" x14ac:dyDescent="0.25">
      <c r="I61457"/>
      <c r="J61457"/>
      <c r="K61457"/>
      <c r="L61457"/>
    </row>
    <row r="61458" spans="9:12" ht="15" x14ac:dyDescent="0.25">
      <c r="I61458"/>
      <c r="J61458"/>
      <c r="K61458"/>
      <c r="L61458"/>
    </row>
    <row r="61459" spans="9:12" ht="15" x14ac:dyDescent="0.25">
      <c r="I61459"/>
      <c r="J61459"/>
      <c r="K61459"/>
      <c r="L61459"/>
    </row>
    <row r="61460" spans="9:12" ht="15" x14ac:dyDescent="0.25">
      <c r="I61460"/>
      <c r="J61460"/>
      <c r="K61460"/>
      <c r="L61460"/>
    </row>
    <row r="61461" spans="9:12" ht="15" x14ac:dyDescent="0.25">
      <c r="I61461"/>
      <c r="J61461"/>
      <c r="K61461"/>
      <c r="L61461"/>
    </row>
    <row r="61462" spans="9:12" ht="15" x14ac:dyDescent="0.25">
      <c r="I61462"/>
      <c r="J61462"/>
      <c r="K61462"/>
      <c r="L61462"/>
    </row>
    <row r="61463" spans="9:12" ht="15" x14ac:dyDescent="0.25">
      <c r="I61463"/>
      <c r="J61463"/>
      <c r="K61463"/>
      <c r="L61463"/>
    </row>
    <row r="61464" spans="9:12" ht="15" x14ac:dyDescent="0.25">
      <c r="I61464"/>
      <c r="J61464"/>
      <c r="K61464"/>
      <c r="L61464"/>
    </row>
    <row r="61465" spans="9:12" ht="15" x14ac:dyDescent="0.25">
      <c r="I61465"/>
      <c r="J61465"/>
      <c r="K61465"/>
      <c r="L61465"/>
    </row>
    <row r="61466" spans="9:12" ht="15" x14ac:dyDescent="0.25">
      <c r="I61466"/>
      <c r="J61466"/>
      <c r="K61466"/>
      <c r="L61466"/>
    </row>
    <row r="61467" spans="9:12" ht="15" x14ac:dyDescent="0.25">
      <c r="I61467"/>
      <c r="J61467"/>
      <c r="K61467"/>
      <c r="L61467"/>
    </row>
    <row r="61468" spans="9:12" ht="15" x14ac:dyDescent="0.25">
      <c r="I61468"/>
      <c r="J61468"/>
      <c r="K61468"/>
      <c r="L61468"/>
    </row>
    <row r="61469" spans="9:12" ht="15" x14ac:dyDescent="0.25">
      <c r="I61469"/>
      <c r="J61469"/>
      <c r="K61469"/>
      <c r="L61469"/>
    </row>
    <row r="61470" spans="9:12" ht="15" x14ac:dyDescent="0.25">
      <c r="I61470"/>
      <c r="J61470"/>
      <c r="K61470"/>
      <c r="L61470"/>
    </row>
    <row r="61471" spans="9:12" ht="15" x14ac:dyDescent="0.25">
      <c r="I61471"/>
      <c r="J61471"/>
      <c r="K61471"/>
      <c r="L61471"/>
    </row>
    <row r="61472" spans="9:12" ht="15" x14ac:dyDescent="0.25">
      <c r="I61472"/>
      <c r="J61472"/>
      <c r="K61472"/>
      <c r="L61472"/>
    </row>
    <row r="61473" spans="9:12" ht="15" x14ac:dyDescent="0.25">
      <c r="I61473"/>
      <c r="J61473"/>
      <c r="K61473"/>
      <c r="L61473"/>
    </row>
    <row r="61474" spans="9:12" ht="15" x14ac:dyDescent="0.25">
      <c r="I61474"/>
      <c r="J61474"/>
      <c r="K61474"/>
      <c r="L61474"/>
    </row>
    <row r="61475" spans="9:12" ht="15" x14ac:dyDescent="0.25">
      <c r="I61475"/>
      <c r="J61475"/>
      <c r="K61475"/>
      <c r="L61475"/>
    </row>
    <row r="61476" spans="9:12" ht="15" x14ac:dyDescent="0.25">
      <c r="I61476"/>
      <c r="J61476"/>
      <c r="K61476"/>
      <c r="L61476"/>
    </row>
    <row r="61477" spans="9:12" ht="15" x14ac:dyDescent="0.25">
      <c r="I61477"/>
      <c r="J61477"/>
      <c r="K61477"/>
      <c r="L61477"/>
    </row>
    <row r="61478" spans="9:12" ht="15" x14ac:dyDescent="0.25">
      <c r="I61478"/>
      <c r="J61478"/>
      <c r="K61478"/>
      <c r="L61478"/>
    </row>
    <row r="61479" spans="9:12" ht="15" x14ac:dyDescent="0.25">
      <c r="I61479"/>
      <c r="J61479"/>
      <c r="K61479"/>
      <c r="L61479"/>
    </row>
    <row r="61480" spans="9:12" ht="15" x14ac:dyDescent="0.25">
      <c r="I61480"/>
      <c r="J61480"/>
      <c r="K61480"/>
      <c r="L61480"/>
    </row>
    <row r="61481" spans="9:12" ht="15" x14ac:dyDescent="0.25">
      <c r="I61481"/>
      <c r="J61481"/>
      <c r="K61481"/>
      <c r="L61481"/>
    </row>
    <row r="61482" spans="9:12" ht="15" x14ac:dyDescent="0.25">
      <c r="I61482"/>
      <c r="J61482"/>
      <c r="K61482"/>
      <c r="L61482"/>
    </row>
    <row r="61483" spans="9:12" ht="15" x14ac:dyDescent="0.25">
      <c r="I61483"/>
      <c r="J61483"/>
      <c r="K61483"/>
      <c r="L61483"/>
    </row>
    <row r="61484" spans="9:12" ht="15" x14ac:dyDescent="0.25">
      <c r="I61484"/>
      <c r="J61484"/>
      <c r="K61484"/>
      <c r="L61484"/>
    </row>
    <row r="61485" spans="9:12" ht="15" x14ac:dyDescent="0.25">
      <c r="I61485"/>
      <c r="J61485"/>
      <c r="K61485"/>
      <c r="L61485"/>
    </row>
    <row r="61486" spans="9:12" ht="15" x14ac:dyDescent="0.25">
      <c r="I61486"/>
      <c r="J61486"/>
      <c r="K61486"/>
      <c r="L61486"/>
    </row>
    <row r="61487" spans="9:12" ht="15" x14ac:dyDescent="0.25">
      <c r="I61487"/>
      <c r="J61487"/>
      <c r="K61487"/>
      <c r="L61487"/>
    </row>
    <row r="61488" spans="9:12" ht="15" x14ac:dyDescent="0.25">
      <c r="I61488"/>
      <c r="J61488"/>
      <c r="K61488"/>
      <c r="L61488"/>
    </row>
    <row r="61489" spans="9:12" ht="15" x14ac:dyDescent="0.25">
      <c r="I61489"/>
      <c r="J61489"/>
      <c r="K61489"/>
      <c r="L61489"/>
    </row>
    <row r="61490" spans="9:12" ht="15" x14ac:dyDescent="0.25">
      <c r="I61490"/>
      <c r="J61490"/>
      <c r="K61490"/>
      <c r="L61490"/>
    </row>
    <row r="61491" spans="9:12" ht="15" x14ac:dyDescent="0.25">
      <c r="I61491"/>
      <c r="J61491"/>
      <c r="K61491"/>
      <c r="L61491"/>
    </row>
    <row r="61492" spans="9:12" ht="15" x14ac:dyDescent="0.25">
      <c r="I61492"/>
      <c r="J61492"/>
      <c r="K61492"/>
      <c r="L61492"/>
    </row>
    <row r="61493" spans="9:12" ht="15" x14ac:dyDescent="0.25">
      <c r="I61493"/>
      <c r="J61493"/>
      <c r="K61493"/>
      <c r="L61493"/>
    </row>
    <row r="61494" spans="9:12" ht="15" x14ac:dyDescent="0.25">
      <c r="I61494"/>
      <c r="J61494"/>
      <c r="K61494"/>
      <c r="L61494"/>
    </row>
    <row r="61495" spans="9:12" ht="15" x14ac:dyDescent="0.25">
      <c r="I61495"/>
      <c r="J61495"/>
      <c r="K61495"/>
      <c r="L61495"/>
    </row>
    <row r="61496" spans="9:12" ht="15" x14ac:dyDescent="0.25">
      <c r="I61496"/>
      <c r="J61496"/>
      <c r="K61496"/>
      <c r="L61496"/>
    </row>
    <row r="61497" spans="9:12" ht="15" x14ac:dyDescent="0.25">
      <c r="I61497"/>
      <c r="J61497"/>
      <c r="K61497"/>
      <c r="L61497"/>
    </row>
    <row r="61498" spans="9:12" ht="15" x14ac:dyDescent="0.25">
      <c r="I61498"/>
      <c r="J61498"/>
      <c r="K61498"/>
      <c r="L61498"/>
    </row>
    <row r="61499" spans="9:12" ht="15" x14ac:dyDescent="0.25">
      <c r="I61499"/>
      <c r="J61499"/>
      <c r="K61499"/>
      <c r="L61499"/>
    </row>
    <row r="61500" spans="9:12" ht="15" x14ac:dyDescent="0.25">
      <c r="I61500"/>
      <c r="J61500"/>
      <c r="K61500"/>
      <c r="L61500"/>
    </row>
    <row r="61501" spans="9:12" ht="15" x14ac:dyDescent="0.25">
      <c r="I61501"/>
      <c r="J61501"/>
      <c r="K61501"/>
      <c r="L61501"/>
    </row>
    <row r="61502" spans="9:12" ht="15" x14ac:dyDescent="0.25">
      <c r="I61502"/>
      <c r="J61502"/>
      <c r="K61502"/>
      <c r="L61502"/>
    </row>
    <row r="61503" spans="9:12" ht="15" x14ac:dyDescent="0.25">
      <c r="I61503"/>
      <c r="J61503"/>
      <c r="K61503"/>
      <c r="L61503"/>
    </row>
    <row r="61504" spans="9:12" ht="15" x14ac:dyDescent="0.25">
      <c r="I61504"/>
      <c r="J61504"/>
      <c r="K61504"/>
      <c r="L61504"/>
    </row>
    <row r="61505" spans="9:12" ht="15" x14ac:dyDescent="0.25">
      <c r="I61505"/>
      <c r="J61505"/>
      <c r="K61505"/>
      <c r="L61505"/>
    </row>
    <row r="61506" spans="9:12" ht="15" x14ac:dyDescent="0.25">
      <c r="I61506"/>
      <c r="J61506"/>
      <c r="K61506"/>
      <c r="L61506"/>
    </row>
    <row r="61507" spans="9:12" ht="15" x14ac:dyDescent="0.25">
      <c r="I61507"/>
      <c r="J61507"/>
      <c r="K61507"/>
      <c r="L61507"/>
    </row>
    <row r="61508" spans="9:12" ht="15" x14ac:dyDescent="0.25">
      <c r="I61508"/>
      <c r="J61508"/>
      <c r="K61508"/>
      <c r="L61508"/>
    </row>
    <row r="61509" spans="9:12" ht="15" x14ac:dyDescent="0.25">
      <c r="I61509"/>
      <c r="J61509"/>
      <c r="K61509"/>
      <c r="L61509"/>
    </row>
    <row r="61510" spans="9:12" ht="15" x14ac:dyDescent="0.25">
      <c r="I61510"/>
      <c r="J61510"/>
      <c r="K61510"/>
      <c r="L61510"/>
    </row>
    <row r="61511" spans="9:12" ht="15" x14ac:dyDescent="0.25">
      <c r="I61511"/>
      <c r="J61511"/>
      <c r="K61511"/>
      <c r="L61511"/>
    </row>
    <row r="61512" spans="9:12" ht="15" x14ac:dyDescent="0.25">
      <c r="I61512"/>
      <c r="J61512"/>
      <c r="K61512"/>
      <c r="L61512"/>
    </row>
    <row r="61513" spans="9:12" ht="15" x14ac:dyDescent="0.25">
      <c r="I61513"/>
      <c r="J61513"/>
      <c r="K61513"/>
      <c r="L61513"/>
    </row>
    <row r="61514" spans="9:12" ht="15" x14ac:dyDescent="0.25">
      <c r="I61514"/>
      <c r="J61514"/>
      <c r="K61514"/>
      <c r="L61514"/>
    </row>
    <row r="61515" spans="9:12" ht="15" x14ac:dyDescent="0.25">
      <c r="I61515"/>
      <c r="J61515"/>
      <c r="K61515"/>
      <c r="L61515"/>
    </row>
    <row r="61516" spans="9:12" ht="15" x14ac:dyDescent="0.25">
      <c r="I61516"/>
      <c r="J61516"/>
      <c r="K61516"/>
      <c r="L61516"/>
    </row>
    <row r="61517" spans="9:12" ht="15" x14ac:dyDescent="0.25">
      <c r="I61517"/>
      <c r="J61517"/>
      <c r="K61517"/>
      <c r="L61517"/>
    </row>
    <row r="61518" spans="9:12" ht="15" x14ac:dyDescent="0.25">
      <c r="I61518"/>
      <c r="J61518"/>
      <c r="K61518"/>
      <c r="L61518"/>
    </row>
    <row r="61519" spans="9:12" ht="15" x14ac:dyDescent="0.25">
      <c r="I61519"/>
      <c r="J61519"/>
      <c r="K61519"/>
      <c r="L61519"/>
    </row>
    <row r="61520" spans="9:12" ht="15" x14ac:dyDescent="0.25">
      <c r="I61520"/>
      <c r="J61520"/>
      <c r="K61520"/>
      <c r="L61520"/>
    </row>
    <row r="61521" spans="9:12" ht="15" x14ac:dyDescent="0.25">
      <c r="I61521"/>
      <c r="J61521"/>
      <c r="K61521"/>
      <c r="L61521"/>
    </row>
    <row r="61522" spans="9:12" ht="15" x14ac:dyDescent="0.25">
      <c r="I61522"/>
      <c r="J61522"/>
      <c r="K61522"/>
      <c r="L61522"/>
    </row>
    <row r="61523" spans="9:12" ht="15" x14ac:dyDescent="0.25">
      <c r="I61523"/>
      <c r="J61523"/>
      <c r="K61523"/>
      <c r="L61523"/>
    </row>
    <row r="61524" spans="9:12" ht="15" x14ac:dyDescent="0.25">
      <c r="I61524"/>
      <c r="J61524"/>
      <c r="K61524"/>
      <c r="L61524"/>
    </row>
    <row r="61525" spans="9:12" ht="15" x14ac:dyDescent="0.25">
      <c r="I61525"/>
      <c r="J61525"/>
      <c r="K61525"/>
      <c r="L61525"/>
    </row>
    <row r="61526" spans="9:12" ht="15" x14ac:dyDescent="0.25">
      <c r="I61526"/>
      <c r="J61526"/>
      <c r="K61526"/>
      <c r="L61526"/>
    </row>
    <row r="61527" spans="9:12" ht="15" x14ac:dyDescent="0.25">
      <c r="I61527"/>
      <c r="J61527"/>
      <c r="K61527"/>
      <c r="L61527"/>
    </row>
    <row r="61528" spans="9:12" ht="15" x14ac:dyDescent="0.25">
      <c r="I61528"/>
      <c r="J61528"/>
      <c r="K61528"/>
      <c r="L61528"/>
    </row>
    <row r="61529" spans="9:12" ht="15" x14ac:dyDescent="0.25">
      <c r="I61529"/>
      <c r="J61529"/>
      <c r="K61529"/>
      <c r="L61529"/>
    </row>
    <row r="61530" spans="9:12" ht="15" x14ac:dyDescent="0.25">
      <c r="I61530"/>
      <c r="J61530"/>
      <c r="K61530"/>
      <c r="L61530"/>
    </row>
    <row r="61531" spans="9:12" ht="15" x14ac:dyDescent="0.25">
      <c r="I61531"/>
      <c r="J61531"/>
      <c r="K61531"/>
      <c r="L61531"/>
    </row>
    <row r="61532" spans="9:12" ht="15" x14ac:dyDescent="0.25">
      <c r="I61532"/>
      <c r="J61532"/>
      <c r="K61532"/>
      <c r="L61532"/>
    </row>
    <row r="61533" spans="9:12" ht="15" x14ac:dyDescent="0.25">
      <c r="I61533"/>
      <c r="J61533"/>
      <c r="K61533"/>
      <c r="L61533"/>
    </row>
    <row r="61534" spans="9:12" ht="15" x14ac:dyDescent="0.25">
      <c r="I61534"/>
      <c r="J61534"/>
      <c r="K61534"/>
      <c r="L61534"/>
    </row>
    <row r="61535" spans="9:12" ht="15" x14ac:dyDescent="0.25">
      <c r="I61535"/>
      <c r="J61535"/>
      <c r="K61535"/>
      <c r="L61535"/>
    </row>
    <row r="61536" spans="9:12" ht="15" x14ac:dyDescent="0.25">
      <c r="I61536"/>
      <c r="J61536"/>
      <c r="K61536"/>
      <c r="L61536"/>
    </row>
    <row r="61537" spans="9:12" ht="15" x14ac:dyDescent="0.25">
      <c r="I61537"/>
      <c r="J61537"/>
      <c r="K61537"/>
      <c r="L61537"/>
    </row>
    <row r="61538" spans="9:12" ht="15" x14ac:dyDescent="0.25">
      <c r="I61538"/>
      <c r="J61538"/>
      <c r="K61538"/>
      <c r="L61538"/>
    </row>
    <row r="61539" spans="9:12" ht="15" x14ac:dyDescent="0.25">
      <c r="I61539"/>
      <c r="J61539"/>
      <c r="K61539"/>
      <c r="L61539"/>
    </row>
    <row r="61540" spans="9:12" ht="15" x14ac:dyDescent="0.25">
      <c r="I61540"/>
      <c r="J61540"/>
      <c r="K61540"/>
      <c r="L61540"/>
    </row>
    <row r="61541" spans="9:12" ht="15" x14ac:dyDescent="0.25">
      <c r="I61541"/>
      <c r="J61541"/>
      <c r="K61541"/>
      <c r="L61541"/>
    </row>
    <row r="61542" spans="9:12" ht="15" x14ac:dyDescent="0.25">
      <c r="I61542"/>
      <c r="J61542"/>
      <c r="K61542"/>
      <c r="L61542"/>
    </row>
    <row r="61543" spans="9:12" ht="15" x14ac:dyDescent="0.25">
      <c r="I61543"/>
      <c r="J61543"/>
      <c r="K61543"/>
      <c r="L61543"/>
    </row>
    <row r="61544" spans="9:12" ht="15" x14ac:dyDescent="0.25">
      <c r="I61544"/>
      <c r="J61544"/>
      <c r="K61544"/>
      <c r="L61544"/>
    </row>
    <row r="61545" spans="9:12" ht="15" x14ac:dyDescent="0.25">
      <c r="I61545"/>
      <c r="J61545"/>
      <c r="K61545"/>
      <c r="L61545"/>
    </row>
    <row r="61546" spans="9:12" ht="15" x14ac:dyDescent="0.25">
      <c r="I61546"/>
      <c r="J61546"/>
      <c r="K61546"/>
      <c r="L61546"/>
    </row>
    <row r="61547" spans="9:12" ht="15" x14ac:dyDescent="0.25">
      <c r="I61547"/>
      <c r="J61547"/>
      <c r="K61547"/>
      <c r="L61547"/>
    </row>
    <row r="61548" spans="9:12" ht="15" x14ac:dyDescent="0.25">
      <c r="I61548"/>
      <c r="J61548"/>
      <c r="K61548"/>
      <c r="L61548"/>
    </row>
    <row r="61549" spans="9:12" ht="15" x14ac:dyDescent="0.25">
      <c r="I61549"/>
      <c r="J61549"/>
      <c r="K61549"/>
      <c r="L61549"/>
    </row>
    <row r="61550" spans="9:12" ht="15" x14ac:dyDescent="0.25">
      <c r="I61550"/>
      <c r="J61550"/>
      <c r="K61550"/>
      <c r="L61550"/>
    </row>
    <row r="61551" spans="9:12" ht="15" x14ac:dyDescent="0.25">
      <c r="I61551"/>
      <c r="J61551"/>
      <c r="K61551"/>
      <c r="L61551"/>
    </row>
    <row r="61552" spans="9:12" ht="15" x14ac:dyDescent="0.25">
      <c r="I61552"/>
      <c r="J61552"/>
      <c r="K61552"/>
      <c r="L61552"/>
    </row>
    <row r="61553" spans="9:12" ht="15" x14ac:dyDescent="0.25">
      <c r="I61553"/>
      <c r="J61553"/>
      <c r="K61553"/>
      <c r="L61553"/>
    </row>
    <row r="61554" spans="9:12" ht="15" x14ac:dyDescent="0.25">
      <c r="I61554"/>
      <c r="J61554"/>
      <c r="K61554"/>
      <c r="L61554"/>
    </row>
    <row r="61555" spans="9:12" ht="15" x14ac:dyDescent="0.25">
      <c r="I61555"/>
      <c r="J61555"/>
      <c r="K61555"/>
      <c r="L61555"/>
    </row>
    <row r="61556" spans="9:12" ht="15" x14ac:dyDescent="0.25">
      <c r="I61556"/>
      <c r="J61556"/>
      <c r="K61556"/>
      <c r="L61556"/>
    </row>
    <row r="61557" spans="9:12" ht="15" x14ac:dyDescent="0.25">
      <c r="I61557"/>
      <c r="J61557"/>
      <c r="K61557"/>
      <c r="L61557"/>
    </row>
    <row r="61558" spans="9:12" ht="15" x14ac:dyDescent="0.25">
      <c r="I61558"/>
      <c r="J61558"/>
      <c r="K61558"/>
      <c r="L61558"/>
    </row>
    <row r="61559" spans="9:12" ht="15" x14ac:dyDescent="0.25">
      <c r="I61559"/>
      <c r="J61559"/>
      <c r="K61559"/>
      <c r="L61559"/>
    </row>
    <row r="61560" spans="9:12" ht="15" x14ac:dyDescent="0.25">
      <c r="I61560"/>
      <c r="J61560"/>
      <c r="K61560"/>
      <c r="L61560"/>
    </row>
    <row r="61561" spans="9:12" ht="15" x14ac:dyDescent="0.25">
      <c r="I61561"/>
      <c r="J61561"/>
      <c r="K61561"/>
      <c r="L61561"/>
    </row>
    <row r="61562" spans="9:12" ht="15" x14ac:dyDescent="0.25">
      <c r="I61562"/>
      <c r="J61562"/>
      <c r="K61562"/>
      <c r="L61562"/>
    </row>
    <row r="61563" spans="9:12" ht="15" x14ac:dyDescent="0.25">
      <c r="I61563"/>
      <c r="J61563"/>
      <c r="K61563"/>
      <c r="L61563"/>
    </row>
    <row r="61564" spans="9:12" ht="15" x14ac:dyDescent="0.25">
      <c r="I61564"/>
      <c r="J61564"/>
      <c r="K61564"/>
      <c r="L61564"/>
    </row>
    <row r="61565" spans="9:12" ht="15" x14ac:dyDescent="0.25">
      <c r="I61565"/>
      <c r="J61565"/>
      <c r="K61565"/>
      <c r="L61565"/>
    </row>
    <row r="61566" spans="9:12" ht="15" x14ac:dyDescent="0.25">
      <c r="I61566"/>
      <c r="J61566"/>
      <c r="K61566"/>
      <c r="L61566"/>
    </row>
    <row r="61567" spans="9:12" ht="15" x14ac:dyDescent="0.25">
      <c r="I61567"/>
      <c r="J61567"/>
      <c r="K61567"/>
      <c r="L61567"/>
    </row>
    <row r="61568" spans="9:12" ht="15" x14ac:dyDescent="0.25">
      <c r="I61568"/>
      <c r="J61568"/>
      <c r="K61568"/>
      <c r="L61568"/>
    </row>
    <row r="61569" spans="9:12" ht="15" x14ac:dyDescent="0.25">
      <c r="I61569"/>
      <c r="J61569"/>
      <c r="K61569"/>
      <c r="L61569"/>
    </row>
    <row r="61570" spans="9:12" ht="15" x14ac:dyDescent="0.25">
      <c r="I61570"/>
      <c r="J61570"/>
      <c r="K61570"/>
      <c r="L61570"/>
    </row>
    <row r="61571" spans="9:12" ht="15" x14ac:dyDescent="0.25">
      <c r="I61571"/>
      <c r="J61571"/>
      <c r="K61571"/>
      <c r="L61571"/>
    </row>
    <row r="61572" spans="9:12" ht="15" x14ac:dyDescent="0.25">
      <c r="I61572"/>
      <c r="J61572"/>
      <c r="K61572"/>
      <c r="L61572"/>
    </row>
    <row r="61573" spans="9:12" ht="15" x14ac:dyDescent="0.25">
      <c r="I61573"/>
      <c r="J61573"/>
      <c r="K61573"/>
      <c r="L61573"/>
    </row>
    <row r="61574" spans="9:12" ht="15" x14ac:dyDescent="0.25">
      <c r="I61574"/>
      <c r="J61574"/>
      <c r="K61574"/>
      <c r="L61574"/>
    </row>
    <row r="61575" spans="9:12" ht="15" x14ac:dyDescent="0.25">
      <c r="I61575"/>
      <c r="J61575"/>
      <c r="K61575"/>
      <c r="L61575"/>
    </row>
    <row r="61576" spans="9:12" ht="15" x14ac:dyDescent="0.25">
      <c r="I61576"/>
      <c r="J61576"/>
      <c r="K61576"/>
      <c r="L61576"/>
    </row>
    <row r="61577" spans="9:12" ht="15" x14ac:dyDescent="0.25">
      <c r="I61577"/>
      <c r="J61577"/>
      <c r="K61577"/>
      <c r="L61577"/>
    </row>
    <row r="61578" spans="9:12" ht="15" x14ac:dyDescent="0.25">
      <c r="I61578"/>
      <c r="J61578"/>
      <c r="K61578"/>
      <c r="L61578"/>
    </row>
    <row r="61579" spans="9:12" ht="15" x14ac:dyDescent="0.25">
      <c r="I61579"/>
      <c r="J61579"/>
      <c r="K61579"/>
      <c r="L61579"/>
    </row>
    <row r="61580" spans="9:12" ht="15" x14ac:dyDescent="0.25">
      <c r="I61580"/>
      <c r="J61580"/>
      <c r="K61580"/>
      <c r="L61580"/>
    </row>
    <row r="61581" spans="9:12" ht="15" x14ac:dyDescent="0.25">
      <c r="I61581"/>
      <c r="J61581"/>
      <c r="K61581"/>
      <c r="L61581"/>
    </row>
    <row r="61582" spans="9:12" ht="15" x14ac:dyDescent="0.25">
      <c r="I61582"/>
      <c r="J61582"/>
      <c r="K61582"/>
      <c r="L61582"/>
    </row>
    <row r="61583" spans="9:12" ht="15" x14ac:dyDescent="0.25">
      <c r="I61583"/>
      <c r="J61583"/>
      <c r="K61583"/>
      <c r="L61583"/>
    </row>
    <row r="61584" spans="9:12" ht="15" x14ac:dyDescent="0.25">
      <c r="I61584"/>
      <c r="J61584"/>
      <c r="K61584"/>
      <c r="L61584"/>
    </row>
    <row r="61585" spans="9:12" ht="15" x14ac:dyDescent="0.25">
      <c r="I61585"/>
      <c r="J61585"/>
      <c r="K61585"/>
      <c r="L61585"/>
    </row>
    <row r="61586" spans="9:12" ht="15" x14ac:dyDescent="0.25">
      <c r="I61586"/>
      <c r="J61586"/>
      <c r="K61586"/>
      <c r="L61586"/>
    </row>
    <row r="61587" spans="9:12" ht="15" x14ac:dyDescent="0.25">
      <c r="I61587"/>
      <c r="J61587"/>
      <c r="K61587"/>
      <c r="L61587"/>
    </row>
    <row r="61588" spans="9:12" ht="15" x14ac:dyDescent="0.25">
      <c r="I61588"/>
      <c r="J61588"/>
      <c r="K61588"/>
      <c r="L61588"/>
    </row>
    <row r="61589" spans="9:12" ht="15" x14ac:dyDescent="0.25">
      <c r="I61589"/>
      <c r="J61589"/>
      <c r="K61589"/>
      <c r="L61589"/>
    </row>
    <row r="61590" spans="9:12" ht="15" x14ac:dyDescent="0.25">
      <c r="I61590"/>
      <c r="J61590"/>
      <c r="K61590"/>
      <c r="L61590"/>
    </row>
    <row r="61591" spans="9:12" ht="15" x14ac:dyDescent="0.25">
      <c r="I61591"/>
      <c r="J61591"/>
      <c r="K61591"/>
      <c r="L61591"/>
    </row>
    <row r="61592" spans="9:12" ht="15" x14ac:dyDescent="0.25">
      <c r="I61592"/>
      <c r="J61592"/>
      <c r="K61592"/>
      <c r="L61592"/>
    </row>
    <row r="61593" spans="9:12" ht="15" x14ac:dyDescent="0.25">
      <c r="I61593"/>
      <c r="J61593"/>
      <c r="K61593"/>
      <c r="L61593"/>
    </row>
    <row r="61594" spans="9:12" ht="15" x14ac:dyDescent="0.25">
      <c r="I61594"/>
      <c r="J61594"/>
      <c r="K61594"/>
      <c r="L61594"/>
    </row>
    <row r="61595" spans="9:12" ht="15" x14ac:dyDescent="0.25">
      <c r="I61595"/>
      <c r="J61595"/>
      <c r="K61595"/>
      <c r="L61595"/>
    </row>
    <row r="61596" spans="9:12" ht="15" x14ac:dyDescent="0.25">
      <c r="I61596"/>
      <c r="J61596"/>
      <c r="K61596"/>
      <c r="L61596"/>
    </row>
    <row r="61597" spans="9:12" ht="15" x14ac:dyDescent="0.25">
      <c r="I61597"/>
      <c r="J61597"/>
      <c r="K61597"/>
      <c r="L61597"/>
    </row>
    <row r="61598" spans="9:12" ht="15" x14ac:dyDescent="0.25">
      <c r="I61598"/>
      <c r="J61598"/>
      <c r="K61598"/>
      <c r="L61598"/>
    </row>
    <row r="61599" spans="9:12" ht="15" x14ac:dyDescent="0.25">
      <c r="I61599"/>
      <c r="J61599"/>
      <c r="K61599"/>
      <c r="L61599"/>
    </row>
    <row r="61600" spans="9:12" ht="15" x14ac:dyDescent="0.25">
      <c r="I61600"/>
      <c r="J61600"/>
      <c r="K61600"/>
      <c r="L61600"/>
    </row>
    <row r="61601" spans="9:12" ht="15" x14ac:dyDescent="0.25">
      <c r="I61601"/>
      <c r="J61601"/>
      <c r="K61601"/>
      <c r="L61601"/>
    </row>
    <row r="61602" spans="9:12" ht="15" x14ac:dyDescent="0.25">
      <c r="I61602"/>
      <c r="J61602"/>
      <c r="K61602"/>
      <c r="L61602"/>
    </row>
    <row r="61603" spans="9:12" ht="15" x14ac:dyDescent="0.25">
      <c r="I61603"/>
      <c r="J61603"/>
      <c r="K61603"/>
      <c r="L61603"/>
    </row>
    <row r="61604" spans="9:12" ht="15" x14ac:dyDescent="0.25">
      <c r="I61604"/>
      <c r="J61604"/>
      <c r="K61604"/>
      <c r="L61604"/>
    </row>
    <row r="61605" spans="9:12" ht="15" x14ac:dyDescent="0.25">
      <c r="I61605"/>
      <c r="J61605"/>
      <c r="K61605"/>
      <c r="L61605"/>
    </row>
    <row r="61606" spans="9:12" ht="15" x14ac:dyDescent="0.25">
      <c r="I61606"/>
      <c r="J61606"/>
      <c r="K61606"/>
      <c r="L61606"/>
    </row>
    <row r="61607" spans="9:12" ht="15" x14ac:dyDescent="0.25">
      <c r="I61607"/>
      <c r="J61607"/>
      <c r="K61607"/>
      <c r="L61607"/>
    </row>
    <row r="61608" spans="9:12" ht="15" x14ac:dyDescent="0.25">
      <c r="I61608"/>
      <c r="J61608"/>
      <c r="K61608"/>
      <c r="L61608"/>
    </row>
    <row r="61609" spans="9:12" ht="15" x14ac:dyDescent="0.25">
      <c r="I61609"/>
      <c r="J61609"/>
      <c r="K61609"/>
      <c r="L61609"/>
    </row>
    <row r="61610" spans="9:12" ht="15" x14ac:dyDescent="0.25">
      <c r="I61610"/>
      <c r="J61610"/>
      <c r="K61610"/>
      <c r="L61610"/>
    </row>
    <row r="61611" spans="9:12" ht="15" x14ac:dyDescent="0.25">
      <c r="I61611"/>
      <c r="J61611"/>
      <c r="K61611"/>
      <c r="L61611"/>
    </row>
    <row r="61612" spans="9:12" ht="15" x14ac:dyDescent="0.25">
      <c r="I61612"/>
      <c r="J61612"/>
      <c r="K61612"/>
      <c r="L61612"/>
    </row>
    <row r="61613" spans="9:12" ht="15" x14ac:dyDescent="0.25">
      <c r="I61613"/>
      <c r="J61613"/>
      <c r="K61613"/>
      <c r="L61613"/>
    </row>
    <row r="61614" spans="9:12" ht="15" x14ac:dyDescent="0.25">
      <c r="I61614"/>
      <c r="J61614"/>
      <c r="K61614"/>
      <c r="L61614"/>
    </row>
    <row r="61615" spans="9:12" ht="15" x14ac:dyDescent="0.25">
      <c r="I61615"/>
      <c r="J61615"/>
      <c r="K61615"/>
      <c r="L61615"/>
    </row>
    <row r="61616" spans="9:12" ht="15" x14ac:dyDescent="0.25">
      <c r="I61616"/>
      <c r="J61616"/>
      <c r="K61616"/>
      <c r="L61616"/>
    </row>
    <row r="61617" spans="9:12" ht="15" x14ac:dyDescent="0.25">
      <c r="I61617"/>
      <c r="J61617"/>
      <c r="K61617"/>
      <c r="L61617"/>
    </row>
    <row r="61618" spans="9:12" ht="15" x14ac:dyDescent="0.25">
      <c r="I61618"/>
      <c r="J61618"/>
      <c r="K61618"/>
      <c r="L61618"/>
    </row>
    <row r="61619" spans="9:12" ht="15" x14ac:dyDescent="0.25">
      <c r="I61619"/>
      <c r="J61619"/>
      <c r="K61619"/>
      <c r="L61619"/>
    </row>
    <row r="61620" spans="9:12" ht="15" x14ac:dyDescent="0.25">
      <c r="I61620"/>
      <c r="J61620"/>
      <c r="K61620"/>
      <c r="L61620"/>
    </row>
    <row r="61621" spans="9:12" ht="15" x14ac:dyDescent="0.25">
      <c r="I61621"/>
      <c r="J61621"/>
      <c r="K61621"/>
      <c r="L61621"/>
    </row>
    <row r="61622" spans="9:12" ht="15" x14ac:dyDescent="0.25">
      <c r="I61622"/>
      <c r="J61622"/>
      <c r="K61622"/>
      <c r="L61622"/>
    </row>
    <row r="61623" spans="9:12" ht="15" x14ac:dyDescent="0.25">
      <c r="I61623"/>
      <c r="J61623"/>
      <c r="K61623"/>
      <c r="L61623"/>
    </row>
    <row r="61624" spans="9:12" ht="15" x14ac:dyDescent="0.25">
      <c r="I61624"/>
      <c r="J61624"/>
      <c r="K61624"/>
      <c r="L61624"/>
    </row>
    <row r="61625" spans="9:12" ht="15" x14ac:dyDescent="0.25">
      <c r="I61625"/>
      <c r="J61625"/>
      <c r="K61625"/>
      <c r="L61625"/>
    </row>
    <row r="61626" spans="9:12" ht="15" x14ac:dyDescent="0.25">
      <c r="I61626"/>
      <c r="J61626"/>
      <c r="K61626"/>
      <c r="L61626"/>
    </row>
    <row r="61627" spans="9:12" ht="15" x14ac:dyDescent="0.25">
      <c r="I61627"/>
      <c r="J61627"/>
      <c r="K61627"/>
      <c r="L61627"/>
    </row>
    <row r="61628" spans="9:12" ht="15" x14ac:dyDescent="0.25">
      <c r="I61628"/>
      <c r="J61628"/>
      <c r="K61628"/>
      <c r="L61628"/>
    </row>
    <row r="61629" spans="9:12" ht="15" x14ac:dyDescent="0.25">
      <c r="I61629"/>
      <c r="J61629"/>
      <c r="K61629"/>
      <c r="L61629"/>
    </row>
    <row r="61630" spans="9:12" ht="15" x14ac:dyDescent="0.25">
      <c r="I61630"/>
      <c r="J61630"/>
      <c r="K61630"/>
      <c r="L61630"/>
    </row>
    <row r="61631" spans="9:12" ht="15" x14ac:dyDescent="0.25">
      <c r="I61631"/>
      <c r="J61631"/>
      <c r="K61631"/>
      <c r="L61631"/>
    </row>
    <row r="61632" spans="9:12" ht="15" x14ac:dyDescent="0.25">
      <c r="I61632"/>
      <c r="J61632"/>
      <c r="K61632"/>
      <c r="L61632"/>
    </row>
    <row r="61633" spans="9:12" ht="15" x14ac:dyDescent="0.25">
      <c r="I61633"/>
      <c r="J61633"/>
      <c r="K61633"/>
      <c r="L61633"/>
    </row>
    <row r="61634" spans="9:12" ht="15" x14ac:dyDescent="0.25">
      <c r="I61634"/>
      <c r="J61634"/>
      <c r="K61634"/>
      <c r="L61634"/>
    </row>
    <row r="61635" spans="9:12" ht="15" x14ac:dyDescent="0.25">
      <c r="I61635"/>
      <c r="J61635"/>
      <c r="K61635"/>
      <c r="L61635"/>
    </row>
    <row r="61636" spans="9:12" ht="15" x14ac:dyDescent="0.25">
      <c r="I61636"/>
      <c r="J61636"/>
      <c r="K61636"/>
      <c r="L61636"/>
    </row>
    <row r="61637" spans="9:12" ht="15" x14ac:dyDescent="0.25">
      <c r="I61637"/>
      <c r="J61637"/>
      <c r="K61637"/>
      <c r="L61637"/>
    </row>
    <row r="61638" spans="9:12" ht="15" x14ac:dyDescent="0.25">
      <c r="I61638"/>
      <c r="J61638"/>
      <c r="K61638"/>
      <c r="L61638"/>
    </row>
    <row r="61639" spans="9:12" ht="15" x14ac:dyDescent="0.25">
      <c r="I61639"/>
      <c r="J61639"/>
      <c r="K61639"/>
      <c r="L61639"/>
    </row>
    <row r="61640" spans="9:12" ht="15" x14ac:dyDescent="0.25">
      <c r="I61640"/>
      <c r="J61640"/>
      <c r="K61640"/>
      <c r="L61640"/>
    </row>
    <row r="61641" spans="9:12" ht="15" x14ac:dyDescent="0.25">
      <c r="I61641"/>
      <c r="J61641"/>
      <c r="K61641"/>
      <c r="L61641"/>
    </row>
    <row r="61642" spans="9:12" ht="15" x14ac:dyDescent="0.25">
      <c r="I61642"/>
      <c r="J61642"/>
      <c r="K61642"/>
      <c r="L61642"/>
    </row>
    <row r="61643" spans="9:12" ht="15" x14ac:dyDescent="0.25">
      <c r="I61643"/>
      <c r="J61643"/>
      <c r="K61643"/>
      <c r="L61643"/>
    </row>
    <row r="61644" spans="9:12" ht="15" x14ac:dyDescent="0.25">
      <c r="I61644"/>
      <c r="J61644"/>
      <c r="K61644"/>
      <c r="L61644"/>
    </row>
    <row r="61645" spans="9:12" ht="15" x14ac:dyDescent="0.25">
      <c r="I61645"/>
      <c r="J61645"/>
      <c r="K61645"/>
      <c r="L61645"/>
    </row>
    <row r="61646" spans="9:12" ht="15" x14ac:dyDescent="0.25">
      <c r="I61646"/>
      <c r="J61646"/>
      <c r="K61646"/>
      <c r="L61646"/>
    </row>
    <row r="61647" spans="9:12" ht="15" x14ac:dyDescent="0.25">
      <c r="I61647"/>
      <c r="J61647"/>
      <c r="K61647"/>
      <c r="L61647"/>
    </row>
    <row r="61648" spans="9:12" ht="15" x14ac:dyDescent="0.25">
      <c r="I61648"/>
      <c r="J61648"/>
      <c r="K61648"/>
      <c r="L61648"/>
    </row>
    <row r="61649" spans="9:12" ht="15" x14ac:dyDescent="0.25">
      <c r="I61649"/>
      <c r="J61649"/>
      <c r="K61649"/>
      <c r="L61649"/>
    </row>
    <row r="61650" spans="9:12" ht="15" x14ac:dyDescent="0.25">
      <c r="I61650"/>
      <c r="J61650"/>
      <c r="K61650"/>
      <c r="L61650"/>
    </row>
    <row r="61651" spans="9:12" ht="15" x14ac:dyDescent="0.25">
      <c r="I61651"/>
      <c r="J61651"/>
      <c r="K61651"/>
      <c r="L61651"/>
    </row>
    <row r="61652" spans="9:12" ht="15" x14ac:dyDescent="0.25">
      <c r="I61652"/>
      <c r="J61652"/>
      <c r="K61652"/>
      <c r="L61652"/>
    </row>
    <row r="61653" spans="9:12" ht="15" x14ac:dyDescent="0.25">
      <c r="I61653"/>
      <c r="J61653"/>
      <c r="K61653"/>
      <c r="L61653"/>
    </row>
    <row r="61654" spans="9:12" ht="15" x14ac:dyDescent="0.25">
      <c r="I61654"/>
      <c r="J61654"/>
      <c r="K61654"/>
      <c r="L61654"/>
    </row>
    <row r="61655" spans="9:12" ht="15" x14ac:dyDescent="0.25">
      <c r="I61655"/>
      <c r="J61655"/>
      <c r="K61655"/>
      <c r="L61655"/>
    </row>
    <row r="61656" spans="9:12" ht="15" x14ac:dyDescent="0.25">
      <c r="I61656"/>
      <c r="J61656"/>
      <c r="K61656"/>
      <c r="L61656"/>
    </row>
    <row r="61657" spans="9:12" ht="15" x14ac:dyDescent="0.25">
      <c r="I61657"/>
      <c r="J61657"/>
      <c r="K61657"/>
      <c r="L61657"/>
    </row>
    <row r="61658" spans="9:12" ht="15" x14ac:dyDescent="0.25">
      <c r="I61658"/>
      <c r="J61658"/>
      <c r="K61658"/>
      <c r="L61658"/>
    </row>
    <row r="61659" spans="9:12" ht="15" x14ac:dyDescent="0.25">
      <c r="I61659"/>
      <c r="J61659"/>
      <c r="K61659"/>
      <c r="L61659"/>
    </row>
    <row r="61660" spans="9:12" ht="15" x14ac:dyDescent="0.25">
      <c r="I61660"/>
      <c r="J61660"/>
      <c r="K61660"/>
      <c r="L61660"/>
    </row>
    <row r="61661" spans="9:12" ht="15" x14ac:dyDescent="0.25">
      <c r="I61661"/>
      <c r="J61661"/>
      <c r="K61661"/>
      <c r="L61661"/>
    </row>
    <row r="61662" spans="9:12" ht="15" x14ac:dyDescent="0.25">
      <c r="I61662"/>
      <c r="J61662"/>
      <c r="K61662"/>
      <c r="L61662"/>
    </row>
    <row r="61663" spans="9:12" ht="15" x14ac:dyDescent="0.25">
      <c r="I61663"/>
      <c r="J61663"/>
      <c r="K61663"/>
      <c r="L61663"/>
    </row>
    <row r="61664" spans="9:12" ht="15" x14ac:dyDescent="0.25">
      <c r="I61664"/>
      <c r="J61664"/>
      <c r="K61664"/>
      <c r="L61664"/>
    </row>
    <row r="61665" spans="9:12" ht="15" x14ac:dyDescent="0.25">
      <c r="I61665"/>
      <c r="J61665"/>
      <c r="K61665"/>
      <c r="L61665"/>
    </row>
    <row r="61666" spans="9:12" ht="15" x14ac:dyDescent="0.25">
      <c r="I61666"/>
      <c r="J61666"/>
      <c r="K61666"/>
      <c r="L61666"/>
    </row>
    <row r="61667" spans="9:12" ht="15" x14ac:dyDescent="0.25">
      <c r="I61667"/>
      <c r="J61667"/>
      <c r="K61667"/>
      <c r="L61667"/>
    </row>
    <row r="61668" spans="9:12" ht="15" x14ac:dyDescent="0.25">
      <c r="I61668"/>
      <c r="J61668"/>
      <c r="K61668"/>
      <c r="L61668"/>
    </row>
    <row r="61669" spans="9:12" ht="15" x14ac:dyDescent="0.25">
      <c r="I61669"/>
      <c r="J61669"/>
      <c r="K61669"/>
      <c r="L61669"/>
    </row>
    <row r="61670" spans="9:12" ht="15" x14ac:dyDescent="0.25">
      <c r="I61670"/>
      <c r="J61670"/>
      <c r="K61670"/>
      <c r="L61670"/>
    </row>
    <row r="61671" spans="9:12" ht="15" x14ac:dyDescent="0.25">
      <c r="I61671"/>
      <c r="J61671"/>
      <c r="K61671"/>
      <c r="L61671"/>
    </row>
    <row r="61672" spans="9:12" ht="15" x14ac:dyDescent="0.25">
      <c r="I61672"/>
      <c r="J61672"/>
      <c r="K61672"/>
      <c r="L61672"/>
    </row>
    <row r="61673" spans="9:12" ht="15" x14ac:dyDescent="0.25">
      <c r="I61673"/>
      <c r="J61673"/>
      <c r="K61673"/>
      <c r="L61673"/>
    </row>
    <row r="61674" spans="9:12" ht="15" x14ac:dyDescent="0.25">
      <c r="I61674"/>
      <c r="J61674"/>
      <c r="K61674"/>
      <c r="L61674"/>
    </row>
    <row r="61675" spans="9:12" ht="15" x14ac:dyDescent="0.25">
      <c r="I61675"/>
      <c r="J61675"/>
      <c r="K61675"/>
      <c r="L61675"/>
    </row>
    <row r="61676" spans="9:12" ht="15" x14ac:dyDescent="0.25">
      <c r="I61676"/>
      <c r="J61676"/>
      <c r="K61676"/>
      <c r="L61676"/>
    </row>
    <row r="61677" spans="9:12" ht="15" x14ac:dyDescent="0.25">
      <c r="I61677"/>
      <c r="J61677"/>
      <c r="K61677"/>
      <c r="L61677"/>
    </row>
    <row r="61678" spans="9:12" ht="15" x14ac:dyDescent="0.25">
      <c r="I61678"/>
      <c r="J61678"/>
      <c r="K61678"/>
      <c r="L61678"/>
    </row>
    <row r="61679" spans="9:12" ht="15" x14ac:dyDescent="0.25">
      <c r="I61679"/>
      <c r="J61679"/>
      <c r="K61679"/>
      <c r="L61679"/>
    </row>
    <row r="61680" spans="9:12" ht="15" x14ac:dyDescent="0.25">
      <c r="I61680"/>
      <c r="J61680"/>
      <c r="K61680"/>
      <c r="L61680"/>
    </row>
    <row r="61681" spans="9:12" ht="15" x14ac:dyDescent="0.25">
      <c r="I61681"/>
      <c r="J61681"/>
      <c r="K61681"/>
      <c r="L61681"/>
    </row>
    <row r="61682" spans="9:12" ht="15" x14ac:dyDescent="0.25">
      <c r="I61682"/>
      <c r="J61682"/>
      <c r="K61682"/>
      <c r="L61682"/>
    </row>
    <row r="61683" spans="9:12" ht="15" x14ac:dyDescent="0.25">
      <c r="I61683"/>
      <c r="J61683"/>
      <c r="K61683"/>
      <c r="L61683"/>
    </row>
    <row r="61684" spans="9:12" ht="15" x14ac:dyDescent="0.25">
      <c r="I61684"/>
      <c r="J61684"/>
      <c r="K61684"/>
      <c r="L61684"/>
    </row>
    <row r="61685" spans="9:12" ht="15" x14ac:dyDescent="0.25">
      <c r="I61685"/>
      <c r="J61685"/>
      <c r="K61685"/>
      <c r="L61685"/>
    </row>
    <row r="61686" spans="9:12" ht="15" x14ac:dyDescent="0.25">
      <c r="I61686"/>
      <c r="J61686"/>
      <c r="K61686"/>
      <c r="L61686"/>
    </row>
    <row r="61687" spans="9:12" ht="15" x14ac:dyDescent="0.25">
      <c r="I61687"/>
      <c r="J61687"/>
      <c r="K61687"/>
      <c r="L61687"/>
    </row>
    <row r="61688" spans="9:12" ht="15" x14ac:dyDescent="0.25">
      <c r="I61688"/>
      <c r="J61688"/>
      <c r="K61688"/>
      <c r="L61688"/>
    </row>
    <row r="61689" spans="9:12" ht="15" x14ac:dyDescent="0.25">
      <c r="I61689"/>
      <c r="J61689"/>
      <c r="K61689"/>
      <c r="L61689"/>
    </row>
    <row r="61690" spans="9:12" ht="15" x14ac:dyDescent="0.25">
      <c r="I61690"/>
      <c r="J61690"/>
      <c r="K61690"/>
      <c r="L61690"/>
    </row>
    <row r="61691" spans="9:12" ht="15" x14ac:dyDescent="0.25">
      <c r="I61691"/>
      <c r="J61691"/>
      <c r="K61691"/>
      <c r="L61691"/>
    </row>
    <row r="61692" spans="9:12" ht="15" x14ac:dyDescent="0.25">
      <c r="I61692"/>
      <c r="J61692"/>
      <c r="K61692"/>
      <c r="L61692"/>
    </row>
    <row r="61693" spans="9:12" ht="15" x14ac:dyDescent="0.25">
      <c r="I61693"/>
      <c r="J61693"/>
      <c r="K61693"/>
      <c r="L61693"/>
    </row>
    <row r="61694" spans="9:12" ht="15" x14ac:dyDescent="0.25">
      <c r="I61694"/>
      <c r="J61694"/>
      <c r="K61694"/>
      <c r="L61694"/>
    </row>
    <row r="61695" spans="9:12" ht="15" x14ac:dyDescent="0.25">
      <c r="I61695"/>
      <c r="J61695"/>
      <c r="K61695"/>
      <c r="L61695"/>
    </row>
    <row r="61696" spans="9:12" ht="15" x14ac:dyDescent="0.25">
      <c r="I61696"/>
      <c r="J61696"/>
      <c r="K61696"/>
      <c r="L61696"/>
    </row>
    <row r="61697" spans="9:12" ht="15" x14ac:dyDescent="0.25">
      <c r="I61697"/>
      <c r="J61697"/>
      <c r="K61697"/>
      <c r="L61697"/>
    </row>
    <row r="61698" spans="9:12" ht="15" x14ac:dyDescent="0.25">
      <c r="I61698"/>
      <c r="J61698"/>
      <c r="K61698"/>
      <c r="L61698"/>
    </row>
    <row r="61699" spans="9:12" ht="15" x14ac:dyDescent="0.25">
      <c r="I61699"/>
      <c r="J61699"/>
      <c r="K61699"/>
      <c r="L61699"/>
    </row>
    <row r="61700" spans="9:12" ht="15" x14ac:dyDescent="0.25">
      <c r="I61700"/>
      <c r="J61700"/>
      <c r="K61700"/>
      <c r="L61700"/>
    </row>
    <row r="61701" spans="9:12" ht="15" x14ac:dyDescent="0.25">
      <c r="I61701"/>
      <c r="J61701"/>
      <c r="K61701"/>
      <c r="L61701"/>
    </row>
    <row r="61702" spans="9:12" ht="15" x14ac:dyDescent="0.25">
      <c r="I61702"/>
      <c r="J61702"/>
      <c r="K61702"/>
      <c r="L61702"/>
    </row>
    <row r="61703" spans="9:12" ht="15" x14ac:dyDescent="0.25">
      <c r="I61703"/>
      <c r="J61703"/>
      <c r="K61703"/>
      <c r="L61703"/>
    </row>
    <row r="61704" spans="9:12" ht="15" x14ac:dyDescent="0.25">
      <c r="I61704"/>
      <c r="J61704"/>
      <c r="K61704"/>
      <c r="L61704"/>
    </row>
    <row r="61705" spans="9:12" ht="15" x14ac:dyDescent="0.25">
      <c r="I61705"/>
      <c r="J61705"/>
      <c r="K61705"/>
      <c r="L61705"/>
    </row>
    <row r="61706" spans="9:12" ht="15" x14ac:dyDescent="0.25">
      <c r="I61706"/>
      <c r="J61706"/>
      <c r="K61706"/>
      <c r="L61706"/>
    </row>
    <row r="61707" spans="9:12" ht="15" x14ac:dyDescent="0.25">
      <c r="I61707"/>
      <c r="J61707"/>
      <c r="K61707"/>
      <c r="L61707"/>
    </row>
    <row r="61708" spans="9:12" ht="15" x14ac:dyDescent="0.25">
      <c r="I61708"/>
      <c r="J61708"/>
      <c r="K61708"/>
      <c r="L61708"/>
    </row>
    <row r="61709" spans="9:12" ht="15" x14ac:dyDescent="0.25">
      <c r="I61709"/>
      <c r="J61709"/>
      <c r="K61709"/>
      <c r="L61709"/>
    </row>
    <row r="61710" spans="9:12" ht="15" x14ac:dyDescent="0.25">
      <c r="I61710"/>
      <c r="J61710"/>
      <c r="K61710"/>
      <c r="L61710"/>
    </row>
    <row r="61711" spans="9:12" ht="15" x14ac:dyDescent="0.25">
      <c r="I61711"/>
      <c r="J61711"/>
      <c r="K61711"/>
      <c r="L61711"/>
    </row>
    <row r="61712" spans="9:12" ht="15" x14ac:dyDescent="0.25">
      <c r="I61712"/>
      <c r="J61712"/>
      <c r="K61712"/>
      <c r="L61712"/>
    </row>
    <row r="61713" spans="9:12" ht="15" x14ac:dyDescent="0.25">
      <c r="I61713"/>
      <c r="J61713"/>
      <c r="K61713"/>
      <c r="L61713"/>
    </row>
    <row r="61714" spans="9:12" ht="15" x14ac:dyDescent="0.25">
      <c r="I61714"/>
      <c r="J61714"/>
      <c r="K61714"/>
      <c r="L61714"/>
    </row>
    <row r="61715" spans="9:12" ht="15" x14ac:dyDescent="0.25">
      <c r="I61715"/>
      <c r="J61715"/>
      <c r="K61715"/>
      <c r="L61715"/>
    </row>
    <row r="61716" spans="9:12" ht="15" x14ac:dyDescent="0.25">
      <c r="I61716"/>
      <c r="J61716"/>
      <c r="K61716"/>
      <c r="L61716"/>
    </row>
    <row r="61717" spans="9:12" ht="15" x14ac:dyDescent="0.25">
      <c r="I61717"/>
      <c r="J61717"/>
      <c r="K61717"/>
      <c r="L61717"/>
    </row>
    <row r="61718" spans="9:12" ht="15" x14ac:dyDescent="0.25">
      <c r="I61718"/>
      <c r="J61718"/>
      <c r="K61718"/>
      <c r="L61718"/>
    </row>
    <row r="61719" spans="9:12" ht="15" x14ac:dyDescent="0.25">
      <c r="I61719"/>
      <c r="J61719"/>
      <c r="K61719"/>
      <c r="L61719"/>
    </row>
    <row r="61720" spans="9:12" ht="15" x14ac:dyDescent="0.25">
      <c r="I61720"/>
      <c r="J61720"/>
      <c r="K61720"/>
      <c r="L61720"/>
    </row>
    <row r="61721" spans="9:12" ht="15" x14ac:dyDescent="0.25">
      <c r="I61721"/>
      <c r="J61721"/>
      <c r="K61721"/>
      <c r="L61721"/>
    </row>
    <row r="61722" spans="9:12" ht="15" x14ac:dyDescent="0.25">
      <c r="I61722"/>
      <c r="J61722"/>
      <c r="K61722"/>
      <c r="L61722"/>
    </row>
    <row r="61723" spans="9:12" ht="15" x14ac:dyDescent="0.25">
      <c r="I61723"/>
      <c r="J61723"/>
      <c r="K61723"/>
      <c r="L61723"/>
    </row>
    <row r="61724" spans="9:12" ht="15" x14ac:dyDescent="0.25">
      <c r="I61724"/>
      <c r="J61724"/>
      <c r="K61724"/>
      <c r="L61724"/>
    </row>
    <row r="61725" spans="9:12" ht="15" x14ac:dyDescent="0.25">
      <c r="I61725"/>
      <c r="J61725"/>
      <c r="K61725"/>
      <c r="L61725"/>
    </row>
    <row r="61726" spans="9:12" ht="15" x14ac:dyDescent="0.25">
      <c r="I61726"/>
      <c r="J61726"/>
      <c r="K61726"/>
      <c r="L61726"/>
    </row>
    <row r="61727" spans="9:12" ht="15" x14ac:dyDescent="0.25">
      <c r="I61727"/>
      <c r="J61727"/>
      <c r="K61727"/>
      <c r="L61727"/>
    </row>
    <row r="61728" spans="9:12" ht="15" x14ac:dyDescent="0.25">
      <c r="I61728"/>
      <c r="J61728"/>
      <c r="K61728"/>
      <c r="L61728"/>
    </row>
    <row r="61729" spans="9:12" ht="15" x14ac:dyDescent="0.25">
      <c r="I61729"/>
      <c r="J61729"/>
      <c r="K61729"/>
      <c r="L61729"/>
    </row>
    <row r="61730" spans="9:12" ht="15" x14ac:dyDescent="0.25">
      <c r="I61730"/>
      <c r="J61730"/>
      <c r="K61730"/>
      <c r="L61730"/>
    </row>
    <row r="61731" spans="9:12" ht="15" x14ac:dyDescent="0.25">
      <c r="I61731"/>
      <c r="J61731"/>
      <c r="K61731"/>
      <c r="L61731"/>
    </row>
    <row r="61732" spans="9:12" ht="15" x14ac:dyDescent="0.25">
      <c r="I61732"/>
      <c r="J61732"/>
      <c r="K61732"/>
      <c r="L61732"/>
    </row>
    <row r="61733" spans="9:12" ht="15" x14ac:dyDescent="0.25">
      <c r="I61733"/>
      <c r="J61733"/>
      <c r="K61733"/>
      <c r="L61733"/>
    </row>
    <row r="61734" spans="9:12" ht="15" x14ac:dyDescent="0.25">
      <c r="I61734"/>
      <c r="J61734"/>
      <c r="K61734"/>
      <c r="L61734"/>
    </row>
    <row r="61735" spans="9:12" ht="15" x14ac:dyDescent="0.25">
      <c r="I61735"/>
      <c r="J61735"/>
      <c r="K61735"/>
      <c r="L61735"/>
    </row>
    <row r="61736" spans="9:12" ht="15" x14ac:dyDescent="0.25">
      <c r="I61736"/>
      <c r="J61736"/>
      <c r="K61736"/>
      <c r="L61736"/>
    </row>
    <row r="61737" spans="9:12" ht="15" x14ac:dyDescent="0.25">
      <c r="I61737"/>
      <c r="J61737"/>
      <c r="K61737"/>
      <c r="L61737"/>
    </row>
    <row r="61738" spans="9:12" ht="15" x14ac:dyDescent="0.25">
      <c r="I61738"/>
      <c r="J61738"/>
      <c r="K61738"/>
      <c r="L61738"/>
    </row>
    <row r="61739" spans="9:12" ht="15" x14ac:dyDescent="0.25">
      <c r="I61739"/>
      <c r="J61739"/>
      <c r="K61739"/>
      <c r="L61739"/>
    </row>
    <row r="61740" spans="9:12" ht="15" x14ac:dyDescent="0.25">
      <c r="I61740"/>
      <c r="J61740"/>
      <c r="K61740"/>
      <c r="L61740"/>
    </row>
    <row r="61741" spans="9:12" ht="15" x14ac:dyDescent="0.25">
      <c r="I61741"/>
      <c r="J61741"/>
      <c r="K61741"/>
      <c r="L61741"/>
    </row>
    <row r="61742" spans="9:12" ht="15" x14ac:dyDescent="0.25">
      <c r="I61742"/>
      <c r="J61742"/>
      <c r="K61742"/>
      <c r="L61742"/>
    </row>
    <row r="61743" spans="9:12" ht="15" x14ac:dyDescent="0.25">
      <c r="I61743"/>
      <c r="J61743"/>
      <c r="K61743"/>
      <c r="L61743"/>
    </row>
    <row r="61744" spans="9:12" ht="15" x14ac:dyDescent="0.25">
      <c r="I61744"/>
      <c r="J61744"/>
      <c r="K61744"/>
      <c r="L61744"/>
    </row>
    <row r="61745" spans="9:12" ht="15" x14ac:dyDescent="0.25">
      <c r="I61745"/>
      <c r="J61745"/>
      <c r="K61745"/>
      <c r="L61745"/>
    </row>
    <row r="61746" spans="9:12" ht="15" x14ac:dyDescent="0.25">
      <c r="I61746"/>
      <c r="J61746"/>
      <c r="K61746"/>
      <c r="L61746"/>
    </row>
    <row r="61747" spans="9:12" ht="15" x14ac:dyDescent="0.25">
      <c r="I61747"/>
      <c r="J61747"/>
      <c r="K61747"/>
      <c r="L61747"/>
    </row>
    <row r="61748" spans="9:12" ht="15" x14ac:dyDescent="0.25">
      <c r="I61748"/>
      <c r="J61748"/>
      <c r="K61748"/>
      <c r="L61748"/>
    </row>
    <row r="61749" spans="9:12" ht="15" x14ac:dyDescent="0.25">
      <c r="I61749"/>
      <c r="J61749"/>
      <c r="K61749"/>
      <c r="L61749"/>
    </row>
    <row r="61750" spans="9:12" ht="15" x14ac:dyDescent="0.25">
      <c r="I61750"/>
      <c r="J61750"/>
      <c r="K61750"/>
      <c r="L61750"/>
    </row>
    <row r="61751" spans="9:12" ht="15" x14ac:dyDescent="0.25">
      <c r="I61751"/>
      <c r="J61751"/>
      <c r="K61751"/>
      <c r="L61751"/>
    </row>
    <row r="61752" spans="9:12" ht="15" x14ac:dyDescent="0.25">
      <c r="I61752"/>
      <c r="J61752"/>
      <c r="K61752"/>
      <c r="L61752"/>
    </row>
    <row r="61753" spans="9:12" ht="15" x14ac:dyDescent="0.25">
      <c r="I61753"/>
      <c r="J61753"/>
      <c r="K61753"/>
      <c r="L61753"/>
    </row>
    <row r="61754" spans="9:12" ht="15" x14ac:dyDescent="0.25">
      <c r="I61754"/>
      <c r="J61754"/>
      <c r="K61754"/>
      <c r="L61754"/>
    </row>
    <row r="61755" spans="9:12" ht="15" x14ac:dyDescent="0.25">
      <c r="I61755"/>
      <c r="J61755"/>
      <c r="K61755"/>
      <c r="L61755"/>
    </row>
    <row r="61756" spans="9:12" ht="15" x14ac:dyDescent="0.25">
      <c r="I61756"/>
      <c r="J61756"/>
      <c r="K61756"/>
      <c r="L61756"/>
    </row>
    <row r="61757" spans="9:12" ht="15" x14ac:dyDescent="0.25">
      <c r="I61757"/>
      <c r="J61757"/>
      <c r="K61757"/>
      <c r="L61757"/>
    </row>
    <row r="61758" spans="9:12" ht="15" x14ac:dyDescent="0.25">
      <c r="I61758"/>
      <c r="J61758"/>
      <c r="K61758"/>
      <c r="L61758"/>
    </row>
    <row r="61759" spans="9:12" ht="15" x14ac:dyDescent="0.25">
      <c r="I61759"/>
      <c r="J61759"/>
      <c r="K61759"/>
      <c r="L61759"/>
    </row>
    <row r="61760" spans="9:12" ht="15" x14ac:dyDescent="0.25">
      <c r="I61760"/>
      <c r="J61760"/>
      <c r="K61760"/>
      <c r="L61760"/>
    </row>
    <row r="61761" spans="9:12" ht="15" x14ac:dyDescent="0.25">
      <c r="I61761"/>
      <c r="J61761"/>
      <c r="K61761"/>
      <c r="L61761"/>
    </row>
    <row r="61762" spans="9:12" ht="15" x14ac:dyDescent="0.25">
      <c r="I61762"/>
      <c r="J61762"/>
      <c r="K61762"/>
      <c r="L61762"/>
    </row>
    <row r="61763" spans="9:12" ht="15" x14ac:dyDescent="0.25">
      <c r="I61763"/>
      <c r="J61763"/>
      <c r="K61763"/>
      <c r="L61763"/>
    </row>
    <row r="61764" spans="9:12" ht="15" x14ac:dyDescent="0.25">
      <c r="I61764"/>
      <c r="J61764"/>
      <c r="K61764"/>
      <c r="L61764"/>
    </row>
    <row r="61765" spans="9:12" ht="15" x14ac:dyDescent="0.25">
      <c r="I61765"/>
      <c r="J61765"/>
      <c r="K61765"/>
      <c r="L61765"/>
    </row>
    <row r="61766" spans="9:12" ht="15" x14ac:dyDescent="0.25">
      <c r="I61766"/>
      <c r="J61766"/>
      <c r="K61766"/>
      <c r="L61766"/>
    </row>
    <row r="61767" spans="9:12" ht="15" x14ac:dyDescent="0.25">
      <c r="I61767"/>
      <c r="J61767"/>
      <c r="K61767"/>
      <c r="L61767"/>
    </row>
    <row r="61768" spans="9:12" ht="15" x14ac:dyDescent="0.25">
      <c r="I61768"/>
      <c r="J61768"/>
      <c r="K61768"/>
      <c r="L61768"/>
    </row>
    <row r="61769" spans="9:12" ht="15" x14ac:dyDescent="0.25">
      <c r="I61769"/>
      <c r="J61769"/>
      <c r="K61769"/>
      <c r="L61769"/>
    </row>
    <row r="61770" spans="9:12" ht="15" x14ac:dyDescent="0.25">
      <c r="I61770"/>
      <c r="J61770"/>
      <c r="K61770"/>
      <c r="L61770"/>
    </row>
    <row r="61771" spans="9:12" ht="15" x14ac:dyDescent="0.25">
      <c r="I61771"/>
      <c r="J61771"/>
      <c r="K61771"/>
      <c r="L61771"/>
    </row>
    <row r="61772" spans="9:12" ht="15" x14ac:dyDescent="0.25">
      <c r="I61772"/>
      <c r="J61772"/>
      <c r="K61772"/>
      <c r="L61772"/>
    </row>
    <row r="61773" spans="9:12" ht="15" x14ac:dyDescent="0.25">
      <c r="I61773"/>
      <c r="J61773"/>
      <c r="K61773"/>
      <c r="L61773"/>
    </row>
    <row r="61774" spans="9:12" ht="15" x14ac:dyDescent="0.25">
      <c r="I61774"/>
      <c r="J61774"/>
      <c r="K61774"/>
      <c r="L61774"/>
    </row>
    <row r="61775" spans="9:12" ht="15" x14ac:dyDescent="0.25">
      <c r="I61775"/>
      <c r="J61775"/>
      <c r="K61775"/>
      <c r="L61775"/>
    </row>
    <row r="61776" spans="9:12" ht="15" x14ac:dyDescent="0.25">
      <c r="I61776"/>
      <c r="J61776"/>
      <c r="K61776"/>
      <c r="L61776"/>
    </row>
    <row r="61777" spans="9:12" ht="15" x14ac:dyDescent="0.25">
      <c r="I61777"/>
      <c r="J61777"/>
      <c r="K61777"/>
      <c r="L61777"/>
    </row>
    <row r="61778" spans="9:12" ht="15" x14ac:dyDescent="0.25">
      <c r="I61778"/>
      <c r="J61778"/>
      <c r="K61778"/>
      <c r="L61778"/>
    </row>
    <row r="61779" spans="9:12" ht="15" x14ac:dyDescent="0.25">
      <c r="I61779"/>
      <c r="J61779"/>
      <c r="K61779"/>
      <c r="L61779"/>
    </row>
    <row r="61780" spans="9:12" ht="15" x14ac:dyDescent="0.25">
      <c r="I61780"/>
      <c r="J61780"/>
      <c r="K61780"/>
      <c r="L61780"/>
    </row>
    <row r="61781" spans="9:12" ht="15" x14ac:dyDescent="0.25">
      <c r="I61781"/>
      <c r="J61781"/>
      <c r="K61781"/>
      <c r="L61781"/>
    </row>
    <row r="61782" spans="9:12" ht="15" x14ac:dyDescent="0.25">
      <c r="I61782"/>
      <c r="J61782"/>
      <c r="K61782"/>
      <c r="L61782"/>
    </row>
    <row r="61783" spans="9:12" ht="15" x14ac:dyDescent="0.25">
      <c r="I61783"/>
      <c r="J61783"/>
      <c r="K61783"/>
      <c r="L61783"/>
    </row>
    <row r="61784" spans="9:12" ht="15" x14ac:dyDescent="0.25">
      <c r="I61784"/>
      <c r="J61784"/>
      <c r="K61784"/>
      <c r="L61784"/>
    </row>
    <row r="61785" spans="9:12" ht="15" x14ac:dyDescent="0.25">
      <c r="I61785"/>
      <c r="J61785"/>
      <c r="K61785"/>
      <c r="L61785"/>
    </row>
    <row r="61786" spans="9:12" ht="15" x14ac:dyDescent="0.25">
      <c r="I61786"/>
      <c r="J61786"/>
      <c r="K61786"/>
      <c r="L61786"/>
    </row>
    <row r="61787" spans="9:12" ht="15" x14ac:dyDescent="0.25">
      <c r="I61787"/>
      <c r="J61787"/>
      <c r="K61787"/>
      <c r="L61787"/>
    </row>
    <row r="61788" spans="9:12" ht="15" x14ac:dyDescent="0.25">
      <c r="I61788"/>
      <c r="J61788"/>
      <c r="K61788"/>
      <c r="L61788"/>
    </row>
    <row r="61789" spans="9:12" ht="15" x14ac:dyDescent="0.25">
      <c r="I61789"/>
      <c r="J61789"/>
      <c r="K61789"/>
      <c r="L61789"/>
    </row>
    <row r="61790" spans="9:12" ht="15" x14ac:dyDescent="0.25">
      <c r="I61790"/>
      <c r="J61790"/>
      <c r="K61790"/>
      <c r="L61790"/>
    </row>
    <row r="61791" spans="9:12" ht="15" x14ac:dyDescent="0.25">
      <c r="I61791"/>
      <c r="J61791"/>
      <c r="K61791"/>
      <c r="L61791"/>
    </row>
    <row r="61792" spans="9:12" ht="15" x14ac:dyDescent="0.25">
      <c r="I61792"/>
      <c r="J61792"/>
      <c r="K61792"/>
      <c r="L61792"/>
    </row>
    <row r="61793" spans="9:12" ht="15" x14ac:dyDescent="0.25">
      <c r="I61793"/>
      <c r="J61793"/>
      <c r="K61793"/>
      <c r="L61793"/>
    </row>
    <row r="61794" spans="9:12" ht="15" x14ac:dyDescent="0.25">
      <c r="I61794"/>
      <c r="J61794"/>
      <c r="K61794"/>
      <c r="L61794"/>
    </row>
    <row r="61795" spans="9:12" ht="15" x14ac:dyDescent="0.25">
      <c r="I61795"/>
      <c r="J61795"/>
      <c r="K61795"/>
      <c r="L61795"/>
    </row>
    <row r="61796" spans="9:12" ht="15" x14ac:dyDescent="0.25">
      <c r="I61796"/>
      <c r="J61796"/>
      <c r="K61796"/>
      <c r="L61796"/>
    </row>
    <row r="61797" spans="9:12" ht="15" x14ac:dyDescent="0.25">
      <c r="I61797"/>
      <c r="J61797"/>
      <c r="K61797"/>
      <c r="L61797"/>
    </row>
    <row r="61798" spans="9:12" ht="15" x14ac:dyDescent="0.25">
      <c r="I61798"/>
      <c r="J61798"/>
      <c r="K61798"/>
      <c r="L61798"/>
    </row>
    <row r="61799" spans="9:12" ht="15" x14ac:dyDescent="0.25">
      <c r="I61799"/>
      <c r="J61799"/>
      <c r="K61799"/>
      <c r="L61799"/>
    </row>
    <row r="61800" spans="9:12" ht="15" x14ac:dyDescent="0.25">
      <c r="I61800"/>
      <c r="J61800"/>
      <c r="K61800"/>
      <c r="L61800"/>
    </row>
    <row r="61801" spans="9:12" ht="15" x14ac:dyDescent="0.25">
      <c r="I61801"/>
      <c r="J61801"/>
      <c r="K61801"/>
      <c r="L61801"/>
    </row>
    <row r="61802" spans="9:12" ht="15" x14ac:dyDescent="0.25">
      <c r="I61802"/>
      <c r="J61802"/>
      <c r="K61802"/>
      <c r="L61802"/>
    </row>
    <row r="61803" spans="9:12" ht="15" x14ac:dyDescent="0.25">
      <c r="I61803"/>
      <c r="J61803"/>
      <c r="K61803"/>
      <c r="L61803"/>
    </row>
    <row r="61804" spans="9:12" ht="15" x14ac:dyDescent="0.25">
      <c r="I61804"/>
      <c r="J61804"/>
      <c r="K61804"/>
      <c r="L61804"/>
    </row>
    <row r="61805" spans="9:12" ht="15" x14ac:dyDescent="0.25">
      <c r="I61805"/>
      <c r="J61805"/>
      <c r="K61805"/>
      <c r="L61805"/>
    </row>
    <row r="61806" spans="9:12" ht="15" x14ac:dyDescent="0.25">
      <c r="I61806"/>
      <c r="J61806"/>
      <c r="K61806"/>
      <c r="L61806"/>
    </row>
    <row r="61807" spans="9:12" ht="15" x14ac:dyDescent="0.25">
      <c r="I61807"/>
      <c r="J61807"/>
      <c r="K61807"/>
      <c r="L61807"/>
    </row>
    <row r="61808" spans="9:12" ht="15" x14ac:dyDescent="0.25">
      <c r="I61808"/>
      <c r="J61808"/>
      <c r="K61808"/>
      <c r="L61808"/>
    </row>
    <row r="61809" spans="9:12" ht="15" x14ac:dyDescent="0.25">
      <c r="I61809"/>
      <c r="J61809"/>
      <c r="K61809"/>
      <c r="L61809"/>
    </row>
    <row r="61810" spans="9:12" ht="15" x14ac:dyDescent="0.25">
      <c r="I61810"/>
      <c r="J61810"/>
      <c r="K61810"/>
      <c r="L61810"/>
    </row>
    <row r="61811" spans="9:12" ht="15" x14ac:dyDescent="0.25">
      <c r="I61811"/>
      <c r="J61811"/>
      <c r="K61811"/>
      <c r="L61811"/>
    </row>
    <row r="61812" spans="9:12" ht="15" x14ac:dyDescent="0.25">
      <c r="I61812"/>
      <c r="J61812"/>
      <c r="K61812"/>
      <c r="L61812"/>
    </row>
    <row r="61813" spans="9:12" ht="15" x14ac:dyDescent="0.25">
      <c r="I61813"/>
      <c r="J61813"/>
      <c r="K61813"/>
      <c r="L61813"/>
    </row>
    <row r="61814" spans="9:12" ht="15" x14ac:dyDescent="0.25">
      <c r="I61814"/>
      <c r="J61814"/>
      <c r="K61814"/>
      <c r="L61814"/>
    </row>
    <row r="61815" spans="9:12" ht="15" x14ac:dyDescent="0.25">
      <c r="I61815"/>
      <c r="J61815"/>
      <c r="K61815"/>
      <c r="L61815"/>
    </row>
    <row r="61816" spans="9:12" ht="15" x14ac:dyDescent="0.25">
      <c r="I61816"/>
      <c r="J61816"/>
      <c r="K61816"/>
      <c r="L61816"/>
    </row>
    <row r="61817" spans="9:12" ht="15" x14ac:dyDescent="0.25">
      <c r="I61817"/>
      <c r="J61817"/>
      <c r="K61817"/>
      <c r="L61817"/>
    </row>
    <row r="61818" spans="9:12" ht="15" x14ac:dyDescent="0.25">
      <c r="I61818"/>
      <c r="J61818"/>
      <c r="K61818"/>
      <c r="L61818"/>
    </row>
    <row r="61819" spans="9:12" ht="15" x14ac:dyDescent="0.25">
      <c r="I61819"/>
      <c r="J61819"/>
      <c r="K61819"/>
      <c r="L61819"/>
    </row>
    <row r="61820" spans="9:12" ht="15" x14ac:dyDescent="0.25">
      <c r="I61820"/>
      <c r="J61820"/>
      <c r="K61820"/>
      <c r="L61820"/>
    </row>
    <row r="61821" spans="9:12" ht="15" x14ac:dyDescent="0.25">
      <c r="I61821"/>
      <c r="J61821"/>
      <c r="K61821"/>
      <c r="L61821"/>
    </row>
    <row r="61822" spans="9:12" ht="15" x14ac:dyDescent="0.25">
      <c r="I61822"/>
      <c r="J61822"/>
      <c r="K61822"/>
      <c r="L61822"/>
    </row>
    <row r="61823" spans="9:12" ht="15" x14ac:dyDescent="0.25">
      <c r="I61823"/>
      <c r="J61823"/>
      <c r="K61823"/>
      <c r="L61823"/>
    </row>
    <row r="61824" spans="9:12" ht="15" x14ac:dyDescent="0.25">
      <c r="I61824"/>
      <c r="J61824"/>
      <c r="K61824"/>
      <c r="L61824"/>
    </row>
    <row r="61825" spans="9:12" ht="15" x14ac:dyDescent="0.25">
      <c r="I61825"/>
      <c r="J61825"/>
      <c r="K61825"/>
      <c r="L61825"/>
    </row>
    <row r="61826" spans="9:12" ht="15" x14ac:dyDescent="0.25">
      <c r="I61826"/>
      <c r="J61826"/>
      <c r="K61826"/>
      <c r="L61826"/>
    </row>
    <row r="61827" spans="9:12" ht="15" x14ac:dyDescent="0.25">
      <c r="I61827"/>
      <c r="J61827"/>
      <c r="K61827"/>
      <c r="L61827"/>
    </row>
    <row r="61828" spans="9:12" ht="15" x14ac:dyDescent="0.25">
      <c r="I61828"/>
      <c r="J61828"/>
      <c r="K61828"/>
      <c r="L61828"/>
    </row>
    <row r="61829" spans="9:12" ht="15" x14ac:dyDescent="0.25">
      <c r="I61829"/>
      <c r="J61829"/>
      <c r="K61829"/>
      <c r="L61829"/>
    </row>
    <row r="61830" spans="9:12" ht="15" x14ac:dyDescent="0.25">
      <c r="I61830"/>
      <c r="J61830"/>
      <c r="K61830"/>
      <c r="L61830"/>
    </row>
    <row r="61831" spans="9:12" ht="15" x14ac:dyDescent="0.25">
      <c r="I61831"/>
      <c r="J61831"/>
      <c r="K61831"/>
      <c r="L61831"/>
    </row>
    <row r="61832" spans="9:12" ht="15" x14ac:dyDescent="0.25">
      <c r="I61832"/>
      <c r="J61832"/>
      <c r="K61832"/>
      <c r="L61832"/>
    </row>
    <row r="61833" spans="9:12" ht="15" x14ac:dyDescent="0.25">
      <c r="I61833"/>
      <c r="J61833"/>
      <c r="K61833"/>
      <c r="L61833"/>
    </row>
    <row r="61834" spans="9:12" ht="15" x14ac:dyDescent="0.25">
      <c r="I61834"/>
      <c r="J61834"/>
      <c r="K61834"/>
      <c r="L61834"/>
    </row>
    <row r="61835" spans="9:12" ht="15" x14ac:dyDescent="0.25">
      <c r="I61835"/>
      <c r="J61835"/>
      <c r="K61835"/>
      <c r="L61835"/>
    </row>
    <row r="61836" spans="9:12" ht="15" x14ac:dyDescent="0.25">
      <c r="I61836"/>
      <c r="J61836"/>
      <c r="K61836"/>
      <c r="L61836"/>
    </row>
    <row r="61837" spans="9:12" ht="15" x14ac:dyDescent="0.25">
      <c r="I61837"/>
      <c r="J61837"/>
      <c r="K61837"/>
      <c r="L61837"/>
    </row>
    <row r="61838" spans="9:12" ht="15" x14ac:dyDescent="0.25">
      <c r="I61838"/>
      <c r="J61838"/>
      <c r="K61838"/>
      <c r="L61838"/>
    </row>
    <row r="61839" spans="9:12" ht="15" x14ac:dyDescent="0.25">
      <c r="I61839"/>
      <c r="J61839"/>
      <c r="K61839"/>
      <c r="L61839"/>
    </row>
    <row r="61840" spans="9:12" ht="15" x14ac:dyDescent="0.25">
      <c r="I61840"/>
      <c r="J61840"/>
      <c r="K61840"/>
      <c r="L61840"/>
    </row>
    <row r="61841" spans="9:12" ht="15" x14ac:dyDescent="0.25">
      <c r="I61841"/>
      <c r="J61841"/>
      <c r="K61841"/>
      <c r="L61841"/>
    </row>
    <row r="61842" spans="9:12" ht="15" x14ac:dyDescent="0.25">
      <c r="I61842"/>
      <c r="J61842"/>
      <c r="K61842"/>
      <c r="L61842"/>
    </row>
    <row r="61843" spans="9:12" ht="15" x14ac:dyDescent="0.25">
      <c r="I61843"/>
      <c r="J61843"/>
      <c r="K61843"/>
      <c r="L61843"/>
    </row>
    <row r="61844" spans="9:12" ht="15" x14ac:dyDescent="0.25">
      <c r="I61844"/>
      <c r="J61844"/>
      <c r="K61844"/>
      <c r="L61844"/>
    </row>
    <row r="61845" spans="9:12" ht="15" x14ac:dyDescent="0.25">
      <c r="I61845"/>
      <c r="J61845"/>
      <c r="K61845"/>
      <c r="L61845"/>
    </row>
    <row r="61846" spans="9:12" ht="15" x14ac:dyDescent="0.25">
      <c r="I61846"/>
      <c r="J61846"/>
      <c r="K61846"/>
      <c r="L61846"/>
    </row>
    <row r="61847" spans="9:12" ht="15" x14ac:dyDescent="0.25">
      <c r="I61847"/>
      <c r="J61847"/>
      <c r="K61847"/>
      <c r="L61847"/>
    </row>
    <row r="61848" spans="9:12" ht="15" x14ac:dyDescent="0.25">
      <c r="I61848"/>
      <c r="J61848"/>
      <c r="K61848"/>
      <c r="L61848"/>
    </row>
    <row r="61849" spans="9:12" ht="15" x14ac:dyDescent="0.25">
      <c r="I61849"/>
      <c r="J61849"/>
      <c r="K61849"/>
      <c r="L61849"/>
    </row>
    <row r="61850" spans="9:12" ht="15" x14ac:dyDescent="0.25">
      <c r="I61850"/>
      <c r="J61850"/>
      <c r="K61850"/>
      <c r="L61850"/>
    </row>
    <row r="61851" spans="9:12" ht="15" x14ac:dyDescent="0.25">
      <c r="I61851"/>
      <c r="J61851"/>
      <c r="K61851"/>
      <c r="L61851"/>
    </row>
    <row r="61852" spans="9:12" ht="15" x14ac:dyDescent="0.25">
      <c r="I61852"/>
      <c r="J61852"/>
      <c r="K61852"/>
      <c r="L61852"/>
    </row>
    <row r="61853" spans="9:12" ht="15" x14ac:dyDescent="0.25">
      <c r="I61853"/>
      <c r="J61853"/>
      <c r="K61853"/>
      <c r="L61853"/>
    </row>
    <row r="61854" spans="9:12" ht="15" x14ac:dyDescent="0.25">
      <c r="I61854"/>
      <c r="J61854"/>
      <c r="K61854"/>
      <c r="L61854"/>
    </row>
    <row r="61855" spans="9:12" ht="15" x14ac:dyDescent="0.25">
      <c r="I61855"/>
      <c r="J61855"/>
      <c r="K61855"/>
      <c r="L61855"/>
    </row>
    <row r="61856" spans="9:12" ht="15" x14ac:dyDescent="0.25">
      <c r="I61856"/>
      <c r="J61856"/>
      <c r="K61856"/>
      <c r="L61856"/>
    </row>
    <row r="61857" spans="9:12" ht="15" x14ac:dyDescent="0.25">
      <c r="I61857"/>
      <c r="J61857"/>
      <c r="K61857"/>
      <c r="L61857"/>
    </row>
    <row r="61858" spans="9:12" ht="15" x14ac:dyDescent="0.25">
      <c r="I61858"/>
      <c r="J61858"/>
      <c r="K61858"/>
      <c r="L61858"/>
    </row>
    <row r="61859" spans="9:12" ht="15" x14ac:dyDescent="0.25">
      <c r="I61859"/>
      <c r="J61859"/>
      <c r="K61859"/>
      <c r="L61859"/>
    </row>
    <row r="61860" spans="9:12" ht="15" x14ac:dyDescent="0.25">
      <c r="I61860"/>
      <c r="J61860"/>
      <c r="K61860"/>
      <c r="L61860"/>
    </row>
    <row r="61861" spans="9:12" ht="15" x14ac:dyDescent="0.25">
      <c r="I61861"/>
      <c r="J61861"/>
      <c r="K61861"/>
      <c r="L61861"/>
    </row>
    <row r="61862" spans="9:12" ht="15" x14ac:dyDescent="0.25">
      <c r="I61862"/>
      <c r="J61862"/>
      <c r="K61862"/>
      <c r="L61862"/>
    </row>
    <row r="61863" spans="9:12" ht="15" x14ac:dyDescent="0.25">
      <c r="I61863"/>
      <c r="J61863"/>
      <c r="K61863"/>
      <c r="L61863"/>
    </row>
    <row r="61864" spans="9:12" ht="15" x14ac:dyDescent="0.25">
      <c r="I61864"/>
      <c r="J61864"/>
      <c r="K61864"/>
      <c r="L61864"/>
    </row>
    <row r="61865" spans="9:12" ht="15" x14ac:dyDescent="0.25">
      <c r="I61865"/>
      <c r="J61865"/>
      <c r="K61865"/>
      <c r="L61865"/>
    </row>
    <row r="61866" spans="9:12" ht="15" x14ac:dyDescent="0.25">
      <c r="I61866"/>
      <c r="J61866"/>
      <c r="K61866"/>
      <c r="L61866"/>
    </row>
    <row r="61867" spans="9:12" ht="15" x14ac:dyDescent="0.25">
      <c r="I61867"/>
      <c r="J61867"/>
      <c r="K61867"/>
      <c r="L61867"/>
    </row>
    <row r="61868" spans="9:12" ht="15" x14ac:dyDescent="0.25">
      <c r="I61868"/>
      <c r="J61868"/>
      <c r="K61868"/>
      <c r="L61868"/>
    </row>
    <row r="61869" spans="9:12" ht="15" x14ac:dyDescent="0.25">
      <c r="I61869"/>
      <c r="J61869"/>
      <c r="K61869"/>
      <c r="L61869"/>
    </row>
    <row r="61870" spans="9:12" ht="15" x14ac:dyDescent="0.25">
      <c r="I61870"/>
      <c r="J61870"/>
      <c r="K61870"/>
      <c r="L61870"/>
    </row>
    <row r="61871" spans="9:12" ht="15" x14ac:dyDescent="0.25">
      <c r="I61871"/>
      <c r="J61871"/>
      <c r="K61871"/>
      <c r="L61871"/>
    </row>
    <row r="61872" spans="9:12" ht="15" x14ac:dyDescent="0.25">
      <c r="I61872"/>
      <c r="J61872"/>
      <c r="K61872"/>
      <c r="L61872"/>
    </row>
    <row r="61873" spans="9:12" ht="15" x14ac:dyDescent="0.25">
      <c r="I61873"/>
      <c r="J61873"/>
      <c r="K61873"/>
      <c r="L61873"/>
    </row>
    <row r="61874" spans="9:12" ht="15" x14ac:dyDescent="0.25">
      <c r="I61874"/>
      <c r="J61874"/>
      <c r="K61874"/>
      <c r="L61874"/>
    </row>
    <row r="61875" spans="9:12" ht="15" x14ac:dyDescent="0.25">
      <c r="I61875"/>
      <c r="J61875"/>
      <c r="K61875"/>
      <c r="L61875"/>
    </row>
    <row r="61876" spans="9:12" ht="15" x14ac:dyDescent="0.25">
      <c r="I61876"/>
      <c r="J61876"/>
      <c r="K61876"/>
      <c r="L61876"/>
    </row>
    <row r="61877" spans="9:12" ht="15" x14ac:dyDescent="0.25">
      <c r="I61877"/>
      <c r="J61877"/>
      <c r="K61877"/>
      <c r="L61877"/>
    </row>
    <row r="61878" spans="9:12" ht="15" x14ac:dyDescent="0.25">
      <c r="I61878"/>
      <c r="J61878"/>
      <c r="K61878"/>
      <c r="L61878"/>
    </row>
    <row r="61879" spans="9:12" ht="15" x14ac:dyDescent="0.25">
      <c r="I61879"/>
      <c r="J61879"/>
      <c r="K61879"/>
      <c r="L61879"/>
    </row>
    <row r="61880" spans="9:12" ht="15" x14ac:dyDescent="0.25">
      <c r="I61880"/>
      <c r="J61880"/>
      <c r="K61880"/>
      <c r="L61880"/>
    </row>
    <row r="61881" spans="9:12" ht="15" x14ac:dyDescent="0.25">
      <c r="I61881"/>
      <c r="J61881"/>
      <c r="K61881"/>
      <c r="L61881"/>
    </row>
    <row r="61882" spans="9:12" ht="15" x14ac:dyDescent="0.25">
      <c r="I61882"/>
      <c r="J61882"/>
      <c r="K61882"/>
      <c r="L61882"/>
    </row>
    <row r="61883" spans="9:12" ht="15" x14ac:dyDescent="0.25">
      <c r="I61883"/>
      <c r="J61883"/>
      <c r="K61883"/>
      <c r="L61883"/>
    </row>
    <row r="61884" spans="9:12" ht="15" x14ac:dyDescent="0.25">
      <c r="I61884"/>
      <c r="J61884"/>
      <c r="K61884"/>
      <c r="L61884"/>
    </row>
    <row r="61885" spans="9:12" ht="15" x14ac:dyDescent="0.25">
      <c r="I61885"/>
      <c r="J61885"/>
      <c r="K61885"/>
      <c r="L61885"/>
    </row>
    <row r="61886" spans="9:12" ht="15" x14ac:dyDescent="0.25">
      <c r="I61886"/>
      <c r="J61886"/>
      <c r="K61886"/>
      <c r="L61886"/>
    </row>
    <row r="61887" spans="9:12" ht="15" x14ac:dyDescent="0.25">
      <c r="I61887"/>
      <c r="J61887"/>
      <c r="K61887"/>
      <c r="L61887"/>
    </row>
    <row r="61888" spans="9:12" ht="15" x14ac:dyDescent="0.25">
      <c r="I61888"/>
      <c r="J61888"/>
      <c r="K61888"/>
      <c r="L61888"/>
    </row>
    <row r="61889" spans="9:12" ht="15" x14ac:dyDescent="0.25">
      <c r="I61889"/>
      <c r="J61889"/>
      <c r="K61889"/>
      <c r="L61889"/>
    </row>
    <row r="61890" spans="9:12" ht="15" x14ac:dyDescent="0.25">
      <c r="I61890"/>
      <c r="J61890"/>
      <c r="K61890"/>
      <c r="L61890"/>
    </row>
    <row r="61891" spans="9:12" ht="15" x14ac:dyDescent="0.25">
      <c r="I61891"/>
      <c r="J61891"/>
      <c r="K61891"/>
      <c r="L61891"/>
    </row>
    <row r="61892" spans="9:12" ht="15" x14ac:dyDescent="0.25">
      <c r="I61892"/>
      <c r="J61892"/>
      <c r="K61892"/>
      <c r="L61892"/>
    </row>
    <row r="61893" spans="9:12" ht="15" x14ac:dyDescent="0.25">
      <c r="I61893"/>
      <c r="J61893"/>
      <c r="K61893"/>
      <c r="L61893"/>
    </row>
    <row r="61894" spans="9:12" ht="15" x14ac:dyDescent="0.25">
      <c r="I61894"/>
      <c r="J61894"/>
      <c r="K61894"/>
      <c r="L61894"/>
    </row>
    <row r="61895" spans="9:12" ht="15" x14ac:dyDescent="0.25">
      <c r="I61895"/>
      <c r="J61895"/>
      <c r="K61895"/>
      <c r="L61895"/>
    </row>
    <row r="61896" spans="9:12" ht="15" x14ac:dyDescent="0.25">
      <c r="I61896"/>
      <c r="J61896"/>
      <c r="K61896"/>
      <c r="L61896"/>
    </row>
    <row r="61897" spans="9:12" ht="15" x14ac:dyDescent="0.25">
      <c r="I61897"/>
      <c r="J61897"/>
      <c r="K61897"/>
      <c r="L61897"/>
    </row>
    <row r="61898" spans="9:12" ht="15" x14ac:dyDescent="0.25">
      <c r="I61898"/>
      <c r="J61898"/>
      <c r="K61898"/>
      <c r="L61898"/>
    </row>
    <row r="61899" spans="9:12" ht="15" x14ac:dyDescent="0.25">
      <c r="I61899"/>
      <c r="J61899"/>
      <c r="K61899"/>
      <c r="L61899"/>
    </row>
    <row r="61900" spans="9:12" ht="15" x14ac:dyDescent="0.25">
      <c r="I61900"/>
      <c r="J61900"/>
      <c r="K61900"/>
      <c r="L61900"/>
    </row>
    <row r="61901" spans="9:12" ht="15" x14ac:dyDescent="0.25">
      <c r="I61901"/>
      <c r="J61901"/>
      <c r="K61901"/>
      <c r="L61901"/>
    </row>
    <row r="61902" spans="9:12" ht="15" x14ac:dyDescent="0.25">
      <c r="I61902"/>
      <c r="J61902"/>
      <c r="K61902"/>
      <c r="L61902"/>
    </row>
    <row r="61903" spans="9:12" ht="15" x14ac:dyDescent="0.25">
      <c r="I61903"/>
      <c r="J61903"/>
      <c r="K61903"/>
      <c r="L61903"/>
    </row>
    <row r="61904" spans="9:12" ht="15" x14ac:dyDescent="0.25">
      <c r="I61904"/>
      <c r="J61904"/>
      <c r="K61904"/>
      <c r="L61904"/>
    </row>
    <row r="61905" spans="9:12" ht="15" x14ac:dyDescent="0.25">
      <c r="I61905"/>
      <c r="J61905"/>
      <c r="K61905"/>
      <c r="L61905"/>
    </row>
    <row r="61906" spans="9:12" ht="15" x14ac:dyDescent="0.25">
      <c r="I61906"/>
      <c r="J61906"/>
      <c r="K61906"/>
      <c r="L61906"/>
    </row>
    <row r="61907" spans="9:12" ht="15" x14ac:dyDescent="0.25">
      <c r="I61907"/>
      <c r="J61907"/>
      <c r="K61907"/>
      <c r="L61907"/>
    </row>
    <row r="61908" spans="9:12" ht="15" x14ac:dyDescent="0.25">
      <c r="I61908"/>
      <c r="J61908"/>
      <c r="K61908"/>
      <c r="L61908"/>
    </row>
    <row r="61909" spans="9:12" ht="15" x14ac:dyDescent="0.25">
      <c r="I61909"/>
      <c r="J61909"/>
      <c r="K61909"/>
      <c r="L61909"/>
    </row>
    <row r="61910" spans="9:12" ht="15" x14ac:dyDescent="0.25">
      <c r="I61910"/>
      <c r="J61910"/>
      <c r="K61910"/>
      <c r="L61910"/>
    </row>
    <row r="61911" spans="9:12" ht="15" x14ac:dyDescent="0.25">
      <c r="I61911"/>
      <c r="J61911"/>
      <c r="K61911"/>
      <c r="L61911"/>
    </row>
    <row r="61912" spans="9:12" ht="15" x14ac:dyDescent="0.25">
      <c r="I61912"/>
      <c r="J61912"/>
      <c r="K61912"/>
      <c r="L61912"/>
    </row>
    <row r="61913" spans="9:12" ht="15" x14ac:dyDescent="0.25">
      <c r="I61913"/>
      <c r="J61913"/>
      <c r="K61913"/>
      <c r="L61913"/>
    </row>
    <row r="61914" spans="9:12" ht="15" x14ac:dyDescent="0.25">
      <c r="I61914"/>
      <c r="J61914"/>
      <c r="K61914"/>
      <c r="L61914"/>
    </row>
    <row r="61915" spans="9:12" ht="15" x14ac:dyDescent="0.25">
      <c r="I61915"/>
      <c r="J61915"/>
      <c r="K61915"/>
      <c r="L61915"/>
    </row>
    <row r="61916" spans="9:12" ht="15" x14ac:dyDescent="0.25">
      <c r="I61916"/>
      <c r="J61916"/>
      <c r="K61916"/>
      <c r="L61916"/>
    </row>
    <row r="61917" spans="9:12" ht="15" x14ac:dyDescent="0.25">
      <c r="I61917"/>
      <c r="J61917"/>
      <c r="K61917"/>
      <c r="L61917"/>
    </row>
    <row r="61918" spans="9:12" ht="15" x14ac:dyDescent="0.25">
      <c r="I61918"/>
      <c r="J61918"/>
      <c r="K61918"/>
      <c r="L61918"/>
    </row>
    <row r="61919" spans="9:12" ht="15" x14ac:dyDescent="0.25">
      <c r="I61919"/>
      <c r="J61919"/>
      <c r="K61919"/>
      <c r="L61919"/>
    </row>
    <row r="61920" spans="9:12" ht="15" x14ac:dyDescent="0.25">
      <c r="I61920"/>
      <c r="J61920"/>
      <c r="K61920"/>
      <c r="L61920"/>
    </row>
    <row r="61921" spans="9:12" ht="15" x14ac:dyDescent="0.25">
      <c r="I61921"/>
      <c r="J61921"/>
      <c r="K61921"/>
      <c r="L61921"/>
    </row>
    <row r="61922" spans="9:12" ht="15" x14ac:dyDescent="0.25">
      <c r="I61922"/>
      <c r="J61922"/>
      <c r="K61922"/>
      <c r="L61922"/>
    </row>
    <row r="61923" spans="9:12" ht="15" x14ac:dyDescent="0.25">
      <c r="I61923"/>
      <c r="J61923"/>
      <c r="K61923"/>
      <c r="L61923"/>
    </row>
    <row r="61924" spans="9:12" ht="15" x14ac:dyDescent="0.25">
      <c r="I61924"/>
      <c r="J61924"/>
      <c r="K61924"/>
      <c r="L61924"/>
    </row>
    <row r="61925" spans="9:12" ht="15" x14ac:dyDescent="0.25">
      <c r="I61925"/>
      <c r="J61925"/>
      <c r="K61925"/>
      <c r="L61925"/>
    </row>
    <row r="61926" spans="9:12" ht="15" x14ac:dyDescent="0.25">
      <c r="I61926"/>
      <c r="J61926"/>
      <c r="K61926"/>
      <c r="L61926"/>
    </row>
    <row r="61927" spans="9:12" ht="15" x14ac:dyDescent="0.25">
      <c r="I61927"/>
      <c r="J61927"/>
      <c r="K61927"/>
      <c r="L61927"/>
    </row>
    <row r="61928" spans="9:12" ht="15" x14ac:dyDescent="0.25">
      <c r="I61928"/>
      <c r="J61928"/>
      <c r="K61928"/>
      <c r="L61928"/>
    </row>
    <row r="61929" spans="9:12" ht="15" x14ac:dyDescent="0.25">
      <c r="I61929"/>
      <c r="J61929"/>
      <c r="K61929"/>
      <c r="L61929"/>
    </row>
    <row r="61930" spans="9:12" ht="15" x14ac:dyDescent="0.25">
      <c r="I61930"/>
      <c r="J61930"/>
      <c r="K61930"/>
      <c r="L61930"/>
    </row>
    <row r="61931" spans="9:12" ht="15" x14ac:dyDescent="0.25">
      <c r="I61931"/>
      <c r="J61931"/>
      <c r="K61931"/>
      <c r="L61931"/>
    </row>
    <row r="61932" spans="9:12" ht="15" x14ac:dyDescent="0.25">
      <c r="I61932"/>
      <c r="J61932"/>
      <c r="K61932"/>
      <c r="L61932"/>
    </row>
    <row r="61933" spans="9:12" ht="15" x14ac:dyDescent="0.25">
      <c r="I61933"/>
      <c r="J61933"/>
      <c r="K61933"/>
      <c r="L61933"/>
    </row>
    <row r="61934" spans="9:12" ht="15" x14ac:dyDescent="0.25">
      <c r="I61934"/>
      <c r="J61934"/>
      <c r="K61934"/>
      <c r="L61934"/>
    </row>
    <row r="61935" spans="9:12" ht="15" x14ac:dyDescent="0.25">
      <c r="I61935"/>
      <c r="J61935"/>
      <c r="K61935"/>
      <c r="L61935"/>
    </row>
    <row r="61936" spans="9:12" ht="15" x14ac:dyDescent="0.25">
      <c r="I61936"/>
      <c r="J61936"/>
      <c r="K61936"/>
      <c r="L61936"/>
    </row>
    <row r="61937" spans="9:12" ht="15" x14ac:dyDescent="0.25">
      <c r="I61937"/>
      <c r="J61937"/>
      <c r="K61937"/>
      <c r="L61937"/>
    </row>
    <row r="61938" spans="9:12" ht="15" x14ac:dyDescent="0.25">
      <c r="I61938"/>
      <c r="J61938"/>
      <c r="K61938"/>
      <c r="L61938"/>
    </row>
    <row r="61939" spans="9:12" ht="15" x14ac:dyDescent="0.25">
      <c r="I61939"/>
      <c r="J61939"/>
      <c r="K61939"/>
      <c r="L61939"/>
    </row>
    <row r="61940" spans="9:12" ht="15" x14ac:dyDescent="0.25">
      <c r="I61940"/>
      <c r="J61940"/>
      <c r="K61940"/>
      <c r="L61940"/>
    </row>
    <row r="61941" spans="9:12" ht="15" x14ac:dyDescent="0.25">
      <c r="I61941"/>
      <c r="J61941"/>
      <c r="K61941"/>
      <c r="L61941"/>
    </row>
    <row r="61942" spans="9:12" ht="15" x14ac:dyDescent="0.25">
      <c r="I61942"/>
      <c r="J61942"/>
      <c r="K61942"/>
      <c r="L61942"/>
    </row>
    <row r="61943" spans="9:12" ht="15" x14ac:dyDescent="0.25">
      <c r="I61943"/>
      <c r="J61943"/>
      <c r="K61943"/>
      <c r="L61943"/>
    </row>
    <row r="61944" spans="9:12" ht="15" x14ac:dyDescent="0.25">
      <c r="I61944"/>
      <c r="J61944"/>
      <c r="K61944"/>
      <c r="L61944"/>
    </row>
    <row r="61945" spans="9:12" ht="15" x14ac:dyDescent="0.25">
      <c r="I61945"/>
      <c r="J61945"/>
      <c r="K61945"/>
      <c r="L61945"/>
    </row>
    <row r="61946" spans="9:12" ht="15" x14ac:dyDescent="0.25">
      <c r="I61946"/>
      <c r="J61946"/>
      <c r="K61946"/>
      <c r="L61946"/>
    </row>
    <row r="61947" spans="9:12" ht="15" x14ac:dyDescent="0.25">
      <c r="I61947"/>
      <c r="J61947"/>
      <c r="K61947"/>
      <c r="L61947"/>
    </row>
    <row r="61948" spans="9:12" ht="15" x14ac:dyDescent="0.25">
      <c r="I61948"/>
      <c r="J61948"/>
      <c r="K61948"/>
      <c r="L61948"/>
    </row>
    <row r="61949" spans="9:12" ht="15" x14ac:dyDescent="0.25">
      <c r="I61949"/>
      <c r="J61949"/>
      <c r="K61949"/>
      <c r="L61949"/>
    </row>
    <row r="61950" spans="9:12" ht="15" x14ac:dyDescent="0.25">
      <c r="I61950"/>
      <c r="J61950"/>
      <c r="K61950"/>
      <c r="L61950"/>
    </row>
    <row r="61951" spans="9:12" ht="15" x14ac:dyDescent="0.25">
      <c r="I61951"/>
      <c r="J61951"/>
      <c r="K61951"/>
      <c r="L61951"/>
    </row>
    <row r="61952" spans="9:12" ht="15" x14ac:dyDescent="0.25">
      <c r="I61952"/>
      <c r="J61952"/>
      <c r="K61952"/>
      <c r="L61952"/>
    </row>
    <row r="61953" spans="9:12" ht="15" x14ac:dyDescent="0.25">
      <c r="I61953"/>
      <c r="J61953"/>
      <c r="K61953"/>
      <c r="L61953"/>
    </row>
    <row r="61954" spans="9:12" ht="15" x14ac:dyDescent="0.25">
      <c r="I61954"/>
      <c r="J61954"/>
      <c r="K61954"/>
      <c r="L61954"/>
    </row>
    <row r="61955" spans="9:12" ht="15" x14ac:dyDescent="0.25">
      <c r="I61955"/>
      <c r="J61955"/>
      <c r="K61955"/>
      <c r="L61955"/>
    </row>
    <row r="61956" spans="9:12" ht="15" x14ac:dyDescent="0.25">
      <c r="I61956"/>
      <c r="J61956"/>
      <c r="K61956"/>
      <c r="L61956"/>
    </row>
    <row r="61957" spans="9:12" ht="15" x14ac:dyDescent="0.25">
      <c r="I61957"/>
      <c r="J61957"/>
      <c r="K61957"/>
      <c r="L61957"/>
    </row>
    <row r="61958" spans="9:12" ht="15" x14ac:dyDescent="0.25">
      <c r="I61958"/>
      <c r="J61958"/>
      <c r="K61958"/>
      <c r="L61958"/>
    </row>
    <row r="61959" spans="9:12" ht="15" x14ac:dyDescent="0.25">
      <c r="I61959"/>
      <c r="J61959"/>
      <c r="K61959"/>
      <c r="L61959"/>
    </row>
    <row r="61960" spans="9:12" ht="15" x14ac:dyDescent="0.25">
      <c r="I61960"/>
      <c r="J61960"/>
      <c r="K61960"/>
      <c r="L61960"/>
    </row>
    <row r="61961" spans="9:12" ht="15" x14ac:dyDescent="0.25">
      <c r="I61961"/>
      <c r="J61961"/>
      <c r="K61961"/>
      <c r="L61961"/>
    </row>
    <row r="61962" spans="9:12" ht="15" x14ac:dyDescent="0.25">
      <c r="I61962"/>
      <c r="J61962"/>
      <c r="K61962"/>
      <c r="L61962"/>
    </row>
    <row r="61963" spans="9:12" ht="15" x14ac:dyDescent="0.25">
      <c r="I61963"/>
      <c r="J61963"/>
      <c r="K61963"/>
      <c r="L61963"/>
    </row>
    <row r="61964" spans="9:12" ht="15" x14ac:dyDescent="0.25">
      <c r="I61964"/>
      <c r="J61964"/>
      <c r="K61964"/>
      <c r="L61964"/>
    </row>
    <row r="61965" spans="9:12" ht="15" x14ac:dyDescent="0.25">
      <c r="I61965"/>
      <c r="J61965"/>
      <c r="K61965"/>
      <c r="L61965"/>
    </row>
    <row r="61966" spans="9:12" ht="15" x14ac:dyDescent="0.25">
      <c r="I61966"/>
      <c r="J61966"/>
      <c r="K61966"/>
      <c r="L61966"/>
    </row>
    <row r="61967" spans="9:12" ht="15" x14ac:dyDescent="0.25">
      <c r="I61967"/>
      <c r="J61967"/>
      <c r="K61967"/>
      <c r="L61967"/>
    </row>
    <row r="61968" spans="9:12" ht="15" x14ac:dyDescent="0.25">
      <c r="I61968"/>
      <c r="J61968"/>
      <c r="K61968"/>
      <c r="L61968"/>
    </row>
    <row r="61969" spans="9:12" ht="15" x14ac:dyDescent="0.25">
      <c r="I61969"/>
      <c r="J61969"/>
      <c r="K61969"/>
      <c r="L61969"/>
    </row>
    <row r="61970" spans="9:12" ht="15" x14ac:dyDescent="0.25">
      <c r="I61970"/>
      <c r="J61970"/>
      <c r="K61970"/>
      <c r="L61970"/>
    </row>
    <row r="61971" spans="9:12" ht="15" x14ac:dyDescent="0.25">
      <c r="I61971"/>
      <c r="J61971"/>
      <c r="K61971"/>
      <c r="L61971"/>
    </row>
    <row r="61972" spans="9:12" ht="15" x14ac:dyDescent="0.25">
      <c r="I61972"/>
      <c r="J61972"/>
      <c r="K61972"/>
      <c r="L61972"/>
    </row>
    <row r="61973" spans="9:12" ht="15" x14ac:dyDescent="0.25">
      <c r="I61973"/>
      <c r="J61973"/>
      <c r="K61973"/>
      <c r="L61973"/>
    </row>
    <row r="61974" spans="9:12" ht="15" x14ac:dyDescent="0.25">
      <c r="I61974"/>
      <c r="J61974"/>
      <c r="K61974"/>
      <c r="L61974"/>
    </row>
    <row r="61975" spans="9:12" ht="15" x14ac:dyDescent="0.25">
      <c r="I61975"/>
      <c r="J61975"/>
      <c r="K61975"/>
      <c r="L61975"/>
    </row>
    <row r="61976" spans="9:12" ht="15" x14ac:dyDescent="0.25">
      <c r="I61976"/>
      <c r="J61976"/>
      <c r="K61976"/>
      <c r="L61976"/>
    </row>
    <row r="61977" spans="9:12" ht="15" x14ac:dyDescent="0.25">
      <c r="I61977"/>
      <c r="J61977"/>
      <c r="K61977"/>
      <c r="L61977"/>
    </row>
    <row r="61978" spans="9:12" ht="15" x14ac:dyDescent="0.25">
      <c r="I61978"/>
      <c r="J61978"/>
      <c r="K61978"/>
      <c r="L61978"/>
    </row>
    <row r="61979" spans="9:12" ht="15" x14ac:dyDescent="0.25">
      <c r="I61979"/>
      <c r="J61979"/>
      <c r="K61979"/>
      <c r="L61979"/>
    </row>
    <row r="61980" spans="9:12" ht="15" x14ac:dyDescent="0.25">
      <c r="I61980"/>
      <c r="J61980"/>
      <c r="K61980"/>
      <c r="L61980"/>
    </row>
    <row r="61981" spans="9:12" ht="15" x14ac:dyDescent="0.25">
      <c r="I61981"/>
      <c r="J61981"/>
      <c r="K61981"/>
      <c r="L61981"/>
    </row>
    <row r="61982" spans="9:12" ht="15" x14ac:dyDescent="0.25">
      <c r="I61982"/>
      <c r="J61982"/>
      <c r="K61982"/>
      <c r="L61982"/>
    </row>
    <row r="61983" spans="9:12" ht="15" x14ac:dyDescent="0.25">
      <c r="I61983"/>
      <c r="J61983"/>
      <c r="K61983"/>
      <c r="L61983"/>
    </row>
    <row r="61984" spans="9:12" ht="15" x14ac:dyDescent="0.25">
      <c r="I61984"/>
      <c r="J61984"/>
      <c r="K61984"/>
      <c r="L61984"/>
    </row>
    <row r="61985" spans="9:12" ht="15" x14ac:dyDescent="0.25">
      <c r="I61985"/>
      <c r="J61985"/>
      <c r="K61985"/>
      <c r="L61985"/>
    </row>
    <row r="61986" spans="9:12" ht="15" x14ac:dyDescent="0.25">
      <c r="I61986"/>
      <c r="J61986"/>
      <c r="K61986"/>
      <c r="L61986"/>
    </row>
    <row r="61987" spans="9:12" ht="15" x14ac:dyDescent="0.25">
      <c r="I61987"/>
      <c r="J61987"/>
      <c r="K61987"/>
      <c r="L61987"/>
    </row>
    <row r="61988" spans="9:12" ht="15" x14ac:dyDescent="0.25">
      <c r="I61988"/>
      <c r="J61988"/>
      <c r="K61988"/>
      <c r="L61988"/>
    </row>
    <row r="61989" spans="9:12" ht="15" x14ac:dyDescent="0.25">
      <c r="I61989"/>
      <c r="J61989"/>
      <c r="K61989"/>
      <c r="L61989"/>
    </row>
    <row r="61990" spans="9:12" ht="15" x14ac:dyDescent="0.25">
      <c r="I61990"/>
      <c r="J61990"/>
      <c r="K61990"/>
      <c r="L61990"/>
    </row>
    <row r="61991" spans="9:12" ht="15" x14ac:dyDescent="0.25">
      <c r="I61991"/>
      <c r="J61991"/>
      <c r="K61991"/>
      <c r="L61991"/>
    </row>
    <row r="61992" spans="9:12" ht="15" x14ac:dyDescent="0.25">
      <c r="I61992"/>
      <c r="J61992"/>
      <c r="K61992"/>
      <c r="L61992"/>
    </row>
    <row r="61993" spans="9:12" ht="15" x14ac:dyDescent="0.25">
      <c r="I61993"/>
      <c r="J61993"/>
      <c r="K61993"/>
      <c r="L61993"/>
    </row>
    <row r="61994" spans="9:12" ht="15" x14ac:dyDescent="0.25">
      <c r="I61994"/>
      <c r="J61994"/>
      <c r="K61994"/>
      <c r="L61994"/>
    </row>
    <row r="61995" spans="9:12" ht="15" x14ac:dyDescent="0.25">
      <c r="I61995"/>
      <c r="J61995"/>
      <c r="K61995"/>
      <c r="L61995"/>
    </row>
    <row r="61996" spans="9:12" ht="15" x14ac:dyDescent="0.25">
      <c r="I61996"/>
      <c r="J61996"/>
      <c r="K61996"/>
      <c r="L61996"/>
    </row>
    <row r="61997" spans="9:12" ht="15" x14ac:dyDescent="0.25">
      <c r="I61997"/>
      <c r="J61997"/>
      <c r="K61997"/>
      <c r="L61997"/>
    </row>
    <row r="61998" spans="9:12" ht="15" x14ac:dyDescent="0.25">
      <c r="I61998"/>
      <c r="J61998"/>
      <c r="K61998"/>
      <c r="L61998"/>
    </row>
    <row r="61999" spans="9:12" ht="15" x14ac:dyDescent="0.25">
      <c r="I61999"/>
      <c r="J61999"/>
      <c r="K61999"/>
      <c r="L61999"/>
    </row>
    <row r="62000" spans="9:12" ht="15" x14ac:dyDescent="0.25">
      <c r="I62000"/>
      <c r="J62000"/>
      <c r="K62000"/>
      <c r="L62000"/>
    </row>
    <row r="62001" spans="9:12" ht="15" x14ac:dyDescent="0.25">
      <c r="I62001"/>
      <c r="J62001"/>
      <c r="K62001"/>
      <c r="L62001"/>
    </row>
    <row r="62002" spans="9:12" ht="15" x14ac:dyDescent="0.25">
      <c r="I62002"/>
      <c r="J62002"/>
      <c r="K62002"/>
      <c r="L62002"/>
    </row>
    <row r="62003" spans="9:12" ht="15" x14ac:dyDescent="0.25">
      <c r="I62003"/>
      <c r="J62003"/>
      <c r="K62003"/>
      <c r="L62003"/>
    </row>
    <row r="62004" spans="9:12" ht="15" x14ac:dyDescent="0.25">
      <c r="I62004"/>
      <c r="J62004"/>
      <c r="K62004"/>
      <c r="L62004"/>
    </row>
    <row r="62005" spans="9:12" ht="15" x14ac:dyDescent="0.25">
      <c r="I62005"/>
      <c r="J62005"/>
      <c r="K62005"/>
      <c r="L62005"/>
    </row>
    <row r="62006" spans="9:12" ht="15" x14ac:dyDescent="0.25">
      <c r="I62006"/>
      <c r="J62006"/>
      <c r="K62006"/>
      <c r="L62006"/>
    </row>
    <row r="62007" spans="9:12" ht="15" x14ac:dyDescent="0.25">
      <c r="I62007"/>
      <c r="J62007"/>
      <c r="K62007"/>
      <c r="L62007"/>
    </row>
    <row r="62008" spans="9:12" ht="15" x14ac:dyDescent="0.25">
      <c r="I62008"/>
      <c r="J62008"/>
      <c r="K62008"/>
      <c r="L62008"/>
    </row>
    <row r="62009" spans="9:12" ht="15" x14ac:dyDescent="0.25">
      <c r="I62009"/>
      <c r="J62009"/>
      <c r="K62009"/>
      <c r="L62009"/>
    </row>
    <row r="62010" spans="9:12" ht="15" x14ac:dyDescent="0.25">
      <c r="I62010"/>
      <c r="J62010"/>
      <c r="K62010"/>
      <c r="L62010"/>
    </row>
    <row r="62011" spans="9:12" ht="15" x14ac:dyDescent="0.25">
      <c r="I62011"/>
      <c r="J62011"/>
      <c r="K62011"/>
      <c r="L62011"/>
    </row>
    <row r="62012" spans="9:12" ht="15" x14ac:dyDescent="0.25">
      <c r="I62012"/>
      <c r="J62012"/>
      <c r="K62012"/>
      <c r="L62012"/>
    </row>
    <row r="62013" spans="9:12" ht="15" x14ac:dyDescent="0.25">
      <c r="I62013"/>
      <c r="J62013"/>
      <c r="K62013"/>
      <c r="L62013"/>
    </row>
    <row r="62014" spans="9:12" ht="15" x14ac:dyDescent="0.25">
      <c r="I62014"/>
      <c r="J62014"/>
      <c r="K62014"/>
      <c r="L62014"/>
    </row>
    <row r="62015" spans="9:12" ht="15" x14ac:dyDescent="0.25">
      <c r="I62015"/>
      <c r="J62015"/>
      <c r="K62015"/>
      <c r="L62015"/>
    </row>
    <row r="62016" spans="9:12" ht="15" x14ac:dyDescent="0.25">
      <c r="I62016"/>
      <c r="J62016"/>
      <c r="K62016"/>
      <c r="L62016"/>
    </row>
    <row r="62017" spans="9:12" ht="15" x14ac:dyDescent="0.25">
      <c r="I62017"/>
      <c r="J62017"/>
      <c r="K62017"/>
      <c r="L62017"/>
    </row>
    <row r="62018" spans="9:12" ht="15" x14ac:dyDescent="0.25">
      <c r="I62018"/>
      <c r="J62018"/>
      <c r="K62018"/>
      <c r="L62018"/>
    </row>
    <row r="62019" spans="9:12" ht="15" x14ac:dyDescent="0.25">
      <c r="I62019"/>
      <c r="J62019"/>
      <c r="K62019"/>
      <c r="L62019"/>
    </row>
    <row r="62020" spans="9:12" ht="15" x14ac:dyDescent="0.25">
      <c r="I62020"/>
      <c r="J62020"/>
      <c r="K62020"/>
      <c r="L62020"/>
    </row>
    <row r="62021" spans="9:12" ht="15" x14ac:dyDescent="0.25">
      <c r="I62021"/>
      <c r="J62021"/>
      <c r="K62021"/>
      <c r="L62021"/>
    </row>
    <row r="62022" spans="9:12" ht="15" x14ac:dyDescent="0.25">
      <c r="I62022"/>
      <c r="J62022"/>
      <c r="K62022"/>
      <c r="L62022"/>
    </row>
    <row r="62023" spans="9:12" ht="15" x14ac:dyDescent="0.25">
      <c r="I62023"/>
      <c r="J62023"/>
      <c r="K62023"/>
      <c r="L62023"/>
    </row>
    <row r="62024" spans="9:12" ht="15" x14ac:dyDescent="0.25">
      <c r="I62024"/>
      <c r="J62024"/>
      <c r="K62024"/>
      <c r="L62024"/>
    </row>
    <row r="62025" spans="9:12" ht="15" x14ac:dyDescent="0.25">
      <c r="I62025"/>
      <c r="J62025"/>
      <c r="K62025"/>
      <c r="L62025"/>
    </row>
    <row r="62026" spans="9:12" ht="15" x14ac:dyDescent="0.25">
      <c r="I62026"/>
      <c r="J62026"/>
      <c r="K62026"/>
      <c r="L62026"/>
    </row>
    <row r="62027" spans="9:12" ht="15" x14ac:dyDescent="0.25">
      <c r="I62027"/>
      <c r="J62027"/>
      <c r="K62027"/>
      <c r="L62027"/>
    </row>
    <row r="62028" spans="9:12" ht="15" x14ac:dyDescent="0.25">
      <c r="I62028"/>
      <c r="J62028"/>
      <c r="K62028"/>
      <c r="L62028"/>
    </row>
    <row r="62029" spans="9:12" ht="15" x14ac:dyDescent="0.25">
      <c r="I62029"/>
      <c r="J62029"/>
      <c r="K62029"/>
      <c r="L62029"/>
    </row>
    <row r="62030" spans="9:12" ht="15" x14ac:dyDescent="0.25">
      <c r="I62030"/>
      <c r="J62030"/>
      <c r="K62030"/>
      <c r="L62030"/>
    </row>
    <row r="62031" spans="9:12" ht="15" x14ac:dyDescent="0.25">
      <c r="I62031"/>
      <c r="J62031"/>
      <c r="K62031"/>
      <c r="L62031"/>
    </row>
    <row r="62032" spans="9:12" ht="15" x14ac:dyDescent="0.25">
      <c r="I62032"/>
      <c r="J62032"/>
      <c r="K62032"/>
      <c r="L62032"/>
    </row>
    <row r="62033" spans="9:12" ht="15" x14ac:dyDescent="0.25">
      <c r="I62033"/>
      <c r="J62033"/>
      <c r="K62033"/>
      <c r="L62033"/>
    </row>
    <row r="62034" spans="9:12" ht="15" x14ac:dyDescent="0.25">
      <c r="I62034"/>
      <c r="J62034"/>
      <c r="K62034"/>
      <c r="L62034"/>
    </row>
    <row r="62035" spans="9:12" ht="15" x14ac:dyDescent="0.25">
      <c r="I62035"/>
      <c r="J62035"/>
      <c r="K62035"/>
      <c r="L62035"/>
    </row>
    <row r="62036" spans="9:12" ht="15" x14ac:dyDescent="0.25">
      <c r="I62036"/>
      <c r="J62036"/>
      <c r="K62036"/>
      <c r="L62036"/>
    </row>
    <row r="62037" spans="9:12" ht="15" x14ac:dyDescent="0.25">
      <c r="I62037"/>
      <c r="J62037"/>
      <c r="K62037"/>
      <c r="L62037"/>
    </row>
    <row r="62038" spans="9:12" ht="15" x14ac:dyDescent="0.25">
      <c r="I62038"/>
      <c r="J62038"/>
      <c r="K62038"/>
      <c r="L62038"/>
    </row>
    <row r="62039" spans="9:12" ht="15" x14ac:dyDescent="0.25">
      <c r="I62039"/>
      <c r="J62039"/>
      <c r="K62039"/>
      <c r="L62039"/>
    </row>
    <row r="62040" spans="9:12" ht="15" x14ac:dyDescent="0.25">
      <c r="I62040"/>
      <c r="J62040"/>
      <c r="K62040"/>
      <c r="L62040"/>
    </row>
    <row r="62041" spans="9:12" ht="15" x14ac:dyDescent="0.25">
      <c r="I62041"/>
      <c r="J62041"/>
      <c r="K62041"/>
      <c r="L62041"/>
    </row>
    <row r="62042" spans="9:12" ht="15" x14ac:dyDescent="0.25">
      <c r="I62042"/>
      <c r="J62042"/>
      <c r="K62042"/>
      <c r="L62042"/>
    </row>
    <row r="62043" spans="9:12" ht="15" x14ac:dyDescent="0.25">
      <c r="I62043"/>
      <c r="J62043"/>
      <c r="K62043"/>
      <c r="L62043"/>
    </row>
    <row r="62044" spans="9:12" ht="15" x14ac:dyDescent="0.25">
      <c r="I62044"/>
      <c r="J62044"/>
      <c r="K62044"/>
      <c r="L62044"/>
    </row>
    <row r="62045" spans="9:12" ht="15" x14ac:dyDescent="0.25">
      <c r="I62045"/>
      <c r="J62045"/>
      <c r="K62045"/>
      <c r="L62045"/>
    </row>
    <row r="62046" spans="9:12" ht="15" x14ac:dyDescent="0.25">
      <c r="I62046"/>
      <c r="J62046"/>
      <c r="K62046"/>
      <c r="L62046"/>
    </row>
    <row r="62047" spans="9:12" ht="15" x14ac:dyDescent="0.25">
      <c r="I62047"/>
      <c r="J62047"/>
      <c r="K62047"/>
      <c r="L62047"/>
    </row>
    <row r="62048" spans="9:12" ht="15" x14ac:dyDescent="0.25">
      <c r="I62048"/>
      <c r="J62048"/>
      <c r="K62048"/>
      <c r="L62048"/>
    </row>
    <row r="62049" spans="9:12" ht="15" x14ac:dyDescent="0.25">
      <c r="I62049"/>
      <c r="J62049"/>
      <c r="K62049"/>
      <c r="L62049"/>
    </row>
    <row r="62050" spans="9:12" ht="15" x14ac:dyDescent="0.25">
      <c r="I62050"/>
      <c r="J62050"/>
      <c r="K62050"/>
      <c r="L62050"/>
    </row>
    <row r="62051" spans="9:12" ht="15" x14ac:dyDescent="0.25">
      <c r="I62051"/>
      <c r="J62051"/>
      <c r="K62051"/>
      <c r="L62051"/>
    </row>
    <row r="62052" spans="9:12" ht="15" x14ac:dyDescent="0.25">
      <c r="I62052"/>
      <c r="J62052"/>
      <c r="K62052"/>
      <c r="L62052"/>
    </row>
    <row r="62053" spans="9:12" ht="15" x14ac:dyDescent="0.25">
      <c r="I62053"/>
      <c r="J62053"/>
      <c r="K62053"/>
      <c r="L62053"/>
    </row>
    <row r="62054" spans="9:12" ht="15" x14ac:dyDescent="0.25">
      <c r="I62054"/>
      <c r="J62054"/>
      <c r="K62054"/>
      <c r="L62054"/>
    </row>
    <row r="62055" spans="9:12" ht="15" x14ac:dyDescent="0.25">
      <c r="I62055"/>
      <c r="J62055"/>
      <c r="K62055"/>
      <c r="L62055"/>
    </row>
    <row r="62056" spans="9:12" ht="15" x14ac:dyDescent="0.25">
      <c r="I62056"/>
      <c r="J62056"/>
      <c r="K62056"/>
      <c r="L62056"/>
    </row>
    <row r="62057" spans="9:12" ht="15" x14ac:dyDescent="0.25">
      <c r="I62057"/>
      <c r="J62057"/>
      <c r="K62057"/>
      <c r="L62057"/>
    </row>
    <row r="62058" spans="9:12" ht="15" x14ac:dyDescent="0.25">
      <c r="I62058"/>
      <c r="J62058"/>
      <c r="K62058"/>
      <c r="L62058"/>
    </row>
    <row r="62059" spans="9:12" ht="15" x14ac:dyDescent="0.25">
      <c r="I62059"/>
      <c r="J62059"/>
      <c r="K62059"/>
      <c r="L62059"/>
    </row>
    <row r="62060" spans="9:12" ht="15" x14ac:dyDescent="0.25">
      <c r="I62060"/>
      <c r="J62060"/>
      <c r="K62060"/>
      <c r="L62060"/>
    </row>
    <row r="62061" spans="9:12" ht="15" x14ac:dyDescent="0.25">
      <c r="I62061"/>
      <c r="J62061"/>
      <c r="K62061"/>
      <c r="L62061"/>
    </row>
    <row r="62062" spans="9:12" ht="15" x14ac:dyDescent="0.25">
      <c r="I62062"/>
      <c r="J62062"/>
      <c r="K62062"/>
      <c r="L62062"/>
    </row>
    <row r="62063" spans="9:12" ht="15" x14ac:dyDescent="0.25">
      <c r="I62063"/>
      <c r="J62063"/>
      <c r="K62063"/>
      <c r="L62063"/>
    </row>
    <row r="62064" spans="9:12" ht="15" x14ac:dyDescent="0.25">
      <c r="I62064"/>
      <c r="J62064"/>
      <c r="K62064"/>
      <c r="L62064"/>
    </row>
    <row r="62065" spans="9:12" ht="15" x14ac:dyDescent="0.25">
      <c r="I62065"/>
      <c r="J62065"/>
      <c r="K62065"/>
      <c r="L62065"/>
    </row>
    <row r="62066" spans="9:12" ht="15" x14ac:dyDescent="0.25">
      <c r="I62066"/>
      <c r="J62066"/>
      <c r="K62066"/>
      <c r="L62066"/>
    </row>
    <row r="62067" spans="9:12" ht="15" x14ac:dyDescent="0.25">
      <c r="I62067"/>
      <c r="J62067"/>
      <c r="K62067"/>
      <c r="L62067"/>
    </row>
    <row r="62068" spans="9:12" ht="15" x14ac:dyDescent="0.25">
      <c r="I62068"/>
      <c r="J62068"/>
      <c r="K62068"/>
      <c r="L62068"/>
    </row>
    <row r="62069" spans="9:12" ht="15" x14ac:dyDescent="0.25">
      <c r="I62069"/>
      <c r="J62069"/>
      <c r="K62069"/>
      <c r="L62069"/>
    </row>
    <row r="62070" spans="9:12" ht="15" x14ac:dyDescent="0.25">
      <c r="I62070"/>
      <c r="J62070"/>
      <c r="K62070"/>
      <c r="L62070"/>
    </row>
    <row r="62071" spans="9:12" ht="15" x14ac:dyDescent="0.25">
      <c r="I62071"/>
      <c r="J62071"/>
      <c r="K62071"/>
      <c r="L62071"/>
    </row>
    <row r="62072" spans="9:12" ht="15" x14ac:dyDescent="0.25">
      <c r="I62072"/>
      <c r="J62072"/>
      <c r="K62072"/>
      <c r="L62072"/>
    </row>
    <row r="62073" spans="9:12" ht="15" x14ac:dyDescent="0.25">
      <c r="I62073"/>
      <c r="J62073"/>
      <c r="K62073"/>
      <c r="L62073"/>
    </row>
    <row r="62074" spans="9:12" ht="15" x14ac:dyDescent="0.25">
      <c r="I62074"/>
      <c r="J62074"/>
      <c r="K62074"/>
      <c r="L62074"/>
    </row>
    <row r="62075" spans="9:12" ht="15" x14ac:dyDescent="0.25">
      <c r="I62075"/>
      <c r="J62075"/>
      <c r="K62075"/>
      <c r="L62075"/>
    </row>
    <row r="62076" spans="9:12" ht="15" x14ac:dyDescent="0.25">
      <c r="I62076"/>
      <c r="J62076"/>
      <c r="K62076"/>
      <c r="L62076"/>
    </row>
    <row r="62077" spans="9:12" ht="15" x14ac:dyDescent="0.25">
      <c r="I62077"/>
      <c r="J62077"/>
      <c r="K62077"/>
      <c r="L62077"/>
    </row>
    <row r="62078" spans="9:12" ht="15" x14ac:dyDescent="0.25">
      <c r="I62078"/>
      <c r="J62078"/>
      <c r="K62078"/>
      <c r="L62078"/>
    </row>
    <row r="62079" spans="9:12" ht="15" x14ac:dyDescent="0.25">
      <c r="I62079"/>
      <c r="J62079"/>
      <c r="K62079"/>
      <c r="L62079"/>
    </row>
    <row r="62080" spans="9:12" ht="15" x14ac:dyDescent="0.25">
      <c r="I62080"/>
      <c r="J62080"/>
      <c r="K62080"/>
      <c r="L62080"/>
    </row>
    <row r="62081" spans="9:12" ht="15" x14ac:dyDescent="0.25">
      <c r="I62081"/>
      <c r="J62081"/>
      <c r="K62081"/>
      <c r="L62081"/>
    </row>
    <row r="62082" spans="9:12" ht="15" x14ac:dyDescent="0.25">
      <c r="I62082"/>
      <c r="J62082"/>
      <c r="K62082"/>
      <c r="L62082"/>
    </row>
    <row r="62083" spans="9:12" ht="15" x14ac:dyDescent="0.25">
      <c r="I62083"/>
      <c r="J62083"/>
      <c r="K62083"/>
      <c r="L62083"/>
    </row>
    <row r="62084" spans="9:12" ht="15" x14ac:dyDescent="0.25">
      <c r="I62084"/>
      <c r="J62084"/>
      <c r="K62084"/>
      <c r="L62084"/>
    </row>
    <row r="62085" spans="9:12" ht="15" x14ac:dyDescent="0.25">
      <c r="I62085"/>
      <c r="J62085"/>
      <c r="K62085"/>
      <c r="L62085"/>
    </row>
    <row r="62086" spans="9:12" ht="15" x14ac:dyDescent="0.25">
      <c r="I62086"/>
      <c r="J62086"/>
      <c r="K62086"/>
      <c r="L62086"/>
    </row>
    <row r="62087" spans="9:12" ht="15" x14ac:dyDescent="0.25">
      <c r="I62087"/>
      <c r="J62087"/>
      <c r="K62087"/>
      <c r="L62087"/>
    </row>
    <row r="62088" spans="9:12" ht="15" x14ac:dyDescent="0.25">
      <c r="I62088"/>
      <c r="J62088"/>
      <c r="K62088"/>
      <c r="L62088"/>
    </row>
    <row r="62089" spans="9:12" ht="15" x14ac:dyDescent="0.25">
      <c r="I62089"/>
      <c r="J62089"/>
      <c r="K62089"/>
      <c r="L62089"/>
    </row>
    <row r="62090" spans="9:12" ht="15" x14ac:dyDescent="0.25">
      <c r="I62090"/>
      <c r="J62090"/>
      <c r="K62090"/>
      <c r="L62090"/>
    </row>
    <row r="62091" spans="9:12" ht="15" x14ac:dyDescent="0.25">
      <c r="I62091"/>
      <c r="J62091"/>
      <c r="K62091"/>
      <c r="L62091"/>
    </row>
    <row r="62092" spans="9:12" ht="15" x14ac:dyDescent="0.25">
      <c r="I62092"/>
      <c r="J62092"/>
      <c r="K62092"/>
      <c r="L62092"/>
    </row>
    <row r="62093" spans="9:12" ht="15" x14ac:dyDescent="0.25">
      <c r="I62093"/>
      <c r="J62093"/>
      <c r="K62093"/>
      <c r="L62093"/>
    </row>
    <row r="62094" spans="9:12" ht="15" x14ac:dyDescent="0.25">
      <c r="I62094"/>
      <c r="J62094"/>
      <c r="K62094"/>
      <c r="L62094"/>
    </row>
    <row r="62095" spans="9:12" ht="15" x14ac:dyDescent="0.25">
      <c r="I62095"/>
      <c r="J62095"/>
      <c r="K62095"/>
      <c r="L62095"/>
    </row>
    <row r="62096" spans="9:12" ht="15" x14ac:dyDescent="0.25">
      <c r="I62096"/>
      <c r="J62096"/>
      <c r="K62096"/>
      <c r="L62096"/>
    </row>
    <row r="62097" spans="9:12" ht="15" x14ac:dyDescent="0.25">
      <c r="I62097"/>
      <c r="J62097"/>
      <c r="K62097"/>
      <c r="L62097"/>
    </row>
    <row r="62098" spans="9:12" ht="15" x14ac:dyDescent="0.25">
      <c r="I62098"/>
      <c r="J62098"/>
      <c r="K62098"/>
      <c r="L62098"/>
    </row>
    <row r="62099" spans="9:12" ht="15" x14ac:dyDescent="0.25">
      <c r="I62099"/>
      <c r="J62099"/>
      <c r="K62099"/>
      <c r="L62099"/>
    </row>
    <row r="62100" spans="9:12" ht="15" x14ac:dyDescent="0.25">
      <c r="I62100"/>
      <c r="J62100"/>
      <c r="K62100"/>
      <c r="L62100"/>
    </row>
    <row r="62101" spans="9:12" ht="15" x14ac:dyDescent="0.25">
      <c r="I62101"/>
      <c r="J62101"/>
      <c r="K62101"/>
      <c r="L62101"/>
    </row>
    <row r="62102" spans="9:12" ht="15" x14ac:dyDescent="0.25">
      <c r="I62102"/>
      <c r="J62102"/>
      <c r="K62102"/>
      <c r="L62102"/>
    </row>
    <row r="62103" spans="9:12" ht="15" x14ac:dyDescent="0.25">
      <c r="I62103"/>
      <c r="J62103"/>
      <c r="K62103"/>
      <c r="L62103"/>
    </row>
    <row r="62104" spans="9:12" ht="15" x14ac:dyDescent="0.25">
      <c r="I62104"/>
      <c r="J62104"/>
      <c r="K62104"/>
      <c r="L62104"/>
    </row>
    <row r="62105" spans="9:12" ht="15" x14ac:dyDescent="0.25">
      <c r="I62105"/>
      <c r="J62105"/>
      <c r="K62105"/>
      <c r="L62105"/>
    </row>
    <row r="62106" spans="9:12" ht="15" x14ac:dyDescent="0.25">
      <c r="I62106"/>
      <c r="J62106"/>
      <c r="K62106"/>
      <c r="L62106"/>
    </row>
    <row r="62107" spans="9:12" ht="15" x14ac:dyDescent="0.25">
      <c r="I62107"/>
      <c r="J62107"/>
      <c r="K62107"/>
      <c r="L62107"/>
    </row>
    <row r="62108" spans="9:12" ht="15" x14ac:dyDescent="0.25">
      <c r="I62108"/>
      <c r="J62108"/>
      <c r="K62108"/>
      <c r="L62108"/>
    </row>
    <row r="62109" spans="9:12" ht="15" x14ac:dyDescent="0.25">
      <c r="I62109"/>
      <c r="J62109"/>
      <c r="K62109"/>
      <c r="L62109"/>
    </row>
    <row r="62110" spans="9:12" ht="15" x14ac:dyDescent="0.25">
      <c r="I62110"/>
      <c r="J62110"/>
      <c r="K62110"/>
      <c r="L62110"/>
    </row>
    <row r="62111" spans="9:12" ht="15" x14ac:dyDescent="0.25">
      <c r="I62111"/>
      <c r="J62111"/>
      <c r="K62111"/>
      <c r="L62111"/>
    </row>
    <row r="62112" spans="9:12" ht="15" x14ac:dyDescent="0.25">
      <c r="I62112"/>
      <c r="J62112"/>
      <c r="K62112"/>
      <c r="L62112"/>
    </row>
    <row r="62113" spans="9:12" ht="15" x14ac:dyDescent="0.25">
      <c r="I62113"/>
      <c r="J62113"/>
      <c r="K62113"/>
      <c r="L62113"/>
    </row>
    <row r="62114" spans="9:12" ht="15" x14ac:dyDescent="0.25">
      <c r="I62114"/>
      <c r="J62114"/>
      <c r="K62114"/>
      <c r="L62114"/>
    </row>
    <row r="62115" spans="9:12" ht="15" x14ac:dyDescent="0.25">
      <c r="I62115"/>
      <c r="J62115"/>
      <c r="K62115"/>
      <c r="L62115"/>
    </row>
    <row r="62116" spans="9:12" ht="15" x14ac:dyDescent="0.25">
      <c r="I62116"/>
      <c r="J62116"/>
      <c r="K62116"/>
      <c r="L62116"/>
    </row>
    <row r="62117" spans="9:12" ht="15" x14ac:dyDescent="0.25">
      <c r="I62117"/>
      <c r="J62117"/>
      <c r="K62117"/>
      <c r="L62117"/>
    </row>
    <row r="62118" spans="9:12" ht="15" x14ac:dyDescent="0.25">
      <c r="I62118"/>
      <c r="J62118"/>
      <c r="K62118"/>
      <c r="L62118"/>
    </row>
    <row r="62119" spans="9:12" ht="15" x14ac:dyDescent="0.25">
      <c r="I62119"/>
      <c r="J62119"/>
      <c r="K62119"/>
      <c r="L62119"/>
    </row>
    <row r="62120" spans="9:12" ht="15" x14ac:dyDescent="0.25">
      <c r="I62120"/>
      <c r="J62120"/>
      <c r="K62120"/>
      <c r="L62120"/>
    </row>
    <row r="62121" spans="9:12" ht="15" x14ac:dyDescent="0.25">
      <c r="I62121"/>
      <c r="J62121"/>
      <c r="K62121"/>
      <c r="L62121"/>
    </row>
    <row r="62122" spans="9:12" ht="15" x14ac:dyDescent="0.25">
      <c r="I62122"/>
      <c r="J62122"/>
      <c r="K62122"/>
      <c r="L62122"/>
    </row>
    <row r="62123" spans="9:12" ht="15" x14ac:dyDescent="0.25">
      <c r="I62123"/>
      <c r="J62123"/>
      <c r="K62123"/>
      <c r="L62123"/>
    </row>
    <row r="62124" spans="9:12" ht="15" x14ac:dyDescent="0.25">
      <c r="I62124"/>
      <c r="J62124"/>
      <c r="K62124"/>
      <c r="L62124"/>
    </row>
    <row r="62125" spans="9:12" ht="15" x14ac:dyDescent="0.25">
      <c r="I62125"/>
      <c r="J62125"/>
      <c r="K62125"/>
      <c r="L62125"/>
    </row>
    <row r="62126" spans="9:12" ht="15" x14ac:dyDescent="0.25">
      <c r="I62126"/>
      <c r="J62126"/>
      <c r="K62126"/>
      <c r="L62126"/>
    </row>
    <row r="62127" spans="9:12" ht="15" x14ac:dyDescent="0.25">
      <c r="I62127"/>
      <c r="J62127"/>
      <c r="K62127"/>
      <c r="L62127"/>
    </row>
    <row r="62128" spans="9:12" ht="15" x14ac:dyDescent="0.25">
      <c r="I62128"/>
      <c r="J62128"/>
      <c r="K62128"/>
      <c r="L62128"/>
    </row>
    <row r="62129" spans="9:12" ht="15" x14ac:dyDescent="0.25">
      <c r="I62129"/>
      <c r="J62129"/>
      <c r="K62129"/>
      <c r="L62129"/>
    </row>
    <row r="62130" spans="9:12" ht="15" x14ac:dyDescent="0.25">
      <c r="I62130"/>
      <c r="J62130"/>
      <c r="K62130"/>
      <c r="L62130"/>
    </row>
    <row r="62131" spans="9:12" ht="15" x14ac:dyDescent="0.25">
      <c r="I62131"/>
      <c r="J62131"/>
      <c r="K62131"/>
      <c r="L62131"/>
    </row>
    <row r="62132" spans="9:12" ht="15" x14ac:dyDescent="0.25">
      <c r="I62132"/>
      <c r="J62132"/>
      <c r="K62132"/>
      <c r="L62132"/>
    </row>
    <row r="62133" spans="9:12" ht="15" x14ac:dyDescent="0.25">
      <c r="I62133"/>
      <c r="J62133"/>
      <c r="K62133"/>
      <c r="L62133"/>
    </row>
    <row r="62134" spans="9:12" ht="15" x14ac:dyDescent="0.25">
      <c r="I62134"/>
      <c r="J62134"/>
      <c r="K62134"/>
      <c r="L62134"/>
    </row>
    <row r="62135" spans="9:12" ht="15" x14ac:dyDescent="0.25">
      <c r="I62135"/>
      <c r="J62135"/>
      <c r="K62135"/>
      <c r="L62135"/>
    </row>
    <row r="62136" spans="9:12" ht="15" x14ac:dyDescent="0.25">
      <c r="I62136"/>
      <c r="J62136"/>
      <c r="K62136"/>
      <c r="L62136"/>
    </row>
    <row r="62137" spans="9:12" ht="15" x14ac:dyDescent="0.25">
      <c r="I62137"/>
      <c r="J62137"/>
      <c r="K62137"/>
      <c r="L62137"/>
    </row>
    <row r="62138" spans="9:12" ht="15" x14ac:dyDescent="0.25">
      <c r="I62138"/>
      <c r="J62138"/>
      <c r="K62138"/>
      <c r="L62138"/>
    </row>
    <row r="62139" spans="9:12" ht="15" x14ac:dyDescent="0.25">
      <c r="I62139"/>
      <c r="J62139"/>
      <c r="K62139"/>
      <c r="L62139"/>
    </row>
    <row r="62140" spans="9:12" ht="15" x14ac:dyDescent="0.25">
      <c r="I62140"/>
      <c r="J62140"/>
      <c r="K62140"/>
      <c r="L62140"/>
    </row>
    <row r="62141" spans="9:12" ht="15" x14ac:dyDescent="0.25">
      <c r="I62141"/>
      <c r="J62141"/>
      <c r="K62141"/>
      <c r="L62141"/>
    </row>
    <row r="62142" spans="9:12" ht="15" x14ac:dyDescent="0.25">
      <c r="I62142"/>
      <c r="J62142"/>
      <c r="K62142"/>
      <c r="L62142"/>
    </row>
    <row r="62143" spans="9:12" ht="15" x14ac:dyDescent="0.25">
      <c r="I62143"/>
      <c r="J62143"/>
      <c r="K62143"/>
      <c r="L62143"/>
    </row>
    <row r="62144" spans="9:12" ht="15" x14ac:dyDescent="0.25">
      <c r="I62144"/>
      <c r="J62144"/>
      <c r="K62144"/>
      <c r="L62144"/>
    </row>
    <row r="62145" spans="9:12" ht="15" x14ac:dyDescent="0.25">
      <c r="I62145"/>
      <c r="J62145"/>
      <c r="K62145"/>
      <c r="L62145"/>
    </row>
    <row r="62146" spans="9:12" ht="15" x14ac:dyDescent="0.25">
      <c r="I62146"/>
      <c r="J62146"/>
      <c r="K62146"/>
      <c r="L62146"/>
    </row>
    <row r="62147" spans="9:12" ht="15" x14ac:dyDescent="0.25">
      <c r="I62147"/>
      <c r="J62147"/>
      <c r="K62147"/>
      <c r="L62147"/>
    </row>
    <row r="62148" spans="9:12" ht="15" x14ac:dyDescent="0.25">
      <c r="I62148"/>
      <c r="J62148"/>
      <c r="K62148"/>
      <c r="L62148"/>
    </row>
    <row r="62149" spans="9:12" ht="15" x14ac:dyDescent="0.25">
      <c r="I62149"/>
      <c r="J62149"/>
      <c r="K62149"/>
      <c r="L62149"/>
    </row>
    <row r="62150" spans="9:12" ht="15" x14ac:dyDescent="0.25">
      <c r="I62150"/>
      <c r="J62150"/>
      <c r="K62150"/>
      <c r="L62150"/>
    </row>
    <row r="62151" spans="9:12" ht="15" x14ac:dyDescent="0.25">
      <c r="I62151"/>
      <c r="J62151"/>
      <c r="K62151"/>
      <c r="L62151"/>
    </row>
    <row r="62152" spans="9:12" ht="15" x14ac:dyDescent="0.25">
      <c r="I62152"/>
      <c r="J62152"/>
      <c r="K62152"/>
      <c r="L62152"/>
    </row>
    <row r="62153" spans="9:12" ht="15" x14ac:dyDescent="0.25">
      <c r="I62153"/>
      <c r="J62153"/>
      <c r="K62153"/>
      <c r="L62153"/>
    </row>
    <row r="62154" spans="9:12" ht="15" x14ac:dyDescent="0.25">
      <c r="I62154"/>
      <c r="J62154"/>
      <c r="K62154"/>
      <c r="L62154"/>
    </row>
    <row r="62155" spans="9:12" ht="15" x14ac:dyDescent="0.25">
      <c r="I62155"/>
      <c r="J62155"/>
      <c r="K62155"/>
      <c r="L62155"/>
    </row>
    <row r="62156" spans="9:12" ht="15" x14ac:dyDescent="0.25">
      <c r="I62156"/>
      <c r="J62156"/>
      <c r="K62156"/>
      <c r="L62156"/>
    </row>
    <row r="62157" spans="9:12" ht="15" x14ac:dyDescent="0.25">
      <c r="I62157"/>
      <c r="J62157"/>
      <c r="K62157"/>
      <c r="L62157"/>
    </row>
    <row r="62158" spans="9:12" ht="15" x14ac:dyDescent="0.25">
      <c r="I62158"/>
      <c r="J62158"/>
      <c r="K62158"/>
      <c r="L62158"/>
    </row>
    <row r="62159" spans="9:12" ht="15" x14ac:dyDescent="0.25">
      <c r="I62159"/>
      <c r="J62159"/>
      <c r="K62159"/>
      <c r="L62159"/>
    </row>
    <row r="62160" spans="9:12" ht="15" x14ac:dyDescent="0.25">
      <c r="I62160"/>
      <c r="J62160"/>
      <c r="K62160"/>
      <c r="L62160"/>
    </row>
    <row r="62161" spans="9:12" ht="15" x14ac:dyDescent="0.25">
      <c r="I62161"/>
      <c r="J62161"/>
      <c r="K62161"/>
      <c r="L62161"/>
    </row>
    <row r="62162" spans="9:12" ht="15" x14ac:dyDescent="0.25">
      <c r="I62162"/>
      <c r="J62162"/>
      <c r="K62162"/>
      <c r="L62162"/>
    </row>
    <row r="62163" spans="9:12" ht="15" x14ac:dyDescent="0.25">
      <c r="I62163"/>
      <c r="J62163"/>
      <c r="K62163"/>
      <c r="L62163"/>
    </row>
    <row r="62164" spans="9:12" ht="15" x14ac:dyDescent="0.25">
      <c r="I62164"/>
      <c r="J62164"/>
      <c r="K62164"/>
      <c r="L62164"/>
    </row>
    <row r="62165" spans="9:12" ht="15" x14ac:dyDescent="0.25">
      <c r="I62165"/>
      <c r="J62165"/>
      <c r="K62165"/>
      <c r="L62165"/>
    </row>
    <row r="62166" spans="9:12" ht="15" x14ac:dyDescent="0.25">
      <c r="I62166"/>
      <c r="J62166"/>
      <c r="K62166"/>
      <c r="L62166"/>
    </row>
    <row r="62167" spans="9:12" ht="15" x14ac:dyDescent="0.25">
      <c r="I62167"/>
      <c r="J62167"/>
      <c r="K62167"/>
      <c r="L62167"/>
    </row>
    <row r="62168" spans="9:12" ht="15" x14ac:dyDescent="0.25">
      <c r="I62168"/>
      <c r="J62168"/>
      <c r="K62168"/>
      <c r="L62168"/>
    </row>
    <row r="62169" spans="9:12" ht="15" x14ac:dyDescent="0.25">
      <c r="I62169"/>
      <c r="J62169"/>
      <c r="K62169"/>
      <c r="L62169"/>
    </row>
    <row r="62170" spans="9:12" ht="15" x14ac:dyDescent="0.25">
      <c r="I62170"/>
      <c r="J62170"/>
      <c r="K62170"/>
      <c r="L62170"/>
    </row>
    <row r="62171" spans="9:12" ht="15" x14ac:dyDescent="0.25">
      <c r="I62171"/>
      <c r="J62171"/>
      <c r="K62171"/>
      <c r="L62171"/>
    </row>
    <row r="62172" spans="9:12" ht="15" x14ac:dyDescent="0.25">
      <c r="I62172"/>
      <c r="J62172"/>
      <c r="K62172"/>
      <c r="L62172"/>
    </row>
    <row r="62173" spans="9:12" ht="15" x14ac:dyDescent="0.25">
      <c r="I62173"/>
      <c r="J62173"/>
      <c r="K62173"/>
      <c r="L62173"/>
    </row>
    <row r="62174" spans="9:12" ht="15" x14ac:dyDescent="0.25">
      <c r="I62174"/>
      <c r="J62174"/>
      <c r="K62174"/>
      <c r="L62174"/>
    </row>
    <row r="62175" spans="9:12" ht="15" x14ac:dyDescent="0.25">
      <c r="I62175"/>
      <c r="J62175"/>
      <c r="K62175"/>
      <c r="L62175"/>
    </row>
    <row r="62176" spans="9:12" ht="15" x14ac:dyDescent="0.25">
      <c r="I62176"/>
      <c r="J62176"/>
      <c r="K62176"/>
      <c r="L62176"/>
    </row>
    <row r="62177" spans="9:12" ht="15" x14ac:dyDescent="0.25">
      <c r="I62177"/>
      <c r="J62177"/>
      <c r="K62177"/>
      <c r="L62177"/>
    </row>
    <row r="62178" spans="9:12" ht="15" x14ac:dyDescent="0.25">
      <c r="I62178"/>
      <c r="J62178"/>
      <c r="K62178"/>
      <c r="L62178"/>
    </row>
    <row r="62179" spans="9:12" ht="15" x14ac:dyDescent="0.25">
      <c r="I62179"/>
      <c r="J62179"/>
      <c r="K62179"/>
      <c r="L62179"/>
    </row>
    <row r="62180" spans="9:12" ht="15" x14ac:dyDescent="0.25">
      <c r="I62180"/>
      <c r="J62180"/>
      <c r="K62180"/>
      <c r="L62180"/>
    </row>
    <row r="62181" spans="9:12" ht="15" x14ac:dyDescent="0.25">
      <c r="I62181"/>
      <c r="J62181"/>
      <c r="K62181"/>
      <c r="L62181"/>
    </row>
    <row r="62182" spans="9:12" ht="15" x14ac:dyDescent="0.25">
      <c r="I62182"/>
      <c r="J62182"/>
      <c r="K62182"/>
      <c r="L62182"/>
    </row>
    <row r="62183" spans="9:12" ht="15" x14ac:dyDescent="0.25">
      <c r="I62183"/>
      <c r="J62183"/>
      <c r="K62183"/>
      <c r="L62183"/>
    </row>
    <row r="62184" spans="9:12" ht="15" x14ac:dyDescent="0.25">
      <c r="I62184"/>
      <c r="J62184"/>
      <c r="K62184"/>
      <c r="L62184"/>
    </row>
    <row r="62185" spans="9:12" ht="15" x14ac:dyDescent="0.25">
      <c r="I62185"/>
      <c r="J62185"/>
      <c r="K62185"/>
      <c r="L62185"/>
    </row>
    <row r="62186" spans="9:12" ht="15" x14ac:dyDescent="0.25">
      <c r="I62186"/>
      <c r="J62186"/>
      <c r="K62186"/>
      <c r="L62186"/>
    </row>
    <row r="62187" spans="9:12" ht="15" x14ac:dyDescent="0.25">
      <c r="I62187"/>
      <c r="J62187"/>
      <c r="K62187"/>
      <c r="L62187"/>
    </row>
    <row r="62188" spans="9:12" ht="15" x14ac:dyDescent="0.25">
      <c r="I62188"/>
      <c r="J62188"/>
      <c r="K62188"/>
      <c r="L62188"/>
    </row>
    <row r="62189" spans="9:12" ht="15" x14ac:dyDescent="0.25">
      <c r="I62189"/>
      <c r="J62189"/>
      <c r="K62189"/>
      <c r="L62189"/>
    </row>
    <row r="62190" spans="9:12" ht="15" x14ac:dyDescent="0.25">
      <c r="I62190"/>
      <c r="J62190"/>
      <c r="K62190"/>
      <c r="L62190"/>
    </row>
    <row r="62191" spans="9:12" ht="15" x14ac:dyDescent="0.25">
      <c r="I62191"/>
      <c r="J62191"/>
      <c r="K62191"/>
      <c r="L62191"/>
    </row>
    <row r="62192" spans="9:12" ht="15" x14ac:dyDescent="0.25">
      <c r="I62192"/>
      <c r="J62192"/>
      <c r="K62192"/>
      <c r="L62192"/>
    </row>
    <row r="62193" spans="9:12" ht="15" x14ac:dyDescent="0.25">
      <c r="I62193"/>
      <c r="J62193"/>
      <c r="K62193"/>
      <c r="L62193"/>
    </row>
    <row r="62194" spans="9:12" ht="15" x14ac:dyDescent="0.25">
      <c r="I62194"/>
      <c r="J62194"/>
      <c r="K62194"/>
      <c r="L62194"/>
    </row>
    <row r="62195" spans="9:12" ht="15" x14ac:dyDescent="0.25">
      <c r="I62195"/>
      <c r="J62195"/>
      <c r="K62195"/>
      <c r="L62195"/>
    </row>
    <row r="62196" spans="9:12" ht="15" x14ac:dyDescent="0.25">
      <c r="I62196"/>
      <c r="J62196"/>
      <c r="K62196"/>
      <c r="L62196"/>
    </row>
    <row r="62197" spans="9:12" ht="15" x14ac:dyDescent="0.25">
      <c r="I62197"/>
      <c r="J62197"/>
      <c r="K62197"/>
      <c r="L62197"/>
    </row>
    <row r="62198" spans="9:12" ht="15" x14ac:dyDescent="0.25">
      <c r="I62198"/>
      <c r="J62198"/>
      <c r="K62198"/>
      <c r="L62198"/>
    </row>
    <row r="62199" spans="9:12" ht="15" x14ac:dyDescent="0.25">
      <c r="I62199"/>
      <c r="J62199"/>
      <c r="K62199"/>
      <c r="L62199"/>
    </row>
    <row r="62200" spans="9:12" ht="15" x14ac:dyDescent="0.25">
      <c r="I62200"/>
      <c r="J62200"/>
      <c r="K62200"/>
      <c r="L62200"/>
    </row>
    <row r="62201" spans="9:12" ht="15" x14ac:dyDescent="0.25">
      <c r="I62201"/>
      <c r="J62201"/>
      <c r="K62201"/>
      <c r="L62201"/>
    </row>
    <row r="62202" spans="9:12" ht="15" x14ac:dyDescent="0.25">
      <c r="I62202"/>
      <c r="J62202"/>
      <c r="K62202"/>
      <c r="L62202"/>
    </row>
    <row r="62203" spans="9:12" ht="15" x14ac:dyDescent="0.25">
      <c r="I62203"/>
      <c r="J62203"/>
      <c r="K62203"/>
      <c r="L62203"/>
    </row>
    <row r="62204" spans="9:12" ht="15" x14ac:dyDescent="0.25">
      <c r="I62204"/>
      <c r="J62204"/>
      <c r="K62204"/>
      <c r="L62204"/>
    </row>
    <row r="62205" spans="9:12" ht="15" x14ac:dyDescent="0.25">
      <c r="I62205"/>
      <c r="J62205"/>
      <c r="K62205"/>
      <c r="L62205"/>
    </row>
    <row r="62206" spans="9:12" ht="15" x14ac:dyDescent="0.25">
      <c r="I62206"/>
      <c r="J62206"/>
      <c r="K62206"/>
      <c r="L62206"/>
    </row>
    <row r="62207" spans="9:12" ht="15" x14ac:dyDescent="0.25">
      <c r="I62207"/>
      <c r="J62207"/>
      <c r="K62207"/>
      <c r="L62207"/>
    </row>
    <row r="62208" spans="9:12" ht="15" x14ac:dyDescent="0.25">
      <c r="I62208"/>
      <c r="J62208"/>
      <c r="K62208"/>
      <c r="L62208"/>
    </row>
    <row r="62209" spans="9:12" ht="15" x14ac:dyDescent="0.25">
      <c r="I62209"/>
      <c r="J62209"/>
      <c r="K62209"/>
      <c r="L62209"/>
    </row>
    <row r="62210" spans="9:12" ht="15" x14ac:dyDescent="0.25">
      <c r="I62210"/>
      <c r="J62210"/>
      <c r="K62210"/>
      <c r="L62210"/>
    </row>
    <row r="62211" spans="9:12" ht="15" x14ac:dyDescent="0.25">
      <c r="I62211"/>
      <c r="J62211"/>
      <c r="K62211"/>
      <c r="L62211"/>
    </row>
    <row r="62212" spans="9:12" ht="15" x14ac:dyDescent="0.25">
      <c r="I62212"/>
      <c r="J62212"/>
      <c r="K62212"/>
      <c r="L62212"/>
    </row>
    <row r="62213" spans="9:12" ht="15" x14ac:dyDescent="0.25">
      <c r="I62213"/>
      <c r="J62213"/>
      <c r="K62213"/>
      <c r="L62213"/>
    </row>
    <row r="62214" spans="9:12" ht="15" x14ac:dyDescent="0.25">
      <c r="I62214"/>
      <c r="J62214"/>
      <c r="K62214"/>
      <c r="L62214"/>
    </row>
    <row r="62215" spans="9:12" ht="15" x14ac:dyDescent="0.25">
      <c r="I62215"/>
      <c r="J62215"/>
      <c r="K62215"/>
      <c r="L62215"/>
    </row>
    <row r="62216" spans="9:12" ht="15" x14ac:dyDescent="0.25">
      <c r="I62216"/>
      <c r="J62216"/>
      <c r="K62216"/>
      <c r="L62216"/>
    </row>
    <row r="62217" spans="9:12" ht="15" x14ac:dyDescent="0.25">
      <c r="I62217"/>
      <c r="J62217"/>
      <c r="K62217"/>
      <c r="L62217"/>
    </row>
    <row r="62218" spans="9:12" ht="15" x14ac:dyDescent="0.25">
      <c r="I62218"/>
      <c r="J62218"/>
      <c r="K62218"/>
      <c r="L62218"/>
    </row>
    <row r="62219" spans="9:12" ht="15" x14ac:dyDescent="0.25">
      <c r="I62219"/>
      <c r="J62219"/>
      <c r="K62219"/>
      <c r="L62219"/>
    </row>
    <row r="62220" spans="9:12" ht="15" x14ac:dyDescent="0.25">
      <c r="I62220"/>
      <c r="J62220"/>
      <c r="K62220"/>
      <c r="L62220"/>
    </row>
    <row r="62221" spans="9:12" ht="15" x14ac:dyDescent="0.25">
      <c r="I62221"/>
      <c r="J62221"/>
      <c r="K62221"/>
      <c r="L62221"/>
    </row>
    <row r="62222" spans="9:12" ht="15" x14ac:dyDescent="0.25">
      <c r="I62222"/>
      <c r="J62222"/>
      <c r="K62222"/>
      <c r="L62222"/>
    </row>
    <row r="62223" spans="9:12" ht="15" x14ac:dyDescent="0.25">
      <c r="I62223"/>
      <c r="J62223"/>
      <c r="K62223"/>
      <c r="L62223"/>
    </row>
    <row r="62224" spans="9:12" ht="15" x14ac:dyDescent="0.25">
      <c r="I62224"/>
      <c r="J62224"/>
      <c r="K62224"/>
      <c r="L62224"/>
    </row>
    <row r="62225" spans="9:12" ht="15" x14ac:dyDescent="0.25">
      <c r="I62225"/>
      <c r="J62225"/>
      <c r="K62225"/>
      <c r="L62225"/>
    </row>
    <row r="62226" spans="9:12" ht="15" x14ac:dyDescent="0.25">
      <c r="I62226"/>
      <c r="J62226"/>
      <c r="K62226"/>
      <c r="L62226"/>
    </row>
    <row r="62227" spans="9:12" ht="15" x14ac:dyDescent="0.25">
      <c r="I62227"/>
      <c r="J62227"/>
      <c r="K62227"/>
      <c r="L62227"/>
    </row>
    <row r="62228" spans="9:12" ht="15" x14ac:dyDescent="0.25">
      <c r="I62228"/>
      <c r="J62228"/>
      <c r="K62228"/>
      <c r="L62228"/>
    </row>
    <row r="62229" spans="9:12" ht="15" x14ac:dyDescent="0.25">
      <c r="I62229"/>
      <c r="J62229"/>
      <c r="K62229"/>
      <c r="L62229"/>
    </row>
    <row r="62230" spans="9:12" ht="15" x14ac:dyDescent="0.25">
      <c r="I62230"/>
      <c r="J62230"/>
      <c r="K62230"/>
      <c r="L62230"/>
    </row>
    <row r="62231" spans="9:12" ht="15" x14ac:dyDescent="0.25">
      <c r="I62231"/>
      <c r="J62231"/>
      <c r="K62231"/>
      <c r="L62231"/>
    </row>
    <row r="62232" spans="9:12" ht="15" x14ac:dyDescent="0.25">
      <c r="I62232"/>
      <c r="J62232"/>
      <c r="K62232"/>
      <c r="L62232"/>
    </row>
    <row r="62233" spans="9:12" ht="15" x14ac:dyDescent="0.25">
      <c r="I62233"/>
      <c r="J62233"/>
      <c r="K62233"/>
      <c r="L62233"/>
    </row>
    <row r="62234" spans="9:12" ht="15" x14ac:dyDescent="0.25">
      <c r="I62234"/>
      <c r="J62234"/>
      <c r="K62234"/>
      <c r="L62234"/>
    </row>
    <row r="62235" spans="9:12" ht="15" x14ac:dyDescent="0.25">
      <c r="I62235"/>
      <c r="J62235"/>
      <c r="K62235"/>
      <c r="L62235"/>
    </row>
    <row r="62236" spans="9:12" ht="15" x14ac:dyDescent="0.25">
      <c r="I62236"/>
      <c r="J62236"/>
      <c r="K62236"/>
      <c r="L62236"/>
    </row>
    <row r="62237" spans="9:12" ht="15" x14ac:dyDescent="0.25">
      <c r="I62237"/>
      <c r="J62237"/>
      <c r="K62237"/>
      <c r="L62237"/>
    </row>
    <row r="62238" spans="9:12" ht="15" x14ac:dyDescent="0.25">
      <c r="I62238"/>
      <c r="J62238"/>
      <c r="K62238"/>
      <c r="L62238"/>
    </row>
    <row r="62239" spans="9:12" ht="15" x14ac:dyDescent="0.25">
      <c r="I62239"/>
      <c r="J62239"/>
      <c r="K62239"/>
      <c r="L62239"/>
    </row>
    <row r="62240" spans="9:12" ht="15" x14ac:dyDescent="0.25">
      <c r="I62240"/>
      <c r="J62240"/>
      <c r="K62240"/>
      <c r="L62240"/>
    </row>
    <row r="62241" spans="9:12" ht="15" x14ac:dyDescent="0.25">
      <c r="I62241"/>
      <c r="J62241"/>
      <c r="K62241"/>
      <c r="L62241"/>
    </row>
    <row r="62242" spans="9:12" ht="15" x14ac:dyDescent="0.25">
      <c r="I62242"/>
      <c r="J62242"/>
      <c r="K62242"/>
      <c r="L62242"/>
    </row>
    <row r="62243" spans="9:12" ht="15" x14ac:dyDescent="0.25">
      <c r="I62243"/>
      <c r="J62243"/>
      <c r="K62243"/>
      <c r="L62243"/>
    </row>
    <row r="62244" spans="9:12" ht="15" x14ac:dyDescent="0.25">
      <c r="I62244"/>
      <c r="J62244"/>
      <c r="K62244"/>
      <c r="L62244"/>
    </row>
    <row r="62245" spans="9:12" ht="15" x14ac:dyDescent="0.25">
      <c r="I62245"/>
      <c r="J62245"/>
      <c r="K62245"/>
      <c r="L62245"/>
    </row>
    <row r="62246" spans="9:12" ht="15" x14ac:dyDescent="0.25">
      <c r="I62246"/>
      <c r="J62246"/>
      <c r="K62246"/>
      <c r="L62246"/>
    </row>
    <row r="62247" spans="9:12" ht="15" x14ac:dyDescent="0.25">
      <c r="I62247"/>
      <c r="J62247"/>
      <c r="K62247"/>
      <c r="L62247"/>
    </row>
    <row r="62248" spans="9:12" ht="15" x14ac:dyDescent="0.25">
      <c r="I62248"/>
      <c r="J62248"/>
      <c r="K62248"/>
      <c r="L62248"/>
    </row>
    <row r="62249" spans="9:12" ht="15" x14ac:dyDescent="0.25">
      <c r="I62249"/>
      <c r="J62249"/>
      <c r="K62249"/>
      <c r="L62249"/>
    </row>
    <row r="62250" spans="9:12" ht="15" x14ac:dyDescent="0.25">
      <c r="I62250"/>
      <c r="J62250"/>
      <c r="K62250"/>
      <c r="L62250"/>
    </row>
    <row r="62251" spans="9:12" ht="15" x14ac:dyDescent="0.25">
      <c r="I62251"/>
      <c r="J62251"/>
      <c r="K62251"/>
      <c r="L62251"/>
    </row>
    <row r="62252" spans="9:12" ht="15" x14ac:dyDescent="0.25">
      <c r="I62252"/>
      <c r="J62252"/>
      <c r="K62252"/>
      <c r="L62252"/>
    </row>
    <row r="62253" spans="9:12" ht="15" x14ac:dyDescent="0.25">
      <c r="I62253"/>
      <c r="J62253"/>
      <c r="K62253"/>
      <c r="L62253"/>
    </row>
    <row r="62254" spans="9:12" ht="15" x14ac:dyDescent="0.25">
      <c r="I62254"/>
      <c r="J62254"/>
      <c r="K62254"/>
      <c r="L62254"/>
    </row>
    <row r="62255" spans="9:12" ht="15" x14ac:dyDescent="0.25">
      <c r="I62255"/>
      <c r="J62255"/>
      <c r="K62255"/>
      <c r="L62255"/>
    </row>
    <row r="62256" spans="9:12" ht="15" x14ac:dyDescent="0.25">
      <c r="I62256"/>
      <c r="J62256"/>
      <c r="K62256"/>
      <c r="L62256"/>
    </row>
    <row r="62257" spans="9:12" ht="15" x14ac:dyDescent="0.25">
      <c r="I62257"/>
      <c r="J62257"/>
      <c r="K62257"/>
      <c r="L62257"/>
    </row>
    <row r="62258" spans="9:12" ht="15" x14ac:dyDescent="0.25">
      <c r="I62258"/>
      <c r="J62258"/>
      <c r="K62258"/>
      <c r="L62258"/>
    </row>
    <row r="62259" spans="9:12" ht="15" x14ac:dyDescent="0.25">
      <c r="I62259"/>
      <c r="J62259"/>
      <c r="K62259"/>
      <c r="L62259"/>
    </row>
    <row r="62260" spans="9:12" ht="15" x14ac:dyDescent="0.25">
      <c r="I62260"/>
      <c r="J62260"/>
      <c r="K62260"/>
      <c r="L62260"/>
    </row>
    <row r="62261" spans="9:12" ht="15" x14ac:dyDescent="0.25">
      <c r="I62261"/>
      <c r="J62261"/>
      <c r="K62261"/>
      <c r="L62261"/>
    </row>
    <row r="62262" spans="9:12" ht="15" x14ac:dyDescent="0.25">
      <c r="I62262"/>
      <c r="J62262"/>
      <c r="K62262"/>
      <c r="L62262"/>
    </row>
    <row r="62263" spans="9:12" ht="15" x14ac:dyDescent="0.25">
      <c r="I62263"/>
      <c r="J62263"/>
      <c r="K62263"/>
      <c r="L62263"/>
    </row>
    <row r="62264" spans="9:12" ht="15" x14ac:dyDescent="0.25">
      <c r="I62264"/>
      <c r="J62264"/>
      <c r="K62264"/>
      <c r="L62264"/>
    </row>
    <row r="62265" spans="9:12" ht="15" x14ac:dyDescent="0.25">
      <c r="I62265"/>
      <c r="J62265"/>
      <c r="K62265"/>
      <c r="L62265"/>
    </row>
    <row r="62266" spans="9:12" ht="15" x14ac:dyDescent="0.25">
      <c r="I62266"/>
      <c r="J62266"/>
      <c r="K62266"/>
      <c r="L62266"/>
    </row>
    <row r="62267" spans="9:12" ht="15" x14ac:dyDescent="0.25">
      <c r="I62267"/>
      <c r="J62267"/>
      <c r="K62267"/>
      <c r="L62267"/>
    </row>
    <row r="62268" spans="9:12" ht="15" x14ac:dyDescent="0.25">
      <c r="I62268"/>
      <c r="J62268"/>
      <c r="K62268"/>
      <c r="L62268"/>
    </row>
    <row r="62269" spans="9:12" ht="15" x14ac:dyDescent="0.25">
      <c r="I62269"/>
      <c r="J62269"/>
      <c r="K62269"/>
      <c r="L62269"/>
    </row>
    <row r="62270" spans="9:12" ht="15" x14ac:dyDescent="0.25">
      <c r="I62270"/>
      <c r="J62270"/>
      <c r="K62270"/>
      <c r="L62270"/>
    </row>
    <row r="62271" spans="9:12" ht="15" x14ac:dyDescent="0.25">
      <c r="I62271"/>
      <c r="J62271"/>
      <c r="K62271"/>
      <c r="L62271"/>
    </row>
    <row r="62272" spans="9:12" ht="15" x14ac:dyDescent="0.25">
      <c r="I62272"/>
      <c r="J62272"/>
      <c r="K62272"/>
      <c r="L62272"/>
    </row>
    <row r="62273" spans="9:12" ht="15" x14ac:dyDescent="0.25">
      <c r="I62273"/>
      <c r="J62273"/>
      <c r="K62273"/>
      <c r="L62273"/>
    </row>
    <row r="62274" spans="9:12" ht="15" x14ac:dyDescent="0.25">
      <c r="I62274"/>
      <c r="J62274"/>
      <c r="K62274"/>
      <c r="L62274"/>
    </row>
    <row r="62275" spans="9:12" ht="15" x14ac:dyDescent="0.25">
      <c r="I62275"/>
      <c r="J62275"/>
      <c r="K62275"/>
      <c r="L62275"/>
    </row>
    <row r="62276" spans="9:12" ht="15" x14ac:dyDescent="0.25">
      <c r="I62276"/>
      <c r="J62276"/>
      <c r="K62276"/>
      <c r="L62276"/>
    </row>
    <row r="62277" spans="9:12" ht="15" x14ac:dyDescent="0.25">
      <c r="I62277"/>
      <c r="J62277"/>
      <c r="K62277"/>
      <c r="L62277"/>
    </row>
    <row r="62278" spans="9:12" ht="15" x14ac:dyDescent="0.25">
      <c r="I62278"/>
      <c r="J62278"/>
      <c r="K62278"/>
      <c r="L62278"/>
    </row>
    <row r="62279" spans="9:12" ht="15" x14ac:dyDescent="0.25">
      <c r="I62279"/>
      <c r="J62279"/>
      <c r="K62279"/>
      <c r="L62279"/>
    </row>
    <row r="62280" spans="9:12" ht="15" x14ac:dyDescent="0.25">
      <c r="I62280"/>
      <c r="J62280"/>
      <c r="K62280"/>
      <c r="L62280"/>
    </row>
    <row r="62281" spans="9:12" ht="15" x14ac:dyDescent="0.25">
      <c r="I62281"/>
      <c r="J62281"/>
      <c r="K62281"/>
      <c r="L62281"/>
    </row>
    <row r="62282" spans="9:12" ht="15" x14ac:dyDescent="0.25">
      <c r="I62282"/>
      <c r="J62282"/>
      <c r="K62282"/>
      <c r="L62282"/>
    </row>
    <row r="62283" spans="9:12" ht="15" x14ac:dyDescent="0.25">
      <c r="I62283"/>
      <c r="J62283"/>
      <c r="K62283"/>
      <c r="L62283"/>
    </row>
    <row r="62284" spans="9:12" ht="15" x14ac:dyDescent="0.25">
      <c r="I62284"/>
      <c r="J62284"/>
      <c r="K62284"/>
      <c r="L62284"/>
    </row>
    <row r="62285" spans="9:12" ht="15" x14ac:dyDescent="0.25">
      <c r="I62285"/>
      <c r="J62285"/>
      <c r="K62285"/>
      <c r="L62285"/>
    </row>
    <row r="62286" spans="9:12" ht="15" x14ac:dyDescent="0.25">
      <c r="I62286"/>
      <c r="J62286"/>
      <c r="K62286"/>
      <c r="L62286"/>
    </row>
    <row r="62287" spans="9:12" ht="15" x14ac:dyDescent="0.25">
      <c r="I62287"/>
      <c r="J62287"/>
      <c r="K62287"/>
      <c r="L62287"/>
    </row>
    <row r="62288" spans="9:12" ht="15" x14ac:dyDescent="0.25">
      <c r="I62288"/>
      <c r="J62288"/>
      <c r="K62288"/>
      <c r="L62288"/>
    </row>
    <row r="62289" spans="9:12" ht="15" x14ac:dyDescent="0.25">
      <c r="I62289"/>
      <c r="J62289"/>
      <c r="K62289"/>
      <c r="L62289"/>
    </row>
    <row r="62290" spans="9:12" ht="15" x14ac:dyDescent="0.25">
      <c r="I62290"/>
      <c r="J62290"/>
      <c r="K62290"/>
      <c r="L62290"/>
    </row>
    <row r="62291" spans="9:12" ht="15" x14ac:dyDescent="0.25">
      <c r="I62291"/>
      <c r="J62291"/>
      <c r="K62291"/>
      <c r="L62291"/>
    </row>
    <row r="62292" spans="9:12" ht="15" x14ac:dyDescent="0.25">
      <c r="I62292"/>
      <c r="J62292"/>
      <c r="K62292"/>
      <c r="L62292"/>
    </row>
    <row r="62293" spans="9:12" ht="15" x14ac:dyDescent="0.25">
      <c r="I62293"/>
      <c r="J62293"/>
      <c r="K62293"/>
      <c r="L62293"/>
    </row>
    <row r="62294" spans="9:12" ht="15" x14ac:dyDescent="0.25">
      <c r="I62294"/>
      <c r="J62294"/>
      <c r="K62294"/>
      <c r="L62294"/>
    </row>
    <row r="62295" spans="9:12" ht="15" x14ac:dyDescent="0.25">
      <c r="I62295"/>
      <c r="J62295"/>
      <c r="K62295"/>
      <c r="L62295"/>
    </row>
    <row r="62296" spans="9:12" ht="15" x14ac:dyDescent="0.25">
      <c r="I62296"/>
      <c r="J62296"/>
      <c r="K62296"/>
      <c r="L62296"/>
    </row>
    <row r="62297" spans="9:12" ht="15" x14ac:dyDescent="0.25">
      <c r="I62297"/>
      <c r="J62297"/>
      <c r="K62297"/>
      <c r="L62297"/>
    </row>
    <row r="62298" spans="9:12" ht="15" x14ac:dyDescent="0.25">
      <c r="I62298"/>
      <c r="J62298"/>
      <c r="K62298"/>
      <c r="L62298"/>
    </row>
    <row r="62299" spans="9:12" ht="15" x14ac:dyDescent="0.25">
      <c r="I62299"/>
      <c r="J62299"/>
      <c r="K62299"/>
      <c r="L62299"/>
    </row>
    <row r="62300" spans="9:12" ht="15" x14ac:dyDescent="0.25">
      <c r="I62300"/>
      <c r="J62300"/>
      <c r="K62300"/>
      <c r="L62300"/>
    </row>
    <row r="62301" spans="9:12" ht="15" x14ac:dyDescent="0.25">
      <c r="I62301"/>
      <c r="J62301"/>
      <c r="K62301"/>
      <c r="L62301"/>
    </row>
    <row r="62302" spans="9:12" ht="15" x14ac:dyDescent="0.25">
      <c r="I62302"/>
      <c r="J62302"/>
      <c r="K62302"/>
      <c r="L62302"/>
    </row>
    <row r="62303" spans="9:12" ht="15" x14ac:dyDescent="0.25">
      <c r="I62303"/>
      <c r="J62303"/>
      <c r="K62303"/>
      <c r="L62303"/>
    </row>
    <row r="62304" spans="9:12" ht="15" x14ac:dyDescent="0.25">
      <c r="I62304"/>
      <c r="J62304"/>
      <c r="K62304"/>
      <c r="L62304"/>
    </row>
    <row r="62305" spans="9:12" ht="15" x14ac:dyDescent="0.25">
      <c r="I62305"/>
      <c r="J62305"/>
      <c r="K62305"/>
      <c r="L62305"/>
    </row>
    <row r="62306" spans="9:12" ht="15" x14ac:dyDescent="0.25">
      <c r="I62306"/>
      <c r="J62306"/>
      <c r="K62306"/>
      <c r="L62306"/>
    </row>
    <row r="62307" spans="9:12" ht="15" x14ac:dyDescent="0.25">
      <c r="I62307"/>
      <c r="J62307"/>
      <c r="K62307"/>
      <c r="L62307"/>
    </row>
    <row r="62308" spans="9:12" ht="15" x14ac:dyDescent="0.25">
      <c r="I62308"/>
      <c r="J62308"/>
      <c r="K62308"/>
      <c r="L62308"/>
    </row>
    <row r="62309" spans="9:12" ht="15" x14ac:dyDescent="0.25">
      <c r="I62309"/>
      <c r="J62309"/>
      <c r="K62309"/>
      <c r="L62309"/>
    </row>
    <row r="62310" spans="9:12" ht="15" x14ac:dyDescent="0.25">
      <c r="I62310"/>
      <c r="J62310"/>
      <c r="K62310"/>
      <c r="L62310"/>
    </row>
    <row r="62311" spans="9:12" ht="15" x14ac:dyDescent="0.25">
      <c r="I62311"/>
      <c r="J62311"/>
      <c r="K62311"/>
      <c r="L62311"/>
    </row>
    <row r="62312" spans="9:12" ht="15" x14ac:dyDescent="0.25">
      <c r="I62312"/>
      <c r="J62312"/>
      <c r="K62312"/>
      <c r="L62312"/>
    </row>
    <row r="62313" spans="9:12" ht="15" x14ac:dyDescent="0.25">
      <c r="I62313"/>
      <c r="J62313"/>
      <c r="K62313"/>
      <c r="L62313"/>
    </row>
    <row r="62314" spans="9:12" ht="15" x14ac:dyDescent="0.25">
      <c r="I62314"/>
      <c r="J62314"/>
      <c r="K62314"/>
      <c r="L62314"/>
    </row>
    <row r="62315" spans="9:12" ht="15" x14ac:dyDescent="0.25">
      <c r="I62315"/>
      <c r="J62315"/>
      <c r="K62315"/>
      <c r="L62315"/>
    </row>
    <row r="62316" spans="9:12" ht="15" x14ac:dyDescent="0.25">
      <c r="I62316"/>
      <c r="J62316"/>
      <c r="K62316"/>
      <c r="L62316"/>
    </row>
    <row r="62317" spans="9:12" ht="15" x14ac:dyDescent="0.25">
      <c r="I62317"/>
      <c r="J62317"/>
      <c r="K62317"/>
      <c r="L62317"/>
    </row>
    <row r="62318" spans="9:12" ht="15" x14ac:dyDescent="0.25">
      <c r="I62318"/>
      <c r="J62318"/>
      <c r="K62318"/>
      <c r="L62318"/>
    </row>
    <row r="62319" spans="9:12" ht="15" x14ac:dyDescent="0.25">
      <c r="I62319"/>
      <c r="J62319"/>
      <c r="K62319"/>
      <c r="L62319"/>
    </row>
    <row r="62320" spans="9:12" ht="15" x14ac:dyDescent="0.25">
      <c r="I62320"/>
      <c r="J62320"/>
      <c r="K62320"/>
      <c r="L62320"/>
    </row>
    <row r="62321" spans="9:12" ht="15" x14ac:dyDescent="0.25">
      <c r="I62321"/>
      <c r="J62321"/>
      <c r="K62321"/>
      <c r="L62321"/>
    </row>
    <row r="62322" spans="9:12" ht="15" x14ac:dyDescent="0.25">
      <c r="I62322"/>
      <c r="J62322"/>
      <c r="K62322"/>
      <c r="L62322"/>
    </row>
    <row r="62323" spans="9:12" ht="15" x14ac:dyDescent="0.25">
      <c r="I62323"/>
      <c r="J62323"/>
      <c r="K62323"/>
      <c r="L62323"/>
    </row>
    <row r="62324" spans="9:12" ht="15" x14ac:dyDescent="0.25">
      <c r="I62324"/>
      <c r="J62324"/>
      <c r="K62324"/>
      <c r="L62324"/>
    </row>
    <row r="62325" spans="9:12" ht="15" x14ac:dyDescent="0.25">
      <c r="I62325"/>
      <c r="J62325"/>
      <c r="K62325"/>
      <c r="L62325"/>
    </row>
    <row r="62326" spans="9:12" ht="15" x14ac:dyDescent="0.25">
      <c r="I62326"/>
      <c r="J62326"/>
      <c r="K62326"/>
      <c r="L62326"/>
    </row>
    <row r="62327" spans="9:12" ht="15" x14ac:dyDescent="0.25">
      <c r="I62327"/>
      <c r="J62327"/>
      <c r="K62327"/>
      <c r="L62327"/>
    </row>
    <row r="62328" spans="9:12" ht="15" x14ac:dyDescent="0.25">
      <c r="I62328"/>
      <c r="J62328"/>
      <c r="K62328"/>
      <c r="L62328"/>
    </row>
    <row r="62329" spans="9:12" ht="15" x14ac:dyDescent="0.25">
      <c r="I62329"/>
      <c r="J62329"/>
      <c r="K62329"/>
      <c r="L62329"/>
    </row>
    <row r="62330" spans="9:12" ht="15" x14ac:dyDescent="0.25">
      <c r="I62330"/>
      <c r="J62330"/>
      <c r="K62330"/>
      <c r="L62330"/>
    </row>
    <row r="62331" spans="9:12" ht="15" x14ac:dyDescent="0.25">
      <c r="I62331"/>
      <c r="J62331"/>
      <c r="K62331"/>
      <c r="L62331"/>
    </row>
    <row r="62332" spans="9:12" ht="15" x14ac:dyDescent="0.25">
      <c r="I62332"/>
      <c r="J62332"/>
      <c r="K62332"/>
      <c r="L62332"/>
    </row>
    <row r="62333" spans="9:12" ht="15" x14ac:dyDescent="0.25">
      <c r="I62333"/>
      <c r="J62333"/>
      <c r="K62333"/>
      <c r="L62333"/>
    </row>
    <row r="62334" spans="9:12" ht="15" x14ac:dyDescent="0.25">
      <c r="I62334"/>
      <c r="J62334"/>
      <c r="K62334"/>
      <c r="L62334"/>
    </row>
    <row r="62335" spans="9:12" ht="15" x14ac:dyDescent="0.25">
      <c r="I62335"/>
      <c r="J62335"/>
      <c r="K62335"/>
      <c r="L62335"/>
    </row>
    <row r="62336" spans="9:12" ht="15" x14ac:dyDescent="0.25">
      <c r="I62336"/>
      <c r="J62336"/>
      <c r="K62336"/>
      <c r="L62336"/>
    </row>
    <row r="62337" spans="9:12" ht="15" x14ac:dyDescent="0.25">
      <c r="I62337"/>
      <c r="J62337"/>
      <c r="K62337"/>
      <c r="L62337"/>
    </row>
    <row r="62338" spans="9:12" ht="15" x14ac:dyDescent="0.25">
      <c r="I62338"/>
      <c r="J62338"/>
      <c r="K62338"/>
      <c r="L62338"/>
    </row>
    <row r="62339" spans="9:12" ht="15" x14ac:dyDescent="0.25">
      <c r="I62339"/>
      <c r="J62339"/>
      <c r="K62339"/>
      <c r="L62339"/>
    </row>
    <row r="62340" spans="9:12" ht="15" x14ac:dyDescent="0.25">
      <c r="I62340"/>
      <c r="J62340"/>
      <c r="K62340"/>
      <c r="L62340"/>
    </row>
    <row r="62341" spans="9:12" ht="15" x14ac:dyDescent="0.25">
      <c r="I62341"/>
      <c r="J62341"/>
      <c r="K62341"/>
      <c r="L62341"/>
    </row>
    <row r="62342" spans="9:12" ht="15" x14ac:dyDescent="0.25">
      <c r="I62342"/>
      <c r="J62342"/>
      <c r="K62342"/>
      <c r="L62342"/>
    </row>
    <row r="62343" spans="9:12" ht="15" x14ac:dyDescent="0.25">
      <c r="I62343"/>
      <c r="J62343"/>
      <c r="K62343"/>
      <c r="L62343"/>
    </row>
    <row r="62344" spans="9:12" ht="15" x14ac:dyDescent="0.25">
      <c r="I62344"/>
      <c r="J62344"/>
      <c r="K62344"/>
      <c r="L62344"/>
    </row>
    <row r="62345" spans="9:12" ht="15" x14ac:dyDescent="0.25">
      <c r="I62345"/>
      <c r="J62345"/>
      <c r="K62345"/>
      <c r="L62345"/>
    </row>
    <row r="62346" spans="9:12" ht="15" x14ac:dyDescent="0.25">
      <c r="I62346"/>
      <c r="J62346"/>
      <c r="K62346"/>
      <c r="L62346"/>
    </row>
    <row r="62347" spans="9:12" ht="15" x14ac:dyDescent="0.25">
      <c r="I62347"/>
      <c r="J62347"/>
      <c r="K62347"/>
      <c r="L62347"/>
    </row>
    <row r="62348" spans="9:12" ht="15" x14ac:dyDescent="0.25">
      <c r="I62348"/>
      <c r="J62348"/>
      <c r="K62348"/>
      <c r="L62348"/>
    </row>
    <row r="62349" spans="9:12" ht="15" x14ac:dyDescent="0.25">
      <c r="I62349"/>
      <c r="J62349"/>
      <c r="K62349"/>
      <c r="L62349"/>
    </row>
    <row r="62350" spans="9:12" ht="15" x14ac:dyDescent="0.25">
      <c r="I62350"/>
      <c r="J62350"/>
      <c r="K62350"/>
      <c r="L62350"/>
    </row>
    <row r="62351" spans="9:12" ht="15" x14ac:dyDescent="0.25">
      <c r="I62351"/>
      <c r="J62351"/>
      <c r="K62351"/>
      <c r="L62351"/>
    </row>
    <row r="62352" spans="9:12" ht="15" x14ac:dyDescent="0.25">
      <c r="I62352"/>
      <c r="J62352"/>
      <c r="K62352"/>
      <c r="L62352"/>
    </row>
    <row r="62353" spans="9:12" ht="15" x14ac:dyDescent="0.25">
      <c r="I62353"/>
      <c r="J62353"/>
      <c r="K62353"/>
      <c r="L62353"/>
    </row>
    <row r="62354" spans="9:12" ht="15" x14ac:dyDescent="0.25">
      <c r="I62354"/>
      <c r="J62354"/>
      <c r="K62354"/>
      <c r="L62354"/>
    </row>
    <row r="62355" spans="9:12" ht="15" x14ac:dyDescent="0.25">
      <c r="I62355"/>
      <c r="J62355"/>
      <c r="K62355"/>
      <c r="L62355"/>
    </row>
    <row r="62356" spans="9:12" ht="15" x14ac:dyDescent="0.25">
      <c r="I62356"/>
      <c r="J62356"/>
      <c r="K62356"/>
      <c r="L62356"/>
    </row>
    <row r="62357" spans="9:12" ht="15" x14ac:dyDescent="0.25">
      <c r="I62357"/>
      <c r="J62357"/>
      <c r="K62357"/>
      <c r="L62357"/>
    </row>
    <row r="62358" spans="9:12" ht="15" x14ac:dyDescent="0.25">
      <c r="I62358"/>
      <c r="J62358"/>
      <c r="K62358"/>
      <c r="L62358"/>
    </row>
    <row r="62359" spans="9:12" ht="15" x14ac:dyDescent="0.25">
      <c r="I62359"/>
      <c r="J62359"/>
      <c r="K62359"/>
      <c r="L62359"/>
    </row>
    <row r="62360" spans="9:12" ht="15" x14ac:dyDescent="0.25">
      <c r="I62360"/>
      <c r="J62360"/>
      <c r="K62360"/>
      <c r="L62360"/>
    </row>
    <row r="62361" spans="9:12" ht="15" x14ac:dyDescent="0.25">
      <c r="I62361"/>
      <c r="J62361"/>
      <c r="K62361"/>
      <c r="L62361"/>
    </row>
    <row r="62362" spans="9:12" ht="15" x14ac:dyDescent="0.25">
      <c r="I62362"/>
      <c r="J62362"/>
      <c r="K62362"/>
      <c r="L62362"/>
    </row>
    <row r="62363" spans="9:12" ht="15" x14ac:dyDescent="0.25">
      <c r="I62363"/>
      <c r="J62363"/>
      <c r="K62363"/>
      <c r="L62363"/>
    </row>
    <row r="62364" spans="9:12" ht="15" x14ac:dyDescent="0.25">
      <c r="I62364"/>
      <c r="J62364"/>
      <c r="K62364"/>
      <c r="L62364"/>
    </row>
    <row r="62365" spans="9:12" ht="15" x14ac:dyDescent="0.25">
      <c r="I62365"/>
      <c r="J62365"/>
      <c r="K62365"/>
      <c r="L62365"/>
    </row>
    <row r="62366" spans="9:12" ht="15" x14ac:dyDescent="0.25">
      <c r="I62366"/>
      <c r="J62366"/>
      <c r="K62366"/>
      <c r="L62366"/>
    </row>
    <row r="62367" spans="9:12" ht="15" x14ac:dyDescent="0.25">
      <c r="I62367"/>
      <c r="J62367"/>
      <c r="K62367"/>
      <c r="L62367"/>
    </row>
    <row r="62368" spans="9:12" ht="15" x14ac:dyDescent="0.25">
      <c r="I62368"/>
      <c r="J62368"/>
      <c r="K62368"/>
      <c r="L62368"/>
    </row>
    <row r="62369" spans="9:12" ht="15" x14ac:dyDescent="0.25">
      <c r="I62369"/>
      <c r="J62369"/>
      <c r="K62369"/>
      <c r="L62369"/>
    </row>
    <row r="62370" spans="9:12" ht="15" x14ac:dyDescent="0.25">
      <c r="I62370"/>
      <c r="J62370"/>
      <c r="K62370"/>
      <c r="L62370"/>
    </row>
    <row r="62371" spans="9:12" ht="15" x14ac:dyDescent="0.25">
      <c r="I62371"/>
      <c r="J62371"/>
      <c r="K62371"/>
      <c r="L62371"/>
    </row>
    <row r="62372" spans="9:12" ht="15" x14ac:dyDescent="0.25">
      <c r="I62372"/>
      <c r="J62372"/>
      <c r="K62372"/>
      <c r="L62372"/>
    </row>
    <row r="62373" spans="9:12" ht="15" x14ac:dyDescent="0.25">
      <c r="I62373"/>
      <c r="J62373"/>
      <c r="K62373"/>
      <c r="L62373"/>
    </row>
    <row r="62374" spans="9:12" ht="15" x14ac:dyDescent="0.25">
      <c r="I62374"/>
      <c r="J62374"/>
      <c r="K62374"/>
      <c r="L62374"/>
    </row>
    <row r="62375" spans="9:12" ht="15" x14ac:dyDescent="0.25">
      <c r="I62375"/>
      <c r="J62375"/>
      <c r="K62375"/>
      <c r="L62375"/>
    </row>
    <row r="62376" spans="9:12" ht="15" x14ac:dyDescent="0.25">
      <c r="I62376"/>
      <c r="J62376"/>
      <c r="K62376"/>
      <c r="L62376"/>
    </row>
    <row r="62377" spans="9:12" ht="15" x14ac:dyDescent="0.25">
      <c r="I62377"/>
      <c r="J62377"/>
      <c r="K62377"/>
      <c r="L62377"/>
    </row>
    <row r="62378" spans="9:12" ht="15" x14ac:dyDescent="0.25">
      <c r="I62378"/>
      <c r="J62378"/>
      <c r="K62378"/>
      <c r="L62378"/>
    </row>
    <row r="62379" spans="9:12" ht="15" x14ac:dyDescent="0.25">
      <c r="I62379"/>
      <c r="J62379"/>
      <c r="K62379"/>
      <c r="L62379"/>
    </row>
    <row r="62380" spans="9:12" ht="15" x14ac:dyDescent="0.25">
      <c r="I62380"/>
      <c r="J62380"/>
      <c r="K62380"/>
      <c r="L62380"/>
    </row>
    <row r="62381" spans="9:12" ht="15" x14ac:dyDescent="0.25">
      <c r="I62381"/>
      <c r="J62381"/>
      <c r="K62381"/>
      <c r="L62381"/>
    </row>
    <row r="62382" spans="9:12" ht="15" x14ac:dyDescent="0.25">
      <c r="I62382"/>
      <c r="J62382"/>
      <c r="K62382"/>
      <c r="L62382"/>
    </row>
    <row r="62383" spans="9:12" ht="15" x14ac:dyDescent="0.25">
      <c r="I62383"/>
      <c r="J62383"/>
      <c r="K62383"/>
      <c r="L62383"/>
    </row>
    <row r="62384" spans="9:12" ht="15" x14ac:dyDescent="0.25">
      <c r="I62384"/>
      <c r="J62384"/>
      <c r="K62384"/>
      <c r="L62384"/>
    </row>
    <row r="62385" spans="9:12" ht="15" x14ac:dyDescent="0.25">
      <c r="I62385"/>
      <c r="J62385"/>
      <c r="K62385"/>
      <c r="L62385"/>
    </row>
    <row r="62386" spans="9:12" ht="15" x14ac:dyDescent="0.25">
      <c r="I62386"/>
      <c r="J62386"/>
      <c r="K62386"/>
      <c r="L62386"/>
    </row>
    <row r="62387" spans="9:12" ht="15" x14ac:dyDescent="0.25">
      <c r="I62387"/>
      <c r="J62387"/>
      <c r="K62387"/>
      <c r="L62387"/>
    </row>
    <row r="62388" spans="9:12" ht="15" x14ac:dyDescent="0.25">
      <c r="I62388"/>
      <c r="J62388"/>
      <c r="K62388"/>
      <c r="L62388"/>
    </row>
    <row r="62389" spans="9:12" ht="15" x14ac:dyDescent="0.25">
      <c r="I62389"/>
      <c r="J62389"/>
      <c r="K62389"/>
      <c r="L62389"/>
    </row>
    <row r="62390" spans="9:12" ht="15" x14ac:dyDescent="0.25">
      <c r="I62390"/>
      <c r="J62390"/>
      <c r="K62390"/>
      <c r="L62390"/>
    </row>
    <row r="62391" spans="9:12" ht="15" x14ac:dyDescent="0.25">
      <c r="I62391"/>
      <c r="J62391"/>
      <c r="K62391"/>
      <c r="L62391"/>
    </row>
    <row r="62392" spans="9:12" ht="15" x14ac:dyDescent="0.25">
      <c r="I62392"/>
      <c r="J62392"/>
      <c r="K62392"/>
      <c r="L62392"/>
    </row>
    <row r="62393" spans="9:12" ht="15" x14ac:dyDescent="0.25">
      <c r="I62393"/>
      <c r="J62393"/>
      <c r="K62393"/>
      <c r="L62393"/>
    </row>
    <row r="62394" spans="9:12" ht="15" x14ac:dyDescent="0.25">
      <c r="I62394"/>
      <c r="J62394"/>
      <c r="K62394"/>
      <c r="L62394"/>
    </row>
    <row r="62395" spans="9:12" ht="15" x14ac:dyDescent="0.25">
      <c r="I62395"/>
      <c r="J62395"/>
      <c r="K62395"/>
      <c r="L62395"/>
    </row>
    <row r="62396" spans="9:12" ht="15" x14ac:dyDescent="0.25">
      <c r="I62396"/>
      <c r="J62396"/>
      <c r="K62396"/>
      <c r="L62396"/>
    </row>
    <row r="62397" spans="9:12" ht="15" x14ac:dyDescent="0.25">
      <c r="I62397"/>
      <c r="J62397"/>
      <c r="K62397"/>
      <c r="L62397"/>
    </row>
    <row r="62398" spans="9:12" ht="15" x14ac:dyDescent="0.25">
      <c r="I62398"/>
      <c r="J62398"/>
      <c r="K62398"/>
      <c r="L62398"/>
    </row>
    <row r="62399" spans="9:12" ht="15" x14ac:dyDescent="0.25">
      <c r="I62399"/>
      <c r="J62399"/>
      <c r="K62399"/>
      <c r="L62399"/>
    </row>
    <row r="62400" spans="9:12" ht="15" x14ac:dyDescent="0.25">
      <c r="I62400"/>
      <c r="J62400"/>
      <c r="K62400"/>
      <c r="L62400"/>
    </row>
    <row r="62401" spans="9:12" ht="15" x14ac:dyDescent="0.25">
      <c r="I62401"/>
      <c r="J62401"/>
      <c r="K62401"/>
      <c r="L62401"/>
    </row>
    <row r="62402" spans="9:12" ht="15" x14ac:dyDescent="0.25">
      <c r="I62402"/>
      <c r="J62402"/>
      <c r="K62402"/>
      <c r="L62402"/>
    </row>
    <row r="62403" spans="9:12" ht="15" x14ac:dyDescent="0.25">
      <c r="I62403"/>
      <c r="J62403"/>
      <c r="K62403"/>
      <c r="L62403"/>
    </row>
    <row r="62404" spans="9:12" ht="15" x14ac:dyDescent="0.25">
      <c r="I62404"/>
      <c r="J62404"/>
      <c r="K62404"/>
      <c r="L62404"/>
    </row>
    <row r="62405" spans="9:12" ht="15" x14ac:dyDescent="0.25">
      <c r="I62405"/>
      <c r="J62405"/>
      <c r="K62405"/>
      <c r="L62405"/>
    </row>
    <row r="62406" spans="9:12" ht="15" x14ac:dyDescent="0.25">
      <c r="I62406"/>
      <c r="J62406"/>
      <c r="K62406"/>
      <c r="L62406"/>
    </row>
    <row r="62407" spans="9:12" ht="15" x14ac:dyDescent="0.25">
      <c r="I62407"/>
      <c r="J62407"/>
      <c r="K62407"/>
      <c r="L62407"/>
    </row>
    <row r="62408" spans="9:12" ht="15" x14ac:dyDescent="0.25">
      <c r="I62408"/>
      <c r="J62408"/>
      <c r="K62408"/>
      <c r="L62408"/>
    </row>
    <row r="62409" spans="9:12" ht="15" x14ac:dyDescent="0.25">
      <c r="I62409"/>
      <c r="J62409"/>
      <c r="K62409"/>
      <c r="L62409"/>
    </row>
    <row r="62410" spans="9:12" ht="15" x14ac:dyDescent="0.25">
      <c r="I62410"/>
      <c r="J62410"/>
      <c r="K62410"/>
      <c r="L62410"/>
    </row>
    <row r="62411" spans="9:12" ht="15" x14ac:dyDescent="0.25">
      <c r="I62411"/>
      <c r="J62411"/>
      <c r="K62411"/>
      <c r="L62411"/>
    </row>
    <row r="62412" spans="9:12" ht="15" x14ac:dyDescent="0.25">
      <c r="I62412"/>
      <c r="J62412"/>
      <c r="K62412"/>
      <c r="L62412"/>
    </row>
    <row r="62413" spans="9:12" ht="15" x14ac:dyDescent="0.25">
      <c r="I62413"/>
      <c r="J62413"/>
      <c r="K62413"/>
      <c r="L62413"/>
    </row>
    <row r="62414" spans="9:12" ht="15" x14ac:dyDescent="0.25">
      <c r="I62414"/>
      <c r="J62414"/>
      <c r="K62414"/>
      <c r="L62414"/>
    </row>
    <row r="62415" spans="9:12" ht="15" x14ac:dyDescent="0.25">
      <c r="I62415"/>
      <c r="J62415"/>
      <c r="K62415"/>
      <c r="L62415"/>
    </row>
    <row r="62416" spans="9:12" ht="15" x14ac:dyDescent="0.25">
      <c r="I62416"/>
      <c r="J62416"/>
      <c r="K62416"/>
      <c r="L62416"/>
    </row>
    <row r="62417" spans="9:12" ht="15" x14ac:dyDescent="0.25">
      <c r="I62417"/>
      <c r="J62417"/>
      <c r="K62417"/>
      <c r="L62417"/>
    </row>
    <row r="62418" spans="9:12" ht="15" x14ac:dyDescent="0.25">
      <c r="I62418"/>
      <c r="J62418"/>
      <c r="K62418"/>
      <c r="L62418"/>
    </row>
    <row r="62419" spans="9:12" ht="15" x14ac:dyDescent="0.25">
      <c r="I62419"/>
      <c r="J62419"/>
      <c r="K62419"/>
      <c r="L62419"/>
    </row>
    <row r="62420" spans="9:12" ht="15" x14ac:dyDescent="0.25">
      <c r="I62420"/>
      <c r="J62420"/>
      <c r="K62420"/>
      <c r="L62420"/>
    </row>
    <row r="62421" spans="9:12" ht="15" x14ac:dyDescent="0.25">
      <c r="I62421"/>
      <c r="J62421"/>
      <c r="K62421"/>
      <c r="L62421"/>
    </row>
    <row r="62422" spans="9:12" ht="15" x14ac:dyDescent="0.25">
      <c r="I62422"/>
      <c r="J62422"/>
      <c r="K62422"/>
      <c r="L62422"/>
    </row>
    <row r="62423" spans="9:12" ht="15" x14ac:dyDescent="0.25">
      <c r="I62423"/>
      <c r="J62423"/>
      <c r="K62423"/>
      <c r="L62423"/>
    </row>
    <row r="62424" spans="9:12" ht="15" x14ac:dyDescent="0.25">
      <c r="I62424"/>
      <c r="J62424"/>
      <c r="K62424"/>
      <c r="L62424"/>
    </row>
    <row r="62425" spans="9:12" ht="15" x14ac:dyDescent="0.25">
      <c r="I62425"/>
      <c r="J62425"/>
      <c r="K62425"/>
      <c r="L62425"/>
    </row>
    <row r="62426" spans="9:12" ht="15" x14ac:dyDescent="0.25">
      <c r="I62426"/>
      <c r="J62426"/>
      <c r="K62426"/>
      <c r="L62426"/>
    </row>
    <row r="62427" spans="9:12" ht="15" x14ac:dyDescent="0.25">
      <c r="I62427"/>
      <c r="J62427"/>
      <c r="K62427"/>
      <c r="L62427"/>
    </row>
    <row r="62428" spans="9:12" ht="15" x14ac:dyDescent="0.25">
      <c r="I62428"/>
      <c r="J62428"/>
      <c r="K62428"/>
      <c r="L62428"/>
    </row>
    <row r="62429" spans="9:12" ht="15" x14ac:dyDescent="0.25">
      <c r="I62429"/>
      <c r="J62429"/>
      <c r="K62429"/>
      <c r="L62429"/>
    </row>
    <row r="62430" spans="9:12" ht="15" x14ac:dyDescent="0.25">
      <c r="I62430"/>
      <c r="J62430"/>
      <c r="K62430"/>
      <c r="L62430"/>
    </row>
    <row r="62431" spans="9:12" ht="15" x14ac:dyDescent="0.25">
      <c r="I62431"/>
      <c r="J62431"/>
      <c r="K62431"/>
      <c r="L62431"/>
    </row>
    <row r="62432" spans="9:12" ht="15" x14ac:dyDescent="0.25">
      <c r="I62432"/>
      <c r="J62432"/>
      <c r="K62432"/>
      <c r="L62432"/>
    </row>
    <row r="62433" spans="9:12" ht="15" x14ac:dyDescent="0.25">
      <c r="I62433"/>
      <c r="J62433"/>
      <c r="K62433"/>
      <c r="L62433"/>
    </row>
    <row r="62434" spans="9:12" ht="15" x14ac:dyDescent="0.25">
      <c r="I62434"/>
      <c r="J62434"/>
      <c r="K62434"/>
      <c r="L62434"/>
    </row>
    <row r="62435" spans="9:12" ht="15" x14ac:dyDescent="0.25">
      <c r="I62435"/>
      <c r="J62435"/>
      <c r="K62435"/>
      <c r="L62435"/>
    </row>
    <row r="62436" spans="9:12" ht="15" x14ac:dyDescent="0.25">
      <c r="I62436"/>
      <c r="J62436"/>
      <c r="K62436"/>
      <c r="L62436"/>
    </row>
    <row r="62437" spans="9:12" ht="15" x14ac:dyDescent="0.25">
      <c r="I62437"/>
      <c r="J62437"/>
      <c r="K62437"/>
      <c r="L62437"/>
    </row>
    <row r="62438" spans="9:12" ht="15" x14ac:dyDescent="0.25">
      <c r="I62438"/>
      <c r="J62438"/>
      <c r="K62438"/>
      <c r="L62438"/>
    </row>
    <row r="62439" spans="9:12" ht="15" x14ac:dyDescent="0.25">
      <c r="I62439"/>
      <c r="J62439"/>
      <c r="K62439"/>
      <c r="L62439"/>
    </row>
    <row r="62440" spans="9:12" ht="15" x14ac:dyDescent="0.25">
      <c r="I62440"/>
      <c r="J62440"/>
      <c r="K62440"/>
      <c r="L62440"/>
    </row>
    <row r="62441" spans="9:12" ht="15" x14ac:dyDescent="0.25">
      <c r="I62441"/>
      <c r="J62441"/>
      <c r="K62441"/>
      <c r="L62441"/>
    </row>
    <row r="62442" spans="9:12" ht="15" x14ac:dyDescent="0.25">
      <c r="I62442"/>
      <c r="J62442"/>
      <c r="K62442"/>
      <c r="L62442"/>
    </row>
    <row r="62443" spans="9:12" ht="15" x14ac:dyDescent="0.25">
      <c r="I62443"/>
      <c r="J62443"/>
      <c r="K62443"/>
      <c r="L62443"/>
    </row>
    <row r="62444" spans="9:12" ht="15" x14ac:dyDescent="0.25">
      <c r="I62444"/>
      <c r="J62444"/>
      <c r="K62444"/>
      <c r="L62444"/>
    </row>
    <row r="62445" spans="9:12" ht="15" x14ac:dyDescent="0.25">
      <c r="I62445"/>
      <c r="J62445"/>
      <c r="K62445"/>
      <c r="L62445"/>
    </row>
    <row r="62446" spans="9:12" ht="15" x14ac:dyDescent="0.25">
      <c r="I62446"/>
      <c r="J62446"/>
      <c r="K62446"/>
      <c r="L62446"/>
    </row>
    <row r="62447" spans="9:12" ht="15" x14ac:dyDescent="0.25">
      <c r="I62447"/>
      <c r="J62447"/>
      <c r="K62447"/>
      <c r="L62447"/>
    </row>
    <row r="62448" spans="9:12" ht="15" x14ac:dyDescent="0.25">
      <c r="I62448"/>
      <c r="J62448"/>
      <c r="K62448"/>
      <c r="L62448"/>
    </row>
    <row r="62449" spans="9:12" ht="15" x14ac:dyDescent="0.25">
      <c r="I62449"/>
      <c r="J62449"/>
      <c r="K62449"/>
      <c r="L62449"/>
    </row>
    <row r="62450" spans="9:12" ht="15" x14ac:dyDescent="0.25">
      <c r="I62450"/>
      <c r="J62450"/>
      <c r="K62450"/>
      <c r="L62450"/>
    </row>
    <row r="62451" spans="9:12" ht="15" x14ac:dyDescent="0.25">
      <c r="I62451"/>
      <c r="J62451"/>
      <c r="K62451"/>
      <c r="L62451"/>
    </row>
    <row r="62452" spans="9:12" ht="15" x14ac:dyDescent="0.25">
      <c r="I62452"/>
      <c r="J62452"/>
      <c r="K62452"/>
      <c r="L62452"/>
    </row>
    <row r="62453" spans="9:12" ht="15" x14ac:dyDescent="0.25">
      <c r="I62453"/>
      <c r="J62453"/>
      <c r="K62453"/>
      <c r="L62453"/>
    </row>
    <row r="62454" spans="9:12" ht="15" x14ac:dyDescent="0.25">
      <c r="I62454"/>
      <c r="J62454"/>
      <c r="K62454"/>
      <c r="L62454"/>
    </row>
    <row r="62455" spans="9:12" ht="15" x14ac:dyDescent="0.25">
      <c r="I62455"/>
      <c r="J62455"/>
      <c r="K62455"/>
      <c r="L62455"/>
    </row>
    <row r="62456" spans="9:12" ht="15" x14ac:dyDescent="0.25">
      <c r="I62456"/>
      <c r="J62456"/>
      <c r="K62456"/>
      <c r="L62456"/>
    </row>
    <row r="62457" spans="9:12" ht="15" x14ac:dyDescent="0.25">
      <c r="I62457"/>
      <c r="J62457"/>
      <c r="K62457"/>
      <c r="L62457"/>
    </row>
    <row r="62458" spans="9:12" ht="15" x14ac:dyDescent="0.25">
      <c r="I62458"/>
      <c r="J62458"/>
      <c r="K62458"/>
      <c r="L62458"/>
    </row>
    <row r="62459" spans="9:12" ht="15" x14ac:dyDescent="0.25">
      <c r="I62459"/>
      <c r="J62459"/>
      <c r="K62459"/>
      <c r="L62459"/>
    </row>
    <row r="62460" spans="9:12" ht="15" x14ac:dyDescent="0.25">
      <c r="I62460"/>
      <c r="J62460"/>
      <c r="K62460"/>
      <c r="L62460"/>
    </row>
    <row r="62461" spans="9:12" ht="15" x14ac:dyDescent="0.25">
      <c r="I62461"/>
      <c r="J62461"/>
      <c r="K62461"/>
      <c r="L62461"/>
    </row>
    <row r="62462" spans="9:12" ht="15" x14ac:dyDescent="0.25">
      <c r="I62462"/>
      <c r="J62462"/>
      <c r="K62462"/>
      <c r="L62462"/>
    </row>
    <row r="62463" spans="9:12" ht="15" x14ac:dyDescent="0.25">
      <c r="I62463"/>
      <c r="J62463"/>
      <c r="K62463"/>
      <c r="L62463"/>
    </row>
    <row r="62464" spans="9:12" ht="15" x14ac:dyDescent="0.25">
      <c r="I62464"/>
      <c r="J62464"/>
      <c r="K62464"/>
      <c r="L62464"/>
    </row>
    <row r="62465" spans="9:12" ht="15" x14ac:dyDescent="0.25">
      <c r="I62465"/>
      <c r="J62465"/>
      <c r="K62465"/>
      <c r="L62465"/>
    </row>
    <row r="62466" spans="9:12" ht="15" x14ac:dyDescent="0.25">
      <c r="I62466"/>
      <c r="J62466"/>
      <c r="K62466"/>
      <c r="L62466"/>
    </row>
    <row r="62467" spans="9:12" ht="15" x14ac:dyDescent="0.25">
      <c r="I62467"/>
      <c r="J62467"/>
      <c r="K62467"/>
      <c r="L62467"/>
    </row>
    <row r="62468" spans="9:12" ht="15" x14ac:dyDescent="0.25">
      <c r="I62468"/>
      <c r="J62468"/>
      <c r="K62468"/>
      <c r="L62468"/>
    </row>
    <row r="62469" spans="9:12" ht="15" x14ac:dyDescent="0.25">
      <c r="I62469"/>
      <c r="J62469"/>
      <c r="K62469"/>
      <c r="L62469"/>
    </row>
    <row r="62470" spans="9:12" ht="15" x14ac:dyDescent="0.25">
      <c r="I62470"/>
      <c r="J62470"/>
      <c r="K62470"/>
      <c r="L62470"/>
    </row>
    <row r="62471" spans="9:12" ht="15" x14ac:dyDescent="0.25">
      <c r="I62471"/>
      <c r="J62471"/>
      <c r="K62471"/>
      <c r="L62471"/>
    </row>
    <row r="62472" spans="9:12" ht="15" x14ac:dyDescent="0.25">
      <c r="I62472"/>
      <c r="J62472"/>
      <c r="K62472"/>
      <c r="L62472"/>
    </row>
    <row r="62473" spans="9:12" ht="15" x14ac:dyDescent="0.25">
      <c r="I62473"/>
      <c r="J62473"/>
      <c r="K62473"/>
      <c r="L62473"/>
    </row>
    <row r="62474" spans="9:12" ht="15" x14ac:dyDescent="0.25">
      <c r="I62474"/>
      <c r="J62474"/>
      <c r="K62474"/>
      <c r="L62474"/>
    </row>
    <row r="62475" spans="9:12" ht="15" x14ac:dyDescent="0.25">
      <c r="I62475"/>
      <c r="J62475"/>
      <c r="K62475"/>
      <c r="L62475"/>
    </row>
    <row r="62476" spans="9:12" ht="15" x14ac:dyDescent="0.25">
      <c r="I62476"/>
      <c r="J62476"/>
      <c r="K62476"/>
      <c r="L62476"/>
    </row>
    <row r="62477" spans="9:12" ht="15" x14ac:dyDescent="0.25">
      <c r="I62477"/>
      <c r="J62477"/>
      <c r="K62477"/>
      <c r="L62477"/>
    </row>
    <row r="62478" spans="9:12" ht="15" x14ac:dyDescent="0.25">
      <c r="I62478"/>
      <c r="J62478"/>
      <c r="K62478"/>
      <c r="L62478"/>
    </row>
    <row r="62479" spans="9:12" ht="15" x14ac:dyDescent="0.25">
      <c r="I62479"/>
      <c r="J62479"/>
      <c r="K62479"/>
      <c r="L62479"/>
    </row>
    <row r="62480" spans="9:12" ht="15" x14ac:dyDescent="0.25">
      <c r="I62480"/>
      <c r="J62480"/>
      <c r="K62480"/>
      <c r="L62480"/>
    </row>
    <row r="62481" spans="9:12" ht="15" x14ac:dyDescent="0.25">
      <c r="I62481"/>
      <c r="J62481"/>
      <c r="K62481"/>
      <c r="L62481"/>
    </row>
    <row r="62482" spans="9:12" ht="15" x14ac:dyDescent="0.25">
      <c r="I62482"/>
      <c r="J62482"/>
      <c r="K62482"/>
      <c r="L62482"/>
    </row>
    <row r="62483" spans="9:12" ht="15" x14ac:dyDescent="0.25">
      <c r="I62483"/>
      <c r="J62483"/>
      <c r="K62483"/>
      <c r="L62483"/>
    </row>
    <row r="62484" spans="9:12" ht="15" x14ac:dyDescent="0.25">
      <c r="I62484"/>
      <c r="J62484"/>
      <c r="K62484"/>
      <c r="L62484"/>
    </row>
    <row r="62485" spans="9:12" ht="15" x14ac:dyDescent="0.25">
      <c r="I62485"/>
      <c r="J62485"/>
      <c r="K62485"/>
      <c r="L62485"/>
    </row>
    <row r="62486" spans="9:12" ht="15" x14ac:dyDescent="0.25">
      <c r="I62486"/>
      <c r="J62486"/>
      <c r="K62486"/>
      <c r="L62486"/>
    </row>
    <row r="62487" spans="9:12" ht="15" x14ac:dyDescent="0.25">
      <c r="I62487"/>
      <c r="J62487"/>
      <c r="K62487"/>
      <c r="L62487"/>
    </row>
    <row r="62488" spans="9:12" ht="15" x14ac:dyDescent="0.25">
      <c r="I62488"/>
      <c r="J62488"/>
      <c r="K62488"/>
      <c r="L62488"/>
    </row>
    <row r="62489" spans="9:12" ht="15" x14ac:dyDescent="0.25">
      <c r="I62489"/>
      <c r="J62489"/>
      <c r="K62489"/>
      <c r="L62489"/>
    </row>
    <row r="62490" spans="9:12" ht="15" x14ac:dyDescent="0.25">
      <c r="I62490"/>
      <c r="J62490"/>
      <c r="K62490"/>
      <c r="L62490"/>
    </row>
    <row r="62491" spans="9:12" ht="15" x14ac:dyDescent="0.25">
      <c r="I62491"/>
      <c r="J62491"/>
      <c r="K62491"/>
      <c r="L62491"/>
    </row>
    <row r="62492" spans="9:12" ht="15" x14ac:dyDescent="0.25">
      <c r="I62492"/>
      <c r="J62492"/>
      <c r="K62492"/>
      <c r="L62492"/>
    </row>
    <row r="62493" spans="9:12" ht="15" x14ac:dyDescent="0.25">
      <c r="I62493"/>
      <c r="J62493"/>
      <c r="K62493"/>
      <c r="L62493"/>
    </row>
    <row r="62494" spans="9:12" ht="15" x14ac:dyDescent="0.25">
      <c r="I62494"/>
      <c r="J62494"/>
      <c r="K62494"/>
      <c r="L62494"/>
    </row>
    <row r="62495" spans="9:12" ht="15" x14ac:dyDescent="0.25">
      <c r="I62495"/>
      <c r="J62495"/>
      <c r="K62495"/>
      <c r="L62495"/>
    </row>
    <row r="62496" spans="9:12" ht="15" x14ac:dyDescent="0.25">
      <c r="I62496"/>
      <c r="J62496"/>
      <c r="K62496"/>
      <c r="L62496"/>
    </row>
    <row r="62497" spans="9:12" ht="15" x14ac:dyDescent="0.25">
      <c r="I62497"/>
      <c r="J62497"/>
      <c r="K62497"/>
      <c r="L62497"/>
    </row>
    <row r="62498" spans="9:12" ht="15" x14ac:dyDescent="0.25">
      <c r="I62498"/>
      <c r="J62498"/>
      <c r="K62498"/>
      <c r="L62498"/>
    </row>
    <row r="62499" spans="9:12" ht="15" x14ac:dyDescent="0.25">
      <c r="I62499"/>
      <c r="J62499"/>
      <c r="K62499"/>
      <c r="L62499"/>
    </row>
    <row r="62500" spans="9:12" ht="15" x14ac:dyDescent="0.25">
      <c r="I62500"/>
      <c r="J62500"/>
      <c r="K62500"/>
      <c r="L62500"/>
    </row>
    <row r="62501" spans="9:12" ht="15" x14ac:dyDescent="0.25">
      <c r="I62501"/>
      <c r="J62501"/>
      <c r="K62501"/>
      <c r="L62501"/>
    </row>
    <row r="62502" spans="9:12" ht="15" x14ac:dyDescent="0.25">
      <c r="I62502"/>
      <c r="J62502"/>
      <c r="K62502"/>
      <c r="L62502"/>
    </row>
    <row r="62503" spans="9:12" ht="15" x14ac:dyDescent="0.25">
      <c r="I62503"/>
      <c r="J62503"/>
      <c r="K62503"/>
      <c r="L62503"/>
    </row>
    <row r="62504" spans="9:12" ht="15" x14ac:dyDescent="0.25">
      <c r="I62504"/>
      <c r="J62504"/>
      <c r="K62504"/>
      <c r="L62504"/>
    </row>
    <row r="62505" spans="9:12" ht="15" x14ac:dyDescent="0.25">
      <c r="I62505"/>
      <c r="J62505"/>
      <c r="K62505"/>
      <c r="L62505"/>
    </row>
    <row r="62506" spans="9:12" ht="15" x14ac:dyDescent="0.25">
      <c r="I62506"/>
      <c r="J62506"/>
      <c r="K62506"/>
      <c r="L62506"/>
    </row>
    <row r="62507" spans="9:12" ht="15" x14ac:dyDescent="0.25">
      <c r="I62507"/>
      <c r="J62507"/>
      <c r="K62507"/>
      <c r="L62507"/>
    </row>
    <row r="62508" spans="9:12" ht="15" x14ac:dyDescent="0.25">
      <c r="I62508"/>
      <c r="J62508"/>
      <c r="K62508"/>
      <c r="L62508"/>
    </row>
    <row r="62509" spans="9:12" ht="15" x14ac:dyDescent="0.25">
      <c r="I62509"/>
      <c r="J62509"/>
      <c r="K62509"/>
      <c r="L62509"/>
    </row>
    <row r="62510" spans="9:12" ht="15" x14ac:dyDescent="0.25">
      <c r="I62510"/>
      <c r="J62510"/>
      <c r="K62510"/>
      <c r="L62510"/>
    </row>
    <row r="62511" spans="9:12" ht="15" x14ac:dyDescent="0.25">
      <c r="I62511"/>
      <c r="J62511"/>
      <c r="K62511"/>
      <c r="L62511"/>
    </row>
    <row r="62512" spans="9:12" ht="15" x14ac:dyDescent="0.25">
      <c r="I62512"/>
      <c r="J62512"/>
      <c r="K62512"/>
      <c r="L62512"/>
    </row>
    <row r="62513" spans="9:12" ht="15" x14ac:dyDescent="0.25">
      <c r="I62513"/>
      <c r="J62513"/>
      <c r="K62513"/>
      <c r="L62513"/>
    </row>
    <row r="62514" spans="9:12" ht="15" x14ac:dyDescent="0.25">
      <c r="I62514"/>
      <c r="J62514"/>
      <c r="K62514"/>
      <c r="L62514"/>
    </row>
    <row r="62515" spans="9:12" ht="15" x14ac:dyDescent="0.25">
      <c r="I62515"/>
      <c r="J62515"/>
      <c r="K62515"/>
      <c r="L62515"/>
    </row>
    <row r="62516" spans="9:12" ht="15" x14ac:dyDescent="0.25">
      <c r="I62516"/>
      <c r="J62516"/>
      <c r="K62516"/>
      <c r="L62516"/>
    </row>
    <row r="62517" spans="9:12" ht="15" x14ac:dyDescent="0.25">
      <c r="I62517"/>
      <c r="J62517"/>
      <c r="K62517"/>
      <c r="L62517"/>
    </row>
    <row r="62518" spans="9:12" ht="15" x14ac:dyDescent="0.25">
      <c r="I62518"/>
      <c r="J62518"/>
      <c r="K62518"/>
      <c r="L62518"/>
    </row>
    <row r="62519" spans="9:12" ht="15" x14ac:dyDescent="0.25">
      <c r="I62519"/>
      <c r="J62519"/>
      <c r="K62519"/>
      <c r="L62519"/>
    </row>
    <row r="62520" spans="9:12" ht="15" x14ac:dyDescent="0.25">
      <c r="I62520"/>
      <c r="J62520"/>
      <c r="K62520"/>
      <c r="L62520"/>
    </row>
    <row r="62521" spans="9:12" ht="15" x14ac:dyDescent="0.25">
      <c r="I62521"/>
      <c r="J62521"/>
      <c r="K62521"/>
      <c r="L62521"/>
    </row>
    <row r="62522" spans="9:12" ht="15" x14ac:dyDescent="0.25">
      <c r="I62522"/>
      <c r="J62522"/>
      <c r="K62522"/>
      <c r="L62522"/>
    </row>
    <row r="62523" spans="9:12" ht="15" x14ac:dyDescent="0.25">
      <c r="I62523"/>
      <c r="J62523"/>
      <c r="K62523"/>
      <c r="L62523"/>
    </row>
    <row r="62524" spans="9:12" ht="15" x14ac:dyDescent="0.25">
      <c r="I62524"/>
      <c r="J62524"/>
      <c r="K62524"/>
      <c r="L62524"/>
    </row>
    <row r="62525" spans="9:12" ht="15" x14ac:dyDescent="0.25">
      <c r="I62525"/>
      <c r="J62525"/>
      <c r="K62525"/>
      <c r="L62525"/>
    </row>
    <row r="62526" spans="9:12" ht="15" x14ac:dyDescent="0.25">
      <c r="I62526"/>
      <c r="J62526"/>
      <c r="K62526"/>
      <c r="L62526"/>
    </row>
    <row r="62527" spans="9:12" ht="15" x14ac:dyDescent="0.25">
      <c r="I62527"/>
      <c r="J62527"/>
      <c r="K62527"/>
      <c r="L62527"/>
    </row>
    <row r="62528" spans="9:12" ht="15" x14ac:dyDescent="0.25">
      <c r="I62528"/>
      <c r="J62528"/>
      <c r="K62528"/>
      <c r="L62528"/>
    </row>
    <row r="62529" spans="9:12" ht="15" x14ac:dyDescent="0.25">
      <c r="I62529"/>
      <c r="J62529"/>
      <c r="K62529"/>
      <c r="L62529"/>
    </row>
    <row r="62530" spans="9:12" ht="15" x14ac:dyDescent="0.25">
      <c r="I62530"/>
      <c r="J62530"/>
      <c r="K62530"/>
      <c r="L62530"/>
    </row>
    <row r="62531" spans="9:12" ht="15" x14ac:dyDescent="0.25">
      <c r="I62531"/>
      <c r="J62531"/>
      <c r="K62531"/>
      <c r="L62531"/>
    </row>
    <row r="62532" spans="9:12" ht="15" x14ac:dyDescent="0.25">
      <c r="I62532"/>
      <c r="J62532"/>
      <c r="K62532"/>
      <c r="L62532"/>
    </row>
    <row r="62533" spans="9:12" ht="15" x14ac:dyDescent="0.25">
      <c r="I62533"/>
      <c r="J62533"/>
      <c r="K62533"/>
      <c r="L62533"/>
    </row>
    <row r="62534" spans="9:12" ht="15" x14ac:dyDescent="0.25">
      <c r="I62534"/>
      <c r="J62534"/>
      <c r="K62534"/>
      <c r="L62534"/>
    </row>
    <row r="62535" spans="9:12" ht="15" x14ac:dyDescent="0.25">
      <c r="I62535"/>
      <c r="J62535"/>
      <c r="K62535"/>
      <c r="L62535"/>
    </row>
    <row r="62536" spans="9:12" ht="15" x14ac:dyDescent="0.25">
      <c r="I62536"/>
      <c r="J62536"/>
      <c r="K62536"/>
      <c r="L62536"/>
    </row>
    <row r="62537" spans="9:12" ht="15" x14ac:dyDescent="0.25">
      <c r="I62537"/>
      <c r="J62537"/>
      <c r="K62537"/>
      <c r="L62537"/>
    </row>
    <row r="62538" spans="9:12" ht="15" x14ac:dyDescent="0.25">
      <c r="I62538"/>
      <c r="J62538"/>
      <c r="K62538"/>
      <c r="L62538"/>
    </row>
    <row r="62539" spans="9:12" ht="15" x14ac:dyDescent="0.25">
      <c r="I62539"/>
      <c r="J62539"/>
      <c r="K62539"/>
      <c r="L62539"/>
    </row>
    <row r="62540" spans="9:12" ht="15" x14ac:dyDescent="0.25">
      <c r="I62540"/>
      <c r="J62540"/>
      <c r="K62540"/>
      <c r="L62540"/>
    </row>
    <row r="62541" spans="9:12" ht="15" x14ac:dyDescent="0.25">
      <c r="I62541"/>
      <c r="J62541"/>
      <c r="K62541"/>
      <c r="L62541"/>
    </row>
    <row r="62542" spans="9:12" ht="15" x14ac:dyDescent="0.25">
      <c r="I62542"/>
      <c r="J62542"/>
      <c r="K62542"/>
      <c r="L62542"/>
    </row>
    <row r="62543" spans="9:12" ht="15" x14ac:dyDescent="0.25">
      <c r="I62543"/>
      <c r="J62543"/>
      <c r="K62543"/>
      <c r="L62543"/>
    </row>
    <row r="62544" spans="9:12" ht="15" x14ac:dyDescent="0.25">
      <c r="I62544"/>
      <c r="J62544"/>
      <c r="K62544"/>
      <c r="L62544"/>
    </row>
    <row r="62545" spans="9:12" ht="15" x14ac:dyDescent="0.25">
      <c r="I62545"/>
      <c r="J62545"/>
      <c r="K62545"/>
      <c r="L62545"/>
    </row>
    <row r="62546" spans="9:12" ht="15" x14ac:dyDescent="0.25">
      <c r="I62546"/>
      <c r="J62546"/>
      <c r="K62546"/>
      <c r="L62546"/>
    </row>
    <row r="62547" spans="9:12" ht="15" x14ac:dyDescent="0.25">
      <c r="I62547"/>
      <c r="J62547"/>
      <c r="K62547"/>
      <c r="L62547"/>
    </row>
    <row r="62548" spans="9:12" ht="15" x14ac:dyDescent="0.25">
      <c r="I62548"/>
      <c r="J62548"/>
      <c r="K62548"/>
      <c r="L62548"/>
    </row>
    <row r="62549" spans="9:12" ht="15" x14ac:dyDescent="0.25">
      <c r="I62549"/>
      <c r="J62549"/>
      <c r="K62549"/>
      <c r="L62549"/>
    </row>
    <row r="62550" spans="9:12" ht="15" x14ac:dyDescent="0.25">
      <c r="I62550"/>
      <c r="J62550"/>
      <c r="K62550"/>
      <c r="L62550"/>
    </row>
    <row r="62551" spans="9:12" ht="15" x14ac:dyDescent="0.25">
      <c r="I62551"/>
      <c r="J62551"/>
      <c r="K62551"/>
      <c r="L62551"/>
    </row>
    <row r="62552" spans="9:12" ht="15" x14ac:dyDescent="0.25">
      <c r="I62552"/>
      <c r="J62552"/>
      <c r="K62552"/>
      <c r="L62552"/>
    </row>
    <row r="62553" spans="9:12" ht="15" x14ac:dyDescent="0.25">
      <c r="I62553"/>
      <c r="J62553"/>
      <c r="K62553"/>
      <c r="L62553"/>
    </row>
    <row r="62554" spans="9:12" ht="15" x14ac:dyDescent="0.25">
      <c r="I62554"/>
      <c r="J62554"/>
      <c r="K62554"/>
      <c r="L62554"/>
    </row>
    <row r="62555" spans="9:12" ht="15" x14ac:dyDescent="0.25">
      <c r="I62555"/>
      <c r="J62555"/>
      <c r="K62555"/>
      <c r="L62555"/>
    </row>
    <row r="62556" spans="9:12" ht="15" x14ac:dyDescent="0.25">
      <c r="I62556"/>
      <c r="J62556"/>
      <c r="K62556"/>
      <c r="L62556"/>
    </row>
    <row r="62557" spans="9:12" ht="15" x14ac:dyDescent="0.25">
      <c r="I62557"/>
      <c r="J62557"/>
      <c r="K62557"/>
      <c r="L62557"/>
    </row>
    <row r="62558" spans="9:12" ht="15" x14ac:dyDescent="0.25">
      <c r="I62558"/>
      <c r="J62558"/>
      <c r="K62558"/>
      <c r="L62558"/>
    </row>
    <row r="62559" spans="9:12" ht="15" x14ac:dyDescent="0.25">
      <c r="I62559"/>
      <c r="J62559"/>
      <c r="K62559"/>
      <c r="L62559"/>
    </row>
    <row r="62560" spans="9:12" ht="15" x14ac:dyDescent="0.25">
      <c r="I62560"/>
      <c r="J62560"/>
      <c r="K62560"/>
      <c r="L62560"/>
    </row>
    <row r="62561" spans="9:12" ht="15" x14ac:dyDescent="0.25">
      <c r="I62561"/>
      <c r="J62561"/>
      <c r="K62561"/>
      <c r="L62561"/>
    </row>
    <row r="62562" spans="9:12" ht="15" x14ac:dyDescent="0.25">
      <c r="I62562"/>
      <c r="J62562"/>
      <c r="K62562"/>
      <c r="L62562"/>
    </row>
    <row r="62563" spans="9:12" ht="15" x14ac:dyDescent="0.25">
      <c r="I62563"/>
      <c r="J62563"/>
      <c r="K62563"/>
      <c r="L62563"/>
    </row>
    <row r="62564" spans="9:12" ht="15" x14ac:dyDescent="0.25">
      <c r="I62564"/>
      <c r="J62564"/>
      <c r="K62564"/>
      <c r="L62564"/>
    </row>
    <row r="62565" spans="9:12" ht="15" x14ac:dyDescent="0.25">
      <c r="I62565"/>
      <c r="J62565"/>
      <c r="K62565"/>
      <c r="L62565"/>
    </row>
    <row r="62566" spans="9:12" ht="15" x14ac:dyDescent="0.25">
      <c r="I62566"/>
      <c r="J62566"/>
      <c r="K62566"/>
      <c r="L62566"/>
    </row>
    <row r="62567" spans="9:12" ht="15" x14ac:dyDescent="0.25">
      <c r="I62567"/>
      <c r="J62567"/>
      <c r="K62567"/>
      <c r="L62567"/>
    </row>
    <row r="62568" spans="9:12" ht="15" x14ac:dyDescent="0.25">
      <c r="I62568"/>
      <c r="J62568"/>
      <c r="K62568"/>
      <c r="L62568"/>
    </row>
    <row r="62569" spans="9:12" ht="15" x14ac:dyDescent="0.25">
      <c r="I62569"/>
      <c r="J62569"/>
      <c r="K62569"/>
      <c r="L62569"/>
    </row>
    <row r="62570" spans="9:12" ht="15" x14ac:dyDescent="0.25">
      <c r="I62570"/>
      <c r="J62570"/>
      <c r="K62570"/>
      <c r="L62570"/>
    </row>
    <row r="62571" spans="9:12" ht="15" x14ac:dyDescent="0.25">
      <c r="I62571"/>
      <c r="J62571"/>
      <c r="K62571"/>
      <c r="L62571"/>
    </row>
    <row r="62572" spans="9:12" ht="15" x14ac:dyDescent="0.25">
      <c r="I62572"/>
      <c r="J62572"/>
      <c r="K62572"/>
      <c r="L62572"/>
    </row>
    <row r="62573" spans="9:12" ht="15" x14ac:dyDescent="0.25">
      <c r="I62573"/>
      <c r="J62573"/>
      <c r="K62573"/>
      <c r="L62573"/>
    </row>
    <row r="62574" spans="9:12" ht="15" x14ac:dyDescent="0.25">
      <c r="I62574"/>
      <c r="J62574"/>
      <c r="K62574"/>
      <c r="L62574"/>
    </row>
    <row r="62575" spans="9:12" ht="15" x14ac:dyDescent="0.25">
      <c r="I62575"/>
      <c r="J62575"/>
      <c r="K62575"/>
      <c r="L62575"/>
    </row>
    <row r="62576" spans="9:12" ht="15" x14ac:dyDescent="0.25">
      <c r="I62576"/>
      <c r="J62576"/>
      <c r="K62576"/>
      <c r="L62576"/>
    </row>
    <row r="62577" spans="9:12" ht="15" x14ac:dyDescent="0.25">
      <c r="I62577"/>
      <c r="J62577"/>
      <c r="K62577"/>
      <c r="L62577"/>
    </row>
    <row r="62578" spans="9:12" ht="15" x14ac:dyDescent="0.25">
      <c r="I62578"/>
      <c r="J62578"/>
      <c r="K62578"/>
      <c r="L62578"/>
    </row>
    <row r="62579" spans="9:12" ht="15" x14ac:dyDescent="0.25">
      <c r="I62579"/>
      <c r="J62579"/>
      <c r="K62579"/>
      <c r="L62579"/>
    </row>
    <row r="62580" spans="9:12" ht="15" x14ac:dyDescent="0.25">
      <c r="I62580"/>
      <c r="J62580"/>
      <c r="K62580"/>
      <c r="L62580"/>
    </row>
    <row r="62581" spans="9:12" ht="15" x14ac:dyDescent="0.25">
      <c r="I62581"/>
      <c r="J62581"/>
      <c r="K62581"/>
      <c r="L62581"/>
    </row>
    <row r="62582" spans="9:12" ht="15" x14ac:dyDescent="0.25">
      <c r="I62582"/>
      <c r="J62582"/>
      <c r="K62582"/>
      <c r="L62582"/>
    </row>
    <row r="62583" spans="9:12" ht="15" x14ac:dyDescent="0.25">
      <c r="I62583"/>
      <c r="J62583"/>
      <c r="K62583"/>
      <c r="L62583"/>
    </row>
    <row r="62584" spans="9:12" ht="15" x14ac:dyDescent="0.25">
      <c r="I62584"/>
      <c r="J62584"/>
      <c r="K62584"/>
      <c r="L62584"/>
    </row>
    <row r="62585" spans="9:12" ht="15" x14ac:dyDescent="0.25">
      <c r="I62585"/>
      <c r="J62585"/>
      <c r="K62585"/>
      <c r="L62585"/>
    </row>
    <row r="62586" spans="9:12" ht="15" x14ac:dyDescent="0.25">
      <c r="I62586"/>
      <c r="J62586"/>
      <c r="K62586"/>
      <c r="L62586"/>
    </row>
    <row r="62587" spans="9:12" ht="15" x14ac:dyDescent="0.25">
      <c r="I62587"/>
      <c r="J62587"/>
      <c r="K62587"/>
      <c r="L62587"/>
    </row>
    <row r="62588" spans="9:12" ht="15" x14ac:dyDescent="0.25">
      <c r="I62588"/>
      <c r="J62588"/>
      <c r="K62588"/>
      <c r="L62588"/>
    </row>
    <row r="62589" spans="9:12" ht="15" x14ac:dyDescent="0.25">
      <c r="I62589"/>
      <c r="J62589"/>
      <c r="K62589"/>
      <c r="L62589"/>
    </row>
    <row r="62590" spans="9:12" ht="15" x14ac:dyDescent="0.25">
      <c r="I62590"/>
      <c r="J62590"/>
      <c r="K62590"/>
      <c r="L62590"/>
    </row>
    <row r="62591" spans="9:12" ht="15" x14ac:dyDescent="0.25">
      <c r="I62591"/>
      <c r="J62591"/>
      <c r="K62591"/>
      <c r="L62591"/>
    </row>
    <row r="62592" spans="9:12" ht="15" x14ac:dyDescent="0.25">
      <c r="I62592"/>
      <c r="J62592"/>
      <c r="K62592"/>
      <c r="L62592"/>
    </row>
    <row r="62593" spans="9:12" ht="15" x14ac:dyDescent="0.25">
      <c r="I62593"/>
      <c r="J62593"/>
      <c r="K62593"/>
      <c r="L62593"/>
    </row>
    <row r="62594" spans="9:12" ht="15" x14ac:dyDescent="0.25">
      <c r="I62594"/>
      <c r="J62594"/>
      <c r="K62594"/>
      <c r="L62594"/>
    </row>
    <row r="62595" spans="9:12" ht="15" x14ac:dyDescent="0.25">
      <c r="I62595"/>
      <c r="J62595"/>
      <c r="K62595"/>
      <c r="L62595"/>
    </row>
    <row r="62596" spans="9:12" ht="15" x14ac:dyDescent="0.25">
      <c r="I62596"/>
      <c r="J62596"/>
      <c r="K62596"/>
      <c r="L62596"/>
    </row>
    <row r="62597" spans="9:12" ht="15" x14ac:dyDescent="0.25">
      <c r="I62597"/>
      <c r="J62597"/>
      <c r="K62597"/>
      <c r="L62597"/>
    </row>
    <row r="62598" spans="9:12" ht="15" x14ac:dyDescent="0.25">
      <c r="I62598"/>
      <c r="J62598"/>
      <c r="K62598"/>
      <c r="L62598"/>
    </row>
    <row r="62599" spans="9:12" ht="15" x14ac:dyDescent="0.25">
      <c r="I62599"/>
      <c r="J62599"/>
      <c r="K62599"/>
      <c r="L62599"/>
    </row>
    <row r="62600" spans="9:12" ht="15" x14ac:dyDescent="0.25">
      <c r="I62600"/>
      <c r="J62600"/>
      <c r="K62600"/>
      <c r="L62600"/>
    </row>
    <row r="62601" spans="9:12" ht="15" x14ac:dyDescent="0.25">
      <c r="I62601"/>
      <c r="J62601"/>
      <c r="K62601"/>
      <c r="L62601"/>
    </row>
    <row r="62602" spans="9:12" ht="15" x14ac:dyDescent="0.25">
      <c r="I62602"/>
      <c r="J62602"/>
      <c r="K62602"/>
      <c r="L62602"/>
    </row>
    <row r="62603" spans="9:12" ht="15" x14ac:dyDescent="0.25">
      <c r="I62603"/>
      <c r="J62603"/>
      <c r="K62603"/>
      <c r="L62603"/>
    </row>
    <row r="62604" spans="9:12" ht="15" x14ac:dyDescent="0.25">
      <c r="I62604"/>
      <c r="J62604"/>
      <c r="K62604"/>
      <c r="L62604"/>
    </row>
    <row r="62605" spans="9:12" ht="15" x14ac:dyDescent="0.25">
      <c r="I62605"/>
      <c r="J62605"/>
      <c r="K62605"/>
      <c r="L62605"/>
    </row>
    <row r="62606" spans="9:12" ht="15" x14ac:dyDescent="0.25">
      <c r="I62606"/>
      <c r="J62606"/>
      <c r="K62606"/>
      <c r="L62606"/>
    </row>
    <row r="62607" spans="9:12" ht="15" x14ac:dyDescent="0.25">
      <c r="I62607"/>
      <c r="J62607"/>
      <c r="K62607"/>
      <c r="L62607"/>
    </row>
    <row r="62608" spans="9:12" ht="15" x14ac:dyDescent="0.25">
      <c r="I62608"/>
      <c r="J62608"/>
      <c r="K62608"/>
      <c r="L62608"/>
    </row>
    <row r="62609" spans="9:12" ht="15" x14ac:dyDescent="0.25">
      <c r="I62609"/>
      <c r="J62609"/>
      <c r="K62609"/>
      <c r="L62609"/>
    </row>
    <row r="62610" spans="9:12" ht="15" x14ac:dyDescent="0.25">
      <c r="I62610"/>
      <c r="J62610"/>
      <c r="K62610"/>
      <c r="L62610"/>
    </row>
    <row r="62611" spans="9:12" ht="15" x14ac:dyDescent="0.25">
      <c r="I62611"/>
      <c r="J62611"/>
      <c r="K62611"/>
      <c r="L62611"/>
    </row>
    <row r="62612" spans="9:12" ht="15" x14ac:dyDescent="0.25">
      <c r="I62612"/>
      <c r="J62612"/>
      <c r="K62612"/>
      <c r="L62612"/>
    </row>
    <row r="62613" spans="9:12" ht="15" x14ac:dyDescent="0.25">
      <c r="I62613"/>
      <c r="J62613"/>
      <c r="K62613"/>
      <c r="L62613"/>
    </row>
    <row r="62614" spans="9:12" ht="15" x14ac:dyDescent="0.25">
      <c r="I62614"/>
      <c r="J62614"/>
      <c r="K62614"/>
      <c r="L62614"/>
    </row>
    <row r="62615" spans="9:12" ht="15" x14ac:dyDescent="0.25">
      <c r="I62615"/>
      <c r="J62615"/>
      <c r="K62615"/>
      <c r="L62615"/>
    </row>
    <row r="62616" spans="9:12" ht="15" x14ac:dyDescent="0.25">
      <c r="I62616"/>
      <c r="J62616"/>
      <c r="K62616"/>
      <c r="L62616"/>
    </row>
    <row r="62617" spans="9:12" ht="15" x14ac:dyDescent="0.25">
      <c r="I62617"/>
      <c r="J62617"/>
      <c r="K62617"/>
      <c r="L62617"/>
    </row>
    <row r="62618" spans="9:12" ht="15" x14ac:dyDescent="0.25">
      <c r="I62618"/>
      <c r="J62618"/>
      <c r="K62618"/>
      <c r="L62618"/>
    </row>
    <row r="62619" spans="9:12" ht="15" x14ac:dyDescent="0.25">
      <c r="I62619"/>
      <c r="J62619"/>
      <c r="K62619"/>
      <c r="L62619"/>
    </row>
    <row r="62620" spans="9:12" ht="15" x14ac:dyDescent="0.25">
      <c r="I62620"/>
      <c r="J62620"/>
      <c r="K62620"/>
      <c r="L62620"/>
    </row>
    <row r="62621" spans="9:12" ht="15" x14ac:dyDescent="0.25">
      <c r="I62621"/>
      <c r="J62621"/>
      <c r="K62621"/>
      <c r="L62621"/>
    </row>
    <row r="62622" spans="9:12" ht="15" x14ac:dyDescent="0.25">
      <c r="I62622"/>
      <c r="J62622"/>
      <c r="K62622"/>
      <c r="L62622"/>
    </row>
    <row r="62623" spans="9:12" ht="15" x14ac:dyDescent="0.25">
      <c r="I62623"/>
      <c r="J62623"/>
      <c r="K62623"/>
      <c r="L62623"/>
    </row>
    <row r="62624" spans="9:12" ht="15" x14ac:dyDescent="0.25">
      <c r="I62624"/>
      <c r="J62624"/>
      <c r="K62624"/>
      <c r="L62624"/>
    </row>
    <row r="62625" spans="9:12" ht="15" x14ac:dyDescent="0.25">
      <c r="I62625"/>
      <c r="J62625"/>
      <c r="K62625"/>
      <c r="L62625"/>
    </row>
    <row r="62626" spans="9:12" ht="15" x14ac:dyDescent="0.25">
      <c r="I62626"/>
      <c r="J62626"/>
      <c r="K62626"/>
      <c r="L62626"/>
    </row>
    <row r="62627" spans="9:12" ht="15" x14ac:dyDescent="0.25">
      <c r="I62627"/>
      <c r="J62627"/>
      <c r="K62627"/>
      <c r="L62627"/>
    </row>
    <row r="62628" spans="9:12" ht="15" x14ac:dyDescent="0.25">
      <c r="I62628"/>
      <c r="J62628"/>
      <c r="K62628"/>
      <c r="L62628"/>
    </row>
    <row r="62629" spans="9:12" ht="15" x14ac:dyDescent="0.25">
      <c r="I62629"/>
      <c r="J62629"/>
      <c r="K62629"/>
      <c r="L62629"/>
    </row>
    <row r="62630" spans="9:12" ht="15" x14ac:dyDescent="0.25">
      <c r="I62630"/>
      <c r="J62630"/>
      <c r="K62630"/>
      <c r="L62630"/>
    </row>
    <row r="62631" spans="9:12" ht="15" x14ac:dyDescent="0.25">
      <c r="I62631"/>
      <c r="J62631"/>
      <c r="K62631"/>
      <c r="L62631"/>
    </row>
    <row r="62632" spans="9:12" ht="15" x14ac:dyDescent="0.25">
      <c r="I62632"/>
      <c r="J62632"/>
      <c r="K62632"/>
      <c r="L62632"/>
    </row>
    <row r="62633" spans="9:12" ht="15" x14ac:dyDescent="0.25">
      <c r="I62633"/>
      <c r="J62633"/>
      <c r="K62633"/>
      <c r="L62633"/>
    </row>
    <row r="62634" spans="9:12" ht="15" x14ac:dyDescent="0.25">
      <c r="I62634"/>
      <c r="J62634"/>
      <c r="K62634"/>
      <c r="L62634"/>
    </row>
    <row r="62635" spans="9:12" ht="15" x14ac:dyDescent="0.25">
      <c r="I62635"/>
      <c r="J62635"/>
      <c r="K62635"/>
      <c r="L62635"/>
    </row>
    <row r="62636" spans="9:12" ht="15" x14ac:dyDescent="0.25">
      <c r="I62636"/>
      <c r="J62636"/>
      <c r="K62636"/>
      <c r="L62636"/>
    </row>
    <row r="62637" spans="9:12" ht="15" x14ac:dyDescent="0.25">
      <c r="I62637"/>
      <c r="J62637"/>
      <c r="K62637"/>
      <c r="L62637"/>
    </row>
    <row r="62638" spans="9:12" ht="15" x14ac:dyDescent="0.25">
      <c r="I62638"/>
      <c r="J62638"/>
      <c r="K62638"/>
      <c r="L62638"/>
    </row>
    <row r="62639" spans="9:12" ht="15" x14ac:dyDescent="0.25">
      <c r="I62639"/>
      <c r="J62639"/>
      <c r="K62639"/>
      <c r="L62639"/>
    </row>
    <row r="62640" spans="9:12" ht="15" x14ac:dyDescent="0.25">
      <c r="I62640"/>
      <c r="J62640"/>
      <c r="K62640"/>
      <c r="L62640"/>
    </row>
    <row r="62641" spans="9:12" ht="15" x14ac:dyDescent="0.25">
      <c r="I62641"/>
      <c r="J62641"/>
      <c r="K62641"/>
      <c r="L62641"/>
    </row>
    <row r="62642" spans="9:12" ht="15" x14ac:dyDescent="0.25">
      <c r="I62642"/>
      <c r="J62642"/>
      <c r="K62642"/>
      <c r="L62642"/>
    </row>
    <row r="62643" spans="9:12" ht="15" x14ac:dyDescent="0.25">
      <c r="I62643"/>
      <c r="J62643"/>
      <c r="K62643"/>
      <c r="L62643"/>
    </row>
    <row r="62644" spans="9:12" ht="15" x14ac:dyDescent="0.25">
      <c r="I62644"/>
      <c r="J62644"/>
      <c r="K62644"/>
      <c r="L62644"/>
    </row>
    <row r="62645" spans="9:12" ht="15" x14ac:dyDescent="0.25">
      <c r="I62645"/>
      <c r="J62645"/>
      <c r="K62645"/>
      <c r="L62645"/>
    </row>
    <row r="62646" spans="9:12" ht="15" x14ac:dyDescent="0.25">
      <c r="I62646"/>
      <c r="J62646"/>
      <c r="K62646"/>
      <c r="L62646"/>
    </row>
    <row r="62647" spans="9:12" ht="15" x14ac:dyDescent="0.25">
      <c r="I62647"/>
      <c r="J62647"/>
      <c r="K62647"/>
      <c r="L62647"/>
    </row>
    <row r="62648" spans="9:12" ht="15" x14ac:dyDescent="0.25">
      <c r="I62648"/>
      <c r="J62648"/>
      <c r="K62648"/>
      <c r="L62648"/>
    </row>
    <row r="62649" spans="9:12" ht="15" x14ac:dyDescent="0.25">
      <c r="I62649"/>
      <c r="J62649"/>
      <c r="K62649"/>
      <c r="L62649"/>
    </row>
    <row r="62650" spans="9:12" ht="15" x14ac:dyDescent="0.25">
      <c r="I62650"/>
      <c r="J62650"/>
      <c r="K62650"/>
      <c r="L62650"/>
    </row>
    <row r="62651" spans="9:12" ht="15" x14ac:dyDescent="0.25">
      <c r="I62651"/>
      <c r="J62651"/>
      <c r="K62651"/>
      <c r="L62651"/>
    </row>
    <row r="62652" spans="9:12" ht="15" x14ac:dyDescent="0.25">
      <c r="I62652"/>
      <c r="J62652"/>
      <c r="K62652"/>
      <c r="L62652"/>
    </row>
    <row r="62653" spans="9:12" ht="15" x14ac:dyDescent="0.25">
      <c r="I62653"/>
      <c r="J62653"/>
      <c r="K62653"/>
      <c r="L62653"/>
    </row>
    <row r="62654" spans="9:12" ht="15" x14ac:dyDescent="0.25">
      <c r="I62654"/>
      <c r="J62654"/>
      <c r="K62654"/>
      <c r="L62654"/>
    </row>
    <row r="62655" spans="9:12" ht="15" x14ac:dyDescent="0.25">
      <c r="I62655"/>
      <c r="J62655"/>
      <c r="K62655"/>
      <c r="L62655"/>
    </row>
    <row r="62656" spans="9:12" ht="15" x14ac:dyDescent="0.25">
      <c r="I62656"/>
      <c r="J62656"/>
      <c r="K62656"/>
      <c r="L62656"/>
    </row>
    <row r="62657" spans="9:12" ht="15" x14ac:dyDescent="0.25">
      <c r="I62657"/>
      <c r="J62657"/>
      <c r="K62657"/>
      <c r="L62657"/>
    </row>
    <row r="62658" spans="9:12" ht="15" x14ac:dyDescent="0.25">
      <c r="I62658"/>
      <c r="J62658"/>
      <c r="K62658"/>
      <c r="L62658"/>
    </row>
    <row r="62659" spans="9:12" ht="15" x14ac:dyDescent="0.25">
      <c r="I62659"/>
      <c r="J62659"/>
      <c r="K62659"/>
      <c r="L62659"/>
    </row>
    <row r="62660" spans="9:12" ht="15" x14ac:dyDescent="0.25">
      <c r="I62660"/>
      <c r="J62660"/>
      <c r="K62660"/>
      <c r="L62660"/>
    </row>
    <row r="62661" spans="9:12" ht="15" x14ac:dyDescent="0.25">
      <c r="I62661"/>
      <c r="J62661"/>
      <c r="K62661"/>
      <c r="L62661"/>
    </row>
    <row r="62662" spans="9:12" ht="15" x14ac:dyDescent="0.25">
      <c r="I62662"/>
      <c r="J62662"/>
      <c r="K62662"/>
      <c r="L62662"/>
    </row>
    <row r="62663" spans="9:12" ht="15" x14ac:dyDescent="0.25">
      <c r="I62663"/>
      <c r="J62663"/>
      <c r="K62663"/>
      <c r="L62663"/>
    </row>
    <row r="62664" spans="9:12" ht="15" x14ac:dyDescent="0.25">
      <c r="I62664"/>
      <c r="J62664"/>
      <c r="K62664"/>
      <c r="L62664"/>
    </row>
    <row r="62665" spans="9:12" ht="15" x14ac:dyDescent="0.25">
      <c r="I62665"/>
      <c r="J62665"/>
      <c r="K62665"/>
      <c r="L62665"/>
    </row>
    <row r="62666" spans="9:12" ht="15" x14ac:dyDescent="0.25">
      <c r="I62666"/>
      <c r="J62666"/>
      <c r="K62666"/>
      <c r="L62666"/>
    </row>
    <row r="62667" spans="9:12" ht="15" x14ac:dyDescent="0.25">
      <c r="I62667"/>
      <c r="J62667"/>
      <c r="K62667"/>
      <c r="L62667"/>
    </row>
    <row r="62668" spans="9:12" ht="15" x14ac:dyDescent="0.25">
      <c r="I62668"/>
      <c r="J62668"/>
      <c r="K62668"/>
      <c r="L62668"/>
    </row>
    <row r="62669" spans="9:12" ht="15" x14ac:dyDescent="0.25">
      <c r="I62669"/>
      <c r="J62669"/>
      <c r="K62669"/>
      <c r="L62669"/>
    </row>
    <row r="62670" spans="9:12" ht="15" x14ac:dyDescent="0.25">
      <c r="I62670"/>
      <c r="J62670"/>
      <c r="K62670"/>
      <c r="L62670"/>
    </row>
    <row r="62671" spans="9:12" ht="15" x14ac:dyDescent="0.25">
      <c r="I62671"/>
      <c r="J62671"/>
      <c r="K62671"/>
      <c r="L62671"/>
    </row>
    <row r="62672" spans="9:12" ht="15" x14ac:dyDescent="0.25">
      <c r="I62672"/>
      <c r="J62672"/>
      <c r="K62672"/>
      <c r="L62672"/>
    </row>
    <row r="62673" spans="9:12" ht="15" x14ac:dyDescent="0.25">
      <c r="I62673"/>
      <c r="J62673"/>
      <c r="K62673"/>
      <c r="L62673"/>
    </row>
    <row r="62674" spans="9:12" ht="15" x14ac:dyDescent="0.25">
      <c r="I62674"/>
      <c r="J62674"/>
      <c r="K62674"/>
      <c r="L62674"/>
    </row>
    <row r="62675" spans="9:12" ht="15" x14ac:dyDescent="0.25">
      <c r="I62675"/>
      <c r="J62675"/>
      <c r="K62675"/>
      <c r="L62675"/>
    </row>
    <row r="62676" spans="9:12" ht="15" x14ac:dyDescent="0.25">
      <c r="I62676"/>
      <c r="J62676"/>
      <c r="K62676"/>
      <c r="L62676"/>
    </row>
    <row r="62677" spans="9:12" ht="15" x14ac:dyDescent="0.25">
      <c r="I62677"/>
      <c r="J62677"/>
      <c r="K62677"/>
      <c r="L62677"/>
    </row>
    <row r="62678" spans="9:12" ht="15" x14ac:dyDescent="0.25">
      <c r="I62678"/>
      <c r="J62678"/>
      <c r="K62678"/>
      <c r="L62678"/>
    </row>
    <row r="62679" spans="9:12" ht="15" x14ac:dyDescent="0.25">
      <c r="I62679"/>
      <c r="J62679"/>
      <c r="K62679"/>
      <c r="L62679"/>
    </row>
    <row r="62680" spans="9:12" ht="15" x14ac:dyDescent="0.25">
      <c r="I62680"/>
      <c r="J62680"/>
      <c r="K62680"/>
      <c r="L62680"/>
    </row>
    <row r="62681" spans="9:12" ht="15" x14ac:dyDescent="0.25">
      <c r="I62681"/>
      <c r="J62681"/>
      <c r="K62681"/>
      <c r="L62681"/>
    </row>
    <row r="62682" spans="9:12" ht="15" x14ac:dyDescent="0.25">
      <c r="I62682"/>
      <c r="J62682"/>
      <c r="K62682"/>
      <c r="L62682"/>
    </row>
    <row r="62683" spans="9:12" ht="15" x14ac:dyDescent="0.25">
      <c r="I62683"/>
      <c r="J62683"/>
      <c r="K62683"/>
      <c r="L62683"/>
    </row>
    <row r="62684" spans="9:12" ht="15" x14ac:dyDescent="0.25">
      <c r="I62684"/>
      <c r="J62684"/>
      <c r="K62684"/>
      <c r="L62684"/>
    </row>
    <row r="62685" spans="9:12" ht="15" x14ac:dyDescent="0.25">
      <c r="I62685"/>
      <c r="J62685"/>
      <c r="K62685"/>
      <c r="L62685"/>
    </row>
    <row r="62686" spans="9:12" ht="15" x14ac:dyDescent="0.25">
      <c r="I62686"/>
      <c r="J62686"/>
      <c r="K62686"/>
      <c r="L62686"/>
    </row>
    <row r="62687" spans="9:12" ht="15" x14ac:dyDescent="0.25">
      <c r="I62687"/>
      <c r="J62687"/>
      <c r="K62687"/>
      <c r="L62687"/>
    </row>
    <row r="62688" spans="9:12" ht="15" x14ac:dyDescent="0.25">
      <c r="I62688"/>
      <c r="J62688"/>
      <c r="K62688"/>
      <c r="L62688"/>
    </row>
    <row r="62689" spans="9:12" ht="15" x14ac:dyDescent="0.25">
      <c r="I62689"/>
      <c r="J62689"/>
      <c r="K62689"/>
      <c r="L62689"/>
    </row>
    <row r="62690" spans="9:12" ht="15" x14ac:dyDescent="0.25">
      <c r="I62690"/>
      <c r="J62690"/>
      <c r="K62690"/>
      <c r="L62690"/>
    </row>
    <row r="62691" spans="9:12" ht="15" x14ac:dyDescent="0.25">
      <c r="I62691"/>
      <c r="J62691"/>
      <c r="K62691"/>
      <c r="L62691"/>
    </row>
    <row r="62692" spans="9:12" ht="15" x14ac:dyDescent="0.25">
      <c r="I62692"/>
      <c r="J62692"/>
      <c r="K62692"/>
      <c r="L62692"/>
    </row>
    <row r="62693" spans="9:12" ht="15" x14ac:dyDescent="0.25">
      <c r="I62693"/>
      <c r="J62693"/>
      <c r="K62693"/>
      <c r="L62693"/>
    </row>
    <row r="62694" spans="9:12" ht="15" x14ac:dyDescent="0.25">
      <c r="I62694"/>
      <c r="J62694"/>
      <c r="K62694"/>
      <c r="L62694"/>
    </row>
    <row r="62695" spans="9:12" ht="15" x14ac:dyDescent="0.25">
      <c r="I62695"/>
      <c r="J62695"/>
      <c r="K62695"/>
      <c r="L62695"/>
    </row>
    <row r="62696" spans="9:12" ht="15" x14ac:dyDescent="0.25">
      <c r="I62696"/>
      <c r="J62696"/>
      <c r="K62696"/>
      <c r="L62696"/>
    </row>
    <row r="62697" spans="9:12" ht="15" x14ac:dyDescent="0.25">
      <c r="I62697"/>
      <c r="J62697"/>
      <c r="K62697"/>
      <c r="L62697"/>
    </row>
    <row r="62698" spans="9:12" ht="15" x14ac:dyDescent="0.25">
      <c r="I62698"/>
      <c r="J62698"/>
      <c r="K62698"/>
      <c r="L62698"/>
    </row>
    <row r="62699" spans="9:12" ht="15" x14ac:dyDescent="0.25">
      <c r="I62699"/>
      <c r="J62699"/>
      <c r="K62699"/>
      <c r="L62699"/>
    </row>
    <row r="62700" spans="9:12" ht="15" x14ac:dyDescent="0.25">
      <c r="I62700"/>
      <c r="J62700"/>
      <c r="K62700"/>
      <c r="L62700"/>
    </row>
    <row r="62701" spans="9:12" ht="15" x14ac:dyDescent="0.25">
      <c r="I62701"/>
      <c r="J62701"/>
      <c r="K62701"/>
      <c r="L62701"/>
    </row>
    <row r="62702" spans="9:12" ht="15" x14ac:dyDescent="0.25">
      <c r="I62702"/>
      <c r="J62702"/>
      <c r="K62702"/>
      <c r="L62702"/>
    </row>
    <row r="62703" spans="9:12" ht="15" x14ac:dyDescent="0.25">
      <c r="I62703"/>
      <c r="J62703"/>
      <c r="K62703"/>
      <c r="L62703"/>
    </row>
    <row r="62704" spans="9:12" ht="15" x14ac:dyDescent="0.25">
      <c r="I62704"/>
      <c r="J62704"/>
      <c r="K62704"/>
      <c r="L62704"/>
    </row>
    <row r="62705" spans="9:12" ht="15" x14ac:dyDescent="0.25">
      <c r="I62705"/>
      <c r="J62705"/>
      <c r="K62705"/>
      <c r="L62705"/>
    </row>
    <row r="62706" spans="9:12" ht="15" x14ac:dyDescent="0.25">
      <c r="I62706"/>
      <c r="J62706"/>
      <c r="K62706"/>
      <c r="L62706"/>
    </row>
    <row r="62707" spans="9:12" ht="15" x14ac:dyDescent="0.25">
      <c r="I62707"/>
      <c r="J62707"/>
      <c r="K62707"/>
      <c r="L62707"/>
    </row>
    <row r="62708" spans="9:12" ht="15" x14ac:dyDescent="0.25">
      <c r="I62708"/>
      <c r="J62708"/>
      <c r="K62708"/>
      <c r="L62708"/>
    </row>
    <row r="62709" spans="9:12" ht="15" x14ac:dyDescent="0.25">
      <c r="I62709"/>
      <c r="J62709"/>
      <c r="K62709"/>
      <c r="L62709"/>
    </row>
    <row r="62710" spans="9:12" ht="15" x14ac:dyDescent="0.25">
      <c r="I62710"/>
      <c r="J62710"/>
      <c r="K62710"/>
      <c r="L62710"/>
    </row>
    <row r="62711" spans="9:12" ht="15" x14ac:dyDescent="0.25">
      <c r="I62711"/>
      <c r="J62711"/>
      <c r="K62711"/>
      <c r="L62711"/>
    </row>
    <row r="62712" spans="9:12" ht="15" x14ac:dyDescent="0.25">
      <c r="I62712"/>
      <c r="J62712"/>
      <c r="K62712"/>
      <c r="L62712"/>
    </row>
    <row r="62713" spans="9:12" ht="15" x14ac:dyDescent="0.25">
      <c r="I62713"/>
      <c r="J62713"/>
      <c r="K62713"/>
      <c r="L62713"/>
    </row>
    <row r="62714" spans="9:12" ht="15" x14ac:dyDescent="0.25">
      <c r="I62714"/>
      <c r="J62714"/>
      <c r="K62714"/>
      <c r="L62714"/>
    </row>
    <row r="62715" spans="9:12" ht="15" x14ac:dyDescent="0.25">
      <c r="I62715"/>
      <c r="J62715"/>
      <c r="K62715"/>
      <c r="L62715"/>
    </row>
    <row r="62716" spans="9:12" ht="15" x14ac:dyDescent="0.25">
      <c r="I62716"/>
      <c r="J62716"/>
      <c r="K62716"/>
      <c r="L62716"/>
    </row>
    <row r="62717" spans="9:12" ht="15" x14ac:dyDescent="0.25">
      <c r="I62717"/>
      <c r="J62717"/>
      <c r="K62717"/>
      <c r="L62717"/>
    </row>
    <row r="62718" spans="9:12" ht="15" x14ac:dyDescent="0.25">
      <c r="I62718"/>
      <c r="J62718"/>
      <c r="K62718"/>
      <c r="L62718"/>
    </row>
    <row r="62719" spans="9:12" ht="15" x14ac:dyDescent="0.25">
      <c r="I62719"/>
      <c r="J62719"/>
      <c r="K62719"/>
      <c r="L62719"/>
    </row>
    <row r="62720" spans="9:12" ht="15" x14ac:dyDescent="0.25">
      <c r="I62720"/>
      <c r="J62720"/>
      <c r="K62720"/>
      <c r="L62720"/>
    </row>
    <row r="62721" spans="9:12" ht="15" x14ac:dyDescent="0.25">
      <c r="I62721"/>
      <c r="J62721"/>
      <c r="K62721"/>
      <c r="L62721"/>
    </row>
    <row r="62722" spans="9:12" ht="15" x14ac:dyDescent="0.25">
      <c r="I62722"/>
      <c r="J62722"/>
      <c r="K62722"/>
      <c r="L62722"/>
    </row>
    <row r="62723" spans="9:12" ht="15" x14ac:dyDescent="0.25">
      <c r="I62723"/>
      <c r="J62723"/>
      <c r="K62723"/>
      <c r="L62723"/>
    </row>
    <row r="62724" spans="9:12" ht="15" x14ac:dyDescent="0.25">
      <c r="I62724"/>
      <c r="J62724"/>
      <c r="K62724"/>
      <c r="L62724"/>
    </row>
    <row r="62725" spans="9:12" ht="15" x14ac:dyDescent="0.25">
      <c r="I62725"/>
      <c r="J62725"/>
      <c r="K62725"/>
      <c r="L62725"/>
    </row>
    <row r="62726" spans="9:12" ht="15" x14ac:dyDescent="0.25">
      <c r="I62726"/>
      <c r="J62726"/>
      <c r="K62726"/>
      <c r="L62726"/>
    </row>
    <row r="62727" spans="9:12" ht="15" x14ac:dyDescent="0.25">
      <c r="I62727"/>
      <c r="J62727"/>
      <c r="K62727"/>
      <c r="L62727"/>
    </row>
    <row r="62728" spans="9:12" ht="15" x14ac:dyDescent="0.25">
      <c r="I62728"/>
      <c r="J62728"/>
      <c r="K62728"/>
      <c r="L62728"/>
    </row>
    <row r="62729" spans="9:12" ht="15" x14ac:dyDescent="0.25">
      <c r="I62729"/>
      <c r="J62729"/>
      <c r="K62729"/>
      <c r="L62729"/>
    </row>
    <row r="62730" spans="9:12" ht="15" x14ac:dyDescent="0.25">
      <c r="I62730"/>
      <c r="J62730"/>
      <c r="K62730"/>
      <c r="L62730"/>
    </row>
    <row r="62731" spans="9:12" ht="15" x14ac:dyDescent="0.25">
      <c r="I62731"/>
      <c r="J62731"/>
      <c r="K62731"/>
      <c r="L62731"/>
    </row>
    <row r="62732" spans="9:12" ht="15" x14ac:dyDescent="0.25">
      <c r="I62732"/>
      <c r="J62732"/>
      <c r="K62732"/>
      <c r="L62732"/>
    </row>
    <row r="62733" spans="9:12" ht="15" x14ac:dyDescent="0.25">
      <c r="I62733"/>
      <c r="J62733"/>
      <c r="K62733"/>
      <c r="L62733"/>
    </row>
    <row r="62734" spans="9:12" ht="15" x14ac:dyDescent="0.25">
      <c r="I62734"/>
      <c r="J62734"/>
      <c r="K62734"/>
      <c r="L62734"/>
    </row>
    <row r="62735" spans="9:12" ht="15" x14ac:dyDescent="0.25">
      <c r="I62735"/>
      <c r="J62735"/>
      <c r="K62735"/>
      <c r="L62735"/>
    </row>
    <row r="62736" spans="9:12" ht="15" x14ac:dyDescent="0.25">
      <c r="I62736"/>
      <c r="J62736"/>
      <c r="K62736"/>
      <c r="L62736"/>
    </row>
    <row r="62737" spans="9:12" ht="15" x14ac:dyDescent="0.25">
      <c r="I62737"/>
      <c r="J62737"/>
      <c r="K62737"/>
      <c r="L62737"/>
    </row>
    <row r="62738" spans="9:12" ht="15" x14ac:dyDescent="0.25">
      <c r="I62738"/>
      <c r="J62738"/>
      <c r="K62738"/>
      <c r="L62738"/>
    </row>
    <row r="62739" spans="9:12" ht="15" x14ac:dyDescent="0.25">
      <c r="I62739"/>
      <c r="J62739"/>
      <c r="K62739"/>
      <c r="L62739"/>
    </row>
    <row r="62740" spans="9:12" ht="15" x14ac:dyDescent="0.25">
      <c r="I62740"/>
      <c r="J62740"/>
      <c r="K62740"/>
      <c r="L62740"/>
    </row>
    <row r="62741" spans="9:12" ht="15" x14ac:dyDescent="0.25">
      <c r="I62741"/>
      <c r="J62741"/>
      <c r="K62741"/>
      <c r="L62741"/>
    </row>
    <row r="62742" spans="9:12" ht="15" x14ac:dyDescent="0.25">
      <c r="I62742"/>
      <c r="J62742"/>
      <c r="K62742"/>
      <c r="L62742"/>
    </row>
    <row r="62743" spans="9:12" ht="15" x14ac:dyDescent="0.25">
      <c r="I62743"/>
      <c r="J62743"/>
      <c r="K62743"/>
      <c r="L62743"/>
    </row>
    <row r="62744" spans="9:12" ht="15" x14ac:dyDescent="0.25">
      <c r="I62744"/>
      <c r="J62744"/>
      <c r="K62744"/>
      <c r="L62744"/>
    </row>
    <row r="62745" spans="9:12" ht="15" x14ac:dyDescent="0.25">
      <c r="I62745"/>
      <c r="J62745"/>
      <c r="K62745"/>
      <c r="L62745"/>
    </row>
    <row r="62746" spans="9:12" ht="15" x14ac:dyDescent="0.25">
      <c r="I62746"/>
      <c r="J62746"/>
      <c r="K62746"/>
      <c r="L62746"/>
    </row>
    <row r="62747" spans="9:12" ht="15" x14ac:dyDescent="0.25">
      <c r="I62747"/>
      <c r="J62747"/>
      <c r="K62747"/>
      <c r="L62747"/>
    </row>
    <row r="62748" spans="9:12" ht="15" x14ac:dyDescent="0.25">
      <c r="I62748"/>
      <c r="J62748"/>
      <c r="K62748"/>
      <c r="L62748"/>
    </row>
    <row r="62749" spans="9:12" ht="15" x14ac:dyDescent="0.25">
      <c r="I62749"/>
      <c r="J62749"/>
      <c r="K62749"/>
      <c r="L62749"/>
    </row>
    <row r="62750" spans="9:12" ht="15" x14ac:dyDescent="0.25">
      <c r="I62750"/>
      <c r="J62750"/>
      <c r="K62750"/>
      <c r="L62750"/>
    </row>
    <row r="62751" spans="9:12" ht="15" x14ac:dyDescent="0.25">
      <c r="I62751"/>
      <c r="J62751"/>
      <c r="K62751"/>
      <c r="L62751"/>
    </row>
    <row r="62752" spans="9:12" ht="15" x14ac:dyDescent="0.25">
      <c r="I62752"/>
      <c r="J62752"/>
      <c r="K62752"/>
      <c r="L62752"/>
    </row>
    <row r="62753" spans="9:12" ht="15" x14ac:dyDescent="0.25">
      <c r="I62753"/>
      <c r="J62753"/>
      <c r="K62753"/>
      <c r="L62753"/>
    </row>
    <row r="62754" spans="9:12" ht="15" x14ac:dyDescent="0.25">
      <c r="I62754"/>
      <c r="J62754"/>
      <c r="K62754"/>
      <c r="L62754"/>
    </row>
    <row r="62755" spans="9:12" ht="15" x14ac:dyDescent="0.25">
      <c r="I62755"/>
      <c r="J62755"/>
      <c r="K62755"/>
      <c r="L62755"/>
    </row>
    <row r="62756" spans="9:12" ht="15" x14ac:dyDescent="0.25">
      <c r="I62756"/>
      <c r="J62756"/>
      <c r="K62756"/>
      <c r="L62756"/>
    </row>
    <row r="62757" spans="9:12" ht="15" x14ac:dyDescent="0.25">
      <c r="I62757"/>
      <c r="J62757"/>
      <c r="K62757"/>
      <c r="L62757"/>
    </row>
    <row r="62758" spans="9:12" ht="15" x14ac:dyDescent="0.25">
      <c r="I62758"/>
      <c r="J62758"/>
      <c r="K62758"/>
      <c r="L62758"/>
    </row>
    <row r="62759" spans="9:12" ht="15" x14ac:dyDescent="0.25">
      <c r="I62759"/>
      <c r="J62759"/>
      <c r="K62759"/>
      <c r="L62759"/>
    </row>
    <row r="62760" spans="9:12" ht="15" x14ac:dyDescent="0.25">
      <c r="I62760"/>
      <c r="J62760"/>
      <c r="K62760"/>
      <c r="L62760"/>
    </row>
    <row r="62761" spans="9:12" ht="15" x14ac:dyDescent="0.25">
      <c r="I62761"/>
      <c r="J62761"/>
      <c r="K62761"/>
      <c r="L62761"/>
    </row>
    <row r="62762" spans="9:12" ht="15" x14ac:dyDescent="0.25">
      <c r="I62762"/>
      <c r="J62762"/>
      <c r="K62762"/>
      <c r="L62762"/>
    </row>
    <row r="62763" spans="9:12" ht="15" x14ac:dyDescent="0.25">
      <c r="I62763"/>
      <c r="J62763"/>
      <c r="K62763"/>
      <c r="L62763"/>
    </row>
    <row r="62764" spans="9:12" ht="15" x14ac:dyDescent="0.25">
      <c r="I62764"/>
      <c r="J62764"/>
      <c r="K62764"/>
      <c r="L62764"/>
    </row>
    <row r="62765" spans="9:12" ht="15" x14ac:dyDescent="0.25">
      <c r="I62765"/>
      <c r="J62765"/>
      <c r="K62765"/>
      <c r="L62765"/>
    </row>
    <row r="62766" spans="9:12" ht="15" x14ac:dyDescent="0.25">
      <c r="I62766"/>
      <c r="J62766"/>
      <c r="K62766"/>
      <c r="L62766"/>
    </row>
    <row r="62767" spans="9:12" ht="15" x14ac:dyDescent="0.25">
      <c r="I62767"/>
      <c r="J62767"/>
      <c r="K62767"/>
      <c r="L62767"/>
    </row>
    <row r="62768" spans="9:12" ht="15" x14ac:dyDescent="0.25">
      <c r="I62768"/>
      <c r="J62768"/>
      <c r="K62768"/>
      <c r="L62768"/>
    </row>
    <row r="62769" spans="9:12" ht="15" x14ac:dyDescent="0.25">
      <c r="I62769"/>
      <c r="J62769"/>
      <c r="K62769"/>
      <c r="L62769"/>
    </row>
    <row r="62770" spans="9:12" ht="15" x14ac:dyDescent="0.25">
      <c r="I62770"/>
      <c r="J62770"/>
      <c r="K62770"/>
      <c r="L62770"/>
    </row>
    <row r="62771" spans="9:12" ht="15" x14ac:dyDescent="0.25">
      <c r="I62771"/>
      <c r="J62771"/>
      <c r="K62771"/>
      <c r="L62771"/>
    </row>
    <row r="62772" spans="9:12" ht="15" x14ac:dyDescent="0.25">
      <c r="I62772"/>
      <c r="J62772"/>
      <c r="K62772"/>
      <c r="L62772"/>
    </row>
    <row r="62773" spans="9:12" ht="15" x14ac:dyDescent="0.25">
      <c r="I62773"/>
      <c r="J62773"/>
      <c r="K62773"/>
      <c r="L62773"/>
    </row>
    <row r="62774" spans="9:12" ht="15" x14ac:dyDescent="0.25">
      <c r="I62774"/>
      <c r="J62774"/>
      <c r="K62774"/>
      <c r="L62774"/>
    </row>
    <row r="62775" spans="9:12" ht="15" x14ac:dyDescent="0.25">
      <c r="I62775"/>
      <c r="J62775"/>
      <c r="K62775"/>
      <c r="L62775"/>
    </row>
    <row r="62776" spans="9:12" ht="15" x14ac:dyDescent="0.25">
      <c r="I62776"/>
      <c r="J62776"/>
      <c r="K62776"/>
      <c r="L62776"/>
    </row>
    <row r="62777" spans="9:12" ht="15" x14ac:dyDescent="0.25">
      <c r="I62777"/>
      <c r="J62777"/>
      <c r="K62777"/>
      <c r="L62777"/>
    </row>
    <row r="62778" spans="9:12" ht="15" x14ac:dyDescent="0.25">
      <c r="I62778"/>
      <c r="J62778"/>
      <c r="K62778"/>
      <c r="L62778"/>
    </row>
    <row r="62779" spans="9:12" ht="15" x14ac:dyDescent="0.25">
      <c r="I62779"/>
      <c r="J62779"/>
      <c r="K62779"/>
      <c r="L62779"/>
    </row>
    <row r="62780" spans="9:12" ht="15" x14ac:dyDescent="0.25">
      <c r="I62780"/>
      <c r="J62780"/>
      <c r="K62780"/>
      <c r="L62780"/>
    </row>
    <row r="62781" spans="9:12" ht="15" x14ac:dyDescent="0.25">
      <c r="I62781"/>
      <c r="J62781"/>
      <c r="K62781"/>
      <c r="L62781"/>
    </row>
    <row r="62782" spans="9:12" ht="15" x14ac:dyDescent="0.25">
      <c r="I62782"/>
      <c r="J62782"/>
      <c r="K62782"/>
      <c r="L62782"/>
    </row>
    <row r="62783" spans="9:12" ht="15" x14ac:dyDescent="0.25">
      <c r="I62783"/>
      <c r="J62783"/>
      <c r="K62783"/>
      <c r="L62783"/>
    </row>
    <row r="62784" spans="9:12" ht="15" x14ac:dyDescent="0.25">
      <c r="I62784"/>
      <c r="J62784"/>
      <c r="K62784"/>
      <c r="L62784"/>
    </row>
    <row r="62785" spans="9:12" ht="15" x14ac:dyDescent="0.25">
      <c r="I62785"/>
      <c r="J62785"/>
      <c r="K62785"/>
      <c r="L62785"/>
    </row>
    <row r="62786" spans="9:12" ht="15" x14ac:dyDescent="0.25">
      <c r="I62786"/>
      <c r="J62786"/>
      <c r="K62786"/>
      <c r="L62786"/>
    </row>
    <row r="62787" spans="9:12" ht="15" x14ac:dyDescent="0.25">
      <c r="I62787"/>
      <c r="J62787"/>
      <c r="K62787"/>
      <c r="L62787"/>
    </row>
    <row r="62788" spans="9:12" ht="15" x14ac:dyDescent="0.25">
      <c r="I62788"/>
      <c r="J62788"/>
      <c r="K62788"/>
      <c r="L62788"/>
    </row>
    <row r="62789" spans="9:12" ht="15" x14ac:dyDescent="0.25">
      <c r="I62789"/>
      <c r="J62789"/>
      <c r="K62789"/>
      <c r="L62789"/>
    </row>
    <row r="62790" spans="9:12" ht="15" x14ac:dyDescent="0.25">
      <c r="I62790"/>
      <c r="J62790"/>
      <c r="K62790"/>
      <c r="L62790"/>
    </row>
    <row r="62791" spans="9:12" ht="15" x14ac:dyDescent="0.25">
      <c r="I62791"/>
      <c r="J62791"/>
      <c r="K62791"/>
      <c r="L62791"/>
    </row>
    <row r="62792" spans="9:12" ht="15" x14ac:dyDescent="0.25">
      <c r="I62792"/>
      <c r="J62792"/>
      <c r="K62792"/>
      <c r="L62792"/>
    </row>
    <row r="62793" spans="9:12" ht="15" x14ac:dyDescent="0.25">
      <c r="I62793"/>
      <c r="J62793"/>
      <c r="K62793"/>
      <c r="L62793"/>
    </row>
    <row r="62794" spans="9:12" ht="15" x14ac:dyDescent="0.25">
      <c r="I62794"/>
      <c r="J62794"/>
      <c r="K62794"/>
      <c r="L62794"/>
    </row>
    <row r="62795" spans="9:12" ht="15" x14ac:dyDescent="0.25">
      <c r="I62795"/>
      <c r="J62795"/>
      <c r="K62795"/>
      <c r="L62795"/>
    </row>
    <row r="62796" spans="9:12" ht="15" x14ac:dyDescent="0.25">
      <c r="I62796"/>
      <c r="J62796"/>
      <c r="K62796"/>
      <c r="L62796"/>
    </row>
    <row r="62797" spans="9:12" ht="15" x14ac:dyDescent="0.25">
      <c r="I62797"/>
      <c r="J62797"/>
      <c r="K62797"/>
      <c r="L62797"/>
    </row>
    <row r="62798" spans="9:12" ht="15" x14ac:dyDescent="0.25">
      <c r="I62798"/>
      <c r="J62798"/>
      <c r="K62798"/>
      <c r="L62798"/>
    </row>
    <row r="62799" spans="9:12" ht="15" x14ac:dyDescent="0.25">
      <c r="I62799"/>
      <c r="J62799"/>
      <c r="K62799"/>
      <c r="L62799"/>
    </row>
    <row r="62800" spans="9:12" ht="15" x14ac:dyDescent="0.25">
      <c r="I62800"/>
      <c r="J62800"/>
      <c r="K62800"/>
      <c r="L62800"/>
    </row>
    <row r="62801" spans="9:12" ht="15" x14ac:dyDescent="0.25">
      <c r="I62801"/>
      <c r="J62801"/>
      <c r="K62801"/>
      <c r="L62801"/>
    </row>
    <row r="62802" spans="9:12" ht="15" x14ac:dyDescent="0.25">
      <c r="I62802"/>
      <c r="J62802"/>
      <c r="K62802"/>
      <c r="L62802"/>
    </row>
    <row r="62803" spans="9:12" ht="15" x14ac:dyDescent="0.25">
      <c r="I62803"/>
      <c r="J62803"/>
      <c r="K62803"/>
      <c r="L62803"/>
    </row>
    <row r="62804" spans="9:12" ht="15" x14ac:dyDescent="0.25">
      <c r="I62804"/>
      <c r="J62804"/>
      <c r="K62804"/>
      <c r="L62804"/>
    </row>
    <row r="62805" spans="9:12" ht="15" x14ac:dyDescent="0.25">
      <c r="I62805"/>
      <c r="J62805"/>
      <c r="K62805"/>
      <c r="L62805"/>
    </row>
    <row r="62806" spans="9:12" ht="15" x14ac:dyDescent="0.25">
      <c r="I62806"/>
      <c r="J62806"/>
      <c r="K62806"/>
      <c r="L62806"/>
    </row>
    <row r="62807" spans="9:12" ht="15" x14ac:dyDescent="0.25">
      <c r="I62807"/>
      <c r="J62807"/>
      <c r="K62807"/>
      <c r="L62807"/>
    </row>
    <row r="62808" spans="9:12" ht="15" x14ac:dyDescent="0.25">
      <c r="I62808"/>
      <c r="J62808"/>
      <c r="K62808"/>
      <c r="L62808"/>
    </row>
    <row r="62809" spans="9:12" ht="15" x14ac:dyDescent="0.25">
      <c r="I62809"/>
      <c r="J62809"/>
      <c r="K62809"/>
      <c r="L62809"/>
    </row>
    <row r="62810" spans="9:12" ht="15" x14ac:dyDescent="0.25">
      <c r="I62810"/>
      <c r="J62810"/>
      <c r="K62810"/>
      <c r="L62810"/>
    </row>
    <row r="62811" spans="9:12" ht="15" x14ac:dyDescent="0.25">
      <c r="I62811"/>
      <c r="J62811"/>
      <c r="K62811"/>
      <c r="L62811"/>
    </row>
    <row r="62812" spans="9:12" ht="15" x14ac:dyDescent="0.25">
      <c r="I62812"/>
      <c r="J62812"/>
      <c r="K62812"/>
      <c r="L62812"/>
    </row>
    <row r="62813" spans="9:12" ht="15" x14ac:dyDescent="0.25">
      <c r="I62813"/>
      <c r="J62813"/>
      <c r="K62813"/>
      <c r="L62813"/>
    </row>
    <row r="62814" spans="9:12" ht="15" x14ac:dyDescent="0.25">
      <c r="I62814"/>
      <c r="J62814"/>
      <c r="K62814"/>
      <c r="L62814"/>
    </row>
    <row r="62815" spans="9:12" ht="15" x14ac:dyDescent="0.25">
      <c r="I62815"/>
      <c r="J62815"/>
      <c r="K62815"/>
      <c r="L62815"/>
    </row>
    <row r="62816" spans="9:12" ht="15" x14ac:dyDescent="0.25">
      <c r="I62816"/>
      <c r="J62816"/>
      <c r="K62816"/>
      <c r="L62816"/>
    </row>
    <row r="62817" spans="9:12" ht="15" x14ac:dyDescent="0.25">
      <c r="I62817"/>
      <c r="J62817"/>
      <c r="K62817"/>
      <c r="L62817"/>
    </row>
    <row r="62818" spans="9:12" ht="15" x14ac:dyDescent="0.25">
      <c r="I62818"/>
      <c r="J62818"/>
      <c r="K62818"/>
      <c r="L62818"/>
    </row>
    <row r="62819" spans="9:12" ht="15" x14ac:dyDescent="0.25">
      <c r="I62819"/>
      <c r="J62819"/>
      <c r="K62819"/>
      <c r="L62819"/>
    </row>
    <row r="62820" spans="9:12" ht="15" x14ac:dyDescent="0.25">
      <c r="I62820"/>
      <c r="J62820"/>
      <c r="K62820"/>
      <c r="L62820"/>
    </row>
    <row r="62821" spans="9:12" ht="15" x14ac:dyDescent="0.25">
      <c r="I62821"/>
      <c r="J62821"/>
      <c r="K62821"/>
      <c r="L62821"/>
    </row>
    <row r="62822" spans="9:12" ht="15" x14ac:dyDescent="0.25">
      <c r="I62822"/>
      <c r="J62822"/>
      <c r="K62822"/>
      <c r="L62822"/>
    </row>
    <row r="62823" spans="9:12" ht="15" x14ac:dyDescent="0.25">
      <c r="I62823"/>
      <c r="J62823"/>
      <c r="K62823"/>
      <c r="L62823"/>
    </row>
    <row r="62824" spans="9:12" ht="15" x14ac:dyDescent="0.25">
      <c r="I62824"/>
      <c r="J62824"/>
      <c r="K62824"/>
      <c r="L62824"/>
    </row>
    <row r="62825" spans="9:12" ht="15" x14ac:dyDescent="0.25">
      <c r="I62825"/>
      <c r="J62825"/>
      <c r="K62825"/>
      <c r="L62825"/>
    </row>
    <row r="62826" spans="9:12" ht="15" x14ac:dyDescent="0.25">
      <c r="I62826"/>
      <c r="J62826"/>
      <c r="K62826"/>
      <c r="L62826"/>
    </row>
    <row r="62827" spans="9:12" ht="15" x14ac:dyDescent="0.25">
      <c r="I62827"/>
      <c r="J62827"/>
      <c r="K62827"/>
      <c r="L62827"/>
    </row>
    <row r="62828" spans="9:12" ht="15" x14ac:dyDescent="0.25">
      <c r="I62828"/>
      <c r="J62828"/>
      <c r="K62828"/>
      <c r="L62828"/>
    </row>
    <row r="62829" spans="9:12" ht="15" x14ac:dyDescent="0.25">
      <c r="I62829"/>
      <c r="J62829"/>
      <c r="K62829"/>
      <c r="L62829"/>
    </row>
    <row r="62830" spans="9:12" ht="15" x14ac:dyDescent="0.25">
      <c r="I62830"/>
      <c r="J62830"/>
      <c r="K62830"/>
      <c r="L62830"/>
    </row>
    <row r="62831" spans="9:12" ht="15" x14ac:dyDescent="0.25">
      <c r="I62831"/>
      <c r="J62831"/>
      <c r="K62831"/>
      <c r="L62831"/>
    </row>
    <row r="62832" spans="9:12" ht="15" x14ac:dyDescent="0.25">
      <c r="I62832"/>
      <c r="J62832"/>
      <c r="K62832"/>
      <c r="L62832"/>
    </row>
    <row r="62833" spans="9:12" ht="15" x14ac:dyDescent="0.25">
      <c r="I62833"/>
      <c r="J62833"/>
      <c r="K62833"/>
      <c r="L62833"/>
    </row>
    <row r="62834" spans="9:12" ht="15" x14ac:dyDescent="0.25">
      <c r="I62834"/>
      <c r="J62834"/>
      <c r="K62834"/>
      <c r="L62834"/>
    </row>
    <row r="62835" spans="9:12" ht="15" x14ac:dyDescent="0.25">
      <c r="I62835"/>
      <c r="J62835"/>
      <c r="K62835"/>
      <c r="L62835"/>
    </row>
    <row r="62836" spans="9:12" ht="15" x14ac:dyDescent="0.25">
      <c r="I62836"/>
      <c r="J62836"/>
      <c r="K62836"/>
      <c r="L62836"/>
    </row>
    <row r="62837" spans="9:12" ht="15" x14ac:dyDescent="0.25">
      <c r="I62837"/>
      <c r="J62837"/>
      <c r="K62837"/>
      <c r="L62837"/>
    </row>
    <row r="62838" spans="9:12" ht="15" x14ac:dyDescent="0.25">
      <c r="I62838"/>
      <c r="J62838"/>
      <c r="K62838"/>
      <c r="L62838"/>
    </row>
    <row r="62839" spans="9:12" ht="15" x14ac:dyDescent="0.25">
      <c r="I62839"/>
      <c r="J62839"/>
      <c r="K62839"/>
      <c r="L62839"/>
    </row>
    <row r="62840" spans="9:12" ht="15" x14ac:dyDescent="0.25">
      <c r="I62840"/>
      <c r="J62840"/>
      <c r="K62840"/>
      <c r="L62840"/>
    </row>
    <row r="62841" spans="9:12" ht="15" x14ac:dyDescent="0.25">
      <c r="I62841"/>
      <c r="J62841"/>
      <c r="K62841"/>
      <c r="L62841"/>
    </row>
    <row r="62842" spans="9:12" ht="15" x14ac:dyDescent="0.25">
      <c r="I62842"/>
      <c r="J62842"/>
      <c r="K62842"/>
      <c r="L62842"/>
    </row>
    <row r="62843" spans="9:12" ht="15" x14ac:dyDescent="0.25">
      <c r="I62843"/>
      <c r="J62843"/>
      <c r="K62843"/>
      <c r="L62843"/>
    </row>
    <row r="62844" spans="9:12" ht="15" x14ac:dyDescent="0.25">
      <c r="I62844"/>
      <c r="J62844"/>
      <c r="K62844"/>
      <c r="L62844"/>
    </row>
    <row r="62845" spans="9:12" ht="15" x14ac:dyDescent="0.25">
      <c r="I62845"/>
      <c r="J62845"/>
      <c r="K62845"/>
      <c r="L62845"/>
    </row>
    <row r="62846" spans="9:12" ht="15" x14ac:dyDescent="0.25">
      <c r="I62846"/>
      <c r="J62846"/>
      <c r="K62846"/>
      <c r="L62846"/>
    </row>
    <row r="62847" spans="9:12" ht="15" x14ac:dyDescent="0.25">
      <c r="I62847"/>
      <c r="J62847"/>
      <c r="K62847"/>
      <c r="L62847"/>
    </row>
    <row r="62848" spans="9:12" ht="15" x14ac:dyDescent="0.25">
      <c r="I62848"/>
      <c r="J62848"/>
      <c r="K62848"/>
      <c r="L62848"/>
    </row>
    <row r="62849" spans="9:12" ht="15" x14ac:dyDescent="0.25">
      <c r="I62849"/>
      <c r="J62849"/>
      <c r="K62849"/>
      <c r="L62849"/>
    </row>
    <row r="62850" spans="9:12" ht="15" x14ac:dyDescent="0.25">
      <c r="I62850"/>
      <c r="J62850"/>
      <c r="K62850"/>
      <c r="L62850"/>
    </row>
    <row r="62851" spans="9:12" ht="15" x14ac:dyDescent="0.25">
      <c r="I62851"/>
      <c r="J62851"/>
      <c r="K62851"/>
      <c r="L62851"/>
    </row>
    <row r="62852" spans="9:12" ht="15" x14ac:dyDescent="0.25">
      <c r="I62852"/>
      <c r="J62852"/>
      <c r="K62852"/>
      <c r="L62852"/>
    </row>
    <row r="62853" spans="9:12" ht="15" x14ac:dyDescent="0.25">
      <c r="I62853"/>
      <c r="J62853"/>
      <c r="K62853"/>
      <c r="L62853"/>
    </row>
    <row r="62854" spans="9:12" ht="15" x14ac:dyDescent="0.25">
      <c r="I62854"/>
      <c r="J62854"/>
      <c r="K62854"/>
      <c r="L62854"/>
    </row>
    <row r="62855" spans="9:12" ht="15" x14ac:dyDescent="0.25">
      <c r="I62855"/>
      <c r="J62855"/>
      <c r="K62855"/>
      <c r="L62855"/>
    </row>
    <row r="62856" spans="9:12" ht="15" x14ac:dyDescent="0.25">
      <c r="I62856"/>
      <c r="J62856"/>
      <c r="K62856"/>
      <c r="L62856"/>
    </row>
    <row r="62857" spans="9:12" ht="15" x14ac:dyDescent="0.25">
      <c r="I62857"/>
      <c r="J62857"/>
      <c r="K62857"/>
      <c r="L62857"/>
    </row>
    <row r="62858" spans="9:12" ht="15" x14ac:dyDescent="0.25">
      <c r="I62858"/>
      <c r="J62858"/>
      <c r="K62858"/>
      <c r="L62858"/>
    </row>
    <row r="62859" spans="9:12" ht="15" x14ac:dyDescent="0.25">
      <c r="I62859"/>
      <c r="J62859"/>
      <c r="K62859"/>
      <c r="L62859"/>
    </row>
    <row r="62860" spans="9:12" ht="15" x14ac:dyDescent="0.25">
      <c r="I62860"/>
      <c r="J62860"/>
      <c r="K62860"/>
      <c r="L62860"/>
    </row>
    <row r="62861" spans="9:12" ht="15" x14ac:dyDescent="0.25">
      <c r="I62861"/>
      <c r="J62861"/>
      <c r="K62861"/>
      <c r="L62861"/>
    </row>
    <row r="62862" spans="9:12" ht="15" x14ac:dyDescent="0.25">
      <c r="I62862"/>
      <c r="J62862"/>
      <c r="K62862"/>
      <c r="L62862"/>
    </row>
    <row r="62863" spans="9:12" ht="15" x14ac:dyDescent="0.25">
      <c r="I62863"/>
      <c r="J62863"/>
      <c r="K62863"/>
      <c r="L62863"/>
    </row>
    <row r="62864" spans="9:12" ht="15" x14ac:dyDescent="0.25">
      <c r="I62864"/>
      <c r="J62864"/>
      <c r="K62864"/>
      <c r="L62864"/>
    </row>
    <row r="62865" spans="9:12" ht="15" x14ac:dyDescent="0.25">
      <c r="I62865"/>
      <c r="J62865"/>
      <c r="K62865"/>
      <c r="L62865"/>
    </row>
    <row r="62866" spans="9:12" ht="15" x14ac:dyDescent="0.25">
      <c r="I62866"/>
      <c r="J62866"/>
      <c r="K62866"/>
      <c r="L62866"/>
    </row>
    <row r="62867" spans="9:12" ht="15" x14ac:dyDescent="0.25">
      <c r="I62867"/>
      <c r="J62867"/>
      <c r="K62867"/>
      <c r="L62867"/>
    </row>
    <row r="62868" spans="9:12" ht="15" x14ac:dyDescent="0.25">
      <c r="I62868"/>
      <c r="J62868"/>
      <c r="K62868"/>
      <c r="L62868"/>
    </row>
    <row r="62869" spans="9:12" ht="15" x14ac:dyDescent="0.25">
      <c r="I62869"/>
      <c r="J62869"/>
      <c r="K62869"/>
      <c r="L62869"/>
    </row>
    <row r="62870" spans="9:12" ht="15" x14ac:dyDescent="0.25">
      <c r="I62870"/>
      <c r="J62870"/>
      <c r="K62870"/>
      <c r="L62870"/>
    </row>
    <row r="62871" spans="9:12" ht="15" x14ac:dyDescent="0.25">
      <c r="I62871"/>
      <c r="J62871"/>
      <c r="K62871"/>
      <c r="L62871"/>
    </row>
    <row r="62872" spans="9:12" ht="15" x14ac:dyDescent="0.25">
      <c r="I62872"/>
      <c r="J62872"/>
      <c r="K62872"/>
      <c r="L62872"/>
    </row>
    <row r="62873" spans="9:12" ht="15" x14ac:dyDescent="0.25">
      <c r="I62873"/>
      <c r="J62873"/>
      <c r="K62873"/>
      <c r="L62873"/>
    </row>
    <row r="62874" spans="9:12" ht="15" x14ac:dyDescent="0.25">
      <c r="I62874"/>
      <c r="J62874"/>
      <c r="K62874"/>
      <c r="L62874"/>
    </row>
    <row r="62875" spans="9:12" ht="15" x14ac:dyDescent="0.25">
      <c r="I62875"/>
      <c r="J62875"/>
      <c r="K62875"/>
      <c r="L62875"/>
    </row>
    <row r="62876" spans="9:12" ht="15" x14ac:dyDescent="0.25">
      <c r="I62876"/>
      <c r="J62876"/>
      <c r="K62876"/>
      <c r="L62876"/>
    </row>
    <row r="62877" spans="9:12" ht="15" x14ac:dyDescent="0.25">
      <c r="I62877"/>
      <c r="J62877"/>
      <c r="K62877"/>
      <c r="L62877"/>
    </row>
    <row r="62878" spans="9:12" ht="15" x14ac:dyDescent="0.25">
      <c r="I62878"/>
      <c r="J62878"/>
      <c r="K62878"/>
      <c r="L62878"/>
    </row>
    <row r="62879" spans="9:12" ht="15" x14ac:dyDescent="0.25">
      <c r="I62879"/>
      <c r="J62879"/>
      <c r="K62879"/>
      <c r="L62879"/>
    </row>
    <row r="62880" spans="9:12" ht="15" x14ac:dyDescent="0.25">
      <c r="I62880"/>
      <c r="J62880"/>
      <c r="K62880"/>
      <c r="L62880"/>
    </row>
    <row r="62881" spans="9:12" ht="15" x14ac:dyDescent="0.25">
      <c r="I62881"/>
      <c r="J62881"/>
      <c r="K62881"/>
      <c r="L62881"/>
    </row>
    <row r="62882" spans="9:12" ht="15" x14ac:dyDescent="0.25">
      <c r="I62882"/>
      <c r="J62882"/>
      <c r="K62882"/>
      <c r="L62882"/>
    </row>
    <row r="62883" spans="9:12" ht="15" x14ac:dyDescent="0.25">
      <c r="I62883"/>
      <c r="J62883"/>
      <c r="K62883"/>
      <c r="L62883"/>
    </row>
    <row r="62884" spans="9:12" ht="15" x14ac:dyDescent="0.25">
      <c r="I62884"/>
      <c r="J62884"/>
      <c r="K62884"/>
      <c r="L62884"/>
    </row>
    <row r="62885" spans="9:12" ht="15" x14ac:dyDescent="0.25">
      <c r="I62885"/>
      <c r="J62885"/>
      <c r="K62885"/>
      <c r="L62885"/>
    </row>
    <row r="62886" spans="9:12" ht="15" x14ac:dyDescent="0.25">
      <c r="I62886"/>
      <c r="J62886"/>
      <c r="K62886"/>
      <c r="L62886"/>
    </row>
    <row r="62887" spans="9:12" ht="15" x14ac:dyDescent="0.25">
      <c r="I62887"/>
      <c r="J62887"/>
      <c r="K62887"/>
      <c r="L62887"/>
    </row>
    <row r="62888" spans="9:12" ht="15" x14ac:dyDescent="0.25">
      <c r="I62888"/>
      <c r="J62888"/>
      <c r="K62888"/>
      <c r="L62888"/>
    </row>
    <row r="62889" spans="9:12" ht="15" x14ac:dyDescent="0.25">
      <c r="I62889"/>
      <c r="J62889"/>
      <c r="K62889"/>
      <c r="L62889"/>
    </row>
    <row r="62890" spans="9:12" ht="15" x14ac:dyDescent="0.25">
      <c r="I62890"/>
      <c r="J62890"/>
      <c r="K62890"/>
      <c r="L62890"/>
    </row>
    <row r="62891" spans="9:12" ht="15" x14ac:dyDescent="0.25">
      <c r="I62891"/>
      <c r="J62891"/>
      <c r="K62891"/>
      <c r="L62891"/>
    </row>
    <row r="62892" spans="9:12" ht="15" x14ac:dyDescent="0.25">
      <c r="I62892"/>
      <c r="J62892"/>
      <c r="K62892"/>
      <c r="L62892"/>
    </row>
    <row r="62893" spans="9:12" ht="15" x14ac:dyDescent="0.25">
      <c r="I62893"/>
      <c r="J62893"/>
      <c r="K62893"/>
      <c r="L62893"/>
    </row>
    <row r="62894" spans="9:12" ht="15" x14ac:dyDescent="0.25">
      <c r="I62894"/>
      <c r="J62894"/>
      <c r="K62894"/>
      <c r="L62894"/>
    </row>
    <row r="62895" spans="9:12" ht="15" x14ac:dyDescent="0.25">
      <c r="I62895"/>
      <c r="J62895"/>
      <c r="K62895"/>
      <c r="L62895"/>
    </row>
    <row r="62896" spans="9:12" ht="15" x14ac:dyDescent="0.25">
      <c r="I62896"/>
      <c r="J62896"/>
      <c r="K62896"/>
      <c r="L62896"/>
    </row>
    <row r="62897" spans="9:12" ht="15" x14ac:dyDescent="0.25">
      <c r="I62897"/>
      <c r="J62897"/>
      <c r="K62897"/>
      <c r="L62897"/>
    </row>
    <row r="62898" spans="9:12" ht="15" x14ac:dyDescent="0.25">
      <c r="I62898"/>
      <c r="J62898"/>
      <c r="K62898"/>
      <c r="L62898"/>
    </row>
    <row r="62899" spans="9:12" ht="15" x14ac:dyDescent="0.25">
      <c r="I62899"/>
      <c r="J62899"/>
      <c r="K62899"/>
      <c r="L62899"/>
    </row>
    <row r="62900" spans="9:12" ht="15" x14ac:dyDescent="0.25">
      <c r="I62900"/>
      <c r="J62900"/>
      <c r="K62900"/>
      <c r="L62900"/>
    </row>
    <row r="62901" spans="9:12" ht="15" x14ac:dyDescent="0.25">
      <c r="I62901"/>
      <c r="J62901"/>
      <c r="K62901"/>
      <c r="L62901"/>
    </row>
    <row r="62902" spans="9:12" ht="15" x14ac:dyDescent="0.25">
      <c r="I62902"/>
      <c r="J62902"/>
      <c r="K62902"/>
      <c r="L62902"/>
    </row>
    <row r="62903" spans="9:12" ht="15" x14ac:dyDescent="0.25">
      <c r="I62903"/>
      <c r="J62903"/>
      <c r="K62903"/>
      <c r="L62903"/>
    </row>
    <row r="62904" spans="9:12" ht="15" x14ac:dyDescent="0.25">
      <c r="I62904"/>
      <c r="J62904"/>
      <c r="K62904"/>
      <c r="L62904"/>
    </row>
    <row r="62905" spans="9:12" ht="15" x14ac:dyDescent="0.25">
      <c r="I62905"/>
      <c r="J62905"/>
      <c r="K62905"/>
      <c r="L62905"/>
    </row>
    <row r="62906" spans="9:12" ht="15" x14ac:dyDescent="0.25">
      <c r="I62906"/>
      <c r="J62906"/>
      <c r="K62906"/>
      <c r="L62906"/>
    </row>
    <row r="62907" spans="9:12" ht="15" x14ac:dyDescent="0.25">
      <c r="I62907"/>
      <c r="J62907"/>
      <c r="K62907"/>
      <c r="L62907"/>
    </row>
    <row r="62908" spans="9:12" ht="15" x14ac:dyDescent="0.25">
      <c r="I62908"/>
      <c r="J62908"/>
      <c r="K62908"/>
      <c r="L62908"/>
    </row>
    <row r="62909" spans="9:12" ht="15" x14ac:dyDescent="0.25">
      <c r="I62909"/>
      <c r="J62909"/>
      <c r="K62909"/>
      <c r="L62909"/>
    </row>
    <row r="62910" spans="9:12" ht="15" x14ac:dyDescent="0.25">
      <c r="I62910"/>
      <c r="J62910"/>
      <c r="K62910"/>
      <c r="L62910"/>
    </row>
    <row r="62911" spans="9:12" ht="15" x14ac:dyDescent="0.25">
      <c r="I62911"/>
      <c r="J62911"/>
      <c r="K62911"/>
      <c r="L62911"/>
    </row>
    <row r="62912" spans="9:12" ht="15" x14ac:dyDescent="0.25">
      <c r="I62912"/>
      <c r="J62912"/>
      <c r="K62912"/>
      <c r="L62912"/>
    </row>
    <row r="62913" spans="9:12" ht="15" x14ac:dyDescent="0.25">
      <c r="I62913"/>
      <c r="J62913"/>
      <c r="K62913"/>
      <c r="L62913"/>
    </row>
    <row r="62914" spans="9:12" ht="15" x14ac:dyDescent="0.25">
      <c r="I62914"/>
      <c r="J62914"/>
      <c r="K62914"/>
      <c r="L62914"/>
    </row>
    <row r="62915" spans="9:12" ht="15" x14ac:dyDescent="0.25">
      <c r="I62915"/>
      <c r="J62915"/>
      <c r="K62915"/>
      <c r="L62915"/>
    </row>
    <row r="62916" spans="9:12" ht="15" x14ac:dyDescent="0.25">
      <c r="I62916"/>
      <c r="J62916"/>
      <c r="K62916"/>
      <c r="L62916"/>
    </row>
    <row r="62917" spans="9:12" ht="15" x14ac:dyDescent="0.25">
      <c r="I62917"/>
      <c r="J62917"/>
      <c r="K62917"/>
      <c r="L62917"/>
    </row>
    <row r="62918" spans="9:12" ht="15" x14ac:dyDescent="0.25">
      <c r="I62918"/>
      <c r="J62918"/>
      <c r="K62918"/>
      <c r="L62918"/>
    </row>
    <row r="62919" spans="9:12" ht="15" x14ac:dyDescent="0.25">
      <c r="I62919"/>
      <c r="J62919"/>
      <c r="K62919"/>
      <c r="L62919"/>
    </row>
    <row r="62920" spans="9:12" ht="15" x14ac:dyDescent="0.25">
      <c r="I62920"/>
      <c r="J62920"/>
      <c r="K62920"/>
      <c r="L62920"/>
    </row>
    <row r="62921" spans="9:12" ht="15" x14ac:dyDescent="0.25">
      <c r="I62921"/>
      <c r="J62921"/>
      <c r="K62921"/>
      <c r="L62921"/>
    </row>
    <row r="62922" spans="9:12" ht="15" x14ac:dyDescent="0.25">
      <c r="I62922"/>
      <c r="J62922"/>
      <c r="K62922"/>
      <c r="L62922"/>
    </row>
    <row r="62923" spans="9:12" ht="15" x14ac:dyDescent="0.25">
      <c r="I62923"/>
      <c r="J62923"/>
      <c r="K62923"/>
      <c r="L62923"/>
    </row>
    <row r="62924" spans="9:12" ht="15" x14ac:dyDescent="0.25">
      <c r="I62924"/>
      <c r="J62924"/>
      <c r="K62924"/>
      <c r="L62924"/>
    </row>
    <row r="62925" spans="9:12" ht="15" x14ac:dyDescent="0.25">
      <c r="I62925"/>
      <c r="J62925"/>
      <c r="K62925"/>
      <c r="L62925"/>
    </row>
    <row r="62926" spans="9:12" ht="15" x14ac:dyDescent="0.25">
      <c r="I62926"/>
      <c r="J62926"/>
      <c r="K62926"/>
      <c r="L62926"/>
    </row>
    <row r="62927" spans="9:12" ht="15" x14ac:dyDescent="0.25">
      <c r="I62927"/>
      <c r="J62927"/>
      <c r="K62927"/>
      <c r="L62927"/>
    </row>
    <row r="62928" spans="9:12" ht="15" x14ac:dyDescent="0.25">
      <c r="I62928"/>
      <c r="J62928"/>
      <c r="K62928"/>
      <c r="L62928"/>
    </row>
    <row r="62929" spans="9:12" ht="15" x14ac:dyDescent="0.25">
      <c r="I62929"/>
      <c r="J62929"/>
      <c r="K62929"/>
      <c r="L62929"/>
    </row>
    <row r="62930" spans="9:12" ht="15" x14ac:dyDescent="0.25">
      <c r="I62930"/>
      <c r="J62930"/>
      <c r="K62930"/>
      <c r="L62930"/>
    </row>
    <row r="62931" spans="9:12" ht="15" x14ac:dyDescent="0.25">
      <c r="I62931"/>
      <c r="J62931"/>
      <c r="K62931"/>
      <c r="L62931"/>
    </row>
    <row r="62932" spans="9:12" ht="15" x14ac:dyDescent="0.25">
      <c r="I62932"/>
      <c r="J62932"/>
      <c r="K62932"/>
      <c r="L62932"/>
    </row>
    <row r="62933" spans="9:12" ht="15" x14ac:dyDescent="0.25">
      <c r="I62933"/>
      <c r="J62933"/>
      <c r="K62933"/>
      <c r="L62933"/>
    </row>
    <row r="62934" spans="9:12" ht="15" x14ac:dyDescent="0.25">
      <c r="I62934"/>
      <c r="J62934"/>
      <c r="K62934"/>
      <c r="L62934"/>
    </row>
    <row r="62935" spans="9:12" ht="15" x14ac:dyDescent="0.25">
      <c r="I62935"/>
      <c r="J62935"/>
      <c r="K62935"/>
      <c r="L62935"/>
    </row>
    <row r="62936" spans="9:12" ht="15" x14ac:dyDescent="0.25">
      <c r="I62936"/>
      <c r="J62936"/>
      <c r="K62936"/>
      <c r="L62936"/>
    </row>
    <row r="62937" spans="9:12" ht="15" x14ac:dyDescent="0.25">
      <c r="I62937"/>
      <c r="J62937"/>
      <c r="K62937"/>
      <c r="L62937"/>
    </row>
    <row r="62938" spans="9:12" ht="15" x14ac:dyDescent="0.25">
      <c r="I62938"/>
      <c r="J62938"/>
      <c r="K62938"/>
      <c r="L62938"/>
    </row>
    <row r="62939" spans="9:12" ht="15" x14ac:dyDescent="0.25">
      <c r="I62939"/>
      <c r="J62939"/>
      <c r="K62939"/>
      <c r="L62939"/>
    </row>
    <row r="62940" spans="9:12" ht="15" x14ac:dyDescent="0.25">
      <c r="I62940"/>
      <c r="J62940"/>
      <c r="K62940"/>
      <c r="L62940"/>
    </row>
    <row r="62941" spans="9:12" ht="15" x14ac:dyDescent="0.25">
      <c r="I62941"/>
      <c r="J62941"/>
      <c r="K62941"/>
      <c r="L62941"/>
    </row>
    <row r="62942" spans="9:12" ht="15" x14ac:dyDescent="0.25">
      <c r="I62942"/>
      <c r="J62942"/>
      <c r="K62942"/>
      <c r="L62942"/>
    </row>
    <row r="62943" spans="9:12" ht="15" x14ac:dyDescent="0.25">
      <c r="I62943"/>
      <c r="J62943"/>
      <c r="K62943"/>
      <c r="L62943"/>
    </row>
    <row r="62944" spans="9:12" ht="15" x14ac:dyDescent="0.25">
      <c r="I62944"/>
      <c r="J62944"/>
      <c r="K62944"/>
      <c r="L62944"/>
    </row>
    <row r="62945" spans="9:12" ht="15" x14ac:dyDescent="0.25">
      <c r="I62945"/>
      <c r="J62945"/>
      <c r="K62945"/>
      <c r="L62945"/>
    </row>
    <row r="62946" spans="9:12" ht="15" x14ac:dyDescent="0.25">
      <c r="I62946"/>
      <c r="J62946"/>
      <c r="K62946"/>
      <c r="L62946"/>
    </row>
    <row r="62947" spans="9:12" ht="15" x14ac:dyDescent="0.25">
      <c r="I62947"/>
      <c r="J62947"/>
      <c r="K62947"/>
      <c r="L62947"/>
    </row>
    <row r="62948" spans="9:12" ht="15" x14ac:dyDescent="0.25">
      <c r="I62948"/>
      <c r="J62948"/>
      <c r="K62948"/>
      <c r="L62948"/>
    </row>
    <row r="62949" spans="9:12" ht="15" x14ac:dyDescent="0.25">
      <c r="I62949"/>
      <c r="J62949"/>
      <c r="K62949"/>
      <c r="L62949"/>
    </row>
    <row r="62950" spans="9:12" ht="15" x14ac:dyDescent="0.25">
      <c r="I62950"/>
      <c r="J62950"/>
      <c r="K62950"/>
      <c r="L62950"/>
    </row>
    <row r="62951" spans="9:12" ht="15" x14ac:dyDescent="0.25">
      <c r="I62951"/>
      <c r="J62951"/>
      <c r="K62951"/>
      <c r="L62951"/>
    </row>
    <row r="62952" spans="9:12" ht="15" x14ac:dyDescent="0.25">
      <c r="I62952"/>
      <c r="J62952"/>
      <c r="K62952"/>
      <c r="L62952"/>
    </row>
    <row r="62953" spans="9:12" ht="15" x14ac:dyDescent="0.25">
      <c r="I62953"/>
      <c r="J62953"/>
      <c r="K62953"/>
      <c r="L62953"/>
    </row>
    <row r="62954" spans="9:12" ht="15" x14ac:dyDescent="0.25">
      <c r="I62954"/>
      <c r="J62954"/>
      <c r="K62954"/>
      <c r="L62954"/>
    </row>
    <row r="62955" spans="9:12" ht="15" x14ac:dyDescent="0.25">
      <c r="I62955"/>
      <c r="J62955"/>
      <c r="K62955"/>
      <c r="L62955"/>
    </row>
    <row r="62956" spans="9:12" ht="15" x14ac:dyDescent="0.25">
      <c r="I62956"/>
      <c r="J62956"/>
      <c r="K62956"/>
      <c r="L62956"/>
    </row>
    <row r="62957" spans="9:12" ht="15" x14ac:dyDescent="0.25">
      <c r="I62957"/>
      <c r="J62957"/>
      <c r="K62957"/>
      <c r="L62957"/>
    </row>
    <row r="62958" spans="9:12" ht="15" x14ac:dyDescent="0.25">
      <c r="I62958"/>
      <c r="J62958"/>
      <c r="K62958"/>
      <c r="L62958"/>
    </row>
    <row r="62959" spans="9:12" ht="15" x14ac:dyDescent="0.25">
      <c r="I62959"/>
      <c r="J62959"/>
      <c r="K62959"/>
      <c r="L62959"/>
    </row>
    <row r="62960" spans="9:12" ht="15" x14ac:dyDescent="0.25">
      <c r="I62960"/>
      <c r="J62960"/>
      <c r="K62960"/>
      <c r="L62960"/>
    </row>
    <row r="62961" spans="9:12" ht="15" x14ac:dyDescent="0.25">
      <c r="I62961"/>
      <c r="J62961"/>
      <c r="K62961"/>
      <c r="L62961"/>
    </row>
    <row r="62962" spans="9:12" ht="15" x14ac:dyDescent="0.25">
      <c r="I62962"/>
      <c r="J62962"/>
      <c r="K62962"/>
      <c r="L62962"/>
    </row>
    <row r="62963" spans="9:12" ht="15" x14ac:dyDescent="0.25">
      <c r="I62963"/>
      <c r="J62963"/>
      <c r="K62963"/>
      <c r="L62963"/>
    </row>
    <row r="62964" spans="9:12" ht="15" x14ac:dyDescent="0.25">
      <c r="I62964"/>
      <c r="J62964"/>
      <c r="K62964"/>
      <c r="L62964"/>
    </row>
    <row r="62965" spans="9:12" ht="15" x14ac:dyDescent="0.25">
      <c r="I62965"/>
      <c r="J62965"/>
      <c r="K62965"/>
      <c r="L62965"/>
    </row>
    <row r="62966" spans="9:12" ht="15" x14ac:dyDescent="0.25">
      <c r="I62966"/>
      <c r="J62966"/>
      <c r="K62966"/>
      <c r="L62966"/>
    </row>
    <row r="62967" spans="9:12" ht="15" x14ac:dyDescent="0.25">
      <c r="I62967"/>
      <c r="J62967"/>
      <c r="K62967"/>
      <c r="L62967"/>
    </row>
    <row r="62968" spans="9:12" ht="15" x14ac:dyDescent="0.25">
      <c r="I62968"/>
      <c r="J62968"/>
      <c r="K62968"/>
      <c r="L62968"/>
    </row>
    <row r="62969" spans="9:12" ht="15" x14ac:dyDescent="0.25">
      <c r="I62969"/>
      <c r="J62969"/>
      <c r="K62969"/>
      <c r="L62969"/>
    </row>
    <row r="62970" spans="9:12" ht="15" x14ac:dyDescent="0.25">
      <c r="I62970"/>
      <c r="J62970"/>
      <c r="K62970"/>
      <c r="L62970"/>
    </row>
    <row r="62971" spans="9:12" ht="15" x14ac:dyDescent="0.25">
      <c r="I62971"/>
      <c r="J62971"/>
      <c r="K62971"/>
      <c r="L62971"/>
    </row>
    <row r="62972" spans="9:12" ht="15" x14ac:dyDescent="0.25">
      <c r="I62972"/>
      <c r="J62972"/>
      <c r="K62972"/>
      <c r="L62972"/>
    </row>
    <row r="62973" spans="9:12" ht="15" x14ac:dyDescent="0.25">
      <c r="I62973"/>
      <c r="J62973"/>
      <c r="K62973"/>
      <c r="L62973"/>
    </row>
    <row r="62974" spans="9:12" ht="15" x14ac:dyDescent="0.25">
      <c r="I62974"/>
      <c r="J62974"/>
      <c r="K62974"/>
      <c r="L62974"/>
    </row>
    <row r="62975" spans="9:12" ht="15" x14ac:dyDescent="0.25">
      <c r="I62975"/>
      <c r="J62975"/>
      <c r="K62975"/>
      <c r="L62975"/>
    </row>
    <row r="62976" spans="9:12" ht="15" x14ac:dyDescent="0.25">
      <c r="I62976"/>
      <c r="J62976"/>
      <c r="K62976"/>
      <c r="L62976"/>
    </row>
    <row r="62977" spans="9:12" ht="15" x14ac:dyDescent="0.25">
      <c r="I62977"/>
      <c r="J62977"/>
      <c r="K62977"/>
      <c r="L62977"/>
    </row>
    <row r="62978" spans="9:12" ht="15" x14ac:dyDescent="0.25">
      <c r="I62978"/>
      <c r="J62978"/>
      <c r="K62978"/>
      <c r="L62978"/>
    </row>
    <row r="62979" spans="9:12" ht="15" x14ac:dyDescent="0.25">
      <c r="I62979"/>
      <c r="J62979"/>
      <c r="K62979"/>
      <c r="L62979"/>
    </row>
    <row r="62980" spans="9:12" ht="15" x14ac:dyDescent="0.25">
      <c r="I62980"/>
      <c r="J62980"/>
      <c r="K62980"/>
      <c r="L62980"/>
    </row>
    <row r="62981" spans="9:12" ht="15" x14ac:dyDescent="0.25">
      <c r="I62981"/>
      <c r="J62981"/>
      <c r="K62981"/>
      <c r="L62981"/>
    </row>
    <row r="62982" spans="9:12" ht="15" x14ac:dyDescent="0.25">
      <c r="I62982"/>
      <c r="J62982"/>
      <c r="K62982"/>
      <c r="L62982"/>
    </row>
    <row r="62983" spans="9:12" ht="15" x14ac:dyDescent="0.25">
      <c r="I62983"/>
      <c r="J62983"/>
      <c r="K62983"/>
      <c r="L62983"/>
    </row>
    <row r="62984" spans="9:12" ht="15" x14ac:dyDescent="0.25">
      <c r="I62984"/>
      <c r="J62984"/>
      <c r="K62984"/>
      <c r="L62984"/>
    </row>
    <row r="62985" spans="9:12" ht="15" x14ac:dyDescent="0.25">
      <c r="I62985"/>
      <c r="J62985"/>
      <c r="K62985"/>
      <c r="L62985"/>
    </row>
    <row r="62986" spans="9:12" ht="15" x14ac:dyDescent="0.25">
      <c r="I62986"/>
      <c r="J62986"/>
      <c r="K62986"/>
      <c r="L62986"/>
    </row>
    <row r="62987" spans="9:12" ht="15" x14ac:dyDescent="0.25">
      <c r="I62987"/>
      <c r="J62987"/>
      <c r="K62987"/>
      <c r="L62987"/>
    </row>
    <row r="62988" spans="9:12" ht="15" x14ac:dyDescent="0.25">
      <c r="I62988"/>
      <c r="J62988"/>
      <c r="K62988"/>
      <c r="L62988"/>
    </row>
    <row r="62989" spans="9:12" ht="15" x14ac:dyDescent="0.25">
      <c r="I62989"/>
      <c r="J62989"/>
      <c r="K62989"/>
      <c r="L62989"/>
    </row>
    <row r="62990" spans="9:12" ht="15" x14ac:dyDescent="0.25">
      <c r="I62990"/>
      <c r="J62990"/>
      <c r="K62990"/>
      <c r="L62990"/>
    </row>
    <row r="62991" spans="9:12" ht="15" x14ac:dyDescent="0.25">
      <c r="I62991"/>
      <c r="J62991"/>
      <c r="K62991"/>
      <c r="L62991"/>
    </row>
    <row r="62992" spans="9:12" ht="15" x14ac:dyDescent="0.25">
      <c r="I62992"/>
      <c r="J62992"/>
      <c r="K62992"/>
      <c r="L62992"/>
    </row>
    <row r="62993" spans="9:12" ht="15" x14ac:dyDescent="0.25">
      <c r="I62993"/>
      <c r="J62993"/>
      <c r="K62993"/>
      <c r="L62993"/>
    </row>
    <row r="62994" spans="9:12" ht="15" x14ac:dyDescent="0.25">
      <c r="I62994"/>
      <c r="J62994"/>
      <c r="K62994"/>
      <c r="L62994"/>
    </row>
    <row r="62995" spans="9:12" ht="15" x14ac:dyDescent="0.25">
      <c r="I62995"/>
      <c r="J62995"/>
      <c r="K62995"/>
      <c r="L62995"/>
    </row>
    <row r="62996" spans="9:12" ht="15" x14ac:dyDescent="0.25">
      <c r="I62996"/>
      <c r="J62996"/>
      <c r="K62996"/>
      <c r="L62996"/>
    </row>
    <row r="62997" spans="9:12" ht="15" x14ac:dyDescent="0.25">
      <c r="I62997"/>
      <c r="J62997"/>
      <c r="K62997"/>
      <c r="L62997"/>
    </row>
    <row r="62998" spans="9:12" ht="15" x14ac:dyDescent="0.25">
      <c r="I62998"/>
      <c r="J62998"/>
      <c r="K62998"/>
      <c r="L62998"/>
    </row>
    <row r="62999" spans="9:12" ht="15" x14ac:dyDescent="0.25">
      <c r="I62999"/>
      <c r="J62999"/>
      <c r="K62999"/>
      <c r="L62999"/>
    </row>
    <row r="63000" spans="9:12" ht="15" x14ac:dyDescent="0.25">
      <c r="I63000"/>
      <c r="J63000"/>
      <c r="K63000"/>
      <c r="L63000"/>
    </row>
    <row r="63001" spans="9:12" ht="15" x14ac:dyDescent="0.25">
      <c r="I63001"/>
      <c r="J63001"/>
      <c r="K63001"/>
      <c r="L63001"/>
    </row>
    <row r="63002" spans="9:12" ht="15" x14ac:dyDescent="0.25">
      <c r="I63002"/>
      <c r="J63002"/>
      <c r="K63002"/>
      <c r="L63002"/>
    </row>
    <row r="63003" spans="9:12" ht="15" x14ac:dyDescent="0.25">
      <c r="I63003"/>
      <c r="J63003"/>
      <c r="K63003"/>
      <c r="L63003"/>
    </row>
    <row r="63004" spans="9:12" ht="15" x14ac:dyDescent="0.25">
      <c r="I63004"/>
      <c r="J63004"/>
      <c r="K63004"/>
      <c r="L63004"/>
    </row>
    <row r="63005" spans="9:12" ht="15" x14ac:dyDescent="0.25">
      <c r="I63005"/>
      <c r="J63005"/>
      <c r="K63005"/>
      <c r="L63005"/>
    </row>
    <row r="63006" spans="9:12" ht="15" x14ac:dyDescent="0.25">
      <c r="I63006"/>
      <c r="J63006"/>
      <c r="K63006"/>
      <c r="L63006"/>
    </row>
    <row r="63007" spans="9:12" ht="15" x14ac:dyDescent="0.25">
      <c r="I63007"/>
      <c r="J63007"/>
      <c r="K63007"/>
      <c r="L63007"/>
    </row>
    <row r="63008" spans="9:12" ht="15" x14ac:dyDescent="0.25">
      <c r="I63008"/>
      <c r="J63008"/>
      <c r="K63008"/>
      <c r="L63008"/>
    </row>
    <row r="63009" spans="9:12" ht="15" x14ac:dyDescent="0.25">
      <c r="I63009"/>
      <c r="J63009"/>
      <c r="K63009"/>
      <c r="L63009"/>
    </row>
    <row r="63010" spans="9:12" ht="15" x14ac:dyDescent="0.25">
      <c r="I63010"/>
      <c r="J63010"/>
      <c r="K63010"/>
      <c r="L63010"/>
    </row>
    <row r="63011" spans="9:12" ht="15" x14ac:dyDescent="0.25">
      <c r="I63011"/>
      <c r="J63011"/>
      <c r="K63011"/>
      <c r="L63011"/>
    </row>
    <row r="63012" spans="9:12" ht="15" x14ac:dyDescent="0.25">
      <c r="I63012"/>
      <c r="J63012"/>
      <c r="K63012"/>
      <c r="L63012"/>
    </row>
    <row r="63013" spans="9:12" ht="15" x14ac:dyDescent="0.25">
      <c r="I63013"/>
      <c r="J63013"/>
      <c r="K63013"/>
      <c r="L63013"/>
    </row>
    <row r="63014" spans="9:12" ht="15" x14ac:dyDescent="0.25">
      <c r="I63014"/>
      <c r="J63014"/>
      <c r="K63014"/>
      <c r="L63014"/>
    </row>
    <row r="63015" spans="9:12" ht="15" x14ac:dyDescent="0.25">
      <c r="I63015"/>
      <c r="J63015"/>
      <c r="K63015"/>
      <c r="L63015"/>
    </row>
    <row r="63016" spans="9:12" ht="15" x14ac:dyDescent="0.25">
      <c r="I63016"/>
      <c r="J63016"/>
      <c r="K63016"/>
      <c r="L63016"/>
    </row>
    <row r="63017" spans="9:12" ht="15" x14ac:dyDescent="0.25">
      <c r="I63017"/>
      <c r="J63017"/>
      <c r="K63017"/>
      <c r="L63017"/>
    </row>
    <row r="63018" spans="9:12" ht="15" x14ac:dyDescent="0.25">
      <c r="I63018"/>
      <c r="J63018"/>
      <c r="K63018"/>
      <c r="L63018"/>
    </row>
    <row r="63019" spans="9:12" ht="15" x14ac:dyDescent="0.25">
      <c r="I63019"/>
      <c r="J63019"/>
      <c r="K63019"/>
      <c r="L63019"/>
    </row>
    <row r="63020" spans="9:12" ht="15" x14ac:dyDescent="0.25">
      <c r="I63020"/>
      <c r="J63020"/>
      <c r="K63020"/>
      <c r="L63020"/>
    </row>
    <row r="63021" spans="9:12" ht="15" x14ac:dyDescent="0.25">
      <c r="I63021"/>
      <c r="J63021"/>
      <c r="K63021"/>
      <c r="L63021"/>
    </row>
    <row r="63022" spans="9:12" ht="15" x14ac:dyDescent="0.25">
      <c r="I63022"/>
      <c r="J63022"/>
      <c r="K63022"/>
      <c r="L63022"/>
    </row>
    <row r="63023" spans="9:12" ht="15" x14ac:dyDescent="0.25">
      <c r="I63023"/>
      <c r="J63023"/>
      <c r="K63023"/>
      <c r="L63023"/>
    </row>
    <row r="63024" spans="9:12" ht="15" x14ac:dyDescent="0.25">
      <c r="I63024"/>
      <c r="J63024"/>
      <c r="K63024"/>
      <c r="L63024"/>
    </row>
    <row r="63025" spans="9:12" ht="15" x14ac:dyDescent="0.25">
      <c r="I63025"/>
      <c r="J63025"/>
      <c r="K63025"/>
      <c r="L63025"/>
    </row>
    <row r="63026" spans="9:12" ht="15" x14ac:dyDescent="0.25">
      <c r="I63026"/>
      <c r="J63026"/>
      <c r="K63026"/>
      <c r="L63026"/>
    </row>
    <row r="63027" spans="9:12" ht="15" x14ac:dyDescent="0.25">
      <c r="I63027"/>
      <c r="J63027"/>
      <c r="K63027"/>
      <c r="L63027"/>
    </row>
    <row r="63028" spans="9:12" ht="15" x14ac:dyDescent="0.25">
      <c r="I63028"/>
      <c r="J63028"/>
      <c r="K63028"/>
      <c r="L63028"/>
    </row>
    <row r="63029" spans="9:12" ht="15" x14ac:dyDescent="0.25">
      <c r="I63029"/>
      <c r="J63029"/>
      <c r="K63029"/>
      <c r="L63029"/>
    </row>
    <row r="63030" spans="9:12" ht="15" x14ac:dyDescent="0.25">
      <c r="I63030"/>
      <c r="J63030"/>
      <c r="K63030"/>
      <c r="L63030"/>
    </row>
    <row r="63031" spans="9:12" ht="15" x14ac:dyDescent="0.25">
      <c r="I63031"/>
      <c r="J63031"/>
      <c r="K63031"/>
      <c r="L63031"/>
    </row>
    <row r="63032" spans="9:12" ht="15" x14ac:dyDescent="0.25">
      <c r="I63032"/>
      <c r="J63032"/>
      <c r="K63032"/>
      <c r="L63032"/>
    </row>
    <row r="63033" spans="9:12" ht="15" x14ac:dyDescent="0.25">
      <c r="I63033"/>
      <c r="J63033"/>
      <c r="K63033"/>
      <c r="L63033"/>
    </row>
    <row r="63034" spans="9:12" ht="15" x14ac:dyDescent="0.25">
      <c r="I63034"/>
      <c r="J63034"/>
      <c r="K63034"/>
      <c r="L63034"/>
    </row>
    <row r="63035" spans="9:12" ht="15" x14ac:dyDescent="0.25">
      <c r="I63035"/>
      <c r="J63035"/>
      <c r="K63035"/>
      <c r="L63035"/>
    </row>
    <row r="63036" spans="9:12" ht="15" x14ac:dyDescent="0.25">
      <c r="I63036"/>
      <c r="J63036"/>
      <c r="K63036"/>
      <c r="L63036"/>
    </row>
    <row r="63037" spans="9:12" ht="15" x14ac:dyDescent="0.25">
      <c r="I63037"/>
      <c r="J63037"/>
      <c r="K63037"/>
      <c r="L63037"/>
    </row>
    <row r="63038" spans="9:12" ht="15" x14ac:dyDescent="0.25">
      <c r="I63038"/>
      <c r="J63038"/>
      <c r="K63038"/>
      <c r="L63038"/>
    </row>
    <row r="63039" spans="9:12" ht="15" x14ac:dyDescent="0.25">
      <c r="I63039"/>
      <c r="J63039"/>
      <c r="K63039"/>
      <c r="L63039"/>
    </row>
    <row r="63040" spans="9:12" ht="15" x14ac:dyDescent="0.25">
      <c r="I63040"/>
      <c r="J63040"/>
      <c r="K63040"/>
      <c r="L63040"/>
    </row>
    <row r="63041" spans="9:12" ht="15" x14ac:dyDescent="0.25">
      <c r="I63041"/>
      <c r="J63041"/>
      <c r="K63041"/>
      <c r="L63041"/>
    </row>
    <row r="63042" spans="9:12" ht="15" x14ac:dyDescent="0.25">
      <c r="I63042"/>
      <c r="J63042"/>
      <c r="K63042"/>
      <c r="L63042"/>
    </row>
    <row r="63043" spans="9:12" ht="15" x14ac:dyDescent="0.25">
      <c r="I63043"/>
      <c r="J63043"/>
      <c r="K63043"/>
      <c r="L63043"/>
    </row>
    <row r="63044" spans="9:12" ht="15" x14ac:dyDescent="0.25">
      <c r="I63044"/>
      <c r="J63044"/>
      <c r="K63044"/>
      <c r="L63044"/>
    </row>
    <row r="63045" spans="9:12" ht="15" x14ac:dyDescent="0.25">
      <c r="I63045"/>
      <c r="J63045"/>
      <c r="K63045"/>
      <c r="L63045"/>
    </row>
    <row r="63046" spans="9:12" ht="15" x14ac:dyDescent="0.25">
      <c r="I63046"/>
      <c r="J63046"/>
      <c r="K63046"/>
      <c r="L63046"/>
    </row>
    <row r="63047" spans="9:12" ht="15" x14ac:dyDescent="0.25">
      <c r="I63047"/>
      <c r="J63047"/>
      <c r="K63047"/>
      <c r="L63047"/>
    </row>
    <row r="63048" spans="9:12" ht="15" x14ac:dyDescent="0.25">
      <c r="I63048"/>
      <c r="J63048"/>
      <c r="K63048"/>
      <c r="L63048"/>
    </row>
    <row r="63049" spans="9:12" ht="15" x14ac:dyDescent="0.25">
      <c r="I63049"/>
      <c r="J63049"/>
      <c r="K63049"/>
      <c r="L63049"/>
    </row>
    <row r="63050" spans="9:12" ht="15" x14ac:dyDescent="0.25">
      <c r="I63050"/>
      <c r="J63050"/>
      <c r="K63050"/>
      <c r="L63050"/>
    </row>
    <row r="63051" spans="9:12" ht="15" x14ac:dyDescent="0.25">
      <c r="I63051"/>
      <c r="J63051"/>
      <c r="K63051"/>
      <c r="L63051"/>
    </row>
    <row r="63052" spans="9:12" ht="15" x14ac:dyDescent="0.25">
      <c r="I63052"/>
      <c r="J63052"/>
      <c r="K63052"/>
      <c r="L63052"/>
    </row>
    <row r="63053" spans="9:12" ht="15" x14ac:dyDescent="0.25">
      <c r="I63053"/>
      <c r="J63053"/>
      <c r="K63053"/>
      <c r="L63053"/>
    </row>
    <row r="63054" spans="9:12" ht="15" x14ac:dyDescent="0.25">
      <c r="I63054"/>
      <c r="J63054"/>
      <c r="K63054"/>
      <c r="L63054"/>
    </row>
    <row r="63055" spans="9:12" ht="15" x14ac:dyDescent="0.25">
      <c r="I63055"/>
      <c r="J63055"/>
      <c r="K63055"/>
      <c r="L63055"/>
    </row>
    <row r="63056" spans="9:12" ht="15" x14ac:dyDescent="0.25">
      <c r="I63056"/>
      <c r="J63056"/>
      <c r="K63056"/>
      <c r="L63056"/>
    </row>
    <row r="63057" spans="9:12" ht="15" x14ac:dyDescent="0.25">
      <c r="I63057"/>
      <c r="J63057"/>
      <c r="K63057"/>
      <c r="L63057"/>
    </row>
    <row r="63058" spans="9:12" ht="15" x14ac:dyDescent="0.25">
      <c r="I63058"/>
      <c r="J63058"/>
      <c r="K63058"/>
      <c r="L63058"/>
    </row>
    <row r="63059" spans="9:12" ht="15" x14ac:dyDescent="0.25">
      <c r="I63059"/>
      <c r="J63059"/>
      <c r="K63059"/>
      <c r="L63059"/>
    </row>
    <row r="63060" spans="9:12" ht="15" x14ac:dyDescent="0.25">
      <c r="I63060"/>
      <c r="J63060"/>
      <c r="K63060"/>
      <c r="L63060"/>
    </row>
    <row r="63061" spans="9:12" ht="15" x14ac:dyDescent="0.25">
      <c r="I63061"/>
      <c r="J63061"/>
      <c r="K63061"/>
      <c r="L63061"/>
    </row>
    <row r="63062" spans="9:12" ht="15" x14ac:dyDescent="0.25">
      <c r="I63062"/>
      <c r="J63062"/>
      <c r="K63062"/>
      <c r="L63062"/>
    </row>
    <row r="63063" spans="9:12" ht="15" x14ac:dyDescent="0.25">
      <c r="I63063"/>
      <c r="J63063"/>
      <c r="K63063"/>
      <c r="L63063"/>
    </row>
    <row r="63064" spans="9:12" ht="15" x14ac:dyDescent="0.25">
      <c r="I63064"/>
      <c r="J63064"/>
      <c r="K63064"/>
      <c r="L63064"/>
    </row>
    <row r="63065" spans="9:12" ht="15" x14ac:dyDescent="0.25">
      <c r="I63065"/>
      <c r="J63065"/>
      <c r="K63065"/>
      <c r="L63065"/>
    </row>
    <row r="63066" spans="9:12" ht="15" x14ac:dyDescent="0.25">
      <c r="I63066"/>
      <c r="J63066"/>
      <c r="K63066"/>
      <c r="L63066"/>
    </row>
    <row r="63067" spans="9:12" ht="15" x14ac:dyDescent="0.25">
      <c r="I63067"/>
      <c r="J63067"/>
      <c r="K63067"/>
      <c r="L63067"/>
    </row>
    <row r="63068" spans="9:12" ht="15" x14ac:dyDescent="0.25">
      <c r="I63068"/>
      <c r="J63068"/>
      <c r="K63068"/>
      <c r="L63068"/>
    </row>
    <row r="63069" spans="9:12" ht="15" x14ac:dyDescent="0.25">
      <c r="I63069"/>
      <c r="J63069"/>
      <c r="K63069"/>
      <c r="L63069"/>
    </row>
    <row r="63070" spans="9:12" ht="15" x14ac:dyDescent="0.25">
      <c r="I63070"/>
      <c r="J63070"/>
      <c r="K63070"/>
      <c r="L63070"/>
    </row>
    <row r="63071" spans="9:12" ht="15" x14ac:dyDescent="0.25">
      <c r="I63071"/>
      <c r="J63071"/>
      <c r="K63071"/>
      <c r="L63071"/>
    </row>
    <row r="63072" spans="9:12" ht="15" x14ac:dyDescent="0.25">
      <c r="I63072"/>
      <c r="J63072"/>
      <c r="K63072"/>
      <c r="L63072"/>
    </row>
    <row r="63073" spans="9:12" ht="15" x14ac:dyDescent="0.25">
      <c r="I63073"/>
      <c r="J63073"/>
      <c r="K63073"/>
      <c r="L63073"/>
    </row>
    <row r="63074" spans="9:12" ht="15" x14ac:dyDescent="0.25">
      <c r="I63074"/>
      <c r="J63074"/>
      <c r="K63074"/>
      <c r="L63074"/>
    </row>
    <row r="63075" spans="9:12" ht="15" x14ac:dyDescent="0.25">
      <c r="I63075"/>
      <c r="J63075"/>
      <c r="K63075"/>
      <c r="L63075"/>
    </row>
    <row r="63076" spans="9:12" ht="15" x14ac:dyDescent="0.25">
      <c r="I63076"/>
      <c r="J63076"/>
      <c r="K63076"/>
      <c r="L63076"/>
    </row>
    <row r="63077" spans="9:12" ht="15" x14ac:dyDescent="0.25">
      <c r="I63077"/>
      <c r="J63077"/>
      <c r="K63077"/>
      <c r="L63077"/>
    </row>
    <row r="63078" spans="9:12" ht="15" x14ac:dyDescent="0.25">
      <c r="I63078"/>
      <c r="J63078"/>
      <c r="K63078"/>
      <c r="L63078"/>
    </row>
    <row r="63079" spans="9:12" ht="15" x14ac:dyDescent="0.25">
      <c r="I63079"/>
      <c r="J63079"/>
      <c r="K63079"/>
      <c r="L63079"/>
    </row>
    <row r="63080" spans="9:12" ht="15" x14ac:dyDescent="0.25">
      <c r="I63080"/>
      <c r="J63080"/>
      <c r="K63080"/>
      <c r="L63080"/>
    </row>
    <row r="63081" spans="9:12" ht="15" x14ac:dyDescent="0.25">
      <c r="I63081"/>
      <c r="J63081"/>
      <c r="K63081"/>
      <c r="L63081"/>
    </row>
    <row r="63082" spans="9:12" ht="15" x14ac:dyDescent="0.25">
      <c r="I63082"/>
      <c r="J63082"/>
      <c r="K63082"/>
      <c r="L63082"/>
    </row>
    <row r="63083" spans="9:12" ht="15" x14ac:dyDescent="0.25">
      <c r="I63083"/>
      <c r="J63083"/>
      <c r="K63083"/>
      <c r="L63083"/>
    </row>
    <row r="63084" spans="9:12" ht="15" x14ac:dyDescent="0.25">
      <c r="I63084"/>
      <c r="J63084"/>
      <c r="K63084"/>
      <c r="L63084"/>
    </row>
    <row r="63085" spans="9:12" ht="15" x14ac:dyDescent="0.25">
      <c r="I63085"/>
      <c r="J63085"/>
      <c r="K63085"/>
      <c r="L63085"/>
    </row>
    <row r="63086" spans="9:12" ht="15" x14ac:dyDescent="0.25">
      <c r="I63086"/>
      <c r="J63086"/>
      <c r="K63086"/>
      <c r="L63086"/>
    </row>
    <row r="63087" spans="9:12" ht="15" x14ac:dyDescent="0.25">
      <c r="I63087"/>
      <c r="J63087"/>
      <c r="K63087"/>
      <c r="L63087"/>
    </row>
    <row r="63088" spans="9:12" ht="15" x14ac:dyDescent="0.25">
      <c r="I63088"/>
      <c r="J63088"/>
      <c r="K63088"/>
      <c r="L63088"/>
    </row>
    <row r="63089" spans="9:12" ht="15" x14ac:dyDescent="0.25">
      <c r="I63089"/>
      <c r="J63089"/>
      <c r="K63089"/>
      <c r="L63089"/>
    </row>
    <row r="63090" spans="9:12" ht="15" x14ac:dyDescent="0.25">
      <c r="I63090"/>
      <c r="J63090"/>
      <c r="K63090"/>
      <c r="L63090"/>
    </row>
    <row r="63091" spans="9:12" ht="15" x14ac:dyDescent="0.25">
      <c r="I63091"/>
      <c r="J63091"/>
      <c r="K63091"/>
      <c r="L63091"/>
    </row>
    <row r="63092" spans="9:12" ht="15" x14ac:dyDescent="0.25">
      <c r="I63092"/>
      <c r="J63092"/>
      <c r="K63092"/>
      <c r="L63092"/>
    </row>
    <row r="63093" spans="9:12" ht="15" x14ac:dyDescent="0.25">
      <c r="I63093"/>
      <c r="J63093"/>
      <c r="K63093"/>
      <c r="L63093"/>
    </row>
    <row r="63094" spans="9:12" ht="15" x14ac:dyDescent="0.25">
      <c r="I63094"/>
      <c r="J63094"/>
      <c r="K63094"/>
      <c r="L63094"/>
    </row>
    <row r="63095" spans="9:12" ht="15" x14ac:dyDescent="0.25">
      <c r="I63095"/>
      <c r="J63095"/>
      <c r="K63095"/>
      <c r="L63095"/>
    </row>
    <row r="63096" spans="9:12" ht="15" x14ac:dyDescent="0.25">
      <c r="I63096"/>
      <c r="J63096"/>
      <c r="K63096"/>
      <c r="L63096"/>
    </row>
    <row r="63097" spans="9:12" ht="15" x14ac:dyDescent="0.25">
      <c r="I63097"/>
      <c r="J63097"/>
      <c r="K63097"/>
      <c r="L63097"/>
    </row>
    <row r="63098" spans="9:12" ht="15" x14ac:dyDescent="0.25">
      <c r="I63098"/>
      <c r="J63098"/>
      <c r="K63098"/>
      <c r="L63098"/>
    </row>
    <row r="63099" spans="9:12" ht="15" x14ac:dyDescent="0.25">
      <c r="I63099"/>
      <c r="J63099"/>
      <c r="K63099"/>
      <c r="L63099"/>
    </row>
    <row r="63100" spans="9:12" ht="15" x14ac:dyDescent="0.25">
      <c r="I63100"/>
      <c r="J63100"/>
      <c r="K63100"/>
      <c r="L63100"/>
    </row>
    <row r="63101" spans="9:12" ht="15" x14ac:dyDescent="0.25">
      <c r="I63101"/>
      <c r="J63101"/>
      <c r="K63101"/>
      <c r="L63101"/>
    </row>
    <row r="63102" spans="9:12" ht="15" x14ac:dyDescent="0.25">
      <c r="I63102"/>
      <c r="J63102"/>
      <c r="K63102"/>
      <c r="L63102"/>
    </row>
    <row r="63103" spans="9:12" ht="15" x14ac:dyDescent="0.25">
      <c r="I63103"/>
      <c r="J63103"/>
      <c r="K63103"/>
      <c r="L63103"/>
    </row>
    <row r="63104" spans="9:12" ht="15" x14ac:dyDescent="0.25">
      <c r="I63104"/>
      <c r="J63104"/>
      <c r="K63104"/>
      <c r="L63104"/>
    </row>
    <row r="63105" spans="9:12" ht="15" x14ac:dyDescent="0.25">
      <c r="I63105"/>
      <c r="J63105"/>
      <c r="K63105"/>
      <c r="L63105"/>
    </row>
    <row r="63106" spans="9:12" ht="15" x14ac:dyDescent="0.25">
      <c r="I63106"/>
      <c r="J63106"/>
      <c r="K63106"/>
      <c r="L63106"/>
    </row>
    <row r="63107" spans="9:12" ht="15" x14ac:dyDescent="0.25">
      <c r="I63107"/>
      <c r="J63107"/>
      <c r="K63107"/>
      <c r="L63107"/>
    </row>
    <row r="63108" spans="9:12" ht="15" x14ac:dyDescent="0.25">
      <c r="I63108"/>
      <c r="J63108"/>
      <c r="K63108"/>
      <c r="L63108"/>
    </row>
    <row r="63109" spans="9:12" ht="15" x14ac:dyDescent="0.25">
      <c r="I63109"/>
      <c r="J63109"/>
      <c r="K63109"/>
      <c r="L63109"/>
    </row>
    <row r="63110" spans="9:12" ht="15" x14ac:dyDescent="0.25">
      <c r="I63110"/>
      <c r="J63110"/>
      <c r="K63110"/>
      <c r="L63110"/>
    </row>
    <row r="63111" spans="9:12" ht="15" x14ac:dyDescent="0.25">
      <c r="I63111"/>
      <c r="J63111"/>
      <c r="K63111"/>
      <c r="L63111"/>
    </row>
    <row r="63112" spans="9:12" ht="15" x14ac:dyDescent="0.25">
      <c r="I63112"/>
      <c r="J63112"/>
      <c r="K63112"/>
      <c r="L63112"/>
    </row>
    <row r="63113" spans="9:12" ht="15" x14ac:dyDescent="0.25">
      <c r="I63113"/>
      <c r="J63113"/>
      <c r="K63113"/>
      <c r="L63113"/>
    </row>
    <row r="63114" spans="9:12" ht="15" x14ac:dyDescent="0.25">
      <c r="I63114"/>
      <c r="J63114"/>
      <c r="K63114"/>
      <c r="L63114"/>
    </row>
    <row r="63115" spans="9:12" ht="15" x14ac:dyDescent="0.25">
      <c r="I63115"/>
      <c r="J63115"/>
      <c r="K63115"/>
      <c r="L63115"/>
    </row>
    <row r="63116" spans="9:12" ht="15" x14ac:dyDescent="0.25">
      <c r="I63116"/>
      <c r="J63116"/>
      <c r="K63116"/>
      <c r="L63116"/>
    </row>
    <row r="63117" spans="9:12" ht="15" x14ac:dyDescent="0.25">
      <c r="I63117"/>
      <c r="J63117"/>
      <c r="K63117"/>
      <c r="L63117"/>
    </row>
    <row r="63118" spans="9:12" ht="15" x14ac:dyDescent="0.25">
      <c r="I63118"/>
      <c r="J63118"/>
      <c r="K63118"/>
      <c r="L63118"/>
    </row>
    <row r="63119" spans="9:12" ht="15" x14ac:dyDescent="0.25">
      <c r="I63119"/>
      <c r="J63119"/>
      <c r="K63119"/>
      <c r="L63119"/>
    </row>
    <row r="63120" spans="9:12" ht="15" x14ac:dyDescent="0.25">
      <c r="I63120"/>
      <c r="J63120"/>
      <c r="K63120"/>
      <c r="L63120"/>
    </row>
    <row r="63121" spans="9:12" ht="15" x14ac:dyDescent="0.25">
      <c r="I63121"/>
      <c r="J63121"/>
      <c r="K63121"/>
      <c r="L63121"/>
    </row>
    <row r="63122" spans="9:12" ht="15" x14ac:dyDescent="0.25">
      <c r="I63122"/>
      <c r="J63122"/>
      <c r="K63122"/>
      <c r="L63122"/>
    </row>
    <row r="63123" spans="9:12" ht="15" x14ac:dyDescent="0.25">
      <c r="I63123"/>
      <c r="J63123"/>
      <c r="K63123"/>
      <c r="L63123"/>
    </row>
    <row r="63124" spans="9:12" ht="15" x14ac:dyDescent="0.25">
      <c r="I63124"/>
      <c r="J63124"/>
      <c r="K63124"/>
      <c r="L63124"/>
    </row>
    <row r="63125" spans="9:12" ht="15" x14ac:dyDescent="0.25">
      <c r="I63125"/>
      <c r="J63125"/>
      <c r="K63125"/>
      <c r="L63125"/>
    </row>
    <row r="63126" spans="9:12" ht="15" x14ac:dyDescent="0.25">
      <c r="I63126"/>
      <c r="J63126"/>
      <c r="K63126"/>
      <c r="L63126"/>
    </row>
    <row r="63127" spans="9:12" ht="15" x14ac:dyDescent="0.25">
      <c r="I63127"/>
      <c r="J63127"/>
      <c r="K63127"/>
      <c r="L63127"/>
    </row>
    <row r="63128" spans="9:12" ht="15" x14ac:dyDescent="0.25">
      <c r="I63128"/>
      <c r="J63128"/>
      <c r="K63128"/>
      <c r="L63128"/>
    </row>
    <row r="63129" spans="9:12" ht="15" x14ac:dyDescent="0.25">
      <c r="I63129"/>
      <c r="J63129"/>
      <c r="K63129"/>
      <c r="L63129"/>
    </row>
    <row r="63130" spans="9:12" ht="15" x14ac:dyDescent="0.25">
      <c r="I63130"/>
      <c r="J63130"/>
      <c r="K63130"/>
      <c r="L63130"/>
    </row>
    <row r="63131" spans="9:12" ht="15" x14ac:dyDescent="0.25">
      <c r="I63131"/>
      <c r="J63131"/>
      <c r="K63131"/>
      <c r="L63131"/>
    </row>
    <row r="63132" spans="9:12" ht="15" x14ac:dyDescent="0.25">
      <c r="I63132"/>
      <c r="J63132"/>
      <c r="K63132"/>
      <c r="L63132"/>
    </row>
    <row r="63133" spans="9:12" ht="15" x14ac:dyDescent="0.25">
      <c r="I63133"/>
      <c r="J63133"/>
      <c r="K63133"/>
      <c r="L63133"/>
    </row>
    <row r="63134" spans="9:12" ht="15" x14ac:dyDescent="0.25">
      <c r="I63134"/>
      <c r="J63134"/>
      <c r="K63134"/>
      <c r="L63134"/>
    </row>
    <row r="63135" spans="9:12" ht="15" x14ac:dyDescent="0.25">
      <c r="I63135"/>
      <c r="J63135"/>
      <c r="K63135"/>
      <c r="L63135"/>
    </row>
    <row r="63136" spans="9:12" ht="15" x14ac:dyDescent="0.25">
      <c r="I63136"/>
      <c r="J63136"/>
      <c r="K63136"/>
      <c r="L63136"/>
    </row>
    <row r="63137" spans="9:12" ht="15" x14ac:dyDescent="0.25">
      <c r="I63137"/>
      <c r="J63137"/>
      <c r="K63137"/>
      <c r="L63137"/>
    </row>
    <row r="63138" spans="9:12" ht="15" x14ac:dyDescent="0.25">
      <c r="I63138"/>
      <c r="J63138"/>
      <c r="K63138"/>
      <c r="L63138"/>
    </row>
    <row r="63139" spans="9:12" ht="15" x14ac:dyDescent="0.25">
      <c r="I63139"/>
      <c r="J63139"/>
      <c r="K63139"/>
      <c r="L63139"/>
    </row>
    <row r="63140" spans="9:12" ht="15" x14ac:dyDescent="0.25">
      <c r="I63140"/>
      <c r="J63140"/>
      <c r="K63140"/>
      <c r="L63140"/>
    </row>
    <row r="63141" spans="9:12" ht="15" x14ac:dyDescent="0.25">
      <c r="I63141"/>
      <c r="J63141"/>
      <c r="K63141"/>
      <c r="L63141"/>
    </row>
    <row r="63142" spans="9:12" ht="15" x14ac:dyDescent="0.25">
      <c r="I63142"/>
      <c r="J63142"/>
      <c r="K63142"/>
      <c r="L63142"/>
    </row>
    <row r="63143" spans="9:12" ht="15" x14ac:dyDescent="0.25">
      <c r="I63143"/>
      <c r="J63143"/>
      <c r="K63143"/>
      <c r="L63143"/>
    </row>
    <row r="63144" spans="9:12" ht="15" x14ac:dyDescent="0.25">
      <c r="I63144"/>
      <c r="J63144"/>
      <c r="K63144"/>
      <c r="L63144"/>
    </row>
    <row r="63145" spans="9:12" ht="15" x14ac:dyDescent="0.25">
      <c r="I63145"/>
      <c r="J63145"/>
      <c r="K63145"/>
      <c r="L63145"/>
    </row>
    <row r="63146" spans="9:12" ht="15" x14ac:dyDescent="0.25">
      <c r="I63146"/>
      <c r="J63146"/>
      <c r="K63146"/>
      <c r="L63146"/>
    </row>
    <row r="63147" spans="9:12" ht="15" x14ac:dyDescent="0.25">
      <c r="I63147"/>
      <c r="J63147"/>
      <c r="K63147"/>
      <c r="L63147"/>
    </row>
    <row r="63148" spans="9:12" ht="15" x14ac:dyDescent="0.25">
      <c r="I63148"/>
      <c r="J63148"/>
      <c r="K63148"/>
      <c r="L63148"/>
    </row>
    <row r="63149" spans="9:12" ht="15" x14ac:dyDescent="0.25">
      <c r="I63149"/>
      <c r="J63149"/>
      <c r="K63149"/>
      <c r="L63149"/>
    </row>
    <row r="63150" spans="9:12" ht="15" x14ac:dyDescent="0.25">
      <c r="I63150"/>
      <c r="J63150"/>
      <c r="K63150"/>
      <c r="L63150"/>
    </row>
    <row r="63151" spans="9:12" ht="15" x14ac:dyDescent="0.25">
      <c r="I63151"/>
      <c r="J63151"/>
      <c r="K63151"/>
      <c r="L63151"/>
    </row>
    <row r="63152" spans="9:12" ht="15" x14ac:dyDescent="0.25">
      <c r="I63152"/>
      <c r="J63152"/>
      <c r="K63152"/>
      <c r="L63152"/>
    </row>
    <row r="63153" spans="9:12" ht="15" x14ac:dyDescent="0.25">
      <c r="I63153"/>
      <c r="J63153"/>
      <c r="K63153"/>
      <c r="L63153"/>
    </row>
    <row r="63154" spans="9:12" ht="15" x14ac:dyDescent="0.25">
      <c r="I63154"/>
      <c r="J63154"/>
      <c r="K63154"/>
      <c r="L63154"/>
    </row>
    <row r="63155" spans="9:12" ht="15" x14ac:dyDescent="0.25">
      <c r="I63155"/>
      <c r="J63155"/>
      <c r="K63155"/>
      <c r="L63155"/>
    </row>
    <row r="63156" spans="9:12" ht="15" x14ac:dyDescent="0.25">
      <c r="I63156"/>
      <c r="J63156"/>
      <c r="K63156"/>
      <c r="L63156"/>
    </row>
    <row r="63157" spans="9:12" ht="15" x14ac:dyDescent="0.25">
      <c r="I63157"/>
      <c r="J63157"/>
      <c r="K63157"/>
      <c r="L63157"/>
    </row>
    <row r="63158" spans="9:12" ht="15" x14ac:dyDescent="0.25">
      <c r="I63158"/>
      <c r="J63158"/>
      <c r="K63158"/>
      <c r="L63158"/>
    </row>
    <row r="63159" spans="9:12" ht="15" x14ac:dyDescent="0.25">
      <c r="I63159"/>
      <c r="J63159"/>
      <c r="K63159"/>
      <c r="L63159"/>
    </row>
    <row r="63160" spans="9:12" ht="15" x14ac:dyDescent="0.25">
      <c r="I63160"/>
      <c r="J63160"/>
      <c r="K63160"/>
      <c r="L63160"/>
    </row>
    <row r="63161" spans="9:12" ht="15" x14ac:dyDescent="0.25">
      <c r="I63161"/>
      <c r="J63161"/>
      <c r="K63161"/>
      <c r="L63161"/>
    </row>
    <row r="63162" spans="9:12" ht="15" x14ac:dyDescent="0.25">
      <c r="I63162"/>
      <c r="J63162"/>
      <c r="K63162"/>
      <c r="L63162"/>
    </row>
    <row r="63163" spans="9:12" ht="15" x14ac:dyDescent="0.25">
      <c r="I63163"/>
      <c r="J63163"/>
      <c r="K63163"/>
      <c r="L63163"/>
    </row>
    <row r="63164" spans="9:12" ht="15" x14ac:dyDescent="0.25">
      <c r="I63164"/>
      <c r="J63164"/>
      <c r="K63164"/>
      <c r="L63164"/>
    </row>
    <row r="63165" spans="9:12" ht="15" x14ac:dyDescent="0.25">
      <c r="I63165"/>
      <c r="J63165"/>
      <c r="K63165"/>
      <c r="L63165"/>
    </row>
    <row r="63166" spans="9:12" ht="15" x14ac:dyDescent="0.25">
      <c r="I63166"/>
      <c r="J63166"/>
      <c r="K63166"/>
      <c r="L63166"/>
    </row>
    <row r="63167" spans="9:12" ht="15" x14ac:dyDescent="0.25">
      <c r="I63167"/>
      <c r="J63167"/>
      <c r="K63167"/>
      <c r="L63167"/>
    </row>
    <row r="63168" spans="9:12" ht="15" x14ac:dyDescent="0.25">
      <c r="I63168"/>
      <c r="J63168"/>
      <c r="K63168"/>
      <c r="L63168"/>
    </row>
    <row r="63169" spans="9:12" ht="15" x14ac:dyDescent="0.25">
      <c r="I63169"/>
      <c r="J63169"/>
      <c r="K63169"/>
      <c r="L63169"/>
    </row>
    <row r="63170" spans="9:12" ht="15" x14ac:dyDescent="0.25">
      <c r="I63170"/>
      <c r="J63170"/>
      <c r="K63170"/>
      <c r="L63170"/>
    </row>
    <row r="63171" spans="9:12" ht="15" x14ac:dyDescent="0.25">
      <c r="I63171"/>
      <c r="J63171"/>
      <c r="K63171"/>
      <c r="L63171"/>
    </row>
    <row r="63172" spans="9:12" ht="15" x14ac:dyDescent="0.25">
      <c r="I63172"/>
      <c r="J63172"/>
      <c r="K63172"/>
      <c r="L63172"/>
    </row>
    <row r="63173" spans="9:12" ht="15" x14ac:dyDescent="0.25">
      <c r="I63173"/>
      <c r="J63173"/>
      <c r="K63173"/>
      <c r="L63173"/>
    </row>
    <row r="63174" spans="9:12" ht="15" x14ac:dyDescent="0.25">
      <c r="I63174"/>
      <c r="J63174"/>
      <c r="K63174"/>
      <c r="L63174"/>
    </row>
    <row r="63175" spans="9:12" ht="15" x14ac:dyDescent="0.25">
      <c r="I63175"/>
      <c r="J63175"/>
      <c r="K63175"/>
      <c r="L63175"/>
    </row>
    <row r="63176" spans="9:12" ht="15" x14ac:dyDescent="0.25">
      <c r="I63176"/>
      <c r="J63176"/>
      <c r="K63176"/>
      <c r="L63176"/>
    </row>
    <row r="63177" spans="9:12" ht="15" x14ac:dyDescent="0.25">
      <c r="I63177"/>
      <c r="J63177"/>
      <c r="K63177"/>
      <c r="L63177"/>
    </row>
    <row r="63178" spans="9:12" ht="15" x14ac:dyDescent="0.25">
      <c r="I63178"/>
      <c r="J63178"/>
      <c r="K63178"/>
      <c r="L63178"/>
    </row>
    <row r="63179" spans="9:12" ht="15" x14ac:dyDescent="0.25">
      <c r="I63179"/>
      <c r="J63179"/>
      <c r="K63179"/>
      <c r="L63179"/>
    </row>
    <row r="63180" spans="9:12" ht="15" x14ac:dyDescent="0.25">
      <c r="I63180"/>
      <c r="J63180"/>
      <c r="K63180"/>
      <c r="L63180"/>
    </row>
    <row r="63181" spans="9:12" ht="15" x14ac:dyDescent="0.25">
      <c r="I63181"/>
      <c r="J63181"/>
      <c r="K63181"/>
      <c r="L63181"/>
    </row>
    <row r="63182" spans="9:12" ht="15" x14ac:dyDescent="0.25">
      <c r="I63182"/>
      <c r="J63182"/>
      <c r="K63182"/>
      <c r="L63182"/>
    </row>
    <row r="63183" spans="9:12" ht="15" x14ac:dyDescent="0.25">
      <c r="I63183"/>
      <c r="J63183"/>
      <c r="K63183"/>
      <c r="L63183"/>
    </row>
    <row r="63184" spans="9:12" ht="15" x14ac:dyDescent="0.25">
      <c r="I63184"/>
      <c r="J63184"/>
      <c r="K63184"/>
      <c r="L63184"/>
    </row>
    <row r="63185" spans="9:12" ht="15" x14ac:dyDescent="0.25">
      <c r="I63185"/>
      <c r="J63185"/>
      <c r="K63185"/>
      <c r="L63185"/>
    </row>
    <row r="63186" spans="9:12" ht="15" x14ac:dyDescent="0.25">
      <c r="I63186"/>
      <c r="J63186"/>
      <c r="K63186"/>
      <c r="L63186"/>
    </row>
    <row r="63187" spans="9:12" ht="15" x14ac:dyDescent="0.25">
      <c r="I63187"/>
      <c r="J63187"/>
      <c r="K63187"/>
      <c r="L63187"/>
    </row>
    <row r="63188" spans="9:12" ht="15" x14ac:dyDescent="0.25">
      <c r="I63188"/>
      <c r="J63188"/>
      <c r="K63188"/>
      <c r="L63188"/>
    </row>
    <row r="63189" spans="9:12" ht="15" x14ac:dyDescent="0.25">
      <c r="I63189"/>
      <c r="J63189"/>
      <c r="K63189"/>
      <c r="L63189"/>
    </row>
    <row r="63190" spans="9:12" ht="15" x14ac:dyDescent="0.25">
      <c r="I63190"/>
      <c r="J63190"/>
      <c r="K63190"/>
      <c r="L63190"/>
    </row>
    <row r="63191" spans="9:12" ht="15" x14ac:dyDescent="0.25">
      <c r="I63191"/>
      <c r="J63191"/>
      <c r="K63191"/>
      <c r="L63191"/>
    </row>
    <row r="63192" spans="9:12" ht="15" x14ac:dyDescent="0.25">
      <c r="I63192"/>
      <c r="J63192"/>
      <c r="K63192"/>
      <c r="L63192"/>
    </row>
    <row r="63193" spans="9:12" ht="15" x14ac:dyDescent="0.25">
      <c r="I63193"/>
      <c r="J63193"/>
      <c r="K63193"/>
      <c r="L63193"/>
    </row>
    <row r="63194" spans="9:12" ht="15" x14ac:dyDescent="0.25">
      <c r="I63194"/>
      <c r="J63194"/>
      <c r="K63194"/>
      <c r="L63194"/>
    </row>
    <row r="63195" spans="9:12" ht="15" x14ac:dyDescent="0.25">
      <c r="I63195"/>
      <c r="J63195"/>
      <c r="K63195"/>
      <c r="L63195"/>
    </row>
    <row r="63196" spans="9:12" ht="15" x14ac:dyDescent="0.25">
      <c r="I63196"/>
      <c r="J63196"/>
      <c r="K63196"/>
      <c r="L63196"/>
    </row>
    <row r="63197" spans="9:12" ht="15" x14ac:dyDescent="0.25">
      <c r="I63197"/>
      <c r="J63197"/>
      <c r="K63197"/>
      <c r="L63197"/>
    </row>
    <row r="63198" spans="9:12" ht="15" x14ac:dyDescent="0.25">
      <c r="I63198"/>
      <c r="J63198"/>
      <c r="K63198"/>
      <c r="L63198"/>
    </row>
    <row r="63199" spans="9:12" ht="15" x14ac:dyDescent="0.25">
      <c r="I63199"/>
      <c r="J63199"/>
      <c r="K63199"/>
      <c r="L63199"/>
    </row>
    <row r="63200" spans="9:12" ht="15" x14ac:dyDescent="0.25">
      <c r="I63200"/>
      <c r="J63200"/>
      <c r="K63200"/>
      <c r="L63200"/>
    </row>
    <row r="63201" spans="9:12" ht="15" x14ac:dyDescent="0.25">
      <c r="I63201"/>
      <c r="J63201"/>
      <c r="K63201"/>
      <c r="L63201"/>
    </row>
    <row r="63202" spans="9:12" ht="15" x14ac:dyDescent="0.25">
      <c r="I63202"/>
      <c r="J63202"/>
      <c r="K63202"/>
      <c r="L63202"/>
    </row>
    <row r="63203" spans="9:12" ht="15" x14ac:dyDescent="0.25">
      <c r="I63203"/>
      <c r="J63203"/>
      <c r="K63203"/>
      <c r="L63203"/>
    </row>
    <row r="63204" spans="9:12" ht="15" x14ac:dyDescent="0.25">
      <c r="I63204"/>
      <c r="J63204"/>
      <c r="K63204"/>
      <c r="L63204"/>
    </row>
    <row r="63205" spans="9:12" ht="15" x14ac:dyDescent="0.25">
      <c r="I63205"/>
      <c r="J63205"/>
      <c r="K63205"/>
      <c r="L63205"/>
    </row>
    <row r="63206" spans="9:12" ht="15" x14ac:dyDescent="0.25">
      <c r="I63206"/>
      <c r="J63206"/>
      <c r="K63206"/>
      <c r="L63206"/>
    </row>
    <row r="63207" spans="9:12" ht="15" x14ac:dyDescent="0.25">
      <c r="I63207"/>
      <c r="J63207"/>
      <c r="K63207"/>
      <c r="L63207"/>
    </row>
    <row r="63208" spans="9:12" ht="15" x14ac:dyDescent="0.25">
      <c r="I63208"/>
      <c r="J63208"/>
      <c r="K63208"/>
      <c r="L63208"/>
    </row>
    <row r="63209" spans="9:12" ht="15" x14ac:dyDescent="0.25">
      <c r="I63209"/>
      <c r="J63209"/>
      <c r="K63209"/>
      <c r="L63209"/>
    </row>
    <row r="63210" spans="9:12" ht="15" x14ac:dyDescent="0.25">
      <c r="I63210"/>
      <c r="J63210"/>
      <c r="K63210"/>
      <c r="L63210"/>
    </row>
    <row r="63211" spans="9:12" ht="15" x14ac:dyDescent="0.25">
      <c r="I63211"/>
      <c r="J63211"/>
      <c r="K63211"/>
      <c r="L63211"/>
    </row>
    <row r="63212" spans="9:12" ht="15" x14ac:dyDescent="0.25">
      <c r="I63212"/>
      <c r="J63212"/>
      <c r="K63212"/>
      <c r="L63212"/>
    </row>
    <row r="63213" spans="9:12" ht="15" x14ac:dyDescent="0.25">
      <c r="I63213"/>
      <c r="J63213"/>
      <c r="K63213"/>
      <c r="L63213"/>
    </row>
    <row r="63214" spans="9:12" ht="15" x14ac:dyDescent="0.25">
      <c r="I63214"/>
      <c r="J63214"/>
      <c r="K63214"/>
      <c r="L63214"/>
    </row>
    <row r="63215" spans="9:12" ht="15" x14ac:dyDescent="0.25">
      <c r="I63215"/>
      <c r="J63215"/>
      <c r="K63215"/>
      <c r="L63215"/>
    </row>
    <row r="63216" spans="9:12" ht="15" x14ac:dyDescent="0.25">
      <c r="I63216"/>
      <c r="J63216"/>
      <c r="K63216"/>
      <c r="L63216"/>
    </row>
    <row r="63217" spans="9:12" ht="15" x14ac:dyDescent="0.25">
      <c r="I63217"/>
      <c r="J63217"/>
      <c r="K63217"/>
      <c r="L63217"/>
    </row>
    <row r="63218" spans="9:12" ht="15" x14ac:dyDescent="0.25">
      <c r="I63218"/>
      <c r="J63218"/>
      <c r="K63218"/>
      <c r="L63218"/>
    </row>
    <row r="63219" spans="9:12" ht="15" x14ac:dyDescent="0.25">
      <c r="I63219"/>
      <c r="J63219"/>
      <c r="K63219"/>
      <c r="L63219"/>
    </row>
    <row r="63220" spans="9:12" ht="15" x14ac:dyDescent="0.25">
      <c r="I63220"/>
      <c r="J63220"/>
      <c r="K63220"/>
      <c r="L63220"/>
    </row>
    <row r="63221" spans="9:12" ht="15" x14ac:dyDescent="0.25">
      <c r="I63221"/>
      <c r="J63221"/>
      <c r="K63221"/>
      <c r="L63221"/>
    </row>
    <row r="63222" spans="9:12" ht="15" x14ac:dyDescent="0.25">
      <c r="I63222"/>
      <c r="J63222"/>
      <c r="K63222"/>
      <c r="L63222"/>
    </row>
    <row r="63223" spans="9:12" ht="15" x14ac:dyDescent="0.25">
      <c r="I63223"/>
      <c r="J63223"/>
      <c r="K63223"/>
      <c r="L63223"/>
    </row>
    <row r="63224" spans="9:12" ht="15" x14ac:dyDescent="0.25">
      <c r="I63224"/>
      <c r="J63224"/>
      <c r="K63224"/>
      <c r="L63224"/>
    </row>
    <row r="63225" spans="9:12" ht="15" x14ac:dyDescent="0.25">
      <c r="I63225"/>
      <c r="J63225"/>
      <c r="K63225"/>
      <c r="L63225"/>
    </row>
    <row r="63226" spans="9:12" ht="15" x14ac:dyDescent="0.25">
      <c r="I63226"/>
      <c r="J63226"/>
      <c r="K63226"/>
      <c r="L63226"/>
    </row>
    <row r="63227" spans="9:12" ht="15" x14ac:dyDescent="0.25">
      <c r="I63227"/>
      <c r="J63227"/>
      <c r="K63227"/>
      <c r="L63227"/>
    </row>
    <row r="63228" spans="9:12" ht="15" x14ac:dyDescent="0.25">
      <c r="I63228"/>
      <c r="J63228"/>
      <c r="K63228"/>
      <c r="L63228"/>
    </row>
    <row r="63229" spans="9:12" ht="15" x14ac:dyDescent="0.25">
      <c r="I63229"/>
      <c r="J63229"/>
      <c r="K63229"/>
      <c r="L63229"/>
    </row>
    <row r="63230" spans="9:12" ht="15" x14ac:dyDescent="0.25">
      <c r="I63230"/>
      <c r="J63230"/>
      <c r="K63230"/>
      <c r="L63230"/>
    </row>
    <row r="63231" spans="9:12" ht="15" x14ac:dyDescent="0.25">
      <c r="I63231"/>
      <c r="J63231"/>
      <c r="K63231"/>
      <c r="L63231"/>
    </row>
    <row r="63232" spans="9:12" ht="15" x14ac:dyDescent="0.25">
      <c r="I63232"/>
      <c r="J63232"/>
      <c r="K63232"/>
      <c r="L63232"/>
    </row>
    <row r="63233" spans="9:12" ht="15" x14ac:dyDescent="0.25">
      <c r="I63233"/>
      <c r="J63233"/>
      <c r="K63233"/>
      <c r="L63233"/>
    </row>
    <row r="63234" spans="9:12" ht="15" x14ac:dyDescent="0.25">
      <c r="I63234"/>
      <c r="J63234"/>
      <c r="K63234"/>
      <c r="L63234"/>
    </row>
    <row r="63235" spans="9:12" ht="15" x14ac:dyDescent="0.25">
      <c r="I63235"/>
      <c r="J63235"/>
      <c r="K63235"/>
      <c r="L63235"/>
    </row>
    <row r="63236" spans="9:12" ht="15" x14ac:dyDescent="0.25">
      <c r="I63236"/>
      <c r="J63236"/>
      <c r="K63236"/>
      <c r="L63236"/>
    </row>
    <row r="63237" spans="9:12" ht="15" x14ac:dyDescent="0.25">
      <c r="I63237"/>
      <c r="J63237"/>
      <c r="K63237"/>
      <c r="L63237"/>
    </row>
    <row r="63238" spans="9:12" ht="15" x14ac:dyDescent="0.25">
      <c r="I63238"/>
      <c r="J63238"/>
      <c r="K63238"/>
      <c r="L63238"/>
    </row>
    <row r="63239" spans="9:12" ht="15" x14ac:dyDescent="0.25">
      <c r="I63239"/>
      <c r="J63239"/>
      <c r="K63239"/>
      <c r="L63239"/>
    </row>
    <row r="63240" spans="9:12" ht="15" x14ac:dyDescent="0.25">
      <c r="I63240"/>
      <c r="J63240"/>
      <c r="K63240"/>
      <c r="L63240"/>
    </row>
    <row r="63241" spans="9:12" ht="15" x14ac:dyDescent="0.25">
      <c r="I63241"/>
      <c r="J63241"/>
      <c r="K63241"/>
      <c r="L63241"/>
    </row>
    <row r="63242" spans="9:12" ht="15" x14ac:dyDescent="0.25">
      <c r="I63242"/>
      <c r="J63242"/>
      <c r="K63242"/>
      <c r="L63242"/>
    </row>
    <row r="63243" spans="9:12" ht="15" x14ac:dyDescent="0.25">
      <c r="I63243"/>
      <c r="J63243"/>
      <c r="K63243"/>
      <c r="L63243"/>
    </row>
    <row r="63244" spans="9:12" ht="15" x14ac:dyDescent="0.25">
      <c r="I63244"/>
      <c r="J63244"/>
      <c r="K63244"/>
      <c r="L63244"/>
    </row>
    <row r="63245" spans="9:12" ht="15" x14ac:dyDescent="0.25">
      <c r="I63245"/>
      <c r="J63245"/>
      <c r="K63245"/>
      <c r="L63245"/>
    </row>
    <row r="63246" spans="9:12" ht="15" x14ac:dyDescent="0.25">
      <c r="I63246"/>
      <c r="J63246"/>
      <c r="K63246"/>
      <c r="L63246"/>
    </row>
    <row r="63247" spans="9:12" ht="15" x14ac:dyDescent="0.25">
      <c r="I63247"/>
      <c r="J63247"/>
      <c r="K63247"/>
      <c r="L63247"/>
    </row>
    <row r="63248" spans="9:12" ht="15" x14ac:dyDescent="0.25">
      <c r="I63248"/>
      <c r="J63248"/>
      <c r="K63248"/>
      <c r="L63248"/>
    </row>
    <row r="63249" spans="9:12" ht="15" x14ac:dyDescent="0.25">
      <c r="I63249"/>
      <c r="J63249"/>
      <c r="K63249"/>
      <c r="L63249"/>
    </row>
    <row r="63250" spans="9:12" ht="15" x14ac:dyDescent="0.25">
      <c r="I63250"/>
      <c r="J63250"/>
      <c r="K63250"/>
      <c r="L63250"/>
    </row>
    <row r="63251" spans="9:12" ht="15" x14ac:dyDescent="0.25">
      <c r="I63251"/>
      <c r="J63251"/>
      <c r="K63251"/>
      <c r="L63251"/>
    </row>
    <row r="63252" spans="9:12" ht="15" x14ac:dyDescent="0.25">
      <c r="I63252"/>
      <c r="J63252"/>
      <c r="K63252"/>
      <c r="L63252"/>
    </row>
    <row r="63253" spans="9:12" ht="15" x14ac:dyDescent="0.25">
      <c r="I63253"/>
      <c r="J63253"/>
      <c r="K63253"/>
      <c r="L63253"/>
    </row>
    <row r="63254" spans="9:12" ht="15" x14ac:dyDescent="0.25">
      <c r="I63254"/>
      <c r="J63254"/>
      <c r="K63254"/>
      <c r="L63254"/>
    </row>
    <row r="63255" spans="9:12" ht="15" x14ac:dyDescent="0.25">
      <c r="I63255"/>
      <c r="J63255"/>
      <c r="K63255"/>
      <c r="L63255"/>
    </row>
    <row r="63256" spans="9:12" ht="15" x14ac:dyDescent="0.25">
      <c r="I63256"/>
      <c r="J63256"/>
      <c r="K63256"/>
      <c r="L63256"/>
    </row>
    <row r="63257" spans="9:12" ht="15" x14ac:dyDescent="0.25">
      <c r="I63257"/>
      <c r="J63257"/>
      <c r="K63257"/>
      <c r="L63257"/>
    </row>
    <row r="63258" spans="9:12" ht="15" x14ac:dyDescent="0.25">
      <c r="I63258"/>
      <c r="J63258"/>
      <c r="K63258"/>
      <c r="L63258"/>
    </row>
    <row r="63259" spans="9:12" ht="15" x14ac:dyDescent="0.25">
      <c r="I63259"/>
      <c r="J63259"/>
      <c r="K63259"/>
      <c r="L63259"/>
    </row>
    <row r="63260" spans="9:12" ht="15" x14ac:dyDescent="0.25">
      <c r="I63260"/>
      <c r="J63260"/>
      <c r="K63260"/>
      <c r="L63260"/>
    </row>
    <row r="63261" spans="9:12" ht="15" x14ac:dyDescent="0.25">
      <c r="I63261"/>
      <c r="J63261"/>
      <c r="K63261"/>
      <c r="L63261"/>
    </row>
    <row r="63262" spans="9:12" ht="15" x14ac:dyDescent="0.25">
      <c r="I63262"/>
      <c r="J63262"/>
      <c r="K63262"/>
      <c r="L63262"/>
    </row>
    <row r="63263" spans="9:12" ht="15" x14ac:dyDescent="0.25">
      <c r="I63263"/>
      <c r="J63263"/>
      <c r="K63263"/>
      <c r="L63263"/>
    </row>
    <row r="63264" spans="9:12" ht="15" x14ac:dyDescent="0.25">
      <c r="I63264"/>
      <c r="J63264"/>
      <c r="K63264"/>
      <c r="L63264"/>
    </row>
    <row r="63265" spans="9:12" ht="15" x14ac:dyDescent="0.25">
      <c r="I63265"/>
      <c r="J63265"/>
      <c r="K63265"/>
      <c r="L63265"/>
    </row>
    <row r="63266" spans="9:12" ht="15" x14ac:dyDescent="0.25">
      <c r="I63266"/>
      <c r="J63266"/>
      <c r="K63266"/>
      <c r="L63266"/>
    </row>
    <row r="63267" spans="9:12" ht="15" x14ac:dyDescent="0.25">
      <c r="I63267"/>
      <c r="J63267"/>
      <c r="K63267"/>
      <c r="L63267"/>
    </row>
    <row r="63268" spans="9:12" ht="15" x14ac:dyDescent="0.25">
      <c r="I63268"/>
      <c r="J63268"/>
      <c r="K63268"/>
      <c r="L63268"/>
    </row>
    <row r="63269" spans="9:12" ht="15" x14ac:dyDescent="0.25">
      <c r="I63269"/>
      <c r="J63269"/>
      <c r="K63269"/>
      <c r="L63269"/>
    </row>
    <row r="63270" spans="9:12" ht="15" x14ac:dyDescent="0.25">
      <c r="I63270"/>
      <c r="J63270"/>
      <c r="K63270"/>
      <c r="L63270"/>
    </row>
    <row r="63271" spans="9:12" ht="15" x14ac:dyDescent="0.25">
      <c r="I63271"/>
      <c r="J63271"/>
      <c r="K63271"/>
      <c r="L63271"/>
    </row>
    <row r="63272" spans="9:12" ht="15" x14ac:dyDescent="0.25">
      <c r="I63272"/>
      <c r="J63272"/>
      <c r="K63272"/>
      <c r="L63272"/>
    </row>
    <row r="63273" spans="9:12" ht="15" x14ac:dyDescent="0.25">
      <c r="I63273"/>
      <c r="J63273"/>
      <c r="K63273"/>
      <c r="L63273"/>
    </row>
    <row r="63274" spans="9:12" ht="15" x14ac:dyDescent="0.25">
      <c r="I63274"/>
      <c r="J63274"/>
      <c r="K63274"/>
      <c r="L63274"/>
    </row>
    <row r="63275" spans="9:12" ht="15" x14ac:dyDescent="0.25">
      <c r="I63275"/>
      <c r="J63275"/>
      <c r="K63275"/>
      <c r="L63275"/>
    </row>
    <row r="63276" spans="9:12" ht="15" x14ac:dyDescent="0.25">
      <c r="I63276"/>
      <c r="J63276"/>
      <c r="K63276"/>
      <c r="L63276"/>
    </row>
    <row r="63277" spans="9:12" ht="15" x14ac:dyDescent="0.25">
      <c r="I63277"/>
      <c r="J63277"/>
      <c r="K63277"/>
      <c r="L63277"/>
    </row>
    <row r="63278" spans="9:12" ht="15" x14ac:dyDescent="0.25">
      <c r="I63278"/>
      <c r="J63278"/>
      <c r="K63278"/>
      <c r="L63278"/>
    </row>
    <row r="63279" spans="9:12" ht="15" x14ac:dyDescent="0.25">
      <c r="I63279"/>
      <c r="J63279"/>
      <c r="K63279"/>
      <c r="L63279"/>
    </row>
    <row r="63280" spans="9:12" ht="15" x14ac:dyDescent="0.25">
      <c r="I63280"/>
      <c r="J63280"/>
      <c r="K63280"/>
      <c r="L63280"/>
    </row>
    <row r="63281" spans="9:12" ht="15" x14ac:dyDescent="0.25">
      <c r="I63281"/>
      <c r="J63281"/>
      <c r="K63281"/>
      <c r="L63281"/>
    </row>
    <row r="63282" spans="9:12" ht="15" x14ac:dyDescent="0.25">
      <c r="I63282"/>
      <c r="J63282"/>
      <c r="K63282"/>
      <c r="L63282"/>
    </row>
    <row r="63283" spans="9:12" ht="15" x14ac:dyDescent="0.25">
      <c r="I63283"/>
      <c r="J63283"/>
      <c r="K63283"/>
      <c r="L63283"/>
    </row>
    <row r="63284" spans="9:12" ht="15" x14ac:dyDescent="0.25">
      <c r="I63284"/>
      <c r="J63284"/>
      <c r="K63284"/>
      <c r="L63284"/>
    </row>
    <row r="63285" spans="9:12" ht="15" x14ac:dyDescent="0.25">
      <c r="I63285"/>
      <c r="J63285"/>
      <c r="K63285"/>
      <c r="L63285"/>
    </row>
    <row r="63286" spans="9:12" ht="15" x14ac:dyDescent="0.25">
      <c r="I63286"/>
      <c r="J63286"/>
      <c r="K63286"/>
      <c r="L63286"/>
    </row>
    <row r="63287" spans="9:12" ht="15" x14ac:dyDescent="0.25">
      <c r="I63287"/>
      <c r="J63287"/>
      <c r="K63287"/>
      <c r="L63287"/>
    </row>
    <row r="63288" spans="9:12" ht="15" x14ac:dyDescent="0.25">
      <c r="I63288"/>
      <c r="J63288"/>
      <c r="K63288"/>
      <c r="L63288"/>
    </row>
    <row r="63289" spans="9:12" ht="15" x14ac:dyDescent="0.25">
      <c r="I63289"/>
      <c r="J63289"/>
      <c r="K63289"/>
      <c r="L63289"/>
    </row>
    <row r="63290" spans="9:12" ht="15" x14ac:dyDescent="0.25">
      <c r="I63290"/>
      <c r="J63290"/>
      <c r="K63290"/>
      <c r="L63290"/>
    </row>
    <row r="63291" spans="9:12" ht="15" x14ac:dyDescent="0.25">
      <c r="I63291"/>
      <c r="J63291"/>
      <c r="K63291"/>
      <c r="L63291"/>
    </row>
    <row r="63292" spans="9:12" ht="15" x14ac:dyDescent="0.25">
      <c r="I63292"/>
      <c r="J63292"/>
      <c r="K63292"/>
      <c r="L63292"/>
    </row>
    <row r="63293" spans="9:12" ht="15" x14ac:dyDescent="0.25">
      <c r="I63293"/>
      <c r="J63293"/>
      <c r="K63293"/>
      <c r="L63293"/>
    </row>
    <row r="63294" spans="9:12" ht="15" x14ac:dyDescent="0.25">
      <c r="I63294"/>
      <c r="J63294"/>
      <c r="K63294"/>
      <c r="L63294"/>
    </row>
    <row r="63295" spans="9:12" ht="15" x14ac:dyDescent="0.25">
      <c r="I63295"/>
      <c r="J63295"/>
      <c r="K63295"/>
      <c r="L63295"/>
    </row>
    <row r="63296" spans="9:12" ht="15" x14ac:dyDescent="0.25">
      <c r="I63296"/>
      <c r="J63296"/>
      <c r="K63296"/>
      <c r="L63296"/>
    </row>
    <row r="63297" spans="9:12" ht="15" x14ac:dyDescent="0.25">
      <c r="I63297"/>
      <c r="J63297"/>
      <c r="K63297"/>
      <c r="L63297"/>
    </row>
    <row r="63298" spans="9:12" ht="15" x14ac:dyDescent="0.25">
      <c r="I63298"/>
      <c r="J63298"/>
      <c r="K63298"/>
      <c r="L63298"/>
    </row>
    <row r="63299" spans="9:12" ht="15" x14ac:dyDescent="0.25">
      <c r="I63299"/>
      <c r="J63299"/>
      <c r="K63299"/>
      <c r="L63299"/>
    </row>
    <row r="63300" spans="9:12" ht="15" x14ac:dyDescent="0.25">
      <c r="I63300"/>
      <c r="J63300"/>
      <c r="K63300"/>
      <c r="L63300"/>
    </row>
    <row r="63301" spans="9:12" ht="15" x14ac:dyDescent="0.25">
      <c r="I63301"/>
      <c r="J63301"/>
      <c r="K63301"/>
      <c r="L63301"/>
    </row>
    <row r="63302" spans="9:12" ht="15" x14ac:dyDescent="0.25">
      <c r="I63302"/>
      <c r="J63302"/>
      <c r="K63302"/>
      <c r="L63302"/>
    </row>
    <row r="63303" spans="9:12" ht="15" x14ac:dyDescent="0.25">
      <c r="I63303"/>
      <c r="J63303"/>
      <c r="K63303"/>
      <c r="L63303"/>
    </row>
    <row r="63304" spans="9:12" ht="15" x14ac:dyDescent="0.25">
      <c r="I63304"/>
      <c r="J63304"/>
      <c r="K63304"/>
      <c r="L63304"/>
    </row>
    <row r="63305" spans="9:12" ht="15" x14ac:dyDescent="0.25">
      <c r="I63305"/>
      <c r="J63305"/>
      <c r="K63305"/>
      <c r="L63305"/>
    </row>
    <row r="63306" spans="9:12" ht="15" x14ac:dyDescent="0.25">
      <c r="I63306"/>
      <c r="J63306"/>
      <c r="K63306"/>
      <c r="L63306"/>
    </row>
    <row r="63307" spans="9:12" ht="15" x14ac:dyDescent="0.25">
      <c r="I63307"/>
      <c r="J63307"/>
      <c r="K63307"/>
      <c r="L63307"/>
    </row>
    <row r="63308" spans="9:12" ht="15" x14ac:dyDescent="0.25">
      <c r="I63308"/>
      <c r="J63308"/>
      <c r="K63308"/>
      <c r="L63308"/>
    </row>
    <row r="63309" spans="9:12" ht="15" x14ac:dyDescent="0.25">
      <c r="I63309"/>
      <c r="J63309"/>
      <c r="K63309"/>
      <c r="L63309"/>
    </row>
    <row r="63310" spans="9:12" ht="15" x14ac:dyDescent="0.25">
      <c r="I63310"/>
      <c r="J63310"/>
      <c r="K63310"/>
      <c r="L63310"/>
    </row>
    <row r="63311" spans="9:12" ht="15" x14ac:dyDescent="0.25">
      <c r="I63311"/>
      <c r="J63311"/>
      <c r="K63311"/>
      <c r="L63311"/>
    </row>
    <row r="63312" spans="9:12" ht="15" x14ac:dyDescent="0.25">
      <c r="I63312"/>
      <c r="J63312"/>
      <c r="K63312"/>
      <c r="L63312"/>
    </row>
    <row r="63313" spans="9:12" ht="15" x14ac:dyDescent="0.25">
      <c r="I63313"/>
      <c r="J63313"/>
      <c r="K63313"/>
      <c r="L63313"/>
    </row>
    <row r="63314" spans="9:12" ht="15" x14ac:dyDescent="0.25">
      <c r="I63314"/>
      <c r="J63314"/>
      <c r="K63314"/>
      <c r="L63314"/>
    </row>
    <row r="63315" spans="9:12" ht="15" x14ac:dyDescent="0.25">
      <c r="I63315"/>
      <c r="J63315"/>
      <c r="K63315"/>
      <c r="L63315"/>
    </row>
    <row r="63316" spans="9:12" ht="15" x14ac:dyDescent="0.25">
      <c r="I63316"/>
      <c r="J63316"/>
      <c r="K63316"/>
      <c r="L63316"/>
    </row>
    <row r="63317" spans="9:12" ht="15" x14ac:dyDescent="0.25">
      <c r="I63317"/>
      <c r="J63317"/>
      <c r="K63317"/>
      <c r="L63317"/>
    </row>
    <row r="63318" spans="9:12" ht="15" x14ac:dyDescent="0.25">
      <c r="I63318"/>
      <c r="J63318"/>
      <c r="K63318"/>
      <c r="L63318"/>
    </row>
    <row r="63319" spans="9:12" ht="15" x14ac:dyDescent="0.25">
      <c r="I63319"/>
      <c r="J63319"/>
      <c r="K63319"/>
      <c r="L63319"/>
    </row>
    <row r="63320" spans="9:12" ht="15" x14ac:dyDescent="0.25">
      <c r="I63320"/>
      <c r="J63320"/>
      <c r="K63320"/>
      <c r="L63320"/>
    </row>
    <row r="63321" spans="9:12" ht="15" x14ac:dyDescent="0.25">
      <c r="I63321"/>
      <c r="J63321"/>
      <c r="K63321"/>
      <c r="L63321"/>
    </row>
    <row r="63322" spans="9:12" ht="15" x14ac:dyDescent="0.25">
      <c r="I63322"/>
      <c r="J63322"/>
      <c r="K63322"/>
      <c r="L63322"/>
    </row>
    <row r="63323" spans="9:12" ht="15" x14ac:dyDescent="0.25">
      <c r="I63323"/>
      <c r="J63323"/>
      <c r="K63323"/>
      <c r="L63323"/>
    </row>
    <row r="63324" spans="9:12" ht="15" x14ac:dyDescent="0.25">
      <c r="I63324"/>
      <c r="J63324"/>
      <c r="K63324"/>
      <c r="L63324"/>
    </row>
    <row r="63325" spans="9:12" ht="15" x14ac:dyDescent="0.25">
      <c r="I63325"/>
      <c r="J63325"/>
      <c r="K63325"/>
      <c r="L63325"/>
    </row>
    <row r="63326" spans="9:12" ht="15" x14ac:dyDescent="0.25">
      <c r="I63326"/>
      <c r="J63326"/>
      <c r="K63326"/>
      <c r="L63326"/>
    </row>
    <row r="63327" spans="9:12" ht="15" x14ac:dyDescent="0.25">
      <c r="I63327"/>
      <c r="J63327"/>
      <c r="K63327"/>
      <c r="L63327"/>
    </row>
    <row r="63328" spans="9:12" ht="15" x14ac:dyDescent="0.25">
      <c r="I63328"/>
      <c r="J63328"/>
      <c r="K63328"/>
      <c r="L63328"/>
    </row>
    <row r="63329" spans="9:12" ht="15" x14ac:dyDescent="0.25">
      <c r="I63329"/>
      <c r="J63329"/>
      <c r="K63329"/>
      <c r="L63329"/>
    </row>
    <row r="63330" spans="9:12" ht="15" x14ac:dyDescent="0.25">
      <c r="I63330"/>
      <c r="J63330"/>
      <c r="K63330"/>
      <c r="L63330"/>
    </row>
    <row r="63331" spans="9:12" ht="15" x14ac:dyDescent="0.25">
      <c r="I63331"/>
      <c r="J63331"/>
      <c r="K63331"/>
      <c r="L63331"/>
    </row>
    <row r="63332" spans="9:12" ht="15" x14ac:dyDescent="0.25">
      <c r="I63332"/>
      <c r="J63332"/>
      <c r="K63332"/>
      <c r="L63332"/>
    </row>
    <row r="63333" spans="9:12" ht="15" x14ac:dyDescent="0.25">
      <c r="I63333"/>
      <c r="J63333"/>
      <c r="K63333"/>
      <c r="L63333"/>
    </row>
    <row r="63334" spans="9:12" ht="15" x14ac:dyDescent="0.25">
      <c r="I63334"/>
      <c r="J63334"/>
      <c r="K63334"/>
      <c r="L63334"/>
    </row>
    <row r="63335" spans="9:12" ht="15" x14ac:dyDescent="0.25">
      <c r="I63335"/>
      <c r="J63335"/>
      <c r="K63335"/>
      <c r="L63335"/>
    </row>
    <row r="63336" spans="9:12" ht="15" x14ac:dyDescent="0.25">
      <c r="I63336"/>
      <c r="J63336"/>
      <c r="K63336"/>
      <c r="L63336"/>
    </row>
    <row r="63337" spans="9:12" ht="15" x14ac:dyDescent="0.25">
      <c r="I63337"/>
      <c r="J63337"/>
      <c r="K63337"/>
      <c r="L63337"/>
    </row>
    <row r="63338" spans="9:12" ht="15" x14ac:dyDescent="0.25">
      <c r="I63338"/>
      <c r="J63338"/>
      <c r="K63338"/>
      <c r="L63338"/>
    </row>
    <row r="63339" spans="9:12" ht="15" x14ac:dyDescent="0.25">
      <c r="I63339"/>
      <c r="J63339"/>
      <c r="K63339"/>
      <c r="L63339"/>
    </row>
    <row r="63340" spans="9:12" ht="15" x14ac:dyDescent="0.25">
      <c r="I63340"/>
      <c r="J63340"/>
      <c r="K63340"/>
      <c r="L63340"/>
    </row>
    <row r="63341" spans="9:12" ht="15" x14ac:dyDescent="0.25">
      <c r="I63341"/>
      <c r="J63341"/>
      <c r="K63341"/>
      <c r="L63341"/>
    </row>
    <row r="63342" spans="9:12" ht="15" x14ac:dyDescent="0.25">
      <c r="I63342"/>
      <c r="J63342"/>
      <c r="K63342"/>
      <c r="L63342"/>
    </row>
    <row r="63343" spans="9:12" ht="15" x14ac:dyDescent="0.25">
      <c r="I63343"/>
      <c r="J63343"/>
      <c r="K63343"/>
      <c r="L63343"/>
    </row>
    <row r="63344" spans="9:12" ht="15" x14ac:dyDescent="0.25">
      <c r="I63344"/>
      <c r="J63344"/>
      <c r="K63344"/>
      <c r="L63344"/>
    </row>
    <row r="63345" spans="9:12" ht="15" x14ac:dyDescent="0.25">
      <c r="I63345"/>
      <c r="J63345"/>
      <c r="K63345"/>
      <c r="L63345"/>
    </row>
    <row r="63346" spans="9:12" ht="15" x14ac:dyDescent="0.25">
      <c r="I63346"/>
      <c r="J63346"/>
      <c r="K63346"/>
      <c r="L63346"/>
    </row>
    <row r="63347" spans="9:12" ht="15" x14ac:dyDescent="0.25">
      <c r="I63347"/>
      <c r="J63347"/>
      <c r="K63347"/>
      <c r="L63347"/>
    </row>
    <row r="63348" spans="9:12" ht="15" x14ac:dyDescent="0.25">
      <c r="I63348"/>
      <c r="J63348"/>
      <c r="K63348"/>
      <c r="L63348"/>
    </row>
    <row r="63349" spans="9:12" ht="15" x14ac:dyDescent="0.25">
      <c r="I63349"/>
      <c r="J63349"/>
      <c r="K63349"/>
      <c r="L63349"/>
    </row>
    <row r="63350" spans="9:12" ht="15" x14ac:dyDescent="0.25">
      <c r="I63350"/>
      <c r="J63350"/>
      <c r="K63350"/>
      <c r="L63350"/>
    </row>
    <row r="63351" spans="9:12" ht="15" x14ac:dyDescent="0.25">
      <c r="I63351"/>
      <c r="J63351"/>
      <c r="K63351"/>
      <c r="L63351"/>
    </row>
    <row r="63352" spans="9:12" ht="15" x14ac:dyDescent="0.25">
      <c r="I63352"/>
      <c r="J63352"/>
      <c r="K63352"/>
      <c r="L63352"/>
    </row>
    <row r="63353" spans="9:12" ht="15" x14ac:dyDescent="0.25">
      <c r="I63353"/>
      <c r="J63353"/>
      <c r="K63353"/>
      <c r="L63353"/>
    </row>
    <row r="63354" spans="9:12" ht="15" x14ac:dyDescent="0.25">
      <c r="I63354"/>
      <c r="J63354"/>
      <c r="K63354"/>
      <c r="L63354"/>
    </row>
    <row r="63355" spans="9:12" ht="15" x14ac:dyDescent="0.25">
      <c r="I63355"/>
      <c r="J63355"/>
      <c r="K63355"/>
      <c r="L63355"/>
    </row>
    <row r="63356" spans="9:12" ht="15" x14ac:dyDescent="0.25">
      <c r="I63356"/>
      <c r="J63356"/>
      <c r="K63356"/>
      <c r="L63356"/>
    </row>
    <row r="63357" spans="9:12" ht="15" x14ac:dyDescent="0.25">
      <c r="I63357"/>
      <c r="J63357"/>
      <c r="K63357"/>
      <c r="L63357"/>
    </row>
    <row r="63358" spans="9:12" ht="15" x14ac:dyDescent="0.25">
      <c r="I63358"/>
      <c r="J63358"/>
      <c r="K63358"/>
      <c r="L63358"/>
    </row>
    <row r="63359" spans="9:12" ht="15" x14ac:dyDescent="0.25">
      <c r="I63359"/>
      <c r="J63359"/>
      <c r="K63359"/>
      <c r="L63359"/>
    </row>
    <row r="63360" spans="9:12" ht="15" x14ac:dyDescent="0.25">
      <c r="I63360"/>
      <c r="J63360"/>
      <c r="K63360"/>
      <c r="L63360"/>
    </row>
    <row r="63361" spans="9:12" ht="15" x14ac:dyDescent="0.25">
      <c r="I63361"/>
      <c r="J63361"/>
      <c r="K63361"/>
      <c r="L63361"/>
    </row>
    <row r="63362" spans="9:12" ht="15" x14ac:dyDescent="0.25">
      <c r="I63362"/>
      <c r="J63362"/>
      <c r="K63362"/>
      <c r="L63362"/>
    </row>
    <row r="63363" spans="9:12" ht="15" x14ac:dyDescent="0.25">
      <c r="I63363"/>
      <c r="J63363"/>
      <c r="K63363"/>
      <c r="L63363"/>
    </row>
    <row r="63364" spans="9:12" ht="15" x14ac:dyDescent="0.25">
      <c r="I63364"/>
      <c r="J63364"/>
      <c r="K63364"/>
      <c r="L63364"/>
    </row>
    <row r="63365" spans="9:12" ht="15" x14ac:dyDescent="0.25">
      <c r="I63365"/>
      <c r="J63365"/>
      <c r="K63365"/>
      <c r="L63365"/>
    </row>
    <row r="63366" spans="9:12" ht="15" x14ac:dyDescent="0.25">
      <c r="I63366"/>
      <c r="J63366"/>
      <c r="K63366"/>
      <c r="L63366"/>
    </row>
    <row r="63367" spans="9:12" ht="15" x14ac:dyDescent="0.25">
      <c r="I63367"/>
      <c r="J63367"/>
      <c r="K63367"/>
      <c r="L63367"/>
    </row>
    <row r="63368" spans="9:12" ht="15" x14ac:dyDescent="0.25">
      <c r="I63368"/>
      <c r="J63368"/>
      <c r="K63368"/>
      <c r="L63368"/>
    </row>
    <row r="63369" spans="9:12" ht="15" x14ac:dyDescent="0.25">
      <c r="I63369"/>
      <c r="J63369"/>
      <c r="K63369"/>
      <c r="L63369"/>
    </row>
    <row r="63370" spans="9:12" ht="15" x14ac:dyDescent="0.25">
      <c r="I63370"/>
      <c r="J63370"/>
      <c r="K63370"/>
      <c r="L63370"/>
    </row>
    <row r="63371" spans="9:12" ht="15" x14ac:dyDescent="0.25">
      <c r="I63371"/>
      <c r="J63371"/>
      <c r="K63371"/>
      <c r="L63371"/>
    </row>
    <row r="63372" spans="9:12" ht="15" x14ac:dyDescent="0.25">
      <c r="I63372"/>
      <c r="J63372"/>
      <c r="K63372"/>
      <c r="L63372"/>
    </row>
    <row r="63373" spans="9:12" ht="15" x14ac:dyDescent="0.25">
      <c r="I63373"/>
      <c r="J63373"/>
      <c r="K63373"/>
      <c r="L63373"/>
    </row>
    <row r="63374" spans="9:12" ht="15" x14ac:dyDescent="0.25">
      <c r="I63374"/>
      <c r="J63374"/>
      <c r="K63374"/>
      <c r="L63374"/>
    </row>
    <row r="63375" spans="9:12" ht="15" x14ac:dyDescent="0.25">
      <c r="I63375"/>
      <c r="J63375"/>
      <c r="K63375"/>
      <c r="L63375"/>
    </row>
    <row r="63376" spans="9:12" ht="15" x14ac:dyDescent="0.25">
      <c r="I63376"/>
      <c r="J63376"/>
      <c r="K63376"/>
      <c r="L63376"/>
    </row>
    <row r="63377" spans="9:12" ht="15" x14ac:dyDescent="0.25">
      <c r="I63377"/>
      <c r="J63377"/>
      <c r="K63377"/>
      <c r="L63377"/>
    </row>
    <row r="63378" spans="9:12" ht="15" x14ac:dyDescent="0.25">
      <c r="I63378"/>
      <c r="J63378"/>
      <c r="K63378"/>
      <c r="L63378"/>
    </row>
    <row r="63379" spans="9:12" ht="15" x14ac:dyDescent="0.25">
      <c r="I63379"/>
      <c r="J63379"/>
      <c r="K63379"/>
      <c r="L63379"/>
    </row>
    <row r="63380" spans="9:12" ht="15" x14ac:dyDescent="0.25">
      <c r="I63380"/>
      <c r="J63380"/>
      <c r="K63380"/>
      <c r="L63380"/>
    </row>
    <row r="63381" spans="9:12" ht="15" x14ac:dyDescent="0.25">
      <c r="I63381"/>
      <c r="J63381"/>
      <c r="K63381"/>
      <c r="L63381"/>
    </row>
    <row r="63382" spans="9:12" ht="15" x14ac:dyDescent="0.25">
      <c r="I63382"/>
      <c r="J63382"/>
      <c r="K63382"/>
      <c r="L63382"/>
    </row>
    <row r="63383" spans="9:12" ht="15" x14ac:dyDescent="0.25">
      <c r="I63383"/>
      <c r="J63383"/>
      <c r="K63383"/>
      <c r="L63383"/>
    </row>
    <row r="63384" spans="9:12" ht="15" x14ac:dyDescent="0.25">
      <c r="I63384"/>
      <c r="J63384"/>
      <c r="K63384"/>
      <c r="L63384"/>
    </row>
    <row r="63385" spans="9:12" ht="15" x14ac:dyDescent="0.25">
      <c r="I63385"/>
      <c r="J63385"/>
      <c r="K63385"/>
      <c r="L63385"/>
    </row>
    <row r="63386" spans="9:12" ht="15" x14ac:dyDescent="0.25">
      <c r="I63386"/>
      <c r="J63386"/>
      <c r="K63386"/>
      <c r="L63386"/>
    </row>
    <row r="63387" spans="9:12" ht="15" x14ac:dyDescent="0.25">
      <c r="I63387"/>
      <c r="J63387"/>
      <c r="K63387"/>
      <c r="L63387"/>
    </row>
    <row r="63388" spans="9:12" ht="15" x14ac:dyDescent="0.25">
      <c r="I63388"/>
      <c r="J63388"/>
      <c r="K63388"/>
      <c r="L63388"/>
    </row>
    <row r="63389" spans="9:12" ht="15" x14ac:dyDescent="0.25">
      <c r="I63389"/>
      <c r="J63389"/>
      <c r="K63389"/>
      <c r="L63389"/>
    </row>
    <row r="63390" spans="9:12" ht="15" x14ac:dyDescent="0.25">
      <c r="I63390"/>
      <c r="J63390"/>
      <c r="K63390"/>
      <c r="L63390"/>
    </row>
    <row r="63391" spans="9:12" ht="15" x14ac:dyDescent="0.25">
      <c r="I63391"/>
      <c r="J63391"/>
      <c r="K63391"/>
      <c r="L63391"/>
    </row>
    <row r="63392" spans="9:12" ht="15" x14ac:dyDescent="0.25">
      <c r="I63392"/>
      <c r="J63392"/>
      <c r="K63392"/>
      <c r="L63392"/>
    </row>
    <row r="63393" spans="9:12" ht="15" x14ac:dyDescent="0.25">
      <c r="I63393"/>
      <c r="J63393"/>
      <c r="K63393"/>
      <c r="L63393"/>
    </row>
    <row r="63394" spans="9:12" ht="15" x14ac:dyDescent="0.25">
      <c r="I63394"/>
      <c r="J63394"/>
      <c r="K63394"/>
      <c r="L63394"/>
    </row>
    <row r="63395" spans="9:12" ht="15" x14ac:dyDescent="0.25">
      <c r="I63395"/>
      <c r="J63395"/>
      <c r="K63395"/>
      <c r="L63395"/>
    </row>
    <row r="63396" spans="9:12" ht="15" x14ac:dyDescent="0.25">
      <c r="I63396"/>
      <c r="J63396"/>
      <c r="K63396"/>
      <c r="L63396"/>
    </row>
    <row r="63397" spans="9:12" ht="15" x14ac:dyDescent="0.25">
      <c r="I63397"/>
      <c r="J63397"/>
      <c r="K63397"/>
      <c r="L63397"/>
    </row>
    <row r="63398" spans="9:12" ht="15" x14ac:dyDescent="0.25">
      <c r="I63398"/>
      <c r="J63398"/>
      <c r="K63398"/>
      <c r="L63398"/>
    </row>
    <row r="63399" spans="9:12" ht="15" x14ac:dyDescent="0.25">
      <c r="I63399"/>
      <c r="J63399"/>
      <c r="K63399"/>
      <c r="L63399"/>
    </row>
    <row r="63400" spans="9:12" ht="15" x14ac:dyDescent="0.25">
      <c r="I63400"/>
      <c r="J63400"/>
      <c r="K63400"/>
      <c r="L63400"/>
    </row>
    <row r="63401" spans="9:12" ht="15" x14ac:dyDescent="0.25">
      <c r="I63401"/>
      <c r="J63401"/>
      <c r="K63401"/>
      <c r="L63401"/>
    </row>
    <row r="63402" spans="9:12" ht="15" x14ac:dyDescent="0.25">
      <c r="I63402"/>
      <c r="J63402"/>
      <c r="K63402"/>
      <c r="L63402"/>
    </row>
    <row r="63403" spans="9:12" ht="15" x14ac:dyDescent="0.25">
      <c r="I63403"/>
      <c r="J63403"/>
      <c r="K63403"/>
      <c r="L63403"/>
    </row>
    <row r="63404" spans="9:12" ht="15" x14ac:dyDescent="0.25">
      <c r="I63404"/>
      <c r="J63404"/>
      <c r="K63404"/>
      <c r="L63404"/>
    </row>
    <row r="63405" spans="9:12" ht="15" x14ac:dyDescent="0.25">
      <c r="I63405"/>
      <c r="J63405"/>
      <c r="K63405"/>
      <c r="L63405"/>
    </row>
    <row r="63406" spans="9:12" ht="15" x14ac:dyDescent="0.25">
      <c r="I63406"/>
      <c r="J63406"/>
      <c r="K63406"/>
      <c r="L63406"/>
    </row>
    <row r="63407" spans="9:12" ht="15" x14ac:dyDescent="0.25">
      <c r="I63407"/>
      <c r="J63407"/>
      <c r="K63407"/>
      <c r="L63407"/>
    </row>
    <row r="63408" spans="9:12" ht="15" x14ac:dyDescent="0.25">
      <c r="I63408"/>
      <c r="J63408"/>
      <c r="K63408"/>
      <c r="L63408"/>
    </row>
    <row r="63409" spans="9:12" ht="15" x14ac:dyDescent="0.25">
      <c r="I63409"/>
      <c r="J63409"/>
      <c r="K63409"/>
      <c r="L63409"/>
    </row>
    <row r="63410" spans="9:12" ht="15" x14ac:dyDescent="0.25">
      <c r="I63410"/>
      <c r="J63410"/>
      <c r="K63410"/>
      <c r="L63410"/>
    </row>
    <row r="63411" spans="9:12" ht="15" x14ac:dyDescent="0.25">
      <c r="I63411"/>
      <c r="J63411"/>
      <c r="K63411"/>
      <c r="L63411"/>
    </row>
    <row r="63412" spans="9:12" ht="15" x14ac:dyDescent="0.25">
      <c r="I63412"/>
      <c r="J63412"/>
      <c r="K63412"/>
      <c r="L63412"/>
    </row>
    <row r="63413" spans="9:12" ht="15" x14ac:dyDescent="0.25">
      <c r="I63413"/>
      <c r="J63413"/>
      <c r="K63413"/>
      <c r="L63413"/>
    </row>
    <row r="63414" spans="9:12" ht="15" x14ac:dyDescent="0.25">
      <c r="I63414"/>
      <c r="J63414"/>
      <c r="K63414"/>
      <c r="L63414"/>
    </row>
    <row r="63415" spans="9:12" ht="15" x14ac:dyDescent="0.25">
      <c r="I63415"/>
      <c r="J63415"/>
      <c r="K63415"/>
      <c r="L63415"/>
    </row>
    <row r="63416" spans="9:12" ht="15" x14ac:dyDescent="0.25">
      <c r="I63416"/>
      <c r="J63416"/>
      <c r="K63416"/>
      <c r="L63416"/>
    </row>
    <row r="63417" spans="9:12" ht="15" x14ac:dyDescent="0.25">
      <c r="I63417"/>
      <c r="J63417"/>
      <c r="K63417"/>
      <c r="L63417"/>
    </row>
    <row r="63418" spans="9:12" ht="15" x14ac:dyDescent="0.25">
      <c r="I63418"/>
      <c r="J63418"/>
      <c r="K63418"/>
      <c r="L63418"/>
    </row>
    <row r="63419" spans="9:12" ht="15" x14ac:dyDescent="0.25">
      <c r="I63419"/>
      <c r="J63419"/>
      <c r="K63419"/>
      <c r="L63419"/>
    </row>
    <row r="63420" spans="9:12" ht="15" x14ac:dyDescent="0.25">
      <c r="I63420"/>
      <c r="J63420"/>
      <c r="K63420"/>
      <c r="L63420"/>
    </row>
    <row r="63421" spans="9:12" ht="15" x14ac:dyDescent="0.25">
      <c r="I63421"/>
      <c r="J63421"/>
      <c r="K63421"/>
      <c r="L63421"/>
    </row>
    <row r="63422" spans="9:12" ht="15" x14ac:dyDescent="0.25">
      <c r="I63422"/>
      <c r="J63422"/>
      <c r="K63422"/>
      <c r="L63422"/>
    </row>
    <row r="63423" spans="9:12" ht="15" x14ac:dyDescent="0.25">
      <c r="I63423"/>
      <c r="J63423"/>
      <c r="K63423"/>
      <c r="L63423"/>
    </row>
    <row r="63424" spans="9:12" ht="15" x14ac:dyDescent="0.25">
      <c r="I63424"/>
      <c r="J63424"/>
      <c r="K63424"/>
      <c r="L63424"/>
    </row>
    <row r="63425" spans="9:12" ht="15" x14ac:dyDescent="0.25">
      <c r="I63425"/>
      <c r="J63425"/>
      <c r="K63425"/>
      <c r="L63425"/>
    </row>
    <row r="63426" spans="9:12" ht="15" x14ac:dyDescent="0.25">
      <c r="I63426"/>
      <c r="J63426"/>
      <c r="K63426"/>
      <c r="L63426"/>
    </row>
    <row r="63427" spans="9:12" ht="15" x14ac:dyDescent="0.25">
      <c r="I63427"/>
      <c r="J63427"/>
      <c r="K63427"/>
      <c r="L63427"/>
    </row>
    <row r="63428" spans="9:12" ht="15" x14ac:dyDescent="0.25">
      <c r="I63428"/>
      <c r="J63428"/>
      <c r="K63428"/>
      <c r="L63428"/>
    </row>
    <row r="63429" spans="9:12" ht="15" x14ac:dyDescent="0.25">
      <c r="I63429"/>
      <c r="J63429"/>
      <c r="K63429"/>
      <c r="L63429"/>
    </row>
    <row r="63430" spans="9:12" ht="15" x14ac:dyDescent="0.25">
      <c r="I63430"/>
      <c r="J63430"/>
      <c r="K63430"/>
      <c r="L63430"/>
    </row>
    <row r="63431" spans="9:12" ht="15" x14ac:dyDescent="0.25">
      <c r="I63431"/>
      <c r="J63431"/>
      <c r="K63431"/>
      <c r="L63431"/>
    </row>
    <row r="63432" spans="9:12" ht="15" x14ac:dyDescent="0.25">
      <c r="I63432"/>
      <c r="J63432"/>
      <c r="K63432"/>
      <c r="L63432"/>
    </row>
    <row r="63433" spans="9:12" ht="15" x14ac:dyDescent="0.25">
      <c r="I63433"/>
      <c r="J63433"/>
      <c r="K63433"/>
      <c r="L63433"/>
    </row>
    <row r="63434" spans="9:12" ht="15" x14ac:dyDescent="0.25">
      <c r="I63434"/>
      <c r="J63434"/>
      <c r="K63434"/>
      <c r="L63434"/>
    </row>
    <row r="63435" spans="9:12" ht="15" x14ac:dyDescent="0.25">
      <c r="I63435"/>
      <c r="J63435"/>
      <c r="K63435"/>
      <c r="L63435"/>
    </row>
    <row r="63436" spans="9:12" ht="15" x14ac:dyDescent="0.25">
      <c r="I63436"/>
      <c r="J63436"/>
      <c r="K63436"/>
      <c r="L63436"/>
    </row>
    <row r="63437" spans="9:12" ht="15" x14ac:dyDescent="0.25">
      <c r="I63437"/>
      <c r="J63437"/>
      <c r="K63437"/>
      <c r="L63437"/>
    </row>
    <row r="63438" spans="9:12" ht="15" x14ac:dyDescent="0.25">
      <c r="I63438"/>
      <c r="J63438"/>
      <c r="K63438"/>
      <c r="L63438"/>
    </row>
    <row r="63439" spans="9:12" ht="15" x14ac:dyDescent="0.25">
      <c r="I63439"/>
      <c r="J63439"/>
      <c r="K63439"/>
      <c r="L63439"/>
    </row>
    <row r="63440" spans="9:12" ht="15" x14ac:dyDescent="0.25">
      <c r="I63440"/>
      <c r="J63440"/>
      <c r="K63440"/>
      <c r="L63440"/>
    </row>
    <row r="63441" spans="9:12" ht="15" x14ac:dyDescent="0.25">
      <c r="I63441"/>
      <c r="J63441"/>
      <c r="K63441"/>
      <c r="L63441"/>
    </row>
    <row r="63442" spans="9:12" ht="15" x14ac:dyDescent="0.25">
      <c r="I63442"/>
      <c r="J63442"/>
      <c r="K63442"/>
      <c r="L63442"/>
    </row>
    <row r="63443" spans="9:12" ht="15" x14ac:dyDescent="0.25">
      <c r="I63443"/>
      <c r="J63443"/>
      <c r="K63443"/>
      <c r="L63443"/>
    </row>
    <row r="63444" spans="9:12" ht="15" x14ac:dyDescent="0.25">
      <c r="I63444"/>
      <c r="J63444"/>
      <c r="K63444"/>
      <c r="L63444"/>
    </row>
    <row r="63445" spans="9:12" ht="15" x14ac:dyDescent="0.25">
      <c r="I63445"/>
      <c r="J63445"/>
      <c r="K63445"/>
      <c r="L63445"/>
    </row>
    <row r="63446" spans="9:12" ht="15" x14ac:dyDescent="0.25">
      <c r="I63446"/>
      <c r="J63446"/>
      <c r="K63446"/>
      <c r="L63446"/>
    </row>
    <row r="63447" spans="9:12" ht="15" x14ac:dyDescent="0.25">
      <c r="I63447"/>
      <c r="J63447"/>
      <c r="K63447"/>
      <c r="L63447"/>
    </row>
    <row r="63448" spans="9:12" ht="15" x14ac:dyDescent="0.25">
      <c r="I63448"/>
      <c r="J63448"/>
      <c r="K63448"/>
      <c r="L63448"/>
    </row>
    <row r="63449" spans="9:12" ht="15" x14ac:dyDescent="0.25">
      <c r="I63449"/>
      <c r="J63449"/>
      <c r="K63449"/>
      <c r="L63449"/>
    </row>
    <row r="63450" spans="9:12" ht="15" x14ac:dyDescent="0.25">
      <c r="I63450"/>
      <c r="J63450"/>
      <c r="K63450"/>
      <c r="L63450"/>
    </row>
    <row r="63451" spans="9:12" ht="15" x14ac:dyDescent="0.25">
      <c r="I63451"/>
      <c r="J63451"/>
      <c r="K63451"/>
      <c r="L63451"/>
    </row>
    <row r="63452" spans="9:12" ht="15" x14ac:dyDescent="0.25">
      <c r="I63452"/>
      <c r="J63452"/>
      <c r="K63452"/>
      <c r="L63452"/>
    </row>
    <row r="63453" spans="9:12" ht="15" x14ac:dyDescent="0.25">
      <c r="I63453"/>
      <c r="J63453"/>
      <c r="K63453"/>
      <c r="L63453"/>
    </row>
    <row r="63454" spans="9:12" ht="15" x14ac:dyDescent="0.25">
      <c r="I63454"/>
      <c r="J63454"/>
      <c r="K63454"/>
      <c r="L63454"/>
    </row>
    <row r="63455" spans="9:12" ht="15" x14ac:dyDescent="0.25">
      <c r="I63455"/>
      <c r="J63455"/>
      <c r="K63455"/>
      <c r="L63455"/>
    </row>
    <row r="63456" spans="9:12" ht="15" x14ac:dyDescent="0.25">
      <c r="I63456"/>
      <c r="J63456"/>
      <c r="K63456"/>
      <c r="L63456"/>
    </row>
    <row r="63457" spans="9:12" ht="15" x14ac:dyDescent="0.25">
      <c r="I63457"/>
      <c r="J63457"/>
      <c r="K63457"/>
      <c r="L63457"/>
    </row>
    <row r="63458" spans="9:12" ht="15" x14ac:dyDescent="0.25">
      <c r="I63458"/>
      <c r="J63458"/>
      <c r="K63458"/>
      <c r="L63458"/>
    </row>
    <row r="63459" spans="9:12" ht="15" x14ac:dyDescent="0.25">
      <c r="I63459"/>
      <c r="J63459"/>
      <c r="K63459"/>
      <c r="L63459"/>
    </row>
    <row r="63460" spans="9:12" ht="15" x14ac:dyDescent="0.25">
      <c r="I63460"/>
      <c r="J63460"/>
      <c r="K63460"/>
      <c r="L63460"/>
    </row>
    <row r="63461" spans="9:12" ht="15" x14ac:dyDescent="0.25">
      <c r="I63461"/>
      <c r="J63461"/>
      <c r="K63461"/>
      <c r="L63461"/>
    </row>
    <row r="63462" spans="9:12" ht="15" x14ac:dyDescent="0.25">
      <c r="I63462"/>
      <c r="J63462"/>
      <c r="K63462"/>
      <c r="L63462"/>
    </row>
    <row r="63463" spans="9:12" ht="15" x14ac:dyDescent="0.25">
      <c r="I63463"/>
      <c r="J63463"/>
      <c r="K63463"/>
      <c r="L63463"/>
    </row>
    <row r="63464" spans="9:12" ht="15" x14ac:dyDescent="0.25">
      <c r="I63464"/>
      <c r="J63464"/>
      <c r="K63464"/>
      <c r="L63464"/>
    </row>
    <row r="63465" spans="9:12" ht="15" x14ac:dyDescent="0.25">
      <c r="I63465"/>
      <c r="J63465"/>
      <c r="K63465"/>
      <c r="L63465"/>
    </row>
    <row r="63466" spans="9:12" ht="15" x14ac:dyDescent="0.25">
      <c r="I63466"/>
      <c r="J63466"/>
      <c r="K63466"/>
      <c r="L63466"/>
    </row>
    <row r="63467" spans="9:12" ht="15" x14ac:dyDescent="0.25">
      <c r="I63467"/>
      <c r="J63467"/>
      <c r="K63467"/>
      <c r="L63467"/>
    </row>
    <row r="63468" spans="9:12" ht="15" x14ac:dyDescent="0.25">
      <c r="I63468"/>
      <c r="J63468"/>
      <c r="K63468"/>
      <c r="L63468"/>
    </row>
    <row r="63469" spans="9:12" ht="15" x14ac:dyDescent="0.25">
      <c r="I63469"/>
      <c r="J63469"/>
      <c r="K63469"/>
      <c r="L63469"/>
    </row>
    <row r="63470" spans="9:12" ht="15" x14ac:dyDescent="0.25">
      <c r="I63470"/>
      <c r="J63470"/>
      <c r="K63470"/>
      <c r="L63470"/>
    </row>
    <row r="63471" spans="9:12" ht="15" x14ac:dyDescent="0.25">
      <c r="I63471"/>
      <c r="J63471"/>
      <c r="K63471"/>
      <c r="L63471"/>
    </row>
    <row r="63472" spans="9:12" ht="15" x14ac:dyDescent="0.25">
      <c r="I63472"/>
      <c r="J63472"/>
      <c r="K63472"/>
      <c r="L63472"/>
    </row>
    <row r="63473" spans="9:12" ht="15" x14ac:dyDescent="0.25">
      <c r="I63473"/>
      <c r="J63473"/>
      <c r="K63473"/>
      <c r="L63473"/>
    </row>
    <row r="63474" spans="9:12" ht="15" x14ac:dyDescent="0.25">
      <c r="I63474"/>
      <c r="J63474"/>
      <c r="K63474"/>
      <c r="L63474"/>
    </row>
    <row r="63475" spans="9:12" ht="15" x14ac:dyDescent="0.25">
      <c r="I63475"/>
      <c r="J63475"/>
      <c r="K63475"/>
      <c r="L63475"/>
    </row>
    <row r="63476" spans="9:12" ht="15" x14ac:dyDescent="0.25">
      <c r="I63476"/>
      <c r="J63476"/>
      <c r="K63476"/>
      <c r="L63476"/>
    </row>
    <row r="63477" spans="9:12" ht="15" x14ac:dyDescent="0.25">
      <c r="I63477"/>
      <c r="J63477"/>
      <c r="K63477"/>
      <c r="L63477"/>
    </row>
    <row r="63478" spans="9:12" ht="15" x14ac:dyDescent="0.25">
      <c r="I63478"/>
      <c r="J63478"/>
      <c r="K63478"/>
      <c r="L63478"/>
    </row>
    <row r="63479" spans="9:12" ht="15" x14ac:dyDescent="0.25">
      <c r="I63479"/>
      <c r="J63479"/>
      <c r="K63479"/>
      <c r="L63479"/>
    </row>
    <row r="63480" spans="9:12" ht="15" x14ac:dyDescent="0.25">
      <c r="I63480"/>
      <c r="J63480"/>
      <c r="K63480"/>
      <c r="L63480"/>
    </row>
    <row r="63481" spans="9:12" ht="15" x14ac:dyDescent="0.25">
      <c r="I63481"/>
      <c r="J63481"/>
      <c r="K63481"/>
      <c r="L63481"/>
    </row>
    <row r="63482" spans="9:12" ht="15" x14ac:dyDescent="0.25">
      <c r="I63482"/>
      <c r="J63482"/>
      <c r="K63482"/>
      <c r="L63482"/>
    </row>
    <row r="63483" spans="9:12" ht="15" x14ac:dyDescent="0.25">
      <c r="I63483"/>
      <c r="J63483"/>
      <c r="K63483"/>
      <c r="L63483"/>
    </row>
    <row r="63484" spans="9:12" ht="15" x14ac:dyDescent="0.25">
      <c r="I63484"/>
      <c r="J63484"/>
      <c r="K63484"/>
      <c r="L63484"/>
    </row>
    <row r="63485" spans="9:12" ht="15" x14ac:dyDescent="0.25">
      <c r="I63485"/>
      <c r="J63485"/>
      <c r="K63485"/>
      <c r="L63485"/>
    </row>
    <row r="63486" spans="9:12" ht="15" x14ac:dyDescent="0.25">
      <c r="I63486"/>
      <c r="J63486"/>
      <c r="K63486"/>
      <c r="L63486"/>
    </row>
    <row r="63487" spans="9:12" ht="15" x14ac:dyDescent="0.25">
      <c r="I63487"/>
      <c r="J63487"/>
      <c r="K63487"/>
      <c r="L63487"/>
    </row>
    <row r="63488" spans="9:12" ht="15" x14ac:dyDescent="0.25">
      <c r="I63488"/>
      <c r="J63488"/>
      <c r="K63488"/>
      <c r="L63488"/>
    </row>
    <row r="63489" spans="9:12" ht="15" x14ac:dyDescent="0.25">
      <c r="I63489"/>
      <c r="J63489"/>
      <c r="K63489"/>
      <c r="L63489"/>
    </row>
    <row r="63490" spans="9:12" ht="15" x14ac:dyDescent="0.25">
      <c r="I63490"/>
      <c r="J63490"/>
      <c r="K63490"/>
      <c r="L63490"/>
    </row>
    <row r="63491" spans="9:12" ht="15" x14ac:dyDescent="0.25">
      <c r="I63491"/>
      <c r="J63491"/>
      <c r="K63491"/>
      <c r="L63491"/>
    </row>
    <row r="63492" spans="9:12" ht="15" x14ac:dyDescent="0.25">
      <c r="I63492"/>
      <c r="J63492"/>
      <c r="K63492"/>
      <c r="L63492"/>
    </row>
    <row r="63493" spans="9:12" ht="15" x14ac:dyDescent="0.25">
      <c r="I63493"/>
      <c r="J63493"/>
      <c r="K63493"/>
      <c r="L63493"/>
    </row>
    <row r="63494" spans="9:12" ht="15" x14ac:dyDescent="0.25">
      <c r="I63494"/>
      <c r="J63494"/>
      <c r="K63494"/>
      <c r="L63494"/>
    </row>
    <row r="63495" spans="9:12" ht="15" x14ac:dyDescent="0.25">
      <c r="I63495"/>
      <c r="J63495"/>
      <c r="K63495"/>
      <c r="L63495"/>
    </row>
    <row r="63496" spans="9:12" ht="15" x14ac:dyDescent="0.25">
      <c r="I63496"/>
      <c r="J63496"/>
      <c r="K63496"/>
      <c r="L63496"/>
    </row>
    <row r="63497" spans="9:12" ht="15" x14ac:dyDescent="0.25">
      <c r="I63497"/>
      <c r="J63497"/>
      <c r="K63497"/>
      <c r="L63497"/>
    </row>
    <row r="63498" spans="9:12" ht="15" x14ac:dyDescent="0.25">
      <c r="I63498"/>
      <c r="J63498"/>
      <c r="K63498"/>
      <c r="L63498"/>
    </row>
    <row r="63499" spans="9:12" ht="15" x14ac:dyDescent="0.25">
      <c r="I63499"/>
      <c r="J63499"/>
      <c r="K63499"/>
      <c r="L63499"/>
    </row>
    <row r="63500" spans="9:12" ht="15" x14ac:dyDescent="0.25">
      <c r="I63500"/>
      <c r="J63500"/>
      <c r="K63500"/>
      <c r="L63500"/>
    </row>
    <row r="63501" spans="9:12" ht="15" x14ac:dyDescent="0.25">
      <c r="I63501"/>
      <c r="J63501"/>
      <c r="K63501"/>
      <c r="L63501"/>
    </row>
    <row r="63502" spans="9:12" ht="15" x14ac:dyDescent="0.25">
      <c r="I63502"/>
      <c r="J63502"/>
      <c r="K63502"/>
      <c r="L63502"/>
    </row>
    <row r="63503" spans="9:12" ht="15" x14ac:dyDescent="0.25">
      <c r="I63503"/>
      <c r="J63503"/>
      <c r="K63503"/>
      <c r="L63503"/>
    </row>
    <row r="63504" spans="9:12" ht="15" x14ac:dyDescent="0.25">
      <c r="I63504"/>
      <c r="J63504"/>
      <c r="K63504"/>
      <c r="L63504"/>
    </row>
    <row r="63505" spans="9:12" ht="15" x14ac:dyDescent="0.25">
      <c r="I63505"/>
      <c r="J63505"/>
      <c r="K63505"/>
      <c r="L63505"/>
    </row>
    <row r="63506" spans="9:12" ht="15" x14ac:dyDescent="0.25">
      <c r="I63506"/>
      <c r="J63506"/>
      <c r="K63506"/>
      <c r="L63506"/>
    </row>
    <row r="63507" spans="9:12" ht="15" x14ac:dyDescent="0.25">
      <c r="I63507"/>
      <c r="J63507"/>
      <c r="K63507"/>
      <c r="L63507"/>
    </row>
    <row r="63508" spans="9:12" ht="15" x14ac:dyDescent="0.25">
      <c r="I63508"/>
      <c r="J63508"/>
      <c r="K63508"/>
      <c r="L63508"/>
    </row>
    <row r="63509" spans="9:12" ht="15" x14ac:dyDescent="0.25">
      <c r="I63509"/>
      <c r="J63509"/>
      <c r="K63509"/>
      <c r="L63509"/>
    </row>
    <row r="63510" spans="9:12" ht="15" x14ac:dyDescent="0.25">
      <c r="I63510"/>
      <c r="J63510"/>
      <c r="K63510"/>
      <c r="L63510"/>
    </row>
    <row r="63511" spans="9:12" ht="15" x14ac:dyDescent="0.25">
      <c r="I63511"/>
      <c r="J63511"/>
      <c r="K63511"/>
      <c r="L63511"/>
    </row>
    <row r="63512" spans="9:12" ht="15" x14ac:dyDescent="0.25">
      <c r="I63512"/>
      <c r="J63512"/>
      <c r="K63512"/>
      <c r="L63512"/>
    </row>
    <row r="63513" spans="9:12" ht="15" x14ac:dyDescent="0.25">
      <c r="I63513"/>
      <c r="J63513"/>
      <c r="K63513"/>
      <c r="L63513"/>
    </row>
    <row r="63514" spans="9:12" ht="15" x14ac:dyDescent="0.25">
      <c r="I63514"/>
      <c r="J63514"/>
      <c r="K63514"/>
      <c r="L63514"/>
    </row>
    <row r="63515" spans="9:12" ht="15" x14ac:dyDescent="0.25">
      <c r="I63515"/>
      <c r="J63515"/>
      <c r="K63515"/>
      <c r="L63515"/>
    </row>
    <row r="63516" spans="9:12" ht="15" x14ac:dyDescent="0.25">
      <c r="I63516"/>
      <c r="J63516"/>
      <c r="K63516"/>
      <c r="L63516"/>
    </row>
    <row r="63517" spans="9:12" ht="15" x14ac:dyDescent="0.25">
      <c r="I63517"/>
      <c r="J63517"/>
      <c r="K63517"/>
      <c r="L63517"/>
    </row>
    <row r="63518" spans="9:12" ht="15" x14ac:dyDescent="0.25">
      <c r="I63518"/>
      <c r="J63518"/>
      <c r="K63518"/>
      <c r="L63518"/>
    </row>
    <row r="63519" spans="9:12" ht="15" x14ac:dyDescent="0.25">
      <c r="I63519"/>
      <c r="J63519"/>
      <c r="K63519"/>
      <c r="L63519"/>
    </row>
    <row r="63520" spans="9:12" ht="15" x14ac:dyDescent="0.25">
      <c r="I63520"/>
      <c r="J63520"/>
      <c r="K63520"/>
      <c r="L63520"/>
    </row>
    <row r="63521" spans="9:12" ht="15" x14ac:dyDescent="0.25">
      <c r="I63521"/>
      <c r="J63521"/>
      <c r="K63521"/>
      <c r="L63521"/>
    </row>
    <row r="63522" spans="9:12" ht="15" x14ac:dyDescent="0.25">
      <c r="I63522"/>
      <c r="J63522"/>
      <c r="K63522"/>
      <c r="L63522"/>
    </row>
    <row r="63523" spans="9:12" ht="15" x14ac:dyDescent="0.25">
      <c r="I63523"/>
      <c r="J63523"/>
      <c r="K63523"/>
      <c r="L63523"/>
    </row>
    <row r="63524" spans="9:12" ht="15" x14ac:dyDescent="0.25">
      <c r="I63524"/>
      <c r="J63524"/>
      <c r="K63524"/>
      <c r="L63524"/>
    </row>
    <row r="63525" spans="9:12" ht="15" x14ac:dyDescent="0.25">
      <c r="I63525"/>
      <c r="J63525"/>
      <c r="K63525"/>
      <c r="L63525"/>
    </row>
    <row r="63526" spans="9:12" ht="15" x14ac:dyDescent="0.25">
      <c r="I63526"/>
      <c r="J63526"/>
      <c r="K63526"/>
      <c r="L63526"/>
    </row>
    <row r="63527" spans="9:12" ht="15" x14ac:dyDescent="0.25">
      <c r="I63527"/>
      <c r="J63527"/>
      <c r="K63527"/>
      <c r="L63527"/>
    </row>
    <row r="63528" spans="9:12" ht="15" x14ac:dyDescent="0.25">
      <c r="I63528"/>
      <c r="J63528"/>
      <c r="K63528"/>
      <c r="L63528"/>
    </row>
    <row r="63529" spans="9:12" ht="15" x14ac:dyDescent="0.25">
      <c r="I63529"/>
      <c r="J63529"/>
      <c r="K63529"/>
      <c r="L63529"/>
    </row>
    <row r="63530" spans="9:12" ht="15" x14ac:dyDescent="0.25">
      <c r="I63530"/>
      <c r="J63530"/>
      <c r="K63530"/>
      <c r="L63530"/>
    </row>
    <row r="63531" spans="9:12" ht="15" x14ac:dyDescent="0.25">
      <c r="I63531"/>
      <c r="J63531"/>
      <c r="K63531"/>
      <c r="L63531"/>
    </row>
    <row r="63532" spans="9:12" ht="15" x14ac:dyDescent="0.25">
      <c r="I63532"/>
      <c r="J63532"/>
      <c r="K63532"/>
      <c r="L63532"/>
    </row>
    <row r="63533" spans="9:12" ht="15" x14ac:dyDescent="0.25">
      <c r="I63533"/>
      <c r="J63533"/>
      <c r="K63533"/>
      <c r="L63533"/>
    </row>
    <row r="63534" spans="9:12" ht="15" x14ac:dyDescent="0.25">
      <c r="I63534"/>
      <c r="J63534"/>
      <c r="K63534"/>
      <c r="L63534"/>
    </row>
    <row r="63535" spans="9:12" ht="15" x14ac:dyDescent="0.25">
      <c r="I63535"/>
      <c r="J63535"/>
      <c r="K63535"/>
      <c r="L63535"/>
    </row>
    <row r="63536" spans="9:12" ht="15" x14ac:dyDescent="0.25">
      <c r="I63536"/>
      <c r="J63536"/>
      <c r="K63536"/>
      <c r="L63536"/>
    </row>
    <row r="63537" spans="9:12" ht="15" x14ac:dyDescent="0.25">
      <c r="I63537"/>
      <c r="J63537"/>
      <c r="K63537"/>
      <c r="L63537"/>
    </row>
    <row r="63538" spans="9:12" ht="15" x14ac:dyDescent="0.25">
      <c r="I63538"/>
      <c r="J63538"/>
      <c r="K63538"/>
      <c r="L63538"/>
    </row>
    <row r="63539" spans="9:12" ht="15" x14ac:dyDescent="0.25">
      <c r="I63539"/>
      <c r="J63539"/>
      <c r="K63539"/>
      <c r="L63539"/>
    </row>
    <row r="63540" spans="9:12" ht="15" x14ac:dyDescent="0.25">
      <c r="I63540"/>
      <c r="J63540"/>
      <c r="K63540"/>
      <c r="L63540"/>
    </row>
    <row r="63541" spans="9:12" ht="15" x14ac:dyDescent="0.25">
      <c r="I63541"/>
      <c r="J63541"/>
      <c r="K63541"/>
      <c r="L63541"/>
    </row>
    <row r="63542" spans="9:12" ht="15" x14ac:dyDescent="0.25">
      <c r="I63542"/>
      <c r="J63542"/>
      <c r="K63542"/>
      <c r="L63542"/>
    </row>
    <row r="63543" spans="9:12" ht="15" x14ac:dyDescent="0.25">
      <c r="I63543"/>
      <c r="J63543"/>
      <c r="K63543"/>
      <c r="L63543"/>
    </row>
    <row r="63544" spans="9:12" ht="15" x14ac:dyDescent="0.25">
      <c r="I63544"/>
      <c r="J63544"/>
      <c r="K63544"/>
      <c r="L63544"/>
    </row>
    <row r="63545" spans="9:12" ht="15" x14ac:dyDescent="0.25">
      <c r="I63545"/>
      <c r="J63545"/>
      <c r="K63545"/>
      <c r="L63545"/>
    </row>
    <row r="63546" spans="9:12" ht="15" x14ac:dyDescent="0.25">
      <c r="I63546"/>
      <c r="J63546"/>
      <c r="K63546"/>
      <c r="L63546"/>
    </row>
    <row r="63547" spans="9:12" ht="15" x14ac:dyDescent="0.25">
      <c r="I63547"/>
      <c r="J63547"/>
      <c r="K63547"/>
      <c r="L63547"/>
    </row>
    <row r="63548" spans="9:12" ht="15" x14ac:dyDescent="0.25">
      <c r="I63548"/>
      <c r="J63548"/>
      <c r="K63548"/>
      <c r="L63548"/>
    </row>
    <row r="63549" spans="9:12" ht="15" x14ac:dyDescent="0.25">
      <c r="I63549"/>
      <c r="J63549"/>
      <c r="K63549"/>
      <c r="L63549"/>
    </row>
    <row r="63550" spans="9:12" ht="15" x14ac:dyDescent="0.25">
      <c r="I63550"/>
      <c r="J63550"/>
      <c r="K63550"/>
      <c r="L63550"/>
    </row>
    <row r="63551" spans="9:12" ht="15" x14ac:dyDescent="0.25">
      <c r="I63551"/>
      <c r="J63551"/>
      <c r="K63551"/>
      <c r="L63551"/>
    </row>
    <row r="63552" spans="9:12" ht="15" x14ac:dyDescent="0.25">
      <c r="I63552"/>
      <c r="J63552"/>
      <c r="K63552"/>
      <c r="L63552"/>
    </row>
    <row r="63553" spans="9:12" ht="15" x14ac:dyDescent="0.25">
      <c r="I63553"/>
      <c r="J63553"/>
      <c r="K63553"/>
      <c r="L63553"/>
    </row>
    <row r="63554" spans="9:12" ht="15" x14ac:dyDescent="0.25">
      <c r="I63554"/>
      <c r="J63554"/>
      <c r="K63554"/>
      <c r="L63554"/>
    </row>
    <row r="63555" spans="9:12" ht="15" x14ac:dyDescent="0.25">
      <c r="I63555"/>
      <c r="J63555"/>
      <c r="K63555"/>
      <c r="L63555"/>
    </row>
    <row r="63556" spans="9:12" ht="15" x14ac:dyDescent="0.25">
      <c r="I63556"/>
      <c r="J63556"/>
      <c r="K63556"/>
      <c r="L63556"/>
    </row>
    <row r="63557" spans="9:12" ht="15" x14ac:dyDescent="0.25">
      <c r="I63557"/>
      <c r="J63557"/>
      <c r="K63557"/>
      <c r="L63557"/>
    </row>
    <row r="63558" spans="9:12" ht="15" x14ac:dyDescent="0.25">
      <c r="I63558"/>
      <c r="J63558"/>
      <c r="K63558"/>
      <c r="L63558"/>
    </row>
    <row r="63559" spans="9:12" ht="15" x14ac:dyDescent="0.25">
      <c r="I63559"/>
      <c r="J63559"/>
      <c r="K63559"/>
      <c r="L63559"/>
    </row>
    <row r="63560" spans="9:12" ht="15" x14ac:dyDescent="0.25">
      <c r="I63560"/>
      <c r="J63560"/>
      <c r="K63560"/>
      <c r="L63560"/>
    </row>
    <row r="63561" spans="9:12" ht="15" x14ac:dyDescent="0.25">
      <c r="I63561"/>
      <c r="J63561"/>
      <c r="K63561"/>
      <c r="L63561"/>
    </row>
    <row r="63562" spans="9:12" ht="15" x14ac:dyDescent="0.25">
      <c r="I63562"/>
      <c r="J63562"/>
      <c r="K63562"/>
      <c r="L63562"/>
    </row>
    <row r="63563" spans="9:12" ht="15" x14ac:dyDescent="0.25">
      <c r="I63563"/>
      <c r="J63563"/>
      <c r="K63563"/>
      <c r="L63563"/>
    </row>
    <row r="63564" spans="9:12" ht="15" x14ac:dyDescent="0.25">
      <c r="I63564"/>
      <c r="J63564"/>
      <c r="K63564"/>
      <c r="L63564"/>
    </row>
    <row r="63565" spans="9:12" ht="15" x14ac:dyDescent="0.25">
      <c r="I63565"/>
      <c r="J63565"/>
      <c r="K63565"/>
      <c r="L63565"/>
    </row>
    <row r="63566" spans="9:12" ht="15" x14ac:dyDescent="0.25">
      <c r="I63566"/>
      <c r="J63566"/>
      <c r="K63566"/>
      <c r="L63566"/>
    </row>
    <row r="63567" spans="9:12" ht="15" x14ac:dyDescent="0.25">
      <c r="I63567"/>
      <c r="J63567"/>
      <c r="K63567"/>
      <c r="L63567"/>
    </row>
    <row r="63568" spans="9:12" ht="15" x14ac:dyDescent="0.25">
      <c r="I63568"/>
      <c r="J63568"/>
      <c r="K63568"/>
      <c r="L63568"/>
    </row>
    <row r="63569" spans="9:12" ht="15" x14ac:dyDescent="0.25">
      <c r="I63569"/>
      <c r="J63569"/>
      <c r="K63569"/>
      <c r="L63569"/>
    </row>
    <row r="63570" spans="9:12" ht="15" x14ac:dyDescent="0.25">
      <c r="I63570"/>
      <c r="J63570"/>
      <c r="K63570"/>
      <c r="L63570"/>
    </row>
    <row r="63571" spans="9:12" ht="15" x14ac:dyDescent="0.25">
      <c r="I63571"/>
      <c r="J63571"/>
      <c r="K63571"/>
      <c r="L63571"/>
    </row>
    <row r="63572" spans="9:12" ht="15" x14ac:dyDescent="0.25">
      <c r="I63572"/>
      <c r="J63572"/>
      <c r="K63572"/>
      <c r="L63572"/>
    </row>
    <row r="63573" spans="9:12" ht="15" x14ac:dyDescent="0.25">
      <c r="I63573"/>
      <c r="J63573"/>
      <c r="K63573"/>
      <c r="L63573"/>
    </row>
    <row r="63574" spans="9:12" ht="15" x14ac:dyDescent="0.25">
      <c r="I63574"/>
      <c r="J63574"/>
      <c r="K63574"/>
      <c r="L63574"/>
    </row>
    <row r="63575" spans="9:12" ht="15" x14ac:dyDescent="0.25">
      <c r="I63575"/>
      <c r="J63575"/>
      <c r="K63575"/>
      <c r="L63575"/>
    </row>
    <row r="63576" spans="9:12" ht="15" x14ac:dyDescent="0.25">
      <c r="I63576"/>
      <c r="J63576"/>
      <c r="K63576"/>
      <c r="L63576"/>
    </row>
    <row r="63577" spans="9:12" ht="15" x14ac:dyDescent="0.25">
      <c r="I63577"/>
      <c r="J63577"/>
      <c r="K63577"/>
      <c r="L63577"/>
    </row>
    <row r="63578" spans="9:12" ht="15" x14ac:dyDescent="0.25">
      <c r="I63578"/>
      <c r="J63578"/>
      <c r="K63578"/>
      <c r="L63578"/>
    </row>
    <row r="63579" spans="9:12" ht="15" x14ac:dyDescent="0.25">
      <c r="I63579"/>
      <c r="J63579"/>
      <c r="K63579"/>
      <c r="L63579"/>
    </row>
    <row r="63580" spans="9:12" ht="15" x14ac:dyDescent="0.25">
      <c r="I63580"/>
      <c r="J63580"/>
      <c r="K63580"/>
      <c r="L63580"/>
    </row>
    <row r="63581" spans="9:12" ht="15" x14ac:dyDescent="0.25">
      <c r="I63581"/>
      <c r="J63581"/>
      <c r="K63581"/>
      <c r="L63581"/>
    </row>
    <row r="63582" spans="9:12" ht="15" x14ac:dyDescent="0.25">
      <c r="I63582"/>
      <c r="J63582"/>
      <c r="K63582"/>
      <c r="L63582"/>
    </row>
    <row r="63583" spans="9:12" ht="15" x14ac:dyDescent="0.25">
      <c r="I63583"/>
      <c r="J63583"/>
      <c r="K63583"/>
      <c r="L63583"/>
    </row>
    <row r="63584" spans="9:12" ht="15" x14ac:dyDescent="0.25">
      <c r="I63584"/>
      <c r="J63584"/>
      <c r="K63584"/>
      <c r="L63584"/>
    </row>
    <row r="63585" spans="9:12" ht="15" x14ac:dyDescent="0.25">
      <c r="I63585"/>
      <c r="J63585"/>
      <c r="K63585"/>
      <c r="L63585"/>
    </row>
    <row r="63586" spans="9:12" ht="15" x14ac:dyDescent="0.25">
      <c r="I63586"/>
      <c r="J63586"/>
      <c r="K63586"/>
      <c r="L63586"/>
    </row>
    <row r="63587" spans="9:12" ht="15" x14ac:dyDescent="0.25">
      <c r="I63587"/>
      <c r="J63587"/>
      <c r="K63587"/>
      <c r="L63587"/>
    </row>
    <row r="63588" spans="9:12" ht="15" x14ac:dyDescent="0.25">
      <c r="I63588"/>
      <c r="J63588"/>
      <c r="K63588"/>
      <c r="L63588"/>
    </row>
    <row r="63589" spans="9:12" ht="15" x14ac:dyDescent="0.25">
      <c r="I63589"/>
      <c r="J63589"/>
      <c r="K63589"/>
      <c r="L63589"/>
    </row>
    <row r="63590" spans="9:12" ht="15" x14ac:dyDescent="0.25">
      <c r="I63590"/>
      <c r="J63590"/>
      <c r="K63590"/>
      <c r="L63590"/>
    </row>
    <row r="63591" spans="9:12" ht="15" x14ac:dyDescent="0.25">
      <c r="I63591"/>
      <c r="J63591"/>
      <c r="K63591"/>
      <c r="L63591"/>
    </row>
    <row r="63592" spans="9:12" ht="15" x14ac:dyDescent="0.25">
      <c r="I63592"/>
      <c r="J63592"/>
      <c r="K63592"/>
      <c r="L63592"/>
    </row>
    <row r="63593" spans="9:12" ht="15" x14ac:dyDescent="0.25">
      <c r="I63593"/>
      <c r="J63593"/>
      <c r="K63593"/>
      <c r="L63593"/>
    </row>
    <row r="63594" spans="9:12" ht="15" x14ac:dyDescent="0.25">
      <c r="I63594"/>
      <c r="J63594"/>
      <c r="K63594"/>
      <c r="L63594"/>
    </row>
    <row r="63595" spans="9:12" ht="15" x14ac:dyDescent="0.25">
      <c r="I63595"/>
      <c r="J63595"/>
      <c r="K63595"/>
      <c r="L63595"/>
    </row>
    <row r="63596" spans="9:12" ht="15" x14ac:dyDescent="0.25">
      <c r="I63596"/>
      <c r="J63596"/>
      <c r="K63596"/>
      <c r="L63596"/>
    </row>
    <row r="63597" spans="9:12" ht="15" x14ac:dyDescent="0.25">
      <c r="I63597"/>
      <c r="J63597"/>
      <c r="K63597"/>
      <c r="L63597"/>
    </row>
    <row r="63598" spans="9:12" ht="15" x14ac:dyDescent="0.25">
      <c r="I63598"/>
      <c r="J63598"/>
      <c r="K63598"/>
      <c r="L63598"/>
    </row>
    <row r="63599" spans="9:12" ht="15" x14ac:dyDescent="0.25">
      <c r="I63599"/>
      <c r="J63599"/>
      <c r="K63599"/>
      <c r="L63599"/>
    </row>
    <row r="63600" spans="9:12" ht="15" x14ac:dyDescent="0.25">
      <c r="I63600"/>
      <c r="J63600"/>
      <c r="K63600"/>
      <c r="L63600"/>
    </row>
    <row r="63601" spans="9:12" ht="15" x14ac:dyDescent="0.25">
      <c r="I63601"/>
      <c r="J63601"/>
      <c r="K63601"/>
      <c r="L63601"/>
    </row>
    <row r="63602" spans="9:12" ht="15" x14ac:dyDescent="0.25">
      <c r="I63602"/>
      <c r="J63602"/>
      <c r="K63602"/>
      <c r="L63602"/>
    </row>
    <row r="63603" spans="9:12" ht="15" x14ac:dyDescent="0.25">
      <c r="I63603"/>
      <c r="J63603"/>
      <c r="K63603"/>
      <c r="L63603"/>
    </row>
    <row r="63604" spans="9:12" ht="15" x14ac:dyDescent="0.25">
      <c r="I63604"/>
      <c r="J63604"/>
      <c r="K63604"/>
      <c r="L63604"/>
    </row>
    <row r="63605" spans="9:12" ht="15" x14ac:dyDescent="0.25">
      <c r="I63605"/>
      <c r="J63605"/>
      <c r="K63605"/>
      <c r="L63605"/>
    </row>
    <row r="63606" spans="9:12" ht="15" x14ac:dyDescent="0.25">
      <c r="I63606"/>
      <c r="J63606"/>
      <c r="K63606"/>
      <c r="L63606"/>
    </row>
    <row r="63607" spans="9:12" ht="15" x14ac:dyDescent="0.25">
      <c r="I63607"/>
      <c r="J63607"/>
      <c r="K63607"/>
      <c r="L63607"/>
    </row>
    <row r="63608" spans="9:12" ht="15" x14ac:dyDescent="0.25">
      <c r="I63608"/>
      <c r="J63608"/>
      <c r="K63608"/>
      <c r="L63608"/>
    </row>
    <row r="63609" spans="9:12" ht="15" x14ac:dyDescent="0.25">
      <c r="I63609"/>
      <c r="J63609"/>
      <c r="K63609"/>
      <c r="L63609"/>
    </row>
    <row r="63610" spans="9:12" ht="15" x14ac:dyDescent="0.25">
      <c r="I63610"/>
      <c r="J63610"/>
      <c r="K63610"/>
      <c r="L63610"/>
    </row>
    <row r="63611" spans="9:12" ht="15" x14ac:dyDescent="0.25">
      <c r="I63611"/>
      <c r="J63611"/>
      <c r="K63611"/>
      <c r="L63611"/>
    </row>
    <row r="63612" spans="9:12" ht="15" x14ac:dyDescent="0.25">
      <c r="I63612"/>
      <c r="J63612"/>
      <c r="K63612"/>
      <c r="L63612"/>
    </row>
    <row r="63613" spans="9:12" ht="15" x14ac:dyDescent="0.25">
      <c r="I63613"/>
      <c r="J63613"/>
      <c r="K63613"/>
      <c r="L63613"/>
    </row>
    <row r="63614" spans="9:12" ht="15" x14ac:dyDescent="0.25">
      <c r="I63614"/>
      <c r="J63614"/>
      <c r="K63614"/>
      <c r="L63614"/>
    </row>
    <row r="63615" spans="9:12" ht="15" x14ac:dyDescent="0.25">
      <c r="I63615"/>
      <c r="J63615"/>
      <c r="K63615"/>
      <c r="L63615"/>
    </row>
    <row r="63616" spans="9:12" ht="15" x14ac:dyDescent="0.25">
      <c r="I63616"/>
      <c r="J63616"/>
      <c r="K63616"/>
      <c r="L63616"/>
    </row>
    <row r="63617" spans="9:12" ht="15" x14ac:dyDescent="0.25">
      <c r="I63617"/>
      <c r="J63617"/>
      <c r="K63617"/>
      <c r="L63617"/>
    </row>
    <row r="63618" spans="9:12" ht="15" x14ac:dyDescent="0.25">
      <c r="I63618"/>
      <c r="J63618"/>
      <c r="K63618"/>
      <c r="L63618"/>
    </row>
    <row r="63619" spans="9:12" ht="15" x14ac:dyDescent="0.25">
      <c r="I63619"/>
      <c r="J63619"/>
      <c r="K63619"/>
      <c r="L63619"/>
    </row>
    <row r="63620" spans="9:12" ht="15" x14ac:dyDescent="0.25">
      <c r="I63620"/>
      <c r="J63620"/>
      <c r="K63620"/>
      <c r="L63620"/>
    </row>
    <row r="63621" spans="9:12" ht="15" x14ac:dyDescent="0.25">
      <c r="I63621"/>
      <c r="J63621"/>
      <c r="K63621"/>
      <c r="L63621"/>
    </row>
    <row r="63622" spans="9:12" ht="15" x14ac:dyDescent="0.25">
      <c r="I63622"/>
      <c r="J63622"/>
      <c r="K63622"/>
      <c r="L63622"/>
    </row>
    <row r="63623" spans="9:12" ht="15" x14ac:dyDescent="0.25">
      <c r="I63623"/>
      <c r="J63623"/>
      <c r="K63623"/>
      <c r="L63623"/>
    </row>
    <row r="63624" spans="9:12" ht="15" x14ac:dyDescent="0.25">
      <c r="I63624"/>
      <c r="J63624"/>
      <c r="K63624"/>
      <c r="L63624"/>
    </row>
    <row r="63625" spans="9:12" ht="15" x14ac:dyDescent="0.25">
      <c r="I63625"/>
      <c r="J63625"/>
      <c r="K63625"/>
      <c r="L63625"/>
    </row>
    <row r="63626" spans="9:12" ht="15" x14ac:dyDescent="0.25">
      <c r="I63626"/>
      <c r="J63626"/>
      <c r="K63626"/>
      <c r="L63626"/>
    </row>
    <row r="63627" spans="9:12" ht="15" x14ac:dyDescent="0.25">
      <c r="I63627"/>
      <c r="J63627"/>
      <c r="K63627"/>
      <c r="L63627"/>
    </row>
    <row r="63628" spans="9:12" ht="15" x14ac:dyDescent="0.25">
      <c r="I63628"/>
      <c r="J63628"/>
      <c r="K63628"/>
      <c r="L63628"/>
    </row>
    <row r="63629" spans="9:12" ht="15" x14ac:dyDescent="0.25">
      <c r="I63629"/>
      <c r="J63629"/>
      <c r="K63629"/>
      <c r="L63629"/>
    </row>
    <row r="63630" spans="9:12" ht="15" x14ac:dyDescent="0.25">
      <c r="I63630"/>
      <c r="J63630"/>
      <c r="K63630"/>
      <c r="L63630"/>
    </row>
    <row r="63631" spans="9:12" ht="15" x14ac:dyDescent="0.25">
      <c r="I63631"/>
      <c r="J63631"/>
      <c r="K63631"/>
      <c r="L63631"/>
    </row>
    <row r="63632" spans="9:12" ht="15" x14ac:dyDescent="0.25">
      <c r="I63632"/>
      <c r="J63632"/>
      <c r="K63632"/>
      <c r="L63632"/>
    </row>
    <row r="63633" spans="9:12" ht="15" x14ac:dyDescent="0.25">
      <c r="I63633"/>
      <c r="J63633"/>
      <c r="K63633"/>
      <c r="L63633"/>
    </row>
    <row r="63634" spans="9:12" ht="15" x14ac:dyDescent="0.25">
      <c r="I63634"/>
      <c r="J63634"/>
      <c r="K63634"/>
      <c r="L63634"/>
    </row>
    <row r="63635" spans="9:12" ht="15" x14ac:dyDescent="0.25">
      <c r="I63635"/>
      <c r="J63635"/>
      <c r="K63635"/>
      <c r="L63635"/>
    </row>
    <row r="63636" spans="9:12" ht="15" x14ac:dyDescent="0.25">
      <c r="I63636"/>
      <c r="J63636"/>
      <c r="K63636"/>
      <c r="L63636"/>
    </row>
    <row r="63637" spans="9:12" ht="15" x14ac:dyDescent="0.25">
      <c r="I63637"/>
      <c r="J63637"/>
      <c r="K63637"/>
      <c r="L63637"/>
    </row>
    <row r="63638" spans="9:12" ht="15" x14ac:dyDescent="0.25">
      <c r="I63638"/>
      <c r="J63638"/>
      <c r="K63638"/>
      <c r="L63638"/>
    </row>
    <row r="63639" spans="9:12" ht="15" x14ac:dyDescent="0.25">
      <c r="I63639"/>
      <c r="J63639"/>
      <c r="K63639"/>
      <c r="L63639"/>
    </row>
    <row r="63640" spans="9:12" ht="15" x14ac:dyDescent="0.25">
      <c r="I63640"/>
      <c r="J63640"/>
      <c r="K63640"/>
      <c r="L63640"/>
    </row>
    <row r="63641" spans="9:12" ht="15" x14ac:dyDescent="0.25">
      <c r="I63641"/>
      <c r="J63641"/>
      <c r="K63641"/>
      <c r="L63641"/>
    </row>
    <row r="63642" spans="9:12" ht="15" x14ac:dyDescent="0.25">
      <c r="I63642"/>
      <c r="J63642"/>
      <c r="K63642"/>
      <c r="L63642"/>
    </row>
    <row r="63643" spans="9:12" ht="15" x14ac:dyDescent="0.25">
      <c r="I63643"/>
      <c r="J63643"/>
      <c r="K63643"/>
      <c r="L63643"/>
    </row>
    <row r="63644" spans="9:12" ht="15" x14ac:dyDescent="0.25">
      <c r="I63644"/>
      <c r="J63644"/>
      <c r="K63644"/>
      <c r="L63644"/>
    </row>
    <row r="63645" spans="9:12" ht="15" x14ac:dyDescent="0.25">
      <c r="I63645"/>
      <c r="J63645"/>
      <c r="K63645"/>
      <c r="L63645"/>
    </row>
    <row r="63646" spans="9:12" ht="15" x14ac:dyDescent="0.25">
      <c r="I63646"/>
      <c r="J63646"/>
      <c r="K63646"/>
      <c r="L63646"/>
    </row>
    <row r="63647" spans="9:12" ht="15" x14ac:dyDescent="0.25">
      <c r="I63647"/>
      <c r="J63647"/>
      <c r="K63647"/>
      <c r="L63647"/>
    </row>
    <row r="63648" spans="9:12" ht="15" x14ac:dyDescent="0.25">
      <c r="I63648"/>
      <c r="J63648"/>
      <c r="K63648"/>
      <c r="L63648"/>
    </row>
    <row r="63649" spans="9:12" ht="15" x14ac:dyDescent="0.25">
      <c r="I63649"/>
      <c r="J63649"/>
      <c r="K63649"/>
      <c r="L63649"/>
    </row>
    <row r="63650" spans="9:12" ht="15" x14ac:dyDescent="0.25">
      <c r="I63650"/>
      <c r="J63650"/>
      <c r="K63650"/>
      <c r="L63650"/>
    </row>
    <row r="63651" spans="9:12" ht="15" x14ac:dyDescent="0.25">
      <c r="I63651"/>
      <c r="J63651"/>
      <c r="K63651"/>
      <c r="L63651"/>
    </row>
    <row r="63652" spans="9:12" ht="15" x14ac:dyDescent="0.25">
      <c r="I63652"/>
      <c r="J63652"/>
      <c r="K63652"/>
      <c r="L63652"/>
    </row>
    <row r="63653" spans="9:12" ht="15" x14ac:dyDescent="0.25">
      <c r="I63653"/>
      <c r="J63653"/>
      <c r="K63653"/>
      <c r="L63653"/>
    </row>
    <row r="63654" spans="9:12" ht="15" x14ac:dyDescent="0.25">
      <c r="I63654"/>
      <c r="J63654"/>
      <c r="K63654"/>
      <c r="L63654"/>
    </row>
    <row r="63655" spans="9:12" ht="15" x14ac:dyDescent="0.25">
      <c r="I63655"/>
      <c r="J63655"/>
      <c r="K63655"/>
      <c r="L63655"/>
    </row>
    <row r="63656" spans="9:12" ht="15" x14ac:dyDescent="0.25">
      <c r="I63656"/>
      <c r="J63656"/>
      <c r="K63656"/>
      <c r="L63656"/>
    </row>
    <row r="63657" spans="9:12" ht="15" x14ac:dyDescent="0.25">
      <c r="I63657"/>
      <c r="J63657"/>
      <c r="K63657"/>
      <c r="L63657"/>
    </row>
    <row r="63658" spans="9:12" ht="15" x14ac:dyDescent="0.25">
      <c r="I63658"/>
      <c r="J63658"/>
      <c r="K63658"/>
      <c r="L63658"/>
    </row>
    <row r="63659" spans="9:12" ht="15" x14ac:dyDescent="0.25">
      <c r="I63659"/>
      <c r="J63659"/>
      <c r="K63659"/>
      <c r="L63659"/>
    </row>
    <row r="63660" spans="9:12" ht="15" x14ac:dyDescent="0.25">
      <c r="I63660"/>
      <c r="J63660"/>
      <c r="K63660"/>
      <c r="L63660"/>
    </row>
    <row r="63661" spans="9:12" ht="15" x14ac:dyDescent="0.25">
      <c r="I63661"/>
      <c r="J63661"/>
      <c r="K63661"/>
      <c r="L63661"/>
    </row>
    <row r="63662" spans="9:12" ht="15" x14ac:dyDescent="0.25">
      <c r="I63662"/>
      <c r="J63662"/>
      <c r="K63662"/>
      <c r="L63662"/>
    </row>
    <row r="63663" spans="9:12" ht="15" x14ac:dyDescent="0.25">
      <c r="I63663"/>
      <c r="J63663"/>
      <c r="K63663"/>
      <c r="L63663"/>
    </row>
    <row r="63664" spans="9:12" ht="15" x14ac:dyDescent="0.25">
      <c r="I63664"/>
      <c r="J63664"/>
      <c r="K63664"/>
      <c r="L63664"/>
    </row>
    <row r="63665" spans="9:12" ht="15" x14ac:dyDescent="0.25">
      <c r="I63665"/>
      <c r="J63665"/>
      <c r="K63665"/>
      <c r="L63665"/>
    </row>
    <row r="63666" spans="9:12" ht="15" x14ac:dyDescent="0.25">
      <c r="I63666"/>
      <c r="J63666"/>
      <c r="K63666"/>
      <c r="L63666"/>
    </row>
    <row r="63667" spans="9:12" ht="15" x14ac:dyDescent="0.25">
      <c r="I63667"/>
      <c r="J63667"/>
      <c r="K63667"/>
      <c r="L63667"/>
    </row>
    <row r="63668" spans="9:12" ht="15" x14ac:dyDescent="0.25">
      <c r="I63668"/>
      <c r="J63668"/>
      <c r="K63668"/>
      <c r="L63668"/>
    </row>
    <row r="63669" spans="9:12" ht="15" x14ac:dyDescent="0.25">
      <c r="I63669"/>
      <c r="J63669"/>
      <c r="K63669"/>
      <c r="L63669"/>
    </row>
    <row r="63670" spans="9:12" ht="15" x14ac:dyDescent="0.25">
      <c r="I63670"/>
      <c r="J63670"/>
      <c r="K63670"/>
      <c r="L63670"/>
    </row>
    <row r="63671" spans="9:12" ht="15" x14ac:dyDescent="0.25">
      <c r="I63671"/>
      <c r="J63671"/>
      <c r="K63671"/>
      <c r="L63671"/>
    </row>
    <row r="63672" spans="9:12" ht="15" x14ac:dyDescent="0.25">
      <c r="I63672"/>
      <c r="J63672"/>
      <c r="K63672"/>
      <c r="L63672"/>
    </row>
    <row r="63673" spans="9:12" ht="15" x14ac:dyDescent="0.25">
      <c r="I63673"/>
      <c r="J63673"/>
      <c r="K63673"/>
      <c r="L63673"/>
    </row>
    <row r="63674" spans="9:12" ht="15" x14ac:dyDescent="0.25">
      <c r="I63674"/>
      <c r="J63674"/>
      <c r="K63674"/>
      <c r="L63674"/>
    </row>
    <row r="63675" spans="9:12" ht="15" x14ac:dyDescent="0.25">
      <c r="I63675"/>
      <c r="J63675"/>
      <c r="K63675"/>
      <c r="L63675"/>
    </row>
    <row r="63676" spans="9:12" ht="15" x14ac:dyDescent="0.25">
      <c r="I63676"/>
      <c r="J63676"/>
      <c r="K63676"/>
      <c r="L63676"/>
    </row>
    <row r="63677" spans="9:12" ht="15" x14ac:dyDescent="0.25">
      <c r="I63677"/>
      <c r="J63677"/>
      <c r="K63677"/>
      <c r="L63677"/>
    </row>
    <row r="63678" spans="9:12" ht="15" x14ac:dyDescent="0.25">
      <c r="I63678"/>
      <c r="J63678"/>
      <c r="K63678"/>
      <c r="L63678"/>
    </row>
    <row r="63679" spans="9:12" ht="15" x14ac:dyDescent="0.25">
      <c r="I63679"/>
      <c r="J63679"/>
      <c r="K63679"/>
      <c r="L63679"/>
    </row>
    <row r="63680" spans="9:12" ht="15" x14ac:dyDescent="0.25">
      <c r="I63680"/>
      <c r="J63680"/>
      <c r="K63680"/>
      <c r="L63680"/>
    </row>
    <row r="63681" spans="9:12" ht="15" x14ac:dyDescent="0.25">
      <c r="I63681"/>
      <c r="J63681"/>
      <c r="K63681"/>
      <c r="L63681"/>
    </row>
    <row r="63682" spans="9:12" ht="15" x14ac:dyDescent="0.25">
      <c r="I63682"/>
      <c r="J63682"/>
      <c r="K63682"/>
      <c r="L63682"/>
    </row>
    <row r="63683" spans="9:12" ht="15" x14ac:dyDescent="0.25">
      <c r="I63683"/>
      <c r="J63683"/>
      <c r="K63683"/>
      <c r="L63683"/>
    </row>
    <row r="63684" spans="9:12" ht="15" x14ac:dyDescent="0.25">
      <c r="I63684"/>
      <c r="J63684"/>
      <c r="K63684"/>
      <c r="L63684"/>
    </row>
    <row r="63685" spans="9:12" ht="15" x14ac:dyDescent="0.25">
      <c r="I63685"/>
      <c r="J63685"/>
      <c r="K63685"/>
      <c r="L63685"/>
    </row>
    <row r="63686" spans="9:12" ht="15" x14ac:dyDescent="0.25">
      <c r="I63686"/>
      <c r="J63686"/>
      <c r="K63686"/>
      <c r="L63686"/>
    </row>
    <row r="63687" spans="9:12" ht="15" x14ac:dyDescent="0.25">
      <c r="I63687"/>
      <c r="J63687"/>
      <c r="K63687"/>
      <c r="L63687"/>
    </row>
    <row r="63688" spans="9:12" ht="15" x14ac:dyDescent="0.25">
      <c r="I63688"/>
      <c r="J63688"/>
      <c r="K63688"/>
      <c r="L63688"/>
    </row>
    <row r="63689" spans="9:12" ht="15" x14ac:dyDescent="0.25">
      <c r="I63689"/>
      <c r="J63689"/>
      <c r="K63689"/>
      <c r="L63689"/>
    </row>
    <row r="63690" spans="9:12" ht="15" x14ac:dyDescent="0.25">
      <c r="I63690"/>
      <c r="J63690"/>
      <c r="K63690"/>
      <c r="L63690"/>
    </row>
    <row r="63691" spans="9:12" ht="15" x14ac:dyDescent="0.25">
      <c r="I63691"/>
      <c r="J63691"/>
      <c r="K63691"/>
      <c r="L63691"/>
    </row>
    <row r="63692" spans="9:12" ht="15" x14ac:dyDescent="0.25">
      <c r="I63692"/>
      <c r="J63692"/>
      <c r="K63692"/>
      <c r="L63692"/>
    </row>
    <row r="63693" spans="9:12" ht="15" x14ac:dyDescent="0.25">
      <c r="I63693"/>
      <c r="J63693"/>
      <c r="K63693"/>
      <c r="L63693"/>
    </row>
    <row r="63694" spans="9:12" ht="15" x14ac:dyDescent="0.25">
      <c r="I63694"/>
      <c r="J63694"/>
      <c r="K63694"/>
      <c r="L63694"/>
    </row>
    <row r="63695" spans="9:12" ht="15" x14ac:dyDescent="0.25">
      <c r="I63695"/>
      <c r="J63695"/>
      <c r="K63695"/>
      <c r="L63695"/>
    </row>
    <row r="63696" spans="9:12" ht="15" x14ac:dyDescent="0.25">
      <c r="I63696"/>
      <c r="J63696"/>
      <c r="K63696"/>
      <c r="L63696"/>
    </row>
    <row r="63697" spans="9:12" ht="15" x14ac:dyDescent="0.25">
      <c r="I63697"/>
      <c r="J63697"/>
      <c r="K63697"/>
      <c r="L63697"/>
    </row>
    <row r="63698" spans="9:12" ht="15" x14ac:dyDescent="0.25">
      <c r="I63698"/>
      <c r="J63698"/>
      <c r="K63698"/>
      <c r="L63698"/>
    </row>
    <row r="63699" spans="9:12" ht="15" x14ac:dyDescent="0.25">
      <c r="I63699"/>
      <c r="J63699"/>
      <c r="K63699"/>
      <c r="L63699"/>
    </row>
    <row r="63700" spans="9:12" ht="15" x14ac:dyDescent="0.25">
      <c r="I63700"/>
      <c r="J63700"/>
      <c r="K63700"/>
      <c r="L63700"/>
    </row>
    <row r="63701" spans="9:12" ht="15" x14ac:dyDescent="0.25">
      <c r="I63701"/>
      <c r="J63701"/>
      <c r="K63701"/>
      <c r="L63701"/>
    </row>
    <row r="63702" spans="9:12" ht="15" x14ac:dyDescent="0.25">
      <c r="I63702"/>
      <c r="J63702"/>
      <c r="K63702"/>
      <c r="L63702"/>
    </row>
    <row r="63703" spans="9:12" ht="15" x14ac:dyDescent="0.25">
      <c r="I63703"/>
      <c r="J63703"/>
      <c r="K63703"/>
      <c r="L63703"/>
    </row>
    <row r="63704" spans="9:12" ht="15" x14ac:dyDescent="0.25">
      <c r="I63704"/>
      <c r="J63704"/>
      <c r="K63704"/>
      <c r="L63704"/>
    </row>
    <row r="63705" spans="9:12" ht="15" x14ac:dyDescent="0.25">
      <c r="I63705"/>
      <c r="J63705"/>
      <c r="K63705"/>
      <c r="L63705"/>
    </row>
    <row r="63706" spans="9:12" ht="15" x14ac:dyDescent="0.25">
      <c r="I63706"/>
      <c r="J63706"/>
      <c r="K63706"/>
      <c r="L63706"/>
    </row>
    <row r="63707" spans="9:12" ht="15" x14ac:dyDescent="0.25">
      <c r="I63707"/>
      <c r="J63707"/>
      <c r="K63707"/>
      <c r="L63707"/>
    </row>
    <row r="63708" spans="9:12" ht="15" x14ac:dyDescent="0.25">
      <c r="I63708"/>
      <c r="J63708"/>
      <c r="K63708"/>
      <c r="L63708"/>
    </row>
    <row r="63709" spans="9:12" ht="15" x14ac:dyDescent="0.25">
      <c r="I63709"/>
      <c r="J63709"/>
      <c r="K63709"/>
      <c r="L63709"/>
    </row>
    <row r="63710" spans="9:12" ht="15" x14ac:dyDescent="0.25">
      <c r="I63710"/>
      <c r="J63710"/>
      <c r="K63710"/>
      <c r="L63710"/>
    </row>
    <row r="63711" spans="9:12" ht="15" x14ac:dyDescent="0.25">
      <c r="I63711"/>
      <c r="J63711"/>
      <c r="K63711"/>
      <c r="L63711"/>
    </row>
    <row r="63712" spans="9:12" ht="15" x14ac:dyDescent="0.25">
      <c r="I63712"/>
      <c r="J63712"/>
      <c r="K63712"/>
      <c r="L63712"/>
    </row>
    <row r="63713" spans="9:12" ht="15" x14ac:dyDescent="0.25">
      <c r="I63713"/>
      <c r="J63713"/>
      <c r="K63713"/>
      <c r="L63713"/>
    </row>
    <row r="63714" spans="9:12" ht="15" x14ac:dyDescent="0.25">
      <c r="I63714"/>
      <c r="J63714"/>
      <c r="K63714"/>
      <c r="L63714"/>
    </row>
    <row r="63715" spans="9:12" ht="15" x14ac:dyDescent="0.25">
      <c r="I63715"/>
      <c r="J63715"/>
      <c r="K63715"/>
      <c r="L63715"/>
    </row>
    <row r="63716" spans="9:12" ht="15" x14ac:dyDescent="0.25">
      <c r="I63716"/>
      <c r="J63716"/>
      <c r="K63716"/>
      <c r="L63716"/>
    </row>
    <row r="63717" spans="9:12" ht="15" x14ac:dyDescent="0.25">
      <c r="I63717"/>
      <c r="J63717"/>
      <c r="K63717"/>
      <c r="L63717"/>
    </row>
    <row r="63718" spans="9:12" ht="15" x14ac:dyDescent="0.25">
      <c r="I63718"/>
      <c r="J63718"/>
      <c r="K63718"/>
      <c r="L63718"/>
    </row>
    <row r="63719" spans="9:12" ht="15" x14ac:dyDescent="0.25">
      <c r="I63719"/>
      <c r="J63719"/>
      <c r="K63719"/>
      <c r="L63719"/>
    </row>
    <row r="63720" spans="9:12" ht="15" x14ac:dyDescent="0.25">
      <c r="I63720"/>
      <c r="J63720"/>
      <c r="K63720"/>
      <c r="L63720"/>
    </row>
    <row r="63721" spans="9:12" ht="15" x14ac:dyDescent="0.25">
      <c r="I63721"/>
      <c r="J63721"/>
      <c r="K63721"/>
      <c r="L63721"/>
    </row>
    <row r="63722" spans="9:12" ht="15" x14ac:dyDescent="0.25">
      <c r="I63722"/>
      <c r="J63722"/>
      <c r="K63722"/>
      <c r="L63722"/>
    </row>
    <row r="63723" spans="9:12" ht="15" x14ac:dyDescent="0.25">
      <c r="I63723"/>
      <c r="J63723"/>
      <c r="K63723"/>
      <c r="L63723"/>
    </row>
    <row r="63724" spans="9:12" ht="15" x14ac:dyDescent="0.25">
      <c r="I63724"/>
      <c r="J63724"/>
      <c r="K63724"/>
      <c r="L63724"/>
    </row>
    <row r="63725" spans="9:12" ht="15" x14ac:dyDescent="0.25">
      <c r="I63725"/>
      <c r="J63725"/>
      <c r="K63725"/>
      <c r="L63725"/>
    </row>
    <row r="63726" spans="9:12" ht="15" x14ac:dyDescent="0.25">
      <c r="I63726"/>
      <c r="J63726"/>
      <c r="K63726"/>
      <c r="L63726"/>
    </row>
    <row r="63727" spans="9:12" ht="15" x14ac:dyDescent="0.25">
      <c r="I63727"/>
      <c r="J63727"/>
      <c r="K63727"/>
      <c r="L63727"/>
    </row>
    <row r="63728" spans="9:12" ht="15" x14ac:dyDescent="0.25">
      <c r="I63728"/>
      <c r="J63728"/>
      <c r="K63728"/>
      <c r="L63728"/>
    </row>
    <row r="63729" spans="9:12" ht="15" x14ac:dyDescent="0.25">
      <c r="I63729"/>
      <c r="J63729"/>
      <c r="K63729"/>
      <c r="L63729"/>
    </row>
    <row r="63730" spans="9:12" ht="15" x14ac:dyDescent="0.25">
      <c r="I63730"/>
      <c r="J63730"/>
      <c r="K63730"/>
      <c r="L63730"/>
    </row>
    <row r="63731" spans="9:12" ht="15" x14ac:dyDescent="0.25">
      <c r="I63731"/>
      <c r="J63731"/>
      <c r="K63731"/>
      <c r="L63731"/>
    </row>
    <row r="63732" spans="9:12" ht="15" x14ac:dyDescent="0.25">
      <c r="I63732"/>
      <c r="J63732"/>
      <c r="K63732"/>
      <c r="L63732"/>
    </row>
    <row r="63733" spans="9:12" ht="15" x14ac:dyDescent="0.25">
      <c r="I63733"/>
      <c r="J63733"/>
      <c r="K63733"/>
      <c r="L63733"/>
    </row>
    <row r="63734" spans="9:12" ht="15" x14ac:dyDescent="0.25">
      <c r="I63734"/>
      <c r="J63734"/>
      <c r="K63734"/>
      <c r="L63734"/>
    </row>
    <row r="63735" spans="9:12" ht="15" x14ac:dyDescent="0.25">
      <c r="I63735"/>
      <c r="J63735"/>
      <c r="K63735"/>
      <c r="L63735"/>
    </row>
    <row r="63736" spans="9:12" ht="15" x14ac:dyDescent="0.25">
      <c r="I63736"/>
      <c r="J63736"/>
      <c r="K63736"/>
      <c r="L63736"/>
    </row>
    <row r="63737" spans="9:12" ht="15" x14ac:dyDescent="0.25">
      <c r="I63737"/>
      <c r="J63737"/>
      <c r="K63737"/>
      <c r="L63737"/>
    </row>
    <row r="63738" spans="9:12" ht="15" x14ac:dyDescent="0.25">
      <c r="I63738"/>
      <c r="J63738"/>
      <c r="K63738"/>
      <c r="L63738"/>
    </row>
    <row r="63739" spans="9:12" ht="15" x14ac:dyDescent="0.25">
      <c r="I63739"/>
      <c r="J63739"/>
      <c r="K63739"/>
      <c r="L63739"/>
    </row>
    <row r="63740" spans="9:12" ht="15" x14ac:dyDescent="0.25">
      <c r="I63740"/>
      <c r="J63740"/>
      <c r="K63740"/>
      <c r="L63740"/>
    </row>
    <row r="63741" spans="9:12" ht="15" x14ac:dyDescent="0.25">
      <c r="I63741"/>
      <c r="J63741"/>
      <c r="K63741"/>
      <c r="L63741"/>
    </row>
    <row r="63742" spans="9:12" ht="15" x14ac:dyDescent="0.25">
      <c r="I63742"/>
      <c r="J63742"/>
      <c r="K63742"/>
      <c r="L63742"/>
    </row>
    <row r="63743" spans="9:12" ht="15" x14ac:dyDescent="0.25">
      <c r="I63743"/>
      <c r="J63743"/>
      <c r="K63743"/>
      <c r="L63743"/>
    </row>
    <row r="63744" spans="9:12" ht="15" x14ac:dyDescent="0.25">
      <c r="I63744"/>
      <c r="J63744"/>
      <c r="K63744"/>
      <c r="L63744"/>
    </row>
    <row r="63745" spans="9:12" ht="15" x14ac:dyDescent="0.25">
      <c r="I63745"/>
      <c r="J63745"/>
      <c r="K63745"/>
      <c r="L63745"/>
    </row>
    <row r="63746" spans="9:12" ht="15" x14ac:dyDescent="0.25">
      <c r="I63746"/>
      <c r="J63746"/>
      <c r="K63746"/>
      <c r="L63746"/>
    </row>
    <row r="63747" spans="9:12" ht="15" x14ac:dyDescent="0.25">
      <c r="I63747"/>
      <c r="J63747"/>
      <c r="K63747"/>
      <c r="L63747"/>
    </row>
    <row r="63748" spans="9:12" ht="15" x14ac:dyDescent="0.25">
      <c r="I63748"/>
      <c r="J63748"/>
      <c r="K63748"/>
      <c r="L63748"/>
    </row>
    <row r="63749" spans="9:12" ht="15" x14ac:dyDescent="0.25">
      <c r="I63749"/>
      <c r="J63749"/>
      <c r="K63749"/>
      <c r="L63749"/>
    </row>
    <row r="63750" spans="9:12" ht="15" x14ac:dyDescent="0.25">
      <c r="I63750"/>
      <c r="J63750"/>
      <c r="K63750"/>
      <c r="L63750"/>
    </row>
    <row r="63751" spans="9:12" ht="15" x14ac:dyDescent="0.25">
      <c r="I63751"/>
      <c r="J63751"/>
      <c r="K63751"/>
      <c r="L63751"/>
    </row>
    <row r="63752" spans="9:12" ht="15" x14ac:dyDescent="0.25">
      <c r="I63752"/>
      <c r="J63752"/>
      <c r="K63752"/>
      <c r="L63752"/>
    </row>
    <row r="63753" spans="9:12" ht="15" x14ac:dyDescent="0.25">
      <c r="I63753"/>
      <c r="J63753"/>
      <c r="K63753"/>
      <c r="L63753"/>
    </row>
    <row r="63754" spans="9:12" ht="15" x14ac:dyDescent="0.25">
      <c r="I63754"/>
      <c r="J63754"/>
      <c r="K63754"/>
      <c r="L63754"/>
    </row>
    <row r="63755" spans="9:12" ht="15" x14ac:dyDescent="0.25">
      <c r="I63755"/>
      <c r="J63755"/>
      <c r="K63755"/>
      <c r="L63755"/>
    </row>
    <row r="63756" spans="9:12" ht="15" x14ac:dyDescent="0.25">
      <c r="I63756"/>
      <c r="J63756"/>
      <c r="K63756"/>
      <c r="L63756"/>
    </row>
    <row r="63757" spans="9:12" ht="15" x14ac:dyDescent="0.25">
      <c r="I63757"/>
      <c r="J63757"/>
      <c r="K63757"/>
      <c r="L63757"/>
    </row>
    <row r="63758" spans="9:12" ht="15" x14ac:dyDescent="0.25">
      <c r="I63758"/>
      <c r="J63758"/>
      <c r="K63758"/>
      <c r="L63758"/>
    </row>
    <row r="63759" spans="9:12" ht="15" x14ac:dyDescent="0.25">
      <c r="I63759"/>
      <c r="J63759"/>
      <c r="K63759"/>
      <c r="L63759"/>
    </row>
    <row r="63760" spans="9:12" ht="15" x14ac:dyDescent="0.25">
      <c r="I63760"/>
      <c r="J63760"/>
      <c r="K63760"/>
      <c r="L63760"/>
    </row>
    <row r="63761" spans="9:12" ht="15" x14ac:dyDescent="0.25">
      <c r="I63761"/>
      <c r="J63761"/>
      <c r="K63761"/>
      <c r="L63761"/>
    </row>
    <row r="63762" spans="9:12" ht="15" x14ac:dyDescent="0.25">
      <c r="I63762"/>
      <c r="J63762"/>
      <c r="K63762"/>
      <c r="L63762"/>
    </row>
    <row r="63763" spans="9:12" ht="15" x14ac:dyDescent="0.25">
      <c r="I63763"/>
      <c r="J63763"/>
      <c r="K63763"/>
      <c r="L63763"/>
    </row>
    <row r="63764" spans="9:12" ht="15" x14ac:dyDescent="0.25">
      <c r="I63764"/>
      <c r="J63764"/>
      <c r="K63764"/>
      <c r="L63764"/>
    </row>
    <row r="63765" spans="9:12" ht="15" x14ac:dyDescent="0.25">
      <c r="I63765"/>
      <c r="J63765"/>
      <c r="K63765"/>
      <c r="L63765"/>
    </row>
    <row r="63766" spans="9:12" ht="15" x14ac:dyDescent="0.25">
      <c r="I63766"/>
      <c r="J63766"/>
      <c r="K63766"/>
      <c r="L63766"/>
    </row>
    <row r="63767" spans="9:12" ht="15" x14ac:dyDescent="0.25">
      <c r="I63767"/>
      <c r="J63767"/>
      <c r="K63767"/>
      <c r="L63767"/>
    </row>
    <row r="63768" spans="9:12" ht="15" x14ac:dyDescent="0.25">
      <c r="I63768"/>
      <c r="J63768"/>
      <c r="K63768"/>
      <c r="L63768"/>
    </row>
    <row r="63769" spans="9:12" ht="15" x14ac:dyDescent="0.25">
      <c r="I63769"/>
      <c r="J63769"/>
      <c r="K63769"/>
      <c r="L63769"/>
    </row>
    <row r="63770" spans="9:12" ht="15" x14ac:dyDescent="0.25">
      <c r="I63770"/>
      <c r="J63770"/>
      <c r="K63770"/>
      <c r="L63770"/>
    </row>
    <row r="63771" spans="9:12" ht="15" x14ac:dyDescent="0.25">
      <c r="I63771"/>
      <c r="J63771"/>
      <c r="K63771"/>
      <c r="L63771"/>
    </row>
    <row r="63772" spans="9:12" ht="15" x14ac:dyDescent="0.25">
      <c r="I63772"/>
      <c r="J63772"/>
      <c r="K63772"/>
      <c r="L63772"/>
    </row>
    <row r="63773" spans="9:12" ht="15" x14ac:dyDescent="0.25">
      <c r="I63773"/>
      <c r="J63773"/>
      <c r="K63773"/>
      <c r="L63773"/>
    </row>
    <row r="63774" spans="9:12" ht="15" x14ac:dyDescent="0.25">
      <c r="I63774"/>
      <c r="J63774"/>
      <c r="K63774"/>
      <c r="L63774"/>
    </row>
    <row r="63775" spans="9:12" ht="15" x14ac:dyDescent="0.25">
      <c r="I63775"/>
      <c r="J63775"/>
      <c r="K63775"/>
      <c r="L63775"/>
    </row>
    <row r="63776" spans="9:12" ht="15" x14ac:dyDescent="0.25">
      <c r="I63776"/>
      <c r="J63776"/>
      <c r="K63776"/>
      <c r="L63776"/>
    </row>
    <row r="63777" spans="9:12" ht="15" x14ac:dyDescent="0.25">
      <c r="I63777"/>
      <c r="J63777"/>
      <c r="K63777"/>
      <c r="L63777"/>
    </row>
    <row r="63778" spans="9:12" ht="15" x14ac:dyDescent="0.25">
      <c r="I63778"/>
      <c r="J63778"/>
      <c r="K63778"/>
      <c r="L63778"/>
    </row>
    <row r="63779" spans="9:12" ht="15" x14ac:dyDescent="0.25">
      <c r="I63779"/>
      <c r="J63779"/>
      <c r="K63779"/>
      <c r="L63779"/>
    </row>
    <row r="63780" spans="9:12" ht="15" x14ac:dyDescent="0.25">
      <c r="I63780"/>
      <c r="J63780"/>
      <c r="K63780"/>
      <c r="L63780"/>
    </row>
    <row r="63781" spans="9:12" ht="15" x14ac:dyDescent="0.25">
      <c r="I63781"/>
      <c r="J63781"/>
      <c r="K63781"/>
      <c r="L63781"/>
    </row>
    <row r="63782" spans="9:12" ht="15" x14ac:dyDescent="0.25">
      <c r="I63782"/>
      <c r="J63782"/>
      <c r="K63782"/>
      <c r="L63782"/>
    </row>
    <row r="63783" spans="9:12" ht="15" x14ac:dyDescent="0.25">
      <c r="I63783"/>
      <c r="J63783"/>
      <c r="K63783"/>
      <c r="L63783"/>
    </row>
    <row r="63784" spans="9:12" ht="15" x14ac:dyDescent="0.25">
      <c r="I63784"/>
      <c r="J63784"/>
      <c r="K63784"/>
      <c r="L63784"/>
    </row>
    <row r="63785" spans="9:12" ht="15" x14ac:dyDescent="0.25">
      <c r="I63785"/>
      <c r="J63785"/>
      <c r="K63785"/>
      <c r="L63785"/>
    </row>
    <row r="63786" spans="9:12" ht="15" x14ac:dyDescent="0.25">
      <c r="I63786"/>
      <c r="J63786"/>
      <c r="K63786"/>
      <c r="L63786"/>
    </row>
    <row r="63787" spans="9:12" ht="15" x14ac:dyDescent="0.25">
      <c r="I63787"/>
      <c r="J63787"/>
      <c r="K63787"/>
      <c r="L63787"/>
    </row>
    <row r="63788" spans="9:12" ht="15" x14ac:dyDescent="0.25">
      <c r="I63788"/>
      <c r="J63788"/>
      <c r="K63788"/>
      <c r="L63788"/>
    </row>
    <row r="63789" spans="9:12" ht="15" x14ac:dyDescent="0.25">
      <c r="I63789"/>
      <c r="J63789"/>
      <c r="K63789"/>
      <c r="L63789"/>
    </row>
    <row r="63790" spans="9:12" ht="15" x14ac:dyDescent="0.25">
      <c r="I63790"/>
      <c r="J63790"/>
      <c r="K63790"/>
      <c r="L63790"/>
    </row>
    <row r="63791" spans="9:12" ht="15" x14ac:dyDescent="0.25">
      <c r="I63791"/>
      <c r="J63791"/>
      <c r="K63791"/>
      <c r="L63791"/>
    </row>
    <row r="63792" spans="9:12" ht="15" x14ac:dyDescent="0.25">
      <c r="I63792"/>
      <c r="J63792"/>
      <c r="K63792"/>
      <c r="L63792"/>
    </row>
    <row r="63793" spans="9:12" ht="15" x14ac:dyDescent="0.25">
      <c r="I63793"/>
      <c r="J63793"/>
      <c r="K63793"/>
      <c r="L63793"/>
    </row>
    <row r="63794" spans="9:12" ht="15" x14ac:dyDescent="0.25">
      <c r="I63794"/>
      <c r="J63794"/>
      <c r="K63794"/>
      <c r="L63794"/>
    </row>
    <row r="63795" spans="9:12" ht="15" x14ac:dyDescent="0.25">
      <c r="I63795"/>
      <c r="J63795"/>
      <c r="K63795"/>
      <c r="L63795"/>
    </row>
    <row r="63796" spans="9:12" ht="15" x14ac:dyDescent="0.25">
      <c r="I63796"/>
      <c r="J63796"/>
      <c r="K63796"/>
      <c r="L63796"/>
    </row>
    <row r="63797" spans="9:12" ht="15" x14ac:dyDescent="0.25">
      <c r="I63797"/>
      <c r="J63797"/>
      <c r="K63797"/>
      <c r="L63797"/>
    </row>
    <row r="63798" spans="9:12" ht="15" x14ac:dyDescent="0.25">
      <c r="I63798"/>
      <c r="J63798"/>
      <c r="K63798"/>
      <c r="L63798"/>
    </row>
    <row r="63799" spans="9:12" ht="15" x14ac:dyDescent="0.25">
      <c r="I63799"/>
      <c r="J63799"/>
      <c r="K63799"/>
      <c r="L63799"/>
    </row>
    <row r="63800" spans="9:12" ht="15" x14ac:dyDescent="0.25">
      <c r="I63800"/>
      <c r="J63800"/>
      <c r="K63800"/>
      <c r="L63800"/>
    </row>
    <row r="63801" spans="9:12" ht="15" x14ac:dyDescent="0.25">
      <c r="I63801"/>
      <c r="J63801"/>
      <c r="K63801"/>
      <c r="L63801"/>
    </row>
    <row r="63802" spans="9:12" ht="15" x14ac:dyDescent="0.25">
      <c r="I63802"/>
      <c r="J63802"/>
      <c r="K63802"/>
      <c r="L63802"/>
    </row>
    <row r="63803" spans="9:12" ht="15" x14ac:dyDescent="0.25">
      <c r="I63803"/>
      <c r="J63803"/>
      <c r="K63803"/>
      <c r="L63803"/>
    </row>
    <row r="63804" spans="9:12" ht="15" x14ac:dyDescent="0.25">
      <c r="I63804"/>
      <c r="J63804"/>
      <c r="K63804"/>
      <c r="L63804"/>
    </row>
    <row r="63805" spans="9:12" ht="15" x14ac:dyDescent="0.25">
      <c r="I63805"/>
      <c r="J63805"/>
      <c r="K63805"/>
      <c r="L63805"/>
    </row>
    <row r="63806" spans="9:12" ht="15" x14ac:dyDescent="0.25">
      <c r="I63806"/>
      <c r="J63806"/>
      <c r="K63806"/>
      <c r="L63806"/>
    </row>
    <row r="63807" spans="9:12" ht="15" x14ac:dyDescent="0.25">
      <c r="I63807"/>
      <c r="J63807"/>
      <c r="K63807"/>
      <c r="L63807"/>
    </row>
    <row r="63808" spans="9:12" ht="15" x14ac:dyDescent="0.25">
      <c r="I63808"/>
      <c r="J63808"/>
      <c r="K63808"/>
      <c r="L63808"/>
    </row>
    <row r="63809" spans="9:12" ht="15" x14ac:dyDescent="0.25">
      <c r="I63809"/>
      <c r="J63809"/>
      <c r="K63809"/>
      <c r="L63809"/>
    </row>
    <row r="63810" spans="9:12" ht="15" x14ac:dyDescent="0.25">
      <c r="I63810"/>
      <c r="J63810"/>
      <c r="K63810"/>
      <c r="L63810"/>
    </row>
    <row r="63811" spans="9:12" ht="15" x14ac:dyDescent="0.25">
      <c r="I63811"/>
      <c r="J63811"/>
      <c r="K63811"/>
      <c r="L63811"/>
    </row>
    <row r="63812" spans="9:12" ht="15" x14ac:dyDescent="0.25">
      <c r="I63812"/>
      <c r="J63812"/>
      <c r="K63812"/>
      <c r="L63812"/>
    </row>
    <row r="63813" spans="9:12" ht="15" x14ac:dyDescent="0.25">
      <c r="I63813"/>
      <c r="J63813"/>
      <c r="K63813"/>
      <c r="L63813"/>
    </row>
    <row r="63814" spans="9:12" ht="15" x14ac:dyDescent="0.25">
      <c r="I63814"/>
      <c r="J63814"/>
      <c r="K63814"/>
      <c r="L63814"/>
    </row>
    <row r="63815" spans="9:12" ht="15" x14ac:dyDescent="0.25">
      <c r="I63815"/>
      <c r="J63815"/>
      <c r="K63815"/>
      <c r="L63815"/>
    </row>
    <row r="63816" spans="9:12" ht="15" x14ac:dyDescent="0.25">
      <c r="I63816"/>
      <c r="J63816"/>
      <c r="K63816"/>
      <c r="L63816"/>
    </row>
    <row r="63817" spans="9:12" ht="15" x14ac:dyDescent="0.25">
      <c r="I63817"/>
      <c r="J63817"/>
      <c r="K63817"/>
      <c r="L63817"/>
    </row>
    <row r="63818" spans="9:12" ht="15" x14ac:dyDescent="0.25">
      <c r="I63818"/>
      <c r="J63818"/>
      <c r="K63818"/>
      <c r="L63818"/>
    </row>
    <row r="63819" spans="9:12" ht="15" x14ac:dyDescent="0.25">
      <c r="I63819"/>
      <c r="J63819"/>
      <c r="K63819"/>
      <c r="L63819"/>
    </row>
    <row r="63820" spans="9:12" ht="15" x14ac:dyDescent="0.25">
      <c r="I63820"/>
      <c r="J63820"/>
      <c r="K63820"/>
      <c r="L63820"/>
    </row>
    <row r="63821" spans="9:12" ht="15" x14ac:dyDescent="0.25">
      <c r="I63821"/>
      <c r="J63821"/>
      <c r="K63821"/>
      <c r="L63821"/>
    </row>
    <row r="63822" spans="9:12" ht="15" x14ac:dyDescent="0.25">
      <c r="I63822"/>
      <c r="J63822"/>
      <c r="K63822"/>
      <c r="L63822"/>
    </row>
    <row r="63823" spans="9:12" ht="15" x14ac:dyDescent="0.25">
      <c r="I63823"/>
      <c r="J63823"/>
      <c r="K63823"/>
      <c r="L63823"/>
    </row>
    <row r="63824" spans="9:12" ht="15" x14ac:dyDescent="0.25">
      <c r="I63824"/>
      <c r="J63824"/>
      <c r="K63824"/>
      <c r="L63824"/>
    </row>
    <row r="63825" spans="9:12" ht="15" x14ac:dyDescent="0.25">
      <c r="I63825"/>
      <c r="J63825"/>
      <c r="K63825"/>
      <c r="L63825"/>
    </row>
    <row r="63826" spans="9:12" ht="15" x14ac:dyDescent="0.25">
      <c r="I63826"/>
      <c r="J63826"/>
      <c r="K63826"/>
      <c r="L63826"/>
    </row>
    <row r="63827" spans="9:12" ht="15" x14ac:dyDescent="0.25">
      <c r="I63827"/>
      <c r="J63827"/>
      <c r="K63827"/>
      <c r="L63827"/>
    </row>
    <row r="63828" spans="9:12" ht="15" x14ac:dyDescent="0.25">
      <c r="I63828"/>
      <c r="J63828"/>
      <c r="K63828"/>
      <c r="L63828"/>
    </row>
    <row r="63829" spans="9:12" ht="15" x14ac:dyDescent="0.25">
      <c r="I63829"/>
      <c r="J63829"/>
      <c r="K63829"/>
      <c r="L63829"/>
    </row>
    <row r="63830" spans="9:12" ht="15" x14ac:dyDescent="0.25">
      <c r="I63830"/>
      <c r="J63830"/>
      <c r="K63830"/>
      <c r="L63830"/>
    </row>
    <row r="63831" spans="9:12" ht="15" x14ac:dyDescent="0.25">
      <c r="I63831"/>
      <c r="J63831"/>
      <c r="K63831"/>
      <c r="L63831"/>
    </row>
    <row r="63832" spans="9:12" ht="15" x14ac:dyDescent="0.25">
      <c r="I63832"/>
      <c r="J63832"/>
      <c r="K63832"/>
      <c r="L63832"/>
    </row>
    <row r="63833" spans="9:12" ht="15" x14ac:dyDescent="0.25">
      <c r="I63833"/>
      <c r="J63833"/>
      <c r="K63833"/>
      <c r="L63833"/>
    </row>
    <row r="63834" spans="9:12" ht="15" x14ac:dyDescent="0.25">
      <c r="I63834"/>
      <c r="J63834"/>
      <c r="K63834"/>
      <c r="L63834"/>
    </row>
    <row r="63835" spans="9:12" ht="15" x14ac:dyDescent="0.25">
      <c r="I63835"/>
      <c r="J63835"/>
      <c r="K63835"/>
      <c r="L63835"/>
    </row>
    <row r="63836" spans="9:12" ht="15" x14ac:dyDescent="0.25">
      <c r="I63836"/>
      <c r="J63836"/>
      <c r="K63836"/>
      <c r="L63836"/>
    </row>
    <row r="63837" spans="9:12" ht="15" x14ac:dyDescent="0.25">
      <c r="I63837"/>
      <c r="J63837"/>
      <c r="K63837"/>
      <c r="L63837"/>
    </row>
    <row r="63838" spans="9:12" ht="15" x14ac:dyDescent="0.25">
      <c r="I63838"/>
      <c r="J63838"/>
      <c r="K63838"/>
      <c r="L63838"/>
    </row>
    <row r="63839" spans="9:12" ht="15" x14ac:dyDescent="0.25">
      <c r="I63839"/>
      <c r="J63839"/>
      <c r="K63839"/>
      <c r="L63839"/>
    </row>
    <row r="63840" spans="9:12" ht="15" x14ac:dyDescent="0.25">
      <c r="I63840"/>
      <c r="J63840"/>
      <c r="K63840"/>
      <c r="L63840"/>
    </row>
    <row r="63841" spans="9:12" ht="15" x14ac:dyDescent="0.25">
      <c r="I63841"/>
      <c r="J63841"/>
      <c r="K63841"/>
      <c r="L63841"/>
    </row>
    <row r="63842" spans="9:12" ht="15" x14ac:dyDescent="0.25">
      <c r="I63842"/>
      <c r="J63842"/>
      <c r="K63842"/>
      <c r="L63842"/>
    </row>
    <row r="63843" spans="9:12" ht="15" x14ac:dyDescent="0.25">
      <c r="I63843"/>
      <c r="J63843"/>
      <c r="K63843"/>
      <c r="L63843"/>
    </row>
    <row r="63844" spans="9:12" ht="15" x14ac:dyDescent="0.25">
      <c r="I63844"/>
      <c r="J63844"/>
      <c r="K63844"/>
      <c r="L63844"/>
    </row>
    <row r="63845" spans="9:12" ht="15" x14ac:dyDescent="0.25">
      <c r="I63845"/>
      <c r="J63845"/>
      <c r="K63845"/>
      <c r="L63845"/>
    </row>
    <row r="63846" spans="9:12" ht="15" x14ac:dyDescent="0.25">
      <c r="I63846"/>
      <c r="J63846"/>
      <c r="K63846"/>
      <c r="L63846"/>
    </row>
    <row r="63847" spans="9:12" ht="15" x14ac:dyDescent="0.25">
      <c r="I63847"/>
      <c r="J63847"/>
      <c r="K63847"/>
      <c r="L63847"/>
    </row>
    <row r="63848" spans="9:12" ht="15" x14ac:dyDescent="0.25">
      <c r="I63848"/>
      <c r="J63848"/>
      <c r="K63848"/>
      <c r="L63848"/>
    </row>
    <row r="63849" spans="9:12" ht="15" x14ac:dyDescent="0.25">
      <c r="I63849"/>
      <c r="J63849"/>
      <c r="K63849"/>
      <c r="L63849"/>
    </row>
    <row r="63850" spans="9:12" ht="15" x14ac:dyDescent="0.25">
      <c r="I63850"/>
      <c r="J63850"/>
      <c r="K63850"/>
      <c r="L63850"/>
    </row>
    <row r="63851" spans="9:12" ht="15" x14ac:dyDescent="0.25">
      <c r="I63851"/>
      <c r="J63851"/>
      <c r="K63851"/>
      <c r="L63851"/>
    </row>
    <row r="63852" spans="9:12" ht="15" x14ac:dyDescent="0.25">
      <c r="I63852"/>
      <c r="J63852"/>
      <c r="K63852"/>
      <c r="L63852"/>
    </row>
    <row r="63853" spans="9:12" ht="15" x14ac:dyDescent="0.25">
      <c r="I63853"/>
      <c r="J63853"/>
      <c r="K63853"/>
      <c r="L63853"/>
    </row>
    <row r="63854" spans="9:12" ht="15" x14ac:dyDescent="0.25">
      <c r="I63854"/>
      <c r="J63854"/>
      <c r="K63854"/>
      <c r="L63854"/>
    </row>
    <row r="63855" spans="9:12" ht="15" x14ac:dyDescent="0.25">
      <c r="I63855"/>
      <c r="J63855"/>
      <c r="K63855"/>
      <c r="L63855"/>
    </row>
    <row r="63856" spans="9:12" ht="15" x14ac:dyDescent="0.25">
      <c r="I63856"/>
      <c r="J63856"/>
      <c r="K63856"/>
      <c r="L63856"/>
    </row>
    <row r="63857" spans="9:12" ht="15" x14ac:dyDescent="0.25">
      <c r="I63857"/>
      <c r="J63857"/>
      <c r="K63857"/>
      <c r="L63857"/>
    </row>
    <row r="63858" spans="9:12" ht="15" x14ac:dyDescent="0.25">
      <c r="I63858"/>
      <c r="J63858"/>
      <c r="K63858"/>
      <c r="L63858"/>
    </row>
    <row r="63859" spans="9:12" ht="15" x14ac:dyDescent="0.25">
      <c r="I63859"/>
      <c r="J63859"/>
      <c r="K63859"/>
      <c r="L63859"/>
    </row>
    <row r="63860" spans="9:12" ht="15" x14ac:dyDescent="0.25">
      <c r="I63860"/>
      <c r="J63860"/>
      <c r="K63860"/>
      <c r="L63860"/>
    </row>
    <row r="63861" spans="9:12" ht="15" x14ac:dyDescent="0.25">
      <c r="I63861"/>
      <c r="J63861"/>
      <c r="K63861"/>
      <c r="L63861"/>
    </row>
    <row r="63862" spans="9:12" ht="15" x14ac:dyDescent="0.25">
      <c r="I63862"/>
      <c r="J63862"/>
      <c r="K63862"/>
      <c r="L63862"/>
    </row>
    <row r="63863" spans="9:12" ht="15" x14ac:dyDescent="0.25">
      <c r="I63863"/>
      <c r="J63863"/>
      <c r="K63863"/>
      <c r="L63863"/>
    </row>
    <row r="63864" spans="9:12" ht="15" x14ac:dyDescent="0.25">
      <c r="I63864"/>
      <c r="J63864"/>
      <c r="K63864"/>
      <c r="L63864"/>
    </row>
    <row r="63865" spans="9:12" ht="15" x14ac:dyDescent="0.25">
      <c r="I63865"/>
      <c r="J63865"/>
      <c r="K63865"/>
      <c r="L63865"/>
    </row>
    <row r="63866" spans="9:12" ht="15" x14ac:dyDescent="0.25">
      <c r="I63866"/>
      <c r="J63866"/>
      <c r="K63866"/>
      <c r="L63866"/>
    </row>
    <row r="63867" spans="9:12" ht="15" x14ac:dyDescent="0.25">
      <c r="I63867"/>
      <c r="J63867"/>
      <c r="K63867"/>
      <c r="L63867"/>
    </row>
    <row r="63868" spans="9:12" ht="15" x14ac:dyDescent="0.25">
      <c r="I63868"/>
      <c r="J63868"/>
      <c r="K63868"/>
      <c r="L63868"/>
    </row>
    <row r="63869" spans="9:12" ht="15" x14ac:dyDescent="0.25">
      <c r="I63869"/>
      <c r="J63869"/>
      <c r="K63869"/>
      <c r="L63869"/>
    </row>
    <row r="63870" spans="9:12" ht="15" x14ac:dyDescent="0.25">
      <c r="I63870"/>
      <c r="J63870"/>
      <c r="K63870"/>
      <c r="L63870"/>
    </row>
    <row r="63871" spans="9:12" ht="15" x14ac:dyDescent="0.25">
      <c r="I63871"/>
      <c r="J63871"/>
      <c r="K63871"/>
      <c r="L63871"/>
    </row>
    <row r="63872" spans="9:12" ht="15" x14ac:dyDescent="0.25">
      <c r="I63872"/>
      <c r="J63872"/>
      <c r="K63872"/>
      <c r="L63872"/>
    </row>
    <row r="63873" spans="9:12" ht="15" x14ac:dyDescent="0.25">
      <c r="I63873"/>
      <c r="J63873"/>
      <c r="K63873"/>
      <c r="L63873"/>
    </row>
    <row r="63874" spans="9:12" ht="15" x14ac:dyDescent="0.25">
      <c r="I63874"/>
      <c r="J63874"/>
      <c r="K63874"/>
      <c r="L63874"/>
    </row>
    <row r="63875" spans="9:12" ht="15" x14ac:dyDescent="0.25">
      <c r="I63875"/>
      <c r="J63875"/>
      <c r="K63875"/>
      <c r="L63875"/>
    </row>
    <row r="63876" spans="9:12" ht="15" x14ac:dyDescent="0.25">
      <c r="I63876"/>
      <c r="J63876"/>
      <c r="K63876"/>
      <c r="L63876"/>
    </row>
    <row r="63877" spans="9:12" ht="15" x14ac:dyDescent="0.25">
      <c r="I63877"/>
      <c r="J63877"/>
      <c r="K63877"/>
      <c r="L63877"/>
    </row>
    <row r="63878" spans="9:12" ht="15" x14ac:dyDescent="0.25">
      <c r="I63878"/>
      <c r="J63878"/>
      <c r="K63878"/>
      <c r="L63878"/>
    </row>
    <row r="63879" spans="9:12" ht="15" x14ac:dyDescent="0.25">
      <c r="I63879"/>
      <c r="J63879"/>
      <c r="K63879"/>
      <c r="L63879"/>
    </row>
    <row r="63880" spans="9:12" ht="15" x14ac:dyDescent="0.25">
      <c r="I63880"/>
      <c r="J63880"/>
      <c r="K63880"/>
      <c r="L63880"/>
    </row>
    <row r="63881" spans="9:12" ht="15" x14ac:dyDescent="0.25">
      <c r="I63881"/>
      <c r="J63881"/>
      <c r="K63881"/>
      <c r="L63881"/>
    </row>
    <row r="63882" spans="9:12" ht="15" x14ac:dyDescent="0.25">
      <c r="I63882"/>
      <c r="J63882"/>
      <c r="K63882"/>
      <c r="L63882"/>
    </row>
    <row r="63883" spans="9:12" ht="15" x14ac:dyDescent="0.25">
      <c r="I63883"/>
      <c r="J63883"/>
      <c r="K63883"/>
      <c r="L63883"/>
    </row>
    <row r="63884" spans="9:12" ht="15" x14ac:dyDescent="0.25">
      <c r="I63884"/>
      <c r="J63884"/>
      <c r="K63884"/>
      <c r="L63884"/>
    </row>
    <row r="63885" spans="9:12" ht="15" x14ac:dyDescent="0.25">
      <c r="I63885"/>
      <c r="J63885"/>
      <c r="K63885"/>
      <c r="L63885"/>
    </row>
    <row r="63886" spans="9:12" ht="15" x14ac:dyDescent="0.25">
      <c r="I63886"/>
      <c r="J63886"/>
      <c r="K63886"/>
      <c r="L63886"/>
    </row>
    <row r="63887" spans="9:12" ht="15" x14ac:dyDescent="0.25">
      <c r="I63887"/>
      <c r="J63887"/>
      <c r="K63887"/>
      <c r="L63887"/>
    </row>
    <row r="63888" spans="9:12" ht="15" x14ac:dyDescent="0.25">
      <c r="I63888"/>
      <c r="J63888"/>
      <c r="K63888"/>
      <c r="L63888"/>
    </row>
    <row r="63889" spans="9:12" ht="15" x14ac:dyDescent="0.25">
      <c r="I63889"/>
      <c r="J63889"/>
      <c r="K63889"/>
      <c r="L63889"/>
    </row>
    <row r="63890" spans="9:12" ht="15" x14ac:dyDescent="0.25">
      <c r="I63890"/>
      <c r="J63890"/>
      <c r="K63890"/>
      <c r="L63890"/>
    </row>
    <row r="63891" spans="9:12" ht="15" x14ac:dyDescent="0.25">
      <c r="I63891"/>
      <c r="J63891"/>
      <c r="K63891"/>
      <c r="L63891"/>
    </row>
    <row r="63892" spans="9:12" ht="15" x14ac:dyDescent="0.25">
      <c r="I63892"/>
      <c r="J63892"/>
      <c r="K63892"/>
      <c r="L63892"/>
    </row>
    <row r="63893" spans="9:12" ht="15" x14ac:dyDescent="0.25">
      <c r="I63893"/>
      <c r="J63893"/>
      <c r="K63893"/>
      <c r="L63893"/>
    </row>
    <row r="63894" spans="9:12" ht="15" x14ac:dyDescent="0.25">
      <c r="I63894"/>
      <c r="J63894"/>
      <c r="K63894"/>
      <c r="L63894"/>
    </row>
    <row r="63895" spans="9:12" ht="15" x14ac:dyDescent="0.25">
      <c r="I63895"/>
      <c r="J63895"/>
      <c r="K63895"/>
      <c r="L63895"/>
    </row>
    <row r="63896" spans="9:12" ht="15" x14ac:dyDescent="0.25">
      <c r="I63896"/>
      <c r="J63896"/>
      <c r="K63896"/>
      <c r="L63896"/>
    </row>
    <row r="63897" spans="9:12" ht="15" x14ac:dyDescent="0.25">
      <c r="I63897"/>
      <c r="J63897"/>
      <c r="K63897"/>
      <c r="L63897"/>
    </row>
    <row r="63898" spans="9:12" ht="15" x14ac:dyDescent="0.25">
      <c r="I63898"/>
      <c r="J63898"/>
      <c r="K63898"/>
      <c r="L63898"/>
    </row>
    <row r="63899" spans="9:12" ht="15" x14ac:dyDescent="0.25">
      <c r="I63899"/>
      <c r="J63899"/>
      <c r="K63899"/>
      <c r="L63899"/>
    </row>
    <row r="63900" spans="9:12" ht="15" x14ac:dyDescent="0.25">
      <c r="I63900"/>
      <c r="J63900"/>
      <c r="K63900"/>
      <c r="L63900"/>
    </row>
    <row r="63901" spans="9:12" ht="15" x14ac:dyDescent="0.25">
      <c r="I63901"/>
      <c r="J63901"/>
      <c r="K63901"/>
      <c r="L63901"/>
    </row>
    <row r="63902" spans="9:12" ht="15" x14ac:dyDescent="0.25">
      <c r="I63902"/>
      <c r="J63902"/>
      <c r="K63902"/>
      <c r="L63902"/>
    </row>
    <row r="63903" spans="9:12" ht="15" x14ac:dyDescent="0.25">
      <c r="I63903"/>
      <c r="J63903"/>
      <c r="K63903"/>
      <c r="L63903"/>
    </row>
    <row r="63904" spans="9:12" ht="15" x14ac:dyDescent="0.25">
      <c r="I63904"/>
      <c r="J63904"/>
      <c r="K63904"/>
      <c r="L63904"/>
    </row>
    <row r="63905" spans="9:12" ht="15" x14ac:dyDescent="0.25">
      <c r="I63905"/>
      <c r="J63905"/>
      <c r="K63905"/>
      <c r="L63905"/>
    </row>
    <row r="63906" spans="9:12" ht="15" x14ac:dyDescent="0.25">
      <c r="I63906"/>
      <c r="J63906"/>
      <c r="K63906"/>
      <c r="L63906"/>
    </row>
    <row r="63907" spans="9:12" ht="15" x14ac:dyDescent="0.25">
      <c r="I63907"/>
      <c r="J63907"/>
      <c r="K63907"/>
      <c r="L63907"/>
    </row>
    <row r="63908" spans="9:12" ht="15" x14ac:dyDescent="0.25">
      <c r="I63908"/>
      <c r="J63908"/>
      <c r="K63908"/>
      <c r="L63908"/>
    </row>
    <row r="63909" spans="9:12" ht="15" x14ac:dyDescent="0.25">
      <c r="I63909"/>
      <c r="J63909"/>
      <c r="K63909"/>
      <c r="L63909"/>
    </row>
    <row r="63910" spans="9:12" ht="15" x14ac:dyDescent="0.25">
      <c r="I63910"/>
      <c r="J63910"/>
      <c r="K63910"/>
      <c r="L63910"/>
    </row>
    <row r="63911" spans="9:12" ht="15" x14ac:dyDescent="0.25">
      <c r="I63911"/>
      <c r="J63911"/>
      <c r="K63911"/>
      <c r="L63911"/>
    </row>
    <row r="63912" spans="9:12" ht="15" x14ac:dyDescent="0.25">
      <c r="I63912"/>
      <c r="J63912"/>
      <c r="K63912"/>
      <c r="L63912"/>
    </row>
    <row r="63913" spans="9:12" ht="15" x14ac:dyDescent="0.25">
      <c r="I63913"/>
      <c r="J63913"/>
      <c r="K63913"/>
      <c r="L63913"/>
    </row>
    <row r="63914" spans="9:12" ht="15" x14ac:dyDescent="0.25">
      <c r="I63914"/>
      <c r="J63914"/>
      <c r="K63914"/>
      <c r="L63914"/>
    </row>
    <row r="63915" spans="9:12" ht="15" x14ac:dyDescent="0.25">
      <c r="I63915"/>
      <c r="J63915"/>
      <c r="K63915"/>
      <c r="L63915"/>
    </row>
    <row r="63916" spans="9:12" ht="15" x14ac:dyDescent="0.25">
      <c r="I63916"/>
      <c r="J63916"/>
      <c r="K63916"/>
      <c r="L63916"/>
    </row>
    <row r="63917" spans="9:12" ht="15" x14ac:dyDescent="0.25">
      <c r="I63917"/>
      <c r="J63917"/>
      <c r="K63917"/>
      <c r="L63917"/>
    </row>
    <row r="63918" spans="9:12" ht="15" x14ac:dyDescent="0.25">
      <c r="I63918"/>
      <c r="J63918"/>
      <c r="K63918"/>
      <c r="L63918"/>
    </row>
    <row r="63919" spans="9:12" ht="15" x14ac:dyDescent="0.25">
      <c r="I63919"/>
      <c r="J63919"/>
      <c r="K63919"/>
      <c r="L63919"/>
    </row>
    <row r="63920" spans="9:12" ht="15" x14ac:dyDescent="0.25">
      <c r="I63920"/>
      <c r="J63920"/>
      <c r="K63920"/>
      <c r="L63920"/>
    </row>
    <row r="63921" spans="9:12" ht="15" x14ac:dyDescent="0.25">
      <c r="I63921"/>
      <c r="J63921"/>
      <c r="K63921"/>
      <c r="L63921"/>
    </row>
    <row r="63922" spans="9:12" ht="15" x14ac:dyDescent="0.25">
      <c r="I63922"/>
      <c r="J63922"/>
      <c r="K63922"/>
      <c r="L63922"/>
    </row>
    <row r="63923" spans="9:12" ht="15" x14ac:dyDescent="0.25">
      <c r="I63923"/>
      <c r="J63923"/>
      <c r="K63923"/>
      <c r="L63923"/>
    </row>
    <row r="63924" spans="9:12" ht="15" x14ac:dyDescent="0.25">
      <c r="I63924"/>
      <c r="J63924"/>
      <c r="K63924"/>
      <c r="L63924"/>
    </row>
    <row r="63925" spans="9:12" ht="15" x14ac:dyDescent="0.25">
      <c r="I63925"/>
      <c r="J63925"/>
      <c r="K63925"/>
      <c r="L63925"/>
    </row>
    <row r="63926" spans="9:12" ht="15" x14ac:dyDescent="0.25">
      <c r="I63926"/>
      <c r="J63926"/>
      <c r="K63926"/>
      <c r="L63926"/>
    </row>
    <row r="63927" spans="9:12" ht="15" x14ac:dyDescent="0.25">
      <c r="I63927"/>
      <c r="J63927"/>
      <c r="K63927"/>
      <c r="L63927"/>
    </row>
    <row r="63928" spans="9:12" ht="15" x14ac:dyDescent="0.25">
      <c r="I63928"/>
      <c r="J63928"/>
      <c r="K63928"/>
      <c r="L63928"/>
    </row>
    <row r="63929" spans="9:12" ht="15" x14ac:dyDescent="0.25">
      <c r="I63929"/>
      <c r="J63929"/>
      <c r="K63929"/>
      <c r="L63929"/>
    </row>
    <row r="63930" spans="9:12" ht="15" x14ac:dyDescent="0.25">
      <c r="I63930"/>
      <c r="J63930"/>
      <c r="K63930"/>
      <c r="L63930"/>
    </row>
    <row r="63931" spans="9:12" ht="15" x14ac:dyDescent="0.25">
      <c r="I63931"/>
      <c r="J63931"/>
      <c r="K63931"/>
      <c r="L63931"/>
    </row>
    <row r="63932" spans="9:12" ht="15" x14ac:dyDescent="0.25">
      <c r="I63932"/>
      <c r="J63932"/>
      <c r="K63932"/>
      <c r="L63932"/>
    </row>
    <row r="63933" spans="9:12" ht="15" x14ac:dyDescent="0.25">
      <c r="I63933"/>
      <c r="J63933"/>
      <c r="K63933"/>
      <c r="L63933"/>
    </row>
    <row r="63934" spans="9:12" ht="15" x14ac:dyDescent="0.25">
      <c r="I63934"/>
      <c r="J63934"/>
      <c r="K63934"/>
      <c r="L63934"/>
    </row>
    <row r="63935" spans="9:12" ht="15" x14ac:dyDescent="0.25">
      <c r="I63935"/>
      <c r="J63935"/>
      <c r="K63935"/>
      <c r="L63935"/>
    </row>
    <row r="63936" spans="9:12" ht="15" x14ac:dyDescent="0.25">
      <c r="I63936"/>
      <c r="J63936"/>
      <c r="K63936"/>
      <c r="L63936"/>
    </row>
    <row r="63937" spans="9:12" ht="15" x14ac:dyDescent="0.25">
      <c r="I63937"/>
      <c r="J63937"/>
      <c r="K63937"/>
      <c r="L63937"/>
    </row>
    <row r="63938" spans="9:12" ht="15" x14ac:dyDescent="0.25">
      <c r="I63938"/>
      <c r="J63938"/>
      <c r="K63938"/>
      <c r="L63938"/>
    </row>
    <row r="63939" spans="9:12" ht="15" x14ac:dyDescent="0.25">
      <c r="I63939"/>
      <c r="J63939"/>
      <c r="K63939"/>
      <c r="L63939"/>
    </row>
    <row r="63940" spans="9:12" ht="15" x14ac:dyDescent="0.25">
      <c r="I63940"/>
      <c r="J63940"/>
      <c r="K63940"/>
      <c r="L63940"/>
    </row>
    <row r="63941" spans="9:12" ht="15" x14ac:dyDescent="0.25">
      <c r="I63941"/>
      <c r="J63941"/>
      <c r="K63941"/>
      <c r="L63941"/>
    </row>
    <row r="63942" spans="9:12" ht="15" x14ac:dyDescent="0.25">
      <c r="I63942"/>
      <c r="J63942"/>
      <c r="K63942"/>
      <c r="L63942"/>
    </row>
    <row r="63943" spans="9:12" ht="15" x14ac:dyDescent="0.25">
      <c r="I63943"/>
      <c r="J63943"/>
      <c r="K63943"/>
      <c r="L63943"/>
    </row>
    <row r="63944" spans="9:12" ht="15" x14ac:dyDescent="0.25">
      <c r="I63944"/>
      <c r="J63944"/>
      <c r="K63944"/>
      <c r="L63944"/>
    </row>
    <row r="63945" spans="9:12" ht="15" x14ac:dyDescent="0.25">
      <c r="I63945"/>
      <c r="J63945"/>
      <c r="K63945"/>
      <c r="L63945"/>
    </row>
    <row r="63946" spans="9:12" ht="15" x14ac:dyDescent="0.25">
      <c r="I63946"/>
      <c r="J63946"/>
      <c r="K63946"/>
      <c r="L63946"/>
    </row>
    <row r="63947" spans="9:12" ht="15" x14ac:dyDescent="0.25">
      <c r="I63947"/>
      <c r="J63947"/>
      <c r="K63947"/>
      <c r="L63947"/>
    </row>
    <row r="63948" spans="9:12" ht="15" x14ac:dyDescent="0.25">
      <c r="I63948"/>
      <c r="J63948"/>
      <c r="K63948"/>
      <c r="L63948"/>
    </row>
    <row r="63949" spans="9:12" ht="15" x14ac:dyDescent="0.25">
      <c r="I63949"/>
      <c r="J63949"/>
      <c r="K63949"/>
      <c r="L63949"/>
    </row>
    <row r="63950" spans="9:12" ht="15" x14ac:dyDescent="0.25">
      <c r="I63950"/>
      <c r="J63950"/>
      <c r="K63950"/>
      <c r="L63950"/>
    </row>
    <row r="63951" spans="9:12" ht="15" x14ac:dyDescent="0.25">
      <c r="I63951"/>
      <c r="J63951"/>
      <c r="K63951"/>
      <c r="L63951"/>
    </row>
    <row r="63952" spans="9:12" ht="15" x14ac:dyDescent="0.25">
      <c r="I63952"/>
      <c r="J63952"/>
      <c r="K63952"/>
      <c r="L63952"/>
    </row>
    <row r="63953" spans="9:12" ht="15" x14ac:dyDescent="0.25">
      <c r="I63953"/>
      <c r="J63953"/>
      <c r="K63953"/>
      <c r="L63953"/>
    </row>
    <row r="63954" spans="9:12" ht="15" x14ac:dyDescent="0.25">
      <c r="I63954"/>
      <c r="J63954"/>
      <c r="K63954"/>
      <c r="L63954"/>
    </row>
    <row r="63955" spans="9:12" ht="15" x14ac:dyDescent="0.25">
      <c r="I63955"/>
      <c r="J63955"/>
      <c r="K63955"/>
      <c r="L63955"/>
    </row>
    <row r="63956" spans="9:12" ht="15" x14ac:dyDescent="0.25">
      <c r="I63956"/>
      <c r="J63956"/>
      <c r="K63956"/>
      <c r="L63956"/>
    </row>
    <row r="63957" spans="9:12" ht="15" x14ac:dyDescent="0.25">
      <c r="I63957"/>
      <c r="J63957"/>
      <c r="K63957"/>
      <c r="L63957"/>
    </row>
    <row r="63958" spans="9:12" ht="15" x14ac:dyDescent="0.25">
      <c r="I63958"/>
      <c r="J63958"/>
      <c r="K63958"/>
      <c r="L63958"/>
    </row>
    <row r="63959" spans="9:12" ht="15" x14ac:dyDescent="0.25">
      <c r="I63959"/>
      <c r="J63959"/>
      <c r="K63959"/>
      <c r="L63959"/>
    </row>
    <row r="63960" spans="9:12" ht="15" x14ac:dyDescent="0.25">
      <c r="I63960"/>
      <c r="J63960"/>
      <c r="K63960"/>
      <c r="L63960"/>
    </row>
    <row r="63961" spans="9:12" ht="15" x14ac:dyDescent="0.25">
      <c r="I63961"/>
      <c r="J63961"/>
      <c r="K63961"/>
      <c r="L63961"/>
    </row>
    <row r="63962" spans="9:12" ht="15" x14ac:dyDescent="0.25">
      <c r="I63962"/>
      <c r="J63962"/>
      <c r="K63962"/>
      <c r="L63962"/>
    </row>
    <row r="63963" spans="9:12" ht="15" x14ac:dyDescent="0.25">
      <c r="I63963"/>
      <c r="J63963"/>
      <c r="K63963"/>
      <c r="L63963"/>
    </row>
    <row r="63964" spans="9:12" ht="15" x14ac:dyDescent="0.25">
      <c r="I63964"/>
      <c r="J63964"/>
      <c r="K63964"/>
      <c r="L63964"/>
    </row>
    <row r="63965" spans="9:12" ht="15" x14ac:dyDescent="0.25">
      <c r="I63965"/>
      <c r="J63965"/>
      <c r="K63965"/>
      <c r="L63965"/>
    </row>
    <row r="63966" spans="9:12" ht="15" x14ac:dyDescent="0.25">
      <c r="I63966"/>
      <c r="J63966"/>
      <c r="K63966"/>
      <c r="L63966"/>
    </row>
    <row r="63967" spans="9:12" ht="15" x14ac:dyDescent="0.25">
      <c r="I63967"/>
      <c r="J63967"/>
      <c r="K63967"/>
      <c r="L63967"/>
    </row>
    <row r="63968" spans="9:12" ht="15" x14ac:dyDescent="0.25">
      <c r="I63968"/>
      <c r="J63968"/>
      <c r="K63968"/>
      <c r="L63968"/>
    </row>
    <row r="63969" spans="9:12" ht="15" x14ac:dyDescent="0.25">
      <c r="I63969"/>
      <c r="J63969"/>
      <c r="K63969"/>
      <c r="L63969"/>
    </row>
    <row r="63970" spans="9:12" ht="15" x14ac:dyDescent="0.25">
      <c r="I63970"/>
      <c r="J63970"/>
      <c r="K63970"/>
      <c r="L63970"/>
    </row>
    <row r="63971" spans="9:12" ht="15" x14ac:dyDescent="0.25">
      <c r="I63971"/>
      <c r="J63971"/>
      <c r="K63971"/>
      <c r="L63971"/>
    </row>
    <row r="63972" spans="9:12" ht="15" x14ac:dyDescent="0.25">
      <c r="I63972"/>
      <c r="J63972"/>
      <c r="K63972"/>
      <c r="L63972"/>
    </row>
    <row r="63973" spans="9:12" ht="15" x14ac:dyDescent="0.25">
      <c r="I63973"/>
      <c r="J63973"/>
      <c r="K63973"/>
      <c r="L63973"/>
    </row>
    <row r="63974" spans="9:12" ht="15" x14ac:dyDescent="0.25">
      <c r="I63974"/>
      <c r="J63974"/>
      <c r="K63974"/>
      <c r="L63974"/>
    </row>
    <row r="63975" spans="9:12" ht="15" x14ac:dyDescent="0.25">
      <c r="I63975"/>
      <c r="J63975"/>
      <c r="K63975"/>
      <c r="L63975"/>
    </row>
    <row r="63976" spans="9:12" ht="15" x14ac:dyDescent="0.25">
      <c r="I63976"/>
      <c r="J63976"/>
      <c r="K63976"/>
      <c r="L63976"/>
    </row>
    <row r="63977" spans="9:12" ht="15" x14ac:dyDescent="0.25">
      <c r="I63977"/>
      <c r="J63977"/>
      <c r="K63977"/>
      <c r="L63977"/>
    </row>
    <row r="63978" spans="9:12" ht="15" x14ac:dyDescent="0.25">
      <c r="I63978"/>
      <c r="J63978"/>
      <c r="K63978"/>
      <c r="L63978"/>
    </row>
    <row r="63979" spans="9:12" ht="15" x14ac:dyDescent="0.25">
      <c r="I63979"/>
      <c r="J63979"/>
      <c r="K63979"/>
      <c r="L63979"/>
    </row>
    <row r="63980" spans="9:12" ht="15" x14ac:dyDescent="0.25">
      <c r="I63980"/>
      <c r="J63980"/>
      <c r="K63980"/>
      <c r="L63980"/>
    </row>
    <row r="63981" spans="9:12" ht="15" x14ac:dyDescent="0.25">
      <c r="I63981"/>
      <c r="J63981"/>
      <c r="K63981"/>
      <c r="L63981"/>
    </row>
    <row r="63982" spans="9:12" ht="15" x14ac:dyDescent="0.25">
      <c r="I63982"/>
      <c r="J63982"/>
      <c r="K63982"/>
      <c r="L63982"/>
    </row>
    <row r="63983" spans="9:12" ht="15" x14ac:dyDescent="0.25">
      <c r="I63983"/>
      <c r="J63983"/>
      <c r="K63983"/>
      <c r="L63983"/>
    </row>
    <row r="63984" spans="9:12" ht="15" x14ac:dyDescent="0.25">
      <c r="I63984"/>
      <c r="J63984"/>
      <c r="K63984"/>
      <c r="L63984"/>
    </row>
    <row r="63985" spans="9:12" ht="15" x14ac:dyDescent="0.25">
      <c r="I63985"/>
      <c r="J63985"/>
      <c r="K63985"/>
      <c r="L63985"/>
    </row>
    <row r="63986" spans="9:12" ht="15" x14ac:dyDescent="0.25">
      <c r="I63986"/>
      <c r="J63986"/>
      <c r="K63986"/>
      <c r="L63986"/>
    </row>
    <row r="63987" spans="9:12" ht="15" x14ac:dyDescent="0.25">
      <c r="I63987"/>
      <c r="J63987"/>
      <c r="K63987"/>
      <c r="L63987"/>
    </row>
    <row r="63988" spans="9:12" ht="15" x14ac:dyDescent="0.25">
      <c r="I63988"/>
      <c r="J63988"/>
      <c r="K63988"/>
      <c r="L63988"/>
    </row>
    <row r="63989" spans="9:12" ht="15" x14ac:dyDescent="0.25">
      <c r="I63989"/>
      <c r="J63989"/>
      <c r="K63989"/>
      <c r="L63989"/>
    </row>
    <row r="63990" spans="9:12" ht="15" x14ac:dyDescent="0.25">
      <c r="I63990"/>
      <c r="J63990"/>
      <c r="K63990"/>
      <c r="L63990"/>
    </row>
    <row r="63991" spans="9:12" ht="15" x14ac:dyDescent="0.25">
      <c r="I63991"/>
      <c r="J63991"/>
      <c r="K63991"/>
      <c r="L63991"/>
    </row>
    <row r="63992" spans="9:12" ht="15" x14ac:dyDescent="0.25">
      <c r="I63992"/>
      <c r="J63992"/>
      <c r="K63992"/>
      <c r="L63992"/>
    </row>
    <row r="63993" spans="9:12" ht="15" x14ac:dyDescent="0.25">
      <c r="I63993"/>
      <c r="J63993"/>
      <c r="K63993"/>
      <c r="L63993"/>
    </row>
    <row r="63994" spans="9:12" ht="15" x14ac:dyDescent="0.25">
      <c r="I63994"/>
      <c r="J63994"/>
      <c r="K63994"/>
      <c r="L63994"/>
    </row>
    <row r="63995" spans="9:12" ht="15" x14ac:dyDescent="0.25">
      <c r="I63995"/>
      <c r="J63995"/>
      <c r="K63995"/>
      <c r="L63995"/>
    </row>
    <row r="63996" spans="9:12" ht="15" x14ac:dyDescent="0.25">
      <c r="I63996"/>
      <c r="J63996"/>
      <c r="K63996"/>
      <c r="L63996"/>
    </row>
    <row r="63997" spans="9:12" ht="15" x14ac:dyDescent="0.25">
      <c r="I63997"/>
      <c r="J63997"/>
      <c r="K63997"/>
      <c r="L63997"/>
    </row>
    <row r="63998" spans="9:12" ht="15" x14ac:dyDescent="0.25">
      <c r="I63998"/>
      <c r="J63998"/>
      <c r="K63998"/>
      <c r="L63998"/>
    </row>
    <row r="63999" spans="9:12" ht="15" x14ac:dyDescent="0.25">
      <c r="I63999"/>
      <c r="J63999"/>
      <c r="K63999"/>
      <c r="L63999"/>
    </row>
    <row r="64000" spans="9:12" ht="15" x14ac:dyDescent="0.25">
      <c r="I64000"/>
      <c r="J64000"/>
      <c r="K64000"/>
      <c r="L64000"/>
    </row>
    <row r="64001" spans="9:12" ht="15" x14ac:dyDescent="0.25">
      <c r="I64001"/>
      <c r="J64001"/>
      <c r="K64001"/>
      <c r="L64001"/>
    </row>
    <row r="64002" spans="9:12" ht="15" x14ac:dyDescent="0.25">
      <c r="I64002"/>
      <c r="J64002"/>
      <c r="K64002"/>
      <c r="L64002"/>
    </row>
    <row r="64003" spans="9:12" ht="15" x14ac:dyDescent="0.25">
      <c r="I64003"/>
      <c r="J64003"/>
      <c r="K64003"/>
      <c r="L64003"/>
    </row>
    <row r="64004" spans="9:12" ht="15" x14ac:dyDescent="0.25">
      <c r="I64004"/>
      <c r="J64004"/>
      <c r="K64004"/>
      <c r="L64004"/>
    </row>
    <row r="64005" spans="9:12" ht="15" x14ac:dyDescent="0.25">
      <c r="I64005"/>
      <c r="J64005"/>
      <c r="K64005"/>
      <c r="L64005"/>
    </row>
    <row r="64006" spans="9:12" ht="15" x14ac:dyDescent="0.25">
      <c r="I64006"/>
      <c r="J64006"/>
      <c r="K64006"/>
      <c r="L64006"/>
    </row>
    <row r="64007" spans="9:12" ht="15" x14ac:dyDescent="0.25">
      <c r="I64007"/>
      <c r="J64007"/>
      <c r="K64007"/>
      <c r="L64007"/>
    </row>
    <row r="64008" spans="9:12" ht="15" x14ac:dyDescent="0.25">
      <c r="I64008"/>
      <c r="J64008"/>
      <c r="K64008"/>
      <c r="L64008"/>
    </row>
    <row r="64009" spans="9:12" ht="15" x14ac:dyDescent="0.25">
      <c r="I64009"/>
      <c r="J64009"/>
      <c r="K64009"/>
      <c r="L64009"/>
    </row>
    <row r="64010" spans="9:12" ht="15" x14ac:dyDescent="0.25">
      <c r="I64010"/>
      <c r="J64010"/>
      <c r="K64010"/>
      <c r="L64010"/>
    </row>
    <row r="64011" spans="9:12" ht="15" x14ac:dyDescent="0.25">
      <c r="I64011"/>
      <c r="J64011"/>
      <c r="K64011"/>
      <c r="L64011"/>
    </row>
    <row r="64012" spans="9:12" ht="15" x14ac:dyDescent="0.25">
      <c r="I64012"/>
      <c r="J64012"/>
      <c r="K64012"/>
      <c r="L64012"/>
    </row>
    <row r="64013" spans="9:12" ht="15" x14ac:dyDescent="0.25">
      <c r="I64013"/>
      <c r="J64013"/>
      <c r="K64013"/>
      <c r="L64013"/>
    </row>
    <row r="64014" spans="9:12" ht="15" x14ac:dyDescent="0.25">
      <c r="I64014"/>
      <c r="J64014"/>
      <c r="K64014"/>
      <c r="L64014"/>
    </row>
    <row r="64015" spans="9:12" ht="15" x14ac:dyDescent="0.25">
      <c r="I64015"/>
      <c r="J64015"/>
      <c r="K64015"/>
      <c r="L64015"/>
    </row>
    <row r="64016" spans="9:12" ht="15" x14ac:dyDescent="0.25">
      <c r="I64016"/>
      <c r="J64016"/>
      <c r="K64016"/>
      <c r="L64016"/>
    </row>
    <row r="64017" spans="9:12" ht="15" x14ac:dyDescent="0.25">
      <c r="I64017"/>
      <c r="J64017"/>
      <c r="K64017"/>
      <c r="L64017"/>
    </row>
    <row r="64018" spans="9:12" ht="15" x14ac:dyDescent="0.25">
      <c r="I64018"/>
      <c r="J64018"/>
      <c r="K64018"/>
      <c r="L64018"/>
    </row>
    <row r="64019" spans="9:12" ht="15" x14ac:dyDescent="0.25">
      <c r="I64019"/>
      <c r="J64019"/>
      <c r="K64019"/>
      <c r="L64019"/>
    </row>
    <row r="64020" spans="9:12" ht="15" x14ac:dyDescent="0.25">
      <c r="I64020"/>
      <c r="J64020"/>
      <c r="K64020"/>
      <c r="L64020"/>
    </row>
    <row r="64021" spans="9:12" ht="15" x14ac:dyDescent="0.25">
      <c r="I64021"/>
      <c r="J64021"/>
      <c r="K64021"/>
      <c r="L64021"/>
    </row>
    <row r="64022" spans="9:12" ht="15" x14ac:dyDescent="0.25">
      <c r="I64022"/>
      <c r="J64022"/>
      <c r="K64022"/>
      <c r="L64022"/>
    </row>
    <row r="64023" spans="9:12" ht="15" x14ac:dyDescent="0.25">
      <c r="I64023"/>
      <c r="J64023"/>
      <c r="K64023"/>
      <c r="L64023"/>
    </row>
    <row r="64024" spans="9:12" ht="15" x14ac:dyDescent="0.25">
      <c r="I64024"/>
      <c r="J64024"/>
      <c r="K64024"/>
      <c r="L64024"/>
    </row>
    <row r="64025" spans="9:12" ht="15" x14ac:dyDescent="0.25">
      <c r="I64025"/>
      <c r="J64025"/>
      <c r="K64025"/>
      <c r="L64025"/>
    </row>
    <row r="64026" spans="9:12" ht="15" x14ac:dyDescent="0.25">
      <c r="I64026"/>
      <c r="J64026"/>
      <c r="K64026"/>
      <c r="L64026"/>
    </row>
    <row r="64027" spans="9:12" ht="15" x14ac:dyDescent="0.25">
      <c r="I64027"/>
      <c r="J64027"/>
      <c r="K64027"/>
      <c r="L64027"/>
    </row>
    <row r="64028" spans="9:12" ht="15" x14ac:dyDescent="0.25">
      <c r="I64028"/>
      <c r="J64028"/>
      <c r="K64028"/>
      <c r="L64028"/>
    </row>
    <row r="64029" spans="9:12" ht="15" x14ac:dyDescent="0.25">
      <c r="I64029"/>
      <c r="J64029"/>
      <c r="K64029"/>
      <c r="L64029"/>
    </row>
    <row r="64030" spans="9:12" ht="15" x14ac:dyDescent="0.25">
      <c r="I64030"/>
      <c r="J64030"/>
      <c r="K64030"/>
      <c r="L64030"/>
    </row>
    <row r="64031" spans="9:12" ht="15" x14ac:dyDescent="0.25">
      <c r="I64031"/>
      <c r="J64031"/>
      <c r="K64031"/>
      <c r="L64031"/>
    </row>
    <row r="64032" spans="9:12" ht="15" x14ac:dyDescent="0.25">
      <c r="I64032"/>
      <c r="J64032"/>
      <c r="K64032"/>
      <c r="L64032"/>
    </row>
    <row r="64033" spans="9:12" ht="15" x14ac:dyDescent="0.25">
      <c r="I64033"/>
      <c r="J64033"/>
      <c r="K64033"/>
      <c r="L64033"/>
    </row>
    <row r="64034" spans="9:12" ht="15" x14ac:dyDescent="0.25">
      <c r="I64034"/>
      <c r="J64034"/>
      <c r="K64034"/>
      <c r="L64034"/>
    </row>
    <row r="64035" spans="9:12" ht="15" x14ac:dyDescent="0.25">
      <c r="I64035"/>
      <c r="J64035"/>
      <c r="K64035"/>
      <c r="L64035"/>
    </row>
    <row r="64036" spans="9:12" ht="15" x14ac:dyDescent="0.25">
      <c r="I64036"/>
      <c r="J64036"/>
      <c r="K64036"/>
      <c r="L64036"/>
    </row>
    <row r="64037" spans="9:12" ht="15" x14ac:dyDescent="0.25">
      <c r="I64037"/>
      <c r="J64037"/>
      <c r="K64037"/>
      <c r="L64037"/>
    </row>
    <row r="64038" spans="9:12" ht="15" x14ac:dyDescent="0.25">
      <c r="I64038"/>
      <c r="J64038"/>
      <c r="K64038"/>
      <c r="L64038"/>
    </row>
    <row r="64039" spans="9:12" ht="15" x14ac:dyDescent="0.25">
      <c r="I64039"/>
      <c r="J64039"/>
      <c r="K64039"/>
      <c r="L64039"/>
    </row>
    <row r="64040" spans="9:12" ht="15" x14ac:dyDescent="0.25">
      <c r="I64040"/>
      <c r="J64040"/>
      <c r="K64040"/>
      <c r="L64040"/>
    </row>
    <row r="64041" spans="9:12" ht="15" x14ac:dyDescent="0.25">
      <c r="I64041"/>
      <c r="J64041"/>
      <c r="K64041"/>
      <c r="L64041"/>
    </row>
    <row r="64042" spans="9:12" ht="15" x14ac:dyDescent="0.25">
      <c r="I64042"/>
      <c r="J64042"/>
      <c r="K64042"/>
      <c r="L64042"/>
    </row>
    <row r="64043" spans="9:12" ht="15" x14ac:dyDescent="0.25">
      <c r="I64043"/>
      <c r="J64043"/>
      <c r="K64043"/>
      <c r="L64043"/>
    </row>
    <row r="64044" spans="9:12" ht="15" x14ac:dyDescent="0.25">
      <c r="I64044"/>
      <c r="J64044"/>
      <c r="K64044"/>
      <c r="L64044"/>
    </row>
    <row r="64045" spans="9:12" ht="15" x14ac:dyDescent="0.25">
      <c r="I64045"/>
      <c r="J64045"/>
      <c r="K64045"/>
      <c r="L64045"/>
    </row>
    <row r="64046" spans="9:12" ht="15" x14ac:dyDescent="0.25">
      <c r="I64046"/>
      <c r="J64046"/>
      <c r="K64046"/>
      <c r="L64046"/>
    </row>
    <row r="64047" spans="9:12" ht="15" x14ac:dyDescent="0.25">
      <c r="I64047"/>
      <c r="J64047"/>
      <c r="K64047"/>
      <c r="L64047"/>
    </row>
    <row r="64048" spans="9:12" ht="15" x14ac:dyDescent="0.25">
      <c r="I64048"/>
      <c r="J64048"/>
      <c r="K64048"/>
      <c r="L64048"/>
    </row>
    <row r="64049" spans="9:12" ht="15" x14ac:dyDescent="0.25">
      <c r="I64049"/>
      <c r="J64049"/>
      <c r="K64049"/>
      <c r="L64049"/>
    </row>
    <row r="64050" spans="9:12" ht="15" x14ac:dyDescent="0.25">
      <c r="I64050"/>
      <c r="J64050"/>
      <c r="K64050"/>
      <c r="L64050"/>
    </row>
    <row r="64051" spans="9:12" ht="15" x14ac:dyDescent="0.25">
      <c r="I64051"/>
      <c r="J64051"/>
      <c r="K64051"/>
      <c r="L64051"/>
    </row>
    <row r="64052" spans="9:12" ht="15" x14ac:dyDescent="0.25">
      <c r="I64052"/>
      <c r="J64052"/>
      <c r="K64052"/>
      <c r="L64052"/>
    </row>
    <row r="64053" spans="9:12" ht="15" x14ac:dyDescent="0.25">
      <c r="I64053"/>
      <c r="J64053"/>
      <c r="K64053"/>
      <c r="L64053"/>
    </row>
    <row r="64054" spans="9:12" ht="15" x14ac:dyDescent="0.25">
      <c r="I64054"/>
      <c r="J64054"/>
      <c r="K64054"/>
      <c r="L64054"/>
    </row>
    <row r="64055" spans="9:12" ht="15" x14ac:dyDescent="0.25">
      <c r="I64055"/>
      <c r="J64055"/>
      <c r="K64055"/>
      <c r="L64055"/>
    </row>
    <row r="64056" spans="9:12" ht="15" x14ac:dyDescent="0.25">
      <c r="I64056"/>
      <c r="J64056"/>
      <c r="K64056"/>
      <c r="L64056"/>
    </row>
    <row r="64057" spans="9:12" ht="15" x14ac:dyDescent="0.25">
      <c r="I64057"/>
      <c r="J64057"/>
      <c r="K64057"/>
      <c r="L64057"/>
    </row>
    <row r="64058" spans="9:12" ht="15" x14ac:dyDescent="0.25">
      <c r="I64058"/>
      <c r="J64058"/>
      <c r="K64058"/>
      <c r="L64058"/>
    </row>
    <row r="64059" spans="9:12" ht="15" x14ac:dyDescent="0.25">
      <c r="I64059"/>
      <c r="J64059"/>
      <c r="K64059"/>
      <c r="L64059"/>
    </row>
    <row r="64060" spans="9:12" ht="15" x14ac:dyDescent="0.25">
      <c r="I64060"/>
      <c r="J64060"/>
      <c r="K64060"/>
      <c r="L64060"/>
    </row>
    <row r="64061" spans="9:12" ht="15" x14ac:dyDescent="0.25">
      <c r="I64061"/>
      <c r="J64061"/>
      <c r="K64061"/>
      <c r="L64061"/>
    </row>
    <row r="64062" spans="9:12" ht="15" x14ac:dyDescent="0.25">
      <c r="I64062"/>
      <c r="J64062"/>
      <c r="K64062"/>
      <c r="L64062"/>
    </row>
    <row r="64063" spans="9:12" ht="15" x14ac:dyDescent="0.25">
      <c r="I64063"/>
      <c r="J64063"/>
      <c r="K64063"/>
      <c r="L64063"/>
    </row>
    <row r="64064" spans="9:12" ht="15" x14ac:dyDescent="0.25">
      <c r="I64064"/>
      <c r="J64064"/>
      <c r="K64064"/>
      <c r="L64064"/>
    </row>
    <row r="64065" spans="9:12" ht="15" x14ac:dyDescent="0.25">
      <c r="I64065"/>
      <c r="J64065"/>
      <c r="K64065"/>
      <c r="L64065"/>
    </row>
    <row r="64066" spans="9:12" ht="15" x14ac:dyDescent="0.25">
      <c r="I64066"/>
      <c r="J64066"/>
      <c r="K64066"/>
      <c r="L64066"/>
    </row>
    <row r="64067" spans="9:12" ht="15" x14ac:dyDescent="0.25">
      <c r="I64067"/>
      <c r="J64067"/>
      <c r="K64067"/>
      <c r="L64067"/>
    </row>
    <row r="64068" spans="9:12" ht="15" x14ac:dyDescent="0.25">
      <c r="I64068"/>
      <c r="J64068"/>
      <c r="K64068"/>
      <c r="L64068"/>
    </row>
    <row r="64069" spans="9:12" ht="15" x14ac:dyDescent="0.25">
      <c r="I64069"/>
      <c r="J64069"/>
      <c r="K64069"/>
      <c r="L64069"/>
    </row>
    <row r="64070" spans="9:12" ht="15" x14ac:dyDescent="0.25">
      <c r="I64070"/>
      <c r="J64070"/>
      <c r="K64070"/>
      <c r="L64070"/>
    </row>
    <row r="64071" spans="9:12" ht="15" x14ac:dyDescent="0.25">
      <c r="I64071"/>
      <c r="J64071"/>
      <c r="K64071"/>
      <c r="L64071"/>
    </row>
    <row r="64072" spans="9:12" ht="15" x14ac:dyDescent="0.25">
      <c r="I64072"/>
      <c r="J64072"/>
      <c r="K64072"/>
      <c r="L64072"/>
    </row>
    <row r="64073" spans="9:12" ht="15" x14ac:dyDescent="0.25">
      <c r="I64073"/>
      <c r="J64073"/>
      <c r="K64073"/>
      <c r="L64073"/>
    </row>
    <row r="64074" spans="9:12" ht="15" x14ac:dyDescent="0.25">
      <c r="I64074"/>
      <c r="J64074"/>
      <c r="K64074"/>
      <c r="L64074"/>
    </row>
    <row r="64075" spans="9:12" ht="15" x14ac:dyDescent="0.25">
      <c r="I64075"/>
      <c r="J64075"/>
      <c r="K64075"/>
      <c r="L64075"/>
    </row>
    <row r="64076" spans="9:12" ht="15" x14ac:dyDescent="0.25">
      <c r="I64076"/>
      <c r="J64076"/>
      <c r="K64076"/>
      <c r="L64076"/>
    </row>
    <row r="64077" spans="9:12" ht="15" x14ac:dyDescent="0.25">
      <c r="I64077"/>
      <c r="J64077"/>
      <c r="K64077"/>
      <c r="L64077"/>
    </row>
    <row r="64078" spans="9:12" ht="15" x14ac:dyDescent="0.25">
      <c r="I64078"/>
      <c r="J64078"/>
      <c r="K64078"/>
      <c r="L64078"/>
    </row>
    <row r="64079" spans="9:12" ht="15" x14ac:dyDescent="0.25">
      <c r="I64079"/>
      <c r="J64079"/>
      <c r="K64079"/>
      <c r="L64079"/>
    </row>
    <row r="64080" spans="9:12" ht="15" x14ac:dyDescent="0.25">
      <c r="I64080"/>
      <c r="J64080"/>
      <c r="K64080"/>
      <c r="L64080"/>
    </row>
    <row r="64081" spans="9:12" ht="15" x14ac:dyDescent="0.25">
      <c r="I64081"/>
      <c r="J64081"/>
      <c r="K64081"/>
      <c r="L64081"/>
    </row>
    <row r="64082" spans="9:12" ht="15" x14ac:dyDescent="0.25">
      <c r="I64082"/>
      <c r="J64082"/>
      <c r="K64082"/>
      <c r="L64082"/>
    </row>
    <row r="64083" spans="9:12" ht="15" x14ac:dyDescent="0.25">
      <c r="I64083"/>
      <c r="J64083"/>
      <c r="K64083"/>
      <c r="L64083"/>
    </row>
    <row r="64084" spans="9:12" ht="15" x14ac:dyDescent="0.25">
      <c r="I64084"/>
      <c r="J64084"/>
      <c r="K64084"/>
      <c r="L64084"/>
    </row>
    <row r="64085" spans="9:12" ht="15" x14ac:dyDescent="0.25">
      <c r="I64085"/>
      <c r="J64085"/>
      <c r="K64085"/>
      <c r="L64085"/>
    </row>
    <row r="64086" spans="9:12" ht="15" x14ac:dyDescent="0.25">
      <c r="I64086"/>
      <c r="J64086"/>
      <c r="K64086"/>
      <c r="L64086"/>
    </row>
    <row r="64087" spans="9:12" ht="15" x14ac:dyDescent="0.25">
      <c r="I64087"/>
      <c r="J64087"/>
      <c r="K64087"/>
      <c r="L64087"/>
    </row>
    <row r="64088" spans="9:12" ht="15" x14ac:dyDescent="0.25">
      <c r="I64088"/>
      <c r="J64088"/>
      <c r="K64088"/>
      <c r="L64088"/>
    </row>
    <row r="64089" spans="9:12" ht="15" x14ac:dyDescent="0.25">
      <c r="I64089"/>
      <c r="J64089"/>
      <c r="K64089"/>
      <c r="L64089"/>
    </row>
    <row r="64090" spans="9:12" ht="15" x14ac:dyDescent="0.25">
      <c r="I64090"/>
      <c r="J64090"/>
      <c r="K64090"/>
      <c r="L64090"/>
    </row>
    <row r="64091" spans="9:12" ht="15" x14ac:dyDescent="0.25">
      <c r="I64091"/>
      <c r="J64091"/>
      <c r="K64091"/>
      <c r="L64091"/>
    </row>
    <row r="64092" spans="9:12" ht="15" x14ac:dyDescent="0.25">
      <c r="I64092"/>
      <c r="J64092"/>
      <c r="K64092"/>
      <c r="L64092"/>
    </row>
    <row r="64093" spans="9:12" ht="15" x14ac:dyDescent="0.25">
      <c r="I64093"/>
      <c r="J64093"/>
      <c r="K64093"/>
      <c r="L64093"/>
    </row>
    <row r="64094" spans="9:12" ht="15" x14ac:dyDescent="0.25">
      <c r="I64094"/>
      <c r="J64094"/>
      <c r="K64094"/>
      <c r="L64094"/>
    </row>
    <row r="64095" spans="9:12" ht="15" x14ac:dyDescent="0.25">
      <c r="I64095"/>
      <c r="J64095"/>
      <c r="K64095"/>
      <c r="L64095"/>
    </row>
    <row r="64096" spans="9:12" ht="15" x14ac:dyDescent="0.25">
      <c r="I64096"/>
      <c r="J64096"/>
      <c r="K64096"/>
      <c r="L64096"/>
    </row>
    <row r="64097" spans="9:12" ht="15" x14ac:dyDescent="0.25">
      <c r="I64097"/>
      <c r="J64097"/>
      <c r="K64097"/>
      <c r="L64097"/>
    </row>
    <row r="64098" spans="9:12" ht="15" x14ac:dyDescent="0.25">
      <c r="I64098"/>
      <c r="J64098"/>
      <c r="K64098"/>
      <c r="L64098"/>
    </row>
    <row r="64099" spans="9:12" ht="15" x14ac:dyDescent="0.25">
      <c r="I64099"/>
      <c r="J64099"/>
      <c r="K64099"/>
      <c r="L64099"/>
    </row>
    <row r="64100" spans="9:12" ht="15" x14ac:dyDescent="0.25">
      <c r="I64100"/>
      <c r="J64100"/>
      <c r="K64100"/>
      <c r="L64100"/>
    </row>
    <row r="64101" spans="9:12" ht="15" x14ac:dyDescent="0.25">
      <c r="I64101"/>
      <c r="J64101"/>
      <c r="K64101"/>
      <c r="L64101"/>
    </row>
    <row r="64102" spans="9:12" ht="15" x14ac:dyDescent="0.25">
      <c r="I64102"/>
      <c r="J64102"/>
      <c r="K64102"/>
      <c r="L64102"/>
    </row>
    <row r="64103" spans="9:12" ht="15" x14ac:dyDescent="0.25">
      <c r="I64103"/>
      <c r="J64103"/>
      <c r="K64103"/>
      <c r="L64103"/>
    </row>
    <row r="64104" spans="9:12" ht="15" x14ac:dyDescent="0.25">
      <c r="I64104"/>
      <c r="J64104"/>
      <c r="K64104"/>
      <c r="L64104"/>
    </row>
    <row r="64105" spans="9:12" ht="15" x14ac:dyDescent="0.25">
      <c r="I64105"/>
      <c r="J64105"/>
      <c r="K64105"/>
      <c r="L64105"/>
    </row>
    <row r="64106" spans="9:12" ht="15" x14ac:dyDescent="0.25">
      <c r="I64106"/>
      <c r="J64106"/>
      <c r="K64106"/>
      <c r="L64106"/>
    </row>
    <row r="64107" spans="9:12" ht="15" x14ac:dyDescent="0.25">
      <c r="I64107"/>
      <c r="J64107"/>
      <c r="K64107"/>
      <c r="L64107"/>
    </row>
    <row r="64108" spans="9:12" ht="15" x14ac:dyDescent="0.25">
      <c r="I64108"/>
      <c r="J64108"/>
      <c r="K64108"/>
      <c r="L64108"/>
    </row>
    <row r="64109" spans="9:12" ht="15" x14ac:dyDescent="0.25">
      <c r="I64109"/>
      <c r="J64109"/>
      <c r="K64109"/>
      <c r="L64109"/>
    </row>
    <row r="64110" spans="9:12" ht="15" x14ac:dyDescent="0.25">
      <c r="I64110"/>
      <c r="J64110"/>
      <c r="K64110"/>
      <c r="L64110"/>
    </row>
    <row r="64111" spans="9:12" ht="15" x14ac:dyDescent="0.25">
      <c r="I64111"/>
      <c r="J64111"/>
      <c r="K64111"/>
      <c r="L64111"/>
    </row>
    <row r="64112" spans="9:12" ht="15" x14ac:dyDescent="0.25">
      <c r="I64112"/>
      <c r="J64112"/>
      <c r="K64112"/>
      <c r="L64112"/>
    </row>
    <row r="64113" spans="9:12" ht="15" x14ac:dyDescent="0.25">
      <c r="I64113"/>
      <c r="J64113"/>
      <c r="K64113"/>
      <c r="L64113"/>
    </row>
    <row r="64114" spans="9:12" ht="15" x14ac:dyDescent="0.25">
      <c r="I64114"/>
      <c r="J64114"/>
      <c r="K64114"/>
      <c r="L64114"/>
    </row>
    <row r="64115" spans="9:12" ht="15" x14ac:dyDescent="0.25">
      <c r="I64115"/>
      <c r="J64115"/>
      <c r="K64115"/>
      <c r="L64115"/>
    </row>
    <row r="64116" spans="9:12" ht="15" x14ac:dyDescent="0.25">
      <c r="I64116"/>
      <c r="J64116"/>
      <c r="K64116"/>
      <c r="L64116"/>
    </row>
    <row r="64117" spans="9:12" ht="15" x14ac:dyDescent="0.25">
      <c r="I64117"/>
      <c r="J64117"/>
      <c r="K64117"/>
      <c r="L64117"/>
    </row>
    <row r="64118" spans="9:12" ht="15" x14ac:dyDescent="0.25">
      <c r="I64118"/>
      <c r="J64118"/>
      <c r="K64118"/>
      <c r="L64118"/>
    </row>
    <row r="64119" spans="9:12" ht="15" x14ac:dyDescent="0.25">
      <c r="I64119"/>
      <c r="J64119"/>
      <c r="K64119"/>
      <c r="L64119"/>
    </row>
    <row r="64120" spans="9:12" ht="15" x14ac:dyDescent="0.25">
      <c r="I64120"/>
      <c r="J64120"/>
      <c r="K64120"/>
      <c r="L64120"/>
    </row>
    <row r="64121" spans="9:12" ht="15" x14ac:dyDescent="0.25">
      <c r="I64121"/>
      <c r="J64121"/>
      <c r="K64121"/>
      <c r="L64121"/>
    </row>
    <row r="64122" spans="9:12" ht="15" x14ac:dyDescent="0.25">
      <c r="I64122"/>
      <c r="J64122"/>
      <c r="K64122"/>
      <c r="L64122"/>
    </row>
    <row r="64123" spans="9:12" ht="15" x14ac:dyDescent="0.25">
      <c r="I64123"/>
      <c r="J64123"/>
      <c r="K64123"/>
      <c r="L64123"/>
    </row>
    <row r="64124" spans="9:12" ht="15" x14ac:dyDescent="0.25">
      <c r="I64124"/>
      <c r="J64124"/>
      <c r="K64124"/>
      <c r="L64124"/>
    </row>
    <row r="64125" spans="9:12" ht="15" x14ac:dyDescent="0.25">
      <c r="I64125"/>
      <c r="J64125"/>
      <c r="K64125"/>
      <c r="L64125"/>
    </row>
    <row r="64126" spans="9:12" ht="15" x14ac:dyDescent="0.25">
      <c r="I64126"/>
      <c r="J64126"/>
      <c r="K64126"/>
      <c r="L64126"/>
    </row>
    <row r="64127" spans="9:12" ht="15" x14ac:dyDescent="0.25">
      <c r="I64127"/>
      <c r="J64127"/>
      <c r="K64127"/>
      <c r="L64127"/>
    </row>
    <row r="64128" spans="9:12" ht="15" x14ac:dyDescent="0.25">
      <c r="I64128"/>
      <c r="J64128"/>
      <c r="K64128"/>
      <c r="L64128"/>
    </row>
    <row r="64129" spans="9:12" ht="15" x14ac:dyDescent="0.25">
      <c r="I64129"/>
      <c r="J64129"/>
      <c r="K64129"/>
      <c r="L64129"/>
    </row>
    <row r="64130" spans="9:12" ht="15" x14ac:dyDescent="0.25">
      <c r="I64130"/>
      <c r="J64130"/>
      <c r="K64130"/>
      <c r="L64130"/>
    </row>
    <row r="64131" spans="9:12" ht="15" x14ac:dyDescent="0.25">
      <c r="I64131"/>
      <c r="J64131"/>
      <c r="K64131"/>
      <c r="L64131"/>
    </row>
    <row r="64132" spans="9:12" ht="15" x14ac:dyDescent="0.25">
      <c r="I64132"/>
      <c r="J64132"/>
      <c r="K64132"/>
      <c r="L64132"/>
    </row>
    <row r="64133" spans="9:12" ht="15" x14ac:dyDescent="0.25">
      <c r="I64133"/>
      <c r="J64133"/>
      <c r="K64133"/>
      <c r="L64133"/>
    </row>
    <row r="64134" spans="9:12" ht="15" x14ac:dyDescent="0.25">
      <c r="I64134"/>
      <c r="J64134"/>
      <c r="K64134"/>
      <c r="L64134"/>
    </row>
    <row r="64135" spans="9:12" ht="15" x14ac:dyDescent="0.25">
      <c r="I64135"/>
      <c r="J64135"/>
      <c r="K64135"/>
      <c r="L64135"/>
    </row>
    <row r="64136" spans="9:12" ht="15" x14ac:dyDescent="0.25">
      <c r="I64136"/>
      <c r="J64136"/>
      <c r="K64136"/>
      <c r="L64136"/>
    </row>
    <row r="64137" spans="9:12" ht="15" x14ac:dyDescent="0.25">
      <c r="I64137"/>
      <c r="J64137"/>
      <c r="K64137"/>
      <c r="L64137"/>
    </row>
    <row r="64138" spans="9:12" ht="15" x14ac:dyDescent="0.25">
      <c r="I64138"/>
      <c r="J64138"/>
      <c r="K64138"/>
      <c r="L64138"/>
    </row>
    <row r="64139" spans="9:12" ht="15" x14ac:dyDescent="0.25">
      <c r="I64139"/>
      <c r="J64139"/>
      <c r="K64139"/>
      <c r="L64139"/>
    </row>
    <row r="64140" spans="9:12" ht="15" x14ac:dyDescent="0.25">
      <c r="I64140"/>
      <c r="J64140"/>
      <c r="K64140"/>
      <c r="L64140"/>
    </row>
    <row r="64141" spans="9:12" ht="15" x14ac:dyDescent="0.25">
      <c r="I64141"/>
      <c r="J64141"/>
      <c r="K64141"/>
      <c r="L64141"/>
    </row>
    <row r="64142" spans="9:12" ht="15" x14ac:dyDescent="0.25">
      <c r="I64142"/>
      <c r="J64142"/>
      <c r="K64142"/>
      <c r="L64142"/>
    </row>
    <row r="64143" spans="9:12" ht="15" x14ac:dyDescent="0.25">
      <c r="I64143"/>
      <c r="J64143"/>
      <c r="K64143"/>
      <c r="L64143"/>
    </row>
    <row r="64144" spans="9:12" ht="15" x14ac:dyDescent="0.25">
      <c r="I64144"/>
      <c r="J64144"/>
      <c r="K64144"/>
      <c r="L64144"/>
    </row>
    <row r="64145" spans="9:12" ht="15" x14ac:dyDescent="0.25">
      <c r="I64145"/>
      <c r="J64145"/>
      <c r="K64145"/>
      <c r="L64145"/>
    </row>
    <row r="64146" spans="9:12" ht="15" x14ac:dyDescent="0.25">
      <c r="I64146"/>
      <c r="J64146"/>
      <c r="K64146"/>
      <c r="L64146"/>
    </row>
    <row r="64147" spans="9:12" ht="15" x14ac:dyDescent="0.25">
      <c r="I64147"/>
      <c r="J64147"/>
      <c r="K64147"/>
      <c r="L64147"/>
    </row>
    <row r="64148" spans="9:12" ht="15" x14ac:dyDescent="0.25">
      <c r="I64148"/>
      <c r="J64148"/>
      <c r="K64148"/>
      <c r="L64148"/>
    </row>
    <row r="64149" spans="9:12" ht="15" x14ac:dyDescent="0.25">
      <c r="I64149"/>
      <c r="J64149"/>
      <c r="K64149"/>
      <c r="L64149"/>
    </row>
    <row r="64150" spans="9:12" ht="15" x14ac:dyDescent="0.25">
      <c r="I64150"/>
      <c r="J64150"/>
      <c r="K64150"/>
      <c r="L64150"/>
    </row>
    <row r="64151" spans="9:12" ht="15" x14ac:dyDescent="0.25">
      <c r="I64151"/>
      <c r="J64151"/>
      <c r="K64151"/>
      <c r="L64151"/>
    </row>
    <row r="64152" spans="9:12" ht="15" x14ac:dyDescent="0.25">
      <c r="I64152"/>
      <c r="J64152"/>
      <c r="K64152"/>
      <c r="L64152"/>
    </row>
    <row r="64153" spans="9:12" ht="15" x14ac:dyDescent="0.25">
      <c r="I64153"/>
      <c r="J64153"/>
      <c r="K64153"/>
      <c r="L64153"/>
    </row>
    <row r="64154" spans="9:12" ht="15" x14ac:dyDescent="0.25">
      <c r="I64154"/>
      <c r="J64154"/>
      <c r="K64154"/>
      <c r="L64154"/>
    </row>
    <row r="64155" spans="9:12" ht="15" x14ac:dyDescent="0.25">
      <c r="I64155"/>
      <c r="J64155"/>
      <c r="K64155"/>
      <c r="L64155"/>
    </row>
    <row r="64156" spans="9:12" ht="15" x14ac:dyDescent="0.25">
      <c r="I64156"/>
      <c r="J64156"/>
      <c r="K64156"/>
      <c r="L64156"/>
    </row>
    <row r="64157" spans="9:12" ht="15" x14ac:dyDescent="0.25">
      <c r="I64157"/>
      <c r="J64157"/>
      <c r="K64157"/>
      <c r="L64157"/>
    </row>
    <row r="64158" spans="9:12" ht="15" x14ac:dyDescent="0.25">
      <c r="I64158"/>
      <c r="J64158"/>
      <c r="K64158"/>
      <c r="L64158"/>
    </row>
    <row r="64159" spans="9:12" ht="15" x14ac:dyDescent="0.25">
      <c r="I64159"/>
      <c r="J64159"/>
      <c r="K64159"/>
      <c r="L64159"/>
    </row>
    <row r="64160" spans="9:12" ht="15" x14ac:dyDescent="0.25">
      <c r="I64160"/>
      <c r="J64160"/>
      <c r="K64160"/>
      <c r="L64160"/>
    </row>
    <row r="64161" spans="9:12" ht="15" x14ac:dyDescent="0.25">
      <c r="I64161"/>
      <c r="J64161"/>
      <c r="K64161"/>
      <c r="L64161"/>
    </row>
    <row r="64162" spans="9:12" ht="15" x14ac:dyDescent="0.25">
      <c r="I64162"/>
      <c r="J64162"/>
      <c r="K64162"/>
      <c r="L64162"/>
    </row>
    <row r="64163" spans="9:12" ht="15" x14ac:dyDescent="0.25">
      <c r="I64163"/>
      <c r="J64163"/>
      <c r="K64163"/>
      <c r="L64163"/>
    </row>
    <row r="64164" spans="9:12" ht="15" x14ac:dyDescent="0.25">
      <c r="I64164"/>
      <c r="J64164"/>
      <c r="K64164"/>
      <c r="L64164"/>
    </row>
    <row r="64165" spans="9:12" ht="15" x14ac:dyDescent="0.25">
      <c r="I64165"/>
      <c r="J64165"/>
      <c r="K64165"/>
      <c r="L64165"/>
    </row>
    <row r="64166" spans="9:12" ht="15" x14ac:dyDescent="0.25">
      <c r="I64166"/>
      <c r="J64166"/>
      <c r="K64166"/>
      <c r="L64166"/>
    </row>
    <row r="64167" spans="9:12" ht="15" x14ac:dyDescent="0.25">
      <c r="I64167"/>
      <c r="J64167"/>
      <c r="K64167"/>
      <c r="L64167"/>
    </row>
    <row r="64168" spans="9:12" ht="15" x14ac:dyDescent="0.25">
      <c r="I64168"/>
      <c r="J64168"/>
      <c r="K64168"/>
      <c r="L64168"/>
    </row>
    <row r="64169" spans="9:12" ht="15" x14ac:dyDescent="0.25">
      <c r="I64169"/>
      <c r="J64169"/>
      <c r="K64169"/>
      <c r="L64169"/>
    </row>
    <row r="64170" spans="9:12" ht="15" x14ac:dyDescent="0.25">
      <c r="I64170"/>
      <c r="J64170"/>
      <c r="K64170"/>
      <c r="L64170"/>
    </row>
    <row r="64171" spans="9:12" ht="15" x14ac:dyDescent="0.25">
      <c r="I64171"/>
      <c r="J64171"/>
      <c r="K64171"/>
      <c r="L64171"/>
    </row>
    <row r="64172" spans="9:12" ht="15" x14ac:dyDescent="0.25">
      <c r="I64172"/>
      <c r="J64172"/>
      <c r="K64172"/>
      <c r="L64172"/>
    </row>
    <row r="64173" spans="9:12" ht="15" x14ac:dyDescent="0.25">
      <c r="I64173"/>
      <c r="J64173"/>
      <c r="K64173"/>
      <c r="L64173"/>
    </row>
    <row r="64174" spans="9:12" ht="15" x14ac:dyDescent="0.25">
      <c r="I64174"/>
      <c r="J64174"/>
      <c r="K64174"/>
      <c r="L64174"/>
    </row>
    <row r="64175" spans="9:12" ht="15" x14ac:dyDescent="0.25">
      <c r="I64175"/>
      <c r="J64175"/>
      <c r="K64175"/>
      <c r="L64175"/>
    </row>
    <row r="64176" spans="9:12" ht="15" x14ac:dyDescent="0.25">
      <c r="I64176"/>
      <c r="J64176"/>
      <c r="K64176"/>
      <c r="L64176"/>
    </row>
    <row r="64177" spans="9:12" ht="15" x14ac:dyDescent="0.25">
      <c r="I64177"/>
      <c r="J64177"/>
      <c r="K64177"/>
      <c r="L64177"/>
    </row>
    <row r="64178" spans="9:12" ht="15" x14ac:dyDescent="0.25">
      <c r="I64178"/>
      <c r="J64178"/>
      <c r="K64178"/>
      <c r="L64178"/>
    </row>
    <row r="64179" spans="9:12" ht="15" x14ac:dyDescent="0.25">
      <c r="I64179"/>
      <c r="J64179"/>
      <c r="K64179"/>
      <c r="L64179"/>
    </row>
    <row r="64180" spans="9:12" ht="15" x14ac:dyDescent="0.25">
      <c r="I64180"/>
      <c r="J64180"/>
      <c r="K64180"/>
      <c r="L64180"/>
    </row>
    <row r="64181" spans="9:12" ht="15" x14ac:dyDescent="0.25">
      <c r="I64181"/>
      <c r="J64181"/>
      <c r="K64181"/>
      <c r="L64181"/>
    </row>
    <row r="64182" spans="9:12" ht="15" x14ac:dyDescent="0.25">
      <c r="I64182"/>
      <c r="J64182"/>
      <c r="K64182"/>
      <c r="L64182"/>
    </row>
    <row r="64183" spans="9:12" ht="15" x14ac:dyDescent="0.25">
      <c r="I64183"/>
      <c r="J64183"/>
      <c r="K64183"/>
      <c r="L64183"/>
    </row>
    <row r="64184" spans="9:12" ht="15" x14ac:dyDescent="0.25">
      <c r="I64184"/>
      <c r="J64184"/>
      <c r="K64184"/>
      <c r="L64184"/>
    </row>
    <row r="64185" spans="9:12" ht="15" x14ac:dyDescent="0.25">
      <c r="I64185"/>
      <c r="J64185"/>
      <c r="K64185"/>
      <c r="L64185"/>
    </row>
    <row r="64186" spans="9:12" ht="15" x14ac:dyDescent="0.25">
      <c r="I64186"/>
      <c r="J64186"/>
      <c r="K64186"/>
      <c r="L64186"/>
    </row>
    <row r="64187" spans="9:12" ht="15" x14ac:dyDescent="0.25">
      <c r="I64187"/>
      <c r="J64187"/>
      <c r="K64187"/>
      <c r="L64187"/>
    </row>
    <row r="64188" spans="9:12" ht="15" x14ac:dyDescent="0.25">
      <c r="I64188"/>
      <c r="J64188"/>
      <c r="K64188"/>
      <c r="L64188"/>
    </row>
    <row r="64189" spans="9:12" ht="15" x14ac:dyDescent="0.25">
      <c r="I64189"/>
      <c r="J64189"/>
      <c r="K64189"/>
      <c r="L64189"/>
    </row>
    <row r="64190" spans="9:12" ht="15" x14ac:dyDescent="0.25">
      <c r="I64190"/>
      <c r="J64190"/>
      <c r="K64190"/>
      <c r="L64190"/>
    </row>
    <row r="64191" spans="9:12" ht="15" x14ac:dyDescent="0.25">
      <c r="I64191"/>
      <c r="J64191"/>
      <c r="K64191"/>
      <c r="L64191"/>
    </row>
    <row r="64192" spans="9:12" ht="15" x14ac:dyDescent="0.25">
      <c r="I64192"/>
      <c r="J64192"/>
      <c r="K64192"/>
      <c r="L64192"/>
    </row>
    <row r="64193" spans="9:12" ht="15" x14ac:dyDescent="0.25">
      <c r="I64193"/>
      <c r="J64193"/>
      <c r="K64193"/>
      <c r="L64193"/>
    </row>
    <row r="64194" spans="9:12" ht="15" x14ac:dyDescent="0.25">
      <c r="I64194"/>
      <c r="J64194"/>
      <c r="K64194"/>
      <c r="L64194"/>
    </row>
    <row r="64195" spans="9:12" ht="15" x14ac:dyDescent="0.25">
      <c r="I64195"/>
      <c r="J64195"/>
      <c r="K64195"/>
      <c r="L64195"/>
    </row>
    <row r="64196" spans="9:12" ht="15" x14ac:dyDescent="0.25">
      <c r="I64196"/>
      <c r="J64196"/>
      <c r="K64196"/>
      <c r="L64196"/>
    </row>
    <row r="64197" spans="9:12" ht="15" x14ac:dyDescent="0.25">
      <c r="I64197"/>
      <c r="J64197"/>
      <c r="K64197"/>
      <c r="L64197"/>
    </row>
    <row r="64198" spans="9:12" ht="15" x14ac:dyDescent="0.25">
      <c r="I64198"/>
      <c r="J64198"/>
      <c r="K64198"/>
      <c r="L64198"/>
    </row>
    <row r="64199" spans="9:12" ht="15" x14ac:dyDescent="0.25">
      <c r="I64199"/>
      <c r="J64199"/>
      <c r="K64199"/>
      <c r="L64199"/>
    </row>
    <row r="64200" spans="9:12" ht="15" x14ac:dyDescent="0.25">
      <c r="I64200"/>
      <c r="J64200"/>
      <c r="K64200"/>
      <c r="L64200"/>
    </row>
    <row r="64201" spans="9:12" ht="15" x14ac:dyDescent="0.25">
      <c r="I64201"/>
      <c r="J64201"/>
      <c r="K64201"/>
      <c r="L64201"/>
    </row>
    <row r="64202" spans="9:12" ht="15" x14ac:dyDescent="0.25">
      <c r="I64202"/>
      <c r="J64202"/>
      <c r="K64202"/>
      <c r="L64202"/>
    </row>
    <row r="64203" spans="9:12" ht="15" x14ac:dyDescent="0.25">
      <c r="I64203"/>
      <c r="J64203"/>
      <c r="K64203"/>
      <c r="L64203"/>
    </row>
    <row r="64204" spans="9:12" ht="15" x14ac:dyDescent="0.25">
      <c r="I64204"/>
      <c r="J64204"/>
      <c r="K64204"/>
      <c r="L64204"/>
    </row>
    <row r="64205" spans="9:12" ht="15" x14ac:dyDescent="0.25">
      <c r="I64205"/>
      <c r="J64205"/>
      <c r="K64205"/>
      <c r="L64205"/>
    </row>
    <row r="64206" spans="9:12" ht="15" x14ac:dyDescent="0.25">
      <c r="I64206"/>
      <c r="J64206"/>
      <c r="K64206"/>
      <c r="L64206"/>
    </row>
    <row r="64207" spans="9:12" ht="15" x14ac:dyDescent="0.25">
      <c r="I64207"/>
      <c r="J64207"/>
      <c r="K64207"/>
      <c r="L64207"/>
    </row>
    <row r="64208" spans="9:12" ht="15" x14ac:dyDescent="0.25">
      <c r="I64208"/>
      <c r="J64208"/>
      <c r="K64208"/>
      <c r="L64208"/>
    </row>
    <row r="64209" spans="9:12" ht="15" x14ac:dyDescent="0.25">
      <c r="I64209"/>
      <c r="J64209"/>
      <c r="K64209"/>
      <c r="L64209"/>
    </row>
    <row r="64210" spans="9:12" ht="15" x14ac:dyDescent="0.25">
      <c r="I64210"/>
      <c r="J64210"/>
      <c r="K64210"/>
      <c r="L64210"/>
    </row>
    <row r="64211" spans="9:12" ht="15" x14ac:dyDescent="0.25">
      <c r="I64211"/>
      <c r="J64211"/>
      <c r="K64211"/>
      <c r="L64211"/>
    </row>
    <row r="64212" spans="9:12" ht="15" x14ac:dyDescent="0.25">
      <c r="I64212"/>
      <c r="J64212"/>
      <c r="K64212"/>
      <c r="L64212"/>
    </row>
    <row r="64213" spans="9:12" ht="15" x14ac:dyDescent="0.25">
      <c r="I64213"/>
      <c r="J64213"/>
      <c r="K64213"/>
      <c r="L64213"/>
    </row>
    <row r="64214" spans="9:12" ht="15" x14ac:dyDescent="0.25">
      <c r="I64214"/>
      <c r="J64214"/>
      <c r="K64214"/>
      <c r="L64214"/>
    </row>
    <row r="64215" spans="9:12" ht="15" x14ac:dyDescent="0.25">
      <c r="I64215"/>
      <c r="J64215"/>
      <c r="K64215"/>
      <c r="L64215"/>
    </row>
    <row r="64216" spans="9:12" ht="15" x14ac:dyDescent="0.25">
      <c r="I64216"/>
      <c r="J64216"/>
      <c r="K64216"/>
      <c r="L64216"/>
    </row>
    <row r="64217" spans="9:12" ht="15" x14ac:dyDescent="0.25">
      <c r="I64217"/>
      <c r="J64217"/>
      <c r="K64217"/>
      <c r="L64217"/>
    </row>
    <row r="64218" spans="9:12" ht="15" x14ac:dyDescent="0.25">
      <c r="I64218"/>
      <c r="J64218"/>
      <c r="K64218"/>
      <c r="L64218"/>
    </row>
    <row r="64219" spans="9:12" ht="15" x14ac:dyDescent="0.25">
      <c r="I64219"/>
      <c r="J64219"/>
      <c r="K64219"/>
      <c r="L64219"/>
    </row>
    <row r="64220" spans="9:12" ht="15" x14ac:dyDescent="0.25">
      <c r="I64220"/>
      <c r="J64220"/>
      <c r="K64220"/>
      <c r="L64220"/>
    </row>
    <row r="64221" spans="9:12" ht="15" x14ac:dyDescent="0.25">
      <c r="I64221"/>
      <c r="J64221"/>
      <c r="K64221"/>
      <c r="L64221"/>
    </row>
    <row r="64222" spans="9:12" ht="15" x14ac:dyDescent="0.25">
      <c r="I64222"/>
      <c r="J64222"/>
      <c r="K64222"/>
      <c r="L64222"/>
    </row>
    <row r="64223" spans="9:12" ht="15" x14ac:dyDescent="0.25">
      <c r="I64223"/>
      <c r="J64223"/>
      <c r="K64223"/>
      <c r="L64223"/>
    </row>
    <row r="64224" spans="9:12" ht="15" x14ac:dyDescent="0.25">
      <c r="I64224"/>
      <c r="J64224"/>
      <c r="K64224"/>
      <c r="L64224"/>
    </row>
    <row r="64225" spans="9:12" ht="15" x14ac:dyDescent="0.25">
      <c r="I64225"/>
      <c r="J64225"/>
      <c r="K64225"/>
      <c r="L64225"/>
    </row>
    <row r="64226" spans="9:12" ht="15" x14ac:dyDescent="0.25">
      <c r="I64226"/>
      <c r="J64226"/>
      <c r="K64226"/>
      <c r="L64226"/>
    </row>
    <row r="64227" spans="9:12" ht="15" x14ac:dyDescent="0.25">
      <c r="I64227"/>
      <c r="J64227"/>
      <c r="K64227"/>
      <c r="L64227"/>
    </row>
    <row r="64228" spans="9:12" ht="15" x14ac:dyDescent="0.25">
      <c r="I64228"/>
      <c r="J64228"/>
      <c r="K64228"/>
      <c r="L64228"/>
    </row>
    <row r="64229" spans="9:12" ht="15" x14ac:dyDescent="0.25">
      <c r="I64229"/>
      <c r="J64229"/>
      <c r="K64229"/>
      <c r="L64229"/>
    </row>
    <row r="64230" spans="9:12" ht="15" x14ac:dyDescent="0.25">
      <c r="I64230"/>
      <c r="J64230"/>
      <c r="K64230"/>
      <c r="L64230"/>
    </row>
    <row r="64231" spans="9:12" ht="15" x14ac:dyDescent="0.25">
      <c r="I64231"/>
      <c r="J64231"/>
      <c r="K64231"/>
      <c r="L64231"/>
    </row>
    <row r="64232" spans="9:12" ht="15" x14ac:dyDescent="0.25">
      <c r="I64232"/>
      <c r="J64232"/>
      <c r="K64232"/>
      <c r="L64232"/>
    </row>
    <row r="64233" spans="9:12" ht="15" x14ac:dyDescent="0.25">
      <c r="I64233"/>
      <c r="J64233"/>
      <c r="K64233"/>
      <c r="L64233"/>
    </row>
    <row r="64234" spans="9:12" ht="15" x14ac:dyDescent="0.25">
      <c r="I64234"/>
      <c r="J64234"/>
      <c r="K64234"/>
      <c r="L64234"/>
    </row>
    <row r="64235" spans="9:12" ht="15" x14ac:dyDescent="0.25">
      <c r="I64235"/>
      <c r="J64235"/>
      <c r="K64235"/>
      <c r="L64235"/>
    </row>
    <row r="64236" spans="9:12" ht="15" x14ac:dyDescent="0.25">
      <c r="I64236"/>
      <c r="J64236"/>
      <c r="K64236"/>
      <c r="L64236"/>
    </row>
    <row r="64237" spans="9:12" ht="15" x14ac:dyDescent="0.25">
      <c r="I64237"/>
      <c r="J64237"/>
      <c r="K64237"/>
      <c r="L64237"/>
    </row>
    <row r="64238" spans="9:12" ht="15" x14ac:dyDescent="0.25">
      <c r="I64238"/>
      <c r="J64238"/>
      <c r="K64238"/>
      <c r="L64238"/>
    </row>
    <row r="64239" spans="9:12" ht="15" x14ac:dyDescent="0.25">
      <c r="I64239"/>
      <c r="J64239"/>
      <c r="K64239"/>
      <c r="L64239"/>
    </row>
    <row r="64240" spans="9:12" ht="15" x14ac:dyDescent="0.25">
      <c r="I64240"/>
      <c r="J64240"/>
      <c r="K64240"/>
      <c r="L64240"/>
    </row>
    <row r="64241" spans="9:12" ht="15" x14ac:dyDescent="0.25">
      <c r="I64241"/>
      <c r="J64241"/>
      <c r="K64241"/>
      <c r="L64241"/>
    </row>
    <row r="64242" spans="9:12" ht="15" x14ac:dyDescent="0.25">
      <c r="I64242"/>
      <c r="J64242"/>
      <c r="K64242"/>
      <c r="L64242"/>
    </row>
    <row r="64243" spans="9:12" ht="15" x14ac:dyDescent="0.25">
      <c r="I64243"/>
      <c r="J64243"/>
      <c r="K64243"/>
      <c r="L64243"/>
    </row>
    <row r="64244" spans="9:12" ht="15" x14ac:dyDescent="0.25">
      <c r="I64244"/>
      <c r="J64244"/>
      <c r="K64244"/>
      <c r="L64244"/>
    </row>
    <row r="64245" spans="9:12" ht="15" x14ac:dyDescent="0.25">
      <c r="I64245"/>
      <c r="J64245"/>
      <c r="K64245"/>
      <c r="L64245"/>
    </row>
    <row r="64246" spans="9:12" ht="15" x14ac:dyDescent="0.25">
      <c r="I64246"/>
      <c r="J64246"/>
      <c r="K64246"/>
      <c r="L64246"/>
    </row>
    <row r="64247" spans="9:12" ht="15" x14ac:dyDescent="0.25">
      <c r="I64247"/>
      <c r="J64247"/>
      <c r="K64247"/>
      <c r="L64247"/>
    </row>
    <row r="64248" spans="9:12" ht="15" x14ac:dyDescent="0.25">
      <c r="I64248"/>
      <c r="J64248"/>
      <c r="K64248"/>
      <c r="L64248"/>
    </row>
    <row r="64249" spans="9:12" ht="15" x14ac:dyDescent="0.25">
      <c r="I64249"/>
      <c r="J64249"/>
      <c r="K64249"/>
      <c r="L64249"/>
    </row>
    <row r="64250" spans="9:12" ht="15" x14ac:dyDescent="0.25">
      <c r="I64250"/>
      <c r="J64250"/>
      <c r="K64250"/>
      <c r="L64250"/>
    </row>
    <row r="64251" spans="9:12" ht="15" x14ac:dyDescent="0.25">
      <c r="I64251"/>
      <c r="J64251"/>
      <c r="K64251"/>
      <c r="L64251"/>
    </row>
    <row r="64252" spans="9:12" ht="15" x14ac:dyDescent="0.25">
      <c r="I64252"/>
      <c r="J64252"/>
      <c r="K64252"/>
      <c r="L64252"/>
    </row>
    <row r="64253" spans="9:12" ht="15" x14ac:dyDescent="0.25">
      <c r="I64253"/>
      <c r="J64253"/>
      <c r="K64253"/>
      <c r="L64253"/>
    </row>
    <row r="64254" spans="9:12" ht="15" x14ac:dyDescent="0.25">
      <c r="I64254"/>
      <c r="J64254"/>
      <c r="K64254"/>
      <c r="L64254"/>
    </row>
    <row r="64255" spans="9:12" ht="15" x14ac:dyDescent="0.25">
      <c r="I64255"/>
      <c r="J64255"/>
      <c r="K64255"/>
      <c r="L64255"/>
    </row>
    <row r="64256" spans="9:12" ht="15" x14ac:dyDescent="0.25">
      <c r="I64256"/>
      <c r="J64256"/>
      <c r="K64256"/>
      <c r="L64256"/>
    </row>
    <row r="64257" spans="9:12" ht="15" x14ac:dyDescent="0.25">
      <c r="I64257"/>
      <c r="J64257"/>
      <c r="K64257"/>
      <c r="L64257"/>
    </row>
    <row r="64258" spans="9:12" ht="15" x14ac:dyDescent="0.25">
      <c r="I64258"/>
      <c r="J64258"/>
      <c r="K64258"/>
      <c r="L64258"/>
    </row>
    <row r="64259" spans="9:12" ht="15" x14ac:dyDescent="0.25">
      <c r="I64259"/>
      <c r="J64259"/>
      <c r="K64259"/>
      <c r="L64259"/>
    </row>
    <row r="64260" spans="9:12" ht="15" x14ac:dyDescent="0.25">
      <c r="I64260"/>
      <c r="J64260"/>
      <c r="K64260"/>
      <c r="L64260"/>
    </row>
    <row r="64261" spans="9:12" ht="15" x14ac:dyDescent="0.25">
      <c r="I64261"/>
      <c r="J64261"/>
      <c r="K64261"/>
      <c r="L64261"/>
    </row>
    <row r="64262" spans="9:12" ht="15" x14ac:dyDescent="0.25">
      <c r="I64262"/>
      <c r="J64262"/>
      <c r="K64262"/>
      <c r="L64262"/>
    </row>
    <row r="64263" spans="9:12" ht="15" x14ac:dyDescent="0.25">
      <c r="I64263"/>
      <c r="J64263"/>
      <c r="K64263"/>
      <c r="L64263"/>
    </row>
    <row r="64264" spans="9:12" ht="15" x14ac:dyDescent="0.25">
      <c r="I64264"/>
      <c r="J64264"/>
      <c r="K64264"/>
      <c r="L64264"/>
    </row>
    <row r="64265" spans="9:12" ht="15" x14ac:dyDescent="0.25">
      <c r="I64265"/>
      <c r="J64265"/>
      <c r="K64265"/>
      <c r="L64265"/>
    </row>
    <row r="64266" spans="9:12" ht="15" x14ac:dyDescent="0.25">
      <c r="I64266"/>
      <c r="J64266"/>
      <c r="K64266"/>
      <c r="L64266"/>
    </row>
    <row r="64267" spans="9:12" ht="15" x14ac:dyDescent="0.25">
      <c r="I64267"/>
      <c r="J64267"/>
      <c r="K64267"/>
      <c r="L64267"/>
    </row>
    <row r="64268" spans="9:12" ht="15" x14ac:dyDescent="0.25">
      <c r="I64268"/>
      <c r="J64268"/>
      <c r="K64268"/>
      <c r="L64268"/>
    </row>
    <row r="64269" spans="9:12" ht="15" x14ac:dyDescent="0.25">
      <c r="I64269"/>
      <c r="J64269"/>
      <c r="K64269"/>
      <c r="L64269"/>
    </row>
    <row r="64270" spans="9:12" ht="15" x14ac:dyDescent="0.25">
      <c r="I64270"/>
      <c r="J64270"/>
      <c r="K64270"/>
      <c r="L64270"/>
    </row>
    <row r="64271" spans="9:12" ht="15" x14ac:dyDescent="0.25">
      <c r="I64271"/>
      <c r="J64271"/>
      <c r="K64271"/>
      <c r="L64271"/>
    </row>
    <row r="64272" spans="9:12" ht="15" x14ac:dyDescent="0.25">
      <c r="I64272"/>
      <c r="J64272"/>
      <c r="K64272"/>
      <c r="L64272"/>
    </row>
    <row r="64273" spans="9:12" ht="15" x14ac:dyDescent="0.25">
      <c r="I64273"/>
      <c r="J64273"/>
      <c r="K64273"/>
      <c r="L64273"/>
    </row>
    <row r="64274" spans="9:12" ht="15" x14ac:dyDescent="0.25">
      <c r="I64274"/>
      <c r="J64274"/>
      <c r="K64274"/>
      <c r="L64274"/>
    </row>
    <row r="64275" spans="9:12" ht="15" x14ac:dyDescent="0.25">
      <c r="I64275"/>
      <c r="J64275"/>
      <c r="K64275"/>
      <c r="L64275"/>
    </row>
    <row r="64276" spans="9:12" ht="15" x14ac:dyDescent="0.25">
      <c r="I64276"/>
      <c r="J64276"/>
      <c r="K64276"/>
      <c r="L64276"/>
    </row>
    <row r="64277" spans="9:12" ht="15" x14ac:dyDescent="0.25">
      <c r="I64277"/>
      <c r="J64277"/>
      <c r="K64277"/>
      <c r="L64277"/>
    </row>
    <row r="64278" spans="9:12" ht="15" x14ac:dyDescent="0.25">
      <c r="I64278"/>
      <c r="J64278"/>
      <c r="K64278"/>
      <c r="L64278"/>
    </row>
    <row r="64279" spans="9:12" ht="15" x14ac:dyDescent="0.25">
      <c r="I64279"/>
      <c r="J64279"/>
      <c r="K64279"/>
      <c r="L64279"/>
    </row>
    <row r="64280" spans="9:12" ht="15" x14ac:dyDescent="0.25">
      <c r="I64280"/>
      <c r="J64280"/>
      <c r="K64280"/>
      <c r="L64280"/>
    </row>
    <row r="64281" spans="9:12" ht="15" x14ac:dyDescent="0.25">
      <c r="I64281"/>
      <c r="J64281"/>
      <c r="K64281"/>
      <c r="L64281"/>
    </row>
    <row r="64282" spans="9:12" ht="15" x14ac:dyDescent="0.25">
      <c r="I64282"/>
      <c r="J64282"/>
      <c r="K64282"/>
      <c r="L64282"/>
    </row>
    <row r="64283" spans="9:12" ht="15" x14ac:dyDescent="0.25">
      <c r="I64283"/>
      <c r="J64283"/>
      <c r="K64283"/>
      <c r="L64283"/>
    </row>
    <row r="64284" spans="9:12" ht="15" x14ac:dyDescent="0.25">
      <c r="I64284"/>
      <c r="J64284"/>
      <c r="K64284"/>
      <c r="L64284"/>
    </row>
    <row r="64285" spans="9:12" ht="15" x14ac:dyDescent="0.25">
      <c r="I64285"/>
      <c r="J64285"/>
      <c r="K64285"/>
      <c r="L64285"/>
    </row>
    <row r="64286" spans="9:12" ht="15" x14ac:dyDescent="0.25">
      <c r="I64286"/>
      <c r="J64286"/>
      <c r="K64286"/>
      <c r="L64286"/>
    </row>
    <row r="64287" spans="9:12" ht="15" x14ac:dyDescent="0.25">
      <c r="I64287"/>
      <c r="J64287"/>
      <c r="K64287"/>
      <c r="L64287"/>
    </row>
    <row r="64288" spans="9:12" ht="15" x14ac:dyDescent="0.25">
      <c r="I64288"/>
      <c r="J64288"/>
      <c r="K64288"/>
      <c r="L64288"/>
    </row>
    <row r="64289" spans="9:12" ht="15" x14ac:dyDescent="0.25">
      <c r="I64289"/>
      <c r="J64289"/>
      <c r="K64289"/>
      <c r="L64289"/>
    </row>
    <row r="64290" spans="9:12" ht="15" x14ac:dyDescent="0.25">
      <c r="I64290"/>
      <c r="J64290"/>
      <c r="K64290"/>
      <c r="L64290"/>
    </row>
    <row r="64291" spans="9:12" ht="15" x14ac:dyDescent="0.25">
      <c r="I64291"/>
      <c r="J64291"/>
      <c r="K64291"/>
      <c r="L64291"/>
    </row>
    <row r="64292" spans="9:12" ht="15" x14ac:dyDescent="0.25">
      <c r="I64292"/>
      <c r="J64292"/>
      <c r="K64292"/>
      <c r="L64292"/>
    </row>
    <row r="64293" spans="9:12" ht="15" x14ac:dyDescent="0.25">
      <c r="I64293"/>
      <c r="J64293"/>
      <c r="K64293"/>
      <c r="L64293"/>
    </row>
    <row r="64294" spans="9:12" ht="15" x14ac:dyDescent="0.25">
      <c r="I64294"/>
      <c r="J64294"/>
      <c r="K64294"/>
      <c r="L64294"/>
    </row>
    <row r="64295" spans="9:12" ht="15" x14ac:dyDescent="0.25">
      <c r="I64295"/>
      <c r="J64295"/>
      <c r="K64295"/>
      <c r="L64295"/>
    </row>
    <row r="64296" spans="9:12" ht="15" x14ac:dyDescent="0.25">
      <c r="I64296"/>
      <c r="J64296"/>
      <c r="K64296"/>
      <c r="L64296"/>
    </row>
    <row r="64297" spans="9:12" ht="15" x14ac:dyDescent="0.25">
      <c r="I64297"/>
      <c r="J64297"/>
      <c r="K64297"/>
      <c r="L64297"/>
    </row>
    <row r="64298" spans="9:12" ht="15" x14ac:dyDescent="0.25">
      <c r="I64298"/>
      <c r="J64298"/>
      <c r="K64298"/>
      <c r="L64298"/>
    </row>
    <row r="64299" spans="9:12" ht="15" x14ac:dyDescent="0.25">
      <c r="I64299"/>
      <c r="J64299"/>
      <c r="K64299"/>
      <c r="L64299"/>
    </row>
    <row r="64300" spans="9:12" ht="15" x14ac:dyDescent="0.25">
      <c r="I64300"/>
      <c r="J64300"/>
      <c r="K64300"/>
      <c r="L64300"/>
    </row>
    <row r="64301" spans="9:12" ht="15" x14ac:dyDescent="0.25">
      <c r="I64301"/>
      <c r="J64301"/>
      <c r="K64301"/>
      <c r="L64301"/>
    </row>
    <row r="64302" spans="9:12" ht="15" x14ac:dyDescent="0.25">
      <c r="I64302"/>
      <c r="J64302"/>
      <c r="K64302"/>
      <c r="L64302"/>
    </row>
    <row r="64303" spans="9:12" ht="15" x14ac:dyDescent="0.25">
      <c r="I64303"/>
      <c r="J64303"/>
      <c r="K64303"/>
      <c r="L64303"/>
    </row>
    <row r="64304" spans="9:12" ht="15" x14ac:dyDescent="0.25">
      <c r="I64304"/>
      <c r="J64304"/>
      <c r="K64304"/>
      <c r="L64304"/>
    </row>
    <row r="64305" spans="9:12" ht="15" x14ac:dyDescent="0.25">
      <c r="I64305"/>
      <c r="J64305"/>
      <c r="K64305"/>
      <c r="L64305"/>
    </row>
    <row r="64306" spans="9:12" ht="15" x14ac:dyDescent="0.25">
      <c r="I64306"/>
      <c r="J64306"/>
      <c r="K64306"/>
      <c r="L64306"/>
    </row>
    <row r="64307" spans="9:12" ht="15" x14ac:dyDescent="0.25">
      <c r="I64307"/>
      <c r="J64307"/>
      <c r="K64307"/>
      <c r="L64307"/>
    </row>
    <row r="64308" spans="9:12" ht="15" x14ac:dyDescent="0.25">
      <c r="I64308"/>
      <c r="J64308"/>
      <c r="K64308"/>
      <c r="L64308"/>
    </row>
    <row r="64309" spans="9:12" ht="15" x14ac:dyDescent="0.25">
      <c r="I64309"/>
      <c r="J64309"/>
      <c r="K64309"/>
      <c r="L64309"/>
    </row>
    <row r="64310" spans="9:12" ht="15" x14ac:dyDescent="0.25">
      <c r="I64310"/>
      <c r="J64310"/>
      <c r="K64310"/>
      <c r="L64310"/>
    </row>
    <row r="64311" spans="9:12" ht="15" x14ac:dyDescent="0.25">
      <c r="I64311"/>
      <c r="J64311"/>
      <c r="K64311"/>
      <c r="L64311"/>
    </row>
    <row r="64312" spans="9:12" ht="15" x14ac:dyDescent="0.25">
      <c r="I64312"/>
      <c r="J64312"/>
      <c r="K64312"/>
      <c r="L64312"/>
    </row>
    <row r="64313" spans="9:12" ht="15" x14ac:dyDescent="0.25">
      <c r="I64313"/>
      <c r="J64313"/>
      <c r="K64313"/>
      <c r="L64313"/>
    </row>
    <row r="64314" spans="9:12" ht="15" x14ac:dyDescent="0.25">
      <c r="I64314"/>
      <c r="J64314"/>
      <c r="K64314"/>
      <c r="L64314"/>
    </row>
    <row r="64315" spans="9:12" ht="15" x14ac:dyDescent="0.25">
      <c r="I64315"/>
      <c r="J64315"/>
      <c r="K64315"/>
      <c r="L64315"/>
    </row>
    <row r="64316" spans="9:12" ht="15" x14ac:dyDescent="0.25">
      <c r="I64316"/>
      <c r="J64316"/>
      <c r="K64316"/>
      <c r="L64316"/>
    </row>
    <row r="64317" spans="9:12" ht="15" x14ac:dyDescent="0.25">
      <c r="I64317"/>
      <c r="J64317"/>
      <c r="K64317"/>
      <c r="L64317"/>
    </row>
    <row r="64318" spans="9:12" ht="15" x14ac:dyDescent="0.25">
      <c r="I64318"/>
      <c r="J64318"/>
      <c r="K64318"/>
      <c r="L64318"/>
    </row>
    <row r="64319" spans="9:12" ht="15" x14ac:dyDescent="0.25">
      <c r="I64319"/>
      <c r="J64319"/>
      <c r="K64319"/>
      <c r="L64319"/>
    </row>
    <row r="64320" spans="9:12" ht="15" x14ac:dyDescent="0.25">
      <c r="I64320"/>
      <c r="J64320"/>
      <c r="K64320"/>
      <c r="L64320"/>
    </row>
    <row r="64321" spans="9:12" ht="15" x14ac:dyDescent="0.25">
      <c r="I64321"/>
      <c r="J64321"/>
      <c r="K64321"/>
      <c r="L64321"/>
    </row>
    <row r="64322" spans="9:12" ht="15" x14ac:dyDescent="0.25">
      <c r="I64322"/>
      <c r="J64322"/>
      <c r="K64322"/>
      <c r="L64322"/>
    </row>
    <row r="64323" spans="9:12" ht="15" x14ac:dyDescent="0.25">
      <c r="I64323"/>
      <c r="J64323"/>
      <c r="K64323"/>
      <c r="L64323"/>
    </row>
    <row r="64324" spans="9:12" ht="15" x14ac:dyDescent="0.25">
      <c r="I64324"/>
      <c r="J64324"/>
      <c r="K64324"/>
      <c r="L64324"/>
    </row>
    <row r="64325" spans="9:12" ht="15" x14ac:dyDescent="0.25">
      <c r="I64325"/>
      <c r="J64325"/>
      <c r="K64325"/>
      <c r="L64325"/>
    </row>
    <row r="64326" spans="9:12" ht="15" x14ac:dyDescent="0.25">
      <c r="I64326"/>
      <c r="J64326"/>
      <c r="K64326"/>
      <c r="L64326"/>
    </row>
    <row r="64327" spans="9:12" ht="15" x14ac:dyDescent="0.25">
      <c r="I64327"/>
      <c r="J64327"/>
      <c r="K64327"/>
      <c r="L64327"/>
    </row>
    <row r="64328" spans="9:12" ht="15" x14ac:dyDescent="0.25">
      <c r="I64328"/>
      <c r="J64328"/>
      <c r="K64328"/>
      <c r="L64328"/>
    </row>
    <row r="64329" spans="9:12" ht="15" x14ac:dyDescent="0.25">
      <c r="I64329"/>
      <c r="J64329"/>
      <c r="K64329"/>
      <c r="L64329"/>
    </row>
    <row r="64330" spans="9:12" ht="15" x14ac:dyDescent="0.25">
      <c r="I64330"/>
      <c r="J64330"/>
      <c r="K64330"/>
      <c r="L64330"/>
    </row>
    <row r="64331" spans="9:12" ht="15" x14ac:dyDescent="0.25">
      <c r="I64331"/>
      <c r="J64331"/>
      <c r="K64331"/>
      <c r="L64331"/>
    </row>
    <row r="64332" spans="9:12" ht="15" x14ac:dyDescent="0.25">
      <c r="I64332"/>
      <c r="J64332"/>
      <c r="K64332"/>
      <c r="L64332"/>
    </row>
    <row r="64333" spans="9:12" ht="15" x14ac:dyDescent="0.25">
      <c r="I64333"/>
      <c r="J64333"/>
      <c r="K64333"/>
      <c r="L64333"/>
    </row>
    <row r="64334" spans="9:12" ht="15" x14ac:dyDescent="0.25">
      <c r="I64334"/>
      <c r="J64334"/>
      <c r="K64334"/>
      <c r="L64334"/>
    </row>
    <row r="64335" spans="9:12" ht="15" x14ac:dyDescent="0.25">
      <c r="I64335"/>
      <c r="J64335"/>
      <c r="K64335"/>
      <c r="L64335"/>
    </row>
    <row r="64336" spans="9:12" ht="15" x14ac:dyDescent="0.25">
      <c r="I64336"/>
      <c r="J64336"/>
      <c r="K64336"/>
      <c r="L64336"/>
    </row>
    <row r="64337" spans="9:12" ht="15" x14ac:dyDescent="0.25">
      <c r="I64337"/>
      <c r="J64337"/>
      <c r="K64337"/>
      <c r="L64337"/>
    </row>
    <row r="64338" spans="9:12" ht="15" x14ac:dyDescent="0.25">
      <c r="I64338"/>
      <c r="J64338"/>
      <c r="K64338"/>
      <c r="L64338"/>
    </row>
    <row r="64339" spans="9:12" ht="15" x14ac:dyDescent="0.25">
      <c r="I64339"/>
      <c r="J64339"/>
      <c r="K64339"/>
      <c r="L64339"/>
    </row>
    <row r="64340" spans="9:12" ht="15" x14ac:dyDescent="0.25">
      <c r="I64340"/>
      <c r="J64340"/>
      <c r="K64340"/>
      <c r="L64340"/>
    </row>
    <row r="64341" spans="9:12" ht="15" x14ac:dyDescent="0.25">
      <c r="I64341"/>
      <c r="J64341"/>
      <c r="K64341"/>
      <c r="L64341"/>
    </row>
    <row r="64342" spans="9:12" ht="15" x14ac:dyDescent="0.25">
      <c r="I64342"/>
      <c r="J64342"/>
      <c r="K64342"/>
      <c r="L64342"/>
    </row>
    <row r="64343" spans="9:12" ht="15" x14ac:dyDescent="0.25">
      <c r="I64343"/>
      <c r="J64343"/>
      <c r="K64343"/>
      <c r="L64343"/>
    </row>
    <row r="64344" spans="9:12" ht="15" x14ac:dyDescent="0.25">
      <c r="I64344"/>
      <c r="J64344"/>
      <c r="K64344"/>
      <c r="L64344"/>
    </row>
    <row r="64345" spans="9:12" ht="15" x14ac:dyDescent="0.25">
      <c r="I64345"/>
      <c r="J64345"/>
      <c r="K64345"/>
      <c r="L64345"/>
    </row>
    <row r="64346" spans="9:12" ht="15" x14ac:dyDescent="0.25">
      <c r="I64346"/>
      <c r="J64346"/>
      <c r="K64346"/>
      <c r="L64346"/>
    </row>
    <row r="64347" spans="9:12" ht="15" x14ac:dyDescent="0.25">
      <c r="I64347"/>
      <c r="J64347"/>
      <c r="K64347"/>
      <c r="L64347"/>
    </row>
    <row r="64348" spans="9:12" ht="15" x14ac:dyDescent="0.25">
      <c r="I64348"/>
      <c r="J64348"/>
      <c r="K64348"/>
      <c r="L64348"/>
    </row>
    <row r="64349" spans="9:12" ht="15" x14ac:dyDescent="0.25">
      <c r="I64349"/>
      <c r="J64349"/>
      <c r="K64349"/>
      <c r="L64349"/>
    </row>
    <row r="64350" spans="9:12" ht="15" x14ac:dyDescent="0.25">
      <c r="I64350"/>
      <c r="J64350"/>
      <c r="K64350"/>
      <c r="L64350"/>
    </row>
    <row r="64351" spans="9:12" ht="15" x14ac:dyDescent="0.25">
      <c r="I64351"/>
      <c r="J64351"/>
      <c r="K64351"/>
      <c r="L64351"/>
    </row>
    <row r="64352" spans="9:12" ht="15" x14ac:dyDescent="0.25">
      <c r="I64352"/>
      <c r="J64352"/>
      <c r="K64352"/>
      <c r="L64352"/>
    </row>
    <row r="64353" spans="9:12" ht="15" x14ac:dyDescent="0.25">
      <c r="I64353"/>
      <c r="J64353"/>
      <c r="K64353"/>
      <c r="L64353"/>
    </row>
    <row r="64354" spans="9:12" ht="15" x14ac:dyDescent="0.25">
      <c r="I64354"/>
      <c r="J64354"/>
      <c r="K64354"/>
      <c r="L64354"/>
    </row>
    <row r="64355" spans="9:12" ht="15" x14ac:dyDescent="0.25">
      <c r="I64355"/>
      <c r="J64355"/>
      <c r="K64355"/>
      <c r="L64355"/>
    </row>
    <row r="64356" spans="9:12" ht="15" x14ac:dyDescent="0.25">
      <c r="I64356"/>
      <c r="J64356"/>
      <c r="K64356"/>
      <c r="L64356"/>
    </row>
    <row r="64357" spans="9:12" ht="15" x14ac:dyDescent="0.25">
      <c r="I64357"/>
      <c r="J64357"/>
      <c r="K64357"/>
      <c r="L64357"/>
    </row>
    <row r="64358" spans="9:12" ht="15" x14ac:dyDescent="0.25">
      <c r="I64358"/>
      <c r="J64358"/>
      <c r="K64358"/>
      <c r="L64358"/>
    </row>
    <row r="64359" spans="9:12" ht="15" x14ac:dyDescent="0.25">
      <c r="I64359"/>
      <c r="J64359"/>
      <c r="K64359"/>
      <c r="L64359"/>
    </row>
    <row r="64360" spans="9:12" ht="15" x14ac:dyDescent="0.25">
      <c r="I64360"/>
      <c r="J64360"/>
      <c r="K64360"/>
      <c r="L64360"/>
    </row>
    <row r="64361" spans="9:12" ht="15" x14ac:dyDescent="0.25">
      <c r="I64361"/>
      <c r="J64361"/>
      <c r="K64361"/>
      <c r="L64361"/>
    </row>
    <row r="64362" spans="9:12" ht="15" x14ac:dyDescent="0.25">
      <c r="I64362"/>
      <c r="J64362"/>
      <c r="K64362"/>
      <c r="L64362"/>
    </row>
    <row r="64363" spans="9:12" ht="15" x14ac:dyDescent="0.25">
      <c r="I64363"/>
      <c r="J64363"/>
      <c r="K64363"/>
      <c r="L64363"/>
    </row>
    <row r="64364" spans="9:12" ht="15" x14ac:dyDescent="0.25">
      <c r="I64364"/>
      <c r="J64364"/>
      <c r="K64364"/>
      <c r="L64364"/>
    </row>
    <row r="64365" spans="9:12" ht="15" x14ac:dyDescent="0.25">
      <c r="I64365"/>
      <c r="J64365"/>
      <c r="K64365"/>
      <c r="L64365"/>
    </row>
    <row r="64366" spans="9:12" ht="15" x14ac:dyDescent="0.25">
      <c r="I64366"/>
      <c r="J64366"/>
      <c r="K64366"/>
      <c r="L64366"/>
    </row>
    <row r="64367" spans="9:12" ht="15" x14ac:dyDescent="0.25">
      <c r="I64367"/>
      <c r="J64367"/>
      <c r="K64367"/>
      <c r="L64367"/>
    </row>
    <row r="64368" spans="9:12" ht="15" x14ac:dyDescent="0.25">
      <c r="I64368"/>
      <c r="J64368"/>
      <c r="K64368"/>
      <c r="L64368"/>
    </row>
    <row r="64369" spans="9:12" ht="15" x14ac:dyDescent="0.25">
      <c r="I64369"/>
      <c r="J64369"/>
      <c r="K64369"/>
      <c r="L64369"/>
    </row>
    <row r="64370" spans="9:12" ht="15" x14ac:dyDescent="0.25">
      <c r="I64370"/>
      <c r="J64370"/>
      <c r="K64370"/>
      <c r="L64370"/>
    </row>
    <row r="64371" spans="9:12" ht="15" x14ac:dyDescent="0.25">
      <c r="I64371"/>
      <c r="J64371"/>
      <c r="K64371"/>
      <c r="L64371"/>
    </row>
    <row r="64372" spans="9:12" ht="15" x14ac:dyDescent="0.25">
      <c r="I64372"/>
      <c r="J64372"/>
      <c r="K64372"/>
      <c r="L64372"/>
    </row>
    <row r="64373" spans="9:12" ht="15" x14ac:dyDescent="0.25">
      <c r="I64373"/>
      <c r="J64373"/>
      <c r="K64373"/>
      <c r="L64373"/>
    </row>
    <row r="64374" spans="9:12" ht="15" x14ac:dyDescent="0.25">
      <c r="I64374"/>
      <c r="J64374"/>
      <c r="K64374"/>
      <c r="L64374"/>
    </row>
    <row r="64375" spans="9:12" ht="15" x14ac:dyDescent="0.25">
      <c r="I64375"/>
      <c r="J64375"/>
      <c r="K64375"/>
      <c r="L64375"/>
    </row>
    <row r="64376" spans="9:12" ht="15" x14ac:dyDescent="0.25">
      <c r="I64376"/>
      <c r="J64376"/>
      <c r="K64376"/>
      <c r="L64376"/>
    </row>
    <row r="64377" spans="9:12" ht="15" x14ac:dyDescent="0.25">
      <c r="I64377"/>
      <c r="J64377"/>
      <c r="K64377"/>
      <c r="L64377"/>
    </row>
    <row r="64378" spans="9:12" ht="15" x14ac:dyDescent="0.25">
      <c r="I64378"/>
      <c r="J64378"/>
      <c r="K64378"/>
      <c r="L64378"/>
    </row>
    <row r="64379" spans="9:12" ht="15" x14ac:dyDescent="0.25">
      <c r="I64379"/>
      <c r="J64379"/>
      <c r="K64379"/>
      <c r="L64379"/>
    </row>
    <row r="64380" spans="9:12" ht="15" x14ac:dyDescent="0.25">
      <c r="I64380"/>
      <c r="J64380"/>
      <c r="K64380"/>
      <c r="L64380"/>
    </row>
    <row r="64381" spans="9:12" ht="15" x14ac:dyDescent="0.25">
      <c r="I64381"/>
      <c r="J64381"/>
      <c r="K64381"/>
      <c r="L64381"/>
    </row>
    <row r="64382" spans="9:12" ht="15" x14ac:dyDescent="0.25">
      <c r="I64382"/>
      <c r="J64382"/>
      <c r="K64382"/>
      <c r="L64382"/>
    </row>
    <row r="64383" spans="9:12" ht="15" x14ac:dyDescent="0.25">
      <c r="I64383"/>
      <c r="J64383"/>
      <c r="K64383"/>
      <c r="L64383"/>
    </row>
    <row r="64384" spans="9:12" ht="15" x14ac:dyDescent="0.25">
      <c r="I64384"/>
      <c r="J64384"/>
      <c r="K64384"/>
      <c r="L64384"/>
    </row>
    <row r="64385" spans="9:12" ht="15" x14ac:dyDescent="0.25">
      <c r="I64385"/>
      <c r="J64385"/>
      <c r="K64385"/>
      <c r="L64385"/>
    </row>
    <row r="64386" spans="9:12" ht="15" x14ac:dyDescent="0.25">
      <c r="I64386"/>
      <c r="J64386"/>
      <c r="K64386"/>
      <c r="L64386"/>
    </row>
    <row r="64387" spans="9:12" ht="15" x14ac:dyDescent="0.25">
      <c r="I64387"/>
      <c r="J64387"/>
      <c r="K64387"/>
      <c r="L64387"/>
    </row>
    <row r="64388" spans="9:12" ht="15" x14ac:dyDescent="0.25">
      <c r="I64388"/>
      <c r="J64388"/>
      <c r="K64388"/>
      <c r="L64388"/>
    </row>
    <row r="64389" spans="9:12" ht="15" x14ac:dyDescent="0.25">
      <c r="I64389"/>
      <c r="J64389"/>
      <c r="K64389"/>
      <c r="L64389"/>
    </row>
    <row r="64390" spans="9:12" ht="15" x14ac:dyDescent="0.25">
      <c r="I64390"/>
      <c r="J64390"/>
      <c r="K64390"/>
      <c r="L64390"/>
    </row>
    <row r="64391" spans="9:12" ht="15" x14ac:dyDescent="0.25">
      <c r="I64391"/>
      <c r="J64391"/>
      <c r="K64391"/>
      <c r="L64391"/>
    </row>
    <row r="64392" spans="9:12" ht="15" x14ac:dyDescent="0.25">
      <c r="I64392"/>
      <c r="J64392"/>
      <c r="K64392"/>
      <c r="L64392"/>
    </row>
    <row r="64393" spans="9:12" ht="15" x14ac:dyDescent="0.25">
      <c r="I64393"/>
      <c r="J64393"/>
      <c r="K64393"/>
      <c r="L64393"/>
    </row>
    <row r="64394" spans="9:12" ht="15" x14ac:dyDescent="0.25">
      <c r="I64394"/>
      <c r="J64394"/>
      <c r="K64394"/>
      <c r="L64394"/>
    </row>
    <row r="64395" spans="9:12" ht="15" x14ac:dyDescent="0.25">
      <c r="I64395"/>
      <c r="J64395"/>
      <c r="K64395"/>
      <c r="L64395"/>
    </row>
    <row r="64396" spans="9:12" ht="15" x14ac:dyDescent="0.25">
      <c r="I64396"/>
      <c r="J64396"/>
      <c r="K64396"/>
      <c r="L64396"/>
    </row>
    <row r="64397" spans="9:12" ht="15" x14ac:dyDescent="0.25">
      <c r="I64397"/>
      <c r="J64397"/>
      <c r="K64397"/>
      <c r="L64397"/>
    </row>
    <row r="64398" spans="9:12" ht="15" x14ac:dyDescent="0.25">
      <c r="I64398"/>
      <c r="J64398"/>
      <c r="K64398"/>
      <c r="L64398"/>
    </row>
    <row r="64399" spans="9:12" ht="15" x14ac:dyDescent="0.25">
      <c r="I64399"/>
      <c r="J64399"/>
      <c r="K64399"/>
      <c r="L64399"/>
    </row>
    <row r="64400" spans="9:12" ht="15" x14ac:dyDescent="0.25">
      <c r="I64400"/>
      <c r="J64400"/>
      <c r="K64400"/>
      <c r="L64400"/>
    </row>
    <row r="64401" spans="9:12" ht="15" x14ac:dyDescent="0.25">
      <c r="I64401"/>
      <c r="J64401"/>
      <c r="K64401"/>
      <c r="L64401"/>
    </row>
    <row r="64402" spans="9:12" ht="15" x14ac:dyDescent="0.25">
      <c r="I64402"/>
      <c r="J64402"/>
      <c r="K64402"/>
      <c r="L64402"/>
    </row>
    <row r="64403" spans="9:12" ht="15" x14ac:dyDescent="0.25">
      <c r="I64403"/>
      <c r="J64403"/>
      <c r="K64403"/>
      <c r="L64403"/>
    </row>
    <row r="64404" spans="9:12" ht="15" x14ac:dyDescent="0.25">
      <c r="I64404"/>
      <c r="J64404"/>
      <c r="K64404"/>
      <c r="L64404"/>
    </row>
    <row r="64405" spans="9:12" ht="15" x14ac:dyDescent="0.25">
      <c r="I64405"/>
      <c r="J64405"/>
      <c r="K64405"/>
      <c r="L64405"/>
    </row>
    <row r="64406" spans="9:12" ht="15" x14ac:dyDescent="0.25">
      <c r="I64406"/>
      <c r="J64406"/>
      <c r="K64406"/>
      <c r="L64406"/>
    </row>
    <row r="64407" spans="9:12" ht="15" x14ac:dyDescent="0.25">
      <c r="I64407"/>
      <c r="J64407"/>
      <c r="K64407"/>
      <c r="L64407"/>
    </row>
    <row r="64408" spans="9:12" ht="15" x14ac:dyDescent="0.25">
      <c r="I64408"/>
      <c r="J64408"/>
      <c r="K64408"/>
      <c r="L64408"/>
    </row>
    <row r="64409" spans="9:12" ht="15" x14ac:dyDescent="0.25">
      <c r="I64409"/>
      <c r="J64409"/>
      <c r="K64409"/>
      <c r="L64409"/>
    </row>
    <row r="64410" spans="9:12" ht="15" x14ac:dyDescent="0.25">
      <c r="I64410"/>
      <c r="J64410"/>
      <c r="K64410"/>
      <c r="L64410"/>
    </row>
    <row r="64411" spans="9:12" ht="15" x14ac:dyDescent="0.25">
      <c r="I64411"/>
      <c r="J64411"/>
      <c r="K64411"/>
      <c r="L64411"/>
    </row>
    <row r="64412" spans="9:12" ht="15" x14ac:dyDescent="0.25">
      <c r="I64412"/>
      <c r="J64412"/>
      <c r="K64412"/>
      <c r="L64412"/>
    </row>
    <row r="64413" spans="9:12" ht="15" x14ac:dyDescent="0.25">
      <c r="I64413"/>
      <c r="J64413"/>
      <c r="K64413"/>
      <c r="L64413"/>
    </row>
    <row r="64414" spans="9:12" ht="15" x14ac:dyDescent="0.25">
      <c r="I64414"/>
      <c r="J64414"/>
      <c r="K64414"/>
      <c r="L64414"/>
    </row>
    <row r="64415" spans="9:12" ht="15" x14ac:dyDescent="0.25">
      <c r="I64415"/>
      <c r="J64415"/>
      <c r="K64415"/>
      <c r="L64415"/>
    </row>
    <row r="64416" spans="9:12" ht="15" x14ac:dyDescent="0.25">
      <c r="I64416"/>
      <c r="J64416"/>
      <c r="K64416"/>
      <c r="L64416"/>
    </row>
    <row r="64417" spans="9:12" ht="15" x14ac:dyDescent="0.25">
      <c r="I64417"/>
      <c r="J64417"/>
      <c r="K64417"/>
      <c r="L64417"/>
    </row>
    <row r="64418" spans="9:12" ht="15" x14ac:dyDescent="0.25">
      <c r="I64418"/>
      <c r="J64418"/>
      <c r="K64418"/>
      <c r="L64418"/>
    </row>
    <row r="64419" spans="9:12" ht="15" x14ac:dyDescent="0.25">
      <c r="I64419"/>
      <c r="J64419"/>
      <c r="K64419"/>
      <c r="L64419"/>
    </row>
    <row r="64420" spans="9:12" ht="15" x14ac:dyDescent="0.25">
      <c r="I64420"/>
      <c r="J64420"/>
      <c r="K64420"/>
      <c r="L64420"/>
    </row>
    <row r="64421" spans="9:12" ht="15" x14ac:dyDescent="0.25">
      <c r="I64421"/>
      <c r="J64421"/>
      <c r="K64421"/>
      <c r="L64421"/>
    </row>
    <row r="64422" spans="9:12" ht="15" x14ac:dyDescent="0.25">
      <c r="I64422"/>
      <c r="J64422"/>
      <c r="K64422"/>
      <c r="L64422"/>
    </row>
    <row r="64423" spans="9:12" ht="15" x14ac:dyDescent="0.25">
      <c r="I64423"/>
      <c r="J64423"/>
      <c r="K64423"/>
      <c r="L64423"/>
    </row>
    <row r="64424" spans="9:12" ht="15" x14ac:dyDescent="0.25">
      <c r="I64424"/>
      <c r="J64424"/>
      <c r="K64424"/>
      <c r="L64424"/>
    </row>
    <row r="64425" spans="9:12" ht="15" x14ac:dyDescent="0.25">
      <c r="I64425"/>
      <c r="J64425"/>
      <c r="K64425"/>
      <c r="L64425"/>
    </row>
    <row r="64426" spans="9:12" ht="15" x14ac:dyDescent="0.25">
      <c r="I64426"/>
      <c r="J64426"/>
      <c r="K64426"/>
      <c r="L64426"/>
    </row>
    <row r="64427" spans="9:12" ht="15" x14ac:dyDescent="0.25">
      <c r="I64427"/>
      <c r="J64427"/>
      <c r="K64427"/>
      <c r="L64427"/>
    </row>
    <row r="64428" spans="9:12" ht="15" x14ac:dyDescent="0.25">
      <c r="I64428"/>
      <c r="J64428"/>
      <c r="K64428"/>
      <c r="L64428"/>
    </row>
    <row r="64429" spans="9:12" ht="15" x14ac:dyDescent="0.25">
      <c r="I64429"/>
      <c r="J64429"/>
      <c r="K64429"/>
      <c r="L64429"/>
    </row>
    <row r="64430" spans="9:12" ht="15" x14ac:dyDescent="0.25">
      <c r="I64430"/>
      <c r="J64430"/>
      <c r="K64430"/>
      <c r="L64430"/>
    </row>
    <row r="64431" spans="9:12" ht="15" x14ac:dyDescent="0.25">
      <c r="I64431"/>
      <c r="J64431"/>
      <c r="K64431"/>
      <c r="L64431"/>
    </row>
    <row r="64432" spans="9:12" ht="15" x14ac:dyDescent="0.25">
      <c r="I64432"/>
      <c r="J64432"/>
      <c r="K64432"/>
      <c r="L64432"/>
    </row>
    <row r="64433" spans="9:12" ht="15" x14ac:dyDescent="0.25">
      <c r="I64433"/>
      <c r="J64433"/>
      <c r="K64433"/>
      <c r="L64433"/>
    </row>
    <row r="64434" spans="9:12" ht="15" x14ac:dyDescent="0.25">
      <c r="I64434"/>
      <c r="J64434"/>
      <c r="K64434"/>
      <c r="L64434"/>
    </row>
    <row r="64435" spans="9:12" ht="15" x14ac:dyDescent="0.25">
      <c r="I64435"/>
      <c r="J64435"/>
      <c r="K64435"/>
      <c r="L64435"/>
    </row>
    <row r="64436" spans="9:12" ht="15" x14ac:dyDescent="0.25">
      <c r="I64436"/>
      <c r="J64436"/>
      <c r="K64436"/>
      <c r="L64436"/>
    </row>
    <row r="64437" spans="9:12" ht="15" x14ac:dyDescent="0.25">
      <c r="I64437"/>
      <c r="J64437"/>
      <c r="K64437"/>
      <c r="L64437"/>
    </row>
    <row r="64438" spans="9:12" ht="15" x14ac:dyDescent="0.25">
      <c r="I64438"/>
      <c r="J64438"/>
      <c r="K64438"/>
      <c r="L64438"/>
    </row>
    <row r="64439" spans="9:12" ht="15" x14ac:dyDescent="0.25">
      <c r="I64439"/>
      <c r="J64439"/>
      <c r="K64439"/>
      <c r="L64439"/>
    </row>
    <row r="64440" spans="9:12" ht="15" x14ac:dyDescent="0.25">
      <c r="I64440"/>
      <c r="J64440"/>
      <c r="K64440"/>
      <c r="L64440"/>
    </row>
    <row r="64441" spans="9:12" ht="15" x14ac:dyDescent="0.25">
      <c r="I64441"/>
      <c r="J64441"/>
      <c r="K64441"/>
      <c r="L64441"/>
    </row>
    <row r="64442" spans="9:12" ht="15" x14ac:dyDescent="0.25">
      <c r="I64442"/>
      <c r="J64442"/>
      <c r="K64442"/>
      <c r="L64442"/>
    </row>
    <row r="64443" spans="9:12" ht="15" x14ac:dyDescent="0.25">
      <c r="I64443"/>
      <c r="J64443"/>
      <c r="K64443"/>
      <c r="L64443"/>
    </row>
    <row r="64444" spans="9:12" ht="15" x14ac:dyDescent="0.25">
      <c r="I64444"/>
      <c r="J64444"/>
      <c r="K64444"/>
      <c r="L64444"/>
    </row>
    <row r="64445" spans="9:12" ht="15" x14ac:dyDescent="0.25">
      <c r="I64445"/>
      <c r="J64445"/>
      <c r="K64445"/>
      <c r="L64445"/>
    </row>
    <row r="64446" spans="9:12" ht="15" x14ac:dyDescent="0.25">
      <c r="I64446"/>
      <c r="J64446"/>
      <c r="K64446"/>
      <c r="L64446"/>
    </row>
    <row r="64447" spans="9:12" ht="15" x14ac:dyDescent="0.25">
      <c r="I64447"/>
      <c r="J64447"/>
      <c r="K64447"/>
      <c r="L64447"/>
    </row>
    <row r="64448" spans="9:12" ht="15" x14ac:dyDescent="0.25">
      <c r="I64448"/>
      <c r="J64448"/>
      <c r="K64448"/>
      <c r="L64448"/>
    </row>
    <row r="64449" spans="9:12" ht="15" x14ac:dyDescent="0.25">
      <c r="I64449"/>
      <c r="J64449"/>
      <c r="K64449"/>
      <c r="L64449"/>
    </row>
    <row r="64450" spans="9:12" ht="15" x14ac:dyDescent="0.25">
      <c r="I64450"/>
      <c r="J64450"/>
      <c r="K64450"/>
      <c r="L64450"/>
    </row>
    <row r="64451" spans="9:12" ht="15" x14ac:dyDescent="0.25">
      <c r="I64451"/>
      <c r="J64451"/>
      <c r="K64451"/>
      <c r="L64451"/>
    </row>
    <row r="64452" spans="9:12" ht="15" x14ac:dyDescent="0.25">
      <c r="I64452"/>
      <c r="J64452"/>
      <c r="K64452"/>
      <c r="L64452"/>
    </row>
    <row r="64453" spans="9:12" ht="15" x14ac:dyDescent="0.25">
      <c r="I64453"/>
      <c r="J64453"/>
      <c r="K64453"/>
      <c r="L64453"/>
    </row>
    <row r="64454" spans="9:12" ht="15" x14ac:dyDescent="0.25">
      <c r="I64454"/>
      <c r="J64454"/>
      <c r="K64454"/>
      <c r="L64454"/>
    </row>
    <row r="64455" spans="9:12" ht="15" x14ac:dyDescent="0.25">
      <c r="I64455"/>
      <c r="J64455"/>
      <c r="K64455"/>
      <c r="L64455"/>
    </row>
    <row r="64456" spans="9:12" ht="15" x14ac:dyDescent="0.25">
      <c r="I64456"/>
      <c r="J64456"/>
      <c r="K64456"/>
      <c r="L64456"/>
    </row>
    <row r="64457" spans="9:12" ht="15" x14ac:dyDescent="0.25">
      <c r="I64457"/>
      <c r="J64457"/>
      <c r="K64457"/>
      <c r="L64457"/>
    </row>
    <row r="64458" spans="9:12" ht="15" x14ac:dyDescent="0.25">
      <c r="I64458"/>
      <c r="J64458"/>
      <c r="K64458"/>
      <c r="L64458"/>
    </row>
    <row r="64459" spans="9:12" ht="15" x14ac:dyDescent="0.25">
      <c r="I64459"/>
      <c r="J64459"/>
      <c r="K64459"/>
      <c r="L64459"/>
    </row>
    <row r="64460" spans="9:12" ht="15" x14ac:dyDescent="0.25">
      <c r="I64460"/>
      <c r="J64460"/>
      <c r="K64460"/>
      <c r="L64460"/>
    </row>
    <row r="64461" spans="9:12" ht="15" x14ac:dyDescent="0.25">
      <c r="I64461"/>
      <c r="J64461"/>
      <c r="K64461"/>
      <c r="L64461"/>
    </row>
    <row r="64462" spans="9:12" ht="15" x14ac:dyDescent="0.25">
      <c r="I64462"/>
      <c r="J64462"/>
      <c r="K64462"/>
      <c r="L64462"/>
    </row>
    <row r="64463" spans="9:12" ht="15" x14ac:dyDescent="0.25">
      <c r="I64463"/>
      <c r="J64463"/>
      <c r="K64463"/>
      <c r="L64463"/>
    </row>
    <row r="64464" spans="9:12" ht="15" x14ac:dyDescent="0.25">
      <c r="I64464"/>
      <c r="J64464"/>
      <c r="K64464"/>
      <c r="L64464"/>
    </row>
    <row r="64465" spans="9:12" ht="15" x14ac:dyDescent="0.25">
      <c r="I64465"/>
      <c r="J64465"/>
      <c r="K64465"/>
      <c r="L64465"/>
    </row>
    <row r="64466" spans="9:12" ht="15" x14ac:dyDescent="0.25">
      <c r="I64466"/>
      <c r="J64466"/>
      <c r="K64466"/>
      <c r="L64466"/>
    </row>
    <row r="64467" spans="9:12" ht="15" x14ac:dyDescent="0.25">
      <c r="I64467"/>
      <c r="J64467"/>
      <c r="K64467"/>
      <c r="L64467"/>
    </row>
    <row r="64468" spans="9:12" ht="15" x14ac:dyDescent="0.25">
      <c r="I64468"/>
      <c r="J64468"/>
      <c r="K64468"/>
      <c r="L64468"/>
    </row>
    <row r="64469" spans="9:12" ht="15" x14ac:dyDescent="0.25">
      <c r="I64469"/>
      <c r="J64469"/>
      <c r="K64469"/>
      <c r="L64469"/>
    </row>
    <row r="64470" spans="9:12" ht="15" x14ac:dyDescent="0.25">
      <c r="I64470"/>
      <c r="J64470"/>
      <c r="K64470"/>
      <c r="L64470"/>
    </row>
    <row r="64471" spans="9:12" ht="15" x14ac:dyDescent="0.25">
      <c r="I64471"/>
      <c r="J64471"/>
      <c r="K64471"/>
      <c r="L64471"/>
    </row>
    <row r="64472" spans="9:12" ht="15" x14ac:dyDescent="0.25">
      <c r="I64472"/>
      <c r="J64472"/>
      <c r="K64472"/>
      <c r="L64472"/>
    </row>
    <row r="64473" spans="9:12" ht="15" x14ac:dyDescent="0.25">
      <c r="I64473"/>
      <c r="J64473"/>
      <c r="K64473"/>
      <c r="L64473"/>
    </row>
    <row r="64474" spans="9:12" ht="15" x14ac:dyDescent="0.25">
      <c r="I64474"/>
      <c r="J64474"/>
      <c r="K64474"/>
      <c r="L64474"/>
    </row>
    <row r="64475" spans="9:12" ht="15" x14ac:dyDescent="0.25">
      <c r="I64475"/>
      <c r="J64475"/>
      <c r="K64475"/>
      <c r="L64475"/>
    </row>
    <row r="64476" spans="9:12" ht="15" x14ac:dyDescent="0.25">
      <c r="I64476"/>
      <c r="J64476"/>
      <c r="K64476"/>
      <c r="L64476"/>
    </row>
    <row r="64477" spans="9:12" ht="15" x14ac:dyDescent="0.25">
      <c r="I64477"/>
      <c r="J64477"/>
      <c r="K64477"/>
      <c r="L64477"/>
    </row>
    <row r="64478" spans="9:12" ht="15" x14ac:dyDescent="0.25">
      <c r="I64478"/>
      <c r="J64478"/>
      <c r="K64478"/>
      <c r="L64478"/>
    </row>
    <row r="64479" spans="9:12" ht="15" x14ac:dyDescent="0.25">
      <c r="I64479"/>
      <c r="J64479"/>
      <c r="K64479"/>
      <c r="L64479"/>
    </row>
    <row r="64480" spans="9:12" ht="15" x14ac:dyDescent="0.25">
      <c r="I64480"/>
      <c r="J64480"/>
      <c r="K64480"/>
      <c r="L64480"/>
    </row>
    <row r="64481" spans="9:12" ht="15" x14ac:dyDescent="0.25">
      <c r="I64481"/>
      <c r="J64481"/>
      <c r="K64481"/>
      <c r="L64481"/>
    </row>
    <row r="64482" spans="9:12" ht="15" x14ac:dyDescent="0.25">
      <c r="I64482"/>
      <c r="J64482"/>
      <c r="K64482"/>
      <c r="L64482"/>
    </row>
    <row r="64483" spans="9:12" ht="15" x14ac:dyDescent="0.25">
      <c r="I64483"/>
      <c r="J64483"/>
      <c r="K64483"/>
      <c r="L64483"/>
    </row>
    <row r="64484" spans="9:12" ht="15" x14ac:dyDescent="0.25">
      <c r="I64484"/>
      <c r="J64484"/>
      <c r="K64484"/>
      <c r="L64484"/>
    </row>
    <row r="64485" spans="9:12" ht="15" x14ac:dyDescent="0.25">
      <c r="I64485"/>
      <c r="J64485"/>
      <c r="K64485"/>
      <c r="L64485"/>
    </row>
    <row r="64486" spans="9:12" ht="15" x14ac:dyDescent="0.25">
      <c r="I64486"/>
      <c r="J64486"/>
      <c r="K64486"/>
      <c r="L64486"/>
    </row>
    <row r="64487" spans="9:12" ht="15" x14ac:dyDescent="0.25">
      <c r="I64487"/>
      <c r="J64487"/>
      <c r="K64487"/>
      <c r="L64487"/>
    </row>
    <row r="64488" spans="9:12" ht="15" x14ac:dyDescent="0.25">
      <c r="I64488"/>
      <c r="J64488"/>
      <c r="K64488"/>
      <c r="L64488"/>
    </row>
    <row r="64489" spans="9:12" ht="15" x14ac:dyDescent="0.25">
      <c r="I64489"/>
      <c r="J64489"/>
      <c r="K64489"/>
      <c r="L64489"/>
    </row>
    <row r="64490" spans="9:12" ht="15" x14ac:dyDescent="0.25">
      <c r="I64490"/>
      <c r="J64490"/>
      <c r="K64490"/>
      <c r="L64490"/>
    </row>
    <row r="64491" spans="9:12" ht="15" x14ac:dyDescent="0.25">
      <c r="I64491"/>
      <c r="J64491"/>
      <c r="K64491"/>
      <c r="L64491"/>
    </row>
    <row r="64492" spans="9:12" ht="15" x14ac:dyDescent="0.25">
      <c r="I64492"/>
      <c r="J64492"/>
      <c r="K64492"/>
      <c r="L64492"/>
    </row>
    <row r="64493" spans="9:12" ht="15" x14ac:dyDescent="0.25">
      <c r="I64493"/>
      <c r="J64493"/>
      <c r="K64493"/>
      <c r="L64493"/>
    </row>
    <row r="64494" spans="9:12" ht="15" x14ac:dyDescent="0.25">
      <c r="I64494"/>
      <c r="J64494"/>
      <c r="K64494"/>
      <c r="L64494"/>
    </row>
    <row r="64495" spans="9:12" ht="15" x14ac:dyDescent="0.25">
      <c r="I64495"/>
      <c r="J64495"/>
      <c r="K64495"/>
      <c r="L64495"/>
    </row>
    <row r="64496" spans="9:12" ht="15" x14ac:dyDescent="0.25">
      <c r="I64496"/>
      <c r="J64496"/>
      <c r="K64496"/>
      <c r="L64496"/>
    </row>
    <row r="64497" spans="9:12" ht="15" x14ac:dyDescent="0.25">
      <c r="I64497"/>
      <c r="J64497"/>
      <c r="K64497"/>
      <c r="L64497"/>
    </row>
    <row r="64498" spans="9:12" ht="15" x14ac:dyDescent="0.25">
      <c r="I64498"/>
      <c r="J64498"/>
      <c r="K64498"/>
      <c r="L64498"/>
    </row>
    <row r="64499" spans="9:12" ht="15" x14ac:dyDescent="0.25">
      <c r="I64499"/>
      <c r="J64499"/>
      <c r="K64499"/>
      <c r="L64499"/>
    </row>
    <row r="64500" spans="9:12" ht="15" x14ac:dyDescent="0.25">
      <c r="I64500"/>
      <c r="J64500"/>
      <c r="K64500"/>
      <c r="L64500"/>
    </row>
    <row r="64501" spans="9:12" ht="15" x14ac:dyDescent="0.25">
      <c r="I64501"/>
      <c r="J64501"/>
      <c r="K64501"/>
      <c r="L64501"/>
    </row>
    <row r="64502" spans="9:12" ht="15" x14ac:dyDescent="0.25">
      <c r="I64502"/>
      <c r="J64502"/>
      <c r="K64502"/>
      <c r="L64502"/>
    </row>
    <row r="64503" spans="9:12" ht="15" x14ac:dyDescent="0.25">
      <c r="I64503"/>
      <c r="J64503"/>
      <c r="K64503"/>
      <c r="L64503"/>
    </row>
    <row r="64504" spans="9:12" ht="15" x14ac:dyDescent="0.25">
      <c r="I64504"/>
      <c r="J64504"/>
      <c r="K64504"/>
      <c r="L64504"/>
    </row>
    <row r="64505" spans="9:12" ht="15" x14ac:dyDescent="0.25">
      <c r="I64505"/>
      <c r="J64505"/>
      <c r="K64505"/>
      <c r="L64505"/>
    </row>
    <row r="64506" spans="9:12" ht="15" x14ac:dyDescent="0.25">
      <c r="I64506"/>
      <c r="J64506"/>
      <c r="K64506"/>
      <c r="L64506"/>
    </row>
    <row r="64507" spans="9:12" ht="15" x14ac:dyDescent="0.25">
      <c r="I64507"/>
      <c r="J64507"/>
      <c r="K64507"/>
      <c r="L64507"/>
    </row>
    <row r="64508" spans="9:12" ht="15" x14ac:dyDescent="0.25">
      <c r="I64508"/>
      <c r="J64508"/>
      <c r="K64508"/>
      <c r="L64508"/>
    </row>
    <row r="64509" spans="9:12" ht="15" x14ac:dyDescent="0.25">
      <c r="I64509"/>
      <c r="J64509"/>
      <c r="K64509"/>
      <c r="L64509"/>
    </row>
    <row r="64510" spans="9:12" ht="15" x14ac:dyDescent="0.25">
      <c r="I64510"/>
      <c r="J64510"/>
      <c r="K64510"/>
      <c r="L64510"/>
    </row>
    <row r="64511" spans="9:12" ht="15" x14ac:dyDescent="0.25">
      <c r="I64511"/>
      <c r="J64511"/>
      <c r="K64511"/>
      <c r="L64511"/>
    </row>
    <row r="64512" spans="9:12" ht="15" x14ac:dyDescent="0.25">
      <c r="I64512"/>
      <c r="J64512"/>
      <c r="K64512"/>
      <c r="L64512"/>
    </row>
    <row r="64513" spans="9:12" ht="15" x14ac:dyDescent="0.25">
      <c r="I64513"/>
      <c r="J64513"/>
      <c r="K64513"/>
      <c r="L64513"/>
    </row>
    <row r="64514" spans="9:12" ht="15" x14ac:dyDescent="0.25">
      <c r="I64514"/>
      <c r="J64514"/>
      <c r="K64514"/>
      <c r="L64514"/>
    </row>
    <row r="64515" spans="9:12" ht="15" x14ac:dyDescent="0.25">
      <c r="I64515"/>
      <c r="J64515"/>
      <c r="K64515"/>
      <c r="L64515"/>
    </row>
    <row r="64516" spans="9:12" ht="15" x14ac:dyDescent="0.25">
      <c r="I64516"/>
      <c r="J64516"/>
      <c r="K64516"/>
      <c r="L64516"/>
    </row>
    <row r="64517" spans="9:12" ht="15" x14ac:dyDescent="0.25">
      <c r="I64517"/>
      <c r="J64517"/>
      <c r="K64517"/>
      <c r="L64517"/>
    </row>
    <row r="64518" spans="9:12" ht="15" x14ac:dyDescent="0.25">
      <c r="I64518"/>
      <c r="J64518"/>
      <c r="K64518"/>
      <c r="L64518"/>
    </row>
    <row r="64519" spans="9:12" ht="15" x14ac:dyDescent="0.25">
      <c r="I64519"/>
      <c r="J64519"/>
      <c r="K64519"/>
      <c r="L64519"/>
    </row>
    <row r="64520" spans="9:12" ht="15" x14ac:dyDescent="0.25">
      <c r="I64520"/>
      <c r="J64520"/>
      <c r="K64520"/>
      <c r="L64520"/>
    </row>
    <row r="64521" spans="9:12" ht="15" x14ac:dyDescent="0.25">
      <c r="I64521"/>
      <c r="J64521"/>
      <c r="K64521"/>
      <c r="L64521"/>
    </row>
    <row r="64522" spans="9:12" ht="15" x14ac:dyDescent="0.25">
      <c r="I64522"/>
      <c r="J64522"/>
      <c r="K64522"/>
      <c r="L64522"/>
    </row>
    <row r="64523" spans="9:12" ht="15" x14ac:dyDescent="0.25">
      <c r="I64523"/>
      <c r="J64523"/>
      <c r="K64523"/>
      <c r="L64523"/>
    </row>
    <row r="64524" spans="9:12" ht="15" x14ac:dyDescent="0.25">
      <c r="I64524"/>
      <c r="J64524"/>
      <c r="K64524"/>
      <c r="L64524"/>
    </row>
    <row r="64525" spans="9:12" ht="15" x14ac:dyDescent="0.25">
      <c r="I64525"/>
      <c r="J64525"/>
      <c r="K64525"/>
      <c r="L64525"/>
    </row>
    <row r="64526" spans="9:12" ht="15" x14ac:dyDescent="0.25">
      <c r="I64526"/>
      <c r="J64526"/>
      <c r="K64526"/>
      <c r="L64526"/>
    </row>
    <row r="64527" spans="9:12" ht="15" x14ac:dyDescent="0.25">
      <c r="I64527"/>
      <c r="J64527"/>
      <c r="K64527"/>
      <c r="L64527"/>
    </row>
    <row r="64528" spans="9:12" ht="15" x14ac:dyDescent="0.25">
      <c r="I64528"/>
      <c r="J64528"/>
      <c r="K64528"/>
      <c r="L64528"/>
    </row>
    <row r="64529" spans="9:12" ht="15" x14ac:dyDescent="0.25">
      <c r="I64529"/>
      <c r="J64529"/>
      <c r="K64529"/>
      <c r="L64529"/>
    </row>
    <row r="64530" spans="9:12" ht="15" x14ac:dyDescent="0.25">
      <c r="I64530"/>
      <c r="J64530"/>
      <c r="K64530"/>
      <c r="L64530"/>
    </row>
    <row r="64531" spans="9:12" ht="15" x14ac:dyDescent="0.25">
      <c r="I64531"/>
      <c r="J64531"/>
      <c r="K64531"/>
      <c r="L64531"/>
    </row>
    <row r="64532" spans="9:12" ht="15" x14ac:dyDescent="0.25">
      <c r="I64532"/>
      <c r="J64532"/>
      <c r="K64532"/>
      <c r="L64532"/>
    </row>
    <row r="64533" spans="9:12" ht="15" x14ac:dyDescent="0.25">
      <c r="I64533"/>
      <c r="J64533"/>
      <c r="K64533"/>
      <c r="L64533"/>
    </row>
    <row r="64534" spans="9:12" ht="15" x14ac:dyDescent="0.25">
      <c r="I64534"/>
      <c r="J64534"/>
      <c r="K64534"/>
      <c r="L64534"/>
    </row>
    <row r="64535" spans="9:12" ht="15" x14ac:dyDescent="0.25">
      <c r="I64535"/>
      <c r="J64535"/>
      <c r="K64535"/>
      <c r="L64535"/>
    </row>
    <row r="64536" spans="9:12" ht="15" x14ac:dyDescent="0.25">
      <c r="I64536"/>
      <c r="J64536"/>
      <c r="K64536"/>
      <c r="L64536"/>
    </row>
    <row r="64537" spans="9:12" ht="15" x14ac:dyDescent="0.25">
      <c r="I64537"/>
      <c r="J64537"/>
      <c r="K64537"/>
      <c r="L64537"/>
    </row>
    <row r="64538" spans="9:12" ht="15" x14ac:dyDescent="0.25">
      <c r="I64538"/>
      <c r="J64538"/>
      <c r="K64538"/>
      <c r="L64538"/>
    </row>
    <row r="64539" spans="9:12" ht="15" x14ac:dyDescent="0.25">
      <c r="I64539"/>
      <c r="J64539"/>
      <c r="K64539"/>
      <c r="L64539"/>
    </row>
    <row r="64540" spans="9:12" ht="15" x14ac:dyDescent="0.25">
      <c r="I64540"/>
      <c r="J64540"/>
      <c r="K64540"/>
      <c r="L64540"/>
    </row>
    <row r="64541" spans="9:12" ht="15" x14ac:dyDescent="0.25">
      <c r="I64541"/>
      <c r="J64541"/>
      <c r="K64541"/>
      <c r="L64541"/>
    </row>
    <row r="64542" spans="9:12" ht="15" x14ac:dyDescent="0.25">
      <c r="I64542"/>
      <c r="J64542"/>
      <c r="K64542"/>
      <c r="L64542"/>
    </row>
    <row r="64543" spans="9:12" ht="15" x14ac:dyDescent="0.25">
      <c r="I64543"/>
      <c r="J64543"/>
      <c r="K64543"/>
      <c r="L64543"/>
    </row>
    <row r="64544" spans="9:12" ht="15" x14ac:dyDescent="0.25">
      <c r="I64544"/>
      <c r="J64544"/>
      <c r="K64544"/>
      <c r="L64544"/>
    </row>
    <row r="64545" spans="9:12" ht="15" x14ac:dyDescent="0.25">
      <c r="I64545"/>
      <c r="J64545"/>
      <c r="K64545"/>
      <c r="L64545"/>
    </row>
    <row r="64546" spans="9:12" ht="15" x14ac:dyDescent="0.25">
      <c r="I64546"/>
      <c r="J64546"/>
      <c r="K64546"/>
      <c r="L64546"/>
    </row>
    <row r="64547" spans="9:12" ht="15" x14ac:dyDescent="0.25">
      <c r="I64547"/>
      <c r="J64547"/>
      <c r="K64547"/>
      <c r="L64547"/>
    </row>
    <row r="64548" spans="9:12" ht="15" x14ac:dyDescent="0.25">
      <c r="I64548"/>
      <c r="J64548"/>
      <c r="K64548"/>
      <c r="L64548"/>
    </row>
    <row r="64549" spans="9:12" ht="15" x14ac:dyDescent="0.25">
      <c r="I64549"/>
      <c r="J64549"/>
      <c r="K64549"/>
      <c r="L64549"/>
    </row>
    <row r="64550" spans="9:12" ht="15" x14ac:dyDescent="0.25">
      <c r="I64550"/>
      <c r="J64550"/>
      <c r="K64550"/>
      <c r="L64550"/>
    </row>
    <row r="64551" spans="9:12" ht="15" x14ac:dyDescent="0.25">
      <c r="I64551"/>
      <c r="J64551"/>
      <c r="K64551"/>
      <c r="L64551"/>
    </row>
    <row r="64552" spans="9:12" ht="15" x14ac:dyDescent="0.25">
      <c r="I64552"/>
      <c r="J64552"/>
      <c r="K64552"/>
      <c r="L64552"/>
    </row>
    <row r="64553" spans="9:12" ht="15" x14ac:dyDescent="0.25">
      <c r="I64553"/>
      <c r="J64553"/>
      <c r="K64553"/>
      <c r="L64553"/>
    </row>
    <row r="64554" spans="9:12" ht="15" x14ac:dyDescent="0.25">
      <c r="I64554"/>
      <c r="J64554"/>
      <c r="K64554"/>
      <c r="L64554"/>
    </row>
    <row r="64555" spans="9:12" ht="15" x14ac:dyDescent="0.25">
      <c r="I64555"/>
      <c r="J64555"/>
      <c r="K64555"/>
      <c r="L64555"/>
    </row>
    <row r="64556" spans="9:12" ht="15" x14ac:dyDescent="0.25">
      <c r="I64556"/>
      <c r="J64556"/>
      <c r="K64556"/>
      <c r="L64556"/>
    </row>
    <row r="64557" spans="9:12" ht="15" x14ac:dyDescent="0.25">
      <c r="I64557"/>
      <c r="J64557"/>
      <c r="K64557"/>
      <c r="L64557"/>
    </row>
    <row r="64558" spans="9:12" ht="15" x14ac:dyDescent="0.25">
      <c r="I64558"/>
      <c r="J64558"/>
      <c r="K64558"/>
      <c r="L64558"/>
    </row>
    <row r="64559" spans="9:12" ht="15" x14ac:dyDescent="0.25">
      <c r="I64559"/>
      <c r="J64559"/>
      <c r="K64559"/>
      <c r="L64559"/>
    </row>
    <row r="64560" spans="9:12" ht="15" x14ac:dyDescent="0.25">
      <c r="I64560"/>
      <c r="J64560"/>
      <c r="K64560"/>
      <c r="L64560"/>
    </row>
    <row r="64561" spans="9:12" ht="15" x14ac:dyDescent="0.25">
      <c r="I64561"/>
      <c r="J64561"/>
      <c r="K64561"/>
      <c r="L64561"/>
    </row>
    <row r="64562" spans="9:12" ht="15" x14ac:dyDescent="0.25">
      <c r="I64562"/>
      <c r="J64562"/>
      <c r="K64562"/>
      <c r="L64562"/>
    </row>
    <row r="64563" spans="9:12" ht="15" x14ac:dyDescent="0.25">
      <c r="I64563"/>
      <c r="J64563"/>
      <c r="K64563"/>
      <c r="L64563"/>
    </row>
    <row r="64564" spans="9:12" ht="15" x14ac:dyDescent="0.25">
      <c r="I64564"/>
      <c r="J64564"/>
      <c r="K64564"/>
      <c r="L64564"/>
    </row>
    <row r="64565" spans="9:12" ht="15" x14ac:dyDescent="0.25">
      <c r="I64565"/>
      <c r="J64565"/>
      <c r="K64565"/>
      <c r="L64565"/>
    </row>
    <row r="64566" spans="9:12" ht="15" x14ac:dyDescent="0.25">
      <c r="I64566"/>
      <c r="J64566"/>
      <c r="K64566"/>
      <c r="L64566"/>
    </row>
    <row r="64567" spans="9:12" ht="15" x14ac:dyDescent="0.25">
      <c r="I64567"/>
      <c r="J64567"/>
      <c r="K64567"/>
      <c r="L64567"/>
    </row>
    <row r="64568" spans="9:12" ht="15" x14ac:dyDescent="0.25">
      <c r="I64568"/>
      <c r="J64568"/>
      <c r="K64568"/>
      <c r="L64568"/>
    </row>
    <row r="64569" spans="9:12" ht="15" x14ac:dyDescent="0.25">
      <c r="I64569"/>
      <c r="J64569"/>
      <c r="K64569"/>
      <c r="L64569"/>
    </row>
    <row r="64570" spans="9:12" ht="15" x14ac:dyDescent="0.25">
      <c r="I64570"/>
      <c r="J64570"/>
      <c r="K64570"/>
      <c r="L64570"/>
    </row>
    <row r="64571" spans="9:12" ht="15" x14ac:dyDescent="0.25">
      <c r="I64571"/>
      <c r="J64571"/>
      <c r="K64571"/>
      <c r="L64571"/>
    </row>
    <row r="64572" spans="9:12" ht="15" x14ac:dyDescent="0.25">
      <c r="I64572"/>
      <c r="J64572"/>
      <c r="K64572"/>
      <c r="L64572"/>
    </row>
    <row r="64573" spans="9:12" ht="15" x14ac:dyDescent="0.25">
      <c r="I64573"/>
      <c r="J64573"/>
      <c r="K64573"/>
      <c r="L64573"/>
    </row>
    <row r="64574" spans="9:12" ht="15" x14ac:dyDescent="0.25">
      <c r="I64574"/>
      <c r="J64574"/>
      <c r="K64574"/>
      <c r="L64574"/>
    </row>
    <row r="64575" spans="9:12" ht="15" x14ac:dyDescent="0.25">
      <c r="I64575"/>
      <c r="J64575"/>
      <c r="K64575"/>
      <c r="L64575"/>
    </row>
    <row r="64576" spans="9:12" ht="15" x14ac:dyDescent="0.25">
      <c r="I64576"/>
      <c r="J64576"/>
      <c r="K64576"/>
      <c r="L64576"/>
    </row>
    <row r="64577" spans="9:12" ht="15" x14ac:dyDescent="0.25">
      <c r="I64577"/>
      <c r="J64577"/>
      <c r="K64577"/>
      <c r="L64577"/>
    </row>
    <row r="64578" spans="9:12" ht="15" x14ac:dyDescent="0.25">
      <c r="I64578"/>
      <c r="J64578"/>
      <c r="K64578"/>
      <c r="L64578"/>
    </row>
    <row r="64579" spans="9:12" ht="15" x14ac:dyDescent="0.25">
      <c r="I64579"/>
      <c r="J64579"/>
      <c r="K64579"/>
      <c r="L64579"/>
    </row>
    <row r="64580" spans="9:12" ht="15" x14ac:dyDescent="0.25">
      <c r="I64580"/>
      <c r="J64580"/>
      <c r="K64580"/>
      <c r="L64580"/>
    </row>
    <row r="64581" spans="9:12" ht="15" x14ac:dyDescent="0.25">
      <c r="I64581"/>
      <c r="J64581"/>
      <c r="K64581"/>
      <c r="L64581"/>
    </row>
    <row r="64582" spans="9:12" ht="15" x14ac:dyDescent="0.25">
      <c r="I64582"/>
      <c r="J64582"/>
      <c r="K64582"/>
      <c r="L64582"/>
    </row>
    <row r="64583" spans="9:12" ht="15" x14ac:dyDescent="0.25">
      <c r="I64583"/>
      <c r="J64583"/>
      <c r="K64583"/>
      <c r="L64583"/>
    </row>
    <row r="64584" spans="9:12" ht="15" x14ac:dyDescent="0.25">
      <c r="I64584"/>
      <c r="J64584"/>
      <c r="K64584"/>
      <c r="L64584"/>
    </row>
    <row r="64585" spans="9:12" ht="15" x14ac:dyDescent="0.25">
      <c r="I64585"/>
      <c r="J64585"/>
      <c r="K64585"/>
      <c r="L64585"/>
    </row>
    <row r="64586" spans="9:12" ht="15" x14ac:dyDescent="0.25">
      <c r="I64586"/>
      <c r="J64586"/>
      <c r="K64586"/>
      <c r="L64586"/>
    </row>
    <row r="64587" spans="9:12" ht="15" x14ac:dyDescent="0.25">
      <c r="I64587"/>
      <c r="J64587"/>
      <c r="K64587"/>
      <c r="L64587"/>
    </row>
    <row r="64588" spans="9:12" ht="15" x14ac:dyDescent="0.25">
      <c r="I64588"/>
      <c r="J64588"/>
      <c r="K64588"/>
      <c r="L64588"/>
    </row>
    <row r="64589" spans="9:12" ht="15" x14ac:dyDescent="0.25">
      <c r="I64589"/>
      <c r="J64589"/>
      <c r="K64589"/>
      <c r="L64589"/>
    </row>
    <row r="64590" spans="9:12" ht="15" x14ac:dyDescent="0.25">
      <c r="I64590"/>
      <c r="J64590"/>
      <c r="K64590"/>
      <c r="L64590"/>
    </row>
    <row r="64591" spans="9:12" ht="15" x14ac:dyDescent="0.25">
      <c r="I64591"/>
      <c r="J64591"/>
      <c r="K64591"/>
      <c r="L64591"/>
    </row>
    <row r="64592" spans="9:12" ht="15" x14ac:dyDescent="0.25">
      <c r="I64592"/>
      <c r="J64592"/>
      <c r="K64592"/>
      <c r="L64592"/>
    </row>
    <row r="64593" spans="9:12" ht="15" x14ac:dyDescent="0.25">
      <c r="I64593"/>
      <c r="J64593"/>
      <c r="K64593"/>
      <c r="L64593"/>
    </row>
    <row r="64594" spans="9:12" ht="15" x14ac:dyDescent="0.25">
      <c r="I64594"/>
      <c r="J64594"/>
      <c r="K64594"/>
      <c r="L64594"/>
    </row>
    <row r="64595" spans="9:12" ht="15" x14ac:dyDescent="0.25">
      <c r="I64595"/>
      <c r="J64595"/>
      <c r="K64595"/>
      <c r="L64595"/>
    </row>
    <row r="64596" spans="9:12" ht="15" x14ac:dyDescent="0.25">
      <c r="I64596"/>
      <c r="J64596"/>
      <c r="K64596"/>
      <c r="L64596"/>
    </row>
    <row r="64597" spans="9:12" ht="15" x14ac:dyDescent="0.25">
      <c r="I64597"/>
      <c r="J64597"/>
      <c r="K64597"/>
      <c r="L64597"/>
    </row>
    <row r="64598" spans="9:12" ht="15" x14ac:dyDescent="0.25">
      <c r="I64598"/>
      <c r="J64598"/>
      <c r="K64598"/>
      <c r="L64598"/>
    </row>
    <row r="64599" spans="9:12" ht="15" x14ac:dyDescent="0.25">
      <c r="I64599"/>
      <c r="J64599"/>
      <c r="K64599"/>
      <c r="L64599"/>
    </row>
    <row r="64600" spans="9:12" ht="15" x14ac:dyDescent="0.25">
      <c r="I64600"/>
      <c r="J64600"/>
      <c r="K64600"/>
      <c r="L64600"/>
    </row>
    <row r="64601" spans="9:12" ht="15" x14ac:dyDescent="0.25">
      <c r="I64601"/>
      <c r="J64601"/>
      <c r="K64601"/>
      <c r="L64601"/>
    </row>
    <row r="64602" spans="9:12" ht="15" x14ac:dyDescent="0.25">
      <c r="I64602"/>
      <c r="J64602"/>
      <c r="K64602"/>
      <c r="L64602"/>
    </row>
    <row r="64603" spans="9:12" ht="15" x14ac:dyDescent="0.25">
      <c r="I64603"/>
      <c r="J64603"/>
      <c r="K64603"/>
      <c r="L64603"/>
    </row>
    <row r="64604" spans="9:12" ht="15" x14ac:dyDescent="0.25">
      <c r="I64604"/>
      <c r="J64604"/>
      <c r="K64604"/>
      <c r="L64604"/>
    </row>
    <row r="64605" spans="9:12" ht="15" x14ac:dyDescent="0.25">
      <c r="I64605"/>
      <c r="J64605"/>
      <c r="K64605"/>
      <c r="L64605"/>
    </row>
    <row r="64606" spans="9:12" ht="15" x14ac:dyDescent="0.25">
      <c r="I64606"/>
      <c r="J64606"/>
      <c r="K64606"/>
      <c r="L64606"/>
    </row>
    <row r="64607" spans="9:12" ht="15" x14ac:dyDescent="0.25">
      <c r="I64607"/>
      <c r="J64607"/>
      <c r="K64607"/>
      <c r="L64607"/>
    </row>
    <row r="64608" spans="9:12" ht="15" x14ac:dyDescent="0.25">
      <c r="I64608"/>
      <c r="J64608"/>
      <c r="K64608"/>
      <c r="L64608"/>
    </row>
    <row r="64609" spans="9:12" ht="15" x14ac:dyDescent="0.25">
      <c r="I64609"/>
      <c r="J64609"/>
      <c r="K64609"/>
      <c r="L64609"/>
    </row>
    <row r="64610" spans="9:12" ht="15" x14ac:dyDescent="0.25">
      <c r="I64610"/>
      <c r="J64610"/>
      <c r="K64610"/>
      <c r="L64610"/>
    </row>
    <row r="64611" spans="9:12" ht="15" x14ac:dyDescent="0.25">
      <c r="I64611"/>
      <c r="J64611"/>
      <c r="K64611"/>
      <c r="L64611"/>
    </row>
    <row r="64612" spans="9:12" ht="15" x14ac:dyDescent="0.25">
      <c r="I64612"/>
      <c r="J64612"/>
      <c r="K64612"/>
      <c r="L64612"/>
    </row>
    <row r="64613" spans="9:12" ht="15" x14ac:dyDescent="0.25">
      <c r="I64613"/>
      <c r="J64613"/>
      <c r="K64613"/>
      <c r="L64613"/>
    </row>
    <row r="64614" spans="9:12" ht="15" x14ac:dyDescent="0.25">
      <c r="I64614"/>
      <c r="J64614"/>
      <c r="K64614"/>
      <c r="L64614"/>
    </row>
    <row r="64615" spans="9:12" ht="15" x14ac:dyDescent="0.25">
      <c r="I64615"/>
      <c r="J64615"/>
      <c r="K64615"/>
      <c r="L64615"/>
    </row>
    <row r="64616" spans="9:12" ht="15" x14ac:dyDescent="0.25">
      <c r="I64616"/>
      <c r="J64616"/>
      <c r="K64616"/>
      <c r="L64616"/>
    </row>
    <row r="64617" spans="9:12" ht="15" x14ac:dyDescent="0.25">
      <c r="I64617"/>
      <c r="J64617"/>
      <c r="K64617"/>
      <c r="L64617"/>
    </row>
    <row r="64618" spans="9:12" ht="15" x14ac:dyDescent="0.25">
      <c r="I64618"/>
      <c r="J64618"/>
      <c r="K64618"/>
      <c r="L64618"/>
    </row>
    <row r="64619" spans="9:12" ht="15" x14ac:dyDescent="0.25">
      <c r="I64619"/>
      <c r="J64619"/>
      <c r="K64619"/>
      <c r="L64619"/>
    </row>
    <row r="64620" spans="9:12" ht="15" x14ac:dyDescent="0.25">
      <c r="I64620"/>
      <c r="J64620"/>
      <c r="K64620"/>
      <c r="L64620"/>
    </row>
    <row r="64621" spans="9:12" ht="15" x14ac:dyDescent="0.25">
      <c r="I64621"/>
      <c r="J64621"/>
      <c r="K64621"/>
      <c r="L64621"/>
    </row>
    <row r="64622" spans="9:12" ht="15" x14ac:dyDescent="0.25">
      <c r="I64622"/>
      <c r="J64622"/>
      <c r="K64622"/>
      <c r="L64622"/>
    </row>
    <row r="64623" spans="9:12" ht="15" x14ac:dyDescent="0.25">
      <c r="I64623"/>
      <c r="J64623"/>
      <c r="K64623"/>
      <c r="L64623"/>
    </row>
    <row r="64624" spans="9:12" ht="15" x14ac:dyDescent="0.25">
      <c r="I64624"/>
      <c r="J64624"/>
      <c r="K64624"/>
      <c r="L64624"/>
    </row>
    <row r="64625" spans="9:12" ht="15" x14ac:dyDescent="0.25">
      <c r="I64625"/>
      <c r="J64625"/>
      <c r="K64625"/>
      <c r="L64625"/>
    </row>
    <row r="64626" spans="9:12" ht="15" x14ac:dyDescent="0.25">
      <c r="I64626"/>
      <c r="J64626"/>
      <c r="K64626"/>
      <c r="L64626"/>
    </row>
    <row r="64627" spans="9:12" ht="15" x14ac:dyDescent="0.25">
      <c r="I64627"/>
      <c r="J64627"/>
      <c r="K64627"/>
      <c r="L64627"/>
    </row>
    <row r="64628" spans="9:12" ht="15" x14ac:dyDescent="0.25">
      <c r="I64628"/>
      <c r="J64628"/>
      <c r="K64628"/>
      <c r="L64628"/>
    </row>
    <row r="64629" spans="9:12" ht="15" x14ac:dyDescent="0.25">
      <c r="I64629"/>
      <c r="J64629"/>
      <c r="K64629"/>
      <c r="L64629"/>
    </row>
    <row r="64630" spans="9:12" ht="15" x14ac:dyDescent="0.25">
      <c r="I64630"/>
      <c r="J64630"/>
      <c r="K64630"/>
      <c r="L64630"/>
    </row>
    <row r="64631" spans="9:12" ht="15" x14ac:dyDescent="0.25">
      <c r="I64631"/>
      <c r="J64631"/>
      <c r="K64631"/>
      <c r="L64631"/>
    </row>
    <row r="64632" spans="9:12" ht="15" x14ac:dyDescent="0.25">
      <c r="I64632"/>
      <c r="J64632"/>
      <c r="K64632"/>
      <c r="L64632"/>
    </row>
    <row r="64633" spans="9:12" ht="15" x14ac:dyDescent="0.25">
      <c r="I64633"/>
      <c r="J64633"/>
      <c r="K64633"/>
      <c r="L64633"/>
    </row>
    <row r="64634" spans="9:12" ht="15" x14ac:dyDescent="0.25">
      <c r="I64634"/>
      <c r="J64634"/>
      <c r="K64634"/>
      <c r="L64634"/>
    </row>
    <row r="64635" spans="9:12" ht="15" x14ac:dyDescent="0.25">
      <c r="I64635"/>
      <c r="J64635"/>
      <c r="K64635"/>
      <c r="L64635"/>
    </row>
    <row r="64636" spans="9:12" ht="15" x14ac:dyDescent="0.25">
      <c r="I64636"/>
      <c r="J64636"/>
      <c r="K64636"/>
      <c r="L64636"/>
    </row>
    <row r="64637" spans="9:12" ht="15" x14ac:dyDescent="0.25">
      <c r="I64637"/>
      <c r="J64637"/>
      <c r="K64637"/>
      <c r="L64637"/>
    </row>
    <row r="64638" spans="9:12" ht="15" x14ac:dyDescent="0.25">
      <c r="I64638"/>
      <c r="J64638"/>
      <c r="K64638"/>
      <c r="L64638"/>
    </row>
    <row r="64639" spans="9:12" ht="15" x14ac:dyDescent="0.25">
      <c r="I64639"/>
      <c r="J64639"/>
      <c r="K64639"/>
      <c r="L64639"/>
    </row>
    <row r="64640" spans="9:12" ht="15" x14ac:dyDescent="0.25">
      <c r="I64640"/>
      <c r="J64640"/>
      <c r="K64640"/>
      <c r="L64640"/>
    </row>
    <row r="64641" spans="9:12" ht="15" x14ac:dyDescent="0.25">
      <c r="I64641"/>
      <c r="J64641"/>
      <c r="K64641"/>
      <c r="L64641"/>
    </row>
    <row r="64642" spans="9:12" ht="15" x14ac:dyDescent="0.25">
      <c r="I64642"/>
      <c r="J64642"/>
      <c r="K64642"/>
      <c r="L64642"/>
    </row>
    <row r="64643" spans="9:12" ht="15" x14ac:dyDescent="0.25">
      <c r="I64643"/>
      <c r="J64643"/>
      <c r="K64643"/>
      <c r="L64643"/>
    </row>
    <row r="64644" spans="9:12" ht="15" x14ac:dyDescent="0.25">
      <c r="I64644"/>
      <c r="J64644"/>
      <c r="K64644"/>
      <c r="L64644"/>
    </row>
    <row r="64645" spans="9:12" ht="15" x14ac:dyDescent="0.25">
      <c r="I64645"/>
      <c r="J64645"/>
      <c r="K64645"/>
      <c r="L64645"/>
    </row>
    <row r="64646" spans="9:12" ht="15" x14ac:dyDescent="0.25">
      <c r="I64646"/>
      <c r="J64646"/>
      <c r="K64646"/>
      <c r="L64646"/>
    </row>
    <row r="64647" spans="9:12" ht="15" x14ac:dyDescent="0.25">
      <c r="I64647"/>
      <c r="J64647"/>
      <c r="K64647"/>
      <c r="L64647"/>
    </row>
    <row r="64648" spans="9:12" ht="15" x14ac:dyDescent="0.25">
      <c r="I64648"/>
      <c r="J64648"/>
      <c r="K64648"/>
      <c r="L64648"/>
    </row>
    <row r="64649" spans="9:12" ht="15" x14ac:dyDescent="0.25">
      <c r="I64649"/>
      <c r="J64649"/>
      <c r="K64649"/>
      <c r="L64649"/>
    </row>
    <row r="64650" spans="9:12" ht="15" x14ac:dyDescent="0.25">
      <c r="I64650"/>
      <c r="J64650"/>
      <c r="K64650"/>
      <c r="L64650"/>
    </row>
    <row r="64651" spans="9:12" ht="15" x14ac:dyDescent="0.25">
      <c r="I64651"/>
      <c r="J64651"/>
      <c r="K64651"/>
      <c r="L64651"/>
    </row>
    <row r="64652" spans="9:12" ht="15" x14ac:dyDescent="0.25">
      <c r="I64652"/>
      <c r="J64652"/>
      <c r="K64652"/>
      <c r="L64652"/>
    </row>
    <row r="64653" spans="9:12" ht="15" x14ac:dyDescent="0.25">
      <c r="I64653"/>
      <c r="J64653"/>
      <c r="K64653"/>
      <c r="L64653"/>
    </row>
    <row r="64654" spans="9:12" ht="15" x14ac:dyDescent="0.25">
      <c r="I64654"/>
      <c r="J64654"/>
      <c r="K64654"/>
      <c r="L64654"/>
    </row>
    <row r="64655" spans="9:12" ht="15" x14ac:dyDescent="0.25">
      <c r="I64655"/>
      <c r="J64655"/>
      <c r="K64655"/>
      <c r="L64655"/>
    </row>
    <row r="64656" spans="9:12" ht="15" x14ac:dyDescent="0.25">
      <c r="I64656"/>
      <c r="J64656"/>
      <c r="K64656"/>
      <c r="L64656"/>
    </row>
    <row r="64657" spans="9:12" ht="15" x14ac:dyDescent="0.25">
      <c r="I64657"/>
      <c r="J64657"/>
      <c r="K64657"/>
      <c r="L64657"/>
    </row>
    <row r="64658" spans="9:12" ht="15" x14ac:dyDescent="0.25">
      <c r="I64658"/>
      <c r="J64658"/>
      <c r="K64658"/>
      <c r="L64658"/>
    </row>
    <row r="64659" spans="9:12" ht="15" x14ac:dyDescent="0.25">
      <c r="I64659"/>
      <c r="J64659"/>
      <c r="K64659"/>
      <c r="L64659"/>
    </row>
    <row r="64660" spans="9:12" ht="15" x14ac:dyDescent="0.25">
      <c r="I64660"/>
      <c r="J64660"/>
      <c r="K64660"/>
      <c r="L64660"/>
    </row>
    <row r="64661" spans="9:12" ht="15" x14ac:dyDescent="0.25">
      <c r="I64661"/>
      <c r="J64661"/>
      <c r="K64661"/>
      <c r="L64661"/>
    </row>
    <row r="64662" spans="9:12" ht="15" x14ac:dyDescent="0.25">
      <c r="I64662"/>
      <c r="J64662"/>
      <c r="K64662"/>
      <c r="L64662"/>
    </row>
    <row r="64663" spans="9:12" ht="15" x14ac:dyDescent="0.25">
      <c r="I64663"/>
      <c r="J64663"/>
      <c r="K64663"/>
      <c r="L64663"/>
    </row>
    <row r="64664" spans="9:12" ht="15" x14ac:dyDescent="0.25">
      <c r="I64664"/>
      <c r="J64664"/>
      <c r="K64664"/>
      <c r="L64664"/>
    </row>
    <row r="64665" spans="9:12" ht="15" x14ac:dyDescent="0.25">
      <c r="I64665"/>
      <c r="J64665"/>
      <c r="K64665"/>
      <c r="L64665"/>
    </row>
    <row r="64666" spans="9:12" ht="15" x14ac:dyDescent="0.25">
      <c r="I64666"/>
      <c r="J64666"/>
      <c r="K64666"/>
      <c r="L64666"/>
    </row>
    <row r="64667" spans="9:12" ht="15" x14ac:dyDescent="0.25">
      <c r="I64667"/>
      <c r="J64667"/>
      <c r="K64667"/>
      <c r="L64667"/>
    </row>
    <row r="64668" spans="9:12" ht="15" x14ac:dyDescent="0.25">
      <c r="I64668"/>
      <c r="J64668"/>
      <c r="K64668"/>
      <c r="L64668"/>
    </row>
    <row r="64669" spans="9:12" ht="15" x14ac:dyDescent="0.25">
      <c r="I64669"/>
      <c r="J64669"/>
      <c r="K64669"/>
      <c r="L64669"/>
    </row>
    <row r="64670" spans="9:12" ht="15" x14ac:dyDescent="0.25">
      <c r="I64670"/>
      <c r="J64670"/>
      <c r="K64670"/>
      <c r="L64670"/>
    </row>
    <row r="64671" spans="9:12" ht="15" x14ac:dyDescent="0.25">
      <c r="I64671"/>
      <c r="J64671"/>
      <c r="K64671"/>
      <c r="L64671"/>
    </row>
    <row r="64672" spans="9:12" ht="15" x14ac:dyDescent="0.25">
      <c r="I64672"/>
      <c r="J64672"/>
      <c r="K64672"/>
      <c r="L64672"/>
    </row>
    <row r="64673" spans="9:12" ht="15" x14ac:dyDescent="0.25">
      <c r="I64673"/>
      <c r="J64673"/>
      <c r="K64673"/>
      <c r="L64673"/>
    </row>
    <row r="64674" spans="9:12" ht="15" x14ac:dyDescent="0.25">
      <c r="I64674"/>
      <c r="J64674"/>
      <c r="K64674"/>
      <c r="L64674"/>
    </row>
    <row r="64675" spans="9:12" ht="15" x14ac:dyDescent="0.25">
      <c r="I64675"/>
      <c r="J64675"/>
      <c r="K64675"/>
      <c r="L64675"/>
    </row>
    <row r="64676" spans="9:12" ht="15" x14ac:dyDescent="0.25">
      <c r="I64676"/>
      <c r="J64676"/>
      <c r="K64676"/>
      <c r="L64676"/>
    </row>
    <row r="64677" spans="9:12" ht="15" x14ac:dyDescent="0.25">
      <c r="I64677"/>
      <c r="J64677"/>
      <c r="K64677"/>
      <c r="L64677"/>
    </row>
    <row r="64678" spans="9:12" ht="15" x14ac:dyDescent="0.25">
      <c r="I64678"/>
      <c r="J64678"/>
      <c r="K64678"/>
      <c r="L64678"/>
    </row>
    <row r="64679" spans="9:12" ht="15" x14ac:dyDescent="0.25">
      <c r="I64679"/>
      <c r="J64679"/>
      <c r="K64679"/>
      <c r="L64679"/>
    </row>
    <row r="64680" spans="9:12" ht="15" x14ac:dyDescent="0.25">
      <c r="I64680"/>
      <c r="J64680"/>
      <c r="K64680"/>
      <c r="L64680"/>
    </row>
    <row r="64681" spans="9:12" ht="15" x14ac:dyDescent="0.25">
      <c r="I64681"/>
      <c r="J64681"/>
      <c r="K64681"/>
      <c r="L64681"/>
    </row>
    <row r="64682" spans="9:12" ht="15" x14ac:dyDescent="0.25">
      <c r="I64682"/>
      <c r="J64682"/>
      <c r="K64682"/>
      <c r="L64682"/>
    </row>
    <row r="64683" spans="9:12" ht="15" x14ac:dyDescent="0.25">
      <c r="I64683"/>
      <c r="J64683"/>
      <c r="K64683"/>
      <c r="L64683"/>
    </row>
    <row r="64684" spans="9:12" ht="15" x14ac:dyDescent="0.25">
      <c r="I64684"/>
      <c r="J64684"/>
      <c r="K64684"/>
      <c r="L64684"/>
    </row>
    <row r="64685" spans="9:12" ht="15" x14ac:dyDescent="0.25">
      <c r="I64685"/>
      <c r="J64685"/>
      <c r="K64685"/>
      <c r="L64685"/>
    </row>
    <row r="64686" spans="9:12" ht="15" x14ac:dyDescent="0.25">
      <c r="I64686"/>
      <c r="J64686"/>
      <c r="K64686"/>
      <c r="L64686"/>
    </row>
    <row r="64687" spans="9:12" ht="15" x14ac:dyDescent="0.25">
      <c r="I64687"/>
      <c r="J64687"/>
      <c r="K64687"/>
      <c r="L64687"/>
    </row>
    <row r="64688" spans="9:12" ht="15" x14ac:dyDescent="0.25">
      <c r="I64688"/>
      <c r="J64688"/>
      <c r="K64688"/>
      <c r="L64688"/>
    </row>
    <row r="64689" spans="9:12" ht="15" x14ac:dyDescent="0.25">
      <c r="I64689"/>
      <c r="J64689"/>
      <c r="K64689"/>
      <c r="L64689"/>
    </row>
    <row r="64690" spans="9:12" ht="15" x14ac:dyDescent="0.25">
      <c r="I64690"/>
      <c r="J64690"/>
      <c r="K64690"/>
      <c r="L64690"/>
    </row>
    <row r="64691" spans="9:12" ht="15" x14ac:dyDescent="0.25">
      <c r="I64691"/>
      <c r="J64691"/>
      <c r="K64691"/>
      <c r="L64691"/>
    </row>
    <row r="64692" spans="9:12" ht="15" x14ac:dyDescent="0.25">
      <c r="I64692"/>
      <c r="J64692"/>
      <c r="K64692"/>
      <c r="L64692"/>
    </row>
    <row r="64693" spans="9:12" ht="15" x14ac:dyDescent="0.25">
      <c r="I64693"/>
      <c r="J64693"/>
      <c r="K64693"/>
      <c r="L64693"/>
    </row>
    <row r="64694" spans="9:12" ht="15" x14ac:dyDescent="0.25">
      <c r="I64694"/>
      <c r="J64694"/>
      <c r="K64694"/>
      <c r="L64694"/>
    </row>
    <row r="64695" spans="9:12" ht="15" x14ac:dyDescent="0.25">
      <c r="I64695"/>
      <c r="J64695"/>
      <c r="K64695"/>
      <c r="L64695"/>
    </row>
    <row r="64696" spans="9:12" ht="15" x14ac:dyDescent="0.25">
      <c r="I64696"/>
      <c r="J64696"/>
      <c r="K64696"/>
      <c r="L64696"/>
    </row>
    <row r="64697" spans="9:12" ht="15" x14ac:dyDescent="0.25">
      <c r="I64697"/>
      <c r="J64697"/>
      <c r="K64697"/>
      <c r="L64697"/>
    </row>
    <row r="64698" spans="9:12" ht="15" x14ac:dyDescent="0.25">
      <c r="I64698"/>
      <c r="J64698"/>
      <c r="K64698"/>
      <c r="L64698"/>
    </row>
    <row r="64699" spans="9:12" ht="15" x14ac:dyDescent="0.25">
      <c r="I64699"/>
      <c r="J64699"/>
      <c r="K64699"/>
      <c r="L64699"/>
    </row>
    <row r="64700" spans="9:12" ht="15" x14ac:dyDescent="0.25">
      <c r="I64700"/>
      <c r="J64700"/>
      <c r="K64700"/>
      <c r="L64700"/>
    </row>
    <row r="64701" spans="9:12" ht="15" x14ac:dyDescent="0.25">
      <c r="I64701"/>
      <c r="J64701"/>
      <c r="K64701"/>
      <c r="L64701"/>
    </row>
    <row r="64702" spans="9:12" ht="15" x14ac:dyDescent="0.25">
      <c r="I64702"/>
      <c r="J64702"/>
      <c r="K64702"/>
      <c r="L64702"/>
    </row>
    <row r="64703" spans="9:12" ht="15" x14ac:dyDescent="0.25">
      <c r="I64703"/>
      <c r="J64703"/>
      <c r="K64703"/>
      <c r="L64703"/>
    </row>
    <row r="64704" spans="9:12" ht="15" x14ac:dyDescent="0.25">
      <c r="I64704"/>
      <c r="J64704"/>
      <c r="K64704"/>
      <c r="L64704"/>
    </row>
    <row r="64705" spans="9:12" ht="15" x14ac:dyDescent="0.25">
      <c r="I64705"/>
      <c r="J64705"/>
      <c r="K64705"/>
      <c r="L64705"/>
    </row>
    <row r="64706" spans="9:12" ht="15" x14ac:dyDescent="0.25">
      <c r="I64706"/>
      <c r="J64706"/>
      <c r="K64706"/>
      <c r="L64706"/>
    </row>
    <row r="64707" spans="9:12" ht="15" x14ac:dyDescent="0.25">
      <c r="I64707"/>
      <c r="J64707"/>
      <c r="K64707"/>
      <c r="L64707"/>
    </row>
    <row r="64708" spans="9:12" ht="15" x14ac:dyDescent="0.25">
      <c r="I64708"/>
      <c r="J64708"/>
      <c r="K64708"/>
      <c r="L64708"/>
    </row>
    <row r="64709" spans="9:12" ht="15" x14ac:dyDescent="0.25">
      <c r="I64709"/>
      <c r="J64709"/>
      <c r="K64709"/>
      <c r="L64709"/>
    </row>
    <row r="64710" spans="9:12" ht="15" x14ac:dyDescent="0.25">
      <c r="I64710"/>
      <c r="J64710"/>
      <c r="K64710"/>
      <c r="L64710"/>
    </row>
    <row r="64711" spans="9:12" ht="15" x14ac:dyDescent="0.25">
      <c r="I64711"/>
      <c r="J64711"/>
      <c r="K64711"/>
      <c r="L64711"/>
    </row>
    <row r="64712" spans="9:12" ht="15" x14ac:dyDescent="0.25">
      <c r="I64712"/>
      <c r="J64712"/>
      <c r="K64712"/>
      <c r="L64712"/>
    </row>
    <row r="64713" spans="9:12" ht="15" x14ac:dyDescent="0.25">
      <c r="I64713"/>
      <c r="J64713"/>
      <c r="K64713"/>
      <c r="L64713"/>
    </row>
    <row r="64714" spans="9:12" ht="15" x14ac:dyDescent="0.25">
      <c r="I64714"/>
      <c r="J64714"/>
      <c r="K64714"/>
      <c r="L64714"/>
    </row>
    <row r="64715" spans="9:12" ht="15" x14ac:dyDescent="0.25">
      <c r="I64715"/>
      <c r="J64715"/>
      <c r="K64715"/>
      <c r="L64715"/>
    </row>
    <row r="64716" spans="9:12" ht="15" x14ac:dyDescent="0.25">
      <c r="I64716"/>
      <c r="J64716"/>
      <c r="K64716"/>
      <c r="L64716"/>
    </row>
    <row r="64717" spans="9:12" ht="15" x14ac:dyDescent="0.25">
      <c r="I64717"/>
      <c r="J64717"/>
      <c r="K64717"/>
      <c r="L64717"/>
    </row>
    <row r="64718" spans="9:12" ht="15" x14ac:dyDescent="0.25">
      <c r="I64718"/>
      <c r="J64718"/>
      <c r="K64718"/>
      <c r="L64718"/>
    </row>
    <row r="64719" spans="9:12" ht="15" x14ac:dyDescent="0.25">
      <c r="I64719"/>
      <c r="J64719"/>
      <c r="K64719"/>
      <c r="L64719"/>
    </row>
    <row r="64720" spans="9:12" ht="15" x14ac:dyDescent="0.25">
      <c r="I64720"/>
      <c r="J64720"/>
      <c r="K64720"/>
      <c r="L64720"/>
    </row>
    <row r="64721" spans="9:12" ht="15" x14ac:dyDescent="0.25">
      <c r="I64721"/>
      <c r="J64721"/>
      <c r="K64721"/>
      <c r="L64721"/>
    </row>
    <row r="64722" spans="9:12" ht="15" x14ac:dyDescent="0.25">
      <c r="I64722"/>
      <c r="J64722"/>
      <c r="K64722"/>
      <c r="L64722"/>
    </row>
    <row r="64723" spans="9:12" ht="15" x14ac:dyDescent="0.25">
      <c r="I64723"/>
      <c r="J64723"/>
      <c r="K64723"/>
      <c r="L64723"/>
    </row>
    <row r="64724" spans="9:12" ht="15" x14ac:dyDescent="0.25">
      <c r="I64724"/>
      <c r="J64724"/>
      <c r="K64724"/>
      <c r="L64724"/>
    </row>
    <row r="64725" spans="9:12" ht="15" x14ac:dyDescent="0.25">
      <c r="I64725"/>
      <c r="J64725"/>
      <c r="K64725"/>
      <c r="L64725"/>
    </row>
    <row r="64726" spans="9:12" ht="15" x14ac:dyDescent="0.25">
      <c r="I64726"/>
      <c r="J64726"/>
      <c r="K64726"/>
      <c r="L64726"/>
    </row>
    <row r="64727" spans="9:12" ht="15" x14ac:dyDescent="0.25">
      <c r="I64727"/>
      <c r="J64727"/>
      <c r="K64727"/>
      <c r="L64727"/>
    </row>
    <row r="64728" spans="9:12" ht="15" x14ac:dyDescent="0.25">
      <c r="I64728"/>
      <c r="J64728"/>
      <c r="K64728"/>
      <c r="L64728"/>
    </row>
    <row r="64729" spans="9:12" ht="15" x14ac:dyDescent="0.25">
      <c r="I64729"/>
      <c r="J64729"/>
      <c r="K64729"/>
      <c r="L64729"/>
    </row>
    <row r="64730" spans="9:12" ht="15" x14ac:dyDescent="0.25">
      <c r="I64730"/>
      <c r="J64730"/>
      <c r="K64730"/>
      <c r="L64730"/>
    </row>
    <row r="64731" spans="9:12" ht="15" x14ac:dyDescent="0.25">
      <c r="I64731"/>
      <c r="J64731"/>
      <c r="K64731"/>
      <c r="L64731"/>
    </row>
    <row r="64732" spans="9:12" ht="15" x14ac:dyDescent="0.25">
      <c r="I64732"/>
      <c r="J64732"/>
      <c r="K64732"/>
      <c r="L64732"/>
    </row>
    <row r="64733" spans="9:12" ht="15" x14ac:dyDescent="0.25">
      <c r="I64733"/>
      <c r="J64733"/>
      <c r="K64733"/>
      <c r="L64733"/>
    </row>
    <row r="64734" spans="9:12" ht="15" x14ac:dyDescent="0.25">
      <c r="I64734"/>
      <c r="J64734"/>
      <c r="K64734"/>
      <c r="L64734"/>
    </row>
    <row r="64735" spans="9:12" ht="15" x14ac:dyDescent="0.25">
      <c r="I64735"/>
      <c r="J64735"/>
      <c r="K64735"/>
      <c r="L64735"/>
    </row>
    <row r="64736" spans="9:12" ht="15" x14ac:dyDescent="0.25">
      <c r="I64736"/>
      <c r="J64736"/>
      <c r="K64736"/>
      <c r="L64736"/>
    </row>
    <row r="64737" spans="9:12" ht="15" x14ac:dyDescent="0.25">
      <c r="I64737"/>
      <c r="J64737"/>
      <c r="K64737"/>
      <c r="L64737"/>
    </row>
    <row r="64738" spans="9:12" ht="15" x14ac:dyDescent="0.25">
      <c r="I64738"/>
      <c r="J64738"/>
      <c r="K64738"/>
      <c r="L64738"/>
    </row>
    <row r="64739" spans="9:12" ht="15" x14ac:dyDescent="0.25">
      <c r="I64739"/>
      <c r="J64739"/>
      <c r="K64739"/>
      <c r="L64739"/>
    </row>
    <row r="64740" spans="9:12" ht="15" x14ac:dyDescent="0.25">
      <c r="I64740"/>
      <c r="J64740"/>
      <c r="K64740"/>
      <c r="L64740"/>
    </row>
    <row r="64741" spans="9:12" ht="15" x14ac:dyDescent="0.25">
      <c r="I64741"/>
      <c r="J64741"/>
      <c r="K64741"/>
      <c r="L64741"/>
    </row>
    <row r="64742" spans="9:12" ht="15" x14ac:dyDescent="0.25">
      <c r="I64742"/>
      <c r="J64742"/>
      <c r="K64742"/>
      <c r="L64742"/>
    </row>
    <row r="64743" spans="9:12" ht="15" x14ac:dyDescent="0.25">
      <c r="I64743"/>
      <c r="J64743"/>
      <c r="K64743"/>
      <c r="L64743"/>
    </row>
    <row r="64744" spans="9:12" ht="15" x14ac:dyDescent="0.25">
      <c r="I64744"/>
      <c r="J64744"/>
      <c r="K64744"/>
      <c r="L64744"/>
    </row>
    <row r="64745" spans="9:12" ht="15" x14ac:dyDescent="0.25">
      <c r="I64745"/>
      <c r="J64745"/>
      <c r="K64745"/>
      <c r="L64745"/>
    </row>
    <row r="64746" spans="9:12" ht="15" x14ac:dyDescent="0.25">
      <c r="I64746"/>
      <c r="J64746"/>
      <c r="K64746"/>
      <c r="L64746"/>
    </row>
    <row r="64747" spans="9:12" ht="15" x14ac:dyDescent="0.25">
      <c r="I64747"/>
      <c r="J64747"/>
      <c r="K64747"/>
      <c r="L64747"/>
    </row>
    <row r="64748" spans="9:12" ht="15" x14ac:dyDescent="0.25">
      <c r="I64748"/>
      <c r="J64748"/>
      <c r="K64748"/>
      <c r="L64748"/>
    </row>
    <row r="64749" spans="9:12" ht="15" x14ac:dyDescent="0.25">
      <c r="I64749"/>
      <c r="J64749"/>
      <c r="K64749"/>
      <c r="L64749"/>
    </row>
    <row r="64750" spans="9:12" ht="15" x14ac:dyDescent="0.25">
      <c r="I64750"/>
      <c r="J64750"/>
      <c r="K64750"/>
      <c r="L64750"/>
    </row>
    <row r="64751" spans="9:12" ht="15" x14ac:dyDescent="0.25">
      <c r="I64751"/>
      <c r="J64751"/>
      <c r="K64751"/>
      <c r="L64751"/>
    </row>
    <row r="64752" spans="9:12" ht="15" x14ac:dyDescent="0.25">
      <c r="I64752"/>
      <c r="J64752"/>
      <c r="K64752"/>
      <c r="L64752"/>
    </row>
    <row r="64753" spans="9:12" ht="15" x14ac:dyDescent="0.25">
      <c r="I64753"/>
      <c r="J64753"/>
      <c r="K64753"/>
      <c r="L64753"/>
    </row>
    <row r="64754" spans="9:12" ht="15" x14ac:dyDescent="0.25">
      <c r="I64754"/>
      <c r="J64754"/>
      <c r="K64754"/>
      <c r="L64754"/>
    </row>
    <row r="64755" spans="9:12" ht="15" x14ac:dyDescent="0.25">
      <c r="I64755"/>
      <c r="J64755"/>
      <c r="K64755"/>
      <c r="L64755"/>
    </row>
    <row r="64756" spans="9:12" ht="15" x14ac:dyDescent="0.25">
      <c r="I64756"/>
      <c r="J64756"/>
      <c r="K64756"/>
      <c r="L64756"/>
    </row>
    <row r="64757" spans="9:12" ht="15" x14ac:dyDescent="0.25">
      <c r="I64757"/>
      <c r="J64757"/>
      <c r="K64757"/>
      <c r="L64757"/>
    </row>
    <row r="64758" spans="9:12" ht="15" x14ac:dyDescent="0.25">
      <c r="I64758"/>
      <c r="J64758"/>
      <c r="K64758"/>
      <c r="L64758"/>
    </row>
    <row r="64759" spans="9:12" ht="15" x14ac:dyDescent="0.25">
      <c r="I64759"/>
      <c r="J64759"/>
      <c r="K64759"/>
      <c r="L64759"/>
    </row>
    <row r="64760" spans="9:12" ht="15" x14ac:dyDescent="0.25">
      <c r="I64760"/>
      <c r="J64760"/>
      <c r="K64760"/>
      <c r="L64760"/>
    </row>
    <row r="64761" spans="9:12" ht="15" x14ac:dyDescent="0.25">
      <c r="I64761"/>
      <c r="J64761"/>
      <c r="K64761"/>
      <c r="L64761"/>
    </row>
    <row r="64762" spans="9:12" ht="15" x14ac:dyDescent="0.25">
      <c r="I64762"/>
      <c r="J64762"/>
      <c r="K64762"/>
      <c r="L64762"/>
    </row>
    <row r="64763" spans="9:12" ht="15" x14ac:dyDescent="0.25">
      <c r="I64763"/>
      <c r="J64763"/>
      <c r="K64763"/>
      <c r="L64763"/>
    </row>
    <row r="64764" spans="9:12" ht="15" x14ac:dyDescent="0.25">
      <c r="I64764"/>
      <c r="J64764"/>
      <c r="K64764"/>
      <c r="L64764"/>
    </row>
    <row r="64765" spans="9:12" ht="15" x14ac:dyDescent="0.25">
      <c r="I64765"/>
      <c r="J64765"/>
      <c r="K64765"/>
      <c r="L64765"/>
    </row>
    <row r="64766" spans="9:12" ht="15" x14ac:dyDescent="0.25">
      <c r="I64766"/>
      <c r="J64766"/>
      <c r="K64766"/>
      <c r="L64766"/>
    </row>
    <row r="64767" spans="9:12" ht="15" x14ac:dyDescent="0.25">
      <c r="I64767"/>
      <c r="J64767"/>
      <c r="K64767"/>
      <c r="L64767"/>
    </row>
    <row r="64768" spans="9:12" ht="15" x14ac:dyDescent="0.25">
      <c r="I64768"/>
      <c r="J64768"/>
      <c r="K64768"/>
      <c r="L64768"/>
    </row>
    <row r="64769" spans="9:12" ht="15" x14ac:dyDescent="0.25">
      <c r="I64769"/>
      <c r="J64769"/>
      <c r="K64769"/>
      <c r="L64769"/>
    </row>
    <row r="64770" spans="9:12" ht="15" x14ac:dyDescent="0.25">
      <c r="I64770"/>
      <c r="J64770"/>
      <c r="K64770"/>
      <c r="L64770"/>
    </row>
    <row r="64771" spans="9:12" ht="15" x14ac:dyDescent="0.25">
      <c r="I64771"/>
      <c r="J64771"/>
      <c r="K64771"/>
      <c r="L64771"/>
    </row>
    <row r="64772" spans="9:12" ht="15" x14ac:dyDescent="0.25">
      <c r="I64772"/>
      <c r="J64772"/>
      <c r="K64772"/>
      <c r="L64772"/>
    </row>
    <row r="64773" spans="9:12" ht="15" x14ac:dyDescent="0.25">
      <c r="I64773"/>
      <c r="J64773"/>
      <c r="K64773"/>
      <c r="L64773"/>
    </row>
    <row r="64774" spans="9:12" ht="15" x14ac:dyDescent="0.25">
      <c r="I64774"/>
      <c r="J64774"/>
      <c r="K64774"/>
      <c r="L64774"/>
    </row>
    <row r="64775" spans="9:12" ht="15" x14ac:dyDescent="0.25">
      <c r="I64775"/>
      <c r="J64775"/>
      <c r="K64775"/>
      <c r="L64775"/>
    </row>
    <row r="64776" spans="9:12" ht="15" x14ac:dyDescent="0.25">
      <c r="I64776"/>
      <c r="J64776"/>
      <c r="K64776"/>
      <c r="L64776"/>
    </row>
    <row r="64777" spans="9:12" ht="15" x14ac:dyDescent="0.25">
      <c r="I64777"/>
      <c r="J64777"/>
      <c r="K64777"/>
      <c r="L64777"/>
    </row>
    <row r="64778" spans="9:12" ht="15" x14ac:dyDescent="0.25">
      <c r="I64778"/>
      <c r="J64778"/>
      <c r="K64778"/>
      <c r="L64778"/>
    </row>
    <row r="64779" spans="9:12" ht="15" x14ac:dyDescent="0.25">
      <c r="I64779"/>
      <c r="J64779"/>
      <c r="K64779"/>
      <c r="L64779"/>
    </row>
    <row r="64780" spans="9:12" ht="15" x14ac:dyDescent="0.25">
      <c r="I64780"/>
      <c r="J64780"/>
      <c r="K64780"/>
      <c r="L64780"/>
    </row>
    <row r="64781" spans="9:12" ht="15" x14ac:dyDescent="0.25">
      <c r="I64781"/>
      <c r="J64781"/>
      <c r="K64781"/>
      <c r="L64781"/>
    </row>
    <row r="64782" spans="9:12" ht="15" x14ac:dyDescent="0.25">
      <c r="I64782"/>
      <c r="J64782"/>
      <c r="K64782"/>
      <c r="L64782"/>
    </row>
    <row r="64783" spans="9:12" ht="15" x14ac:dyDescent="0.25">
      <c r="I64783"/>
      <c r="J64783"/>
      <c r="K64783"/>
      <c r="L64783"/>
    </row>
    <row r="64784" spans="9:12" ht="15" x14ac:dyDescent="0.25">
      <c r="I64784"/>
      <c r="J64784"/>
      <c r="K64784"/>
      <c r="L64784"/>
    </row>
    <row r="64785" spans="9:12" ht="15" x14ac:dyDescent="0.25">
      <c r="I64785"/>
      <c r="J64785"/>
      <c r="K64785"/>
      <c r="L64785"/>
    </row>
    <row r="64786" spans="9:12" ht="15" x14ac:dyDescent="0.25">
      <c r="I64786"/>
      <c r="J64786"/>
      <c r="K64786"/>
      <c r="L64786"/>
    </row>
    <row r="64787" spans="9:12" ht="15" x14ac:dyDescent="0.25">
      <c r="I64787"/>
      <c r="J64787"/>
      <c r="K64787"/>
      <c r="L64787"/>
    </row>
    <row r="64788" spans="9:12" ht="15" x14ac:dyDescent="0.25">
      <c r="I64788"/>
      <c r="J64788"/>
      <c r="K64788"/>
      <c r="L64788"/>
    </row>
    <row r="64789" spans="9:12" ht="15" x14ac:dyDescent="0.25">
      <c r="I64789"/>
      <c r="J64789"/>
      <c r="K64789"/>
      <c r="L64789"/>
    </row>
    <row r="64790" spans="9:12" ht="15" x14ac:dyDescent="0.25">
      <c r="I64790"/>
      <c r="J64790"/>
      <c r="K64790"/>
      <c r="L64790"/>
    </row>
    <row r="64791" spans="9:12" ht="15" x14ac:dyDescent="0.25">
      <c r="I64791"/>
      <c r="J64791"/>
      <c r="K64791"/>
      <c r="L64791"/>
    </row>
    <row r="64792" spans="9:12" ht="15" x14ac:dyDescent="0.25">
      <c r="I64792"/>
      <c r="J64792"/>
      <c r="K64792"/>
      <c r="L64792"/>
    </row>
    <row r="64793" spans="9:12" ht="15" x14ac:dyDescent="0.25">
      <c r="I64793"/>
      <c r="J64793"/>
      <c r="K64793"/>
      <c r="L64793"/>
    </row>
    <row r="64794" spans="9:12" ht="15" x14ac:dyDescent="0.25">
      <c r="I64794"/>
      <c r="J64794"/>
      <c r="K64794"/>
      <c r="L64794"/>
    </row>
    <row r="64795" spans="9:12" ht="15" x14ac:dyDescent="0.25">
      <c r="I64795"/>
      <c r="J64795"/>
      <c r="K64795"/>
      <c r="L64795"/>
    </row>
    <row r="64796" spans="9:12" ht="15" x14ac:dyDescent="0.25">
      <c r="I64796"/>
      <c r="J64796"/>
      <c r="K64796"/>
      <c r="L64796"/>
    </row>
    <row r="64797" spans="9:12" ht="15" x14ac:dyDescent="0.25">
      <c r="I64797"/>
      <c r="J64797"/>
      <c r="K64797"/>
      <c r="L64797"/>
    </row>
    <row r="64798" spans="9:12" ht="15" x14ac:dyDescent="0.25">
      <c r="I64798"/>
      <c r="J64798"/>
      <c r="K64798"/>
      <c r="L64798"/>
    </row>
    <row r="64799" spans="9:12" ht="15" x14ac:dyDescent="0.25">
      <c r="I64799"/>
      <c r="J64799"/>
      <c r="K64799"/>
      <c r="L64799"/>
    </row>
    <row r="64800" spans="9:12" ht="15" x14ac:dyDescent="0.25">
      <c r="I64800"/>
      <c r="J64800"/>
      <c r="K64800"/>
      <c r="L64800"/>
    </row>
    <row r="64801" spans="9:12" ht="15" x14ac:dyDescent="0.25">
      <c r="I64801"/>
      <c r="J64801"/>
      <c r="K64801"/>
      <c r="L64801"/>
    </row>
    <row r="64802" spans="9:12" ht="15" x14ac:dyDescent="0.25">
      <c r="I64802"/>
      <c r="J64802"/>
      <c r="K64802"/>
      <c r="L64802"/>
    </row>
    <row r="64803" spans="9:12" ht="15" x14ac:dyDescent="0.25">
      <c r="I64803"/>
      <c r="J64803"/>
      <c r="K64803"/>
      <c r="L64803"/>
    </row>
    <row r="64804" spans="9:12" ht="15" x14ac:dyDescent="0.25">
      <c r="I64804"/>
      <c r="J64804"/>
      <c r="K64804"/>
      <c r="L64804"/>
    </row>
    <row r="64805" spans="9:12" ht="15" x14ac:dyDescent="0.25">
      <c r="I64805"/>
      <c r="J64805"/>
      <c r="K64805"/>
      <c r="L64805"/>
    </row>
    <row r="64806" spans="9:12" ht="15" x14ac:dyDescent="0.25">
      <c r="I64806"/>
      <c r="J64806"/>
      <c r="K64806"/>
      <c r="L64806"/>
    </row>
    <row r="64807" spans="9:12" ht="15" x14ac:dyDescent="0.25">
      <c r="I64807"/>
      <c r="J64807"/>
      <c r="K64807"/>
      <c r="L64807"/>
    </row>
    <row r="64808" spans="9:12" ht="15" x14ac:dyDescent="0.25">
      <c r="I64808"/>
      <c r="J64808"/>
      <c r="K64808"/>
      <c r="L64808"/>
    </row>
    <row r="64809" spans="9:12" ht="15" x14ac:dyDescent="0.25">
      <c r="I64809"/>
      <c r="J64809"/>
      <c r="K64809"/>
      <c r="L64809"/>
    </row>
    <row r="64810" spans="9:12" ht="15" x14ac:dyDescent="0.25">
      <c r="I64810"/>
      <c r="J64810"/>
      <c r="K64810"/>
      <c r="L64810"/>
    </row>
    <row r="64811" spans="9:12" ht="15" x14ac:dyDescent="0.25">
      <c r="I64811"/>
      <c r="J64811"/>
      <c r="K64811"/>
      <c r="L64811"/>
    </row>
    <row r="64812" spans="9:12" ht="15" x14ac:dyDescent="0.25">
      <c r="I64812"/>
      <c r="J64812"/>
      <c r="K64812"/>
      <c r="L64812"/>
    </row>
    <row r="64813" spans="9:12" ht="15" x14ac:dyDescent="0.25">
      <c r="I64813"/>
      <c r="J64813"/>
      <c r="K64813"/>
      <c r="L64813"/>
    </row>
    <row r="64814" spans="9:12" ht="15" x14ac:dyDescent="0.25">
      <c r="I64814"/>
      <c r="J64814"/>
      <c r="K64814"/>
      <c r="L64814"/>
    </row>
    <row r="64815" spans="9:12" ht="15" x14ac:dyDescent="0.25">
      <c r="I64815"/>
      <c r="J64815"/>
      <c r="K64815"/>
      <c r="L64815"/>
    </row>
    <row r="64816" spans="9:12" ht="15" x14ac:dyDescent="0.25">
      <c r="I64816"/>
      <c r="J64816"/>
      <c r="K64816"/>
      <c r="L64816"/>
    </row>
    <row r="64817" spans="9:12" ht="15" x14ac:dyDescent="0.25">
      <c r="I64817"/>
      <c r="J64817"/>
      <c r="K64817"/>
      <c r="L64817"/>
    </row>
    <row r="64818" spans="9:12" ht="15" x14ac:dyDescent="0.25">
      <c r="I64818"/>
      <c r="J64818"/>
      <c r="K64818"/>
      <c r="L64818"/>
    </row>
    <row r="64819" spans="9:12" ht="15" x14ac:dyDescent="0.25">
      <c r="I64819"/>
      <c r="J64819"/>
      <c r="K64819"/>
      <c r="L64819"/>
    </row>
    <row r="64820" spans="9:12" ht="15" x14ac:dyDescent="0.25">
      <c r="I64820"/>
      <c r="J64820"/>
      <c r="K64820"/>
      <c r="L64820"/>
    </row>
    <row r="64821" spans="9:12" ht="15" x14ac:dyDescent="0.25">
      <c r="I64821"/>
      <c r="J64821"/>
      <c r="K64821"/>
      <c r="L64821"/>
    </row>
    <row r="64822" spans="9:12" ht="15" x14ac:dyDescent="0.25">
      <c r="I64822"/>
      <c r="J64822"/>
      <c r="K64822"/>
      <c r="L64822"/>
    </row>
    <row r="64823" spans="9:12" ht="15" x14ac:dyDescent="0.25">
      <c r="I64823"/>
      <c r="J64823"/>
      <c r="K64823"/>
      <c r="L64823"/>
    </row>
    <row r="64824" spans="9:12" ht="15" x14ac:dyDescent="0.25">
      <c r="I64824"/>
      <c r="J64824"/>
      <c r="K64824"/>
      <c r="L64824"/>
    </row>
    <row r="64825" spans="9:12" ht="15" x14ac:dyDescent="0.25">
      <c r="I64825"/>
      <c r="J64825"/>
      <c r="K64825"/>
      <c r="L64825"/>
    </row>
    <row r="64826" spans="9:12" ht="15" x14ac:dyDescent="0.25">
      <c r="I64826"/>
      <c r="J64826"/>
      <c r="K64826"/>
      <c r="L64826"/>
    </row>
    <row r="64827" spans="9:12" ht="15" x14ac:dyDescent="0.25">
      <c r="I64827"/>
      <c r="J64827"/>
      <c r="K64827"/>
      <c r="L64827"/>
    </row>
    <row r="64828" spans="9:12" ht="15" x14ac:dyDescent="0.25">
      <c r="I64828"/>
      <c r="J64828"/>
      <c r="K64828"/>
      <c r="L64828"/>
    </row>
    <row r="64829" spans="9:12" ht="15" x14ac:dyDescent="0.25">
      <c r="I64829"/>
      <c r="J64829"/>
      <c r="K64829"/>
      <c r="L64829"/>
    </row>
    <row r="64830" spans="9:12" ht="15" x14ac:dyDescent="0.25">
      <c r="I64830"/>
      <c r="J64830"/>
      <c r="K64830"/>
      <c r="L64830"/>
    </row>
    <row r="64831" spans="9:12" ht="15" x14ac:dyDescent="0.25">
      <c r="I64831"/>
      <c r="J64831"/>
      <c r="K64831"/>
      <c r="L64831"/>
    </row>
    <row r="64832" spans="9:12" ht="15" x14ac:dyDescent="0.25">
      <c r="I64832"/>
      <c r="J64832"/>
      <c r="K64832"/>
      <c r="L64832"/>
    </row>
    <row r="64833" spans="9:12" ht="15" x14ac:dyDescent="0.25">
      <c r="I64833"/>
      <c r="J64833"/>
      <c r="K64833"/>
      <c r="L64833"/>
    </row>
    <row r="64834" spans="9:12" ht="15" x14ac:dyDescent="0.25">
      <c r="I64834"/>
      <c r="J64834"/>
      <c r="K64834"/>
      <c r="L64834"/>
    </row>
    <row r="64835" spans="9:12" ht="15" x14ac:dyDescent="0.25">
      <c r="I64835"/>
      <c r="J64835"/>
      <c r="K64835"/>
      <c r="L64835"/>
    </row>
    <row r="64836" spans="9:12" ht="15" x14ac:dyDescent="0.25">
      <c r="I64836"/>
      <c r="J64836"/>
      <c r="K64836"/>
      <c r="L64836"/>
    </row>
    <row r="64837" spans="9:12" ht="15" x14ac:dyDescent="0.25">
      <c r="I64837"/>
      <c r="J64837"/>
      <c r="K64837"/>
      <c r="L64837"/>
    </row>
    <row r="64838" spans="9:12" ht="15" x14ac:dyDescent="0.25">
      <c r="I64838"/>
      <c r="J64838"/>
      <c r="K64838"/>
      <c r="L64838"/>
    </row>
    <row r="64839" spans="9:12" ht="15" x14ac:dyDescent="0.25">
      <c r="I64839"/>
      <c r="J64839"/>
      <c r="K64839"/>
      <c r="L64839"/>
    </row>
    <row r="64840" spans="9:12" ht="15" x14ac:dyDescent="0.25">
      <c r="I64840"/>
      <c r="J64840"/>
      <c r="K64840"/>
      <c r="L64840"/>
    </row>
    <row r="64841" spans="9:12" ht="15" x14ac:dyDescent="0.25">
      <c r="I64841"/>
      <c r="J64841"/>
      <c r="K64841"/>
      <c r="L64841"/>
    </row>
    <row r="64842" spans="9:12" ht="15" x14ac:dyDescent="0.25">
      <c r="I64842"/>
      <c r="J64842"/>
      <c r="K64842"/>
      <c r="L64842"/>
    </row>
    <row r="64843" spans="9:12" ht="15" x14ac:dyDescent="0.25">
      <c r="I64843"/>
      <c r="J64843"/>
      <c r="K64843"/>
      <c r="L64843"/>
    </row>
    <row r="64844" spans="9:12" ht="15" x14ac:dyDescent="0.25">
      <c r="I64844"/>
      <c r="J64844"/>
      <c r="K64844"/>
      <c r="L64844"/>
    </row>
    <row r="64845" spans="9:12" ht="15" x14ac:dyDescent="0.25">
      <c r="I64845"/>
      <c r="J64845"/>
      <c r="K64845"/>
      <c r="L64845"/>
    </row>
    <row r="64846" spans="9:12" ht="15" x14ac:dyDescent="0.25">
      <c r="I64846"/>
      <c r="J64846"/>
      <c r="K64846"/>
      <c r="L64846"/>
    </row>
    <row r="64847" spans="9:12" ht="15" x14ac:dyDescent="0.25">
      <c r="I64847"/>
      <c r="J64847"/>
      <c r="K64847"/>
      <c r="L64847"/>
    </row>
    <row r="64848" spans="9:12" ht="15" x14ac:dyDescent="0.25">
      <c r="I64848"/>
      <c r="J64848"/>
      <c r="K64848"/>
      <c r="L64848"/>
    </row>
    <row r="64849" spans="9:12" ht="15" x14ac:dyDescent="0.25">
      <c r="I64849"/>
      <c r="J64849"/>
      <c r="K64849"/>
      <c r="L64849"/>
    </row>
    <row r="64850" spans="9:12" ht="15" x14ac:dyDescent="0.25">
      <c r="I64850"/>
      <c r="J64850"/>
      <c r="K64850"/>
      <c r="L64850"/>
    </row>
    <row r="64851" spans="9:12" ht="15" x14ac:dyDescent="0.25">
      <c r="I64851"/>
      <c r="J64851"/>
      <c r="K64851"/>
      <c r="L64851"/>
    </row>
    <row r="64852" spans="9:12" ht="15" x14ac:dyDescent="0.25">
      <c r="I64852"/>
      <c r="J64852"/>
      <c r="K64852"/>
      <c r="L64852"/>
    </row>
    <row r="64853" spans="9:12" ht="15" x14ac:dyDescent="0.25">
      <c r="I64853"/>
      <c r="J64853"/>
      <c r="K64853"/>
      <c r="L64853"/>
    </row>
    <row r="64854" spans="9:12" ht="15" x14ac:dyDescent="0.25">
      <c r="I64854"/>
      <c r="J64854"/>
      <c r="K64854"/>
      <c r="L64854"/>
    </row>
    <row r="64855" spans="9:12" ht="15" x14ac:dyDescent="0.25">
      <c r="I64855"/>
      <c r="J64855"/>
      <c r="K64855"/>
      <c r="L64855"/>
    </row>
    <row r="64856" spans="9:12" ht="15" x14ac:dyDescent="0.25">
      <c r="I64856"/>
      <c r="J64856"/>
      <c r="K64856"/>
      <c r="L64856"/>
    </row>
    <row r="64857" spans="9:12" ht="15" x14ac:dyDescent="0.25">
      <c r="I64857"/>
      <c r="J64857"/>
      <c r="K64857"/>
      <c r="L64857"/>
    </row>
    <row r="64858" spans="9:12" ht="15" x14ac:dyDescent="0.25">
      <c r="I64858"/>
      <c r="J64858"/>
      <c r="K64858"/>
      <c r="L64858"/>
    </row>
    <row r="64859" spans="9:12" ht="15" x14ac:dyDescent="0.25">
      <c r="I64859"/>
      <c r="J64859"/>
      <c r="K64859"/>
      <c r="L64859"/>
    </row>
    <row r="64860" spans="9:12" ht="15" x14ac:dyDescent="0.25">
      <c r="I64860"/>
      <c r="J64860"/>
      <c r="K64860"/>
      <c r="L64860"/>
    </row>
    <row r="64861" spans="9:12" ht="15" x14ac:dyDescent="0.25">
      <c r="I64861"/>
      <c r="J64861"/>
      <c r="K64861"/>
      <c r="L64861"/>
    </row>
    <row r="64862" spans="9:12" ht="15" x14ac:dyDescent="0.25">
      <c r="I64862"/>
      <c r="J64862"/>
      <c r="K64862"/>
      <c r="L64862"/>
    </row>
    <row r="64863" spans="9:12" ht="15" x14ac:dyDescent="0.25">
      <c r="I64863"/>
      <c r="J64863"/>
      <c r="K64863"/>
      <c r="L64863"/>
    </row>
    <row r="64864" spans="9:12" ht="15" x14ac:dyDescent="0.25">
      <c r="I64864"/>
      <c r="J64864"/>
      <c r="K64864"/>
      <c r="L64864"/>
    </row>
    <row r="64865" spans="9:12" ht="15" x14ac:dyDescent="0.25">
      <c r="I64865"/>
      <c r="J64865"/>
      <c r="K64865"/>
      <c r="L64865"/>
    </row>
    <row r="64866" spans="9:12" ht="15" x14ac:dyDescent="0.25">
      <c r="I64866"/>
      <c r="J64866"/>
      <c r="K64866"/>
      <c r="L64866"/>
    </row>
    <row r="64867" spans="9:12" ht="15" x14ac:dyDescent="0.25">
      <c r="I64867"/>
      <c r="J64867"/>
      <c r="K64867"/>
      <c r="L64867"/>
    </row>
    <row r="64868" spans="9:12" ht="15" x14ac:dyDescent="0.25">
      <c r="I64868"/>
      <c r="J64868"/>
      <c r="K64868"/>
      <c r="L64868"/>
    </row>
    <row r="64869" spans="9:12" ht="15" x14ac:dyDescent="0.25">
      <c r="I64869"/>
      <c r="J64869"/>
      <c r="K64869"/>
      <c r="L64869"/>
    </row>
    <row r="64870" spans="9:12" ht="15" x14ac:dyDescent="0.25">
      <c r="I64870"/>
      <c r="J64870"/>
      <c r="K64870"/>
      <c r="L64870"/>
    </row>
    <row r="64871" spans="9:12" ht="15" x14ac:dyDescent="0.25">
      <c r="I64871"/>
      <c r="J64871"/>
      <c r="K64871"/>
      <c r="L64871"/>
    </row>
    <row r="64872" spans="9:12" ht="15" x14ac:dyDescent="0.25">
      <c r="I64872"/>
      <c r="J64872"/>
      <c r="K64872"/>
      <c r="L64872"/>
    </row>
    <row r="64873" spans="9:12" ht="15" x14ac:dyDescent="0.25">
      <c r="I64873"/>
      <c r="J64873"/>
      <c r="K64873"/>
      <c r="L64873"/>
    </row>
    <row r="64874" spans="9:12" ht="15" x14ac:dyDescent="0.25">
      <c r="I64874"/>
      <c r="J64874"/>
      <c r="K64874"/>
      <c r="L64874"/>
    </row>
    <row r="64875" spans="9:12" ht="15" x14ac:dyDescent="0.25">
      <c r="I64875"/>
      <c r="J64875"/>
      <c r="K64875"/>
      <c r="L64875"/>
    </row>
    <row r="64876" spans="9:12" ht="15" x14ac:dyDescent="0.25">
      <c r="I64876"/>
      <c r="J64876"/>
      <c r="K64876"/>
      <c r="L64876"/>
    </row>
    <row r="64877" spans="9:12" ht="15" x14ac:dyDescent="0.25">
      <c r="I64877"/>
      <c r="J64877"/>
      <c r="K64877"/>
      <c r="L64877"/>
    </row>
    <row r="64878" spans="9:12" ht="15" x14ac:dyDescent="0.25">
      <c r="I64878"/>
      <c r="J64878"/>
      <c r="K64878"/>
      <c r="L64878"/>
    </row>
    <row r="64879" spans="9:12" ht="15" x14ac:dyDescent="0.25">
      <c r="I64879"/>
      <c r="J64879"/>
      <c r="K64879"/>
      <c r="L64879"/>
    </row>
    <row r="64880" spans="9:12" ht="15" x14ac:dyDescent="0.25">
      <c r="I64880"/>
      <c r="J64880"/>
      <c r="K64880"/>
      <c r="L64880"/>
    </row>
    <row r="64881" spans="9:12" ht="15" x14ac:dyDescent="0.25">
      <c r="I64881"/>
      <c r="J64881"/>
      <c r="K64881"/>
      <c r="L64881"/>
    </row>
    <row r="64882" spans="9:12" ht="15" x14ac:dyDescent="0.25">
      <c r="I64882"/>
      <c r="J64882"/>
      <c r="K64882"/>
      <c r="L64882"/>
    </row>
    <row r="64883" spans="9:12" ht="15" x14ac:dyDescent="0.25">
      <c r="I64883"/>
      <c r="J64883"/>
      <c r="K64883"/>
      <c r="L64883"/>
    </row>
    <row r="64884" spans="9:12" ht="15" x14ac:dyDescent="0.25">
      <c r="I64884"/>
      <c r="J64884"/>
      <c r="K64884"/>
      <c r="L64884"/>
    </row>
    <row r="64885" spans="9:12" ht="15" x14ac:dyDescent="0.25">
      <c r="I64885"/>
      <c r="J64885"/>
      <c r="K64885"/>
      <c r="L64885"/>
    </row>
    <row r="64886" spans="9:12" ht="15" x14ac:dyDescent="0.25">
      <c r="I64886"/>
      <c r="J64886"/>
      <c r="K64886"/>
      <c r="L64886"/>
    </row>
    <row r="64887" spans="9:12" ht="15" x14ac:dyDescent="0.25">
      <c r="I64887"/>
      <c r="J64887"/>
      <c r="K64887"/>
      <c r="L64887"/>
    </row>
    <row r="64888" spans="9:12" ht="15" x14ac:dyDescent="0.25">
      <c r="I64888"/>
      <c r="J64888"/>
      <c r="K64888"/>
      <c r="L64888"/>
    </row>
    <row r="64889" spans="9:12" ht="15" x14ac:dyDescent="0.25">
      <c r="I64889"/>
      <c r="J64889"/>
      <c r="K64889"/>
      <c r="L64889"/>
    </row>
    <row r="64890" spans="9:12" ht="15" x14ac:dyDescent="0.25">
      <c r="I64890"/>
      <c r="J64890"/>
      <c r="K64890"/>
      <c r="L64890"/>
    </row>
    <row r="64891" spans="9:12" ht="15" x14ac:dyDescent="0.25">
      <c r="I64891"/>
      <c r="J64891"/>
      <c r="K64891"/>
      <c r="L64891"/>
    </row>
    <row r="64892" spans="9:12" ht="15" x14ac:dyDescent="0.25">
      <c r="I64892"/>
      <c r="J64892"/>
      <c r="K64892"/>
      <c r="L64892"/>
    </row>
    <row r="64893" spans="9:12" ht="15" x14ac:dyDescent="0.25">
      <c r="I64893"/>
      <c r="J64893"/>
      <c r="K64893"/>
      <c r="L64893"/>
    </row>
    <row r="64894" spans="9:12" ht="15" x14ac:dyDescent="0.25">
      <c r="I64894"/>
      <c r="J64894"/>
      <c r="K64894"/>
      <c r="L64894"/>
    </row>
    <row r="64895" spans="9:12" ht="15" x14ac:dyDescent="0.25">
      <c r="I64895"/>
      <c r="J64895"/>
      <c r="K64895"/>
      <c r="L64895"/>
    </row>
    <row r="64896" spans="9:12" ht="15" x14ac:dyDescent="0.25">
      <c r="I64896"/>
      <c r="J64896"/>
      <c r="K64896"/>
      <c r="L64896"/>
    </row>
    <row r="64897" spans="9:12" ht="15" x14ac:dyDescent="0.25">
      <c r="I64897"/>
      <c r="J64897"/>
      <c r="K64897"/>
      <c r="L64897"/>
    </row>
    <row r="64898" spans="9:12" ht="15" x14ac:dyDescent="0.25">
      <c r="I64898"/>
      <c r="J64898"/>
      <c r="K64898"/>
      <c r="L64898"/>
    </row>
    <row r="64899" spans="9:12" ht="15" x14ac:dyDescent="0.25">
      <c r="I64899"/>
      <c r="J64899"/>
      <c r="K64899"/>
      <c r="L64899"/>
    </row>
    <row r="64900" spans="9:12" ht="15" x14ac:dyDescent="0.25">
      <c r="I64900"/>
      <c r="J64900"/>
      <c r="K64900"/>
      <c r="L64900"/>
    </row>
    <row r="64901" spans="9:12" ht="15" x14ac:dyDescent="0.25">
      <c r="I64901"/>
      <c r="J64901"/>
      <c r="K64901"/>
      <c r="L64901"/>
    </row>
    <row r="64902" spans="9:12" ht="15" x14ac:dyDescent="0.25">
      <c r="I64902"/>
      <c r="J64902"/>
      <c r="K64902"/>
      <c r="L64902"/>
    </row>
    <row r="64903" spans="9:12" ht="15" x14ac:dyDescent="0.25">
      <c r="I64903"/>
      <c r="J64903"/>
      <c r="K64903"/>
      <c r="L64903"/>
    </row>
    <row r="64904" spans="9:12" ht="15" x14ac:dyDescent="0.25">
      <c r="I64904"/>
      <c r="J64904"/>
      <c r="K64904"/>
      <c r="L64904"/>
    </row>
    <row r="64905" spans="9:12" ht="15" x14ac:dyDescent="0.25">
      <c r="I64905"/>
      <c r="J64905"/>
      <c r="K64905"/>
      <c r="L64905"/>
    </row>
    <row r="64906" spans="9:12" ht="15" x14ac:dyDescent="0.25">
      <c r="I64906"/>
      <c r="J64906"/>
      <c r="K64906"/>
      <c r="L64906"/>
    </row>
    <row r="64907" spans="9:12" ht="15" x14ac:dyDescent="0.25">
      <c r="I64907"/>
      <c r="J64907"/>
      <c r="K64907"/>
      <c r="L64907"/>
    </row>
    <row r="64908" spans="9:12" ht="15" x14ac:dyDescent="0.25">
      <c r="I64908"/>
      <c r="J64908"/>
      <c r="K64908"/>
      <c r="L64908"/>
    </row>
    <row r="64909" spans="9:12" ht="15" x14ac:dyDescent="0.25">
      <c r="I64909"/>
      <c r="J64909"/>
      <c r="K64909"/>
      <c r="L64909"/>
    </row>
    <row r="64910" spans="9:12" ht="15" x14ac:dyDescent="0.25">
      <c r="I64910"/>
      <c r="J64910"/>
      <c r="K64910"/>
      <c r="L64910"/>
    </row>
    <row r="64911" spans="9:12" ht="15" x14ac:dyDescent="0.25">
      <c r="I64911"/>
      <c r="J64911"/>
      <c r="K64911"/>
      <c r="L64911"/>
    </row>
    <row r="64912" spans="9:12" ht="15" x14ac:dyDescent="0.25">
      <c r="I64912"/>
      <c r="J64912"/>
      <c r="K64912"/>
      <c r="L64912"/>
    </row>
    <row r="64913" spans="9:12" ht="15" x14ac:dyDescent="0.25">
      <c r="I64913"/>
      <c r="J64913"/>
      <c r="K64913"/>
      <c r="L64913"/>
    </row>
    <row r="64914" spans="9:12" ht="15" x14ac:dyDescent="0.25">
      <c r="I64914"/>
      <c r="J64914"/>
      <c r="K64914"/>
      <c r="L64914"/>
    </row>
    <row r="64915" spans="9:12" ht="15" x14ac:dyDescent="0.25">
      <c r="I64915"/>
      <c r="J64915"/>
      <c r="K64915"/>
      <c r="L64915"/>
    </row>
    <row r="64916" spans="9:12" ht="15" x14ac:dyDescent="0.25">
      <c r="I64916"/>
      <c r="J64916"/>
      <c r="K64916"/>
      <c r="L64916"/>
    </row>
    <row r="64917" spans="9:12" ht="15" x14ac:dyDescent="0.25">
      <c r="I64917"/>
      <c r="J64917"/>
      <c r="K64917"/>
      <c r="L64917"/>
    </row>
    <row r="64918" spans="9:12" ht="15" x14ac:dyDescent="0.25">
      <c r="I64918"/>
      <c r="J64918"/>
      <c r="K64918"/>
      <c r="L64918"/>
    </row>
    <row r="64919" spans="9:12" ht="15" x14ac:dyDescent="0.25">
      <c r="I64919"/>
      <c r="J64919"/>
      <c r="K64919"/>
      <c r="L64919"/>
    </row>
    <row r="64920" spans="9:12" ht="15" x14ac:dyDescent="0.25">
      <c r="I64920"/>
      <c r="J64920"/>
      <c r="K64920"/>
      <c r="L64920"/>
    </row>
    <row r="64921" spans="9:12" ht="15" x14ac:dyDescent="0.25">
      <c r="I64921"/>
      <c r="J64921"/>
      <c r="K64921"/>
      <c r="L64921"/>
    </row>
    <row r="64922" spans="9:12" ht="15" x14ac:dyDescent="0.25">
      <c r="I64922"/>
      <c r="J64922"/>
      <c r="K64922"/>
      <c r="L64922"/>
    </row>
    <row r="64923" spans="9:12" ht="15" x14ac:dyDescent="0.25">
      <c r="I64923"/>
      <c r="J64923"/>
      <c r="K64923"/>
      <c r="L64923"/>
    </row>
    <row r="64924" spans="9:12" ht="15" x14ac:dyDescent="0.25">
      <c r="I64924"/>
      <c r="J64924"/>
      <c r="K64924"/>
      <c r="L64924"/>
    </row>
    <row r="64925" spans="9:12" ht="15" x14ac:dyDescent="0.25">
      <c r="I64925"/>
      <c r="J64925"/>
      <c r="K64925"/>
      <c r="L64925"/>
    </row>
    <row r="64926" spans="9:12" ht="15" x14ac:dyDescent="0.25">
      <c r="I64926"/>
      <c r="J64926"/>
      <c r="K64926"/>
      <c r="L64926"/>
    </row>
    <row r="64927" spans="9:12" ht="15" x14ac:dyDescent="0.25">
      <c r="I64927"/>
      <c r="J64927"/>
      <c r="K64927"/>
      <c r="L64927"/>
    </row>
    <row r="64928" spans="9:12" ht="15" x14ac:dyDescent="0.25">
      <c r="I64928"/>
      <c r="J64928"/>
      <c r="K64928"/>
      <c r="L64928"/>
    </row>
    <row r="64929" spans="9:12" ht="15" x14ac:dyDescent="0.25">
      <c r="I64929"/>
      <c r="J64929"/>
      <c r="K64929"/>
      <c r="L64929"/>
    </row>
    <row r="64930" spans="9:12" ht="15" x14ac:dyDescent="0.25">
      <c r="I64930"/>
      <c r="J64930"/>
      <c r="K64930"/>
      <c r="L64930"/>
    </row>
    <row r="64931" spans="9:12" ht="15" x14ac:dyDescent="0.25">
      <c r="I64931"/>
      <c r="J64931"/>
      <c r="K64931"/>
      <c r="L64931"/>
    </row>
    <row r="64932" spans="9:12" ht="15" x14ac:dyDescent="0.25">
      <c r="I64932"/>
      <c r="J64932"/>
      <c r="K64932"/>
      <c r="L64932"/>
    </row>
    <row r="64933" spans="9:12" ht="15" x14ac:dyDescent="0.25">
      <c r="I64933"/>
      <c r="J64933"/>
      <c r="K64933"/>
      <c r="L64933"/>
    </row>
    <row r="64934" spans="9:12" ht="15" x14ac:dyDescent="0.25">
      <c r="I64934"/>
      <c r="J64934"/>
      <c r="K64934"/>
      <c r="L64934"/>
    </row>
    <row r="64935" spans="9:12" ht="15" x14ac:dyDescent="0.25">
      <c r="I64935"/>
      <c r="J64935"/>
      <c r="K64935"/>
      <c r="L64935"/>
    </row>
    <row r="64936" spans="9:12" ht="15" x14ac:dyDescent="0.25">
      <c r="I64936"/>
      <c r="J64936"/>
      <c r="K64936"/>
      <c r="L64936"/>
    </row>
    <row r="64937" spans="9:12" ht="15" x14ac:dyDescent="0.25">
      <c r="I64937"/>
      <c r="J64937"/>
      <c r="K64937"/>
      <c r="L64937"/>
    </row>
    <row r="64938" spans="9:12" ht="15" x14ac:dyDescent="0.25">
      <c r="I64938"/>
      <c r="J64938"/>
      <c r="K64938"/>
      <c r="L64938"/>
    </row>
    <row r="64939" spans="9:12" ht="15" x14ac:dyDescent="0.25">
      <c r="I64939"/>
      <c r="J64939"/>
      <c r="K64939"/>
      <c r="L64939"/>
    </row>
    <row r="64940" spans="9:12" ht="15" x14ac:dyDescent="0.25">
      <c r="I64940"/>
      <c r="J64940"/>
      <c r="K64940"/>
      <c r="L64940"/>
    </row>
    <row r="64941" spans="9:12" ht="15" x14ac:dyDescent="0.25">
      <c r="I64941"/>
      <c r="J64941"/>
      <c r="K64941"/>
      <c r="L64941"/>
    </row>
    <row r="64942" spans="9:12" ht="15" x14ac:dyDescent="0.25">
      <c r="I64942"/>
      <c r="J64942"/>
      <c r="K64942"/>
      <c r="L64942"/>
    </row>
    <row r="64943" spans="9:12" ht="15" x14ac:dyDescent="0.25">
      <c r="I64943"/>
      <c r="J64943"/>
      <c r="K64943"/>
      <c r="L64943"/>
    </row>
    <row r="64944" spans="9:12" ht="15" x14ac:dyDescent="0.25">
      <c r="I64944"/>
      <c r="J64944"/>
      <c r="K64944"/>
      <c r="L64944"/>
    </row>
    <row r="64945" spans="9:12" ht="15" x14ac:dyDescent="0.25">
      <c r="I64945"/>
      <c r="J64945"/>
      <c r="K64945"/>
      <c r="L64945"/>
    </row>
    <row r="64946" spans="9:12" ht="15" x14ac:dyDescent="0.25">
      <c r="I64946"/>
      <c r="J64946"/>
      <c r="K64946"/>
      <c r="L64946"/>
    </row>
    <row r="64947" spans="9:12" ht="15" x14ac:dyDescent="0.25">
      <c r="I64947"/>
      <c r="J64947"/>
      <c r="K64947"/>
      <c r="L64947"/>
    </row>
    <row r="64948" spans="9:12" ht="15" x14ac:dyDescent="0.25">
      <c r="I64948"/>
      <c r="J64948"/>
      <c r="K64948"/>
      <c r="L64948"/>
    </row>
    <row r="64949" spans="9:12" ht="15" x14ac:dyDescent="0.25">
      <c r="I64949"/>
      <c r="J64949"/>
      <c r="K64949"/>
      <c r="L64949"/>
    </row>
    <row r="64950" spans="9:12" ht="15" x14ac:dyDescent="0.25">
      <c r="I64950"/>
      <c r="J64950"/>
      <c r="K64950"/>
      <c r="L64950"/>
    </row>
    <row r="64951" spans="9:12" ht="15" x14ac:dyDescent="0.25">
      <c r="I64951"/>
      <c r="J64951"/>
      <c r="K64951"/>
      <c r="L64951"/>
    </row>
    <row r="64952" spans="9:12" ht="15" x14ac:dyDescent="0.25">
      <c r="I64952"/>
      <c r="J64952"/>
      <c r="K64952"/>
      <c r="L64952"/>
    </row>
    <row r="64953" spans="9:12" ht="15" x14ac:dyDescent="0.25">
      <c r="I64953"/>
      <c r="J64953"/>
      <c r="K64953"/>
      <c r="L64953"/>
    </row>
    <row r="64954" spans="9:12" ht="15" x14ac:dyDescent="0.25">
      <c r="I64954"/>
      <c r="J64954"/>
      <c r="K64954"/>
      <c r="L64954"/>
    </row>
    <row r="64955" spans="9:12" ht="15" x14ac:dyDescent="0.25">
      <c r="I64955"/>
      <c r="J64955"/>
      <c r="K64955"/>
      <c r="L64955"/>
    </row>
    <row r="64956" spans="9:12" ht="15" x14ac:dyDescent="0.25">
      <c r="I64956"/>
      <c r="J64956"/>
      <c r="K64956"/>
      <c r="L64956"/>
    </row>
    <row r="64957" spans="9:12" ht="15" x14ac:dyDescent="0.25">
      <c r="I64957"/>
      <c r="J64957"/>
      <c r="K64957"/>
      <c r="L64957"/>
    </row>
    <row r="64958" spans="9:12" ht="15" x14ac:dyDescent="0.25">
      <c r="I64958"/>
      <c r="J64958"/>
      <c r="K64958"/>
      <c r="L64958"/>
    </row>
    <row r="64959" spans="9:12" ht="15" x14ac:dyDescent="0.25">
      <c r="I64959"/>
      <c r="J64959"/>
      <c r="K64959"/>
      <c r="L64959"/>
    </row>
    <row r="64960" spans="9:12" ht="15" x14ac:dyDescent="0.25">
      <c r="I64960"/>
      <c r="J64960"/>
      <c r="K64960"/>
      <c r="L64960"/>
    </row>
    <row r="64961" spans="9:12" ht="15" x14ac:dyDescent="0.25">
      <c r="I64961"/>
      <c r="J64961"/>
      <c r="K64961"/>
      <c r="L64961"/>
    </row>
    <row r="64962" spans="9:12" ht="15" x14ac:dyDescent="0.25">
      <c r="I64962"/>
      <c r="J64962"/>
      <c r="K64962"/>
      <c r="L64962"/>
    </row>
    <row r="64963" spans="9:12" ht="15" x14ac:dyDescent="0.25">
      <c r="I64963"/>
      <c r="J64963"/>
      <c r="K64963"/>
      <c r="L64963"/>
    </row>
    <row r="64964" spans="9:12" ht="15" x14ac:dyDescent="0.25">
      <c r="I64964"/>
      <c r="J64964"/>
      <c r="K64964"/>
      <c r="L64964"/>
    </row>
    <row r="64965" spans="9:12" ht="15" x14ac:dyDescent="0.25">
      <c r="I64965"/>
      <c r="J64965"/>
      <c r="K64965"/>
      <c r="L64965"/>
    </row>
    <row r="64966" spans="9:12" ht="15" x14ac:dyDescent="0.25">
      <c r="I64966"/>
      <c r="J64966"/>
      <c r="K64966"/>
      <c r="L64966"/>
    </row>
    <row r="64967" spans="9:12" ht="15" x14ac:dyDescent="0.25">
      <c r="I64967"/>
      <c r="J64967"/>
      <c r="K64967"/>
      <c r="L64967"/>
    </row>
    <row r="64968" spans="9:12" ht="15" x14ac:dyDescent="0.25">
      <c r="I64968"/>
      <c r="J64968"/>
      <c r="K64968"/>
      <c r="L64968"/>
    </row>
    <row r="64969" spans="9:12" ht="15" x14ac:dyDescent="0.25">
      <c r="I64969"/>
      <c r="J64969"/>
      <c r="K64969"/>
      <c r="L64969"/>
    </row>
    <row r="64970" spans="9:12" ht="15" x14ac:dyDescent="0.25">
      <c r="I64970"/>
      <c r="J64970"/>
      <c r="K64970"/>
      <c r="L64970"/>
    </row>
    <row r="64971" spans="9:12" ht="15" x14ac:dyDescent="0.25">
      <c r="I64971"/>
      <c r="J64971"/>
      <c r="K64971"/>
      <c r="L64971"/>
    </row>
    <row r="64972" spans="9:12" ht="15" x14ac:dyDescent="0.25">
      <c r="I64972"/>
      <c r="J64972"/>
      <c r="K64972"/>
      <c r="L64972"/>
    </row>
    <row r="64973" spans="9:12" ht="15" x14ac:dyDescent="0.25">
      <c r="I64973"/>
      <c r="J64973"/>
      <c r="K64973"/>
      <c r="L64973"/>
    </row>
    <row r="64974" spans="9:12" ht="15" x14ac:dyDescent="0.25">
      <c r="I64974"/>
      <c r="J64974"/>
      <c r="K64974"/>
      <c r="L64974"/>
    </row>
    <row r="64975" spans="9:12" ht="15" x14ac:dyDescent="0.25">
      <c r="I64975"/>
      <c r="J64975"/>
      <c r="K64975"/>
      <c r="L64975"/>
    </row>
    <row r="64976" spans="9:12" ht="15" x14ac:dyDescent="0.25">
      <c r="I64976"/>
      <c r="J64976"/>
      <c r="K64976"/>
      <c r="L64976"/>
    </row>
    <row r="64977" spans="9:12" ht="15" x14ac:dyDescent="0.25">
      <c r="I64977"/>
      <c r="J64977"/>
      <c r="K64977"/>
      <c r="L64977"/>
    </row>
    <row r="64978" spans="9:12" ht="15" x14ac:dyDescent="0.25">
      <c r="I64978"/>
      <c r="J64978"/>
      <c r="K64978"/>
      <c r="L64978"/>
    </row>
    <row r="64979" spans="9:12" ht="15" x14ac:dyDescent="0.25">
      <c r="I64979"/>
      <c r="J64979"/>
      <c r="K64979"/>
      <c r="L64979"/>
    </row>
    <row r="64980" spans="9:12" ht="15" x14ac:dyDescent="0.25">
      <c r="I64980"/>
      <c r="J64980"/>
      <c r="K64980"/>
      <c r="L64980"/>
    </row>
    <row r="64981" spans="9:12" ht="15" x14ac:dyDescent="0.25">
      <c r="I64981"/>
      <c r="J64981"/>
      <c r="K64981"/>
      <c r="L64981"/>
    </row>
    <row r="64982" spans="9:12" ht="15" x14ac:dyDescent="0.25">
      <c r="I64982"/>
      <c r="J64982"/>
      <c r="K64982"/>
      <c r="L64982"/>
    </row>
    <row r="64983" spans="9:12" ht="15" x14ac:dyDescent="0.25">
      <c r="I64983"/>
      <c r="J64983"/>
      <c r="K64983"/>
      <c r="L64983"/>
    </row>
    <row r="64984" spans="9:12" ht="15" x14ac:dyDescent="0.25">
      <c r="I64984"/>
      <c r="J64984"/>
      <c r="K64984"/>
      <c r="L64984"/>
    </row>
    <row r="64985" spans="9:12" ht="15" x14ac:dyDescent="0.25">
      <c r="I64985"/>
      <c r="J64985"/>
      <c r="K64985"/>
      <c r="L64985"/>
    </row>
    <row r="64986" spans="9:12" ht="15" x14ac:dyDescent="0.25">
      <c r="I64986"/>
      <c r="J64986"/>
      <c r="K64986"/>
      <c r="L64986"/>
    </row>
    <row r="64987" spans="9:12" ht="15" x14ac:dyDescent="0.25">
      <c r="I64987"/>
      <c r="J64987"/>
      <c r="K64987"/>
      <c r="L64987"/>
    </row>
    <row r="64988" spans="9:12" ht="15" x14ac:dyDescent="0.25">
      <c r="I64988"/>
      <c r="J64988"/>
      <c r="K64988"/>
      <c r="L64988"/>
    </row>
    <row r="64989" spans="9:12" ht="15" x14ac:dyDescent="0.25">
      <c r="I64989"/>
      <c r="J64989"/>
      <c r="K64989"/>
      <c r="L64989"/>
    </row>
    <row r="64990" spans="9:12" ht="15" x14ac:dyDescent="0.25">
      <c r="I64990"/>
      <c r="J64990"/>
      <c r="K64990"/>
      <c r="L64990"/>
    </row>
    <row r="64991" spans="9:12" ht="15" x14ac:dyDescent="0.25">
      <c r="I64991"/>
      <c r="J64991"/>
      <c r="K64991"/>
      <c r="L64991"/>
    </row>
    <row r="64992" spans="9:12" ht="15" x14ac:dyDescent="0.25">
      <c r="I64992"/>
      <c r="J64992"/>
      <c r="K64992"/>
      <c r="L64992"/>
    </row>
    <row r="64993" spans="9:12" ht="15" x14ac:dyDescent="0.25">
      <c r="I64993"/>
      <c r="J64993"/>
      <c r="K64993"/>
      <c r="L64993"/>
    </row>
    <row r="64994" spans="9:12" ht="15" x14ac:dyDescent="0.25">
      <c r="I64994"/>
      <c r="J64994"/>
      <c r="K64994"/>
      <c r="L64994"/>
    </row>
    <row r="64995" spans="9:12" ht="15" x14ac:dyDescent="0.25">
      <c r="I64995"/>
      <c r="J64995"/>
      <c r="K64995"/>
      <c r="L64995"/>
    </row>
    <row r="64996" spans="9:12" ht="15" x14ac:dyDescent="0.25">
      <c r="I64996"/>
      <c r="J64996"/>
      <c r="K64996"/>
      <c r="L64996"/>
    </row>
    <row r="64997" spans="9:12" ht="15" x14ac:dyDescent="0.25">
      <c r="I64997"/>
      <c r="J64997"/>
      <c r="K64997"/>
      <c r="L64997"/>
    </row>
    <row r="64998" spans="9:12" ht="15" x14ac:dyDescent="0.25">
      <c r="I64998"/>
      <c r="J64998"/>
      <c r="K64998"/>
      <c r="L64998"/>
    </row>
    <row r="64999" spans="9:12" ht="15" x14ac:dyDescent="0.25">
      <c r="I64999"/>
      <c r="J64999"/>
      <c r="K64999"/>
      <c r="L64999"/>
    </row>
    <row r="65000" spans="9:12" ht="15" x14ac:dyDescent="0.25">
      <c r="I65000"/>
      <c r="J65000"/>
      <c r="K65000"/>
      <c r="L65000"/>
    </row>
    <row r="65001" spans="9:12" ht="15" x14ac:dyDescent="0.25">
      <c r="I65001"/>
      <c r="J65001"/>
      <c r="K65001"/>
      <c r="L65001"/>
    </row>
    <row r="65002" spans="9:12" ht="15" x14ac:dyDescent="0.25">
      <c r="I65002"/>
      <c r="J65002"/>
      <c r="K65002"/>
      <c r="L65002"/>
    </row>
    <row r="65003" spans="9:12" ht="15" x14ac:dyDescent="0.25">
      <c r="I65003"/>
      <c r="J65003"/>
      <c r="K65003"/>
      <c r="L65003"/>
    </row>
    <row r="65004" spans="9:12" ht="15" x14ac:dyDescent="0.25">
      <c r="I65004"/>
      <c r="J65004"/>
      <c r="K65004"/>
      <c r="L65004"/>
    </row>
    <row r="65005" spans="9:12" ht="15" x14ac:dyDescent="0.25">
      <c r="I65005"/>
      <c r="J65005"/>
      <c r="K65005"/>
      <c r="L65005"/>
    </row>
    <row r="65006" spans="9:12" ht="15" x14ac:dyDescent="0.25">
      <c r="I65006"/>
      <c r="J65006"/>
      <c r="K65006"/>
      <c r="L65006"/>
    </row>
    <row r="65007" spans="9:12" ht="15" x14ac:dyDescent="0.25">
      <c r="I65007"/>
      <c r="J65007"/>
      <c r="K65007"/>
      <c r="L65007"/>
    </row>
    <row r="65008" spans="9:12" ht="15" x14ac:dyDescent="0.25">
      <c r="I65008"/>
      <c r="J65008"/>
      <c r="K65008"/>
      <c r="L65008"/>
    </row>
    <row r="65009" spans="9:12" ht="15" x14ac:dyDescent="0.25">
      <c r="I65009"/>
      <c r="J65009"/>
      <c r="K65009"/>
      <c r="L65009"/>
    </row>
    <row r="65010" spans="9:12" ht="15" x14ac:dyDescent="0.25">
      <c r="I65010"/>
      <c r="J65010"/>
      <c r="K65010"/>
      <c r="L65010"/>
    </row>
    <row r="65011" spans="9:12" ht="15" x14ac:dyDescent="0.25">
      <c r="I65011"/>
      <c r="J65011"/>
      <c r="K65011"/>
      <c r="L65011"/>
    </row>
    <row r="65012" spans="9:12" ht="15" x14ac:dyDescent="0.25">
      <c r="I65012"/>
      <c r="J65012"/>
      <c r="K65012"/>
      <c r="L65012"/>
    </row>
    <row r="65013" spans="9:12" ht="15" x14ac:dyDescent="0.25">
      <c r="I65013"/>
      <c r="J65013"/>
      <c r="K65013"/>
      <c r="L65013"/>
    </row>
    <row r="65014" spans="9:12" ht="15" x14ac:dyDescent="0.25">
      <c r="I65014"/>
      <c r="J65014"/>
      <c r="K65014"/>
      <c r="L65014"/>
    </row>
    <row r="65015" spans="9:12" ht="15" x14ac:dyDescent="0.25">
      <c r="I65015"/>
      <c r="J65015"/>
      <c r="K65015"/>
      <c r="L65015"/>
    </row>
    <row r="65016" spans="9:12" ht="15" x14ac:dyDescent="0.25">
      <c r="I65016"/>
      <c r="J65016"/>
      <c r="K65016"/>
      <c r="L65016"/>
    </row>
    <row r="65017" spans="9:12" ht="15" x14ac:dyDescent="0.25">
      <c r="I65017"/>
      <c r="J65017"/>
      <c r="K65017"/>
      <c r="L65017"/>
    </row>
    <row r="65018" spans="9:12" ht="15" x14ac:dyDescent="0.25">
      <c r="I65018"/>
      <c r="J65018"/>
      <c r="K65018"/>
      <c r="L65018"/>
    </row>
    <row r="65019" spans="9:12" ht="15" x14ac:dyDescent="0.25">
      <c r="I65019"/>
      <c r="J65019"/>
      <c r="K65019"/>
      <c r="L65019"/>
    </row>
    <row r="65020" spans="9:12" ht="15" x14ac:dyDescent="0.25">
      <c r="I65020"/>
      <c r="J65020"/>
      <c r="K65020"/>
      <c r="L65020"/>
    </row>
    <row r="65021" spans="9:12" ht="15" x14ac:dyDescent="0.25">
      <c r="I65021"/>
      <c r="J65021"/>
      <c r="K65021"/>
      <c r="L65021"/>
    </row>
    <row r="65022" spans="9:12" ht="15" x14ac:dyDescent="0.25">
      <c r="I65022"/>
      <c r="J65022"/>
      <c r="K65022"/>
      <c r="L65022"/>
    </row>
    <row r="65023" spans="9:12" ht="15" x14ac:dyDescent="0.25">
      <c r="I65023"/>
      <c r="J65023"/>
      <c r="K65023"/>
      <c r="L65023"/>
    </row>
    <row r="65024" spans="9:12" ht="15" x14ac:dyDescent="0.25">
      <c r="I65024"/>
      <c r="J65024"/>
      <c r="K65024"/>
      <c r="L65024"/>
    </row>
    <row r="65025" spans="9:12" ht="15" x14ac:dyDescent="0.25">
      <c r="I65025"/>
      <c r="J65025"/>
      <c r="K65025"/>
      <c r="L65025"/>
    </row>
    <row r="65026" spans="9:12" ht="15" x14ac:dyDescent="0.25">
      <c r="I65026"/>
      <c r="J65026"/>
      <c r="K65026"/>
      <c r="L65026"/>
    </row>
    <row r="65027" spans="9:12" ht="15" x14ac:dyDescent="0.25">
      <c r="I65027"/>
      <c r="J65027"/>
      <c r="K65027"/>
      <c r="L65027"/>
    </row>
    <row r="65028" spans="9:12" ht="15" x14ac:dyDescent="0.25">
      <c r="I65028"/>
      <c r="J65028"/>
      <c r="K65028"/>
      <c r="L65028"/>
    </row>
    <row r="65029" spans="9:12" ht="15" x14ac:dyDescent="0.25">
      <c r="I65029"/>
      <c r="J65029"/>
      <c r="K65029"/>
      <c r="L65029"/>
    </row>
    <row r="65030" spans="9:12" ht="15" x14ac:dyDescent="0.25">
      <c r="I65030"/>
      <c r="J65030"/>
      <c r="K65030"/>
      <c r="L65030"/>
    </row>
    <row r="65031" spans="9:12" ht="15" x14ac:dyDescent="0.25">
      <c r="I65031"/>
      <c r="J65031"/>
      <c r="K65031"/>
      <c r="L65031"/>
    </row>
    <row r="65032" spans="9:12" ht="15" x14ac:dyDescent="0.25">
      <c r="I65032"/>
      <c r="J65032"/>
      <c r="K65032"/>
      <c r="L65032"/>
    </row>
    <row r="65033" spans="9:12" ht="15" x14ac:dyDescent="0.25">
      <c r="I65033"/>
      <c r="J65033"/>
      <c r="K65033"/>
      <c r="L65033"/>
    </row>
    <row r="65034" spans="9:12" ht="15" x14ac:dyDescent="0.25">
      <c r="I65034"/>
      <c r="J65034"/>
      <c r="K65034"/>
      <c r="L65034"/>
    </row>
    <row r="65035" spans="9:12" ht="15" x14ac:dyDescent="0.25">
      <c r="I65035"/>
      <c r="J65035"/>
      <c r="K65035"/>
      <c r="L65035"/>
    </row>
    <row r="65036" spans="9:12" ht="15" x14ac:dyDescent="0.25">
      <c r="I65036"/>
      <c r="J65036"/>
      <c r="K65036"/>
      <c r="L65036"/>
    </row>
    <row r="65037" spans="9:12" ht="15" x14ac:dyDescent="0.25">
      <c r="I65037"/>
      <c r="J65037"/>
      <c r="K65037"/>
      <c r="L65037"/>
    </row>
    <row r="65038" spans="9:12" ht="15" x14ac:dyDescent="0.25">
      <c r="I65038"/>
      <c r="J65038"/>
      <c r="K65038"/>
      <c r="L65038"/>
    </row>
    <row r="65039" spans="9:12" ht="15" x14ac:dyDescent="0.25">
      <c r="I65039"/>
      <c r="J65039"/>
      <c r="K65039"/>
      <c r="L65039"/>
    </row>
    <row r="65040" spans="9:12" ht="15" x14ac:dyDescent="0.25">
      <c r="I65040"/>
      <c r="J65040"/>
      <c r="K65040"/>
      <c r="L65040"/>
    </row>
    <row r="65041" spans="9:12" ht="15" x14ac:dyDescent="0.25">
      <c r="I65041"/>
      <c r="J65041"/>
      <c r="K65041"/>
      <c r="L65041"/>
    </row>
    <row r="65042" spans="9:12" ht="15" x14ac:dyDescent="0.25">
      <c r="I65042"/>
      <c r="J65042"/>
      <c r="K65042"/>
      <c r="L65042"/>
    </row>
    <row r="65043" spans="9:12" ht="15" x14ac:dyDescent="0.25">
      <c r="I65043"/>
      <c r="J65043"/>
      <c r="K65043"/>
      <c r="L65043"/>
    </row>
    <row r="65044" spans="9:12" ht="15" x14ac:dyDescent="0.25">
      <c r="I65044"/>
      <c r="J65044"/>
      <c r="K65044"/>
      <c r="L65044"/>
    </row>
    <row r="65045" spans="9:12" ht="15" x14ac:dyDescent="0.25">
      <c r="I65045"/>
      <c r="J65045"/>
      <c r="K65045"/>
      <c r="L65045"/>
    </row>
    <row r="65046" spans="9:12" ht="15" x14ac:dyDescent="0.25">
      <c r="I65046"/>
      <c r="J65046"/>
      <c r="K65046"/>
      <c r="L65046"/>
    </row>
    <row r="65047" spans="9:12" ht="15" x14ac:dyDescent="0.25">
      <c r="I65047"/>
      <c r="J65047"/>
      <c r="K65047"/>
      <c r="L65047"/>
    </row>
    <row r="65048" spans="9:12" ht="15" x14ac:dyDescent="0.25">
      <c r="I65048"/>
      <c r="J65048"/>
      <c r="K65048"/>
      <c r="L65048"/>
    </row>
    <row r="65049" spans="9:12" ht="15" x14ac:dyDescent="0.25">
      <c r="I65049"/>
      <c r="J65049"/>
      <c r="K65049"/>
      <c r="L65049"/>
    </row>
    <row r="65050" spans="9:12" ht="15" x14ac:dyDescent="0.25">
      <c r="I65050"/>
      <c r="J65050"/>
      <c r="K65050"/>
      <c r="L65050"/>
    </row>
    <row r="65051" spans="9:12" ht="15" x14ac:dyDescent="0.25">
      <c r="I65051"/>
      <c r="J65051"/>
      <c r="K65051"/>
      <c r="L65051"/>
    </row>
    <row r="65052" spans="9:12" ht="15" x14ac:dyDescent="0.25">
      <c r="I65052"/>
      <c r="J65052"/>
      <c r="K65052"/>
      <c r="L65052"/>
    </row>
    <row r="65053" spans="9:12" ht="15" x14ac:dyDescent="0.25">
      <c r="I65053"/>
      <c r="J65053"/>
      <c r="K65053"/>
      <c r="L65053"/>
    </row>
    <row r="65054" spans="9:12" ht="15" x14ac:dyDescent="0.25">
      <c r="I65054"/>
      <c r="J65054"/>
      <c r="K65054"/>
      <c r="L65054"/>
    </row>
    <row r="65055" spans="9:12" ht="15" x14ac:dyDescent="0.25">
      <c r="I65055"/>
      <c r="J65055"/>
      <c r="K65055"/>
      <c r="L65055"/>
    </row>
    <row r="65056" spans="9:12" ht="15" x14ac:dyDescent="0.25">
      <c r="I65056"/>
      <c r="J65056"/>
      <c r="K65056"/>
      <c r="L65056"/>
    </row>
    <row r="65057" spans="9:12" ht="15" x14ac:dyDescent="0.25">
      <c r="I65057"/>
      <c r="J65057"/>
      <c r="K65057"/>
      <c r="L65057"/>
    </row>
    <row r="65058" spans="9:12" ht="15" x14ac:dyDescent="0.25">
      <c r="I65058"/>
      <c r="J65058"/>
      <c r="K65058"/>
      <c r="L65058"/>
    </row>
    <row r="65059" spans="9:12" ht="15" x14ac:dyDescent="0.25">
      <c r="I65059"/>
      <c r="J65059"/>
      <c r="K65059"/>
      <c r="L65059"/>
    </row>
    <row r="65060" spans="9:12" ht="15" x14ac:dyDescent="0.25">
      <c r="I65060"/>
      <c r="J65060"/>
      <c r="K65060"/>
      <c r="L65060"/>
    </row>
    <row r="65061" spans="9:12" ht="15" x14ac:dyDescent="0.25">
      <c r="I65061"/>
      <c r="J65061"/>
      <c r="K65061"/>
      <c r="L65061"/>
    </row>
    <row r="65062" spans="9:12" ht="15" x14ac:dyDescent="0.25">
      <c r="I65062"/>
      <c r="J65062"/>
      <c r="K65062"/>
      <c r="L65062"/>
    </row>
    <row r="65063" spans="9:12" ht="15" x14ac:dyDescent="0.25">
      <c r="I65063"/>
      <c r="J65063"/>
      <c r="K65063"/>
      <c r="L65063"/>
    </row>
    <row r="65064" spans="9:12" ht="15" x14ac:dyDescent="0.25">
      <c r="I65064"/>
      <c r="J65064"/>
      <c r="K65064"/>
      <c r="L65064"/>
    </row>
    <row r="65065" spans="9:12" ht="15" x14ac:dyDescent="0.25">
      <c r="I65065"/>
      <c r="J65065"/>
      <c r="K65065"/>
      <c r="L65065"/>
    </row>
    <row r="65066" spans="9:12" ht="15" x14ac:dyDescent="0.25">
      <c r="I65066"/>
      <c r="J65066"/>
      <c r="K65066"/>
      <c r="L65066"/>
    </row>
    <row r="65067" spans="9:12" ht="15" x14ac:dyDescent="0.25">
      <c r="I65067"/>
      <c r="J65067"/>
      <c r="K65067"/>
      <c r="L65067"/>
    </row>
    <row r="65068" spans="9:12" ht="15" x14ac:dyDescent="0.25">
      <c r="I65068"/>
      <c r="J65068"/>
      <c r="K65068"/>
      <c r="L65068"/>
    </row>
    <row r="65069" spans="9:12" ht="15" x14ac:dyDescent="0.25">
      <c r="I65069"/>
      <c r="J65069"/>
      <c r="K65069"/>
      <c r="L65069"/>
    </row>
    <row r="65070" spans="9:12" ht="15" x14ac:dyDescent="0.25">
      <c r="I65070"/>
      <c r="J65070"/>
      <c r="K65070"/>
      <c r="L65070"/>
    </row>
    <row r="65071" spans="9:12" ht="15" x14ac:dyDescent="0.25">
      <c r="I65071"/>
      <c r="J65071"/>
      <c r="K65071"/>
      <c r="L65071"/>
    </row>
    <row r="65072" spans="9:12" ht="15" x14ac:dyDescent="0.25">
      <c r="I65072"/>
      <c r="J65072"/>
      <c r="K65072"/>
      <c r="L65072"/>
    </row>
    <row r="65073" spans="9:12" ht="15" x14ac:dyDescent="0.25">
      <c r="I65073"/>
      <c r="J65073"/>
      <c r="K65073"/>
      <c r="L65073"/>
    </row>
    <row r="65074" spans="9:12" ht="15" x14ac:dyDescent="0.25">
      <c r="I65074"/>
      <c r="J65074"/>
      <c r="K65074"/>
      <c r="L65074"/>
    </row>
    <row r="65075" spans="9:12" ht="15" x14ac:dyDescent="0.25">
      <c r="I65075"/>
      <c r="J65075"/>
      <c r="K65075"/>
      <c r="L65075"/>
    </row>
    <row r="65076" spans="9:12" ht="15" x14ac:dyDescent="0.25">
      <c r="I65076"/>
      <c r="J65076"/>
      <c r="K65076"/>
      <c r="L65076"/>
    </row>
    <row r="65077" spans="9:12" ht="15" x14ac:dyDescent="0.25">
      <c r="I65077"/>
      <c r="J65077"/>
      <c r="K65077"/>
      <c r="L65077"/>
    </row>
    <row r="65078" spans="9:12" ht="15" x14ac:dyDescent="0.25">
      <c r="I65078"/>
      <c r="J65078"/>
      <c r="K65078"/>
      <c r="L65078"/>
    </row>
    <row r="65079" spans="9:12" ht="15" x14ac:dyDescent="0.25">
      <c r="I65079"/>
      <c r="J65079"/>
      <c r="K65079"/>
      <c r="L65079"/>
    </row>
    <row r="65080" spans="9:12" ht="15" x14ac:dyDescent="0.25">
      <c r="I65080"/>
      <c r="J65080"/>
      <c r="K65080"/>
      <c r="L65080"/>
    </row>
    <row r="65081" spans="9:12" ht="15" x14ac:dyDescent="0.25">
      <c r="I65081"/>
      <c r="J65081"/>
      <c r="K65081"/>
      <c r="L65081"/>
    </row>
    <row r="65082" spans="9:12" ht="15" x14ac:dyDescent="0.25">
      <c r="I65082"/>
      <c r="J65082"/>
      <c r="K65082"/>
      <c r="L65082"/>
    </row>
    <row r="65083" spans="9:12" ht="15" x14ac:dyDescent="0.25">
      <c r="I65083"/>
      <c r="J65083"/>
      <c r="K65083"/>
      <c r="L65083"/>
    </row>
    <row r="65084" spans="9:12" ht="15" x14ac:dyDescent="0.25">
      <c r="I65084"/>
      <c r="J65084"/>
      <c r="K65084"/>
      <c r="L65084"/>
    </row>
    <row r="65085" spans="9:12" ht="15" x14ac:dyDescent="0.25">
      <c r="I65085"/>
      <c r="J65085"/>
      <c r="K65085"/>
      <c r="L65085"/>
    </row>
    <row r="65086" spans="9:12" ht="15" x14ac:dyDescent="0.25">
      <c r="I65086"/>
      <c r="J65086"/>
      <c r="K65086"/>
      <c r="L65086"/>
    </row>
    <row r="65087" spans="9:12" ht="15" x14ac:dyDescent="0.25">
      <c r="I65087"/>
      <c r="J65087"/>
      <c r="K65087"/>
      <c r="L65087"/>
    </row>
    <row r="65088" spans="9:12" ht="15" x14ac:dyDescent="0.25">
      <c r="I65088"/>
      <c r="J65088"/>
      <c r="K65088"/>
      <c r="L65088"/>
    </row>
    <row r="65089" spans="9:12" ht="15" x14ac:dyDescent="0.25">
      <c r="I65089"/>
      <c r="J65089"/>
      <c r="K65089"/>
      <c r="L65089"/>
    </row>
    <row r="65090" spans="9:12" ht="15" x14ac:dyDescent="0.25">
      <c r="I65090"/>
      <c r="J65090"/>
      <c r="K65090"/>
      <c r="L65090"/>
    </row>
    <row r="65091" spans="9:12" ht="15" x14ac:dyDescent="0.25">
      <c r="I65091"/>
      <c r="J65091"/>
      <c r="K65091"/>
      <c r="L65091"/>
    </row>
    <row r="65092" spans="9:12" ht="15" x14ac:dyDescent="0.25">
      <c r="I65092"/>
      <c r="J65092"/>
      <c r="K65092"/>
      <c r="L65092"/>
    </row>
    <row r="65093" spans="9:12" ht="15" x14ac:dyDescent="0.25">
      <c r="I65093"/>
      <c r="J65093"/>
      <c r="K65093"/>
      <c r="L65093"/>
    </row>
    <row r="65094" spans="9:12" ht="15" x14ac:dyDescent="0.25">
      <c r="I65094"/>
      <c r="J65094"/>
      <c r="K65094"/>
      <c r="L65094"/>
    </row>
    <row r="65095" spans="9:12" ht="15" x14ac:dyDescent="0.25">
      <c r="I65095"/>
      <c r="J65095"/>
      <c r="K65095"/>
      <c r="L65095"/>
    </row>
    <row r="65096" spans="9:12" ht="15" x14ac:dyDescent="0.25">
      <c r="I65096"/>
      <c r="J65096"/>
      <c r="K65096"/>
      <c r="L65096"/>
    </row>
    <row r="65097" spans="9:12" ht="15" x14ac:dyDescent="0.25">
      <c r="I65097"/>
      <c r="J65097"/>
      <c r="K65097"/>
      <c r="L65097"/>
    </row>
    <row r="65098" spans="9:12" ht="15" x14ac:dyDescent="0.25">
      <c r="I65098"/>
      <c r="J65098"/>
      <c r="K65098"/>
      <c r="L65098"/>
    </row>
    <row r="65099" spans="9:12" ht="15" x14ac:dyDescent="0.25">
      <c r="I65099"/>
      <c r="J65099"/>
      <c r="K65099"/>
      <c r="L65099"/>
    </row>
    <row r="65100" spans="9:12" ht="15" x14ac:dyDescent="0.25">
      <c r="I65100"/>
      <c r="J65100"/>
      <c r="K65100"/>
      <c r="L65100"/>
    </row>
    <row r="65101" spans="9:12" ht="15" x14ac:dyDescent="0.25">
      <c r="I65101"/>
      <c r="J65101"/>
      <c r="K65101"/>
      <c r="L65101"/>
    </row>
    <row r="65102" spans="9:12" ht="15" x14ac:dyDescent="0.25">
      <c r="I65102"/>
      <c r="J65102"/>
      <c r="K65102"/>
      <c r="L65102"/>
    </row>
    <row r="65103" spans="9:12" ht="15" x14ac:dyDescent="0.25">
      <c r="I65103"/>
      <c r="J65103"/>
      <c r="K65103"/>
      <c r="L65103"/>
    </row>
    <row r="65104" spans="9:12" ht="15" x14ac:dyDescent="0.25">
      <c r="I65104"/>
      <c r="J65104"/>
      <c r="K65104"/>
      <c r="L65104"/>
    </row>
    <row r="65105" spans="9:12" ht="15" x14ac:dyDescent="0.25">
      <c r="I65105"/>
      <c r="J65105"/>
      <c r="K65105"/>
      <c r="L65105"/>
    </row>
    <row r="65106" spans="9:12" ht="15" x14ac:dyDescent="0.25">
      <c r="I65106"/>
      <c r="J65106"/>
      <c r="K65106"/>
      <c r="L65106"/>
    </row>
    <row r="65107" spans="9:12" ht="15" x14ac:dyDescent="0.25">
      <c r="I65107"/>
      <c r="J65107"/>
      <c r="K65107"/>
      <c r="L65107"/>
    </row>
    <row r="65108" spans="9:12" ht="15" x14ac:dyDescent="0.25">
      <c r="I65108"/>
      <c r="J65108"/>
      <c r="K65108"/>
      <c r="L65108"/>
    </row>
    <row r="65109" spans="9:12" ht="15" x14ac:dyDescent="0.25">
      <c r="I65109"/>
      <c r="J65109"/>
      <c r="K65109"/>
      <c r="L65109"/>
    </row>
    <row r="65110" spans="9:12" ht="15" x14ac:dyDescent="0.25">
      <c r="I65110"/>
      <c r="J65110"/>
      <c r="K65110"/>
      <c r="L65110"/>
    </row>
    <row r="65111" spans="9:12" ht="15" x14ac:dyDescent="0.25">
      <c r="I65111"/>
      <c r="J65111"/>
      <c r="K65111"/>
      <c r="L65111"/>
    </row>
    <row r="65112" spans="9:12" ht="15" x14ac:dyDescent="0.25">
      <c r="I65112"/>
      <c r="J65112"/>
      <c r="K65112"/>
      <c r="L65112"/>
    </row>
    <row r="65113" spans="9:12" ht="15" x14ac:dyDescent="0.25">
      <c r="I65113"/>
      <c r="J65113"/>
      <c r="K65113"/>
      <c r="L65113"/>
    </row>
    <row r="65114" spans="9:12" ht="15" x14ac:dyDescent="0.25">
      <c r="I65114"/>
      <c r="J65114"/>
      <c r="K65114"/>
      <c r="L65114"/>
    </row>
    <row r="65115" spans="9:12" ht="15" x14ac:dyDescent="0.25">
      <c r="I65115"/>
      <c r="J65115"/>
      <c r="K65115"/>
      <c r="L65115"/>
    </row>
    <row r="65116" spans="9:12" ht="15" x14ac:dyDescent="0.25">
      <c r="I65116"/>
      <c r="J65116"/>
      <c r="K65116"/>
      <c r="L65116"/>
    </row>
    <row r="65117" spans="9:12" ht="15" x14ac:dyDescent="0.25">
      <c r="I65117"/>
      <c r="J65117"/>
      <c r="K65117"/>
      <c r="L65117"/>
    </row>
    <row r="65118" spans="9:12" ht="15" x14ac:dyDescent="0.25">
      <c r="I65118"/>
      <c r="J65118"/>
      <c r="K65118"/>
      <c r="L65118"/>
    </row>
    <row r="65119" spans="9:12" ht="15" x14ac:dyDescent="0.25">
      <c r="I65119"/>
      <c r="J65119"/>
      <c r="K65119"/>
      <c r="L65119"/>
    </row>
    <row r="65120" spans="9:12" ht="15" x14ac:dyDescent="0.25">
      <c r="I65120"/>
      <c r="J65120"/>
      <c r="K65120"/>
      <c r="L65120"/>
    </row>
    <row r="65121" spans="9:12" ht="15" x14ac:dyDescent="0.25">
      <c r="I65121"/>
      <c r="J65121"/>
      <c r="K65121"/>
      <c r="L65121"/>
    </row>
    <row r="65122" spans="9:12" ht="15" x14ac:dyDescent="0.25">
      <c r="I65122"/>
      <c r="J65122"/>
      <c r="K65122"/>
      <c r="L65122"/>
    </row>
    <row r="65123" spans="9:12" ht="15" x14ac:dyDescent="0.25">
      <c r="I65123"/>
      <c r="J65123"/>
      <c r="K65123"/>
      <c r="L65123"/>
    </row>
    <row r="65124" spans="9:12" ht="15" x14ac:dyDescent="0.25">
      <c r="I65124"/>
      <c r="J65124"/>
      <c r="K65124"/>
      <c r="L65124"/>
    </row>
    <row r="65125" spans="9:12" ht="15" x14ac:dyDescent="0.25">
      <c r="I65125"/>
      <c r="J65125"/>
      <c r="K65125"/>
      <c r="L65125"/>
    </row>
    <row r="65126" spans="9:12" ht="15" x14ac:dyDescent="0.25">
      <c r="I65126"/>
      <c r="J65126"/>
      <c r="K65126"/>
      <c r="L65126"/>
    </row>
    <row r="65127" spans="9:12" ht="15" x14ac:dyDescent="0.25">
      <c r="I65127"/>
      <c r="J65127"/>
      <c r="K65127"/>
      <c r="L65127"/>
    </row>
    <row r="65128" spans="9:12" ht="15" x14ac:dyDescent="0.25">
      <c r="I65128"/>
      <c r="J65128"/>
      <c r="K65128"/>
      <c r="L65128"/>
    </row>
    <row r="65129" spans="9:12" ht="15" x14ac:dyDescent="0.25">
      <c r="I65129"/>
      <c r="J65129"/>
      <c r="K65129"/>
      <c r="L65129"/>
    </row>
    <row r="65130" spans="9:12" ht="15" x14ac:dyDescent="0.25">
      <c r="I65130"/>
      <c r="J65130"/>
      <c r="K65130"/>
      <c r="L65130"/>
    </row>
    <row r="65131" spans="9:12" ht="15" x14ac:dyDescent="0.25">
      <c r="I65131"/>
      <c r="J65131"/>
      <c r="K65131"/>
      <c r="L65131"/>
    </row>
    <row r="65132" spans="9:12" ht="15" x14ac:dyDescent="0.25">
      <c r="I65132"/>
      <c r="J65132"/>
      <c r="K65132"/>
      <c r="L65132"/>
    </row>
    <row r="65133" spans="9:12" ht="15" x14ac:dyDescent="0.25">
      <c r="I65133"/>
      <c r="J65133"/>
      <c r="K65133"/>
      <c r="L65133"/>
    </row>
    <row r="65134" spans="9:12" ht="15" x14ac:dyDescent="0.25">
      <c r="I65134"/>
      <c r="J65134"/>
      <c r="K65134"/>
      <c r="L65134"/>
    </row>
    <row r="65135" spans="9:12" ht="15" x14ac:dyDescent="0.25">
      <c r="I65135"/>
      <c r="J65135"/>
      <c r="K65135"/>
      <c r="L65135"/>
    </row>
    <row r="65136" spans="9:12" ht="15" x14ac:dyDescent="0.25">
      <c r="I65136"/>
      <c r="J65136"/>
      <c r="K65136"/>
      <c r="L65136"/>
    </row>
    <row r="65137" spans="9:12" ht="15" x14ac:dyDescent="0.25">
      <c r="I65137"/>
      <c r="J65137"/>
      <c r="K65137"/>
      <c r="L65137"/>
    </row>
    <row r="65138" spans="9:12" ht="15" x14ac:dyDescent="0.25">
      <c r="I65138"/>
      <c r="J65138"/>
      <c r="K65138"/>
      <c r="L65138"/>
    </row>
    <row r="65139" spans="9:12" ht="15" x14ac:dyDescent="0.25">
      <c r="I65139"/>
      <c r="J65139"/>
      <c r="K65139"/>
      <c r="L65139"/>
    </row>
    <row r="65140" spans="9:12" ht="15" x14ac:dyDescent="0.25">
      <c r="I65140"/>
      <c r="J65140"/>
      <c r="K65140"/>
      <c r="L65140"/>
    </row>
    <row r="65141" spans="9:12" ht="15" x14ac:dyDescent="0.25">
      <c r="I65141"/>
      <c r="J65141"/>
      <c r="K65141"/>
      <c r="L65141"/>
    </row>
    <row r="65142" spans="9:12" ht="15" x14ac:dyDescent="0.25">
      <c r="I65142"/>
      <c r="J65142"/>
      <c r="K65142"/>
      <c r="L65142"/>
    </row>
    <row r="65143" spans="9:12" ht="15" x14ac:dyDescent="0.25">
      <c r="I65143"/>
      <c r="J65143"/>
      <c r="K65143"/>
      <c r="L65143"/>
    </row>
    <row r="65144" spans="9:12" ht="15" x14ac:dyDescent="0.25">
      <c r="I65144"/>
      <c r="J65144"/>
      <c r="K65144"/>
      <c r="L65144"/>
    </row>
    <row r="65145" spans="9:12" ht="15" x14ac:dyDescent="0.25">
      <c r="I65145"/>
      <c r="J65145"/>
      <c r="K65145"/>
      <c r="L65145"/>
    </row>
    <row r="65146" spans="9:12" ht="15" x14ac:dyDescent="0.25">
      <c r="I65146"/>
      <c r="J65146"/>
      <c r="K65146"/>
      <c r="L65146"/>
    </row>
    <row r="65147" spans="9:12" ht="15" x14ac:dyDescent="0.25">
      <c r="I65147"/>
      <c r="J65147"/>
      <c r="K65147"/>
      <c r="L65147"/>
    </row>
    <row r="65148" spans="9:12" ht="15" x14ac:dyDescent="0.25">
      <c r="I65148"/>
      <c r="J65148"/>
      <c r="K65148"/>
      <c r="L65148"/>
    </row>
    <row r="65149" spans="9:12" ht="15" x14ac:dyDescent="0.25">
      <c r="I65149"/>
      <c r="J65149"/>
      <c r="K65149"/>
      <c r="L65149"/>
    </row>
    <row r="65150" spans="9:12" ht="15" x14ac:dyDescent="0.25">
      <c r="I65150"/>
      <c r="J65150"/>
      <c r="K65150"/>
      <c r="L65150"/>
    </row>
    <row r="65151" spans="9:12" ht="15" x14ac:dyDescent="0.25">
      <c r="I65151"/>
      <c r="J65151"/>
      <c r="K65151"/>
      <c r="L65151"/>
    </row>
    <row r="65152" spans="9:12" ht="15" x14ac:dyDescent="0.25">
      <c r="I65152"/>
      <c r="J65152"/>
      <c r="K65152"/>
      <c r="L65152"/>
    </row>
    <row r="65153" spans="9:12" ht="15" x14ac:dyDescent="0.25">
      <c r="I65153"/>
      <c r="J65153"/>
      <c r="K65153"/>
      <c r="L65153"/>
    </row>
    <row r="65154" spans="9:12" ht="15" x14ac:dyDescent="0.25">
      <c r="I65154"/>
      <c r="J65154"/>
      <c r="K65154"/>
      <c r="L65154"/>
    </row>
    <row r="65155" spans="9:12" ht="15" x14ac:dyDescent="0.25">
      <c r="I65155"/>
      <c r="J65155"/>
      <c r="K65155"/>
      <c r="L65155"/>
    </row>
    <row r="65156" spans="9:12" ht="15" x14ac:dyDescent="0.25">
      <c r="I65156"/>
      <c r="J65156"/>
      <c r="K65156"/>
      <c r="L65156"/>
    </row>
    <row r="65157" spans="9:12" ht="15" x14ac:dyDescent="0.25">
      <c r="I65157"/>
      <c r="J65157"/>
      <c r="K65157"/>
      <c r="L65157"/>
    </row>
    <row r="65158" spans="9:12" ht="15" x14ac:dyDescent="0.25">
      <c r="I65158"/>
      <c r="J65158"/>
      <c r="K65158"/>
      <c r="L65158"/>
    </row>
    <row r="65159" spans="9:12" ht="15" x14ac:dyDescent="0.25">
      <c r="I65159"/>
      <c r="J65159"/>
      <c r="K65159"/>
      <c r="L65159"/>
    </row>
    <row r="65160" spans="9:12" ht="15" x14ac:dyDescent="0.25">
      <c r="I65160"/>
      <c r="J65160"/>
      <c r="K65160"/>
      <c r="L65160"/>
    </row>
    <row r="65161" spans="9:12" ht="15" x14ac:dyDescent="0.25">
      <c r="I65161"/>
      <c r="J65161"/>
      <c r="K65161"/>
      <c r="L65161"/>
    </row>
    <row r="65162" spans="9:12" ht="15" x14ac:dyDescent="0.25">
      <c r="I65162"/>
      <c r="J65162"/>
      <c r="K65162"/>
      <c r="L65162"/>
    </row>
    <row r="65163" spans="9:12" ht="15" x14ac:dyDescent="0.25">
      <c r="I65163"/>
      <c r="J65163"/>
      <c r="K65163"/>
      <c r="L65163"/>
    </row>
    <row r="65164" spans="9:12" ht="15" x14ac:dyDescent="0.25">
      <c r="I65164"/>
      <c r="J65164"/>
      <c r="K65164"/>
      <c r="L65164"/>
    </row>
    <row r="65165" spans="9:12" ht="15" x14ac:dyDescent="0.25">
      <c r="I65165"/>
      <c r="J65165"/>
      <c r="K65165"/>
      <c r="L65165"/>
    </row>
    <row r="65166" spans="9:12" ht="15" x14ac:dyDescent="0.25">
      <c r="I65166"/>
      <c r="J65166"/>
      <c r="K65166"/>
      <c r="L65166"/>
    </row>
    <row r="65167" spans="9:12" ht="15" x14ac:dyDescent="0.25">
      <c r="I65167"/>
      <c r="J65167"/>
      <c r="K65167"/>
      <c r="L65167"/>
    </row>
    <row r="65168" spans="9:12" ht="15" x14ac:dyDescent="0.25">
      <c r="I65168"/>
      <c r="J65168"/>
      <c r="K65168"/>
      <c r="L65168"/>
    </row>
    <row r="65169" spans="9:12" ht="15" x14ac:dyDescent="0.25">
      <c r="I65169"/>
      <c r="J65169"/>
      <c r="K65169"/>
      <c r="L65169"/>
    </row>
    <row r="65170" spans="9:12" ht="15" x14ac:dyDescent="0.25">
      <c r="I65170"/>
      <c r="J65170"/>
      <c r="K65170"/>
      <c r="L65170"/>
    </row>
    <row r="65171" spans="9:12" ht="15" x14ac:dyDescent="0.25">
      <c r="I65171"/>
      <c r="J65171"/>
      <c r="K65171"/>
      <c r="L65171"/>
    </row>
    <row r="65172" spans="9:12" ht="15" x14ac:dyDescent="0.25">
      <c r="I65172"/>
      <c r="J65172"/>
      <c r="K65172"/>
      <c r="L65172"/>
    </row>
    <row r="65173" spans="9:12" ht="15" x14ac:dyDescent="0.25">
      <c r="I65173"/>
      <c r="J65173"/>
      <c r="K65173"/>
      <c r="L65173"/>
    </row>
    <row r="65174" spans="9:12" ht="15" x14ac:dyDescent="0.25">
      <c r="I65174"/>
      <c r="J65174"/>
      <c r="K65174"/>
      <c r="L65174"/>
    </row>
    <row r="65175" spans="9:12" ht="15" x14ac:dyDescent="0.25">
      <c r="I65175"/>
      <c r="J65175"/>
      <c r="K65175"/>
      <c r="L65175"/>
    </row>
    <row r="65176" spans="9:12" ht="15" x14ac:dyDescent="0.25">
      <c r="I65176"/>
      <c r="J65176"/>
      <c r="K65176"/>
      <c r="L65176"/>
    </row>
    <row r="65177" spans="9:12" ht="15" x14ac:dyDescent="0.25">
      <c r="I65177"/>
      <c r="J65177"/>
      <c r="K65177"/>
      <c r="L65177"/>
    </row>
    <row r="65178" spans="9:12" ht="15" x14ac:dyDescent="0.25">
      <c r="I65178"/>
      <c r="J65178"/>
      <c r="K65178"/>
      <c r="L65178"/>
    </row>
    <row r="65179" spans="9:12" ht="15" x14ac:dyDescent="0.25">
      <c r="I65179"/>
      <c r="J65179"/>
      <c r="K65179"/>
      <c r="L65179"/>
    </row>
    <row r="65180" spans="9:12" ht="15" x14ac:dyDescent="0.25">
      <c r="I65180"/>
      <c r="J65180"/>
      <c r="K65180"/>
      <c r="L65180"/>
    </row>
    <row r="65181" spans="9:12" ht="15" x14ac:dyDescent="0.25">
      <c r="I65181"/>
      <c r="J65181"/>
      <c r="K65181"/>
      <c r="L65181"/>
    </row>
    <row r="65182" spans="9:12" ht="15" x14ac:dyDescent="0.25">
      <c r="I65182"/>
      <c r="J65182"/>
      <c r="K65182"/>
      <c r="L65182"/>
    </row>
    <row r="65183" spans="9:12" ht="15" x14ac:dyDescent="0.25">
      <c r="I65183"/>
      <c r="J65183"/>
      <c r="K65183"/>
      <c r="L65183"/>
    </row>
    <row r="65184" spans="9:12" ht="15" x14ac:dyDescent="0.25">
      <c r="I65184"/>
      <c r="J65184"/>
      <c r="K65184"/>
      <c r="L65184"/>
    </row>
    <row r="65185" spans="9:12" ht="15" x14ac:dyDescent="0.25">
      <c r="I65185"/>
      <c r="J65185"/>
      <c r="K65185"/>
      <c r="L65185"/>
    </row>
    <row r="65186" spans="9:12" ht="15" x14ac:dyDescent="0.25">
      <c r="I65186"/>
      <c r="J65186"/>
      <c r="K65186"/>
      <c r="L65186"/>
    </row>
    <row r="65187" spans="9:12" ht="15" x14ac:dyDescent="0.25">
      <c r="I65187"/>
      <c r="J65187"/>
      <c r="K65187"/>
      <c r="L65187"/>
    </row>
    <row r="65188" spans="9:12" ht="15" x14ac:dyDescent="0.25">
      <c r="I65188"/>
      <c r="J65188"/>
      <c r="K65188"/>
      <c r="L65188"/>
    </row>
    <row r="65189" spans="9:12" ht="15" x14ac:dyDescent="0.25">
      <c r="I65189"/>
      <c r="J65189"/>
      <c r="K65189"/>
      <c r="L65189"/>
    </row>
    <row r="65190" spans="9:12" ht="15" x14ac:dyDescent="0.25">
      <c r="I65190"/>
      <c r="J65190"/>
      <c r="K65190"/>
      <c r="L65190"/>
    </row>
    <row r="65191" spans="9:12" ht="15" x14ac:dyDescent="0.25">
      <c r="I65191"/>
      <c r="J65191"/>
      <c r="K65191"/>
      <c r="L65191"/>
    </row>
    <row r="65192" spans="9:12" ht="15" x14ac:dyDescent="0.25">
      <c r="I65192"/>
      <c r="J65192"/>
      <c r="K65192"/>
      <c r="L65192"/>
    </row>
    <row r="65193" spans="9:12" ht="15" x14ac:dyDescent="0.25">
      <c r="I65193"/>
      <c r="J65193"/>
      <c r="K65193"/>
      <c r="L65193"/>
    </row>
    <row r="65194" spans="9:12" ht="15" x14ac:dyDescent="0.25">
      <c r="I65194"/>
      <c r="J65194"/>
      <c r="K65194"/>
      <c r="L65194"/>
    </row>
    <row r="65195" spans="9:12" ht="15" x14ac:dyDescent="0.25">
      <c r="I65195"/>
      <c r="J65195"/>
      <c r="K65195"/>
      <c r="L65195"/>
    </row>
    <row r="65196" spans="9:12" ht="15" x14ac:dyDescent="0.25">
      <c r="I65196"/>
      <c r="J65196"/>
      <c r="K65196"/>
      <c r="L65196"/>
    </row>
    <row r="65197" spans="9:12" ht="15" x14ac:dyDescent="0.25">
      <c r="I65197"/>
      <c r="J65197"/>
      <c r="K65197"/>
      <c r="L65197"/>
    </row>
    <row r="65198" spans="9:12" ht="15" x14ac:dyDescent="0.25">
      <c r="I65198"/>
      <c r="J65198"/>
      <c r="K65198"/>
      <c r="L65198"/>
    </row>
    <row r="65199" spans="9:12" ht="15" x14ac:dyDescent="0.25">
      <c r="I65199"/>
      <c r="J65199"/>
      <c r="K65199"/>
      <c r="L65199"/>
    </row>
    <row r="65200" spans="9:12" ht="15" x14ac:dyDescent="0.25">
      <c r="I65200"/>
      <c r="J65200"/>
      <c r="K65200"/>
      <c r="L65200"/>
    </row>
    <row r="65201" spans="9:12" ht="15" x14ac:dyDescent="0.25">
      <c r="I65201"/>
      <c r="J65201"/>
      <c r="K65201"/>
      <c r="L65201"/>
    </row>
    <row r="65202" spans="9:12" ht="15" x14ac:dyDescent="0.25">
      <c r="I65202"/>
      <c r="J65202"/>
      <c r="K65202"/>
      <c r="L65202"/>
    </row>
    <row r="65203" spans="9:12" ht="15" x14ac:dyDescent="0.25">
      <c r="I65203"/>
      <c r="J65203"/>
      <c r="K65203"/>
      <c r="L65203"/>
    </row>
    <row r="65204" spans="9:12" ht="15" x14ac:dyDescent="0.25">
      <c r="I65204"/>
      <c r="J65204"/>
      <c r="K65204"/>
      <c r="L65204"/>
    </row>
    <row r="65205" spans="9:12" ht="15" x14ac:dyDescent="0.25">
      <c r="I65205"/>
      <c r="J65205"/>
      <c r="K65205"/>
      <c r="L65205"/>
    </row>
    <row r="65206" spans="9:12" ht="15" x14ac:dyDescent="0.25">
      <c r="I65206"/>
      <c r="J65206"/>
      <c r="K65206"/>
      <c r="L65206"/>
    </row>
    <row r="65207" spans="9:12" ht="15" x14ac:dyDescent="0.25">
      <c r="I65207"/>
      <c r="J65207"/>
      <c r="K65207"/>
      <c r="L65207"/>
    </row>
    <row r="65208" spans="9:12" ht="15" x14ac:dyDescent="0.25">
      <c r="I65208"/>
      <c r="J65208"/>
      <c r="K65208"/>
      <c r="L65208"/>
    </row>
    <row r="65209" spans="9:12" ht="15" x14ac:dyDescent="0.25">
      <c r="I65209"/>
      <c r="J65209"/>
      <c r="K65209"/>
      <c r="L65209"/>
    </row>
    <row r="65210" spans="9:12" ht="15" x14ac:dyDescent="0.25">
      <c r="I65210"/>
      <c r="J65210"/>
      <c r="K65210"/>
      <c r="L65210"/>
    </row>
    <row r="65211" spans="9:12" ht="15" x14ac:dyDescent="0.25">
      <c r="I65211"/>
      <c r="J65211"/>
      <c r="K65211"/>
      <c r="L65211"/>
    </row>
    <row r="65212" spans="9:12" ht="15" x14ac:dyDescent="0.25">
      <c r="I65212"/>
      <c r="J65212"/>
      <c r="K65212"/>
      <c r="L65212"/>
    </row>
    <row r="65213" spans="9:12" ht="15" x14ac:dyDescent="0.25">
      <c r="I65213"/>
      <c r="J65213"/>
      <c r="K65213"/>
      <c r="L65213"/>
    </row>
    <row r="65214" spans="9:12" ht="15" x14ac:dyDescent="0.25">
      <c r="I65214"/>
      <c r="J65214"/>
      <c r="K65214"/>
      <c r="L65214"/>
    </row>
    <row r="65215" spans="9:12" ht="15" x14ac:dyDescent="0.25">
      <c r="I65215"/>
      <c r="J65215"/>
      <c r="K65215"/>
      <c r="L65215"/>
    </row>
    <row r="65216" spans="9:12" ht="15" x14ac:dyDescent="0.25">
      <c r="I65216"/>
      <c r="J65216"/>
      <c r="K65216"/>
      <c r="L65216"/>
    </row>
    <row r="65217" spans="9:12" ht="15" x14ac:dyDescent="0.25">
      <c r="I65217"/>
      <c r="J65217"/>
      <c r="K65217"/>
      <c r="L65217"/>
    </row>
    <row r="65218" spans="9:12" ht="15" x14ac:dyDescent="0.25">
      <c r="I65218"/>
      <c r="J65218"/>
      <c r="K65218"/>
      <c r="L65218"/>
    </row>
    <row r="65219" spans="9:12" ht="15" x14ac:dyDescent="0.25">
      <c r="I65219"/>
      <c r="J65219"/>
      <c r="K65219"/>
      <c r="L65219"/>
    </row>
    <row r="65220" spans="9:12" ht="15" x14ac:dyDescent="0.25">
      <c r="I65220"/>
      <c r="J65220"/>
      <c r="K65220"/>
      <c r="L65220"/>
    </row>
    <row r="65221" spans="9:12" ht="15" x14ac:dyDescent="0.25">
      <c r="I65221"/>
      <c r="J65221"/>
      <c r="K65221"/>
      <c r="L65221"/>
    </row>
    <row r="65222" spans="9:12" ht="15" x14ac:dyDescent="0.25">
      <c r="I65222"/>
      <c r="J65222"/>
      <c r="K65222"/>
      <c r="L65222"/>
    </row>
    <row r="65223" spans="9:12" ht="15" x14ac:dyDescent="0.25">
      <c r="I65223"/>
      <c r="J65223"/>
      <c r="K65223"/>
      <c r="L65223"/>
    </row>
    <row r="65224" spans="9:12" ht="15" x14ac:dyDescent="0.25">
      <c r="I65224"/>
      <c r="J65224"/>
      <c r="K65224"/>
      <c r="L65224"/>
    </row>
    <row r="65225" spans="9:12" ht="15" x14ac:dyDescent="0.25">
      <c r="I65225"/>
      <c r="J65225"/>
      <c r="K65225"/>
      <c r="L65225"/>
    </row>
    <row r="65226" spans="9:12" ht="15" x14ac:dyDescent="0.25">
      <c r="I65226"/>
      <c r="J65226"/>
      <c r="K65226"/>
      <c r="L65226"/>
    </row>
    <row r="65227" spans="9:12" ht="15" x14ac:dyDescent="0.25">
      <c r="I65227"/>
      <c r="J65227"/>
      <c r="K65227"/>
      <c r="L65227"/>
    </row>
    <row r="65228" spans="9:12" ht="15" x14ac:dyDescent="0.25">
      <c r="I65228"/>
      <c r="J65228"/>
      <c r="K65228"/>
      <c r="L65228"/>
    </row>
    <row r="65229" spans="9:12" ht="15" x14ac:dyDescent="0.25">
      <c r="I65229"/>
      <c r="J65229"/>
      <c r="K65229"/>
      <c r="L65229"/>
    </row>
    <row r="65230" spans="9:12" ht="15" x14ac:dyDescent="0.25">
      <c r="I65230"/>
      <c r="J65230"/>
      <c r="K65230"/>
      <c r="L65230"/>
    </row>
    <row r="65231" spans="9:12" ht="15" x14ac:dyDescent="0.25">
      <c r="I65231"/>
      <c r="J65231"/>
      <c r="K65231"/>
      <c r="L65231"/>
    </row>
    <row r="65232" spans="9:12" ht="15" x14ac:dyDescent="0.25">
      <c r="I65232"/>
      <c r="J65232"/>
      <c r="K65232"/>
      <c r="L65232"/>
    </row>
    <row r="65233" spans="9:12" ht="15" x14ac:dyDescent="0.25">
      <c r="I65233"/>
      <c r="J65233"/>
      <c r="K65233"/>
      <c r="L65233"/>
    </row>
    <row r="65234" spans="9:12" ht="15" x14ac:dyDescent="0.25">
      <c r="I65234"/>
      <c r="J65234"/>
      <c r="K65234"/>
      <c r="L65234"/>
    </row>
    <row r="65235" spans="9:12" ht="15" x14ac:dyDescent="0.25">
      <c r="I65235"/>
      <c r="J65235"/>
      <c r="K65235"/>
      <c r="L65235"/>
    </row>
    <row r="65236" spans="9:12" ht="15" x14ac:dyDescent="0.25">
      <c r="I65236"/>
      <c r="J65236"/>
      <c r="K65236"/>
      <c r="L65236"/>
    </row>
    <row r="65237" spans="9:12" ht="15" x14ac:dyDescent="0.25">
      <c r="I65237"/>
      <c r="J65237"/>
      <c r="K65237"/>
      <c r="L65237"/>
    </row>
    <row r="65238" spans="9:12" ht="15" x14ac:dyDescent="0.25">
      <c r="I65238"/>
      <c r="J65238"/>
      <c r="K65238"/>
      <c r="L65238"/>
    </row>
    <row r="65239" spans="9:12" ht="15" x14ac:dyDescent="0.25">
      <c r="I65239"/>
      <c r="J65239"/>
      <c r="K65239"/>
      <c r="L65239"/>
    </row>
    <row r="65240" spans="9:12" ht="15" x14ac:dyDescent="0.25">
      <c r="I65240"/>
      <c r="J65240"/>
      <c r="K65240"/>
      <c r="L65240"/>
    </row>
    <row r="65241" spans="9:12" ht="15" x14ac:dyDescent="0.25">
      <c r="I65241"/>
      <c r="J65241"/>
      <c r="K65241"/>
      <c r="L65241"/>
    </row>
    <row r="65242" spans="9:12" ht="15" x14ac:dyDescent="0.25">
      <c r="I65242"/>
      <c r="J65242"/>
      <c r="K65242"/>
      <c r="L65242"/>
    </row>
    <row r="65243" spans="9:12" ht="15" x14ac:dyDescent="0.25">
      <c r="I65243"/>
      <c r="J65243"/>
      <c r="K65243"/>
      <c r="L65243"/>
    </row>
    <row r="65244" spans="9:12" ht="15" x14ac:dyDescent="0.25">
      <c r="I65244"/>
      <c r="J65244"/>
      <c r="K65244"/>
      <c r="L65244"/>
    </row>
    <row r="65245" spans="9:12" ht="15" x14ac:dyDescent="0.25">
      <c r="I65245"/>
      <c r="J65245"/>
      <c r="K65245"/>
      <c r="L65245"/>
    </row>
    <row r="65246" spans="9:12" ht="15" x14ac:dyDescent="0.25">
      <c r="I65246"/>
      <c r="J65246"/>
      <c r="K65246"/>
      <c r="L65246"/>
    </row>
    <row r="65247" spans="9:12" ht="15" x14ac:dyDescent="0.25">
      <c r="I65247"/>
      <c r="J65247"/>
      <c r="K65247"/>
      <c r="L65247"/>
    </row>
    <row r="65248" spans="9:12" ht="15" x14ac:dyDescent="0.25">
      <c r="I65248"/>
      <c r="J65248"/>
      <c r="K65248"/>
      <c r="L65248"/>
    </row>
    <row r="65249" spans="9:12" ht="15" x14ac:dyDescent="0.25">
      <c r="I65249"/>
      <c r="J65249"/>
      <c r="K65249"/>
      <c r="L65249"/>
    </row>
    <row r="65250" spans="9:12" ht="15" x14ac:dyDescent="0.25">
      <c r="I65250"/>
      <c r="J65250"/>
      <c r="K65250"/>
      <c r="L65250"/>
    </row>
    <row r="65251" spans="9:12" ht="15" x14ac:dyDescent="0.25">
      <c r="I65251"/>
      <c r="J65251"/>
      <c r="K65251"/>
      <c r="L65251"/>
    </row>
    <row r="65252" spans="9:12" ht="15" x14ac:dyDescent="0.25">
      <c r="I65252"/>
      <c r="J65252"/>
      <c r="K65252"/>
      <c r="L65252"/>
    </row>
    <row r="65253" spans="9:12" ht="15" x14ac:dyDescent="0.25">
      <c r="I65253"/>
      <c r="J65253"/>
      <c r="K65253"/>
      <c r="L65253"/>
    </row>
    <row r="65254" spans="9:12" ht="15" x14ac:dyDescent="0.25">
      <c r="I65254"/>
      <c r="J65254"/>
      <c r="K65254"/>
      <c r="L65254"/>
    </row>
    <row r="65255" spans="9:12" ht="15" x14ac:dyDescent="0.25">
      <c r="I65255"/>
      <c r="J65255"/>
      <c r="K65255"/>
      <c r="L65255"/>
    </row>
    <row r="65256" spans="9:12" ht="15" x14ac:dyDescent="0.25">
      <c r="I65256"/>
      <c r="J65256"/>
      <c r="K65256"/>
      <c r="L65256"/>
    </row>
    <row r="65257" spans="9:12" ht="15" x14ac:dyDescent="0.25">
      <c r="I65257"/>
      <c r="J65257"/>
      <c r="K65257"/>
      <c r="L65257"/>
    </row>
    <row r="65258" spans="9:12" ht="15" x14ac:dyDescent="0.25">
      <c r="I65258"/>
      <c r="J65258"/>
      <c r="K65258"/>
      <c r="L65258"/>
    </row>
    <row r="65259" spans="9:12" ht="15" x14ac:dyDescent="0.25">
      <c r="I65259"/>
      <c r="J65259"/>
      <c r="K65259"/>
      <c r="L65259"/>
    </row>
    <row r="65260" spans="9:12" ht="15" x14ac:dyDescent="0.25">
      <c r="I65260"/>
      <c r="J65260"/>
      <c r="K65260"/>
      <c r="L65260"/>
    </row>
    <row r="65261" spans="9:12" ht="15" x14ac:dyDescent="0.25">
      <c r="I65261"/>
      <c r="J65261"/>
      <c r="K65261"/>
      <c r="L65261"/>
    </row>
    <row r="65262" spans="9:12" ht="15" x14ac:dyDescent="0.25">
      <c r="I65262"/>
      <c r="J65262"/>
      <c r="K65262"/>
      <c r="L65262"/>
    </row>
    <row r="65263" spans="9:12" ht="15" x14ac:dyDescent="0.25">
      <c r="I65263"/>
      <c r="J65263"/>
      <c r="K65263"/>
      <c r="L65263"/>
    </row>
    <row r="65264" spans="9:12" ht="15" x14ac:dyDescent="0.25">
      <c r="I65264"/>
      <c r="J65264"/>
      <c r="K65264"/>
      <c r="L65264"/>
    </row>
    <row r="65265" spans="9:12" ht="15" x14ac:dyDescent="0.25">
      <c r="I65265"/>
      <c r="J65265"/>
      <c r="K65265"/>
      <c r="L65265"/>
    </row>
    <row r="65266" spans="9:12" ht="15" x14ac:dyDescent="0.25">
      <c r="I65266"/>
      <c r="J65266"/>
      <c r="K65266"/>
      <c r="L65266"/>
    </row>
    <row r="65267" spans="9:12" ht="15" x14ac:dyDescent="0.25">
      <c r="I65267"/>
      <c r="J65267"/>
      <c r="K65267"/>
      <c r="L65267"/>
    </row>
    <row r="65268" spans="9:12" ht="15" x14ac:dyDescent="0.25">
      <c r="I65268"/>
      <c r="J65268"/>
      <c r="K65268"/>
      <c r="L65268"/>
    </row>
    <row r="65269" spans="9:12" ht="15" x14ac:dyDescent="0.25">
      <c r="I65269"/>
      <c r="J65269"/>
      <c r="K65269"/>
      <c r="L65269"/>
    </row>
    <row r="65270" spans="9:12" ht="15" x14ac:dyDescent="0.25">
      <c r="I65270"/>
      <c r="J65270"/>
      <c r="K65270"/>
      <c r="L65270"/>
    </row>
    <row r="65271" spans="9:12" ht="15" x14ac:dyDescent="0.25">
      <c r="I65271"/>
      <c r="J65271"/>
      <c r="K65271"/>
      <c r="L65271"/>
    </row>
    <row r="65272" spans="9:12" ht="15" x14ac:dyDescent="0.25">
      <c r="I65272"/>
      <c r="J65272"/>
      <c r="K65272"/>
      <c r="L65272"/>
    </row>
    <row r="65273" spans="9:12" ht="15" x14ac:dyDescent="0.25">
      <c r="I65273"/>
      <c r="J65273"/>
      <c r="K65273"/>
      <c r="L65273"/>
    </row>
    <row r="65274" spans="9:12" ht="15" x14ac:dyDescent="0.25">
      <c r="I65274"/>
      <c r="J65274"/>
      <c r="K65274"/>
      <c r="L65274"/>
    </row>
    <row r="65275" spans="9:12" ht="15" x14ac:dyDescent="0.25">
      <c r="I65275"/>
      <c r="J65275"/>
      <c r="K65275"/>
      <c r="L65275"/>
    </row>
    <row r="65276" spans="9:12" ht="15" x14ac:dyDescent="0.25">
      <c r="I65276"/>
      <c r="J65276"/>
      <c r="K65276"/>
      <c r="L65276"/>
    </row>
    <row r="65277" spans="9:12" ht="15" x14ac:dyDescent="0.25">
      <c r="I65277"/>
      <c r="J65277"/>
      <c r="K65277"/>
      <c r="L65277"/>
    </row>
    <row r="65278" spans="9:12" ht="15" x14ac:dyDescent="0.25">
      <c r="I65278"/>
      <c r="J65278"/>
      <c r="K65278"/>
      <c r="L65278"/>
    </row>
    <row r="65279" spans="9:12" ht="15" x14ac:dyDescent="0.25">
      <c r="I65279"/>
      <c r="J65279"/>
      <c r="K65279"/>
      <c r="L65279"/>
    </row>
    <row r="65280" spans="9:12" ht="15" x14ac:dyDescent="0.25">
      <c r="I65280"/>
      <c r="J65280"/>
      <c r="K65280"/>
      <c r="L65280"/>
    </row>
    <row r="65281" spans="9:12" ht="15" x14ac:dyDescent="0.25">
      <c r="I65281"/>
      <c r="J65281"/>
      <c r="K65281"/>
      <c r="L65281"/>
    </row>
    <row r="65282" spans="9:12" ht="15" x14ac:dyDescent="0.25">
      <c r="I65282"/>
      <c r="J65282"/>
      <c r="K65282"/>
      <c r="L65282"/>
    </row>
    <row r="65283" spans="9:12" ht="15" x14ac:dyDescent="0.25">
      <c r="I65283"/>
      <c r="J65283"/>
      <c r="K65283"/>
      <c r="L65283"/>
    </row>
    <row r="65284" spans="9:12" ht="15" x14ac:dyDescent="0.25">
      <c r="I65284"/>
      <c r="J65284"/>
      <c r="K65284"/>
      <c r="L65284"/>
    </row>
    <row r="65285" spans="9:12" ht="15" x14ac:dyDescent="0.25">
      <c r="I65285"/>
      <c r="J65285"/>
      <c r="K65285"/>
      <c r="L65285"/>
    </row>
    <row r="65286" spans="9:12" ht="15" x14ac:dyDescent="0.25">
      <c r="I65286"/>
      <c r="J65286"/>
      <c r="K65286"/>
      <c r="L65286"/>
    </row>
    <row r="65287" spans="9:12" ht="15" x14ac:dyDescent="0.25">
      <c r="I65287"/>
      <c r="J65287"/>
      <c r="K65287"/>
      <c r="L65287"/>
    </row>
    <row r="65288" spans="9:12" ht="15" x14ac:dyDescent="0.25">
      <c r="I65288"/>
      <c r="J65288"/>
      <c r="K65288"/>
      <c r="L65288"/>
    </row>
    <row r="65289" spans="9:12" ht="15" x14ac:dyDescent="0.25">
      <c r="I65289"/>
      <c r="J65289"/>
      <c r="K65289"/>
      <c r="L65289"/>
    </row>
    <row r="65290" spans="9:12" ht="15" x14ac:dyDescent="0.25">
      <c r="I65290"/>
      <c r="J65290"/>
      <c r="K65290"/>
      <c r="L65290"/>
    </row>
    <row r="65291" spans="9:12" ht="15" x14ac:dyDescent="0.25">
      <c r="I65291"/>
      <c r="J65291"/>
      <c r="K65291"/>
      <c r="L65291"/>
    </row>
    <row r="65292" spans="9:12" ht="15" x14ac:dyDescent="0.25">
      <c r="I65292"/>
      <c r="J65292"/>
      <c r="K65292"/>
      <c r="L65292"/>
    </row>
    <row r="65293" spans="9:12" ht="15" x14ac:dyDescent="0.25">
      <c r="I65293"/>
      <c r="J65293"/>
      <c r="K65293"/>
      <c r="L65293"/>
    </row>
    <row r="65294" spans="9:12" ht="15" x14ac:dyDescent="0.25">
      <c r="I65294"/>
      <c r="J65294"/>
      <c r="K65294"/>
      <c r="L65294"/>
    </row>
    <row r="65295" spans="9:12" ht="15" x14ac:dyDescent="0.25">
      <c r="I65295"/>
      <c r="J65295"/>
      <c r="K65295"/>
      <c r="L65295"/>
    </row>
    <row r="65296" spans="9:12" ht="15" x14ac:dyDescent="0.25">
      <c r="I65296"/>
      <c r="J65296"/>
      <c r="K65296"/>
      <c r="L65296"/>
    </row>
    <row r="65297" spans="9:12" ht="15" x14ac:dyDescent="0.25">
      <c r="I65297"/>
      <c r="J65297"/>
      <c r="K65297"/>
      <c r="L65297"/>
    </row>
    <row r="65298" spans="9:12" ht="15" x14ac:dyDescent="0.25">
      <c r="I65298"/>
      <c r="J65298"/>
      <c r="K65298"/>
      <c r="L65298"/>
    </row>
    <row r="65299" spans="9:12" ht="15" x14ac:dyDescent="0.25">
      <c r="I65299"/>
      <c r="J65299"/>
      <c r="K65299"/>
      <c r="L65299"/>
    </row>
    <row r="65300" spans="9:12" ht="15" x14ac:dyDescent="0.25">
      <c r="I65300"/>
      <c r="J65300"/>
      <c r="K65300"/>
      <c r="L65300"/>
    </row>
    <row r="65301" spans="9:12" ht="15" x14ac:dyDescent="0.25">
      <c r="I65301"/>
      <c r="J65301"/>
      <c r="K65301"/>
      <c r="L65301"/>
    </row>
    <row r="65302" spans="9:12" ht="15" x14ac:dyDescent="0.25">
      <c r="I65302"/>
      <c r="J65302"/>
      <c r="K65302"/>
      <c r="L65302"/>
    </row>
    <row r="65303" spans="9:12" ht="15" x14ac:dyDescent="0.25">
      <c r="I65303"/>
      <c r="J65303"/>
      <c r="K65303"/>
      <c r="L65303"/>
    </row>
    <row r="65304" spans="9:12" ht="15" x14ac:dyDescent="0.25">
      <c r="I65304"/>
      <c r="J65304"/>
      <c r="K65304"/>
      <c r="L65304"/>
    </row>
    <row r="65305" spans="9:12" ht="15" x14ac:dyDescent="0.25">
      <c r="I65305"/>
      <c r="J65305"/>
      <c r="K65305"/>
      <c r="L65305"/>
    </row>
    <row r="65306" spans="9:12" ht="15" x14ac:dyDescent="0.25">
      <c r="I65306"/>
      <c r="J65306"/>
      <c r="K65306"/>
      <c r="L65306"/>
    </row>
    <row r="65307" spans="9:12" ht="15" x14ac:dyDescent="0.25">
      <c r="I65307"/>
      <c r="J65307"/>
      <c r="K65307"/>
      <c r="L65307"/>
    </row>
    <row r="65308" spans="9:12" ht="15" x14ac:dyDescent="0.25">
      <c r="I65308"/>
      <c r="J65308"/>
      <c r="K65308"/>
      <c r="L65308"/>
    </row>
    <row r="65309" spans="9:12" ht="15" x14ac:dyDescent="0.25">
      <c r="I65309"/>
      <c r="J65309"/>
      <c r="K65309"/>
      <c r="L65309"/>
    </row>
    <row r="65310" spans="9:12" ht="15" x14ac:dyDescent="0.25">
      <c r="I65310"/>
      <c r="J65310"/>
      <c r="K65310"/>
      <c r="L65310"/>
    </row>
    <row r="65311" spans="9:12" ht="15" x14ac:dyDescent="0.25">
      <c r="I65311"/>
      <c r="J65311"/>
      <c r="K65311"/>
      <c r="L65311"/>
    </row>
    <row r="65312" spans="9:12" ht="15" x14ac:dyDescent="0.25">
      <c r="I65312"/>
      <c r="J65312"/>
      <c r="K65312"/>
      <c r="L65312"/>
    </row>
    <row r="65313" spans="9:12" ht="15" x14ac:dyDescent="0.25">
      <c r="I65313"/>
      <c r="J65313"/>
      <c r="K65313"/>
      <c r="L65313"/>
    </row>
    <row r="65314" spans="9:12" ht="15" x14ac:dyDescent="0.25">
      <c r="I65314"/>
      <c r="J65314"/>
      <c r="K65314"/>
      <c r="L65314"/>
    </row>
    <row r="65315" spans="9:12" ht="15" x14ac:dyDescent="0.25">
      <c r="I65315"/>
      <c r="J65315"/>
      <c r="K65315"/>
      <c r="L65315"/>
    </row>
    <row r="65316" spans="9:12" ht="15" x14ac:dyDescent="0.25">
      <c r="I65316"/>
      <c r="J65316"/>
      <c r="K65316"/>
      <c r="L65316"/>
    </row>
    <row r="65317" spans="9:12" ht="15" x14ac:dyDescent="0.25">
      <c r="I65317"/>
      <c r="J65317"/>
      <c r="K65317"/>
      <c r="L65317"/>
    </row>
    <row r="65318" spans="9:12" ht="15" x14ac:dyDescent="0.25">
      <c r="I65318"/>
      <c r="J65318"/>
      <c r="K65318"/>
      <c r="L65318"/>
    </row>
    <row r="65319" spans="9:12" ht="15" x14ac:dyDescent="0.25">
      <c r="I65319"/>
      <c r="J65319"/>
      <c r="K65319"/>
      <c r="L65319"/>
    </row>
    <row r="65320" spans="9:12" ht="15" x14ac:dyDescent="0.25">
      <c r="I65320"/>
      <c r="J65320"/>
      <c r="K65320"/>
      <c r="L65320"/>
    </row>
    <row r="65321" spans="9:12" ht="15" x14ac:dyDescent="0.25">
      <c r="I65321"/>
      <c r="J65321"/>
      <c r="K65321"/>
      <c r="L65321"/>
    </row>
    <row r="65322" spans="9:12" ht="15" x14ac:dyDescent="0.25">
      <c r="I65322"/>
      <c r="J65322"/>
      <c r="K65322"/>
      <c r="L65322"/>
    </row>
    <row r="65323" spans="9:12" ht="15" x14ac:dyDescent="0.25">
      <c r="I65323"/>
      <c r="J65323"/>
      <c r="K65323"/>
      <c r="L65323"/>
    </row>
    <row r="65324" spans="9:12" ht="15" x14ac:dyDescent="0.25">
      <c r="I65324"/>
      <c r="J65324"/>
      <c r="K65324"/>
      <c r="L65324"/>
    </row>
    <row r="65325" spans="9:12" ht="15" x14ac:dyDescent="0.25">
      <c r="I65325"/>
      <c r="J65325"/>
      <c r="K65325"/>
      <c r="L65325"/>
    </row>
    <row r="65326" spans="9:12" ht="15" x14ac:dyDescent="0.25">
      <c r="I65326"/>
      <c r="J65326"/>
      <c r="K65326"/>
      <c r="L65326"/>
    </row>
    <row r="65327" spans="9:12" ht="15" x14ac:dyDescent="0.25">
      <c r="I65327"/>
      <c r="J65327"/>
      <c r="K65327"/>
      <c r="L65327"/>
    </row>
    <row r="65328" spans="9:12" ht="15" x14ac:dyDescent="0.25">
      <c r="I65328"/>
      <c r="J65328"/>
      <c r="K65328"/>
      <c r="L65328"/>
    </row>
    <row r="65329" spans="9:12" ht="15" x14ac:dyDescent="0.25">
      <c r="I65329"/>
      <c r="J65329"/>
      <c r="K65329"/>
      <c r="L65329"/>
    </row>
    <row r="65330" spans="9:12" ht="15" x14ac:dyDescent="0.25">
      <c r="I65330"/>
      <c r="J65330"/>
      <c r="K65330"/>
      <c r="L65330"/>
    </row>
    <row r="65331" spans="9:12" ht="15" x14ac:dyDescent="0.25">
      <c r="I65331"/>
      <c r="J65331"/>
      <c r="K65331"/>
      <c r="L65331"/>
    </row>
    <row r="65332" spans="9:12" ht="15" x14ac:dyDescent="0.25">
      <c r="I65332"/>
      <c r="J65332"/>
      <c r="K65332"/>
      <c r="L65332"/>
    </row>
    <row r="65333" spans="9:12" ht="15" x14ac:dyDescent="0.25">
      <c r="I65333"/>
      <c r="J65333"/>
      <c r="K65333"/>
      <c r="L65333"/>
    </row>
    <row r="65334" spans="9:12" ht="15" x14ac:dyDescent="0.25">
      <c r="I65334"/>
      <c r="J65334"/>
      <c r="K65334"/>
      <c r="L65334"/>
    </row>
    <row r="65335" spans="9:12" ht="15" x14ac:dyDescent="0.25">
      <c r="I65335"/>
      <c r="J65335"/>
      <c r="K65335"/>
      <c r="L65335"/>
    </row>
    <row r="65336" spans="9:12" ht="15" x14ac:dyDescent="0.25">
      <c r="I65336"/>
      <c r="J65336"/>
      <c r="K65336"/>
      <c r="L65336"/>
    </row>
    <row r="65337" spans="9:12" ht="15" x14ac:dyDescent="0.25">
      <c r="I65337"/>
      <c r="J65337"/>
      <c r="K65337"/>
      <c r="L65337"/>
    </row>
    <row r="65338" spans="9:12" ht="15" x14ac:dyDescent="0.25">
      <c r="I65338"/>
      <c r="J65338"/>
      <c r="K65338"/>
      <c r="L65338"/>
    </row>
    <row r="65339" spans="9:12" ht="15" x14ac:dyDescent="0.25">
      <c r="I65339"/>
      <c r="J65339"/>
      <c r="K65339"/>
      <c r="L65339"/>
    </row>
    <row r="65340" spans="9:12" ht="15" x14ac:dyDescent="0.25">
      <c r="I65340"/>
      <c r="J65340"/>
      <c r="K65340"/>
      <c r="L65340"/>
    </row>
    <row r="65341" spans="9:12" ht="15" x14ac:dyDescent="0.25">
      <c r="I65341"/>
      <c r="J65341"/>
      <c r="K65341"/>
      <c r="L65341"/>
    </row>
    <row r="65342" spans="9:12" ht="15" x14ac:dyDescent="0.25">
      <c r="I65342"/>
      <c r="J65342"/>
      <c r="K65342"/>
      <c r="L65342"/>
    </row>
    <row r="65343" spans="9:12" ht="15" x14ac:dyDescent="0.25">
      <c r="I65343"/>
      <c r="J65343"/>
      <c r="K65343"/>
      <c r="L65343"/>
    </row>
    <row r="65344" spans="9:12" ht="15" x14ac:dyDescent="0.25">
      <c r="I65344"/>
      <c r="J65344"/>
      <c r="K65344"/>
      <c r="L65344"/>
    </row>
    <row r="65345" spans="9:12" ht="15" x14ac:dyDescent="0.25">
      <c r="I65345"/>
      <c r="J65345"/>
      <c r="K65345"/>
      <c r="L65345"/>
    </row>
    <row r="65346" spans="9:12" ht="15" x14ac:dyDescent="0.25">
      <c r="I65346"/>
      <c r="J65346"/>
      <c r="K65346"/>
      <c r="L65346"/>
    </row>
    <row r="65347" spans="9:12" ht="15" x14ac:dyDescent="0.25">
      <c r="I65347"/>
      <c r="J65347"/>
      <c r="K65347"/>
      <c r="L65347"/>
    </row>
    <row r="65348" spans="9:12" ht="15" x14ac:dyDescent="0.25">
      <c r="I65348"/>
      <c r="J65348"/>
      <c r="K65348"/>
      <c r="L65348"/>
    </row>
    <row r="65349" spans="9:12" ht="15" x14ac:dyDescent="0.25">
      <c r="I65349"/>
      <c r="J65349"/>
      <c r="K65349"/>
      <c r="L65349"/>
    </row>
    <row r="65350" spans="9:12" ht="15" x14ac:dyDescent="0.25">
      <c r="I65350"/>
      <c r="J65350"/>
      <c r="K65350"/>
      <c r="L65350"/>
    </row>
    <row r="65351" spans="9:12" ht="15" x14ac:dyDescent="0.25">
      <c r="I65351"/>
      <c r="J65351"/>
      <c r="K65351"/>
      <c r="L65351"/>
    </row>
    <row r="65352" spans="9:12" ht="15" x14ac:dyDescent="0.25">
      <c r="I65352"/>
      <c r="J65352"/>
      <c r="K65352"/>
      <c r="L65352"/>
    </row>
    <row r="65353" spans="9:12" ht="15" x14ac:dyDescent="0.25">
      <c r="I65353"/>
      <c r="J65353"/>
      <c r="K65353"/>
      <c r="L65353"/>
    </row>
    <row r="65354" spans="9:12" ht="15" x14ac:dyDescent="0.25">
      <c r="I65354"/>
      <c r="J65354"/>
      <c r="K65354"/>
      <c r="L65354"/>
    </row>
    <row r="65355" spans="9:12" ht="15" x14ac:dyDescent="0.25">
      <c r="I65355"/>
      <c r="J65355"/>
      <c r="K65355"/>
      <c r="L65355"/>
    </row>
    <row r="65356" spans="9:12" ht="15" x14ac:dyDescent="0.25">
      <c r="I65356"/>
      <c r="J65356"/>
      <c r="K65356"/>
      <c r="L65356"/>
    </row>
    <row r="65357" spans="9:12" ht="15" x14ac:dyDescent="0.25">
      <c r="I65357"/>
      <c r="J65357"/>
      <c r="K65357"/>
      <c r="L65357"/>
    </row>
    <row r="65358" spans="9:12" ht="15" x14ac:dyDescent="0.25">
      <c r="I65358"/>
      <c r="J65358"/>
      <c r="K65358"/>
      <c r="L65358"/>
    </row>
    <row r="65359" spans="9:12" ht="15" x14ac:dyDescent="0.25">
      <c r="I65359"/>
      <c r="J65359"/>
      <c r="K65359"/>
      <c r="L65359"/>
    </row>
    <row r="65360" spans="9:12" ht="15" x14ac:dyDescent="0.25">
      <c r="I65360"/>
      <c r="J65360"/>
      <c r="K65360"/>
      <c r="L65360"/>
    </row>
    <row r="65361" spans="9:12" ht="15" x14ac:dyDescent="0.25">
      <c r="I65361"/>
      <c r="J65361"/>
      <c r="K65361"/>
      <c r="L65361"/>
    </row>
    <row r="65362" spans="9:12" ht="15" x14ac:dyDescent="0.25">
      <c r="I65362"/>
      <c r="J65362"/>
      <c r="K65362"/>
      <c r="L65362"/>
    </row>
    <row r="65363" spans="9:12" ht="15" x14ac:dyDescent="0.25">
      <c r="I65363"/>
      <c r="J65363"/>
      <c r="K65363"/>
      <c r="L65363"/>
    </row>
    <row r="65364" spans="9:12" ht="15" x14ac:dyDescent="0.25">
      <c r="I65364"/>
      <c r="J65364"/>
      <c r="K65364"/>
      <c r="L65364"/>
    </row>
    <row r="65365" spans="9:12" ht="15" x14ac:dyDescent="0.25">
      <c r="I65365"/>
      <c r="J65365"/>
      <c r="K65365"/>
      <c r="L65365"/>
    </row>
    <row r="65366" spans="9:12" ht="15" x14ac:dyDescent="0.25">
      <c r="I65366"/>
      <c r="J65366"/>
      <c r="K65366"/>
      <c r="L65366"/>
    </row>
    <row r="65367" spans="9:12" ht="15" x14ac:dyDescent="0.25">
      <c r="I65367"/>
      <c r="J65367"/>
      <c r="K65367"/>
      <c r="L65367"/>
    </row>
    <row r="65368" spans="9:12" ht="15" x14ac:dyDescent="0.25">
      <c r="I65368"/>
      <c r="J65368"/>
      <c r="K65368"/>
      <c r="L65368"/>
    </row>
    <row r="65369" spans="9:12" ht="15" x14ac:dyDescent="0.25">
      <c r="I65369"/>
      <c r="J65369"/>
      <c r="K65369"/>
      <c r="L65369"/>
    </row>
    <row r="65370" spans="9:12" ht="15" x14ac:dyDescent="0.25">
      <c r="I65370"/>
      <c r="J65370"/>
      <c r="K65370"/>
      <c r="L65370"/>
    </row>
    <row r="65371" spans="9:12" ht="15" x14ac:dyDescent="0.25">
      <c r="I65371"/>
      <c r="J65371"/>
      <c r="K65371"/>
      <c r="L65371"/>
    </row>
    <row r="65372" spans="9:12" ht="15" x14ac:dyDescent="0.25">
      <c r="I65372"/>
      <c r="J65372"/>
      <c r="K65372"/>
      <c r="L65372"/>
    </row>
    <row r="65373" spans="9:12" ht="15" x14ac:dyDescent="0.25">
      <c r="I65373"/>
      <c r="J65373"/>
      <c r="K65373"/>
      <c r="L65373"/>
    </row>
    <row r="65374" spans="9:12" ht="15" x14ac:dyDescent="0.25">
      <c r="I65374"/>
      <c r="J65374"/>
      <c r="K65374"/>
      <c r="L65374"/>
    </row>
    <row r="65375" spans="9:12" ht="15" x14ac:dyDescent="0.25">
      <c r="I65375"/>
      <c r="J65375"/>
      <c r="K65375"/>
      <c r="L65375"/>
    </row>
    <row r="65376" spans="9:12" ht="15" x14ac:dyDescent="0.25">
      <c r="I65376"/>
      <c r="J65376"/>
      <c r="K65376"/>
      <c r="L65376"/>
    </row>
    <row r="65377" spans="9:12" ht="15" x14ac:dyDescent="0.25">
      <c r="I65377"/>
      <c r="J65377"/>
      <c r="K65377"/>
      <c r="L65377"/>
    </row>
    <row r="65378" spans="9:12" ht="15" x14ac:dyDescent="0.25">
      <c r="I65378"/>
      <c r="J65378"/>
      <c r="K65378"/>
      <c r="L65378"/>
    </row>
    <row r="65379" spans="9:12" ht="15" x14ac:dyDescent="0.25">
      <c r="I65379"/>
      <c r="J65379"/>
      <c r="K65379"/>
      <c r="L65379"/>
    </row>
    <row r="65380" spans="9:12" ht="15" x14ac:dyDescent="0.25">
      <c r="I65380"/>
      <c r="J65380"/>
      <c r="K65380"/>
      <c r="L65380"/>
    </row>
    <row r="65381" spans="9:12" ht="15" x14ac:dyDescent="0.25">
      <c r="I65381"/>
      <c r="J65381"/>
      <c r="K65381"/>
      <c r="L65381"/>
    </row>
    <row r="65382" spans="9:12" ht="15" x14ac:dyDescent="0.25">
      <c r="I65382"/>
      <c r="J65382"/>
      <c r="K65382"/>
      <c r="L65382"/>
    </row>
    <row r="65383" spans="9:12" ht="15" x14ac:dyDescent="0.25">
      <c r="I65383"/>
      <c r="J65383"/>
      <c r="K65383"/>
      <c r="L65383"/>
    </row>
    <row r="65384" spans="9:12" ht="15" x14ac:dyDescent="0.25">
      <c r="I65384"/>
      <c r="J65384"/>
      <c r="K65384"/>
      <c r="L65384"/>
    </row>
    <row r="65385" spans="9:12" ht="15" x14ac:dyDescent="0.25">
      <c r="I65385"/>
      <c r="J65385"/>
      <c r="K65385"/>
      <c r="L65385"/>
    </row>
    <row r="65386" spans="9:12" ht="15" x14ac:dyDescent="0.25">
      <c r="I65386"/>
      <c r="J65386"/>
      <c r="K65386"/>
      <c r="L65386"/>
    </row>
    <row r="65387" spans="9:12" ht="15" x14ac:dyDescent="0.25">
      <c r="I65387"/>
      <c r="J65387"/>
      <c r="K65387"/>
      <c r="L65387"/>
    </row>
    <row r="65388" spans="9:12" ht="15" x14ac:dyDescent="0.25">
      <c r="I65388"/>
      <c r="J65388"/>
      <c r="K65388"/>
      <c r="L65388"/>
    </row>
    <row r="65389" spans="9:12" ht="15" x14ac:dyDescent="0.25">
      <c r="I65389"/>
      <c r="J65389"/>
      <c r="K65389"/>
      <c r="L65389"/>
    </row>
    <row r="65390" spans="9:12" ht="15" x14ac:dyDescent="0.25">
      <c r="I65390"/>
      <c r="J65390"/>
      <c r="K65390"/>
      <c r="L65390"/>
    </row>
    <row r="65391" spans="9:12" ht="15" x14ac:dyDescent="0.25">
      <c r="I65391"/>
      <c r="J65391"/>
      <c r="K65391"/>
      <c r="L65391"/>
    </row>
    <row r="65392" spans="9:12" ht="15" x14ac:dyDescent="0.25">
      <c r="I65392"/>
      <c r="J65392"/>
      <c r="K65392"/>
      <c r="L65392"/>
    </row>
    <row r="65393" spans="9:12" ht="15" x14ac:dyDescent="0.25">
      <c r="I65393"/>
      <c r="J65393"/>
      <c r="K65393"/>
      <c r="L65393"/>
    </row>
    <row r="65394" spans="9:12" ht="15" x14ac:dyDescent="0.25">
      <c r="I65394"/>
      <c r="J65394"/>
      <c r="K65394"/>
      <c r="L65394"/>
    </row>
    <row r="65395" spans="9:12" ht="15" x14ac:dyDescent="0.25">
      <c r="I65395"/>
      <c r="J65395"/>
      <c r="K65395"/>
      <c r="L65395"/>
    </row>
    <row r="65396" spans="9:12" ht="15" x14ac:dyDescent="0.25">
      <c r="I65396"/>
      <c r="J65396"/>
      <c r="K65396"/>
      <c r="L65396"/>
    </row>
    <row r="65397" spans="9:12" ht="15" x14ac:dyDescent="0.25">
      <c r="I65397"/>
      <c r="J65397"/>
      <c r="K65397"/>
      <c r="L65397"/>
    </row>
    <row r="65398" spans="9:12" ht="15" x14ac:dyDescent="0.25">
      <c r="I65398"/>
      <c r="J65398"/>
      <c r="K65398"/>
      <c r="L65398"/>
    </row>
    <row r="65399" spans="9:12" ht="15" x14ac:dyDescent="0.25">
      <c r="I65399"/>
      <c r="J65399"/>
      <c r="K65399"/>
      <c r="L65399"/>
    </row>
    <row r="65400" spans="9:12" ht="15" x14ac:dyDescent="0.25">
      <c r="I65400"/>
      <c r="J65400"/>
      <c r="K65400"/>
      <c r="L65400"/>
    </row>
    <row r="65401" spans="9:12" ht="15" x14ac:dyDescent="0.25">
      <c r="I65401"/>
      <c r="J65401"/>
      <c r="K65401"/>
      <c r="L65401"/>
    </row>
    <row r="65402" spans="9:12" ht="15" x14ac:dyDescent="0.25">
      <c r="I65402"/>
      <c r="J65402"/>
      <c r="K65402"/>
      <c r="L65402"/>
    </row>
    <row r="65403" spans="9:12" ht="15" x14ac:dyDescent="0.25">
      <c r="I65403"/>
      <c r="J65403"/>
      <c r="K65403"/>
      <c r="L65403"/>
    </row>
    <row r="65404" spans="9:12" ht="15" x14ac:dyDescent="0.25">
      <c r="I65404"/>
      <c r="J65404"/>
      <c r="K65404"/>
      <c r="L65404"/>
    </row>
    <row r="65405" spans="9:12" ht="15" x14ac:dyDescent="0.25">
      <c r="I65405"/>
      <c r="J65405"/>
      <c r="K65405"/>
      <c r="L65405"/>
    </row>
    <row r="65406" spans="9:12" ht="15" x14ac:dyDescent="0.25">
      <c r="I65406"/>
      <c r="J65406"/>
      <c r="K65406"/>
      <c r="L65406"/>
    </row>
    <row r="65407" spans="9:12" ht="15" x14ac:dyDescent="0.25">
      <c r="I65407"/>
      <c r="J65407"/>
      <c r="K65407"/>
      <c r="L65407"/>
    </row>
    <row r="65408" spans="9:12" ht="15" x14ac:dyDescent="0.25">
      <c r="I65408"/>
      <c r="J65408"/>
      <c r="K65408"/>
      <c r="L65408"/>
    </row>
    <row r="65409" spans="9:12" ht="15" x14ac:dyDescent="0.25">
      <c r="I65409"/>
      <c r="J65409"/>
      <c r="K65409"/>
      <c r="L65409"/>
    </row>
    <row r="65410" spans="9:12" ht="15" x14ac:dyDescent="0.25">
      <c r="I65410"/>
      <c r="J65410"/>
      <c r="K65410"/>
      <c r="L65410"/>
    </row>
    <row r="65411" spans="9:12" ht="15" x14ac:dyDescent="0.25">
      <c r="I65411"/>
      <c r="J65411"/>
      <c r="K65411"/>
      <c r="L65411"/>
    </row>
    <row r="65412" spans="9:12" ht="15" x14ac:dyDescent="0.25">
      <c r="I65412"/>
      <c r="J65412"/>
      <c r="K65412"/>
      <c r="L65412"/>
    </row>
    <row r="65413" spans="9:12" ht="15" x14ac:dyDescent="0.25">
      <c r="I65413"/>
      <c r="J65413"/>
      <c r="K65413"/>
      <c r="L65413"/>
    </row>
    <row r="65414" spans="9:12" ht="15" x14ac:dyDescent="0.25">
      <c r="I65414"/>
      <c r="J65414"/>
      <c r="K65414"/>
      <c r="L65414"/>
    </row>
    <row r="65415" spans="9:12" ht="15" x14ac:dyDescent="0.25">
      <c r="I65415"/>
      <c r="J65415"/>
      <c r="K65415"/>
      <c r="L65415"/>
    </row>
    <row r="65416" spans="9:12" ht="15" x14ac:dyDescent="0.25">
      <c r="I65416"/>
      <c r="J65416"/>
      <c r="K65416"/>
      <c r="L65416"/>
    </row>
    <row r="65417" spans="9:12" ht="15" x14ac:dyDescent="0.25">
      <c r="I65417"/>
      <c r="J65417"/>
      <c r="K65417"/>
      <c r="L65417"/>
    </row>
    <row r="65418" spans="9:12" ht="15" x14ac:dyDescent="0.25">
      <c r="I65418"/>
      <c r="J65418"/>
      <c r="K65418"/>
      <c r="L65418"/>
    </row>
    <row r="65419" spans="9:12" ht="15" x14ac:dyDescent="0.25">
      <c r="I65419"/>
      <c r="J65419"/>
      <c r="K65419"/>
      <c r="L65419"/>
    </row>
    <row r="65420" spans="9:12" ht="15" x14ac:dyDescent="0.25">
      <c r="I65420"/>
      <c r="J65420"/>
      <c r="K65420"/>
      <c r="L65420"/>
    </row>
    <row r="65421" spans="9:12" ht="15" x14ac:dyDescent="0.25">
      <c r="I65421"/>
      <c r="J65421"/>
      <c r="K65421"/>
      <c r="L65421"/>
    </row>
    <row r="65422" spans="9:12" ht="15" x14ac:dyDescent="0.25">
      <c r="I65422"/>
      <c r="J65422"/>
      <c r="K65422"/>
      <c r="L65422"/>
    </row>
    <row r="65423" spans="9:12" ht="15" x14ac:dyDescent="0.25">
      <c r="I65423"/>
      <c r="J65423"/>
      <c r="K65423"/>
      <c r="L65423"/>
    </row>
    <row r="65424" spans="9:12" ht="15" x14ac:dyDescent="0.25">
      <c r="I65424"/>
      <c r="J65424"/>
      <c r="K65424"/>
      <c r="L65424"/>
    </row>
    <row r="65425" spans="9:12" ht="15" x14ac:dyDescent="0.25">
      <c r="I65425"/>
      <c r="J65425"/>
      <c r="K65425"/>
      <c r="L65425"/>
    </row>
    <row r="65426" spans="9:12" ht="15" x14ac:dyDescent="0.25">
      <c r="I65426"/>
      <c r="J65426"/>
      <c r="K65426"/>
      <c r="L65426"/>
    </row>
    <row r="65427" spans="9:12" ht="15" x14ac:dyDescent="0.25">
      <c r="I65427"/>
      <c r="J65427"/>
      <c r="K65427"/>
      <c r="L65427"/>
    </row>
    <row r="65428" spans="9:12" ht="15" x14ac:dyDescent="0.25">
      <c r="I65428"/>
      <c r="J65428"/>
      <c r="K65428"/>
      <c r="L65428"/>
    </row>
    <row r="65429" spans="9:12" ht="15" x14ac:dyDescent="0.25">
      <c r="I65429"/>
      <c r="J65429"/>
      <c r="K65429"/>
      <c r="L65429"/>
    </row>
    <row r="65430" spans="9:12" ht="15" x14ac:dyDescent="0.25">
      <c r="I65430"/>
      <c r="J65430"/>
      <c r="K65430"/>
      <c r="L65430"/>
    </row>
    <row r="65431" spans="9:12" ht="15" x14ac:dyDescent="0.25">
      <c r="I65431"/>
      <c r="J65431"/>
      <c r="K65431"/>
      <c r="L65431"/>
    </row>
    <row r="65432" spans="9:12" ht="15" x14ac:dyDescent="0.25">
      <c r="I65432"/>
      <c r="J65432"/>
      <c r="K65432"/>
      <c r="L65432"/>
    </row>
    <row r="65433" spans="9:12" ht="15" x14ac:dyDescent="0.25">
      <c r="I65433"/>
      <c r="J65433"/>
      <c r="K65433"/>
      <c r="L65433"/>
    </row>
    <row r="65434" spans="9:12" ht="15" x14ac:dyDescent="0.25">
      <c r="I65434"/>
      <c r="J65434"/>
      <c r="K65434"/>
      <c r="L65434"/>
    </row>
    <row r="65435" spans="9:12" ht="15" x14ac:dyDescent="0.25">
      <c r="I65435"/>
      <c r="J65435"/>
      <c r="K65435"/>
      <c r="L65435"/>
    </row>
    <row r="65436" spans="9:12" ht="15" x14ac:dyDescent="0.25">
      <c r="I65436"/>
      <c r="J65436"/>
      <c r="K65436"/>
      <c r="L65436"/>
    </row>
    <row r="65437" spans="9:12" ht="15" x14ac:dyDescent="0.25">
      <c r="I65437"/>
      <c r="J65437"/>
      <c r="K65437"/>
      <c r="L65437"/>
    </row>
    <row r="65438" spans="9:12" ht="15" x14ac:dyDescent="0.25">
      <c r="I65438"/>
      <c r="J65438"/>
      <c r="K65438"/>
      <c r="L65438"/>
    </row>
    <row r="65439" spans="9:12" ht="15" x14ac:dyDescent="0.25">
      <c r="I65439"/>
      <c r="J65439"/>
      <c r="K65439"/>
      <c r="L65439"/>
    </row>
    <row r="65440" spans="9:12" ht="15" x14ac:dyDescent="0.25">
      <c r="I65440"/>
      <c r="J65440"/>
      <c r="K65440"/>
      <c r="L65440"/>
    </row>
    <row r="65441" spans="9:12" ht="15" x14ac:dyDescent="0.25">
      <c r="I65441"/>
      <c r="J65441"/>
      <c r="K65441"/>
      <c r="L65441"/>
    </row>
    <row r="65442" spans="9:12" ht="15" x14ac:dyDescent="0.25">
      <c r="I65442"/>
      <c r="J65442"/>
      <c r="K65442"/>
      <c r="L65442"/>
    </row>
    <row r="65443" spans="9:12" ht="15" x14ac:dyDescent="0.25">
      <c r="I65443"/>
      <c r="J65443"/>
      <c r="K65443"/>
      <c r="L65443"/>
    </row>
    <row r="65444" spans="9:12" ht="15" x14ac:dyDescent="0.25">
      <c r="I65444"/>
      <c r="J65444"/>
      <c r="K65444"/>
      <c r="L65444"/>
    </row>
    <row r="65445" spans="9:12" ht="15" x14ac:dyDescent="0.25">
      <c r="I65445"/>
      <c r="J65445"/>
      <c r="K65445"/>
      <c r="L65445"/>
    </row>
    <row r="65446" spans="9:12" ht="15" x14ac:dyDescent="0.25">
      <c r="I65446"/>
      <c r="J65446"/>
      <c r="K65446"/>
      <c r="L65446"/>
    </row>
    <row r="65447" spans="9:12" ht="15" x14ac:dyDescent="0.25">
      <c r="I65447"/>
      <c r="J65447"/>
      <c r="K65447"/>
      <c r="L65447"/>
    </row>
    <row r="65448" spans="9:12" ht="15" x14ac:dyDescent="0.25">
      <c r="I65448"/>
      <c r="J65448"/>
      <c r="K65448"/>
      <c r="L65448"/>
    </row>
    <row r="65449" spans="9:12" ht="15" x14ac:dyDescent="0.25">
      <c r="I65449"/>
      <c r="J65449"/>
      <c r="K65449"/>
      <c r="L65449"/>
    </row>
    <row r="65450" spans="9:12" ht="15" x14ac:dyDescent="0.25">
      <c r="I65450"/>
      <c r="J65450"/>
      <c r="K65450"/>
      <c r="L65450"/>
    </row>
    <row r="65451" spans="9:12" ht="15" x14ac:dyDescent="0.25">
      <c r="I65451"/>
      <c r="J65451"/>
      <c r="K65451"/>
      <c r="L65451"/>
    </row>
    <row r="65452" spans="9:12" ht="15" x14ac:dyDescent="0.25">
      <c r="I65452"/>
      <c r="J65452"/>
      <c r="K65452"/>
      <c r="L65452"/>
    </row>
    <row r="65453" spans="9:12" ht="15" x14ac:dyDescent="0.25">
      <c r="I65453"/>
      <c r="J65453"/>
      <c r="K65453"/>
      <c r="L65453"/>
    </row>
    <row r="65454" spans="9:12" ht="15" x14ac:dyDescent="0.25">
      <c r="I65454"/>
      <c r="J65454"/>
      <c r="K65454"/>
      <c r="L65454"/>
    </row>
    <row r="65455" spans="9:12" ht="15" x14ac:dyDescent="0.25">
      <c r="I65455"/>
      <c r="J65455"/>
      <c r="K65455"/>
      <c r="L65455"/>
    </row>
    <row r="65456" spans="9:12" ht="15" x14ac:dyDescent="0.25">
      <c r="I65456"/>
      <c r="J65456"/>
      <c r="K65456"/>
      <c r="L65456"/>
    </row>
    <row r="65457" spans="9:12" ht="15" x14ac:dyDescent="0.25">
      <c r="I65457"/>
      <c r="J65457"/>
      <c r="K65457"/>
      <c r="L65457"/>
    </row>
    <row r="65458" spans="9:12" ht="15" x14ac:dyDescent="0.25">
      <c r="I65458"/>
      <c r="J65458"/>
      <c r="K65458"/>
      <c r="L65458"/>
    </row>
    <row r="65459" spans="9:12" ht="15" x14ac:dyDescent="0.25">
      <c r="I65459"/>
      <c r="J65459"/>
      <c r="K65459"/>
      <c r="L65459"/>
    </row>
    <row r="65460" spans="9:12" ht="15" x14ac:dyDescent="0.25">
      <c r="I65460"/>
      <c r="J65460"/>
      <c r="K65460"/>
      <c r="L65460"/>
    </row>
    <row r="65461" spans="9:12" ht="15" x14ac:dyDescent="0.25">
      <c r="I65461"/>
      <c r="J65461"/>
      <c r="K65461"/>
      <c r="L65461"/>
    </row>
    <row r="65462" spans="9:12" ht="15" x14ac:dyDescent="0.25">
      <c r="I65462"/>
      <c r="J65462"/>
      <c r="K65462"/>
      <c r="L65462"/>
    </row>
    <row r="65463" spans="9:12" ht="15" x14ac:dyDescent="0.25">
      <c r="I65463"/>
      <c r="J65463"/>
      <c r="K65463"/>
      <c r="L65463"/>
    </row>
    <row r="65464" spans="9:12" ht="15" x14ac:dyDescent="0.25">
      <c r="I65464"/>
      <c r="J65464"/>
      <c r="K65464"/>
      <c r="L65464"/>
    </row>
    <row r="65465" spans="9:12" ht="15" x14ac:dyDescent="0.25">
      <c r="I65465"/>
      <c r="J65465"/>
      <c r="K65465"/>
      <c r="L65465"/>
    </row>
    <row r="65466" spans="9:12" ht="15" x14ac:dyDescent="0.25">
      <c r="I65466"/>
      <c r="J65466"/>
      <c r="K65466"/>
      <c r="L65466"/>
    </row>
    <row r="65467" spans="9:12" ht="15" x14ac:dyDescent="0.25">
      <c r="I65467"/>
      <c r="J65467"/>
      <c r="K65467"/>
      <c r="L65467"/>
    </row>
    <row r="65468" spans="9:12" ht="15" x14ac:dyDescent="0.25">
      <c r="I65468"/>
      <c r="J65468"/>
      <c r="K65468"/>
      <c r="L65468"/>
    </row>
    <row r="65469" spans="9:12" ht="15" x14ac:dyDescent="0.25">
      <c r="I65469"/>
      <c r="J65469"/>
      <c r="K65469"/>
      <c r="L65469"/>
    </row>
    <row r="65470" spans="9:12" ht="15" x14ac:dyDescent="0.25">
      <c r="I65470"/>
      <c r="J65470"/>
      <c r="K65470"/>
      <c r="L65470"/>
    </row>
    <row r="65471" spans="9:12" ht="15" x14ac:dyDescent="0.25">
      <c r="I65471"/>
      <c r="J65471"/>
      <c r="K65471"/>
      <c r="L65471"/>
    </row>
    <row r="65472" spans="9:12" ht="15" x14ac:dyDescent="0.25">
      <c r="I65472"/>
      <c r="J65472"/>
      <c r="K65472"/>
      <c r="L65472"/>
    </row>
    <row r="65473" spans="9:12" ht="15" x14ac:dyDescent="0.25">
      <c r="I65473"/>
      <c r="J65473"/>
      <c r="K65473"/>
      <c r="L65473"/>
    </row>
    <row r="65474" spans="9:12" ht="15" x14ac:dyDescent="0.25">
      <c r="I65474"/>
      <c r="J65474"/>
      <c r="K65474"/>
      <c r="L65474"/>
    </row>
    <row r="65475" spans="9:12" ht="15" x14ac:dyDescent="0.25">
      <c r="I65475"/>
      <c r="J65475"/>
      <c r="K65475"/>
      <c r="L65475"/>
    </row>
    <row r="65476" spans="9:12" ht="15" x14ac:dyDescent="0.25">
      <c r="I65476"/>
      <c r="J65476"/>
      <c r="K65476"/>
      <c r="L65476"/>
    </row>
    <row r="65477" spans="9:12" ht="15" x14ac:dyDescent="0.25">
      <c r="I65477"/>
      <c r="J65477"/>
      <c r="K65477"/>
      <c r="L65477"/>
    </row>
    <row r="65478" spans="9:12" ht="15" x14ac:dyDescent="0.25">
      <c r="I65478"/>
      <c r="J65478"/>
      <c r="K65478"/>
      <c r="L65478"/>
    </row>
    <row r="65479" spans="9:12" ht="15" x14ac:dyDescent="0.25">
      <c r="I65479"/>
      <c r="J65479"/>
      <c r="K65479"/>
      <c r="L65479"/>
    </row>
    <row r="65480" spans="9:12" ht="15" x14ac:dyDescent="0.25">
      <c r="I65480"/>
      <c r="J65480"/>
      <c r="K65480"/>
      <c r="L65480"/>
    </row>
    <row r="65481" spans="9:12" ht="15" x14ac:dyDescent="0.25">
      <c r="I65481"/>
      <c r="J65481"/>
      <c r="K65481"/>
      <c r="L65481"/>
    </row>
    <row r="65482" spans="9:12" ht="15" x14ac:dyDescent="0.25">
      <c r="I65482"/>
      <c r="J65482"/>
      <c r="K65482"/>
      <c r="L65482"/>
    </row>
    <row r="65483" spans="9:12" ht="15" x14ac:dyDescent="0.25">
      <c r="I65483"/>
      <c r="J65483"/>
      <c r="K65483"/>
      <c r="L65483"/>
    </row>
    <row r="65484" spans="9:12" ht="15" x14ac:dyDescent="0.25">
      <c r="I65484"/>
      <c r="J65484"/>
      <c r="K65484"/>
      <c r="L65484"/>
    </row>
    <row r="65485" spans="9:12" ht="15" x14ac:dyDescent="0.25">
      <c r="I65485"/>
      <c r="J65485"/>
      <c r="K65485"/>
      <c r="L65485"/>
    </row>
    <row r="65486" spans="9:12" ht="15" x14ac:dyDescent="0.25">
      <c r="I65486"/>
      <c r="J65486"/>
      <c r="K65486"/>
      <c r="L65486"/>
    </row>
    <row r="65487" spans="9:12" ht="15" x14ac:dyDescent="0.25">
      <c r="I65487"/>
      <c r="J65487"/>
      <c r="K65487"/>
      <c r="L65487"/>
    </row>
    <row r="65488" spans="9:12" ht="15" x14ac:dyDescent="0.25">
      <c r="I65488"/>
      <c r="J65488"/>
      <c r="K65488"/>
      <c r="L65488"/>
    </row>
    <row r="65489" spans="9:12" ht="15" x14ac:dyDescent="0.25">
      <c r="I65489"/>
      <c r="J65489"/>
      <c r="K65489"/>
      <c r="L65489"/>
    </row>
    <row r="65490" spans="9:12" ht="15" x14ac:dyDescent="0.25">
      <c r="I65490"/>
      <c r="J65490"/>
      <c r="K65490"/>
      <c r="L65490"/>
    </row>
    <row r="65491" spans="9:12" ht="15" x14ac:dyDescent="0.25">
      <c r="I65491"/>
      <c r="J65491"/>
      <c r="K65491"/>
      <c r="L65491"/>
    </row>
    <row r="65492" spans="9:12" ht="15" x14ac:dyDescent="0.25">
      <c r="I65492"/>
      <c r="J65492"/>
      <c r="K65492"/>
      <c r="L65492"/>
    </row>
    <row r="65493" spans="9:12" ht="15" x14ac:dyDescent="0.25">
      <c r="I65493"/>
      <c r="J65493"/>
      <c r="K65493"/>
      <c r="L65493"/>
    </row>
    <row r="65494" spans="9:12" ht="15" x14ac:dyDescent="0.25">
      <c r="I65494"/>
      <c r="J65494"/>
      <c r="K65494"/>
      <c r="L65494"/>
    </row>
    <row r="65495" spans="9:12" ht="15" x14ac:dyDescent="0.25">
      <c r="I65495"/>
      <c r="J65495"/>
      <c r="K65495"/>
      <c r="L65495"/>
    </row>
    <row r="65496" spans="9:12" ht="15" x14ac:dyDescent="0.25">
      <c r="I65496"/>
      <c r="J65496"/>
      <c r="K65496"/>
      <c r="L65496"/>
    </row>
    <row r="65497" spans="9:12" ht="15" x14ac:dyDescent="0.25">
      <c r="I65497"/>
      <c r="J65497"/>
      <c r="K65497"/>
      <c r="L65497"/>
    </row>
    <row r="65498" spans="9:12" ht="15" x14ac:dyDescent="0.25">
      <c r="I65498"/>
      <c r="J65498"/>
      <c r="K65498"/>
      <c r="L65498"/>
    </row>
    <row r="65499" spans="9:12" ht="15" x14ac:dyDescent="0.25">
      <c r="I65499"/>
      <c r="J65499"/>
      <c r="K65499"/>
      <c r="L65499"/>
    </row>
    <row r="65500" spans="9:12" ht="15" x14ac:dyDescent="0.25">
      <c r="I65500"/>
      <c r="J65500"/>
      <c r="K65500"/>
      <c r="L65500"/>
    </row>
    <row r="65501" spans="9:12" ht="15" x14ac:dyDescent="0.25">
      <c r="I65501"/>
      <c r="J65501"/>
      <c r="K65501"/>
      <c r="L65501"/>
    </row>
    <row r="65502" spans="9:12" ht="15" x14ac:dyDescent="0.25">
      <c r="I65502"/>
      <c r="J65502"/>
      <c r="K65502"/>
      <c r="L65502"/>
    </row>
    <row r="65503" spans="9:12" ht="15" x14ac:dyDescent="0.25">
      <c r="I65503"/>
      <c r="J65503"/>
      <c r="K65503"/>
      <c r="L65503"/>
    </row>
    <row r="65504" spans="9:12" ht="15" x14ac:dyDescent="0.25">
      <c r="I65504"/>
      <c r="J65504"/>
      <c r="K65504"/>
      <c r="L65504"/>
    </row>
    <row r="65505" spans="9:12" ht="15" x14ac:dyDescent="0.25">
      <c r="I65505"/>
      <c r="J65505"/>
      <c r="K65505"/>
      <c r="L65505"/>
    </row>
    <row r="65506" spans="9:12" ht="15" x14ac:dyDescent="0.25">
      <c r="I65506"/>
      <c r="J65506"/>
      <c r="K65506"/>
      <c r="L65506"/>
    </row>
    <row r="65507" spans="9:12" ht="15" x14ac:dyDescent="0.25">
      <c r="I65507"/>
      <c r="J65507"/>
      <c r="K65507"/>
      <c r="L65507"/>
    </row>
    <row r="65508" spans="9:12" ht="15" x14ac:dyDescent="0.25">
      <c r="I65508"/>
      <c r="J65508"/>
      <c r="K65508"/>
      <c r="L65508"/>
    </row>
    <row r="65509" spans="9:12" ht="15" x14ac:dyDescent="0.25">
      <c r="I65509"/>
      <c r="J65509"/>
      <c r="K65509"/>
      <c r="L65509"/>
    </row>
    <row r="65510" spans="9:12" ht="15" x14ac:dyDescent="0.25">
      <c r="I65510"/>
      <c r="J65510"/>
      <c r="K65510"/>
      <c r="L65510"/>
    </row>
    <row r="65511" spans="9:12" ht="15" x14ac:dyDescent="0.25">
      <c r="I65511"/>
      <c r="J65511"/>
      <c r="K65511"/>
      <c r="L65511"/>
    </row>
    <row r="65512" spans="9:12" ht="15" x14ac:dyDescent="0.25">
      <c r="I65512"/>
      <c r="J65512"/>
      <c r="K65512"/>
      <c r="L65512"/>
    </row>
    <row r="65513" spans="9:12" ht="15" x14ac:dyDescent="0.25">
      <c r="I65513"/>
      <c r="J65513"/>
      <c r="K65513"/>
      <c r="L65513"/>
    </row>
    <row r="65514" spans="9:12" ht="15" x14ac:dyDescent="0.25">
      <c r="I65514"/>
      <c r="J65514"/>
      <c r="K65514"/>
      <c r="L65514"/>
    </row>
    <row r="65515" spans="9:12" ht="15" x14ac:dyDescent="0.25">
      <c r="I65515"/>
      <c r="J65515"/>
      <c r="K65515"/>
      <c r="L65515"/>
    </row>
    <row r="65516" spans="9:12" ht="15" x14ac:dyDescent="0.25">
      <c r="I65516"/>
      <c r="J65516"/>
      <c r="K65516"/>
      <c r="L65516"/>
    </row>
    <row r="65517" spans="9:12" ht="15" x14ac:dyDescent="0.25">
      <c r="I65517"/>
      <c r="J65517"/>
      <c r="K65517"/>
      <c r="L65517"/>
    </row>
    <row r="65518" spans="9:12" ht="15" x14ac:dyDescent="0.25">
      <c r="I65518"/>
      <c r="J65518"/>
      <c r="K65518"/>
      <c r="L65518"/>
    </row>
    <row r="65519" spans="9:12" ht="15" x14ac:dyDescent="0.25">
      <c r="I65519"/>
      <c r="J65519"/>
      <c r="K65519"/>
      <c r="L65519"/>
    </row>
    <row r="65520" spans="9:12" ht="15" x14ac:dyDescent="0.25">
      <c r="I65520"/>
      <c r="J65520"/>
      <c r="K65520"/>
      <c r="L65520"/>
    </row>
    <row r="65521" spans="9:12" ht="15" x14ac:dyDescent="0.25">
      <c r="I65521"/>
      <c r="J65521"/>
      <c r="K65521"/>
      <c r="L65521"/>
    </row>
    <row r="65522" spans="9:12" ht="15" x14ac:dyDescent="0.25">
      <c r="I65522"/>
      <c r="J65522"/>
      <c r="K65522"/>
      <c r="L65522"/>
    </row>
    <row r="65523" spans="9:12" ht="15" x14ac:dyDescent="0.25">
      <c r="I65523"/>
      <c r="J65523"/>
      <c r="K65523"/>
      <c r="L65523"/>
    </row>
    <row r="65524" spans="9:12" ht="15" x14ac:dyDescent="0.25">
      <c r="I65524"/>
      <c r="J65524"/>
      <c r="K65524"/>
      <c r="L65524"/>
    </row>
    <row r="65525" spans="9:12" ht="15" x14ac:dyDescent="0.25">
      <c r="I65525"/>
      <c r="J65525"/>
      <c r="K65525"/>
      <c r="L65525"/>
    </row>
    <row r="65526" spans="9:12" ht="15" x14ac:dyDescent="0.25">
      <c r="I65526"/>
      <c r="J65526"/>
      <c r="K65526"/>
      <c r="L65526"/>
    </row>
    <row r="65527" spans="9:12" ht="15" x14ac:dyDescent="0.25">
      <c r="I65527"/>
      <c r="J65527"/>
      <c r="K65527"/>
      <c r="L65527"/>
    </row>
    <row r="65528" spans="9:12" ht="15" x14ac:dyDescent="0.25">
      <c r="I65528"/>
      <c r="J65528"/>
      <c r="K65528"/>
      <c r="L65528"/>
    </row>
    <row r="65529" spans="9:12" ht="15" x14ac:dyDescent="0.25">
      <c r="I65529"/>
      <c r="J65529"/>
      <c r="K65529"/>
      <c r="L65529"/>
    </row>
    <row r="65530" spans="9:12" ht="15" x14ac:dyDescent="0.25">
      <c r="I65530"/>
      <c r="J65530"/>
      <c r="K65530"/>
      <c r="L65530"/>
    </row>
    <row r="65531" spans="9:12" ht="15" x14ac:dyDescent="0.25">
      <c r="I65531"/>
      <c r="J65531"/>
      <c r="K65531"/>
      <c r="L65531"/>
    </row>
    <row r="65532" spans="9:12" ht="15" x14ac:dyDescent="0.25">
      <c r="I65532"/>
      <c r="J65532"/>
      <c r="K65532"/>
      <c r="L65532"/>
    </row>
    <row r="65533" spans="9:12" ht="15" x14ac:dyDescent="0.25">
      <c r="I65533"/>
      <c r="J65533"/>
      <c r="K65533"/>
      <c r="L65533"/>
    </row>
    <row r="65534" spans="9:12" ht="15" x14ac:dyDescent="0.25">
      <c r="I65534"/>
      <c r="J65534"/>
      <c r="K65534"/>
      <c r="L65534"/>
    </row>
    <row r="65535" spans="9:12" ht="15" x14ac:dyDescent="0.25">
      <c r="I65535"/>
      <c r="J65535"/>
      <c r="K65535"/>
      <c r="L65535"/>
    </row>
    <row r="65536" spans="9:12" ht="15" x14ac:dyDescent="0.25">
      <c r="I65536"/>
      <c r="J65536"/>
      <c r="K65536"/>
      <c r="L65536"/>
    </row>
    <row r="65537" spans="9:12" ht="15" x14ac:dyDescent="0.25">
      <c r="I65537"/>
      <c r="J65537"/>
      <c r="K65537"/>
      <c r="L65537"/>
    </row>
    <row r="65538" spans="9:12" ht="15" x14ac:dyDescent="0.25">
      <c r="I65538"/>
      <c r="J65538"/>
      <c r="K65538"/>
      <c r="L65538"/>
    </row>
    <row r="65539" spans="9:12" ht="15" x14ac:dyDescent="0.25">
      <c r="I65539"/>
      <c r="J65539"/>
      <c r="K65539"/>
      <c r="L65539"/>
    </row>
    <row r="65540" spans="9:12" ht="15" x14ac:dyDescent="0.25">
      <c r="I65540"/>
      <c r="J65540"/>
      <c r="K65540"/>
      <c r="L65540"/>
    </row>
    <row r="65541" spans="9:12" ht="15" x14ac:dyDescent="0.25">
      <c r="I65541"/>
      <c r="J65541"/>
      <c r="K65541"/>
      <c r="L65541"/>
    </row>
    <row r="65542" spans="9:12" ht="15" x14ac:dyDescent="0.25">
      <c r="I65542"/>
      <c r="J65542"/>
      <c r="K65542"/>
      <c r="L65542"/>
    </row>
    <row r="65543" spans="9:12" ht="15" x14ac:dyDescent="0.25">
      <c r="I65543"/>
      <c r="J65543"/>
      <c r="K65543"/>
      <c r="L65543"/>
    </row>
    <row r="65544" spans="9:12" ht="15" x14ac:dyDescent="0.25">
      <c r="I65544"/>
      <c r="J65544"/>
      <c r="K65544"/>
      <c r="L65544"/>
    </row>
    <row r="65545" spans="9:12" ht="15" x14ac:dyDescent="0.25">
      <c r="I65545"/>
      <c r="J65545"/>
      <c r="K65545"/>
      <c r="L65545"/>
    </row>
    <row r="65546" spans="9:12" ht="15" x14ac:dyDescent="0.25">
      <c r="I65546"/>
      <c r="J65546"/>
      <c r="K65546"/>
      <c r="L65546"/>
    </row>
    <row r="65547" spans="9:12" ht="15" x14ac:dyDescent="0.25">
      <c r="I65547"/>
      <c r="J65547"/>
      <c r="K65547"/>
      <c r="L65547"/>
    </row>
    <row r="65548" spans="9:12" ht="15" x14ac:dyDescent="0.25">
      <c r="I65548"/>
      <c r="J65548"/>
      <c r="K65548"/>
      <c r="L65548"/>
    </row>
    <row r="65549" spans="9:12" ht="15" x14ac:dyDescent="0.25">
      <c r="I65549"/>
      <c r="J65549"/>
      <c r="K65549"/>
      <c r="L65549"/>
    </row>
    <row r="65550" spans="9:12" ht="15" x14ac:dyDescent="0.25">
      <c r="I65550"/>
      <c r="J65550"/>
      <c r="K65550"/>
      <c r="L65550"/>
    </row>
    <row r="65551" spans="9:12" ht="15" x14ac:dyDescent="0.25">
      <c r="I65551"/>
      <c r="J65551"/>
      <c r="K65551"/>
      <c r="L65551"/>
    </row>
    <row r="65552" spans="9:12" ht="15" x14ac:dyDescent="0.25">
      <c r="I65552"/>
      <c r="J65552"/>
      <c r="K65552"/>
      <c r="L65552"/>
    </row>
    <row r="65553" spans="9:12" ht="15" x14ac:dyDescent="0.25">
      <c r="I65553"/>
      <c r="J65553"/>
      <c r="K65553"/>
      <c r="L65553"/>
    </row>
    <row r="65554" spans="9:12" ht="15" x14ac:dyDescent="0.25">
      <c r="I65554"/>
      <c r="J65554"/>
      <c r="K65554"/>
      <c r="L65554"/>
    </row>
    <row r="65555" spans="9:12" ht="15" x14ac:dyDescent="0.25">
      <c r="I65555"/>
      <c r="J65555"/>
      <c r="K65555"/>
      <c r="L65555"/>
    </row>
    <row r="65556" spans="9:12" ht="15" x14ac:dyDescent="0.25">
      <c r="I65556"/>
      <c r="J65556"/>
      <c r="K65556"/>
      <c r="L65556"/>
    </row>
    <row r="65557" spans="9:12" ht="15" x14ac:dyDescent="0.25">
      <c r="I65557"/>
      <c r="J65557"/>
      <c r="K65557"/>
      <c r="L65557"/>
    </row>
    <row r="65558" spans="9:12" ht="15" x14ac:dyDescent="0.25">
      <c r="I65558"/>
      <c r="J65558"/>
      <c r="K65558"/>
      <c r="L65558"/>
    </row>
    <row r="65559" spans="9:12" ht="15" x14ac:dyDescent="0.25">
      <c r="I65559"/>
      <c r="J65559"/>
      <c r="K65559"/>
      <c r="L65559"/>
    </row>
    <row r="65560" spans="9:12" ht="15" x14ac:dyDescent="0.25">
      <c r="I65560"/>
      <c r="J65560"/>
      <c r="K65560"/>
      <c r="L65560"/>
    </row>
    <row r="65561" spans="9:12" ht="15" x14ac:dyDescent="0.25">
      <c r="I65561"/>
      <c r="J65561"/>
      <c r="K65561"/>
      <c r="L65561"/>
    </row>
    <row r="65562" spans="9:12" ht="15" x14ac:dyDescent="0.25">
      <c r="I65562"/>
      <c r="J65562"/>
      <c r="K65562"/>
      <c r="L65562"/>
    </row>
    <row r="65563" spans="9:12" ht="15" x14ac:dyDescent="0.25">
      <c r="I65563"/>
      <c r="J65563"/>
      <c r="K65563"/>
      <c r="L65563"/>
    </row>
    <row r="65564" spans="9:12" ht="15" x14ac:dyDescent="0.25">
      <c r="I65564"/>
      <c r="J65564"/>
      <c r="K65564"/>
      <c r="L65564"/>
    </row>
    <row r="65565" spans="9:12" ht="15" x14ac:dyDescent="0.25">
      <c r="I65565"/>
      <c r="J65565"/>
      <c r="K65565"/>
      <c r="L65565"/>
    </row>
    <row r="65566" spans="9:12" ht="15" x14ac:dyDescent="0.25">
      <c r="I65566"/>
      <c r="J65566"/>
      <c r="K65566"/>
      <c r="L65566"/>
    </row>
    <row r="65567" spans="9:12" ht="15" x14ac:dyDescent="0.25">
      <c r="I65567"/>
      <c r="J65567"/>
      <c r="K65567"/>
      <c r="L65567"/>
    </row>
    <row r="65568" spans="9:12" ht="15" x14ac:dyDescent="0.25">
      <c r="I65568"/>
      <c r="J65568"/>
      <c r="K65568"/>
      <c r="L65568"/>
    </row>
    <row r="65569" spans="9:12" ht="15" x14ac:dyDescent="0.25">
      <c r="I65569"/>
      <c r="J65569"/>
      <c r="K65569"/>
      <c r="L65569"/>
    </row>
    <row r="65570" spans="9:12" ht="15" x14ac:dyDescent="0.25">
      <c r="I65570"/>
      <c r="J65570"/>
      <c r="K65570"/>
      <c r="L65570"/>
    </row>
    <row r="65571" spans="9:12" ht="15" x14ac:dyDescent="0.25">
      <c r="I65571"/>
      <c r="J65571"/>
      <c r="K65571"/>
      <c r="L65571"/>
    </row>
    <row r="65572" spans="9:12" ht="15" x14ac:dyDescent="0.25">
      <c r="I65572"/>
      <c r="J65572"/>
      <c r="K65572"/>
      <c r="L65572"/>
    </row>
    <row r="65573" spans="9:12" ht="15" x14ac:dyDescent="0.25">
      <c r="I65573"/>
      <c r="J65573"/>
      <c r="K65573"/>
      <c r="L65573"/>
    </row>
    <row r="65574" spans="9:12" ht="15" x14ac:dyDescent="0.25">
      <c r="I65574"/>
      <c r="J65574"/>
      <c r="K65574"/>
      <c r="L65574"/>
    </row>
    <row r="65575" spans="9:12" ht="15" x14ac:dyDescent="0.25">
      <c r="I65575"/>
      <c r="J65575"/>
      <c r="K65575"/>
      <c r="L65575"/>
    </row>
    <row r="65576" spans="9:12" ht="15" x14ac:dyDescent="0.25">
      <c r="I65576"/>
      <c r="J65576"/>
      <c r="K65576"/>
      <c r="L65576"/>
    </row>
    <row r="65577" spans="9:12" ht="15" x14ac:dyDescent="0.25">
      <c r="I65577"/>
      <c r="J65577"/>
      <c r="K65577"/>
      <c r="L65577"/>
    </row>
    <row r="65578" spans="9:12" ht="15" x14ac:dyDescent="0.25">
      <c r="I65578"/>
      <c r="J65578"/>
      <c r="K65578"/>
      <c r="L65578"/>
    </row>
    <row r="65579" spans="9:12" ht="15" x14ac:dyDescent="0.25">
      <c r="I65579"/>
      <c r="J65579"/>
      <c r="K65579"/>
      <c r="L65579"/>
    </row>
    <row r="65580" spans="9:12" ht="15" x14ac:dyDescent="0.25">
      <c r="I65580"/>
      <c r="J65580"/>
      <c r="K65580"/>
      <c r="L65580"/>
    </row>
    <row r="65581" spans="9:12" ht="15" x14ac:dyDescent="0.25">
      <c r="I65581"/>
      <c r="J65581"/>
      <c r="K65581"/>
      <c r="L65581"/>
    </row>
    <row r="65582" spans="9:12" ht="15" x14ac:dyDescent="0.25">
      <c r="I65582"/>
      <c r="J65582"/>
      <c r="K65582"/>
      <c r="L65582"/>
    </row>
    <row r="65583" spans="9:12" ht="15" x14ac:dyDescent="0.25">
      <c r="I65583"/>
      <c r="J65583"/>
      <c r="K65583"/>
      <c r="L65583"/>
    </row>
    <row r="65584" spans="9:12" ht="15" x14ac:dyDescent="0.25">
      <c r="I65584"/>
      <c r="J65584"/>
      <c r="K65584"/>
      <c r="L65584"/>
    </row>
    <row r="65585" spans="9:12" ht="15" x14ac:dyDescent="0.25">
      <c r="I65585"/>
      <c r="J65585"/>
      <c r="K65585"/>
      <c r="L65585"/>
    </row>
    <row r="65586" spans="9:12" ht="15" x14ac:dyDescent="0.25">
      <c r="I65586"/>
      <c r="J65586"/>
      <c r="K65586"/>
      <c r="L65586"/>
    </row>
    <row r="65587" spans="9:12" ht="15" x14ac:dyDescent="0.25">
      <c r="I65587"/>
      <c r="J65587"/>
      <c r="K65587"/>
      <c r="L65587"/>
    </row>
    <row r="65588" spans="9:12" ht="15" x14ac:dyDescent="0.25">
      <c r="I65588"/>
      <c r="J65588"/>
      <c r="K65588"/>
      <c r="L65588"/>
    </row>
    <row r="65589" spans="9:12" ht="15" x14ac:dyDescent="0.25">
      <c r="I65589"/>
      <c r="J65589"/>
      <c r="K65589"/>
      <c r="L65589"/>
    </row>
    <row r="65590" spans="9:12" ht="15" x14ac:dyDescent="0.25">
      <c r="I65590"/>
      <c r="J65590"/>
      <c r="K65590"/>
      <c r="L65590"/>
    </row>
    <row r="65591" spans="9:12" ht="15" x14ac:dyDescent="0.25">
      <c r="I65591"/>
      <c r="J65591"/>
      <c r="K65591"/>
      <c r="L65591"/>
    </row>
    <row r="65592" spans="9:12" ht="15" x14ac:dyDescent="0.25">
      <c r="I65592"/>
      <c r="J65592"/>
      <c r="K65592"/>
      <c r="L65592"/>
    </row>
    <row r="65593" spans="9:12" ht="15" x14ac:dyDescent="0.25">
      <c r="I65593"/>
      <c r="J65593"/>
      <c r="K65593"/>
      <c r="L65593"/>
    </row>
    <row r="65594" spans="9:12" ht="15" x14ac:dyDescent="0.25">
      <c r="I65594"/>
      <c r="J65594"/>
      <c r="K65594"/>
      <c r="L65594"/>
    </row>
    <row r="65595" spans="9:12" ht="15" x14ac:dyDescent="0.25">
      <c r="I65595"/>
      <c r="J65595"/>
      <c r="K65595"/>
      <c r="L65595"/>
    </row>
    <row r="65596" spans="9:12" ht="15" x14ac:dyDescent="0.25">
      <c r="I65596"/>
      <c r="J65596"/>
      <c r="K65596"/>
      <c r="L65596"/>
    </row>
    <row r="65597" spans="9:12" ht="15" x14ac:dyDescent="0.25">
      <c r="I65597"/>
      <c r="J65597"/>
      <c r="K65597"/>
      <c r="L65597"/>
    </row>
    <row r="65598" spans="9:12" ht="15" x14ac:dyDescent="0.25">
      <c r="I65598"/>
      <c r="J65598"/>
      <c r="K65598"/>
      <c r="L65598"/>
    </row>
    <row r="65599" spans="9:12" ht="15" x14ac:dyDescent="0.25">
      <c r="I65599"/>
      <c r="J65599"/>
      <c r="K65599"/>
      <c r="L65599"/>
    </row>
    <row r="65600" spans="9:12" ht="15" x14ac:dyDescent="0.25">
      <c r="I65600"/>
      <c r="J65600"/>
      <c r="K65600"/>
      <c r="L65600"/>
    </row>
    <row r="65601" spans="9:12" ht="15" x14ac:dyDescent="0.25">
      <c r="I65601"/>
      <c r="J65601"/>
      <c r="K65601"/>
      <c r="L65601"/>
    </row>
    <row r="65602" spans="9:12" ht="15" x14ac:dyDescent="0.25">
      <c r="I65602"/>
      <c r="J65602"/>
      <c r="K65602"/>
      <c r="L65602"/>
    </row>
    <row r="65603" spans="9:12" ht="15" x14ac:dyDescent="0.25">
      <c r="I65603"/>
      <c r="J65603"/>
      <c r="K65603"/>
      <c r="L65603"/>
    </row>
    <row r="65604" spans="9:12" ht="15" x14ac:dyDescent="0.25">
      <c r="I65604"/>
      <c r="J65604"/>
      <c r="K65604"/>
      <c r="L65604"/>
    </row>
    <row r="65605" spans="9:12" ht="15" x14ac:dyDescent="0.25">
      <c r="I65605"/>
      <c r="J65605"/>
      <c r="K65605"/>
      <c r="L65605"/>
    </row>
    <row r="65606" spans="9:12" ht="15" x14ac:dyDescent="0.25">
      <c r="I65606"/>
      <c r="J65606"/>
      <c r="K65606"/>
      <c r="L65606"/>
    </row>
    <row r="65607" spans="9:12" ht="15" x14ac:dyDescent="0.25">
      <c r="I65607"/>
      <c r="J65607"/>
      <c r="K65607"/>
      <c r="L65607"/>
    </row>
    <row r="65608" spans="9:12" ht="15" x14ac:dyDescent="0.25">
      <c r="I65608"/>
      <c r="J65608"/>
      <c r="K65608"/>
      <c r="L65608"/>
    </row>
    <row r="65609" spans="9:12" ht="15" x14ac:dyDescent="0.25">
      <c r="I65609"/>
      <c r="J65609"/>
      <c r="K65609"/>
      <c r="L65609"/>
    </row>
    <row r="65610" spans="9:12" ht="15" x14ac:dyDescent="0.25">
      <c r="I65610"/>
      <c r="J65610"/>
      <c r="K65610"/>
      <c r="L65610"/>
    </row>
    <row r="65611" spans="9:12" ht="15" x14ac:dyDescent="0.25">
      <c r="I65611"/>
      <c r="J65611"/>
      <c r="K65611"/>
      <c r="L65611"/>
    </row>
    <row r="65612" spans="9:12" ht="15" x14ac:dyDescent="0.25">
      <c r="I65612"/>
      <c r="J65612"/>
      <c r="K65612"/>
      <c r="L65612"/>
    </row>
    <row r="65613" spans="9:12" ht="15" x14ac:dyDescent="0.25">
      <c r="I65613"/>
      <c r="J65613"/>
      <c r="K65613"/>
      <c r="L65613"/>
    </row>
    <row r="65614" spans="9:12" ht="15" x14ac:dyDescent="0.25">
      <c r="I65614"/>
      <c r="J65614"/>
      <c r="K65614"/>
      <c r="L65614"/>
    </row>
    <row r="65615" spans="9:12" ht="15" x14ac:dyDescent="0.25">
      <c r="I65615"/>
      <c r="J65615"/>
      <c r="K65615"/>
      <c r="L65615"/>
    </row>
    <row r="65616" spans="9:12" ht="15" x14ac:dyDescent="0.25">
      <c r="I65616"/>
      <c r="J65616"/>
      <c r="K65616"/>
      <c r="L65616"/>
    </row>
    <row r="65617" spans="9:12" ht="15" x14ac:dyDescent="0.25">
      <c r="I65617"/>
      <c r="J65617"/>
      <c r="K65617"/>
      <c r="L65617"/>
    </row>
    <row r="65618" spans="9:12" ht="15" x14ac:dyDescent="0.25">
      <c r="I65618"/>
      <c r="J65618"/>
      <c r="K65618"/>
      <c r="L65618"/>
    </row>
    <row r="65619" spans="9:12" ht="15" x14ac:dyDescent="0.25">
      <c r="I65619"/>
      <c r="J65619"/>
      <c r="K65619"/>
      <c r="L65619"/>
    </row>
    <row r="65620" spans="9:12" ht="15" x14ac:dyDescent="0.25">
      <c r="I65620"/>
      <c r="J65620"/>
      <c r="K65620"/>
      <c r="L65620"/>
    </row>
    <row r="65621" spans="9:12" ht="15" x14ac:dyDescent="0.25">
      <c r="I65621"/>
      <c r="J65621"/>
      <c r="K65621"/>
      <c r="L65621"/>
    </row>
    <row r="65622" spans="9:12" ht="15" x14ac:dyDescent="0.25">
      <c r="I65622"/>
      <c r="J65622"/>
      <c r="K65622"/>
      <c r="L65622"/>
    </row>
    <row r="65623" spans="9:12" ht="15" x14ac:dyDescent="0.25">
      <c r="I65623"/>
      <c r="J65623"/>
      <c r="K65623"/>
      <c r="L65623"/>
    </row>
    <row r="65624" spans="9:12" ht="15" x14ac:dyDescent="0.25">
      <c r="I65624"/>
      <c r="J65624"/>
      <c r="K65624"/>
      <c r="L65624"/>
    </row>
    <row r="65625" spans="9:12" ht="15" x14ac:dyDescent="0.25">
      <c r="I65625"/>
      <c r="J65625"/>
      <c r="K65625"/>
      <c r="L65625"/>
    </row>
    <row r="65626" spans="9:12" ht="15" x14ac:dyDescent="0.25">
      <c r="I65626"/>
      <c r="J65626"/>
      <c r="K65626"/>
      <c r="L65626"/>
    </row>
    <row r="65627" spans="9:12" ht="15" x14ac:dyDescent="0.25">
      <c r="I65627"/>
      <c r="J65627"/>
      <c r="K65627"/>
      <c r="L65627"/>
    </row>
    <row r="65628" spans="9:12" ht="15" x14ac:dyDescent="0.25">
      <c r="I65628"/>
      <c r="J65628"/>
      <c r="K65628"/>
      <c r="L65628"/>
    </row>
    <row r="65629" spans="9:12" ht="15" x14ac:dyDescent="0.25">
      <c r="I65629"/>
      <c r="J65629"/>
      <c r="K65629"/>
      <c r="L65629"/>
    </row>
    <row r="65630" spans="9:12" ht="15" x14ac:dyDescent="0.25">
      <c r="I65630"/>
      <c r="J65630"/>
      <c r="K65630"/>
      <c r="L65630"/>
    </row>
    <row r="65631" spans="9:12" ht="15" x14ac:dyDescent="0.25">
      <c r="I65631"/>
      <c r="J65631"/>
      <c r="K65631"/>
      <c r="L65631"/>
    </row>
    <row r="65632" spans="9:12" ht="15" x14ac:dyDescent="0.25">
      <c r="I65632"/>
      <c r="J65632"/>
      <c r="K65632"/>
      <c r="L65632"/>
    </row>
    <row r="65633" spans="9:12" ht="15" x14ac:dyDescent="0.25">
      <c r="I65633"/>
      <c r="J65633"/>
      <c r="K65633"/>
      <c r="L65633"/>
    </row>
    <row r="65634" spans="9:12" ht="15" x14ac:dyDescent="0.25">
      <c r="I65634"/>
      <c r="J65634"/>
      <c r="K65634"/>
      <c r="L65634"/>
    </row>
    <row r="65635" spans="9:12" ht="15" x14ac:dyDescent="0.25">
      <c r="I65635"/>
      <c r="J65635"/>
      <c r="K65635"/>
      <c r="L65635"/>
    </row>
    <row r="65636" spans="9:12" ht="15" x14ac:dyDescent="0.25">
      <c r="I65636"/>
      <c r="J65636"/>
      <c r="K65636"/>
      <c r="L65636"/>
    </row>
    <row r="65637" spans="9:12" ht="15" x14ac:dyDescent="0.25">
      <c r="I65637"/>
      <c r="J65637"/>
      <c r="K65637"/>
      <c r="L65637"/>
    </row>
    <row r="65638" spans="9:12" ht="15" x14ac:dyDescent="0.25">
      <c r="I65638"/>
      <c r="J65638"/>
      <c r="K65638"/>
      <c r="L65638"/>
    </row>
    <row r="65639" spans="9:12" ht="15" x14ac:dyDescent="0.25">
      <c r="I65639"/>
      <c r="J65639"/>
      <c r="K65639"/>
      <c r="L65639"/>
    </row>
    <row r="65640" spans="9:12" ht="15" x14ac:dyDescent="0.25">
      <c r="I65640"/>
      <c r="J65640"/>
      <c r="K65640"/>
      <c r="L65640"/>
    </row>
    <row r="65641" spans="9:12" ht="15" x14ac:dyDescent="0.25">
      <c r="I65641"/>
      <c r="J65641"/>
      <c r="K65641"/>
      <c r="L65641"/>
    </row>
    <row r="65642" spans="9:12" ht="15" x14ac:dyDescent="0.25">
      <c r="I65642"/>
      <c r="J65642"/>
      <c r="K65642"/>
      <c r="L65642"/>
    </row>
    <row r="65643" spans="9:12" ht="15" x14ac:dyDescent="0.25">
      <c r="I65643"/>
      <c r="J65643"/>
      <c r="K65643"/>
      <c r="L65643"/>
    </row>
    <row r="65644" spans="9:12" ht="15" x14ac:dyDescent="0.25">
      <c r="I65644"/>
      <c r="J65644"/>
      <c r="K65644"/>
      <c r="L65644"/>
    </row>
    <row r="65645" spans="9:12" ht="15" x14ac:dyDescent="0.25">
      <c r="I65645"/>
      <c r="J65645"/>
      <c r="K65645"/>
      <c r="L65645"/>
    </row>
    <row r="65646" spans="9:12" ht="15" x14ac:dyDescent="0.25">
      <c r="I65646"/>
      <c r="J65646"/>
      <c r="K65646"/>
      <c r="L65646"/>
    </row>
    <row r="65647" spans="9:12" ht="15" x14ac:dyDescent="0.25">
      <c r="I65647"/>
      <c r="J65647"/>
      <c r="K65647"/>
      <c r="L65647"/>
    </row>
    <row r="65648" spans="9:12" ht="15" x14ac:dyDescent="0.25">
      <c r="I65648"/>
      <c r="J65648"/>
      <c r="K65648"/>
      <c r="L65648"/>
    </row>
    <row r="65649" spans="9:12" ht="15" x14ac:dyDescent="0.25">
      <c r="I65649"/>
      <c r="J65649"/>
      <c r="K65649"/>
      <c r="L65649"/>
    </row>
    <row r="65650" spans="9:12" ht="15" x14ac:dyDescent="0.25">
      <c r="I65650"/>
      <c r="J65650"/>
      <c r="K65650"/>
      <c r="L65650"/>
    </row>
    <row r="65651" spans="9:12" ht="15" x14ac:dyDescent="0.25">
      <c r="I65651"/>
      <c r="J65651"/>
      <c r="K65651"/>
      <c r="L65651"/>
    </row>
    <row r="65652" spans="9:12" ht="15" x14ac:dyDescent="0.25">
      <c r="I65652"/>
      <c r="J65652"/>
      <c r="K65652"/>
      <c r="L65652"/>
    </row>
    <row r="65653" spans="9:12" ht="15" x14ac:dyDescent="0.25">
      <c r="I65653"/>
      <c r="J65653"/>
      <c r="K65653"/>
      <c r="L65653"/>
    </row>
    <row r="65654" spans="9:12" ht="15" x14ac:dyDescent="0.25">
      <c r="I65654"/>
      <c r="J65654"/>
      <c r="K65654"/>
      <c r="L65654"/>
    </row>
    <row r="65655" spans="9:12" ht="15" x14ac:dyDescent="0.25">
      <c r="I65655"/>
      <c r="J65655"/>
      <c r="K65655"/>
      <c r="L65655"/>
    </row>
    <row r="65656" spans="9:12" ht="15" x14ac:dyDescent="0.25">
      <c r="I65656"/>
      <c r="J65656"/>
      <c r="K65656"/>
      <c r="L65656"/>
    </row>
    <row r="65657" spans="9:12" ht="15" x14ac:dyDescent="0.25">
      <c r="I65657"/>
      <c r="J65657"/>
      <c r="K65657"/>
      <c r="L65657"/>
    </row>
    <row r="65658" spans="9:12" ht="15" x14ac:dyDescent="0.25">
      <c r="I65658"/>
      <c r="J65658"/>
      <c r="K65658"/>
      <c r="L65658"/>
    </row>
    <row r="65659" spans="9:12" ht="15" x14ac:dyDescent="0.25">
      <c r="I65659"/>
      <c r="J65659"/>
      <c r="K65659"/>
      <c r="L65659"/>
    </row>
    <row r="65660" spans="9:12" ht="15" x14ac:dyDescent="0.25">
      <c r="I65660"/>
      <c r="J65660"/>
      <c r="K65660"/>
      <c r="L65660"/>
    </row>
    <row r="65661" spans="9:12" ht="15" x14ac:dyDescent="0.25">
      <c r="I65661"/>
      <c r="J65661"/>
      <c r="K65661"/>
      <c r="L65661"/>
    </row>
    <row r="65662" spans="9:12" ht="15" x14ac:dyDescent="0.25">
      <c r="I65662"/>
      <c r="J65662"/>
      <c r="K65662"/>
      <c r="L65662"/>
    </row>
    <row r="65663" spans="9:12" ht="15" x14ac:dyDescent="0.25">
      <c r="I65663"/>
      <c r="J65663"/>
      <c r="K65663"/>
      <c r="L65663"/>
    </row>
    <row r="65664" spans="9:12" ht="15" x14ac:dyDescent="0.25">
      <c r="I65664"/>
      <c r="J65664"/>
      <c r="K65664"/>
      <c r="L65664"/>
    </row>
    <row r="65665" spans="9:12" ht="15" x14ac:dyDescent="0.25">
      <c r="I65665"/>
      <c r="J65665"/>
      <c r="K65665"/>
      <c r="L65665"/>
    </row>
    <row r="65666" spans="9:12" ht="15" x14ac:dyDescent="0.25">
      <c r="I65666"/>
      <c r="J65666"/>
      <c r="K65666"/>
      <c r="L65666"/>
    </row>
    <row r="65667" spans="9:12" ht="15" x14ac:dyDescent="0.25">
      <c r="I65667"/>
      <c r="J65667"/>
      <c r="K65667"/>
      <c r="L65667"/>
    </row>
    <row r="65668" spans="9:12" ht="15" x14ac:dyDescent="0.25">
      <c r="I65668"/>
      <c r="J65668"/>
      <c r="K65668"/>
      <c r="L65668"/>
    </row>
    <row r="65669" spans="9:12" ht="15" x14ac:dyDescent="0.25">
      <c r="I65669"/>
      <c r="J65669"/>
      <c r="K65669"/>
      <c r="L65669"/>
    </row>
    <row r="65670" spans="9:12" ht="15" x14ac:dyDescent="0.25">
      <c r="I65670"/>
      <c r="J65670"/>
      <c r="K65670"/>
      <c r="L65670"/>
    </row>
    <row r="65671" spans="9:12" ht="15" x14ac:dyDescent="0.25">
      <c r="I65671"/>
      <c r="J65671"/>
      <c r="K65671"/>
      <c r="L65671"/>
    </row>
    <row r="65672" spans="9:12" ht="15" x14ac:dyDescent="0.25">
      <c r="I65672"/>
      <c r="J65672"/>
      <c r="K65672"/>
      <c r="L65672"/>
    </row>
    <row r="65673" spans="9:12" ht="15" x14ac:dyDescent="0.25">
      <c r="I65673"/>
      <c r="J65673"/>
      <c r="K65673"/>
      <c r="L65673"/>
    </row>
    <row r="65674" spans="9:12" ht="15" x14ac:dyDescent="0.25">
      <c r="I65674"/>
      <c r="J65674"/>
      <c r="K65674"/>
      <c r="L65674"/>
    </row>
    <row r="65675" spans="9:12" ht="15" x14ac:dyDescent="0.25">
      <c r="I65675"/>
      <c r="J65675"/>
      <c r="K65675"/>
      <c r="L65675"/>
    </row>
    <row r="65676" spans="9:12" ht="15" x14ac:dyDescent="0.25">
      <c r="I65676"/>
      <c r="J65676"/>
      <c r="K65676"/>
      <c r="L65676"/>
    </row>
    <row r="65677" spans="9:12" ht="15" x14ac:dyDescent="0.25">
      <c r="I65677"/>
      <c r="J65677"/>
      <c r="K65677"/>
      <c r="L65677"/>
    </row>
    <row r="65678" spans="9:12" ht="15" x14ac:dyDescent="0.25">
      <c r="I65678"/>
      <c r="J65678"/>
      <c r="K65678"/>
      <c r="L65678"/>
    </row>
    <row r="65679" spans="9:12" ht="15" x14ac:dyDescent="0.25">
      <c r="I65679"/>
      <c r="J65679"/>
      <c r="K65679"/>
      <c r="L65679"/>
    </row>
    <row r="65680" spans="9:12" ht="15" x14ac:dyDescent="0.25">
      <c r="I65680"/>
      <c r="J65680"/>
      <c r="K65680"/>
      <c r="L65680"/>
    </row>
    <row r="65681" spans="9:12" ht="15" x14ac:dyDescent="0.25">
      <c r="I65681"/>
      <c r="J65681"/>
      <c r="K65681"/>
      <c r="L65681"/>
    </row>
    <row r="65682" spans="9:12" ht="15" x14ac:dyDescent="0.25">
      <c r="I65682"/>
      <c r="J65682"/>
      <c r="K65682"/>
      <c r="L65682"/>
    </row>
    <row r="65683" spans="9:12" ht="15" x14ac:dyDescent="0.25">
      <c r="I65683"/>
      <c r="J65683"/>
      <c r="K65683"/>
      <c r="L65683"/>
    </row>
    <row r="65684" spans="9:12" ht="15" x14ac:dyDescent="0.25">
      <c r="I65684"/>
      <c r="J65684"/>
      <c r="K65684"/>
      <c r="L65684"/>
    </row>
    <row r="65685" spans="9:12" ht="15" x14ac:dyDescent="0.25">
      <c r="I65685"/>
      <c r="J65685"/>
      <c r="K65685"/>
      <c r="L65685"/>
    </row>
    <row r="65686" spans="9:12" ht="15" x14ac:dyDescent="0.25">
      <c r="I65686"/>
      <c r="J65686"/>
      <c r="K65686"/>
      <c r="L65686"/>
    </row>
    <row r="65687" spans="9:12" ht="15" x14ac:dyDescent="0.25">
      <c r="I65687"/>
      <c r="J65687"/>
      <c r="K65687"/>
      <c r="L65687"/>
    </row>
    <row r="65688" spans="9:12" ht="15" x14ac:dyDescent="0.25">
      <c r="I65688"/>
      <c r="J65688"/>
      <c r="K65688"/>
      <c r="L65688"/>
    </row>
    <row r="65689" spans="9:12" ht="15" x14ac:dyDescent="0.25">
      <c r="I65689"/>
      <c r="J65689"/>
      <c r="K65689"/>
      <c r="L65689"/>
    </row>
    <row r="65690" spans="9:12" ht="15" x14ac:dyDescent="0.25">
      <c r="I65690"/>
      <c r="J65690"/>
      <c r="K65690"/>
      <c r="L65690"/>
    </row>
    <row r="65691" spans="9:12" ht="15" x14ac:dyDescent="0.25">
      <c r="I65691"/>
      <c r="J65691"/>
      <c r="K65691"/>
      <c r="L65691"/>
    </row>
    <row r="65692" spans="9:12" ht="15" x14ac:dyDescent="0.25">
      <c r="I65692"/>
      <c r="J65692"/>
      <c r="K65692"/>
      <c r="L65692"/>
    </row>
    <row r="65693" spans="9:12" ht="15" x14ac:dyDescent="0.25">
      <c r="I65693"/>
      <c r="J65693"/>
      <c r="K65693"/>
      <c r="L65693"/>
    </row>
    <row r="65694" spans="9:12" ht="15" x14ac:dyDescent="0.25">
      <c r="I65694"/>
      <c r="J65694"/>
      <c r="K65694"/>
      <c r="L65694"/>
    </row>
    <row r="65695" spans="9:12" ht="15" x14ac:dyDescent="0.25">
      <c r="I65695"/>
      <c r="J65695"/>
      <c r="K65695"/>
      <c r="L65695"/>
    </row>
    <row r="65696" spans="9:12" ht="15" x14ac:dyDescent="0.25">
      <c r="I65696"/>
      <c r="J65696"/>
      <c r="K65696"/>
      <c r="L65696"/>
    </row>
    <row r="65697" spans="9:12" ht="15" x14ac:dyDescent="0.25">
      <c r="I65697"/>
      <c r="J65697"/>
      <c r="K65697"/>
      <c r="L65697"/>
    </row>
    <row r="65698" spans="9:12" ht="15" x14ac:dyDescent="0.25">
      <c r="I65698"/>
      <c r="J65698"/>
      <c r="K65698"/>
      <c r="L65698"/>
    </row>
    <row r="65699" spans="9:12" ht="15" x14ac:dyDescent="0.25">
      <c r="I65699"/>
      <c r="J65699"/>
      <c r="K65699"/>
      <c r="L65699"/>
    </row>
    <row r="65700" spans="9:12" ht="15" x14ac:dyDescent="0.25">
      <c r="I65700"/>
      <c r="J65700"/>
      <c r="K65700"/>
      <c r="L65700"/>
    </row>
    <row r="65701" spans="9:12" ht="15" x14ac:dyDescent="0.25">
      <c r="I65701"/>
      <c r="J65701"/>
      <c r="K65701"/>
      <c r="L65701"/>
    </row>
    <row r="65702" spans="9:12" ht="15" x14ac:dyDescent="0.25">
      <c r="I65702"/>
      <c r="J65702"/>
      <c r="K65702"/>
      <c r="L65702"/>
    </row>
    <row r="65703" spans="9:12" ht="15" x14ac:dyDescent="0.25">
      <c r="I65703"/>
      <c r="J65703"/>
      <c r="K65703"/>
      <c r="L65703"/>
    </row>
    <row r="65704" spans="9:12" ht="15" x14ac:dyDescent="0.25">
      <c r="I65704"/>
      <c r="J65704"/>
      <c r="K65704"/>
      <c r="L65704"/>
    </row>
    <row r="65705" spans="9:12" ht="15" x14ac:dyDescent="0.25">
      <c r="I65705"/>
      <c r="J65705"/>
      <c r="K65705"/>
      <c r="L65705"/>
    </row>
    <row r="65706" spans="9:12" ht="15" x14ac:dyDescent="0.25">
      <c r="I65706"/>
      <c r="J65706"/>
      <c r="K65706"/>
      <c r="L65706"/>
    </row>
    <row r="65707" spans="9:12" ht="15" x14ac:dyDescent="0.25">
      <c r="I65707"/>
      <c r="J65707"/>
      <c r="K65707"/>
      <c r="L65707"/>
    </row>
    <row r="65708" spans="9:12" ht="15" x14ac:dyDescent="0.25">
      <c r="I65708"/>
      <c r="J65708"/>
      <c r="K65708"/>
      <c r="L65708"/>
    </row>
    <row r="65709" spans="9:12" ht="15" x14ac:dyDescent="0.25">
      <c r="I65709"/>
      <c r="J65709"/>
      <c r="K65709"/>
      <c r="L65709"/>
    </row>
    <row r="65710" spans="9:12" ht="15" x14ac:dyDescent="0.25">
      <c r="I65710"/>
      <c r="J65710"/>
      <c r="K65710"/>
      <c r="L65710"/>
    </row>
    <row r="65711" spans="9:12" ht="15" x14ac:dyDescent="0.25">
      <c r="I65711"/>
      <c r="J65711"/>
      <c r="K65711"/>
      <c r="L65711"/>
    </row>
    <row r="65712" spans="9:12" ht="15" x14ac:dyDescent="0.25">
      <c r="I65712"/>
      <c r="J65712"/>
      <c r="K65712"/>
      <c r="L65712"/>
    </row>
    <row r="65713" spans="9:12" ht="15" x14ac:dyDescent="0.25">
      <c r="I65713"/>
      <c r="J65713"/>
      <c r="K65713"/>
      <c r="L65713"/>
    </row>
    <row r="65714" spans="9:12" ht="15" x14ac:dyDescent="0.25">
      <c r="I65714"/>
      <c r="J65714"/>
      <c r="K65714"/>
      <c r="L65714"/>
    </row>
    <row r="65715" spans="9:12" ht="15" x14ac:dyDescent="0.25">
      <c r="I65715"/>
      <c r="J65715"/>
      <c r="K65715"/>
      <c r="L65715"/>
    </row>
    <row r="65716" spans="9:12" ht="15" x14ac:dyDescent="0.25">
      <c r="I65716"/>
      <c r="J65716"/>
      <c r="K65716"/>
      <c r="L65716"/>
    </row>
    <row r="65717" spans="9:12" ht="15" x14ac:dyDescent="0.25">
      <c r="I65717"/>
      <c r="J65717"/>
      <c r="K65717"/>
      <c r="L65717"/>
    </row>
    <row r="65718" spans="9:12" ht="15" x14ac:dyDescent="0.25">
      <c r="I65718"/>
      <c r="J65718"/>
      <c r="K65718"/>
      <c r="L65718"/>
    </row>
    <row r="65719" spans="9:12" ht="15" x14ac:dyDescent="0.25">
      <c r="I65719"/>
      <c r="J65719"/>
      <c r="K65719"/>
      <c r="L65719"/>
    </row>
    <row r="65720" spans="9:12" ht="15" x14ac:dyDescent="0.25">
      <c r="I65720"/>
      <c r="J65720"/>
      <c r="K65720"/>
      <c r="L65720"/>
    </row>
    <row r="65721" spans="9:12" ht="15" x14ac:dyDescent="0.25">
      <c r="I65721"/>
      <c r="J65721"/>
      <c r="K65721"/>
      <c r="L65721"/>
    </row>
    <row r="65722" spans="9:12" ht="15" x14ac:dyDescent="0.25">
      <c r="I65722"/>
      <c r="J65722"/>
      <c r="K65722"/>
      <c r="L65722"/>
    </row>
    <row r="65723" spans="9:12" ht="15" x14ac:dyDescent="0.25">
      <c r="I65723"/>
      <c r="J65723"/>
      <c r="K65723"/>
      <c r="L65723"/>
    </row>
    <row r="65724" spans="9:12" ht="15" x14ac:dyDescent="0.25">
      <c r="I65724"/>
      <c r="J65724"/>
      <c r="K65724"/>
      <c r="L65724"/>
    </row>
    <row r="65725" spans="9:12" ht="15" x14ac:dyDescent="0.25">
      <c r="I65725"/>
      <c r="J65725"/>
      <c r="K65725"/>
      <c r="L65725"/>
    </row>
    <row r="65726" spans="9:12" ht="15" x14ac:dyDescent="0.25">
      <c r="I65726"/>
      <c r="J65726"/>
      <c r="K65726"/>
      <c r="L65726"/>
    </row>
    <row r="65727" spans="9:12" ht="15" x14ac:dyDescent="0.25">
      <c r="I65727"/>
      <c r="J65727"/>
      <c r="K65727"/>
      <c r="L65727"/>
    </row>
    <row r="65728" spans="9:12" ht="15" x14ac:dyDescent="0.25">
      <c r="I65728"/>
      <c r="J65728"/>
      <c r="K65728"/>
      <c r="L65728"/>
    </row>
    <row r="65729" spans="9:12" ht="15" x14ac:dyDescent="0.25">
      <c r="I65729"/>
      <c r="J65729"/>
      <c r="K65729"/>
      <c r="L65729"/>
    </row>
    <row r="65730" spans="9:12" ht="15" x14ac:dyDescent="0.25">
      <c r="I65730"/>
      <c r="J65730"/>
      <c r="K65730"/>
      <c r="L65730"/>
    </row>
    <row r="65731" spans="9:12" ht="15" x14ac:dyDescent="0.25">
      <c r="I65731"/>
      <c r="J65731"/>
      <c r="K65731"/>
      <c r="L65731"/>
    </row>
    <row r="65732" spans="9:12" ht="15" x14ac:dyDescent="0.25">
      <c r="I65732"/>
      <c r="J65732"/>
      <c r="K65732"/>
      <c r="L65732"/>
    </row>
    <row r="65733" spans="9:12" ht="15" x14ac:dyDescent="0.25">
      <c r="I65733"/>
      <c r="J65733"/>
      <c r="K65733"/>
      <c r="L65733"/>
    </row>
    <row r="65734" spans="9:12" ht="15" x14ac:dyDescent="0.25">
      <c r="I65734"/>
      <c r="J65734"/>
      <c r="K65734"/>
      <c r="L65734"/>
    </row>
    <row r="65735" spans="9:12" ht="15" x14ac:dyDescent="0.25">
      <c r="I65735"/>
      <c r="J65735"/>
      <c r="K65735"/>
      <c r="L65735"/>
    </row>
    <row r="65736" spans="9:12" ht="15" x14ac:dyDescent="0.25">
      <c r="I65736"/>
      <c r="J65736"/>
      <c r="K65736"/>
      <c r="L65736"/>
    </row>
    <row r="65737" spans="9:12" ht="15" x14ac:dyDescent="0.25">
      <c r="I65737"/>
      <c r="J65737"/>
      <c r="K65737"/>
      <c r="L65737"/>
    </row>
    <row r="65738" spans="9:12" ht="15" x14ac:dyDescent="0.25">
      <c r="I65738"/>
      <c r="J65738"/>
      <c r="K65738"/>
      <c r="L65738"/>
    </row>
    <row r="65739" spans="9:12" ht="15" x14ac:dyDescent="0.25">
      <c r="I65739"/>
      <c r="J65739"/>
      <c r="K65739"/>
      <c r="L65739"/>
    </row>
    <row r="65740" spans="9:12" ht="15" x14ac:dyDescent="0.25">
      <c r="I65740"/>
      <c r="J65740"/>
      <c r="K65740"/>
      <c r="L65740"/>
    </row>
    <row r="65741" spans="9:12" ht="15" x14ac:dyDescent="0.25">
      <c r="I65741"/>
      <c r="J65741"/>
      <c r="K65741"/>
      <c r="L65741"/>
    </row>
    <row r="65742" spans="9:12" ht="15" x14ac:dyDescent="0.25">
      <c r="I65742"/>
      <c r="J65742"/>
      <c r="K65742"/>
      <c r="L65742"/>
    </row>
    <row r="65743" spans="9:12" ht="15" x14ac:dyDescent="0.25">
      <c r="I65743"/>
      <c r="J65743"/>
      <c r="K65743"/>
      <c r="L65743"/>
    </row>
    <row r="65744" spans="9:12" ht="15" x14ac:dyDescent="0.25">
      <c r="I65744"/>
      <c r="J65744"/>
      <c r="K65744"/>
      <c r="L65744"/>
    </row>
    <row r="65745" spans="9:12" ht="15" x14ac:dyDescent="0.25">
      <c r="I65745"/>
      <c r="J65745"/>
      <c r="K65745"/>
      <c r="L65745"/>
    </row>
    <row r="65746" spans="9:12" ht="15" x14ac:dyDescent="0.25">
      <c r="I65746"/>
      <c r="J65746"/>
      <c r="K65746"/>
      <c r="L65746"/>
    </row>
    <row r="65747" spans="9:12" ht="15" x14ac:dyDescent="0.25">
      <c r="I65747"/>
      <c r="J65747"/>
      <c r="K65747"/>
      <c r="L65747"/>
    </row>
    <row r="65748" spans="9:12" ht="15" x14ac:dyDescent="0.25">
      <c r="I65748"/>
      <c r="J65748"/>
      <c r="K65748"/>
      <c r="L65748"/>
    </row>
    <row r="65749" spans="9:12" ht="15" x14ac:dyDescent="0.25">
      <c r="I65749"/>
      <c r="J65749"/>
      <c r="K65749"/>
      <c r="L65749"/>
    </row>
    <row r="65750" spans="9:12" ht="15" x14ac:dyDescent="0.25">
      <c r="I65750"/>
      <c r="J65750"/>
      <c r="K65750"/>
      <c r="L65750"/>
    </row>
    <row r="65751" spans="9:12" ht="15" x14ac:dyDescent="0.25">
      <c r="I65751"/>
      <c r="J65751"/>
      <c r="K65751"/>
      <c r="L65751"/>
    </row>
    <row r="65752" spans="9:12" ht="15" x14ac:dyDescent="0.25">
      <c r="I65752"/>
      <c r="J65752"/>
      <c r="K65752"/>
      <c r="L65752"/>
    </row>
    <row r="65753" spans="9:12" ht="15" x14ac:dyDescent="0.25">
      <c r="I65753"/>
      <c r="J65753"/>
      <c r="K65753"/>
      <c r="L65753"/>
    </row>
    <row r="65754" spans="9:12" ht="15" x14ac:dyDescent="0.25">
      <c r="I65754"/>
      <c r="J65754"/>
      <c r="K65754"/>
      <c r="L65754"/>
    </row>
    <row r="65755" spans="9:12" ht="15" x14ac:dyDescent="0.25">
      <c r="I65755"/>
      <c r="J65755"/>
      <c r="K65755"/>
      <c r="L65755"/>
    </row>
    <row r="65756" spans="9:12" ht="15" x14ac:dyDescent="0.25">
      <c r="I65756"/>
      <c r="J65756"/>
      <c r="K65756"/>
      <c r="L65756"/>
    </row>
    <row r="65757" spans="9:12" ht="15" x14ac:dyDescent="0.25">
      <c r="I65757"/>
      <c r="J65757"/>
      <c r="K65757"/>
      <c r="L65757"/>
    </row>
    <row r="65758" spans="9:12" ht="15" x14ac:dyDescent="0.25">
      <c r="I65758"/>
      <c r="J65758"/>
      <c r="K65758"/>
      <c r="L65758"/>
    </row>
    <row r="65759" spans="9:12" ht="15" x14ac:dyDescent="0.25">
      <c r="I65759"/>
      <c r="J65759"/>
      <c r="K65759"/>
      <c r="L65759"/>
    </row>
    <row r="65760" spans="9:12" ht="15" x14ac:dyDescent="0.25">
      <c r="I65760"/>
      <c r="J65760"/>
      <c r="K65760"/>
      <c r="L65760"/>
    </row>
    <row r="65761" spans="9:12" ht="15" x14ac:dyDescent="0.25">
      <c r="I65761"/>
      <c r="J65761"/>
      <c r="K65761"/>
      <c r="L65761"/>
    </row>
    <row r="65762" spans="9:12" ht="15" x14ac:dyDescent="0.25">
      <c r="I65762"/>
      <c r="J65762"/>
      <c r="K65762"/>
      <c r="L65762"/>
    </row>
    <row r="65763" spans="9:12" ht="15" x14ac:dyDescent="0.25">
      <c r="I65763"/>
      <c r="J65763"/>
      <c r="K65763"/>
      <c r="L65763"/>
    </row>
    <row r="65764" spans="9:12" ht="15" x14ac:dyDescent="0.25">
      <c r="I65764"/>
      <c r="J65764"/>
      <c r="K65764"/>
      <c r="L65764"/>
    </row>
    <row r="65765" spans="9:12" ht="15" x14ac:dyDescent="0.25">
      <c r="I65765"/>
      <c r="J65765"/>
      <c r="K65765"/>
      <c r="L65765"/>
    </row>
    <row r="65766" spans="9:12" ht="15" x14ac:dyDescent="0.25">
      <c r="I65766"/>
      <c r="J65766"/>
      <c r="K65766"/>
      <c r="L65766"/>
    </row>
    <row r="65767" spans="9:12" ht="15" x14ac:dyDescent="0.25">
      <c r="I65767"/>
      <c r="J65767"/>
      <c r="K65767"/>
      <c r="L65767"/>
    </row>
    <row r="65768" spans="9:12" ht="15" x14ac:dyDescent="0.25">
      <c r="I65768"/>
      <c r="J65768"/>
      <c r="K65768"/>
      <c r="L65768"/>
    </row>
    <row r="65769" spans="9:12" ht="15" x14ac:dyDescent="0.25">
      <c r="I65769"/>
      <c r="J65769"/>
      <c r="K65769"/>
      <c r="L65769"/>
    </row>
    <row r="65770" spans="9:12" ht="15" x14ac:dyDescent="0.25">
      <c r="I65770"/>
      <c r="J65770"/>
      <c r="K65770"/>
      <c r="L65770"/>
    </row>
    <row r="65771" spans="9:12" ht="15" x14ac:dyDescent="0.25">
      <c r="I65771"/>
      <c r="J65771"/>
      <c r="K65771"/>
      <c r="L65771"/>
    </row>
    <row r="65772" spans="9:12" ht="15" x14ac:dyDescent="0.25">
      <c r="I65772"/>
      <c r="J65772"/>
      <c r="K65772"/>
      <c r="L65772"/>
    </row>
    <row r="65773" spans="9:12" ht="15" x14ac:dyDescent="0.25">
      <c r="I65773"/>
      <c r="J65773"/>
      <c r="K65773"/>
      <c r="L65773"/>
    </row>
    <row r="65774" spans="9:12" ht="15" x14ac:dyDescent="0.25">
      <c r="I65774"/>
      <c r="J65774"/>
      <c r="K65774"/>
      <c r="L65774"/>
    </row>
    <row r="65775" spans="9:12" ht="15" x14ac:dyDescent="0.25">
      <c r="I65775"/>
      <c r="J65775"/>
      <c r="K65775"/>
      <c r="L65775"/>
    </row>
    <row r="65776" spans="9:12" ht="15" x14ac:dyDescent="0.25">
      <c r="I65776"/>
      <c r="J65776"/>
      <c r="K65776"/>
      <c r="L65776"/>
    </row>
    <row r="65777" spans="9:12" ht="15" x14ac:dyDescent="0.25">
      <c r="I65777"/>
      <c r="J65777"/>
      <c r="K65777"/>
      <c r="L65777"/>
    </row>
    <row r="65778" spans="9:12" ht="15" x14ac:dyDescent="0.25">
      <c r="I65778"/>
      <c r="J65778"/>
      <c r="K65778"/>
      <c r="L65778"/>
    </row>
    <row r="65779" spans="9:12" ht="15" x14ac:dyDescent="0.25">
      <c r="I65779"/>
      <c r="J65779"/>
      <c r="K65779"/>
      <c r="L65779"/>
    </row>
    <row r="65780" spans="9:12" ht="15" x14ac:dyDescent="0.25">
      <c r="I65780"/>
      <c r="J65780"/>
      <c r="K65780"/>
      <c r="L65780"/>
    </row>
    <row r="65781" spans="9:12" ht="15" x14ac:dyDescent="0.25">
      <c r="I65781"/>
      <c r="J65781"/>
      <c r="K65781"/>
      <c r="L65781"/>
    </row>
    <row r="65782" spans="9:12" ht="15" x14ac:dyDescent="0.25">
      <c r="I65782"/>
      <c r="J65782"/>
      <c r="K65782"/>
      <c r="L65782"/>
    </row>
    <row r="65783" spans="9:12" ht="15" x14ac:dyDescent="0.25">
      <c r="I65783"/>
      <c r="J65783"/>
      <c r="K65783"/>
      <c r="L65783"/>
    </row>
    <row r="65784" spans="9:12" ht="15" x14ac:dyDescent="0.25">
      <c r="I65784"/>
      <c r="J65784"/>
      <c r="K65784"/>
      <c r="L65784"/>
    </row>
    <row r="65785" spans="9:12" ht="15" x14ac:dyDescent="0.25">
      <c r="I65785"/>
      <c r="J65785"/>
      <c r="K65785"/>
      <c r="L65785"/>
    </row>
    <row r="65786" spans="9:12" ht="15" x14ac:dyDescent="0.25">
      <c r="I65786"/>
      <c r="J65786"/>
      <c r="K65786"/>
      <c r="L65786"/>
    </row>
    <row r="65787" spans="9:12" ht="15" x14ac:dyDescent="0.25">
      <c r="I65787"/>
      <c r="J65787"/>
      <c r="K65787"/>
      <c r="L65787"/>
    </row>
    <row r="65788" spans="9:12" ht="15" x14ac:dyDescent="0.25">
      <c r="I65788"/>
      <c r="J65788"/>
      <c r="K65788"/>
      <c r="L65788"/>
    </row>
    <row r="65789" spans="9:12" ht="15" x14ac:dyDescent="0.25">
      <c r="I65789"/>
      <c r="J65789"/>
      <c r="K65789"/>
      <c r="L65789"/>
    </row>
    <row r="65790" spans="9:12" ht="15" x14ac:dyDescent="0.25">
      <c r="I65790"/>
      <c r="J65790"/>
      <c r="K65790"/>
      <c r="L65790"/>
    </row>
    <row r="65791" spans="9:12" ht="15" x14ac:dyDescent="0.25">
      <c r="I65791"/>
      <c r="J65791"/>
      <c r="K65791"/>
      <c r="L65791"/>
    </row>
    <row r="65792" spans="9:12" ht="15" x14ac:dyDescent="0.25">
      <c r="I65792"/>
      <c r="J65792"/>
      <c r="K65792"/>
      <c r="L65792"/>
    </row>
    <row r="65793" spans="9:12" ht="15" x14ac:dyDescent="0.25">
      <c r="I65793"/>
      <c r="J65793"/>
      <c r="K65793"/>
      <c r="L65793"/>
    </row>
    <row r="65794" spans="9:12" ht="15" x14ac:dyDescent="0.25">
      <c r="I65794"/>
      <c r="J65794"/>
      <c r="K65794"/>
      <c r="L65794"/>
    </row>
    <row r="65795" spans="9:12" ht="15" x14ac:dyDescent="0.25">
      <c r="I65795"/>
      <c r="J65795"/>
      <c r="K65795"/>
      <c r="L65795"/>
    </row>
    <row r="65796" spans="9:12" ht="15" x14ac:dyDescent="0.25">
      <c r="I65796"/>
      <c r="J65796"/>
      <c r="K65796"/>
      <c r="L65796"/>
    </row>
    <row r="65797" spans="9:12" ht="15" x14ac:dyDescent="0.25">
      <c r="I65797"/>
      <c r="J65797"/>
      <c r="K65797"/>
      <c r="L65797"/>
    </row>
    <row r="65798" spans="9:12" ht="15" x14ac:dyDescent="0.25">
      <c r="I65798"/>
      <c r="J65798"/>
      <c r="K65798"/>
      <c r="L65798"/>
    </row>
    <row r="65799" spans="9:12" ht="15" x14ac:dyDescent="0.25">
      <c r="I65799"/>
      <c r="J65799"/>
      <c r="K65799"/>
      <c r="L65799"/>
    </row>
    <row r="65800" spans="9:12" ht="15" x14ac:dyDescent="0.25">
      <c r="I65800"/>
      <c r="J65800"/>
      <c r="K65800"/>
      <c r="L65800"/>
    </row>
    <row r="65801" spans="9:12" ht="15" x14ac:dyDescent="0.25">
      <c r="I65801"/>
      <c r="J65801"/>
      <c r="K65801"/>
      <c r="L65801"/>
    </row>
    <row r="65802" spans="9:12" ht="15" x14ac:dyDescent="0.25">
      <c r="I65802"/>
      <c r="J65802"/>
      <c r="K65802"/>
      <c r="L65802"/>
    </row>
    <row r="65803" spans="9:12" ht="15" x14ac:dyDescent="0.25">
      <c r="I65803"/>
      <c r="J65803"/>
      <c r="K65803"/>
      <c r="L65803"/>
    </row>
    <row r="65804" spans="9:12" ht="15" x14ac:dyDescent="0.25">
      <c r="I65804"/>
      <c r="J65804"/>
      <c r="K65804"/>
      <c r="L65804"/>
    </row>
    <row r="65805" spans="9:12" ht="15" x14ac:dyDescent="0.25">
      <c r="I65805"/>
      <c r="J65805"/>
      <c r="K65805"/>
      <c r="L65805"/>
    </row>
    <row r="65806" spans="9:12" ht="15" x14ac:dyDescent="0.25">
      <c r="I65806"/>
      <c r="J65806"/>
      <c r="K65806"/>
      <c r="L65806"/>
    </row>
    <row r="65807" spans="9:12" ht="15" x14ac:dyDescent="0.25">
      <c r="I65807"/>
      <c r="J65807"/>
      <c r="K65807"/>
      <c r="L65807"/>
    </row>
    <row r="65808" spans="9:12" ht="15" x14ac:dyDescent="0.25">
      <c r="I65808"/>
      <c r="J65808"/>
      <c r="K65808"/>
      <c r="L65808"/>
    </row>
    <row r="65809" spans="9:12" ht="15" x14ac:dyDescent="0.25">
      <c r="I65809"/>
      <c r="J65809"/>
      <c r="K65809"/>
      <c r="L65809"/>
    </row>
    <row r="65810" spans="9:12" ht="15" x14ac:dyDescent="0.25">
      <c r="I65810"/>
      <c r="J65810"/>
      <c r="K65810"/>
      <c r="L65810"/>
    </row>
    <row r="65811" spans="9:12" ht="15" x14ac:dyDescent="0.25">
      <c r="I65811"/>
      <c r="J65811"/>
      <c r="K65811"/>
      <c r="L65811"/>
    </row>
    <row r="65812" spans="9:12" ht="15" x14ac:dyDescent="0.25">
      <c r="I65812"/>
      <c r="J65812"/>
      <c r="K65812"/>
      <c r="L65812"/>
    </row>
    <row r="65813" spans="9:12" ht="15" x14ac:dyDescent="0.25">
      <c r="I65813"/>
      <c r="J65813"/>
      <c r="K65813"/>
      <c r="L65813"/>
    </row>
    <row r="65814" spans="9:12" ht="15" x14ac:dyDescent="0.25">
      <c r="I65814"/>
      <c r="J65814"/>
      <c r="K65814"/>
      <c r="L65814"/>
    </row>
    <row r="65815" spans="9:12" ht="15" x14ac:dyDescent="0.25">
      <c r="I65815"/>
      <c r="J65815"/>
      <c r="K65815"/>
      <c r="L65815"/>
    </row>
    <row r="65816" spans="9:12" ht="15" x14ac:dyDescent="0.25">
      <c r="I65816"/>
      <c r="J65816"/>
      <c r="K65816"/>
      <c r="L65816"/>
    </row>
    <row r="65817" spans="9:12" ht="15" x14ac:dyDescent="0.25">
      <c r="I65817"/>
      <c r="J65817"/>
      <c r="K65817"/>
      <c r="L65817"/>
    </row>
    <row r="65818" spans="9:12" ht="15" x14ac:dyDescent="0.25">
      <c r="I65818"/>
      <c r="J65818"/>
      <c r="K65818"/>
      <c r="L65818"/>
    </row>
    <row r="65819" spans="9:12" ht="15" x14ac:dyDescent="0.25">
      <c r="I65819"/>
      <c r="J65819"/>
      <c r="K65819"/>
      <c r="L65819"/>
    </row>
    <row r="65820" spans="9:12" ht="15" x14ac:dyDescent="0.25">
      <c r="I65820"/>
      <c r="J65820"/>
      <c r="K65820"/>
      <c r="L65820"/>
    </row>
    <row r="65821" spans="9:12" ht="15" x14ac:dyDescent="0.25">
      <c r="I65821"/>
      <c r="J65821"/>
      <c r="K65821"/>
      <c r="L65821"/>
    </row>
    <row r="65822" spans="9:12" ht="15" x14ac:dyDescent="0.25">
      <c r="I65822"/>
      <c r="J65822"/>
      <c r="K65822"/>
      <c r="L65822"/>
    </row>
    <row r="65823" spans="9:12" ht="15" x14ac:dyDescent="0.25">
      <c r="I65823"/>
      <c r="J65823"/>
      <c r="K65823"/>
      <c r="L65823"/>
    </row>
    <row r="65824" spans="9:12" ht="15" x14ac:dyDescent="0.25">
      <c r="I65824"/>
      <c r="J65824"/>
      <c r="K65824"/>
      <c r="L65824"/>
    </row>
    <row r="65825" spans="9:12" ht="15" x14ac:dyDescent="0.25">
      <c r="I65825"/>
      <c r="J65825"/>
      <c r="K65825"/>
      <c r="L65825"/>
    </row>
    <row r="65826" spans="9:12" ht="15" x14ac:dyDescent="0.25">
      <c r="I65826"/>
      <c r="J65826"/>
      <c r="K65826"/>
      <c r="L65826"/>
    </row>
    <row r="65827" spans="9:12" ht="15" x14ac:dyDescent="0.25">
      <c r="I65827"/>
      <c r="J65827"/>
      <c r="K65827"/>
      <c r="L65827"/>
    </row>
    <row r="65828" spans="9:12" ht="15" x14ac:dyDescent="0.25">
      <c r="I65828"/>
      <c r="J65828"/>
      <c r="K65828"/>
      <c r="L65828"/>
    </row>
    <row r="65829" spans="9:12" ht="15" x14ac:dyDescent="0.25">
      <c r="I65829"/>
      <c r="J65829"/>
      <c r="K65829"/>
      <c r="L65829"/>
    </row>
    <row r="65830" spans="9:12" ht="15" x14ac:dyDescent="0.25">
      <c r="I65830"/>
      <c r="J65830"/>
      <c r="K65830"/>
      <c r="L65830"/>
    </row>
    <row r="65831" spans="9:12" ht="15" x14ac:dyDescent="0.25">
      <c r="I65831"/>
      <c r="J65831"/>
      <c r="K65831"/>
      <c r="L65831"/>
    </row>
    <row r="65832" spans="9:12" ht="15" x14ac:dyDescent="0.25">
      <c r="I65832"/>
      <c r="J65832"/>
      <c r="K65832"/>
      <c r="L65832"/>
    </row>
    <row r="65833" spans="9:12" ht="15" x14ac:dyDescent="0.25">
      <c r="I65833"/>
      <c r="J65833"/>
      <c r="K65833"/>
      <c r="L65833"/>
    </row>
    <row r="65834" spans="9:12" ht="15" x14ac:dyDescent="0.25">
      <c r="I65834"/>
      <c r="J65834"/>
      <c r="K65834"/>
      <c r="L65834"/>
    </row>
    <row r="65835" spans="9:12" ht="15" x14ac:dyDescent="0.25">
      <c r="I65835"/>
      <c r="J65835"/>
      <c r="K65835"/>
      <c r="L65835"/>
    </row>
    <row r="65836" spans="9:12" ht="15" x14ac:dyDescent="0.25">
      <c r="I65836"/>
      <c r="J65836"/>
      <c r="K65836"/>
      <c r="L65836"/>
    </row>
    <row r="65837" spans="9:12" ht="15" x14ac:dyDescent="0.25">
      <c r="I65837"/>
      <c r="J65837"/>
      <c r="K65837"/>
      <c r="L65837"/>
    </row>
    <row r="65838" spans="9:12" ht="15" x14ac:dyDescent="0.25">
      <c r="I65838"/>
      <c r="J65838"/>
      <c r="K65838"/>
      <c r="L65838"/>
    </row>
    <row r="65839" spans="9:12" ht="15" x14ac:dyDescent="0.25">
      <c r="I65839"/>
      <c r="J65839"/>
      <c r="K65839"/>
      <c r="L65839"/>
    </row>
    <row r="65840" spans="9:12" ht="15" x14ac:dyDescent="0.25">
      <c r="I65840"/>
      <c r="J65840"/>
      <c r="K65840"/>
      <c r="L65840"/>
    </row>
    <row r="65841" spans="9:12" ht="15" x14ac:dyDescent="0.25">
      <c r="I65841"/>
      <c r="J65841"/>
      <c r="K65841"/>
      <c r="L65841"/>
    </row>
    <row r="65842" spans="9:12" ht="15" x14ac:dyDescent="0.25">
      <c r="I65842"/>
      <c r="J65842"/>
      <c r="K65842"/>
      <c r="L65842"/>
    </row>
    <row r="65843" spans="9:12" ht="15" x14ac:dyDescent="0.25">
      <c r="I65843"/>
      <c r="J65843"/>
      <c r="K65843"/>
      <c r="L65843"/>
    </row>
    <row r="65844" spans="9:12" ht="15" x14ac:dyDescent="0.25">
      <c r="I65844"/>
      <c r="J65844"/>
      <c r="K65844"/>
      <c r="L65844"/>
    </row>
    <row r="65845" spans="9:12" ht="15" x14ac:dyDescent="0.25">
      <c r="I65845"/>
      <c r="J65845"/>
      <c r="K65845"/>
      <c r="L65845"/>
    </row>
    <row r="65846" spans="9:12" ht="15" x14ac:dyDescent="0.25">
      <c r="I65846"/>
      <c r="J65846"/>
      <c r="K65846"/>
      <c r="L65846"/>
    </row>
    <row r="65847" spans="9:12" ht="15" x14ac:dyDescent="0.25">
      <c r="I65847"/>
      <c r="J65847"/>
      <c r="K65847"/>
      <c r="L65847"/>
    </row>
    <row r="65848" spans="9:12" ht="15" x14ac:dyDescent="0.25">
      <c r="I65848"/>
      <c r="J65848"/>
      <c r="K65848"/>
      <c r="L65848"/>
    </row>
    <row r="65849" spans="9:12" ht="15" x14ac:dyDescent="0.25">
      <c r="I65849"/>
      <c r="J65849"/>
      <c r="K65849"/>
      <c r="L65849"/>
    </row>
    <row r="65850" spans="9:12" ht="15" x14ac:dyDescent="0.25">
      <c r="I65850"/>
      <c r="J65850"/>
      <c r="K65850"/>
      <c r="L65850"/>
    </row>
    <row r="65851" spans="9:12" ht="15" x14ac:dyDescent="0.25">
      <c r="I65851"/>
      <c r="J65851"/>
      <c r="K65851"/>
      <c r="L65851"/>
    </row>
    <row r="65852" spans="9:12" ht="15" x14ac:dyDescent="0.25">
      <c r="I65852"/>
      <c r="J65852"/>
      <c r="K65852"/>
      <c r="L65852"/>
    </row>
    <row r="65853" spans="9:12" ht="15" x14ac:dyDescent="0.25">
      <c r="I65853"/>
      <c r="J65853"/>
      <c r="K65853"/>
      <c r="L65853"/>
    </row>
    <row r="65854" spans="9:12" ht="15" x14ac:dyDescent="0.25">
      <c r="I65854"/>
      <c r="J65854"/>
      <c r="K65854"/>
      <c r="L65854"/>
    </row>
    <row r="65855" spans="9:12" ht="15" x14ac:dyDescent="0.25">
      <c r="I65855"/>
      <c r="J65855"/>
      <c r="K65855"/>
      <c r="L65855"/>
    </row>
    <row r="65856" spans="9:12" ht="15" x14ac:dyDescent="0.25">
      <c r="I65856"/>
      <c r="J65856"/>
      <c r="K65856"/>
      <c r="L65856"/>
    </row>
    <row r="65857" spans="9:12" ht="15" x14ac:dyDescent="0.25">
      <c r="I65857"/>
      <c r="J65857"/>
      <c r="K65857"/>
      <c r="L65857"/>
    </row>
    <row r="65858" spans="9:12" ht="15" x14ac:dyDescent="0.25">
      <c r="I65858"/>
      <c r="J65858"/>
      <c r="K65858"/>
      <c r="L65858"/>
    </row>
    <row r="65859" spans="9:12" ht="15" x14ac:dyDescent="0.25">
      <c r="I65859"/>
      <c r="J65859"/>
      <c r="K65859"/>
      <c r="L65859"/>
    </row>
    <row r="65860" spans="9:12" ht="15" x14ac:dyDescent="0.25">
      <c r="I65860"/>
      <c r="J65860"/>
      <c r="K65860"/>
      <c r="L65860"/>
    </row>
    <row r="65861" spans="9:12" ht="15" x14ac:dyDescent="0.25">
      <c r="I65861"/>
      <c r="J65861"/>
      <c r="K65861"/>
      <c r="L65861"/>
    </row>
    <row r="65862" spans="9:12" ht="15" x14ac:dyDescent="0.25">
      <c r="I65862"/>
      <c r="J65862"/>
      <c r="K65862"/>
      <c r="L65862"/>
    </row>
    <row r="65863" spans="9:12" ht="15" x14ac:dyDescent="0.25">
      <c r="I65863"/>
      <c r="J65863"/>
      <c r="K65863"/>
      <c r="L65863"/>
    </row>
    <row r="65864" spans="9:12" ht="15" x14ac:dyDescent="0.25">
      <c r="I65864"/>
      <c r="J65864"/>
      <c r="K65864"/>
      <c r="L65864"/>
    </row>
    <row r="65865" spans="9:12" ht="15" x14ac:dyDescent="0.25">
      <c r="I65865"/>
      <c r="J65865"/>
      <c r="K65865"/>
      <c r="L65865"/>
    </row>
    <row r="65866" spans="9:12" ht="15" x14ac:dyDescent="0.25">
      <c r="I65866"/>
      <c r="J65866"/>
      <c r="K65866"/>
      <c r="L65866"/>
    </row>
    <row r="65867" spans="9:12" ht="15" x14ac:dyDescent="0.25">
      <c r="I65867"/>
      <c r="J65867"/>
      <c r="K65867"/>
      <c r="L65867"/>
    </row>
    <row r="65868" spans="9:12" ht="15" x14ac:dyDescent="0.25">
      <c r="I65868"/>
      <c r="J65868"/>
      <c r="K65868"/>
      <c r="L65868"/>
    </row>
    <row r="65869" spans="9:12" ht="15" x14ac:dyDescent="0.25">
      <c r="I65869"/>
      <c r="J65869"/>
      <c r="K65869"/>
      <c r="L65869"/>
    </row>
    <row r="65870" spans="9:12" ht="15" x14ac:dyDescent="0.25">
      <c r="I65870"/>
      <c r="J65870"/>
      <c r="K65870"/>
      <c r="L65870"/>
    </row>
    <row r="65871" spans="9:12" ht="15" x14ac:dyDescent="0.25">
      <c r="I65871"/>
      <c r="J65871"/>
      <c r="K65871"/>
      <c r="L65871"/>
    </row>
    <row r="65872" spans="9:12" ht="15" x14ac:dyDescent="0.25">
      <c r="I65872"/>
      <c r="J65872"/>
      <c r="K65872"/>
      <c r="L65872"/>
    </row>
    <row r="65873" spans="9:12" ht="15" x14ac:dyDescent="0.25">
      <c r="I65873"/>
      <c r="J65873"/>
      <c r="K65873"/>
      <c r="L65873"/>
    </row>
    <row r="65874" spans="9:12" ht="15" x14ac:dyDescent="0.25">
      <c r="I65874"/>
      <c r="J65874"/>
      <c r="K65874"/>
      <c r="L65874"/>
    </row>
    <row r="65875" spans="9:12" ht="15" x14ac:dyDescent="0.25">
      <c r="I65875"/>
      <c r="J65875"/>
      <c r="K65875"/>
      <c r="L65875"/>
    </row>
    <row r="65876" spans="9:12" ht="15" x14ac:dyDescent="0.25">
      <c r="I65876"/>
      <c r="J65876"/>
      <c r="K65876"/>
      <c r="L65876"/>
    </row>
    <row r="65877" spans="9:12" ht="15" x14ac:dyDescent="0.25">
      <c r="I65877"/>
      <c r="J65877"/>
      <c r="K65877"/>
      <c r="L65877"/>
    </row>
    <row r="65878" spans="9:12" ht="15" x14ac:dyDescent="0.25">
      <c r="I65878"/>
      <c r="J65878"/>
      <c r="K65878"/>
      <c r="L65878"/>
    </row>
    <row r="65879" spans="9:12" ht="15" x14ac:dyDescent="0.25">
      <c r="I65879"/>
      <c r="J65879"/>
      <c r="K65879"/>
      <c r="L65879"/>
    </row>
    <row r="65880" spans="9:12" ht="15" x14ac:dyDescent="0.25">
      <c r="I65880"/>
      <c r="J65880"/>
      <c r="K65880"/>
      <c r="L65880"/>
    </row>
    <row r="65881" spans="9:12" ht="15" x14ac:dyDescent="0.25">
      <c r="I65881"/>
      <c r="J65881"/>
      <c r="K65881"/>
      <c r="L65881"/>
    </row>
    <row r="65882" spans="9:12" ht="15" x14ac:dyDescent="0.25">
      <c r="I65882"/>
      <c r="J65882"/>
      <c r="K65882"/>
      <c r="L65882"/>
    </row>
    <row r="65883" spans="9:12" ht="15" x14ac:dyDescent="0.25">
      <c r="I65883"/>
      <c r="J65883"/>
      <c r="K65883"/>
      <c r="L65883"/>
    </row>
    <row r="65884" spans="9:12" ht="15" x14ac:dyDescent="0.25">
      <c r="I65884"/>
      <c r="J65884"/>
      <c r="K65884"/>
      <c r="L65884"/>
    </row>
    <row r="65885" spans="9:12" ht="15" x14ac:dyDescent="0.25">
      <c r="I65885"/>
      <c r="J65885"/>
      <c r="K65885"/>
      <c r="L65885"/>
    </row>
    <row r="65886" spans="9:12" ht="15" x14ac:dyDescent="0.25">
      <c r="I65886"/>
      <c r="J65886"/>
      <c r="K65886"/>
      <c r="L65886"/>
    </row>
    <row r="65887" spans="9:12" ht="15" x14ac:dyDescent="0.25">
      <c r="I65887"/>
      <c r="J65887"/>
      <c r="K65887"/>
      <c r="L65887"/>
    </row>
    <row r="65888" spans="9:12" ht="15" x14ac:dyDescent="0.25">
      <c r="I65888"/>
      <c r="J65888"/>
      <c r="K65888"/>
      <c r="L65888"/>
    </row>
    <row r="65889" spans="9:12" ht="15" x14ac:dyDescent="0.25">
      <c r="I65889"/>
      <c r="J65889"/>
      <c r="K65889"/>
      <c r="L65889"/>
    </row>
    <row r="65890" spans="9:12" ht="15" x14ac:dyDescent="0.25">
      <c r="I65890"/>
      <c r="J65890"/>
      <c r="K65890"/>
      <c r="L65890"/>
    </row>
    <row r="65891" spans="9:12" ht="15" x14ac:dyDescent="0.25">
      <c r="I65891"/>
      <c r="J65891"/>
      <c r="K65891"/>
      <c r="L65891"/>
    </row>
    <row r="65892" spans="9:12" ht="15" x14ac:dyDescent="0.25">
      <c r="I65892"/>
      <c r="J65892"/>
      <c r="K65892"/>
      <c r="L65892"/>
    </row>
    <row r="65893" spans="9:12" ht="15" x14ac:dyDescent="0.25">
      <c r="I65893"/>
      <c r="J65893"/>
      <c r="K65893"/>
      <c r="L65893"/>
    </row>
    <row r="65894" spans="9:12" ht="15" x14ac:dyDescent="0.25">
      <c r="I65894"/>
      <c r="J65894"/>
      <c r="K65894"/>
      <c r="L65894"/>
    </row>
    <row r="65895" spans="9:12" ht="15" x14ac:dyDescent="0.25">
      <c r="I65895"/>
      <c r="J65895"/>
      <c r="K65895"/>
      <c r="L65895"/>
    </row>
    <row r="65896" spans="9:12" ht="15" x14ac:dyDescent="0.25">
      <c r="I65896"/>
      <c r="J65896"/>
      <c r="K65896"/>
      <c r="L65896"/>
    </row>
    <row r="65897" spans="9:12" ht="15" x14ac:dyDescent="0.25">
      <c r="I65897"/>
      <c r="J65897"/>
      <c r="K65897"/>
      <c r="L65897"/>
    </row>
    <row r="65898" spans="9:12" ht="15" x14ac:dyDescent="0.25">
      <c r="I65898"/>
      <c r="J65898"/>
      <c r="K65898"/>
      <c r="L65898"/>
    </row>
    <row r="65899" spans="9:12" ht="15" x14ac:dyDescent="0.25">
      <c r="I65899"/>
      <c r="J65899"/>
      <c r="K65899"/>
      <c r="L65899"/>
    </row>
    <row r="65900" spans="9:12" ht="15" x14ac:dyDescent="0.25">
      <c r="I65900"/>
      <c r="J65900"/>
      <c r="K65900"/>
      <c r="L65900"/>
    </row>
    <row r="65901" spans="9:12" ht="15" x14ac:dyDescent="0.25">
      <c r="I65901"/>
      <c r="J65901"/>
      <c r="K65901"/>
      <c r="L65901"/>
    </row>
    <row r="65902" spans="9:12" ht="15" x14ac:dyDescent="0.25">
      <c r="I65902"/>
      <c r="J65902"/>
      <c r="K65902"/>
      <c r="L65902"/>
    </row>
    <row r="65903" spans="9:12" ht="15" x14ac:dyDescent="0.25">
      <c r="I65903"/>
      <c r="J65903"/>
      <c r="K65903"/>
      <c r="L65903"/>
    </row>
    <row r="65904" spans="9:12" ht="15" x14ac:dyDescent="0.25">
      <c r="I65904"/>
      <c r="J65904"/>
      <c r="K65904"/>
      <c r="L65904"/>
    </row>
    <row r="65905" spans="9:12" ht="15" x14ac:dyDescent="0.25">
      <c r="I65905"/>
      <c r="J65905"/>
      <c r="K65905"/>
      <c r="L65905"/>
    </row>
    <row r="65906" spans="9:12" ht="15" x14ac:dyDescent="0.25">
      <c r="I65906"/>
      <c r="J65906"/>
      <c r="K65906"/>
      <c r="L65906"/>
    </row>
    <row r="65907" spans="9:12" ht="15" x14ac:dyDescent="0.25">
      <c r="I65907"/>
      <c r="J65907"/>
      <c r="K65907"/>
      <c r="L65907"/>
    </row>
    <row r="65908" spans="9:12" ht="15" x14ac:dyDescent="0.25">
      <c r="I65908"/>
      <c r="J65908"/>
      <c r="K65908"/>
      <c r="L65908"/>
    </row>
    <row r="65909" spans="9:12" ht="15" x14ac:dyDescent="0.25">
      <c r="I65909"/>
      <c r="J65909"/>
      <c r="K65909"/>
      <c r="L65909"/>
    </row>
    <row r="65910" spans="9:12" ht="15" x14ac:dyDescent="0.25">
      <c r="I65910"/>
      <c r="J65910"/>
      <c r="K65910"/>
      <c r="L65910"/>
    </row>
    <row r="65911" spans="9:12" ht="15" x14ac:dyDescent="0.25">
      <c r="I65911"/>
      <c r="J65911"/>
      <c r="K65911"/>
      <c r="L65911"/>
    </row>
    <row r="65912" spans="9:12" ht="15" x14ac:dyDescent="0.25">
      <c r="I65912"/>
      <c r="J65912"/>
      <c r="K65912"/>
      <c r="L65912"/>
    </row>
    <row r="65913" spans="9:12" ht="15" x14ac:dyDescent="0.25">
      <c r="I65913"/>
      <c r="J65913"/>
      <c r="K65913"/>
      <c r="L65913"/>
    </row>
    <row r="65914" spans="9:12" ht="15" x14ac:dyDescent="0.25">
      <c r="I65914"/>
      <c r="J65914"/>
      <c r="K65914"/>
      <c r="L65914"/>
    </row>
    <row r="65915" spans="9:12" ht="15" x14ac:dyDescent="0.25">
      <c r="I65915"/>
      <c r="J65915"/>
      <c r="K65915"/>
      <c r="L65915"/>
    </row>
    <row r="65916" spans="9:12" ht="15" x14ac:dyDescent="0.25">
      <c r="I65916"/>
      <c r="J65916"/>
      <c r="K65916"/>
      <c r="L65916"/>
    </row>
    <row r="65917" spans="9:12" ht="15" x14ac:dyDescent="0.25">
      <c r="I65917"/>
      <c r="J65917"/>
      <c r="K65917"/>
      <c r="L65917"/>
    </row>
    <row r="65918" spans="9:12" ht="15" x14ac:dyDescent="0.25">
      <c r="I65918"/>
      <c r="J65918"/>
      <c r="K65918"/>
      <c r="L65918"/>
    </row>
    <row r="65919" spans="9:12" ht="15" x14ac:dyDescent="0.25">
      <c r="I65919"/>
      <c r="J65919"/>
      <c r="K65919"/>
      <c r="L65919"/>
    </row>
    <row r="65920" spans="9:12" ht="15" x14ac:dyDescent="0.25">
      <c r="I65920"/>
      <c r="J65920"/>
      <c r="K65920"/>
      <c r="L65920"/>
    </row>
    <row r="65921" spans="9:12" ht="15" x14ac:dyDescent="0.25">
      <c r="I65921"/>
      <c r="J65921"/>
      <c r="K65921"/>
      <c r="L65921"/>
    </row>
    <row r="65922" spans="9:12" ht="15" x14ac:dyDescent="0.25">
      <c r="I65922"/>
      <c r="J65922"/>
      <c r="K65922"/>
      <c r="L65922"/>
    </row>
    <row r="65923" spans="9:12" ht="15" x14ac:dyDescent="0.25">
      <c r="I65923"/>
      <c r="J65923"/>
      <c r="K65923"/>
      <c r="L65923"/>
    </row>
    <row r="65924" spans="9:12" ht="15" x14ac:dyDescent="0.25">
      <c r="I65924"/>
      <c r="J65924"/>
      <c r="K65924"/>
      <c r="L65924"/>
    </row>
    <row r="65925" spans="9:12" ht="15" x14ac:dyDescent="0.25">
      <c r="I65925"/>
      <c r="J65925"/>
      <c r="K65925"/>
      <c r="L65925"/>
    </row>
    <row r="65926" spans="9:12" ht="15" x14ac:dyDescent="0.25">
      <c r="I65926"/>
      <c r="J65926"/>
      <c r="K65926"/>
      <c r="L65926"/>
    </row>
    <row r="65927" spans="9:12" ht="15" x14ac:dyDescent="0.25">
      <c r="I65927"/>
      <c r="J65927"/>
      <c r="K65927"/>
      <c r="L65927"/>
    </row>
    <row r="65928" spans="9:12" ht="15" x14ac:dyDescent="0.25">
      <c r="I65928"/>
      <c r="J65928"/>
      <c r="K65928"/>
      <c r="L65928"/>
    </row>
    <row r="65929" spans="9:12" ht="15" x14ac:dyDescent="0.25">
      <c r="I65929"/>
      <c r="J65929"/>
      <c r="K65929"/>
      <c r="L65929"/>
    </row>
    <row r="65930" spans="9:12" ht="15" x14ac:dyDescent="0.25">
      <c r="I65930"/>
      <c r="J65930"/>
      <c r="K65930"/>
      <c r="L65930"/>
    </row>
    <row r="65931" spans="9:12" ht="15" x14ac:dyDescent="0.25">
      <c r="I65931"/>
      <c r="J65931"/>
      <c r="K65931"/>
      <c r="L65931"/>
    </row>
    <row r="65932" spans="9:12" ht="15" x14ac:dyDescent="0.25">
      <c r="I65932"/>
      <c r="J65932"/>
      <c r="K65932"/>
      <c r="L65932"/>
    </row>
    <row r="65933" spans="9:12" ht="15" x14ac:dyDescent="0.25">
      <c r="I65933"/>
      <c r="J65933"/>
      <c r="K65933"/>
      <c r="L65933"/>
    </row>
    <row r="65934" spans="9:12" ht="15" x14ac:dyDescent="0.25">
      <c r="I65934"/>
      <c r="J65934"/>
      <c r="K65934"/>
      <c r="L65934"/>
    </row>
    <row r="65935" spans="9:12" ht="15" x14ac:dyDescent="0.25">
      <c r="I65935"/>
      <c r="J65935"/>
      <c r="K65935"/>
      <c r="L65935"/>
    </row>
    <row r="65936" spans="9:12" ht="15" x14ac:dyDescent="0.25">
      <c r="I65936"/>
      <c r="J65936"/>
      <c r="K65936"/>
      <c r="L65936"/>
    </row>
    <row r="65937" spans="9:12" ht="15" x14ac:dyDescent="0.25">
      <c r="I65937"/>
      <c r="J65937"/>
      <c r="K65937"/>
      <c r="L65937"/>
    </row>
    <row r="65938" spans="9:12" ht="15" x14ac:dyDescent="0.25">
      <c r="I65938"/>
      <c r="J65938"/>
      <c r="K65938"/>
      <c r="L65938"/>
    </row>
    <row r="65939" spans="9:12" ht="15" x14ac:dyDescent="0.25">
      <c r="I65939"/>
      <c r="J65939"/>
      <c r="K65939"/>
      <c r="L65939"/>
    </row>
    <row r="65940" spans="9:12" ht="15" x14ac:dyDescent="0.25">
      <c r="I65940"/>
      <c r="J65940"/>
      <c r="K65940"/>
      <c r="L65940"/>
    </row>
    <row r="65941" spans="9:12" ht="15" x14ac:dyDescent="0.25">
      <c r="I65941"/>
      <c r="J65941"/>
      <c r="K65941"/>
      <c r="L65941"/>
    </row>
    <row r="65942" spans="9:12" ht="15" x14ac:dyDescent="0.25">
      <c r="I65942"/>
      <c r="J65942"/>
      <c r="K65942"/>
      <c r="L65942"/>
    </row>
    <row r="65943" spans="9:12" ht="15" x14ac:dyDescent="0.25">
      <c r="I65943"/>
      <c r="J65943"/>
      <c r="K65943"/>
      <c r="L65943"/>
    </row>
    <row r="65944" spans="9:12" ht="15" x14ac:dyDescent="0.25">
      <c r="I65944"/>
      <c r="J65944"/>
      <c r="K65944"/>
      <c r="L65944"/>
    </row>
    <row r="65945" spans="9:12" ht="15" x14ac:dyDescent="0.25">
      <c r="I65945"/>
      <c r="J65945"/>
      <c r="K65945"/>
      <c r="L65945"/>
    </row>
    <row r="65946" spans="9:12" ht="15" x14ac:dyDescent="0.25">
      <c r="I65946"/>
      <c r="J65946"/>
      <c r="K65946"/>
      <c r="L65946"/>
    </row>
    <row r="65947" spans="9:12" ht="15" x14ac:dyDescent="0.25">
      <c r="I65947"/>
      <c r="J65947"/>
      <c r="K65947"/>
      <c r="L65947"/>
    </row>
    <row r="65948" spans="9:12" ht="15" x14ac:dyDescent="0.25">
      <c r="I65948"/>
      <c r="J65948"/>
      <c r="K65948"/>
      <c r="L65948"/>
    </row>
    <row r="65949" spans="9:12" ht="15" x14ac:dyDescent="0.25">
      <c r="I65949"/>
      <c r="J65949"/>
      <c r="K65949"/>
      <c r="L65949"/>
    </row>
    <row r="65950" spans="9:12" ht="15" x14ac:dyDescent="0.25">
      <c r="I65950"/>
      <c r="J65950"/>
      <c r="K65950"/>
      <c r="L65950"/>
    </row>
    <row r="65951" spans="9:12" ht="15" x14ac:dyDescent="0.25">
      <c r="I65951"/>
      <c r="J65951"/>
      <c r="K65951"/>
      <c r="L65951"/>
    </row>
    <row r="65952" spans="9:12" ht="15" x14ac:dyDescent="0.25">
      <c r="I65952"/>
      <c r="J65952"/>
      <c r="K65952"/>
      <c r="L65952"/>
    </row>
    <row r="65953" spans="9:12" ht="15" x14ac:dyDescent="0.25">
      <c r="I65953"/>
      <c r="J65953"/>
      <c r="K65953"/>
      <c r="L65953"/>
    </row>
    <row r="65954" spans="9:12" ht="15" x14ac:dyDescent="0.25">
      <c r="I65954"/>
      <c r="J65954"/>
      <c r="K65954"/>
      <c r="L65954"/>
    </row>
    <row r="65955" spans="9:12" ht="15" x14ac:dyDescent="0.25">
      <c r="I65955"/>
      <c r="J65955"/>
      <c r="K65955"/>
      <c r="L65955"/>
    </row>
    <row r="65956" spans="9:12" ht="15" x14ac:dyDescent="0.25">
      <c r="I65956"/>
      <c r="J65956"/>
      <c r="K65956"/>
      <c r="L65956"/>
    </row>
    <row r="65957" spans="9:12" ht="15" x14ac:dyDescent="0.25">
      <c r="I65957"/>
      <c r="J65957"/>
      <c r="K65957"/>
      <c r="L65957"/>
    </row>
    <row r="65958" spans="9:12" ht="15" x14ac:dyDescent="0.25">
      <c r="I65958"/>
      <c r="J65958"/>
      <c r="K65958"/>
      <c r="L65958"/>
    </row>
    <row r="65959" spans="9:12" ht="15" x14ac:dyDescent="0.25">
      <c r="I65959"/>
      <c r="J65959"/>
      <c r="K65959"/>
      <c r="L65959"/>
    </row>
    <row r="65960" spans="9:12" ht="15" x14ac:dyDescent="0.25">
      <c r="I65960"/>
      <c r="J65960"/>
      <c r="K65960"/>
      <c r="L65960"/>
    </row>
    <row r="65961" spans="9:12" ht="15" x14ac:dyDescent="0.25">
      <c r="I65961"/>
      <c r="J65961"/>
      <c r="K65961"/>
      <c r="L65961"/>
    </row>
    <row r="65962" spans="9:12" ht="15" x14ac:dyDescent="0.25">
      <c r="I65962"/>
      <c r="J65962"/>
      <c r="K65962"/>
      <c r="L65962"/>
    </row>
    <row r="65963" spans="9:12" ht="15" x14ac:dyDescent="0.25">
      <c r="I65963"/>
      <c r="J65963"/>
      <c r="K65963"/>
      <c r="L65963"/>
    </row>
    <row r="65964" spans="9:12" ht="15" x14ac:dyDescent="0.25">
      <c r="I65964"/>
      <c r="J65964"/>
      <c r="K65964"/>
      <c r="L65964"/>
    </row>
    <row r="65965" spans="9:12" ht="15" x14ac:dyDescent="0.25">
      <c r="I65965"/>
      <c r="J65965"/>
      <c r="K65965"/>
      <c r="L65965"/>
    </row>
    <row r="65966" spans="9:12" ht="15" x14ac:dyDescent="0.25">
      <c r="I65966"/>
      <c r="J65966"/>
      <c r="K65966"/>
      <c r="L65966"/>
    </row>
    <row r="65967" spans="9:12" ht="15" x14ac:dyDescent="0.25">
      <c r="I65967"/>
      <c r="J65967"/>
      <c r="K65967"/>
      <c r="L65967"/>
    </row>
    <row r="65968" spans="9:12" ht="15" x14ac:dyDescent="0.25">
      <c r="I65968"/>
      <c r="J65968"/>
      <c r="K65968"/>
      <c r="L65968"/>
    </row>
    <row r="65969" spans="9:12" ht="15" x14ac:dyDescent="0.25">
      <c r="I65969"/>
      <c r="J65969"/>
      <c r="K65969"/>
      <c r="L65969"/>
    </row>
    <row r="65970" spans="9:12" ht="15" x14ac:dyDescent="0.25">
      <c r="I65970"/>
      <c r="J65970"/>
      <c r="K65970"/>
      <c r="L65970"/>
    </row>
    <row r="65971" spans="9:12" ht="15" x14ac:dyDescent="0.25">
      <c r="I65971"/>
      <c r="J65971"/>
      <c r="K65971"/>
      <c r="L65971"/>
    </row>
    <row r="65972" spans="9:12" ht="15" x14ac:dyDescent="0.25">
      <c r="I65972"/>
      <c r="J65972"/>
      <c r="K65972"/>
      <c r="L65972"/>
    </row>
    <row r="65973" spans="9:12" ht="15" x14ac:dyDescent="0.25">
      <c r="I65973"/>
      <c r="J65973"/>
      <c r="K65973"/>
      <c r="L65973"/>
    </row>
    <row r="65974" spans="9:12" ht="15" x14ac:dyDescent="0.25">
      <c r="I65974"/>
      <c r="J65974"/>
      <c r="K65974"/>
      <c r="L65974"/>
    </row>
    <row r="65975" spans="9:12" ht="15" x14ac:dyDescent="0.25">
      <c r="I65975"/>
      <c r="J65975"/>
      <c r="K65975"/>
      <c r="L65975"/>
    </row>
    <row r="65976" spans="9:12" ht="15" x14ac:dyDescent="0.25">
      <c r="I65976"/>
      <c r="J65976"/>
      <c r="K65976"/>
      <c r="L65976"/>
    </row>
    <row r="65977" spans="9:12" ht="15" x14ac:dyDescent="0.25">
      <c r="I65977"/>
      <c r="J65977"/>
      <c r="K65977"/>
      <c r="L65977"/>
    </row>
    <row r="65978" spans="9:12" ht="15" x14ac:dyDescent="0.25">
      <c r="I65978"/>
      <c r="J65978"/>
      <c r="K65978"/>
      <c r="L65978"/>
    </row>
    <row r="65979" spans="9:12" ht="15" x14ac:dyDescent="0.25">
      <c r="I65979"/>
      <c r="J65979"/>
      <c r="K65979"/>
      <c r="L65979"/>
    </row>
    <row r="65980" spans="9:12" ht="15" x14ac:dyDescent="0.25">
      <c r="I65980"/>
      <c r="J65980"/>
      <c r="K65980"/>
      <c r="L65980"/>
    </row>
    <row r="65981" spans="9:12" ht="15" x14ac:dyDescent="0.25">
      <c r="I65981"/>
      <c r="J65981"/>
      <c r="K65981"/>
      <c r="L65981"/>
    </row>
    <row r="65982" spans="9:12" ht="15" x14ac:dyDescent="0.25">
      <c r="I65982"/>
      <c r="J65982"/>
      <c r="K65982"/>
      <c r="L65982"/>
    </row>
    <row r="65983" spans="9:12" ht="15" x14ac:dyDescent="0.25">
      <c r="I65983"/>
      <c r="J65983"/>
      <c r="K65983"/>
      <c r="L65983"/>
    </row>
    <row r="65984" spans="9:12" ht="15" x14ac:dyDescent="0.25">
      <c r="I65984"/>
      <c r="J65984"/>
      <c r="K65984"/>
      <c r="L65984"/>
    </row>
    <row r="65985" spans="9:12" ht="15" x14ac:dyDescent="0.25">
      <c r="I65985"/>
      <c r="J65985"/>
      <c r="K65985"/>
      <c r="L65985"/>
    </row>
    <row r="65986" spans="9:12" ht="15" x14ac:dyDescent="0.25">
      <c r="I65986"/>
      <c r="J65986"/>
      <c r="K65986"/>
      <c r="L65986"/>
    </row>
    <row r="65987" spans="9:12" ht="15" x14ac:dyDescent="0.25">
      <c r="I65987"/>
      <c r="J65987"/>
      <c r="K65987"/>
      <c r="L65987"/>
    </row>
    <row r="65988" spans="9:12" ht="15" x14ac:dyDescent="0.25">
      <c r="I65988"/>
      <c r="J65988"/>
      <c r="K65988"/>
      <c r="L65988"/>
    </row>
    <row r="65989" spans="9:12" ht="15" x14ac:dyDescent="0.25">
      <c r="I65989"/>
      <c r="J65989"/>
      <c r="K65989"/>
      <c r="L65989"/>
    </row>
    <row r="65990" spans="9:12" ht="15" x14ac:dyDescent="0.25">
      <c r="I65990"/>
      <c r="J65990"/>
      <c r="K65990"/>
      <c r="L65990"/>
    </row>
    <row r="65991" spans="9:12" ht="15" x14ac:dyDescent="0.25">
      <c r="I65991"/>
      <c r="J65991"/>
      <c r="K65991"/>
      <c r="L65991"/>
    </row>
    <row r="65992" spans="9:12" ht="15" x14ac:dyDescent="0.25">
      <c r="I65992"/>
      <c r="J65992"/>
      <c r="K65992"/>
      <c r="L65992"/>
    </row>
    <row r="65993" spans="9:12" ht="15" x14ac:dyDescent="0.25">
      <c r="I65993"/>
      <c r="J65993"/>
      <c r="K65993"/>
      <c r="L65993"/>
    </row>
    <row r="65994" spans="9:12" ht="15" x14ac:dyDescent="0.25">
      <c r="I65994"/>
      <c r="J65994"/>
      <c r="K65994"/>
      <c r="L65994"/>
    </row>
    <row r="65995" spans="9:12" ht="15" x14ac:dyDescent="0.25">
      <c r="I65995"/>
      <c r="J65995"/>
      <c r="K65995"/>
      <c r="L65995"/>
    </row>
    <row r="65996" spans="9:12" ht="15" x14ac:dyDescent="0.25">
      <c r="I65996"/>
      <c r="J65996"/>
      <c r="K65996"/>
      <c r="L65996"/>
    </row>
    <row r="65997" spans="9:12" ht="15" x14ac:dyDescent="0.25">
      <c r="I65997"/>
      <c r="J65997"/>
      <c r="K65997"/>
      <c r="L65997"/>
    </row>
    <row r="65998" spans="9:12" ht="15" x14ac:dyDescent="0.25">
      <c r="I65998"/>
      <c r="J65998"/>
      <c r="K65998"/>
      <c r="L65998"/>
    </row>
    <row r="65999" spans="9:12" ht="15" x14ac:dyDescent="0.25">
      <c r="I65999"/>
      <c r="J65999"/>
      <c r="K65999"/>
      <c r="L65999"/>
    </row>
    <row r="66000" spans="9:12" ht="15" x14ac:dyDescent="0.25">
      <c r="I66000"/>
      <c r="J66000"/>
      <c r="K66000"/>
      <c r="L66000"/>
    </row>
    <row r="66001" spans="9:12" ht="15" x14ac:dyDescent="0.25">
      <c r="I66001"/>
      <c r="J66001"/>
      <c r="K66001"/>
      <c r="L66001"/>
    </row>
    <row r="66002" spans="9:12" ht="15" x14ac:dyDescent="0.25">
      <c r="I66002"/>
      <c r="J66002"/>
      <c r="K66002"/>
      <c r="L66002"/>
    </row>
    <row r="66003" spans="9:12" ht="15" x14ac:dyDescent="0.25">
      <c r="I66003"/>
      <c r="J66003"/>
      <c r="K66003"/>
      <c r="L66003"/>
    </row>
    <row r="66004" spans="9:12" ht="15" x14ac:dyDescent="0.25">
      <c r="I66004"/>
      <c r="J66004"/>
      <c r="K66004"/>
      <c r="L66004"/>
    </row>
    <row r="66005" spans="9:12" ht="15" x14ac:dyDescent="0.25">
      <c r="I66005"/>
      <c r="J66005"/>
      <c r="K66005"/>
      <c r="L66005"/>
    </row>
    <row r="66006" spans="9:12" ht="15" x14ac:dyDescent="0.25">
      <c r="I66006"/>
      <c r="J66006"/>
      <c r="K66006"/>
      <c r="L66006"/>
    </row>
    <row r="66007" spans="9:12" ht="15" x14ac:dyDescent="0.25">
      <c r="I66007"/>
      <c r="J66007"/>
      <c r="K66007"/>
      <c r="L66007"/>
    </row>
    <row r="66008" spans="9:12" ht="15" x14ac:dyDescent="0.25">
      <c r="I66008"/>
      <c r="J66008"/>
      <c r="K66008"/>
      <c r="L66008"/>
    </row>
    <row r="66009" spans="9:12" ht="15" x14ac:dyDescent="0.25">
      <c r="I66009"/>
      <c r="J66009"/>
      <c r="K66009"/>
      <c r="L66009"/>
    </row>
    <row r="66010" spans="9:12" ht="15" x14ac:dyDescent="0.25">
      <c r="I66010"/>
      <c r="J66010"/>
      <c r="K66010"/>
      <c r="L66010"/>
    </row>
    <row r="66011" spans="9:12" ht="15" x14ac:dyDescent="0.25">
      <c r="I66011"/>
      <c r="J66011"/>
      <c r="K66011"/>
      <c r="L66011"/>
    </row>
    <row r="66012" spans="9:12" ht="15" x14ac:dyDescent="0.25">
      <c r="I66012"/>
      <c r="J66012"/>
      <c r="K66012"/>
      <c r="L66012"/>
    </row>
    <row r="66013" spans="9:12" ht="15" x14ac:dyDescent="0.25">
      <c r="I66013"/>
      <c r="J66013"/>
      <c r="K66013"/>
      <c r="L66013"/>
    </row>
    <row r="66014" spans="9:12" ht="15" x14ac:dyDescent="0.25">
      <c r="I66014"/>
      <c r="J66014"/>
      <c r="K66014"/>
      <c r="L66014"/>
    </row>
    <row r="66015" spans="9:12" ht="15" x14ac:dyDescent="0.25">
      <c r="I66015"/>
      <c r="J66015"/>
      <c r="K66015"/>
      <c r="L66015"/>
    </row>
    <row r="66016" spans="9:12" ht="15" x14ac:dyDescent="0.25">
      <c r="I66016"/>
      <c r="J66016"/>
      <c r="K66016"/>
      <c r="L66016"/>
    </row>
    <row r="66017" spans="9:12" ht="15" x14ac:dyDescent="0.25">
      <c r="I66017"/>
      <c r="J66017"/>
      <c r="K66017"/>
      <c r="L66017"/>
    </row>
    <row r="66018" spans="9:12" ht="15" x14ac:dyDescent="0.25">
      <c r="I66018"/>
      <c r="J66018"/>
      <c r="K66018"/>
      <c r="L66018"/>
    </row>
    <row r="66019" spans="9:12" ht="15" x14ac:dyDescent="0.25">
      <c r="I66019"/>
      <c r="J66019"/>
      <c r="K66019"/>
      <c r="L66019"/>
    </row>
    <row r="66020" spans="9:12" ht="15" x14ac:dyDescent="0.25">
      <c r="I66020"/>
      <c r="J66020"/>
      <c r="K66020"/>
      <c r="L66020"/>
    </row>
    <row r="66021" spans="9:12" ht="15" x14ac:dyDescent="0.25">
      <c r="I66021"/>
      <c r="J66021"/>
      <c r="K66021"/>
      <c r="L66021"/>
    </row>
    <row r="66022" spans="9:12" ht="15" x14ac:dyDescent="0.25">
      <c r="I66022"/>
      <c r="J66022"/>
      <c r="K66022"/>
      <c r="L66022"/>
    </row>
    <row r="66023" spans="9:12" ht="15" x14ac:dyDescent="0.25">
      <c r="I66023"/>
      <c r="J66023"/>
      <c r="K66023"/>
      <c r="L66023"/>
    </row>
    <row r="66024" spans="9:12" ht="15" x14ac:dyDescent="0.25">
      <c r="I66024"/>
      <c r="J66024"/>
      <c r="K66024"/>
      <c r="L66024"/>
    </row>
    <row r="66025" spans="9:12" ht="15" x14ac:dyDescent="0.25">
      <c r="I66025"/>
      <c r="J66025"/>
      <c r="K66025"/>
      <c r="L66025"/>
    </row>
    <row r="66026" spans="9:12" ht="15" x14ac:dyDescent="0.25">
      <c r="I66026"/>
      <c r="J66026"/>
      <c r="K66026"/>
      <c r="L66026"/>
    </row>
    <row r="66027" spans="9:12" ht="15" x14ac:dyDescent="0.25">
      <c r="I66027"/>
      <c r="J66027"/>
      <c r="K66027"/>
      <c r="L66027"/>
    </row>
    <row r="66028" spans="9:12" ht="15" x14ac:dyDescent="0.25">
      <c r="I66028"/>
      <c r="J66028"/>
      <c r="K66028"/>
      <c r="L66028"/>
    </row>
    <row r="66029" spans="9:12" ht="15" x14ac:dyDescent="0.25">
      <c r="I66029"/>
      <c r="J66029"/>
      <c r="K66029"/>
      <c r="L66029"/>
    </row>
    <row r="66030" spans="9:12" ht="15" x14ac:dyDescent="0.25">
      <c r="I66030"/>
      <c r="J66030"/>
      <c r="K66030"/>
      <c r="L66030"/>
    </row>
    <row r="66031" spans="9:12" ht="15" x14ac:dyDescent="0.25">
      <c r="I66031"/>
      <c r="J66031"/>
      <c r="K66031"/>
      <c r="L66031"/>
    </row>
    <row r="66032" spans="9:12" ht="15" x14ac:dyDescent="0.25">
      <c r="I66032"/>
      <c r="J66032"/>
      <c r="K66032"/>
      <c r="L66032"/>
    </row>
    <row r="66033" spans="9:12" ht="15" x14ac:dyDescent="0.25">
      <c r="I66033"/>
      <c r="J66033"/>
      <c r="K66033"/>
      <c r="L66033"/>
    </row>
    <row r="66034" spans="9:12" ht="15" x14ac:dyDescent="0.25">
      <c r="I66034"/>
      <c r="J66034"/>
      <c r="K66034"/>
      <c r="L66034"/>
    </row>
    <row r="66035" spans="9:12" ht="15" x14ac:dyDescent="0.25">
      <c r="I66035"/>
      <c r="J66035"/>
      <c r="K66035"/>
      <c r="L66035"/>
    </row>
    <row r="66036" spans="9:12" ht="15" x14ac:dyDescent="0.25">
      <c r="I66036"/>
      <c r="J66036"/>
      <c r="K66036"/>
      <c r="L66036"/>
    </row>
    <row r="66037" spans="9:12" ht="15" x14ac:dyDescent="0.25">
      <c r="I66037"/>
      <c r="J66037"/>
      <c r="K66037"/>
      <c r="L66037"/>
    </row>
    <row r="66038" spans="9:12" ht="15" x14ac:dyDescent="0.25">
      <c r="I66038"/>
      <c r="J66038"/>
      <c r="K66038"/>
      <c r="L66038"/>
    </row>
    <row r="66039" spans="9:12" ht="15" x14ac:dyDescent="0.25">
      <c r="I66039"/>
      <c r="J66039"/>
      <c r="K66039"/>
      <c r="L66039"/>
    </row>
    <row r="66040" spans="9:12" ht="15" x14ac:dyDescent="0.25">
      <c r="I66040"/>
      <c r="J66040"/>
      <c r="K66040"/>
      <c r="L66040"/>
    </row>
    <row r="66041" spans="9:12" ht="15" x14ac:dyDescent="0.25">
      <c r="I66041"/>
      <c r="J66041"/>
      <c r="K66041"/>
      <c r="L66041"/>
    </row>
    <row r="66042" spans="9:12" ht="15" x14ac:dyDescent="0.25">
      <c r="I66042"/>
      <c r="J66042"/>
      <c r="K66042"/>
      <c r="L66042"/>
    </row>
    <row r="66043" spans="9:12" ht="15" x14ac:dyDescent="0.25">
      <c r="I66043"/>
      <c r="J66043"/>
      <c r="K66043"/>
      <c r="L66043"/>
    </row>
    <row r="66044" spans="9:12" ht="15" x14ac:dyDescent="0.25">
      <c r="I66044"/>
      <c r="J66044"/>
      <c r="K66044"/>
      <c r="L66044"/>
    </row>
    <row r="66045" spans="9:12" ht="15" x14ac:dyDescent="0.25">
      <c r="I66045"/>
      <c r="J66045"/>
      <c r="K66045"/>
      <c r="L66045"/>
    </row>
    <row r="66046" spans="9:12" ht="15" x14ac:dyDescent="0.25">
      <c r="I66046"/>
      <c r="J66046"/>
      <c r="K66046"/>
      <c r="L66046"/>
    </row>
    <row r="66047" spans="9:12" ht="15" x14ac:dyDescent="0.25">
      <c r="I66047"/>
      <c r="J66047"/>
      <c r="K66047"/>
      <c r="L66047"/>
    </row>
    <row r="66048" spans="9:12" ht="15" x14ac:dyDescent="0.25">
      <c r="I66048"/>
      <c r="J66048"/>
      <c r="K66048"/>
      <c r="L66048"/>
    </row>
    <row r="66049" spans="9:12" ht="15" x14ac:dyDescent="0.25">
      <c r="I66049"/>
      <c r="J66049"/>
      <c r="K66049"/>
      <c r="L66049"/>
    </row>
    <row r="66050" spans="9:12" ht="15" x14ac:dyDescent="0.25">
      <c r="I66050"/>
      <c r="J66050"/>
      <c r="K66050"/>
      <c r="L66050"/>
    </row>
    <row r="66051" spans="9:12" ht="15" x14ac:dyDescent="0.25">
      <c r="I66051"/>
      <c r="J66051"/>
      <c r="K66051"/>
      <c r="L66051"/>
    </row>
    <row r="66052" spans="9:12" ht="15" x14ac:dyDescent="0.25">
      <c r="I66052"/>
      <c r="J66052"/>
      <c r="K66052"/>
      <c r="L66052"/>
    </row>
    <row r="66053" spans="9:12" ht="15" x14ac:dyDescent="0.25">
      <c r="I66053"/>
      <c r="J66053"/>
      <c r="K66053"/>
      <c r="L66053"/>
    </row>
    <row r="66054" spans="9:12" ht="15" x14ac:dyDescent="0.25">
      <c r="I66054"/>
      <c r="J66054"/>
      <c r="K66054"/>
      <c r="L66054"/>
    </row>
    <row r="66055" spans="9:12" ht="15" x14ac:dyDescent="0.25">
      <c r="I66055"/>
      <c r="J66055"/>
      <c r="K66055"/>
      <c r="L66055"/>
    </row>
    <row r="66056" spans="9:12" ht="15" x14ac:dyDescent="0.25">
      <c r="I66056"/>
      <c r="J66056"/>
      <c r="K66056"/>
      <c r="L66056"/>
    </row>
    <row r="66057" spans="9:12" ht="15" x14ac:dyDescent="0.25">
      <c r="I66057"/>
      <c r="J66057"/>
      <c r="K66057"/>
      <c r="L66057"/>
    </row>
    <row r="66058" spans="9:12" ht="15" x14ac:dyDescent="0.25">
      <c r="I66058"/>
      <c r="J66058"/>
      <c r="K66058"/>
      <c r="L66058"/>
    </row>
    <row r="66059" spans="9:12" ht="15" x14ac:dyDescent="0.25">
      <c r="I66059"/>
      <c r="J66059"/>
      <c r="K66059"/>
      <c r="L66059"/>
    </row>
    <row r="66060" spans="9:12" ht="15" x14ac:dyDescent="0.25">
      <c r="I66060"/>
      <c r="J66060"/>
      <c r="K66060"/>
      <c r="L66060"/>
    </row>
    <row r="66061" spans="9:12" ht="15" x14ac:dyDescent="0.25">
      <c r="I66061"/>
      <c r="J66061"/>
      <c r="K66061"/>
      <c r="L66061"/>
    </row>
    <row r="66062" spans="9:12" ht="15" x14ac:dyDescent="0.25">
      <c r="I66062"/>
      <c r="J66062"/>
      <c r="K66062"/>
      <c r="L66062"/>
    </row>
    <row r="66063" spans="9:12" ht="15" x14ac:dyDescent="0.25">
      <c r="I66063"/>
      <c r="J66063"/>
      <c r="K66063"/>
      <c r="L66063"/>
    </row>
    <row r="66064" spans="9:12" ht="15" x14ac:dyDescent="0.25">
      <c r="I66064"/>
      <c r="J66064"/>
      <c r="K66064"/>
      <c r="L66064"/>
    </row>
    <row r="66065" spans="9:12" ht="15" x14ac:dyDescent="0.25">
      <c r="I66065"/>
      <c r="J66065"/>
      <c r="K66065"/>
      <c r="L66065"/>
    </row>
    <row r="66066" spans="9:12" ht="15" x14ac:dyDescent="0.25">
      <c r="I66066"/>
      <c r="J66066"/>
      <c r="K66066"/>
      <c r="L66066"/>
    </row>
    <row r="66067" spans="9:12" ht="15" x14ac:dyDescent="0.25">
      <c r="I66067"/>
      <c r="J66067"/>
      <c r="K66067"/>
      <c r="L66067"/>
    </row>
    <row r="66068" spans="9:12" ht="15" x14ac:dyDescent="0.25">
      <c r="I66068"/>
      <c r="J66068"/>
      <c r="K66068"/>
      <c r="L66068"/>
    </row>
    <row r="66069" spans="9:12" ht="15" x14ac:dyDescent="0.25">
      <c r="I66069"/>
      <c r="J66069"/>
      <c r="K66069"/>
      <c r="L66069"/>
    </row>
    <row r="66070" spans="9:12" ht="15" x14ac:dyDescent="0.25">
      <c r="I66070"/>
      <c r="J66070"/>
      <c r="K66070"/>
      <c r="L66070"/>
    </row>
    <row r="66071" spans="9:12" ht="15" x14ac:dyDescent="0.25">
      <c r="I66071"/>
      <c r="J66071"/>
      <c r="K66071"/>
      <c r="L66071"/>
    </row>
    <row r="66072" spans="9:12" ht="15" x14ac:dyDescent="0.25">
      <c r="I66072"/>
      <c r="J66072"/>
      <c r="K66072"/>
      <c r="L66072"/>
    </row>
    <row r="66073" spans="9:12" ht="15" x14ac:dyDescent="0.25">
      <c r="I66073"/>
      <c r="J66073"/>
      <c r="K66073"/>
      <c r="L66073"/>
    </row>
    <row r="66074" spans="9:12" ht="15" x14ac:dyDescent="0.25">
      <c r="I66074"/>
      <c r="J66074"/>
      <c r="K66074"/>
      <c r="L66074"/>
    </row>
    <row r="66075" spans="9:12" ht="15" x14ac:dyDescent="0.25">
      <c r="I66075"/>
      <c r="J66075"/>
      <c r="K66075"/>
      <c r="L66075"/>
    </row>
    <row r="66076" spans="9:12" ht="15" x14ac:dyDescent="0.25">
      <c r="I66076"/>
      <c r="J66076"/>
      <c r="K66076"/>
      <c r="L66076"/>
    </row>
    <row r="66077" spans="9:12" ht="15" x14ac:dyDescent="0.25">
      <c r="I66077"/>
      <c r="J66077"/>
      <c r="K66077"/>
      <c r="L66077"/>
    </row>
    <row r="66078" spans="9:12" ht="15" x14ac:dyDescent="0.25">
      <c r="I66078"/>
      <c r="J66078"/>
      <c r="K66078"/>
      <c r="L66078"/>
    </row>
    <row r="66079" spans="9:12" ht="15" x14ac:dyDescent="0.25">
      <c r="I66079"/>
      <c r="J66079"/>
      <c r="K66079"/>
      <c r="L66079"/>
    </row>
    <row r="66080" spans="9:12" ht="15" x14ac:dyDescent="0.25">
      <c r="I66080"/>
      <c r="J66080"/>
      <c r="K66080"/>
      <c r="L66080"/>
    </row>
    <row r="66081" spans="9:12" ht="15" x14ac:dyDescent="0.25">
      <c r="I66081"/>
      <c r="J66081"/>
      <c r="K66081"/>
      <c r="L66081"/>
    </row>
    <row r="66082" spans="9:12" ht="15" x14ac:dyDescent="0.25">
      <c r="I66082"/>
      <c r="J66082"/>
      <c r="K66082"/>
      <c r="L66082"/>
    </row>
    <row r="66083" spans="9:12" ht="15" x14ac:dyDescent="0.25">
      <c r="I66083"/>
      <c r="J66083"/>
      <c r="K66083"/>
      <c r="L66083"/>
    </row>
    <row r="66084" spans="9:12" ht="15" x14ac:dyDescent="0.25">
      <c r="I66084"/>
      <c r="J66084"/>
      <c r="K66084"/>
      <c r="L66084"/>
    </row>
    <row r="66085" spans="9:12" ht="15" x14ac:dyDescent="0.25">
      <c r="I66085"/>
      <c r="J66085"/>
      <c r="K66085"/>
      <c r="L66085"/>
    </row>
    <row r="66086" spans="9:12" ht="15" x14ac:dyDescent="0.25">
      <c r="I66086"/>
      <c r="J66086"/>
      <c r="K66086"/>
      <c r="L66086"/>
    </row>
    <row r="66087" spans="9:12" ht="15" x14ac:dyDescent="0.25">
      <c r="I66087"/>
      <c r="J66087"/>
      <c r="K66087"/>
      <c r="L66087"/>
    </row>
    <row r="66088" spans="9:12" ht="15" x14ac:dyDescent="0.25">
      <c r="I66088"/>
      <c r="J66088"/>
      <c r="K66088"/>
      <c r="L66088"/>
    </row>
    <row r="66089" spans="9:12" ht="15" x14ac:dyDescent="0.25">
      <c r="I66089"/>
      <c r="J66089"/>
      <c r="K66089"/>
      <c r="L66089"/>
    </row>
    <row r="66090" spans="9:12" ht="15" x14ac:dyDescent="0.25">
      <c r="I66090"/>
      <c r="J66090"/>
      <c r="K66090"/>
      <c r="L66090"/>
    </row>
    <row r="66091" spans="9:12" ht="15" x14ac:dyDescent="0.25">
      <c r="I66091"/>
      <c r="J66091"/>
      <c r="K66091"/>
      <c r="L66091"/>
    </row>
    <row r="66092" spans="9:12" ht="15" x14ac:dyDescent="0.25">
      <c r="I66092"/>
      <c r="J66092"/>
      <c r="K66092"/>
      <c r="L66092"/>
    </row>
    <row r="66093" spans="9:12" ht="15" x14ac:dyDescent="0.25">
      <c r="I66093"/>
      <c r="J66093"/>
      <c r="K66093"/>
      <c r="L66093"/>
    </row>
    <row r="66094" spans="9:12" ht="15" x14ac:dyDescent="0.25">
      <c r="I66094"/>
      <c r="J66094"/>
      <c r="K66094"/>
      <c r="L66094"/>
    </row>
    <row r="66095" spans="9:12" ht="15" x14ac:dyDescent="0.25">
      <c r="I66095"/>
      <c r="J66095"/>
      <c r="K66095"/>
      <c r="L66095"/>
    </row>
    <row r="66096" spans="9:12" ht="15" x14ac:dyDescent="0.25">
      <c r="I66096"/>
      <c r="J66096"/>
      <c r="K66096"/>
      <c r="L66096"/>
    </row>
    <row r="66097" spans="9:12" ht="15" x14ac:dyDescent="0.25">
      <c r="I66097"/>
      <c r="J66097"/>
      <c r="K66097"/>
      <c r="L66097"/>
    </row>
    <row r="66098" spans="9:12" ht="15" x14ac:dyDescent="0.25">
      <c r="I66098"/>
      <c r="J66098"/>
      <c r="K66098"/>
      <c r="L66098"/>
    </row>
    <row r="66099" spans="9:12" ht="15" x14ac:dyDescent="0.25">
      <c r="I66099"/>
      <c r="J66099"/>
      <c r="K66099"/>
      <c r="L66099"/>
    </row>
    <row r="66100" spans="9:12" ht="15" x14ac:dyDescent="0.25">
      <c r="I66100"/>
      <c r="J66100"/>
      <c r="K66100"/>
      <c r="L66100"/>
    </row>
    <row r="66101" spans="9:12" ht="15" x14ac:dyDescent="0.25">
      <c r="I66101"/>
      <c r="J66101"/>
      <c r="K66101"/>
      <c r="L66101"/>
    </row>
    <row r="66102" spans="9:12" ht="15" x14ac:dyDescent="0.25">
      <c r="I66102"/>
      <c r="J66102"/>
      <c r="K66102"/>
      <c r="L66102"/>
    </row>
    <row r="66103" spans="9:12" ht="15" x14ac:dyDescent="0.25">
      <c r="I66103"/>
      <c r="J66103"/>
      <c r="K66103"/>
      <c r="L66103"/>
    </row>
    <row r="66104" spans="9:12" ht="15" x14ac:dyDescent="0.25">
      <c r="I66104"/>
      <c r="J66104"/>
      <c r="K66104"/>
      <c r="L66104"/>
    </row>
    <row r="66105" spans="9:12" ht="15" x14ac:dyDescent="0.25">
      <c r="I66105"/>
      <c r="J66105"/>
      <c r="K66105"/>
      <c r="L66105"/>
    </row>
    <row r="66106" spans="9:12" ht="15" x14ac:dyDescent="0.25">
      <c r="I66106"/>
      <c r="J66106"/>
      <c r="K66106"/>
      <c r="L66106"/>
    </row>
    <row r="66107" spans="9:12" ht="15" x14ac:dyDescent="0.25">
      <c r="I66107"/>
      <c r="J66107"/>
      <c r="K66107"/>
      <c r="L66107"/>
    </row>
    <row r="66108" spans="9:12" ht="15" x14ac:dyDescent="0.25">
      <c r="I66108"/>
      <c r="J66108"/>
      <c r="K66108"/>
      <c r="L66108"/>
    </row>
    <row r="66109" spans="9:12" ht="15" x14ac:dyDescent="0.25">
      <c r="I66109"/>
      <c r="J66109"/>
      <c r="K66109"/>
      <c r="L66109"/>
    </row>
    <row r="66110" spans="9:12" ht="15" x14ac:dyDescent="0.25">
      <c r="I66110"/>
      <c r="J66110"/>
      <c r="K66110"/>
      <c r="L66110"/>
    </row>
    <row r="66111" spans="9:12" ht="15" x14ac:dyDescent="0.25">
      <c r="I66111"/>
      <c r="J66111"/>
      <c r="K66111"/>
      <c r="L66111"/>
    </row>
    <row r="66112" spans="9:12" ht="15" x14ac:dyDescent="0.25">
      <c r="I66112"/>
      <c r="J66112"/>
      <c r="K66112"/>
      <c r="L66112"/>
    </row>
    <row r="66113" spans="9:12" ht="15" x14ac:dyDescent="0.25">
      <c r="I66113"/>
      <c r="J66113"/>
      <c r="K66113"/>
      <c r="L66113"/>
    </row>
    <row r="66114" spans="9:12" ht="15" x14ac:dyDescent="0.25">
      <c r="I66114"/>
      <c r="J66114"/>
      <c r="K66114"/>
      <c r="L66114"/>
    </row>
    <row r="66115" spans="9:12" ht="15" x14ac:dyDescent="0.25">
      <c r="I66115"/>
      <c r="J66115"/>
      <c r="K66115"/>
      <c r="L66115"/>
    </row>
    <row r="66116" spans="9:12" ht="15" x14ac:dyDescent="0.25">
      <c r="I66116"/>
      <c r="J66116"/>
      <c r="K66116"/>
      <c r="L66116"/>
    </row>
    <row r="66117" spans="9:12" ht="15" x14ac:dyDescent="0.25">
      <c r="I66117"/>
      <c r="J66117"/>
      <c r="K66117"/>
      <c r="L66117"/>
    </row>
    <row r="66118" spans="9:12" ht="15" x14ac:dyDescent="0.25">
      <c r="I66118"/>
      <c r="J66118"/>
      <c r="K66118"/>
      <c r="L66118"/>
    </row>
    <row r="66119" spans="9:12" ht="15" x14ac:dyDescent="0.25">
      <c r="I66119"/>
      <c r="J66119"/>
      <c r="K66119"/>
      <c r="L66119"/>
    </row>
    <row r="66120" spans="9:12" ht="15" x14ac:dyDescent="0.25">
      <c r="I66120"/>
      <c r="J66120"/>
      <c r="K66120"/>
      <c r="L66120"/>
    </row>
    <row r="66121" spans="9:12" ht="15" x14ac:dyDescent="0.25">
      <c r="I66121"/>
      <c r="J66121"/>
      <c r="K66121"/>
      <c r="L66121"/>
    </row>
    <row r="66122" spans="9:12" ht="15" x14ac:dyDescent="0.25">
      <c r="I66122"/>
      <c r="J66122"/>
      <c r="K66122"/>
      <c r="L66122"/>
    </row>
    <row r="66123" spans="9:12" ht="15" x14ac:dyDescent="0.25">
      <c r="I66123"/>
      <c r="J66123"/>
      <c r="K66123"/>
      <c r="L66123"/>
    </row>
    <row r="66124" spans="9:12" ht="15" x14ac:dyDescent="0.25">
      <c r="I66124"/>
      <c r="J66124"/>
      <c r="K66124"/>
      <c r="L66124"/>
    </row>
    <row r="66125" spans="9:12" ht="15" x14ac:dyDescent="0.25">
      <c r="I66125"/>
      <c r="J66125"/>
      <c r="K66125"/>
      <c r="L66125"/>
    </row>
    <row r="66126" spans="9:12" ht="15" x14ac:dyDescent="0.25">
      <c r="I66126"/>
      <c r="J66126"/>
      <c r="K66126"/>
      <c r="L66126"/>
    </row>
    <row r="66127" spans="9:12" ht="15" x14ac:dyDescent="0.25">
      <c r="I66127"/>
      <c r="J66127"/>
      <c r="K66127"/>
      <c r="L66127"/>
    </row>
    <row r="66128" spans="9:12" ht="15" x14ac:dyDescent="0.25">
      <c r="I66128"/>
      <c r="J66128"/>
      <c r="K66128"/>
      <c r="L66128"/>
    </row>
    <row r="66129" spans="9:12" ht="15" x14ac:dyDescent="0.25">
      <c r="I66129"/>
      <c r="J66129"/>
      <c r="K66129"/>
      <c r="L66129"/>
    </row>
    <row r="66130" spans="9:12" ht="15" x14ac:dyDescent="0.25">
      <c r="I66130"/>
      <c r="J66130"/>
      <c r="K66130"/>
      <c r="L66130"/>
    </row>
    <row r="66131" spans="9:12" ht="15" x14ac:dyDescent="0.25">
      <c r="I66131"/>
      <c r="J66131"/>
      <c r="K66131"/>
      <c r="L66131"/>
    </row>
    <row r="66132" spans="9:12" ht="15" x14ac:dyDescent="0.25">
      <c r="I66132"/>
      <c r="J66132"/>
      <c r="K66132"/>
      <c r="L66132"/>
    </row>
    <row r="66133" spans="9:12" ht="15" x14ac:dyDescent="0.25">
      <c r="I66133"/>
      <c r="J66133"/>
      <c r="K66133"/>
      <c r="L66133"/>
    </row>
    <row r="66134" spans="9:12" ht="15" x14ac:dyDescent="0.25">
      <c r="I66134"/>
      <c r="J66134"/>
      <c r="K66134"/>
      <c r="L66134"/>
    </row>
    <row r="66135" spans="9:12" ht="15" x14ac:dyDescent="0.25">
      <c r="I66135"/>
      <c r="J66135"/>
      <c r="K66135"/>
      <c r="L66135"/>
    </row>
    <row r="66136" spans="9:12" ht="15" x14ac:dyDescent="0.25">
      <c r="I66136"/>
      <c r="J66136"/>
      <c r="K66136"/>
      <c r="L66136"/>
    </row>
    <row r="66137" spans="9:12" ht="15" x14ac:dyDescent="0.25">
      <c r="I66137"/>
      <c r="J66137"/>
      <c r="K66137"/>
      <c r="L66137"/>
    </row>
    <row r="66138" spans="9:12" ht="15" x14ac:dyDescent="0.25">
      <c r="I66138"/>
      <c r="J66138"/>
      <c r="K66138"/>
      <c r="L66138"/>
    </row>
    <row r="66139" spans="9:12" ht="15" x14ac:dyDescent="0.25">
      <c r="I66139"/>
      <c r="J66139"/>
      <c r="K66139"/>
      <c r="L66139"/>
    </row>
    <row r="66140" spans="9:12" ht="15" x14ac:dyDescent="0.25">
      <c r="I66140"/>
      <c r="J66140"/>
      <c r="K66140"/>
      <c r="L66140"/>
    </row>
    <row r="66141" spans="9:12" ht="15" x14ac:dyDescent="0.25">
      <c r="I66141"/>
      <c r="J66141"/>
      <c r="K66141"/>
      <c r="L66141"/>
    </row>
    <row r="66142" spans="9:12" ht="15" x14ac:dyDescent="0.25">
      <c r="I66142"/>
      <c r="J66142"/>
      <c r="K66142"/>
      <c r="L66142"/>
    </row>
    <row r="66143" spans="9:12" ht="15" x14ac:dyDescent="0.25">
      <c r="I66143"/>
      <c r="J66143"/>
      <c r="K66143"/>
      <c r="L66143"/>
    </row>
    <row r="66144" spans="9:12" ht="15" x14ac:dyDescent="0.25">
      <c r="I66144"/>
      <c r="J66144"/>
      <c r="K66144"/>
      <c r="L66144"/>
    </row>
    <row r="66145" spans="9:12" ht="15" x14ac:dyDescent="0.25">
      <c r="I66145"/>
      <c r="J66145"/>
      <c r="K66145"/>
      <c r="L66145"/>
    </row>
    <row r="66146" spans="9:12" ht="15" x14ac:dyDescent="0.25">
      <c r="I66146"/>
      <c r="J66146"/>
      <c r="K66146"/>
      <c r="L66146"/>
    </row>
    <row r="66147" spans="9:12" ht="15" x14ac:dyDescent="0.25">
      <c r="I66147"/>
      <c r="J66147"/>
      <c r="K66147"/>
      <c r="L66147"/>
    </row>
    <row r="66148" spans="9:12" ht="15" x14ac:dyDescent="0.25">
      <c r="I66148"/>
      <c r="J66148"/>
      <c r="K66148"/>
      <c r="L66148"/>
    </row>
    <row r="66149" spans="9:12" ht="15" x14ac:dyDescent="0.25">
      <c r="I66149"/>
      <c r="J66149"/>
      <c r="K66149"/>
      <c r="L66149"/>
    </row>
    <row r="66150" spans="9:12" ht="15" x14ac:dyDescent="0.25">
      <c r="I66150"/>
      <c r="J66150"/>
      <c r="K66150"/>
      <c r="L66150"/>
    </row>
    <row r="66151" spans="9:12" ht="15" x14ac:dyDescent="0.25">
      <c r="I66151"/>
      <c r="J66151"/>
      <c r="K66151"/>
      <c r="L66151"/>
    </row>
    <row r="66152" spans="9:12" ht="15" x14ac:dyDescent="0.25">
      <c r="I66152"/>
      <c r="J66152"/>
      <c r="K66152"/>
      <c r="L66152"/>
    </row>
    <row r="66153" spans="9:12" ht="15" x14ac:dyDescent="0.25">
      <c r="I66153"/>
      <c r="J66153"/>
      <c r="K66153"/>
      <c r="L66153"/>
    </row>
    <row r="66154" spans="9:12" ht="15" x14ac:dyDescent="0.25">
      <c r="I66154"/>
      <c r="J66154"/>
      <c r="K66154"/>
      <c r="L66154"/>
    </row>
    <row r="66155" spans="9:12" ht="15" x14ac:dyDescent="0.25">
      <c r="I66155"/>
      <c r="J66155"/>
      <c r="K66155"/>
      <c r="L66155"/>
    </row>
    <row r="66156" spans="9:12" ht="15" x14ac:dyDescent="0.25">
      <c r="I66156"/>
      <c r="J66156"/>
      <c r="K66156"/>
      <c r="L66156"/>
    </row>
    <row r="66157" spans="9:12" ht="15" x14ac:dyDescent="0.25">
      <c r="I66157"/>
      <c r="J66157"/>
      <c r="K66157"/>
      <c r="L66157"/>
    </row>
    <row r="66158" spans="9:12" ht="15" x14ac:dyDescent="0.25">
      <c r="I66158"/>
      <c r="J66158"/>
      <c r="K66158"/>
      <c r="L66158"/>
    </row>
    <row r="66159" spans="9:12" ht="15" x14ac:dyDescent="0.25">
      <c r="I66159"/>
      <c r="J66159"/>
      <c r="K66159"/>
      <c r="L66159"/>
    </row>
    <row r="66160" spans="9:12" ht="15" x14ac:dyDescent="0.25">
      <c r="I66160"/>
      <c r="J66160"/>
      <c r="K66160"/>
      <c r="L66160"/>
    </row>
    <row r="66161" spans="9:12" ht="15" x14ac:dyDescent="0.25">
      <c r="I66161"/>
      <c r="J66161"/>
      <c r="K66161"/>
      <c r="L66161"/>
    </row>
    <row r="66162" spans="9:12" ht="15" x14ac:dyDescent="0.25">
      <c r="I66162"/>
      <c r="J66162"/>
      <c r="K66162"/>
      <c r="L66162"/>
    </row>
    <row r="66163" spans="9:12" ht="15" x14ac:dyDescent="0.25">
      <c r="I66163"/>
      <c r="J66163"/>
      <c r="K66163"/>
      <c r="L66163"/>
    </row>
    <row r="66164" spans="9:12" ht="15" x14ac:dyDescent="0.25">
      <c r="I66164"/>
      <c r="J66164"/>
      <c r="K66164"/>
      <c r="L66164"/>
    </row>
    <row r="66165" spans="9:12" ht="15" x14ac:dyDescent="0.25">
      <c r="I66165"/>
      <c r="J66165"/>
      <c r="K66165"/>
      <c r="L66165"/>
    </row>
    <row r="66166" spans="9:12" ht="15" x14ac:dyDescent="0.25">
      <c r="I66166"/>
      <c r="J66166"/>
      <c r="K66166"/>
      <c r="L66166"/>
    </row>
    <row r="66167" spans="9:12" ht="15" x14ac:dyDescent="0.25">
      <c r="I66167"/>
      <c r="J66167"/>
      <c r="K66167"/>
      <c r="L66167"/>
    </row>
    <row r="66168" spans="9:12" ht="15" x14ac:dyDescent="0.25">
      <c r="I66168"/>
      <c r="J66168"/>
      <c r="K66168"/>
      <c r="L66168"/>
    </row>
    <row r="66169" spans="9:12" ht="15" x14ac:dyDescent="0.25">
      <c r="I66169"/>
      <c r="J66169"/>
      <c r="K66169"/>
      <c r="L66169"/>
    </row>
    <row r="66170" spans="9:12" ht="15" x14ac:dyDescent="0.25">
      <c r="I66170"/>
      <c r="J66170"/>
      <c r="K66170"/>
      <c r="L66170"/>
    </row>
    <row r="66171" spans="9:12" ht="15" x14ac:dyDescent="0.25">
      <c r="I66171"/>
      <c r="J66171"/>
      <c r="K66171"/>
      <c r="L66171"/>
    </row>
    <row r="66172" spans="9:12" ht="15" x14ac:dyDescent="0.25">
      <c r="I66172"/>
      <c r="J66172"/>
      <c r="K66172"/>
      <c r="L66172"/>
    </row>
    <row r="66173" spans="9:12" ht="15" x14ac:dyDescent="0.25">
      <c r="I66173"/>
      <c r="J66173"/>
      <c r="K66173"/>
      <c r="L66173"/>
    </row>
    <row r="66174" spans="9:12" ht="15" x14ac:dyDescent="0.25">
      <c r="I66174"/>
      <c r="J66174"/>
      <c r="K66174"/>
      <c r="L66174"/>
    </row>
    <row r="66175" spans="9:12" ht="15" x14ac:dyDescent="0.25">
      <c r="I66175"/>
      <c r="J66175"/>
      <c r="K66175"/>
      <c r="L66175"/>
    </row>
    <row r="66176" spans="9:12" ht="15" x14ac:dyDescent="0.25">
      <c r="I66176"/>
      <c r="J66176"/>
      <c r="K66176"/>
      <c r="L66176"/>
    </row>
    <row r="66177" spans="9:12" ht="15" x14ac:dyDescent="0.25">
      <c r="I66177"/>
      <c r="J66177"/>
      <c r="K66177"/>
      <c r="L66177"/>
    </row>
    <row r="66178" spans="9:12" ht="15" x14ac:dyDescent="0.25">
      <c r="I66178"/>
      <c r="J66178"/>
      <c r="K66178"/>
      <c r="L66178"/>
    </row>
    <row r="66179" spans="9:12" ht="15" x14ac:dyDescent="0.25">
      <c r="I66179"/>
      <c r="J66179"/>
      <c r="K66179"/>
      <c r="L66179"/>
    </row>
    <row r="66180" spans="9:12" ht="15" x14ac:dyDescent="0.25">
      <c r="I66180"/>
      <c r="J66180"/>
      <c r="K66180"/>
      <c r="L66180"/>
    </row>
    <row r="66181" spans="9:12" ht="15" x14ac:dyDescent="0.25">
      <c r="I66181"/>
      <c r="J66181"/>
      <c r="K66181"/>
      <c r="L66181"/>
    </row>
    <row r="66182" spans="9:12" ht="15" x14ac:dyDescent="0.25">
      <c r="I66182"/>
      <c r="J66182"/>
      <c r="K66182"/>
      <c r="L66182"/>
    </row>
    <row r="66183" spans="9:12" ht="15" x14ac:dyDescent="0.25">
      <c r="I66183"/>
      <c r="J66183"/>
      <c r="K66183"/>
      <c r="L66183"/>
    </row>
    <row r="66184" spans="9:12" ht="15" x14ac:dyDescent="0.25">
      <c r="I66184"/>
      <c r="J66184"/>
      <c r="K66184"/>
      <c r="L66184"/>
    </row>
    <row r="66185" spans="9:12" ht="15" x14ac:dyDescent="0.25">
      <c r="I66185"/>
      <c r="J66185"/>
      <c r="K66185"/>
      <c r="L66185"/>
    </row>
    <row r="66186" spans="9:12" ht="15" x14ac:dyDescent="0.25">
      <c r="I66186"/>
      <c r="J66186"/>
      <c r="K66186"/>
      <c r="L66186"/>
    </row>
    <row r="66187" spans="9:12" ht="15" x14ac:dyDescent="0.25">
      <c r="I66187"/>
      <c r="J66187"/>
      <c r="K66187"/>
      <c r="L66187"/>
    </row>
    <row r="66188" spans="9:12" ht="15" x14ac:dyDescent="0.25">
      <c r="I66188"/>
      <c r="J66188"/>
      <c r="K66188"/>
      <c r="L66188"/>
    </row>
    <row r="66189" spans="9:12" ht="15" x14ac:dyDescent="0.25">
      <c r="I66189"/>
      <c r="J66189"/>
      <c r="K66189"/>
      <c r="L66189"/>
    </row>
    <row r="66190" spans="9:12" ht="15" x14ac:dyDescent="0.25">
      <c r="I66190"/>
      <c r="J66190"/>
      <c r="K66190"/>
      <c r="L66190"/>
    </row>
    <row r="66191" spans="9:12" ht="15" x14ac:dyDescent="0.25">
      <c r="I66191"/>
      <c r="J66191"/>
      <c r="K66191"/>
      <c r="L66191"/>
    </row>
    <row r="66192" spans="9:12" ht="15" x14ac:dyDescent="0.25">
      <c r="I66192"/>
      <c r="J66192"/>
      <c r="K66192"/>
      <c r="L66192"/>
    </row>
    <row r="66193" spans="9:12" ht="15" x14ac:dyDescent="0.25">
      <c r="I66193"/>
      <c r="J66193"/>
      <c r="K66193"/>
      <c r="L66193"/>
    </row>
    <row r="66194" spans="9:12" ht="15" x14ac:dyDescent="0.25">
      <c r="I66194"/>
      <c r="J66194"/>
      <c r="K66194"/>
      <c r="L66194"/>
    </row>
    <row r="66195" spans="9:12" ht="15" x14ac:dyDescent="0.25">
      <c r="I66195"/>
      <c r="J66195"/>
      <c r="K66195"/>
      <c r="L66195"/>
    </row>
    <row r="66196" spans="9:12" ht="15" x14ac:dyDescent="0.25">
      <c r="I66196"/>
      <c r="J66196"/>
      <c r="K66196"/>
      <c r="L66196"/>
    </row>
    <row r="66197" spans="9:12" ht="15" x14ac:dyDescent="0.25">
      <c r="I66197"/>
      <c r="J66197"/>
      <c r="K66197"/>
      <c r="L66197"/>
    </row>
    <row r="66198" spans="9:12" ht="15" x14ac:dyDescent="0.25">
      <c r="I66198"/>
      <c r="J66198"/>
      <c r="K66198"/>
      <c r="L66198"/>
    </row>
    <row r="66199" spans="9:12" ht="15" x14ac:dyDescent="0.25">
      <c r="I66199"/>
      <c r="J66199"/>
      <c r="K66199"/>
      <c r="L66199"/>
    </row>
    <row r="66200" spans="9:12" ht="15" x14ac:dyDescent="0.25">
      <c r="I66200"/>
      <c r="J66200"/>
      <c r="K66200"/>
      <c r="L66200"/>
    </row>
    <row r="66201" spans="9:12" ht="15" x14ac:dyDescent="0.25">
      <c r="I66201"/>
      <c r="J66201"/>
      <c r="K66201"/>
      <c r="L66201"/>
    </row>
    <row r="66202" spans="9:12" ht="15" x14ac:dyDescent="0.25">
      <c r="I66202"/>
      <c r="J66202"/>
      <c r="K66202"/>
      <c r="L66202"/>
    </row>
    <row r="66203" spans="9:12" ht="15" x14ac:dyDescent="0.25">
      <c r="I66203"/>
      <c r="J66203"/>
      <c r="K66203"/>
      <c r="L66203"/>
    </row>
    <row r="66204" spans="9:12" ht="15" x14ac:dyDescent="0.25">
      <c r="I66204"/>
      <c r="J66204"/>
      <c r="K66204"/>
      <c r="L66204"/>
    </row>
    <row r="66205" spans="9:12" ht="15" x14ac:dyDescent="0.25">
      <c r="I66205"/>
      <c r="J66205"/>
      <c r="K66205"/>
      <c r="L66205"/>
    </row>
    <row r="66206" spans="9:12" ht="15" x14ac:dyDescent="0.25">
      <c r="I66206"/>
      <c r="J66206"/>
      <c r="K66206"/>
      <c r="L66206"/>
    </row>
    <row r="66207" spans="9:12" ht="15" x14ac:dyDescent="0.25">
      <c r="I66207"/>
      <c r="J66207"/>
      <c r="K66207"/>
      <c r="L66207"/>
    </row>
    <row r="66208" spans="9:12" ht="15" x14ac:dyDescent="0.25">
      <c r="I66208"/>
      <c r="J66208"/>
      <c r="K66208"/>
      <c r="L66208"/>
    </row>
    <row r="66209" spans="9:12" ht="15" x14ac:dyDescent="0.25">
      <c r="I66209"/>
      <c r="J66209"/>
      <c r="K66209"/>
      <c r="L66209"/>
    </row>
    <row r="66210" spans="9:12" ht="15" x14ac:dyDescent="0.25">
      <c r="I66210"/>
      <c r="J66210"/>
      <c r="K66210"/>
      <c r="L66210"/>
    </row>
    <row r="66211" spans="9:12" ht="15" x14ac:dyDescent="0.25">
      <c r="I66211"/>
      <c r="J66211"/>
      <c r="K66211"/>
      <c r="L66211"/>
    </row>
    <row r="66212" spans="9:12" ht="15" x14ac:dyDescent="0.25">
      <c r="I66212"/>
      <c r="J66212"/>
      <c r="K66212"/>
      <c r="L66212"/>
    </row>
    <row r="66213" spans="9:12" ht="15" x14ac:dyDescent="0.25">
      <c r="I66213"/>
      <c r="J66213"/>
      <c r="K66213"/>
      <c r="L66213"/>
    </row>
    <row r="66214" spans="9:12" ht="15" x14ac:dyDescent="0.25">
      <c r="I66214"/>
      <c r="J66214"/>
      <c r="K66214"/>
      <c r="L66214"/>
    </row>
    <row r="66215" spans="9:12" ht="15" x14ac:dyDescent="0.25">
      <c r="I66215"/>
      <c r="J66215"/>
      <c r="K66215"/>
      <c r="L66215"/>
    </row>
    <row r="66216" spans="9:12" ht="15" x14ac:dyDescent="0.25">
      <c r="I66216"/>
      <c r="J66216"/>
      <c r="K66216"/>
      <c r="L66216"/>
    </row>
    <row r="66217" spans="9:12" ht="15" x14ac:dyDescent="0.25">
      <c r="I66217"/>
      <c r="J66217"/>
      <c r="K66217"/>
      <c r="L66217"/>
    </row>
    <row r="66218" spans="9:12" ht="15" x14ac:dyDescent="0.25">
      <c r="I66218"/>
      <c r="J66218"/>
      <c r="K66218"/>
      <c r="L66218"/>
    </row>
    <row r="66219" spans="9:12" ht="15" x14ac:dyDescent="0.25">
      <c r="I66219"/>
      <c r="J66219"/>
      <c r="K66219"/>
      <c r="L66219"/>
    </row>
    <row r="66220" spans="9:12" ht="15" x14ac:dyDescent="0.25">
      <c r="I66220"/>
      <c r="J66220"/>
      <c r="K66220"/>
      <c r="L66220"/>
    </row>
    <row r="66221" spans="9:12" ht="15" x14ac:dyDescent="0.25">
      <c r="I66221"/>
      <c r="J66221"/>
      <c r="K66221"/>
      <c r="L66221"/>
    </row>
    <row r="66222" spans="9:12" ht="15" x14ac:dyDescent="0.25">
      <c r="I66222"/>
      <c r="J66222"/>
      <c r="K66222"/>
      <c r="L66222"/>
    </row>
    <row r="66223" spans="9:12" ht="15" x14ac:dyDescent="0.25">
      <c r="I66223"/>
      <c r="J66223"/>
      <c r="K66223"/>
      <c r="L66223"/>
    </row>
    <row r="66224" spans="9:12" ht="15" x14ac:dyDescent="0.25">
      <c r="I66224"/>
      <c r="J66224"/>
      <c r="K66224"/>
      <c r="L66224"/>
    </row>
    <row r="66225" spans="9:12" ht="15" x14ac:dyDescent="0.25">
      <c r="I66225"/>
      <c r="J66225"/>
      <c r="K66225"/>
      <c r="L66225"/>
    </row>
    <row r="66226" spans="9:12" ht="15" x14ac:dyDescent="0.25">
      <c r="I66226"/>
      <c r="J66226"/>
      <c r="K66226"/>
      <c r="L66226"/>
    </row>
    <row r="66227" spans="9:12" ht="15" x14ac:dyDescent="0.25">
      <c r="I66227"/>
      <c r="J66227"/>
      <c r="K66227"/>
      <c r="L66227"/>
    </row>
    <row r="66228" spans="9:12" ht="15" x14ac:dyDescent="0.25">
      <c r="I66228"/>
      <c r="J66228"/>
      <c r="K66228"/>
      <c r="L66228"/>
    </row>
    <row r="66229" spans="9:12" ht="15" x14ac:dyDescent="0.25">
      <c r="I66229"/>
      <c r="J66229"/>
      <c r="K66229"/>
      <c r="L66229"/>
    </row>
    <row r="66230" spans="9:12" ht="15" x14ac:dyDescent="0.25">
      <c r="I66230"/>
      <c r="J66230"/>
      <c r="K66230"/>
      <c r="L66230"/>
    </row>
    <row r="66231" spans="9:12" ht="15" x14ac:dyDescent="0.25">
      <c r="I66231"/>
      <c r="J66231"/>
      <c r="K66231"/>
      <c r="L66231"/>
    </row>
    <row r="66232" spans="9:12" ht="15" x14ac:dyDescent="0.25">
      <c r="I66232"/>
      <c r="J66232"/>
      <c r="K66232"/>
      <c r="L66232"/>
    </row>
    <row r="66233" spans="9:12" ht="15" x14ac:dyDescent="0.25">
      <c r="I66233"/>
      <c r="J66233"/>
      <c r="K66233"/>
      <c r="L66233"/>
    </row>
    <row r="66234" spans="9:12" ht="15" x14ac:dyDescent="0.25">
      <c r="I66234"/>
      <c r="J66234"/>
      <c r="K66234"/>
      <c r="L66234"/>
    </row>
    <row r="66235" spans="9:12" ht="15" x14ac:dyDescent="0.25">
      <c r="I66235"/>
      <c r="J66235"/>
      <c r="K66235"/>
      <c r="L66235"/>
    </row>
    <row r="66236" spans="9:12" ht="15" x14ac:dyDescent="0.25">
      <c r="I66236"/>
      <c r="J66236"/>
      <c r="K66236"/>
      <c r="L66236"/>
    </row>
    <row r="66237" spans="9:12" ht="15" x14ac:dyDescent="0.25">
      <c r="I66237"/>
      <c r="J66237"/>
      <c r="K66237"/>
      <c r="L66237"/>
    </row>
    <row r="66238" spans="9:12" ht="15" x14ac:dyDescent="0.25">
      <c r="I66238"/>
      <c r="J66238"/>
      <c r="K66238"/>
      <c r="L66238"/>
    </row>
    <row r="66239" spans="9:12" ht="15" x14ac:dyDescent="0.25">
      <c r="I66239"/>
      <c r="J66239"/>
      <c r="K66239"/>
      <c r="L66239"/>
    </row>
    <row r="66240" spans="9:12" ht="15" x14ac:dyDescent="0.25">
      <c r="I66240"/>
      <c r="J66240"/>
      <c r="K66240"/>
      <c r="L66240"/>
    </row>
    <row r="66241" spans="9:12" ht="15" x14ac:dyDescent="0.25">
      <c r="I66241"/>
      <c r="J66241"/>
      <c r="K66241"/>
      <c r="L66241"/>
    </row>
    <row r="66242" spans="9:12" ht="15" x14ac:dyDescent="0.25">
      <c r="I66242"/>
      <c r="J66242"/>
      <c r="K66242"/>
      <c r="L66242"/>
    </row>
    <row r="66243" spans="9:12" ht="15" x14ac:dyDescent="0.25">
      <c r="I66243"/>
      <c r="J66243"/>
      <c r="K66243"/>
      <c r="L66243"/>
    </row>
    <row r="66244" spans="9:12" ht="15" x14ac:dyDescent="0.25">
      <c r="I66244"/>
      <c r="J66244"/>
      <c r="K66244"/>
      <c r="L66244"/>
    </row>
    <row r="66245" spans="9:12" ht="15" x14ac:dyDescent="0.25">
      <c r="I66245"/>
      <c r="J66245"/>
      <c r="K66245"/>
      <c r="L66245"/>
    </row>
    <row r="66246" spans="9:12" ht="15" x14ac:dyDescent="0.25">
      <c r="I66246"/>
      <c r="J66246"/>
      <c r="K66246"/>
      <c r="L66246"/>
    </row>
    <row r="66247" spans="9:12" ht="15" x14ac:dyDescent="0.25">
      <c r="I66247"/>
      <c r="J66247"/>
      <c r="K66247"/>
      <c r="L66247"/>
    </row>
    <row r="66248" spans="9:12" ht="15" x14ac:dyDescent="0.25">
      <c r="I66248"/>
      <c r="J66248"/>
      <c r="K66248"/>
      <c r="L66248"/>
    </row>
    <row r="66249" spans="9:12" ht="15" x14ac:dyDescent="0.25">
      <c r="I66249"/>
      <c r="J66249"/>
      <c r="K66249"/>
      <c r="L66249"/>
    </row>
    <row r="66250" spans="9:12" ht="15" x14ac:dyDescent="0.25">
      <c r="I66250"/>
      <c r="J66250"/>
      <c r="K66250"/>
      <c r="L66250"/>
    </row>
    <row r="66251" spans="9:12" ht="15" x14ac:dyDescent="0.25">
      <c r="I66251"/>
      <c r="J66251"/>
      <c r="K66251"/>
      <c r="L66251"/>
    </row>
    <row r="66252" spans="9:12" ht="15" x14ac:dyDescent="0.25">
      <c r="I66252"/>
      <c r="J66252"/>
      <c r="K66252"/>
      <c r="L66252"/>
    </row>
    <row r="66253" spans="9:12" ht="15" x14ac:dyDescent="0.25">
      <c r="I66253"/>
      <c r="J66253"/>
      <c r="K66253"/>
      <c r="L66253"/>
    </row>
    <row r="66254" spans="9:12" ht="15" x14ac:dyDescent="0.25">
      <c r="I66254"/>
      <c r="J66254"/>
      <c r="K66254"/>
      <c r="L66254"/>
    </row>
    <row r="66255" spans="9:12" ht="15" x14ac:dyDescent="0.25">
      <c r="I66255"/>
      <c r="J66255"/>
      <c r="K66255"/>
      <c r="L66255"/>
    </row>
    <row r="66256" spans="9:12" ht="15" x14ac:dyDescent="0.25">
      <c r="I66256"/>
      <c r="J66256"/>
      <c r="K66256"/>
      <c r="L66256"/>
    </row>
    <row r="66257" spans="9:12" ht="15" x14ac:dyDescent="0.25">
      <c r="I66257"/>
      <c r="J66257"/>
      <c r="K66257"/>
      <c r="L66257"/>
    </row>
    <row r="66258" spans="9:12" ht="15" x14ac:dyDescent="0.25">
      <c r="I66258"/>
      <c r="J66258"/>
      <c r="K66258"/>
      <c r="L66258"/>
    </row>
    <row r="66259" spans="9:12" ht="15" x14ac:dyDescent="0.25">
      <c r="I66259"/>
      <c r="J66259"/>
      <c r="K66259"/>
      <c r="L66259"/>
    </row>
    <row r="66260" spans="9:12" ht="15" x14ac:dyDescent="0.25">
      <c r="I66260"/>
      <c r="J66260"/>
      <c r="K66260"/>
      <c r="L66260"/>
    </row>
    <row r="66261" spans="9:12" ht="15" x14ac:dyDescent="0.25">
      <c r="I66261"/>
      <c r="J66261"/>
      <c r="K66261"/>
      <c r="L66261"/>
    </row>
    <row r="66262" spans="9:12" ht="15" x14ac:dyDescent="0.25">
      <c r="I66262"/>
      <c r="J66262"/>
      <c r="K66262"/>
      <c r="L66262"/>
    </row>
    <row r="66263" spans="9:12" ht="15" x14ac:dyDescent="0.25">
      <c r="I66263"/>
      <c r="J66263"/>
      <c r="K66263"/>
      <c r="L66263"/>
    </row>
    <row r="66264" spans="9:12" ht="15" x14ac:dyDescent="0.25">
      <c r="I66264"/>
      <c r="J66264"/>
      <c r="K66264"/>
      <c r="L66264"/>
    </row>
    <row r="66265" spans="9:12" ht="15" x14ac:dyDescent="0.25">
      <c r="I66265"/>
      <c r="J66265"/>
      <c r="K66265"/>
      <c r="L66265"/>
    </row>
    <row r="66266" spans="9:12" ht="15" x14ac:dyDescent="0.25">
      <c r="I66266"/>
      <c r="J66266"/>
      <c r="K66266"/>
      <c r="L66266"/>
    </row>
    <row r="66267" spans="9:12" ht="15" x14ac:dyDescent="0.25">
      <c r="I66267"/>
      <c r="J66267"/>
      <c r="K66267"/>
      <c r="L66267"/>
    </row>
    <row r="66268" spans="9:12" ht="15" x14ac:dyDescent="0.25">
      <c r="I66268"/>
      <c r="J66268"/>
      <c r="K66268"/>
      <c r="L66268"/>
    </row>
    <row r="66269" spans="9:12" ht="15" x14ac:dyDescent="0.25">
      <c r="I66269"/>
      <c r="J66269"/>
      <c r="K66269"/>
      <c r="L66269"/>
    </row>
    <row r="66270" spans="9:12" ht="15" x14ac:dyDescent="0.25">
      <c r="I66270"/>
      <c r="J66270"/>
      <c r="K66270"/>
      <c r="L66270"/>
    </row>
    <row r="66271" spans="9:12" ht="15" x14ac:dyDescent="0.25">
      <c r="I66271"/>
      <c r="J66271"/>
      <c r="K66271"/>
      <c r="L66271"/>
    </row>
    <row r="66272" spans="9:12" ht="15" x14ac:dyDescent="0.25">
      <c r="I66272"/>
      <c r="J66272"/>
      <c r="K66272"/>
      <c r="L66272"/>
    </row>
    <row r="66273" spans="9:12" ht="15" x14ac:dyDescent="0.25">
      <c r="I66273"/>
      <c r="J66273"/>
      <c r="K66273"/>
      <c r="L66273"/>
    </row>
    <row r="66274" spans="9:12" ht="15" x14ac:dyDescent="0.25">
      <c r="I66274"/>
      <c r="J66274"/>
      <c r="K66274"/>
      <c r="L66274"/>
    </row>
    <row r="66275" spans="9:12" ht="15" x14ac:dyDescent="0.25">
      <c r="I66275"/>
      <c r="J66275"/>
      <c r="K66275"/>
      <c r="L66275"/>
    </row>
    <row r="66276" spans="9:12" ht="15" x14ac:dyDescent="0.25">
      <c r="I66276"/>
      <c r="J66276"/>
      <c r="K66276"/>
      <c r="L66276"/>
    </row>
    <row r="66277" spans="9:12" ht="15" x14ac:dyDescent="0.25">
      <c r="I66277"/>
      <c r="J66277"/>
      <c r="K66277"/>
      <c r="L66277"/>
    </row>
    <row r="66278" spans="9:12" ht="15" x14ac:dyDescent="0.25">
      <c r="I66278"/>
      <c r="J66278"/>
      <c r="K66278"/>
      <c r="L66278"/>
    </row>
    <row r="66279" spans="9:12" ht="15" x14ac:dyDescent="0.25">
      <c r="I66279"/>
      <c r="J66279"/>
      <c r="K66279"/>
      <c r="L66279"/>
    </row>
    <row r="66280" spans="9:12" ht="15" x14ac:dyDescent="0.25">
      <c r="I66280"/>
      <c r="J66280"/>
      <c r="K66280"/>
      <c r="L66280"/>
    </row>
    <row r="66281" spans="9:12" ht="15" x14ac:dyDescent="0.25">
      <c r="I66281"/>
      <c r="J66281"/>
      <c r="K66281"/>
      <c r="L66281"/>
    </row>
    <row r="66282" spans="9:12" ht="15" x14ac:dyDescent="0.25">
      <c r="I66282"/>
      <c r="J66282"/>
      <c r="K66282"/>
      <c r="L66282"/>
    </row>
    <row r="66283" spans="9:12" ht="15" x14ac:dyDescent="0.25">
      <c r="I66283"/>
      <c r="J66283"/>
      <c r="K66283"/>
      <c r="L66283"/>
    </row>
    <row r="66284" spans="9:12" ht="15" x14ac:dyDescent="0.25">
      <c r="I66284"/>
      <c r="J66284"/>
      <c r="K66284"/>
      <c r="L66284"/>
    </row>
    <row r="66285" spans="9:12" ht="15" x14ac:dyDescent="0.25">
      <c r="I66285"/>
      <c r="J66285"/>
      <c r="K66285"/>
      <c r="L66285"/>
    </row>
    <row r="66286" spans="9:12" ht="15" x14ac:dyDescent="0.25">
      <c r="I66286"/>
      <c r="J66286"/>
      <c r="K66286"/>
      <c r="L66286"/>
    </row>
    <row r="66287" spans="9:12" ht="15" x14ac:dyDescent="0.25">
      <c r="I66287"/>
      <c r="J66287"/>
      <c r="K66287"/>
      <c r="L66287"/>
    </row>
    <row r="66288" spans="9:12" ht="15" x14ac:dyDescent="0.25">
      <c r="I66288"/>
      <c r="J66288"/>
      <c r="K66288"/>
      <c r="L66288"/>
    </row>
    <row r="66289" spans="9:12" ht="15" x14ac:dyDescent="0.25">
      <c r="I66289"/>
      <c r="J66289"/>
      <c r="K66289"/>
      <c r="L66289"/>
    </row>
    <row r="66290" spans="9:12" ht="15" x14ac:dyDescent="0.25">
      <c r="I66290"/>
      <c r="J66290"/>
      <c r="K66290"/>
      <c r="L66290"/>
    </row>
    <row r="66291" spans="9:12" ht="15" x14ac:dyDescent="0.25">
      <c r="I66291"/>
      <c r="J66291"/>
      <c r="K66291"/>
      <c r="L66291"/>
    </row>
    <row r="66292" spans="9:12" ht="15" x14ac:dyDescent="0.25">
      <c r="I66292"/>
      <c r="J66292"/>
      <c r="K66292"/>
      <c r="L66292"/>
    </row>
    <row r="66293" spans="9:12" ht="15" x14ac:dyDescent="0.25">
      <c r="I66293"/>
      <c r="J66293"/>
      <c r="K66293"/>
      <c r="L66293"/>
    </row>
    <row r="66294" spans="9:12" ht="15" x14ac:dyDescent="0.25">
      <c r="I66294"/>
      <c r="J66294"/>
      <c r="K66294"/>
      <c r="L66294"/>
    </row>
    <row r="66295" spans="9:12" ht="15" x14ac:dyDescent="0.25">
      <c r="I66295"/>
      <c r="J66295"/>
      <c r="K66295"/>
      <c r="L66295"/>
    </row>
    <row r="66296" spans="9:12" ht="15" x14ac:dyDescent="0.25">
      <c r="I66296"/>
      <c r="J66296"/>
      <c r="K66296"/>
      <c r="L66296"/>
    </row>
    <row r="66297" spans="9:12" ht="15" x14ac:dyDescent="0.25">
      <c r="I66297"/>
      <c r="J66297"/>
      <c r="K66297"/>
      <c r="L66297"/>
    </row>
    <row r="66298" spans="9:12" ht="15" x14ac:dyDescent="0.25">
      <c r="I66298"/>
      <c r="J66298"/>
      <c r="K66298"/>
      <c r="L66298"/>
    </row>
    <row r="66299" spans="9:12" ht="15" x14ac:dyDescent="0.25">
      <c r="I66299"/>
      <c r="J66299"/>
      <c r="K66299"/>
      <c r="L66299"/>
    </row>
    <row r="66300" spans="9:12" ht="15" x14ac:dyDescent="0.25">
      <c r="I66300"/>
      <c r="J66300"/>
      <c r="K66300"/>
      <c r="L66300"/>
    </row>
    <row r="66301" spans="9:12" ht="15" x14ac:dyDescent="0.25">
      <c r="I66301"/>
      <c r="J66301"/>
      <c r="K66301"/>
      <c r="L66301"/>
    </row>
    <row r="66302" spans="9:12" ht="15" x14ac:dyDescent="0.25">
      <c r="I66302"/>
      <c r="J66302"/>
      <c r="K66302"/>
      <c r="L66302"/>
    </row>
    <row r="66303" spans="9:12" ht="15" x14ac:dyDescent="0.25">
      <c r="I66303"/>
      <c r="J66303"/>
      <c r="K66303"/>
      <c r="L66303"/>
    </row>
    <row r="66304" spans="9:12" ht="15" x14ac:dyDescent="0.25">
      <c r="I66304"/>
      <c r="J66304"/>
      <c r="K66304"/>
      <c r="L66304"/>
    </row>
    <row r="66305" spans="9:12" ht="15" x14ac:dyDescent="0.25">
      <c r="I66305"/>
      <c r="J66305"/>
      <c r="K66305"/>
      <c r="L66305"/>
    </row>
    <row r="66306" spans="9:12" ht="15" x14ac:dyDescent="0.25">
      <c r="I66306"/>
      <c r="J66306"/>
      <c r="K66306"/>
      <c r="L66306"/>
    </row>
    <row r="66307" spans="9:12" ht="15" x14ac:dyDescent="0.25">
      <c r="I66307"/>
      <c r="J66307"/>
      <c r="K66307"/>
      <c r="L66307"/>
    </row>
    <row r="66308" spans="9:12" ht="15" x14ac:dyDescent="0.25">
      <c r="I66308"/>
      <c r="J66308"/>
      <c r="K66308"/>
      <c r="L66308"/>
    </row>
    <row r="66309" spans="9:12" ht="15" x14ac:dyDescent="0.25">
      <c r="I66309"/>
      <c r="J66309"/>
      <c r="K66309"/>
      <c r="L66309"/>
    </row>
    <row r="66310" spans="9:12" ht="15" x14ac:dyDescent="0.25">
      <c r="I66310"/>
      <c r="J66310"/>
      <c r="K66310"/>
      <c r="L66310"/>
    </row>
    <row r="66311" spans="9:12" ht="15" x14ac:dyDescent="0.25">
      <c r="I66311"/>
      <c r="J66311"/>
      <c r="K66311"/>
      <c r="L66311"/>
    </row>
    <row r="66312" spans="9:12" ht="15" x14ac:dyDescent="0.25">
      <c r="I66312"/>
      <c r="J66312"/>
      <c r="K66312"/>
      <c r="L66312"/>
    </row>
    <row r="66313" spans="9:12" ht="15" x14ac:dyDescent="0.25">
      <c r="I66313"/>
      <c r="J66313"/>
      <c r="K66313"/>
      <c r="L66313"/>
    </row>
    <row r="66314" spans="9:12" ht="15" x14ac:dyDescent="0.25">
      <c r="I66314"/>
      <c r="J66314"/>
      <c r="K66314"/>
      <c r="L66314"/>
    </row>
    <row r="66315" spans="9:12" ht="15" x14ac:dyDescent="0.25">
      <c r="I66315"/>
      <c r="J66315"/>
      <c r="K66315"/>
      <c r="L66315"/>
    </row>
    <row r="66316" spans="9:12" ht="15" x14ac:dyDescent="0.25">
      <c r="I66316"/>
      <c r="J66316"/>
      <c r="K66316"/>
      <c r="L66316"/>
    </row>
    <row r="66317" spans="9:12" ht="15" x14ac:dyDescent="0.25">
      <c r="I66317"/>
      <c r="J66317"/>
      <c r="K66317"/>
      <c r="L66317"/>
    </row>
    <row r="66318" spans="9:12" ht="15" x14ac:dyDescent="0.25">
      <c r="I66318"/>
      <c r="J66318"/>
      <c r="K66318"/>
      <c r="L66318"/>
    </row>
    <row r="66319" spans="9:12" ht="15" x14ac:dyDescent="0.25">
      <c r="I66319"/>
      <c r="J66319"/>
      <c r="K66319"/>
      <c r="L66319"/>
    </row>
    <row r="66320" spans="9:12" ht="15" x14ac:dyDescent="0.25">
      <c r="I66320"/>
      <c r="J66320"/>
      <c r="K66320"/>
      <c r="L66320"/>
    </row>
    <row r="66321" spans="9:12" ht="15" x14ac:dyDescent="0.25">
      <c r="I66321"/>
      <c r="J66321"/>
      <c r="K66321"/>
      <c r="L66321"/>
    </row>
    <row r="66322" spans="9:12" ht="15" x14ac:dyDescent="0.25">
      <c r="I66322"/>
      <c r="J66322"/>
      <c r="K66322"/>
      <c r="L66322"/>
    </row>
    <row r="66323" spans="9:12" ht="15" x14ac:dyDescent="0.25">
      <c r="I66323"/>
      <c r="J66323"/>
      <c r="K66323"/>
      <c r="L66323"/>
    </row>
    <row r="66324" spans="9:12" ht="15" x14ac:dyDescent="0.25">
      <c r="I66324"/>
      <c r="J66324"/>
      <c r="K66324"/>
      <c r="L66324"/>
    </row>
    <row r="66325" spans="9:12" ht="15" x14ac:dyDescent="0.25">
      <c r="I66325"/>
      <c r="J66325"/>
      <c r="K66325"/>
      <c r="L66325"/>
    </row>
    <row r="66326" spans="9:12" ht="15" x14ac:dyDescent="0.25">
      <c r="I66326"/>
      <c r="J66326"/>
      <c r="K66326"/>
      <c r="L66326"/>
    </row>
    <row r="66327" spans="9:12" ht="15" x14ac:dyDescent="0.25">
      <c r="I66327"/>
      <c r="J66327"/>
      <c r="K66327"/>
      <c r="L66327"/>
    </row>
    <row r="66328" spans="9:12" ht="15" x14ac:dyDescent="0.25">
      <c r="I66328"/>
      <c r="J66328"/>
      <c r="K66328"/>
      <c r="L66328"/>
    </row>
    <row r="66329" spans="9:12" ht="15" x14ac:dyDescent="0.25">
      <c r="I66329"/>
      <c r="J66329"/>
      <c r="K66329"/>
      <c r="L66329"/>
    </row>
    <row r="66330" spans="9:12" ht="15" x14ac:dyDescent="0.25">
      <c r="I66330"/>
      <c r="J66330"/>
      <c r="K66330"/>
      <c r="L66330"/>
    </row>
    <row r="66331" spans="9:12" ht="15" x14ac:dyDescent="0.25">
      <c r="I66331"/>
      <c r="J66331"/>
      <c r="K66331"/>
      <c r="L66331"/>
    </row>
    <row r="66332" spans="9:12" ht="15" x14ac:dyDescent="0.25">
      <c r="I66332"/>
      <c r="J66332"/>
      <c r="K66332"/>
      <c r="L66332"/>
    </row>
    <row r="66333" spans="9:12" ht="15" x14ac:dyDescent="0.25">
      <c r="I66333"/>
      <c r="J66333"/>
      <c r="K66333"/>
      <c r="L66333"/>
    </row>
    <row r="66334" spans="9:12" ht="15" x14ac:dyDescent="0.25">
      <c r="I66334"/>
      <c r="J66334"/>
      <c r="K66334"/>
      <c r="L66334"/>
    </row>
    <row r="66335" spans="9:12" ht="15" x14ac:dyDescent="0.25">
      <c r="I66335"/>
      <c r="J66335"/>
      <c r="K66335"/>
      <c r="L66335"/>
    </row>
    <row r="66336" spans="9:12" ht="15" x14ac:dyDescent="0.25">
      <c r="I66336"/>
      <c r="J66336"/>
      <c r="K66336"/>
      <c r="L66336"/>
    </row>
    <row r="66337" spans="9:12" ht="15" x14ac:dyDescent="0.25">
      <c r="I66337"/>
      <c r="J66337"/>
      <c r="K66337"/>
      <c r="L66337"/>
    </row>
    <row r="66338" spans="9:12" ht="15" x14ac:dyDescent="0.25">
      <c r="I66338"/>
      <c r="J66338"/>
      <c r="K66338"/>
      <c r="L66338"/>
    </row>
    <row r="66339" spans="9:12" ht="15" x14ac:dyDescent="0.25">
      <c r="I66339"/>
      <c r="J66339"/>
      <c r="K66339"/>
      <c r="L66339"/>
    </row>
    <row r="66340" spans="9:12" ht="15" x14ac:dyDescent="0.25">
      <c r="I66340"/>
      <c r="J66340"/>
      <c r="K66340"/>
      <c r="L66340"/>
    </row>
    <row r="66341" spans="9:12" ht="15" x14ac:dyDescent="0.25">
      <c r="I66341"/>
      <c r="J66341"/>
      <c r="K66341"/>
      <c r="L66341"/>
    </row>
    <row r="66342" spans="9:12" ht="15" x14ac:dyDescent="0.25">
      <c r="I66342"/>
      <c r="J66342"/>
      <c r="K66342"/>
      <c r="L66342"/>
    </row>
    <row r="66343" spans="9:12" ht="15" x14ac:dyDescent="0.25">
      <c r="I66343"/>
      <c r="J66343"/>
      <c r="K66343"/>
      <c r="L66343"/>
    </row>
    <row r="66344" spans="9:12" ht="15" x14ac:dyDescent="0.25">
      <c r="I66344"/>
      <c r="J66344"/>
      <c r="K66344"/>
      <c r="L66344"/>
    </row>
    <row r="66345" spans="9:12" ht="15" x14ac:dyDescent="0.25">
      <c r="I66345"/>
      <c r="J66345"/>
      <c r="K66345"/>
      <c r="L66345"/>
    </row>
    <row r="66346" spans="9:12" ht="15" x14ac:dyDescent="0.25">
      <c r="I66346"/>
      <c r="J66346"/>
      <c r="K66346"/>
      <c r="L66346"/>
    </row>
    <row r="66347" spans="9:12" ht="15" x14ac:dyDescent="0.25">
      <c r="I66347"/>
      <c r="J66347"/>
      <c r="K66347"/>
      <c r="L66347"/>
    </row>
    <row r="66348" spans="9:12" ht="15" x14ac:dyDescent="0.25">
      <c r="I66348"/>
      <c r="J66348"/>
      <c r="K66348"/>
      <c r="L66348"/>
    </row>
    <row r="66349" spans="9:12" ht="15" x14ac:dyDescent="0.25">
      <c r="I66349"/>
      <c r="J66349"/>
      <c r="K66349"/>
      <c r="L66349"/>
    </row>
    <row r="66350" spans="9:12" ht="15" x14ac:dyDescent="0.25">
      <c r="I66350"/>
      <c r="J66350"/>
      <c r="K66350"/>
      <c r="L66350"/>
    </row>
    <row r="66351" spans="9:12" ht="15" x14ac:dyDescent="0.25">
      <c r="I66351"/>
      <c r="J66351"/>
      <c r="K66351"/>
      <c r="L66351"/>
    </row>
    <row r="66352" spans="9:12" ht="15" x14ac:dyDescent="0.25">
      <c r="I66352"/>
      <c r="J66352"/>
      <c r="K66352"/>
      <c r="L66352"/>
    </row>
    <row r="66353" spans="9:12" ht="15" x14ac:dyDescent="0.25">
      <c r="I66353"/>
      <c r="J66353"/>
      <c r="K66353"/>
      <c r="L66353"/>
    </row>
    <row r="66354" spans="9:12" ht="15" x14ac:dyDescent="0.25">
      <c r="I66354"/>
      <c r="J66354"/>
      <c r="K66354"/>
      <c r="L66354"/>
    </row>
    <row r="66355" spans="9:12" ht="15" x14ac:dyDescent="0.25">
      <c r="I66355"/>
      <c r="J66355"/>
      <c r="K66355"/>
      <c r="L66355"/>
    </row>
    <row r="66356" spans="9:12" ht="15" x14ac:dyDescent="0.25">
      <c r="I66356"/>
      <c r="J66356"/>
      <c r="K66356"/>
      <c r="L66356"/>
    </row>
    <row r="66357" spans="9:12" ht="15" x14ac:dyDescent="0.25">
      <c r="I66357"/>
      <c r="J66357"/>
      <c r="K66357"/>
      <c r="L66357"/>
    </row>
    <row r="66358" spans="9:12" ht="15" x14ac:dyDescent="0.25">
      <c r="I66358"/>
      <c r="J66358"/>
      <c r="K66358"/>
      <c r="L66358"/>
    </row>
    <row r="66359" spans="9:12" ht="15" x14ac:dyDescent="0.25">
      <c r="I66359"/>
      <c r="J66359"/>
      <c r="K66359"/>
      <c r="L66359"/>
    </row>
    <row r="66360" spans="9:12" ht="15" x14ac:dyDescent="0.25">
      <c r="I66360"/>
      <c r="J66360"/>
      <c r="K66360"/>
      <c r="L66360"/>
    </row>
    <row r="66361" spans="9:12" ht="15" x14ac:dyDescent="0.25">
      <c r="I66361"/>
      <c r="J66361"/>
      <c r="K66361"/>
      <c r="L66361"/>
    </row>
    <row r="66362" spans="9:12" ht="15" x14ac:dyDescent="0.25">
      <c r="I66362"/>
      <c r="J66362"/>
      <c r="K66362"/>
      <c r="L66362"/>
    </row>
    <row r="66363" spans="9:12" ht="15" x14ac:dyDescent="0.25">
      <c r="I66363"/>
      <c r="J66363"/>
      <c r="K66363"/>
      <c r="L66363"/>
    </row>
    <row r="66364" spans="9:12" ht="15" x14ac:dyDescent="0.25">
      <c r="I66364"/>
      <c r="J66364"/>
      <c r="K66364"/>
      <c r="L66364"/>
    </row>
    <row r="66365" spans="9:12" ht="15" x14ac:dyDescent="0.25">
      <c r="I66365"/>
      <c r="J66365"/>
      <c r="K66365"/>
      <c r="L66365"/>
    </row>
    <row r="66366" spans="9:12" ht="15" x14ac:dyDescent="0.25">
      <c r="I66366"/>
      <c r="J66366"/>
      <c r="K66366"/>
      <c r="L66366"/>
    </row>
    <row r="66367" spans="9:12" ht="15" x14ac:dyDescent="0.25">
      <c r="I66367"/>
      <c r="J66367"/>
      <c r="K66367"/>
      <c r="L66367"/>
    </row>
    <row r="66368" spans="9:12" ht="15" x14ac:dyDescent="0.25">
      <c r="I66368"/>
      <c r="J66368"/>
      <c r="K66368"/>
      <c r="L66368"/>
    </row>
    <row r="66369" spans="9:12" ht="15" x14ac:dyDescent="0.25">
      <c r="I66369"/>
      <c r="J66369"/>
      <c r="K66369"/>
      <c r="L66369"/>
    </row>
    <row r="66370" spans="9:12" ht="15" x14ac:dyDescent="0.25">
      <c r="I66370"/>
      <c r="J66370"/>
      <c r="K66370"/>
      <c r="L66370"/>
    </row>
    <row r="66371" spans="9:12" ht="15" x14ac:dyDescent="0.25">
      <c r="I66371"/>
      <c r="J66371"/>
      <c r="K66371"/>
      <c r="L66371"/>
    </row>
    <row r="66372" spans="9:12" ht="15" x14ac:dyDescent="0.25">
      <c r="I66372"/>
      <c r="J66372"/>
      <c r="K66372"/>
      <c r="L66372"/>
    </row>
    <row r="66373" spans="9:12" ht="15" x14ac:dyDescent="0.25">
      <c r="I66373"/>
      <c r="J66373"/>
      <c r="K66373"/>
      <c r="L66373"/>
    </row>
    <row r="66374" spans="9:12" ht="15" x14ac:dyDescent="0.25">
      <c r="I66374"/>
      <c r="J66374"/>
      <c r="K66374"/>
      <c r="L66374"/>
    </row>
    <row r="66375" spans="9:12" ht="15" x14ac:dyDescent="0.25">
      <c r="I66375"/>
      <c r="J66375"/>
      <c r="K66375"/>
      <c r="L66375"/>
    </row>
    <row r="66376" spans="9:12" ht="15" x14ac:dyDescent="0.25">
      <c r="I66376"/>
      <c r="J66376"/>
      <c r="K66376"/>
      <c r="L66376"/>
    </row>
    <row r="66377" spans="9:12" ht="15" x14ac:dyDescent="0.25">
      <c r="I66377"/>
      <c r="J66377"/>
      <c r="K66377"/>
      <c r="L66377"/>
    </row>
    <row r="66378" spans="9:12" ht="15" x14ac:dyDescent="0.25">
      <c r="I66378"/>
      <c r="J66378"/>
      <c r="K66378"/>
      <c r="L66378"/>
    </row>
    <row r="66379" spans="9:12" ht="15" x14ac:dyDescent="0.25">
      <c r="I66379"/>
      <c r="J66379"/>
      <c r="K66379"/>
      <c r="L66379"/>
    </row>
    <row r="66380" spans="9:12" ht="15" x14ac:dyDescent="0.25">
      <c r="I66380"/>
      <c r="J66380"/>
      <c r="K66380"/>
      <c r="L66380"/>
    </row>
    <row r="66381" spans="9:12" ht="15" x14ac:dyDescent="0.25">
      <c r="I66381"/>
      <c r="J66381"/>
      <c r="K66381"/>
      <c r="L66381"/>
    </row>
    <row r="66382" spans="9:12" ht="15" x14ac:dyDescent="0.25">
      <c r="I66382"/>
      <c r="J66382"/>
      <c r="K66382"/>
      <c r="L66382"/>
    </row>
    <row r="66383" spans="9:12" ht="15" x14ac:dyDescent="0.25">
      <c r="I66383"/>
      <c r="J66383"/>
      <c r="K66383"/>
      <c r="L66383"/>
    </row>
    <row r="66384" spans="9:12" ht="15" x14ac:dyDescent="0.25">
      <c r="I66384"/>
      <c r="J66384"/>
      <c r="K66384"/>
      <c r="L66384"/>
    </row>
    <row r="66385" spans="9:12" ht="15" x14ac:dyDescent="0.25">
      <c r="I66385"/>
      <c r="J66385"/>
      <c r="K66385"/>
      <c r="L66385"/>
    </row>
    <row r="66386" spans="9:12" ht="15" x14ac:dyDescent="0.25">
      <c r="I66386"/>
      <c r="J66386"/>
      <c r="K66386"/>
      <c r="L66386"/>
    </row>
    <row r="66387" spans="9:12" ht="15" x14ac:dyDescent="0.25">
      <c r="I66387"/>
      <c r="J66387"/>
      <c r="K66387"/>
      <c r="L66387"/>
    </row>
    <row r="66388" spans="9:12" ht="15" x14ac:dyDescent="0.25">
      <c r="I66388"/>
      <c r="J66388"/>
      <c r="K66388"/>
      <c r="L66388"/>
    </row>
    <row r="66389" spans="9:12" ht="15" x14ac:dyDescent="0.25">
      <c r="I66389"/>
      <c r="J66389"/>
      <c r="K66389"/>
      <c r="L66389"/>
    </row>
    <row r="66390" spans="9:12" ht="15" x14ac:dyDescent="0.25">
      <c r="I66390"/>
      <c r="J66390"/>
      <c r="K66390"/>
      <c r="L66390"/>
    </row>
    <row r="66391" spans="9:12" ht="15" x14ac:dyDescent="0.25">
      <c r="I66391"/>
      <c r="J66391"/>
      <c r="K66391"/>
      <c r="L66391"/>
    </row>
    <row r="66392" spans="9:12" ht="15" x14ac:dyDescent="0.25">
      <c r="I66392"/>
      <c r="J66392"/>
      <c r="K66392"/>
      <c r="L66392"/>
    </row>
    <row r="66393" spans="9:12" ht="15" x14ac:dyDescent="0.25">
      <c r="I66393"/>
      <c r="J66393"/>
      <c r="K66393"/>
      <c r="L66393"/>
    </row>
    <row r="66394" spans="9:12" ht="15" x14ac:dyDescent="0.25">
      <c r="I66394"/>
      <c r="J66394"/>
      <c r="K66394"/>
      <c r="L66394"/>
    </row>
    <row r="66395" spans="9:12" ht="15" x14ac:dyDescent="0.25">
      <c r="I66395"/>
      <c r="J66395"/>
      <c r="K66395"/>
      <c r="L66395"/>
    </row>
    <row r="66396" spans="9:12" ht="15" x14ac:dyDescent="0.25">
      <c r="I66396"/>
      <c r="J66396"/>
      <c r="K66396"/>
      <c r="L66396"/>
    </row>
    <row r="66397" spans="9:12" ht="15" x14ac:dyDescent="0.25">
      <c r="I66397"/>
      <c r="J66397"/>
      <c r="K66397"/>
      <c r="L66397"/>
    </row>
    <row r="66398" spans="9:12" ht="15" x14ac:dyDescent="0.25">
      <c r="I66398"/>
      <c r="J66398"/>
      <c r="K66398"/>
      <c r="L66398"/>
    </row>
    <row r="66399" spans="9:12" ht="15" x14ac:dyDescent="0.25">
      <c r="I66399"/>
      <c r="J66399"/>
      <c r="K66399"/>
      <c r="L66399"/>
    </row>
    <row r="66400" spans="9:12" ht="15" x14ac:dyDescent="0.25">
      <c r="I66400"/>
      <c r="J66400"/>
      <c r="K66400"/>
      <c r="L66400"/>
    </row>
    <row r="66401" spans="9:12" ht="15" x14ac:dyDescent="0.25">
      <c r="I66401"/>
      <c r="J66401"/>
      <c r="K66401"/>
      <c r="L66401"/>
    </row>
    <row r="66402" spans="9:12" ht="15" x14ac:dyDescent="0.25">
      <c r="I66402"/>
      <c r="J66402"/>
      <c r="K66402"/>
      <c r="L66402"/>
    </row>
    <row r="66403" spans="9:12" ht="15" x14ac:dyDescent="0.25">
      <c r="I66403"/>
      <c r="J66403"/>
      <c r="K66403"/>
      <c r="L66403"/>
    </row>
    <row r="66404" spans="9:12" ht="15" x14ac:dyDescent="0.25">
      <c r="I66404"/>
      <c r="J66404"/>
      <c r="K66404"/>
      <c r="L66404"/>
    </row>
    <row r="66405" spans="9:12" ht="15" x14ac:dyDescent="0.25">
      <c r="I66405"/>
      <c r="J66405"/>
      <c r="K66405"/>
      <c r="L66405"/>
    </row>
    <row r="66406" spans="9:12" ht="15" x14ac:dyDescent="0.25">
      <c r="I66406"/>
      <c r="J66406"/>
      <c r="K66406"/>
      <c r="L66406"/>
    </row>
    <row r="66407" spans="9:12" ht="15" x14ac:dyDescent="0.25">
      <c r="I66407"/>
      <c r="J66407"/>
      <c r="K66407"/>
      <c r="L66407"/>
    </row>
    <row r="66408" spans="9:12" ht="15" x14ac:dyDescent="0.25">
      <c r="I66408"/>
      <c r="J66408"/>
      <c r="K66408"/>
      <c r="L66408"/>
    </row>
    <row r="66409" spans="9:12" ht="15" x14ac:dyDescent="0.25">
      <c r="I66409"/>
      <c r="J66409"/>
      <c r="K66409"/>
      <c r="L66409"/>
    </row>
    <row r="66410" spans="9:12" ht="15" x14ac:dyDescent="0.25">
      <c r="I66410"/>
      <c r="J66410"/>
      <c r="K66410"/>
      <c r="L66410"/>
    </row>
    <row r="66411" spans="9:12" ht="15" x14ac:dyDescent="0.25">
      <c r="I66411"/>
      <c r="J66411"/>
      <c r="K66411"/>
      <c r="L66411"/>
    </row>
    <row r="66412" spans="9:12" ht="15" x14ac:dyDescent="0.25">
      <c r="I66412"/>
      <c r="J66412"/>
      <c r="K66412"/>
      <c r="L66412"/>
    </row>
    <row r="66413" spans="9:12" ht="15" x14ac:dyDescent="0.25">
      <c r="I66413"/>
      <c r="J66413"/>
      <c r="K66413"/>
      <c r="L66413"/>
    </row>
    <row r="66414" spans="9:12" ht="15" x14ac:dyDescent="0.25">
      <c r="I66414"/>
      <c r="J66414"/>
      <c r="K66414"/>
      <c r="L66414"/>
    </row>
    <row r="66415" spans="9:12" ht="15" x14ac:dyDescent="0.25">
      <c r="I66415"/>
      <c r="J66415"/>
      <c r="K66415"/>
      <c r="L66415"/>
    </row>
    <row r="66416" spans="9:12" ht="15" x14ac:dyDescent="0.25">
      <c r="I66416"/>
      <c r="J66416"/>
      <c r="K66416"/>
      <c r="L66416"/>
    </row>
    <row r="66417" spans="9:12" ht="15" x14ac:dyDescent="0.25">
      <c r="I66417"/>
      <c r="J66417"/>
      <c r="K66417"/>
      <c r="L66417"/>
    </row>
    <row r="66418" spans="9:12" ht="15" x14ac:dyDescent="0.25">
      <c r="I66418"/>
      <c r="J66418"/>
      <c r="K66418"/>
      <c r="L66418"/>
    </row>
    <row r="66419" spans="9:12" ht="15" x14ac:dyDescent="0.25">
      <c r="I66419"/>
      <c r="J66419"/>
      <c r="K66419"/>
      <c r="L66419"/>
    </row>
    <row r="66420" spans="9:12" ht="15" x14ac:dyDescent="0.25">
      <c r="I66420"/>
      <c r="J66420"/>
      <c r="K66420"/>
      <c r="L66420"/>
    </row>
    <row r="66421" spans="9:12" ht="15" x14ac:dyDescent="0.25">
      <c r="I66421"/>
      <c r="J66421"/>
      <c r="K66421"/>
      <c r="L66421"/>
    </row>
    <row r="66422" spans="9:12" ht="15" x14ac:dyDescent="0.25">
      <c r="I66422"/>
      <c r="J66422"/>
      <c r="K66422"/>
      <c r="L66422"/>
    </row>
    <row r="66423" spans="9:12" ht="15" x14ac:dyDescent="0.25">
      <c r="I66423"/>
      <c r="J66423"/>
      <c r="K66423"/>
      <c r="L66423"/>
    </row>
    <row r="66424" spans="9:12" ht="15" x14ac:dyDescent="0.25">
      <c r="I66424"/>
      <c r="J66424"/>
      <c r="K66424"/>
      <c r="L66424"/>
    </row>
    <row r="66425" spans="9:12" ht="15" x14ac:dyDescent="0.25">
      <c r="I66425"/>
      <c r="J66425"/>
      <c r="K66425"/>
      <c r="L66425"/>
    </row>
    <row r="66426" spans="9:12" ht="15" x14ac:dyDescent="0.25">
      <c r="I66426"/>
      <c r="J66426"/>
      <c r="K66426"/>
      <c r="L66426"/>
    </row>
    <row r="66427" spans="9:12" ht="15" x14ac:dyDescent="0.25">
      <c r="I66427"/>
      <c r="J66427"/>
      <c r="K66427"/>
      <c r="L66427"/>
    </row>
    <row r="66428" spans="9:12" ht="15" x14ac:dyDescent="0.25">
      <c r="I66428"/>
      <c r="J66428"/>
      <c r="K66428"/>
      <c r="L66428"/>
    </row>
    <row r="66429" spans="9:12" ht="15" x14ac:dyDescent="0.25">
      <c r="I66429"/>
      <c r="J66429"/>
      <c r="K66429"/>
      <c r="L66429"/>
    </row>
    <row r="66430" spans="9:12" ht="15" x14ac:dyDescent="0.25">
      <c r="I66430"/>
      <c r="J66430"/>
      <c r="K66430"/>
      <c r="L66430"/>
    </row>
    <row r="66431" spans="9:12" ht="15" x14ac:dyDescent="0.25">
      <c r="I66431"/>
      <c r="J66431"/>
      <c r="K66431"/>
      <c r="L66431"/>
    </row>
    <row r="66432" spans="9:12" ht="15" x14ac:dyDescent="0.25">
      <c r="I66432"/>
      <c r="J66432"/>
      <c r="K66432"/>
      <c r="L66432"/>
    </row>
    <row r="66433" spans="9:12" ht="15" x14ac:dyDescent="0.25">
      <c r="I66433"/>
      <c r="J66433"/>
      <c r="K66433"/>
      <c r="L66433"/>
    </row>
    <row r="66434" spans="9:12" ht="15" x14ac:dyDescent="0.25">
      <c r="I66434"/>
      <c r="J66434"/>
      <c r="K66434"/>
      <c r="L66434"/>
    </row>
    <row r="66435" spans="9:12" ht="15" x14ac:dyDescent="0.25">
      <c r="I66435"/>
      <c r="J66435"/>
      <c r="K66435"/>
      <c r="L66435"/>
    </row>
    <row r="66436" spans="9:12" ht="15" x14ac:dyDescent="0.25">
      <c r="I66436"/>
      <c r="J66436"/>
      <c r="K66436"/>
      <c r="L66436"/>
    </row>
    <row r="66437" spans="9:12" ht="15" x14ac:dyDescent="0.25">
      <c r="I66437"/>
      <c r="J66437"/>
      <c r="K66437"/>
      <c r="L66437"/>
    </row>
    <row r="66438" spans="9:12" ht="15" x14ac:dyDescent="0.25">
      <c r="I66438"/>
      <c r="J66438"/>
      <c r="K66438"/>
      <c r="L66438"/>
    </row>
    <row r="66439" spans="9:12" ht="15" x14ac:dyDescent="0.25">
      <c r="I66439"/>
      <c r="J66439"/>
      <c r="K66439"/>
      <c r="L66439"/>
    </row>
    <row r="66440" spans="9:12" ht="15" x14ac:dyDescent="0.25">
      <c r="I66440"/>
      <c r="J66440"/>
      <c r="K66440"/>
      <c r="L66440"/>
    </row>
    <row r="66441" spans="9:12" ht="15" x14ac:dyDescent="0.25">
      <c r="I66441"/>
      <c r="J66441"/>
      <c r="K66441"/>
      <c r="L66441"/>
    </row>
    <row r="66442" spans="9:12" ht="15" x14ac:dyDescent="0.25">
      <c r="I66442"/>
      <c r="J66442"/>
      <c r="K66442"/>
      <c r="L66442"/>
    </row>
    <row r="66443" spans="9:12" ht="15" x14ac:dyDescent="0.25">
      <c r="I66443"/>
      <c r="J66443"/>
      <c r="K66443"/>
      <c r="L66443"/>
    </row>
    <row r="66444" spans="9:12" ht="15" x14ac:dyDescent="0.25">
      <c r="I66444"/>
      <c r="J66444"/>
      <c r="K66444"/>
      <c r="L66444"/>
    </row>
    <row r="66445" spans="9:12" ht="15" x14ac:dyDescent="0.25">
      <c r="I66445"/>
      <c r="J66445"/>
      <c r="K66445"/>
      <c r="L66445"/>
    </row>
    <row r="66446" spans="9:12" ht="15" x14ac:dyDescent="0.25">
      <c r="I66446"/>
      <c r="J66446"/>
      <c r="K66446"/>
      <c r="L66446"/>
    </row>
    <row r="66447" spans="9:12" ht="15" x14ac:dyDescent="0.25">
      <c r="I66447"/>
      <c r="J66447"/>
      <c r="K66447"/>
      <c r="L66447"/>
    </row>
    <row r="66448" spans="9:12" ht="15" x14ac:dyDescent="0.25">
      <c r="I66448"/>
      <c r="J66448"/>
      <c r="K66448"/>
      <c r="L66448"/>
    </row>
    <row r="66449" spans="9:12" ht="15" x14ac:dyDescent="0.25">
      <c r="I66449"/>
      <c r="J66449"/>
      <c r="K66449"/>
      <c r="L66449"/>
    </row>
    <row r="66450" spans="9:12" ht="15" x14ac:dyDescent="0.25">
      <c r="I66450"/>
      <c r="J66450"/>
      <c r="K66450"/>
      <c r="L66450"/>
    </row>
    <row r="66451" spans="9:12" ht="15" x14ac:dyDescent="0.25">
      <c r="I66451"/>
      <c r="J66451"/>
      <c r="K66451"/>
      <c r="L66451"/>
    </row>
    <row r="66452" spans="9:12" ht="15" x14ac:dyDescent="0.25">
      <c r="I66452"/>
      <c r="J66452"/>
      <c r="K66452"/>
      <c r="L66452"/>
    </row>
    <row r="66453" spans="9:12" ht="15" x14ac:dyDescent="0.25">
      <c r="I66453"/>
      <c r="J66453"/>
      <c r="K66453"/>
      <c r="L66453"/>
    </row>
    <row r="66454" spans="9:12" ht="15" x14ac:dyDescent="0.25">
      <c r="I66454"/>
      <c r="J66454"/>
      <c r="K66454"/>
      <c r="L66454"/>
    </row>
    <row r="66455" spans="9:12" ht="15" x14ac:dyDescent="0.25">
      <c r="I66455"/>
      <c r="J66455"/>
      <c r="K66455"/>
      <c r="L66455"/>
    </row>
    <row r="66456" spans="9:12" ht="15" x14ac:dyDescent="0.25">
      <c r="I66456"/>
      <c r="J66456"/>
      <c r="K66456"/>
      <c r="L66456"/>
    </row>
    <row r="66457" spans="9:12" ht="15" x14ac:dyDescent="0.25">
      <c r="I66457"/>
      <c r="J66457"/>
      <c r="K66457"/>
      <c r="L66457"/>
    </row>
    <row r="66458" spans="9:12" ht="15" x14ac:dyDescent="0.25">
      <c r="I66458"/>
      <c r="J66458"/>
      <c r="K66458"/>
      <c r="L66458"/>
    </row>
    <row r="66459" spans="9:12" ht="15" x14ac:dyDescent="0.25">
      <c r="I66459"/>
      <c r="J66459"/>
      <c r="K66459"/>
      <c r="L66459"/>
    </row>
    <row r="66460" spans="9:12" ht="15" x14ac:dyDescent="0.25">
      <c r="I66460"/>
      <c r="J66460"/>
      <c r="K66460"/>
      <c r="L66460"/>
    </row>
    <row r="66461" spans="9:12" ht="15" x14ac:dyDescent="0.25">
      <c r="I66461"/>
      <c r="J66461"/>
      <c r="K66461"/>
      <c r="L66461"/>
    </row>
    <row r="66462" spans="9:12" ht="15" x14ac:dyDescent="0.25">
      <c r="I66462"/>
      <c r="J66462"/>
      <c r="K66462"/>
      <c r="L66462"/>
    </row>
    <row r="66463" spans="9:12" ht="15" x14ac:dyDescent="0.25">
      <c r="I66463"/>
      <c r="J66463"/>
      <c r="K66463"/>
      <c r="L66463"/>
    </row>
    <row r="66464" spans="9:12" ht="15" x14ac:dyDescent="0.25">
      <c r="I66464"/>
      <c r="J66464"/>
      <c r="K66464"/>
      <c r="L66464"/>
    </row>
    <row r="66465" spans="9:12" ht="15" x14ac:dyDescent="0.25">
      <c r="I66465"/>
      <c r="J66465"/>
      <c r="K66465"/>
      <c r="L66465"/>
    </row>
    <row r="66466" spans="9:12" ht="15" x14ac:dyDescent="0.25">
      <c r="I66466"/>
      <c r="J66466"/>
      <c r="K66466"/>
      <c r="L66466"/>
    </row>
    <row r="66467" spans="9:12" ht="15" x14ac:dyDescent="0.25">
      <c r="I66467"/>
      <c r="J66467"/>
      <c r="K66467"/>
      <c r="L66467"/>
    </row>
    <row r="66468" spans="9:12" ht="15" x14ac:dyDescent="0.25">
      <c r="I66468"/>
      <c r="J66468"/>
      <c r="K66468"/>
      <c r="L66468"/>
    </row>
    <row r="66469" spans="9:12" ht="15" x14ac:dyDescent="0.25">
      <c r="I66469"/>
      <c r="J66469"/>
      <c r="K66469"/>
      <c r="L66469"/>
    </row>
    <row r="66470" spans="9:12" ht="15" x14ac:dyDescent="0.25">
      <c r="I66470"/>
      <c r="J66470"/>
      <c r="K66470"/>
      <c r="L66470"/>
    </row>
    <row r="66471" spans="9:12" ht="15" x14ac:dyDescent="0.25">
      <c r="I66471"/>
      <c r="J66471"/>
      <c r="K66471"/>
      <c r="L66471"/>
    </row>
    <row r="66472" spans="9:12" ht="15" x14ac:dyDescent="0.25">
      <c r="I66472"/>
      <c r="J66472"/>
      <c r="K66472"/>
      <c r="L66472"/>
    </row>
    <row r="66473" spans="9:12" ht="15" x14ac:dyDescent="0.25">
      <c r="I66473"/>
      <c r="J66473"/>
      <c r="K66473"/>
      <c r="L66473"/>
    </row>
    <row r="66474" spans="9:12" ht="15" x14ac:dyDescent="0.25">
      <c r="I66474"/>
      <c r="J66474"/>
      <c r="K66474"/>
      <c r="L66474"/>
    </row>
    <row r="66475" spans="9:12" ht="15" x14ac:dyDescent="0.25">
      <c r="I66475"/>
      <c r="J66475"/>
      <c r="K66475"/>
      <c r="L66475"/>
    </row>
    <row r="66476" spans="9:12" ht="15" x14ac:dyDescent="0.25">
      <c r="I66476"/>
      <c r="J66476"/>
      <c r="K66476"/>
      <c r="L66476"/>
    </row>
    <row r="66477" spans="9:12" ht="15" x14ac:dyDescent="0.25">
      <c r="I66477"/>
      <c r="J66477"/>
      <c r="K66477"/>
      <c r="L66477"/>
    </row>
    <row r="66478" spans="9:12" ht="15" x14ac:dyDescent="0.25">
      <c r="I66478"/>
      <c r="J66478"/>
      <c r="K66478"/>
      <c r="L66478"/>
    </row>
    <row r="66479" spans="9:12" ht="15" x14ac:dyDescent="0.25">
      <c r="I66479"/>
      <c r="J66479"/>
      <c r="K66479"/>
      <c r="L66479"/>
    </row>
    <row r="66480" spans="9:12" ht="15" x14ac:dyDescent="0.25">
      <c r="I66480"/>
      <c r="J66480"/>
      <c r="K66480"/>
      <c r="L66480"/>
    </row>
    <row r="66481" spans="9:12" ht="15" x14ac:dyDescent="0.25">
      <c r="I66481"/>
      <c r="J66481"/>
      <c r="K66481"/>
      <c r="L66481"/>
    </row>
    <row r="66482" spans="9:12" ht="15" x14ac:dyDescent="0.25">
      <c r="I66482"/>
      <c r="J66482"/>
      <c r="K66482"/>
      <c r="L66482"/>
    </row>
    <row r="66483" spans="9:12" ht="15" x14ac:dyDescent="0.25">
      <c r="I66483"/>
      <c r="J66483"/>
      <c r="K66483"/>
      <c r="L66483"/>
    </row>
    <row r="66484" spans="9:12" ht="15" x14ac:dyDescent="0.25">
      <c r="I66484"/>
      <c r="J66484"/>
      <c r="K66484"/>
      <c r="L66484"/>
    </row>
    <row r="66485" spans="9:12" ht="15" x14ac:dyDescent="0.25">
      <c r="I66485"/>
      <c r="J66485"/>
      <c r="K66485"/>
      <c r="L66485"/>
    </row>
    <row r="66486" spans="9:12" ht="15" x14ac:dyDescent="0.25">
      <c r="I66486"/>
      <c r="J66486"/>
      <c r="K66486"/>
      <c r="L66486"/>
    </row>
    <row r="66487" spans="9:12" ht="15" x14ac:dyDescent="0.25">
      <c r="I66487"/>
      <c r="J66487"/>
      <c r="K66487"/>
      <c r="L66487"/>
    </row>
    <row r="66488" spans="9:12" ht="15" x14ac:dyDescent="0.25">
      <c r="I66488"/>
      <c r="J66488"/>
      <c r="K66488"/>
      <c r="L66488"/>
    </row>
    <row r="66489" spans="9:12" ht="15" x14ac:dyDescent="0.25">
      <c r="I66489"/>
      <c r="J66489"/>
      <c r="K66489"/>
      <c r="L66489"/>
    </row>
    <row r="66490" spans="9:12" ht="15" x14ac:dyDescent="0.25">
      <c r="I66490"/>
      <c r="J66490"/>
      <c r="K66490"/>
      <c r="L66490"/>
    </row>
    <row r="66491" spans="9:12" ht="15" x14ac:dyDescent="0.25">
      <c r="I66491"/>
      <c r="J66491"/>
      <c r="K66491"/>
      <c r="L66491"/>
    </row>
    <row r="66492" spans="9:12" ht="15" x14ac:dyDescent="0.25">
      <c r="I66492"/>
      <c r="J66492"/>
      <c r="K66492"/>
      <c r="L66492"/>
    </row>
    <row r="66493" spans="9:12" ht="15" x14ac:dyDescent="0.25">
      <c r="I66493"/>
      <c r="J66493"/>
      <c r="K66493"/>
      <c r="L66493"/>
    </row>
    <row r="66494" spans="9:12" ht="15" x14ac:dyDescent="0.25">
      <c r="I66494"/>
      <c r="J66494"/>
      <c r="K66494"/>
      <c r="L66494"/>
    </row>
    <row r="66495" spans="9:12" ht="15" x14ac:dyDescent="0.25">
      <c r="I66495"/>
      <c r="J66495"/>
      <c r="K66495"/>
      <c r="L66495"/>
    </row>
    <row r="66496" spans="9:12" ht="15" x14ac:dyDescent="0.25">
      <c r="I66496"/>
      <c r="J66496"/>
      <c r="K66496"/>
      <c r="L66496"/>
    </row>
    <row r="66497" spans="9:12" ht="15" x14ac:dyDescent="0.25">
      <c r="I66497"/>
      <c r="J66497"/>
      <c r="K66497"/>
      <c r="L66497"/>
    </row>
    <row r="66498" spans="9:12" ht="15" x14ac:dyDescent="0.25">
      <c r="I66498"/>
      <c r="J66498"/>
      <c r="K66498"/>
      <c r="L66498"/>
    </row>
    <row r="66499" spans="9:12" ht="15" x14ac:dyDescent="0.25">
      <c r="I66499"/>
      <c r="J66499"/>
      <c r="K66499"/>
      <c r="L66499"/>
    </row>
    <row r="66500" spans="9:12" ht="15" x14ac:dyDescent="0.25">
      <c r="I66500"/>
      <c r="J66500"/>
      <c r="K66500"/>
      <c r="L66500"/>
    </row>
    <row r="66501" spans="9:12" ht="15" x14ac:dyDescent="0.25">
      <c r="I66501"/>
      <c r="J66501"/>
      <c r="K66501"/>
      <c r="L66501"/>
    </row>
    <row r="66502" spans="9:12" ht="15" x14ac:dyDescent="0.25">
      <c r="I66502"/>
      <c r="J66502"/>
      <c r="K66502"/>
      <c r="L66502"/>
    </row>
    <row r="66503" spans="9:12" ht="15" x14ac:dyDescent="0.25">
      <c r="I66503"/>
      <c r="J66503"/>
      <c r="K66503"/>
      <c r="L66503"/>
    </row>
    <row r="66504" spans="9:12" ht="15" x14ac:dyDescent="0.25">
      <c r="I66504"/>
      <c r="J66504"/>
      <c r="K66504"/>
      <c r="L66504"/>
    </row>
    <row r="66505" spans="9:12" ht="15" x14ac:dyDescent="0.25">
      <c r="I66505"/>
      <c r="J66505"/>
      <c r="K66505"/>
      <c r="L66505"/>
    </row>
    <row r="66506" spans="9:12" ht="15" x14ac:dyDescent="0.25">
      <c r="I66506"/>
      <c r="J66506"/>
      <c r="K66506"/>
      <c r="L66506"/>
    </row>
    <row r="66507" spans="9:12" ht="15" x14ac:dyDescent="0.25">
      <c r="I66507"/>
      <c r="J66507"/>
      <c r="K66507"/>
      <c r="L66507"/>
    </row>
    <row r="66508" spans="9:12" ht="15" x14ac:dyDescent="0.25">
      <c r="I66508"/>
      <c r="J66508"/>
      <c r="K66508"/>
      <c r="L66508"/>
    </row>
    <row r="66509" spans="9:12" ht="15" x14ac:dyDescent="0.25">
      <c r="I66509"/>
      <c r="J66509"/>
      <c r="K66509"/>
      <c r="L66509"/>
    </row>
    <row r="66510" spans="9:12" ht="15" x14ac:dyDescent="0.25">
      <c r="I66510"/>
      <c r="J66510"/>
      <c r="K66510"/>
      <c r="L66510"/>
    </row>
    <row r="66511" spans="9:12" ht="15" x14ac:dyDescent="0.25">
      <c r="I66511"/>
      <c r="J66511"/>
      <c r="K66511"/>
      <c r="L66511"/>
    </row>
    <row r="66512" spans="9:12" ht="15" x14ac:dyDescent="0.25">
      <c r="I66512"/>
      <c r="J66512"/>
      <c r="K66512"/>
      <c r="L66512"/>
    </row>
    <row r="66513" spans="9:12" ht="15" x14ac:dyDescent="0.25">
      <c r="I66513"/>
      <c r="J66513"/>
      <c r="K66513"/>
      <c r="L66513"/>
    </row>
    <row r="66514" spans="9:12" ht="15" x14ac:dyDescent="0.25">
      <c r="I66514"/>
      <c r="J66514"/>
      <c r="K66514"/>
      <c r="L66514"/>
    </row>
    <row r="66515" spans="9:12" ht="15" x14ac:dyDescent="0.25">
      <c r="I66515"/>
      <c r="J66515"/>
      <c r="K66515"/>
      <c r="L66515"/>
    </row>
    <row r="66516" spans="9:12" ht="15" x14ac:dyDescent="0.25">
      <c r="I66516"/>
      <c r="J66516"/>
      <c r="K66516"/>
      <c r="L66516"/>
    </row>
    <row r="66517" spans="9:12" ht="15" x14ac:dyDescent="0.25">
      <c r="I66517"/>
      <c r="J66517"/>
      <c r="K66517"/>
      <c r="L66517"/>
    </row>
    <row r="66518" spans="9:12" ht="15" x14ac:dyDescent="0.25">
      <c r="I66518"/>
      <c r="J66518"/>
      <c r="K66518"/>
      <c r="L66518"/>
    </row>
    <row r="66519" spans="9:12" ht="15" x14ac:dyDescent="0.25">
      <c r="I66519"/>
      <c r="J66519"/>
      <c r="K66519"/>
      <c r="L66519"/>
    </row>
    <row r="66520" spans="9:12" ht="15" x14ac:dyDescent="0.25">
      <c r="I66520"/>
      <c r="J66520"/>
      <c r="K66520"/>
      <c r="L66520"/>
    </row>
    <row r="66521" spans="9:12" ht="15" x14ac:dyDescent="0.25">
      <c r="I66521"/>
      <c r="J66521"/>
      <c r="K66521"/>
      <c r="L66521"/>
    </row>
    <row r="66522" spans="9:12" ht="15" x14ac:dyDescent="0.25">
      <c r="I66522"/>
      <c r="J66522"/>
      <c r="K66522"/>
      <c r="L66522"/>
    </row>
    <row r="66523" spans="9:12" ht="15" x14ac:dyDescent="0.25">
      <c r="I66523"/>
      <c r="J66523"/>
      <c r="K66523"/>
      <c r="L66523"/>
    </row>
    <row r="66524" spans="9:12" ht="15" x14ac:dyDescent="0.25">
      <c r="I66524"/>
      <c r="J66524"/>
      <c r="K66524"/>
      <c r="L66524"/>
    </row>
    <row r="66525" spans="9:12" ht="15" x14ac:dyDescent="0.25">
      <c r="I66525"/>
      <c r="J66525"/>
      <c r="K66525"/>
      <c r="L66525"/>
    </row>
    <row r="66526" spans="9:12" ht="15" x14ac:dyDescent="0.25">
      <c r="I66526"/>
      <c r="J66526"/>
      <c r="K66526"/>
      <c r="L66526"/>
    </row>
    <row r="66527" spans="9:12" ht="15" x14ac:dyDescent="0.25">
      <c r="I66527"/>
      <c r="J66527"/>
      <c r="K66527"/>
      <c r="L66527"/>
    </row>
    <row r="66528" spans="9:12" ht="15" x14ac:dyDescent="0.25">
      <c r="I66528"/>
      <c r="J66528"/>
      <c r="K66528"/>
      <c r="L66528"/>
    </row>
    <row r="66529" spans="9:12" ht="15" x14ac:dyDescent="0.25">
      <c r="I66529"/>
      <c r="J66529"/>
      <c r="K66529"/>
      <c r="L66529"/>
    </row>
    <row r="66530" spans="9:12" ht="15" x14ac:dyDescent="0.25">
      <c r="I66530"/>
      <c r="J66530"/>
      <c r="K66530"/>
      <c r="L66530"/>
    </row>
    <row r="66531" spans="9:12" ht="15" x14ac:dyDescent="0.25">
      <c r="I66531"/>
      <c r="J66531"/>
      <c r="K66531"/>
      <c r="L66531"/>
    </row>
    <row r="66532" spans="9:12" ht="15" x14ac:dyDescent="0.25">
      <c r="I66532"/>
      <c r="J66532"/>
      <c r="K66532"/>
      <c r="L66532"/>
    </row>
    <row r="66533" spans="9:12" ht="15" x14ac:dyDescent="0.25">
      <c r="I66533"/>
      <c r="J66533"/>
      <c r="K66533"/>
      <c r="L66533"/>
    </row>
    <row r="66534" spans="9:12" ht="15" x14ac:dyDescent="0.25">
      <c r="I66534"/>
      <c r="J66534"/>
      <c r="K66534"/>
      <c r="L66534"/>
    </row>
    <row r="66535" spans="9:12" ht="15" x14ac:dyDescent="0.25">
      <c r="I66535"/>
      <c r="J66535"/>
      <c r="K66535"/>
      <c r="L66535"/>
    </row>
    <row r="66536" spans="9:12" ht="15" x14ac:dyDescent="0.25">
      <c r="I66536"/>
      <c r="J66536"/>
      <c r="K66536"/>
      <c r="L66536"/>
    </row>
    <row r="66537" spans="9:12" ht="15" x14ac:dyDescent="0.25">
      <c r="I66537"/>
      <c r="J66537"/>
      <c r="K66537"/>
      <c r="L66537"/>
    </row>
    <row r="66538" spans="9:12" ht="15" x14ac:dyDescent="0.25">
      <c r="I66538"/>
      <c r="J66538"/>
      <c r="K66538"/>
      <c r="L66538"/>
    </row>
    <row r="66539" spans="9:12" ht="15" x14ac:dyDescent="0.25">
      <c r="I66539"/>
      <c r="J66539"/>
      <c r="K66539"/>
      <c r="L66539"/>
    </row>
    <row r="66540" spans="9:12" ht="15" x14ac:dyDescent="0.25">
      <c r="I66540"/>
      <c r="J66540"/>
      <c r="K66540"/>
      <c r="L66540"/>
    </row>
    <row r="66541" spans="9:12" ht="15" x14ac:dyDescent="0.25">
      <c r="I66541"/>
      <c r="J66541"/>
      <c r="K66541"/>
      <c r="L66541"/>
    </row>
    <row r="66542" spans="9:12" ht="15" x14ac:dyDescent="0.25">
      <c r="I66542"/>
      <c r="J66542"/>
      <c r="K66542"/>
      <c r="L66542"/>
    </row>
    <row r="66543" spans="9:12" ht="15" x14ac:dyDescent="0.25">
      <c r="I66543"/>
      <c r="J66543"/>
      <c r="K66543"/>
      <c r="L66543"/>
    </row>
    <row r="66544" spans="9:12" ht="15" x14ac:dyDescent="0.25">
      <c r="I66544"/>
      <c r="J66544"/>
      <c r="K66544"/>
      <c r="L66544"/>
    </row>
    <row r="66545" spans="9:12" ht="15" x14ac:dyDescent="0.25">
      <c r="I66545"/>
      <c r="J66545"/>
      <c r="K66545"/>
      <c r="L66545"/>
    </row>
    <row r="66546" spans="9:12" ht="15" x14ac:dyDescent="0.25">
      <c r="I66546"/>
      <c r="J66546"/>
      <c r="K66546"/>
      <c r="L66546"/>
    </row>
    <row r="66547" spans="9:12" ht="15" x14ac:dyDescent="0.25">
      <c r="I66547"/>
      <c r="J66547"/>
      <c r="K66547"/>
      <c r="L66547"/>
    </row>
    <row r="66548" spans="9:12" ht="15" x14ac:dyDescent="0.25">
      <c r="I66548"/>
      <c r="J66548"/>
      <c r="K66548"/>
      <c r="L66548"/>
    </row>
    <row r="66549" spans="9:12" ht="15" x14ac:dyDescent="0.25">
      <c r="I66549"/>
      <c r="J66549"/>
      <c r="K66549"/>
      <c r="L66549"/>
    </row>
    <row r="66550" spans="9:12" ht="15" x14ac:dyDescent="0.25">
      <c r="I66550"/>
      <c r="J66550"/>
      <c r="K66550"/>
      <c r="L66550"/>
    </row>
    <row r="66551" spans="9:12" ht="15" x14ac:dyDescent="0.25">
      <c r="I66551"/>
      <c r="J66551"/>
      <c r="K66551"/>
      <c r="L66551"/>
    </row>
    <row r="66552" spans="9:12" ht="15" x14ac:dyDescent="0.25">
      <c r="I66552"/>
      <c r="J66552"/>
      <c r="K66552"/>
      <c r="L66552"/>
    </row>
    <row r="66553" spans="9:12" ht="15" x14ac:dyDescent="0.25">
      <c r="I66553"/>
      <c r="J66553"/>
      <c r="K66553"/>
      <c r="L66553"/>
    </row>
    <row r="66554" spans="9:12" ht="15" x14ac:dyDescent="0.25">
      <c r="I66554"/>
      <c r="J66554"/>
      <c r="K66554"/>
      <c r="L66554"/>
    </row>
    <row r="66555" spans="9:12" ht="15" x14ac:dyDescent="0.25">
      <c r="I66555"/>
      <c r="J66555"/>
      <c r="K66555"/>
      <c r="L66555"/>
    </row>
    <row r="66556" spans="9:12" ht="15" x14ac:dyDescent="0.25">
      <c r="I66556"/>
      <c r="J66556"/>
      <c r="K66556"/>
      <c r="L66556"/>
    </row>
    <row r="66557" spans="9:12" ht="15" x14ac:dyDescent="0.25">
      <c r="I66557"/>
      <c r="J66557"/>
      <c r="K66557"/>
      <c r="L66557"/>
    </row>
    <row r="66558" spans="9:12" ht="15" x14ac:dyDescent="0.25">
      <c r="I66558"/>
      <c r="J66558"/>
      <c r="K66558"/>
      <c r="L66558"/>
    </row>
    <row r="66559" spans="9:12" ht="15" x14ac:dyDescent="0.25">
      <c r="I66559"/>
      <c r="J66559"/>
      <c r="K66559"/>
      <c r="L66559"/>
    </row>
    <row r="66560" spans="9:12" ht="15" x14ac:dyDescent="0.25">
      <c r="I66560"/>
      <c r="J66560"/>
      <c r="K66560"/>
      <c r="L66560"/>
    </row>
    <row r="66561" spans="9:12" ht="15" x14ac:dyDescent="0.25">
      <c r="I66561"/>
      <c r="J66561"/>
      <c r="K66561"/>
      <c r="L66561"/>
    </row>
    <row r="66562" spans="9:12" ht="15" x14ac:dyDescent="0.25">
      <c r="I66562"/>
      <c r="J66562"/>
      <c r="K66562"/>
      <c r="L66562"/>
    </row>
    <row r="66563" spans="9:12" ht="15" x14ac:dyDescent="0.25">
      <c r="I66563"/>
      <c r="J66563"/>
      <c r="K66563"/>
      <c r="L66563"/>
    </row>
    <row r="66564" spans="9:12" ht="15" x14ac:dyDescent="0.25">
      <c r="I66564"/>
      <c r="J66564"/>
      <c r="K66564"/>
      <c r="L66564"/>
    </row>
    <row r="66565" spans="9:12" ht="15" x14ac:dyDescent="0.25">
      <c r="I66565"/>
      <c r="J66565"/>
      <c r="K66565"/>
      <c r="L66565"/>
    </row>
    <row r="66566" spans="9:12" ht="15" x14ac:dyDescent="0.25">
      <c r="I66566"/>
      <c r="J66566"/>
      <c r="K66566"/>
      <c r="L66566"/>
    </row>
    <row r="66567" spans="9:12" ht="15" x14ac:dyDescent="0.25">
      <c r="I66567"/>
      <c r="J66567"/>
      <c r="K66567"/>
      <c r="L66567"/>
    </row>
    <row r="66568" spans="9:12" ht="15" x14ac:dyDescent="0.25">
      <c r="I66568"/>
      <c r="J66568"/>
      <c r="K66568"/>
      <c r="L66568"/>
    </row>
    <row r="66569" spans="9:12" ht="15" x14ac:dyDescent="0.25">
      <c r="I66569"/>
      <c r="J66569"/>
      <c r="K66569"/>
      <c r="L66569"/>
    </row>
    <row r="66570" spans="9:12" ht="15" x14ac:dyDescent="0.25">
      <c r="I66570"/>
      <c r="J66570"/>
      <c r="K66570"/>
      <c r="L66570"/>
    </row>
    <row r="66571" spans="9:12" ht="15" x14ac:dyDescent="0.25">
      <c r="I66571"/>
      <c r="J66571"/>
      <c r="K66571"/>
      <c r="L66571"/>
    </row>
    <row r="66572" spans="9:12" ht="15" x14ac:dyDescent="0.25">
      <c r="I66572"/>
      <c r="J66572"/>
      <c r="K66572"/>
      <c r="L66572"/>
    </row>
    <row r="66573" spans="9:12" ht="15" x14ac:dyDescent="0.25">
      <c r="I66573"/>
      <c r="J66573"/>
      <c r="K66573"/>
      <c r="L66573"/>
    </row>
    <row r="66574" spans="9:12" ht="15" x14ac:dyDescent="0.25">
      <c r="I66574"/>
      <c r="J66574"/>
      <c r="K66574"/>
      <c r="L66574"/>
    </row>
    <row r="66575" spans="9:12" ht="15" x14ac:dyDescent="0.25">
      <c r="I66575"/>
      <c r="J66575"/>
      <c r="K66575"/>
      <c r="L66575"/>
    </row>
    <row r="66576" spans="9:12" ht="15" x14ac:dyDescent="0.25">
      <c r="I66576"/>
      <c r="J66576"/>
      <c r="K66576"/>
      <c r="L66576"/>
    </row>
    <row r="66577" spans="9:12" ht="15" x14ac:dyDescent="0.25">
      <c r="I66577"/>
      <c r="J66577"/>
      <c r="K66577"/>
      <c r="L66577"/>
    </row>
    <row r="66578" spans="9:12" ht="15" x14ac:dyDescent="0.25">
      <c r="I66578"/>
      <c r="J66578"/>
      <c r="K66578"/>
      <c r="L66578"/>
    </row>
    <row r="66579" spans="9:12" ht="15" x14ac:dyDescent="0.25">
      <c r="I66579"/>
      <c r="J66579"/>
      <c r="K66579"/>
      <c r="L66579"/>
    </row>
    <row r="66580" spans="9:12" ht="15" x14ac:dyDescent="0.25">
      <c r="I66580"/>
      <c r="J66580"/>
      <c r="K66580"/>
      <c r="L66580"/>
    </row>
    <row r="66581" spans="9:12" ht="15" x14ac:dyDescent="0.25">
      <c r="I66581"/>
      <c r="J66581"/>
      <c r="K66581"/>
      <c r="L66581"/>
    </row>
    <row r="66582" spans="9:12" ht="15" x14ac:dyDescent="0.25">
      <c r="I66582"/>
      <c r="J66582"/>
      <c r="K66582"/>
      <c r="L66582"/>
    </row>
    <row r="66583" spans="9:12" ht="15" x14ac:dyDescent="0.25">
      <c r="I66583"/>
      <c r="J66583"/>
      <c r="K66583"/>
      <c r="L66583"/>
    </row>
    <row r="66584" spans="9:12" ht="15" x14ac:dyDescent="0.25">
      <c r="I66584"/>
      <c r="J66584"/>
      <c r="K66584"/>
      <c r="L66584"/>
    </row>
    <row r="66585" spans="9:12" ht="15" x14ac:dyDescent="0.25">
      <c r="I66585"/>
      <c r="J66585"/>
      <c r="K66585"/>
      <c r="L66585"/>
    </row>
    <row r="66586" spans="9:12" ht="15" x14ac:dyDescent="0.25">
      <c r="I66586"/>
      <c r="J66586"/>
      <c r="K66586"/>
      <c r="L66586"/>
    </row>
    <row r="66587" spans="9:12" ht="15" x14ac:dyDescent="0.25">
      <c r="I66587"/>
      <c r="J66587"/>
      <c r="K66587"/>
      <c r="L66587"/>
    </row>
    <row r="66588" spans="9:12" ht="15" x14ac:dyDescent="0.25">
      <c r="I66588"/>
      <c r="J66588"/>
      <c r="K66588"/>
      <c r="L66588"/>
    </row>
    <row r="66589" spans="9:12" ht="15" x14ac:dyDescent="0.25">
      <c r="I66589"/>
      <c r="J66589"/>
      <c r="K66589"/>
      <c r="L66589"/>
    </row>
    <row r="66590" spans="9:12" ht="15" x14ac:dyDescent="0.25">
      <c r="I66590"/>
      <c r="J66590"/>
      <c r="K66590"/>
      <c r="L66590"/>
    </row>
    <row r="66591" spans="9:12" ht="15" x14ac:dyDescent="0.25">
      <c r="I66591"/>
      <c r="J66591"/>
      <c r="K66591"/>
      <c r="L66591"/>
    </row>
    <row r="66592" spans="9:12" ht="15" x14ac:dyDescent="0.25">
      <c r="I66592"/>
      <c r="J66592"/>
      <c r="K66592"/>
      <c r="L66592"/>
    </row>
    <row r="66593" spans="9:12" ht="15" x14ac:dyDescent="0.25">
      <c r="I66593"/>
      <c r="J66593"/>
      <c r="K66593"/>
      <c r="L66593"/>
    </row>
    <row r="66594" spans="9:12" ht="15" x14ac:dyDescent="0.25">
      <c r="I66594"/>
      <c r="J66594"/>
      <c r="K66594"/>
      <c r="L66594"/>
    </row>
    <row r="66595" spans="9:12" ht="15" x14ac:dyDescent="0.25">
      <c r="I66595"/>
      <c r="J66595"/>
      <c r="K66595"/>
      <c r="L66595"/>
    </row>
    <row r="66596" spans="9:12" ht="15" x14ac:dyDescent="0.25">
      <c r="I66596"/>
      <c r="J66596"/>
      <c r="K66596"/>
      <c r="L66596"/>
    </row>
    <row r="66597" spans="9:12" ht="15" x14ac:dyDescent="0.25">
      <c r="I66597"/>
      <c r="J66597"/>
      <c r="K66597"/>
      <c r="L66597"/>
    </row>
    <row r="66598" spans="9:12" ht="15" x14ac:dyDescent="0.25">
      <c r="I66598"/>
      <c r="J66598"/>
      <c r="K66598"/>
      <c r="L66598"/>
    </row>
    <row r="66599" spans="9:12" ht="15" x14ac:dyDescent="0.25">
      <c r="I66599"/>
      <c r="J66599"/>
      <c r="K66599"/>
      <c r="L66599"/>
    </row>
    <row r="66600" spans="9:12" ht="15" x14ac:dyDescent="0.25">
      <c r="I66600"/>
      <c r="J66600"/>
      <c r="K66600"/>
      <c r="L66600"/>
    </row>
    <row r="66601" spans="9:12" ht="15" x14ac:dyDescent="0.25">
      <c r="I66601"/>
      <c r="J66601"/>
      <c r="K66601"/>
      <c r="L66601"/>
    </row>
    <row r="66602" spans="9:12" ht="15" x14ac:dyDescent="0.25">
      <c r="I66602"/>
      <c r="J66602"/>
      <c r="K66602"/>
      <c r="L66602"/>
    </row>
    <row r="66603" spans="9:12" ht="15" x14ac:dyDescent="0.25">
      <c r="I66603"/>
      <c r="J66603"/>
      <c r="K66603"/>
      <c r="L66603"/>
    </row>
    <row r="66604" spans="9:12" ht="15" x14ac:dyDescent="0.25">
      <c r="I66604"/>
      <c r="J66604"/>
      <c r="K66604"/>
      <c r="L66604"/>
    </row>
    <row r="66605" spans="9:12" ht="15" x14ac:dyDescent="0.25">
      <c r="I66605"/>
      <c r="J66605"/>
      <c r="K66605"/>
      <c r="L66605"/>
    </row>
    <row r="66606" spans="9:12" ht="15" x14ac:dyDescent="0.25">
      <c r="I66606"/>
      <c r="J66606"/>
      <c r="K66606"/>
      <c r="L66606"/>
    </row>
    <row r="66607" spans="9:12" ht="15" x14ac:dyDescent="0.25">
      <c r="I66607"/>
      <c r="J66607"/>
      <c r="K66607"/>
      <c r="L66607"/>
    </row>
    <row r="66608" spans="9:12" ht="15" x14ac:dyDescent="0.25">
      <c r="I66608"/>
      <c r="J66608"/>
      <c r="K66608"/>
      <c r="L66608"/>
    </row>
    <row r="66609" spans="9:12" ht="15" x14ac:dyDescent="0.25">
      <c r="I66609"/>
      <c r="J66609"/>
      <c r="K66609"/>
      <c r="L66609"/>
    </row>
    <row r="66610" spans="9:12" ht="15" x14ac:dyDescent="0.25">
      <c r="I66610"/>
      <c r="J66610"/>
      <c r="K66610"/>
      <c r="L66610"/>
    </row>
    <row r="66611" spans="9:12" ht="15" x14ac:dyDescent="0.25">
      <c r="I66611"/>
      <c r="J66611"/>
      <c r="K66611"/>
      <c r="L66611"/>
    </row>
    <row r="66612" spans="9:12" ht="15" x14ac:dyDescent="0.25">
      <c r="I66612"/>
      <c r="J66612"/>
      <c r="K66612"/>
      <c r="L66612"/>
    </row>
    <row r="66613" spans="9:12" ht="15" x14ac:dyDescent="0.25">
      <c r="I66613"/>
      <c r="J66613"/>
      <c r="K66613"/>
      <c r="L66613"/>
    </row>
    <row r="66614" spans="9:12" ht="15" x14ac:dyDescent="0.25">
      <c r="I66614"/>
      <c r="J66614"/>
      <c r="K66614"/>
      <c r="L66614"/>
    </row>
    <row r="66615" spans="9:12" ht="15" x14ac:dyDescent="0.25">
      <c r="I66615"/>
      <c r="J66615"/>
      <c r="K66615"/>
      <c r="L66615"/>
    </row>
    <row r="66616" spans="9:12" ht="15" x14ac:dyDescent="0.25">
      <c r="I66616"/>
      <c r="J66616"/>
      <c r="K66616"/>
      <c r="L66616"/>
    </row>
    <row r="66617" spans="9:12" ht="15" x14ac:dyDescent="0.25">
      <c r="I66617"/>
      <c r="J66617"/>
      <c r="K66617"/>
      <c r="L66617"/>
    </row>
    <row r="66618" spans="9:12" ht="15" x14ac:dyDescent="0.25">
      <c r="I66618"/>
      <c r="J66618"/>
      <c r="K66618"/>
      <c r="L66618"/>
    </row>
    <row r="66619" spans="9:12" ht="15" x14ac:dyDescent="0.25">
      <c r="I66619"/>
      <c r="J66619"/>
      <c r="K66619"/>
      <c r="L66619"/>
    </row>
    <row r="66620" spans="9:12" ht="15" x14ac:dyDescent="0.25">
      <c r="I66620"/>
      <c r="J66620"/>
      <c r="K66620"/>
      <c r="L66620"/>
    </row>
    <row r="66621" spans="9:12" ht="15" x14ac:dyDescent="0.25">
      <c r="I66621"/>
      <c r="J66621"/>
      <c r="K66621"/>
      <c r="L66621"/>
    </row>
    <row r="66622" spans="9:12" ht="15" x14ac:dyDescent="0.25">
      <c r="I66622"/>
      <c r="J66622"/>
      <c r="K66622"/>
      <c r="L66622"/>
    </row>
    <row r="66623" spans="9:12" ht="15" x14ac:dyDescent="0.25">
      <c r="I66623"/>
      <c r="J66623"/>
      <c r="K66623"/>
      <c r="L66623"/>
    </row>
    <row r="66624" spans="9:12" ht="15" x14ac:dyDescent="0.25">
      <c r="I66624"/>
      <c r="J66624"/>
      <c r="K66624"/>
      <c r="L66624"/>
    </row>
    <row r="66625" spans="9:12" ht="15" x14ac:dyDescent="0.25">
      <c r="I66625"/>
      <c r="J66625"/>
      <c r="K66625"/>
      <c r="L66625"/>
    </row>
    <row r="66626" spans="9:12" ht="15" x14ac:dyDescent="0.25">
      <c r="I66626"/>
      <c r="J66626"/>
      <c r="K66626"/>
      <c r="L66626"/>
    </row>
    <row r="66627" spans="9:12" ht="15" x14ac:dyDescent="0.25">
      <c r="I66627"/>
      <c r="J66627"/>
      <c r="K66627"/>
      <c r="L66627"/>
    </row>
    <row r="66628" spans="9:12" ht="15" x14ac:dyDescent="0.25">
      <c r="I66628"/>
      <c r="J66628"/>
      <c r="K66628"/>
      <c r="L66628"/>
    </row>
    <row r="66629" spans="9:12" ht="15" x14ac:dyDescent="0.25">
      <c r="I66629"/>
      <c r="J66629"/>
      <c r="K66629"/>
      <c r="L66629"/>
    </row>
    <row r="66630" spans="9:12" ht="15" x14ac:dyDescent="0.25">
      <c r="I66630"/>
      <c r="J66630"/>
      <c r="K66630"/>
      <c r="L66630"/>
    </row>
    <row r="66631" spans="9:12" ht="15" x14ac:dyDescent="0.25">
      <c r="I66631"/>
      <c r="J66631"/>
      <c r="K66631"/>
      <c r="L66631"/>
    </row>
    <row r="66632" spans="9:12" ht="15" x14ac:dyDescent="0.25">
      <c r="I66632"/>
      <c r="J66632"/>
      <c r="K66632"/>
      <c r="L66632"/>
    </row>
    <row r="66633" spans="9:12" ht="15" x14ac:dyDescent="0.25">
      <c r="I66633"/>
      <c r="J66633"/>
      <c r="K66633"/>
      <c r="L66633"/>
    </row>
    <row r="66634" spans="9:12" ht="15" x14ac:dyDescent="0.25">
      <c r="I66634"/>
      <c r="J66634"/>
      <c r="K66634"/>
      <c r="L66634"/>
    </row>
    <row r="66635" spans="9:12" ht="15" x14ac:dyDescent="0.25">
      <c r="I66635"/>
      <c r="J66635"/>
      <c r="K66635"/>
      <c r="L66635"/>
    </row>
    <row r="66636" spans="9:12" ht="15" x14ac:dyDescent="0.25">
      <c r="I66636"/>
      <c r="J66636"/>
      <c r="K66636"/>
      <c r="L66636"/>
    </row>
    <row r="66637" spans="9:12" ht="15" x14ac:dyDescent="0.25">
      <c r="I66637"/>
      <c r="J66637"/>
      <c r="K66637"/>
      <c r="L66637"/>
    </row>
    <row r="66638" spans="9:12" ht="15" x14ac:dyDescent="0.25">
      <c r="I66638"/>
      <c r="J66638"/>
      <c r="K66638"/>
      <c r="L66638"/>
    </row>
    <row r="66639" spans="9:12" ht="15" x14ac:dyDescent="0.25">
      <c r="I66639"/>
      <c r="J66639"/>
      <c r="K66639"/>
      <c r="L66639"/>
    </row>
    <row r="66640" spans="9:12" ht="15" x14ac:dyDescent="0.25">
      <c r="I66640"/>
      <c r="J66640"/>
      <c r="K66640"/>
      <c r="L66640"/>
    </row>
    <row r="66641" spans="9:12" ht="15" x14ac:dyDescent="0.25">
      <c r="I66641"/>
      <c r="J66641"/>
      <c r="K66641"/>
      <c r="L66641"/>
    </row>
    <row r="66642" spans="9:12" ht="15" x14ac:dyDescent="0.25">
      <c r="I66642"/>
      <c r="J66642"/>
      <c r="K66642"/>
      <c r="L66642"/>
    </row>
    <row r="66643" spans="9:12" ht="15" x14ac:dyDescent="0.25">
      <c r="I66643"/>
      <c r="J66643"/>
      <c r="K66643"/>
      <c r="L66643"/>
    </row>
    <row r="66644" spans="9:12" ht="15" x14ac:dyDescent="0.25">
      <c r="I66644"/>
      <c r="J66644"/>
      <c r="K66644"/>
      <c r="L66644"/>
    </row>
    <row r="66645" spans="9:12" ht="15" x14ac:dyDescent="0.25">
      <c r="I66645"/>
      <c r="J66645"/>
      <c r="K66645"/>
      <c r="L66645"/>
    </row>
    <row r="66646" spans="9:12" ht="15" x14ac:dyDescent="0.25">
      <c r="I66646"/>
      <c r="J66646"/>
      <c r="K66646"/>
      <c r="L66646"/>
    </row>
    <row r="66647" spans="9:12" ht="15" x14ac:dyDescent="0.25">
      <c r="I66647"/>
      <c r="J66647"/>
      <c r="K66647"/>
      <c r="L66647"/>
    </row>
    <row r="66648" spans="9:12" ht="15" x14ac:dyDescent="0.25">
      <c r="I66648"/>
      <c r="J66648"/>
      <c r="K66648"/>
      <c r="L66648"/>
    </row>
    <row r="66649" spans="9:12" ht="15" x14ac:dyDescent="0.25">
      <c r="I66649"/>
      <c r="J66649"/>
      <c r="K66649"/>
      <c r="L66649"/>
    </row>
    <row r="66650" spans="9:12" ht="15" x14ac:dyDescent="0.25">
      <c r="I66650"/>
      <c r="J66650"/>
      <c r="K66650"/>
      <c r="L66650"/>
    </row>
    <row r="66651" spans="9:12" ht="15" x14ac:dyDescent="0.25">
      <c r="I66651"/>
      <c r="J66651"/>
      <c r="K66651"/>
      <c r="L66651"/>
    </row>
    <row r="66652" spans="9:12" ht="15" x14ac:dyDescent="0.25">
      <c r="I66652"/>
      <c r="J66652"/>
      <c r="K66652"/>
      <c r="L66652"/>
    </row>
    <row r="66653" spans="9:12" ht="15" x14ac:dyDescent="0.25">
      <c r="I66653"/>
      <c r="J66653"/>
      <c r="K66653"/>
      <c r="L66653"/>
    </row>
    <row r="66654" spans="9:12" ht="15" x14ac:dyDescent="0.25">
      <c r="I66654"/>
      <c r="J66654"/>
      <c r="K66654"/>
      <c r="L66654"/>
    </row>
    <row r="66655" spans="9:12" ht="15" x14ac:dyDescent="0.25">
      <c r="I66655"/>
      <c r="J66655"/>
      <c r="K66655"/>
      <c r="L66655"/>
    </row>
    <row r="66656" spans="9:12" ht="15" x14ac:dyDescent="0.25">
      <c r="I66656"/>
      <c r="J66656"/>
      <c r="K66656"/>
      <c r="L66656"/>
    </row>
    <row r="66657" spans="9:12" ht="15" x14ac:dyDescent="0.25">
      <c r="I66657"/>
      <c r="J66657"/>
      <c r="K66657"/>
      <c r="L66657"/>
    </row>
    <row r="66658" spans="9:12" ht="15" x14ac:dyDescent="0.25">
      <c r="I66658"/>
      <c r="J66658"/>
      <c r="K66658"/>
      <c r="L66658"/>
    </row>
    <row r="66659" spans="9:12" ht="15" x14ac:dyDescent="0.25">
      <c r="I66659"/>
      <c r="J66659"/>
      <c r="K66659"/>
      <c r="L66659"/>
    </row>
    <row r="66660" spans="9:12" ht="15" x14ac:dyDescent="0.25">
      <c r="I66660"/>
      <c r="J66660"/>
      <c r="K66660"/>
      <c r="L66660"/>
    </row>
    <row r="66661" spans="9:12" ht="15" x14ac:dyDescent="0.25">
      <c r="I66661"/>
      <c r="J66661"/>
      <c r="K66661"/>
      <c r="L66661"/>
    </row>
    <row r="66662" spans="9:12" ht="15" x14ac:dyDescent="0.25">
      <c r="I66662"/>
      <c r="J66662"/>
      <c r="K66662"/>
      <c r="L66662"/>
    </row>
    <row r="66663" spans="9:12" ht="15" x14ac:dyDescent="0.25">
      <c r="I66663"/>
      <c r="J66663"/>
      <c r="K66663"/>
      <c r="L66663"/>
    </row>
    <row r="66664" spans="9:12" ht="15" x14ac:dyDescent="0.25">
      <c r="I66664"/>
      <c r="J66664"/>
      <c r="K66664"/>
      <c r="L66664"/>
    </row>
    <row r="66665" spans="9:12" ht="15" x14ac:dyDescent="0.25">
      <c r="I66665"/>
      <c r="J66665"/>
      <c r="K66665"/>
      <c r="L66665"/>
    </row>
    <row r="66666" spans="9:12" ht="15" x14ac:dyDescent="0.25">
      <c r="I66666"/>
      <c r="J66666"/>
      <c r="K66666"/>
      <c r="L66666"/>
    </row>
    <row r="66667" spans="9:12" ht="15" x14ac:dyDescent="0.25">
      <c r="I66667"/>
      <c r="J66667"/>
      <c r="K66667"/>
      <c r="L66667"/>
    </row>
    <row r="66668" spans="9:12" ht="15" x14ac:dyDescent="0.25">
      <c r="I66668"/>
      <c r="J66668"/>
      <c r="K66668"/>
      <c r="L66668"/>
    </row>
    <row r="66669" spans="9:12" ht="15" x14ac:dyDescent="0.25">
      <c r="I66669"/>
      <c r="J66669"/>
      <c r="K66669"/>
      <c r="L66669"/>
    </row>
    <row r="66670" spans="9:12" ht="15" x14ac:dyDescent="0.25">
      <c r="I66670"/>
      <c r="J66670"/>
      <c r="K66670"/>
      <c r="L66670"/>
    </row>
    <row r="66671" spans="9:12" ht="15" x14ac:dyDescent="0.25">
      <c r="I66671"/>
      <c r="J66671"/>
      <c r="K66671"/>
      <c r="L66671"/>
    </row>
    <row r="66672" spans="9:12" ht="15" x14ac:dyDescent="0.25">
      <c r="I66672"/>
      <c r="J66672"/>
      <c r="K66672"/>
      <c r="L66672"/>
    </row>
    <row r="66673" spans="9:12" ht="15" x14ac:dyDescent="0.25">
      <c r="I66673"/>
      <c r="J66673"/>
      <c r="K66673"/>
      <c r="L66673"/>
    </row>
    <row r="66674" spans="9:12" ht="15" x14ac:dyDescent="0.25">
      <c r="I66674"/>
      <c r="J66674"/>
      <c r="K66674"/>
      <c r="L66674"/>
    </row>
    <row r="66675" spans="9:12" ht="15" x14ac:dyDescent="0.25">
      <c r="I66675"/>
      <c r="J66675"/>
      <c r="K66675"/>
      <c r="L66675"/>
    </row>
    <row r="66676" spans="9:12" ht="15" x14ac:dyDescent="0.25">
      <c r="I66676"/>
      <c r="J66676"/>
      <c r="K66676"/>
      <c r="L66676"/>
    </row>
    <row r="66677" spans="9:12" ht="15" x14ac:dyDescent="0.25">
      <c r="I66677"/>
      <c r="J66677"/>
      <c r="K66677"/>
      <c r="L66677"/>
    </row>
    <row r="66678" spans="9:12" ht="15" x14ac:dyDescent="0.25">
      <c r="I66678"/>
      <c r="J66678"/>
      <c r="K66678"/>
      <c r="L66678"/>
    </row>
    <row r="66679" spans="9:12" ht="15" x14ac:dyDescent="0.25">
      <c r="I66679"/>
      <c r="J66679"/>
      <c r="K66679"/>
      <c r="L66679"/>
    </row>
    <row r="66680" spans="9:12" ht="15" x14ac:dyDescent="0.25">
      <c r="I66680"/>
      <c r="J66680"/>
      <c r="K66680"/>
      <c r="L66680"/>
    </row>
    <row r="66681" spans="9:12" ht="15" x14ac:dyDescent="0.25">
      <c r="I66681"/>
      <c r="J66681"/>
      <c r="K66681"/>
      <c r="L66681"/>
    </row>
    <row r="66682" spans="9:12" ht="15" x14ac:dyDescent="0.25">
      <c r="I66682"/>
      <c r="J66682"/>
      <c r="K66682"/>
      <c r="L66682"/>
    </row>
    <row r="66683" spans="9:12" ht="15" x14ac:dyDescent="0.25">
      <c r="I66683"/>
      <c r="J66683"/>
      <c r="K66683"/>
      <c r="L66683"/>
    </row>
    <row r="66684" spans="9:12" ht="15" x14ac:dyDescent="0.25">
      <c r="I66684"/>
      <c r="J66684"/>
      <c r="K66684"/>
      <c r="L66684"/>
    </row>
    <row r="66685" spans="9:12" ht="15" x14ac:dyDescent="0.25">
      <c r="I66685"/>
      <c r="J66685"/>
      <c r="K66685"/>
      <c r="L66685"/>
    </row>
    <row r="66686" spans="9:12" ht="15" x14ac:dyDescent="0.25">
      <c r="I66686"/>
      <c r="J66686"/>
      <c r="K66686"/>
      <c r="L66686"/>
    </row>
    <row r="66687" spans="9:12" ht="15" x14ac:dyDescent="0.25">
      <c r="I66687"/>
      <c r="J66687"/>
      <c r="K66687"/>
      <c r="L66687"/>
    </row>
    <row r="66688" spans="9:12" ht="15" x14ac:dyDescent="0.25">
      <c r="I66688"/>
      <c r="J66688"/>
      <c r="K66688"/>
      <c r="L66688"/>
    </row>
    <row r="66689" spans="9:12" ht="15" x14ac:dyDescent="0.25">
      <c r="I66689"/>
      <c r="J66689"/>
      <c r="K66689"/>
      <c r="L66689"/>
    </row>
    <row r="66690" spans="9:12" ht="15" x14ac:dyDescent="0.25">
      <c r="I66690"/>
      <c r="J66690"/>
      <c r="K66690"/>
      <c r="L66690"/>
    </row>
    <row r="66691" spans="9:12" ht="15" x14ac:dyDescent="0.25">
      <c r="I66691"/>
      <c r="J66691"/>
      <c r="K66691"/>
      <c r="L66691"/>
    </row>
    <row r="66692" spans="9:12" ht="15" x14ac:dyDescent="0.25">
      <c r="I66692"/>
      <c r="J66692"/>
      <c r="K66692"/>
      <c r="L66692"/>
    </row>
    <row r="66693" spans="9:12" ht="15" x14ac:dyDescent="0.25">
      <c r="I66693"/>
      <c r="J66693"/>
      <c r="K66693"/>
      <c r="L66693"/>
    </row>
    <row r="66694" spans="9:12" ht="15" x14ac:dyDescent="0.25">
      <c r="I66694"/>
      <c r="J66694"/>
      <c r="K66694"/>
      <c r="L66694"/>
    </row>
    <row r="66695" spans="9:12" ht="15" x14ac:dyDescent="0.25">
      <c r="I66695"/>
      <c r="J66695"/>
      <c r="K66695"/>
      <c r="L66695"/>
    </row>
    <row r="66696" spans="9:12" ht="15" x14ac:dyDescent="0.25">
      <c r="I66696"/>
      <c r="J66696"/>
      <c r="K66696"/>
      <c r="L66696"/>
    </row>
    <row r="66697" spans="9:12" ht="15" x14ac:dyDescent="0.25">
      <c r="I66697"/>
      <c r="J66697"/>
      <c r="K66697"/>
      <c r="L66697"/>
    </row>
    <row r="66698" spans="9:12" ht="15" x14ac:dyDescent="0.25">
      <c r="I66698"/>
      <c r="J66698"/>
      <c r="K66698"/>
      <c r="L66698"/>
    </row>
    <row r="66699" spans="9:12" ht="15" x14ac:dyDescent="0.25">
      <c r="I66699"/>
      <c r="J66699"/>
      <c r="K66699"/>
      <c r="L66699"/>
    </row>
    <row r="66700" spans="9:12" ht="15" x14ac:dyDescent="0.25">
      <c r="I66700"/>
      <c r="J66700"/>
      <c r="K66700"/>
      <c r="L66700"/>
    </row>
    <row r="66701" spans="9:12" ht="15" x14ac:dyDescent="0.25">
      <c r="I66701"/>
      <c r="J66701"/>
      <c r="K66701"/>
      <c r="L66701"/>
    </row>
    <row r="66702" spans="9:12" ht="15" x14ac:dyDescent="0.25">
      <c r="I66702"/>
      <c r="J66702"/>
      <c r="K66702"/>
      <c r="L66702"/>
    </row>
    <row r="66703" spans="9:12" ht="15" x14ac:dyDescent="0.25">
      <c r="I66703"/>
      <c r="J66703"/>
      <c r="K66703"/>
      <c r="L66703"/>
    </row>
    <row r="66704" spans="9:12" ht="15" x14ac:dyDescent="0.25">
      <c r="I66704"/>
      <c r="J66704"/>
      <c r="K66704"/>
      <c r="L66704"/>
    </row>
    <row r="66705" spans="9:12" ht="15" x14ac:dyDescent="0.25">
      <c r="I66705"/>
      <c r="J66705"/>
      <c r="K66705"/>
      <c r="L66705"/>
    </row>
    <row r="66706" spans="9:12" ht="15" x14ac:dyDescent="0.25">
      <c r="I66706"/>
      <c r="J66706"/>
      <c r="K66706"/>
      <c r="L66706"/>
    </row>
    <row r="66707" spans="9:12" ht="15" x14ac:dyDescent="0.25">
      <c r="I66707"/>
      <c r="J66707"/>
      <c r="K66707"/>
      <c r="L66707"/>
    </row>
    <row r="66708" spans="9:12" ht="15" x14ac:dyDescent="0.25">
      <c r="I66708"/>
      <c r="J66708"/>
      <c r="K66708"/>
      <c r="L66708"/>
    </row>
    <row r="66709" spans="9:12" ht="15" x14ac:dyDescent="0.25">
      <c r="I66709"/>
      <c r="J66709"/>
      <c r="K66709"/>
      <c r="L66709"/>
    </row>
    <row r="66710" spans="9:12" ht="15" x14ac:dyDescent="0.25">
      <c r="I66710"/>
      <c r="J66710"/>
      <c r="K66710"/>
      <c r="L66710"/>
    </row>
    <row r="66711" spans="9:12" ht="15" x14ac:dyDescent="0.25">
      <c r="I66711"/>
      <c r="J66711"/>
      <c r="K66711"/>
      <c r="L66711"/>
    </row>
    <row r="66712" spans="9:12" ht="15" x14ac:dyDescent="0.25">
      <c r="I66712"/>
      <c r="J66712"/>
      <c r="K66712"/>
      <c r="L66712"/>
    </row>
    <row r="66713" spans="9:12" ht="15" x14ac:dyDescent="0.25">
      <c r="I66713"/>
      <c r="J66713"/>
      <c r="K66713"/>
      <c r="L66713"/>
    </row>
    <row r="66714" spans="9:12" ht="15" x14ac:dyDescent="0.25">
      <c r="I66714"/>
      <c r="J66714"/>
      <c r="K66714"/>
      <c r="L66714"/>
    </row>
    <row r="66715" spans="9:12" ht="15" x14ac:dyDescent="0.25">
      <c r="I66715"/>
      <c r="J66715"/>
      <c r="K66715"/>
      <c r="L66715"/>
    </row>
    <row r="66716" spans="9:12" ht="15" x14ac:dyDescent="0.25">
      <c r="I66716"/>
      <c r="J66716"/>
      <c r="K66716"/>
      <c r="L66716"/>
    </row>
    <row r="66717" spans="9:12" ht="15" x14ac:dyDescent="0.25">
      <c r="I66717"/>
      <c r="J66717"/>
      <c r="K66717"/>
      <c r="L66717"/>
    </row>
    <row r="66718" spans="9:12" ht="15" x14ac:dyDescent="0.25">
      <c r="I66718"/>
      <c r="J66718"/>
      <c r="K66718"/>
      <c r="L66718"/>
    </row>
    <row r="66719" spans="9:12" ht="15" x14ac:dyDescent="0.25">
      <c r="I66719"/>
      <c r="J66719"/>
      <c r="K66719"/>
      <c r="L66719"/>
    </row>
    <row r="66720" spans="9:12" ht="15" x14ac:dyDescent="0.25">
      <c r="I66720"/>
      <c r="J66720"/>
      <c r="K66720"/>
      <c r="L66720"/>
    </row>
    <row r="66721" spans="9:12" ht="15" x14ac:dyDescent="0.25">
      <c r="I66721"/>
      <c r="J66721"/>
      <c r="K66721"/>
      <c r="L66721"/>
    </row>
    <row r="66722" spans="9:12" ht="15" x14ac:dyDescent="0.25">
      <c r="I66722"/>
      <c r="J66722"/>
      <c r="K66722"/>
      <c r="L66722"/>
    </row>
    <row r="66723" spans="9:12" ht="15" x14ac:dyDescent="0.25">
      <c r="I66723"/>
      <c r="J66723"/>
      <c r="K66723"/>
      <c r="L66723"/>
    </row>
    <row r="66724" spans="9:12" ht="15" x14ac:dyDescent="0.25">
      <c r="I66724"/>
      <c r="J66724"/>
      <c r="K66724"/>
      <c r="L66724"/>
    </row>
    <row r="66725" spans="9:12" ht="15" x14ac:dyDescent="0.25">
      <c r="I66725"/>
      <c r="J66725"/>
      <c r="K66725"/>
      <c r="L66725"/>
    </row>
    <row r="66726" spans="9:12" ht="15" x14ac:dyDescent="0.25">
      <c r="I66726"/>
      <c r="J66726"/>
      <c r="K66726"/>
      <c r="L66726"/>
    </row>
    <row r="66727" spans="9:12" ht="15" x14ac:dyDescent="0.25">
      <c r="I66727"/>
      <c r="J66727"/>
      <c r="K66727"/>
      <c r="L66727"/>
    </row>
    <row r="66728" spans="9:12" ht="15" x14ac:dyDescent="0.25">
      <c r="I66728"/>
      <c r="J66728"/>
      <c r="K66728"/>
      <c r="L66728"/>
    </row>
    <row r="66729" spans="9:12" ht="15" x14ac:dyDescent="0.25">
      <c r="I66729"/>
      <c r="J66729"/>
      <c r="K66729"/>
      <c r="L66729"/>
    </row>
    <row r="66730" spans="9:12" ht="15" x14ac:dyDescent="0.25">
      <c r="I66730"/>
      <c r="J66730"/>
      <c r="K66730"/>
      <c r="L66730"/>
    </row>
    <row r="66731" spans="9:12" ht="15" x14ac:dyDescent="0.25">
      <c r="I66731"/>
      <c r="J66731"/>
      <c r="K66731"/>
      <c r="L66731"/>
    </row>
    <row r="66732" spans="9:12" ht="15" x14ac:dyDescent="0.25">
      <c r="I66732"/>
      <c r="J66732"/>
      <c r="K66732"/>
      <c r="L66732"/>
    </row>
    <row r="66733" spans="9:12" ht="15" x14ac:dyDescent="0.25">
      <c r="I66733"/>
      <c r="J66733"/>
      <c r="K66733"/>
      <c r="L66733"/>
    </row>
    <row r="66734" spans="9:12" ht="15" x14ac:dyDescent="0.25">
      <c r="I66734"/>
      <c r="J66734"/>
      <c r="K66734"/>
      <c r="L66734"/>
    </row>
    <row r="66735" spans="9:12" ht="15" x14ac:dyDescent="0.25">
      <c r="I66735"/>
      <c r="J66735"/>
      <c r="K66735"/>
      <c r="L66735"/>
    </row>
    <row r="66736" spans="9:12" ht="15" x14ac:dyDescent="0.25">
      <c r="I66736"/>
      <c r="J66736"/>
      <c r="K66736"/>
      <c r="L66736"/>
    </row>
    <row r="66737" spans="9:12" ht="15" x14ac:dyDescent="0.25">
      <c r="I66737"/>
      <c r="J66737"/>
      <c r="K66737"/>
      <c r="L66737"/>
    </row>
    <row r="66738" spans="9:12" ht="15" x14ac:dyDescent="0.25">
      <c r="I66738"/>
      <c r="J66738"/>
      <c r="K66738"/>
      <c r="L66738"/>
    </row>
    <row r="66739" spans="9:12" ht="15" x14ac:dyDescent="0.25">
      <c r="I66739"/>
      <c r="J66739"/>
      <c r="K66739"/>
      <c r="L66739"/>
    </row>
    <row r="66740" spans="9:12" ht="15" x14ac:dyDescent="0.25">
      <c r="I66740"/>
      <c r="J66740"/>
      <c r="K66740"/>
      <c r="L66740"/>
    </row>
    <row r="66741" spans="9:12" ht="15" x14ac:dyDescent="0.25">
      <c r="I66741"/>
      <c r="J66741"/>
      <c r="K66741"/>
      <c r="L66741"/>
    </row>
    <row r="66742" spans="9:12" ht="15" x14ac:dyDescent="0.25">
      <c r="I66742"/>
      <c r="J66742"/>
      <c r="K66742"/>
      <c r="L66742"/>
    </row>
    <row r="66743" spans="9:12" ht="15" x14ac:dyDescent="0.25">
      <c r="I66743"/>
      <c r="J66743"/>
      <c r="K66743"/>
      <c r="L66743"/>
    </row>
    <row r="66744" spans="9:12" ht="15" x14ac:dyDescent="0.25">
      <c r="I66744"/>
      <c r="J66744"/>
      <c r="K66744"/>
      <c r="L66744"/>
    </row>
    <row r="66745" spans="9:12" ht="15" x14ac:dyDescent="0.25">
      <c r="I66745"/>
      <c r="J66745"/>
      <c r="K66745"/>
      <c r="L66745"/>
    </row>
    <row r="66746" spans="9:12" ht="15" x14ac:dyDescent="0.25">
      <c r="I66746"/>
      <c r="J66746"/>
      <c r="K66746"/>
      <c r="L66746"/>
    </row>
    <row r="66747" spans="9:12" ht="15" x14ac:dyDescent="0.25">
      <c r="I66747"/>
      <c r="J66747"/>
      <c r="K66747"/>
      <c r="L66747"/>
    </row>
    <row r="66748" spans="9:12" ht="15" x14ac:dyDescent="0.25">
      <c r="I66748"/>
      <c r="J66748"/>
      <c r="K66748"/>
      <c r="L66748"/>
    </row>
    <row r="66749" spans="9:12" ht="15" x14ac:dyDescent="0.25">
      <c r="I66749"/>
      <c r="J66749"/>
      <c r="K66749"/>
      <c r="L66749"/>
    </row>
    <row r="66750" spans="9:12" ht="15" x14ac:dyDescent="0.25">
      <c r="I66750"/>
      <c r="J66750"/>
      <c r="K66750"/>
      <c r="L66750"/>
    </row>
    <row r="66751" spans="9:12" ht="15" x14ac:dyDescent="0.25">
      <c r="I66751"/>
      <c r="J66751"/>
      <c r="K66751"/>
      <c r="L66751"/>
    </row>
    <row r="66752" spans="9:12" ht="15" x14ac:dyDescent="0.25">
      <c r="I66752"/>
      <c r="J66752"/>
      <c r="K66752"/>
      <c r="L66752"/>
    </row>
    <row r="66753" spans="9:12" ht="15" x14ac:dyDescent="0.25">
      <c r="I66753"/>
      <c r="J66753"/>
      <c r="K66753"/>
      <c r="L66753"/>
    </row>
    <row r="66754" spans="9:12" ht="15" x14ac:dyDescent="0.25">
      <c r="I66754"/>
      <c r="J66754"/>
      <c r="K66754"/>
      <c r="L66754"/>
    </row>
    <row r="66755" spans="9:12" ht="15" x14ac:dyDescent="0.25">
      <c r="I66755"/>
      <c r="J66755"/>
      <c r="K66755"/>
      <c r="L66755"/>
    </row>
    <row r="66756" spans="9:12" ht="15" x14ac:dyDescent="0.25">
      <c r="I66756"/>
      <c r="J66756"/>
      <c r="K66756"/>
      <c r="L66756"/>
    </row>
    <row r="66757" spans="9:12" ht="15" x14ac:dyDescent="0.25">
      <c r="I66757"/>
      <c r="J66757"/>
      <c r="K66757"/>
      <c r="L66757"/>
    </row>
    <row r="66758" spans="9:12" ht="15" x14ac:dyDescent="0.25">
      <c r="I66758"/>
      <c r="J66758"/>
      <c r="K66758"/>
      <c r="L66758"/>
    </row>
    <row r="66759" spans="9:12" ht="15" x14ac:dyDescent="0.25">
      <c r="I66759"/>
      <c r="J66759"/>
      <c r="K66759"/>
      <c r="L66759"/>
    </row>
    <row r="66760" spans="9:12" ht="15" x14ac:dyDescent="0.25">
      <c r="I66760"/>
      <c r="J66760"/>
      <c r="K66760"/>
      <c r="L66760"/>
    </row>
    <row r="66761" spans="9:12" ht="15" x14ac:dyDescent="0.25">
      <c r="I66761"/>
      <c r="J66761"/>
      <c r="K66761"/>
      <c r="L66761"/>
    </row>
    <row r="66762" spans="9:12" ht="15" x14ac:dyDescent="0.25">
      <c r="I66762"/>
      <c r="J66762"/>
      <c r="K66762"/>
      <c r="L66762"/>
    </row>
    <row r="66763" spans="9:12" ht="15" x14ac:dyDescent="0.25">
      <c r="I66763"/>
      <c r="J66763"/>
      <c r="K66763"/>
      <c r="L66763"/>
    </row>
    <row r="66764" spans="9:12" ht="15" x14ac:dyDescent="0.25">
      <c r="I66764"/>
      <c r="J66764"/>
      <c r="K66764"/>
      <c r="L66764"/>
    </row>
    <row r="66765" spans="9:12" ht="15" x14ac:dyDescent="0.25">
      <c r="I66765"/>
      <c r="J66765"/>
      <c r="K66765"/>
      <c r="L66765"/>
    </row>
    <row r="66766" spans="9:12" ht="15" x14ac:dyDescent="0.25">
      <c r="I66766"/>
      <c r="J66766"/>
      <c r="K66766"/>
      <c r="L66766"/>
    </row>
    <row r="66767" spans="9:12" ht="15" x14ac:dyDescent="0.25">
      <c r="I66767"/>
      <c r="J66767"/>
      <c r="K66767"/>
      <c r="L66767"/>
    </row>
    <row r="66768" spans="9:12" ht="15" x14ac:dyDescent="0.25">
      <c r="I66768"/>
      <c r="J66768"/>
      <c r="K66768"/>
      <c r="L66768"/>
    </row>
    <row r="66769" spans="9:12" ht="15" x14ac:dyDescent="0.25">
      <c r="I66769"/>
      <c r="J66769"/>
      <c r="K66769"/>
      <c r="L66769"/>
    </row>
    <row r="66770" spans="9:12" ht="15" x14ac:dyDescent="0.25">
      <c r="I66770"/>
      <c r="J66770"/>
      <c r="K66770"/>
      <c r="L66770"/>
    </row>
    <row r="66771" spans="9:12" ht="15" x14ac:dyDescent="0.25">
      <c r="I66771"/>
      <c r="J66771"/>
      <c r="K66771"/>
      <c r="L66771"/>
    </row>
    <row r="66772" spans="9:12" ht="15" x14ac:dyDescent="0.25">
      <c r="I66772"/>
      <c r="J66772"/>
      <c r="K66772"/>
      <c r="L66772"/>
    </row>
    <row r="66773" spans="9:12" ht="15" x14ac:dyDescent="0.25">
      <c r="I66773"/>
      <c r="J66773"/>
      <c r="K66773"/>
      <c r="L66773"/>
    </row>
    <row r="66774" spans="9:12" ht="15" x14ac:dyDescent="0.25">
      <c r="I66774"/>
      <c r="J66774"/>
      <c r="K66774"/>
      <c r="L66774"/>
    </row>
    <row r="66775" spans="9:12" ht="15" x14ac:dyDescent="0.25">
      <c r="I66775"/>
      <c r="J66775"/>
      <c r="K66775"/>
      <c r="L66775"/>
    </row>
    <row r="66776" spans="9:12" ht="15" x14ac:dyDescent="0.25">
      <c r="I66776"/>
      <c r="J66776"/>
      <c r="K66776"/>
      <c r="L66776"/>
    </row>
    <row r="66777" spans="9:12" ht="15" x14ac:dyDescent="0.25">
      <c r="I66777"/>
      <c r="J66777"/>
      <c r="K66777"/>
      <c r="L66777"/>
    </row>
    <row r="66778" spans="9:12" ht="15" x14ac:dyDescent="0.25">
      <c r="I66778"/>
      <c r="J66778"/>
      <c r="K66778"/>
      <c r="L66778"/>
    </row>
    <row r="66779" spans="9:12" ht="15" x14ac:dyDescent="0.25">
      <c r="I66779"/>
      <c r="J66779"/>
      <c r="K66779"/>
      <c r="L66779"/>
    </row>
    <row r="66780" spans="9:12" ht="15" x14ac:dyDescent="0.25">
      <c r="I66780"/>
      <c r="J66780"/>
      <c r="K66780"/>
      <c r="L66780"/>
    </row>
    <row r="66781" spans="9:12" ht="15" x14ac:dyDescent="0.25">
      <c r="I66781"/>
      <c r="J66781"/>
      <c r="K66781"/>
      <c r="L66781"/>
    </row>
    <row r="66782" spans="9:12" ht="15" x14ac:dyDescent="0.25">
      <c r="I66782"/>
      <c r="J66782"/>
      <c r="K66782"/>
      <c r="L66782"/>
    </row>
    <row r="66783" spans="9:12" ht="15" x14ac:dyDescent="0.25">
      <c r="I66783"/>
      <c r="J66783"/>
      <c r="K66783"/>
      <c r="L66783"/>
    </row>
    <row r="66784" spans="9:12" ht="15" x14ac:dyDescent="0.25">
      <c r="I66784"/>
      <c r="J66784"/>
      <c r="K66784"/>
      <c r="L66784"/>
    </row>
    <row r="66785" spans="9:12" ht="15" x14ac:dyDescent="0.25">
      <c r="I66785"/>
      <c r="J66785"/>
      <c r="K66785"/>
      <c r="L66785"/>
    </row>
    <row r="66786" spans="9:12" ht="15" x14ac:dyDescent="0.25">
      <c r="I66786"/>
      <c r="J66786"/>
      <c r="K66786"/>
      <c r="L66786"/>
    </row>
    <row r="66787" spans="9:12" ht="15" x14ac:dyDescent="0.25">
      <c r="I66787"/>
      <c r="J66787"/>
      <c r="K66787"/>
      <c r="L66787"/>
    </row>
    <row r="66788" spans="9:12" ht="15" x14ac:dyDescent="0.25">
      <c r="I66788"/>
      <c r="J66788"/>
      <c r="K66788"/>
      <c r="L66788"/>
    </row>
    <row r="66789" spans="9:12" ht="15" x14ac:dyDescent="0.25">
      <c r="I66789"/>
      <c r="J66789"/>
      <c r="K66789"/>
      <c r="L66789"/>
    </row>
    <row r="66790" spans="9:12" ht="15" x14ac:dyDescent="0.25">
      <c r="I66790"/>
      <c r="J66790"/>
      <c r="K66790"/>
      <c r="L66790"/>
    </row>
    <row r="66791" spans="9:12" ht="15" x14ac:dyDescent="0.25">
      <c r="I66791"/>
      <c r="J66791"/>
      <c r="K66791"/>
      <c r="L66791"/>
    </row>
    <row r="66792" spans="9:12" ht="15" x14ac:dyDescent="0.25">
      <c r="I66792"/>
      <c r="J66792"/>
      <c r="K66792"/>
      <c r="L66792"/>
    </row>
    <row r="66793" spans="9:12" ht="15" x14ac:dyDescent="0.25">
      <c r="I66793"/>
      <c r="J66793"/>
      <c r="K66793"/>
      <c r="L66793"/>
    </row>
    <row r="66794" spans="9:12" ht="15" x14ac:dyDescent="0.25">
      <c r="I66794"/>
      <c r="J66794"/>
      <c r="K66794"/>
      <c r="L66794"/>
    </row>
    <row r="66795" spans="9:12" ht="15" x14ac:dyDescent="0.25">
      <c r="I66795"/>
      <c r="J66795"/>
      <c r="K66795"/>
      <c r="L66795"/>
    </row>
    <row r="66796" spans="9:12" ht="15" x14ac:dyDescent="0.25">
      <c r="I66796"/>
      <c r="J66796"/>
      <c r="K66796"/>
      <c r="L66796"/>
    </row>
    <row r="66797" spans="9:12" ht="15" x14ac:dyDescent="0.25">
      <c r="I66797"/>
      <c r="J66797"/>
      <c r="K66797"/>
      <c r="L66797"/>
    </row>
    <row r="66798" spans="9:12" ht="15" x14ac:dyDescent="0.25">
      <c r="I66798"/>
      <c r="J66798"/>
      <c r="K66798"/>
      <c r="L66798"/>
    </row>
    <row r="66799" spans="9:12" ht="15" x14ac:dyDescent="0.25">
      <c r="I66799"/>
      <c r="J66799"/>
      <c r="K66799"/>
      <c r="L66799"/>
    </row>
    <row r="66800" spans="9:12" ht="15" x14ac:dyDescent="0.25">
      <c r="I66800"/>
      <c r="J66800"/>
      <c r="K66800"/>
      <c r="L66800"/>
    </row>
    <row r="66801" spans="9:12" ht="15" x14ac:dyDescent="0.25">
      <c r="I66801"/>
      <c r="J66801"/>
      <c r="K66801"/>
      <c r="L66801"/>
    </row>
    <row r="66802" spans="9:12" ht="15" x14ac:dyDescent="0.25">
      <c r="I66802"/>
      <c r="J66802"/>
      <c r="K66802"/>
      <c r="L66802"/>
    </row>
    <row r="66803" spans="9:12" ht="15" x14ac:dyDescent="0.25">
      <c r="I66803"/>
      <c r="J66803"/>
      <c r="K66803"/>
      <c r="L66803"/>
    </row>
    <row r="66804" spans="9:12" ht="15" x14ac:dyDescent="0.25">
      <c r="I66804"/>
      <c r="J66804"/>
      <c r="K66804"/>
      <c r="L66804"/>
    </row>
    <row r="66805" spans="9:12" ht="15" x14ac:dyDescent="0.25">
      <c r="I66805"/>
      <c r="J66805"/>
      <c r="K66805"/>
      <c r="L66805"/>
    </row>
    <row r="66806" spans="9:12" ht="15" x14ac:dyDescent="0.25">
      <c r="I66806"/>
      <c r="J66806"/>
      <c r="K66806"/>
      <c r="L66806"/>
    </row>
    <row r="66807" spans="9:12" ht="15" x14ac:dyDescent="0.25">
      <c r="I66807"/>
      <c r="J66807"/>
      <c r="K66807"/>
      <c r="L66807"/>
    </row>
    <row r="66808" spans="9:12" ht="15" x14ac:dyDescent="0.25">
      <c r="I66808"/>
      <c r="J66808"/>
      <c r="K66808"/>
      <c r="L66808"/>
    </row>
    <row r="66809" spans="9:12" ht="15" x14ac:dyDescent="0.25">
      <c r="I66809"/>
      <c r="J66809"/>
      <c r="K66809"/>
      <c r="L66809"/>
    </row>
    <row r="66810" spans="9:12" ht="15" x14ac:dyDescent="0.25">
      <c r="I66810"/>
      <c r="J66810"/>
      <c r="K66810"/>
      <c r="L66810"/>
    </row>
    <row r="66811" spans="9:12" ht="15" x14ac:dyDescent="0.25">
      <c r="I66811"/>
      <c r="J66811"/>
      <c r="K66811"/>
      <c r="L66811"/>
    </row>
    <row r="66812" spans="9:12" ht="15" x14ac:dyDescent="0.25">
      <c r="I66812"/>
      <c r="J66812"/>
      <c r="K66812"/>
      <c r="L66812"/>
    </row>
    <row r="66813" spans="9:12" ht="15" x14ac:dyDescent="0.25">
      <c r="I66813"/>
      <c r="J66813"/>
      <c r="K66813"/>
      <c r="L66813"/>
    </row>
    <row r="66814" spans="9:12" ht="15" x14ac:dyDescent="0.25">
      <c r="I66814"/>
      <c r="J66814"/>
      <c r="K66814"/>
      <c r="L66814"/>
    </row>
    <row r="66815" spans="9:12" ht="15" x14ac:dyDescent="0.25">
      <c r="I66815"/>
      <c r="J66815"/>
      <c r="K66815"/>
      <c r="L66815"/>
    </row>
    <row r="66816" spans="9:12" ht="15" x14ac:dyDescent="0.25">
      <c r="I66816"/>
      <c r="J66816"/>
      <c r="K66816"/>
      <c r="L66816"/>
    </row>
    <row r="66817" spans="9:12" ht="15" x14ac:dyDescent="0.25">
      <c r="I66817"/>
      <c r="J66817"/>
      <c r="K66817"/>
      <c r="L66817"/>
    </row>
    <row r="66818" spans="9:12" ht="15" x14ac:dyDescent="0.25">
      <c r="I66818"/>
      <c r="J66818"/>
      <c r="K66818"/>
      <c r="L66818"/>
    </row>
    <row r="66819" spans="9:12" ht="15" x14ac:dyDescent="0.25">
      <c r="I66819"/>
      <c r="J66819"/>
      <c r="K66819"/>
      <c r="L66819"/>
    </row>
    <row r="66820" spans="9:12" ht="15" x14ac:dyDescent="0.25">
      <c r="I66820"/>
      <c r="J66820"/>
      <c r="K66820"/>
      <c r="L66820"/>
    </row>
    <row r="66821" spans="9:12" ht="15" x14ac:dyDescent="0.25">
      <c r="I66821"/>
      <c r="J66821"/>
      <c r="K66821"/>
      <c r="L66821"/>
    </row>
    <row r="66822" spans="9:12" ht="15" x14ac:dyDescent="0.25">
      <c r="I66822"/>
      <c r="J66822"/>
      <c r="K66822"/>
      <c r="L66822"/>
    </row>
    <row r="66823" spans="9:12" ht="15" x14ac:dyDescent="0.25">
      <c r="I66823"/>
      <c r="J66823"/>
      <c r="K66823"/>
      <c r="L66823"/>
    </row>
    <row r="66824" spans="9:12" ht="15" x14ac:dyDescent="0.25">
      <c r="I66824"/>
      <c r="J66824"/>
      <c r="K66824"/>
      <c r="L66824"/>
    </row>
    <row r="66825" spans="9:12" ht="15" x14ac:dyDescent="0.25">
      <c r="I66825"/>
      <c r="J66825"/>
      <c r="K66825"/>
      <c r="L66825"/>
    </row>
    <row r="66826" spans="9:12" ht="15" x14ac:dyDescent="0.25">
      <c r="I66826"/>
      <c r="J66826"/>
      <c r="K66826"/>
      <c r="L66826"/>
    </row>
    <row r="66827" spans="9:12" ht="15" x14ac:dyDescent="0.25">
      <c r="I66827"/>
      <c r="J66827"/>
      <c r="K66827"/>
      <c r="L66827"/>
    </row>
    <row r="66828" spans="9:12" ht="15" x14ac:dyDescent="0.25">
      <c r="I66828"/>
      <c r="J66828"/>
      <c r="K66828"/>
      <c r="L66828"/>
    </row>
    <row r="66829" spans="9:12" ht="15" x14ac:dyDescent="0.25">
      <c r="I66829"/>
      <c r="J66829"/>
      <c r="K66829"/>
      <c r="L66829"/>
    </row>
    <row r="66830" spans="9:12" ht="15" x14ac:dyDescent="0.25">
      <c r="I66830"/>
      <c r="J66830"/>
      <c r="K66830"/>
      <c r="L66830"/>
    </row>
    <row r="66831" spans="9:12" ht="15" x14ac:dyDescent="0.25">
      <c r="I66831"/>
      <c r="J66831"/>
      <c r="K66831"/>
      <c r="L66831"/>
    </row>
    <row r="66832" spans="9:12" ht="15" x14ac:dyDescent="0.25">
      <c r="I66832"/>
      <c r="J66832"/>
      <c r="K66832"/>
      <c r="L66832"/>
    </row>
    <row r="66833" spans="9:12" ht="15" x14ac:dyDescent="0.25">
      <c r="I66833"/>
      <c r="J66833"/>
      <c r="K66833"/>
      <c r="L66833"/>
    </row>
    <row r="66834" spans="9:12" ht="15" x14ac:dyDescent="0.25">
      <c r="I66834"/>
      <c r="J66834"/>
      <c r="K66834"/>
      <c r="L66834"/>
    </row>
    <row r="66835" spans="9:12" ht="15" x14ac:dyDescent="0.25">
      <c r="I66835"/>
      <c r="J66835"/>
      <c r="K66835"/>
      <c r="L66835"/>
    </row>
    <row r="66836" spans="9:12" ht="15" x14ac:dyDescent="0.25">
      <c r="I66836"/>
      <c r="J66836"/>
      <c r="K66836"/>
      <c r="L66836"/>
    </row>
    <row r="66837" spans="9:12" ht="15" x14ac:dyDescent="0.25">
      <c r="I66837"/>
      <c r="J66837"/>
      <c r="K66837"/>
      <c r="L66837"/>
    </row>
    <row r="66838" spans="9:12" ht="15" x14ac:dyDescent="0.25">
      <c r="I66838"/>
      <c r="J66838"/>
      <c r="K66838"/>
      <c r="L66838"/>
    </row>
    <row r="66839" spans="9:12" ht="15" x14ac:dyDescent="0.25">
      <c r="I66839"/>
      <c r="J66839"/>
      <c r="K66839"/>
      <c r="L66839"/>
    </row>
    <row r="66840" spans="9:12" ht="15" x14ac:dyDescent="0.25">
      <c r="I66840"/>
      <c r="J66840"/>
      <c r="K66840"/>
      <c r="L66840"/>
    </row>
    <row r="66841" spans="9:12" ht="15" x14ac:dyDescent="0.25">
      <c r="I66841"/>
      <c r="J66841"/>
      <c r="K66841"/>
      <c r="L66841"/>
    </row>
    <row r="66842" spans="9:12" ht="15" x14ac:dyDescent="0.25">
      <c r="I66842"/>
      <c r="J66842"/>
      <c r="K66842"/>
      <c r="L66842"/>
    </row>
    <row r="66843" spans="9:12" ht="15" x14ac:dyDescent="0.25">
      <c r="I66843"/>
      <c r="J66843"/>
      <c r="K66843"/>
      <c r="L66843"/>
    </row>
    <row r="66844" spans="9:12" ht="15" x14ac:dyDescent="0.25">
      <c r="I66844"/>
      <c r="J66844"/>
      <c r="K66844"/>
      <c r="L66844"/>
    </row>
    <row r="66845" spans="9:12" ht="15" x14ac:dyDescent="0.25">
      <c r="I66845"/>
      <c r="J66845"/>
      <c r="K66845"/>
      <c r="L66845"/>
    </row>
    <row r="66846" spans="9:12" ht="15" x14ac:dyDescent="0.25">
      <c r="I66846"/>
      <c r="J66846"/>
      <c r="K66846"/>
      <c r="L66846"/>
    </row>
    <row r="66847" spans="9:12" ht="15" x14ac:dyDescent="0.25">
      <c r="I66847"/>
      <c r="J66847"/>
      <c r="K66847"/>
      <c r="L66847"/>
    </row>
    <row r="66848" spans="9:12" ht="15" x14ac:dyDescent="0.25">
      <c r="I66848"/>
      <c r="J66848"/>
      <c r="K66848"/>
      <c r="L66848"/>
    </row>
    <row r="66849" spans="9:12" ht="15" x14ac:dyDescent="0.25">
      <c r="I66849"/>
      <c r="J66849"/>
      <c r="K66849"/>
      <c r="L66849"/>
    </row>
    <row r="66850" spans="9:12" ht="15" x14ac:dyDescent="0.25">
      <c r="I66850"/>
      <c r="J66850"/>
      <c r="K66850"/>
      <c r="L66850"/>
    </row>
    <row r="66851" spans="9:12" ht="15" x14ac:dyDescent="0.25">
      <c r="I66851"/>
      <c r="J66851"/>
      <c r="K66851"/>
      <c r="L66851"/>
    </row>
    <row r="66852" spans="9:12" ht="15" x14ac:dyDescent="0.25">
      <c r="I66852"/>
      <c r="J66852"/>
      <c r="K66852"/>
      <c r="L66852"/>
    </row>
    <row r="66853" spans="9:12" ht="15" x14ac:dyDescent="0.25">
      <c r="I66853"/>
      <c r="J66853"/>
      <c r="K66853"/>
      <c r="L66853"/>
    </row>
    <row r="66854" spans="9:12" ht="15" x14ac:dyDescent="0.25">
      <c r="I66854"/>
      <c r="J66854"/>
      <c r="K66854"/>
      <c r="L66854"/>
    </row>
    <row r="66855" spans="9:12" ht="15" x14ac:dyDescent="0.25">
      <c r="I66855"/>
      <c r="J66855"/>
      <c r="K66855"/>
      <c r="L66855"/>
    </row>
    <row r="66856" spans="9:12" ht="15" x14ac:dyDescent="0.25">
      <c r="I66856"/>
      <c r="J66856"/>
      <c r="K66856"/>
      <c r="L66856"/>
    </row>
    <row r="66857" spans="9:12" ht="15" x14ac:dyDescent="0.25">
      <c r="I66857"/>
      <c r="J66857"/>
      <c r="K66857"/>
      <c r="L66857"/>
    </row>
    <row r="66858" spans="9:12" ht="15" x14ac:dyDescent="0.25">
      <c r="I66858"/>
      <c r="J66858"/>
      <c r="K66858"/>
      <c r="L66858"/>
    </row>
    <row r="66859" spans="9:12" ht="15" x14ac:dyDescent="0.25">
      <c r="I66859"/>
      <c r="J66859"/>
      <c r="K66859"/>
      <c r="L66859"/>
    </row>
    <row r="66860" spans="9:12" ht="15" x14ac:dyDescent="0.25">
      <c r="I66860"/>
      <c r="J66860"/>
      <c r="K66860"/>
      <c r="L66860"/>
    </row>
    <row r="66861" spans="9:12" ht="15" x14ac:dyDescent="0.25">
      <c r="I66861"/>
      <c r="J66861"/>
      <c r="K66861"/>
      <c r="L66861"/>
    </row>
    <row r="66862" spans="9:12" ht="15" x14ac:dyDescent="0.25">
      <c r="I66862"/>
      <c r="J66862"/>
      <c r="K66862"/>
      <c r="L66862"/>
    </row>
    <row r="66863" spans="9:12" ht="15" x14ac:dyDescent="0.25">
      <c r="I66863"/>
      <c r="J66863"/>
      <c r="K66863"/>
      <c r="L66863"/>
    </row>
    <row r="66864" spans="9:12" ht="15" x14ac:dyDescent="0.25">
      <c r="I66864"/>
      <c r="J66864"/>
      <c r="K66864"/>
      <c r="L66864"/>
    </row>
    <row r="66865" spans="9:12" ht="15" x14ac:dyDescent="0.25">
      <c r="I66865"/>
      <c r="J66865"/>
      <c r="K66865"/>
      <c r="L66865"/>
    </row>
    <row r="66866" spans="9:12" ht="15" x14ac:dyDescent="0.25">
      <c r="I66866"/>
      <c r="J66866"/>
      <c r="K66866"/>
      <c r="L66866"/>
    </row>
    <row r="66867" spans="9:12" ht="15" x14ac:dyDescent="0.25">
      <c r="I66867"/>
      <c r="J66867"/>
      <c r="K66867"/>
      <c r="L66867"/>
    </row>
    <row r="66868" spans="9:12" ht="15" x14ac:dyDescent="0.25">
      <c r="I66868"/>
      <c r="J66868"/>
      <c r="K66868"/>
      <c r="L66868"/>
    </row>
    <row r="66869" spans="9:12" ht="15" x14ac:dyDescent="0.25">
      <c r="I66869"/>
      <c r="J66869"/>
      <c r="K66869"/>
      <c r="L66869"/>
    </row>
    <row r="66870" spans="9:12" ht="15" x14ac:dyDescent="0.25">
      <c r="I66870"/>
      <c r="J66870"/>
      <c r="K66870"/>
      <c r="L66870"/>
    </row>
    <row r="66871" spans="9:12" ht="15" x14ac:dyDescent="0.25">
      <c r="I66871"/>
      <c r="J66871"/>
      <c r="K66871"/>
      <c r="L66871"/>
    </row>
    <row r="66872" spans="9:12" ht="15" x14ac:dyDescent="0.25">
      <c r="I66872"/>
      <c r="J66872"/>
      <c r="K66872"/>
      <c r="L66872"/>
    </row>
    <row r="66873" spans="9:12" ht="15" x14ac:dyDescent="0.25">
      <c r="I66873"/>
      <c r="J66873"/>
      <c r="K66873"/>
      <c r="L66873"/>
    </row>
    <row r="66874" spans="9:12" ht="15" x14ac:dyDescent="0.25">
      <c r="I66874"/>
      <c r="J66874"/>
      <c r="K66874"/>
      <c r="L66874"/>
    </row>
    <row r="66875" spans="9:12" ht="15" x14ac:dyDescent="0.25">
      <c r="I66875"/>
      <c r="J66875"/>
      <c r="K66875"/>
      <c r="L66875"/>
    </row>
    <row r="66876" spans="9:12" ht="15" x14ac:dyDescent="0.25">
      <c r="I66876"/>
      <c r="J66876"/>
      <c r="K66876"/>
      <c r="L66876"/>
    </row>
    <row r="66877" spans="9:12" ht="15" x14ac:dyDescent="0.25">
      <c r="I66877"/>
      <c r="J66877"/>
      <c r="K66877"/>
      <c r="L66877"/>
    </row>
    <row r="66878" spans="9:12" ht="15" x14ac:dyDescent="0.25">
      <c r="I66878"/>
      <c r="J66878"/>
      <c r="K66878"/>
      <c r="L66878"/>
    </row>
    <row r="66879" spans="9:12" ht="15" x14ac:dyDescent="0.25">
      <c r="I66879"/>
      <c r="J66879"/>
      <c r="K66879"/>
      <c r="L66879"/>
    </row>
    <row r="66880" spans="9:12" ht="15" x14ac:dyDescent="0.25">
      <c r="I66880"/>
      <c r="J66880"/>
      <c r="K66880"/>
      <c r="L66880"/>
    </row>
    <row r="66881" spans="9:12" ht="15" x14ac:dyDescent="0.25">
      <c r="I66881"/>
      <c r="J66881"/>
      <c r="K66881"/>
      <c r="L66881"/>
    </row>
    <row r="66882" spans="9:12" ht="15" x14ac:dyDescent="0.25">
      <c r="I66882"/>
      <c r="J66882"/>
      <c r="K66882"/>
      <c r="L66882"/>
    </row>
    <row r="66883" spans="9:12" ht="15" x14ac:dyDescent="0.25">
      <c r="I66883"/>
      <c r="J66883"/>
      <c r="K66883"/>
      <c r="L66883"/>
    </row>
    <row r="66884" spans="9:12" ht="15" x14ac:dyDescent="0.25">
      <c r="I66884"/>
      <c r="J66884"/>
      <c r="K66884"/>
      <c r="L66884"/>
    </row>
    <row r="66885" spans="9:12" ht="15" x14ac:dyDescent="0.25">
      <c r="I66885"/>
      <c r="J66885"/>
      <c r="K66885"/>
      <c r="L66885"/>
    </row>
    <row r="66886" spans="9:12" ht="15" x14ac:dyDescent="0.25">
      <c r="I66886"/>
      <c r="J66886"/>
      <c r="K66886"/>
      <c r="L66886"/>
    </row>
    <row r="66887" spans="9:12" ht="15" x14ac:dyDescent="0.25">
      <c r="I66887"/>
      <c r="J66887"/>
      <c r="K66887"/>
      <c r="L66887"/>
    </row>
    <row r="66888" spans="9:12" ht="15" x14ac:dyDescent="0.25">
      <c r="I66888"/>
      <c r="J66888"/>
      <c r="K66888"/>
      <c r="L66888"/>
    </row>
    <row r="66889" spans="9:12" ht="15" x14ac:dyDescent="0.25">
      <c r="I66889"/>
      <c r="J66889"/>
      <c r="K66889"/>
      <c r="L66889"/>
    </row>
    <row r="66890" spans="9:12" ht="15" x14ac:dyDescent="0.25">
      <c r="I66890"/>
      <c r="J66890"/>
      <c r="K66890"/>
      <c r="L66890"/>
    </row>
    <row r="66891" spans="9:12" ht="15" x14ac:dyDescent="0.25">
      <c r="I66891"/>
      <c r="J66891"/>
      <c r="K66891"/>
      <c r="L66891"/>
    </row>
    <row r="66892" spans="9:12" ht="15" x14ac:dyDescent="0.25">
      <c r="I66892"/>
      <c r="J66892"/>
      <c r="K66892"/>
      <c r="L66892"/>
    </row>
    <row r="66893" spans="9:12" ht="15" x14ac:dyDescent="0.25">
      <c r="I66893"/>
      <c r="J66893"/>
      <c r="K66893"/>
      <c r="L66893"/>
    </row>
    <row r="66894" spans="9:12" ht="15" x14ac:dyDescent="0.25">
      <c r="I66894"/>
      <c r="J66894"/>
      <c r="K66894"/>
      <c r="L66894"/>
    </row>
    <row r="66895" spans="9:12" ht="15" x14ac:dyDescent="0.25">
      <c r="I66895"/>
      <c r="J66895"/>
      <c r="K66895"/>
      <c r="L66895"/>
    </row>
    <row r="66896" spans="9:12" ht="15" x14ac:dyDescent="0.25">
      <c r="I66896"/>
      <c r="J66896"/>
      <c r="K66896"/>
      <c r="L66896"/>
    </row>
    <row r="66897" spans="9:12" ht="15" x14ac:dyDescent="0.25">
      <c r="I66897"/>
      <c r="J66897"/>
      <c r="K66897"/>
      <c r="L66897"/>
    </row>
    <row r="66898" spans="9:12" ht="15" x14ac:dyDescent="0.25">
      <c r="I66898"/>
      <c r="J66898"/>
      <c r="K66898"/>
      <c r="L66898"/>
    </row>
    <row r="66899" spans="9:12" ht="15" x14ac:dyDescent="0.25">
      <c r="I66899"/>
      <c r="J66899"/>
      <c r="K66899"/>
      <c r="L66899"/>
    </row>
    <row r="66900" spans="9:12" ht="15" x14ac:dyDescent="0.25">
      <c r="I66900"/>
      <c r="J66900"/>
      <c r="K66900"/>
      <c r="L66900"/>
    </row>
    <row r="66901" spans="9:12" ht="15" x14ac:dyDescent="0.25">
      <c r="I66901"/>
      <c r="J66901"/>
      <c r="K66901"/>
      <c r="L66901"/>
    </row>
    <row r="66902" spans="9:12" ht="15" x14ac:dyDescent="0.25">
      <c r="I66902"/>
      <c r="J66902"/>
      <c r="K66902"/>
      <c r="L66902"/>
    </row>
    <row r="66903" spans="9:12" ht="15" x14ac:dyDescent="0.25">
      <c r="I66903"/>
      <c r="J66903"/>
      <c r="K66903"/>
      <c r="L66903"/>
    </row>
    <row r="66904" spans="9:12" ht="15" x14ac:dyDescent="0.25">
      <c r="I66904"/>
      <c r="J66904"/>
      <c r="K66904"/>
      <c r="L66904"/>
    </row>
    <row r="66905" spans="9:12" ht="15" x14ac:dyDescent="0.25">
      <c r="I66905"/>
      <c r="J66905"/>
      <c r="K66905"/>
      <c r="L66905"/>
    </row>
    <row r="66906" spans="9:12" ht="15" x14ac:dyDescent="0.25">
      <c r="I66906"/>
      <c r="J66906"/>
      <c r="K66906"/>
      <c r="L66906"/>
    </row>
    <row r="66907" spans="9:12" ht="15" x14ac:dyDescent="0.25">
      <c r="I66907"/>
      <c r="J66907"/>
      <c r="K66907"/>
      <c r="L66907"/>
    </row>
    <row r="66908" spans="9:12" ht="15" x14ac:dyDescent="0.25">
      <c r="I66908"/>
      <c r="J66908"/>
      <c r="K66908"/>
      <c r="L66908"/>
    </row>
    <row r="66909" spans="9:12" ht="15" x14ac:dyDescent="0.25">
      <c r="I66909"/>
      <c r="J66909"/>
      <c r="K66909"/>
      <c r="L66909"/>
    </row>
    <row r="66910" spans="9:12" ht="15" x14ac:dyDescent="0.25">
      <c r="I66910"/>
      <c r="J66910"/>
      <c r="K66910"/>
      <c r="L66910"/>
    </row>
    <row r="66911" spans="9:12" ht="15" x14ac:dyDescent="0.25">
      <c r="I66911"/>
      <c r="J66911"/>
      <c r="K66911"/>
      <c r="L66911"/>
    </row>
    <row r="66912" spans="9:12" ht="15" x14ac:dyDescent="0.25">
      <c r="I66912"/>
      <c r="J66912"/>
      <c r="K66912"/>
      <c r="L66912"/>
    </row>
    <row r="66913" spans="9:12" ht="15" x14ac:dyDescent="0.25">
      <c r="I66913"/>
      <c r="J66913"/>
      <c r="K66913"/>
      <c r="L66913"/>
    </row>
    <row r="66914" spans="9:12" ht="15" x14ac:dyDescent="0.25">
      <c r="I66914"/>
      <c r="J66914"/>
      <c r="K66914"/>
      <c r="L66914"/>
    </row>
    <row r="66915" spans="9:12" ht="15" x14ac:dyDescent="0.25">
      <c r="I66915"/>
      <c r="J66915"/>
      <c r="K66915"/>
      <c r="L66915"/>
    </row>
    <row r="66916" spans="9:12" ht="15" x14ac:dyDescent="0.25">
      <c r="I66916"/>
      <c r="J66916"/>
      <c r="K66916"/>
      <c r="L66916"/>
    </row>
    <row r="66917" spans="9:12" ht="15" x14ac:dyDescent="0.25">
      <c r="I66917"/>
      <c r="J66917"/>
      <c r="K66917"/>
      <c r="L66917"/>
    </row>
    <row r="66918" spans="9:12" ht="15" x14ac:dyDescent="0.25">
      <c r="I66918"/>
      <c r="J66918"/>
      <c r="K66918"/>
      <c r="L66918"/>
    </row>
    <row r="66919" spans="9:12" ht="15" x14ac:dyDescent="0.25">
      <c r="I66919"/>
      <c r="J66919"/>
      <c r="K66919"/>
      <c r="L66919"/>
    </row>
    <row r="66920" spans="9:12" ht="15" x14ac:dyDescent="0.25">
      <c r="I66920"/>
      <c r="J66920"/>
      <c r="K66920"/>
      <c r="L66920"/>
    </row>
    <row r="66921" spans="9:12" ht="15" x14ac:dyDescent="0.25">
      <c r="I66921"/>
      <c r="J66921"/>
      <c r="K66921"/>
      <c r="L66921"/>
    </row>
    <row r="66922" spans="9:12" ht="15" x14ac:dyDescent="0.25">
      <c r="I66922"/>
      <c r="J66922"/>
      <c r="K66922"/>
      <c r="L66922"/>
    </row>
    <row r="66923" spans="9:12" ht="15" x14ac:dyDescent="0.25">
      <c r="I66923"/>
      <c r="J66923"/>
      <c r="K66923"/>
      <c r="L66923"/>
    </row>
    <row r="66924" spans="9:12" ht="15" x14ac:dyDescent="0.25">
      <c r="I66924"/>
      <c r="J66924"/>
      <c r="K66924"/>
      <c r="L66924"/>
    </row>
    <row r="66925" spans="9:12" ht="15" x14ac:dyDescent="0.25">
      <c r="I66925"/>
      <c r="J66925"/>
      <c r="K66925"/>
      <c r="L66925"/>
    </row>
    <row r="66926" spans="9:12" ht="15" x14ac:dyDescent="0.25">
      <c r="I66926"/>
      <c r="J66926"/>
      <c r="K66926"/>
      <c r="L66926"/>
    </row>
    <row r="66927" spans="9:12" ht="15" x14ac:dyDescent="0.25">
      <c r="I66927"/>
      <c r="J66927"/>
      <c r="K66927"/>
      <c r="L66927"/>
    </row>
    <row r="66928" spans="9:12" ht="15" x14ac:dyDescent="0.25">
      <c r="I66928"/>
      <c r="J66928"/>
      <c r="K66928"/>
      <c r="L66928"/>
    </row>
    <row r="66929" spans="9:12" ht="15" x14ac:dyDescent="0.25">
      <c r="I66929"/>
      <c r="J66929"/>
      <c r="K66929"/>
      <c r="L66929"/>
    </row>
    <row r="66930" spans="9:12" ht="15" x14ac:dyDescent="0.25">
      <c r="I66930"/>
      <c r="J66930"/>
      <c r="K66930"/>
      <c r="L66930"/>
    </row>
    <row r="66931" spans="9:12" ht="15" x14ac:dyDescent="0.25">
      <c r="I66931"/>
      <c r="J66931"/>
      <c r="K66931"/>
      <c r="L66931"/>
    </row>
    <row r="66932" spans="9:12" ht="15" x14ac:dyDescent="0.25">
      <c r="I66932"/>
      <c r="J66932"/>
      <c r="K66932"/>
      <c r="L66932"/>
    </row>
    <row r="66933" spans="9:12" ht="15" x14ac:dyDescent="0.25">
      <c r="I66933"/>
      <c r="J66933"/>
      <c r="K66933"/>
      <c r="L66933"/>
    </row>
    <row r="66934" spans="9:12" ht="15" x14ac:dyDescent="0.25">
      <c r="I66934"/>
      <c r="J66934"/>
      <c r="K66934"/>
      <c r="L66934"/>
    </row>
    <row r="66935" spans="9:12" ht="15" x14ac:dyDescent="0.25">
      <c r="I66935"/>
      <c r="J66935"/>
      <c r="K66935"/>
      <c r="L66935"/>
    </row>
    <row r="66936" spans="9:12" ht="15" x14ac:dyDescent="0.25">
      <c r="I66936"/>
      <c r="J66936"/>
      <c r="K66936"/>
      <c r="L66936"/>
    </row>
    <row r="66937" spans="9:12" ht="15" x14ac:dyDescent="0.25">
      <c r="I66937"/>
      <c r="J66937"/>
      <c r="K66937"/>
      <c r="L66937"/>
    </row>
    <row r="66938" spans="9:12" ht="15" x14ac:dyDescent="0.25">
      <c r="I66938"/>
      <c r="J66938"/>
      <c r="K66938"/>
      <c r="L66938"/>
    </row>
    <row r="66939" spans="9:12" ht="15" x14ac:dyDescent="0.25">
      <c r="I66939"/>
      <c r="J66939"/>
      <c r="K66939"/>
      <c r="L66939"/>
    </row>
    <row r="66940" spans="9:12" ht="15" x14ac:dyDescent="0.25">
      <c r="I66940"/>
      <c r="J66940"/>
      <c r="K66940"/>
      <c r="L66940"/>
    </row>
    <row r="66941" spans="9:12" ht="15" x14ac:dyDescent="0.25">
      <c r="I66941"/>
      <c r="J66941"/>
      <c r="K66941"/>
      <c r="L66941"/>
    </row>
    <row r="66942" spans="9:12" ht="15" x14ac:dyDescent="0.25">
      <c r="I66942"/>
      <c r="J66942"/>
      <c r="K66942"/>
      <c r="L66942"/>
    </row>
    <row r="66943" spans="9:12" ht="15" x14ac:dyDescent="0.25">
      <c r="I66943"/>
      <c r="J66943"/>
      <c r="K66943"/>
      <c r="L66943"/>
    </row>
    <row r="66944" spans="9:12" ht="15" x14ac:dyDescent="0.25">
      <c r="I66944"/>
      <c r="J66944"/>
      <c r="K66944"/>
      <c r="L66944"/>
    </row>
    <row r="66945" spans="9:12" ht="15" x14ac:dyDescent="0.25">
      <c r="I66945"/>
      <c r="J66945"/>
      <c r="K66945"/>
      <c r="L66945"/>
    </row>
    <row r="66946" spans="9:12" ht="15" x14ac:dyDescent="0.25">
      <c r="I66946"/>
      <c r="J66946"/>
      <c r="K66946"/>
      <c r="L66946"/>
    </row>
    <row r="66947" spans="9:12" ht="15" x14ac:dyDescent="0.25">
      <c r="I66947"/>
      <c r="J66947"/>
      <c r="K66947"/>
      <c r="L66947"/>
    </row>
    <row r="66948" spans="9:12" ht="15" x14ac:dyDescent="0.25">
      <c r="I66948"/>
      <c r="J66948"/>
      <c r="K66948"/>
      <c r="L66948"/>
    </row>
    <row r="66949" spans="9:12" ht="15" x14ac:dyDescent="0.25">
      <c r="I66949"/>
      <c r="J66949"/>
      <c r="K66949"/>
      <c r="L66949"/>
    </row>
    <row r="66950" spans="9:12" ht="15" x14ac:dyDescent="0.25">
      <c r="I66950"/>
      <c r="J66950"/>
      <c r="K66950"/>
      <c r="L66950"/>
    </row>
    <row r="66951" spans="9:12" ht="15" x14ac:dyDescent="0.25">
      <c r="I66951"/>
      <c r="J66951"/>
      <c r="K66951"/>
      <c r="L66951"/>
    </row>
    <row r="66952" spans="9:12" ht="15" x14ac:dyDescent="0.25">
      <c r="I66952"/>
      <c r="J66952"/>
      <c r="K66952"/>
      <c r="L66952"/>
    </row>
    <row r="66953" spans="9:12" ht="15" x14ac:dyDescent="0.25">
      <c r="I66953"/>
      <c r="J66953"/>
      <c r="K66953"/>
      <c r="L66953"/>
    </row>
    <row r="66954" spans="9:12" ht="15" x14ac:dyDescent="0.25">
      <c r="I66954"/>
      <c r="J66954"/>
      <c r="K66954"/>
      <c r="L66954"/>
    </row>
    <row r="66955" spans="9:12" ht="15" x14ac:dyDescent="0.25">
      <c r="I66955"/>
      <c r="J66955"/>
      <c r="K66955"/>
      <c r="L66955"/>
    </row>
    <row r="66956" spans="9:12" ht="15" x14ac:dyDescent="0.25">
      <c r="I66956"/>
      <c r="J66956"/>
      <c r="K66956"/>
      <c r="L66956"/>
    </row>
    <row r="66957" spans="9:12" ht="15" x14ac:dyDescent="0.25">
      <c r="I66957"/>
      <c r="J66957"/>
      <c r="K66957"/>
      <c r="L66957"/>
    </row>
    <row r="66958" spans="9:12" ht="15" x14ac:dyDescent="0.25">
      <c r="I66958"/>
      <c r="J66958"/>
      <c r="K66958"/>
      <c r="L66958"/>
    </row>
    <row r="66959" spans="9:12" ht="15" x14ac:dyDescent="0.25">
      <c r="I66959"/>
      <c r="J66959"/>
      <c r="K66959"/>
      <c r="L66959"/>
    </row>
    <row r="66960" spans="9:12" ht="15" x14ac:dyDescent="0.25">
      <c r="I66960"/>
      <c r="J66960"/>
      <c r="K66960"/>
      <c r="L66960"/>
    </row>
    <row r="66961" spans="9:12" ht="15" x14ac:dyDescent="0.25">
      <c r="I66961"/>
      <c r="J66961"/>
      <c r="K66961"/>
      <c r="L66961"/>
    </row>
    <row r="66962" spans="9:12" ht="15" x14ac:dyDescent="0.25">
      <c r="I66962"/>
      <c r="J66962"/>
      <c r="K66962"/>
      <c r="L66962"/>
    </row>
    <row r="66963" spans="9:12" ht="15" x14ac:dyDescent="0.25">
      <c r="I66963"/>
      <c r="J66963"/>
      <c r="K66963"/>
      <c r="L66963"/>
    </row>
    <row r="66964" spans="9:12" ht="15" x14ac:dyDescent="0.25">
      <c r="I66964"/>
      <c r="J66964"/>
      <c r="K66964"/>
      <c r="L66964"/>
    </row>
    <row r="66965" spans="9:12" ht="15" x14ac:dyDescent="0.25">
      <c r="I66965"/>
      <c r="J66965"/>
      <c r="K66965"/>
      <c r="L66965"/>
    </row>
    <row r="66966" spans="9:12" ht="15" x14ac:dyDescent="0.25">
      <c r="I66966"/>
      <c r="J66966"/>
      <c r="K66966"/>
      <c r="L66966"/>
    </row>
    <row r="66967" spans="9:12" ht="15" x14ac:dyDescent="0.25">
      <c r="I66967"/>
      <c r="J66967"/>
      <c r="K66967"/>
      <c r="L66967"/>
    </row>
    <row r="66968" spans="9:12" ht="15" x14ac:dyDescent="0.25">
      <c r="I66968"/>
      <c r="J66968"/>
      <c r="K66968"/>
      <c r="L66968"/>
    </row>
    <row r="66969" spans="9:12" ht="15" x14ac:dyDescent="0.25">
      <c r="I66969"/>
      <c r="J66969"/>
      <c r="K66969"/>
      <c r="L66969"/>
    </row>
    <row r="66970" spans="9:12" ht="15" x14ac:dyDescent="0.25">
      <c r="I66970"/>
      <c r="J66970"/>
      <c r="K66970"/>
      <c r="L66970"/>
    </row>
    <row r="66971" spans="9:12" ht="15" x14ac:dyDescent="0.25">
      <c r="I66971"/>
      <c r="J66971"/>
      <c r="K66971"/>
      <c r="L66971"/>
    </row>
    <row r="66972" spans="9:12" ht="15" x14ac:dyDescent="0.25">
      <c r="I66972"/>
      <c r="J66972"/>
      <c r="K66972"/>
      <c r="L66972"/>
    </row>
    <row r="66973" spans="9:12" ht="15" x14ac:dyDescent="0.25">
      <c r="I66973"/>
      <c r="J66973"/>
      <c r="K66973"/>
      <c r="L66973"/>
    </row>
    <row r="66974" spans="9:12" ht="15" x14ac:dyDescent="0.25">
      <c r="I66974"/>
      <c r="J66974"/>
      <c r="K66974"/>
      <c r="L66974"/>
    </row>
    <row r="66975" spans="9:12" ht="15" x14ac:dyDescent="0.25">
      <c r="I66975"/>
      <c r="J66975"/>
      <c r="K66975"/>
      <c r="L66975"/>
    </row>
    <row r="66976" spans="9:12" ht="15" x14ac:dyDescent="0.25">
      <c r="I66976"/>
      <c r="J66976"/>
      <c r="K66976"/>
      <c r="L66976"/>
    </row>
    <row r="66977" spans="9:12" ht="15" x14ac:dyDescent="0.25">
      <c r="I66977"/>
      <c r="J66977"/>
      <c r="K66977"/>
      <c r="L66977"/>
    </row>
    <row r="66978" spans="9:12" ht="15" x14ac:dyDescent="0.25">
      <c r="I66978"/>
      <c r="J66978"/>
      <c r="K66978"/>
      <c r="L66978"/>
    </row>
    <row r="66979" spans="9:12" ht="15" x14ac:dyDescent="0.25">
      <c r="I66979"/>
      <c r="J66979"/>
      <c r="K66979"/>
      <c r="L66979"/>
    </row>
    <row r="66980" spans="9:12" ht="15" x14ac:dyDescent="0.25">
      <c r="I66980"/>
      <c r="J66980"/>
      <c r="K66980"/>
      <c r="L66980"/>
    </row>
    <row r="66981" spans="9:12" ht="15" x14ac:dyDescent="0.25">
      <c r="I66981"/>
      <c r="J66981"/>
      <c r="K66981"/>
      <c r="L66981"/>
    </row>
    <row r="66982" spans="9:12" ht="15" x14ac:dyDescent="0.25">
      <c r="I66982"/>
      <c r="J66982"/>
      <c r="K66982"/>
      <c r="L66982"/>
    </row>
    <row r="66983" spans="9:12" ht="15" x14ac:dyDescent="0.25">
      <c r="I66983"/>
      <c r="J66983"/>
      <c r="K66983"/>
      <c r="L66983"/>
    </row>
    <row r="66984" spans="9:12" ht="15" x14ac:dyDescent="0.25">
      <c r="I66984"/>
      <c r="J66984"/>
      <c r="K66984"/>
      <c r="L66984"/>
    </row>
    <row r="66985" spans="9:12" ht="15" x14ac:dyDescent="0.25">
      <c r="I66985"/>
      <c r="J66985"/>
      <c r="K66985"/>
      <c r="L66985"/>
    </row>
    <row r="66986" spans="9:12" ht="15" x14ac:dyDescent="0.25">
      <c r="I66986"/>
      <c r="J66986"/>
      <c r="K66986"/>
      <c r="L66986"/>
    </row>
    <row r="66987" spans="9:12" ht="15" x14ac:dyDescent="0.25">
      <c r="I66987"/>
      <c r="J66987"/>
      <c r="K66987"/>
      <c r="L66987"/>
    </row>
    <row r="66988" spans="9:12" ht="15" x14ac:dyDescent="0.25">
      <c r="I66988"/>
      <c r="J66988"/>
      <c r="K66988"/>
      <c r="L66988"/>
    </row>
    <row r="66989" spans="9:12" ht="15" x14ac:dyDescent="0.25">
      <c r="I66989"/>
      <c r="J66989"/>
      <c r="K66989"/>
      <c r="L66989"/>
    </row>
    <row r="66990" spans="9:12" ht="15" x14ac:dyDescent="0.25">
      <c r="I66990"/>
      <c r="J66990"/>
      <c r="K66990"/>
      <c r="L66990"/>
    </row>
    <row r="66991" spans="9:12" ht="15" x14ac:dyDescent="0.25">
      <c r="I66991"/>
      <c r="J66991"/>
      <c r="K66991"/>
      <c r="L66991"/>
    </row>
    <row r="66992" spans="9:12" ht="15" x14ac:dyDescent="0.25">
      <c r="I66992"/>
      <c r="J66992"/>
      <c r="K66992"/>
      <c r="L66992"/>
    </row>
    <row r="66993" spans="9:12" ht="15" x14ac:dyDescent="0.25">
      <c r="I66993"/>
      <c r="J66993"/>
      <c r="K66993"/>
      <c r="L66993"/>
    </row>
    <row r="66994" spans="9:12" ht="15" x14ac:dyDescent="0.25">
      <c r="I66994"/>
      <c r="J66994"/>
      <c r="K66994"/>
      <c r="L66994"/>
    </row>
    <row r="66995" spans="9:12" ht="15" x14ac:dyDescent="0.25">
      <c r="I66995"/>
      <c r="J66995"/>
      <c r="K66995"/>
      <c r="L66995"/>
    </row>
    <row r="66996" spans="9:12" ht="15" x14ac:dyDescent="0.25">
      <c r="I66996"/>
      <c r="J66996"/>
      <c r="K66996"/>
      <c r="L66996"/>
    </row>
    <row r="66997" spans="9:12" ht="15" x14ac:dyDescent="0.25">
      <c r="I66997"/>
      <c r="J66997"/>
      <c r="K66997"/>
      <c r="L66997"/>
    </row>
    <row r="66998" spans="9:12" ht="15" x14ac:dyDescent="0.25">
      <c r="I66998"/>
      <c r="J66998"/>
      <c r="K66998"/>
      <c r="L66998"/>
    </row>
    <row r="66999" spans="9:12" ht="15" x14ac:dyDescent="0.25">
      <c r="I66999"/>
      <c r="J66999"/>
      <c r="K66999"/>
      <c r="L66999"/>
    </row>
    <row r="67000" spans="9:12" ht="15" x14ac:dyDescent="0.25">
      <c r="I67000"/>
      <c r="J67000"/>
      <c r="K67000"/>
      <c r="L67000"/>
    </row>
    <row r="67001" spans="9:12" ht="15" x14ac:dyDescent="0.25">
      <c r="I67001"/>
      <c r="J67001"/>
      <c r="K67001"/>
      <c r="L67001"/>
    </row>
    <row r="67002" spans="9:12" ht="15" x14ac:dyDescent="0.25">
      <c r="I67002"/>
      <c r="J67002"/>
      <c r="K67002"/>
      <c r="L67002"/>
    </row>
    <row r="67003" spans="9:12" ht="15" x14ac:dyDescent="0.25">
      <c r="I67003"/>
      <c r="J67003"/>
      <c r="K67003"/>
      <c r="L67003"/>
    </row>
    <row r="67004" spans="9:12" ht="15" x14ac:dyDescent="0.25">
      <c r="I67004"/>
      <c r="J67004"/>
      <c r="K67004"/>
      <c r="L67004"/>
    </row>
    <row r="67005" spans="9:12" ht="15" x14ac:dyDescent="0.25">
      <c r="I67005"/>
      <c r="J67005"/>
      <c r="K67005"/>
      <c r="L67005"/>
    </row>
    <row r="67006" spans="9:12" ht="15" x14ac:dyDescent="0.25">
      <c r="I67006"/>
      <c r="J67006"/>
      <c r="K67006"/>
      <c r="L67006"/>
    </row>
    <row r="67007" spans="9:12" ht="15" x14ac:dyDescent="0.25">
      <c r="I67007"/>
      <c r="J67007"/>
      <c r="K67007"/>
      <c r="L67007"/>
    </row>
    <row r="67008" spans="9:12" ht="15" x14ac:dyDescent="0.25">
      <c r="I67008"/>
      <c r="J67008"/>
      <c r="K67008"/>
      <c r="L67008"/>
    </row>
    <row r="67009" spans="9:12" ht="15" x14ac:dyDescent="0.25">
      <c r="I67009"/>
      <c r="J67009"/>
      <c r="K67009"/>
      <c r="L67009"/>
    </row>
    <row r="67010" spans="9:12" ht="15" x14ac:dyDescent="0.25">
      <c r="I67010"/>
      <c r="J67010"/>
      <c r="K67010"/>
      <c r="L67010"/>
    </row>
    <row r="67011" spans="9:12" ht="15" x14ac:dyDescent="0.25">
      <c r="I67011"/>
      <c r="J67011"/>
      <c r="K67011"/>
      <c r="L67011"/>
    </row>
    <row r="67012" spans="9:12" ht="15" x14ac:dyDescent="0.25">
      <c r="I67012"/>
      <c r="J67012"/>
      <c r="K67012"/>
      <c r="L67012"/>
    </row>
    <row r="67013" spans="9:12" ht="15" x14ac:dyDescent="0.25">
      <c r="I67013"/>
      <c r="J67013"/>
      <c r="K67013"/>
      <c r="L67013"/>
    </row>
    <row r="67014" spans="9:12" ht="15" x14ac:dyDescent="0.25">
      <c r="I67014"/>
      <c r="J67014"/>
      <c r="K67014"/>
      <c r="L67014"/>
    </row>
    <row r="67015" spans="9:12" ht="15" x14ac:dyDescent="0.25">
      <c r="I67015"/>
      <c r="J67015"/>
      <c r="K67015"/>
      <c r="L67015"/>
    </row>
    <row r="67016" spans="9:12" ht="15" x14ac:dyDescent="0.25">
      <c r="I67016"/>
      <c r="J67016"/>
      <c r="K67016"/>
      <c r="L67016"/>
    </row>
    <row r="67017" spans="9:12" ht="15" x14ac:dyDescent="0.25">
      <c r="I67017"/>
      <c r="J67017"/>
      <c r="K67017"/>
      <c r="L67017"/>
    </row>
    <row r="67018" spans="9:12" ht="15" x14ac:dyDescent="0.25">
      <c r="I67018"/>
      <c r="J67018"/>
      <c r="K67018"/>
      <c r="L67018"/>
    </row>
    <row r="67019" spans="9:12" ht="15" x14ac:dyDescent="0.25">
      <c r="I67019"/>
      <c r="J67019"/>
      <c r="K67019"/>
      <c r="L67019"/>
    </row>
    <row r="67020" spans="9:12" ht="15" x14ac:dyDescent="0.25">
      <c r="I67020"/>
      <c r="J67020"/>
      <c r="K67020"/>
      <c r="L67020"/>
    </row>
    <row r="67021" spans="9:12" ht="15" x14ac:dyDescent="0.25">
      <c r="I67021"/>
      <c r="J67021"/>
      <c r="K67021"/>
      <c r="L67021"/>
    </row>
    <row r="67022" spans="9:12" ht="15" x14ac:dyDescent="0.25">
      <c r="I67022"/>
      <c r="J67022"/>
      <c r="K67022"/>
      <c r="L67022"/>
    </row>
    <row r="67023" spans="9:12" ht="15" x14ac:dyDescent="0.25">
      <c r="I67023"/>
      <c r="J67023"/>
      <c r="K67023"/>
      <c r="L67023"/>
    </row>
    <row r="67024" spans="9:12" ht="15" x14ac:dyDescent="0.25">
      <c r="I67024"/>
      <c r="J67024"/>
      <c r="K67024"/>
      <c r="L67024"/>
    </row>
    <row r="67025" spans="9:12" ht="15" x14ac:dyDescent="0.25">
      <c r="I67025"/>
      <c r="J67025"/>
      <c r="K67025"/>
      <c r="L67025"/>
    </row>
    <row r="67026" spans="9:12" ht="15" x14ac:dyDescent="0.25">
      <c r="I67026"/>
      <c r="J67026"/>
      <c r="K67026"/>
      <c r="L67026"/>
    </row>
    <row r="67027" spans="9:12" ht="15" x14ac:dyDescent="0.25">
      <c r="I67027"/>
      <c r="J67027"/>
      <c r="K67027"/>
      <c r="L67027"/>
    </row>
    <row r="67028" spans="9:12" ht="15" x14ac:dyDescent="0.25">
      <c r="I67028"/>
      <c r="J67028"/>
      <c r="K67028"/>
      <c r="L67028"/>
    </row>
    <row r="67029" spans="9:12" ht="15" x14ac:dyDescent="0.25">
      <c r="I67029"/>
      <c r="J67029"/>
      <c r="K67029"/>
      <c r="L67029"/>
    </row>
    <row r="67030" spans="9:12" ht="15" x14ac:dyDescent="0.25">
      <c r="I67030"/>
      <c r="J67030"/>
      <c r="K67030"/>
      <c r="L67030"/>
    </row>
    <row r="67031" spans="9:12" ht="15" x14ac:dyDescent="0.25">
      <c r="I67031"/>
      <c r="J67031"/>
      <c r="K67031"/>
      <c r="L67031"/>
    </row>
    <row r="67032" spans="9:12" ht="15" x14ac:dyDescent="0.25">
      <c r="I67032"/>
      <c r="J67032"/>
      <c r="K67032"/>
      <c r="L67032"/>
    </row>
    <row r="67033" spans="9:12" ht="15" x14ac:dyDescent="0.25">
      <c r="I67033"/>
      <c r="J67033"/>
      <c r="K67033"/>
      <c r="L67033"/>
    </row>
    <row r="67034" spans="9:12" ht="15" x14ac:dyDescent="0.25">
      <c r="I67034"/>
      <c r="J67034"/>
      <c r="K67034"/>
      <c r="L67034"/>
    </row>
    <row r="67035" spans="9:12" ht="15" x14ac:dyDescent="0.25">
      <c r="I67035"/>
      <c r="J67035"/>
      <c r="K67035"/>
      <c r="L67035"/>
    </row>
    <row r="67036" spans="9:12" ht="15" x14ac:dyDescent="0.25">
      <c r="I67036"/>
      <c r="J67036"/>
      <c r="K67036"/>
      <c r="L67036"/>
    </row>
    <row r="67037" spans="9:12" ht="15" x14ac:dyDescent="0.25">
      <c r="I67037"/>
      <c r="J67037"/>
      <c r="K67037"/>
      <c r="L67037"/>
    </row>
    <row r="67038" spans="9:12" ht="15" x14ac:dyDescent="0.25">
      <c r="I67038"/>
      <c r="J67038"/>
      <c r="K67038"/>
      <c r="L67038"/>
    </row>
    <row r="67039" spans="9:12" ht="15" x14ac:dyDescent="0.25">
      <c r="I67039"/>
      <c r="J67039"/>
      <c r="K67039"/>
      <c r="L67039"/>
    </row>
    <row r="67040" spans="9:12" ht="15" x14ac:dyDescent="0.25">
      <c r="I67040"/>
      <c r="J67040"/>
      <c r="K67040"/>
      <c r="L67040"/>
    </row>
    <row r="67041" spans="9:12" ht="15" x14ac:dyDescent="0.25">
      <c r="I67041"/>
      <c r="J67041"/>
      <c r="K67041"/>
      <c r="L67041"/>
    </row>
    <row r="67042" spans="9:12" ht="15" x14ac:dyDescent="0.25">
      <c r="I67042"/>
      <c r="J67042"/>
      <c r="K67042"/>
      <c r="L67042"/>
    </row>
    <row r="67043" spans="9:12" ht="15" x14ac:dyDescent="0.25">
      <c r="I67043"/>
      <c r="J67043"/>
      <c r="K67043"/>
      <c r="L67043"/>
    </row>
    <row r="67044" spans="9:12" ht="15" x14ac:dyDescent="0.25">
      <c r="I67044"/>
      <c r="J67044"/>
      <c r="K67044"/>
      <c r="L67044"/>
    </row>
    <row r="67045" spans="9:12" ht="15" x14ac:dyDescent="0.25">
      <c r="I67045"/>
      <c r="J67045"/>
      <c r="K67045"/>
      <c r="L67045"/>
    </row>
    <row r="67046" spans="9:12" ht="15" x14ac:dyDescent="0.25">
      <c r="I67046"/>
      <c r="J67046"/>
      <c r="K67046"/>
      <c r="L67046"/>
    </row>
    <row r="67047" spans="9:12" ht="15" x14ac:dyDescent="0.25">
      <c r="I67047"/>
      <c r="J67047"/>
      <c r="K67047"/>
      <c r="L67047"/>
    </row>
    <row r="67048" spans="9:12" ht="15" x14ac:dyDescent="0.25">
      <c r="I67048"/>
      <c r="J67048"/>
      <c r="K67048"/>
      <c r="L67048"/>
    </row>
    <row r="67049" spans="9:12" ht="15" x14ac:dyDescent="0.25">
      <c r="I67049"/>
      <c r="J67049"/>
      <c r="K67049"/>
      <c r="L67049"/>
    </row>
    <row r="67050" spans="9:12" ht="15" x14ac:dyDescent="0.25">
      <c r="I67050"/>
      <c r="J67050"/>
      <c r="K67050"/>
      <c r="L67050"/>
    </row>
    <row r="67051" spans="9:12" ht="15" x14ac:dyDescent="0.25">
      <c r="I67051"/>
      <c r="J67051"/>
      <c r="K67051"/>
      <c r="L67051"/>
    </row>
    <row r="67052" spans="9:12" ht="15" x14ac:dyDescent="0.25">
      <c r="I67052"/>
      <c r="J67052"/>
      <c r="K67052"/>
      <c r="L67052"/>
    </row>
    <row r="67053" spans="9:12" ht="15" x14ac:dyDescent="0.25">
      <c r="I67053"/>
      <c r="J67053"/>
      <c r="K67053"/>
      <c r="L67053"/>
    </row>
    <row r="67054" spans="9:12" ht="15" x14ac:dyDescent="0.25">
      <c r="I67054"/>
      <c r="J67054"/>
      <c r="K67054"/>
      <c r="L67054"/>
    </row>
    <row r="67055" spans="9:12" ht="15" x14ac:dyDescent="0.25">
      <c r="I67055"/>
      <c r="J67055"/>
      <c r="K67055"/>
      <c r="L67055"/>
    </row>
    <row r="67056" spans="9:12" ht="15" x14ac:dyDescent="0.25">
      <c r="I67056"/>
      <c r="J67056"/>
      <c r="K67056"/>
      <c r="L67056"/>
    </row>
    <row r="67057" spans="9:12" ht="15" x14ac:dyDescent="0.25">
      <c r="I67057"/>
      <c r="J67057"/>
      <c r="K67057"/>
      <c r="L67057"/>
    </row>
    <row r="67058" spans="9:12" ht="15" x14ac:dyDescent="0.25">
      <c r="I67058"/>
      <c r="J67058"/>
      <c r="K67058"/>
      <c r="L67058"/>
    </row>
    <row r="67059" spans="9:12" ht="15" x14ac:dyDescent="0.25">
      <c r="I67059"/>
      <c r="J67059"/>
      <c r="K67059"/>
      <c r="L67059"/>
    </row>
    <row r="67060" spans="9:12" ht="15" x14ac:dyDescent="0.25">
      <c r="I67060"/>
      <c r="J67060"/>
      <c r="K67060"/>
      <c r="L67060"/>
    </row>
    <row r="67061" spans="9:12" ht="15" x14ac:dyDescent="0.25">
      <c r="I67061"/>
      <c r="J67061"/>
      <c r="K67061"/>
      <c r="L67061"/>
    </row>
    <row r="67062" spans="9:12" ht="15" x14ac:dyDescent="0.25">
      <c r="I67062"/>
      <c r="J67062"/>
      <c r="K67062"/>
      <c r="L67062"/>
    </row>
    <row r="67063" spans="9:12" ht="15" x14ac:dyDescent="0.25">
      <c r="I67063"/>
      <c r="J67063"/>
      <c r="K67063"/>
      <c r="L67063"/>
    </row>
    <row r="67064" spans="9:12" ht="15" x14ac:dyDescent="0.25">
      <c r="I67064"/>
      <c r="J67064"/>
      <c r="K67064"/>
      <c r="L67064"/>
    </row>
    <row r="67065" spans="9:12" ht="15" x14ac:dyDescent="0.25">
      <c r="I67065"/>
      <c r="J67065"/>
      <c r="K67065"/>
      <c r="L67065"/>
    </row>
    <row r="67066" spans="9:12" ht="15" x14ac:dyDescent="0.25">
      <c r="I67066"/>
      <c r="J67066"/>
      <c r="K67066"/>
      <c r="L67066"/>
    </row>
    <row r="67067" spans="9:12" ht="15" x14ac:dyDescent="0.25">
      <c r="I67067"/>
      <c r="J67067"/>
      <c r="K67067"/>
      <c r="L67067"/>
    </row>
    <row r="67068" spans="9:12" ht="15" x14ac:dyDescent="0.25">
      <c r="I67068"/>
      <c r="J67068"/>
      <c r="K67068"/>
      <c r="L67068"/>
    </row>
    <row r="67069" spans="9:12" ht="15" x14ac:dyDescent="0.25">
      <c r="I67069"/>
      <c r="J67069"/>
      <c r="K67069"/>
      <c r="L67069"/>
    </row>
    <row r="67070" spans="9:12" ht="15" x14ac:dyDescent="0.25">
      <c r="I67070"/>
      <c r="J67070"/>
      <c r="K67070"/>
      <c r="L67070"/>
    </row>
    <row r="67071" spans="9:12" ht="15" x14ac:dyDescent="0.25">
      <c r="I67071"/>
      <c r="J67071"/>
      <c r="K67071"/>
      <c r="L67071"/>
    </row>
    <row r="67072" spans="9:12" ht="15" x14ac:dyDescent="0.25">
      <c r="I67072"/>
      <c r="J67072"/>
      <c r="K67072"/>
      <c r="L67072"/>
    </row>
    <row r="67073" spans="9:12" ht="15" x14ac:dyDescent="0.25">
      <c r="I67073"/>
      <c r="J67073"/>
      <c r="K67073"/>
      <c r="L67073"/>
    </row>
    <row r="67074" spans="9:12" ht="15" x14ac:dyDescent="0.25">
      <c r="I67074"/>
      <c r="J67074"/>
      <c r="K67074"/>
      <c r="L67074"/>
    </row>
    <row r="67075" spans="9:12" ht="15" x14ac:dyDescent="0.25">
      <c r="I67075"/>
      <c r="J67075"/>
      <c r="K67075"/>
      <c r="L67075"/>
    </row>
    <row r="67076" spans="9:12" ht="15" x14ac:dyDescent="0.25">
      <c r="I67076"/>
      <c r="J67076"/>
      <c r="K67076"/>
      <c r="L67076"/>
    </row>
    <row r="67077" spans="9:12" ht="15" x14ac:dyDescent="0.25">
      <c r="I67077"/>
      <c r="J67077"/>
      <c r="K67077"/>
      <c r="L67077"/>
    </row>
    <row r="67078" spans="9:12" ht="15" x14ac:dyDescent="0.25">
      <c r="I67078"/>
      <c r="J67078"/>
      <c r="K67078"/>
      <c r="L67078"/>
    </row>
    <row r="67079" spans="9:12" ht="15" x14ac:dyDescent="0.25">
      <c r="I67079"/>
      <c r="J67079"/>
      <c r="K67079"/>
      <c r="L67079"/>
    </row>
    <row r="67080" spans="9:12" ht="15" x14ac:dyDescent="0.25">
      <c r="I67080"/>
      <c r="J67080"/>
      <c r="K67080"/>
      <c r="L67080"/>
    </row>
    <row r="67081" spans="9:12" ht="15" x14ac:dyDescent="0.25">
      <c r="I67081"/>
      <c r="J67081"/>
      <c r="K67081"/>
      <c r="L67081"/>
    </row>
    <row r="67082" spans="9:12" ht="15" x14ac:dyDescent="0.25">
      <c r="I67082"/>
      <c r="J67082"/>
      <c r="K67082"/>
      <c r="L67082"/>
    </row>
    <row r="67083" spans="9:12" ht="15" x14ac:dyDescent="0.25">
      <c r="I67083"/>
      <c r="J67083"/>
      <c r="K67083"/>
      <c r="L67083"/>
    </row>
    <row r="67084" spans="9:12" ht="15" x14ac:dyDescent="0.25">
      <c r="I67084"/>
      <c r="J67084"/>
      <c r="K67084"/>
      <c r="L67084"/>
    </row>
    <row r="67085" spans="9:12" ht="15" x14ac:dyDescent="0.25">
      <c r="I67085"/>
      <c r="J67085"/>
      <c r="K67085"/>
      <c r="L67085"/>
    </row>
    <row r="67086" spans="9:12" ht="15" x14ac:dyDescent="0.25">
      <c r="I67086"/>
      <c r="J67086"/>
      <c r="K67086"/>
      <c r="L67086"/>
    </row>
    <row r="67087" spans="9:12" ht="15" x14ac:dyDescent="0.25">
      <c r="I67087"/>
      <c r="J67087"/>
      <c r="K67087"/>
      <c r="L67087"/>
    </row>
    <row r="67088" spans="9:12" ht="15" x14ac:dyDescent="0.25">
      <c r="I67088"/>
      <c r="J67088"/>
      <c r="K67088"/>
      <c r="L67088"/>
    </row>
    <row r="67089" spans="9:12" ht="15" x14ac:dyDescent="0.25">
      <c r="I67089"/>
      <c r="J67089"/>
      <c r="K67089"/>
      <c r="L67089"/>
    </row>
    <row r="67090" spans="9:12" ht="15" x14ac:dyDescent="0.25">
      <c r="I67090"/>
      <c r="J67090"/>
      <c r="K67090"/>
      <c r="L67090"/>
    </row>
    <row r="67091" spans="9:12" ht="15" x14ac:dyDescent="0.25">
      <c r="I67091"/>
      <c r="J67091"/>
      <c r="K67091"/>
      <c r="L67091"/>
    </row>
    <row r="67092" spans="9:12" ht="15" x14ac:dyDescent="0.25">
      <c r="I67092"/>
      <c r="J67092"/>
      <c r="K67092"/>
      <c r="L67092"/>
    </row>
    <row r="67093" spans="9:12" ht="15" x14ac:dyDescent="0.25">
      <c r="I67093"/>
      <c r="J67093"/>
      <c r="K67093"/>
      <c r="L67093"/>
    </row>
    <row r="67094" spans="9:12" ht="15" x14ac:dyDescent="0.25">
      <c r="I67094"/>
      <c r="J67094"/>
      <c r="K67094"/>
      <c r="L67094"/>
    </row>
    <row r="67095" spans="9:12" ht="15" x14ac:dyDescent="0.25">
      <c r="I67095"/>
      <c r="J67095"/>
      <c r="K67095"/>
      <c r="L67095"/>
    </row>
    <row r="67096" spans="9:12" ht="15" x14ac:dyDescent="0.25">
      <c r="I67096"/>
      <c r="J67096"/>
      <c r="K67096"/>
      <c r="L67096"/>
    </row>
    <row r="67097" spans="9:12" ht="15" x14ac:dyDescent="0.25">
      <c r="I67097"/>
      <c r="J67097"/>
      <c r="K67097"/>
      <c r="L67097"/>
    </row>
    <row r="67098" spans="9:12" ht="15" x14ac:dyDescent="0.25">
      <c r="I67098"/>
      <c r="J67098"/>
      <c r="K67098"/>
      <c r="L67098"/>
    </row>
    <row r="67099" spans="9:12" ht="15" x14ac:dyDescent="0.25">
      <c r="I67099"/>
      <c r="J67099"/>
      <c r="K67099"/>
      <c r="L67099"/>
    </row>
    <row r="67100" spans="9:12" ht="15" x14ac:dyDescent="0.25">
      <c r="I67100"/>
      <c r="J67100"/>
      <c r="K67100"/>
      <c r="L67100"/>
    </row>
    <row r="67101" spans="9:12" ht="15" x14ac:dyDescent="0.25">
      <c r="I67101"/>
      <c r="J67101"/>
      <c r="K67101"/>
      <c r="L67101"/>
    </row>
    <row r="67102" spans="9:12" ht="15" x14ac:dyDescent="0.25">
      <c r="I67102"/>
      <c r="J67102"/>
      <c r="K67102"/>
      <c r="L67102"/>
    </row>
    <row r="67103" spans="9:12" ht="15" x14ac:dyDescent="0.25">
      <c r="I67103"/>
      <c r="J67103"/>
      <c r="K67103"/>
      <c r="L67103"/>
    </row>
    <row r="67104" spans="9:12" ht="15" x14ac:dyDescent="0.25">
      <c r="I67104"/>
      <c r="J67104"/>
      <c r="K67104"/>
      <c r="L67104"/>
    </row>
    <row r="67105" spans="9:12" ht="15" x14ac:dyDescent="0.25">
      <c r="I67105"/>
      <c r="J67105"/>
      <c r="K67105"/>
      <c r="L67105"/>
    </row>
    <row r="67106" spans="9:12" ht="15" x14ac:dyDescent="0.25">
      <c r="I67106"/>
      <c r="J67106"/>
      <c r="K67106"/>
      <c r="L67106"/>
    </row>
    <row r="67107" spans="9:12" ht="15" x14ac:dyDescent="0.25">
      <c r="I67107"/>
      <c r="J67107"/>
      <c r="K67107"/>
      <c r="L67107"/>
    </row>
    <row r="67108" spans="9:12" ht="15" x14ac:dyDescent="0.25">
      <c r="I67108"/>
      <c r="J67108"/>
      <c r="K67108"/>
      <c r="L67108"/>
    </row>
    <row r="67109" spans="9:12" ht="15" x14ac:dyDescent="0.25">
      <c r="I67109"/>
      <c r="J67109"/>
      <c r="K67109"/>
      <c r="L67109"/>
    </row>
    <row r="67110" spans="9:12" ht="15" x14ac:dyDescent="0.25">
      <c r="I67110"/>
      <c r="J67110"/>
      <c r="K67110"/>
      <c r="L67110"/>
    </row>
    <row r="67111" spans="9:12" ht="15" x14ac:dyDescent="0.25">
      <c r="I67111"/>
      <c r="J67111"/>
      <c r="K67111"/>
      <c r="L67111"/>
    </row>
    <row r="67112" spans="9:12" ht="15" x14ac:dyDescent="0.25">
      <c r="I67112"/>
      <c r="J67112"/>
      <c r="K67112"/>
      <c r="L67112"/>
    </row>
    <row r="67113" spans="9:12" ht="15" x14ac:dyDescent="0.25">
      <c r="I67113"/>
      <c r="J67113"/>
      <c r="K67113"/>
      <c r="L67113"/>
    </row>
    <row r="67114" spans="9:12" ht="15" x14ac:dyDescent="0.25">
      <c r="I67114"/>
      <c r="J67114"/>
      <c r="K67114"/>
      <c r="L67114"/>
    </row>
    <row r="67115" spans="9:12" ht="15" x14ac:dyDescent="0.25">
      <c r="I67115"/>
      <c r="J67115"/>
      <c r="K67115"/>
      <c r="L67115"/>
    </row>
    <row r="67116" spans="9:12" ht="15" x14ac:dyDescent="0.25">
      <c r="I67116"/>
      <c r="J67116"/>
      <c r="K67116"/>
      <c r="L67116"/>
    </row>
    <row r="67117" spans="9:12" ht="15" x14ac:dyDescent="0.25">
      <c r="I67117"/>
      <c r="J67117"/>
      <c r="K67117"/>
      <c r="L67117"/>
    </row>
    <row r="67118" spans="9:12" ht="15" x14ac:dyDescent="0.25">
      <c r="I67118"/>
      <c r="J67118"/>
      <c r="K67118"/>
      <c r="L67118"/>
    </row>
    <row r="67119" spans="9:12" ht="15" x14ac:dyDescent="0.25">
      <c r="I67119"/>
      <c r="J67119"/>
      <c r="K67119"/>
      <c r="L67119"/>
    </row>
    <row r="67120" spans="9:12" ht="15" x14ac:dyDescent="0.25">
      <c r="I67120"/>
      <c r="J67120"/>
      <c r="K67120"/>
      <c r="L67120"/>
    </row>
    <row r="67121" spans="9:12" ht="15" x14ac:dyDescent="0.25">
      <c r="I67121"/>
      <c r="J67121"/>
      <c r="K67121"/>
      <c r="L67121"/>
    </row>
    <row r="67122" spans="9:12" ht="15" x14ac:dyDescent="0.25">
      <c r="I67122"/>
      <c r="J67122"/>
      <c r="K67122"/>
      <c r="L67122"/>
    </row>
    <row r="67123" spans="9:12" ht="15" x14ac:dyDescent="0.25">
      <c r="I67123"/>
      <c r="J67123"/>
      <c r="K67123"/>
      <c r="L67123"/>
    </row>
    <row r="67124" spans="9:12" ht="15" x14ac:dyDescent="0.25">
      <c r="I67124"/>
      <c r="J67124"/>
      <c r="K67124"/>
      <c r="L67124"/>
    </row>
    <row r="67125" spans="9:12" ht="15" x14ac:dyDescent="0.25">
      <c r="I67125"/>
      <c r="J67125"/>
      <c r="K67125"/>
      <c r="L67125"/>
    </row>
    <row r="67126" spans="9:12" ht="15" x14ac:dyDescent="0.25">
      <c r="I67126"/>
      <c r="J67126"/>
      <c r="K67126"/>
      <c r="L67126"/>
    </row>
    <row r="67127" spans="9:12" ht="15" x14ac:dyDescent="0.25">
      <c r="I67127"/>
      <c r="J67127"/>
      <c r="K67127"/>
      <c r="L67127"/>
    </row>
    <row r="67128" spans="9:12" ht="15" x14ac:dyDescent="0.25">
      <c r="I67128"/>
      <c r="J67128"/>
      <c r="K67128"/>
      <c r="L67128"/>
    </row>
    <row r="67129" spans="9:12" ht="15" x14ac:dyDescent="0.25">
      <c r="I67129"/>
      <c r="J67129"/>
      <c r="K67129"/>
      <c r="L67129"/>
    </row>
    <row r="67130" spans="9:12" ht="15" x14ac:dyDescent="0.25">
      <c r="I67130"/>
      <c r="J67130"/>
      <c r="K67130"/>
      <c r="L67130"/>
    </row>
    <row r="67131" spans="9:12" ht="15" x14ac:dyDescent="0.25">
      <c r="I67131"/>
      <c r="J67131"/>
      <c r="K67131"/>
      <c r="L67131"/>
    </row>
    <row r="67132" spans="9:12" ht="15" x14ac:dyDescent="0.25">
      <c r="I67132"/>
      <c r="J67132"/>
      <c r="K67132"/>
      <c r="L67132"/>
    </row>
    <row r="67133" spans="9:12" ht="15" x14ac:dyDescent="0.25">
      <c r="I67133"/>
      <c r="J67133"/>
      <c r="K67133"/>
      <c r="L67133"/>
    </row>
    <row r="67134" spans="9:12" ht="15" x14ac:dyDescent="0.25">
      <c r="I67134"/>
      <c r="J67134"/>
      <c r="K67134"/>
      <c r="L67134"/>
    </row>
    <row r="67135" spans="9:12" ht="15" x14ac:dyDescent="0.25">
      <c r="I67135"/>
      <c r="J67135"/>
      <c r="K67135"/>
      <c r="L67135"/>
    </row>
    <row r="67136" spans="9:12" ht="15" x14ac:dyDescent="0.25">
      <c r="I67136"/>
      <c r="J67136"/>
      <c r="K67136"/>
      <c r="L67136"/>
    </row>
    <row r="67137" spans="9:12" ht="15" x14ac:dyDescent="0.25">
      <c r="I67137"/>
      <c r="J67137"/>
      <c r="K67137"/>
      <c r="L67137"/>
    </row>
    <row r="67138" spans="9:12" ht="15" x14ac:dyDescent="0.25">
      <c r="I67138"/>
      <c r="J67138"/>
      <c r="K67138"/>
      <c r="L67138"/>
    </row>
    <row r="67139" spans="9:12" ht="15" x14ac:dyDescent="0.25">
      <c r="I67139"/>
      <c r="J67139"/>
      <c r="K67139"/>
      <c r="L67139"/>
    </row>
    <row r="67140" spans="9:12" ht="15" x14ac:dyDescent="0.25">
      <c r="I67140"/>
      <c r="J67140"/>
      <c r="K67140"/>
      <c r="L67140"/>
    </row>
    <row r="67141" spans="9:12" ht="15" x14ac:dyDescent="0.25">
      <c r="I67141"/>
      <c r="J67141"/>
      <c r="K67141"/>
      <c r="L67141"/>
    </row>
    <row r="67142" spans="9:12" ht="15" x14ac:dyDescent="0.25">
      <c r="I67142"/>
      <c r="J67142"/>
      <c r="K67142"/>
      <c r="L67142"/>
    </row>
    <row r="67143" spans="9:12" ht="15" x14ac:dyDescent="0.25">
      <c r="I67143"/>
      <c r="J67143"/>
      <c r="K67143"/>
      <c r="L67143"/>
    </row>
    <row r="67144" spans="9:12" ht="15" x14ac:dyDescent="0.25">
      <c r="I67144"/>
      <c r="J67144"/>
      <c r="K67144"/>
      <c r="L67144"/>
    </row>
    <row r="67145" spans="9:12" ht="15" x14ac:dyDescent="0.25">
      <c r="I67145"/>
      <c r="J67145"/>
      <c r="K67145"/>
      <c r="L67145"/>
    </row>
    <row r="67146" spans="9:12" ht="15" x14ac:dyDescent="0.25">
      <c r="I67146"/>
      <c r="J67146"/>
      <c r="K67146"/>
      <c r="L67146"/>
    </row>
    <row r="67147" spans="9:12" ht="15" x14ac:dyDescent="0.25">
      <c r="I67147"/>
      <c r="J67147"/>
      <c r="K67147"/>
      <c r="L67147"/>
    </row>
    <row r="67148" spans="9:12" ht="15" x14ac:dyDescent="0.25">
      <c r="I67148"/>
      <c r="J67148"/>
      <c r="K67148"/>
      <c r="L67148"/>
    </row>
    <row r="67149" spans="9:12" ht="15" x14ac:dyDescent="0.25">
      <c r="I67149"/>
      <c r="J67149"/>
      <c r="K67149"/>
      <c r="L67149"/>
    </row>
    <row r="67150" spans="9:12" ht="15" x14ac:dyDescent="0.25">
      <c r="I67150"/>
      <c r="J67150"/>
      <c r="K67150"/>
      <c r="L67150"/>
    </row>
    <row r="67151" spans="9:12" ht="15" x14ac:dyDescent="0.25">
      <c r="I67151"/>
      <c r="J67151"/>
      <c r="K67151"/>
      <c r="L67151"/>
    </row>
    <row r="67152" spans="9:12" ht="15" x14ac:dyDescent="0.25">
      <c r="I67152"/>
      <c r="J67152"/>
      <c r="K67152"/>
      <c r="L67152"/>
    </row>
    <row r="67153" spans="9:12" ht="15" x14ac:dyDescent="0.25">
      <c r="I67153"/>
      <c r="J67153"/>
      <c r="K67153"/>
      <c r="L67153"/>
    </row>
    <row r="67154" spans="9:12" ht="15" x14ac:dyDescent="0.25">
      <c r="I67154"/>
      <c r="J67154"/>
      <c r="K67154"/>
      <c r="L67154"/>
    </row>
    <row r="67155" spans="9:12" ht="15" x14ac:dyDescent="0.25">
      <c r="I67155"/>
      <c r="J67155"/>
      <c r="K67155"/>
      <c r="L67155"/>
    </row>
    <row r="67156" spans="9:12" ht="15" x14ac:dyDescent="0.25">
      <c r="I67156"/>
      <c r="J67156"/>
      <c r="K67156"/>
      <c r="L67156"/>
    </row>
    <row r="67157" spans="9:12" ht="15" x14ac:dyDescent="0.25">
      <c r="I67157"/>
      <c r="J67157"/>
      <c r="K67157"/>
      <c r="L67157"/>
    </row>
    <row r="67158" spans="9:12" ht="15" x14ac:dyDescent="0.25">
      <c r="I67158"/>
      <c r="J67158"/>
      <c r="K67158"/>
      <c r="L67158"/>
    </row>
    <row r="67159" spans="9:12" ht="15" x14ac:dyDescent="0.25">
      <c r="I67159"/>
      <c r="J67159"/>
      <c r="K67159"/>
      <c r="L67159"/>
    </row>
    <row r="67160" spans="9:12" ht="15" x14ac:dyDescent="0.25">
      <c r="I67160"/>
      <c r="J67160"/>
      <c r="K67160"/>
      <c r="L67160"/>
    </row>
    <row r="67161" spans="9:12" ht="15" x14ac:dyDescent="0.25">
      <c r="I67161"/>
      <c r="J67161"/>
      <c r="K67161"/>
      <c r="L67161"/>
    </row>
    <row r="67162" spans="9:12" ht="15" x14ac:dyDescent="0.25">
      <c r="I67162"/>
      <c r="J67162"/>
      <c r="K67162"/>
      <c r="L67162"/>
    </row>
    <row r="67163" spans="9:12" ht="15" x14ac:dyDescent="0.25">
      <c r="I67163"/>
      <c r="J67163"/>
      <c r="K67163"/>
      <c r="L67163"/>
    </row>
    <row r="67164" spans="9:12" ht="15" x14ac:dyDescent="0.25">
      <c r="I67164"/>
      <c r="J67164"/>
      <c r="K67164"/>
      <c r="L67164"/>
    </row>
    <row r="67165" spans="9:12" ht="15" x14ac:dyDescent="0.25">
      <c r="I67165"/>
      <c r="J67165"/>
      <c r="K67165"/>
      <c r="L67165"/>
    </row>
    <row r="67166" spans="9:12" ht="15" x14ac:dyDescent="0.25">
      <c r="I67166"/>
      <c r="J67166"/>
      <c r="K67166"/>
      <c r="L67166"/>
    </row>
    <row r="67167" spans="9:12" ht="15" x14ac:dyDescent="0.25">
      <c r="I67167"/>
      <c r="J67167"/>
      <c r="K67167"/>
      <c r="L67167"/>
    </row>
    <row r="67168" spans="9:12" ht="15" x14ac:dyDescent="0.25">
      <c r="I67168"/>
      <c r="J67168"/>
      <c r="K67168"/>
      <c r="L67168"/>
    </row>
    <row r="67169" spans="9:12" ht="15" x14ac:dyDescent="0.25">
      <c r="I67169"/>
      <c r="J67169"/>
      <c r="K67169"/>
      <c r="L67169"/>
    </row>
    <row r="67170" spans="9:12" ht="15" x14ac:dyDescent="0.25">
      <c r="I67170"/>
      <c r="J67170"/>
      <c r="K67170"/>
      <c r="L67170"/>
    </row>
    <row r="67171" spans="9:12" ht="15" x14ac:dyDescent="0.25">
      <c r="I67171"/>
      <c r="J67171"/>
      <c r="K67171"/>
      <c r="L67171"/>
    </row>
    <row r="67172" spans="9:12" ht="15" x14ac:dyDescent="0.25">
      <c r="I67172"/>
      <c r="J67172"/>
      <c r="K67172"/>
      <c r="L67172"/>
    </row>
    <row r="67173" spans="9:12" ht="15" x14ac:dyDescent="0.25">
      <c r="I67173"/>
      <c r="J67173"/>
      <c r="K67173"/>
      <c r="L67173"/>
    </row>
    <row r="67174" spans="9:12" ht="15" x14ac:dyDescent="0.25">
      <c r="I67174"/>
      <c r="J67174"/>
      <c r="K67174"/>
      <c r="L67174"/>
    </row>
    <row r="67175" spans="9:12" ht="15" x14ac:dyDescent="0.25">
      <c r="I67175"/>
      <c r="J67175"/>
      <c r="K67175"/>
      <c r="L67175"/>
    </row>
    <row r="67176" spans="9:12" ht="15" x14ac:dyDescent="0.25">
      <c r="I67176"/>
      <c r="J67176"/>
      <c r="K67176"/>
      <c r="L67176"/>
    </row>
    <row r="67177" spans="9:12" ht="15" x14ac:dyDescent="0.25">
      <c r="I67177"/>
      <c r="J67177"/>
      <c r="K67177"/>
      <c r="L67177"/>
    </row>
    <row r="67178" spans="9:12" ht="15" x14ac:dyDescent="0.25">
      <c r="I67178"/>
      <c r="J67178"/>
      <c r="K67178"/>
      <c r="L67178"/>
    </row>
    <row r="67179" spans="9:12" ht="15" x14ac:dyDescent="0.25">
      <c r="I67179"/>
      <c r="J67179"/>
      <c r="K67179"/>
      <c r="L67179"/>
    </row>
    <row r="67180" spans="9:12" ht="15" x14ac:dyDescent="0.25">
      <c r="I67180"/>
      <c r="J67180"/>
      <c r="K67180"/>
      <c r="L67180"/>
    </row>
    <row r="67181" spans="9:12" ht="15" x14ac:dyDescent="0.25">
      <c r="I67181"/>
      <c r="J67181"/>
      <c r="K67181"/>
      <c r="L67181"/>
    </row>
    <row r="67182" spans="9:12" ht="15" x14ac:dyDescent="0.25">
      <c r="I67182"/>
      <c r="J67182"/>
      <c r="K67182"/>
      <c r="L67182"/>
    </row>
    <row r="67183" spans="9:12" ht="15" x14ac:dyDescent="0.25">
      <c r="I67183"/>
      <c r="J67183"/>
      <c r="K67183"/>
      <c r="L67183"/>
    </row>
    <row r="67184" spans="9:12" ht="15" x14ac:dyDescent="0.25">
      <c r="I67184"/>
      <c r="J67184"/>
      <c r="K67184"/>
      <c r="L67184"/>
    </row>
    <row r="67185" spans="9:12" ht="15" x14ac:dyDescent="0.25">
      <c r="I67185"/>
      <c r="J67185"/>
      <c r="K67185"/>
      <c r="L67185"/>
    </row>
    <row r="67186" spans="9:12" ht="15" x14ac:dyDescent="0.25">
      <c r="I67186"/>
      <c r="J67186"/>
      <c r="K67186"/>
      <c r="L67186"/>
    </row>
    <row r="67187" spans="9:12" ht="15" x14ac:dyDescent="0.25">
      <c r="I67187"/>
      <c r="J67187"/>
      <c r="K67187"/>
      <c r="L67187"/>
    </row>
    <row r="67188" spans="9:12" ht="15" x14ac:dyDescent="0.25">
      <c r="I67188"/>
      <c r="J67188"/>
      <c r="K67188"/>
      <c r="L67188"/>
    </row>
    <row r="67189" spans="9:12" ht="15" x14ac:dyDescent="0.25">
      <c r="I67189"/>
      <c r="J67189"/>
      <c r="K67189"/>
      <c r="L67189"/>
    </row>
    <row r="67190" spans="9:12" ht="15" x14ac:dyDescent="0.25">
      <c r="I67190"/>
      <c r="J67190"/>
      <c r="K67190"/>
      <c r="L67190"/>
    </row>
    <row r="67191" spans="9:12" ht="15" x14ac:dyDescent="0.25">
      <c r="I67191"/>
      <c r="J67191"/>
      <c r="K67191"/>
      <c r="L67191"/>
    </row>
    <row r="67192" spans="9:12" ht="15" x14ac:dyDescent="0.25">
      <c r="I67192"/>
      <c r="J67192"/>
      <c r="K67192"/>
      <c r="L67192"/>
    </row>
    <row r="67193" spans="9:12" ht="15" x14ac:dyDescent="0.25">
      <c r="I67193"/>
      <c r="J67193"/>
      <c r="K67193"/>
      <c r="L67193"/>
    </row>
    <row r="67194" spans="9:12" ht="15" x14ac:dyDescent="0.25">
      <c r="I67194"/>
      <c r="J67194"/>
      <c r="K67194"/>
      <c r="L67194"/>
    </row>
    <row r="67195" spans="9:12" ht="15" x14ac:dyDescent="0.25">
      <c r="I67195"/>
      <c r="J67195"/>
      <c r="K67195"/>
      <c r="L67195"/>
    </row>
    <row r="67196" spans="9:12" ht="15" x14ac:dyDescent="0.25">
      <c r="I67196"/>
      <c r="J67196"/>
      <c r="K67196"/>
      <c r="L67196"/>
    </row>
    <row r="67197" spans="9:12" ht="15" x14ac:dyDescent="0.25">
      <c r="I67197"/>
      <c r="J67197"/>
      <c r="K67197"/>
      <c r="L67197"/>
    </row>
    <row r="67198" spans="9:12" ht="15" x14ac:dyDescent="0.25">
      <c r="I67198"/>
      <c r="J67198"/>
      <c r="K67198"/>
      <c r="L67198"/>
    </row>
    <row r="67199" spans="9:12" ht="15" x14ac:dyDescent="0.25">
      <c r="I67199"/>
      <c r="J67199"/>
      <c r="K67199"/>
      <c r="L67199"/>
    </row>
    <row r="67200" spans="9:12" ht="15" x14ac:dyDescent="0.25">
      <c r="I67200"/>
      <c r="J67200"/>
      <c r="K67200"/>
      <c r="L67200"/>
    </row>
    <row r="67201" spans="9:12" ht="15" x14ac:dyDescent="0.25">
      <c r="I67201"/>
      <c r="J67201"/>
      <c r="K67201"/>
      <c r="L67201"/>
    </row>
    <row r="67202" spans="9:12" ht="15" x14ac:dyDescent="0.25">
      <c r="I67202"/>
      <c r="J67202"/>
      <c r="K67202"/>
      <c r="L67202"/>
    </row>
    <row r="67203" spans="9:12" ht="15" x14ac:dyDescent="0.25">
      <c r="I67203"/>
      <c r="J67203"/>
      <c r="K67203"/>
      <c r="L67203"/>
    </row>
    <row r="67204" spans="9:12" ht="15" x14ac:dyDescent="0.25">
      <c r="I67204"/>
      <c r="J67204"/>
      <c r="K67204"/>
      <c r="L67204"/>
    </row>
    <row r="67205" spans="9:12" ht="15" x14ac:dyDescent="0.25">
      <c r="I67205"/>
      <c r="J67205"/>
      <c r="K67205"/>
      <c r="L67205"/>
    </row>
    <row r="67206" spans="9:12" ht="15" x14ac:dyDescent="0.25">
      <c r="I67206"/>
      <c r="J67206"/>
      <c r="K67206"/>
      <c r="L67206"/>
    </row>
    <row r="67207" spans="9:12" ht="15" x14ac:dyDescent="0.25">
      <c r="I67207"/>
      <c r="J67207"/>
      <c r="K67207"/>
      <c r="L67207"/>
    </row>
    <row r="67208" spans="9:12" ht="15" x14ac:dyDescent="0.25">
      <c r="I67208"/>
      <c r="J67208"/>
      <c r="K67208"/>
      <c r="L67208"/>
    </row>
    <row r="67209" spans="9:12" ht="15" x14ac:dyDescent="0.25">
      <c r="I67209"/>
      <c r="J67209"/>
      <c r="K67209"/>
      <c r="L67209"/>
    </row>
    <row r="67210" spans="9:12" ht="15" x14ac:dyDescent="0.25">
      <c r="I67210"/>
      <c r="J67210"/>
      <c r="K67210"/>
      <c r="L67210"/>
    </row>
    <row r="67211" spans="9:12" ht="15" x14ac:dyDescent="0.25">
      <c r="I67211"/>
      <c r="J67211"/>
      <c r="K67211"/>
      <c r="L67211"/>
    </row>
    <row r="67212" spans="9:12" ht="15" x14ac:dyDescent="0.25">
      <c r="I67212"/>
      <c r="J67212"/>
      <c r="K67212"/>
      <c r="L67212"/>
    </row>
    <row r="67213" spans="9:12" ht="15" x14ac:dyDescent="0.25">
      <c r="I67213"/>
      <c r="J67213"/>
      <c r="K67213"/>
      <c r="L67213"/>
    </row>
    <row r="67214" spans="9:12" ht="15" x14ac:dyDescent="0.25">
      <c r="I67214"/>
      <c r="J67214"/>
      <c r="K67214"/>
      <c r="L67214"/>
    </row>
    <row r="67215" spans="9:12" ht="15" x14ac:dyDescent="0.25">
      <c r="I67215"/>
      <c r="J67215"/>
      <c r="K67215"/>
      <c r="L67215"/>
    </row>
    <row r="67216" spans="9:12" ht="15" x14ac:dyDescent="0.25">
      <c r="I67216"/>
      <c r="J67216"/>
      <c r="K67216"/>
      <c r="L67216"/>
    </row>
    <row r="67217" spans="9:12" ht="15" x14ac:dyDescent="0.25">
      <c r="I67217"/>
      <c r="J67217"/>
      <c r="K67217"/>
      <c r="L67217"/>
    </row>
    <row r="67218" spans="9:12" ht="15" x14ac:dyDescent="0.25">
      <c r="I67218"/>
      <c r="J67218"/>
      <c r="K67218"/>
      <c r="L67218"/>
    </row>
    <row r="67219" spans="9:12" ht="15" x14ac:dyDescent="0.25">
      <c r="I67219"/>
      <c r="J67219"/>
      <c r="K67219"/>
      <c r="L67219"/>
    </row>
    <row r="67220" spans="9:12" ht="15" x14ac:dyDescent="0.25">
      <c r="I67220"/>
      <c r="J67220"/>
      <c r="K67220"/>
      <c r="L67220"/>
    </row>
    <row r="67221" spans="9:12" ht="15" x14ac:dyDescent="0.25">
      <c r="I67221"/>
      <c r="J67221"/>
      <c r="K67221"/>
      <c r="L67221"/>
    </row>
    <row r="67222" spans="9:12" ht="15" x14ac:dyDescent="0.25">
      <c r="I67222"/>
      <c r="J67222"/>
      <c r="K67222"/>
      <c r="L67222"/>
    </row>
    <row r="67223" spans="9:12" ht="15" x14ac:dyDescent="0.25">
      <c r="I67223"/>
      <c r="J67223"/>
      <c r="K67223"/>
      <c r="L67223"/>
    </row>
    <row r="67224" spans="9:12" ht="15" x14ac:dyDescent="0.25">
      <c r="I67224"/>
      <c r="J67224"/>
      <c r="K67224"/>
      <c r="L67224"/>
    </row>
    <row r="67225" spans="9:12" ht="15" x14ac:dyDescent="0.25">
      <c r="I67225"/>
      <c r="J67225"/>
      <c r="K67225"/>
      <c r="L67225"/>
    </row>
    <row r="67226" spans="9:12" ht="15" x14ac:dyDescent="0.25">
      <c r="I67226"/>
      <c r="J67226"/>
      <c r="K67226"/>
      <c r="L67226"/>
    </row>
    <row r="67227" spans="9:12" ht="15" x14ac:dyDescent="0.25">
      <c r="I67227"/>
      <c r="J67227"/>
      <c r="K67227"/>
      <c r="L67227"/>
    </row>
    <row r="67228" spans="9:12" ht="15" x14ac:dyDescent="0.25">
      <c r="I67228"/>
      <c r="J67228"/>
      <c r="K67228"/>
      <c r="L67228"/>
    </row>
    <row r="67229" spans="9:12" ht="15" x14ac:dyDescent="0.25">
      <c r="I67229"/>
      <c r="J67229"/>
      <c r="K67229"/>
      <c r="L67229"/>
    </row>
    <row r="67230" spans="9:12" ht="15" x14ac:dyDescent="0.25">
      <c r="I67230"/>
      <c r="J67230"/>
      <c r="K67230"/>
      <c r="L67230"/>
    </row>
    <row r="67231" spans="9:12" ht="15" x14ac:dyDescent="0.25">
      <c r="I67231"/>
      <c r="J67231"/>
      <c r="K67231"/>
      <c r="L67231"/>
    </row>
    <row r="67232" spans="9:12" ht="15" x14ac:dyDescent="0.25">
      <c r="I67232"/>
      <c r="J67232"/>
      <c r="K67232"/>
      <c r="L67232"/>
    </row>
    <row r="67233" spans="9:12" ht="15" x14ac:dyDescent="0.25">
      <c r="I67233"/>
      <c r="J67233"/>
      <c r="K67233"/>
      <c r="L67233"/>
    </row>
    <row r="67234" spans="9:12" ht="15" x14ac:dyDescent="0.25">
      <c r="I67234"/>
      <c r="J67234"/>
      <c r="K67234"/>
      <c r="L67234"/>
    </row>
    <row r="67235" spans="9:12" ht="15" x14ac:dyDescent="0.25">
      <c r="I67235"/>
      <c r="J67235"/>
      <c r="K67235"/>
      <c r="L67235"/>
    </row>
    <row r="67236" spans="9:12" ht="15" x14ac:dyDescent="0.25">
      <c r="I67236"/>
      <c r="J67236"/>
      <c r="K67236"/>
      <c r="L67236"/>
    </row>
    <row r="67237" spans="9:12" ht="15" x14ac:dyDescent="0.25">
      <c r="I67237"/>
      <c r="J67237"/>
      <c r="K67237"/>
      <c r="L67237"/>
    </row>
    <row r="67238" spans="9:12" ht="15" x14ac:dyDescent="0.25">
      <c r="I67238"/>
      <c r="J67238"/>
      <c r="K67238"/>
      <c r="L67238"/>
    </row>
    <row r="67239" spans="9:12" ht="15" x14ac:dyDescent="0.25">
      <c r="I67239"/>
      <c r="J67239"/>
      <c r="K67239"/>
      <c r="L67239"/>
    </row>
    <row r="67240" spans="9:12" ht="15" x14ac:dyDescent="0.25">
      <c r="I67240"/>
      <c r="J67240"/>
      <c r="K67240"/>
      <c r="L67240"/>
    </row>
    <row r="67241" spans="9:12" ht="15" x14ac:dyDescent="0.25">
      <c r="I67241"/>
      <c r="J67241"/>
      <c r="K67241"/>
      <c r="L67241"/>
    </row>
    <row r="67242" spans="9:12" ht="15" x14ac:dyDescent="0.25">
      <c r="I67242"/>
      <c r="J67242"/>
      <c r="K67242"/>
      <c r="L67242"/>
    </row>
    <row r="67243" spans="9:12" ht="15" x14ac:dyDescent="0.25">
      <c r="I67243"/>
      <c r="J67243"/>
      <c r="K67243"/>
      <c r="L67243"/>
    </row>
    <row r="67244" spans="9:12" ht="15" x14ac:dyDescent="0.25">
      <c r="I67244"/>
      <c r="J67244"/>
      <c r="K67244"/>
      <c r="L67244"/>
    </row>
    <row r="67245" spans="9:12" ht="15" x14ac:dyDescent="0.25">
      <c r="I67245"/>
      <c r="J67245"/>
      <c r="K67245"/>
      <c r="L67245"/>
    </row>
    <row r="67246" spans="9:12" ht="15" x14ac:dyDescent="0.25">
      <c r="I67246"/>
      <c r="J67246"/>
      <c r="K67246"/>
      <c r="L67246"/>
    </row>
    <row r="67247" spans="9:12" ht="15" x14ac:dyDescent="0.25">
      <c r="I67247"/>
      <c r="J67247"/>
      <c r="K67247"/>
      <c r="L67247"/>
    </row>
    <row r="67248" spans="9:12" ht="15" x14ac:dyDescent="0.25">
      <c r="I67248"/>
      <c r="J67248"/>
      <c r="K67248"/>
      <c r="L67248"/>
    </row>
    <row r="67249" spans="9:12" ht="15" x14ac:dyDescent="0.25">
      <c r="I67249"/>
      <c r="J67249"/>
      <c r="K67249"/>
      <c r="L67249"/>
    </row>
    <row r="67250" spans="9:12" ht="15" x14ac:dyDescent="0.25">
      <c r="I67250"/>
      <c r="J67250"/>
      <c r="K67250"/>
      <c r="L67250"/>
    </row>
    <row r="67251" spans="9:12" ht="15" x14ac:dyDescent="0.25">
      <c r="I67251"/>
      <c r="J67251"/>
      <c r="K67251"/>
      <c r="L67251"/>
    </row>
    <row r="67252" spans="9:12" ht="15" x14ac:dyDescent="0.25">
      <c r="I67252"/>
      <c r="J67252"/>
      <c r="K67252"/>
      <c r="L67252"/>
    </row>
    <row r="67253" spans="9:12" ht="15" x14ac:dyDescent="0.25">
      <c r="I67253"/>
      <c r="J67253"/>
      <c r="K67253"/>
      <c r="L67253"/>
    </row>
    <row r="67254" spans="9:12" ht="15" x14ac:dyDescent="0.25">
      <c r="I67254"/>
      <c r="J67254"/>
      <c r="K67254"/>
      <c r="L67254"/>
    </row>
    <row r="67255" spans="9:12" ht="15" x14ac:dyDescent="0.25">
      <c r="I67255"/>
      <c r="J67255"/>
      <c r="K67255"/>
      <c r="L67255"/>
    </row>
    <row r="67256" spans="9:12" ht="15" x14ac:dyDescent="0.25">
      <c r="I67256"/>
      <c r="J67256"/>
      <c r="K67256"/>
      <c r="L67256"/>
    </row>
    <row r="67257" spans="9:12" ht="15" x14ac:dyDescent="0.25">
      <c r="I67257"/>
      <c r="J67257"/>
      <c r="K67257"/>
      <c r="L67257"/>
    </row>
    <row r="67258" spans="9:12" ht="15" x14ac:dyDescent="0.25">
      <c r="I67258"/>
      <c r="J67258"/>
      <c r="K67258"/>
      <c r="L67258"/>
    </row>
    <row r="67259" spans="9:12" ht="15" x14ac:dyDescent="0.25">
      <c r="I67259"/>
      <c r="J67259"/>
      <c r="K67259"/>
      <c r="L67259"/>
    </row>
    <row r="67260" spans="9:12" ht="15" x14ac:dyDescent="0.25">
      <c r="I67260"/>
      <c r="J67260"/>
      <c r="K67260"/>
      <c r="L67260"/>
    </row>
    <row r="67261" spans="9:12" ht="15" x14ac:dyDescent="0.25">
      <c r="I67261"/>
      <c r="J67261"/>
      <c r="K67261"/>
      <c r="L67261"/>
    </row>
    <row r="67262" spans="9:12" ht="15" x14ac:dyDescent="0.25">
      <c r="I67262"/>
      <c r="J67262"/>
      <c r="K67262"/>
      <c r="L67262"/>
    </row>
    <row r="67263" spans="9:12" ht="15" x14ac:dyDescent="0.25">
      <c r="I67263"/>
      <c r="J67263"/>
      <c r="K67263"/>
      <c r="L67263"/>
    </row>
    <row r="67264" spans="9:12" ht="15" x14ac:dyDescent="0.25">
      <c r="I67264"/>
      <c r="J67264"/>
      <c r="K67264"/>
      <c r="L67264"/>
    </row>
    <row r="67265" spans="9:12" ht="15" x14ac:dyDescent="0.25">
      <c r="I67265"/>
      <c r="J67265"/>
      <c r="K67265"/>
      <c r="L67265"/>
    </row>
    <row r="67266" spans="9:12" ht="15" x14ac:dyDescent="0.25">
      <c r="I67266"/>
      <c r="J67266"/>
      <c r="K67266"/>
      <c r="L67266"/>
    </row>
    <row r="67267" spans="9:12" ht="15" x14ac:dyDescent="0.25">
      <c r="I67267"/>
      <c r="J67267"/>
      <c r="K67267"/>
      <c r="L67267"/>
    </row>
    <row r="67268" spans="9:12" ht="15" x14ac:dyDescent="0.25">
      <c r="I67268"/>
      <c r="J67268"/>
      <c r="K67268"/>
      <c r="L67268"/>
    </row>
    <row r="67269" spans="9:12" ht="15" x14ac:dyDescent="0.25">
      <c r="I67269"/>
      <c r="J67269"/>
      <c r="K67269"/>
      <c r="L67269"/>
    </row>
    <row r="67270" spans="9:12" ht="15" x14ac:dyDescent="0.25">
      <c r="I67270"/>
      <c r="J67270"/>
      <c r="K67270"/>
      <c r="L67270"/>
    </row>
    <row r="67271" spans="9:12" ht="15" x14ac:dyDescent="0.25">
      <c r="I67271"/>
      <c r="J67271"/>
      <c r="K67271"/>
      <c r="L67271"/>
    </row>
    <row r="67272" spans="9:12" ht="15" x14ac:dyDescent="0.25">
      <c r="I67272"/>
      <c r="J67272"/>
      <c r="K67272"/>
      <c r="L67272"/>
    </row>
    <row r="67273" spans="9:12" ht="15" x14ac:dyDescent="0.25">
      <c r="I67273"/>
      <c r="J67273"/>
      <c r="K67273"/>
      <c r="L67273"/>
    </row>
    <row r="67274" spans="9:12" ht="15" x14ac:dyDescent="0.25">
      <c r="I67274"/>
      <c r="J67274"/>
      <c r="K67274"/>
      <c r="L67274"/>
    </row>
    <row r="67275" spans="9:12" ht="15" x14ac:dyDescent="0.25">
      <c r="I67275"/>
      <c r="J67275"/>
      <c r="K67275"/>
      <c r="L67275"/>
    </row>
    <row r="67276" spans="9:12" ht="15" x14ac:dyDescent="0.25">
      <c r="I67276"/>
      <c r="J67276"/>
      <c r="K67276"/>
      <c r="L67276"/>
    </row>
    <row r="67277" spans="9:12" ht="15" x14ac:dyDescent="0.25">
      <c r="I67277"/>
      <c r="J67277"/>
      <c r="K67277"/>
      <c r="L67277"/>
    </row>
    <row r="67278" spans="9:12" ht="15" x14ac:dyDescent="0.25">
      <c r="I67278"/>
      <c r="J67278"/>
      <c r="K67278"/>
      <c r="L67278"/>
    </row>
    <row r="67279" spans="9:12" ht="15" x14ac:dyDescent="0.25">
      <c r="I67279"/>
      <c r="J67279"/>
      <c r="K67279"/>
      <c r="L67279"/>
    </row>
    <row r="67280" spans="9:12" ht="15" x14ac:dyDescent="0.25">
      <c r="I67280"/>
      <c r="J67280"/>
      <c r="K67280"/>
      <c r="L67280"/>
    </row>
    <row r="67281" spans="9:12" ht="15" x14ac:dyDescent="0.25">
      <c r="I67281"/>
      <c r="J67281"/>
      <c r="K67281"/>
      <c r="L67281"/>
    </row>
    <row r="67282" spans="9:12" ht="15" x14ac:dyDescent="0.25">
      <c r="I67282"/>
      <c r="J67282"/>
      <c r="K67282"/>
      <c r="L67282"/>
    </row>
    <row r="67283" spans="9:12" ht="15" x14ac:dyDescent="0.25">
      <c r="I67283"/>
      <c r="J67283"/>
      <c r="K67283"/>
      <c r="L67283"/>
    </row>
    <row r="67284" spans="9:12" ht="15" x14ac:dyDescent="0.25">
      <c r="I67284"/>
      <c r="J67284"/>
      <c r="K67284"/>
      <c r="L67284"/>
    </row>
    <row r="67285" spans="9:12" ht="15" x14ac:dyDescent="0.25">
      <c r="I67285"/>
      <c r="J67285"/>
      <c r="K67285"/>
      <c r="L67285"/>
    </row>
    <row r="67286" spans="9:12" ht="15" x14ac:dyDescent="0.25">
      <c r="I67286"/>
      <c r="J67286"/>
      <c r="K67286"/>
      <c r="L67286"/>
    </row>
    <row r="67287" spans="9:12" ht="15" x14ac:dyDescent="0.25">
      <c r="I67287"/>
      <c r="J67287"/>
      <c r="K67287"/>
      <c r="L67287"/>
    </row>
    <row r="67288" spans="9:12" ht="15" x14ac:dyDescent="0.25">
      <c r="I67288"/>
      <c r="J67288"/>
      <c r="K67288"/>
      <c r="L67288"/>
    </row>
    <row r="67289" spans="9:12" ht="15" x14ac:dyDescent="0.25">
      <c r="I67289"/>
      <c r="J67289"/>
      <c r="K67289"/>
      <c r="L67289"/>
    </row>
    <row r="67290" spans="9:12" ht="15" x14ac:dyDescent="0.25">
      <c r="I67290"/>
      <c r="J67290"/>
      <c r="K67290"/>
      <c r="L67290"/>
    </row>
    <row r="67291" spans="9:12" ht="15" x14ac:dyDescent="0.25">
      <c r="I67291"/>
      <c r="J67291"/>
      <c r="K67291"/>
      <c r="L67291"/>
    </row>
    <row r="67292" spans="9:12" ht="15" x14ac:dyDescent="0.25">
      <c r="I67292"/>
      <c r="J67292"/>
      <c r="K67292"/>
      <c r="L67292"/>
    </row>
    <row r="67293" spans="9:12" ht="15" x14ac:dyDescent="0.25">
      <c r="I67293"/>
      <c r="J67293"/>
      <c r="K67293"/>
      <c r="L67293"/>
    </row>
    <row r="67294" spans="9:12" ht="15" x14ac:dyDescent="0.25">
      <c r="I67294"/>
      <c r="J67294"/>
      <c r="K67294"/>
      <c r="L67294"/>
    </row>
    <row r="67295" spans="9:12" ht="15" x14ac:dyDescent="0.25">
      <c r="I67295"/>
      <c r="J67295"/>
      <c r="K67295"/>
      <c r="L67295"/>
    </row>
    <row r="67296" spans="9:12" ht="15" x14ac:dyDescent="0.25">
      <c r="I67296"/>
      <c r="J67296"/>
      <c r="K67296"/>
      <c r="L67296"/>
    </row>
    <row r="67297" spans="9:12" ht="15" x14ac:dyDescent="0.25">
      <c r="I67297"/>
      <c r="J67297"/>
      <c r="K67297"/>
      <c r="L67297"/>
    </row>
    <row r="67298" spans="9:12" ht="15" x14ac:dyDescent="0.25">
      <c r="I67298"/>
      <c r="J67298"/>
      <c r="K67298"/>
      <c r="L67298"/>
    </row>
    <row r="67299" spans="9:12" ht="15" x14ac:dyDescent="0.25">
      <c r="I67299"/>
      <c r="J67299"/>
      <c r="K67299"/>
      <c r="L67299"/>
    </row>
    <row r="67300" spans="9:12" ht="15" x14ac:dyDescent="0.25">
      <c r="I67300"/>
      <c r="J67300"/>
      <c r="K67300"/>
      <c r="L67300"/>
    </row>
    <row r="67301" spans="9:12" ht="15" x14ac:dyDescent="0.25">
      <c r="I67301"/>
      <c r="J67301"/>
      <c r="K67301"/>
      <c r="L67301"/>
    </row>
    <row r="67302" spans="9:12" ht="15" x14ac:dyDescent="0.25">
      <c r="I67302"/>
      <c r="J67302"/>
      <c r="K67302"/>
      <c r="L67302"/>
    </row>
    <row r="67303" spans="9:12" ht="15" x14ac:dyDescent="0.25">
      <c r="I67303"/>
      <c r="J67303"/>
      <c r="K67303"/>
      <c r="L67303"/>
    </row>
    <row r="67304" spans="9:12" ht="15" x14ac:dyDescent="0.25">
      <c r="I67304"/>
      <c r="J67304"/>
      <c r="K67304"/>
      <c r="L67304"/>
    </row>
    <row r="67305" spans="9:12" ht="15" x14ac:dyDescent="0.25">
      <c r="I67305"/>
      <c r="J67305"/>
      <c r="K67305"/>
      <c r="L67305"/>
    </row>
    <row r="67306" spans="9:12" ht="15" x14ac:dyDescent="0.25">
      <c r="I67306"/>
      <c r="J67306"/>
      <c r="K67306"/>
      <c r="L67306"/>
    </row>
    <row r="67307" spans="9:12" ht="15" x14ac:dyDescent="0.25">
      <c r="I67307"/>
      <c r="J67307"/>
      <c r="K67307"/>
      <c r="L67307"/>
    </row>
    <row r="67308" spans="9:12" ht="15" x14ac:dyDescent="0.25">
      <c r="I67308"/>
      <c r="J67308"/>
      <c r="K67308"/>
      <c r="L67308"/>
    </row>
    <row r="67309" spans="9:12" ht="15" x14ac:dyDescent="0.25">
      <c r="I67309"/>
      <c r="J67309"/>
      <c r="K67309"/>
      <c r="L67309"/>
    </row>
    <row r="67310" spans="9:12" ht="15" x14ac:dyDescent="0.25">
      <c r="I67310"/>
      <c r="J67310"/>
      <c r="K67310"/>
      <c r="L67310"/>
    </row>
    <row r="67311" spans="9:12" ht="15" x14ac:dyDescent="0.25">
      <c r="I67311"/>
      <c r="J67311"/>
      <c r="K67311"/>
      <c r="L67311"/>
    </row>
    <row r="67312" spans="9:12" ht="15" x14ac:dyDescent="0.25">
      <c r="I67312"/>
      <c r="J67312"/>
      <c r="K67312"/>
      <c r="L67312"/>
    </row>
    <row r="67313" spans="9:12" ht="15" x14ac:dyDescent="0.25">
      <c r="I67313"/>
      <c r="J67313"/>
      <c r="K67313"/>
      <c r="L67313"/>
    </row>
    <row r="67314" spans="9:12" ht="15" x14ac:dyDescent="0.25">
      <c r="I67314"/>
      <c r="J67314"/>
      <c r="K67314"/>
      <c r="L67314"/>
    </row>
    <row r="67315" spans="9:12" ht="15" x14ac:dyDescent="0.25">
      <c r="I67315"/>
      <c r="J67315"/>
      <c r="K67315"/>
      <c r="L67315"/>
    </row>
    <row r="67316" spans="9:12" ht="15" x14ac:dyDescent="0.25">
      <c r="I67316"/>
      <c r="J67316"/>
      <c r="K67316"/>
      <c r="L67316"/>
    </row>
    <row r="67317" spans="9:12" ht="15" x14ac:dyDescent="0.25">
      <c r="I67317"/>
      <c r="J67317"/>
      <c r="K67317"/>
      <c r="L67317"/>
    </row>
    <row r="67318" spans="9:12" ht="15" x14ac:dyDescent="0.25">
      <c r="I67318"/>
      <c r="J67318"/>
      <c r="K67318"/>
      <c r="L67318"/>
    </row>
    <row r="67319" spans="9:12" ht="15" x14ac:dyDescent="0.25">
      <c r="I67319"/>
      <c r="J67319"/>
      <c r="K67319"/>
      <c r="L67319"/>
    </row>
    <row r="67320" spans="9:12" ht="15" x14ac:dyDescent="0.25">
      <c r="I67320"/>
      <c r="J67320"/>
      <c r="K67320"/>
      <c r="L67320"/>
    </row>
    <row r="67321" spans="9:12" ht="15" x14ac:dyDescent="0.25">
      <c r="I67321"/>
      <c r="J67321"/>
      <c r="K67321"/>
      <c r="L67321"/>
    </row>
    <row r="67322" spans="9:12" ht="15" x14ac:dyDescent="0.25">
      <c r="I67322"/>
      <c r="J67322"/>
      <c r="K67322"/>
      <c r="L67322"/>
    </row>
    <row r="67323" spans="9:12" ht="15" x14ac:dyDescent="0.25">
      <c r="I67323"/>
      <c r="J67323"/>
      <c r="K67323"/>
      <c r="L67323"/>
    </row>
    <row r="67324" spans="9:12" ht="15" x14ac:dyDescent="0.25">
      <c r="I67324"/>
      <c r="J67324"/>
      <c r="K67324"/>
      <c r="L67324"/>
    </row>
    <row r="67325" spans="9:12" ht="15" x14ac:dyDescent="0.25">
      <c r="I67325"/>
      <c r="J67325"/>
      <c r="K67325"/>
      <c r="L67325"/>
    </row>
    <row r="67326" spans="9:12" ht="15" x14ac:dyDescent="0.25">
      <c r="I67326"/>
      <c r="J67326"/>
      <c r="K67326"/>
      <c r="L67326"/>
    </row>
    <row r="67327" spans="9:12" ht="15" x14ac:dyDescent="0.25">
      <c r="I67327"/>
      <c r="J67327"/>
      <c r="K67327"/>
      <c r="L67327"/>
    </row>
    <row r="67328" spans="9:12" ht="15" x14ac:dyDescent="0.25">
      <c r="I67328"/>
      <c r="J67328"/>
      <c r="K67328"/>
      <c r="L67328"/>
    </row>
    <row r="67329" spans="9:12" ht="15" x14ac:dyDescent="0.25">
      <c r="I67329"/>
      <c r="J67329"/>
      <c r="K67329"/>
      <c r="L67329"/>
    </row>
    <row r="67330" spans="9:12" ht="15" x14ac:dyDescent="0.25">
      <c r="I67330"/>
      <c r="J67330"/>
      <c r="K67330"/>
      <c r="L67330"/>
    </row>
    <row r="67331" spans="9:12" ht="15" x14ac:dyDescent="0.25">
      <c r="I67331"/>
      <c r="J67331"/>
      <c r="K67331"/>
      <c r="L67331"/>
    </row>
    <row r="67332" spans="9:12" ht="15" x14ac:dyDescent="0.25">
      <c r="I67332"/>
      <c r="J67332"/>
      <c r="K67332"/>
      <c r="L67332"/>
    </row>
    <row r="67333" spans="9:12" ht="15" x14ac:dyDescent="0.25">
      <c r="I67333"/>
      <c r="J67333"/>
      <c r="K67333"/>
      <c r="L67333"/>
    </row>
    <row r="67334" spans="9:12" ht="15" x14ac:dyDescent="0.25">
      <c r="I67334"/>
      <c r="J67334"/>
      <c r="K67334"/>
      <c r="L67334"/>
    </row>
    <row r="67335" spans="9:12" ht="15" x14ac:dyDescent="0.25">
      <c r="I67335"/>
      <c r="J67335"/>
      <c r="K67335"/>
      <c r="L67335"/>
    </row>
    <row r="67336" spans="9:12" ht="15" x14ac:dyDescent="0.25">
      <c r="I67336"/>
      <c r="J67336"/>
      <c r="K67336"/>
      <c r="L67336"/>
    </row>
    <row r="67337" spans="9:12" ht="15" x14ac:dyDescent="0.25">
      <c r="I67337"/>
      <c r="J67337"/>
      <c r="K67337"/>
      <c r="L67337"/>
    </row>
    <row r="67338" spans="9:12" ht="15" x14ac:dyDescent="0.25">
      <c r="I67338"/>
      <c r="J67338"/>
      <c r="K67338"/>
      <c r="L67338"/>
    </row>
    <row r="67339" spans="9:12" ht="15" x14ac:dyDescent="0.25">
      <c r="I67339"/>
      <c r="J67339"/>
      <c r="K67339"/>
      <c r="L67339"/>
    </row>
    <row r="67340" spans="9:12" ht="15" x14ac:dyDescent="0.25">
      <c r="I67340"/>
      <c r="J67340"/>
      <c r="K67340"/>
      <c r="L67340"/>
    </row>
    <row r="67341" spans="9:12" ht="15" x14ac:dyDescent="0.25">
      <c r="I67341"/>
      <c r="J67341"/>
      <c r="K67341"/>
      <c r="L67341"/>
    </row>
    <row r="67342" spans="9:12" ht="15" x14ac:dyDescent="0.25">
      <c r="I67342"/>
      <c r="J67342"/>
      <c r="K67342"/>
      <c r="L67342"/>
    </row>
    <row r="67343" spans="9:12" ht="15" x14ac:dyDescent="0.25">
      <c r="I67343"/>
      <c r="J67343"/>
      <c r="K67343"/>
      <c r="L67343"/>
    </row>
    <row r="67344" spans="9:12" ht="15" x14ac:dyDescent="0.25">
      <c r="I67344"/>
      <c r="J67344"/>
      <c r="K67344"/>
      <c r="L67344"/>
    </row>
    <row r="67345" spans="9:12" ht="15" x14ac:dyDescent="0.25">
      <c r="I67345"/>
      <c r="J67345"/>
      <c r="K67345"/>
      <c r="L67345"/>
    </row>
    <row r="67346" spans="9:12" ht="15" x14ac:dyDescent="0.25">
      <c r="I67346"/>
      <c r="J67346"/>
      <c r="K67346"/>
      <c r="L67346"/>
    </row>
    <row r="67347" spans="9:12" ht="15" x14ac:dyDescent="0.25">
      <c r="I67347"/>
      <c r="J67347"/>
      <c r="K67347"/>
      <c r="L67347"/>
    </row>
    <row r="67348" spans="9:12" ht="15" x14ac:dyDescent="0.25">
      <c r="I67348"/>
      <c r="J67348"/>
      <c r="K67348"/>
      <c r="L67348"/>
    </row>
    <row r="67349" spans="9:12" ht="15" x14ac:dyDescent="0.25">
      <c r="I67349"/>
      <c r="J67349"/>
      <c r="K67349"/>
      <c r="L67349"/>
    </row>
    <row r="67350" spans="9:12" ht="15" x14ac:dyDescent="0.25">
      <c r="I67350"/>
      <c r="J67350"/>
      <c r="K67350"/>
      <c r="L67350"/>
    </row>
    <row r="67351" spans="9:12" ht="15" x14ac:dyDescent="0.25">
      <c r="I67351"/>
      <c r="J67351"/>
      <c r="K67351"/>
      <c r="L67351"/>
    </row>
    <row r="67352" spans="9:12" ht="15" x14ac:dyDescent="0.25">
      <c r="I67352"/>
      <c r="J67352"/>
      <c r="K67352"/>
      <c r="L67352"/>
    </row>
    <row r="67353" spans="9:12" ht="15" x14ac:dyDescent="0.25">
      <c r="I67353"/>
      <c r="J67353"/>
      <c r="K67353"/>
      <c r="L67353"/>
    </row>
    <row r="67354" spans="9:12" ht="15" x14ac:dyDescent="0.25">
      <c r="I67354"/>
      <c r="J67354"/>
      <c r="K67354"/>
      <c r="L67354"/>
    </row>
    <row r="67355" spans="9:12" ht="15" x14ac:dyDescent="0.25">
      <c r="I67355"/>
      <c r="J67355"/>
      <c r="K67355"/>
      <c r="L67355"/>
    </row>
    <row r="67356" spans="9:12" ht="15" x14ac:dyDescent="0.25">
      <c r="I67356"/>
      <c r="J67356"/>
      <c r="K67356"/>
      <c r="L67356"/>
    </row>
    <row r="67357" spans="9:12" ht="15" x14ac:dyDescent="0.25">
      <c r="I67357"/>
      <c r="J67357"/>
      <c r="K67357"/>
      <c r="L67357"/>
    </row>
    <row r="67358" spans="9:12" ht="15" x14ac:dyDescent="0.25">
      <c r="I67358"/>
      <c r="J67358"/>
      <c r="K67358"/>
      <c r="L67358"/>
    </row>
    <row r="67359" spans="9:12" ht="15" x14ac:dyDescent="0.25">
      <c r="I67359"/>
      <c r="J67359"/>
      <c r="K67359"/>
      <c r="L67359"/>
    </row>
    <row r="67360" spans="9:12" ht="15" x14ac:dyDescent="0.25">
      <c r="I67360"/>
      <c r="J67360"/>
      <c r="K67360"/>
      <c r="L67360"/>
    </row>
    <row r="67361" spans="9:12" ht="15" x14ac:dyDescent="0.25">
      <c r="I67361"/>
      <c r="J67361"/>
      <c r="K67361"/>
      <c r="L67361"/>
    </row>
    <row r="67362" spans="9:12" ht="15" x14ac:dyDescent="0.25">
      <c r="I67362"/>
      <c r="J67362"/>
      <c r="K67362"/>
      <c r="L67362"/>
    </row>
    <row r="67363" spans="9:12" ht="15" x14ac:dyDescent="0.25">
      <c r="I67363"/>
      <c r="J67363"/>
      <c r="K67363"/>
      <c r="L67363"/>
    </row>
    <row r="67364" spans="9:12" ht="15" x14ac:dyDescent="0.25">
      <c r="I67364"/>
      <c r="J67364"/>
      <c r="K67364"/>
      <c r="L67364"/>
    </row>
    <row r="67365" spans="9:12" ht="15" x14ac:dyDescent="0.25">
      <c r="I67365"/>
      <c r="J67365"/>
      <c r="K67365"/>
      <c r="L67365"/>
    </row>
    <row r="67366" spans="9:12" ht="15" x14ac:dyDescent="0.25">
      <c r="I67366"/>
      <c r="J67366"/>
      <c r="K67366"/>
      <c r="L67366"/>
    </row>
    <row r="67367" spans="9:12" ht="15" x14ac:dyDescent="0.25">
      <c r="I67367"/>
      <c r="J67367"/>
      <c r="K67367"/>
      <c r="L67367"/>
    </row>
    <row r="67368" spans="9:12" ht="15" x14ac:dyDescent="0.25">
      <c r="I67368"/>
      <c r="J67368"/>
      <c r="K67368"/>
      <c r="L67368"/>
    </row>
    <row r="67369" spans="9:12" ht="15" x14ac:dyDescent="0.25">
      <c r="I67369"/>
      <c r="J67369"/>
      <c r="K67369"/>
      <c r="L67369"/>
    </row>
    <row r="67370" spans="9:12" ht="15" x14ac:dyDescent="0.25">
      <c r="I67370"/>
      <c r="J67370"/>
      <c r="K67370"/>
      <c r="L67370"/>
    </row>
    <row r="67371" spans="9:12" ht="15" x14ac:dyDescent="0.25">
      <c r="I67371"/>
      <c r="J67371"/>
      <c r="K67371"/>
      <c r="L67371"/>
    </row>
    <row r="67372" spans="9:12" ht="15" x14ac:dyDescent="0.25">
      <c r="I67372"/>
      <c r="J67372"/>
      <c r="K67372"/>
      <c r="L67372"/>
    </row>
    <row r="67373" spans="9:12" ht="15" x14ac:dyDescent="0.25">
      <c r="I67373"/>
      <c r="J67373"/>
      <c r="K67373"/>
      <c r="L67373"/>
    </row>
    <row r="67374" spans="9:12" ht="15" x14ac:dyDescent="0.25">
      <c r="I67374"/>
      <c r="J67374"/>
      <c r="K67374"/>
      <c r="L67374"/>
    </row>
    <row r="67375" spans="9:12" ht="15" x14ac:dyDescent="0.25">
      <c r="I67375"/>
      <c r="J67375"/>
      <c r="K67375"/>
      <c r="L67375"/>
    </row>
    <row r="67376" spans="9:12" ht="15" x14ac:dyDescent="0.25">
      <c r="I67376"/>
      <c r="J67376"/>
      <c r="K67376"/>
      <c r="L67376"/>
    </row>
    <row r="67377" spans="9:12" ht="15" x14ac:dyDescent="0.25">
      <c r="I67377"/>
      <c r="J67377"/>
      <c r="K67377"/>
      <c r="L67377"/>
    </row>
    <row r="67378" spans="9:12" ht="15" x14ac:dyDescent="0.25">
      <c r="I67378"/>
      <c r="J67378"/>
      <c r="K67378"/>
      <c r="L67378"/>
    </row>
    <row r="67379" spans="9:12" ht="15" x14ac:dyDescent="0.25">
      <c r="I67379"/>
      <c r="J67379"/>
      <c r="K67379"/>
      <c r="L67379"/>
    </row>
    <row r="67380" spans="9:12" ht="15" x14ac:dyDescent="0.25">
      <c r="I67380"/>
      <c r="J67380"/>
      <c r="K67380"/>
      <c r="L67380"/>
    </row>
    <row r="67381" spans="9:12" ht="15" x14ac:dyDescent="0.25">
      <c r="I67381"/>
      <c r="J67381"/>
      <c r="K67381"/>
      <c r="L67381"/>
    </row>
    <row r="67382" spans="9:12" ht="15" x14ac:dyDescent="0.25">
      <c r="I67382"/>
      <c r="J67382"/>
      <c r="K67382"/>
      <c r="L67382"/>
    </row>
    <row r="67383" spans="9:12" ht="15" x14ac:dyDescent="0.25">
      <c r="I67383"/>
      <c r="J67383"/>
      <c r="K67383"/>
      <c r="L67383"/>
    </row>
    <row r="67384" spans="9:12" ht="15" x14ac:dyDescent="0.25">
      <c r="I67384"/>
      <c r="J67384"/>
      <c r="K67384"/>
      <c r="L67384"/>
    </row>
    <row r="67385" spans="9:12" ht="15" x14ac:dyDescent="0.25">
      <c r="I67385"/>
      <c r="J67385"/>
      <c r="K67385"/>
      <c r="L67385"/>
    </row>
    <row r="67386" spans="9:12" ht="15" x14ac:dyDescent="0.25">
      <c r="I67386"/>
      <c r="J67386"/>
      <c r="K67386"/>
      <c r="L67386"/>
    </row>
    <row r="67387" spans="9:12" ht="15" x14ac:dyDescent="0.25">
      <c r="I67387"/>
      <c r="J67387"/>
      <c r="K67387"/>
      <c r="L67387"/>
    </row>
    <row r="67388" spans="9:12" ht="15" x14ac:dyDescent="0.25">
      <c r="I67388"/>
      <c r="J67388"/>
      <c r="K67388"/>
      <c r="L67388"/>
    </row>
    <row r="67389" spans="9:12" ht="15" x14ac:dyDescent="0.25">
      <c r="I67389"/>
      <c r="J67389"/>
      <c r="K67389"/>
      <c r="L67389"/>
    </row>
    <row r="67390" spans="9:12" ht="15" x14ac:dyDescent="0.25">
      <c r="I67390"/>
      <c r="J67390"/>
      <c r="K67390"/>
      <c r="L67390"/>
    </row>
    <row r="67391" spans="9:12" ht="15" x14ac:dyDescent="0.25">
      <c r="I67391"/>
      <c r="J67391"/>
      <c r="K67391"/>
      <c r="L67391"/>
    </row>
    <row r="67392" spans="9:12" ht="15" x14ac:dyDescent="0.25">
      <c r="I67392"/>
      <c r="J67392"/>
      <c r="K67392"/>
      <c r="L67392"/>
    </row>
    <row r="67393" spans="9:12" ht="15" x14ac:dyDescent="0.25">
      <c r="I67393"/>
      <c r="J67393"/>
      <c r="K67393"/>
      <c r="L67393"/>
    </row>
    <row r="67394" spans="9:12" ht="15" x14ac:dyDescent="0.25">
      <c r="I67394"/>
      <c r="J67394"/>
      <c r="K67394"/>
      <c r="L67394"/>
    </row>
    <row r="67395" spans="9:12" ht="15" x14ac:dyDescent="0.25">
      <c r="I67395"/>
      <c r="J67395"/>
      <c r="K67395"/>
      <c r="L67395"/>
    </row>
    <row r="67396" spans="9:12" ht="15" x14ac:dyDescent="0.25">
      <c r="I67396"/>
      <c r="J67396"/>
      <c r="K67396"/>
      <c r="L67396"/>
    </row>
    <row r="67397" spans="9:12" ht="15" x14ac:dyDescent="0.25">
      <c r="I67397"/>
      <c r="J67397"/>
      <c r="K67397"/>
      <c r="L67397"/>
    </row>
    <row r="67398" spans="9:12" ht="15" x14ac:dyDescent="0.25">
      <c r="I67398"/>
      <c r="J67398"/>
      <c r="K67398"/>
      <c r="L67398"/>
    </row>
    <row r="67399" spans="9:12" ht="15" x14ac:dyDescent="0.25">
      <c r="I67399"/>
      <c r="J67399"/>
      <c r="K67399"/>
      <c r="L67399"/>
    </row>
    <row r="67400" spans="9:12" ht="15" x14ac:dyDescent="0.25">
      <c r="I67400"/>
      <c r="J67400"/>
      <c r="K67400"/>
      <c r="L67400"/>
    </row>
    <row r="67401" spans="9:12" ht="15" x14ac:dyDescent="0.25">
      <c r="I67401"/>
      <c r="J67401"/>
      <c r="K67401"/>
      <c r="L67401"/>
    </row>
    <row r="67402" spans="9:12" ht="15" x14ac:dyDescent="0.25">
      <c r="I67402"/>
      <c r="J67402"/>
      <c r="K67402"/>
      <c r="L67402"/>
    </row>
    <row r="67403" spans="9:12" ht="15" x14ac:dyDescent="0.25">
      <c r="I67403"/>
      <c r="J67403"/>
      <c r="K67403"/>
      <c r="L67403"/>
    </row>
    <row r="67404" spans="9:12" ht="15" x14ac:dyDescent="0.25">
      <c r="I67404"/>
      <c r="J67404"/>
      <c r="K67404"/>
      <c r="L67404"/>
    </row>
    <row r="67405" spans="9:12" ht="15" x14ac:dyDescent="0.25">
      <c r="I67405"/>
      <c r="J67405"/>
      <c r="K67405"/>
      <c r="L67405"/>
    </row>
    <row r="67406" spans="9:12" ht="15" x14ac:dyDescent="0.25">
      <c r="I67406"/>
      <c r="J67406"/>
      <c r="K67406"/>
      <c r="L67406"/>
    </row>
    <row r="67407" spans="9:12" ht="15" x14ac:dyDescent="0.25">
      <c r="I67407"/>
      <c r="J67407"/>
      <c r="K67407"/>
      <c r="L67407"/>
    </row>
    <row r="67408" spans="9:12" ht="15" x14ac:dyDescent="0.25">
      <c r="I67408"/>
      <c r="J67408"/>
      <c r="K67408"/>
      <c r="L67408"/>
    </row>
    <row r="67409" spans="9:12" ht="15" x14ac:dyDescent="0.25">
      <c r="I67409"/>
      <c r="J67409"/>
      <c r="K67409"/>
      <c r="L67409"/>
    </row>
    <row r="67410" spans="9:12" ht="15" x14ac:dyDescent="0.25">
      <c r="I67410"/>
      <c r="J67410"/>
      <c r="K67410"/>
      <c r="L67410"/>
    </row>
    <row r="67411" spans="9:12" ht="15" x14ac:dyDescent="0.25">
      <c r="I67411"/>
      <c r="J67411"/>
      <c r="K67411"/>
      <c r="L67411"/>
    </row>
    <row r="67412" spans="9:12" ht="15" x14ac:dyDescent="0.25">
      <c r="I67412"/>
      <c r="J67412"/>
      <c r="K67412"/>
      <c r="L67412"/>
    </row>
    <row r="67413" spans="9:12" ht="15" x14ac:dyDescent="0.25">
      <c r="I67413"/>
      <c r="J67413"/>
      <c r="K67413"/>
      <c r="L67413"/>
    </row>
    <row r="67414" spans="9:12" ht="15" x14ac:dyDescent="0.25">
      <c r="I67414"/>
      <c r="J67414"/>
      <c r="K67414"/>
      <c r="L67414"/>
    </row>
    <row r="67415" spans="9:12" ht="15" x14ac:dyDescent="0.25">
      <c r="I67415"/>
      <c r="J67415"/>
      <c r="K67415"/>
      <c r="L67415"/>
    </row>
    <row r="67416" spans="9:12" ht="15" x14ac:dyDescent="0.25">
      <c r="I67416"/>
      <c r="J67416"/>
      <c r="K67416"/>
      <c r="L67416"/>
    </row>
    <row r="67417" spans="9:12" ht="15" x14ac:dyDescent="0.25">
      <c r="I67417"/>
      <c r="J67417"/>
      <c r="K67417"/>
      <c r="L67417"/>
    </row>
    <row r="67418" spans="9:12" ht="15" x14ac:dyDescent="0.25">
      <c r="I67418"/>
      <c r="J67418"/>
      <c r="K67418"/>
      <c r="L67418"/>
    </row>
    <row r="67419" spans="9:12" ht="15" x14ac:dyDescent="0.25">
      <c r="I67419"/>
      <c r="J67419"/>
      <c r="K67419"/>
      <c r="L67419"/>
    </row>
    <row r="67420" spans="9:12" ht="15" x14ac:dyDescent="0.25">
      <c r="I67420"/>
      <c r="J67420"/>
      <c r="K67420"/>
      <c r="L67420"/>
    </row>
    <row r="67421" spans="9:12" ht="15" x14ac:dyDescent="0.25">
      <c r="I67421"/>
      <c r="J67421"/>
      <c r="K67421"/>
      <c r="L67421"/>
    </row>
    <row r="67422" spans="9:12" ht="15" x14ac:dyDescent="0.25">
      <c r="I67422"/>
      <c r="J67422"/>
      <c r="K67422"/>
      <c r="L67422"/>
    </row>
    <row r="67423" spans="9:12" ht="15" x14ac:dyDescent="0.25">
      <c r="I67423"/>
      <c r="J67423"/>
      <c r="K67423"/>
      <c r="L67423"/>
    </row>
    <row r="67424" spans="9:12" ht="15" x14ac:dyDescent="0.25">
      <c r="I67424"/>
      <c r="J67424"/>
      <c r="K67424"/>
      <c r="L67424"/>
    </row>
    <row r="67425" spans="9:12" ht="15" x14ac:dyDescent="0.25">
      <c r="I67425"/>
      <c r="J67425"/>
      <c r="K67425"/>
      <c r="L67425"/>
    </row>
    <row r="67426" spans="9:12" ht="15" x14ac:dyDescent="0.25">
      <c r="I67426"/>
      <c r="J67426"/>
      <c r="K67426"/>
      <c r="L67426"/>
    </row>
    <row r="67427" spans="9:12" ht="15" x14ac:dyDescent="0.25">
      <c r="I67427"/>
      <c r="J67427"/>
      <c r="K67427"/>
      <c r="L67427"/>
    </row>
    <row r="67428" spans="9:12" ht="15" x14ac:dyDescent="0.25">
      <c r="I67428"/>
      <c r="J67428"/>
      <c r="K67428"/>
      <c r="L67428"/>
    </row>
    <row r="67429" spans="9:12" ht="15" x14ac:dyDescent="0.25">
      <c r="I67429"/>
      <c r="J67429"/>
      <c r="K67429"/>
      <c r="L67429"/>
    </row>
    <row r="67430" spans="9:12" ht="15" x14ac:dyDescent="0.25">
      <c r="I67430"/>
      <c r="J67430"/>
      <c r="K67430"/>
      <c r="L67430"/>
    </row>
    <row r="67431" spans="9:12" ht="15" x14ac:dyDescent="0.25">
      <c r="I67431"/>
      <c r="J67431"/>
      <c r="K67431"/>
      <c r="L67431"/>
    </row>
    <row r="67432" spans="9:12" ht="15" x14ac:dyDescent="0.25">
      <c r="I67432"/>
      <c r="J67432"/>
      <c r="K67432"/>
      <c r="L67432"/>
    </row>
    <row r="67433" spans="9:12" ht="15" x14ac:dyDescent="0.25">
      <c r="I67433"/>
      <c r="J67433"/>
      <c r="K67433"/>
      <c r="L67433"/>
    </row>
    <row r="67434" spans="9:12" ht="15" x14ac:dyDescent="0.25">
      <c r="I67434"/>
      <c r="J67434"/>
      <c r="K67434"/>
      <c r="L67434"/>
    </row>
    <row r="67435" spans="9:12" ht="15" x14ac:dyDescent="0.25">
      <c r="I67435"/>
      <c r="J67435"/>
      <c r="K67435"/>
      <c r="L67435"/>
    </row>
    <row r="67436" spans="9:12" ht="15" x14ac:dyDescent="0.25">
      <c r="I67436"/>
      <c r="J67436"/>
      <c r="K67436"/>
      <c r="L67436"/>
    </row>
    <row r="67437" spans="9:12" ht="15" x14ac:dyDescent="0.25">
      <c r="I67437"/>
      <c r="J67437"/>
      <c r="K67437"/>
      <c r="L67437"/>
    </row>
    <row r="67438" spans="9:12" ht="15" x14ac:dyDescent="0.25">
      <c r="I67438"/>
      <c r="J67438"/>
      <c r="K67438"/>
      <c r="L67438"/>
    </row>
    <row r="67439" spans="9:12" ht="15" x14ac:dyDescent="0.25">
      <c r="I67439"/>
      <c r="J67439"/>
      <c r="K67439"/>
      <c r="L67439"/>
    </row>
    <row r="67440" spans="9:12" ht="15" x14ac:dyDescent="0.25">
      <c r="I67440"/>
      <c r="J67440"/>
      <c r="K67440"/>
      <c r="L67440"/>
    </row>
    <row r="67441" spans="9:12" ht="15" x14ac:dyDescent="0.25">
      <c r="I67441"/>
      <c r="J67441"/>
      <c r="K67441"/>
      <c r="L67441"/>
    </row>
    <row r="67442" spans="9:12" ht="15" x14ac:dyDescent="0.25">
      <c r="I67442"/>
      <c r="J67442"/>
      <c r="K67442"/>
      <c r="L67442"/>
    </row>
    <row r="67443" spans="9:12" ht="15" x14ac:dyDescent="0.25">
      <c r="I67443"/>
      <c r="J67443"/>
      <c r="K67443"/>
      <c r="L67443"/>
    </row>
    <row r="67444" spans="9:12" ht="15" x14ac:dyDescent="0.25">
      <c r="I67444"/>
      <c r="J67444"/>
      <c r="K67444"/>
      <c r="L67444"/>
    </row>
    <row r="67445" spans="9:12" ht="15" x14ac:dyDescent="0.25">
      <c r="I67445"/>
      <c r="J67445"/>
      <c r="K67445"/>
      <c r="L67445"/>
    </row>
    <row r="67446" spans="9:12" ht="15" x14ac:dyDescent="0.25">
      <c r="I67446"/>
      <c r="J67446"/>
      <c r="K67446"/>
      <c r="L67446"/>
    </row>
    <row r="67447" spans="9:12" ht="15" x14ac:dyDescent="0.25">
      <c r="I67447"/>
      <c r="J67447"/>
      <c r="K67447"/>
      <c r="L67447"/>
    </row>
    <row r="67448" spans="9:12" ht="15" x14ac:dyDescent="0.25">
      <c r="I67448"/>
      <c r="J67448"/>
      <c r="K67448"/>
      <c r="L67448"/>
    </row>
    <row r="67449" spans="9:12" ht="15" x14ac:dyDescent="0.25">
      <c r="I67449"/>
      <c r="J67449"/>
      <c r="K67449"/>
      <c r="L67449"/>
    </row>
    <row r="67450" spans="9:12" ht="15" x14ac:dyDescent="0.25">
      <c r="I67450"/>
      <c r="J67450"/>
      <c r="K67450"/>
      <c r="L67450"/>
    </row>
    <row r="67451" spans="9:12" ht="15" x14ac:dyDescent="0.25">
      <c r="I67451"/>
      <c r="J67451"/>
      <c r="K67451"/>
      <c r="L67451"/>
    </row>
    <row r="67452" spans="9:12" ht="15" x14ac:dyDescent="0.25">
      <c r="I67452"/>
      <c r="J67452"/>
      <c r="K67452"/>
      <c r="L67452"/>
    </row>
    <row r="67453" spans="9:12" ht="15" x14ac:dyDescent="0.25">
      <c r="I67453"/>
      <c r="J67453"/>
      <c r="K67453"/>
      <c r="L67453"/>
    </row>
    <row r="67454" spans="9:12" ht="15" x14ac:dyDescent="0.25">
      <c r="I67454"/>
      <c r="J67454"/>
      <c r="K67454"/>
      <c r="L67454"/>
    </row>
    <row r="67455" spans="9:12" ht="15" x14ac:dyDescent="0.25">
      <c r="I67455"/>
      <c r="J67455"/>
      <c r="K67455"/>
      <c r="L67455"/>
    </row>
    <row r="67456" spans="9:12" ht="15" x14ac:dyDescent="0.25">
      <c r="I67456"/>
      <c r="J67456"/>
      <c r="K67456"/>
      <c r="L67456"/>
    </row>
    <row r="67457" spans="9:12" ht="15" x14ac:dyDescent="0.25">
      <c r="I67457"/>
      <c r="J67457"/>
      <c r="K67457"/>
      <c r="L67457"/>
    </row>
    <row r="67458" spans="9:12" ht="15" x14ac:dyDescent="0.25">
      <c r="I67458"/>
      <c r="J67458"/>
      <c r="K67458"/>
      <c r="L67458"/>
    </row>
    <row r="67459" spans="9:12" ht="15" x14ac:dyDescent="0.25">
      <c r="I67459"/>
      <c r="J67459"/>
      <c r="K67459"/>
      <c r="L67459"/>
    </row>
    <row r="67460" spans="9:12" ht="15" x14ac:dyDescent="0.25">
      <c r="I67460"/>
      <c r="J67460"/>
      <c r="K67460"/>
      <c r="L67460"/>
    </row>
    <row r="67461" spans="9:12" ht="15" x14ac:dyDescent="0.25">
      <c r="I67461"/>
      <c r="J67461"/>
      <c r="K67461"/>
      <c r="L67461"/>
    </row>
    <row r="67462" spans="9:12" ht="15" x14ac:dyDescent="0.25">
      <c r="I67462"/>
      <c r="J67462"/>
      <c r="K67462"/>
      <c r="L67462"/>
    </row>
    <row r="67463" spans="9:12" ht="15" x14ac:dyDescent="0.25">
      <c r="I67463"/>
      <c r="J67463"/>
      <c r="K67463"/>
      <c r="L67463"/>
    </row>
    <row r="67464" spans="9:12" ht="15" x14ac:dyDescent="0.25">
      <c r="I67464"/>
      <c r="J67464"/>
      <c r="K67464"/>
      <c r="L67464"/>
    </row>
    <row r="67465" spans="9:12" ht="15" x14ac:dyDescent="0.25">
      <c r="I67465"/>
      <c r="J67465"/>
      <c r="K67465"/>
      <c r="L67465"/>
    </row>
    <row r="67466" spans="9:12" ht="15" x14ac:dyDescent="0.25">
      <c r="I67466"/>
      <c r="J67466"/>
      <c r="K67466"/>
      <c r="L67466"/>
    </row>
    <row r="67467" spans="9:12" ht="15" x14ac:dyDescent="0.25">
      <c r="I67467"/>
      <c r="J67467"/>
      <c r="K67467"/>
      <c r="L67467"/>
    </row>
    <row r="67468" spans="9:12" ht="15" x14ac:dyDescent="0.25">
      <c r="I67468"/>
      <c r="J67468"/>
      <c r="K67468"/>
      <c r="L67468"/>
    </row>
    <row r="67469" spans="9:12" ht="15" x14ac:dyDescent="0.25">
      <c r="I67469"/>
      <c r="J67469"/>
      <c r="K67469"/>
      <c r="L67469"/>
    </row>
    <row r="67470" spans="9:12" ht="15" x14ac:dyDescent="0.25">
      <c r="I67470"/>
      <c r="J67470"/>
      <c r="K67470"/>
      <c r="L67470"/>
    </row>
    <row r="67471" spans="9:12" ht="15" x14ac:dyDescent="0.25">
      <c r="I67471"/>
      <c r="J67471"/>
      <c r="K67471"/>
      <c r="L67471"/>
    </row>
    <row r="67472" spans="9:12" ht="15" x14ac:dyDescent="0.25">
      <c r="I67472"/>
      <c r="J67472"/>
      <c r="K67472"/>
      <c r="L67472"/>
    </row>
    <row r="67473" spans="9:12" ht="15" x14ac:dyDescent="0.25">
      <c r="I67473"/>
      <c r="J67473"/>
      <c r="K67473"/>
      <c r="L67473"/>
    </row>
    <row r="67474" spans="9:12" ht="15" x14ac:dyDescent="0.25">
      <c r="I67474"/>
      <c r="J67474"/>
      <c r="K67474"/>
      <c r="L67474"/>
    </row>
    <row r="67475" spans="9:12" ht="15" x14ac:dyDescent="0.25">
      <c r="I67475"/>
      <c r="J67475"/>
      <c r="K67475"/>
      <c r="L67475"/>
    </row>
    <row r="67476" spans="9:12" ht="15" x14ac:dyDescent="0.25">
      <c r="I67476"/>
      <c r="J67476"/>
      <c r="K67476"/>
      <c r="L67476"/>
    </row>
    <row r="67477" spans="9:12" ht="15" x14ac:dyDescent="0.25">
      <c r="I67477"/>
      <c r="J67477"/>
      <c r="K67477"/>
      <c r="L67477"/>
    </row>
    <row r="67478" spans="9:12" ht="15" x14ac:dyDescent="0.25">
      <c r="I67478"/>
      <c r="J67478"/>
      <c r="K67478"/>
      <c r="L67478"/>
    </row>
    <row r="67479" spans="9:12" ht="15" x14ac:dyDescent="0.25">
      <c r="I67479"/>
      <c r="J67479"/>
      <c r="K67479"/>
      <c r="L67479"/>
    </row>
    <row r="67480" spans="9:12" ht="15" x14ac:dyDescent="0.25">
      <c r="I67480"/>
      <c r="J67480"/>
      <c r="K67480"/>
      <c r="L67480"/>
    </row>
    <row r="67481" spans="9:12" ht="15" x14ac:dyDescent="0.25">
      <c r="I67481"/>
      <c r="J67481"/>
      <c r="K67481"/>
      <c r="L67481"/>
    </row>
    <row r="67482" spans="9:12" ht="15" x14ac:dyDescent="0.25">
      <c r="I67482"/>
      <c r="J67482"/>
      <c r="K67482"/>
      <c r="L67482"/>
    </row>
    <row r="67483" spans="9:12" ht="15" x14ac:dyDescent="0.25">
      <c r="I67483"/>
      <c r="J67483"/>
      <c r="K67483"/>
      <c r="L67483"/>
    </row>
    <row r="67484" spans="9:12" ht="15" x14ac:dyDescent="0.25">
      <c r="I67484"/>
      <c r="J67484"/>
      <c r="K67484"/>
      <c r="L67484"/>
    </row>
    <row r="67485" spans="9:12" ht="15" x14ac:dyDescent="0.25">
      <c r="I67485"/>
      <c r="J67485"/>
      <c r="K67485"/>
      <c r="L67485"/>
    </row>
    <row r="67486" spans="9:12" ht="15" x14ac:dyDescent="0.25">
      <c r="I67486"/>
      <c r="J67486"/>
      <c r="K67486"/>
      <c r="L67486"/>
    </row>
    <row r="67487" spans="9:12" ht="15" x14ac:dyDescent="0.25">
      <c r="I67487"/>
      <c r="J67487"/>
      <c r="K67487"/>
      <c r="L67487"/>
    </row>
    <row r="67488" spans="9:12" ht="15" x14ac:dyDescent="0.25">
      <c r="I67488"/>
      <c r="J67488"/>
      <c r="K67488"/>
      <c r="L67488"/>
    </row>
    <row r="67489" spans="9:12" ht="15" x14ac:dyDescent="0.25">
      <c r="I67489"/>
      <c r="J67489"/>
      <c r="K67489"/>
      <c r="L67489"/>
    </row>
    <row r="67490" spans="9:12" ht="15" x14ac:dyDescent="0.25">
      <c r="I67490"/>
      <c r="J67490"/>
      <c r="K67490"/>
      <c r="L67490"/>
    </row>
    <row r="67491" spans="9:12" ht="15" x14ac:dyDescent="0.25">
      <c r="I67491"/>
      <c r="J67491"/>
      <c r="K67491"/>
      <c r="L67491"/>
    </row>
    <row r="67492" spans="9:12" ht="15" x14ac:dyDescent="0.25">
      <c r="I67492"/>
      <c r="J67492"/>
      <c r="K67492"/>
      <c r="L67492"/>
    </row>
    <row r="67493" spans="9:12" ht="15" x14ac:dyDescent="0.25">
      <c r="I67493"/>
      <c r="J67493"/>
      <c r="K67493"/>
      <c r="L67493"/>
    </row>
    <row r="67494" spans="9:12" ht="15" x14ac:dyDescent="0.25">
      <c r="I67494"/>
      <c r="J67494"/>
      <c r="K67494"/>
      <c r="L67494"/>
    </row>
    <row r="67495" spans="9:12" ht="15" x14ac:dyDescent="0.25">
      <c r="I67495"/>
      <c r="J67495"/>
      <c r="K67495"/>
      <c r="L67495"/>
    </row>
    <row r="67496" spans="9:12" ht="15" x14ac:dyDescent="0.25">
      <c r="I67496"/>
      <c r="J67496"/>
      <c r="K67496"/>
      <c r="L67496"/>
    </row>
    <row r="67497" spans="9:12" ht="15" x14ac:dyDescent="0.25">
      <c r="I67497"/>
      <c r="J67497"/>
      <c r="K67497"/>
      <c r="L67497"/>
    </row>
    <row r="67498" spans="9:12" ht="15" x14ac:dyDescent="0.25">
      <c r="I67498"/>
      <c r="J67498"/>
      <c r="K67498"/>
      <c r="L67498"/>
    </row>
    <row r="67499" spans="9:12" ht="15" x14ac:dyDescent="0.25">
      <c r="I67499"/>
      <c r="J67499"/>
      <c r="K67499"/>
      <c r="L67499"/>
    </row>
    <row r="67500" spans="9:12" ht="15" x14ac:dyDescent="0.25">
      <c r="I67500"/>
      <c r="J67500"/>
      <c r="K67500"/>
      <c r="L67500"/>
    </row>
    <row r="67501" spans="9:12" ht="15" x14ac:dyDescent="0.25">
      <c r="I67501"/>
      <c r="J67501"/>
      <c r="K67501"/>
      <c r="L67501"/>
    </row>
    <row r="67502" spans="9:12" ht="15" x14ac:dyDescent="0.25">
      <c r="I67502"/>
      <c r="J67502"/>
      <c r="K67502"/>
      <c r="L67502"/>
    </row>
    <row r="67503" spans="9:12" ht="15" x14ac:dyDescent="0.25">
      <c r="I67503"/>
      <c r="J67503"/>
      <c r="K67503"/>
      <c r="L67503"/>
    </row>
    <row r="67504" spans="9:12" ht="15" x14ac:dyDescent="0.25">
      <c r="I67504"/>
      <c r="J67504"/>
      <c r="K67504"/>
      <c r="L67504"/>
    </row>
    <row r="67505" spans="9:12" ht="15" x14ac:dyDescent="0.25">
      <c r="I67505"/>
      <c r="J67505"/>
      <c r="K67505"/>
      <c r="L67505"/>
    </row>
    <row r="67506" spans="9:12" ht="15" x14ac:dyDescent="0.25">
      <c r="I67506"/>
      <c r="J67506"/>
      <c r="K67506"/>
      <c r="L67506"/>
    </row>
    <row r="67507" spans="9:12" ht="15" x14ac:dyDescent="0.25">
      <c r="I67507"/>
      <c r="J67507"/>
      <c r="K67507"/>
      <c r="L67507"/>
    </row>
    <row r="67508" spans="9:12" ht="15" x14ac:dyDescent="0.25">
      <c r="I67508"/>
      <c r="J67508"/>
      <c r="K67508"/>
      <c r="L67508"/>
    </row>
    <row r="67509" spans="9:12" ht="15" x14ac:dyDescent="0.25">
      <c r="I67509"/>
      <c r="J67509"/>
      <c r="K67509"/>
      <c r="L67509"/>
    </row>
    <row r="67510" spans="9:12" ht="15" x14ac:dyDescent="0.25">
      <c r="I67510"/>
      <c r="J67510"/>
      <c r="K67510"/>
      <c r="L67510"/>
    </row>
    <row r="67511" spans="9:12" ht="15" x14ac:dyDescent="0.25">
      <c r="I67511"/>
      <c r="J67511"/>
      <c r="K67511"/>
      <c r="L67511"/>
    </row>
    <row r="67512" spans="9:12" ht="15" x14ac:dyDescent="0.25">
      <c r="I67512"/>
      <c r="J67512"/>
      <c r="K67512"/>
      <c r="L67512"/>
    </row>
    <row r="67513" spans="9:12" ht="15" x14ac:dyDescent="0.25">
      <c r="I67513"/>
      <c r="J67513"/>
      <c r="K67513"/>
      <c r="L67513"/>
    </row>
    <row r="67514" spans="9:12" ht="15" x14ac:dyDescent="0.25">
      <c r="I67514"/>
      <c r="J67514"/>
      <c r="K67514"/>
      <c r="L67514"/>
    </row>
    <row r="67515" spans="9:12" ht="15" x14ac:dyDescent="0.25">
      <c r="I67515"/>
      <c r="J67515"/>
      <c r="K67515"/>
      <c r="L67515"/>
    </row>
    <row r="67516" spans="9:12" ht="15" x14ac:dyDescent="0.25">
      <c r="I67516"/>
      <c r="J67516"/>
      <c r="K67516"/>
      <c r="L67516"/>
    </row>
    <row r="67517" spans="9:12" ht="15" x14ac:dyDescent="0.25">
      <c r="I67517"/>
      <c r="J67517"/>
      <c r="K67517"/>
      <c r="L67517"/>
    </row>
    <row r="67518" spans="9:12" ht="15" x14ac:dyDescent="0.25">
      <c r="I67518"/>
      <c r="J67518"/>
      <c r="K67518"/>
      <c r="L67518"/>
    </row>
    <row r="67519" spans="9:12" ht="15" x14ac:dyDescent="0.25">
      <c r="I67519"/>
      <c r="J67519"/>
      <c r="K67519"/>
      <c r="L67519"/>
    </row>
    <row r="67520" spans="9:12" ht="15" x14ac:dyDescent="0.25">
      <c r="I67520"/>
      <c r="J67520"/>
      <c r="K67520"/>
      <c r="L67520"/>
    </row>
    <row r="67521" spans="9:12" ht="15" x14ac:dyDescent="0.25">
      <c r="I67521"/>
      <c r="J67521"/>
      <c r="K67521"/>
      <c r="L67521"/>
    </row>
    <row r="67522" spans="9:12" ht="15" x14ac:dyDescent="0.25">
      <c r="I67522"/>
      <c r="J67522"/>
      <c r="K67522"/>
      <c r="L67522"/>
    </row>
    <row r="67523" spans="9:12" ht="15" x14ac:dyDescent="0.25">
      <c r="I67523"/>
      <c r="J67523"/>
      <c r="K67523"/>
      <c r="L67523"/>
    </row>
    <row r="67524" spans="9:12" ht="15" x14ac:dyDescent="0.25">
      <c r="I67524"/>
      <c r="J67524"/>
      <c r="K67524"/>
      <c r="L67524"/>
    </row>
    <row r="67525" spans="9:12" ht="15" x14ac:dyDescent="0.25">
      <c r="I67525"/>
      <c r="J67525"/>
      <c r="K67525"/>
      <c r="L67525"/>
    </row>
    <row r="67526" spans="9:12" ht="15" x14ac:dyDescent="0.25">
      <c r="I67526"/>
      <c r="J67526"/>
      <c r="K67526"/>
      <c r="L67526"/>
    </row>
    <row r="67527" spans="9:12" ht="15" x14ac:dyDescent="0.25">
      <c r="I67527"/>
      <c r="J67527"/>
      <c r="K67527"/>
      <c r="L67527"/>
    </row>
    <row r="67528" spans="9:12" ht="15" x14ac:dyDescent="0.25">
      <c r="I67528"/>
      <c r="J67528"/>
      <c r="K67528"/>
      <c r="L67528"/>
    </row>
    <row r="67529" spans="9:12" ht="15" x14ac:dyDescent="0.25">
      <c r="I67529"/>
      <c r="J67529"/>
      <c r="K67529"/>
      <c r="L67529"/>
    </row>
    <row r="67530" spans="9:12" ht="15" x14ac:dyDescent="0.25">
      <c r="I67530"/>
      <c r="J67530"/>
      <c r="K67530"/>
      <c r="L67530"/>
    </row>
    <row r="67531" spans="9:12" ht="15" x14ac:dyDescent="0.25">
      <c r="I67531"/>
      <c r="J67531"/>
      <c r="K67531"/>
      <c r="L67531"/>
    </row>
    <row r="67532" spans="9:12" ht="15" x14ac:dyDescent="0.25">
      <c r="I67532"/>
      <c r="J67532"/>
      <c r="K67532"/>
      <c r="L67532"/>
    </row>
    <row r="67533" spans="9:12" ht="15" x14ac:dyDescent="0.25">
      <c r="I67533"/>
      <c r="J67533"/>
      <c r="K67533"/>
      <c r="L67533"/>
    </row>
    <row r="67534" spans="9:12" ht="15" x14ac:dyDescent="0.25">
      <c r="I67534"/>
      <c r="J67534"/>
      <c r="K67534"/>
      <c r="L67534"/>
    </row>
    <row r="67535" spans="9:12" ht="15" x14ac:dyDescent="0.25">
      <c r="I67535"/>
      <c r="J67535"/>
      <c r="K67535"/>
      <c r="L67535"/>
    </row>
    <row r="67536" spans="9:12" ht="15" x14ac:dyDescent="0.25">
      <c r="I67536"/>
      <c r="J67536"/>
      <c r="K67536"/>
      <c r="L67536"/>
    </row>
    <row r="67537" spans="9:12" ht="15" x14ac:dyDescent="0.25">
      <c r="I67537"/>
      <c r="J67537"/>
      <c r="K67537"/>
      <c r="L67537"/>
    </row>
    <row r="67538" spans="9:12" ht="15" x14ac:dyDescent="0.25">
      <c r="I67538"/>
      <c r="J67538"/>
      <c r="K67538"/>
      <c r="L67538"/>
    </row>
    <row r="67539" spans="9:12" ht="15" x14ac:dyDescent="0.25">
      <c r="I67539"/>
      <c r="J67539"/>
      <c r="K67539"/>
      <c r="L67539"/>
    </row>
    <row r="67540" spans="9:12" ht="15" x14ac:dyDescent="0.25">
      <c r="I67540"/>
      <c r="J67540"/>
      <c r="K67540"/>
      <c r="L67540"/>
    </row>
    <row r="67541" spans="9:12" ht="15" x14ac:dyDescent="0.25">
      <c r="I67541"/>
      <c r="J67541"/>
      <c r="K67541"/>
      <c r="L67541"/>
    </row>
    <row r="67542" spans="9:12" ht="15" x14ac:dyDescent="0.25">
      <c r="I67542"/>
      <c r="J67542"/>
      <c r="K67542"/>
      <c r="L67542"/>
    </row>
    <row r="67543" spans="9:12" ht="15" x14ac:dyDescent="0.25">
      <c r="I67543"/>
      <c r="J67543"/>
      <c r="K67543"/>
      <c r="L67543"/>
    </row>
    <row r="67544" spans="9:12" ht="15" x14ac:dyDescent="0.25">
      <c r="I67544"/>
      <c r="J67544"/>
      <c r="K67544"/>
      <c r="L67544"/>
    </row>
    <row r="67545" spans="9:12" ht="15" x14ac:dyDescent="0.25">
      <c r="I67545"/>
      <c r="J67545"/>
      <c r="K67545"/>
      <c r="L67545"/>
    </row>
    <row r="67546" spans="9:12" ht="15" x14ac:dyDescent="0.25">
      <c r="I67546"/>
      <c r="J67546"/>
      <c r="K67546"/>
      <c r="L67546"/>
    </row>
    <row r="67547" spans="9:12" ht="15" x14ac:dyDescent="0.25">
      <c r="I67547"/>
      <c r="J67547"/>
      <c r="K67547"/>
      <c r="L67547"/>
    </row>
    <row r="67548" spans="9:12" ht="15" x14ac:dyDescent="0.25">
      <c r="I67548"/>
      <c r="J67548"/>
      <c r="K67548"/>
      <c r="L67548"/>
    </row>
    <row r="67549" spans="9:12" ht="15" x14ac:dyDescent="0.25">
      <c r="I67549"/>
      <c r="J67549"/>
      <c r="K67549"/>
      <c r="L67549"/>
    </row>
    <row r="67550" spans="9:12" ht="15" x14ac:dyDescent="0.25">
      <c r="I67550"/>
      <c r="J67550"/>
      <c r="K67550"/>
      <c r="L67550"/>
    </row>
    <row r="67551" spans="9:12" ht="15" x14ac:dyDescent="0.25">
      <c r="I67551"/>
      <c r="J67551"/>
      <c r="K67551"/>
      <c r="L67551"/>
    </row>
    <row r="67552" spans="9:12" ht="15" x14ac:dyDescent="0.25">
      <c r="I67552"/>
      <c r="J67552"/>
      <c r="K67552"/>
      <c r="L67552"/>
    </row>
    <row r="67553" spans="9:12" ht="15" x14ac:dyDescent="0.25">
      <c r="I67553"/>
      <c r="J67553"/>
      <c r="K67553"/>
      <c r="L67553"/>
    </row>
    <row r="67554" spans="9:12" ht="15" x14ac:dyDescent="0.25">
      <c r="I67554"/>
      <c r="J67554"/>
      <c r="K67554"/>
      <c r="L67554"/>
    </row>
    <row r="67555" spans="9:12" ht="15" x14ac:dyDescent="0.25">
      <c r="I67555"/>
      <c r="J67555"/>
      <c r="K67555"/>
      <c r="L67555"/>
    </row>
    <row r="67556" spans="9:12" ht="15" x14ac:dyDescent="0.25">
      <c r="I67556"/>
      <c r="J67556"/>
      <c r="K67556"/>
      <c r="L67556"/>
    </row>
    <row r="67557" spans="9:12" ht="15" x14ac:dyDescent="0.25">
      <c r="I67557"/>
      <c r="J67557"/>
      <c r="K67557"/>
      <c r="L67557"/>
    </row>
    <row r="67558" spans="9:12" ht="15" x14ac:dyDescent="0.25">
      <c r="I67558"/>
      <c r="J67558"/>
      <c r="K67558"/>
      <c r="L67558"/>
    </row>
    <row r="67559" spans="9:12" ht="15" x14ac:dyDescent="0.25">
      <c r="I67559"/>
      <c r="J67559"/>
      <c r="K67559"/>
      <c r="L67559"/>
    </row>
    <row r="67560" spans="9:12" ht="15" x14ac:dyDescent="0.25">
      <c r="I67560"/>
      <c r="J67560"/>
      <c r="K67560"/>
      <c r="L67560"/>
    </row>
    <row r="67561" spans="9:12" ht="15" x14ac:dyDescent="0.25">
      <c r="I67561"/>
      <c r="J67561"/>
      <c r="K67561"/>
      <c r="L67561"/>
    </row>
    <row r="67562" spans="9:12" ht="15" x14ac:dyDescent="0.25">
      <c r="I67562"/>
      <c r="J67562"/>
      <c r="K67562"/>
      <c r="L67562"/>
    </row>
    <row r="67563" spans="9:12" ht="15" x14ac:dyDescent="0.25">
      <c r="I67563"/>
      <c r="J67563"/>
      <c r="K67563"/>
      <c r="L67563"/>
    </row>
    <row r="67564" spans="9:12" ht="15" x14ac:dyDescent="0.25">
      <c r="I67564"/>
      <c r="J67564"/>
      <c r="K67564"/>
      <c r="L67564"/>
    </row>
    <row r="67565" spans="9:12" ht="15" x14ac:dyDescent="0.25">
      <c r="I67565"/>
      <c r="J67565"/>
      <c r="K67565"/>
      <c r="L67565"/>
    </row>
    <row r="67566" spans="9:12" ht="15" x14ac:dyDescent="0.25">
      <c r="I67566"/>
      <c r="J67566"/>
      <c r="K67566"/>
      <c r="L67566"/>
    </row>
    <row r="67567" spans="9:12" ht="15" x14ac:dyDescent="0.25">
      <c r="I67567"/>
      <c r="J67567"/>
      <c r="K67567"/>
      <c r="L67567"/>
    </row>
    <row r="67568" spans="9:12" ht="15" x14ac:dyDescent="0.25">
      <c r="I67568"/>
      <c r="J67568"/>
      <c r="K67568"/>
      <c r="L67568"/>
    </row>
    <row r="67569" spans="9:12" ht="15" x14ac:dyDescent="0.25">
      <c r="I67569"/>
      <c r="J67569"/>
      <c r="K67569"/>
      <c r="L67569"/>
    </row>
    <row r="67570" spans="9:12" ht="15" x14ac:dyDescent="0.25">
      <c r="I67570"/>
      <c r="J67570"/>
      <c r="K67570"/>
      <c r="L67570"/>
    </row>
    <row r="67571" spans="9:12" ht="15" x14ac:dyDescent="0.25">
      <c r="I67571"/>
      <c r="J67571"/>
      <c r="K67571"/>
      <c r="L67571"/>
    </row>
    <row r="67572" spans="9:12" ht="15" x14ac:dyDescent="0.25">
      <c r="I67572"/>
      <c r="J67572"/>
      <c r="K67572"/>
      <c r="L67572"/>
    </row>
    <row r="67573" spans="9:12" ht="15" x14ac:dyDescent="0.25">
      <c r="I67573"/>
      <c r="J67573"/>
      <c r="K67573"/>
      <c r="L67573"/>
    </row>
    <row r="67574" spans="9:12" ht="15" x14ac:dyDescent="0.25">
      <c r="I67574"/>
      <c r="J67574"/>
      <c r="K67574"/>
      <c r="L67574"/>
    </row>
    <row r="67575" spans="9:12" ht="15" x14ac:dyDescent="0.25">
      <c r="I67575"/>
      <c r="J67575"/>
      <c r="K67575"/>
      <c r="L67575"/>
    </row>
    <row r="67576" spans="9:12" ht="15" x14ac:dyDescent="0.25">
      <c r="I67576"/>
      <c r="J67576"/>
      <c r="K67576"/>
      <c r="L67576"/>
    </row>
    <row r="67577" spans="9:12" ht="15" x14ac:dyDescent="0.25">
      <c r="I67577"/>
      <c r="J67577"/>
      <c r="K67577"/>
      <c r="L67577"/>
    </row>
    <row r="67578" spans="9:12" ht="15" x14ac:dyDescent="0.25">
      <c r="I67578"/>
      <c r="J67578"/>
      <c r="K67578"/>
      <c r="L67578"/>
    </row>
    <row r="67579" spans="9:12" ht="15" x14ac:dyDescent="0.25">
      <c r="I67579"/>
      <c r="J67579"/>
      <c r="K67579"/>
      <c r="L67579"/>
    </row>
    <row r="67580" spans="9:12" ht="15" x14ac:dyDescent="0.25">
      <c r="I67580"/>
      <c r="J67580"/>
      <c r="K67580"/>
      <c r="L67580"/>
    </row>
    <row r="67581" spans="9:12" ht="15" x14ac:dyDescent="0.25">
      <c r="I67581"/>
      <c r="J67581"/>
      <c r="K67581"/>
      <c r="L67581"/>
    </row>
    <row r="67582" spans="9:12" ht="15" x14ac:dyDescent="0.25">
      <c r="I67582"/>
      <c r="J67582"/>
      <c r="K67582"/>
      <c r="L67582"/>
    </row>
    <row r="67583" spans="9:12" ht="15" x14ac:dyDescent="0.25">
      <c r="I67583"/>
      <c r="J67583"/>
      <c r="K67583"/>
      <c r="L67583"/>
    </row>
    <row r="67584" spans="9:12" ht="15" x14ac:dyDescent="0.25">
      <c r="I67584"/>
      <c r="J67584"/>
      <c r="K67584"/>
      <c r="L67584"/>
    </row>
    <row r="67585" spans="9:12" ht="15" x14ac:dyDescent="0.25">
      <c r="I67585"/>
      <c r="J67585"/>
      <c r="K67585"/>
      <c r="L67585"/>
    </row>
    <row r="67586" spans="9:12" ht="15" x14ac:dyDescent="0.25">
      <c r="I67586"/>
      <c r="J67586"/>
      <c r="K67586"/>
      <c r="L67586"/>
    </row>
    <row r="67587" spans="9:12" ht="15" x14ac:dyDescent="0.25">
      <c r="I67587"/>
      <c r="J67587"/>
      <c r="K67587"/>
      <c r="L67587"/>
    </row>
    <row r="67588" spans="9:12" ht="15" x14ac:dyDescent="0.25">
      <c r="I67588"/>
      <c r="J67588"/>
      <c r="K67588"/>
      <c r="L67588"/>
    </row>
    <row r="67589" spans="9:12" ht="15" x14ac:dyDescent="0.25">
      <c r="I67589"/>
      <c r="J67589"/>
      <c r="K67589"/>
      <c r="L67589"/>
    </row>
    <row r="67590" spans="9:12" ht="15" x14ac:dyDescent="0.25">
      <c r="I67590"/>
      <c r="J67590"/>
      <c r="K67590"/>
      <c r="L67590"/>
    </row>
    <row r="67591" spans="9:12" ht="15" x14ac:dyDescent="0.25">
      <c r="I67591"/>
      <c r="J67591"/>
      <c r="K67591"/>
      <c r="L67591"/>
    </row>
    <row r="67592" spans="9:12" ht="15" x14ac:dyDescent="0.25">
      <c r="I67592"/>
      <c r="J67592"/>
      <c r="K67592"/>
      <c r="L67592"/>
    </row>
    <row r="67593" spans="9:12" ht="15" x14ac:dyDescent="0.25">
      <c r="I67593"/>
      <c r="J67593"/>
      <c r="K67593"/>
      <c r="L67593"/>
    </row>
    <row r="67594" spans="9:12" ht="15" x14ac:dyDescent="0.25">
      <c r="I67594"/>
      <c r="J67594"/>
      <c r="K67594"/>
      <c r="L67594"/>
    </row>
    <row r="67595" spans="9:12" ht="15" x14ac:dyDescent="0.25">
      <c r="I67595"/>
      <c r="J67595"/>
      <c r="K67595"/>
      <c r="L67595"/>
    </row>
    <row r="67596" spans="9:12" ht="15" x14ac:dyDescent="0.25">
      <c r="I67596"/>
      <c r="J67596"/>
      <c r="K67596"/>
      <c r="L67596"/>
    </row>
    <row r="67597" spans="9:12" ht="15" x14ac:dyDescent="0.25">
      <c r="I67597"/>
      <c r="J67597"/>
      <c r="K67597"/>
      <c r="L67597"/>
    </row>
    <row r="67598" spans="9:12" ht="15" x14ac:dyDescent="0.25">
      <c r="I67598"/>
      <c r="J67598"/>
      <c r="K67598"/>
      <c r="L67598"/>
    </row>
    <row r="67599" spans="9:12" ht="15" x14ac:dyDescent="0.25">
      <c r="I67599"/>
      <c r="J67599"/>
      <c r="K67599"/>
      <c r="L67599"/>
    </row>
    <row r="67600" spans="9:12" ht="15" x14ac:dyDescent="0.25">
      <c r="I67600"/>
      <c r="J67600"/>
      <c r="K67600"/>
      <c r="L67600"/>
    </row>
    <row r="67601" spans="9:12" ht="15" x14ac:dyDescent="0.25">
      <c r="I67601"/>
      <c r="J67601"/>
      <c r="K67601"/>
      <c r="L67601"/>
    </row>
    <row r="67602" spans="9:12" ht="15" x14ac:dyDescent="0.25">
      <c r="I67602"/>
      <c r="J67602"/>
      <c r="K67602"/>
      <c r="L67602"/>
    </row>
    <row r="67603" spans="9:12" ht="15" x14ac:dyDescent="0.25">
      <c r="I67603"/>
      <c r="J67603"/>
      <c r="K67603"/>
      <c r="L67603"/>
    </row>
    <row r="67604" spans="9:12" ht="15" x14ac:dyDescent="0.25">
      <c r="I67604"/>
      <c r="J67604"/>
      <c r="K67604"/>
      <c r="L67604"/>
    </row>
    <row r="67605" spans="9:12" ht="15" x14ac:dyDescent="0.25">
      <c r="I67605"/>
      <c r="J67605"/>
      <c r="K67605"/>
      <c r="L67605"/>
    </row>
    <row r="67606" spans="9:12" ht="15" x14ac:dyDescent="0.25">
      <c r="I67606"/>
      <c r="J67606"/>
      <c r="K67606"/>
      <c r="L67606"/>
    </row>
    <row r="67607" spans="9:12" ht="15" x14ac:dyDescent="0.25">
      <c r="I67607"/>
      <c r="J67607"/>
      <c r="K67607"/>
      <c r="L67607"/>
    </row>
    <row r="67608" spans="9:12" ht="15" x14ac:dyDescent="0.25">
      <c r="I67608"/>
      <c r="J67608"/>
      <c r="K67608"/>
      <c r="L67608"/>
    </row>
    <row r="67609" spans="9:12" ht="15" x14ac:dyDescent="0.25">
      <c r="I67609"/>
      <c r="J67609"/>
      <c r="K67609"/>
      <c r="L67609"/>
    </row>
    <row r="67610" spans="9:12" ht="15" x14ac:dyDescent="0.25">
      <c r="I67610"/>
      <c r="J67610"/>
      <c r="K67610"/>
      <c r="L67610"/>
    </row>
    <row r="67611" spans="9:12" ht="15" x14ac:dyDescent="0.25">
      <c r="I67611"/>
      <c r="J67611"/>
      <c r="K67611"/>
      <c r="L67611"/>
    </row>
    <row r="67612" spans="9:12" ht="15" x14ac:dyDescent="0.25">
      <c r="I67612"/>
      <c r="J67612"/>
      <c r="K67612"/>
      <c r="L67612"/>
    </row>
    <row r="67613" spans="9:12" ht="15" x14ac:dyDescent="0.25">
      <c r="I67613"/>
      <c r="J67613"/>
      <c r="K67613"/>
      <c r="L67613"/>
    </row>
    <row r="67614" spans="9:12" ht="15" x14ac:dyDescent="0.25">
      <c r="I67614"/>
      <c r="J67614"/>
      <c r="K67614"/>
      <c r="L67614"/>
    </row>
    <row r="67615" spans="9:12" ht="15" x14ac:dyDescent="0.25">
      <c r="I67615"/>
      <c r="J67615"/>
      <c r="K67615"/>
      <c r="L67615"/>
    </row>
    <row r="67616" spans="9:12" ht="15" x14ac:dyDescent="0.25">
      <c r="I67616"/>
      <c r="J67616"/>
      <c r="K67616"/>
      <c r="L67616"/>
    </row>
    <row r="67617" spans="9:12" ht="15" x14ac:dyDescent="0.25">
      <c r="I67617"/>
      <c r="J67617"/>
      <c r="K67617"/>
      <c r="L67617"/>
    </row>
    <row r="67618" spans="9:12" ht="15" x14ac:dyDescent="0.25">
      <c r="I67618"/>
      <c r="J67618"/>
      <c r="K67618"/>
      <c r="L67618"/>
    </row>
    <row r="67619" spans="9:12" ht="15" x14ac:dyDescent="0.25">
      <c r="I67619"/>
      <c r="J67619"/>
      <c r="K67619"/>
      <c r="L67619"/>
    </row>
    <row r="67620" spans="9:12" ht="15" x14ac:dyDescent="0.25">
      <c r="I67620"/>
      <c r="J67620"/>
      <c r="K67620"/>
      <c r="L67620"/>
    </row>
    <row r="67621" spans="9:12" ht="15" x14ac:dyDescent="0.25">
      <c r="I67621"/>
      <c r="J67621"/>
      <c r="K67621"/>
      <c r="L67621"/>
    </row>
    <row r="67622" spans="9:12" ht="15" x14ac:dyDescent="0.25">
      <c r="I67622"/>
      <c r="J67622"/>
      <c r="K67622"/>
      <c r="L67622"/>
    </row>
    <row r="67623" spans="9:12" ht="15" x14ac:dyDescent="0.25">
      <c r="I67623"/>
      <c r="J67623"/>
      <c r="K67623"/>
      <c r="L67623"/>
    </row>
    <row r="67624" spans="9:12" ht="15" x14ac:dyDescent="0.25">
      <c r="I67624"/>
      <c r="J67624"/>
      <c r="K67624"/>
      <c r="L67624"/>
    </row>
    <row r="67625" spans="9:12" ht="15" x14ac:dyDescent="0.25">
      <c r="I67625"/>
      <c r="J67625"/>
      <c r="K67625"/>
      <c r="L67625"/>
    </row>
    <row r="67626" spans="9:12" ht="15" x14ac:dyDescent="0.25">
      <c r="I67626"/>
      <c r="J67626"/>
      <c r="K67626"/>
      <c r="L67626"/>
    </row>
    <row r="67627" spans="9:12" ht="15" x14ac:dyDescent="0.25">
      <c r="I67627"/>
      <c r="J67627"/>
      <c r="K67627"/>
      <c r="L67627"/>
    </row>
    <row r="67628" spans="9:12" ht="15" x14ac:dyDescent="0.25">
      <c r="I67628"/>
      <c r="J67628"/>
      <c r="K67628"/>
      <c r="L67628"/>
    </row>
    <row r="67629" spans="9:12" ht="15" x14ac:dyDescent="0.25">
      <c r="I67629"/>
      <c r="J67629"/>
      <c r="K67629"/>
      <c r="L67629"/>
    </row>
    <row r="67630" spans="9:12" ht="15" x14ac:dyDescent="0.25">
      <c r="I67630"/>
      <c r="J67630"/>
      <c r="K67630"/>
      <c r="L67630"/>
    </row>
    <row r="67631" spans="9:12" ht="15" x14ac:dyDescent="0.25">
      <c r="I67631"/>
      <c r="J67631"/>
      <c r="K67631"/>
      <c r="L67631"/>
    </row>
    <row r="67632" spans="9:12" ht="15" x14ac:dyDescent="0.25">
      <c r="I67632"/>
      <c r="J67632"/>
      <c r="K67632"/>
      <c r="L67632"/>
    </row>
    <row r="67633" spans="9:12" ht="15" x14ac:dyDescent="0.25">
      <c r="I67633"/>
      <c r="J67633"/>
      <c r="K67633"/>
      <c r="L67633"/>
    </row>
    <row r="67634" spans="9:12" ht="15" x14ac:dyDescent="0.25">
      <c r="I67634"/>
      <c r="J67634"/>
      <c r="K67634"/>
      <c r="L67634"/>
    </row>
    <row r="67635" spans="9:12" ht="15" x14ac:dyDescent="0.25">
      <c r="I67635"/>
      <c r="J67635"/>
      <c r="K67635"/>
      <c r="L67635"/>
    </row>
    <row r="67636" spans="9:12" ht="15" x14ac:dyDescent="0.25">
      <c r="I67636"/>
      <c r="J67636"/>
      <c r="K67636"/>
      <c r="L67636"/>
    </row>
    <row r="67637" spans="9:12" ht="15" x14ac:dyDescent="0.25">
      <c r="I67637"/>
      <c r="J67637"/>
      <c r="K67637"/>
      <c r="L67637"/>
    </row>
    <row r="67638" spans="9:12" ht="15" x14ac:dyDescent="0.25">
      <c r="I67638"/>
      <c r="J67638"/>
      <c r="K67638"/>
      <c r="L67638"/>
    </row>
    <row r="67639" spans="9:12" ht="15" x14ac:dyDescent="0.25">
      <c r="I67639"/>
      <c r="J67639"/>
      <c r="K67639"/>
      <c r="L67639"/>
    </row>
    <row r="67640" spans="9:12" ht="15" x14ac:dyDescent="0.25">
      <c r="I67640"/>
      <c r="J67640"/>
      <c r="K67640"/>
      <c r="L67640"/>
    </row>
    <row r="67641" spans="9:12" ht="15" x14ac:dyDescent="0.25">
      <c r="I67641"/>
      <c r="J67641"/>
      <c r="K67641"/>
      <c r="L67641"/>
    </row>
    <row r="67642" spans="9:12" ht="15" x14ac:dyDescent="0.25">
      <c r="I67642"/>
      <c r="J67642"/>
      <c r="K67642"/>
      <c r="L67642"/>
    </row>
    <row r="67643" spans="9:12" ht="15" x14ac:dyDescent="0.25">
      <c r="I67643"/>
      <c r="J67643"/>
      <c r="K67643"/>
      <c r="L67643"/>
    </row>
    <row r="67644" spans="9:12" ht="15" x14ac:dyDescent="0.25">
      <c r="I67644"/>
      <c r="J67644"/>
      <c r="K67644"/>
      <c r="L67644"/>
    </row>
    <row r="67645" spans="9:12" ht="15" x14ac:dyDescent="0.25">
      <c r="I67645"/>
      <c r="J67645"/>
      <c r="K67645"/>
      <c r="L67645"/>
    </row>
    <row r="67646" spans="9:12" ht="15" x14ac:dyDescent="0.25">
      <c r="I67646"/>
      <c r="J67646"/>
      <c r="K67646"/>
      <c r="L67646"/>
    </row>
    <row r="67647" spans="9:12" ht="15" x14ac:dyDescent="0.25">
      <c r="I67647"/>
      <c r="J67647"/>
      <c r="K67647"/>
      <c r="L67647"/>
    </row>
    <row r="67648" spans="9:12" ht="15" x14ac:dyDescent="0.25">
      <c r="I67648"/>
      <c r="J67648"/>
      <c r="K67648"/>
      <c r="L67648"/>
    </row>
    <row r="67649" spans="9:12" ht="15" x14ac:dyDescent="0.25">
      <c r="I67649"/>
      <c r="J67649"/>
      <c r="K67649"/>
      <c r="L67649"/>
    </row>
    <row r="67650" spans="9:12" ht="15" x14ac:dyDescent="0.25">
      <c r="I67650"/>
      <c r="J67650"/>
      <c r="K67650"/>
      <c r="L67650"/>
    </row>
    <row r="67651" spans="9:12" ht="15" x14ac:dyDescent="0.25">
      <c r="I67651"/>
      <c r="J67651"/>
      <c r="K67651"/>
      <c r="L67651"/>
    </row>
    <row r="67652" spans="9:12" ht="15" x14ac:dyDescent="0.25">
      <c r="I67652"/>
      <c r="J67652"/>
      <c r="K67652"/>
      <c r="L67652"/>
    </row>
    <row r="67653" spans="9:12" ht="15" x14ac:dyDescent="0.25">
      <c r="I67653"/>
      <c r="J67653"/>
      <c r="K67653"/>
      <c r="L67653"/>
    </row>
    <row r="67654" spans="9:12" ht="15" x14ac:dyDescent="0.25">
      <c r="I67654"/>
      <c r="J67654"/>
      <c r="K67654"/>
      <c r="L67654"/>
    </row>
    <row r="67655" spans="9:12" ht="15" x14ac:dyDescent="0.25">
      <c r="I67655"/>
      <c r="J67655"/>
      <c r="K67655"/>
      <c r="L67655"/>
    </row>
    <row r="67656" spans="9:12" ht="15" x14ac:dyDescent="0.25">
      <c r="I67656"/>
      <c r="J67656"/>
      <c r="K67656"/>
      <c r="L67656"/>
    </row>
    <row r="67657" spans="9:12" ht="15" x14ac:dyDescent="0.25">
      <c r="I67657"/>
      <c r="J67657"/>
      <c r="K67657"/>
      <c r="L67657"/>
    </row>
    <row r="67658" spans="9:12" ht="15" x14ac:dyDescent="0.25">
      <c r="I67658"/>
      <c r="J67658"/>
      <c r="K67658"/>
      <c r="L67658"/>
    </row>
    <row r="67659" spans="9:12" ht="15" x14ac:dyDescent="0.25">
      <c r="I67659"/>
      <c r="J67659"/>
      <c r="K67659"/>
      <c r="L67659"/>
    </row>
    <row r="67660" spans="9:12" ht="15" x14ac:dyDescent="0.25">
      <c r="I67660"/>
      <c r="J67660"/>
      <c r="K67660"/>
      <c r="L67660"/>
    </row>
    <row r="67661" spans="9:12" ht="15" x14ac:dyDescent="0.25">
      <c r="I67661"/>
      <c r="J67661"/>
      <c r="K67661"/>
      <c r="L67661"/>
    </row>
    <row r="67662" spans="9:12" ht="15" x14ac:dyDescent="0.25">
      <c r="I67662"/>
      <c r="J67662"/>
      <c r="K67662"/>
      <c r="L67662"/>
    </row>
    <row r="67663" spans="9:12" ht="15" x14ac:dyDescent="0.25">
      <c r="I67663"/>
      <c r="J67663"/>
      <c r="K67663"/>
      <c r="L67663"/>
    </row>
    <row r="67664" spans="9:12" ht="15" x14ac:dyDescent="0.25">
      <c r="I67664"/>
      <c r="J67664"/>
      <c r="K67664"/>
      <c r="L67664"/>
    </row>
    <row r="67665" spans="9:12" ht="15" x14ac:dyDescent="0.25">
      <c r="I67665"/>
      <c r="J67665"/>
      <c r="K67665"/>
      <c r="L67665"/>
    </row>
    <row r="67666" spans="9:12" ht="15" x14ac:dyDescent="0.25">
      <c r="I67666"/>
      <c r="J67666"/>
      <c r="K67666"/>
      <c r="L67666"/>
    </row>
    <row r="67667" spans="9:12" ht="15" x14ac:dyDescent="0.25">
      <c r="I67667"/>
      <c r="J67667"/>
      <c r="K67667"/>
      <c r="L67667"/>
    </row>
    <row r="67668" spans="9:12" ht="15" x14ac:dyDescent="0.25">
      <c r="I67668"/>
      <c r="J67668"/>
      <c r="K67668"/>
      <c r="L67668"/>
    </row>
    <row r="67669" spans="9:12" ht="15" x14ac:dyDescent="0.25">
      <c r="I67669"/>
      <c r="J67669"/>
      <c r="K67669"/>
      <c r="L67669"/>
    </row>
    <row r="67670" spans="9:12" ht="15" x14ac:dyDescent="0.25">
      <c r="I67670"/>
      <c r="J67670"/>
      <c r="K67670"/>
      <c r="L67670"/>
    </row>
    <row r="67671" spans="9:12" ht="15" x14ac:dyDescent="0.25">
      <c r="I67671"/>
      <c r="J67671"/>
      <c r="K67671"/>
      <c r="L67671"/>
    </row>
    <row r="67672" spans="9:12" ht="15" x14ac:dyDescent="0.25">
      <c r="I67672"/>
      <c r="J67672"/>
      <c r="K67672"/>
      <c r="L67672"/>
    </row>
    <row r="67673" spans="9:12" ht="15" x14ac:dyDescent="0.25">
      <c r="I67673"/>
      <c r="J67673"/>
      <c r="K67673"/>
      <c r="L67673"/>
    </row>
    <row r="67674" spans="9:12" ht="15" x14ac:dyDescent="0.25">
      <c r="I67674"/>
      <c r="J67674"/>
      <c r="K67674"/>
      <c r="L67674"/>
    </row>
    <row r="67675" spans="9:12" ht="15" x14ac:dyDescent="0.25">
      <c r="I67675"/>
      <c r="J67675"/>
      <c r="K67675"/>
      <c r="L67675"/>
    </row>
    <row r="67676" spans="9:12" ht="15" x14ac:dyDescent="0.25">
      <c r="I67676"/>
      <c r="J67676"/>
      <c r="K67676"/>
      <c r="L67676"/>
    </row>
    <row r="67677" spans="9:12" ht="15" x14ac:dyDescent="0.25">
      <c r="I67677"/>
      <c r="J67677"/>
      <c r="K67677"/>
      <c r="L67677"/>
    </row>
    <row r="67678" spans="9:12" ht="15" x14ac:dyDescent="0.25">
      <c r="I67678"/>
      <c r="J67678"/>
      <c r="K67678"/>
      <c r="L67678"/>
    </row>
    <row r="67679" spans="9:12" ht="15" x14ac:dyDescent="0.25">
      <c r="I67679"/>
      <c r="J67679"/>
      <c r="K67679"/>
      <c r="L67679"/>
    </row>
    <row r="67680" spans="9:12" ht="15" x14ac:dyDescent="0.25">
      <c r="I67680"/>
      <c r="J67680"/>
      <c r="K67680"/>
      <c r="L67680"/>
    </row>
    <row r="67681" spans="9:12" ht="15" x14ac:dyDescent="0.25">
      <c r="I67681"/>
      <c r="J67681"/>
      <c r="K67681"/>
      <c r="L67681"/>
    </row>
    <row r="67682" spans="9:12" ht="15" x14ac:dyDescent="0.25">
      <c r="I67682"/>
      <c r="J67682"/>
      <c r="K67682"/>
      <c r="L67682"/>
    </row>
    <row r="67683" spans="9:12" ht="15" x14ac:dyDescent="0.25">
      <c r="I67683"/>
      <c r="J67683"/>
      <c r="K67683"/>
      <c r="L67683"/>
    </row>
    <row r="67684" spans="9:12" ht="15" x14ac:dyDescent="0.25">
      <c r="I67684"/>
      <c r="J67684"/>
      <c r="K67684"/>
      <c r="L67684"/>
    </row>
    <row r="67685" spans="9:12" ht="15" x14ac:dyDescent="0.25">
      <c r="I67685"/>
      <c r="J67685"/>
      <c r="K67685"/>
      <c r="L67685"/>
    </row>
    <row r="67686" spans="9:12" ht="15" x14ac:dyDescent="0.25">
      <c r="I67686"/>
      <c r="J67686"/>
      <c r="K67686"/>
      <c r="L67686"/>
    </row>
    <row r="67687" spans="9:12" ht="15" x14ac:dyDescent="0.25">
      <c r="I67687"/>
      <c r="J67687"/>
      <c r="K67687"/>
      <c r="L67687"/>
    </row>
    <row r="67688" spans="9:12" ht="15" x14ac:dyDescent="0.25">
      <c r="I67688"/>
      <c r="J67688"/>
      <c r="K67688"/>
      <c r="L67688"/>
    </row>
    <row r="67689" spans="9:12" ht="15" x14ac:dyDescent="0.25">
      <c r="I67689"/>
      <c r="J67689"/>
      <c r="K67689"/>
      <c r="L67689"/>
    </row>
    <row r="67690" spans="9:12" ht="15" x14ac:dyDescent="0.25">
      <c r="I67690"/>
      <c r="J67690"/>
      <c r="K67690"/>
      <c r="L67690"/>
    </row>
    <row r="67691" spans="9:12" ht="15" x14ac:dyDescent="0.25">
      <c r="I67691"/>
      <c r="J67691"/>
      <c r="K67691"/>
      <c r="L67691"/>
    </row>
    <row r="67692" spans="9:12" ht="15" x14ac:dyDescent="0.25">
      <c r="I67692"/>
      <c r="J67692"/>
      <c r="K67692"/>
      <c r="L67692"/>
    </row>
    <row r="67693" spans="9:12" ht="15" x14ac:dyDescent="0.25">
      <c r="I67693"/>
      <c r="J67693"/>
      <c r="K67693"/>
      <c r="L67693"/>
    </row>
    <row r="67694" spans="9:12" ht="15" x14ac:dyDescent="0.25">
      <c r="I67694"/>
      <c r="J67694"/>
      <c r="K67694"/>
      <c r="L67694"/>
    </row>
    <row r="67695" spans="9:12" ht="15" x14ac:dyDescent="0.25">
      <c r="I67695"/>
      <c r="J67695"/>
      <c r="K67695"/>
      <c r="L67695"/>
    </row>
    <row r="67696" spans="9:12" ht="15" x14ac:dyDescent="0.25">
      <c r="I67696"/>
      <c r="J67696"/>
      <c r="K67696"/>
      <c r="L67696"/>
    </row>
    <row r="67697" spans="9:12" ht="15" x14ac:dyDescent="0.25">
      <c r="I67697"/>
      <c r="J67697"/>
      <c r="K67697"/>
      <c r="L67697"/>
    </row>
    <row r="67698" spans="9:12" ht="15" x14ac:dyDescent="0.25">
      <c r="I67698"/>
      <c r="J67698"/>
      <c r="K67698"/>
      <c r="L67698"/>
    </row>
    <row r="67699" spans="9:12" ht="15" x14ac:dyDescent="0.25">
      <c r="I67699"/>
      <c r="J67699"/>
      <c r="K67699"/>
      <c r="L67699"/>
    </row>
    <row r="67700" spans="9:12" ht="15" x14ac:dyDescent="0.25">
      <c r="I67700"/>
      <c r="J67700"/>
      <c r="K67700"/>
      <c r="L67700"/>
    </row>
    <row r="67701" spans="9:12" ht="15" x14ac:dyDescent="0.25">
      <c r="I67701"/>
      <c r="J67701"/>
      <c r="K67701"/>
      <c r="L67701"/>
    </row>
    <row r="67702" spans="9:12" ht="15" x14ac:dyDescent="0.25">
      <c r="I67702"/>
      <c r="J67702"/>
      <c r="K67702"/>
      <c r="L67702"/>
    </row>
    <row r="67703" spans="9:12" ht="15" x14ac:dyDescent="0.25">
      <c r="I67703"/>
      <c r="J67703"/>
      <c r="K67703"/>
      <c r="L67703"/>
    </row>
    <row r="67704" spans="9:12" ht="15" x14ac:dyDescent="0.25">
      <c r="I67704"/>
      <c r="J67704"/>
      <c r="K67704"/>
      <c r="L67704"/>
    </row>
    <row r="67705" spans="9:12" ht="15" x14ac:dyDescent="0.25">
      <c r="I67705"/>
      <c r="J67705"/>
      <c r="K67705"/>
      <c r="L67705"/>
    </row>
    <row r="67706" spans="9:12" ht="15" x14ac:dyDescent="0.25">
      <c r="I67706"/>
      <c r="J67706"/>
      <c r="K67706"/>
      <c r="L67706"/>
    </row>
    <row r="67707" spans="9:12" ht="15" x14ac:dyDescent="0.25">
      <c r="I67707"/>
      <c r="J67707"/>
      <c r="K67707"/>
      <c r="L67707"/>
    </row>
    <row r="67708" spans="9:12" ht="15" x14ac:dyDescent="0.25">
      <c r="I67708"/>
      <c r="J67708"/>
      <c r="K67708"/>
      <c r="L67708"/>
    </row>
    <row r="67709" spans="9:12" ht="15" x14ac:dyDescent="0.25">
      <c r="I67709"/>
      <c r="J67709"/>
      <c r="K67709"/>
      <c r="L67709"/>
    </row>
    <row r="67710" spans="9:12" ht="15" x14ac:dyDescent="0.25">
      <c r="I67710"/>
      <c r="J67710"/>
      <c r="K67710"/>
      <c r="L67710"/>
    </row>
    <row r="67711" spans="9:12" ht="15" x14ac:dyDescent="0.25">
      <c r="I67711"/>
      <c r="J67711"/>
      <c r="K67711"/>
      <c r="L67711"/>
    </row>
    <row r="67712" spans="9:12" ht="15" x14ac:dyDescent="0.25">
      <c r="I67712"/>
      <c r="J67712"/>
      <c r="K67712"/>
      <c r="L67712"/>
    </row>
    <row r="67713" spans="9:12" ht="15" x14ac:dyDescent="0.25">
      <c r="I67713"/>
      <c r="J67713"/>
      <c r="K67713"/>
      <c r="L67713"/>
    </row>
    <row r="67714" spans="9:12" ht="15" x14ac:dyDescent="0.25">
      <c r="I67714"/>
      <c r="J67714"/>
      <c r="K67714"/>
      <c r="L67714"/>
    </row>
    <row r="67715" spans="9:12" ht="15" x14ac:dyDescent="0.25">
      <c r="I67715"/>
      <c r="J67715"/>
      <c r="K67715"/>
      <c r="L67715"/>
    </row>
    <row r="67716" spans="9:12" ht="15" x14ac:dyDescent="0.25">
      <c r="I67716"/>
      <c r="J67716"/>
      <c r="K67716"/>
      <c r="L67716"/>
    </row>
    <row r="67717" spans="9:12" ht="15" x14ac:dyDescent="0.25">
      <c r="I67717"/>
      <c r="J67717"/>
      <c r="K67717"/>
      <c r="L67717"/>
    </row>
    <row r="67718" spans="9:12" ht="15" x14ac:dyDescent="0.25">
      <c r="I67718"/>
      <c r="J67718"/>
      <c r="K67718"/>
      <c r="L67718"/>
    </row>
    <row r="67719" spans="9:12" ht="15" x14ac:dyDescent="0.25">
      <c r="I67719"/>
      <c r="J67719"/>
      <c r="K67719"/>
      <c r="L67719"/>
    </row>
    <row r="67720" spans="9:12" ht="15" x14ac:dyDescent="0.25">
      <c r="I67720"/>
      <c r="J67720"/>
      <c r="K67720"/>
      <c r="L67720"/>
    </row>
    <row r="67721" spans="9:12" ht="15" x14ac:dyDescent="0.25">
      <c r="I67721"/>
      <c r="J67721"/>
      <c r="K67721"/>
      <c r="L67721"/>
    </row>
    <row r="67722" spans="9:12" ht="15" x14ac:dyDescent="0.25">
      <c r="I67722"/>
      <c r="J67722"/>
      <c r="K67722"/>
      <c r="L67722"/>
    </row>
    <row r="67723" spans="9:12" ht="15" x14ac:dyDescent="0.25">
      <c r="I67723"/>
      <c r="J67723"/>
      <c r="K67723"/>
      <c r="L67723"/>
    </row>
    <row r="67724" spans="9:12" ht="15" x14ac:dyDescent="0.25">
      <c r="I67724"/>
      <c r="J67724"/>
      <c r="K67724"/>
      <c r="L67724"/>
    </row>
    <row r="67725" spans="9:12" ht="15" x14ac:dyDescent="0.25">
      <c r="I67725"/>
      <c r="J67725"/>
      <c r="K67725"/>
      <c r="L67725"/>
    </row>
    <row r="67726" spans="9:12" ht="15" x14ac:dyDescent="0.25">
      <c r="I67726"/>
      <c r="J67726"/>
      <c r="K67726"/>
      <c r="L67726"/>
    </row>
    <row r="67727" spans="9:12" ht="15" x14ac:dyDescent="0.25">
      <c r="I67727"/>
      <c r="J67727"/>
      <c r="K67727"/>
      <c r="L67727"/>
    </row>
    <row r="67728" spans="9:12" ht="15" x14ac:dyDescent="0.25">
      <c r="I67728"/>
      <c r="J67728"/>
      <c r="K67728"/>
      <c r="L67728"/>
    </row>
    <row r="67729" spans="9:12" ht="15" x14ac:dyDescent="0.25">
      <c r="I67729"/>
      <c r="J67729"/>
      <c r="K67729"/>
      <c r="L67729"/>
    </row>
    <row r="67730" spans="9:12" ht="15" x14ac:dyDescent="0.25">
      <c r="I67730"/>
      <c r="J67730"/>
      <c r="K67730"/>
      <c r="L67730"/>
    </row>
    <row r="67731" spans="9:12" ht="15" x14ac:dyDescent="0.25">
      <c r="I67731"/>
      <c r="J67731"/>
      <c r="K67731"/>
      <c r="L67731"/>
    </row>
    <row r="67732" spans="9:12" ht="15" x14ac:dyDescent="0.25">
      <c r="I67732"/>
      <c r="J67732"/>
      <c r="K67732"/>
      <c r="L67732"/>
    </row>
    <row r="67733" spans="9:12" ht="15" x14ac:dyDescent="0.25">
      <c r="I67733"/>
      <c r="J67733"/>
      <c r="K67733"/>
      <c r="L67733"/>
    </row>
    <row r="67734" spans="9:12" ht="15" x14ac:dyDescent="0.25">
      <c r="I67734"/>
      <c r="J67734"/>
      <c r="K67734"/>
      <c r="L67734"/>
    </row>
    <row r="67735" spans="9:12" ht="15" x14ac:dyDescent="0.25">
      <c r="I67735"/>
      <c r="J67735"/>
      <c r="K67735"/>
      <c r="L67735"/>
    </row>
    <row r="67736" spans="9:12" ht="15" x14ac:dyDescent="0.25">
      <c r="I67736"/>
      <c r="J67736"/>
      <c r="K67736"/>
      <c r="L67736"/>
    </row>
    <row r="67737" spans="9:12" ht="15" x14ac:dyDescent="0.25">
      <c r="I67737"/>
      <c r="J67737"/>
      <c r="K67737"/>
      <c r="L67737"/>
    </row>
    <row r="67738" spans="9:12" ht="15" x14ac:dyDescent="0.25">
      <c r="I67738"/>
      <c r="J67738"/>
      <c r="K67738"/>
      <c r="L67738"/>
    </row>
    <row r="67739" spans="9:12" ht="15" x14ac:dyDescent="0.25">
      <c r="I67739"/>
      <c r="J67739"/>
      <c r="K67739"/>
      <c r="L67739"/>
    </row>
    <row r="67740" spans="9:12" ht="15" x14ac:dyDescent="0.25">
      <c r="I67740"/>
      <c r="J67740"/>
      <c r="K67740"/>
      <c r="L67740"/>
    </row>
    <row r="67741" spans="9:12" ht="15" x14ac:dyDescent="0.25">
      <c r="I67741"/>
      <c r="J67741"/>
      <c r="K67741"/>
      <c r="L67741"/>
    </row>
    <row r="67742" spans="9:12" ht="15" x14ac:dyDescent="0.25">
      <c r="I67742"/>
      <c r="J67742"/>
      <c r="K67742"/>
      <c r="L67742"/>
    </row>
    <row r="67743" spans="9:12" ht="15" x14ac:dyDescent="0.25">
      <c r="I67743"/>
      <c r="J67743"/>
      <c r="K67743"/>
      <c r="L67743"/>
    </row>
    <row r="67744" spans="9:12" ht="15" x14ac:dyDescent="0.25">
      <c r="I67744"/>
      <c r="J67744"/>
      <c r="K67744"/>
      <c r="L67744"/>
    </row>
    <row r="67745" spans="9:12" ht="15" x14ac:dyDescent="0.25">
      <c r="I67745"/>
      <c r="J67745"/>
      <c r="K67745"/>
      <c r="L67745"/>
    </row>
    <row r="67746" spans="9:12" ht="15" x14ac:dyDescent="0.25">
      <c r="I67746"/>
      <c r="J67746"/>
      <c r="K67746"/>
      <c r="L67746"/>
    </row>
    <row r="67747" spans="9:12" ht="15" x14ac:dyDescent="0.25">
      <c r="I67747"/>
      <c r="J67747"/>
      <c r="K67747"/>
      <c r="L67747"/>
    </row>
    <row r="67748" spans="9:12" ht="15" x14ac:dyDescent="0.25">
      <c r="I67748"/>
      <c r="J67748"/>
      <c r="K67748"/>
      <c r="L67748"/>
    </row>
    <row r="67749" spans="9:12" ht="15" x14ac:dyDescent="0.25">
      <c r="I67749"/>
      <c r="J67749"/>
      <c r="K67749"/>
      <c r="L67749"/>
    </row>
    <row r="67750" spans="9:12" ht="15" x14ac:dyDescent="0.25">
      <c r="I67750"/>
      <c r="J67750"/>
      <c r="K67750"/>
      <c r="L67750"/>
    </row>
    <row r="67751" spans="9:12" ht="15" x14ac:dyDescent="0.25">
      <c r="I67751"/>
      <c r="J67751"/>
      <c r="K67751"/>
      <c r="L67751"/>
    </row>
    <row r="67752" spans="9:12" ht="15" x14ac:dyDescent="0.25">
      <c r="I67752"/>
      <c r="J67752"/>
      <c r="K67752"/>
      <c r="L67752"/>
    </row>
    <row r="67753" spans="9:12" ht="15" x14ac:dyDescent="0.25">
      <c r="I67753"/>
      <c r="J67753"/>
      <c r="K67753"/>
      <c r="L67753"/>
    </row>
    <row r="67754" spans="9:12" ht="15" x14ac:dyDescent="0.25">
      <c r="I67754"/>
      <c r="J67754"/>
      <c r="K67754"/>
      <c r="L67754"/>
    </row>
    <row r="67755" spans="9:12" ht="15" x14ac:dyDescent="0.25">
      <c r="I67755"/>
      <c r="J67755"/>
      <c r="K67755"/>
      <c r="L67755"/>
    </row>
    <row r="67756" spans="9:12" ht="15" x14ac:dyDescent="0.25">
      <c r="I67756"/>
      <c r="J67756"/>
      <c r="K67756"/>
      <c r="L67756"/>
    </row>
    <row r="67757" spans="9:12" ht="15" x14ac:dyDescent="0.25">
      <c r="I67757"/>
      <c r="J67757"/>
      <c r="K67757"/>
      <c r="L67757"/>
    </row>
    <row r="67758" spans="9:12" ht="15" x14ac:dyDescent="0.25">
      <c r="I67758"/>
      <c r="J67758"/>
      <c r="K67758"/>
      <c r="L67758"/>
    </row>
    <row r="67759" spans="9:12" ht="15" x14ac:dyDescent="0.25">
      <c r="I67759"/>
      <c r="J67759"/>
      <c r="K67759"/>
      <c r="L67759"/>
    </row>
    <row r="67760" spans="9:12" ht="15" x14ac:dyDescent="0.25">
      <c r="I67760"/>
      <c r="J67760"/>
      <c r="K67760"/>
      <c r="L67760"/>
    </row>
    <row r="67761" spans="9:12" ht="15" x14ac:dyDescent="0.25">
      <c r="I67761"/>
      <c r="J67761"/>
      <c r="K67761"/>
      <c r="L67761"/>
    </row>
    <row r="67762" spans="9:12" ht="15" x14ac:dyDescent="0.25">
      <c r="I67762"/>
      <c r="J67762"/>
      <c r="K67762"/>
      <c r="L67762"/>
    </row>
    <row r="67763" spans="9:12" ht="15" x14ac:dyDescent="0.25">
      <c r="I67763"/>
      <c r="J67763"/>
      <c r="K67763"/>
      <c r="L67763"/>
    </row>
    <row r="67764" spans="9:12" ht="15" x14ac:dyDescent="0.25">
      <c r="I67764"/>
      <c r="J67764"/>
      <c r="K67764"/>
      <c r="L67764"/>
    </row>
    <row r="67765" spans="9:12" ht="15" x14ac:dyDescent="0.25">
      <c r="I67765"/>
      <c r="J67765"/>
      <c r="K67765"/>
      <c r="L67765"/>
    </row>
    <row r="67766" spans="9:12" ht="15" x14ac:dyDescent="0.25">
      <c r="I67766"/>
      <c r="J67766"/>
      <c r="K67766"/>
      <c r="L67766"/>
    </row>
    <row r="67767" spans="9:12" ht="15" x14ac:dyDescent="0.25">
      <c r="I67767"/>
      <c r="J67767"/>
      <c r="K67767"/>
      <c r="L67767"/>
    </row>
    <row r="67768" spans="9:12" ht="15" x14ac:dyDescent="0.25">
      <c r="I67768"/>
      <c r="J67768"/>
      <c r="K67768"/>
      <c r="L67768"/>
    </row>
    <row r="67769" spans="9:12" ht="15" x14ac:dyDescent="0.25">
      <c r="I67769"/>
      <c r="J67769"/>
      <c r="K67769"/>
      <c r="L67769"/>
    </row>
    <row r="67770" spans="9:12" ht="15" x14ac:dyDescent="0.25">
      <c r="I67770"/>
      <c r="J67770"/>
      <c r="K67770"/>
      <c r="L67770"/>
    </row>
    <row r="67771" spans="9:12" ht="15" x14ac:dyDescent="0.25">
      <c r="I67771"/>
      <c r="J67771"/>
      <c r="K67771"/>
      <c r="L67771"/>
    </row>
    <row r="67772" spans="9:12" ht="15" x14ac:dyDescent="0.25">
      <c r="I67772"/>
      <c r="J67772"/>
      <c r="K67772"/>
      <c r="L67772"/>
    </row>
    <row r="67773" spans="9:12" ht="15" x14ac:dyDescent="0.25">
      <c r="I67773"/>
      <c r="J67773"/>
      <c r="K67773"/>
      <c r="L67773"/>
    </row>
    <row r="67774" spans="9:12" ht="15" x14ac:dyDescent="0.25">
      <c r="I67774"/>
      <c r="J67774"/>
      <c r="K67774"/>
      <c r="L67774"/>
    </row>
    <row r="67775" spans="9:12" ht="15" x14ac:dyDescent="0.25">
      <c r="I67775"/>
      <c r="J67775"/>
      <c r="K67775"/>
      <c r="L67775"/>
    </row>
    <row r="67776" spans="9:12" ht="15" x14ac:dyDescent="0.25">
      <c r="I67776"/>
      <c r="J67776"/>
      <c r="K67776"/>
      <c r="L67776"/>
    </row>
    <row r="67777" spans="9:12" ht="15" x14ac:dyDescent="0.25">
      <c r="I67777"/>
      <c r="J67777"/>
      <c r="K67777"/>
      <c r="L67777"/>
    </row>
    <row r="67778" spans="9:12" ht="15" x14ac:dyDescent="0.25">
      <c r="I67778"/>
      <c r="J67778"/>
      <c r="K67778"/>
      <c r="L67778"/>
    </row>
    <row r="67779" spans="9:12" ht="15" x14ac:dyDescent="0.25">
      <c r="I67779"/>
      <c r="J67779"/>
      <c r="K67779"/>
      <c r="L67779"/>
    </row>
    <row r="67780" spans="9:12" ht="15" x14ac:dyDescent="0.25">
      <c r="I67780"/>
      <c r="J67780"/>
      <c r="K67780"/>
      <c r="L67780"/>
    </row>
    <row r="67781" spans="9:12" ht="15" x14ac:dyDescent="0.25">
      <c r="I67781"/>
      <c r="J67781"/>
      <c r="K67781"/>
      <c r="L67781"/>
    </row>
    <row r="67782" spans="9:12" ht="15" x14ac:dyDescent="0.25">
      <c r="I67782"/>
      <c r="J67782"/>
      <c r="K67782"/>
      <c r="L67782"/>
    </row>
    <row r="67783" spans="9:12" ht="15" x14ac:dyDescent="0.25">
      <c r="I67783"/>
      <c r="J67783"/>
      <c r="K67783"/>
      <c r="L67783"/>
    </row>
    <row r="67784" spans="9:12" ht="15" x14ac:dyDescent="0.25">
      <c r="I67784"/>
      <c r="J67784"/>
      <c r="K67784"/>
      <c r="L67784"/>
    </row>
    <row r="67785" spans="9:12" ht="15" x14ac:dyDescent="0.25">
      <c r="I67785"/>
      <c r="J67785"/>
      <c r="K67785"/>
      <c r="L67785"/>
    </row>
    <row r="67786" spans="9:12" ht="15" x14ac:dyDescent="0.25">
      <c r="I67786"/>
      <c r="J67786"/>
      <c r="K67786"/>
      <c r="L67786"/>
    </row>
    <row r="67787" spans="9:12" ht="15" x14ac:dyDescent="0.25">
      <c r="I67787"/>
      <c r="J67787"/>
      <c r="K67787"/>
      <c r="L67787"/>
    </row>
    <row r="67788" spans="9:12" ht="15" x14ac:dyDescent="0.25">
      <c r="I67788"/>
      <c r="J67788"/>
      <c r="K67788"/>
      <c r="L67788"/>
    </row>
    <row r="67789" spans="9:12" ht="15" x14ac:dyDescent="0.25">
      <c r="I67789"/>
      <c r="J67789"/>
      <c r="K67789"/>
      <c r="L67789"/>
    </row>
    <row r="67790" spans="9:12" ht="15" x14ac:dyDescent="0.25">
      <c r="I67790"/>
      <c r="J67790"/>
      <c r="K67790"/>
      <c r="L67790"/>
    </row>
    <row r="67791" spans="9:12" ht="15" x14ac:dyDescent="0.25">
      <c r="I67791"/>
      <c r="J67791"/>
      <c r="K67791"/>
      <c r="L67791"/>
    </row>
    <row r="67792" spans="9:12" ht="15" x14ac:dyDescent="0.25">
      <c r="I67792"/>
      <c r="J67792"/>
      <c r="K67792"/>
      <c r="L67792"/>
    </row>
    <row r="67793" spans="9:12" ht="15" x14ac:dyDescent="0.25">
      <c r="I67793"/>
      <c r="J67793"/>
      <c r="K67793"/>
      <c r="L67793"/>
    </row>
    <row r="67794" spans="9:12" ht="15" x14ac:dyDescent="0.25">
      <c r="I67794"/>
      <c r="J67794"/>
      <c r="K67794"/>
      <c r="L67794"/>
    </row>
    <row r="67795" spans="9:12" ht="15" x14ac:dyDescent="0.25">
      <c r="I67795"/>
      <c r="J67795"/>
      <c r="K67795"/>
      <c r="L67795"/>
    </row>
    <row r="67796" spans="9:12" ht="15" x14ac:dyDescent="0.25">
      <c r="I67796"/>
      <c r="J67796"/>
      <c r="K67796"/>
      <c r="L67796"/>
    </row>
    <row r="67797" spans="9:12" ht="15" x14ac:dyDescent="0.25">
      <c r="I67797"/>
      <c r="J67797"/>
      <c r="K67797"/>
      <c r="L67797"/>
    </row>
    <row r="67798" spans="9:12" ht="15" x14ac:dyDescent="0.25">
      <c r="I67798"/>
      <c r="J67798"/>
      <c r="K67798"/>
      <c r="L67798"/>
    </row>
    <row r="67799" spans="9:12" ht="15" x14ac:dyDescent="0.25">
      <c r="I67799"/>
      <c r="J67799"/>
      <c r="K67799"/>
      <c r="L67799"/>
    </row>
    <row r="67800" spans="9:12" ht="15" x14ac:dyDescent="0.25">
      <c r="I67800"/>
      <c r="J67800"/>
      <c r="K67800"/>
      <c r="L67800"/>
    </row>
    <row r="67801" spans="9:12" ht="15" x14ac:dyDescent="0.25">
      <c r="I67801"/>
      <c r="J67801"/>
      <c r="K67801"/>
      <c r="L67801"/>
    </row>
    <row r="67802" spans="9:12" ht="15" x14ac:dyDescent="0.25">
      <c r="I67802"/>
      <c r="J67802"/>
      <c r="K67802"/>
      <c r="L67802"/>
    </row>
    <row r="67803" spans="9:12" ht="15" x14ac:dyDescent="0.25">
      <c r="I67803"/>
      <c r="J67803"/>
      <c r="K67803"/>
      <c r="L67803"/>
    </row>
    <row r="67804" spans="9:12" ht="15" x14ac:dyDescent="0.25">
      <c r="I67804"/>
      <c r="J67804"/>
      <c r="K67804"/>
      <c r="L67804"/>
    </row>
    <row r="67805" spans="9:12" ht="15" x14ac:dyDescent="0.25">
      <c r="I67805"/>
      <c r="J67805"/>
      <c r="K67805"/>
      <c r="L67805"/>
    </row>
    <row r="67806" spans="9:12" ht="15" x14ac:dyDescent="0.25">
      <c r="I67806"/>
      <c r="J67806"/>
      <c r="K67806"/>
      <c r="L67806"/>
    </row>
    <row r="67807" spans="9:12" ht="15" x14ac:dyDescent="0.25">
      <c r="I67807"/>
      <c r="J67807"/>
      <c r="K67807"/>
      <c r="L67807"/>
    </row>
    <row r="67808" spans="9:12" ht="15" x14ac:dyDescent="0.25">
      <c r="I67808"/>
      <c r="J67808"/>
      <c r="K67808"/>
      <c r="L67808"/>
    </row>
    <row r="67809" spans="9:12" ht="15" x14ac:dyDescent="0.25">
      <c r="I67809"/>
      <c r="J67809"/>
      <c r="K67809"/>
      <c r="L67809"/>
    </row>
    <row r="67810" spans="9:12" ht="15" x14ac:dyDescent="0.25">
      <c r="I67810"/>
      <c r="J67810"/>
      <c r="K67810"/>
      <c r="L67810"/>
    </row>
    <row r="67811" spans="9:12" ht="15" x14ac:dyDescent="0.25">
      <c r="I67811"/>
      <c r="J67811"/>
      <c r="K67811"/>
      <c r="L67811"/>
    </row>
    <row r="67812" spans="9:12" ht="15" x14ac:dyDescent="0.25">
      <c r="I67812"/>
      <c r="J67812"/>
      <c r="K67812"/>
      <c r="L67812"/>
    </row>
    <row r="67813" spans="9:12" ht="15" x14ac:dyDescent="0.25">
      <c r="I67813"/>
      <c r="J67813"/>
      <c r="K67813"/>
      <c r="L67813"/>
    </row>
    <row r="67814" spans="9:12" ht="15" x14ac:dyDescent="0.25">
      <c r="I67814"/>
      <c r="J67814"/>
      <c r="K67814"/>
      <c r="L67814"/>
    </row>
    <row r="67815" spans="9:12" ht="15" x14ac:dyDescent="0.25">
      <c r="I67815"/>
      <c r="J67815"/>
      <c r="K67815"/>
      <c r="L67815"/>
    </row>
    <row r="67816" spans="9:12" ht="15" x14ac:dyDescent="0.25">
      <c r="I67816"/>
      <c r="J67816"/>
      <c r="K67816"/>
      <c r="L67816"/>
    </row>
    <row r="67817" spans="9:12" ht="15" x14ac:dyDescent="0.25">
      <c r="I67817"/>
      <c r="J67817"/>
      <c r="K67817"/>
      <c r="L67817"/>
    </row>
    <row r="67818" spans="9:12" ht="15" x14ac:dyDescent="0.25">
      <c r="I67818"/>
      <c r="J67818"/>
      <c r="K67818"/>
      <c r="L67818"/>
    </row>
    <row r="67819" spans="9:12" ht="15" x14ac:dyDescent="0.25">
      <c r="I67819"/>
      <c r="J67819"/>
      <c r="K67819"/>
      <c r="L67819"/>
    </row>
    <row r="67820" spans="9:12" ht="15" x14ac:dyDescent="0.25">
      <c r="I67820"/>
      <c r="J67820"/>
      <c r="K67820"/>
      <c r="L67820"/>
    </row>
    <row r="67821" spans="9:12" ht="15" x14ac:dyDescent="0.25">
      <c r="I67821"/>
      <c r="J67821"/>
      <c r="K67821"/>
      <c r="L67821"/>
    </row>
    <row r="67822" spans="9:12" ht="15" x14ac:dyDescent="0.25">
      <c r="I67822"/>
      <c r="J67822"/>
      <c r="K67822"/>
      <c r="L67822"/>
    </row>
    <row r="67823" spans="9:12" ht="15" x14ac:dyDescent="0.25">
      <c r="I67823"/>
      <c r="J67823"/>
      <c r="K67823"/>
      <c r="L67823"/>
    </row>
    <row r="67824" spans="9:12" ht="15" x14ac:dyDescent="0.25">
      <c r="I67824"/>
      <c r="J67824"/>
      <c r="K67824"/>
      <c r="L67824"/>
    </row>
    <row r="67825" spans="9:12" ht="15" x14ac:dyDescent="0.25">
      <c r="I67825"/>
      <c r="J67825"/>
      <c r="K67825"/>
      <c r="L67825"/>
    </row>
    <row r="67826" spans="9:12" ht="15" x14ac:dyDescent="0.25">
      <c r="I67826"/>
      <c r="J67826"/>
      <c r="K67826"/>
      <c r="L67826"/>
    </row>
    <row r="67827" spans="9:12" ht="15" x14ac:dyDescent="0.25">
      <c r="I67827"/>
      <c r="J67827"/>
      <c r="K67827"/>
      <c r="L67827"/>
    </row>
    <row r="67828" spans="9:12" ht="15" x14ac:dyDescent="0.25">
      <c r="I67828"/>
      <c r="J67828"/>
      <c r="K67828"/>
      <c r="L67828"/>
    </row>
    <row r="67829" spans="9:12" ht="15" x14ac:dyDescent="0.25">
      <c r="I67829"/>
      <c r="J67829"/>
      <c r="K67829"/>
      <c r="L67829"/>
    </row>
    <row r="67830" spans="9:12" ht="15" x14ac:dyDescent="0.25">
      <c r="I67830"/>
      <c r="J67830"/>
      <c r="K67830"/>
      <c r="L67830"/>
    </row>
    <row r="67831" spans="9:12" ht="15" x14ac:dyDescent="0.25">
      <c r="I67831"/>
      <c r="J67831"/>
      <c r="K67831"/>
      <c r="L67831"/>
    </row>
    <row r="67832" spans="9:12" ht="15" x14ac:dyDescent="0.25">
      <c r="I67832"/>
      <c r="J67832"/>
      <c r="K67832"/>
      <c r="L67832"/>
    </row>
    <row r="67833" spans="9:12" ht="15" x14ac:dyDescent="0.25">
      <c r="I67833"/>
      <c r="J67833"/>
      <c r="K67833"/>
      <c r="L67833"/>
    </row>
    <row r="67834" spans="9:12" ht="15" x14ac:dyDescent="0.25">
      <c r="I67834"/>
      <c r="J67834"/>
      <c r="K67834"/>
      <c r="L67834"/>
    </row>
    <row r="67835" spans="9:12" ht="15" x14ac:dyDescent="0.25">
      <c r="I67835"/>
      <c r="J67835"/>
      <c r="K67835"/>
      <c r="L67835"/>
    </row>
    <row r="67836" spans="9:12" ht="15" x14ac:dyDescent="0.25">
      <c r="I67836"/>
      <c r="J67836"/>
      <c r="K67836"/>
      <c r="L67836"/>
    </row>
    <row r="67837" spans="9:12" ht="15" x14ac:dyDescent="0.25">
      <c r="I67837"/>
      <c r="J67837"/>
      <c r="K67837"/>
      <c r="L67837"/>
    </row>
    <row r="67838" spans="9:12" ht="15" x14ac:dyDescent="0.25">
      <c r="I67838"/>
      <c r="J67838"/>
      <c r="K67838"/>
      <c r="L67838"/>
    </row>
    <row r="67839" spans="9:12" ht="15" x14ac:dyDescent="0.25">
      <c r="I67839"/>
      <c r="J67839"/>
      <c r="K67839"/>
      <c r="L67839"/>
    </row>
    <row r="67840" spans="9:12" ht="15" x14ac:dyDescent="0.25">
      <c r="I67840"/>
      <c r="J67840"/>
      <c r="K67840"/>
      <c r="L67840"/>
    </row>
    <row r="67841" spans="9:12" ht="15" x14ac:dyDescent="0.25">
      <c r="I67841"/>
      <c r="J67841"/>
      <c r="K67841"/>
      <c r="L67841"/>
    </row>
    <row r="67842" spans="9:12" ht="15" x14ac:dyDescent="0.25">
      <c r="I67842"/>
      <c r="J67842"/>
      <c r="K67842"/>
      <c r="L67842"/>
    </row>
    <row r="67843" spans="9:12" ht="15" x14ac:dyDescent="0.25">
      <c r="I67843"/>
      <c r="J67843"/>
      <c r="K67843"/>
      <c r="L67843"/>
    </row>
    <row r="67844" spans="9:12" ht="15" x14ac:dyDescent="0.25">
      <c r="I67844"/>
      <c r="J67844"/>
      <c r="K67844"/>
      <c r="L67844"/>
    </row>
    <row r="67845" spans="9:12" ht="15" x14ac:dyDescent="0.25">
      <c r="I67845"/>
      <c r="J67845"/>
      <c r="K67845"/>
      <c r="L67845"/>
    </row>
    <row r="67846" spans="9:12" ht="15" x14ac:dyDescent="0.25">
      <c r="I67846"/>
      <c r="J67846"/>
      <c r="K67846"/>
      <c r="L67846"/>
    </row>
    <row r="67847" spans="9:12" ht="15" x14ac:dyDescent="0.25">
      <c r="I67847"/>
      <c r="J67847"/>
      <c r="K67847"/>
      <c r="L67847"/>
    </row>
    <row r="67848" spans="9:12" ht="15" x14ac:dyDescent="0.25">
      <c r="I67848"/>
      <c r="J67848"/>
      <c r="K67848"/>
      <c r="L67848"/>
    </row>
    <row r="67849" spans="9:12" ht="15" x14ac:dyDescent="0.25">
      <c r="I67849"/>
      <c r="J67849"/>
      <c r="K67849"/>
      <c r="L67849"/>
    </row>
    <row r="67850" spans="9:12" ht="15" x14ac:dyDescent="0.25">
      <c r="I67850"/>
      <c r="J67850"/>
      <c r="K67850"/>
      <c r="L67850"/>
    </row>
    <row r="67851" spans="9:12" ht="15" x14ac:dyDescent="0.25">
      <c r="I67851"/>
      <c r="J67851"/>
      <c r="K67851"/>
      <c r="L67851"/>
    </row>
    <row r="67852" spans="9:12" ht="15" x14ac:dyDescent="0.25">
      <c r="I67852"/>
      <c r="J67852"/>
      <c r="K67852"/>
      <c r="L67852"/>
    </row>
    <row r="67853" spans="9:12" ht="15" x14ac:dyDescent="0.25">
      <c r="I67853"/>
      <c r="J67853"/>
      <c r="K67853"/>
      <c r="L67853"/>
    </row>
    <row r="67854" spans="9:12" ht="15" x14ac:dyDescent="0.25">
      <c r="I67854"/>
      <c r="J67854"/>
      <c r="K67854"/>
      <c r="L67854"/>
    </row>
    <row r="67855" spans="9:12" ht="15" x14ac:dyDescent="0.25">
      <c r="I67855"/>
      <c r="J67855"/>
      <c r="K67855"/>
      <c r="L67855"/>
    </row>
    <row r="67856" spans="9:12" ht="15" x14ac:dyDescent="0.25">
      <c r="I67856"/>
      <c r="J67856"/>
      <c r="K67856"/>
      <c r="L67856"/>
    </row>
    <row r="67857" spans="9:12" ht="15" x14ac:dyDescent="0.25">
      <c r="I67857"/>
      <c r="J67857"/>
      <c r="K67857"/>
      <c r="L67857"/>
    </row>
    <row r="67858" spans="9:12" ht="15" x14ac:dyDescent="0.25">
      <c r="I67858"/>
      <c r="J67858"/>
      <c r="K67858"/>
      <c r="L67858"/>
    </row>
    <row r="67859" spans="9:12" ht="15" x14ac:dyDescent="0.25">
      <c r="I67859"/>
      <c r="J67859"/>
      <c r="K67859"/>
      <c r="L67859"/>
    </row>
    <row r="67860" spans="9:12" ht="15" x14ac:dyDescent="0.25">
      <c r="I67860"/>
      <c r="J67860"/>
      <c r="K67860"/>
      <c r="L67860"/>
    </row>
    <row r="67861" spans="9:12" ht="15" x14ac:dyDescent="0.25">
      <c r="I67861"/>
      <c r="J67861"/>
      <c r="K67861"/>
      <c r="L67861"/>
    </row>
    <row r="67862" spans="9:12" ht="15" x14ac:dyDescent="0.25">
      <c r="I67862"/>
      <c r="J67862"/>
      <c r="K67862"/>
      <c r="L67862"/>
    </row>
    <row r="67863" spans="9:12" ht="15" x14ac:dyDescent="0.25">
      <c r="I67863"/>
      <c r="J67863"/>
      <c r="K67863"/>
      <c r="L67863"/>
    </row>
    <row r="67864" spans="9:12" ht="15" x14ac:dyDescent="0.25">
      <c r="I67864"/>
      <c r="J67864"/>
      <c r="K67864"/>
      <c r="L67864"/>
    </row>
    <row r="67865" spans="9:12" ht="15" x14ac:dyDescent="0.25">
      <c r="I67865"/>
      <c r="J67865"/>
      <c r="K67865"/>
      <c r="L67865"/>
    </row>
    <row r="67866" spans="9:12" ht="15" x14ac:dyDescent="0.25">
      <c r="I67866"/>
      <c r="J67866"/>
      <c r="K67866"/>
      <c r="L67866"/>
    </row>
    <row r="67867" spans="9:12" ht="15" x14ac:dyDescent="0.25">
      <c r="I67867"/>
      <c r="J67867"/>
      <c r="K67867"/>
      <c r="L67867"/>
    </row>
    <row r="67868" spans="9:12" ht="15" x14ac:dyDescent="0.25">
      <c r="I67868"/>
      <c r="J67868"/>
      <c r="K67868"/>
      <c r="L67868"/>
    </row>
    <row r="67869" spans="9:12" ht="15" x14ac:dyDescent="0.25">
      <c r="I67869"/>
      <c r="J67869"/>
      <c r="K67869"/>
      <c r="L67869"/>
    </row>
    <row r="67870" spans="9:12" ht="15" x14ac:dyDescent="0.25">
      <c r="I67870"/>
      <c r="J67870"/>
      <c r="K67870"/>
      <c r="L67870"/>
    </row>
    <row r="67871" spans="9:12" ht="15" x14ac:dyDescent="0.25">
      <c r="I67871"/>
      <c r="J67871"/>
      <c r="K67871"/>
      <c r="L67871"/>
    </row>
    <row r="67872" spans="9:12" ht="15" x14ac:dyDescent="0.25">
      <c r="I67872"/>
      <c r="J67872"/>
      <c r="K67872"/>
      <c r="L67872"/>
    </row>
    <row r="67873" spans="9:12" ht="15" x14ac:dyDescent="0.25">
      <c r="I67873"/>
      <c r="J67873"/>
      <c r="K67873"/>
      <c r="L67873"/>
    </row>
    <row r="67874" spans="9:12" ht="15" x14ac:dyDescent="0.25">
      <c r="I67874"/>
      <c r="J67874"/>
      <c r="K67874"/>
      <c r="L67874"/>
    </row>
    <row r="67875" spans="9:12" ht="15" x14ac:dyDescent="0.25">
      <c r="I67875"/>
      <c r="J67875"/>
      <c r="K67875"/>
      <c r="L67875"/>
    </row>
    <row r="67876" spans="9:12" ht="15" x14ac:dyDescent="0.25">
      <c r="I67876"/>
      <c r="J67876"/>
      <c r="K67876"/>
      <c r="L67876"/>
    </row>
    <row r="67877" spans="9:12" ht="15" x14ac:dyDescent="0.25">
      <c r="I67877"/>
      <c r="J67877"/>
      <c r="K67877"/>
      <c r="L67877"/>
    </row>
    <row r="67878" spans="9:12" ht="15" x14ac:dyDescent="0.25">
      <c r="I67878"/>
      <c r="J67878"/>
      <c r="K67878"/>
      <c r="L67878"/>
    </row>
    <row r="67879" spans="9:12" ht="15" x14ac:dyDescent="0.25">
      <c r="I67879"/>
      <c r="J67879"/>
      <c r="K67879"/>
      <c r="L67879"/>
    </row>
    <row r="67880" spans="9:12" ht="15" x14ac:dyDescent="0.25">
      <c r="I67880"/>
      <c r="J67880"/>
      <c r="K67880"/>
      <c r="L67880"/>
    </row>
    <row r="67881" spans="9:12" ht="15" x14ac:dyDescent="0.25">
      <c r="I67881"/>
      <c r="J67881"/>
      <c r="K67881"/>
      <c r="L67881"/>
    </row>
    <row r="67882" spans="9:12" ht="15" x14ac:dyDescent="0.25">
      <c r="I67882"/>
      <c r="J67882"/>
      <c r="K67882"/>
      <c r="L67882"/>
    </row>
    <row r="67883" spans="9:12" ht="15" x14ac:dyDescent="0.25">
      <c r="I67883"/>
      <c r="J67883"/>
      <c r="K67883"/>
      <c r="L67883"/>
    </row>
    <row r="67884" spans="9:12" ht="15" x14ac:dyDescent="0.25">
      <c r="I67884"/>
      <c r="J67884"/>
      <c r="K67884"/>
      <c r="L67884"/>
    </row>
    <row r="67885" spans="9:12" ht="15" x14ac:dyDescent="0.25">
      <c r="I67885"/>
      <c r="J67885"/>
      <c r="K67885"/>
      <c r="L67885"/>
    </row>
    <row r="67886" spans="9:12" ht="15" x14ac:dyDescent="0.25">
      <c r="I67886"/>
      <c r="J67886"/>
      <c r="K67886"/>
      <c r="L67886"/>
    </row>
    <row r="67887" spans="9:12" ht="15" x14ac:dyDescent="0.25">
      <c r="I67887"/>
      <c r="J67887"/>
      <c r="K67887"/>
      <c r="L67887"/>
    </row>
    <row r="67888" spans="9:12" ht="15" x14ac:dyDescent="0.25">
      <c r="I67888"/>
      <c r="J67888"/>
      <c r="K67888"/>
      <c r="L67888"/>
    </row>
    <row r="67889" spans="9:12" ht="15" x14ac:dyDescent="0.25">
      <c r="I67889"/>
      <c r="J67889"/>
      <c r="K67889"/>
      <c r="L67889"/>
    </row>
    <row r="67890" spans="9:12" ht="15" x14ac:dyDescent="0.25">
      <c r="I67890"/>
      <c r="J67890"/>
      <c r="K67890"/>
      <c r="L67890"/>
    </row>
    <row r="67891" spans="9:12" ht="15" x14ac:dyDescent="0.25">
      <c r="I67891"/>
      <c r="J67891"/>
      <c r="K67891"/>
      <c r="L67891"/>
    </row>
    <row r="67892" spans="9:12" ht="15" x14ac:dyDescent="0.25">
      <c r="I67892"/>
      <c r="J67892"/>
      <c r="K67892"/>
      <c r="L67892"/>
    </row>
    <row r="67893" spans="9:12" ht="15" x14ac:dyDescent="0.25">
      <c r="I67893"/>
      <c r="J67893"/>
      <c r="K67893"/>
      <c r="L67893"/>
    </row>
    <row r="67894" spans="9:12" ht="15" x14ac:dyDescent="0.25">
      <c r="I67894"/>
      <c r="J67894"/>
      <c r="K67894"/>
      <c r="L67894"/>
    </row>
    <row r="67895" spans="9:12" ht="15" x14ac:dyDescent="0.25">
      <c r="I67895"/>
      <c r="J67895"/>
      <c r="K67895"/>
      <c r="L67895"/>
    </row>
    <row r="67896" spans="9:12" ht="15" x14ac:dyDescent="0.25">
      <c r="I67896"/>
      <c r="J67896"/>
      <c r="K67896"/>
      <c r="L67896"/>
    </row>
    <row r="67897" spans="9:12" ht="15" x14ac:dyDescent="0.25">
      <c r="I67897"/>
      <c r="J67897"/>
      <c r="K67897"/>
      <c r="L67897"/>
    </row>
    <row r="67898" spans="9:12" ht="15" x14ac:dyDescent="0.25">
      <c r="I67898"/>
      <c r="J67898"/>
      <c r="K67898"/>
      <c r="L67898"/>
    </row>
    <row r="67899" spans="9:12" ht="15" x14ac:dyDescent="0.25">
      <c r="I67899"/>
      <c r="J67899"/>
      <c r="K67899"/>
      <c r="L67899"/>
    </row>
    <row r="67900" spans="9:12" ht="15" x14ac:dyDescent="0.25">
      <c r="I67900"/>
      <c r="J67900"/>
      <c r="K67900"/>
      <c r="L67900"/>
    </row>
    <row r="67901" spans="9:12" ht="15" x14ac:dyDescent="0.25">
      <c r="I67901"/>
      <c r="J67901"/>
      <c r="K67901"/>
      <c r="L67901"/>
    </row>
    <row r="67902" spans="9:12" ht="15" x14ac:dyDescent="0.25">
      <c r="I67902"/>
      <c r="J67902"/>
      <c r="K67902"/>
      <c r="L67902"/>
    </row>
    <row r="67903" spans="9:12" ht="15" x14ac:dyDescent="0.25">
      <c r="I67903"/>
      <c r="J67903"/>
      <c r="K67903"/>
      <c r="L67903"/>
    </row>
    <row r="67904" spans="9:12" ht="15" x14ac:dyDescent="0.25">
      <c r="I67904"/>
      <c r="J67904"/>
      <c r="K67904"/>
      <c r="L67904"/>
    </row>
    <row r="67905" spans="9:12" ht="15" x14ac:dyDescent="0.25">
      <c r="I67905"/>
      <c r="J67905"/>
      <c r="K67905"/>
      <c r="L67905"/>
    </row>
    <row r="67906" spans="9:12" ht="15" x14ac:dyDescent="0.25">
      <c r="I67906"/>
      <c r="J67906"/>
      <c r="K67906"/>
      <c r="L67906"/>
    </row>
    <row r="67907" spans="9:12" ht="15" x14ac:dyDescent="0.25">
      <c r="I67907"/>
      <c r="J67907"/>
      <c r="K67907"/>
      <c r="L67907"/>
    </row>
    <row r="67908" spans="9:12" ht="15" x14ac:dyDescent="0.25">
      <c r="I67908"/>
      <c r="J67908"/>
      <c r="K67908"/>
      <c r="L67908"/>
    </row>
    <row r="67909" spans="9:12" ht="15" x14ac:dyDescent="0.25">
      <c r="I67909"/>
      <c r="J67909"/>
      <c r="K67909"/>
      <c r="L67909"/>
    </row>
    <row r="67910" spans="9:12" ht="15" x14ac:dyDescent="0.25">
      <c r="I67910"/>
      <c r="J67910"/>
      <c r="K67910"/>
      <c r="L67910"/>
    </row>
    <row r="67911" spans="9:12" ht="15" x14ac:dyDescent="0.25">
      <c r="I67911"/>
      <c r="J67911"/>
      <c r="K67911"/>
      <c r="L67911"/>
    </row>
    <row r="67912" spans="9:12" ht="15" x14ac:dyDescent="0.25">
      <c r="I67912"/>
      <c r="J67912"/>
      <c r="K67912"/>
      <c r="L67912"/>
    </row>
    <row r="67913" spans="9:12" ht="15" x14ac:dyDescent="0.25">
      <c r="I67913"/>
      <c r="J67913"/>
      <c r="K67913"/>
      <c r="L67913"/>
    </row>
    <row r="67914" spans="9:12" ht="15" x14ac:dyDescent="0.25">
      <c r="I67914"/>
      <c r="J67914"/>
      <c r="K67914"/>
      <c r="L67914"/>
    </row>
    <row r="67915" spans="9:12" ht="15" x14ac:dyDescent="0.25">
      <c r="I67915"/>
      <c r="J67915"/>
      <c r="K67915"/>
      <c r="L67915"/>
    </row>
    <row r="67916" spans="9:12" ht="15" x14ac:dyDescent="0.25">
      <c r="I67916"/>
      <c r="J67916"/>
      <c r="K67916"/>
      <c r="L67916"/>
    </row>
    <row r="67917" spans="9:12" ht="15" x14ac:dyDescent="0.25">
      <c r="I67917"/>
      <c r="J67917"/>
      <c r="K67917"/>
      <c r="L67917"/>
    </row>
    <row r="67918" spans="9:12" ht="15" x14ac:dyDescent="0.25">
      <c r="I67918"/>
      <c r="J67918"/>
      <c r="K67918"/>
      <c r="L67918"/>
    </row>
    <row r="67919" spans="9:12" ht="15" x14ac:dyDescent="0.25">
      <c r="I67919"/>
      <c r="J67919"/>
      <c r="K67919"/>
      <c r="L67919"/>
    </row>
    <row r="67920" spans="9:12" ht="15" x14ac:dyDescent="0.25">
      <c r="I67920"/>
      <c r="J67920"/>
      <c r="K67920"/>
      <c r="L67920"/>
    </row>
    <row r="67921" spans="9:12" ht="15" x14ac:dyDescent="0.25">
      <c r="I67921"/>
      <c r="J67921"/>
      <c r="K67921"/>
      <c r="L67921"/>
    </row>
    <row r="67922" spans="9:12" ht="15" x14ac:dyDescent="0.25">
      <c r="I67922"/>
      <c r="J67922"/>
      <c r="K67922"/>
      <c r="L67922"/>
    </row>
    <row r="67923" spans="9:12" ht="15" x14ac:dyDescent="0.25">
      <c r="I67923"/>
      <c r="J67923"/>
      <c r="K67923"/>
      <c r="L67923"/>
    </row>
    <row r="67924" spans="9:12" ht="15" x14ac:dyDescent="0.25">
      <c r="I67924"/>
      <c r="J67924"/>
      <c r="K67924"/>
      <c r="L67924"/>
    </row>
    <row r="67925" spans="9:12" ht="15" x14ac:dyDescent="0.25">
      <c r="I67925"/>
      <c r="J67925"/>
      <c r="K67925"/>
      <c r="L67925"/>
    </row>
    <row r="67926" spans="9:12" ht="15" x14ac:dyDescent="0.25">
      <c r="I67926"/>
      <c r="J67926"/>
      <c r="K67926"/>
      <c r="L67926"/>
    </row>
    <row r="67927" spans="9:12" ht="15" x14ac:dyDescent="0.25">
      <c r="I67927"/>
      <c r="J67927"/>
      <c r="K67927"/>
      <c r="L67927"/>
    </row>
    <row r="67928" spans="9:12" ht="15" x14ac:dyDescent="0.25">
      <c r="I67928"/>
      <c r="J67928"/>
      <c r="K67928"/>
      <c r="L67928"/>
    </row>
    <row r="67929" spans="9:12" ht="15" x14ac:dyDescent="0.25">
      <c r="I67929"/>
      <c r="J67929"/>
      <c r="K67929"/>
      <c r="L67929"/>
    </row>
    <row r="67930" spans="9:12" ht="15" x14ac:dyDescent="0.25">
      <c r="I67930"/>
      <c r="J67930"/>
      <c r="K67930"/>
      <c r="L67930"/>
    </row>
    <row r="67931" spans="9:12" ht="15" x14ac:dyDescent="0.25">
      <c r="I67931"/>
      <c r="J67931"/>
      <c r="K67931"/>
      <c r="L67931"/>
    </row>
    <row r="67932" spans="9:12" ht="15" x14ac:dyDescent="0.25">
      <c r="I67932"/>
      <c r="J67932"/>
      <c r="K67932"/>
      <c r="L67932"/>
    </row>
    <row r="67933" spans="9:12" ht="15" x14ac:dyDescent="0.25">
      <c r="I67933"/>
      <c r="J67933"/>
      <c r="K67933"/>
      <c r="L67933"/>
    </row>
    <row r="67934" spans="9:12" ht="15" x14ac:dyDescent="0.25">
      <c r="I67934"/>
      <c r="J67934"/>
      <c r="K67934"/>
      <c r="L67934"/>
    </row>
    <row r="67935" spans="9:12" ht="15" x14ac:dyDescent="0.25">
      <c r="I67935"/>
      <c r="J67935"/>
      <c r="K67935"/>
      <c r="L67935"/>
    </row>
    <row r="67936" spans="9:12" ht="15" x14ac:dyDescent="0.25">
      <c r="I67936"/>
      <c r="J67936"/>
      <c r="K67936"/>
      <c r="L67936"/>
    </row>
    <row r="67937" spans="9:12" ht="15" x14ac:dyDescent="0.25">
      <c r="I67937"/>
      <c r="J67937"/>
      <c r="K67937"/>
      <c r="L67937"/>
    </row>
    <row r="67938" spans="9:12" ht="15" x14ac:dyDescent="0.25">
      <c r="I67938"/>
      <c r="J67938"/>
      <c r="K67938"/>
      <c r="L67938"/>
    </row>
    <row r="67939" spans="9:12" ht="15" x14ac:dyDescent="0.25">
      <c r="I67939"/>
      <c r="J67939"/>
      <c r="K67939"/>
      <c r="L67939"/>
    </row>
    <row r="67940" spans="9:12" ht="15" x14ac:dyDescent="0.25">
      <c r="I67940"/>
      <c r="J67940"/>
      <c r="K67940"/>
      <c r="L67940"/>
    </row>
    <row r="67941" spans="9:12" ht="15" x14ac:dyDescent="0.25">
      <c r="I67941"/>
      <c r="J67941"/>
      <c r="K67941"/>
      <c r="L67941"/>
    </row>
    <row r="67942" spans="9:12" ht="15" x14ac:dyDescent="0.25">
      <c r="I67942"/>
      <c r="J67942"/>
      <c r="K67942"/>
      <c r="L67942"/>
    </row>
    <row r="67943" spans="9:12" ht="15" x14ac:dyDescent="0.25">
      <c r="I67943"/>
      <c r="J67943"/>
      <c r="K67943"/>
      <c r="L67943"/>
    </row>
    <row r="67944" spans="9:12" ht="15" x14ac:dyDescent="0.25">
      <c r="I67944"/>
      <c r="J67944"/>
      <c r="K67944"/>
      <c r="L67944"/>
    </row>
    <row r="67945" spans="9:12" ht="15" x14ac:dyDescent="0.25">
      <c r="I67945"/>
      <c r="J67945"/>
      <c r="K67945"/>
      <c r="L67945"/>
    </row>
    <row r="67946" spans="9:12" ht="15" x14ac:dyDescent="0.25">
      <c r="I67946"/>
      <c r="J67946"/>
      <c r="K67946"/>
      <c r="L67946"/>
    </row>
    <row r="67947" spans="9:12" ht="15" x14ac:dyDescent="0.25">
      <c r="I67947"/>
      <c r="J67947"/>
      <c r="K67947"/>
      <c r="L67947"/>
    </row>
    <row r="67948" spans="9:12" ht="15" x14ac:dyDescent="0.25">
      <c r="I67948"/>
      <c r="J67948"/>
      <c r="K67948"/>
      <c r="L67948"/>
    </row>
    <row r="67949" spans="9:12" ht="15" x14ac:dyDescent="0.25">
      <c r="I67949"/>
      <c r="J67949"/>
      <c r="K67949"/>
      <c r="L67949"/>
    </row>
    <row r="67950" spans="9:12" ht="15" x14ac:dyDescent="0.25">
      <c r="I67950"/>
      <c r="J67950"/>
      <c r="K67950"/>
      <c r="L67950"/>
    </row>
    <row r="67951" spans="9:12" ht="15" x14ac:dyDescent="0.25">
      <c r="I67951"/>
      <c r="J67951"/>
      <c r="K67951"/>
      <c r="L67951"/>
    </row>
    <row r="67952" spans="9:12" ht="15" x14ac:dyDescent="0.25">
      <c r="I67952"/>
      <c r="J67952"/>
      <c r="K67952"/>
      <c r="L67952"/>
    </row>
    <row r="67953" spans="9:12" ht="15" x14ac:dyDescent="0.25">
      <c r="I67953"/>
      <c r="J67953"/>
      <c r="K67953"/>
      <c r="L67953"/>
    </row>
    <row r="67954" spans="9:12" ht="15" x14ac:dyDescent="0.25">
      <c r="I67954"/>
      <c r="J67954"/>
      <c r="K67954"/>
      <c r="L67954"/>
    </row>
    <row r="67955" spans="9:12" ht="15" x14ac:dyDescent="0.25">
      <c r="I67955"/>
      <c r="J67955"/>
      <c r="K67955"/>
      <c r="L67955"/>
    </row>
    <row r="67956" spans="9:12" ht="15" x14ac:dyDescent="0.25">
      <c r="I67956"/>
      <c r="J67956"/>
      <c r="K67956"/>
      <c r="L67956"/>
    </row>
    <row r="67957" spans="9:12" ht="15" x14ac:dyDescent="0.25">
      <c r="I67957"/>
      <c r="J67957"/>
      <c r="K67957"/>
      <c r="L67957"/>
    </row>
    <row r="67958" spans="9:12" ht="15" x14ac:dyDescent="0.25">
      <c r="I67958"/>
      <c r="J67958"/>
      <c r="K67958"/>
      <c r="L67958"/>
    </row>
    <row r="67959" spans="9:12" ht="15" x14ac:dyDescent="0.25">
      <c r="I67959"/>
      <c r="J67959"/>
      <c r="K67959"/>
      <c r="L67959"/>
    </row>
    <row r="67960" spans="9:12" ht="15" x14ac:dyDescent="0.25">
      <c r="I67960"/>
      <c r="J67960"/>
      <c r="K67960"/>
      <c r="L67960"/>
    </row>
    <row r="67961" spans="9:12" ht="15" x14ac:dyDescent="0.25">
      <c r="I67961"/>
      <c r="J67961"/>
      <c r="K67961"/>
      <c r="L67961"/>
    </row>
    <row r="67962" spans="9:12" ht="15" x14ac:dyDescent="0.25">
      <c r="I67962"/>
      <c r="J67962"/>
      <c r="K67962"/>
      <c r="L67962"/>
    </row>
    <row r="67963" spans="9:12" ht="15" x14ac:dyDescent="0.25">
      <c r="I67963"/>
      <c r="J67963"/>
      <c r="K67963"/>
      <c r="L67963"/>
    </row>
    <row r="67964" spans="9:12" ht="15" x14ac:dyDescent="0.25">
      <c r="I67964"/>
      <c r="J67964"/>
      <c r="K67964"/>
      <c r="L67964"/>
    </row>
    <row r="67965" spans="9:12" ht="15" x14ac:dyDescent="0.25">
      <c r="I67965"/>
      <c r="J67965"/>
      <c r="K67965"/>
      <c r="L67965"/>
    </row>
    <row r="67966" spans="9:12" ht="15" x14ac:dyDescent="0.25">
      <c r="I67966"/>
      <c r="J67966"/>
      <c r="K67966"/>
      <c r="L67966"/>
    </row>
    <row r="67967" spans="9:12" ht="15" x14ac:dyDescent="0.25">
      <c r="I67967"/>
      <c r="J67967"/>
      <c r="K67967"/>
      <c r="L67967"/>
    </row>
    <row r="67968" spans="9:12" ht="15" x14ac:dyDescent="0.25">
      <c r="I67968"/>
      <c r="J67968"/>
      <c r="K67968"/>
      <c r="L67968"/>
    </row>
    <row r="67969" spans="9:12" ht="15" x14ac:dyDescent="0.25">
      <c r="I67969"/>
      <c r="J67969"/>
      <c r="K67969"/>
      <c r="L67969"/>
    </row>
    <row r="67970" spans="9:12" ht="15" x14ac:dyDescent="0.25">
      <c r="I67970"/>
      <c r="J67970"/>
      <c r="K67970"/>
      <c r="L67970"/>
    </row>
    <row r="67971" spans="9:12" ht="15" x14ac:dyDescent="0.25">
      <c r="I67971"/>
      <c r="J67971"/>
      <c r="K67971"/>
      <c r="L67971"/>
    </row>
    <row r="67972" spans="9:12" ht="15" x14ac:dyDescent="0.25">
      <c r="I67972"/>
      <c r="J67972"/>
      <c r="K67972"/>
      <c r="L67972"/>
    </row>
    <row r="67973" spans="9:12" ht="15" x14ac:dyDescent="0.25">
      <c r="I67973"/>
      <c r="J67973"/>
      <c r="K67973"/>
      <c r="L67973"/>
    </row>
    <row r="67974" spans="9:12" ht="15" x14ac:dyDescent="0.25">
      <c r="I67974"/>
      <c r="J67974"/>
      <c r="K67974"/>
      <c r="L67974"/>
    </row>
    <row r="67975" spans="9:12" ht="15" x14ac:dyDescent="0.25">
      <c r="I67975"/>
      <c r="J67975"/>
      <c r="K67975"/>
      <c r="L67975"/>
    </row>
    <row r="67976" spans="9:12" ht="15" x14ac:dyDescent="0.25">
      <c r="I67976"/>
      <c r="J67976"/>
      <c r="K67976"/>
      <c r="L67976"/>
    </row>
    <row r="67977" spans="9:12" ht="15" x14ac:dyDescent="0.25">
      <c r="I67977"/>
      <c r="J67977"/>
      <c r="K67977"/>
      <c r="L67977"/>
    </row>
    <row r="67978" spans="9:12" ht="15" x14ac:dyDescent="0.25">
      <c r="I67978"/>
      <c r="J67978"/>
      <c r="K67978"/>
      <c r="L67978"/>
    </row>
    <row r="67979" spans="9:12" ht="15" x14ac:dyDescent="0.25">
      <c r="I67979"/>
      <c r="J67979"/>
      <c r="K67979"/>
      <c r="L67979"/>
    </row>
    <row r="67980" spans="9:12" ht="15" x14ac:dyDescent="0.25">
      <c r="I67980"/>
      <c r="J67980"/>
      <c r="K67980"/>
      <c r="L67980"/>
    </row>
    <row r="67981" spans="9:12" ht="15" x14ac:dyDescent="0.25">
      <c r="I67981"/>
      <c r="J67981"/>
      <c r="K67981"/>
      <c r="L67981"/>
    </row>
    <row r="67982" spans="9:12" ht="15" x14ac:dyDescent="0.25">
      <c r="I67982"/>
      <c r="J67982"/>
      <c r="K67982"/>
      <c r="L67982"/>
    </row>
    <row r="67983" spans="9:12" ht="15" x14ac:dyDescent="0.25">
      <c r="I67983"/>
      <c r="J67983"/>
      <c r="K67983"/>
      <c r="L67983"/>
    </row>
    <row r="67984" spans="9:12" ht="15" x14ac:dyDescent="0.25">
      <c r="I67984"/>
      <c r="J67984"/>
      <c r="K67984"/>
      <c r="L67984"/>
    </row>
    <row r="67985" spans="9:12" ht="15" x14ac:dyDescent="0.25">
      <c r="I67985"/>
      <c r="J67985"/>
      <c r="K67985"/>
      <c r="L67985"/>
    </row>
    <row r="67986" spans="9:12" ht="15" x14ac:dyDescent="0.25">
      <c r="I67986"/>
      <c r="J67986"/>
      <c r="K67986"/>
      <c r="L67986"/>
    </row>
    <row r="67987" spans="9:12" ht="15" x14ac:dyDescent="0.25">
      <c r="I67987"/>
      <c r="J67987"/>
      <c r="K67987"/>
      <c r="L67987"/>
    </row>
    <row r="67988" spans="9:12" ht="15" x14ac:dyDescent="0.25">
      <c r="I67988"/>
      <c r="J67988"/>
      <c r="K67988"/>
      <c r="L67988"/>
    </row>
    <row r="67989" spans="9:12" ht="15" x14ac:dyDescent="0.25">
      <c r="I67989"/>
      <c r="J67989"/>
      <c r="K67989"/>
      <c r="L67989"/>
    </row>
    <row r="67990" spans="9:12" ht="15" x14ac:dyDescent="0.25">
      <c r="I67990"/>
      <c r="J67990"/>
      <c r="K67990"/>
      <c r="L67990"/>
    </row>
    <row r="67991" spans="9:12" ht="15" x14ac:dyDescent="0.25">
      <c r="I67991"/>
      <c r="J67991"/>
      <c r="K67991"/>
      <c r="L67991"/>
    </row>
    <row r="67992" spans="9:12" ht="15" x14ac:dyDescent="0.25">
      <c r="I67992"/>
      <c r="J67992"/>
      <c r="K67992"/>
      <c r="L67992"/>
    </row>
    <row r="67993" spans="9:12" ht="15" x14ac:dyDescent="0.25">
      <c r="I67993"/>
      <c r="J67993"/>
      <c r="K67993"/>
      <c r="L67993"/>
    </row>
    <row r="67994" spans="9:12" ht="15" x14ac:dyDescent="0.25">
      <c r="I67994"/>
      <c r="J67994"/>
      <c r="K67994"/>
      <c r="L67994"/>
    </row>
    <row r="67995" spans="9:12" ht="15" x14ac:dyDescent="0.25">
      <c r="I67995"/>
      <c r="J67995"/>
      <c r="K67995"/>
      <c r="L67995"/>
    </row>
    <row r="67996" spans="9:12" ht="15" x14ac:dyDescent="0.25">
      <c r="I67996"/>
      <c r="J67996"/>
      <c r="K67996"/>
      <c r="L67996"/>
    </row>
    <row r="67997" spans="9:12" ht="15" x14ac:dyDescent="0.25">
      <c r="I67997"/>
      <c r="J67997"/>
      <c r="K67997"/>
      <c r="L67997"/>
    </row>
    <row r="67998" spans="9:12" ht="15" x14ac:dyDescent="0.25">
      <c r="I67998"/>
      <c r="J67998"/>
      <c r="K67998"/>
      <c r="L67998"/>
    </row>
    <row r="67999" spans="9:12" ht="15" x14ac:dyDescent="0.25">
      <c r="I67999"/>
      <c r="J67999"/>
      <c r="K67999"/>
      <c r="L67999"/>
    </row>
    <row r="68000" spans="9:12" ht="15" x14ac:dyDescent="0.25">
      <c r="I68000"/>
      <c r="J68000"/>
      <c r="K68000"/>
      <c r="L68000"/>
    </row>
    <row r="68001" spans="9:12" ht="15" x14ac:dyDescent="0.25">
      <c r="I68001"/>
      <c r="J68001"/>
      <c r="K68001"/>
      <c r="L68001"/>
    </row>
    <row r="68002" spans="9:12" ht="15" x14ac:dyDescent="0.25">
      <c r="I68002"/>
      <c r="J68002"/>
      <c r="K68002"/>
      <c r="L68002"/>
    </row>
    <row r="68003" spans="9:12" ht="15" x14ac:dyDescent="0.25">
      <c r="I68003"/>
      <c r="J68003"/>
      <c r="K68003"/>
      <c r="L68003"/>
    </row>
    <row r="68004" spans="9:12" ht="15" x14ac:dyDescent="0.25">
      <c r="I68004"/>
      <c r="J68004"/>
      <c r="K68004"/>
      <c r="L68004"/>
    </row>
    <row r="68005" spans="9:12" ht="15" x14ac:dyDescent="0.25">
      <c r="I68005"/>
      <c r="J68005"/>
      <c r="K68005"/>
      <c r="L68005"/>
    </row>
    <row r="68006" spans="9:12" ht="15" x14ac:dyDescent="0.25">
      <c r="I68006"/>
      <c r="J68006"/>
      <c r="K68006"/>
      <c r="L68006"/>
    </row>
    <row r="68007" spans="9:12" ht="15" x14ac:dyDescent="0.25">
      <c r="I68007"/>
      <c r="J68007"/>
      <c r="K68007"/>
      <c r="L68007"/>
    </row>
    <row r="68008" spans="9:12" ht="15" x14ac:dyDescent="0.25">
      <c r="I68008"/>
      <c r="J68008"/>
      <c r="K68008"/>
      <c r="L68008"/>
    </row>
    <row r="68009" spans="9:12" ht="15" x14ac:dyDescent="0.25">
      <c r="I68009"/>
      <c r="J68009"/>
      <c r="K68009"/>
      <c r="L68009"/>
    </row>
    <row r="68010" spans="9:12" ht="15" x14ac:dyDescent="0.25">
      <c r="I68010"/>
      <c r="J68010"/>
      <c r="K68010"/>
      <c r="L68010"/>
    </row>
    <row r="68011" spans="9:12" ht="15" x14ac:dyDescent="0.25">
      <c r="I68011"/>
      <c r="J68011"/>
      <c r="K68011"/>
      <c r="L68011"/>
    </row>
    <row r="68012" spans="9:12" ht="15" x14ac:dyDescent="0.25">
      <c r="I68012"/>
      <c r="J68012"/>
      <c r="K68012"/>
      <c r="L68012"/>
    </row>
    <row r="68013" spans="9:12" ht="15" x14ac:dyDescent="0.25">
      <c r="I68013"/>
      <c r="J68013"/>
      <c r="K68013"/>
      <c r="L68013"/>
    </row>
    <row r="68014" spans="9:12" ht="15" x14ac:dyDescent="0.25">
      <c r="I68014"/>
      <c r="J68014"/>
      <c r="K68014"/>
      <c r="L68014"/>
    </row>
    <row r="68015" spans="9:12" ht="15" x14ac:dyDescent="0.25">
      <c r="I68015"/>
      <c r="J68015"/>
      <c r="K68015"/>
      <c r="L68015"/>
    </row>
    <row r="68016" spans="9:12" ht="15" x14ac:dyDescent="0.25">
      <c r="I68016"/>
      <c r="J68016"/>
      <c r="K68016"/>
      <c r="L68016"/>
    </row>
    <row r="68017" spans="9:12" ht="15" x14ac:dyDescent="0.25">
      <c r="I68017"/>
      <c r="J68017"/>
      <c r="K68017"/>
      <c r="L68017"/>
    </row>
    <row r="68018" spans="9:12" ht="15" x14ac:dyDescent="0.25">
      <c r="I68018"/>
      <c r="J68018"/>
      <c r="K68018"/>
      <c r="L68018"/>
    </row>
    <row r="68019" spans="9:12" ht="15" x14ac:dyDescent="0.25">
      <c r="I68019"/>
      <c r="J68019"/>
      <c r="K68019"/>
      <c r="L68019"/>
    </row>
    <row r="68020" spans="9:12" ht="15" x14ac:dyDescent="0.25">
      <c r="I68020"/>
      <c r="J68020"/>
      <c r="K68020"/>
      <c r="L68020"/>
    </row>
    <row r="68021" spans="9:12" ht="15" x14ac:dyDescent="0.25">
      <c r="I68021"/>
      <c r="J68021"/>
      <c r="K68021"/>
      <c r="L68021"/>
    </row>
    <row r="68022" spans="9:12" ht="15" x14ac:dyDescent="0.25">
      <c r="I68022"/>
      <c r="J68022"/>
      <c r="K68022"/>
      <c r="L68022"/>
    </row>
    <row r="68023" spans="9:12" ht="15" x14ac:dyDescent="0.25">
      <c r="I68023"/>
      <c r="J68023"/>
      <c r="K68023"/>
      <c r="L68023"/>
    </row>
    <row r="68024" spans="9:12" ht="15" x14ac:dyDescent="0.25">
      <c r="I68024"/>
      <c r="J68024"/>
      <c r="K68024"/>
      <c r="L68024"/>
    </row>
    <row r="68025" spans="9:12" ht="15" x14ac:dyDescent="0.25">
      <c r="I68025"/>
      <c r="J68025"/>
      <c r="K68025"/>
      <c r="L68025"/>
    </row>
    <row r="68026" spans="9:12" ht="15" x14ac:dyDescent="0.25">
      <c r="I68026"/>
      <c r="J68026"/>
      <c r="K68026"/>
      <c r="L68026"/>
    </row>
    <row r="68027" spans="9:12" ht="15" x14ac:dyDescent="0.25">
      <c r="I68027"/>
      <c r="J68027"/>
      <c r="K68027"/>
      <c r="L68027"/>
    </row>
    <row r="68028" spans="9:12" ht="15" x14ac:dyDescent="0.25">
      <c r="I68028"/>
      <c r="J68028"/>
      <c r="K68028"/>
      <c r="L68028"/>
    </row>
    <row r="68029" spans="9:12" ht="15" x14ac:dyDescent="0.25">
      <c r="I68029"/>
      <c r="J68029"/>
      <c r="K68029"/>
      <c r="L68029"/>
    </row>
    <row r="68030" spans="9:12" ht="15" x14ac:dyDescent="0.25">
      <c r="I68030"/>
      <c r="J68030"/>
      <c r="K68030"/>
      <c r="L68030"/>
    </row>
    <row r="68031" spans="9:12" ht="15" x14ac:dyDescent="0.25">
      <c r="I68031"/>
      <c r="J68031"/>
      <c r="K68031"/>
      <c r="L68031"/>
    </row>
    <row r="68032" spans="9:12" ht="15" x14ac:dyDescent="0.25">
      <c r="I68032"/>
      <c r="J68032"/>
      <c r="K68032"/>
      <c r="L68032"/>
    </row>
    <row r="68033" spans="9:12" ht="15" x14ac:dyDescent="0.25">
      <c r="I68033"/>
      <c r="J68033"/>
      <c r="K68033"/>
      <c r="L68033"/>
    </row>
    <row r="68034" spans="9:12" ht="15" x14ac:dyDescent="0.25">
      <c r="I68034"/>
      <c r="J68034"/>
      <c r="K68034"/>
      <c r="L68034"/>
    </row>
    <row r="68035" spans="9:12" ht="15" x14ac:dyDescent="0.25">
      <c r="I68035"/>
      <c r="J68035"/>
      <c r="K68035"/>
      <c r="L68035"/>
    </row>
    <row r="68036" spans="9:12" ht="15" x14ac:dyDescent="0.25">
      <c r="I68036"/>
      <c r="J68036"/>
      <c r="K68036"/>
      <c r="L68036"/>
    </row>
    <row r="68037" spans="9:12" ht="15" x14ac:dyDescent="0.25">
      <c r="I68037"/>
      <c r="J68037"/>
      <c r="K68037"/>
      <c r="L68037"/>
    </row>
    <row r="68038" spans="9:12" ht="15" x14ac:dyDescent="0.25">
      <c r="I68038"/>
      <c r="J68038"/>
      <c r="K68038"/>
      <c r="L68038"/>
    </row>
    <row r="68039" spans="9:12" ht="15" x14ac:dyDescent="0.25">
      <c r="I68039"/>
      <c r="J68039"/>
      <c r="K68039"/>
      <c r="L68039"/>
    </row>
    <row r="68040" spans="9:12" ht="15" x14ac:dyDescent="0.25">
      <c r="I68040"/>
      <c r="J68040"/>
      <c r="K68040"/>
      <c r="L68040"/>
    </row>
    <row r="68041" spans="9:12" ht="15" x14ac:dyDescent="0.25">
      <c r="I68041"/>
      <c r="J68041"/>
      <c r="K68041"/>
      <c r="L68041"/>
    </row>
    <row r="68042" spans="9:12" ht="15" x14ac:dyDescent="0.25">
      <c r="I68042"/>
      <c r="J68042"/>
      <c r="K68042"/>
      <c r="L68042"/>
    </row>
    <row r="68043" spans="9:12" ht="15" x14ac:dyDescent="0.25">
      <c r="I68043"/>
      <c r="J68043"/>
      <c r="K68043"/>
      <c r="L68043"/>
    </row>
    <row r="68044" spans="9:12" ht="15" x14ac:dyDescent="0.25">
      <c r="I68044"/>
      <c r="J68044"/>
      <c r="K68044"/>
      <c r="L68044"/>
    </row>
    <row r="68045" spans="9:12" ht="15" x14ac:dyDescent="0.25">
      <c r="I68045"/>
      <c r="J68045"/>
      <c r="K68045"/>
      <c r="L68045"/>
    </row>
    <row r="68046" spans="9:12" ht="15" x14ac:dyDescent="0.25">
      <c r="I68046"/>
      <c r="J68046"/>
      <c r="K68046"/>
      <c r="L68046"/>
    </row>
    <row r="68047" spans="9:12" ht="15" x14ac:dyDescent="0.25">
      <c r="I68047"/>
      <c r="J68047"/>
      <c r="K68047"/>
      <c r="L68047"/>
    </row>
    <row r="68048" spans="9:12" ht="15" x14ac:dyDescent="0.25">
      <c r="I68048"/>
      <c r="J68048"/>
      <c r="K68048"/>
      <c r="L68048"/>
    </row>
    <row r="68049" spans="9:12" ht="15" x14ac:dyDescent="0.25">
      <c r="I68049"/>
      <c r="J68049"/>
      <c r="K68049"/>
      <c r="L68049"/>
    </row>
    <row r="68050" spans="9:12" ht="15" x14ac:dyDescent="0.25">
      <c r="I68050"/>
      <c r="J68050"/>
      <c r="K68050"/>
      <c r="L68050"/>
    </row>
    <row r="68051" spans="9:12" ht="15" x14ac:dyDescent="0.25">
      <c r="I68051"/>
      <c r="J68051"/>
      <c r="K68051"/>
      <c r="L68051"/>
    </row>
    <row r="68052" spans="9:12" ht="15" x14ac:dyDescent="0.25">
      <c r="I68052"/>
      <c r="J68052"/>
      <c r="K68052"/>
      <c r="L68052"/>
    </row>
    <row r="68053" spans="9:12" ht="15" x14ac:dyDescent="0.25">
      <c r="I68053"/>
      <c r="J68053"/>
      <c r="K68053"/>
      <c r="L68053"/>
    </row>
    <row r="68054" spans="9:12" ht="15" x14ac:dyDescent="0.25">
      <c r="I68054"/>
      <c r="J68054"/>
      <c r="K68054"/>
      <c r="L68054"/>
    </row>
    <row r="68055" spans="9:12" ht="15" x14ac:dyDescent="0.25">
      <c r="I68055"/>
      <c r="J68055"/>
      <c r="K68055"/>
      <c r="L68055"/>
    </row>
    <row r="68056" spans="9:12" ht="15" x14ac:dyDescent="0.25">
      <c r="I68056"/>
      <c r="J68056"/>
      <c r="K68056"/>
      <c r="L68056"/>
    </row>
    <row r="68057" spans="9:12" ht="15" x14ac:dyDescent="0.25">
      <c r="I68057"/>
      <c r="J68057"/>
      <c r="K68057"/>
      <c r="L68057"/>
    </row>
    <row r="68058" spans="9:12" ht="15" x14ac:dyDescent="0.25">
      <c r="I68058"/>
      <c r="J68058"/>
      <c r="K68058"/>
      <c r="L68058"/>
    </row>
    <row r="68059" spans="9:12" ht="15" x14ac:dyDescent="0.25">
      <c r="I68059"/>
      <c r="J68059"/>
      <c r="K68059"/>
      <c r="L68059"/>
    </row>
    <row r="68060" spans="9:12" ht="15" x14ac:dyDescent="0.25">
      <c r="I68060"/>
      <c r="J68060"/>
      <c r="K68060"/>
      <c r="L68060"/>
    </row>
    <row r="68061" spans="9:12" ht="15" x14ac:dyDescent="0.25">
      <c r="I68061"/>
      <c r="J68061"/>
      <c r="K68061"/>
      <c r="L68061"/>
    </row>
    <row r="68062" spans="9:12" ht="15" x14ac:dyDescent="0.25">
      <c r="I68062"/>
      <c r="J68062"/>
      <c r="K68062"/>
      <c r="L68062"/>
    </row>
    <row r="68063" spans="9:12" ht="15" x14ac:dyDescent="0.25">
      <c r="I68063"/>
      <c r="J68063"/>
      <c r="K68063"/>
      <c r="L68063"/>
    </row>
    <row r="68064" spans="9:12" ht="15" x14ac:dyDescent="0.25">
      <c r="I68064"/>
      <c r="J68064"/>
      <c r="K68064"/>
      <c r="L68064"/>
    </row>
    <row r="68065" spans="9:12" ht="15" x14ac:dyDescent="0.25">
      <c r="I68065"/>
      <c r="J68065"/>
      <c r="K68065"/>
      <c r="L68065"/>
    </row>
    <row r="68066" spans="9:12" ht="15" x14ac:dyDescent="0.25">
      <c r="I68066"/>
      <c r="J68066"/>
      <c r="K68066"/>
      <c r="L68066"/>
    </row>
    <row r="68067" spans="9:12" ht="15" x14ac:dyDescent="0.25">
      <c r="I68067"/>
      <c r="J68067"/>
      <c r="K68067"/>
      <c r="L68067"/>
    </row>
    <row r="68068" spans="9:12" ht="15" x14ac:dyDescent="0.25">
      <c r="I68068"/>
      <c r="J68068"/>
      <c r="K68068"/>
      <c r="L68068"/>
    </row>
    <row r="68069" spans="9:12" ht="15" x14ac:dyDescent="0.25">
      <c r="I68069"/>
      <c r="J68069"/>
      <c r="K68069"/>
      <c r="L68069"/>
    </row>
    <row r="68070" spans="9:12" ht="15" x14ac:dyDescent="0.25">
      <c r="I68070"/>
      <c r="J68070"/>
      <c r="K68070"/>
      <c r="L68070"/>
    </row>
    <row r="68071" spans="9:12" ht="15" x14ac:dyDescent="0.25">
      <c r="I68071"/>
      <c r="J68071"/>
      <c r="K68071"/>
      <c r="L68071"/>
    </row>
    <row r="68072" spans="9:12" ht="15" x14ac:dyDescent="0.25">
      <c r="I68072"/>
      <c r="J68072"/>
      <c r="K68072"/>
      <c r="L68072"/>
    </row>
    <row r="68073" spans="9:12" ht="15" x14ac:dyDescent="0.25">
      <c r="I68073"/>
      <c r="J68073"/>
      <c r="K68073"/>
      <c r="L68073"/>
    </row>
    <row r="68074" spans="9:12" ht="15" x14ac:dyDescent="0.25">
      <c r="I68074"/>
      <c r="J68074"/>
      <c r="K68074"/>
      <c r="L68074"/>
    </row>
    <row r="68075" spans="9:12" ht="15" x14ac:dyDescent="0.25">
      <c r="I68075"/>
      <c r="J68075"/>
      <c r="K68075"/>
      <c r="L68075"/>
    </row>
    <row r="68076" spans="9:12" ht="15" x14ac:dyDescent="0.25">
      <c r="I68076"/>
      <c r="J68076"/>
      <c r="K68076"/>
      <c r="L68076"/>
    </row>
    <row r="68077" spans="9:12" ht="15" x14ac:dyDescent="0.25">
      <c r="I68077"/>
      <c r="J68077"/>
      <c r="K68077"/>
      <c r="L68077"/>
    </row>
    <row r="68078" spans="9:12" ht="15" x14ac:dyDescent="0.25">
      <c r="I68078"/>
      <c r="J68078"/>
      <c r="K68078"/>
      <c r="L68078"/>
    </row>
    <row r="68079" spans="9:12" ht="15" x14ac:dyDescent="0.25">
      <c r="I68079"/>
      <c r="J68079"/>
      <c r="K68079"/>
      <c r="L68079"/>
    </row>
    <row r="68080" spans="9:12" ht="15" x14ac:dyDescent="0.25">
      <c r="I68080"/>
      <c r="J68080"/>
      <c r="K68080"/>
      <c r="L68080"/>
    </row>
    <row r="68081" spans="9:12" ht="15" x14ac:dyDescent="0.25">
      <c r="I68081"/>
      <c r="J68081"/>
      <c r="K68081"/>
      <c r="L68081"/>
    </row>
    <row r="68082" spans="9:12" ht="15" x14ac:dyDescent="0.25">
      <c r="I68082"/>
      <c r="J68082"/>
      <c r="K68082"/>
      <c r="L68082"/>
    </row>
    <row r="68083" spans="9:12" ht="15" x14ac:dyDescent="0.25">
      <c r="I68083"/>
      <c r="J68083"/>
      <c r="K68083"/>
      <c r="L68083"/>
    </row>
    <row r="68084" spans="9:12" ht="15" x14ac:dyDescent="0.25">
      <c r="I68084"/>
      <c r="J68084"/>
      <c r="K68084"/>
      <c r="L68084"/>
    </row>
    <row r="68085" spans="9:12" ht="15" x14ac:dyDescent="0.25">
      <c r="I68085"/>
      <c r="J68085"/>
      <c r="K68085"/>
      <c r="L68085"/>
    </row>
    <row r="68086" spans="9:12" ht="15" x14ac:dyDescent="0.25">
      <c r="I68086"/>
      <c r="J68086"/>
      <c r="K68086"/>
      <c r="L68086"/>
    </row>
    <row r="68087" spans="9:12" ht="15" x14ac:dyDescent="0.25">
      <c r="I68087"/>
      <c r="J68087"/>
      <c r="K68087"/>
      <c r="L68087"/>
    </row>
    <row r="68088" spans="9:12" ht="15" x14ac:dyDescent="0.25">
      <c r="I68088"/>
      <c r="J68088"/>
      <c r="K68088"/>
      <c r="L68088"/>
    </row>
    <row r="68089" spans="9:12" ht="15" x14ac:dyDescent="0.25">
      <c r="I68089"/>
      <c r="J68089"/>
      <c r="K68089"/>
      <c r="L68089"/>
    </row>
    <row r="68090" spans="9:12" ht="15" x14ac:dyDescent="0.25">
      <c r="I68090"/>
      <c r="J68090"/>
      <c r="K68090"/>
      <c r="L68090"/>
    </row>
    <row r="68091" spans="9:12" ht="15" x14ac:dyDescent="0.25">
      <c r="I68091"/>
      <c r="J68091"/>
      <c r="K68091"/>
      <c r="L68091"/>
    </row>
    <row r="68092" spans="9:12" ht="15" x14ac:dyDescent="0.25">
      <c r="I68092"/>
      <c r="J68092"/>
      <c r="K68092"/>
      <c r="L68092"/>
    </row>
    <row r="68093" spans="9:12" ht="15" x14ac:dyDescent="0.25">
      <c r="I68093"/>
      <c r="J68093"/>
      <c r="K68093"/>
      <c r="L68093"/>
    </row>
    <row r="68094" spans="9:12" ht="15" x14ac:dyDescent="0.25">
      <c r="I68094"/>
      <c r="J68094"/>
      <c r="K68094"/>
      <c r="L68094"/>
    </row>
    <row r="68095" spans="9:12" ht="15" x14ac:dyDescent="0.25">
      <c r="I68095"/>
      <c r="J68095"/>
      <c r="K68095"/>
      <c r="L68095"/>
    </row>
    <row r="68096" spans="9:12" ht="15" x14ac:dyDescent="0.25">
      <c r="I68096"/>
      <c r="J68096"/>
      <c r="K68096"/>
      <c r="L68096"/>
    </row>
    <row r="68097" spans="9:12" ht="15" x14ac:dyDescent="0.25">
      <c r="I68097"/>
      <c r="J68097"/>
      <c r="K68097"/>
      <c r="L68097"/>
    </row>
    <row r="68098" spans="9:12" ht="15" x14ac:dyDescent="0.25">
      <c r="I68098"/>
      <c r="J68098"/>
      <c r="K68098"/>
      <c r="L68098"/>
    </row>
    <row r="68099" spans="9:12" ht="15" x14ac:dyDescent="0.25">
      <c r="I68099"/>
      <c r="J68099"/>
      <c r="K68099"/>
      <c r="L68099"/>
    </row>
    <row r="68100" spans="9:12" ht="15" x14ac:dyDescent="0.25">
      <c r="I68100"/>
      <c r="J68100"/>
      <c r="K68100"/>
      <c r="L68100"/>
    </row>
    <row r="68101" spans="9:12" ht="15" x14ac:dyDescent="0.25">
      <c r="I68101"/>
      <c r="J68101"/>
      <c r="K68101"/>
      <c r="L68101"/>
    </row>
    <row r="68102" spans="9:12" ht="15" x14ac:dyDescent="0.25">
      <c r="I68102"/>
      <c r="J68102"/>
      <c r="K68102"/>
      <c r="L68102"/>
    </row>
    <row r="68103" spans="9:12" ht="15" x14ac:dyDescent="0.25">
      <c r="I68103"/>
      <c r="J68103"/>
      <c r="K68103"/>
      <c r="L68103"/>
    </row>
    <row r="68104" spans="9:12" ht="15" x14ac:dyDescent="0.25">
      <c r="I68104"/>
      <c r="J68104"/>
      <c r="K68104"/>
      <c r="L68104"/>
    </row>
    <row r="68105" spans="9:12" ht="15" x14ac:dyDescent="0.25">
      <c r="I68105"/>
      <c r="J68105"/>
      <c r="K68105"/>
      <c r="L68105"/>
    </row>
    <row r="68106" spans="9:12" ht="15" x14ac:dyDescent="0.25">
      <c r="I68106"/>
      <c r="J68106"/>
      <c r="K68106"/>
      <c r="L68106"/>
    </row>
    <row r="68107" spans="9:12" ht="15" x14ac:dyDescent="0.25">
      <c r="I68107"/>
      <c r="J68107"/>
      <c r="K68107"/>
      <c r="L68107"/>
    </row>
    <row r="68108" spans="9:12" ht="15" x14ac:dyDescent="0.25">
      <c r="I68108"/>
      <c r="J68108"/>
      <c r="K68108"/>
      <c r="L68108"/>
    </row>
    <row r="68109" spans="9:12" ht="15" x14ac:dyDescent="0.25">
      <c r="I68109"/>
      <c r="J68109"/>
      <c r="K68109"/>
      <c r="L68109"/>
    </row>
    <row r="68110" spans="9:12" ht="15" x14ac:dyDescent="0.25">
      <c r="I68110"/>
      <c r="J68110"/>
      <c r="K68110"/>
      <c r="L68110"/>
    </row>
    <row r="68111" spans="9:12" ht="15" x14ac:dyDescent="0.25">
      <c r="I68111"/>
      <c r="J68111"/>
      <c r="K68111"/>
      <c r="L68111"/>
    </row>
    <row r="68112" spans="9:12" ht="15" x14ac:dyDescent="0.25">
      <c r="I68112"/>
      <c r="J68112"/>
      <c r="K68112"/>
      <c r="L68112"/>
    </row>
    <row r="68113" spans="9:12" ht="15" x14ac:dyDescent="0.25">
      <c r="I68113"/>
      <c r="J68113"/>
      <c r="K68113"/>
      <c r="L68113"/>
    </row>
    <row r="68114" spans="9:12" ht="15" x14ac:dyDescent="0.25">
      <c r="I68114"/>
      <c r="J68114"/>
      <c r="K68114"/>
      <c r="L68114"/>
    </row>
    <row r="68115" spans="9:12" ht="15" x14ac:dyDescent="0.25">
      <c r="I68115"/>
      <c r="J68115"/>
      <c r="K68115"/>
      <c r="L68115"/>
    </row>
    <row r="68116" spans="9:12" ht="15" x14ac:dyDescent="0.25">
      <c r="I68116"/>
      <c r="J68116"/>
      <c r="K68116"/>
      <c r="L68116"/>
    </row>
    <row r="68117" spans="9:12" ht="15" x14ac:dyDescent="0.25">
      <c r="I68117"/>
      <c r="J68117"/>
      <c r="K68117"/>
      <c r="L68117"/>
    </row>
    <row r="68118" spans="9:12" ht="15" x14ac:dyDescent="0.25">
      <c r="I68118"/>
      <c r="J68118"/>
      <c r="K68118"/>
      <c r="L68118"/>
    </row>
    <row r="68119" spans="9:12" ht="15" x14ac:dyDescent="0.25">
      <c r="I68119"/>
      <c r="J68119"/>
      <c r="K68119"/>
      <c r="L68119"/>
    </row>
    <row r="68120" spans="9:12" ht="15" x14ac:dyDescent="0.25">
      <c r="I68120"/>
      <c r="J68120"/>
      <c r="K68120"/>
      <c r="L68120"/>
    </row>
    <row r="68121" spans="9:12" ht="15" x14ac:dyDescent="0.25">
      <c r="I68121"/>
      <c r="J68121"/>
      <c r="K68121"/>
      <c r="L68121"/>
    </row>
    <row r="68122" spans="9:12" ht="15" x14ac:dyDescent="0.25">
      <c r="I68122"/>
      <c r="J68122"/>
      <c r="K68122"/>
      <c r="L68122"/>
    </row>
    <row r="68123" spans="9:12" ht="15" x14ac:dyDescent="0.25">
      <c r="I68123"/>
      <c r="J68123"/>
      <c r="K68123"/>
      <c r="L68123"/>
    </row>
    <row r="68124" spans="9:12" ht="15" x14ac:dyDescent="0.25">
      <c r="I68124"/>
      <c r="J68124"/>
      <c r="K68124"/>
      <c r="L68124"/>
    </row>
    <row r="68125" spans="9:12" ht="15" x14ac:dyDescent="0.25">
      <c r="I68125"/>
      <c r="J68125"/>
      <c r="K68125"/>
      <c r="L68125"/>
    </row>
    <row r="68126" spans="9:12" ht="15" x14ac:dyDescent="0.25">
      <c r="I68126"/>
      <c r="J68126"/>
      <c r="K68126"/>
      <c r="L68126"/>
    </row>
    <row r="68127" spans="9:12" ht="15" x14ac:dyDescent="0.25">
      <c r="I68127"/>
      <c r="J68127"/>
      <c r="K68127"/>
      <c r="L68127"/>
    </row>
    <row r="68128" spans="9:12" ht="15" x14ac:dyDescent="0.25">
      <c r="I68128"/>
      <c r="J68128"/>
      <c r="K68128"/>
      <c r="L68128"/>
    </row>
    <row r="68129" spans="9:12" ht="15" x14ac:dyDescent="0.25">
      <c r="I68129"/>
      <c r="J68129"/>
      <c r="K68129"/>
      <c r="L68129"/>
    </row>
    <row r="68130" spans="9:12" ht="15" x14ac:dyDescent="0.25">
      <c r="I68130"/>
      <c r="J68130"/>
      <c r="K68130"/>
      <c r="L68130"/>
    </row>
    <row r="68131" spans="9:12" ht="15" x14ac:dyDescent="0.25">
      <c r="I68131"/>
      <c r="J68131"/>
      <c r="K68131"/>
      <c r="L68131"/>
    </row>
    <row r="68132" spans="9:12" ht="15" x14ac:dyDescent="0.25">
      <c r="I68132"/>
      <c r="J68132"/>
      <c r="K68132"/>
      <c r="L68132"/>
    </row>
    <row r="68133" spans="9:12" ht="15" x14ac:dyDescent="0.25">
      <c r="I68133"/>
      <c r="J68133"/>
      <c r="K68133"/>
      <c r="L68133"/>
    </row>
    <row r="68134" spans="9:12" ht="15" x14ac:dyDescent="0.25">
      <c r="I68134"/>
      <c r="J68134"/>
      <c r="K68134"/>
      <c r="L68134"/>
    </row>
    <row r="68135" spans="9:12" ht="15" x14ac:dyDescent="0.25">
      <c r="I68135"/>
      <c r="J68135"/>
      <c r="K68135"/>
      <c r="L68135"/>
    </row>
    <row r="68136" spans="9:12" ht="15" x14ac:dyDescent="0.25">
      <c r="I68136"/>
      <c r="J68136"/>
      <c r="K68136"/>
      <c r="L68136"/>
    </row>
    <row r="68137" spans="9:12" ht="15" x14ac:dyDescent="0.25">
      <c r="I68137"/>
      <c r="J68137"/>
      <c r="K68137"/>
      <c r="L68137"/>
    </row>
    <row r="68138" spans="9:12" ht="15" x14ac:dyDescent="0.25">
      <c r="I68138"/>
      <c r="J68138"/>
      <c r="K68138"/>
      <c r="L68138"/>
    </row>
    <row r="68139" spans="9:12" ht="15" x14ac:dyDescent="0.25">
      <c r="I68139"/>
      <c r="J68139"/>
      <c r="K68139"/>
      <c r="L68139"/>
    </row>
    <row r="68140" spans="9:12" ht="15" x14ac:dyDescent="0.25">
      <c r="I68140"/>
      <c r="J68140"/>
      <c r="K68140"/>
      <c r="L68140"/>
    </row>
    <row r="68141" spans="9:12" ht="15" x14ac:dyDescent="0.25">
      <c r="I68141"/>
      <c r="J68141"/>
      <c r="K68141"/>
      <c r="L68141"/>
    </row>
    <row r="68142" spans="9:12" ht="15" x14ac:dyDescent="0.25">
      <c r="I68142"/>
      <c r="J68142"/>
      <c r="K68142"/>
      <c r="L68142"/>
    </row>
    <row r="68143" spans="9:12" ht="15" x14ac:dyDescent="0.25">
      <c r="I68143"/>
      <c r="J68143"/>
      <c r="K68143"/>
      <c r="L68143"/>
    </row>
    <row r="68144" spans="9:12" ht="15" x14ac:dyDescent="0.25">
      <c r="I68144"/>
      <c r="J68144"/>
      <c r="K68144"/>
      <c r="L68144"/>
    </row>
    <row r="68145" spans="9:12" ht="15" x14ac:dyDescent="0.25">
      <c r="I68145"/>
      <c r="J68145"/>
      <c r="K68145"/>
      <c r="L68145"/>
    </row>
    <row r="68146" spans="9:12" ht="15" x14ac:dyDescent="0.25">
      <c r="I68146"/>
      <c r="J68146"/>
      <c r="K68146"/>
      <c r="L68146"/>
    </row>
    <row r="68147" spans="9:12" ht="15" x14ac:dyDescent="0.25">
      <c r="I68147"/>
      <c r="J68147"/>
      <c r="K68147"/>
      <c r="L68147"/>
    </row>
    <row r="68148" spans="9:12" ht="15" x14ac:dyDescent="0.25">
      <c r="I68148"/>
      <c r="J68148"/>
      <c r="K68148"/>
      <c r="L68148"/>
    </row>
    <row r="68149" spans="9:12" ht="15" x14ac:dyDescent="0.25">
      <c r="I68149"/>
      <c r="J68149"/>
      <c r="K68149"/>
      <c r="L68149"/>
    </row>
    <row r="68150" spans="9:12" ht="15" x14ac:dyDescent="0.25">
      <c r="I68150"/>
      <c r="J68150"/>
      <c r="K68150"/>
      <c r="L68150"/>
    </row>
    <row r="68151" spans="9:12" ht="15" x14ac:dyDescent="0.25">
      <c r="I68151"/>
      <c r="J68151"/>
      <c r="K68151"/>
      <c r="L68151"/>
    </row>
    <row r="68152" spans="9:12" ht="15" x14ac:dyDescent="0.25">
      <c r="I68152"/>
      <c r="J68152"/>
      <c r="K68152"/>
      <c r="L68152"/>
    </row>
    <row r="68153" spans="9:12" ht="15" x14ac:dyDescent="0.25">
      <c r="I68153"/>
      <c r="J68153"/>
      <c r="K68153"/>
      <c r="L68153"/>
    </row>
    <row r="68154" spans="9:12" ht="15" x14ac:dyDescent="0.25">
      <c r="I68154"/>
      <c r="J68154"/>
      <c r="K68154"/>
      <c r="L68154"/>
    </row>
    <row r="68155" spans="9:12" ht="15" x14ac:dyDescent="0.25">
      <c r="I68155"/>
      <c r="J68155"/>
      <c r="K68155"/>
      <c r="L68155"/>
    </row>
    <row r="68156" spans="9:12" ht="15" x14ac:dyDescent="0.25">
      <c r="I68156"/>
      <c r="J68156"/>
      <c r="K68156"/>
      <c r="L68156"/>
    </row>
    <row r="68157" spans="9:12" ht="15" x14ac:dyDescent="0.25">
      <c r="I68157"/>
      <c r="J68157"/>
      <c r="K68157"/>
      <c r="L68157"/>
    </row>
    <row r="68158" spans="9:12" ht="15" x14ac:dyDescent="0.25">
      <c r="I68158"/>
      <c r="J68158"/>
      <c r="K68158"/>
      <c r="L68158"/>
    </row>
    <row r="68159" spans="9:12" ht="15" x14ac:dyDescent="0.25">
      <c r="I68159"/>
      <c r="J68159"/>
      <c r="K68159"/>
      <c r="L68159"/>
    </row>
    <row r="68160" spans="9:12" ht="15" x14ac:dyDescent="0.25">
      <c r="I68160"/>
      <c r="J68160"/>
      <c r="K68160"/>
      <c r="L68160"/>
    </row>
    <row r="68161" spans="9:12" ht="15" x14ac:dyDescent="0.25">
      <c r="I68161"/>
      <c r="J68161"/>
      <c r="K68161"/>
      <c r="L68161"/>
    </row>
    <row r="68162" spans="9:12" ht="15" x14ac:dyDescent="0.25">
      <c r="I68162"/>
      <c r="J68162"/>
      <c r="K68162"/>
      <c r="L68162"/>
    </row>
    <row r="68163" spans="9:12" ht="15" x14ac:dyDescent="0.25">
      <c r="I68163"/>
      <c r="J68163"/>
      <c r="K68163"/>
      <c r="L68163"/>
    </row>
    <row r="68164" spans="9:12" ht="15" x14ac:dyDescent="0.25">
      <c r="I68164"/>
      <c r="J68164"/>
      <c r="K68164"/>
      <c r="L68164"/>
    </row>
    <row r="68165" spans="9:12" ht="15" x14ac:dyDescent="0.25">
      <c r="I68165"/>
      <c r="J68165"/>
      <c r="K68165"/>
      <c r="L68165"/>
    </row>
    <row r="68166" spans="9:12" ht="15" x14ac:dyDescent="0.25">
      <c r="I68166"/>
      <c r="J68166"/>
      <c r="K68166"/>
      <c r="L68166"/>
    </row>
    <row r="68167" spans="9:12" ht="15" x14ac:dyDescent="0.25">
      <c r="I68167"/>
      <c r="J68167"/>
      <c r="K68167"/>
      <c r="L68167"/>
    </row>
    <row r="68168" spans="9:12" ht="15" x14ac:dyDescent="0.25">
      <c r="I68168"/>
      <c r="J68168"/>
      <c r="K68168"/>
      <c r="L68168"/>
    </row>
    <row r="68169" spans="9:12" ht="15" x14ac:dyDescent="0.25">
      <c r="I68169"/>
      <c r="J68169"/>
      <c r="K68169"/>
      <c r="L68169"/>
    </row>
    <row r="68170" spans="9:12" ht="15" x14ac:dyDescent="0.25">
      <c r="I68170"/>
      <c r="J68170"/>
      <c r="K68170"/>
      <c r="L68170"/>
    </row>
    <row r="68171" spans="9:12" ht="15" x14ac:dyDescent="0.25">
      <c r="I68171"/>
      <c r="J68171"/>
      <c r="K68171"/>
      <c r="L68171"/>
    </row>
    <row r="68172" spans="9:12" ht="15" x14ac:dyDescent="0.25">
      <c r="I68172"/>
      <c r="J68172"/>
      <c r="K68172"/>
      <c r="L68172"/>
    </row>
    <row r="68173" spans="9:12" ht="15" x14ac:dyDescent="0.25">
      <c r="I68173"/>
      <c r="J68173"/>
      <c r="K68173"/>
      <c r="L68173"/>
    </row>
    <row r="68174" spans="9:12" ht="15" x14ac:dyDescent="0.25">
      <c r="I68174"/>
      <c r="J68174"/>
      <c r="K68174"/>
      <c r="L68174"/>
    </row>
    <row r="68175" spans="9:12" ht="15" x14ac:dyDescent="0.25">
      <c r="I68175"/>
      <c r="J68175"/>
      <c r="K68175"/>
      <c r="L68175"/>
    </row>
    <row r="68176" spans="9:12" ht="15" x14ac:dyDescent="0.25">
      <c r="I68176"/>
      <c r="J68176"/>
      <c r="K68176"/>
      <c r="L68176"/>
    </row>
    <row r="68177" spans="9:12" ht="15" x14ac:dyDescent="0.25">
      <c r="I68177"/>
      <c r="J68177"/>
      <c r="K68177"/>
      <c r="L68177"/>
    </row>
    <row r="68178" spans="9:12" ht="15" x14ac:dyDescent="0.25">
      <c r="I68178"/>
      <c r="J68178"/>
      <c r="K68178"/>
      <c r="L68178"/>
    </row>
    <row r="68179" spans="9:12" ht="15" x14ac:dyDescent="0.25">
      <c r="I68179"/>
      <c r="J68179"/>
      <c r="K68179"/>
      <c r="L68179"/>
    </row>
    <row r="68180" spans="9:12" ht="15" x14ac:dyDescent="0.25">
      <c r="I68180"/>
      <c r="J68180"/>
      <c r="K68180"/>
      <c r="L68180"/>
    </row>
    <row r="68181" spans="9:12" ht="15" x14ac:dyDescent="0.25">
      <c r="I68181"/>
      <c r="J68181"/>
      <c r="K68181"/>
      <c r="L68181"/>
    </row>
    <row r="68182" spans="9:12" ht="15" x14ac:dyDescent="0.25">
      <c r="I68182"/>
      <c r="J68182"/>
      <c r="K68182"/>
      <c r="L68182"/>
    </row>
    <row r="68183" spans="9:12" ht="15" x14ac:dyDescent="0.25">
      <c r="I68183"/>
      <c r="J68183"/>
      <c r="K68183"/>
      <c r="L68183"/>
    </row>
    <row r="68184" spans="9:12" ht="15" x14ac:dyDescent="0.25">
      <c r="I68184"/>
      <c r="J68184"/>
      <c r="K68184"/>
      <c r="L68184"/>
    </row>
    <row r="68185" spans="9:12" ht="15" x14ac:dyDescent="0.25">
      <c r="I68185"/>
      <c r="J68185"/>
      <c r="K68185"/>
      <c r="L68185"/>
    </row>
    <row r="68186" spans="9:12" ht="15" x14ac:dyDescent="0.25">
      <c r="I68186"/>
      <c r="J68186"/>
      <c r="K68186"/>
      <c r="L68186"/>
    </row>
    <row r="68187" spans="9:12" ht="15" x14ac:dyDescent="0.25">
      <c r="I68187"/>
      <c r="J68187"/>
      <c r="K68187"/>
      <c r="L68187"/>
    </row>
    <row r="68188" spans="9:12" ht="15" x14ac:dyDescent="0.25">
      <c r="I68188"/>
      <c r="J68188"/>
      <c r="K68188"/>
      <c r="L68188"/>
    </row>
    <row r="68189" spans="9:12" ht="15" x14ac:dyDescent="0.25">
      <c r="I68189"/>
      <c r="J68189"/>
      <c r="K68189"/>
      <c r="L68189"/>
    </row>
    <row r="68190" spans="9:12" ht="15" x14ac:dyDescent="0.25">
      <c r="I68190"/>
      <c r="J68190"/>
      <c r="K68190"/>
      <c r="L68190"/>
    </row>
    <row r="68191" spans="9:12" ht="15" x14ac:dyDescent="0.25">
      <c r="I68191"/>
      <c r="J68191"/>
      <c r="K68191"/>
      <c r="L68191"/>
    </row>
    <row r="68192" spans="9:12" ht="15" x14ac:dyDescent="0.25">
      <c r="I68192"/>
      <c r="J68192"/>
      <c r="K68192"/>
      <c r="L68192"/>
    </row>
    <row r="68193" spans="9:12" ht="15" x14ac:dyDescent="0.25">
      <c r="I68193"/>
      <c r="J68193"/>
      <c r="K68193"/>
      <c r="L68193"/>
    </row>
    <row r="68194" spans="9:12" ht="15" x14ac:dyDescent="0.25">
      <c r="I68194"/>
      <c r="J68194"/>
      <c r="K68194"/>
      <c r="L68194"/>
    </row>
    <row r="68195" spans="9:12" ht="15" x14ac:dyDescent="0.25">
      <c r="I68195"/>
      <c r="J68195"/>
      <c r="K68195"/>
      <c r="L68195"/>
    </row>
    <row r="68196" spans="9:12" ht="15" x14ac:dyDescent="0.25">
      <c r="I68196"/>
      <c r="J68196"/>
      <c r="K68196"/>
      <c r="L68196"/>
    </row>
    <row r="68197" spans="9:12" ht="15" x14ac:dyDescent="0.25">
      <c r="I68197"/>
      <c r="J68197"/>
      <c r="K68197"/>
      <c r="L68197"/>
    </row>
    <row r="68198" spans="9:12" ht="15" x14ac:dyDescent="0.25">
      <c r="I68198"/>
      <c r="J68198"/>
      <c r="K68198"/>
      <c r="L68198"/>
    </row>
    <row r="68199" spans="9:12" ht="15" x14ac:dyDescent="0.25">
      <c r="I68199"/>
      <c r="J68199"/>
      <c r="K68199"/>
      <c r="L68199"/>
    </row>
    <row r="68200" spans="9:12" ht="15" x14ac:dyDescent="0.25">
      <c r="I68200"/>
      <c r="J68200"/>
      <c r="K68200"/>
      <c r="L68200"/>
    </row>
    <row r="68201" spans="9:12" ht="15" x14ac:dyDescent="0.25">
      <c r="I68201"/>
      <c r="J68201"/>
      <c r="K68201"/>
      <c r="L68201"/>
    </row>
    <row r="68202" spans="9:12" ht="15" x14ac:dyDescent="0.25">
      <c r="I68202"/>
      <c r="J68202"/>
      <c r="K68202"/>
      <c r="L68202"/>
    </row>
    <row r="68203" spans="9:12" ht="15" x14ac:dyDescent="0.25">
      <c r="I68203"/>
      <c r="J68203"/>
      <c r="K68203"/>
      <c r="L68203"/>
    </row>
    <row r="68204" spans="9:12" ht="15" x14ac:dyDescent="0.25">
      <c r="I68204"/>
      <c r="J68204"/>
      <c r="K68204"/>
      <c r="L68204"/>
    </row>
    <row r="68205" spans="9:12" ht="15" x14ac:dyDescent="0.25">
      <c r="I68205"/>
      <c r="J68205"/>
      <c r="K68205"/>
      <c r="L68205"/>
    </row>
    <row r="68206" spans="9:12" ht="15" x14ac:dyDescent="0.25">
      <c r="I68206"/>
      <c r="J68206"/>
      <c r="K68206"/>
      <c r="L68206"/>
    </row>
    <row r="68207" spans="9:12" ht="15" x14ac:dyDescent="0.25">
      <c r="I68207"/>
      <c r="J68207"/>
      <c r="K68207"/>
      <c r="L68207"/>
    </row>
    <row r="68208" spans="9:12" ht="15" x14ac:dyDescent="0.25">
      <c r="I68208"/>
      <c r="J68208"/>
      <c r="K68208"/>
      <c r="L68208"/>
    </row>
    <row r="68209" spans="9:12" ht="15" x14ac:dyDescent="0.25">
      <c r="I68209"/>
      <c r="J68209"/>
      <c r="K68209"/>
      <c r="L68209"/>
    </row>
    <row r="68210" spans="9:12" ht="15" x14ac:dyDescent="0.25">
      <c r="I68210"/>
      <c r="J68210"/>
      <c r="K68210"/>
      <c r="L68210"/>
    </row>
    <row r="68211" spans="9:12" ht="15" x14ac:dyDescent="0.25">
      <c r="I68211"/>
      <c r="J68211"/>
      <c r="K68211"/>
      <c r="L68211"/>
    </row>
    <row r="68212" spans="9:12" ht="15" x14ac:dyDescent="0.25">
      <c r="I68212"/>
      <c r="J68212"/>
      <c r="K68212"/>
      <c r="L68212"/>
    </row>
    <row r="68213" spans="9:12" ht="15" x14ac:dyDescent="0.25">
      <c r="I68213"/>
      <c r="J68213"/>
      <c r="K68213"/>
      <c r="L68213"/>
    </row>
    <row r="68214" spans="9:12" ht="15" x14ac:dyDescent="0.25">
      <c r="I68214"/>
      <c r="J68214"/>
      <c r="K68214"/>
      <c r="L68214"/>
    </row>
    <row r="68215" spans="9:12" ht="15" x14ac:dyDescent="0.25">
      <c r="I68215"/>
      <c r="J68215"/>
      <c r="K68215"/>
      <c r="L68215"/>
    </row>
    <row r="68216" spans="9:12" ht="15" x14ac:dyDescent="0.25">
      <c r="I68216"/>
      <c r="J68216"/>
      <c r="K68216"/>
      <c r="L68216"/>
    </row>
    <row r="68217" spans="9:12" ht="15" x14ac:dyDescent="0.25">
      <c r="I68217"/>
      <c r="J68217"/>
      <c r="K68217"/>
      <c r="L68217"/>
    </row>
    <row r="68218" spans="9:12" ht="15" x14ac:dyDescent="0.25">
      <c r="I68218"/>
      <c r="J68218"/>
      <c r="K68218"/>
      <c r="L68218"/>
    </row>
    <row r="68219" spans="9:12" ht="15" x14ac:dyDescent="0.25">
      <c r="I68219"/>
      <c r="J68219"/>
      <c r="K68219"/>
      <c r="L68219"/>
    </row>
    <row r="68220" spans="9:12" ht="15" x14ac:dyDescent="0.25">
      <c r="I68220"/>
      <c r="J68220"/>
      <c r="K68220"/>
      <c r="L68220"/>
    </row>
    <row r="68221" spans="9:12" ht="15" x14ac:dyDescent="0.25">
      <c r="I68221"/>
      <c r="J68221"/>
      <c r="K68221"/>
      <c r="L68221"/>
    </row>
    <row r="68222" spans="9:12" ht="15" x14ac:dyDescent="0.25">
      <c r="I68222"/>
      <c r="J68222"/>
      <c r="K68222"/>
      <c r="L68222"/>
    </row>
    <row r="68223" spans="9:12" ht="15" x14ac:dyDescent="0.25">
      <c r="I68223"/>
      <c r="J68223"/>
      <c r="K68223"/>
      <c r="L68223"/>
    </row>
    <row r="68224" spans="9:12" ht="15" x14ac:dyDescent="0.25">
      <c r="I68224"/>
      <c r="J68224"/>
      <c r="K68224"/>
      <c r="L68224"/>
    </row>
    <row r="68225" spans="9:12" ht="15" x14ac:dyDescent="0.25">
      <c r="I68225"/>
      <c r="J68225"/>
      <c r="K68225"/>
      <c r="L68225"/>
    </row>
    <row r="68226" spans="9:12" ht="15" x14ac:dyDescent="0.25">
      <c r="I68226"/>
      <c r="J68226"/>
      <c r="K68226"/>
      <c r="L68226"/>
    </row>
    <row r="68227" spans="9:12" ht="15" x14ac:dyDescent="0.25">
      <c r="I68227"/>
      <c r="J68227"/>
      <c r="K68227"/>
      <c r="L68227"/>
    </row>
    <row r="68228" spans="9:12" ht="15" x14ac:dyDescent="0.25">
      <c r="I68228"/>
      <c r="J68228"/>
      <c r="K68228"/>
      <c r="L68228"/>
    </row>
    <row r="68229" spans="9:12" ht="15" x14ac:dyDescent="0.25">
      <c r="I68229"/>
      <c r="J68229"/>
      <c r="K68229"/>
      <c r="L68229"/>
    </row>
    <row r="68230" spans="9:12" ht="15" x14ac:dyDescent="0.25">
      <c r="I68230"/>
      <c r="J68230"/>
      <c r="K68230"/>
      <c r="L68230"/>
    </row>
    <row r="68231" spans="9:12" ht="15" x14ac:dyDescent="0.25">
      <c r="I68231"/>
      <c r="J68231"/>
      <c r="K68231"/>
      <c r="L68231"/>
    </row>
    <row r="68232" spans="9:12" ht="15" x14ac:dyDescent="0.25">
      <c r="I68232"/>
      <c r="J68232"/>
      <c r="K68232"/>
      <c r="L68232"/>
    </row>
    <row r="68233" spans="9:12" ht="15" x14ac:dyDescent="0.25">
      <c r="I68233"/>
      <c r="J68233"/>
      <c r="K68233"/>
      <c r="L68233"/>
    </row>
    <row r="68234" spans="9:12" ht="15" x14ac:dyDescent="0.25">
      <c r="I68234"/>
      <c r="J68234"/>
      <c r="K68234"/>
      <c r="L68234"/>
    </row>
    <row r="68235" spans="9:12" ht="15" x14ac:dyDescent="0.25">
      <c r="I68235"/>
      <c r="J68235"/>
      <c r="K68235"/>
      <c r="L68235"/>
    </row>
    <row r="68236" spans="9:12" ht="15" x14ac:dyDescent="0.25">
      <c r="I68236"/>
      <c r="J68236"/>
      <c r="K68236"/>
      <c r="L68236"/>
    </row>
    <row r="68237" spans="9:12" ht="15" x14ac:dyDescent="0.25">
      <c r="I68237"/>
      <c r="J68237"/>
      <c r="K68237"/>
      <c r="L68237"/>
    </row>
    <row r="68238" spans="9:12" ht="15" x14ac:dyDescent="0.25">
      <c r="I68238"/>
      <c r="J68238"/>
      <c r="K68238"/>
      <c r="L68238"/>
    </row>
    <row r="68239" spans="9:12" ht="15" x14ac:dyDescent="0.25">
      <c r="I68239"/>
      <c r="J68239"/>
      <c r="K68239"/>
      <c r="L68239"/>
    </row>
    <row r="68240" spans="9:12" ht="15" x14ac:dyDescent="0.25">
      <c r="I68240"/>
      <c r="J68240"/>
      <c r="K68240"/>
      <c r="L68240"/>
    </row>
    <row r="68241" spans="9:12" ht="15" x14ac:dyDescent="0.25">
      <c r="I68241"/>
      <c r="J68241"/>
      <c r="K68241"/>
      <c r="L68241"/>
    </row>
    <row r="68242" spans="9:12" ht="15" x14ac:dyDescent="0.25">
      <c r="I68242"/>
      <c r="J68242"/>
      <c r="K68242"/>
      <c r="L68242"/>
    </row>
    <row r="68243" spans="9:12" ht="15" x14ac:dyDescent="0.25">
      <c r="I68243"/>
      <c r="J68243"/>
      <c r="K68243"/>
      <c r="L68243"/>
    </row>
    <row r="68244" spans="9:12" ht="15" x14ac:dyDescent="0.25">
      <c r="I68244"/>
      <c r="J68244"/>
      <c r="K68244"/>
      <c r="L68244"/>
    </row>
    <row r="68245" spans="9:12" ht="15" x14ac:dyDescent="0.25">
      <c r="I68245"/>
      <c r="J68245"/>
      <c r="K68245"/>
      <c r="L68245"/>
    </row>
    <row r="68246" spans="9:12" ht="15" x14ac:dyDescent="0.25">
      <c r="I68246"/>
      <c r="J68246"/>
      <c r="K68246"/>
      <c r="L68246"/>
    </row>
    <row r="68247" spans="9:12" ht="15" x14ac:dyDescent="0.25">
      <c r="I68247"/>
      <c r="J68247"/>
      <c r="K68247"/>
      <c r="L68247"/>
    </row>
    <row r="68248" spans="9:12" ht="15" x14ac:dyDescent="0.25">
      <c r="I68248"/>
      <c r="J68248"/>
      <c r="K68248"/>
      <c r="L68248"/>
    </row>
    <row r="68249" spans="9:12" ht="15" x14ac:dyDescent="0.25">
      <c r="I68249"/>
      <c r="J68249"/>
      <c r="K68249"/>
      <c r="L68249"/>
    </row>
    <row r="68250" spans="9:12" ht="15" x14ac:dyDescent="0.25">
      <c r="I68250"/>
      <c r="J68250"/>
      <c r="K68250"/>
      <c r="L68250"/>
    </row>
    <row r="68251" spans="9:12" ht="15" x14ac:dyDescent="0.25">
      <c r="I68251"/>
      <c r="J68251"/>
      <c r="K68251"/>
      <c r="L68251"/>
    </row>
    <row r="68252" spans="9:12" ht="15" x14ac:dyDescent="0.25">
      <c r="I68252"/>
      <c r="J68252"/>
      <c r="K68252"/>
      <c r="L68252"/>
    </row>
    <row r="68253" spans="9:12" ht="15" x14ac:dyDescent="0.25">
      <c r="I68253"/>
      <c r="J68253"/>
      <c r="K68253"/>
      <c r="L68253"/>
    </row>
    <row r="68254" spans="9:12" ht="15" x14ac:dyDescent="0.25">
      <c r="I68254"/>
      <c r="J68254"/>
      <c r="K68254"/>
      <c r="L68254"/>
    </row>
    <row r="68255" spans="9:12" ht="15" x14ac:dyDescent="0.25">
      <c r="I68255"/>
      <c r="J68255"/>
      <c r="K68255"/>
      <c r="L68255"/>
    </row>
    <row r="68256" spans="9:12" ht="15" x14ac:dyDescent="0.25">
      <c r="I68256"/>
      <c r="J68256"/>
      <c r="K68256"/>
      <c r="L68256"/>
    </row>
    <row r="68257" spans="9:12" ht="15" x14ac:dyDescent="0.25">
      <c r="I68257"/>
      <c r="J68257"/>
      <c r="K68257"/>
      <c r="L68257"/>
    </row>
    <row r="68258" spans="9:12" ht="15" x14ac:dyDescent="0.25">
      <c r="I68258"/>
      <c r="J68258"/>
      <c r="K68258"/>
      <c r="L68258"/>
    </row>
    <row r="68259" spans="9:12" ht="15" x14ac:dyDescent="0.25">
      <c r="I68259"/>
      <c r="J68259"/>
      <c r="K68259"/>
      <c r="L68259"/>
    </row>
    <row r="68260" spans="9:12" ht="15" x14ac:dyDescent="0.25">
      <c r="I68260"/>
      <c r="J68260"/>
      <c r="K68260"/>
      <c r="L68260"/>
    </row>
    <row r="68261" spans="9:12" ht="15" x14ac:dyDescent="0.25">
      <c r="I68261"/>
      <c r="J68261"/>
      <c r="K68261"/>
      <c r="L68261"/>
    </row>
    <row r="68262" spans="9:12" ht="15" x14ac:dyDescent="0.25">
      <c r="I68262"/>
      <c r="J68262"/>
      <c r="K68262"/>
      <c r="L68262"/>
    </row>
    <row r="68263" spans="9:12" ht="15" x14ac:dyDescent="0.25">
      <c r="I68263"/>
      <c r="J68263"/>
      <c r="K68263"/>
      <c r="L68263"/>
    </row>
    <row r="68264" spans="9:12" ht="15" x14ac:dyDescent="0.25">
      <c r="I68264"/>
      <c r="J68264"/>
      <c r="K68264"/>
      <c r="L68264"/>
    </row>
    <row r="68265" spans="9:12" ht="15" x14ac:dyDescent="0.25">
      <c r="I68265"/>
      <c r="J68265"/>
      <c r="K68265"/>
      <c r="L68265"/>
    </row>
    <row r="68266" spans="9:12" ht="15" x14ac:dyDescent="0.25">
      <c r="I68266"/>
      <c r="J68266"/>
      <c r="K68266"/>
      <c r="L68266"/>
    </row>
    <row r="68267" spans="9:12" ht="15" x14ac:dyDescent="0.25">
      <c r="I68267"/>
      <c r="J68267"/>
      <c r="K68267"/>
      <c r="L68267"/>
    </row>
    <row r="68268" spans="9:12" ht="15" x14ac:dyDescent="0.25">
      <c r="I68268"/>
      <c r="J68268"/>
      <c r="K68268"/>
      <c r="L68268"/>
    </row>
    <row r="68269" spans="9:12" ht="15" x14ac:dyDescent="0.25">
      <c r="I68269"/>
      <c r="J68269"/>
      <c r="K68269"/>
      <c r="L68269"/>
    </row>
    <row r="68270" spans="9:12" ht="15" x14ac:dyDescent="0.25">
      <c r="I68270"/>
      <c r="J68270"/>
      <c r="K68270"/>
      <c r="L68270"/>
    </row>
    <row r="68271" spans="9:12" ht="15" x14ac:dyDescent="0.25">
      <c r="I68271"/>
      <c r="J68271"/>
      <c r="K68271"/>
      <c r="L68271"/>
    </row>
    <row r="68272" spans="9:12" ht="15" x14ac:dyDescent="0.25">
      <c r="I68272"/>
      <c r="J68272"/>
      <c r="K68272"/>
      <c r="L68272"/>
    </row>
    <row r="68273" spans="9:12" ht="15" x14ac:dyDescent="0.25">
      <c r="I68273"/>
      <c r="J68273"/>
      <c r="K68273"/>
      <c r="L68273"/>
    </row>
    <row r="68274" spans="9:12" ht="15" x14ac:dyDescent="0.25">
      <c r="I68274"/>
      <c r="J68274"/>
      <c r="K68274"/>
      <c r="L68274"/>
    </row>
    <row r="68275" spans="9:12" ht="15" x14ac:dyDescent="0.25">
      <c r="I68275"/>
      <c r="J68275"/>
      <c r="K68275"/>
      <c r="L68275"/>
    </row>
    <row r="68276" spans="9:12" ht="15" x14ac:dyDescent="0.25">
      <c r="I68276"/>
      <c r="J68276"/>
      <c r="K68276"/>
      <c r="L68276"/>
    </row>
    <row r="68277" spans="9:12" ht="15" x14ac:dyDescent="0.25">
      <c r="I68277"/>
      <c r="J68277"/>
      <c r="K68277"/>
      <c r="L68277"/>
    </row>
    <row r="68278" spans="9:12" ht="15" x14ac:dyDescent="0.25">
      <c r="I68278"/>
      <c r="J68278"/>
      <c r="K68278"/>
      <c r="L68278"/>
    </row>
    <row r="68279" spans="9:12" ht="15" x14ac:dyDescent="0.25">
      <c r="I68279"/>
      <c r="J68279"/>
      <c r="K68279"/>
      <c r="L68279"/>
    </row>
    <row r="68280" spans="9:12" ht="15" x14ac:dyDescent="0.25">
      <c r="I68280"/>
      <c r="J68280"/>
      <c r="K68280"/>
      <c r="L68280"/>
    </row>
    <row r="68281" spans="9:12" ht="15" x14ac:dyDescent="0.25">
      <c r="I68281"/>
      <c r="J68281"/>
      <c r="K68281"/>
      <c r="L68281"/>
    </row>
    <row r="68282" spans="9:12" ht="15" x14ac:dyDescent="0.25">
      <c r="I68282"/>
      <c r="J68282"/>
      <c r="K68282"/>
      <c r="L68282"/>
    </row>
    <row r="68283" spans="9:12" ht="15" x14ac:dyDescent="0.25">
      <c r="I68283"/>
      <c r="J68283"/>
      <c r="K68283"/>
      <c r="L68283"/>
    </row>
    <row r="68284" spans="9:12" ht="15" x14ac:dyDescent="0.25">
      <c r="I68284"/>
      <c r="J68284"/>
      <c r="K68284"/>
      <c r="L68284"/>
    </row>
    <row r="68285" spans="9:12" ht="15" x14ac:dyDescent="0.25">
      <c r="I68285"/>
      <c r="J68285"/>
      <c r="K68285"/>
      <c r="L68285"/>
    </row>
    <row r="68286" spans="9:12" ht="15" x14ac:dyDescent="0.25">
      <c r="I68286"/>
      <c r="J68286"/>
      <c r="K68286"/>
      <c r="L68286"/>
    </row>
    <row r="68287" spans="9:12" ht="15" x14ac:dyDescent="0.25">
      <c r="I68287"/>
      <c r="J68287"/>
      <c r="K68287"/>
      <c r="L68287"/>
    </row>
    <row r="68288" spans="9:12" ht="15" x14ac:dyDescent="0.25">
      <c r="I68288"/>
      <c r="J68288"/>
      <c r="K68288"/>
      <c r="L68288"/>
    </row>
    <row r="68289" spans="9:12" ht="15" x14ac:dyDescent="0.25">
      <c r="I68289"/>
      <c r="J68289"/>
      <c r="K68289"/>
      <c r="L68289"/>
    </row>
    <row r="68290" spans="9:12" ht="15" x14ac:dyDescent="0.25">
      <c r="I68290"/>
      <c r="J68290"/>
      <c r="K68290"/>
      <c r="L68290"/>
    </row>
    <row r="68291" spans="9:12" ht="15" x14ac:dyDescent="0.25">
      <c r="I68291"/>
      <c r="J68291"/>
      <c r="K68291"/>
      <c r="L68291"/>
    </row>
    <row r="68292" spans="9:12" ht="15" x14ac:dyDescent="0.25">
      <c r="I68292"/>
      <c r="J68292"/>
      <c r="K68292"/>
      <c r="L68292"/>
    </row>
    <row r="68293" spans="9:12" ht="15" x14ac:dyDescent="0.25">
      <c r="I68293"/>
      <c r="J68293"/>
      <c r="K68293"/>
      <c r="L68293"/>
    </row>
    <row r="68294" spans="9:12" ht="15" x14ac:dyDescent="0.25">
      <c r="I68294"/>
      <c r="J68294"/>
      <c r="K68294"/>
      <c r="L68294"/>
    </row>
    <row r="68295" spans="9:12" ht="15" x14ac:dyDescent="0.25">
      <c r="I68295"/>
      <c r="J68295"/>
      <c r="K68295"/>
      <c r="L68295"/>
    </row>
    <row r="68296" spans="9:12" ht="15" x14ac:dyDescent="0.25">
      <c r="I68296"/>
      <c r="J68296"/>
      <c r="K68296"/>
      <c r="L68296"/>
    </row>
    <row r="68297" spans="9:12" ht="15" x14ac:dyDescent="0.25">
      <c r="I68297"/>
      <c r="J68297"/>
      <c r="K68297"/>
      <c r="L68297"/>
    </row>
    <row r="68298" spans="9:12" ht="15" x14ac:dyDescent="0.25">
      <c r="I68298"/>
      <c r="J68298"/>
      <c r="K68298"/>
      <c r="L68298"/>
    </row>
    <row r="68299" spans="9:12" ht="15" x14ac:dyDescent="0.25">
      <c r="I68299"/>
      <c r="J68299"/>
      <c r="K68299"/>
      <c r="L68299"/>
    </row>
    <row r="68300" spans="9:12" ht="15" x14ac:dyDescent="0.25">
      <c r="I68300"/>
      <c r="J68300"/>
      <c r="K68300"/>
      <c r="L68300"/>
    </row>
    <row r="68301" spans="9:12" ht="15" x14ac:dyDescent="0.25">
      <c r="I68301"/>
      <c r="J68301"/>
      <c r="K68301"/>
      <c r="L68301"/>
    </row>
    <row r="68302" spans="9:12" ht="15" x14ac:dyDescent="0.25">
      <c r="I68302"/>
      <c r="J68302"/>
      <c r="K68302"/>
      <c r="L68302"/>
    </row>
    <row r="68303" spans="9:12" ht="15" x14ac:dyDescent="0.25">
      <c r="I68303"/>
      <c r="J68303"/>
      <c r="K68303"/>
      <c r="L68303"/>
    </row>
    <row r="68304" spans="9:12" ht="15" x14ac:dyDescent="0.25">
      <c r="I68304"/>
      <c r="J68304"/>
      <c r="K68304"/>
      <c r="L68304"/>
    </row>
    <row r="68305" spans="9:12" ht="15" x14ac:dyDescent="0.25">
      <c r="I68305"/>
      <c r="J68305"/>
      <c r="K68305"/>
      <c r="L68305"/>
    </row>
    <row r="68306" spans="9:12" ht="15" x14ac:dyDescent="0.25">
      <c r="I68306"/>
      <c r="J68306"/>
      <c r="K68306"/>
      <c r="L68306"/>
    </row>
    <row r="68307" spans="9:12" ht="15" x14ac:dyDescent="0.25">
      <c r="I68307"/>
      <c r="J68307"/>
      <c r="K68307"/>
      <c r="L68307"/>
    </row>
    <row r="68308" spans="9:12" ht="15" x14ac:dyDescent="0.25">
      <c r="I68308"/>
      <c r="J68308"/>
      <c r="K68308"/>
      <c r="L68308"/>
    </row>
    <row r="68309" spans="9:12" ht="15" x14ac:dyDescent="0.25">
      <c r="I68309"/>
      <c r="J68309"/>
      <c r="K68309"/>
      <c r="L68309"/>
    </row>
    <row r="68310" spans="9:12" ht="15" x14ac:dyDescent="0.25">
      <c r="I68310"/>
      <c r="J68310"/>
      <c r="K68310"/>
      <c r="L68310"/>
    </row>
    <row r="68311" spans="9:12" ht="15" x14ac:dyDescent="0.25">
      <c r="I68311"/>
      <c r="J68311"/>
      <c r="K68311"/>
      <c r="L68311"/>
    </row>
    <row r="68312" spans="9:12" ht="15" x14ac:dyDescent="0.25">
      <c r="I68312"/>
      <c r="J68312"/>
      <c r="K68312"/>
      <c r="L68312"/>
    </row>
    <row r="68313" spans="9:12" ht="15" x14ac:dyDescent="0.25">
      <c r="I68313"/>
      <c r="J68313"/>
      <c r="K68313"/>
      <c r="L68313"/>
    </row>
    <row r="68314" spans="9:12" ht="15" x14ac:dyDescent="0.25">
      <c r="I68314"/>
      <c r="J68314"/>
      <c r="K68314"/>
      <c r="L68314"/>
    </row>
    <row r="68315" spans="9:12" ht="15" x14ac:dyDescent="0.25">
      <c r="I68315"/>
      <c r="J68315"/>
      <c r="K68315"/>
      <c r="L68315"/>
    </row>
    <row r="68316" spans="9:12" ht="15" x14ac:dyDescent="0.25">
      <c r="I68316"/>
      <c r="J68316"/>
      <c r="K68316"/>
      <c r="L68316"/>
    </row>
    <row r="68317" spans="9:12" ht="15" x14ac:dyDescent="0.25">
      <c r="I68317"/>
      <c r="J68317"/>
      <c r="K68317"/>
      <c r="L68317"/>
    </row>
    <row r="68318" spans="9:12" ht="15" x14ac:dyDescent="0.25">
      <c r="I68318"/>
      <c r="J68318"/>
      <c r="K68318"/>
      <c r="L68318"/>
    </row>
    <row r="68319" spans="9:12" ht="15" x14ac:dyDescent="0.25">
      <c r="I68319"/>
      <c r="J68319"/>
      <c r="K68319"/>
      <c r="L68319"/>
    </row>
    <row r="68320" spans="9:12" ht="15" x14ac:dyDescent="0.25">
      <c r="I68320"/>
      <c r="J68320"/>
      <c r="K68320"/>
      <c r="L68320"/>
    </row>
    <row r="68321" spans="9:12" ht="15" x14ac:dyDescent="0.25">
      <c r="I68321"/>
      <c r="J68321"/>
      <c r="K68321"/>
      <c r="L68321"/>
    </row>
    <row r="68322" spans="9:12" ht="15" x14ac:dyDescent="0.25">
      <c r="I68322"/>
      <c r="J68322"/>
      <c r="K68322"/>
      <c r="L68322"/>
    </row>
    <row r="68323" spans="9:12" ht="15" x14ac:dyDescent="0.25">
      <c r="I68323"/>
      <c r="J68323"/>
      <c r="K68323"/>
      <c r="L68323"/>
    </row>
    <row r="68324" spans="9:12" ht="15" x14ac:dyDescent="0.25">
      <c r="I68324"/>
      <c r="J68324"/>
      <c r="K68324"/>
      <c r="L68324"/>
    </row>
    <row r="68325" spans="9:12" ht="15" x14ac:dyDescent="0.25">
      <c r="I68325"/>
      <c r="J68325"/>
      <c r="K68325"/>
      <c r="L68325"/>
    </row>
    <row r="68326" spans="9:12" ht="15" x14ac:dyDescent="0.25">
      <c r="I68326"/>
      <c r="J68326"/>
      <c r="K68326"/>
      <c r="L68326"/>
    </row>
    <row r="68327" spans="9:12" ht="15" x14ac:dyDescent="0.25">
      <c r="I68327"/>
      <c r="J68327"/>
      <c r="K68327"/>
      <c r="L68327"/>
    </row>
    <row r="68328" spans="9:12" ht="15" x14ac:dyDescent="0.25">
      <c r="I68328"/>
      <c r="J68328"/>
      <c r="K68328"/>
      <c r="L68328"/>
    </row>
    <row r="68329" spans="9:12" ht="15" x14ac:dyDescent="0.25">
      <c r="I68329"/>
      <c r="J68329"/>
      <c r="K68329"/>
      <c r="L68329"/>
    </row>
    <row r="68330" spans="9:12" ht="15" x14ac:dyDescent="0.25">
      <c r="I68330"/>
      <c r="J68330"/>
      <c r="K68330"/>
      <c r="L68330"/>
    </row>
    <row r="68331" spans="9:12" ht="15" x14ac:dyDescent="0.25">
      <c r="I68331"/>
      <c r="J68331"/>
      <c r="K68331"/>
      <c r="L68331"/>
    </row>
    <row r="68332" spans="9:12" ht="15" x14ac:dyDescent="0.25">
      <c r="I68332"/>
      <c r="J68332"/>
      <c r="K68332"/>
      <c r="L68332"/>
    </row>
    <row r="68333" spans="9:12" ht="15" x14ac:dyDescent="0.25">
      <c r="I68333"/>
      <c r="J68333"/>
      <c r="K68333"/>
      <c r="L68333"/>
    </row>
    <row r="68334" spans="9:12" ht="15" x14ac:dyDescent="0.25">
      <c r="I68334"/>
      <c r="J68334"/>
      <c r="K68334"/>
      <c r="L68334"/>
    </row>
    <row r="68335" spans="9:12" ht="15" x14ac:dyDescent="0.25">
      <c r="I68335"/>
      <c r="J68335"/>
      <c r="K68335"/>
      <c r="L68335"/>
    </row>
    <row r="68336" spans="9:12" ht="15" x14ac:dyDescent="0.25">
      <c r="I68336"/>
      <c r="J68336"/>
      <c r="K68336"/>
      <c r="L68336"/>
    </row>
    <row r="68337" spans="9:12" ht="15" x14ac:dyDescent="0.25">
      <c r="I68337"/>
      <c r="J68337"/>
      <c r="K68337"/>
      <c r="L68337"/>
    </row>
    <row r="68338" spans="9:12" ht="15" x14ac:dyDescent="0.25">
      <c r="I68338"/>
      <c r="J68338"/>
      <c r="K68338"/>
      <c r="L68338"/>
    </row>
    <row r="68339" spans="9:12" ht="15" x14ac:dyDescent="0.25">
      <c r="I68339"/>
      <c r="J68339"/>
      <c r="K68339"/>
      <c r="L68339"/>
    </row>
    <row r="68340" spans="9:12" ht="15" x14ac:dyDescent="0.25">
      <c r="I68340"/>
      <c r="J68340"/>
      <c r="K68340"/>
      <c r="L68340"/>
    </row>
    <row r="68341" spans="9:12" ht="15" x14ac:dyDescent="0.25">
      <c r="I68341"/>
      <c r="J68341"/>
      <c r="K68341"/>
      <c r="L68341"/>
    </row>
    <row r="68342" spans="9:12" ht="15" x14ac:dyDescent="0.25">
      <c r="I68342"/>
      <c r="J68342"/>
      <c r="K68342"/>
      <c r="L68342"/>
    </row>
    <row r="68343" spans="9:12" ht="15" x14ac:dyDescent="0.25">
      <c r="I68343"/>
      <c r="J68343"/>
      <c r="K68343"/>
      <c r="L68343"/>
    </row>
    <row r="68344" spans="9:12" ht="15" x14ac:dyDescent="0.25">
      <c r="I68344"/>
      <c r="J68344"/>
      <c r="K68344"/>
      <c r="L68344"/>
    </row>
    <row r="68345" spans="9:12" ht="15" x14ac:dyDescent="0.25">
      <c r="I68345"/>
      <c r="J68345"/>
      <c r="K68345"/>
      <c r="L68345"/>
    </row>
    <row r="68346" spans="9:12" ht="15" x14ac:dyDescent="0.25">
      <c r="I68346"/>
      <c r="J68346"/>
      <c r="K68346"/>
      <c r="L68346"/>
    </row>
    <row r="68347" spans="9:12" ht="15" x14ac:dyDescent="0.25">
      <c r="I68347"/>
      <c r="J68347"/>
      <c r="K68347"/>
      <c r="L68347"/>
    </row>
    <row r="68348" spans="9:12" ht="15" x14ac:dyDescent="0.25">
      <c r="I68348"/>
      <c r="J68348"/>
      <c r="K68348"/>
      <c r="L68348"/>
    </row>
    <row r="68349" spans="9:12" ht="15" x14ac:dyDescent="0.25">
      <c r="I68349"/>
      <c r="J68349"/>
      <c r="K68349"/>
      <c r="L68349"/>
    </row>
    <row r="68350" spans="9:12" ht="15" x14ac:dyDescent="0.25">
      <c r="I68350"/>
      <c r="J68350"/>
      <c r="K68350"/>
      <c r="L68350"/>
    </row>
    <row r="68351" spans="9:12" ht="15" x14ac:dyDescent="0.25">
      <c r="I68351"/>
      <c r="J68351"/>
      <c r="K68351"/>
      <c r="L68351"/>
    </row>
    <row r="68352" spans="9:12" ht="15" x14ac:dyDescent="0.25">
      <c r="I68352"/>
      <c r="J68352"/>
      <c r="K68352"/>
      <c r="L68352"/>
    </row>
    <row r="68353" spans="9:12" ht="15" x14ac:dyDescent="0.25">
      <c r="I68353"/>
      <c r="J68353"/>
      <c r="K68353"/>
      <c r="L68353"/>
    </row>
    <row r="68354" spans="9:12" ht="15" x14ac:dyDescent="0.25">
      <c r="I68354"/>
      <c r="J68354"/>
      <c r="K68354"/>
      <c r="L68354"/>
    </row>
    <row r="68355" spans="9:12" ht="15" x14ac:dyDescent="0.25">
      <c r="I68355"/>
      <c r="J68355"/>
      <c r="K68355"/>
      <c r="L68355"/>
    </row>
    <row r="68356" spans="9:12" ht="15" x14ac:dyDescent="0.25">
      <c r="I68356"/>
      <c r="J68356"/>
      <c r="K68356"/>
      <c r="L68356"/>
    </row>
    <row r="68357" spans="9:12" ht="15" x14ac:dyDescent="0.25">
      <c r="I68357"/>
      <c r="J68357"/>
      <c r="K68357"/>
      <c r="L68357"/>
    </row>
    <row r="68358" spans="9:12" ht="15" x14ac:dyDescent="0.25">
      <c r="I68358"/>
      <c r="J68358"/>
      <c r="K68358"/>
      <c r="L68358"/>
    </row>
    <row r="68359" spans="9:12" ht="15" x14ac:dyDescent="0.25">
      <c r="I68359"/>
      <c r="J68359"/>
      <c r="K68359"/>
      <c r="L68359"/>
    </row>
    <row r="68360" spans="9:12" ht="15" x14ac:dyDescent="0.25">
      <c r="I68360"/>
      <c r="J68360"/>
      <c r="K68360"/>
      <c r="L68360"/>
    </row>
    <row r="68361" spans="9:12" ht="15" x14ac:dyDescent="0.25">
      <c r="I68361"/>
      <c r="J68361"/>
      <c r="K68361"/>
      <c r="L68361"/>
    </row>
    <row r="68362" spans="9:12" ht="15" x14ac:dyDescent="0.25">
      <c r="I68362"/>
      <c r="J68362"/>
      <c r="K68362"/>
      <c r="L68362"/>
    </row>
    <row r="68363" spans="9:12" ht="15" x14ac:dyDescent="0.25">
      <c r="I68363"/>
      <c r="J68363"/>
      <c r="K68363"/>
      <c r="L68363"/>
    </row>
    <row r="68364" spans="9:12" ht="15" x14ac:dyDescent="0.25">
      <c r="I68364"/>
      <c r="J68364"/>
      <c r="K68364"/>
      <c r="L68364"/>
    </row>
    <row r="68365" spans="9:12" ht="15" x14ac:dyDescent="0.25">
      <c r="I68365"/>
      <c r="J68365"/>
      <c r="K68365"/>
      <c r="L68365"/>
    </row>
    <row r="68366" spans="9:12" ht="15" x14ac:dyDescent="0.25">
      <c r="I68366"/>
      <c r="J68366"/>
      <c r="K68366"/>
      <c r="L68366"/>
    </row>
    <row r="68367" spans="9:12" ht="15" x14ac:dyDescent="0.25">
      <c r="I68367"/>
      <c r="J68367"/>
      <c r="K68367"/>
      <c r="L68367"/>
    </row>
    <row r="68368" spans="9:12" ht="15" x14ac:dyDescent="0.25">
      <c r="I68368"/>
      <c r="J68368"/>
      <c r="K68368"/>
      <c r="L68368"/>
    </row>
    <row r="68369" spans="9:12" ht="15" x14ac:dyDescent="0.25">
      <c r="I68369"/>
      <c r="J68369"/>
      <c r="K68369"/>
      <c r="L68369"/>
    </row>
    <row r="68370" spans="9:12" ht="15" x14ac:dyDescent="0.25">
      <c r="I68370"/>
      <c r="J68370"/>
      <c r="K68370"/>
      <c r="L68370"/>
    </row>
    <row r="68371" spans="9:12" ht="15" x14ac:dyDescent="0.25">
      <c r="I68371"/>
      <c r="J68371"/>
      <c r="K68371"/>
      <c r="L68371"/>
    </row>
    <row r="68372" spans="9:12" ht="15" x14ac:dyDescent="0.25">
      <c r="I68372"/>
      <c r="J68372"/>
      <c r="K68372"/>
      <c r="L68372"/>
    </row>
    <row r="68373" spans="9:12" ht="15" x14ac:dyDescent="0.25">
      <c r="I68373"/>
      <c r="J68373"/>
      <c r="K68373"/>
      <c r="L68373"/>
    </row>
    <row r="68374" spans="9:12" ht="15" x14ac:dyDescent="0.25">
      <c r="I68374"/>
      <c r="J68374"/>
      <c r="K68374"/>
      <c r="L68374"/>
    </row>
    <row r="68375" spans="9:12" ht="15" x14ac:dyDescent="0.25">
      <c r="I68375"/>
      <c r="J68375"/>
      <c r="K68375"/>
      <c r="L68375"/>
    </row>
    <row r="68376" spans="9:12" ht="15" x14ac:dyDescent="0.25">
      <c r="I68376"/>
      <c r="J68376"/>
      <c r="K68376"/>
      <c r="L68376"/>
    </row>
    <row r="68377" spans="9:12" ht="15" x14ac:dyDescent="0.25">
      <c r="I68377"/>
      <c r="J68377"/>
      <c r="K68377"/>
      <c r="L68377"/>
    </row>
    <row r="68378" spans="9:12" ht="15" x14ac:dyDescent="0.25">
      <c r="I68378"/>
      <c r="J68378"/>
      <c r="K68378"/>
      <c r="L68378"/>
    </row>
    <row r="68379" spans="9:12" ht="15" x14ac:dyDescent="0.25">
      <c r="I68379"/>
      <c r="J68379"/>
      <c r="K68379"/>
      <c r="L68379"/>
    </row>
    <row r="68380" spans="9:12" ht="15" x14ac:dyDescent="0.25">
      <c r="I68380"/>
      <c r="J68380"/>
      <c r="K68380"/>
      <c r="L68380"/>
    </row>
    <row r="68381" spans="9:12" ht="15" x14ac:dyDescent="0.25">
      <c r="I68381"/>
      <c r="J68381"/>
      <c r="K68381"/>
      <c r="L68381"/>
    </row>
    <row r="68382" spans="9:12" ht="15" x14ac:dyDescent="0.25">
      <c r="I68382"/>
      <c r="J68382"/>
      <c r="K68382"/>
      <c r="L68382"/>
    </row>
    <row r="68383" spans="9:12" ht="15" x14ac:dyDescent="0.25">
      <c r="I68383"/>
      <c r="J68383"/>
      <c r="K68383"/>
      <c r="L68383"/>
    </row>
    <row r="68384" spans="9:12" ht="15" x14ac:dyDescent="0.25">
      <c r="I68384"/>
      <c r="J68384"/>
      <c r="K68384"/>
      <c r="L68384"/>
    </row>
    <row r="68385" spans="9:12" ht="15" x14ac:dyDescent="0.25">
      <c r="I68385"/>
      <c r="J68385"/>
      <c r="K68385"/>
      <c r="L68385"/>
    </row>
    <row r="68386" spans="9:12" ht="15" x14ac:dyDescent="0.25">
      <c r="I68386"/>
      <c r="J68386"/>
      <c r="K68386"/>
      <c r="L68386"/>
    </row>
    <row r="68387" spans="9:12" ht="15" x14ac:dyDescent="0.25">
      <c r="I68387"/>
      <c r="J68387"/>
      <c r="K68387"/>
      <c r="L68387"/>
    </row>
    <row r="68388" spans="9:12" ht="15" x14ac:dyDescent="0.25">
      <c r="I68388"/>
      <c r="J68388"/>
      <c r="K68388"/>
      <c r="L68388"/>
    </row>
    <row r="68389" spans="9:12" ht="15" x14ac:dyDescent="0.25">
      <c r="I68389"/>
      <c r="J68389"/>
      <c r="K68389"/>
      <c r="L68389"/>
    </row>
    <row r="68390" spans="9:12" ht="15" x14ac:dyDescent="0.25">
      <c r="I68390"/>
      <c r="J68390"/>
      <c r="K68390"/>
      <c r="L68390"/>
    </row>
    <row r="68391" spans="9:12" ht="15" x14ac:dyDescent="0.25">
      <c r="I68391"/>
      <c r="J68391"/>
      <c r="K68391"/>
      <c r="L68391"/>
    </row>
    <row r="68392" spans="9:12" ht="15" x14ac:dyDescent="0.25">
      <c r="I68392"/>
      <c r="J68392"/>
      <c r="K68392"/>
      <c r="L68392"/>
    </row>
    <row r="68393" spans="9:12" ht="15" x14ac:dyDescent="0.25">
      <c r="I68393"/>
      <c r="J68393"/>
      <c r="K68393"/>
      <c r="L68393"/>
    </row>
    <row r="68394" spans="9:12" ht="15" x14ac:dyDescent="0.25">
      <c r="I68394"/>
      <c r="J68394"/>
      <c r="K68394"/>
      <c r="L68394"/>
    </row>
    <row r="68395" spans="9:12" ht="15" x14ac:dyDescent="0.25">
      <c r="I68395"/>
      <c r="J68395"/>
      <c r="K68395"/>
      <c r="L68395"/>
    </row>
    <row r="68396" spans="9:12" ht="15" x14ac:dyDescent="0.25">
      <c r="I68396"/>
      <c r="J68396"/>
      <c r="K68396"/>
      <c r="L68396"/>
    </row>
    <row r="68397" spans="9:12" ht="15" x14ac:dyDescent="0.25">
      <c r="I68397"/>
      <c r="J68397"/>
      <c r="K68397"/>
      <c r="L68397"/>
    </row>
    <row r="68398" spans="9:12" ht="15" x14ac:dyDescent="0.25">
      <c r="I68398"/>
      <c r="J68398"/>
      <c r="K68398"/>
      <c r="L68398"/>
    </row>
    <row r="68399" spans="9:12" ht="15" x14ac:dyDescent="0.25">
      <c r="I68399"/>
      <c r="J68399"/>
      <c r="K68399"/>
      <c r="L68399"/>
    </row>
    <row r="68400" spans="9:12" ht="15" x14ac:dyDescent="0.25">
      <c r="I68400"/>
      <c r="J68400"/>
      <c r="K68400"/>
      <c r="L68400"/>
    </row>
    <row r="68401" spans="9:12" ht="15" x14ac:dyDescent="0.25">
      <c r="I68401"/>
      <c r="J68401"/>
      <c r="K68401"/>
      <c r="L68401"/>
    </row>
    <row r="68402" spans="9:12" ht="15" x14ac:dyDescent="0.25">
      <c r="I68402"/>
      <c r="J68402"/>
      <c r="K68402"/>
      <c r="L68402"/>
    </row>
    <row r="68403" spans="9:12" ht="15" x14ac:dyDescent="0.25">
      <c r="I68403"/>
      <c r="J68403"/>
      <c r="K68403"/>
      <c r="L68403"/>
    </row>
    <row r="68404" spans="9:12" ht="15" x14ac:dyDescent="0.25">
      <c r="I68404"/>
      <c r="J68404"/>
      <c r="K68404"/>
      <c r="L68404"/>
    </row>
    <row r="68405" spans="9:12" ht="15" x14ac:dyDescent="0.25">
      <c r="I68405"/>
      <c r="J68405"/>
      <c r="K68405"/>
      <c r="L68405"/>
    </row>
    <row r="68406" spans="9:12" ht="15" x14ac:dyDescent="0.25">
      <c r="I68406"/>
      <c r="J68406"/>
      <c r="K68406"/>
      <c r="L68406"/>
    </row>
    <row r="68407" spans="9:12" ht="15" x14ac:dyDescent="0.25">
      <c r="I68407"/>
      <c r="J68407"/>
      <c r="K68407"/>
      <c r="L68407"/>
    </row>
    <row r="68408" spans="9:12" ht="15" x14ac:dyDescent="0.25">
      <c r="I68408"/>
      <c r="J68408"/>
      <c r="K68408"/>
      <c r="L68408"/>
    </row>
    <row r="68409" spans="9:12" ht="15" x14ac:dyDescent="0.25">
      <c r="I68409"/>
      <c r="J68409"/>
      <c r="K68409"/>
      <c r="L68409"/>
    </row>
    <row r="68410" spans="9:12" ht="15" x14ac:dyDescent="0.25">
      <c r="I68410"/>
      <c r="J68410"/>
      <c r="K68410"/>
      <c r="L68410"/>
    </row>
    <row r="68411" spans="9:12" ht="15" x14ac:dyDescent="0.25">
      <c r="I68411"/>
      <c r="J68411"/>
      <c r="K68411"/>
      <c r="L68411"/>
    </row>
    <row r="68412" spans="9:12" ht="15" x14ac:dyDescent="0.25">
      <c r="I68412"/>
      <c r="J68412"/>
      <c r="K68412"/>
      <c r="L68412"/>
    </row>
    <row r="68413" spans="9:12" ht="15" x14ac:dyDescent="0.25">
      <c r="I68413"/>
      <c r="J68413"/>
      <c r="K68413"/>
      <c r="L68413"/>
    </row>
    <row r="68414" spans="9:12" ht="15" x14ac:dyDescent="0.25">
      <c r="I68414"/>
      <c r="J68414"/>
      <c r="K68414"/>
      <c r="L68414"/>
    </row>
    <row r="68415" spans="9:12" ht="15" x14ac:dyDescent="0.25">
      <c r="I68415"/>
      <c r="J68415"/>
      <c r="K68415"/>
      <c r="L68415"/>
    </row>
    <row r="68416" spans="9:12" ht="15" x14ac:dyDescent="0.25">
      <c r="I68416"/>
      <c r="J68416"/>
      <c r="K68416"/>
      <c r="L68416"/>
    </row>
    <row r="68417" spans="9:12" ht="15" x14ac:dyDescent="0.25">
      <c r="I68417"/>
      <c r="J68417"/>
      <c r="K68417"/>
      <c r="L68417"/>
    </row>
    <row r="68418" spans="9:12" ht="15" x14ac:dyDescent="0.25">
      <c r="I68418"/>
      <c r="J68418"/>
      <c r="K68418"/>
      <c r="L68418"/>
    </row>
    <row r="68419" spans="9:12" ht="15" x14ac:dyDescent="0.25">
      <c r="I68419"/>
      <c r="J68419"/>
      <c r="K68419"/>
      <c r="L68419"/>
    </row>
    <row r="68420" spans="9:12" ht="15" x14ac:dyDescent="0.25">
      <c r="I68420"/>
      <c r="J68420"/>
      <c r="K68420"/>
      <c r="L68420"/>
    </row>
    <row r="68421" spans="9:12" ht="15" x14ac:dyDescent="0.25">
      <c r="I68421"/>
      <c r="J68421"/>
      <c r="K68421"/>
      <c r="L68421"/>
    </row>
    <row r="68422" spans="9:12" ht="15" x14ac:dyDescent="0.25">
      <c r="I68422"/>
      <c r="J68422"/>
      <c r="K68422"/>
      <c r="L68422"/>
    </row>
    <row r="68423" spans="9:12" ht="15" x14ac:dyDescent="0.25">
      <c r="I68423"/>
      <c r="J68423"/>
      <c r="K68423"/>
      <c r="L68423"/>
    </row>
    <row r="68424" spans="9:12" ht="15" x14ac:dyDescent="0.25">
      <c r="I68424"/>
      <c r="J68424"/>
      <c r="K68424"/>
      <c r="L68424"/>
    </row>
    <row r="68425" spans="9:12" ht="15" x14ac:dyDescent="0.25">
      <c r="I68425"/>
      <c r="J68425"/>
      <c r="K68425"/>
      <c r="L68425"/>
    </row>
    <row r="68426" spans="9:12" ht="15" x14ac:dyDescent="0.25">
      <c r="I68426"/>
      <c r="J68426"/>
      <c r="K68426"/>
      <c r="L68426"/>
    </row>
    <row r="68427" spans="9:12" ht="15" x14ac:dyDescent="0.25">
      <c r="I68427"/>
      <c r="J68427"/>
      <c r="K68427"/>
      <c r="L68427"/>
    </row>
    <row r="68428" spans="9:12" ht="15" x14ac:dyDescent="0.25">
      <c r="I68428"/>
      <c r="J68428"/>
      <c r="K68428"/>
      <c r="L68428"/>
    </row>
    <row r="68429" spans="9:12" ht="15" x14ac:dyDescent="0.25">
      <c r="I68429"/>
      <c r="J68429"/>
      <c r="K68429"/>
      <c r="L68429"/>
    </row>
    <row r="68430" spans="9:12" ht="15" x14ac:dyDescent="0.25">
      <c r="I68430"/>
      <c r="J68430"/>
      <c r="K68430"/>
      <c r="L68430"/>
    </row>
    <row r="68431" spans="9:12" ht="15" x14ac:dyDescent="0.25">
      <c r="I68431"/>
      <c r="J68431"/>
      <c r="K68431"/>
      <c r="L68431"/>
    </row>
    <row r="68432" spans="9:12" ht="15" x14ac:dyDescent="0.25">
      <c r="I68432"/>
      <c r="J68432"/>
      <c r="K68432"/>
      <c r="L68432"/>
    </row>
    <row r="68433" spans="9:12" ht="15" x14ac:dyDescent="0.25">
      <c r="I68433"/>
      <c r="J68433"/>
      <c r="K68433"/>
      <c r="L68433"/>
    </row>
    <row r="68434" spans="9:12" ht="15" x14ac:dyDescent="0.25">
      <c r="I68434"/>
      <c r="J68434"/>
      <c r="K68434"/>
      <c r="L68434"/>
    </row>
    <row r="68435" spans="9:12" ht="15" x14ac:dyDescent="0.25">
      <c r="I68435"/>
      <c r="J68435"/>
      <c r="K68435"/>
      <c r="L68435"/>
    </row>
    <row r="68436" spans="9:12" ht="15" x14ac:dyDescent="0.25">
      <c r="I68436"/>
      <c r="J68436"/>
      <c r="K68436"/>
      <c r="L68436"/>
    </row>
    <row r="68437" spans="9:12" ht="15" x14ac:dyDescent="0.25">
      <c r="I68437"/>
      <c r="J68437"/>
      <c r="K68437"/>
      <c r="L68437"/>
    </row>
    <row r="68438" spans="9:12" ht="15" x14ac:dyDescent="0.25">
      <c r="I68438"/>
      <c r="J68438"/>
      <c r="K68438"/>
      <c r="L68438"/>
    </row>
    <row r="68439" spans="9:12" ht="15" x14ac:dyDescent="0.25">
      <c r="I68439"/>
      <c r="J68439"/>
      <c r="K68439"/>
      <c r="L68439"/>
    </row>
    <row r="68440" spans="9:12" ht="15" x14ac:dyDescent="0.25">
      <c r="I68440"/>
      <c r="J68440"/>
      <c r="K68440"/>
      <c r="L68440"/>
    </row>
    <row r="68441" spans="9:12" ht="15" x14ac:dyDescent="0.25">
      <c r="I68441"/>
      <c r="J68441"/>
      <c r="K68441"/>
      <c r="L68441"/>
    </row>
    <row r="68442" spans="9:12" ht="15" x14ac:dyDescent="0.25">
      <c r="I68442"/>
      <c r="J68442"/>
      <c r="K68442"/>
      <c r="L68442"/>
    </row>
    <row r="68443" spans="9:12" ht="15" x14ac:dyDescent="0.25">
      <c r="I68443"/>
      <c r="J68443"/>
      <c r="K68443"/>
      <c r="L68443"/>
    </row>
    <row r="68444" spans="9:12" ht="15" x14ac:dyDescent="0.25">
      <c r="I68444"/>
      <c r="J68444"/>
      <c r="K68444"/>
      <c r="L68444"/>
    </row>
    <row r="68445" spans="9:12" ht="15" x14ac:dyDescent="0.25">
      <c r="I68445"/>
      <c r="J68445"/>
      <c r="K68445"/>
      <c r="L68445"/>
    </row>
    <row r="68446" spans="9:12" ht="15" x14ac:dyDescent="0.25">
      <c r="I68446"/>
      <c r="J68446"/>
      <c r="K68446"/>
      <c r="L68446"/>
    </row>
    <row r="68447" spans="9:12" ht="15" x14ac:dyDescent="0.25">
      <c r="I68447"/>
      <c r="J68447"/>
      <c r="K68447"/>
      <c r="L68447"/>
    </row>
    <row r="68448" spans="9:12" ht="15" x14ac:dyDescent="0.25">
      <c r="I68448"/>
      <c r="J68448"/>
      <c r="K68448"/>
      <c r="L68448"/>
    </row>
    <row r="68449" spans="9:12" ht="15" x14ac:dyDescent="0.25">
      <c r="I68449"/>
      <c r="J68449"/>
      <c r="K68449"/>
      <c r="L68449"/>
    </row>
    <row r="68450" spans="9:12" ht="15" x14ac:dyDescent="0.25">
      <c r="I68450"/>
      <c r="J68450"/>
      <c r="K68450"/>
      <c r="L68450"/>
    </row>
    <row r="68451" spans="9:12" ht="15" x14ac:dyDescent="0.25">
      <c r="I68451"/>
      <c r="J68451"/>
      <c r="K68451"/>
      <c r="L68451"/>
    </row>
    <row r="68452" spans="9:12" ht="15" x14ac:dyDescent="0.25">
      <c r="I68452"/>
      <c r="J68452"/>
      <c r="K68452"/>
      <c r="L68452"/>
    </row>
    <row r="68453" spans="9:12" ht="15" x14ac:dyDescent="0.25">
      <c r="I68453"/>
      <c r="J68453"/>
      <c r="K68453"/>
      <c r="L68453"/>
    </row>
    <row r="68454" spans="9:12" ht="15" x14ac:dyDescent="0.25">
      <c r="I68454"/>
      <c r="J68454"/>
      <c r="K68454"/>
      <c r="L68454"/>
    </row>
    <row r="68455" spans="9:12" ht="15" x14ac:dyDescent="0.25">
      <c r="I68455"/>
      <c r="J68455"/>
      <c r="K68455"/>
      <c r="L68455"/>
    </row>
    <row r="68456" spans="9:12" ht="15" x14ac:dyDescent="0.25">
      <c r="I68456"/>
      <c r="J68456"/>
      <c r="K68456"/>
      <c r="L68456"/>
    </row>
    <row r="68457" spans="9:12" ht="15" x14ac:dyDescent="0.25">
      <c r="I68457"/>
      <c r="J68457"/>
      <c r="K68457"/>
      <c r="L68457"/>
    </row>
    <row r="68458" spans="9:12" ht="15" x14ac:dyDescent="0.25">
      <c r="I68458"/>
      <c r="J68458"/>
      <c r="K68458"/>
      <c r="L68458"/>
    </row>
    <row r="68459" spans="9:12" ht="15" x14ac:dyDescent="0.25">
      <c r="I68459"/>
      <c r="J68459"/>
      <c r="K68459"/>
      <c r="L68459"/>
    </row>
    <row r="68460" spans="9:12" ht="15" x14ac:dyDescent="0.25">
      <c r="I68460"/>
      <c r="J68460"/>
      <c r="K68460"/>
      <c r="L68460"/>
    </row>
    <row r="68461" spans="9:12" ht="15" x14ac:dyDescent="0.25">
      <c r="I68461"/>
      <c r="J68461"/>
      <c r="K68461"/>
      <c r="L68461"/>
    </row>
    <row r="68462" spans="9:12" ht="15" x14ac:dyDescent="0.25">
      <c r="I68462"/>
      <c r="J68462"/>
      <c r="K68462"/>
      <c r="L68462"/>
    </row>
    <row r="68463" spans="9:12" ht="15" x14ac:dyDescent="0.25">
      <c r="I68463"/>
      <c r="J68463"/>
      <c r="K68463"/>
      <c r="L68463"/>
    </row>
    <row r="68464" spans="9:12" ht="15" x14ac:dyDescent="0.25">
      <c r="I68464"/>
      <c r="J68464"/>
      <c r="K68464"/>
      <c r="L68464"/>
    </row>
    <row r="68465" spans="9:12" ht="15" x14ac:dyDescent="0.25">
      <c r="I68465"/>
      <c r="J68465"/>
      <c r="K68465"/>
      <c r="L68465"/>
    </row>
    <row r="68466" spans="9:12" ht="15" x14ac:dyDescent="0.25">
      <c r="I68466"/>
      <c r="J68466"/>
      <c r="K68466"/>
      <c r="L68466"/>
    </row>
    <row r="68467" spans="9:12" ht="15" x14ac:dyDescent="0.25">
      <c r="I68467"/>
      <c r="J68467"/>
      <c r="K68467"/>
      <c r="L68467"/>
    </row>
    <row r="68468" spans="9:12" ht="15" x14ac:dyDescent="0.25">
      <c r="I68468"/>
      <c r="J68468"/>
      <c r="K68468"/>
      <c r="L68468"/>
    </row>
    <row r="68469" spans="9:12" ht="15" x14ac:dyDescent="0.25">
      <c r="I68469"/>
      <c r="J68469"/>
      <c r="K68469"/>
      <c r="L68469"/>
    </row>
    <row r="68470" spans="9:12" ht="15" x14ac:dyDescent="0.25">
      <c r="I68470"/>
      <c r="J68470"/>
      <c r="K68470"/>
      <c r="L68470"/>
    </row>
    <row r="68471" spans="9:12" ht="15" x14ac:dyDescent="0.25">
      <c r="I68471"/>
      <c r="J68471"/>
      <c r="K68471"/>
      <c r="L68471"/>
    </row>
    <row r="68472" spans="9:12" ht="15" x14ac:dyDescent="0.25">
      <c r="I68472"/>
      <c r="J68472"/>
      <c r="K68472"/>
      <c r="L68472"/>
    </row>
    <row r="68473" spans="9:12" ht="15" x14ac:dyDescent="0.25">
      <c r="I68473"/>
      <c r="J68473"/>
      <c r="K68473"/>
      <c r="L68473"/>
    </row>
    <row r="68474" spans="9:12" ht="15" x14ac:dyDescent="0.25">
      <c r="I68474"/>
      <c r="J68474"/>
      <c r="K68474"/>
      <c r="L68474"/>
    </row>
    <row r="68475" spans="9:12" ht="15" x14ac:dyDescent="0.25">
      <c r="I68475"/>
      <c r="J68475"/>
      <c r="K68475"/>
      <c r="L68475"/>
    </row>
    <row r="68476" spans="9:12" ht="15" x14ac:dyDescent="0.25">
      <c r="I68476"/>
      <c r="J68476"/>
      <c r="K68476"/>
      <c r="L68476"/>
    </row>
    <row r="68477" spans="9:12" ht="15" x14ac:dyDescent="0.25">
      <c r="I68477"/>
      <c r="J68477"/>
      <c r="K68477"/>
      <c r="L68477"/>
    </row>
    <row r="68478" spans="9:12" ht="15" x14ac:dyDescent="0.25">
      <c r="I68478"/>
      <c r="J68478"/>
      <c r="K68478"/>
      <c r="L68478"/>
    </row>
    <row r="68479" spans="9:12" ht="15" x14ac:dyDescent="0.25">
      <c r="I68479"/>
      <c r="J68479"/>
      <c r="K68479"/>
      <c r="L68479"/>
    </row>
    <row r="68480" spans="9:12" ht="15" x14ac:dyDescent="0.25">
      <c r="I68480"/>
      <c r="J68480"/>
      <c r="K68480"/>
      <c r="L68480"/>
    </row>
    <row r="68481" spans="9:12" ht="15" x14ac:dyDescent="0.25">
      <c r="I68481"/>
      <c r="J68481"/>
      <c r="K68481"/>
      <c r="L68481"/>
    </row>
    <row r="68482" spans="9:12" ht="15" x14ac:dyDescent="0.25">
      <c r="I68482"/>
      <c r="J68482"/>
      <c r="K68482"/>
      <c r="L68482"/>
    </row>
    <row r="68483" spans="9:12" ht="15" x14ac:dyDescent="0.25">
      <c r="I68483"/>
      <c r="J68483"/>
      <c r="K68483"/>
      <c r="L68483"/>
    </row>
    <row r="68484" spans="9:12" ht="15" x14ac:dyDescent="0.25">
      <c r="I68484"/>
      <c r="J68484"/>
      <c r="K68484"/>
      <c r="L68484"/>
    </row>
    <row r="68485" spans="9:12" ht="15" x14ac:dyDescent="0.25">
      <c r="I68485"/>
      <c r="J68485"/>
      <c r="K68485"/>
      <c r="L68485"/>
    </row>
    <row r="68486" spans="9:12" ht="15" x14ac:dyDescent="0.25">
      <c r="I68486"/>
      <c r="J68486"/>
      <c r="K68486"/>
      <c r="L68486"/>
    </row>
    <row r="68487" spans="9:12" ht="15" x14ac:dyDescent="0.25">
      <c r="I68487"/>
      <c r="J68487"/>
      <c r="K68487"/>
      <c r="L68487"/>
    </row>
    <row r="68488" spans="9:12" ht="15" x14ac:dyDescent="0.25">
      <c r="I68488"/>
      <c r="J68488"/>
      <c r="K68488"/>
      <c r="L68488"/>
    </row>
    <row r="68489" spans="9:12" ht="15" x14ac:dyDescent="0.25">
      <c r="I68489"/>
      <c r="J68489"/>
      <c r="K68489"/>
      <c r="L68489"/>
    </row>
    <row r="68490" spans="9:12" ht="15" x14ac:dyDescent="0.25">
      <c r="I68490"/>
      <c r="J68490"/>
      <c r="K68490"/>
      <c r="L68490"/>
    </row>
    <row r="68491" spans="9:12" ht="15" x14ac:dyDescent="0.25">
      <c r="I68491"/>
      <c r="J68491"/>
      <c r="K68491"/>
      <c r="L68491"/>
    </row>
    <row r="68492" spans="9:12" ht="15" x14ac:dyDescent="0.25">
      <c r="I68492"/>
      <c r="J68492"/>
      <c r="K68492"/>
      <c r="L68492"/>
    </row>
    <row r="68493" spans="9:12" ht="15" x14ac:dyDescent="0.25">
      <c r="I68493"/>
      <c r="J68493"/>
      <c r="K68493"/>
      <c r="L68493"/>
    </row>
    <row r="68494" spans="9:12" ht="15" x14ac:dyDescent="0.25">
      <c r="I68494"/>
      <c r="J68494"/>
      <c r="K68494"/>
      <c r="L68494"/>
    </row>
    <row r="68495" spans="9:12" ht="15" x14ac:dyDescent="0.25">
      <c r="I68495"/>
      <c r="J68495"/>
      <c r="K68495"/>
      <c r="L68495"/>
    </row>
    <row r="68496" spans="9:12" ht="15" x14ac:dyDescent="0.25">
      <c r="I68496"/>
      <c r="J68496"/>
      <c r="K68496"/>
      <c r="L68496"/>
    </row>
    <row r="68497" spans="9:12" ht="15" x14ac:dyDescent="0.25">
      <c r="I68497"/>
      <c r="J68497"/>
      <c r="K68497"/>
      <c r="L68497"/>
    </row>
    <row r="68498" spans="9:12" ht="15" x14ac:dyDescent="0.25">
      <c r="I68498"/>
      <c r="J68498"/>
      <c r="K68498"/>
      <c r="L68498"/>
    </row>
    <row r="68499" spans="9:12" ht="15" x14ac:dyDescent="0.25">
      <c r="I68499"/>
      <c r="J68499"/>
      <c r="K68499"/>
      <c r="L68499"/>
    </row>
    <row r="68500" spans="9:12" ht="15" x14ac:dyDescent="0.25">
      <c r="I68500"/>
      <c r="J68500"/>
      <c r="K68500"/>
      <c r="L68500"/>
    </row>
    <row r="68501" spans="9:12" ht="15" x14ac:dyDescent="0.25">
      <c r="I68501"/>
      <c r="J68501"/>
      <c r="K68501"/>
      <c r="L68501"/>
    </row>
    <row r="68502" spans="9:12" ht="15" x14ac:dyDescent="0.25">
      <c r="I68502"/>
      <c r="J68502"/>
      <c r="K68502"/>
      <c r="L68502"/>
    </row>
    <row r="68503" spans="9:12" ht="15" x14ac:dyDescent="0.25">
      <c r="I68503"/>
      <c r="J68503"/>
      <c r="K68503"/>
      <c r="L68503"/>
    </row>
    <row r="68504" spans="9:12" ht="15" x14ac:dyDescent="0.25">
      <c r="I68504"/>
      <c r="J68504"/>
      <c r="K68504"/>
      <c r="L68504"/>
    </row>
    <row r="68505" spans="9:12" ht="15" x14ac:dyDescent="0.25">
      <c r="I68505"/>
      <c r="J68505"/>
      <c r="K68505"/>
      <c r="L68505"/>
    </row>
    <row r="68506" spans="9:12" ht="15" x14ac:dyDescent="0.25">
      <c r="I68506"/>
      <c r="J68506"/>
      <c r="K68506"/>
      <c r="L68506"/>
    </row>
    <row r="68507" spans="9:12" ht="15" x14ac:dyDescent="0.25">
      <c r="I68507"/>
      <c r="J68507"/>
      <c r="K68507"/>
      <c r="L68507"/>
    </row>
    <row r="68508" spans="9:12" ht="15" x14ac:dyDescent="0.25">
      <c r="I68508"/>
      <c r="J68508"/>
      <c r="K68508"/>
      <c r="L68508"/>
    </row>
    <row r="68509" spans="9:12" ht="15" x14ac:dyDescent="0.25">
      <c r="I68509"/>
      <c r="J68509"/>
      <c r="K68509"/>
      <c r="L68509"/>
    </row>
    <row r="68510" spans="9:12" ht="15" x14ac:dyDescent="0.25">
      <c r="I68510"/>
      <c r="J68510"/>
      <c r="K68510"/>
      <c r="L68510"/>
    </row>
    <row r="68511" spans="9:12" ht="15" x14ac:dyDescent="0.25">
      <c r="I68511"/>
      <c r="J68511"/>
      <c r="K68511"/>
      <c r="L68511"/>
    </row>
    <row r="68512" spans="9:12" ht="15" x14ac:dyDescent="0.25">
      <c r="I68512"/>
      <c r="J68512"/>
      <c r="K68512"/>
      <c r="L68512"/>
    </row>
    <row r="68513" spans="9:12" ht="15" x14ac:dyDescent="0.25">
      <c r="I68513"/>
      <c r="J68513"/>
      <c r="K68513"/>
      <c r="L68513"/>
    </row>
    <row r="68514" spans="9:12" ht="15" x14ac:dyDescent="0.25">
      <c r="I68514"/>
      <c r="J68514"/>
      <c r="K68514"/>
      <c r="L68514"/>
    </row>
    <row r="68515" spans="9:12" ht="15" x14ac:dyDescent="0.25">
      <c r="I68515"/>
      <c r="J68515"/>
      <c r="K68515"/>
      <c r="L68515"/>
    </row>
    <row r="68516" spans="9:12" ht="15" x14ac:dyDescent="0.25">
      <c r="I68516"/>
      <c r="J68516"/>
      <c r="K68516"/>
      <c r="L68516"/>
    </row>
    <row r="68517" spans="9:12" ht="15" x14ac:dyDescent="0.25">
      <c r="I68517"/>
      <c r="J68517"/>
      <c r="K68517"/>
      <c r="L68517"/>
    </row>
    <row r="68518" spans="9:12" ht="15" x14ac:dyDescent="0.25">
      <c r="I68518"/>
      <c r="J68518"/>
      <c r="K68518"/>
      <c r="L68518"/>
    </row>
    <row r="68519" spans="9:12" ht="15" x14ac:dyDescent="0.25">
      <c r="I68519"/>
      <c r="J68519"/>
      <c r="K68519"/>
      <c r="L68519"/>
    </row>
    <row r="68520" spans="9:12" ht="15" x14ac:dyDescent="0.25">
      <c r="I68520"/>
      <c r="J68520"/>
      <c r="K68520"/>
      <c r="L68520"/>
    </row>
    <row r="68521" spans="9:12" ht="15" x14ac:dyDescent="0.25">
      <c r="I68521"/>
      <c r="J68521"/>
      <c r="K68521"/>
      <c r="L68521"/>
    </row>
    <row r="68522" spans="9:12" ht="15" x14ac:dyDescent="0.25">
      <c r="I68522"/>
      <c r="J68522"/>
      <c r="K68522"/>
      <c r="L68522"/>
    </row>
    <row r="68523" spans="9:12" ht="15" x14ac:dyDescent="0.25">
      <c r="I68523"/>
      <c r="J68523"/>
      <c r="K68523"/>
      <c r="L68523"/>
    </row>
    <row r="68524" spans="9:12" ht="15" x14ac:dyDescent="0.25">
      <c r="I68524"/>
      <c r="J68524"/>
      <c r="K68524"/>
      <c r="L68524"/>
    </row>
    <row r="68525" spans="9:12" ht="15" x14ac:dyDescent="0.25">
      <c r="I68525"/>
      <c r="J68525"/>
      <c r="K68525"/>
      <c r="L68525"/>
    </row>
    <row r="68526" spans="9:12" ht="15" x14ac:dyDescent="0.25">
      <c r="I68526"/>
      <c r="J68526"/>
      <c r="K68526"/>
      <c r="L68526"/>
    </row>
    <row r="68527" spans="9:12" ht="15" x14ac:dyDescent="0.25">
      <c r="I68527"/>
      <c r="J68527"/>
      <c r="K68527"/>
      <c r="L68527"/>
    </row>
    <row r="68528" spans="9:12" ht="15" x14ac:dyDescent="0.25">
      <c r="I68528"/>
      <c r="J68528"/>
      <c r="K68528"/>
      <c r="L68528"/>
    </row>
    <row r="68529" spans="9:12" ht="15" x14ac:dyDescent="0.25">
      <c r="I68529"/>
      <c r="J68529"/>
      <c r="K68529"/>
      <c r="L68529"/>
    </row>
    <row r="68530" spans="9:12" ht="15" x14ac:dyDescent="0.25">
      <c r="I68530"/>
      <c r="J68530"/>
      <c r="K68530"/>
      <c r="L68530"/>
    </row>
    <row r="68531" spans="9:12" ht="15" x14ac:dyDescent="0.25">
      <c r="I68531"/>
      <c r="J68531"/>
      <c r="K68531"/>
      <c r="L68531"/>
    </row>
    <row r="68532" spans="9:12" ht="15" x14ac:dyDescent="0.25">
      <c r="I68532"/>
      <c r="J68532"/>
      <c r="K68532"/>
      <c r="L68532"/>
    </row>
    <row r="68533" spans="9:12" ht="15" x14ac:dyDescent="0.25">
      <c r="I68533"/>
      <c r="J68533"/>
      <c r="K68533"/>
      <c r="L68533"/>
    </row>
    <row r="68534" spans="9:12" ht="15" x14ac:dyDescent="0.25">
      <c r="I68534"/>
      <c r="J68534"/>
      <c r="K68534"/>
      <c r="L68534"/>
    </row>
    <row r="68535" spans="9:12" ht="15" x14ac:dyDescent="0.25">
      <c r="I68535"/>
      <c r="J68535"/>
      <c r="K68535"/>
      <c r="L68535"/>
    </row>
    <row r="68536" spans="9:12" ht="15" x14ac:dyDescent="0.25">
      <c r="I68536"/>
      <c r="J68536"/>
      <c r="K68536"/>
      <c r="L68536"/>
    </row>
    <row r="68537" spans="9:12" ht="15" x14ac:dyDescent="0.25">
      <c r="I68537"/>
      <c r="J68537"/>
      <c r="K68537"/>
      <c r="L68537"/>
    </row>
    <row r="68538" spans="9:12" ht="15" x14ac:dyDescent="0.25">
      <c r="I68538"/>
      <c r="J68538"/>
      <c r="K68538"/>
      <c r="L68538"/>
    </row>
    <row r="68539" spans="9:12" ht="15" x14ac:dyDescent="0.25">
      <c r="I68539"/>
      <c r="J68539"/>
      <c r="K68539"/>
      <c r="L68539"/>
    </row>
    <row r="68540" spans="9:12" ht="15" x14ac:dyDescent="0.25">
      <c r="I68540"/>
      <c r="J68540"/>
      <c r="K68540"/>
      <c r="L68540"/>
    </row>
    <row r="68541" spans="9:12" ht="15" x14ac:dyDescent="0.25">
      <c r="I68541"/>
      <c r="J68541"/>
      <c r="K68541"/>
      <c r="L68541"/>
    </row>
    <row r="68542" spans="9:12" ht="15" x14ac:dyDescent="0.25">
      <c r="I68542"/>
      <c r="J68542"/>
      <c r="K68542"/>
      <c r="L68542"/>
    </row>
    <row r="68543" spans="9:12" ht="15" x14ac:dyDescent="0.25">
      <c r="I68543"/>
      <c r="J68543"/>
      <c r="K68543"/>
      <c r="L68543"/>
    </row>
    <row r="68544" spans="9:12" ht="15" x14ac:dyDescent="0.25">
      <c r="I68544"/>
      <c r="J68544"/>
      <c r="K68544"/>
      <c r="L68544"/>
    </row>
    <row r="68545" spans="9:12" ht="15" x14ac:dyDescent="0.25">
      <c r="I68545"/>
      <c r="J68545"/>
      <c r="K68545"/>
      <c r="L68545"/>
    </row>
    <row r="68546" spans="9:12" ht="15" x14ac:dyDescent="0.25">
      <c r="I68546"/>
      <c r="J68546"/>
      <c r="K68546"/>
      <c r="L68546"/>
    </row>
    <row r="68547" spans="9:12" ht="15" x14ac:dyDescent="0.25">
      <c r="I68547"/>
      <c r="J68547"/>
      <c r="K68547"/>
      <c r="L68547"/>
    </row>
    <row r="68548" spans="9:12" ht="15" x14ac:dyDescent="0.25">
      <c r="I68548"/>
      <c r="J68548"/>
      <c r="K68548"/>
      <c r="L68548"/>
    </row>
    <row r="68549" spans="9:12" ht="15" x14ac:dyDescent="0.25">
      <c r="I68549"/>
      <c r="J68549"/>
      <c r="K68549"/>
      <c r="L68549"/>
    </row>
    <row r="68550" spans="9:12" ht="15" x14ac:dyDescent="0.25">
      <c r="I68550"/>
      <c r="J68550"/>
      <c r="K68550"/>
      <c r="L68550"/>
    </row>
    <row r="68551" spans="9:12" ht="15" x14ac:dyDescent="0.25">
      <c r="I68551"/>
      <c r="J68551"/>
      <c r="K68551"/>
      <c r="L68551"/>
    </row>
    <row r="68552" spans="9:12" ht="15" x14ac:dyDescent="0.25">
      <c r="I68552"/>
      <c r="J68552"/>
      <c r="K68552"/>
      <c r="L68552"/>
    </row>
    <row r="68553" spans="9:12" ht="15" x14ac:dyDescent="0.25">
      <c r="I68553"/>
      <c r="J68553"/>
      <c r="K68553"/>
      <c r="L68553"/>
    </row>
    <row r="68554" spans="9:12" ht="15" x14ac:dyDescent="0.25">
      <c r="I68554"/>
      <c r="J68554"/>
      <c r="K68554"/>
      <c r="L68554"/>
    </row>
    <row r="68555" spans="9:12" ht="15" x14ac:dyDescent="0.25">
      <c r="I68555"/>
      <c r="J68555"/>
      <c r="K68555"/>
      <c r="L68555"/>
    </row>
    <row r="68556" spans="9:12" ht="15" x14ac:dyDescent="0.25">
      <c r="I68556"/>
      <c r="J68556"/>
      <c r="K68556"/>
      <c r="L68556"/>
    </row>
    <row r="68557" spans="9:12" ht="15" x14ac:dyDescent="0.25">
      <c r="I68557"/>
      <c r="J68557"/>
      <c r="K68557"/>
      <c r="L68557"/>
    </row>
    <row r="68558" spans="9:12" ht="15" x14ac:dyDescent="0.25">
      <c r="I68558"/>
      <c r="J68558"/>
      <c r="K68558"/>
      <c r="L68558"/>
    </row>
    <row r="68559" spans="9:12" ht="15" x14ac:dyDescent="0.25">
      <c r="I68559"/>
      <c r="J68559"/>
      <c r="K68559"/>
      <c r="L68559"/>
    </row>
    <row r="68560" spans="9:12" ht="15" x14ac:dyDescent="0.25">
      <c r="I68560"/>
      <c r="J68560"/>
      <c r="K68560"/>
      <c r="L68560"/>
    </row>
    <row r="68561" spans="9:12" ht="15" x14ac:dyDescent="0.25">
      <c r="I68561"/>
      <c r="J68561"/>
      <c r="K68561"/>
      <c r="L68561"/>
    </row>
    <row r="68562" spans="9:12" ht="15" x14ac:dyDescent="0.25">
      <c r="I68562"/>
      <c r="J68562"/>
      <c r="K68562"/>
      <c r="L68562"/>
    </row>
    <row r="68563" spans="9:12" ht="15" x14ac:dyDescent="0.25">
      <c r="I68563"/>
      <c r="J68563"/>
      <c r="K68563"/>
      <c r="L68563"/>
    </row>
    <row r="68564" spans="9:12" ht="15" x14ac:dyDescent="0.25">
      <c r="I68564"/>
      <c r="J68564"/>
      <c r="K68564"/>
      <c r="L68564"/>
    </row>
    <row r="68565" spans="9:12" ht="15" x14ac:dyDescent="0.25">
      <c r="I68565"/>
      <c r="J68565"/>
      <c r="K68565"/>
      <c r="L68565"/>
    </row>
    <row r="68566" spans="9:12" ht="15" x14ac:dyDescent="0.25">
      <c r="I68566"/>
      <c r="J68566"/>
      <c r="K68566"/>
      <c r="L68566"/>
    </row>
    <row r="68567" spans="9:12" ht="15" x14ac:dyDescent="0.25">
      <c r="I68567"/>
      <c r="J68567"/>
      <c r="K68567"/>
      <c r="L68567"/>
    </row>
    <row r="68568" spans="9:12" ht="15" x14ac:dyDescent="0.25">
      <c r="I68568"/>
      <c r="J68568"/>
      <c r="K68568"/>
      <c r="L68568"/>
    </row>
    <row r="68569" spans="9:12" ht="15" x14ac:dyDescent="0.25">
      <c r="I68569"/>
      <c r="J68569"/>
      <c r="K68569"/>
      <c r="L68569"/>
    </row>
    <row r="68570" spans="9:12" ht="15" x14ac:dyDescent="0.25">
      <c r="I68570"/>
      <c r="J68570"/>
      <c r="K68570"/>
      <c r="L68570"/>
    </row>
    <row r="68571" spans="9:12" ht="15" x14ac:dyDescent="0.25">
      <c r="I68571"/>
      <c r="J68571"/>
      <c r="K68571"/>
      <c r="L68571"/>
    </row>
    <row r="68572" spans="9:12" ht="15" x14ac:dyDescent="0.25">
      <c r="I68572"/>
      <c r="J68572"/>
      <c r="K68572"/>
      <c r="L68572"/>
    </row>
    <row r="68573" spans="9:12" ht="15" x14ac:dyDescent="0.25">
      <c r="I68573"/>
      <c r="J68573"/>
      <c r="K68573"/>
      <c r="L68573"/>
    </row>
    <row r="68574" spans="9:12" ht="15" x14ac:dyDescent="0.25">
      <c r="I68574"/>
      <c r="J68574"/>
      <c r="K68574"/>
      <c r="L68574"/>
    </row>
    <row r="68575" spans="9:12" ht="15" x14ac:dyDescent="0.25">
      <c r="I68575"/>
      <c r="J68575"/>
      <c r="K68575"/>
      <c r="L68575"/>
    </row>
    <row r="68576" spans="9:12" ht="15" x14ac:dyDescent="0.25">
      <c r="I68576"/>
      <c r="J68576"/>
      <c r="K68576"/>
      <c r="L68576"/>
    </row>
    <row r="68577" spans="9:12" ht="15" x14ac:dyDescent="0.25">
      <c r="I68577"/>
      <c r="J68577"/>
      <c r="K68577"/>
      <c r="L68577"/>
    </row>
    <row r="68578" spans="9:12" ht="15" x14ac:dyDescent="0.25">
      <c r="I68578"/>
      <c r="J68578"/>
      <c r="K68578"/>
      <c r="L68578"/>
    </row>
    <row r="68579" spans="9:12" ht="15" x14ac:dyDescent="0.25">
      <c r="I68579"/>
      <c r="J68579"/>
      <c r="K68579"/>
      <c r="L68579"/>
    </row>
    <row r="68580" spans="9:12" ht="15" x14ac:dyDescent="0.25">
      <c r="I68580"/>
      <c r="J68580"/>
      <c r="K68580"/>
      <c r="L68580"/>
    </row>
    <row r="68581" spans="9:12" ht="15" x14ac:dyDescent="0.25">
      <c r="I68581"/>
      <c r="J68581"/>
      <c r="K68581"/>
      <c r="L68581"/>
    </row>
    <row r="68582" spans="9:12" ht="15" x14ac:dyDescent="0.25">
      <c r="I68582"/>
      <c r="J68582"/>
      <c r="K68582"/>
      <c r="L68582"/>
    </row>
    <row r="68583" spans="9:12" ht="15" x14ac:dyDescent="0.25">
      <c r="I68583"/>
      <c r="J68583"/>
      <c r="K68583"/>
      <c r="L68583"/>
    </row>
    <row r="68584" spans="9:12" ht="15" x14ac:dyDescent="0.25">
      <c r="I68584"/>
      <c r="J68584"/>
      <c r="K68584"/>
      <c r="L68584"/>
    </row>
    <row r="68585" spans="9:12" ht="15" x14ac:dyDescent="0.25">
      <c r="I68585"/>
      <c r="J68585"/>
      <c r="K68585"/>
      <c r="L68585"/>
    </row>
    <row r="68586" spans="9:12" ht="15" x14ac:dyDescent="0.25">
      <c r="I68586"/>
      <c r="J68586"/>
      <c r="K68586"/>
      <c r="L68586"/>
    </row>
    <row r="68587" spans="9:12" ht="15" x14ac:dyDescent="0.25">
      <c r="I68587"/>
      <c r="J68587"/>
      <c r="K68587"/>
      <c r="L68587"/>
    </row>
    <row r="68588" spans="9:12" ht="15" x14ac:dyDescent="0.25">
      <c r="I68588"/>
      <c r="J68588"/>
      <c r="K68588"/>
      <c r="L68588"/>
    </row>
    <row r="68589" spans="9:12" ht="15" x14ac:dyDescent="0.25">
      <c r="I68589"/>
      <c r="J68589"/>
      <c r="K68589"/>
      <c r="L68589"/>
    </row>
    <row r="68590" spans="9:12" ht="15" x14ac:dyDescent="0.25">
      <c r="I68590"/>
      <c r="J68590"/>
      <c r="K68590"/>
      <c r="L68590"/>
    </row>
    <row r="68591" spans="9:12" ht="15" x14ac:dyDescent="0.25">
      <c r="I68591"/>
      <c r="J68591"/>
      <c r="K68591"/>
      <c r="L68591"/>
    </row>
    <row r="68592" spans="9:12" ht="15" x14ac:dyDescent="0.25">
      <c r="I68592"/>
      <c r="J68592"/>
      <c r="K68592"/>
      <c r="L68592"/>
    </row>
    <row r="68593" spans="9:12" ht="15" x14ac:dyDescent="0.25">
      <c r="I68593"/>
      <c r="J68593"/>
      <c r="K68593"/>
      <c r="L68593"/>
    </row>
    <row r="68594" spans="9:12" ht="15" x14ac:dyDescent="0.25">
      <c r="I68594"/>
      <c r="J68594"/>
      <c r="K68594"/>
      <c r="L68594"/>
    </row>
    <row r="68595" spans="9:12" ht="15" x14ac:dyDescent="0.25">
      <c r="I68595"/>
      <c r="J68595"/>
      <c r="K68595"/>
      <c r="L68595"/>
    </row>
    <row r="68596" spans="9:12" ht="15" x14ac:dyDescent="0.25">
      <c r="I68596"/>
      <c r="J68596"/>
      <c r="K68596"/>
      <c r="L68596"/>
    </row>
    <row r="68597" spans="9:12" ht="15" x14ac:dyDescent="0.25">
      <c r="I68597"/>
      <c r="J68597"/>
      <c r="K68597"/>
      <c r="L68597"/>
    </row>
    <row r="68598" spans="9:12" ht="15" x14ac:dyDescent="0.25">
      <c r="I68598"/>
      <c r="J68598"/>
      <c r="K68598"/>
      <c r="L68598"/>
    </row>
    <row r="68599" spans="9:12" ht="15" x14ac:dyDescent="0.25">
      <c r="I68599"/>
      <c r="J68599"/>
      <c r="K68599"/>
      <c r="L68599"/>
    </row>
    <row r="68600" spans="9:12" ht="15" x14ac:dyDescent="0.25">
      <c r="I68600"/>
      <c r="J68600"/>
      <c r="K68600"/>
      <c r="L68600"/>
    </row>
    <row r="68601" spans="9:12" ht="15" x14ac:dyDescent="0.25">
      <c r="I68601"/>
      <c r="J68601"/>
      <c r="K68601"/>
      <c r="L68601"/>
    </row>
    <row r="68602" spans="9:12" ht="15" x14ac:dyDescent="0.25">
      <c r="I68602"/>
      <c r="J68602"/>
      <c r="K68602"/>
      <c r="L68602"/>
    </row>
    <row r="68603" spans="9:12" ht="15" x14ac:dyDescent="0.25">
      <c r="I68603"/>
      <c r="J68603"/>
      <c r="K68603"/>
      <c r="L68603"/>
    </row>
    <row r="68604" spans="9:12" ht="15" x14ac:dyDescent="0.25">
      <c r="I68604"/>
      <c r="J68604"/>
      <c r="K68604"/>
      <c r="L68604"/>
    </row>
    <row r="68605" spans="9:12" ht="15" x14ac:dyDescent="0.25">
      <c r="I68605"/>
      <c r="J68605"/>
      <c r="K68605"/>
      <c r="L68605"/>
    </row>
    <row r="68606" spans="9:12" ht="15" x14ac:dyDescent="0.25">
      <c r="I68606"/>
      <c r="J68606"/>
      <c r="K68606"/>
      <c r="L68606"/>
    </row>
    <row r="68607" spans="9:12" ht="15" x14ac:dyDescent="0.25">
      <c r="I68607"/>
      <c r="J68607"/>
      <c r="K68607"/>
      <c r="L68607"/>
    </row>
    <row r="68608" spans="9:12" ht="15" x14ac:dyDescent="0.25">
      <c r="I68608"/>
      <c r="J68608"/>
      <c r="K68608"/>
      <c r="L68608"/>
    </row>
    <row r="68609" spans="9:12" ht="15" x14ac:dyDescent="0.25">
      <c r="I68609"/>
      <c r="J68609"/>
      <c r="K68609"/>
      <c r="L68609"/>
    </row>
    <row r="68610" spans="9:12" ht="15" x14ac:dyDescent="0.25">
      <c r="I68610"/>
      <c r="J68610"/>
      <c r="K68610"/>
      <c r="L68610"/>
    </row>
    <row r="68611" spans="9:12" ht="15" x14ac:dyDescent="0.25">
      <c r="I68611"/>
      <c r="J68611"/>
      <c r="K68611"/>
      <c r="L68611"/>
    </row>
    <row r="68612" spans="9:12" ht="15" x14ac:dyDescent="0.25">
      <c r="I68612"/>
      <c r="J68612"/>
      <c r="K68612"/>
      <c r="L68612"/>
    </row>
    <row r="68613" spans="9:12" ht="15" x14ac:dyDescent="0.25">
      <c r="I68613"/>
      <c r="J68613"/>
      <c r="K68613"/>
      <c r="L68613"/>
    </row>
    <row r="68614" spans="9:12" ht="15" x14ac:dyDescent="0.25">
      <c r="I68614"/>
      <c r="J68614"/>
      <c r="K68614"/>
      <c r="L68614"/>
    </row>
    <row r="68615" spans="9:12" ht="15" x14ac:dyDescent="0.25">
      <c r="I68615"/>
      <c r="J68615"/>
      <c r="K68615"/>
      <c r="L68615"/>
    </row>
    <row r="68616" spans="9:12" ht="15" x14ac:dyDescent="0.25">
      <c r="I68616"/>
      <c r="J68616"/>
      <c r="K68616"/>
      <c r="L68616"/>
    </row>
    <row r="68617" spans="9:12" ht="15" x14ac:dyDescent="0.25">
      <c r="I68617"/>
      <c r="J68617"/>
      <c r="K68617"/>
      <c r="L68617"/>
    </row>
    <row r="68618" spans="9:12" ht="15" x14ac:dyDescent="0.25">
      <c r="I68618"/>
      <c r="J68618"/>
      <c r="K68618"/>
      <c r="L68618"/>
    </row>
    <row r="68619" spans="9:12" ht="15" x14ac:dyDescent="0.25">
      <c r="I68619"/>
      <c r="J68619"/>
      <c r="K68619"/>
      <c r="L68619"/>
    </row>
    <row r="68620" spans="9:12" ht="15" x14ac:dyDescent="0.25">
      <c r="I68620"/>
      <c r="J68620"/>
      <c r="K68620"/>
      <c r="L68620"/>
    </row>
    <row r="68621" spans="9:12" ht="15" x14ac:dyDescent="0.25">
      <c r="I68621"/>
      <c r="J68621"/>
      <c r="K68621"/>
      <c r="L68621"/>
    </row>
    <row r="68622" spans="9:12" ht="15" x14ac:dyDescent="0.25">
      <c r="I68622"/>
      <c r="J68622"/>
      <c r="K68622"/>
      <c r="L68622"/>
    </row>
    <row r="68623" spans="9:12" ht="15" x14ac:dyDescent="0.25">
      <c r="I68623"/>
      <c r="J68623"/>
      <c r="K68623"/>
      <c r="L68623"/>
    </row>
    <row r="68624" spans="9:12" ht="15" x14ac:dyDescent="0.25">
      <c r="I68624"/>
      <c r="J68624"/>
      <c r="K68624"/>
      <c r="L68624"/>
    </row>
    <row r="68625" spans="9:12" ht="15" x14ac:dyDescent="0.25">
      <c r="I68625"/>
      <c r="J68625"/>
      <c r="K68625"/>
      <c r="L68625"/>
    </row>
    <row r="68626" spans="9:12" ht="15" x14ac:dyDescent="0.25">
      <c r="I68626"/>
      <c r="J68626"/>
      <c r="K68626"/>
      <c r="L68626"/>
    </row>
    <row r="68627" spans="9:12" ht="15" x14ac:dyDescent="0.25">
      <c r="I68627"/>
      <c r="J68627"/>
      <c r="K68627"/>
      <c r="L68627"/>
    </row>
    <row r="68628" spans="9:12" ht="15" x14ac:dyDescent="0.25">
      <c r="I68628"/>
      <c r="J68628"/>
      <c r="K68628"/>
      <c r="L68628"/>
    </row>
    <row r="68629" spans="9:12" ht="15" x14ac:dyDescent="0.25">
      <c r="I68629"/>
      <c r="J68629"/>
      <c r="K68629"/>
      <c r="L68629"/>
    </row>
    <row r="68630" spans="9:12" ht="15" x14ac:dyDescent="0.25">
      <c r="I68630"/>
      <c r="J68630"/>
      <c r="K68630"/>
      <c r="L68630"/>
    </row>
    <row r="68631" spans="9:12" ht="15" x14ac:dyDescent="0.25">
      <c r="I68631"/>
      <c r="J68631"/>
      <c r="K68631"/>
      <c r="L68631"/>
    </row>
    <row r="68632" spans="9:12" ht="15" x14ac:dyDescent="0.25">
      <c r="I68632"/>
      <c r="J68632"/>
      <c r="K68632"/>
      <c r="L68632"/>
    </row>
    <row r="68633" spans="9:12" ht="15" x14ac:dyDescent="0.25">
      <c r="I68633"/>
      <c r="J68633"/>
      <c r="K68633"/>
      <c r="L68633"/>
    </row>
    <row r="68634" spans="9:12" ht="15" x14ac:dyDescent="0.25">
      <c r="I68634"/>
      <c r="J68634"/>
      <c r="K68634"/>
      <c r="L68634"/>
    </row>
    <row r="68635" spans="9:12" ht="15" x14ac:dyDescent="0.25">
      <c r="I68635"/>
      <c r="J68635"/>
      <c r="K68635"/>
      <c r="L68635"/>
    </row>
    <row r="68636" spans="9:12" ht="15" x14ac:dyDescent="0.25">
      <c r="I68636"/>
      <c r="J68636"/>
      <c r="K68636"/>
      <c r="L68636"/>
    </row>
    <row r="68637" spans="9:12" ht="15" x14ac:dyDescent="0.25">
      <c r="I68637"/>
      <c r="J68637"/>
      <c r="K68637"/>
      <c r="L68637"/>
    </row>
    <row r="68638" spans="9:12" ht="15" x14ac:dyDescent="0.25">
      <c r="I68638"/>
      <c r="J68638"/>
      <c r="K68638"/>
      <c r="L68638"/>
    </row>
    <row r="68639" spans="9:12" ht="15" x14ac:dyDescent="0.25">
      <c r="I68639"/>
      <c r="J68639"/>
      <c r="K68639"/>
      <c r="L68639"/>
    </row>
    <row r="68640" spans="9:12" ht="15" x14ac:dyDescent="0.25">
      <c r="I68640"/>
      <c r="J68640"/>
      <c r="K68640"/>
      <c r="L68640"/>
    </row>
    <row r="68641" spans="9:12" ht="15" x14ac:dyDescent="0.25">
      <c r="I68641"/>
      <c r="J68641"/>
      <c r="K68641"/>
      <c r="L68641"/>
    </row>
    <row r="68642" spans="9:12" ht="15" x14ac:dyDescent="0.25">
      <c r="I68642"/>
      <c r="J68642"/>
      <c r="K68642"/>
      <c r="L68642"/>
    </row>
    <row r="68643" spans="9:12" ht="15" x14ac:dyDescent="0.25">
      <c r="I68643"/>
      <c r="J68643"/>
      <c r="K68643"/>
      <c r="L68643"/>
    </row>
    <row r="68644" spans="9:12" ht="15" x14ac:dyDescent="0.25">
      <c r="I68644"/>
      <c r="J68644"/>
      <c r="K68644"/>
      <c r="L68644"/>
    </row>
    <row r="68645" spans="9:12" ht="15" x14ac:dyDescent="0.25">
      <c r="I68645"/>
      <c r="J68645"/>
      <c r="K68645"/>
      <c r="L68645"/>
    </row>
    <row r="68646" spans="9:12" ht="15" x14ac:dyDescent="0.25">
      <c r="I68646"/>
      <c r="J68646"/>
      <c r="K68646"/>
      <c r="L68646"/>
    </row>
    <row r="68647" spans="9:12" ht="15" x14ac:dyDescent="0.25">
      <c r="I68647"/>
      <c r="J68647"/>
      <c r="K68647"/>
      <c r="L68647"/>
    </row>
    <row r="68648" spans="9:12" ht="15" x14ac:dyDescent="0.25">
      <c r="I68648"/>
      <c r="J68648"/>
      <c r="K68648"/>
      <c r="L68648"/>
    </row>
    <row r="68649" spans="9:12" ht="15" x14ac:dyDescent="0.25">
      <c r="I68649"/>
      <c r="J68649"/>
      <c r="K68649"/>
      <c r="L68649"/>
    </row>
    <row r="68650" spans="9:12" ht="15" x14ac:dyDescent="0.25">
      <c r="I68650"/>
      <c r="J68650"/>
      <c r="K68650"/>
      <c r="L68650"/>
    </row>
    <row r="68651" spans="9:12" ht="15" x14ac:dyDescent="0.25">
      <c r="I68651"/>
      <c r="J68651"/>
      <c r="K68651"/>
      <c r="L68651"/>
    </row>
    <row r="68652" spans="9:12" ht="15" x14ac:dyDescent="0.25">
      <c r="I68652"/>
      <c r="J68652"/>
      <c r="K68652"/>
      <c r="L68652"/>
    </row>
    <row r="68653" spans="9:12" ht="15" x14ac:dyDescent="0.25">
      <c r="I68653"/>
      <c r="J68653"/>
      <c r="K68653"/>
      <c r="L68653"/>
    </row>
    <row r="68654" spans="9:12" ht="15" x14ac:dyDescent="0.25">
      <c r="I68654"/>
      <c r="J68654"/>
      <c r="K68654"/>
      <c r="L68654"/>
    </row>
    <row r="68655" spans="9:12" ht="15" x14ac:dyDescent="0.25">
      <c r="I68655"/>
      <c r="J68655"/>
      <c r="K68655"/>
      <c r="L68655"/>
    </row>
    <row r="68656" spans="9:12" ht="15" x14ac:dyDescent="0.25">
      <c r="I68656"/>
      <c r="J68656"/>
      <c r="K68656"/>
      <c r="L68656"/>
    </row>
    <row r="68657" spans="9:12" ht="15" x14ac:dyDescent="0.25">
      <c r="I68657"/>
      <c r="J68657"/>
      <c r="K68657"/>
      <c r="L68657"/>
    </row>
    <row r="68658" spans="9:12" ht="15" x14ac:dyDescent="0.25">
      <c r="I68658"/>
      <c r="J68658"/>
      <c r="K68658"/>
      <c r="L68658"/>
    </row>
    <row r="68659" spans="9:12" ht="15" x14ac:dyDescent="0.25">
      <c r="I68659"/>
      <c r="J68659"/>
      <c r="K68659"/>
      <c r="L68659"/>
    </row>
    <row r="68660" spans="9:12" ht="15" x14ac:dyDescent="0.25">
      <c r="I68660"/>
      <c r="J68660"/>
      <c r="K68660"/>
      <c r="L68660"/>
    </row>
    <row r="68661" spans="9:12" ht="15" x14ac:dyDescent="0.25">
      <c r="I68661"/>
      <c r="J68661"/>
      <c r="K68661"/>
      <c r="L68661"/>
    </row>
    <row r="68662" spans="9:12" ht="15" x14ac:dyDescent="0.25">
      <c r="I68662"/>
      <c r="J68662"/>
      <c r="K68662"/>
      <c r="L68662"/>
    </row>
    <row r="68663" spans="9:12" ht="15" x14ac:dyDescent="0.25">
      <c r="I68663"/>
      <c r="J68663"/>
      <c r="K68663"/>
      <c r="L68663"/>
    </row>
    <row r="68664" spans="9:12" ht="15" x14ac:dyDescent="0.25">
      <c r="I68664"/>
      <c r="J68664"/>
      <c r="K68664"/>
      <c r="L68664"/>
    </row>
    <row r="68665" spans="9:12" ht="15" x14ac:dyDescent="0.25">
      <c r="I68665"/>
      <c r="J68665"/>
      <c r="K68665"/>
      <c r="L68665"/>
    </row>
    <row r="68666" spans="9:12" ht="15" x14ac:dyDescent="0.25">
      <c r="I68666"/>
      <c r="J68666"/>
      <c r="K68666"/>
      <c r="L68666"/>
    </row>
    <row r="68667" spans="9:12" ht="15" x14ac:dyDescent="0.25">
      <c r="I68667"/>
      <c r="J68667"/>
      <c r="K68667"/>
      <c r="L68667"/>
    </row>
    <row r="68668" spans="9:12" ht="15" x14ac:dyDescent="0.25">
      <c r="I68668"/>
      <c r="J68668"/>
      <c r="K68668"/>
      <c r="L68668"/>
    </row>
    <row r="68669" spans="9:12" ht="15" x14ac:dyDescent="0.25">
      <c r="I68669"/>
      <c r="J68669"/>
      <c r="K68669"/>
      <c r="L68669"/>
    </row>
    <row r="68670" spans="9:12" ht="15" x14ac:dyDescent="0.25">
      <c r="I68670"/>
      <c r="J68670"/>
      <c r="K68670"/>
      <c r="L68670"/>
    </row>
    <row r="68671" spans="9:12" ht="15" x14ac:dyDescent="0.25">
      <c r="I68671"/>
      <c r="J68671"/>
      <c r="K68671"/>
      <c r="L68671"/>
    </row>
    <row r="68672" spans="9:12" ht="15" x14ac:dyDescent="0.25">
      <c r="I68672"/>
      <c r="J68672"/>
      <c r="K68672"/>
      <c r="L68672"/>
    </row>
    <row r="68673" spans="9:12" ht="15" x14ac:dyDescent="0.25">
      <c r="I68673"/>
      <c r="J68673"/>
      <c r="K68673"/>
      <c r="L68673"/>
    </row>
    <row r="68674" spans="9:12" ht="15" x14ac:dyDescent="0.25">
      <c r="I68674"/>
      <c r="J68674"/>
      <c r="K68674"/>
      <c r="L68674"/>
    </row>
    <row r="68675" spans="9:12" ht="15" x14ac:dyDescent="0.25">
      <c r="I68675"/>
      <c r="J68675"/>
      <c r="K68675"/>
      <c r="L68675"/>
    </row>
    <row r="68676" spans="9:12" ht="15" x14ac:dyDescent="0.25">
      <c r="I68676"/>
      <c r="J68676"/>
      <c r="K68676"/>
      <c r="L68676"/>
    </row>
    <row r="68677" spans="9:12" ht="15" x14ac:dyDescent="0.25">
      <c r="I68677"/>
      <c r="J68677"/>
      <c r="K68677"/>
      <c r="L68677"/>
    </row>
    <row r="68678" spans="9:12" ht="15" x14ac:dyDescent="0.25">
      <c r="I68678"/>
      <c r="J68678"/>
      <c r="K68678"/>
      <c r="L68678"/>
    </row>
    <row r="68679" spans="9:12" ht="15" x14ac:dyDescent="0.25">
      <c r="I68679"/>
      <c r="J68679"/>
      <c r="K68679"/>
      <c r="L68679"/>
    </row>
    <row r="68680" spans="9:12" ht="15" x14ac:dyDescent="0.25">
      <c r="I68680"/>
      <c r="J68680"/>
      <c r="K68680"/>
      <c r="L68680"/>
    </row>
    <row r="68681" spans="9:12" ht="15" x14ac:dyDescent="0.25">
      <c r="I68681"/>
      <c r="J68681"/>
      <c r="K68681"/>
      <c r="L68681"/>
    </row>
    <row r="68682" spans="9:12" ht="15" x14ac:dyDescent="0.25">
      <c r="I68682"/>
      <c r="J68682"/>
      <c r="K68682"/>
      <c r="L68682"/>
    </row>
    <row r="68683" spans="9:12" ht="15" x14ac:dyDescent="0.25">
      <c r="I68683"/>
      <c r="J68683"/>
      <c r="K68683"/>
      <c r="L68683"/>
    </row>
    <row r="68684" spans="9:12" ht="15" x14ac:dyDescent="0.25">
      <c r="I68684"/>
      <c r="J68684"/>
      <c r="K68684"/>
      <c r="L68684"/>
    </row>
    <row r="68685" spans="9:12" ht="15" x14ac:dyDescent="0.25">
      <c r="I68685"/>
      <c r="J68685"/>
      <c r="K68685"/>
      <c r="L68685"/>
    </row>
    <row r="68686" spans="9:12" ht="15" x14ac:dyDescent="0.25">
      <c r="I68686"/>
      <c r="J68686"/>
      <c r="K68686"/>
      <c r="L68686"/>
    </row>
    <row r="68687" spans="9:12" ht="15" x14ac:dyDescent="0.25">
      <c r="I68687"/>
      <c r="J68687"/>
      <c r="K68687"/>
      <c r="L68687"/>
    </row>
    <row r="68688" spans="9:12" ht="15" x14ac:dyDescent="0.25">
      <c r="I68688"/>
      <c r="J68688"/>
      <c r="K68688"/>
      <c r="L68688"/>
    </row>
    <row r="68689" spans="9:12" ht="15" x14ac:dyDescent="0.25">
      <c r="I68689"/>
      <c r="J68689"/>
      <c r="K68689"/>
      <c r="L68689"/>
    </row>
    <row r="68690" spans="9:12" ht="15" x14ac:dyDescent="0.25">
      <c r="I68690"/>
      <c r="J68690"/>
      <c r="K68690"/>
      <c r="L68690"/>
    </row>
    <row r="68691" spans="9:12" ht="15" x14ac:dyDescent="0.25">
      <c r="I68691"/>
      <c r="J68691"/>
      <c r="K68691"/>
      <c r="L68691"/>
    </row>
    <row r="68692" spans="9:12" ht="15" x14ac:dyDescent="0.25">
      <c r="I68692"/>
      <c r="J68692"/>
      <c r="K68692"/>
      <c r="L68692"/>
    </row>
    <row r="68693" spans="9:12" ht="15" x14ac:dyDescent="0.25">
      <c r="I68693"/>
      <c r="J68693"/>
      <c r="K68693"/>
      <c r="L68693"/>
    </row>
    <row r="68694" spans="9:12" ht="15" x14ac:dyDescent="0.25">
      <c r="I68694"/>
      <c r="J68694"/>
      <c r="K68694"/>
      <c r="L68694"/>
    </row>
    <row r="68695" spans="9:12" ht="15" x14ac:dyDescent="0.25">
      <c r="I68695"/>
      <c r="J68695"/>
      <c r="K68695"/>
      <c r="L68695"/>
    </row>
    <row r="68696" spans="9:12" ht="15" x14ac:dyDescent="0.25">
      <c r="I68696"/>
      <c r="J68696"/>
      <c r="K68696"/>
      <c r="L68696"/>
    </row>
    <row r="68697" spans="9:12" ht="15" x14ac:dyDescent="0.25">
      <c r="I68697"/>
      <c r="J68697"/>
      <c r="K68697"/>
      <c r="L68697"/>
    </row>
    <row r="68698" spans="9:12" ht="15" x14ac:dyDescent="0.25">
      <c r="I68698"/>
      <c r="J68698"/>
      <c r="K68698"/>
      <c r="L68698"/>
    </row>
    <row r="68699" spans="9:12" ht="15" x14ac:dyDescent="0.25">
      <c r="I68699"/>
      <c r="J68699"/>
      <c r="K68699"/>
      <c r="L68699"/>
    </row>
    <row r="68700" spans="9:12" ht="15" x14ac:dyDescent="0.25">
      <c r="I68700"/>
      <c r="J68700"/>
      <c r="K68700"/>
      <c r="L68700"/>
    </row>
    <row r="68701" spans="9:12" ht="15" x14ac:dyDescent="0.25">
      <c r="I68701"/>
      <c r="J68701"/>
      <c r="K68701"/>
      <c r="L68701"/>
    </row>
    <row r="68702" spans="9:12" ht="15" x14ac:dyDescent="0.25">
      <c r="I68702"/>
      <c r="J68702"/>
      <c r="K68702"/>
      <c r="L68702"/>
    </row>
    <row r="68703" spans="9:12" ht="15" x14ac:dyDescent="0.25">
      <c r="I68703"/>
      <c r="J68703"/>
      <c r="K68703"/>
      <c r="L68703"/>
    </row>
    <row r="68704" spans="9:12" ht="15" x14ac:dyDescent="0.25">
      <c r="I68704"/>
      <c r="J68704"/>
      <c r="K68704"/>
      <c r="L68704"/>
    </row>
    <row r="68705" spans="9:12" ht="15" x14ac:dyDescent="0.25">
      <c r="I68705"/>
      <c r="J68705"/>
      <c r="K68705"/>
      <c r="L68705"/>
    </row>
    <row r="68706" spans="9:12" ht="15" x14ac:dyDescent="0.25">
      <c r="I68706"/>
      <c r="J68706"/>
      <c r="K68706"/>
      <c r="L68706"/>
    </row>
    <row r="68707" spans="9:12" ht="15" x14ac:dyDescent="0.25">
      <c r="I68707"/>
      <c r="J68707"/>
      <c r="K68707"/>
      <c r="L68707"/>
    </row>
    <row r="68708" spans="9:12" ht="15" x14ac:dyDescent="0.25">
      <c r="I68708"/>
      <c r="J68708"/>
      <c r="K68708"/>
      <c r="L68708"/>
    </row>
    <row r="68709" spans="9:12" ht="15" x14ac:dyDescent="0.25">
      <c r="I68709"/>
      <c r="J68709"/>
      <c r="K68709"/>
      <c r="L68709"/>
    </row>
    <row r="68710" spans="9:12" ht="15" x14ac:dyDescent="0.25">
      <c r="I68710"/>
      <c r="J68710"/>
      <c r="K68710"/>
      <c r="L68710"/>
    </row>
    <row r="68711" spans="9:12" ht="15" x14ac:dyDescent="0.25">
      <c r="I68711"/>
      <c r="J68711"/>
      <c r="K68711"/>
      <c r="L68711"/>
    </row>
    <row r="68712" spans="9:12" ht="15" x14ac:dyDescent="0.25">
      <c r="I68712"/>
      <c r="J68712"/>
      <c r="K68712"/>
      <c r="L68712"/>
    </row>
    <row r="68713" spans="9:12" ht="15" x14ac:dyDescent="0.25">
      <c r="I68713"/>
      <c r="J68713"/>
      <c r="K68713"/>
      <c r="L68713"/>
    </row>
    <row r="68714" spans="9:12" ht="15" x14ac:dyDescent="0.25">
      <c r="I68714"/>
      <c r="J68714"/>
      <c r="K68714"/>
      <c r="L68714"/>
    </row>
    <row r="68715" spans="9:12" ht="15" x14ac:dyDescent="0.25">
      <c r="I68715"/>
      <c r="J68715"/>
      <c r="K68715"/>
      <c r="L68715"/>
    </row>
    <row r="68716" spans="9:12" ht="15" x14ac:dyDescent="0.25">
      <c r="I68716"/>
      <c r="J68716"/>
      <c r="K68716"/>
      <c r="L68716"/>
    </row>
    <row r="68717" spans="9:12" ht="15" x14ac:dyDescent="0.25">
      <c r="I68717"/>
      <c r="J68717"/>
      <c r="K68717"/>
      <c r="L68717"/>
    </row>
    <row r="68718" spans="9:12" ht="15" x14ac:dyDescent="0.25">
      <c r="I68718"/>
      <c r="J68718"/>
      <c r="K68718"/>
      <c r="L68718"/>
    </row>
    <row r="68719" spans="9:12" ht="15" x14ac:dyDescent="0.25">
      <c r="I68719"/>
      <c r="J68719"/>
      <c r="K68719"/>
      <c r="L68719"/>
    </row>
    <row r="68720" spans="9:12" ht="15" x14ac:dyDescent="0.25">
      <c r="I68720"/>
      <c r="J68720"/>
      <c r="K68720"/>
      <c r="L68720"/>
    </row>
    <row r="68721" spans="9:12" ht="15" x14ac:dyDescent="0.25">
      <c r="I68721"/>
      <c r="J68721"/>
      <c r="K68721"/>
      <c r="L68721"/>
    </row>
    <row r="68722" spans="9:12" ht="15" x14ac:dyDescent="0.25">
      <c r="I68722"/>
      <c r="J68722"/>
      <c r="K68722"/>
      <c r="L68722"/>
    </row>
    <row r="68723" spans="9:12" ht="15" x14ac:dyDescent="0.25">
      <c r="I68723"/>
      <c r="J68723"/>
      <c r="K68723"/>
      <c r="L68723"/>
    </row>
    <row r="68724" spans="9:12" ht="15" x14ac:dyDescent="0.25">
      <c r="I68724"/>
      <c r="J68724"/>
      <c r="K68724"/>
      <c r="L68724"/>
    </row>
    <row r="68725" spans="9:12" ht="15" x14ac:dyDescent="0.25">
      <c r="I68725"/>
      <c r="J68725"/>
      <c r="K68725"/>
      <c r="L68725"/>
    </row>
    <row r="68726" spans="9:12" ht="15" x14ac:dyDescent="0.25">
      <c r="I68726"/>
      <c r="J68726"/>
      <c r="K68726"/>
      <c r="L68726"/>
    </row>
    <row r="68727" spans="9:12" ht="15" x14ac:dyDescent="0.25">
      <c r="I68727"/>
      <c r="J68727"/>
      <c r="K68727"/>
      <c r="L68727"/>
    </row>
    <row r="68728" spans="9:12" ht="15" x14ac:dyDescent="0.25">
      <c r="I68728"/>
      <c r="J68728"/>
      <c r="K68728"/>
      <c r="L68728"/>
    </row>
    <row r="68729" spans="9:12" ht="15" x14ac:dyDescent="0.25">
      <c r="I68729"/>
      <c r="J68729"/>
      <c r="K68729"/>
      <c r="L68729"/>
    </row>
    <row r="68730" spans="9:12" ht="15" x14ac:dyDescent="0.25">
      <c r="I68730"/>
      <c r="J68730"/>
      <c r="K68730"/>
      <c r="L68730"/>
    </row>
    <row r="68731" spans="9:12" ht="15" x14ac:dyDescent="0.25">
      <c r="I68731"/>
      <c r="J68731"/>
      <c r="K68731"/>
      <c r="L68731"/>
    </row>
    <row r="68732" spans="9:12" ht="15" x14ac:dyDescent="0.25">
      <c r="I68732"/>
      <c r="J68732"/>
      <c r="K68732"/>
      <c r="L68732"/>
    </row>
    <row r="68733" spans="9:12" ht="15" x14ac:dyDescent="0.25">
      <c r="I68733"/>
      <c r="J68733"/>
      <c r="K68733"/>
      <c r="L68733"/>
    </row>
    <row r="68734" spans="9:12" ht="15" x14ac:dyDescent="0.25">
      <c r="I68734"/>
      <c r="J68734"/>
      <c r="K68734"/>
      <c r="L68734"/>
    </row>
    <row r="68735" spans="9:12" ht="15" x14ac:dyDescent="0.25">
      <c r="I68735"/>
      <c r="J68735"/>
      <c r="K68735"/>
      <c r="L68735"/>
    </row>
    <row r="68736" spans="9:12" ht="15" x14ac:dyDescent="0.25">
      <c r="I68736"/>
      <c r="J68736"/>
      <c r="K68736"/>
      <c r="L68736"/>
    </row>
    <row r="68737" spans="9:12" ht="15" x14ac:dyDescent="0.25">
      <c r="I68737"/>
      <c r="J68737"/>
      <c r="K68737"/>
      <c r="L68737"/>
    </row>
    <row r="68738" spans="9:12" ht="15" x14ac:dyDescent="0.25">
      <c r="I68738"/>
      <c r="J68738"/>
      <c r="K68738"/>
      <c r="L68738"/>
    </row>
    <row r="68739" spans="9:12" ht="15" x14ac:dyDescent="0.25">
      <c r="I68739"/>
      <c r="J68739"/>
      <c r="K68739"/>
      <c r="L68739"/>
    </row>
    <row r="68740" spans="9:12" ht="15" x14ac:dyDescent="0.25">
      <c r="I68740"/>
      <c r="J68740"/>
      <c r="K68740"/>
      <c r="L68740"/>
    </row>
    <row r="68741" spans="9:12" ht="15" x14ac:dyDescent="0.25">
      <c r="I68741"/>
      <c r="J68741"/>
      <c r="K68741"/>
      <c r="L68741"/>
    </row>
    <row r="68742" spans="9:12" ht="15" x14ac:dyDescent="0.25">
      <c r="I68742"/>
      <c r="J68742"/>
      <c r="K68742"/>
      <c r="L68742"/>
    </row>
    <row r="68743" spans="9:12" ht="15" x14ac:dyDescent="0.25">
      <c r="I68743"/>
      <c r="J68743"/>
      <c r="K68743"/>
      <c r="L68743"/>
    </row>
    <row r="68744" spans="9:12" ht="15" x14ac:dyDescent="0.25">
      <c r="I68744"/>
      <c r="J68744"/>
      <c r="K68744"/>
      <c r="L68744"/>
    </row>
    <row r="68745" spans="9:12" ht="15" x14ac:dyDescent="0.25">
      <c r="I68745"/>
      <c r="J68745"/>
      <c r="K68745"/>
      <c r="L68745"/>
    </row>
    <row r="68746" spans="9:12" ht="15" x14ac:dyDescent="0.25">
      <c r="I68746"/>
      <c r="J68746"/>
      <c r="K68746"/>
      <c r="L68746"/>
    </row>
    <row r="68747" spans="9:12" ht="15" x14ac:dyDescent="0.25">
      <c r="I68747"/>
      <c r="J68747"/>
      <c r="K68747"/>
      <c r="L68747"/>
    </row>
    <row r="68748" spans="9:12" ht="15" x14ac:dyDescent="0.25">
      <c r="I68748"/>
      <c r="J68748"/>
      <c r="K68748"/>
      <c r="L68748"/>
    </row>
    <row r="68749" spans="9:12" ht="15" x14ac:dyDescent="0.25">
      <c r="I68749"/>
      <c r="J68749"/>
      <c r="K68749"/>
      <c r="L68749"/>
    </row>
    <row r="68750" spans="9:12" ht="15" x14ac:dyDescent="0.25">
      <c r="I68750"/>
      <c r="J68750"/>
      <c r="K68750"/>
      <c r="L68750"/>
    </row>
    <row r="68751" spans="9:12" ht="15" x14ac:dyDescent="0.25">
      <c r="I68751"/>
      <c r="J68751"/>
      <c r="K68751"/>
      <c r="L68751"/>
    </row>
    <row r="68752" spans="9:12" ht="15" x14ac:dyDescent="0.25">
      <c r="I68752"/>
      <c r="J68752"/>
      <c r="K68752"/>
      <c r="L68752"/>
    </row>
    <row r="68753" spans="9:12" ht="15" x14ac:dyDescent="0.25">
      <c r="I68753"/>
      <c r="J68753"/>
      <c r="K68753"/>
      <c r="L68753"/>
    </row>
    <row r="68754" spans="9:12" ht="15" x14ac:dyDescent="0.25">
      <c r="I68754"/>
      <c r="J68754"/>
      <c r="K68754"/>
      <c r="L68754"/>
    </row>
    <row r="68755" spans="9:12" ht="15" x14ac:dyDescent="0.25">
      <c r="I68755"/>
      <c r="J68755"/>
      <c r="K68755"/>
      <c r="L68755"/>
    </row>
    <row r="68756" spans="9:12" ht="15" x14ac:dyDescent="0.25">
      <c r="I68756"/>
      <c r="J68756"/>
      <c r="K68756"/>
      <c r="L68756"/>
    </row>
    <row r="68757" spans="9:12" ht="15" x14ac:dyDescent="0.25">
      <c r="I68757"/>
      <c r="J68757"/>
      <c r="K68757"/>
      <c r="L68757"/>
    </row>
    <row r="68758" spans="9:12" ht="15" x14ac:dyDescent="0.25">
      <c r="I68758"/>
      <c r="J68758"/>
      <c r="K68758"/>
      <c r="L68758"/>
    </row>
    <row r="68759" spans="9:12" ht="15" x14ac:dyDescent="0.25">
      <c r="I68759"/>
      <c r="J68759"/>
      <c r="K68759"/>
      <c r="L68759"/>
    </row>
    <row r="68760" spans="9:12" ht="15" x14ac:dyDescent="0.25">
      <c r="I68760"/>
      <c r="J68760"/>
      <c r="K68760"/>
      <c r="L68760"/>
    </row>
    <row r="68761" spans="9:12" ht="15" x14ac:dyDescent="0.25">
      <c r="I68761"/>
      <c r="J68761"/>
      <c r="K68761"/>
      <c r="L68761"/>
    </row>
    <row r="68762" spans="9:12" ht="15" x14ac:dyDescent="0.25">
      <c r="I68762"/>
      <c r="J68762"/>
      <c r="K68762"/>
      <c r="L68762"/>
    </row>
    <row r="68763" spans="9:12" ht="15" x14ac:dyDescent="0.25">
      <c r="I68763"/>
      <c r="J68763"/>
      <c r="K68763"/>
      <c r="L68763"/>
    </row>
    <row r="68764" spans="9:12" ht="15" x14ac:dyDescent="0.25">
      <c r="I68764"/>
      <c r="J68764"/>
      <c r="K68764"/>
      <c r="L68764"/>
    </row>
    <row r="68765" spans="9:12" ht="15" x14ac:dyDescent="0.25">
      <c r="I68765"/>
      <c r="J68765"/>
      <c r="K68765"/>
      <c r="L68765"/>
    </row>
    <row r="68766" spans="9:12" ht="15" x14ac:dyDescent="0.25">
      <c r="I68766"/>
      <c r="J68766"/>
      <c r="K68766"/>
      <c r="L68766"/>
    </row>
    <row r="68767" spans="9:12" ht="15" x14ac:dyDescent="0.25">
      <c r="I68767"/>
      <c r="J68767"/>
      <c r="K68767"/>
      <c r="L68767"/>
    </row>
    <row r="68768" spans="9:12" ht="15" x14ac:dyDescent="0.25">
      <c r="I68768"/>
      <c r="J68768"/>
      <c r="K68768"/>
      <c r="L68768"/>
    </row>
    <row r="68769" spans="9:12" ht="15" x14ac:dyDescent="0.25">
      <c r="I68769"/>
      <c r="J68769"/>
      <c r="K68769"/>
      <c r="L68769"/>
    </row>
    <row r="68770" spans="9:12" ht="15" x14ac:dyDescent="0.25">
      <c r="I68770"/>
      <c r="J68770"/>
      <c r="K68770"/>
      <c r="L68770"/>
    </row>
    <row r="68771" spans="9:12" ht="15" x14ac:dyDescent="0.25">
      <c r="I68771"/>
      <c r="J68771"/>
      <c r="K68771"/>
      <c r="L68771"/>
    </row>
    <row r="68772" spans="9:12" ht="15" x14ac:dyDescent="0.25">
      <c r="I68772"/>
      <c r="J68772"/>
      <c r="K68772"/>
      <c r="L68772"/>
    </row>
    <row r="68773" spans="9:12" ht="15" x14ac:dyDescent="0.25">
      <c r="I68773"/>
      <c r="J68773"/>
      <c r="K68773"/>
      <c r="L68773"/>
    </row>
    <row r="68774" spans="9:12" ht="15" x14ac:dyDescent="0.25">
      <c r="I68774"/>
      <c r="J68774"/>
      <c r="K68774"/>
      <c r="L68774"/>
    </row>
    <row r="68775" spans="9:12" ht="15" x14ac:dyDescent="0.25">
      <c r="I68775"/>
      <c r="J68775"/>
      <c r="K68775"/>
      <c r="L68775"/>
    </row>
    <row r="68776" spans="9:12" ht="15" x14ac:dyDescent="0.25">
      <c r="I68776"/>
      <c r="J68776"/>
      <c r="K68776"/>
      <c r="L68776"/>
    </row>
    <row r="68777" spans="9:12" ht="15" x14ac:dyDescent="0.25">
      <c r="I68777"/>
      <c r="J68777"/>
      <c r="K68777"/>
      <c r="L68777"/>
    </row>
    <row r="68778" spans="9:12" ht="15" x14ac:dyDescent="0.25">
      <c r="I68778"/>
      <c r="J68778"/>
      <c r="K68778"/>
      <c r="L68778"/>
    </row>
    <row r="68779" spans="9:12" ht="15" x14ac:dyDescent="0.25">
      <c r="I68779"/>
      <c r="J68779"/>
      <c r="K68779"/>
      <c r="L68779"/>
    </row>
    <row r="68780" spans="9:12" ht="15" x14ac:dyDescent="0.25">
      <c r="I68780"/>
      <c r="J68780"/>
      <c r="K68780"/>
      <c r="L68780"/>
    </row>
    <row r="68781" spans="9:12" ht="15" x14ac:dyDescent="0.25">
      <c r="I68781"/>
      <c r="J68781"/>
      <c r="K68781"/>
      <c r="L68781"/>
    </row>
    <row r="68782" spans="9:12" ht="15" x14ac:dyDescent="0.25">
      <c r="I68782"/>
      <c r="J68782"/>
      <c r="K68782"/>
      <c r="L68782"/>
    </row>
    <row r="68783" spans="9:12" ht="15" x14ac:dyDescent="0.25">
      <c r="I68783"/>
      <c r="J68783"/>
      <c r="K68783"/>
      <c r="L68783"/>
    </row>
    <row r="68784" spans="9:12" ht="15" x14ac:dyDescent="0.25">
      <c r="I68784"/>
      <c r="J68784"/>
      <c r="K68784"/>
      <c r="L68784"/>
    </row>
    <row r="68785" spans="9:12" ht="15" x14ac:dyDescent="0.25">
      <c r="I68785"/>
      <c r="J68785"/>
      <c r="K68785"/>
      <c r="L68785"/>
    </row>
    <row r="68786" spans="9:12" ht="15" x14ac:dyDescent="0.25">
      <c r="I68786"/>
      <c r="J68786"/>
      <c r="K68786"/>
      <c r="L68786"/>
    </row>
    <row r="68787" spans="9:12" ht="15" x14ac:dyDescent="0.25">
      <c r="I68787"/>
      <c r="J68787"/>
      <c r="K68787"/>
      <c r="L68787"/>
    </row>
    <row r="68788" spans="9:12" ht="15" x14ac:dyDescent="0.25">
      <c r="I68788"/>
      <c r="J68788"/>
      <c r="K68788"/>
      <c r="L68788"/>
    </row>
    <row r="68789" spans="9:12" ht="15" x14ac:dyDescent="0.25">
      <c r="I68789"/>
      <c r="J68789"/>
      <c r="K68789"/>
      <c r="L68789"/>
    </row>
    <row r="68790" spans="9:12" ht="15" x14ac:dyDescent="0.25">
      <c r="I68790"/>
      <c r="J68790"/>
      <c r="K68790"/>
      <c r="L68790"/>
    </row>
    <row r="68791" spans="9:12" ht="15" x14ac:dyDescent="0.25">
      <c r="I68791"/>
      <c r="J68791"/>
      <c r="K68791"/>
      <c r="L68791"/>
    </row>
    <row r="68792" spans="9:12" ht="15" x14ac:dyDescent="0.25">
      <c r="I68792"/>
      <c r="J68792"/>
      <c r="K68792"/>
      <c r="L68792"/>
    </row>
    <row r="68793" spans="9:12" ht="15" x14ac:dyDescent="0.25">
      <c r="I68793"/>
      <c r="J68793"/>
      <c r="K68793"/>
      <c r="L68793"/>
    </row>
    <row r="68794" spans="9:12" ht="15" x14ac:dyDescent="0.25">
      <c r="I68794"/>
      <c r="J68794"/>
      <c r="K68794"/>
      <c r="L68794"/>
    </row>
    <row r="68795" spans="9:12" ht="15" x14ac:dyDescent="0.25">
      <c r="I68795"/>
      <c r="J68795"/>
      <c r="K68795"/>
      <c r="L68795"/>
    </row>
    <row r="68796" spans="9:12" ht="15" x14ac:dyDescent="0.25">
      <c r="I68796"/>
      <c r="J68796"/>
      <c r="K68796"/>
      <c r="L68796"/>
    </row>
    <row r="68797" spans="9:12" ht="15" x14ac:dyDescent="0.25">
      <c r="I68797"/>
      <c r="J68797"/>
      <c r="K68797"/>
      <c r="L68797"/>
    </row>
    <row r="68798" spans="9:12" ht="15" x14ac:dyDescent="0.25">
      <c r="I68798"/>
      <c r="J68798"/>
      <c r="K68798"/>
      <c r="L68798"/>
    </row>
    <row r="68799" spans="9:12" ht="15" x14ac:dyDescent="0.25">
      <c r="I68799"/>
      <c r="J68799"/>
      <c r="K68799"/>
      <c r="L68799"/>
    </row>
    <row r="68800" spans="9:12" ht="15" x14ac:dyDescent="0.25">
      <c r="I68800"/>
      <c r="J68800"/>
      <c r="K68800"/>
      <c r="L68800"/>
    </row>
    <row r="68801" spans="9:12" ht="15" x14ac:dyDescent="0.25">
      <c r="I68801"/>
      <c r="J68801"/>
      <c r="K68801"/>
      <c r="L68801"/>
    </row>
    <row r="68802" spans="9:12" ht="15" x14ac:dyDescent="0.25">
      <c r="I68802"/>
      <c r="J68802"/>
      <c r="K68802"/>
      <c r="L68802"/>
    </row>
    <row r="68803" spans="9:12" ht="15" x14ac:dyDescent="0.25">
      <c r="I68803"/>
      <c r="J68803"/>
      <c r="K68803"/>
      <c r="L68803"/>
    </row>
    <row r="68804" spans="9:12" ht="15" x14ac:dyDescent="0.25">
      <c r="I68804"/>
      <c r="J68804"/>
      <c r="K68804"/>
      <c r="L68804"/>
    </row>
    <row r="68805" spans="9:12" ht="15" x14ac:dyDescent="0.25">
      <c r="I68805"/>
      <c r="J68805"/>
      <c r="K68805"/>
      <c r="L68805"/>
    </row>
    <row r="68806" spans="9:12" ht="15" x14ac:dyDescent="0.25">
      <c r="I68806"/>
      <c r="J68806"/>
      <c r="K68806"/>
      <c r="L68806"/>
    </row>
    <row r="68807" spans="9:12" ht="15" x14ac:dyDescent="0.25">
      <c r="I68807"/>
      <c r="J68807"/>
      <c r="K68807"/>
      <c r="L68807"/>
    </row>
    <row r="68808" spans="9:12" ht="15" x14ac:dyDescent="0.25">
      <c r="I68808"/>
      <c r="J68808"/>
      <c r="K68808"/>
      <c r="L68808"/>
    </row>
    <row r="68809" spans="9:12" ht="15" x14ac:dyDescent="0.25">
      <c r="I68809"/>
      <c r="J68809"/>
      <c r="K68809"/>
      <c r="L68809"/>
    </row>
    <row r="68810" spans="9:12" ht="15" x14ac:dyDescent="0.25">
      <c r="I68810"/>
      <c r="J68810"/>
      <c r="K68810"/>
      <c r="L68810"/>
    </row>
    <row r="68811" spans="9:12" ht="15" x14ac:dyDescent="0.25">
      <c r="I68811"/>
      <c r="J68811"/>
      <c r="K68811"/>
      <c r="L68811"/>
    </row>
    <row r="68812" spans="9:12" ht="15" x14ac:dyDescent="0.25">
      <c r="I68812"/>
      <c r="J68812"/>
      <c r="K68812"/>
      <c r="L68812"/>
    </row>
    <row r="68813" spans="9:12" ht="15" x14ac:dyDescent="0.25">
      <c r="I68813"/>
      <c r="J68813"/>
      <c r="K68813"/>
      <c r="L68813"/>
    </row>
    <row r="68814" spans="9:12" ht="15" x14ac:dyDescent="0.25">
      <c r="I68814"/>
      <c r="J68814"/>
      <c r="K68814"/>
      <c r="L68814"/>
    </row>
    <row r="68815" spans="9:12" ht="15" x14ac:dyDescent="0.25">
      <c r="I68815"/>
      <c r="J68815"/>
      <c r="K68815"/>
      <c r="L68815"/>
    </row>
    <row r="68816" spans="9:12" ht="15" x14ac:dyDescent="0.25">
      <c r="I68816"/>
      <c r="J68816"/>
      <c r="K68816"/>
      <c r="L68816"/>
    </row>
    <row r="68817" spans="9:12" ht="15" x14ac:dyDescent="0.25">
      <c r="I68817"/>
      <c r="J68817"/>
      <c r="K68817"/>
      <c r="L68817"/>
    </row>
    <row r="68818" spans="9:12" ht="15" x14ac:dyDescent="0.25">
      <c r="I68818"/>
      <c r="J68818"/>
      <c r="K68818"/>
      <c r="L68818"/>
    </row>
    <row r="68819" spans="9:12" ht="15" x14ac:dyDescent="0.25">
      <c r="I68819"/>
      <c r="J68819"/>
      <c r="K68819"/>
      <c r="L68819"/>
    </row>
    <row r="68820" spans="9:12" ht="15" x14ac:dyDescent="0.25">
      <c r="I68820"/>
      <c r="J68820"/>
      <c r="K68820"/>
      <c r="L68820"/>
    </row>
    <row r="68821" spans="9:12" ht="15" x14ac:dyDescent="0.25">
      <c r="I68821"/>
      <c r="J68821"/>
      <c r="K68821"/>
      <c r="L68821"/>
    </row>
    <row r="68822" spans="9:12" ht="15" x14ac:dyDescent="0.25">
      <c r="I68822"/>
      <c r="J68822"/>
      <c r="K68822"/>
      <c r="L68822"/>
    </row>
    <row r="68823" spans="9:12" ht="15" x14ac:dyDescent="0.25">
      <c r="I68823"/>
      <c r="J68823"/>
      <c r="K68823"/>
      <c r="L68823"/>
    </row>
    <row r="68824" spans="9:12" ht="15" x14ac:dyDescent="0.25">
      <c r="I68824"/>
      <c r="J68824"/>
      <c r="K68824"/>
      <c r="L68824"/>
    </row>
    <row r="68825" spans="9:12" ht="15" x14ac:dyDescent="0.25">
      <c r="I68825"/>
      <c r="J68825"/>
      <c r="K68825"/>
      <c r="L68825"/>
    </row>
    <row r="68826" spans="9:12" ht="15" x14ac:dyDescent="0.25">
      <c r="I68826"/>
      <c r="J68826"/>
      <c r="K68826"/>
      <c r="L68826"/>
    </row>
    <row r="68827" spans="9:12" ht="15" x14ac:dyDescent="0.25">
      <c r="I68827"/>
      <c r="J68827"/>
      <c r="K68827"/>
      <c r="L68827"/>
    </row>
    <row r="68828" spans="9:12" ht="15" x14ac:dyDescent="0.25">
      <c r="I68828"/>
      <c r="J68828"/>
      <c r="K68828"/>
      <c r="L68828"/>
    </row>
    <row r="68829" spans="9:12" ht="15" x14ac:dyDescent="0.25">
      <c r="I68829"/>
      <c r="J68829"/>
      <c r="K68829"/>
      <c r="L68829"/>
    </row>
    <row r="68830" spans="9:12" ht="15" x14ac:dyDescent="0.25">
      <c r="I68830"/>
      <c r="J68830"/>
      <c r="K68830"/>
      <c r="L68830"/>
    </row>
    <row r="68831" spans="9:12" ht="15" x14ac:dyDescent="0.25">
      <c r="I68831"/>
      <c r="J68831"/>
      <c r="K68831"/>
      <c r="L68831"/>
    </row>
    <row r="68832" spans="9:12" ht="15" x14ac:dyDescent="0.25">
      <c r="I68832"/>
      <c r="J68832"/>
      <c r="K68832"/>
      <c r="L68832"/>
    </row>
    <row r="68833" spans="9:12" ht="15" x14ac:dyDescent="0.25">
      <c r="I68833"/>
      <c r="J68833"/>
      <c r="K68833"/>
      <c r="L68833"/>
    </row>
    <row r="68834" spans="9:12" ht="15" x14ac:dyDescent="0.25">
      <c r="I68834"/>
      <c r="J68834"/>
      <c r="K68834"/>
      <c r="L68834"/>
    </row>
    <row r="68835" spans="9:12" ht="15" x14ac:dyDescent="0.25">
      <c r="I68835"/>
      <c r="J68835"/>
      <c r="K68835"/>
      <c r="L68835"/>
    </row>
    <row r="68836" spans="9:12" ht="15" x14ac:dyDescent="0.25">
      <c r="I68836"/>
      <c r="J68836"/>
      <c r="K68836"/>
      <c r="L68836"/>
    </row>
    <row r="68837" spans="9:12" ht="15" x14ac:dyDescent="0.25">
      <c r="I68837"/>
      <c r="J68837"/>
      <c r="K68837"/>
      <c r="L68837"/>
    </row>
    <row r="68838" spans="9:12" ht="15" x14ac:dyDescent="0.25">
      <c r="I68838"/>
      <c r="J68838"/>
      <c r="K68838"/>
      <c r="L68838"/>
    </row>
    <row r="68839" spans="9:12" ht="15" x14ac:dyDescent="0.25">
      <c r="I68839"/>
      <c r="J68839"/>
      <c r="K68839"/>
      <c r="L68839"/>
    </row>
    <row r="68840" spans="9:12" ht="15" x14ac:dyDescent="0.25">
      <c r="I68840"/>
      <c r="J68840"/>
      <c r="K68840"/>
      <c r="L68840"/>
    </row>
    <row r="68841" spans="9:12" ht="15" x14ac:dyDescent="0.25">
      <c r="I68841"/>
      <c r="J68841"/>
      <c r="K68841"/>
      <c r="L68841"/>
    </row>
    <row r="68842" spans="9:12" ht="15" x14ac:dyDescent="0.25">
      <c r="I68842"/>
      <c r="J68842"/>
      <c r="K68842"/>
      <c r="L68842"/>
    </row>
    <row r="68843" spans="9:12" ht="15" x14ac:dyDescent="0.25">
      <c r="I68843"/>
      <c r="J68843"/>
      <c r="K68843"/>
      <c r="L68843"/>
    </row>
    <row r="68844" spans="9:12" ht="15" x14ac:dyDescent="0.25">
      <c r="I68844"/>
      <c r="J68844"/>
      <c r="K68844"/>
      <c r="L68844"/>
    </row>
    <row r="68845" spans="9:12" ht="15" x14ac:dyDescent="0.25">
      <c r="I68845"/>
      <c r="J68845"/>
      <c r="K68845"/>
      <c r="L68845"/>
    </row>
    <row r="68846" spans="9:12" ht="15" x14ac:dyDescent="0.25">
      <c r="I68846"/>
      <c r="J68846"/>
      <c r="K68846"/>
      <c r="L68846"/>
    </row>
    <row r="68847" spans="9:12" ht="15" x14ac:dyDescent="0.25">
      <c r="I68847"/>
      <c r="J68847"/>
      <c r="K68847"/>
      <c r="L68847"/>
    </row>
    <row r="68848" spans="9:12" ht="15" x14ac:dyDescent="0.25">
      <c r="I68848"/>
      <c r="J68848"/>
      <c r="K68848"/>
      <c r="L68848"/>
    </row>
    <row r="68849" spans="9:12" ht="15" x14ac:dyDescent="0.25">
      <c r="I68849"/>
      <c r="J68849"/>
      <c r="K68849"/>
      <c r="L68849"/>
    </row>
    <row r="68850" spans="9:12" ht="15" x14ac:dyDescent="0.25">
      <c r="I68850"/>
      <c r="J68850"/>
      <c r="K68850"/>
      <c r="L68850"/>
    </row>
    <row r="68851" spans="9:12" ht="15" x14ac:dyDescent="0.25">
      <c r="I68851"/>
      <c r="J68851"/>
      <c r="K68851"/>
      <c r="L68851"/>
    </row>
    <row r="68852" spans="9:12" ht="15" x14ac:dyDescent="0.25">
      <c r="I68852"/>
      <c r="J68852"/>
      <c r="K68852"/>
      <c r="L68852"/>
    </row>
    <row r="68853" spans="9:12" ht="15" x14ac:dyDescent="0.25">
      <c r="I68853"/>
      <c r="J68853"/>
      <c r="K68853"/>
      <c r="L68853"/>
    </row>
    <row r="68854" spans="9:12" ht="15" x14ac:dyDescent="0.25">
      <c r="I68854"/>
      <c r="J68854"/>
      <c r="K68854"/>
      <c r="L68854"/>
    </row>
    <row r="68855" spans="9:12" ht="15" x14ac:dyDescent="0.25">
      <c r="I68855"/>
      <c r="J68855"/>
      <c r="K68855"/>
      <c r="L68855"/>
    </row>
    <row r="68856" spans="9:12" ht="15" x14ac:dyDescent="0.25">
      <c r="I68856"/>
      <c r="J68856"/>
      <c r="K68856"/>
      <c r="L68856"/>
    </row>
    <row r="68857" spans="9:12" ht="15" x14ac:dyDescent="0.25">
      <c r="I68857"/>
      <c r="J68857"/>
      <c r="K68857"/>
      <c r="L68857"/>
    </row>
    <row r="68858" spans="9:12" ht="15" x14ac:dyDescent="0.25">
      <c r="I68858"/>
      <c r="J68858"/>
      <c r="K68858"/>
      <c r="L68858"/>
    </row>
    <row r="68859" spans="9:12" ht="15" x14ac:dyDescent="0.25">
      <c r="I68859"/>
      <c r="J68859"/>
      <c r="K68859"/>
      <c r="L68859"/>
    </row>
    <row r="68860" spans="9:12" ht="15" x14ac:dyDescent="0.25">
      <c r="I68860"/>
      <c r="J68860"/>
      <c r="K68860"/>
      <c r="L68860"/>
    </row>
    <row r="68861" spans="9:12" ht="15" x14ac:dyDescent="0.25">
      <c r="I68861"/>
      <c r="J68861"/>
      <c r="K68861"/>
      <c r="L68861"/>
    </row>
    <row r="68862" spans="9:12" ht="15" x14ac:dyDescent="0.25">
      <c r="I68862"/>
      <c r="J68862"/>
      <c r="K68862"/>
      <c r="L68862"/>
    </row>
    <row r="68863" spans="9:12" ht="15" x14ac:dyDescent="0.25">
      <c r="I68863"/>
      <c r="J68863"/>
      <c r="K68863"/>
      <c r="L68863"/>
    </row>
    <row r="68864" spans="9:12" ht="15" x14ac:dyDescent="0.25">
      <c r="I68864"/>
      <c r="J68864"/>
      <c r="K68864"/>
      <c r="L68864"/>
    </row>
    <row r="68865" spans="9:12" ht="15" x14ac:dyDescent="0.25">
      <c r="I68865"/>
      <c r="J68865"/>
      <c r="K68865"/>
      <c r="L68865"/>
    </row>
    <row r="68866" spans="9:12" ht="15" x14ac:dyDescent="0.25">
      <c r="I68866"/>
      <c r="J68866"/>
      <c r="K68866"/>
      <c r="L68866"/>
    </row>
    <row r="68867" spans="9:12" ht="15" x14ac:dyDescent="0.25">
      <c r="I68867"/>
      <c r="J68867"/>
      <c r="K68867"/>
      <c r="L68867"/>
    </row>
    <row r="68868" spans="9:12" ht="15" x14ac:dyDescent="0.25">
      <c r="I68868"/>
      <c r="J68868"/>
      <c r="K68868"/>
      <c r="L68868"/>
    </row>
    <row r="68869" spans="9:12" ht="15" x14ac:dyDescent="0.25">
      <c r="I68869"/>
      <c r="J68869"/>
      <c r="K68869"/>
      <c r="L68869"/>
    </row>
    <row r="68870" spans="9:12" ht="15" x14ac:dyDescent="0.25">
      <c r="I68870"/>
      <c r="J68870"/>
      <c r="K68870"/>
      <c r="L68870"/>
    </row>
    <row r="68871" spans="9:12" ht="15" x14ac:dyDescent="0.25">
      <c r="I68871"/>
      <c r="J68871"/>
      <c r="K68871"/>
      <c r="L68871"/>
    </row>
    <row r="68872" spans="9:12" ht="15" x14ac:dyDescent="0.25">
      <c r="I68872"/>
      <c r="J68872"/>
      <c r="K68872"/>
      <c r="L68872"/>
    </row>
    <row r="68873" spans="9:12" ht="15" x14ac:dyDescent="0.25">
      <c r="I68873"/>
      <c r="J68873"/>
      <c r="K68873"/>
      <c r="L68873"/>
    </row>
    <row r="68874" spans="9:12" ht="15" x14ac:dyDescent="0.25">
      <c r="I68874"/>
      <c r="J68874"/>
      <c r="K68874"/>
      <c r="L68874"/>
    </row>
    <row r="68875" spans="9:12" ht="15" x14ac:dyDescent="0.25">
      <c r="I68875"/>
      <c r="J68875"/>
      <c r="K68875"/>
      <c r="L68875"/>
    </row>
    <row r="68876" spans="9:12" ht="15" x14ac:dyDescent="0.25">
      <c r="I68876"/>
      <c r="J68876"/>
      <c r="K68876"/>
      <c r="L68876"/>
    </row>
    <row r="68877" spans="9:12" ht="15" x14ac:dyDescent="0.25">
      <c r="I68877"/>
      <c r="J68877"/>
      <c r="K68877"/>
      <c r="L68877"/>
    </row>
    <row r="68878" spans="9:12" ht="15" x14ac:dyDescent="0.25">
      <c r="I68878"/>
      <c r="J68878"/>
      <c r="K68878"/>
      <c r="L68878"/>
    </row>
    <row r="68879" spans="9:12" ht="15" x14ac:dyDescent="0.25">
      <c r="I68879"/>
      <c r="J68879"/>
      <c r="K68879"/>
      <c r="L68879"/>
    </row>
    <row r="68880" spans="9:12" ht="15" x14ac:dyDescent="0.25">
      <c r="I68880"/>
      <c r="J68880"/>
      <c r="K68880"/>
      <c r="L68880"/>
    </row>
    <row r="68881" spans="9:12" ht="15" x14ac:dyDescent="0.25">
      <c r="I68881"/>
      <c r="J68881"/>
      <c r="K68881"/>
      <c r="L68881"/>
    </row>
    <row r="68882" spans="9:12" ht="15" x14ac:dyDescent="0.25">
      <c r="I68882"/>
      <c r="J68882"/>
      <c r="K68882"/>
      <c r="L68882"/>
    </row>
    <row r="68883" spans="9:12" ht="15" x14ac:dyDescent="0.25">
      <c r="I68883"/>
      <c r="J68883"/>
      <c r="K68883"/>
      <c r="L68883"/>
    </row>
    <row r="68884" spans="9:12" ht="15" x14ac:dyDescent="0.25">
      <c r="I68884"/>
      <c r="J68884"/>
      <c r="K68884"/>
      <c r="L68884"/>
    </row>
    <row r="68885" spans="9:12" ht="15" x14ac:dyDescent="0.25">
      <c r="I68885"/>
      <c r="J68885"/>
      <c r="K68885"/>
      <c r="L68885"/>
    </row>
    <row r="68886" spans="9:12" ht="15" x14ac:dyDescent="0.25">
      <c r="I68886"/>
      <c r="J68886"/>
      <c r="K68886"/>
      <c r="L68886"/>
    </row>
    <row r="68887" spans="9:12" ht="15" x14ac:dyDescent="0.25">
      <c r="I68887"/>
      <c r="J68887"/>
      <c r="K68887"/>
      <c r="L68887"/>
    </row>
    <row r="68888" spans="9:12" ht="15" x14ac:dyDescent="0.25">
      <c r="I68888"/>
      <c r="J68888"/>
      <c r="K68888"/>
      <c r="L68888"/>
    </row>
    <row r="68889" spans="9:12" ht="15" x14ac:dyDescent="0.25">
      <c r="I68889"/>
      <c r="J68889"/>
      <c r="K68889"/>
      <c r="L68889"/>
    </row>
    <row r="68890" spans="9:12" ht="15" x14ac:dyDescent="0.25">
      <c r="I68890"/>
      <c r="J68890"/>
      <c r="K68890"/>
      <c r="L68890"/>
    </row>
    <row r="68891" spans="9:12" ht="15" x14ac:dyDescent="0.25">
      <c r="I68891"/>
      <c r="J68891"/>
      <c r="K68891"/>
      <c r="L68891"/>
    </row>
    <row r="68892" spans="9:12" ht="15" x14ac:dyDescent="0.25">
      <c r="I68892"/>
      <c r="J68892"/>
      <c r="K68892"/>
      <c r="L68892"/>
    </row>
    <row r="68893" spans="9:12" ht="15" x14ac:dyDescent="0.25">
      <c r="I68893"/>
      <c r="J68893"/>
      <c r="K68893"/>
      <c r="L68893"/>
    </row>
    <row r="68894" spans="9:12" ht="15" x14ac:dyDescent="0.25">
      <c r="I68894"/>
      <c r="J68894"/>
      <c r="K68894"/>
      <c r="L68894"/>
    </row>
    <row r="68895" spans="9:12" ht="15" x14ac:dyDescent="0.25">
      <c r="I68895"/>
      <c r="J68895"/>
      <c r="K68895"/>
      <c r="L68895"/>
    </row>
    <row r="68896" spans="9:12" ht="15" x14ac:dyDescent="0.25">
      <c r="I68896"/>
      <c r="J68896"/>
      <c r="K68896"/>
      <c r="L68896"/>
    </row>
    <row r="68897" spans="9:12" ht="15" x14ac:dyDescent="0.25">
      <c r="I68897"/>
      <c r="J68897"/>
      <c r="K68897"/>
      <c r="L68897"/>
    </row>
    <row r="68898" spans="9:12" ht="15" x14ac:dyDescent="0.25">
      <c r="I68898"/>
      <c r="J68898"/>
      <c r="K68898"/>
      <c r="L68898"/>
    </row>
    <row r="68899" spans="9:12" ht="15" x14ac:dyDescent="0.25">
      <c r="I68899"/>
      <c r="J68899"/>
      <c r="K68899"/>
      <c r="L68899"/>
    </row>
    <row r="68900" spans="9:12" ht="15" x14ac:dyDescent="0.25">
      <c r="I68900"/>
      <c r="J68900"/>
      <c r="K68900"/>
      <c r="L68900"/>
    </row>
    <row r="68901" spans="9:12" ht="15" x14ac:dyDescent="0.25">
      <c r="I68901"/>
      <c r="J68901"/>
      <c r="K68901"/>
      <c r="L68901"/>
    </row>
    <row r="68902" spans="9:12" ht="15" x14ac:dyDescent="0.25">
      <c r="I68902"/>
      <c r="J68902"/>
      <c r="K68902"/>
      <c r="L68902"/>
    </row>
    <row r="68903" spans="9:12" ht="15" x14ac:dyDescent="0.25">
      <c r="I68903"/>
      <c r="J68903"/>
      <c r="K68903"/>
      <c r="L68903"/>
    </row>
    <row r="68904" spans="9:12" ht="15" x14ac:dyDescent="0.25">
      <c r="I68904"/>
      <c r="J68904"/>
      <c r="K68904"/>
      <c r="L68904"/>
    </row>
    <row r="68905" spans="9:12" ht="15" x14ac:dyDescent="0.25">
      <c r="I68905"/>
      <c r="J68905"/>
      <c r="K68905"/>
      <c r="L68905"/>
    </row>
    <row r="68906" spans="9:12" ht="15" x14ac:dyDescent="0.25">
      <c r="I68906"/>
      <c r="J68906"/>
      <c r="K68906"/>
      <c r="L68906"/>
    </row>
    <row r="68907" spans="9:12" ht="15" x14ac:dyDescent="0.25">
      <c r="I68907"/>
      <c r="J68907"/>
      <c r="K68907"/>
      <c r="L68907"/>
    </row>
    <row r="68908" spans="9:12" ht="15" x14ac:dyDescent="0.25">
      <c r="I68908"/>
      <c r="J68908"/>
      <c r="K68908"/>
      <c r="L68908"/>
    </row>
    <row r="68909" spans="9:12" ht="15" x14ac:dyDescent="0.25">
      <c r="I68909"/>
      <c r="J68909"/>
      <c r="K68909"/>
      <c r="L68909"/>
    </row>
    <row r="68910" spans="9:12" ht="15" x14ac:dyDescent="0.25">
      <c r="I68910"/>
      <c r="J68910"/>
      <c r="K68910"/>
      <c r="L68910"/>
    </row>
    <row r="68911" spans="9:12" ht="15" x14ac:dyDescent="0.25">
      <c r="I68911"/>
      <c r="J68911"/>
      <c r="K68911"/>
      <c r="L68911"/>
    </row>
    <row r="68912" spans="9:12" ht="15" x14ac:dyDescent="0.25">
      <c r="I68912"/>
      <c r="J68912"/>
      <c r="K68912"/>
      <c r="L68912"/>
    </row>
    <row r="68913" spans="9:12" ht="15" x14ac:dyDescent="0.25">
      <c r="I68913"/>
      <c r="J68913"/>
      <c r="K68913"/>
      <c r="L68913"/>
    </row>
    <row r="68914" spans="9:12" ht="15" x14ac:dyDescent="0.25">
      <c r="I68914"/>
      <c r="J68914"/>
      <c r="K68914"/>
      <c r="L68914"/>
    </row>
    <row r="68915" spans="9:12" ht="15" x14ac:dyDescent="0.25">
      <c r="I68915"/>
      <c r="J68915"/>
      <c r="K68915"/>
      <c r="L68915"/>
    </row>
    <row r="68916" spans="9:12" ht="15" x14ac:dyDescent="0.25">
      <c r="I68916"/>
      <c r="J68916"/>
      <c r="K68916"/>
      <c r="L68916"/>
    </row>
    <row r="68917" spans="9:12" ht="15" x14ac:dyDescent="0.25">
      <c r="I68917"/>
      <c r="J68917"/>
      <c r="K68917"/>
      <c r="L68917"/>
    </row>
    <row r="68918" spans="9:12" ht="15" x14ac:dyDescent="0.25">
      <c r="I68918"/>
      <c r="J68918"/>
      <c r="K68918"/>
      <c r="L68918"/>
    </row>
    <row r="68919" spans="9:12" ht="15" x14ac:dyDescent="0.25">
      <c r="I68919"/>
      <c r="J68919"/>
      <c r="K68919"/>
      <c r="L68919"/>
    </row>
    <row r="68920" spans="9:12" ht="15" x14ac:dyDescent="0.25">
      <c r="I68920"/>
      <c r="J68920"/>
      <c r="K68920"/>
      <c r="L68920"/>
    </row>
    <row r="68921" spans="9:12" ht="15" x14ac:dyDescent="0.25">
      <c r="I68921"/>
      <c r="J68921"/>
      <c r="K68921"/>
      <c r="L68921"/>
    </row>
    <row r="68922" spans="9:12" ht="15" x14ac:dyDescent="0.25">
      <c r="I68922"/>
      <c r="J68922"/>
      <c r="K68922"/>
      <c r="L68922"/>
    </row>
    <row r="68923" spans="9:12" ht="15" x14ac:dyDescent="0.25">
      <c r="I68923"/>
      <c r="J68923"/>
      <c r="K68923"/>
      <c r="L68923"/>
    </row>
    <row r="68924" spans="9:12" ht="15" x14ac:dyDescent="0.25">
      <c r="I68924"/>
      <c r="J68924"/>
      <c r="K68924"/>
      <c r="L68924"/>
    </row>
    <row r="68925" spans="9:12" ht="15" x14ac:dyDescent="0.25">
      <c r="I68925"/>
      <c r="J68925"/>
      <c r="K68925"/>
      <c r="L68925"/>
    </row>
    <row r="68926" spans="9:12" ht="15" x14ac:dyDescent="0.25">
      <c r="I68926"/>
      <c r="J68926"/>
      <c r="K68926"/>
      <c r="L68926"/>
    </row>
    <row r="68927" spans="9:12" ht="15" x14ac:dyDescent="0.25">
      <c r="I68927"/>
      <c r="J68927"/>
      <c r="K68927"/>
      <c r="L68927"/>
    </row>
    <row r="68928" spans="9:12" ht="15" x14ac:dyDescent="0.25">
      <c r="I68928"/>
      <c r="J68928"/>
      <c r="K68928"/>
      <c r="L68928"/>
    </row>
    <row r="68929" spans="9:12" ht="15" x14ac:dyDescent="0.25">
      <c r="I68929"/>
      <c r="J68929"/>
      <c r="K68929"/>
      <c r="L68929"/>
    </row>
    <row r="68930" spans="9:12" ht="15" x14ac:dyDescent="0.25">
      <c r="I68930"/>
      <c r="J68930"/>
      <c r="K68930"/>
      <c r="L68930"/>
    </row>
    <row r="68931" spans="9:12" ht="15" x14ac:dyDescent="0.25">
      <c r="I68931"/>
      <c r="J68931"/>
      <c r="K68931"/>
      <c r="L68931"/>
    </row>
    <row r="68932" spans="9:12" ht="15" x14ac:dyDescent="0.25">
      <c r="I68932"/>
      <c r="J68932"/>
      <c r="K68932"/>
      <c r="L68932"/>
    </row>
    <row r="68933" spans="9:12" ht="15" x14ac:dyDescent="0.25">
      <c r="I68933"/>
      <c r="J68933"/>
      <c r="K68933"/>
      <c r="L68933"/>
    </row>
    <row r="68934" spans="9:12" ht="15" x14ac:dyDescent="0.25">
      <c r="I68934"/>
      <c r="J68934"/>
      <c r="K68934"/>
      <c r="L68934"/>
    </row>
    <row r="68935" spans="9:12" ht="15" x14ac:dyDescent="0.25">
      <c r="I68935"/>
      <c r="J68935"/>
      <c r="K68935"/>
      <c r="L68935"/>
    </row>
    <row r="68936" spans="9:12" ht="15" x14ac:dyDescent="0.25">
      <c r="I68936"/>
      <c r="J68936"/>
      <c r="K68936"/>
      <c r="L68936"/>
    </row>
    <row r="68937" spans="9:12" ht="15" x14ac:dyDescent="0.25">
      <c r="I68937"/>
      <c r="J68937"/>
      <c r="K68937"/>
      <c r="L68937"/>
    </row>
    <row r="68938" spans="9:12" ht="15" x14ac:dyDescent="0.25">
      <c r="I68938"/>
      <c r="J68938"/>
      <c r="K68938"/>
      <c r="L68938"/>
    </row>
    <row r="68939" spans="9:12" ht="15" x14ac:dyDescent="0.25">
      <c r="I68939"/>
      <c r="J68939"/>
      <c r="K68939"/>
      <c r="L68939"/>
    </row>
    <row r="68940" spans="9:12" ht="15" x14ac:dyDescent="0.25">
      <c r="I68940"/>
      <c r="J68940"/>
      <c r="K68940"/>
      <c r="L68940"/>
    </row>
    <row r="68941" spans="9:12" ht="15" x14ac:dyDescent="0.25">
      <c r="I68941"/>
      <c r="J68941"/>
      <c r="K68941"/>
      <c r="L68941"/>
    </row>
    <row r="68942" spans="9:12" ht="15" x14ac:dyDescent="0.25">
      <c r="I68942"/>
      <c r="J68942"/>
      <c r="K68942"/>
      <c r="L68942"/>
    </row>
    <row r="68943" spans="9:12" ht="15" x14ac:dyDescent="0.25">
      <c r="I68943"/>
      <c r="J68943"/>
      <c r="K68943"/>
      <c r="L68943"/>
    </row>
    <row r="68944" spans="9:12" ht="15" x14ac:dyDescent="0.25">
      <c r="I68944"/>
      <c r="J68944"/>
      <c r="K68944"/>
      <c r="L68944"/>
    </row>
    <row r="68945" spans="9:12" ht="15" x14ac:dyDescent="0.25">
      <c r="I68945"/>
      <c r="J68945"/>
      <c r="K68945"/>
      <c r="L68945"/>
    </row>
    <row r="68946" spans="9:12" ht="15" x14ac:dyDescent="0.25">
      <c r="I68946"/>
      <c r="J68946"/>
      <c r="K68946"/>
      <c r="L68946"/>
    </row>
    <row r="68947" spans="9:12" ht="15" x14ac:dyDescent="0.25">
      <c r="I68947"/>
      <c r="J68947"/>
      <c r="K68947"/>
      <c r="L68947"/>
    </row>
    <row r="68948" spans="9:12" ht="15" x14ac:dyDescent="0.25">
      <c r="I68948"/>
      <c r="J68948"/>
      <c r="K68948"/>
      <c r="L68948"/>
    </row>
    <row r="68949" spans="9:12" ht="15" x14ac:dyDescent="0.25">
      <c r="I68949"/>
      <c r="J68949"/>
      <c r="K68949"/>
      <c r="L68949"/>
    </row>
    <row r="68950" spans="9:12" ht="15" x14ac:dyDescent="0.25">
      <c r="I68950"/>
      <c r="J68950"/>
      <c r="K68950"/>
      <c r="L68950"/>
    </row>
    <row r="68951" spans="9:12" ht="15" x14ac:dyDescent="0.25">
      <c r="I68951"/>
      <c r="J68951"/>
      <c r="K68951"/>
      <c r="L68951"/>
    </row>
    <row r="68952" spans="9:12" ht="15" x14ac:dyDescent="0.25">
      <c r="I68952"/>
      <c r="J68952"/>
      <c r="K68952"/>
      <c r="L68952"/>
    </row>
    <row r="68953" spans="9:12" ht="15" x14ac:dyDescent="0.25">
      <c r="I68953"/>
      <c r="J68953"/>
      <c r="K68953"/>
      <c r="L68953"/>
    </row>
    <row r="68954" spans="9:12" ht="15" x14ac:dyDescent="0.25">
      <c r="I68954"/>
      <c r="J68954"/>
      <c r="K68954"/>
      <c r="L68954"/>
    </row>
    <row r="68955" spans="9:12" ht="15" x14ac:dyDescent="0.25">
      <c r="I68955"/>
      <c r="J68955"/>
      <c r="K68955"/>
      <c r="L68955"/>
    </row>
    <row r="68956" spans="9:12" ht="15" x14ac:dyDescent="0.25">
      <c r="I68956"/>
      <c r="J68956"/>
      <c r="K68956"/>
      <c r="L68956"/>
    </row>
    <row r="68957" spans="9:12" ht="15" x14ac:dyDescent="0.25">
      <c r="I68957"/>
      <c r="J68957"/>
      <c r="K68957"/>
      <c r="L68957"/>
    </row>
    <row r="68958" spans="9:12" ht="15" x14ac:dyDescent="0.25">
      <c r="I68958"/>
      <c r="J68958"/>
      <c r="K68958"/>
      <c r="L68958"/>
    </row>
    <row r="68959" spans="9:12" ht="15" x14ac:dyDescent="0.25">
      <c r="I68959"/>
      <c r="J68959"/>
      <c r="K68959"/>
      <c r="L68959"/>
    </row>
    <row r="68960" spans="9:12" ht="15" x14ac:dyDescent="0.25">
      <c r="I68960"/>
      <c r="J68960"/>
      <c r="K68960"/>
      <c r="L68960"/>
    </row>
    <row r="68961" spans="9:12" ht="15" x14ac:dyDescent="0.25">
      <c r="I68961"/>
      <c r="J68961"/>
      <c r="K68961"/>
      <c r="L68961"/>
    </row>
    <row r="68962" spans="9:12" ht="15" x14ac:dyDescent="0.25">
      <c r="I68962"/>
      <c r="J68962"/>
      <c r="K68962"/>
      <c r="L68962"/>
    </row>
    <row r="68963" spans="9:12" ht="15" x14ac:dyDescent="0.25">
      <c r="I68963"/>
      <c r="J68963"/>
      <c r="K68963"/>
      <c r="L68963"/>
    </row>
    <row r="68964" spans="9:12" ht="15" x14ac:dyDescent="0.25">
      <c r="I68964"/>
      <c r="J68964"/>
      <c r="K68964"/>
      <c r="L68964"/>
    </row>
    <row r="68965" spans="9:12" ht="15" x14ac:dyDescent="0.25">
      <c r="I68965"/>
      <c r="J68965"/>
      <c r="K68965"/>
      <c r="L68965"/>
    </row>
    <row r="68966" spans="9:12" ht="15" x14ac:dyDescent="0.25">
      <c r="I68966"/>
      <c r="J68966"/>
      <c r="K68966"/>
      <c r="L68966"/>
    </row>
    <row r="68967" spans="9:12" ht="15" x14ac:dyDescent="0.25">
      <c r="I68967"/>
      <c r="J68967"/>
      <c r="K68967"/>
      <c r="L68967"/>
    </row>
    <row r="68968" spans="9:12" ht="15" x14ac:dyDescent="0.25">
      <c r="I68968"/>
      <c r="J68968"/>
      <c r="K68968"/>
      <c r="L68968"/>
    </row>
    <row r="68969" spans="9:12" ht="15" x14ac:dyDescent="0.25">
      <c r="I68969"/>
      <c r="J68969"/>
      <c r="K68969"/>
      <c r="L68969"/>
    </row>
    <row r="68970" spans="9:12" ht="15" x14ac:dyDescent="0.25">
      <c r="I68970"/>
      <c r="J68970"/>
      <c r="K68970"/>
      <c r="L68970"/>
    </row>
    <row r="68971" spans="9:12" ht="15" x14ac:dyDescent="0.25">
      <c r="I68971"/>
      <c r="J68971"/>
      <c r="K68971"/>
      <c r="L68971"/>
    </row>
    <row r="68972" spans="9:12" ht="15" x14ac:dyDescent="0.25">
      <c r="I68972"/>
      <c r="J68972"/>
      <c r="K68972"/>
      <c r="L68972"/>
    </row>
    <row r="68973" spans="9:12" ht="15" x14ac:dyDescent="0.25">
      <c r="I68973"/>
      <c r="J68973"/>
      <c r="K68973"/>
      <c r="L68973"/>
    </row>
    <row r="68974" spans="9:12" ht="15" x14ac:dyDescent="0.25">
      <c r="I68974"/>
      <c r="J68974"/>
      <c r="K68974"/>
      <c r="L68974"/>
    </row>
    <row r="68975" spans="9:12" ht="15" x14ac:dyDescent="0.25">
      <c r="I68975"/>
      <c r="J68975"/>
      <c r="K68975"/>
      <c r="L68975"/>
    </row>
    <row r="68976" spans="9:12" ht="15" x14ac:dyDescent="0.25">
      <c r="I68976"/>
      <c r="J68976"/>
      <c r="K68976"/>
      <c r="L68976"/>
    </row>
    <row r="68977" spans="9:12" ht="15" x14ac:dyDescent="0.25">
      <c r="I68977"/>
      <c r="J68977"/>
      <c r="K68977"/>
      <c r="L68977"/>
    </row>
    <row r="68978" spans="9:12" ht="15" x14ac:dyDescent="0.25">
      <c r="I68978"/>
      <c r="J68978"/>
      <c r="K68978"/>
      <c r="L68978"/>
    </row>
    <row r="68979" spans="9:12" ht="15" x14ac:dyDescent="0.25">
      <c r="I68979"/>
      <c r="J68979"/>
      <c r="K68979"/>
      <c r="L68979"/>
    </row>
    <row r="68980" spans="9:12" ht="15" x14ac:dyDescent="0.25">
      <c r="I68980"/>
      <c r="J68980"/>
      <c r="K68980"/>
      <c r="L68980"/>
    </row>
    <row r="68981" spans="9:12" ht="15" x14ac:dyDescent="0.25">
      <c r="I68981"/>
      <c r="J68981"/>
      <c r="K68981"/>
      <c r="L68981"/>
    </row>
    <row r="68982" spans="9:12" ht="15" x14ac:dyDescent="0.25">
      <c r="I68982"/>
      <c r="J68982"/>
      <c r="K68982"/>
      <c r="L68982"/>
    </row>
    <row r="68983" spans="9:12" ht="15" x14ac:dyDescent="0.25">
      <c r="I68983"/>
      <c r="J68983"/>
      <c r="K68983"/>
      <c r="L68983"/>
    </row>
    <row r="68984" spans="9:12" ht="15" x14ac:dyDescent="0.25">
      <c r="I68984"/>
      <c r="J68984"/>
      <c r="K68984"/>
      <c r="L68984"/>
    </row>
    <row r="68985" spans="9:12" ht="15" x14ac:dyDescent="0.25">
      <c r="I68985"/>
      <c r="J68985"/>
      <c r="K68985"/>
      <c r="L68985"/>
    </row>
    <row r="68986" spans="9:12" ht="15" x14ac:dyDescent="0.25">
      <c r="I68986"/>
      <c r="J68986"/>
      <c r="K68986"/>
      <c r="L68986"/>
    </row>
    <row r="68987" spans="9:12" ht="15" x14ac:dyDescent="0.25">
      <c r="I68987"/>
      <c r="J68987"/>
      <c r="K68987"/>
      <c r="L68987"/>
    </row>
    <row r="68988" spans="9:12" ht="15" x14ac:dyDescent="0.25">
      <c r="I68988"/>
      <c r="J68988"/>
      <c r="K68988"/>
      <c r="L68988"/>
    </row>
    <row r="68989" spans="9:12" ht="15" x14ac:dyDescent="0.25">
      <c r="I68989"/>
      <c r="J68989"/>
      <c r="K68989"/>
      <c r="L68989"/>
    </row>
    <row r="68990" spans="9:12" ht="15" x14ac:dyDescent="0.25">
      <c r="I68990"/>
      <c r="J68990"/>
      <c r="K68990"/>
      <c r="L68990"/>
    </row>
    <row r="68991" spans="9:12" ht="15" x14ac:dyDescent="0.25">
      <c r="I68991"/>
      <c r="J68991"/>
      <c r="K68991"/>
      <c r="L68991"/>
    </row>
    <row r="68992" spans="9:12" ht="15" x14ac:dyDescent="0.25">
      <c r="I68992"/>
      <c r="J68992"/>
      <c r="K68992"/>
      <c r="L68992"/>
    </row>
    <row r="68993" spans="9:12" ht="15" x14ac:dyDescent="0.25">
      <c r="I68993"/>
      <c r="J68993"/>
      <c r="K68993"/>
      <c r="L68993"/>
    </row>
    <row r="68994" spans="9:12" ht="15" x14ac:dyDescent="0.25">
      <c r="I68994"/>
      <c r="J68994"/>
      <c r="K68994"/>
      <c r="L68994"/>
    </row>
    <row r="68995" spans="9:12" ht="15" x14ac:dyDescent="0.25">
      <c r="I68995"/>
      <c r="J68995"/>
      <c r="K68995"/>
      <c r="L68995"/>
    </row>
    <row r="68996" spans="9:12" ht="15" x14ac:dyDescent="0.25">
      <c r="I68996"/>
      <c r="J68996"/>
      <c r="K68996"/>
      <c r="L68996"/>
    </row>
    <row r="68997" spans="9:12" ht="15" x14ac:dyDescent="0.25">
      <c r="I68997"/>
      <c r="J68997"/>
      <c r="K68997"/>
      <c r="L68997"/>
    </row>
    <row r="68998" spans="9:12" ht="15" x14ac:dyDescent="0.25">
      <c r="I68998"/>
      <c r="J68998"/>
      <c r="K68998"/>
      <c r="L68998"/>
    </row>
    <row r="68999" spans="9:12" ht="15" x14ac:dyDescent="0.25">
      <c r="I68999"/>
      <c r="J68999"/>
      <c r="K68999"/>
      <c r="L68999"/>
    </row>
    <row r="69000" spans="9:12" ht="15" x14ac:dyDescent="0.25">
      <c r="I69000"/>
      <c r="J69000"/>
      <c r="K69000"/>
      <c r="L69000"/>
    </row>
    <row r="69001" spans="9:12" ht="15" x14ac:dyDescent="0.25">
      <c r="I69001"/>
      <c r="J69001"/>
      <c r="K69001"/>
      <c r="L69001"/>
    </row>
    <row r="69002" spans="9:12" ht="15" x14ac:dyDescent="0.25">
      <c r="I69002"/>
      <c r="J69002"/>
      <c r="K69002"/>
      <c r="L69002"/>
    </row>
    <row r="69003" spans="9:12" ht="15" x14ac:dyDescent="0.25">
      <c r="I69003"/>
      <c r="J69003"/>
      <c r="K69003"/>
      <c r="L69003"/>
    </row>
    <row r="69004" spans="9:12" ht="15" x14ac:dyDescent="0.25">
      <c r="I69004"/>
      <c r="J69004"/>
      <c r="K69004"/>
      <c r="L69004"/>
    </row>
    <row r="69005" spans="9:12" ht="15" x14ac:dyDescent="0.25">
      <c r="I69005"/>
      <c r="J69005"/>
      <c r="K69005"/>
      <c r="L69005"/>
    </row>
    <row r="69006" spans="9:12" ht="15" x14ac:dyDescent="0.25">
      <c r="I69006"/>
      <c r="J69006"/>
      <c r="K69006"/>
      <c r="L69006"/>
    </row>
    <row r="69007" spans="9:12" ht="15" x14ac:dyDescent="0.25">
      <c r="I69007"/>
      <c r="J69007"/>
      <c r="K69007"/>
      <c r="L69007"/>
    </row>
    <row r="69008" spans="9:12" ht="15" x14ac:dyDescent="0.25">
      <c r="I69008"/>
      <c r="J69008"/>
      <c r="K69008"/>
      <c r="L69008"/>
    </row>
    <row r="69009" spans="9:12" ht="15" x14ac:dyDescent="0.25">
      <c r="I69009"/>
      <c r="J69009"/>
      <c r="K69009"/>
      <c r="L69009"/>
    </row>
    <row r="69010" spans="9:12" ht="15" x14ac:dyDescent="0.25">
      <c r="I69010"/>
      <c r="J69010"/>
      <c r="K69010"/>
      <c r="L69010"/>
    </row>
    <row r="69011" spans="9:12" ht="15" x14ac:dyDescent="0.25">
      <c r="I69011"/>
      <c r="J69011"/>
      <c r="K69011"/>
      <c r="L69011"/>
    </row>
    <row r="69012" spans="9:12" ht="15" x14ac:dyDescent="0.25">
      <c r="I69012"/>
      <c r="J69012"/>
      <c r="K69012"/>
      <c r="L69012"/>
    </row>
    <row r="69013" spans="9:12" ht="15" x14ac:dyDescent="0.25">
      <c r="I69013"/>
      <c r="J69013"/>
      <c r="K69013"/>
      <c r="L69013"/>
    </row>
    <row r="69014" spans="9:12" ht="15" x14ac:dyDescent="0.25">
      <c r="I69014"/>
      <c r="J69014"/>
      <c r="K69014"/>
      <c r="L69014"/>
    </row>
    <row r="69015" spans="9:12" ht="15" x14ac:dyDescent="0.25">
      <c r="I69015"/>
      <c r="J69015"/>
      <c r="K69015"/>
      <c r="L69015"/>
    </row>
    <row r="69016" spans="9:12" ht="15" x14ac:dyDescent="0.25">
      <c r="I69016"/>
      <c r="J69016"/>
      <c r="K69016"/>
      <c r="L69016"/>
    </row>
    <row r="69017" spans="9:12" ht="15" x14ac:dyDescent="0.25">
      <c r="I69017"/>
      <c r="J69017"/>
      <c r="K69017"/>
      <c r="L69017"/>
    </row>
    <row r="69018" spans="9:12" ht="15" x14ac:dyDescent="0.25">
      <c r="I69018"/>
      <c r="J69018"/>
      <c r="K69018"/>
      <c r="L69018"/>
    </row>
    <row r="69019" spans="9:12" ht="15" x14ac:dyDescent="0.25">
      <c r="I69019"/>
      <c r="J69019"/>
      <c r="K69019"/>
      <c r="L69019"/>
    </row>
    <row r="69020" spans="9:12" ht="15" x14ac:dyDescent="0.25">
      <c r="I69020"/>
      <c r="J69020"/>
      <c r="K69020"/>
      <c r="L69020"/>
    </row>
    <row r="69021" spans="9:12" ht="15" x14ac:dyDescent="0.25">
      <c r="I69021"/>
      <c r="J69021"/>
      <c r="K69021"/>
      <c r="L69021"/>
    </row>
    <row r="69022" spans="9:12" ht="15" x14ac:dyDescent="0.25">
      <c r="I69022"/>
      <c r="J69022"/>
      <c r="K69022"/>
      <c r="L69022"/>
    </row>
    <row r="69023" spans="9:12" ht="15" x14ac:dyDescent="0.25">
      <c r="I69023"/>
      <c r="J69023"/>
      <c r="K69023"/>
      <c r="L69023"/>
    </row>
    <row r="69024" spans="9:12" ht="15" x14ac:dyDescent="0.25">
      <c r="I69024"/>
      <c r="J69024"/>
      <c r="K69024"/>
      <c r="L69024"/>
    </row>
    <row r="69025" spans="9:12" ht="15" x14ac:dyDescent="0.25">
      <c r="I69025"/>
      <c r="J69025"/>
      <c r="K69025"/>
      <c r="L69025"/>
    </row>
    <row r="69026" spans="9:12" ht="15" x14ac:dyDescent="0.25">
      <c r="I69026"/>
      <c r="J69026"/>
      <c r="K69026"/>
      <c r="L69026"/>
    </row>
    <row r="69027" spans="9:12" ht="15" x14ac:dyDescent="0.25">
      <c r="I69027"/>
      <c r="J69027"/>
      <c r="K69027"/>
      <c r="L69027"/>
    </row>
    <row r="69028" spans="9:12" ht="15" x14ac:dyDescent="0.25">
      <c r="I69028"/>
      <c r="J69028"/>
      <c r="K69028"/>
      <c r="L69028"/>
    </row>
    <row r="69029" spans="9:12" ht="15" x14ac:dyDescent="0.25">
      <c r="I69029"/>
      <c r="J69029"/>
      <c r="K69029"/>
      <c r="L69029"/>
    </row>
    <row r="69030" spans="9:12" ht="15" x14ac:dyDescent="0.25">
      <c r="I69030"/>
      <c r="J69030"/>
      <c r="K69030"/>
      <c r="L69030"/>
    </row>
    <row r="69031" spans="9:12" ht="15" x14ac:dyDescent="0.25">
      <c r="I69031"/>
      <c r="J69031"/>
      <c r="K69031"/>
      <c r="L69031"/>
    </row>
    <row r="69032" spans="9:12" ht="15" x14ac:dyDescent="0.25">
      <c r="I69032"/>
      <c r="J69032"/>
      <c r="K69032"/>
      <c r="L69032"/>
    </row>
    <row r="69033" spans="9:12" ht="15" x14ac:dyDescent="0.25">
      <c r="I69033"/>
      <c r="J69033"/>
      <c r="K69033"/>
      <c r="L69033"/>
    </row>
    <row r="69034" spans="9:12" ht="15" x14ac:dyDescent="0.25">
      <c r="I69034"/>
      <c r="J69034"/>
      <c r="K69034"/>
      <c r="L69034"/>
    </row>
    <row r="69035" spans="9:12" ht="15" x14ac:dyDescent="0.25">
      <c r="I69035"/>
      <c r="J69035"/>
      <c r="K69035"/>
      <c r="L69035"/>
    </row>
    <row r="69036" spans="9:12" ht="15" x14ac:dyDescent="0.25">
      <c r="I69036"/>
      <c r="J69036"/>
      <c r="K69036"/>
      <c r="L69036"/>
    </row>
    <row r="69037" spans="9:12" ht="15" x14ac:dyDescent="0.25">
      <c r="I69037"/>
      <c r="J69037"/>
      <c r="K69037"/>
      <c r="L69037"/>
    </row>
    <row r="69038" spans="9:12" ht="15" x14ac:dyDescent="0.25">
      <c r="I69038"/>
      <c r="J69038"/>
      <c r="K69038"/>
      <c r="L69038"/>
    </row>
    <row r="69039" spans="9:12" ht="15" x14ac:dyDescent="0.25">
      <c r="I69039"/>
      <c r="J69039"/>
      <c r="K69039"/>
      <c r="L69039"/>
    </row>
    <row r="69040" spans="9:12" ht="15" x14ac:dyDescent="0.25">
      <c r="I69040"/>
      <c r="J69040"/>
      <c r="K69040"/>
      <c r="L69040"/>
    </row>
    <row r="69041" spans="9:12" ht="15" x14ac:dyDescent="0.25">
      <c r="I69041"/>
      <c r="J69041"/>
      <c r="K69041"/>
      <c r="L69041"/>
    </row>
    <row r="69042" spans="9:12" ht="15" x14ac:dyDescent="0.25">
      <c r="I69042"/>
      <c r="J69042"/>
      <c r="K69042"/>
      <c r="L69042"/>
    </row>
    <row r="69043" spans="9:12" ht="15" x14ac:dyDescent="0.25">
      <c r="I69043"/>
      <c r="J69043"/>
      <c r="K69043"/>
      <c r="L69043"/>
    </row>
    <row r="69044" spans="9:12" ht="15" x14ac:dyDescent="0.25">
      <c r="I69044"/>
      <c r="J69044"/>
      <c r="K69044"/>
      <c r="L69044"/>
    </row>
    <row r="69045" spans="9:12" ht="15" x14ac:dyDescent="0.25">
      <c r="I69045"/>
      <c r="J69045"/>
      <c r="K69045"/>
      <c r="L69045"/>
    </row>
    <row r="69046" spans="9:12" ht="15" x14ac:dyDescent="0.25">
      <c r="I69046"/>
      <c r="J69046"/>
      <c r="K69046"/>
      <c r="L69046"/>
    </row>
    <row r="69047" spans="9:12" ht="15" x14ac:dyDescent="0.25">
      <c r="I69047"/>
      <c r="J69047"/>
      <c r="K69047"/>
      <c r="L69047"/>
    </row>
    <row r="69048" spans="9:12" ht="15" x14ac:dyDescent="0.25">
      <c r="I69048"/>
      <c r="J69048"/>
      <c r="K69048"/>
      <c r="L69048"/>
    </row>
    <row r="69049" spans="9:12" ht="15" x14ac:dyDescent="0.25">
      <c r="I69049"/>
      <c r="J69049"/>
      <c r="K69049"/>
      <c r="L69049"/>
    </row>
    <row r="69050" spans="9:12" ht="15" x14ac:dyDescent="0.25">
      <c r="I69050"/>
      <c r="J69050"/>
      <c r="K69050"/>
      <c r="L69050"/>
    </row>
    <row r="69051" spans="9:12" ht="15" x14ac:dyDescent="0.25">
      <c r="I69051"/>
      <c r="J69051"/>
      <c r="K69051"/>
      <c r="L69051"/>
    </row>
    <row r="69052" spans="9:12" ht="15" x14ac:dyDescent="0.25">
      <c r="I69052"/>
      <c r="J69052"/>
      <c r="K69052"/>
      <c r="L69052"/>
    </row>
    <row r="69053" spans="9:12" ht="15" x14ac:dyDescent="0.25">
      <c r="I69053"/>
      <c r="J69053"/>
      <c r="K69053"/>
      <c r="L69053"/>
    </row>
    <row r="69054" spans="9:12" ht="15" x14ac:dyDescent="0.25">
      <c r="I69054"/>
      <c r="J69054"/>
      <c r="K69054"/>
      <c r="L69054"/>
    </row>
    <row r="69055" spans="9:12" ht="15" x14ac:dyDescent="0.25">
      <c r="I69055"/>
      <c r="J69055"/>
      <c r="K69055"/>
      <c r="L69055"/>
    </row>
    <row r="69056" spans="9:12" ht="15" x14ac:dyDescent="0.25">
      <c r="I69056"/>
      <c r="J69056"/>
      <c r="K69056"/>
      <c r="L69056"/>
    </row>
    <row r="69057" spans="9:12" ht="15" x14ac:dyDescent="0.25">
      <c r="I69057"/>
      <c r="J69057"/>
      <c r="K69057"/>
      <c r="L69057"/>
    </row>
    <row r="69058" spans="9:12" ht="15" x14ac:dyDescent="0.25">
      <c r="I69058"/>
      <c r="J69058"/>
      <c r="K69058"/>
      <c r="L69058"/>
    </row>
    <row r="69059" spans="9:12" ht="15" x14ac:dyDescent="0.25">
      <c r="I69059"/>
      <c r="J69059"/>
      <c r="K69059"/>
      <c r="L69059"/>
    </row>
    <row r="69060" spans="9:12" ht="15" x14ac:dyDescent="0.25">
      <c r="I69060"/>
      <c r="J69060"/>
      <c r="K69060"/>
      <c r="L69060"/>
    </row>
    <row r="69061" spans="9:12" ht="15" x14ac:dyDescent="0.25">
      <c r="I69061"/>
      <c r="J69061"/>
      <c r="K69061"/>
      <c r="L69061"/>
    </row>
    <row r="69062" spans="9:12" ht="15" x14ac:dyDescent="0.25">
      <c r="I69062"/>
      <c r="J69062"/>
      <c r="K69062"/>
      <c r="L69062"/>
    </row>
    <row r="69063" spans="9:12" ht="15" x14ac:dyDescent="0.25">
      <c r="I69063"/>
      <c r="J69063"/>
      <c r="K69063"/>
      <c r="L69063"/>
    </row>
    <row r="69064" spans="9:12" ht="15" x14ac:dyDescent="0.25">
      <c r="I69064"/>
      <c r="J69064"/>
      <c r="K69064"/>
      <c r="L69064"/>
    </row>
    <row r="69065" spans="9:12" ht="15" x14ac:dyDescent="0.25">
      <c r="I69065"/>
      <c r="J69065"/>
      <c r="K69065"/>
      <c r="L69065"/>
    </row>
    <row r="69066" spans="9:12" ht="15" x14ac:dyDescent="0.25">
      <c r="I69066"/>
      <c r="J69066"/>
      <c r="K69066"/>
      <c r="L69066"/>
    </row>
    <row r="69067" spans="9:12" ht="15" x14ac:dyDescent="0.25">
      <c r="I69067"/>
      <c r="J69067"/>
      <c r="K69067"/>
      <c r="L69067"/>
    </row>
    <row r="69068" spans="9:12" ht="15" x14ac:dyDescent="0.25">
      <c r="I69068"/>
      <c r="J69068"/>
      <c r="K69068"/>
      <c r="L69068"/>
    </row>
    <row r="69069" spans="9:12" ht="15" x14ac:dyDescent="0.25">
      <c r="I69069"/>
      <c r="J69069"/>
      <c r="K69069"/>
      <c r="L69069"/>
    </row>
    <row r="69070" spans="9:12" ht="15" x14ac:dyDescent="0.25">
      <c r="I69070"/>
      <c r="J69070"/>
      <c r="K69070"/>
      <c r="L69070"/>
    </row>
    <row r="69071" spans="9:12" ht="15" x14ac:dyDescent="0.25">
      <c r="I69071"/>
      <c r="J69071"/>
      <c r="K69071"/>
      <c r="L69071"/>
    </row>
    <row r="69072" spans="9:12" ht="15" x14ac:dyDescent="0.25">
      <c r="I69072"/>
      <c r="J69072"/>
      <c r="K69072"/>
      <c r="L69072"/>
    </row>
    <row r="69073" spans="9:12" ht="15" x14ac:dyDescent="0.25">
      <c r="I69073"/>
      <c r="J69073"/>
      <c r="K69073"/>
      <c r="L69073"/>
    </row>
    <row r="69074" spans="9:12" ht="15" x14ac:dyDescent="0.25">
      <c r="I69074"/>
      <c r="J69074"/>
      <c r="K69074"/>
      <c r="L69074"/>
    </row>
    <row r="69075" spans="9:12" ht="15" x14ac:dyDescent="0.25">
      <c r="I69075"/>
      <c r="J69075"/>
      <c r="K69075"/>
      <c r="L69075"/>
    </row>
    <row r="69076" spans="9:12" ht="15" x14ac:dyDescent="0.25">
      <c r="I69076"/>
      <c r="J69076"/>
      <c r="K69076"/>
      <c r="L69076"/>
    </row>
    <row r="69077" spans="9:12" ht="15" x14ac:dyDescent="0.25">
      <c r="I69077"/>
      <c r="J69077"/>
      <c r="K69077"/>
      <c r="L69077"/>
    </row>
    <row r="69078" spans="9:12" ht="15" x14ac:dyDescent="0.25">
      <c r="I69078"/>
      <c r="J69078"/>
      <c r="K69078"/>
      <c r="L69078"/>
    </row>
    <row r="69079" spans="9:12" ht="15" x14ac:dyDescent="0.25">
      <c r="I69079"/>
      <c r="J69079"/>
      <c r="K69079"/>
      <c r="L69079"/>
    </row>
    <row r="69080" spans="9:12" ht="15" x14ac:dyDescent="0.25">
      <c r="I69080"/>
      <c r="J69080"/>
      <c r="K69080"/>
      <c r="L69080"/>
    </row>
    <row r="69081" spans="9:12" ht="15" x14ac:dyDescent="0.25">
      <c r="I69081"/>
      <c r="J69081"/>
      <c r="K69081"/>
      <c r="L69081"/>
    </row>
    <row r="69082" spans="9:12" ht="15" x14ac:dyDescent="0.25">
      <c r="I69082"/>
      <c r="J69082"/>
      <c r="K69082"/>
      <c r="L69082"/>
    </row>
    <row r="69083" spans="9:12" ht="15" x14ac:dyDescent="0.25">
      <c r="I69083"/>
      <c r="J69083"/>
      <c r="K69083"/>
      <c r="L69083"/>
    </row>
    <row r="69084" spans="9:12" ht="15" x14ac:dyDescent="0.25">
      <c r="I69084"/>
      <c r="J69084"/>
      <c r="K69084"/>
      <c r="L69084"/>
    </row>
    <row r="69085" spans="9:12" ht="15" x14ac:dyDescent="0.25">
      <c r="I69085"/>
      <c r="J69085"/>
      <c r="K69085"/>
      <c r="L69085"/>
    </row>
    <row r="69086" spans="9:12" ht="15" x14ac:dyDescent="0.25">
      <c r="I69086"/>
      <c r="J69086"/>
      <c r="K69086"/>
      <c r="L69086"/>
    </row>
    <row r="69087" spans="9:12" ht="15" x14ac:dyDescent="0.25">
      <c r="I69087"/>
      <c r="J69087"/>
      <c r="K69087"/>
      <c r="L69087"/>
    </row>
    <row r="69088" spans="9:12" ht="15" x14ac:dyDescent="0.25">
      <c r="I69088"/>
      <c r="J69088"/>
      <c r="K69088"/>
      <c r="L69088"/>
    </row>
    <row r="69089" spans="9:12" ht="15" x14ac:dyDescent="0.25">
      <c r="I69089"/>
      <c r="J69089"/>
      <c r="K69089"/>
      <c r="L69089"/>
    </row>
    <row r="69090" spans="9:12" ht="15" x14ac:dyDescent="0.25">
      <c r="I69090"/>
      <c r="J69090"/>
      <c r="K69090"/>
      <c r="L69090"/>
    </row>
    <row r="69091" spans="9:12" ht="15" x14ac:dyDescent="0.25">
      <c r="I69091"/>
      <c r="J69091"/>
      <c r="K69091"/>
      <c r="L69091"/>
    </row>
    <row r="69092" spans="9:12" ht="15" x14ac:dyDescent="0.25">
      <c r="I69092"/>
      <c r="J69092"/>
      <c r="K69092"/>
      <c r="L69092"/>
    </row>
    <row r="69093" spans="9:12" ht="15" x14ac:dyDescent="0.25">
      <c r="I69093"/>
      <c r="J69093"/>
      <c r="K69093"/>
      <c r="L69093"/>
    </row>
    <row r="69094" spans="9:12" ht="15" x14ac:dyDescent="0.25">
      <c r="I69094"/>
      <c r="J69094"/>
      <c r="K69094"/>
      <c r="L69094"/>
    </row>
    <row r="69095" spans="9:12" ht="15" x14ac:dyDescent="0.25">
      <c r="I69095"/>
      <c r="J69095"/>
      <c r="K69095"/>
      <c r="L69095"/>
    </row>
    <row r="69096" spans="9:12" ht="15" x14ac:dyDescent="0.25">
      <c r="I69096"/>
      <c r="J69096"/>
      <c r="K69096"/>
      <c r="L69096"/>
    </row>
    <row r="69097" spans="9:12" ht="15" x14ac:dyDescent="0.25">
      <c r="I69097"/>
      <c r="J69097"/>
      <c r="K69097"/>
      <c r="L69097"/>
    </row>
    <row r="69098" spans="9:12" ht="15" x14ac:dyDescent="0.25">
      <c r="I69098"/>
      <c r="J69098"/>
      <c r="K69098"/>
      <c r="L69098"/>
    </row>
    <row r="69099" spans="9:12" ht="15" x14ac:dyDescent="0.25">
      <c r="I69099"/>
      <c r="J69099"/>
      <c r="K69099"/>
      <c r="L69099"/>
    </row>
    <row r="69100" spans="9:12" ht="15" x14ac:dyDescent="0.25">
      <c r="I69100"/>
      <c r="J69100"/>
      <c r="K69100"/>
      <c r="L69100"/>
    </row>
    <row r="69101" spans="9:12" ht="15" x14ac:dyDescent="0.25">
      <c r="I69101"/>
      <c r="J69101"/>
      <c r="K69101"/>
      <c r="L69101"/>
    </row>
    <row r="69102" spans="9:12" ht="15" x14ac:dyDescent="0.25">
      <c r="I69102"/>
      <c r="J69102"/>
      <c r="K69102"/>
      <c r="L69102"/>
    </row>
    <row r="69103" spans="9:12" ht="15" x14ac:dyDescent="0.25">
      <c r="I69103"/>
      <c r="J69103"/>
      <c r="K69103"/>
      <c r="L69103"/>
    </row>
    <row r="69104" spans="9:12" ht="15" x14ac:dyDescent="0.25">
      <c r="I69104"/>
      <c r="J69104"/>
      <c r="K69104"/>
      <c r="L69104"/>
    </row>
    <row r="69105" spans="9:12" ht="15" x14ac:dyDescent="0.25">
      <c r="I69105"/>
      <c r="J69105"/>
      <c r="K69105"/>
      <c r="L69105"/>
    </row>
    <row r="69106" spans="9:12" ht="15" x14ac:dyDescent="0.25">
      <c r="I69106"/>
      <c r="J69106"/>
      <c r="K69106"/>
      <c r="L69106"/>
    </row>
    <row r="69107" spans="9:12" ht="15" x14ac:dyDescent="0.25">
      <c r="I69107"/>
      <c r="J69107"/>
      <c r="K69107"/>
      <c r="L69107"/>
    </row>
    <row r="69108" spans="9:12" ht="15" x14ac:dyDescent="0.25">
      <c r="I69108"/>
      <c r="J69108"/>
      <c r="K69108"/>
      <c r="L69108"/>
    </row>
    <row r="69109" spans="9:12" ht="15" x14ac:dyDescent="0.25">
      <c r="I69109"/>
      <c r="J69109"/>
      <c r="K69109"/>
      <c r="L69109"/>
    </row>
    <row r="69110" spans="9:12" ht="15" x14ac:dyDescent="0.25">
      <c r="I69110"/>
      <c r="J69110"/>
      <c r="K69110"/>
      <c r="L69110"/>
    </row>
    <row r="69111" spans="9:12" ht="15" x14ac:dyDescent="0.25">
      <c r="I69111"/>
      <c r="J69111"/>
      <c r="K69111"/>
      <c r="L69111"/>
    </row>
    <row r="69112" spans="9:12" ht="15" x14ac:dyDescent="0.25">
      <c r="I69112"/>
      <c r="J69112"/>
      <c r="K69112"/>
      <c r="L69112"/>
    </row>
    <row r="69113" spans="9:12" ht="15" x14ac:dyDescent="0.25">
      <c r="I69113"/>
      <c r="J69113"/>
      <c r="K69113"/>
      <c r="L69113"/>
    </row>
    <row r="69114" spans="9:12" ht="15" x14ac:dyDescent="0.25">
      <c r="I69114"/>
      <c r="J69114"/>
      <c r="K69114"/>
      <c r="L69114"/>
    </row>
    <row r="69115" spans="9:12" ht="15" x14ac:dyDescent="0.25">
      <c r="I69115"/>
      <c r="J69115"/>
      <c r="K69115"/>
      <c r="L69115"/>
    </row>
    <row r="69116" spans="9:12" ht="15" x14ac:dyDescent="0.25">
      <c r="I69116"/>
      <c r="J69116"/>
      <c r="K69116"/>
      <c r="L69116"/>
    </row>
    <row r="69117" spans="9:12" ht="15" x14ac:dyDescent="0.25">
      <c r="I69117"/>
      <c r="J69117"/>
      <c r="K69117"/>
      <c r="L69117"/>
    </row>
    <row r="69118" spans="9:12" ht="15" x14ac:dyDescent="0.25">
      <c r="I69118"/>
      <c r="J69118"/>
      <c r="K69118"/>
      <c r="L69118"/>
    </row>
    <row r="69119" spans="9:12" ht="15" x14ac:dyDescent="0.25">
      <c r="I69119"/>
      <c r="J69119"/>
      <c r="K69119"/>
      <c r="L69119"/>
    </row>
    <row r="69120" spans="9:12" ht="15" x14ac:dyDescent="0.25">
      <c r="I69120"/>
      <c r="J69120"/>
      <c r="K69120"/>
      <c r="L69120"/>
    </row>
    <row r="69121" spans="9:12" ht="15" x14ac:dyDescent="0.25">
      <c r="I69121"/>
      <c r="J69121"/>
      <c r="K69121"/>
      <c r="L69121"/>
    </row>
    <row r="69122" spans="9:12" ht="15" x14ac:dyDescent="0.25">
      <c r="I69122"/>
      <c r="J69122"/>
      <c r="K69122"/>
      <c r="L69122"/>
    </row>
    <row r="69123" spans="9:12" ht="15" x14ac:dyDescent="0.25">
      <c r="I69123"/>
      <c r="J69123"/>
      <c r="K69123"/>
      <c r="L69123"/>
    </row>
    <row r="69124" spans="9:12" ht="15" x14ac:dyDescent="0.25">
      <c r="I69124"/>
      <c r="J69124"/>
      <c r="K69124"/>
      <c r="L69124"/>
    </row>
    <row r="69125" spans="9:12" ht="15" x14ac:dyDescent="0.25">
      <c r="I69125"/>
      <c r="J69125"/>
      <c r="K69125"/>
      <c r="L69125"/>
    </row>
    <row r="69126" spans="9:12" ht="15" x14ac:dyDescent="0.25">
      <c r="I69126"/>
      <c r="J69126"/>
      <c r="K69126"/>
      <c r="L69126"/>
    </row>
    <row r="69127" spans="9:12" ht="15" x14ac:dyDescent="0.25">
      <c r="I69127"/>
      <c r="J69127"/>
      <c r="K69127"/>
      <c r="L69127"/>
    </row>
    <row r="69128" spans="9:12" ht="15" x14ac:dyDescent="0.25">
      <c r="I69128"/>
      <c r="J69128"/>
      <c r="K69128"/>
      <c r="L69128"/>
    </row>
    <row r="69129" spans="9:12" ht="15" x14ac:dyDescent="0.25">
      <c r="I69129"/>
      <c r="J69129"/>
      <c r="K69129"/>
      <c r="L69129"/>
    </row>
    <row r="69130" spans="9:12" ht="15" x14ac:dyDescent="0.25">
      <c r="I69130"/>
      <c r="J69130"/>
      <c r="K69130"/>
      <c r="L69130"/>
    </row>
    <row r="69131" spans="9:12" ht="15" x14ac:dyDescent="0.25">
      <c r="I69131"/>
      <c r="J69131"/>
      <c r="K69131"/>
      <c r="L69131"/>
    </row>
    <row r="69132" spans="9:12" ht="15" x14ac:dyDescent="0.25">
      <c r="I69132"/>
      <c r="J69132"/>
      <c r="K69132"/>
      <c r="L69132"/>
    </row>
    <row r="69133" spans="9:12" ht="15" x14ac:dyDescent="0.25">
      <c r="I69133"/>
      <c r="J69133"/>
      <c r="K69133"/>
      <c r="L69133"/>
    </row>
    <row r="69134" spans="9:12" ht="15" x14ac:dyDescent="0.25">
      <c r="I69134"/>
      <c r="J69134"/>
      <c r="K69134"/>
      <c r="L69134"/>
    </row>
    <row r="69135" spans="9:12" ht="15" x14ac:dyDescent="0.25">
      <c r="I69135"/>
      <c r="J69135"/>
      <c r="K69135"/>
      <c r="L69135"/>
    </row>
    <row r="69136" spans="9:12" ht="15" x14ac:dyDescent="0.25">
      <c r="I69136"/>
      <c r="J69136"/>
      <c r="K69136"/>
      <c r="L69136"/>
    </row>
    <row r="69137" spans="9:12" ht="15" x14ac:dyDescent="0.25">
      <c r="I69137"/>
      <c r="J69137"/>
      <c r="K69137"/>
      <c r="L69137"/>
    </row>
    <row r="69138" spans="9:12" ht="15" x14ac:dyDescent="0.25">
      <c r="I69138"/>
      <c r="J69138"/>
      <c r="K69138"/>
      <c r="L69138"/>
    </row>
    <row r="69139" spans="9:12" ht="15" x14ac:dyDescent="0.25">
      <c r="I69139"/>
      <c r="J69139"/>
      <c r="K69139"/>
      <c r="L69139"/>
    </row>
    <row r="69140" spans="9:12" ht="15" x14ac:dyDescent="0.25">
      <c r="I69140"/>
      <c r="J69140"/>
      <c r="K69140"/>
      <c r="L69140"/>
    </row>
    <row r="69141" spans="9:12" ht="15" x14ac:dyDescent="0.25">
      <c r="I69141"/>
      <c r="J69141"/>
      <c r="K69141"/>
      <c r="L69141"/>
    </row>
    <row r="69142" spans="9:12" ht="15" x14ac:dyDescent="0.25">
      <c r="I69142"/>
      <c r="J69142"/>
      <c r="K69142"/>
      <c r="L69142"/>
    </row>
    <row r="69143" spans="9:12" ht="15" x14ac:dyDescent="0.25">
      <c r="I69143"/>
      <c r="J69143"/>
      <c r="K69143"/>
      <c r="L69143"/>
    </row>
    <row r="69144" spans="9:12" ht="15" x14ac:dyDescent="0.25">
      <c r="I69144"/>
      <c r="J69144"/>
      <c r="K69144"/>
      <c r="L69144"/>
    </row>
    <row r="69145" spans="9:12" ht="15" x14ac:dyDescent="0.25">
      <c r="I69145"/>
      <c r="J69145"/>
      <c r="K69145"/>
      <c r="L69145"/>
    </row>
    <row r="69146" spans="9:12" ht="15" x14ac:dyDescent="0.25">
      <c r="I69146"/>
      <c r="J69146"/>
      <c r="K69146"/>
      <c r="L69146"/>
    </row>
    <row r="69147" spans="9:12" ht="15" x14ac:dyDescent="0.25">
      <c r="I69147"/>
      <c r="J69147"/>
      <c r="K69147"/>
      <c r="L69147"/>
    </row>
    <row r="69148" spans="9:12" ht="15" x14ac:dyDescent="0.25">
      <c r="I69148"/>
      <c r="J69148"/>
      <c r="K69148"/>
      <c r="L69148"/>
    </row>
    <row r="69149" spans="9:12" ht="15" x14ac:dyDescent="0.25">
      <c r="I69149"/>
      <c r="J69149"/>
      <c r="K69149"/>
      <c r="L69149"/>
    </row>
    <row r="69150" spans="9:12" ht="15" x14ac:dyDescent="0.25">
      <c r="I69150"/>
      <c r="J69150"/>
      <c r="K69150"/>
      <c r="L69150"/>
    </row>
    <row r="69151" spans="9:12" ht="15" x14ac:dyDescent="0.25">
      <c r="I69151"/>
      <c r="J69151"/>
      <c r="K69151"/>
      <c r="L69151"/>
    </row>
    <row r="69152" spans="9:12" ht="15" x14ac:dyDescent="0.25">
      <c r="I69152"/>
      <c r="J69152"/>
      <c r="K69152"/>
      <c r="L69152"/>
    </row>
    <row r="69153" spans="9:12" ht="15" x14ac:dyDescent="0.25">
      <c r="I69153"/>
      <c r="J69153"/>
      <c r="K69153"/>
      <c r="L69153"/>
    </row>
    <row r="69154" spans="9:12" ht="15" x14ac:dyDescent="0.25">
      <c r="I69154"/>
      <c r="J69154"/>
      <c r="K69154"/>
      <c r="L69154"/>
    </row>
    <row r="69155" spans="9:12" ht="15" x14ac:dyDescent="0.25">
      <c r="I69155"/>
      <c r="J69155"/>
      <c r="K69155"/>
      <c r="L69155"/>
    </row>
    <row r="69156" spans="9:12" ht="15" x14ac:dyDescent="0.25">
      <c r="I69156"/>
      <c r="J69156"/>
      <c r="K69156"/>
      <c r="L69156"/>
    </row>
    <row r="69157" spans="9:12" ht="15" x14ac:dyDescent="0.25">
      <c r="I69157"/>
      <c r="J69157"/>
      <c r="K69157"/>
      <c r="L69157"/>
    </row>
    <row r="69158" spans="9:12" ht="15" x14ac:dyDescent="0.25">
      <c r="I69158"/>
      <c r="J69158"/>
      <c r="K69158"/>
      <c r="L69158"/>
    </row>
    <row r="69159" spans="9:12" ht="15" x14ac:dyDescent="0.25">
      <c r="I69159"/>
      <c r="J69159"/>
      <c r="K69159"/>
      <c r="L69159"/>
    </row>
    <row r="69160" spans="9:12" ht="15" x14ac:dyDescent="0.25">
      <c r="I69160"/>
      <c r="J69160"/>
      <c r="K69160"/>
      <c r="L69160"/>
    </row>
    <row r="69161" spans="9:12" ht="15" x14ac:dyDescent="0.25">
      <c r="I69161"/>
      <c r="J69161"/>
      <c r="K69161"/>
      <c r="L69161"/>
    </row>
    <row r="69162" spans="9:12" ht="15" x14ac:dyDescent="0.25">
      <c r="I69162"/>
      <c r="J69162"/>
      <c r="K69162"/>
      <c r="L69162"/>
    </row>
    <row r="69163" spans="9:12" ht="15" x14ac:dyDescent="0.25">
      <c r="I69163"/>
      <c r="J69163"/>
      <c r="K69163"/>
      <c r="L69163"/>
    </row>
    <row r="69164" spans="9:12" ht="15" x14ac:dyDescent="0.25">
      <c r="I69164"/>
      <c r="J69164"/>
      <c r="K69164"/>
      <c r="L69164"/>
    </row>
    <row r="69165" spans="9:12" ht="15" x14ac:dyDescent="0.25">
      <c r="I69165"/>
      <c r="J69165"/>
      <c r="K69165"/>
      <c r="L69165"/>
    </row>
    <row r="69166" spans="9:12" ht="15" x14ac:dyDescent="0.25">
      <c r="I69166"/>
      <c r="J69166"/>
      <c r="K69166"/>
      <c r="L69166"/>
    </row>
    <row r="69167" spans="9:12" ht="15" x14ac:dyDescent="0.25">
      <c r="I69167"/>
      <c r="J69167"/>
      <c r="K69167"/>
      <c r="L69167"/>
    </row>
    <row r="69168" spans="9:12" ht="15" x14ac:dyDescent="0.25">
      <c r="I69168"/>
      <c r="J69168"/>
      <c r="K69168"/>
      <c r="L69168"/>
    </row>
    <row r="69169" spans="9:12" ht="15" x14ac:dyDescent="0.25">
      <c r="I69169"/>
      <c r="J69169"/>
      <c r="K69169"/>
      <c r="L69169"/>
    </row>
    <row r="69170" spans="9:12" ht="15" x14ac:dyDescent="0.25">
      <c r="I69170"/>
      <c r="J69170"/>
      <c r="K69170"/>
      <c r="L69170"/>
    </row>
    <row r="69171" spans="9:12" ht="15" x14ac:dyDescent="0.25">
      <c r="I69171"/>
      <c r="J69171"/>
      <c r="K69171"/>
      <c r="L69171"/>
    </row>
    <row r="69172" spans="9:12" ht="15" x14ac:dyDescent="0.25">
      <c r="I69172"/>
      <c r="J69172"/>
      <c r="K69172"/>
      <c r="L69172"/>
    </row>
    <row r="69173" spans="9:12" ht="15" x14ac:dyDescent="0.25">
      <c r="I69173"/>
      <c r="J69173"/>
      <c r="K69173"/>
      <c r="L69173"/>
    </row>
    <row r="69174" spans="9:12" ht="15" x14ac:dyDescent="0.25">
      <c r="I69174"/>
      <c r="J69174"/>
      <c r="K69174"/>
      <c r="L69174"/>
    </row>
    <row r="69175" spans="9:12" ht="15" x14ac:dyDescent="0.25">
      <c r="I69175"/>
      <c r="J69175"/>
      <c r="K69175"/>
      <c r="L69175"/>
    </row>
    <row r="69176" spans="9:12" ht="15" x14ac:dyDescent="0.25">
      <c r="I69176"/>
      <c r="J69176"/>
      <c r="K69176"/>
      <c r="L69176"/>
    </row>
    <row r="69177" spans="9:12" ht="15" x14ac:dyDescent="0.25">
      <c r="I69177"/>
      <c r="J69177"/>
      <c r="K69177"/>
      <c r="L69177"/>
    </row>
    <row r="69178" spans="9:12" ht="15" x14ac:dyDescent="0.25">
      <c r="I69178"/>
      <c r="J69178"/>
      <c r="K69178"/>
      <c r="L69178"/>
    </row>
    <row r="69179" spans="9:12" ht="15" x14ac:dyDescent="0.25">
      <c r="I69179"/>
      <c r="J69179"/>
      <c r="K69179"/>
      <c r="L69179"/>
    </row>
    <row r="69180" spans="9:12" ht="15" x14ac:dyDescent="0.25">
      <c r="I69180"/>
      <c r="J69180"/>
      <c r="K69180"/>
      <c r="L69180"/>
    </row>
    <row r="69181" spans="9:12" ht="15" x14ac:dyDescent="0.25">
      <c r="I69181"/>
      <c r="J69181"/>
      <c r="K69181"/>
      <c r="L69181"/>
    </row>
    <row r="69182" spans="9:12" ht="15" x14ac:dyDescent="0.25">
      <c r="I69182"/>
      <c r="J69182"/>
      <c r="K69182"/>
      <c r="L69182"/>
    </row>
    <row r="69183" spans="9:12" ht="15" x14ac:dyDescent="0.25">
      <c r="I69183"/>
      <c r="J69183"/>
      <c r="K69183"/>
      <c r="L69183"/>
    </row>
    <row r="69184" spans="9:12" ht="15" x14ac:dyDescent="0.25">
      <c r="I69184"/>
      <c r="J69184"/>
      <c r="K69184"/>
      <c r="L69184"/>
    </row>
    <row r="69185" spans="9:12" ht="15" x14ac:dyDescent="0.25">
      <c r="I69185"/>
      <c r="J69185"/>
      <c r="K69185"/>
      <c r="L69185"/>
    </row>
    <row r="69186" spans="9:12" ht="15" x14ac:dyDescent="0.25">
      <c r="I69186"/>
      <c r="J69186"/>
      <c r="K69186"/>
      <c r="L69186"/>
    </row>
    <row r="69187" spans="9:12" ht="15" x14ac:dyDescent="0.25">
      <c r="I69187"/>
      <c r="J69187"/>
      <c r="K69187"/>
      <c r="L69187"/>
    </row>
    <row r="69188" spans="9:12" ht="15" x14ac:dyDescent="0.25">
      <c r="I69188"/>
      <c r="J69188"/>
      <c r="K69188"/>
      <c r="L69188"/>
    </row>
    <row r="69189" spans="9:12" ht="15" x14ac:dyDescent="0.25">
      <c r="I69189"/>
      <c r="J69189"/>
      <c r="K69189"/>
      <c r="L69189"/>
    </row>
    <row r="69190" spans="9:12" ht="15" x14ac:dyDescent="0.25">
      <c r="I69190"/>
      <c r="J69190"/>
      <c r="K69190"/>
      <c r="L69190"/>
    </row>
    <row r="69191" spans="9:12" ht="15" x14ac:dyDescent="0.25">
      <c r="I69191"/>
      <c r="J69191"/>
      <c r="K69191"/>
      <c r="L69191"/>
    </row>
    <row r="69192" spans="9:12" ht="15" x14ac:dyDescent="0.25">
      <c r="I69192"/>
      <c r="J69192"/>
      <c r="K69192"/>
      <c r="L69192"/>
    </row>
    <row r="69193" spans="9:12" ht="15" x14ac:dyDescent="0.25">
      <c r="I69193"/>
      <c r="J69193"/>
      <c r="K69193"/>
      <c r="L69193"/>
    </row>
    <row r="69194" spans="9:12" ht="15" x14ac:dyDescent="0.25">
      <c r="I69194"/>
      <c r="J69194"/>
      <c r="K69194"/>
      <c r="L69194"/>
    </row>
    <row r="69195" spans="9:12" ht="15" x14ac:dyDescent="0.25">
      <c r="I69195"/>
      <c r="J69195"/>
      <c r="K69195"/>
      <c r="L69195"/>
    </row>
    <row r="69196" spans="9:12" ht="15" x14ac:dyDescent="0.25">
      <c r="I69196"/>
      <c r="J69196"/>
      <c r="K69196"/>
      <c r="L69196"/>
    </row>
    <row r="69197" spans="9:12" ht="15" x14ac:dyDescent="0.25">
      <c r="I69197"/>
      <c r="J69197"/>
      <c r="K69197"/>
      <c r="L69197"/>
    </row>
    <row r="69198" spans="9:12" ht="15" x14ac:dyDescent="0.25">
      <c r="I69198"/>
      <c r="J69198"/>
      <c r="K69198"/>
      <c r="L69198"/>
    </row>
    <row r="69199" spans="9:12" ht="15" x14ac:dyDescent="0.25">
      <c r="I69199"/>
      <c r="J69199"/>
      <c r="K69199"/>
      <c r="L69199"/>
    </row>
    <row r="69200" spans="9:12" ht="15" x14ac:dyDescent="0.25">
      <c r="I69200"/>
      <c r="J69200"/>
      <c r="K69200"/>
      <c r="L69200"/>
    </row>
    <row r="69201" spans="9:12" ht="15" x14ac:dyDescent="0.25">
      <c r="I69201"/>
      <c r="J69201"/>
      <c r="K69201"/>
      <c r="L69201"/>
    </row>
    <row r="69202" spans="9:12" ht="15" x14ac:dyDescent="0.25">
      <c r="I69202"/>
      <c r="J69202"/>
      <c r="K69202"/>
      <c r="L69202"/>
    </row>
    <row r="69203" spans="9:12" ht="15" x14ac:dyDescent="0.25">
      <c r="I69203"/>
      <c r="J69203"/>
      <c r="K69203"/>
      <c r="L69203"/>
    </row>
    <row r="69204" spans="9:12" ht="15" x14ac:dyDescent="0.25">
      <c r="I69204"/>
      <c r="J69204"/>
      <c r="K69204"/>
      <c r="L69204"/>
    </row>
    <row r="69205" spans="9:12" ht="15" x14ac:dyDescent="0.25">
      <c r="I69205"/>
      <c r="J69205"/>
      <c r="K69205"/>
      <c r="L69205"/>
    </row>
    <row r="69206" spans="9:12" ht="15" x14ac:dyDescent="0.25">
      <c r="I69206"/>
      <c r="J69206"/>
      <c r="K69206"/>
      <c r="L69206"/>
    </row>
    <row r="69207" spans="9:12" ht="15" x14ac:dyDescent="0.25">
      <c r="I69207"/>
      <c r="J69207"/>
      <c r="K69207"/>
      <c r="L69207"/>
    </row>
    <row r="69208" spans="9:12" ht="15" x14ac:dyDescent="0.25">
      <c r="I69208"/>
      <c r="J69208"/>
      <c r="K69208"/>
      <c r="L69208"/>
    </row>
    <row r="69209" spans="9:12" ht="15" x14ac:dyDescent="0.25">
      <c r="I69209"/>
      <c r="J69209"/>
      <c r="K69209"/>
      <c r="L69209"/>
    </row>
    <row r="69210" spans="9:12" ht="15" x14ac:dyDescent="0.25">
      <c r="I69210"/>
      <c r="J69210"/>
      <c r="K69210"/>
      <c r="L69210"/>
    </row>
    <row r="69211" spans="9:12" ht="15" x14ac:dyDescent="0.25">
      <c r="I69211"/>
      <c r="J69211"/>
      <c r="K69211"/>
      <c r="L69211"/>
    </row>
    <row r="69212" spans="9:12" ht="15" x14ac:dyDescent="0.25">
      <c r="I69212"/>
      <c r="J69212"/>
      <c r="K69212"/>
      <c r="L69212"/>
    </row>
    <row r="69213" spans="9:12" ht="15" x14ac:dyDescent="0.25">
      <c r="I69213"/>
      <c r="J69213"/>
      <c r="K69213"/>
      <c r="L69213"/>
    </row>
    <row r="69214" spans="9:12" ht="15" x14ac:dyDescent="0.25">
      <c r="I69214"/>
      <c r="J69214"/>
      <c r="K69214"/>
      <c r="L69214"/>
    </row>
    <row r="69215" spans="9:12" ht="15" x14ac:dyDescent="0.25">
      <c r="I69215"/>
      <c r="J69215"/>
      <c r="K69215"/>
      <c r="L69215"/>
    </row>
    <row r="69216" spans="9:12" ht="15" x14ac:dyDescent="0.25">
      <c r="I69216"/>
      <c r="J69216"/>
      <c r="K69216"/>
      <c r="L69216"/>
    </row>
    <row r="69217" spans="9:12" ht="15" x14ac:dyDescent="0.25">
      <c r="I69217"/>
      <c r="J69217"/>
      <c r="K69217"/>
      <c r="L69217"/>
    </row>
    <row r="69218" spans="9:12" ht="15" x14ac:dyDescent="0.25">
      <c r="I69218"/>
      <c r="J69218"/>
      <c r="K69218"/>
      <c r="L69218"/>
    </row>
    <row r="69219" spans="9:12" ht="15" x14ac:dyDescent="0.25">
      <c r="I69219"/>
      <c r="J69219"/>
      <c r="K69219"/>
      <c r="L69219"/>
    </row>
    <row r="69220" spans="9:12" ht="15" x14ac:dyDescent="0.25">
      <c r="I69220"/>
      <c r="J69220"/>
      <c r="K69220"/>
      <c r="L69220"/>
    </row>
    <row r="69221" spans="9:12" ht="15" x14ac:dyDescent="0.25">
      <c r="I69221"/>
      <c r="J69221"/>
      <c r="K69221"/>
      <c r="L69221"/>
    </row>
    <row r="69222" spans="9:12" ht="15" x14ac:dyDescent="0.25">
      <c r="I69222"/>
      <c r="J69222"/>
      <c r="K69222"/>
      <c r="L69222"/>
    </row>
    <row r="69223" spans="9:12" ht="15" x14ac:dyDescent="0.25">
      <c r="I69223"/>
      <c r="J69223"/>
      <c r="K69223"/>
      <c r="L69223"/>
    </row>
    <row r="69224" spans="9:12" ht="15" x14ac:dyDescent="0.25">
      <c r="I69224"/>
      <c r="J69224"/>
      <c r="K69224"/>
      <c r="L69224"/>
    </row>
    <row r="69225" spans="9:12" ht="15" x14ac:dyDescent="0.25">
      <c r="I69225"/>
      <c r="J69225"/>
      <c r="K69225"/>
      <c r="L69225"/>
    </row>
    <row r="69226" spans="9:12" ht="15" x14ac:dyDescent="0.25">
      <c r="I69226"/>
      <c r="J69226"/>
      <c r="K69226"/>
      <c r="L69226"/>
    </row>
    <row r="69227" spans="9:12" ht="15" x14ac:dyDescent="0.25">
      <c r="I69227"/>
      <c r="J69227"/>
      <c r="K69227"/>
      <c r="L69227"/>
    </row>
    <row r="69228" spans="9:12" ht="15" x14ac:dyDescent="0.25">
      <c r="I69228"/>
      <c r="J69228"/>
      <c r="K69228"/>
      <c r="L69228"/>
    </row>
    <row r="69229" spans="9:12" ht="15" x14ac:dyDescent="0.25">
      <c r="I69229"/>
      <c r="J69229"/>
      <c r="K69229"/>
      <c r="L69229"/>
    </row>
    <row r="69230" spans="9:12" ht="15" x14ac:dyDescent="0.25">
      <c r="I69230"/>
      <c r="J69230"/>
      <c r="K69230"/>
      <c r="L69230"/>
    </row>
    <row r="69231" spans="9:12" ht="15" x14ac:dyDescent="0.25">
      <c r="I69231"/>
      <c r="J69231"/>
      <c r="K69231"/>
      <c r="L69231"/>
    </row>
    <row r="69232" spans="9:12" ht="15" x14ac:dyDescent="0.25">
      <c r="I69232"/>
      <c r="J69232"/>
      <c r="K69232"/>
      <c r="L69232"/>
    </row>
    <row r="69233" spans="9:12" ht="15" x14ac:dyDescent="0.25">
      <c r="I69233"/>
      <c r="J69233"/>
      <c r="K69233"/>
      <c r="L69233"/>
    </row>
    <row r="69234" spans="9:12" ht="15" x14ac:dyDescent="0.25">
      <c r="I69234"/>
      <c r="J69234"/>
      <c r="K69234"/>
      <c r="L69234"/>
    </row>
    <row r="69235" spans="9:12" ht="15" x14ac:dyDescent="0.25">
      <c r="I69235"/>
      <c r="J69235"/>
      <c r="K69235"/>
      <c r="L69235"/>
    </row>
    <row r="69236" spans="9:12" ht="15" x14ac:dyDescent="0.25">
      <c r="I69236"/>
      <c r="J69236"/>
      <c r="K69236"/>
      <c r="L69236"/>
    </row>
    <row r="69237" spans="9:12" ht="15" x14ac:dyDescent="0.25">
      <c r="I69237"/>
      <c r="J69237"/>
      <c r="K69237"/>
      <c r="L69237"/>
    </row>
    <row r="69238" spans="9:12" ht="15" x14ac:dyDescent="0.25">
      <c r="I69238"/>
      <c r="J69238"/>
      <c r="K69238"/>
      <c r="L69238"/>
    </row>
    <row r="69239" spans="9:12" ht="15" x14ac:dyDescent="0.25">
      <c r="I69239"/>
      <c r="J69239"/>
      <c r="K69239"/>
      <c r="L69239"/>
    </row>
    <row r="69240" spans="9:12" ht="15" x14ac:dyDescent="0.25">
      <c r="I69240"/>
      <c r="J69240"/>
      <c r="K69240"/>
      <c r="L69240"/>
    </row>
    <row r="69241" spans="9:12" ht="15" x14ac:dyDescent="0.25">
      <c r="I69241"/>
      <c r="J69241"/>
      <c r="K69241"/>
      <c r="L69241"/>
    </row>
    <row r="69242" spans="9:12" ht="15" x14ac:dyDescent="0.25">
      <c r="I69242"/>
      <c r="J69242"/>
      <c r="K69242"/>
      <c r="L69242"/>
    </row>
    <row r="69243" spans="9:12" ht="15" x14ac:dyDescent="0.25">
      <c r="I69243"/>
      <c r="J69243"/>
      <c r="K69243"/>
      <c r="L69243"/>
    </row>
    <row r="69244" spans="9:12" ht="15" x14ac:dyDescent="0.25">
      <c r="I69244"/>
      <c r="J69244"/>
      <c r="K69244"/>
      <c r="L69244"/>
    </row>
    <row r="69245" spans="9:12" ht="15" x14ac:dyDescent="0.25">
      <c r="I69245"/>
      <c r="J69245"/>
      <c r="K69245"/>
      <c r="L69245"/>
    </row>
    <row r="69246" spans="9:12" ht="15" x14ac:dyDescent="0.25">
      <c r="I69246"/>
      <c r="J69246"/>
      <c r="K69246"/>
      <c r="L69246"/>
    </row>
    <row r="69247" spans="9:12" ht="15" x14ac:dyDescent="0.25">
      <c r="I69247"/>
      <c r="J69247"/>
      <c r="K69247"/>
      <c r="L69247"/>
    </row>
    <row r="69248" spans="9:12" ht="15" x14ac:dyDescent="0.25">
      <c r="I69248"/>
      <c r="J69248"/>
      <c r="K69248"/>
      <c r="L69248"/>
    </row>
    <row r="69249" spans="9:12" ht="15" x14ac:dyDescent="0.25">
      <c r="I69249"/>
      <c r="J69249"/>
      <c r="K69249"/>
      <c r="L69249"/>
    </row>
    <row r="69250" spans="9:12" ht="15" x14ac:dyDescent="0.25">
      <c r="I69250"/>
      <c r="J69250"/>
      <c r="K69250"/>
      <c r="L69250"/>
    </row>
    <row r="69251" spans="9:12" ht="15" x14ac:dyDescent="0.25">
      <c r="I69251"/>
      <c r="J69251"/>
      <c r="K69251"/>
      <c r="L69251"/>
    </row>
    <row r="69252" spans="9:12" ht="15" x14ac:dyDescent="0.25">
      <c r="I69252"/>
      <c r="J69252"/>
      <c r="K69252"/>
      <c r="L69252"/>
    </row>
    <row r="69253" spans="9:12" ht="15" x14ac:dyDescent="0.25">
      <c r="I69253"/>
      <c r="J69253"/>
      <c r="K69253"/>
      <c r="L69253"/>
    </row>
    <row r="69254" spans="9:12" ht="15" x14ac:dyDescent="0.25">
      <c r="I69254"/>
      <c r="J69254"/>
      <c r="K69254"/>
      <c r="L69254"/>
    </row>
    <row r="69255" spans="9:12" ht="15" x14ac:dyDescent="0.25">
      <c r="I69255"/>
      <c r="J69255"/>
      <c r="K69255"/>
      <c r="L69255"/>
    </row>
    <row r="69256" spans="9:12" ht="15" x14ac:dyDescent="0.25">
      <c r="I69256"/>
      <c r="J69256"/>
      <c r="K69256"/>
      <c r="L69256"/>
    </row>
    <row r="69257" spans="9:12" ht="15" x14ac:dyDescent="0.25">
      <c r="I69257"/>
      <c r="J69257"/>
      <c r="K69257"/>
      <c r="L69257"/>
    </row>
    <row r="69258" spans="9:12" ht="15" x14ac:dyDescent="0.25">
      <c r="I69258"/>
      <c r="J69258"/>
      <c r="K69258"/>
      <c r="L69258"/>
    </row>
    <row r="69259" spans="9:12" ht="15" x14ac:dyDescent="0.25">
      <c r="I69259"/>
      <c r="J69259"/>
      <c r="K69259"/>
      <c r="L69259"/>
    </row>
    <row r="69260" spans="9:12" ht="15" x14ac:dyDescent="0.25">
      <c r="I69260"/>
      <c r="J69260"/>
      <c r="K69260"/>
      <c r="L69260"/>
    </row>
    <row r="69261" spans="9:12" ht="15" x14ac:dyDescent="0.25">
      <c r="I69261"/>
      <c r="J69261"/>
      <c r="K69261"/>
      <c r="L69261"/>
    </row>
    <row r="69262" spans="9:12" ht="15" x14ac:dyDescent="0.25">
      <c r="I69262"/>
      <c r="J69262"/>
      <c r="K69262"/>
      <c r="L69262"/>
    </row>
    <row r="69263" spans="9:12" ht="15" x14ac:dyDescent="0.25">
      <c r="I69263"/>
      <c r="J69263"/>
      <c r="K69263"/>
      <c r="L69263"/>
    </row>
    <row r="69264" spans="9:12" ht="15" x14ac:dyDescent="0.25">
      <c r="I69264"/>
      <c r="J69264"/>
      <c r="K69264"/>
      <c r="L69264"/>
    </row>
    <row r="69265" spans="9:12" ht="15" x14ac:dyDescent="0.25">
      <c r="I69265"/>
      <c r="J69265"/>
      <c r="K69265"/>
      <c r="L69265"/>
    </row>
    <row r="69266" spans="9:12" ht="15" x14ac:dyDescent="0.25">
      <c r="I69266"/>
      <c r="J69266"/>
      <c r="K69266"/>
      <c r="L69266"/>
    </row>
    <row r="69267" spans="9:12" ht="15" x14ac:dyDescent="0.25">
      <c r="I69267"/>
      <c r="J69267"/>
      <c r="K69267"/>
      <c r="L69267"/>
    </row>
    <row r="69268" spans="9:12" ht="15" x14ac:dyDescent="0.25">
      <c r="I69268"/>
      <c r="J69268"/>
      <c r="K69268"/>
      <c r="L69268"/>
    </row>
    <row r="69269" spans="9:12" ht="15" x14ac:dyDescent="0.25">
      <c r="I69269"/>
      <c r="J69269"/>
      <c r="K69269"/>
      <c r="L69269"/>
    </row>
    <row r="69270" spans="9:12" ht="15" x14ac:dyDescent="0.25">
      <c r="I69270"/>
      <c r="J69270"/>
      <c r="K69270"/>
      <c r="L69270"/>
    </row>
    <row r="69271" spans="9:12" ht="15" x14ac:dyDescent="0.25">
      <c r="I69271"/>
      <c r="J69271"/>
      <c r="K69271"/>
      <c r="L69271"/>
    </row>
    <row r="69272" spans="9:12" ht="15" x14ac:dyDescent="0.25">
      <c r="I69272"/>
      <c r="J69272"/>
      <c r="K69272"/>
      <c r="L69272"/>
    </row>
    <row r="69273" spans="9:12" ht="15" x14ac:dyDescent="0.25">
      <c r="I69273"/>
      <c r="J69273"/>
      <c r="K69273"/>
      <c r="L69273"/>
    </row>
    <row r="69274" spans="9:12" ht="15" x14ac:dyDescent="0.25">
      <c r="I69274"/>
      <c r="J69274"/>
      <c r="K69274"/>
      <c r="L69274"/>
    </row>
    <row r="69275" spans="9:12" ht="15" x14ac:dyDescent="0.25">
      <c r="I69275"/>
      <c r="J69275"/>
      <c r="K69275"/>
      <c r="L69275"/>
    </row>
    <row r="69276" spans="9:12" ht="15" x14ac:dyDescent="0.25">
      <c r="I69276"/>
      <c r="J69276"/>
      <c r="K69276"/>
      <c r="L69276"/>
    </row>
    <row r="69277" spans="9:12" ht="15" x14ac:dyDescent="0.25">
      <c r="I69277"/>
      <c r="J69277"/>
      <c r="K69277"/>
      <c r="L69277"/>
    </row>
    <row r="69278" spans="9:12" ht="15" x14ac:dyDescent="0.25">
      <c r="I69278"/>
      <c r="J69278"/>
      <c r="K69278"/>
      <c r="L69278"/>
    </row>
    <row r="69279" spans="9:12" ht="15" x14ac:dyDescent="0.25">
      <c r="I69279"/>
      <c r="J69279"/>
      <c r="K69279"/>
      <c r="L69279"/>
    </row>
    <row r="69280" spans="9:12" ht="15" x14ac:dyDescent="0.25">
      <c r="I69280"/>
      <c r="J69280"/>
      <c r="K69280"/>
      <c r="L69280"/>
    </row>
    <row r="69281" spans="9:12" ht="15" x14ac:dyDescent="0.25">
      <c r="I69281"/>
      <c r="J69281"/>
      <c r="K69281"/>
      <c r="L69281"/>
    </row>
    <row r="69282" spans="9:12" ht="15" x14ac:dyDescent="0.25">
      <c r="I69282"/>
      <c r="J69282"/>
      <c r="K69282"/>
      <c r="L69282"/>
    </row>
    <row r="69283" spans="9:12" ht="15" x14ac:dyDescent="0.25">
      <c r="I69283"/>
      <c r="J69283"/>
      <c r="K69283"/>
      <c r="L69283"/>
    </row>
    <row r="69284" spans="9:12" ht="15" x14ac:dyDescent="0.25">
      <c r="I69284"/>
      <c r="J69284"/>
      <c r="K69284"/>
      <c r="L69284"/>
    </row>
    <row r="69285" spans="9:12" ht="15" x14ac:dyDescent="0.25">
      <c r="I69285"/>
      <c r="J69285"/>
      <c r="K69285"/>
      <c r="L69285"/>
    </row>
    <row r="69286" spans="9:12" ht="15" x14ac:dyDescent="0.25">
      <c r="I69286"/>
      <c r="J69286"/>
      <c r="K69286"/>
      <c r="L69286"/>
    </row>
    <row r="69287" spans="9:12" ht="15" x14ac:dyDescent="0.25">
      <c r="I69287"/>
      <c r="J69287"/>
      <c r="K69287"/>
      <c r="L69287"/>
    </row>
    <row r="69288" spans="9:12" ht="15" x14ac:dyDescent="0.25">
      <c r="I69288"/>
      <c r="J69288"/>
      <c r="K69288"/>
      <c r="L69288"/>
    </row>
    <row r="69289" spans="9:12" ht="15" x14ac:dyDescent="0.25">
      <c r="I69289"/>
      <c r="J69289"/>
      <c r="K69289"/>
      <c r="L69289"/>
    </row>
    <row r="69290" spans="9:12" ht="15" x14ac:dyDescent="0.25">
      <c r="I69290"/>
      <c r="J69290"/>
      <c r="K69290"/>
      <c r="L69290"/>
    </row>
    <row r="69291" spans="9:12" ht="15" x14ac:dyDescent="0.25">
      <c r="I69291"/>
      <c r="J69291"/>
      <c r="K69291"/>
      <c r="L69291"/>
    </row>
    <row r="69292" spans="9:12" ht="15" x14ac:dyDescent="0.25">
      <c r="I69292"/>
      <c r="J69292"/>
      <c r="K69292"/>
      <c r="L69292"/>
    </row>
    <row r="69293" spans="9:12" ht="15" x14ac:dyDescent="0.25">
      <c r="I69293"/>
      <c r="J69293"/>
      <c r="K69293"/>
      <c r="L69293"/>
    </row>
    <row r="69294" spans="9:12" ht="15" x14ac:dyDescent="0.25">
      <c r="I69294"/>
      <c r="J69294"/>
      <c r="K69294"/>
      <c r="L69294"/>
    </row>
    <row r="69295" spans="9:12" ht="15" x14ac:dyDescent="0.25">
      <c r="I69295"/>
      <c r="J69295"/>
      <c r="K69295"/>
      <c r="L69295"/>
    </row>
    <row r="69296" spans="9:12" ht="15" x14ac:dyDescent="0.25">
      <c r="I69296"/>
      <c r="J69296"/>
      <c r="K69296"/>
      <c r="L69296"/>
    </row>
    <row r="69297" spans="9:12" ht="15" x14ac:dyDescent="0.25">
      <c r="I69297"/>
      <c r="J69297"/>
      <c r="K69297"/>
      <c r="L69297"/>
    </row>
    <row r="69298" spans="9:12" ht="15" x14ac:dyDescent="0.25">
      <c r="I69298"/>
      <c r="J69298"/>
      <c r="K69298"/>
      <c r="L69298"/>
    </row>
    <row r="69299" spans="9:12" ht="15" x14ac:dyDescent="0.25">
      <c r="I69299"/>
      <c r="J69299"/>
      <c r="K69299"/>
      <c r="L69299"/>
    </row>
    <row r="69300" spans="9:12" ht="15" x14ac:dyDescent="0.25">
      <c r="I69300"/>
      <c r="J69300"/>
      <c r="K69300"/>
      <c r="L69300"/>
    </row>
    <row r="69301" spans="9:12" ht="15" x14ac:dyDescent="0.25">
      <c r="I69301"/>
      <c r="J69301"/>
      <c r="K69301"/>
      <c r="L69301"/>
    </row>
    <row r="69302" spans="9:12" ht="15" x14ac:dyDescent="0.25">
      <c r="I69302"/>
      <c r="J69302"/>
      <c r="K69302"/>
      <c r="L69302"/>
    </row>
    <row r="69303" spans="9:12" ht="15" x14ac:dyDescent="0.25">
      <c r="I69303"/>
      <c r="J69303"/>
      <c r="K69303"/>
      <c r="L69303"/>
    </row>
    <row r="69304" spans="9:12" ht="15" x14ac:dyDescent="0.25">
      <c r="I69304"/>
      <c r="J69304"/>
      <c r="K69304"/>
      <c r="L69304"/>
    </row>
    <row r="69305" spans="9:12" ht="15" x14ac:dyDescent="0.25">
      <c r="I69305"/>
      <c r="J69305"/>
      <c r="K69305"/>
      <c r="L69305"/>
    </row>
    <row r="69306" spans="9:12" ht="15" x14ac:dyDescent="0.25">
      <c r="I69306"/>
      <c r="J69306"/>
      <c r="K69306"/>
      <c r="L69306"/>
    </row>
    <row r="69307" spans="9:12" ht="15" x14ac:dyDescent="0.25">
      <c r="I69307"/>
      <c r="J69307"/>
      <c r="K69307"/>
      <c r="L69307"/>
    </row>
    <row r="69308" spans="9:12" ht="15" x14ac:dyDescent="0.25">
      <c r="I69308"/>
      <c r="J69308"/>
      <c r="K69308"/>
      <c r="L69308"/>
    </row>
    <row r="69309" spans="9:12" ht="15" x14ac:dyDescent="0.25">
      <c r="I69309"/>
      <c r="J69309"/>
      <c r="K69309"/>
      <c r="L69309"/>
    </row>
    <row r="69310" spans="9:12" ht="15" x14ac:dyDescent="0.25">
      <c r="I69310"/>
      <c r="J69310"/>
      <c r="K69310"/>
      <c r="L69310"/>
    </row>
    <row r="69311" spans="9:12" ht="15" x14ac:dyDescent="0.25">
      <c r="I69311"/>
      <c r="J69311"/>
      <c r="K69311"/>
      <c r="L69311"/>
    </row>
    <row r="69312" spans="9:12" ht="15" x14ac:dyDescent="0.25">
      <c r="I69312"/>
      <c r="J69312"/>
      <c r="K69312"/>
      <c r="L69312"/>
    </row>
    <row r="69313" spans="9:12" ht="15" x14ac:dyDescent="0.25">
      <c r="I69313"/>
      <c r="J69313"/>
      <c r="K69313"/>
      <c r="L69313"/>
    </row>
    <row r="69314" spans="9:12" ht="15" x14ac:dyDescent="0.25">
      <c r="I69314"/>
      <c r="J69314"/>
      <c r="K69314"/>
      <c r="L69314"/>
    </row>
    <row r="69315" spans="9:12" ht="15" x14ac:dyDescent="0.25">
      <c r="I69315"/>
      <c r="J69315"/>
      <c r="K69315"/>
      <c r="L69315"/>
    </row>
    <row r="69316" spans="9:12" ht="15" x14ac:dyDescent="0.25">
      <c r="I69316"/>
      <c r="J69316"/>
      <c r="K69316"/>
      <c r="L69316"/>
    </row>
    <row r="69317" spans="9:12" ht="15" x14ac:dyDescent="0.25">
      <c r="I69317"/>
      <c r="J69317"/>
      <c r="K69317"/>
      <c r="L69317"/>
    </row>
    <row r="69318" spans="9:12" ht="15" x14ac:dyDescent="0.25">
      <c r="I69318"/>
      <c r="J69318"/>
      <c r="K69318"/>
      <c r="L69318"/>
    </row>
    <row r="69319" spans="9:12" ht="15" x14ac:dyDescent="0.25">
      <c r="I69319"/>
      <c r="J69319"/>
      <c r="K69319"/>
      <c r="L69319"/>
    </row>
    <row r="69320" spans="9:12" ht="15" x14ac:dyDescent="0.25">
      <c r="I69320"/>
      <c r="J69320"/>
      <c r="K69320"/>
      <c r="L69320"/>
    </row>
    <row r="69321" spans="9:12" ht="15" x14ac:dyDescent="0.25">
      <c r="I69321"/>
      <c r="J69321"/>
      <c r="K69321"/>
      <c r="L69321"/>
    </row>
    <row r="69322" spans="9:12" ht="15" x14ac:dyDescent="0.25">
      <c r="I69322"/>
      <c r="J69322"/>
      <c r="K69322"/>
      <c r="L69322"/>
    </row>
    <row r="69323" spans="9:12" ht="15" x14ac:dyDescent="0.25">
      <c r="I69323"/>
      <c r="J69323"/>
      <c r="K69323"/>
      <c r="L69323"/>
    </row>
    <row r="69324" spans="9:12" ht="15" x14ac:dyDescent="0.25">
      <c r="I69324"/>
      <c r="J69324"/>
      <c r="K69324"/>
      <c r="L69324"/>
    </row>
    <row r="69325" spans="9:12" ht="15" x14ac:dyDescent="0.25">
      <c r="I69325"/>
      <c r="J69325"/>
      <c r="K69325"/>
      <c r="L69325"/>
    </row>
    <row r="69326" spans="9:12" ht="15" x14ac:dyDescent="0.25">
      <c r="I69326"/>
      <c r="J69326"/>
      <c r="K69326"/>
      <c r="L69326"/>
    </row>
    <row r="69327" spans="9:12" ht="15" x14ac:dyDescent="0.25">
      <c r="I69327"/>
      <c r="J69327"/>
      <c r="K69327"/>
      <c r="L69327"/>
    </row>
    <row r="69328" spans="9:12" ht="15" x14ac:dyDescent="0.25">
      <c r="I69328"/>
      <c r="J69328"/>
      <c r="K69328"/>
      <c r="L69328"/>
    </row>
    <row r="69329" spans="9:12" ht="15" x14ac:dyDescent="0.25">
      <c r="I69329"/>
      <c r="J69329"/>
      <c r="K69329"/>
      <c r="L69329"/>
    </row>
    <row r="69330" spans="9:12" ht="15" x14ac:dyDescent="0.25">
      <c r="I69330"/>
      <c r="J69330"/>
      <c r="K69330"/>
      <c r="L69330"/>
    </row>
    <row r="69331" spans="9:12" ht="15" x14ac:dyDescent="0.25">
      <c r="I69331"/>
      <c r="J69331"/>
      <c r="K69331"/>
      <c r="L69331"/>
    </row>
    <row r="69332" spans="9:12" ht="15" x14ac:dyDescent="0.25">
      <c r="I69332"/>
      <c r="J69332"/>
      <c r="K69332"/>
      <c r="L69332"/>
    </row>
    <row r="69333" spans="9:12" ht="15" x14ac:dyDescent="0.25">
      <c r="I69333"/>
      <c r="J69333"/>
      <c r="K69333"/>
      <c r="L69333"/>
    </row>
    <row r="69334" spans="9:12" ht="15" x14ac:dyDescent="0.25">
      <c r="I69334"/>
      <c r="J69334"/>
      <c r="K69334"/>
      <c r="L69334"/>
    </row>
    <row r="69335" spans="9:12" ht="15" x14ac:dyDescent="0.25">
      <c r="I69335"/>
      <c r="J69335"/>
      <c r="K69335"/>
      <c r="L69335"/>
    </row>
    <row r="69336" spans="9:12" ht="15" x14ac:dyDescent="0.25">
      <c r="I69336"/>
      <c r="J69336"/>
      <c r="K69336"/>
      <c r="L69336"/>
    </row>
    <row r="69337" spans="9:12" ht="15" x14ac:dyDescent="0.25">
      <c r="I69337"/>
      <c r="J69337"/>
      <c r="K69337"/>
      <c r="L69337"/>
    </row>
    <row r="69338" spans="9:12" ht="15" x14ac:dyDescent="0.25">
      <c r="I69338"/>
      <c r="J69338"/>
      <c r="K69338"/>
      <c r="L69338"/>
    </row>
    <row r="69339" spans="9:12" ht="15" x14ac:dyDescent="0.25">
      <c r="I69339"/>
      <c r="J69339"/>
      <c r="K69339"/>
      <c r="L69339"/>
    </row>
    <row r="69340" spans="9:12" ht="15" x14ac:dyDescent="0.25">
      <c r="I69340"/>
      <c r="J69340"/>
      <c r="K69340"/>
      <c r="L69340"/>
    </row>
    <row r="69341" spans="9:12" ht="15" x14ac:dyDescent="0.25">
      <c r="I69341"/>
      <c r="J69341"/>
      <c r="K69341"/>
      <c r="L69341"/>
    </row>
    <row r="69342" spans="9:12" ht="15" x14ac:dyDescent="0.25">
      <c r="I69342"/>
      <c r="J69342"/>
      <c r="K69342"/>
      <c r="L69342"/>
    </row>
    <row r="69343" spans="9:12" ht="15" x14ac:dyDescent="0.25">
      <c r="I69343"/>
      <c r="J69343"/>
      <c r="K69343"/>
      <c r="L69343"/>
    </row>
    <row r="69344" spans="9:12" ht="15" x14ac:dyDescent="0.25">
      <c r="I69344"/>
      <c r="J69344"/>
      <c r="K69344"/>
      <c r="L69344"/>
    </row>
    <row r="69345" spans="9:12" ht="15" x14ac:dyDescent="0.25">
      <c r="I69345"/>
      <c r="J69345"/>
      <c r="K69345"/>
      <c r="L69345"/>
    </row>
    <row r="69346" spans="9:12" ht="15" x14ac:dyDescent="0.25">
      <c r="I69346"/>
      <c r="J69346"/>
      <c r="K69346"/>
      <c r="L69346"/>
    </row>
    <row r="69347" spans="9:12" ht="15" x14ac:dyDescent="0.25">
      <c r="I69347"/>
      <c r="J69347"/>
      <c r="K69347"/>
      <c r="L69347"/>
    </row>
    <row r="69348" spans="9:12" ht="15" x14ac:dyDescent="0.25">
      <c r="I69348"/>
      <c r="J69348"/>
      <c r="K69348"/>
      <c r="L69348"/>
    </row>
    <row r="69349" spans="9:12" ht="15" x14ac:dyDescent="0.25">
      <c r="I69349"/>
      <c r="J69349"/>
      <c r="K69349"/>
      <c r="L69349"/>
    </row>
    <row r="69350" spans="9:12" ht="15" x14ac:dyDescent="0.25">
      <c r="I69350"/>
      <c r="J69350"/>
      <c r="K69350"/>
      <c r="L69350"/>
    </row>
    <row r="69351" spans="9:12" ht="15" x14ac:dyDescent="0.25">
      <c r="I69351"/>
      <c r="J69351"/>
      <c r="K69351"/>
      <c r="L69351"/>
    </row>
    <row r="69352" spans="9:12" ht="15" x14ac:dyDescent="0.25">
      <c r="I69352"/>
      <c r="J69352"/>
      <c r="K69352"/>
      <c r="L69352"/>
    </row>
    <row r="69353" spans="9:12" ht="15" x14ac:dyDescent="0.25">
      <c r="I69353"/>
      <c r="J69353"/>
      <c r="K69353"/>
      <c r="L69353"/>
    </row>
    <row r="69354" spans="9:12" ht="15" x14ac:dyDescent="0.25">
      <c r="I69354"/>
      <c r="J69354"/>
      <c r="K69354"/>
      <c r="L69354"/>
    </row>
    <row r="69355" spans="9:12" ht="15" x14ac:dyDescent="0.25">
      <c r="I69355"/>
      <c r="J69355"/>
      <c r="K69355"/>
      <c r="L69355"/>
    </row>
    <row r="69356" spans="9:12" ht="15" x14ac:dyDescent="0.25">
      <c r="I69356"/>
      <c r="J69356"/>
      <c r="K69356"/>
      <c r="L69356"/>
    </row>
    <row r="69357" spans="9:12" ht="15" x14ac:dyDescent="0.25">
      <c r="I69357"/>
      <c r="J69357"/>
      <c r="K69357"/>
      <c r="L69357"/>
    </row>
    <row r="69358" spans="9:12" ht="15" x14ac:dyDescent="0.25">
      <c r="I69358"/>
      <c r="J69358"/>
      <c r="K69358"/>
      <c r="L69358"/>
    </row>
    <row r="69359" spans="9:12" ht="15" x14ac:dyDescent="0.25">
      <c r="I69359"/>
      <c r="J69359"/>
      <c r="K69359"/>
      <c r="L69359"/>
    </row>
    <row r="69360" spans="9:12" ht="15" x14ac:dyDescent="0.25">
      <c r="I69360"/>
      <c r="J69360"/>
      <c r="K69360"/>
      <c r="L69360"/>
    </row>
    <row r="69361" spans="9:12" ht="15" x14ac:dyDescent="0.25">
      <c r="I69361"/>
      <c r="J69361"/>
      <c r="K69361"/>
      <c r="L69361"/>
    </row>
    <row r="69362" spans="9:12" ht="15" x14ac:dyDescent="0.25">
      <c r="I69362"/>
      <c r="J69362"/>
      <c r="K69362"/>
      <c r="L69362"/>
    </row>
    <row r="69363" spans="9:12" ht="15" x14ac:dyDescent="0.25">
      <c r="I69363"/>
      <c r="J69363"/>
      <c r="K69363"/>
      <c r="L69363"/>
    </row>
    <row r="69364" spans="9:12" ht="15" x14ac:dyDescent="0.25">
      <c r="I69364"/>
      <c r="J69364"/>
      <c r="K69364"/>
      <c r="L69364"/>
    </row>
    <row r="69365" spans="9:12" ht="15" x14ac:dyDescent="0.25">
      <c r="I69365"/>
      <c r="J69365"/>
      <c r="K69365"/>
      <c r="L69365"/>
    </row>
    <row r="69366" spans="9:12" ht="15" x14ac:dyDescent="0.25">
      <c r="I69366"/>
      <c r="J69366"/>
      <c r="K69366"/>
      <c r="L69366"/>
    </row>
    <row r="69367" spans="9:12" ht="15" x14ac:dyDescent="0.25">
      <c r="I69367"/>
      <c r="J69367"/>
      <c r="K69367"/>
      <c r="L69367"/>
    </row>
    <row r="69368" spans="9:12" ht="15" x14ac:dyDescent="0.25">
      <c r="I69368"/>
      <c r="J69368"/>
      <c r="K69368"/>
      <c r="L69368"/>
    </row>
    <row r="69369" spans="9:12" ht="15" x14ac:dyDescent="0.25">
      <c r="I69369"/>
      <c r="J69369"/>
      <c r="K69369"/>
      <c r="L69369"/>
    </row>
    <row r="69370" spans="9:12" ht="15" x14ac:dyDescent="0.25">
      <c r="I69370"/>
      <c r="J69370"/>
      <c r="K69370"/>
      <c r="L69370"/>
    </row>
    <row r="69371" spans="9:12" ht="15" x14ac:dyDescent="0.25">
      <c r="I69371"/>
      <c r="J69371"/>
      <c r="K69371"/>
      <c r="L69371"/>
    </row>
    <row r="69372" spans="9:12" ht="15" x14ac:dyDescent="0.25">
      <c r="I69372"/>
      <c r="J69372"/>
      <c r="K69372"/>
      <c r="L69372"/>
    </row>
    <row r="69373" spans="9:12" ht="15" x14ac:dyDescent="0.25">
      <c r="I69373"/>
      <c r="J69373"/>
      <c r="K69373"/>
      <c r="L69373"/>
    </row>
    <row r="69374" spans="9:12" ht="15" x14ac:dyDescent="0.25">
      <c r="I69374"/>
      <c r="J69374"/>
      <c r="K69374"/>
      <c r="L69374"/>
    </row>
    <row r="69375" spans="9:12" ht="15" x14ac:dyDescent="0.25">
      <c r="I69375"/>
      <c r="J69375"/>
      <c r="K69375"/>
      <c r="L69375"/>
    </row>
    <row r="69376" spans="9:12" ht="15" x14ac:dyDescent="0.25">
      <c r="I69376"/>
      <c r="J69376"/>
      <c r="K69376"/>
      <c r="L69376"/>
    </row>
    <row r="69377" spans="9:12" ht="15" x14ac:dyDescent="0.25">
      <c r="I69377"/>
      <c r="J69377"/>
      <c r="K69377"/>
      <c r="L69377"/>
    </row>
    <row r="69378" spans="9:12" ht="15" x14ac:dyDescent="0.25">
      <c r="I69378"/>
      <c r="J69378"/>
      <c r="K69378"/>
      <c r="L69378"/>
    </row>
    <row r="69379" spans="9:12" ht="15" x14ac:dyDescent="0.25">
      <c r="I69379"/>
      <c r="J69379"/>
      <c r="K69379"/>
      <c r="L69379"/>
    </row>
    <row r="69380" spans="9:12" ht="15" x14ac:dyDescent="0.25">
      <c r="I69380"/>
      <c r="J69380"/>
      <c r="K69380"/>
      <c r="L69380"/>
    </row>
    <row r="69381" spans="9:12" ht="15" x14ac:dyDescent="0.25">
      <c r="I69381"/>
      <c r="J69381"/>
      <c r="K69381"/>
      <c r="L69381"/>
    </row>
    <row r="69382" spans="9:12" ht="15" x14ac:dyDescent="0.25">
      <c r="I69382"/>
      <c r="J69382"/>
      <c r="K69382"/>
      <c r="L69382"/>
    </row>
    <row r="69383" spans="9:12" ht="15" x14ac:dyDescent="0.25">
      <c r="I69383"/>
      <c r="J69383"/>
      <c r="K69383"/>
      <c r="L69383"/>
    </row>
    <row r="69384" spans="9:12" ht="15" x14ac:dyDescent="0.25">
      <c r="I69384"/>
      <c r="J69384"/>
      <c r="K69384"/>
      <c r="L69384"/>
    </row>
    <row r="69385" spans="9:12" ht="15" x14ac:dyDescent="0.25">
      <c r="I69385"/>
      <c r="J69385"/>
      <c r="K69385"/>
      <c r="L69385"/>
    </row>
    <row r="69386" spans="9:12" ht="15" x14ac:dyDescent="0.25">
      <c r="I69386"/>
      <c r="J69386"/>
      <c r="K69386"/>
      <c r="L69386"/>
    </row>
    <row r="69387" spans="9:12" ht="15" x14ac:dyDescent="0.25">
      <c r="I69387"/>
      <c r="J69387"/>
      <c r="K69387"/>
      <c r="L69387"/>
    </row>
    <row r="69388" spans="9:12" ht="15" x14ac:dyDescent="0.25">
      <c r="I69388"/>
      <c r="J69388"/>
      <c r="K69388"/>
      <c r="L69388"/>
    </row>
    <row r="69389" spans="9:12" ht="15" x14ac:dyDescent="0.25">
      <c r="I69389"/>
      <c r="J69389"/>
      <c r="K69389"/>
      <c r="L69389"/>
    </row>
    <row r="69390" spans="9:12" ht="15" x14ac:dyDescent="0.25">
      <c r="I69390"/>
      <c r="J69390"/>
      <c r="K69390"/>
      <c r="L69390"/>
    </row>
    <row r="69391" spans="9:12" ht="15" x14ac:dyDescent="0.25">
      <c r="I69391"/>
      <c r="J69391"/>
      <c r="K69391"/>
      <c r="L69391"/>
    </row>
    <row r="69392" spans="9:12" ht="15" x14ac:dyDescent="0.25">
      <c r="I69392"/>
      <c r="J69392"/>
      <c r="K69392"/>
      <c r="L69392"/>
    </row>
    <row r="69393" spans="9:12" ht="15" x14ac:dyDescent="0.25">
      <c r="I69393"/>
      <c r="J69393"/>
      <c r="K69393"/>
      <c r="L69393"/>
    </row>
    <row r="69394" spans="9:12" ht="15" x14ac:dyDescent="0.25">
      <c r="I69394"/>
      <c r="J69394"/>
      <c r="K69394"/>
      <c r="L69394"/>
    </row>
    <row r="69395" spans="9:12" ht="15" x14ac:dyDescent="0.25">
      <c r="I69395"/>
      <c r="J69395"/>
      <c r="K69395"/>
      <c r="L69395"/>
    </row>
    <row r="69396" spans="9:12" ht="15" x14ac:dyDescent="0.25">
      <c r="I69396"/>
      <c r="J69396"/>
      <c r="K69396"/>
      <c r="L69396"/>
    </row>
    <row r="69397" spans="9:12" ht="15" x14ac:dyDescent="0.25">
      <c r="I69397"/>
      <c r="J69397"/>
      <c r="K69397"/>
      <c r="L69397"/>
    </row>
    <row r="69398" spans="9:12" ht="15" x14ac:dyDescent="0.25">
      <c r="I69398"/>
      <c r="J69398"/>
      <c r="K69398"/>
      <c r="L69398"/>
    </row>
    <row r="69399" spans="9:12" ht="15" x14ac:dyDescent="0.25">
      <c r="I69399"/>
      <c r="J69399"/>
      <c r="K69399"/>
      <c r="L69399"/>
    </row>
    <row r="69400" spans="9:12" ht="15" x14ac:dyDescent="0.25">
      <c r="I69400"/>
      <c r="J69400"/>
      <c r="K69400"/>
      <c r="L69400"/>
    </row>
    <row r="69401" spans="9:12" ht="15" x14ac:dyDescent="0.25">
      <c r="I69401"/>
      <c r="J69401"/>
      <c r="K69401"/>
      <c r="L69401"/>
    </row>
    <row r="69402" spans="9:12" ht="15" x14ac:dyDescent="0.25">
      <c r="I69402"/>
      <c r="J69402"/>
      <c r="K69402"/>
      <c r="L69402"/>
    </row>
    <row r="69403" spans="9:12" ht="15" x14ac:dyDescent="0.25">
      <c r="I69403"/>
      <c r="J69403"/>
      <c r="K69403"/>
      <c r="L69403"/>
    </row>
    <row r="69404" spans="9:12" ht="15" x14ac:dyDescent="0.25">
      <c r="I69404"/>
      <c r="J69404"/>
      <c r="K69404"/>
      <c r="L69404"/>
    </row>
    <row r="69405" spans="9:12" ht="15" x14ac:dyDescent="0.25">
      <c r="I69405"/>
      <c r="J69405"/>
      <c r="K69405"/>
      <c r="L69405"/>
    </row>
    <row r="69406" spans="9:12" ht="15" x14ac:dyDescent="0.25">
      <c r="I69406"/>
      <c r="J69406"/>
      <c r="K69406"/>
      <c r="L69406"/>
    </row>
    <row r="69407" spans="9:12" ht="15" x14ac:dyDescent="0.25">
      <c r="I69407"/>
      <c r="J69407"/>
      <c r="K69407"/>
      <c r="L69407"/>
    </row>
    <row r="69408" spans="9:12" ht="15" x14ac:dyDescent="0.25">
      <c r="I69408"/>
      <c r="J69408"/>
      <c r="K69408"/>
      <c r="L69408"/>
    </row>
    <row r="69409" spans="9:12" ht="15" x14ac:dyDescent="0.25">
      <c r="I69409"/>
      <c r="J69409"/>
      <c r="K69409"/>
      <c r="L69409"/>
    </row>
    <row r="69410" spans="9:12" ht="15" x14ac:dyDescent="0.25">
      <c r="I69410"/>
      <c r="J69410"/>
      <c r="K69410"/>
      <c r="L69410"/>
    </row>
    <row r="69411" spans="9:12" ht="15" x14ac:dyDescent="0.25">
      <c r="I69411"/>
      <c r="J69411"/>
      <c r="K69411"/>
      <c r="L69411"/>
    </row>
    <row r="69412" spans="9:12" ht="15" x14ac:dyDescent="0.25">
      <c r="I69412"/>
      <c r="J69412"/>
      <c r="K69412"/>
      <c r="L69412"/>
    </row>
    <row r="69413" spans="9:12" ht="15" x14ac:dyDescent="0.25">
      <c r="I69413"/>
      <c r="J69413"/>
      <c r="K69413"/>
      <c r="L69413"/>
    </row>
    <row r="69414" spans="9:12" ht="15" x14ac:dyDescent="0.25">
      <c r="I69414"/>
      <c r="J69414"/>
      <c r="K69414"/>
      <c r="L69414"/>
    </row>
    <row r="69415" spans="9:12" ht="15" x14ac:dyDescent="0.25">
      <c r="I69415"/>
      <c r="J69415"/>
      <c r="K69415"/>
      <c r="L69415"/>
    </row>
    <row r="69416" spans="9:12" ht="15" x14ac:dyDescent="0.25">
      <c r="I69416"/>
      <c r="J69416"/>
      <c r="K69416"/>
      <c r="L69416"/>
    </row>
    <row r="69417" spans="9:12" ht="15" x14ac:dyDescent="0.25">
      <c r="I69417"/>
      <c r="J69417"/>
      <c r="K69417"/>
      <c r="L69417"/>
    </row>
    <row r="69418" spans="9:12" ht="15" x14ac:dyDescent="0.25">
      <c r="I69418"/>
      <c r="J69418"/>
      <c r="K69418"/>
      <c r="L69418"/>
    </row>
    <row r="69419" spans="9:12" ht="15" x14ac:dyDescent="0.25">
      <c r="I69419"/>
      <c r="J69419"/>
      <c r="K69419"/>
      <c r="L69419"/>
    </row>
    <row r="69420" spans="9:12" ht="15" x14ac:dyDescent="0.25">
      <c r="I69420"/>
      <c r="J69420"/>
      <c r="K69420"/>
      <c r="L69420"/>
    </row>
    <row r="69421" spans="9:12" ht="15" x14ac:dyDescent="0.25">
      <c r="I69421"/>
      <c r="J69421"/>
      <c r="K69421"/>
      <c r="L69421"/>
    </row>
    <row r="69422" spans="9:12" ht="15" x14ac:dyDescent="0.25">
      <c r="I69422"/>
      <c r="J69422"/>
      <c r="K69422"/>
      <c r="L69422"/>
    </row>
    <row r="69423" spans="9:12" ht="15" x14ac:dyDescent="0.25">
      <c r="I69423"/>
      <c r="J69423"/>
      <c r="K69423"/>
      <c r="L69423"/>
    </row>
    <row r="69424" spans="9:12" ht="15" x14ac:dyDescent="0.25">
      <c r="I69424"/>
      <c r="J69424"/>
      <c r="K69424"/>
      <c r="L69424"/>
    </row>
    <row r="69425" spans="9:12" ht="15" x14ac:dyDescent="0.25">
      <c r="I69425"/>
      <c r="J69425"/>
      <c r="K69425"/>
      <c r="L69425"/>
    </row>
    <row r="69426" spans="9:12" ht="15" x14ac:dyDescent="0.25">
      <c r="I69426"/>
      <c r="J69426"/>
      <c r="K69426"/>
      <c r="L69426"/>
    </row>
    <row r="69427" spans="9:12" ht="15" x14ac:dyDescent="0.25">
      <c r="I69427"/>
      <c r="J69427"/>
      <c r="K69427"/>
      <c r="L69427"/>
    </row>
    <row r="69428" spans="9:12" ht="15" x14ac:dyDescent="0.25">
      <c r="I69428"/>
      <c r="J69428"/>
      <c r="K69428"/>
      <c r="L69428"/>
    </row>
    <row r="69429" spans="9:12" ht="15" x14ac:dyDescent="0.25">
      <c r="I69429"/>
      <c r="J69429"/>
      <c r="K69429"/>
      <c r="L69429"/>
    </row>
    <row r="69430" spans="9:12" ht="15" x14ac:dyDescent="0.25">
      <c r="I69430"/>
      <c r="J69430"/>
      <c r="K69430"/>
      <c r="L69430"/>
    </row>
    <row r="69431" spans="9:12" ht="15" x14ac:dyDescent="0.25">
      <c r="I69431"/>
      <c r="J69431"/>
      <c r="K69431"/>
      <c r="L69431"/>
    </row>
    <row r="69432" spans="9:12" ht="15" x14ac:dyDescent="0.25">
      <c r="I69432"/>
      <c r="J69432"/>
      <c r="K69432"/>
      <c r="L69432"/>
    </row>
    <row r="69433" spans="9:12" ht="15" x14ac:dyDescent="0.25">
      <c r="I69433"/>
      <c r="J69433"/>
      <c r="K69433"/>
      <c r="L69433"/>
    </row>
    <row r="69434" spans="9:12" ht="15" x14ac:dyDescent="0.25">
      <c r="I69434"/>
      <c r="J69434"/>
      <c r="K69434"/>
      <c r="L69434"/>
    </row>
    <row r="69435" spans="9:12" ht="15" x14ac:dyDescent="0.25">
      <c r="I69435"/>
      <c r="J69435"/>
      <c r="K69435"/>
      <c r="L69435"/>
    </row>
    <row r="69436" spans="9:12" ht="15" x14ac:dyDescent="0.25">
      <c r="I69436"/>
      <c r="J69436"/>
      <c r="K69436"/>
      <c r="L69436"/>
    </row>
    <row r="69437" spans="9:12" ht="15" x14ac:dyDescent="0.25">
      <c r="I69437"/>
      <c r="J69437"/>
      <c r="K69437"/>
      <c r="L69437"/>
    </row>
    <row r="69438" spans="9:12" ht="15" x14ac:dyDescent="0.25">
      <c r="I69438"/>
      <c r="J69438"/>
      <c r="K69438"/>
      <c r="L69438"/>
    </row>
    <row r="69439" spans="9:12" ht="15" x14ac:dyDescent="0.25">
      <c r="I69439"/>
      <c r="J69439"/>
      <c r="K69439"/>
      <c r="L69439"/>
    </row>
    <row r="69440" spans="9:12" ht="15" x14ac:dyDescent="0.25">
      <c r="I69440"/>
      <c r="J69440"/>
      <c r="K69440"/>
      <c r="L69440"/>
    </row>
    <row r="69441" spans="9:12" ht="15" x14ac:dyDescent="0.25">
      <c r="I69441"/>
      <c r="J69441"/>
      <c r="K69441"/>
      <c r="L69441"/>
    </row>
    <row r="69442" spans="9:12" ht="15" x14ac:dyDescent="0.25">
      <c r="I69442"/>
      <c r="J69442"/>
      <c r="K69442"/>
      <c r="L69442"/>
    </row>
    <row r="69443" spans="9:12" ht="15" x14ac:dyDescent="0.25">
      <c r="I69443"/>
      <c r="J69443"/>
      <c r="K69443"/>
      <c r="L69443"/>
    </row>
    <row r="69444" spans="9:12" ht="15" x14ac:dyDescent="0.25">
      <c r="I69444"/>
      <c r="J69444"/>
      <c r="K69444"/>
      <c r="L69444"/>
    </row>
    <row r="69445" spans="9:12" ht="15" x14ac:dyDescent="0.25">
      <c r="I69445"/>
      <c r="J69445"/>
      <c r="K69445"/>
      <c r="L69445"/>
    </row>
    <row r="69446" spans="9:12" ht="15" x14ac:dyDescent="0.25">
      <c r="I69446"/>
      <c r="J69446"/>
      <c r="K69446"/>
      <c r="L69446"/>
    </row>
    <row r="69447" spans="9:12" ht="15" x14ac:dyDescent="0.25">
      <c r="I69447"/>
      <c r="J69447"/>
      <c r="K69447"/>
      <c r="L69447"/>
    </row>
    <row r="69448" spans="9:12" ht="15" x14ac:dyDescent="0.25">
      <c r="I69448"/>
      <c r="J69448"/>
      <c r="K69448"/>
      <c r="L69448"/>
    </row>
    <row r="69449" spans="9:12" ht="15" x14ac:dyDescent="0.25">
      <c r="I69449"/>
      <c r="J69449"/>
      <c r="K69449"/>
      <c r="L69449"/>
    </row>
    <row r="69450" spans="9:12" ht="15" x14ac:dyDescent="0.25">
      <c r="I69450"/>
      <c r="J69450"/>
      <c r="K69450"/>
      <c r="L69450"/>
    </row>
    <row r="69451" spans="9:12" ht="15" x14ac:dyDescent="0.25">
      <c r="I69451"/>
      <c r="J69451"/>
      <c r="K69451"/>
      <c r="L69451"/>
    </row>
    <row r="69452" spans="9:12" ht="15" x14ac:dyDescent="0.25">
      <c r="I69452"/>
      <c r="J69452"/>
      <c r="K69452"/>
      <c r="L69452"/>
    </row>
    <row r="69453" spans="9:12" ht="15" x14ac:dyDescent="0.25">
      <c r="I69453"/>
      <c r="J69453"/>
      <c r="K69453"/>
      <c r="L69453"/>
    </row>
    <row r="69454" spans="9:12" ht="15" x14ac:dyDescent="0.25">
      <c r="I69454"/>
      <c r="J69454"/>
      <c r="K69454"/>
      <c r="L69454"/>
    </row>
    <row r="69455" spans="9:12" ht="15" x14ac:dyDescent="0.25">
      <c r="I69455"/>
      <c r="J69455"/>
      <c r="K69455"/>
      <c r="L69455"/>
    </row>
    <row r="69456" spans="9:12" ht="15" x14ac:dyDescent="0.25">
      <c r="I69456"/>
      <c r="J69456"/>
      <c r="K69456"/>
      <c r="L69456"/>
    </row>
    <row r="69457" spans="9:12" ht="15" x14ac:dyDescent="0.25">
      <c r="I69457"/>
      <c r="J69457"/>
      <c r="K69457"/>
      <c r="L69457"/>
    </row>
    <row r="69458" spans="9:12" ht="15" x14ac:dyDescent="0.25">
      <c r="I69458"/>
      <c r="J69458"/>
      <c r="K69458"/>
      <c r="L69458"/>
    </row>
    <row r="69459" spans="9:12" ht="15" x14ac:dyDescent="0.25">
      <c r="I69459"/>
      <c r="J69459"/>
      <c r="K69459"/>
      <c r="L69459"/>
    </row>
    <row r="69460" spans="9:12" ht="15" x14ac:dyDescent="0.25">
      <c r="I69460"/>
      <c r="J69460"/>
      <c r="K69460"/>
      <c r="L69460"/>
    </row>
    <row r="69461" spans="9:12" ht="15" x14ac:dyDescent="0.25">
      <c r="I69461"/>
      <c r="J69461"/>
      <c r="K69461"/>
      <c r="L69461"/>
    </row>
    <row r="69462" spans="9:12" ht="15" x14ac:dyDescent="0.25">
      <c r="I69462"/>
      <c r="J69462"/>
      <c r="K69462"/>
      <c r="L69462"/>
    </row>
    <row r="69463" spans="9:12" ht="15" x14ac:dyDescent="0.25">
      <c r="I69463"/>
      <c r="J69463"/>
      <c r="K69463"/>
      <c r="L69463"/>
    </row>
    <row r="69464" spans="9:12" ht="15" x14ac:dyDescent="0.25">
      <c r="I69464"/>
      <c r="J69464"/>
      <c r="K69464"/>
      <c r="L69464"/>
    </row>
    <row r="69465" spans="9:12" ht="15" x14ac:dyDescent="0.25">
      <c r="I69465"/>
      <c r="J69465"/>
      <c r="K69465"/>
      <c r="L69465"/>
    </row>
    <row r="69466" spans="9:12" ht="15" x14ac:dyDescent="0.25">
      <c r="I69466"/>
      <c r="J69466"/>
      <c r="K69466"/>
      <c r="L69466"/>
    </row>
    <row r="69467" spans="9:12" ht="15" x14ac:dyDescent="0.25">
      <c r="I69467"/>
      <c r="J69467"/>
      <c r="K69467"/>
      <c r="L69467"/>
    </row>
    <row r="69468" spans="9:12" ht="15" x14ac:dyDescent="0.25">
      <c r="I69468"/>
      <c r="J69468"/>
      <c r="K69468"/>
      <c r="L69468"/>
    </row>
    <row r="69469" spans="9:12" ht="15" x14ac:dyDescent="0.25">
      <c r="I69469"/>
      <c r="J69469"/>
      <c r="K69469"/>
      <c r="L69469"/>
    </row>
    <row r="69470" spans="9:12" ht="15" x14ac:dyDescent="0.25">
      <c r="I69470"/>
      <c r="J69470"/>
      <c r="K69470"/>
      <c r="L69470"/>
    </row>
    <row r="69471" spans="9:12" ht="15" x14ac:dyDescent="0.25">
      <c r="I69471"/>
      <c r="J69471"/>
      <c r="K69471"/>
      <c r="L69471"/>
    </row>
    <row r="69472" spans="9:12" ht="15" x14ac:dyDescent="0.25">
      <c r="I69472"/>
      <c r="J69472"/>
      <c r="K69472"/>
      <c r="L69472"/>
    </row>
    <row r="69473" spans="9:12" ht="15" x14ac:dyDescent="0.25">
      <c r="I69473"/>
      <c r="J69473"/>
      <c r="K69473"/>
      <c r="L69473"/>
    </row>
    <row r="69474" spans="9:12" ht="15" x14ac:dyDescent="0.25">
      <c r="I69474"/>
      <c r="J69474"/>
      <c r="K69474"/>
      <c r="L69474"/>
    </row>
    <row r="69475" spans="9:12" ht="15" x14ac:dyDescent="0.25">
      <c r="I69475"/>
      <c r="J69475"/>
      <c r="K69475"/>
      <c r="L69475"/>
    </row>
    <row r="69476" spans="9:12" ht="15" x14ac:dyDescent="0.25">
      <c r="I69476"/>
      <c r="J69476"/>
      <c r="K69476"/>
      <c r="L69476"/>
    </row>
    <row r="69477" spans="9:12" ht="15" x14ac:dyDescent="0.25">
      <c r="I69477"/>
      <c r="J69477"/>
      <c r="K69477"/>
      <c r="L69477"/>
    </row>
    <row r="69478" spans="9:12" ht="15" x14ac:dyDescent="0.25">
      <c r="I69478"/>
      <c r="J69478"/>
      <c r="K69478"/>
      <c r="L69478"/>
    </row>
    <row r="69479" spans="9:12" ht="15" x14ac:dyDescent="0.25">
      <c r="I69479"/>
      <c r="J69479"/>
      <c r="K69479"/>
      <c r="L69479"/>
    </row>
    <row r="69480" spans="9:12" ht="15" x14ac:dyDescent="0.25">
      <c r="I69480"/>
      <c r="J69480"/>
      <c r="K69480"/>
      <c r="L69480"/>
    </row>
    <row r="69481" spans="9:12" ht="15" x14ac:dyDescent="0.25">
      <c r="I69481"/>
      <c r="J69481"/>
      <c r="K69481"/>
      <c r="L69481"/>
    </row>
    <row r="69482" spans="9:12" ht="15" x14ac:dyDescent="0.25">
      <c r="I69482"/>
      <c r="J69482"/>
      <c r="K69482"/>
      <c r="L69482"/>
    </row>
    <row r="69483" spans="9:12" ht="15" x14ac:dyDescent="0.25">
      <c r="I69483"/>
      <c r="J69483"/>
      <c r="K69483"/>
      <c r="L69483"/>
    </row>
    <row r="69484" spans="9:12" ht="15" x14ac:dyDescent="0.25">
      <c r="I69484"/>
      <c r="J69484"/>
      <c r="K69484"/>
      <c r="L69484"/>
    </row>
    <row r="69485" spans="9:12" ht="15" x14ac:dyDescent="0.25">
      <c r="I69485"/>
      <c r="J69485"/>
      <c r="K69485"/>
      <c r="L69485"/>
    </row>
    <row r="69486" spans="9:12" ht="15" x14ac:dyDescent="0.25">
      <c r="I69486"/>
      <c r="J69486"/>
      <c r="K69486"/>
      <c r="L69486"/>
    </row>
    <row r="69487" spans="9:12" ht="15" x14ac:dyDescent="0.25">
      <c r="I69487"/>
      <c r="J69487"/>
      <c r="K69487"/>
      <c r="L69487"/>
    </row>
    <row r="69488" spans="9:12" ht="15" x14ac:dyDescent="0.25">
      <c r="I69488"/>
      <c r="J69488"/>
      <c r="K69488"/>
      <c r="L69488"/>
    </row>
    <row r="69489" spans="9:12" ht="15" x14ac:dyDescent="0.25">
      <c r="I69489"/>
      <c r="J69489"/>
      <c r="K69489"/>
      <c r="L69489"/>
    </row>
    <row r="69490" spans="9:12" ht="15" x14ac:dyDescent="0.25">
      <c r="I69490"/>
      <c r="J69490"/>
      <c r="K69490"/>
      <c r="L69490"/>
    </row>
    <row r="69491" spans="9:12" ht="15" x14ac:dyDescent="0.25">
      <c r="I69491"/>
      <c r="J69491"/>
      <c r="K69491"/>
      <c r="L69491"/>
    </row>
    <row r="69492" spans="9:12" ht="15" x14ac:dyDescent="0.25">
      <c r="I69492"/>
      <c r="J69492"/>
      <c r="K69492"/>
      <c r="L69492"/>
    </row>
    <row r="69493" spans="9:12" ht="15" x14ac:dyDescent="0.25">
      <c r="I69493"/>
      <c r="J69493"/>
      <c r="K69493"/>
      <c r="L69493"/>
    </row>
    <row r="69494" spans="9:12" ht="15" x14ac:dyDescent="0.25">
      <c r="I69494"/>
      <c r="J69494"/>
      <c r="K69494"/>
      <c r="L69494"/>
    </row>
    <row r="69495" spans="9:12" ht="15" x14ac:dyDescent="0.25">
      <c r="I69495"/>
      <c r="J69495"/>
      <c r="K69495"/>
      <c r="L69495"/>
    </row>
    <row r="69496" spans="9:12" ht="15" x14ac:dyDescent="0.25">
      <c r="I69496"/>
      <c r="J69496"/>
      <c r="K69496"/>
      <c r="L69496"/>
    </row>
    <row r="69497" spans="9:12" ht="15" x14ac:dyDescent="0.25">
      <c r="I69497"/>
      <c r="J69497"/>
      <c r="K69497"/>
      <c r="L69497"/>
    </row>
    <row r="69498" spans="9:12" ht="15" x14ac:dyDescent="0.25">
      <c r="I69498"/>
      <c r="J69498"/>
      <c r="K69498"/>
      <c r="L69498"/>
    </row>
    <row r="69499" spans="9:12" ht="15" x14ac:dyDescent="0.25">
      <c r="I69499"/>
      <c r="J69499"/>
      <c r="K69499"/>
      <c r="L69499"/>
    </row>
    <row r="69500" spans="9:12" ht="15" x14ac:dyDescent="0.25">
      <c r="I69500"/>
      <c r="J69500"/>
      <c r="K69500"/>
      <c r="L69500"/>
    </row>
    <row r="69501" spans="9:12" ht="15" x14ac:dyDescent="0.25">
      <c r="I69501"/>
      <c r="J69501"/>
      <c r="K69501"/>
      <c r="L69501"/>
    </row>
    <row r="69502" spans="9:12" ht="15" x14ac:dyDescent="0.25">
      <c r="I69502"/>
      <c r="J69502"/>
      <c r="K69502"/>
      <c r="L69502"/>
    </row>
    <row r="69503" spans="9:12" ht="15" x14ac:dyDescent="0.25">
      <c r="I69503"/>
      <c r="J69503"/>
      <c r="K69503"/>
      <c r="L69503"/>
    </row>
    <row r="69504" spans="9:12" ht="15" x14ac:dyDescent="0.25">
      <c r="I69504"/>
      <c r="J69504"/>
      <c r="K69504"/>
      <c r="L69504"/>
    </row>
    <row r="69505" spans="9:12" ht="15" x14ac:dyDescent="0.25">
      <c r="I69505"/>
      <c r="J69505"/>
      <c r="K69505"/>
      <c r="L69505"/>
    </row>
    <row r="69506" spans="9:12" ht="15" x14ac:dyDescent="0.25">
      <c r="I69506"/>
      <c r="J69506"/>
      <c r="K69506"/>
      <c r="L69506"/>
    </row>
    <row r="69507" spans="9:12" ht="15" x14ac:dyDescent="0.25">
      <c r="I69507"/>
      <c r="J69507"/>
      <c r="K69507"/>
      <c r="L69507"/>
    </row>
    <row r="69508" spans="9:12" ht="15" x14ac:dyDescent="0.25">
      <c r="I69508"/>
      <c r="J69508"/>
      <c r="K69508"/>
      <c r="L69508"/>
    </row>
    <row r="69509" spans="9:12" ht="15" x14ac:dyDescent="0.25">
      <c r="I69509"/>
      <c r="J69509"/>
      <c r="K69509"/>
      <c r="L69509"/>
    </row>
    <row r="69510" spans="9:12" ht="15" x14ac:dyDescent="0.25">
      <c r="I69510"/>
      <c r="J69510"/>
      <c r="K69510"/>
      <c r="L69510"/>
    </row>
    <row r="69511" spans="9:12" ht="15" x14ac:dyDescent="0.25">
      <c r="I69511"/>
      <c r="J69511"/>
      <c r="K69511"/>
      <c r="L69511"/>
    </row>
    <row r="69512" spans="9:12" ht="15" x14ac:dyDescent="0.25">
      <c r="I69512"/>
      <c r="J69512"/>
      <c r="K69512"/>
      <c r="L69512"/>
    </row>
    <row r="69513" spans="9:12" ht="15" x14ac:dyDescent="0.25">
      <c r="I69513"/>
      <c r="J69513"/>
      <c r="K69513"/>
      <c r="L69513"/>
    </row>
    <row r="69514" spans="9:12" ht="15" x14ac:dyDescent="0.25">
      <c r="I69514"/>
      <c r="J69514"/>
      <c r="K69514"/>
      <c r="L69514"/>
    </row>
    <row r="69515" spans="9:12" ht="15" x14ac:dyDescent="0.25">
      <c r="I69515"/>
      <c r="J69515"/>
      <c r="K69515"/>
      <c r="L69515"/>
    </row>
    <row r="69516" spans="9:12" ht="15" x14ac:dyDescent="0.25">
      <c r="I69516"/>
      <c r="J69516"/>
      <c r="K69516"/>
      <c r="L69516"/>
    </row>
    <row r="69517" spans="9:12" ht="15" x14ac:dyDescent="0.25">
      <c r="I69517"/>
      <c r="J69517"/>
      <c r="K69517"/>
      <c r="L69517"/>
    </row>
    <row r="69518" spans="9:12" ht="15" x14ac:dyDescent="0.25">
      <c r="I69518"/>
      <c r="J69518"/>
      <c r="K69518"/>
      <c r="L69518"/>
    </row>
    <row r="69519" spans="9:12" ht="15" x14ac:dyDescent="0.25">
      <c r="I69519"/>
      <c r="J69519"/>
      <c r="K69519"/>
      <c r="L69519"/>
    </row>
    <row r="69520" spans="9:12" ht="15" x14ac:dyDescent="0.25">
      <c r="I69520"/>
      <c r="J69520"/>
      <c r="K69520"/>
      <c r="L69520"/>
    </row>
    <row r="69521" spans="9:12" ht="15" x14ac:dyDescent="0.25">
      <c r="I69521"/>
      <c r="J69521"/>
      <c r="K69521"/>
      <c r="L69521"/>
    </row>
    <row r="69522" spans="9:12" ht="15" x14ac:dyDescent="0.25">
      <c r="I69522"/>
      <c r="J69522"/>
      <c r="K69522"/>
      <c r="L69522"/>
    </row>
    <row r="69523" spans="9:12" ht="15" x14ac:dyDescent="0.25">
      <c r="I69523"/>
      <c r="J69523"/>
      <c r="K69523"/>
      <c r="L69523"/>
    </row>
    <row r="69524" spans="9:12" ht="15" x14ac:dyDescent="0.25">
      <c r="I69524"/>
      <c r="J69524"/>
      <c r="K69524"/>
      <c r="L69524"/>
    </row>
    <row r="69525" spans="9:12" ht="15" x14ac:dyDescent="0.25">
      <c r="I69525"/>
      <c r="J69525"/>
      <c r="K69525"/>
      <c r="L69525"/>
    </row>
    <row r="69526" spans="9:12" ht="15" x14ac:dyDescent="0.25">
      <c r="I69526"/>
      <c r="J69526"/>
      <c r="K69526"/>
      <c r="L69526"/>
    </row>
    <row r="69527" spans="9:12" ht="15" x14ac:dyDescent="0.25">
      <c r="I69527"/>
      <c r="J69527"/>
      <c r="K69527"/>
      <c r="L69527"/>
    </row>
    <row r="69528" spans="9:12" ht="15" x14ac:dyDescent="0.25">
      <c r="I69528"/>
      <c r="J69528"/>
      <c r="K69528"/>
      <c r="L69528"/>
    </row>
    <row r="69529" spans="9:12" ht="15" x14ac:dyDescent="0.25">
      <c r="I69529"/>
      <c r="J69529"/>
      <c r="K69529"/>
      <c r="L69529"/>
    </row>
    <row r="69530" spans="9:12" ht="15" x14ac:dyDescent="0.25">
      <c r="I69530"/>
      <c r="J69530"/>
      <c r="K69530"/>
      <c r="L69530"/>
    </row>
    <row r="69531" spans="9:12" ht="15" x14ac:dyDescent="0.25">
      <c r="I69531"/>
      <c r="J69531"/>
      <c r="K69531"/>
      <c r="L69531"/>
    </row>
    <row r="69532" spans="9:12" ht="15" x14ac:dyDescent="0.25">
      <c r="I69532"/>
      <c r="J69532"/>
      <c r="K69532"/>
      <c r="L69532"/>
    </row>
    <row r="69533" spans="9:12" ht="15" x14ac:dyDescent="0.25">
      <c r="I69533"/>
      <c r="J69533"/>
      <c r="K69533"/>
      <c r="L69533"/>
    </row>
    <row r="69534" spans="9:12" ht="15" x14ac:dyDescent="0.25">
      <c r="I69534"/>
      <c r="J69534"/>
      <c r="K69534"/>
      <c r="L69534"/>
    </row>
    <row r="69535" spans="9:12" ht="15" x14ac:dyDescent="0.25">
      <c r="I69535"/>
      <c r="J69535"/>
      <c r="K69535"/>
      <c r="L69535"/>
    </row>
    <row r="69536" spans="9:12" ht="15" x14ac:dyDescent="0.25">
      <c r="I69536"/>
      <c r="J69536"/>
      <c r="K69536"/>
      <c r="L69536"/>
    </row>
    <row r="69537" spans="9:12" ht="15" x14ac:dyDescent="0.25">
      <c r="I69537"/>
      <c r="J69537"/>
      <c r="K69537"/>
      <c r="L69537"/>
    </row>
    <row r="69538" spans="9:12" ht="15" x14ac:dyDescent="0.25">
      <c r="I69538"/>
      <c r="J69538"/>
      <c r="K69538"/>
      <c r="L69538"/>
    </row>
    <row r="69539" spans="9:12" ht="15" x14ac:dyDescent="0.25">
      <c r="I69539"/>
      <c r="J69539"/>
      <c r="K69539"/>
      <c r="L69539"/>
    </row>
    <row r="69540" spans="9:12" ht="15" x14ac:dyDescent="0.25">
      <c r="I69540"/>
      <c r="J69540"/>
      <c r="K69540"/>
      <c r="L69540"/>
    </row>
    <row r="69541" spans="9:12" ht="15" x14ac:dyDescent="0.25">
      <c r="I69541"/>
      <c r="J69541"/>
      <c r="K69541"/>
      <c r="L69541"/>
    </row>
    <row r="69542" spans="9:12" ht="15" x14ac:dyDescent="0.25">
      <c r="I69542"/>
      <c r="J69542"/>
      <c r="K69542"/>
      <c r="L69542"/>
    </row>
    <row r="69543" spans="9:12" ht="15" x14ac:dyDescent="0.25">
      <c r="I69543"/>
      <c r="J69543"/>
      <c r="K69543"/>
      <c r="L69543"/>
    </row>
    <row r="69544" spans="9:12" ht="15" x14ac:dyDescent="0.25">
      <c r="I69544"/>
      <c r="J69544"/>
      <c r="K69544"/>
      <c r="L69544"/>
    </row>
    <row r="69545" spans="9:12" ht="15" x14ac:dyDescent="0.25">
      <c r="I69545"/>
      <c r="J69545"/>
      <c r="K69545"/>
      <c r="L69545"/>
    </row>
    <row r="69546" spans="9:12" ht="15" x14ac:dyDescent="0.25">
      <c r="I69546"/>
      <c r="J69546"/>
      <c r="K69546"/>
      <c r="L69546"/>
    </row>
    <row r="69547" spans="9:12" ht="15" x14ac:dyDescent="0.25">
      <c r="I69547"/>
      <c r="J69547"/>
      <c r="K69547"/>
      <c r="L69547"/>
    </row>
    <row r="69548" spans="9:12" ht="15" x14ac:dyDescent="0.25">
      <c r="I69548"/>
      <c r="J69548"/>
      <c r="K69548"/>
      <c r="L69548"/>
    </row>
    <row r="69549" spans="9:12" ht="15" x14ac:dyDescent="0.25">
      <c r="I69549"/>
      <c r="J69549"/>
      <c r="K69549"/>
      <c r="L69549"/>
    </row>
    <row r="69550" spans="9:12" ht="15" x14ac:dyDescent="0.25">
      <c r="I69550"/>
      <c r="J69550"/>
      <c r="K69550"/>
      <c r="L69550"/>
    </row>
    <row r="69551" spans="9:12" ht="15" x14ac:dyDescent="0.25">
      <c r="I69551"/>
      <c r="J69551"/>
      <c r="K69551"/>
      <c r="L69551"/>
    </row>
    <row r="69552" spans="9:12" ht="15" x14ac:dyDescent="0.25">
      <c r="I69552"/>
      <c r="J69552"/>
      <c r="K69552"/>
      <c r="L69552"/>
    </row>
    <row r="69553" spans="9:12" ht="15" x14ac:dyDescent="0.25">
      <c r="I69553"/>
      <c r="J69553"/>
      <c r="K69553"/>
      <c r="L69553"/>
    </row>
    <row r="69554" spans="9:12" ht="15" x14ac:dyDescent="0.25">
      <c r="I69554"/>
      <c r="J69554"/>
      <c r="K69554"/>
      <c r="L69554"/>
    </row>
    <row r="69555" spans="9:12" ht="15" x14ac:dyDescent="0.25">
      <c r="I69555"/>
      <c r="J69555"/>
      <c r="K69555"/>
      <c r="L69555"/>
    </row>
    <row r="69556" spans="9:12" ht="15" x14ac:dyDescent="0.25">
      <c r="I69556"/>
      <c r="J69556"/>
      <c r="K69556"/>
      <c r="L69556"/>
    </row>
    <row r="69557" spans="9:12" ht="15" x14ac:dyDescent="0.25">
      <c r="I69557"/>
      <c r="J69557"/>
      <c r="K69557"/>
      <c r="L69557"/>
    </row>
    <row r="69558" spans="9:12" ht="15" x14ac:dyDescent="0.25">
      <c r="I69558"/>
      <c r="J69558"/>
      <c r="K69558"/>
      <c r="L69558"/>
    </row>
    <row r="69559" spans="9:12" ht="15" x14ac:dyDescent="0.25">
      <c r="I69559"/>
      <c r="J69559"/>
      <c r="K69559"/>
      <c r="L69559"/>
    </row>
    <row r="69560" spans="9:12" ht="15" x14ac:dyDescent="0.25">
      <c r="I69560"/>
      <c r="J69560"/>
      <c r="K69560"/>
      <c r="L69560"/>
    </row>
    <row r="69561" spans="9:12" ht="15" x14ac:dyDescent="0.25">
      <c r="I69561"/>
      <c r="J69561"/>
      <c r="K69561"/>
      <c r="L69561"/>
    </row>
    <row r="69562" spans="9:12" ht="15" x14ac:dyDescent="0.25">
      <c r="I69562"/>
      <c r="J69562"/>
      <c r="K69562"/>
      <c r="L69562"/>
    </row>
    <row r="69563" spans="9:12" ht="15" x14ac:dyDescent="0.25">
      <c r="I69563"/>
      <c r="J69563"/>
      <c r="K69563"/>
      <c r="L69563"/>
    </row>
    <row r="69564" spans="9:12" ht="15" x14ac:dyDescent="0.25">
      <c r="I69564"/>
      <c r="J69564"/>
      <c r="K69564"/>
      <c r="L69564"/>
    </row>
    <row r="69565" spans="9:12" ht="15" x14ac:dyDescent="0.25">
      <c r="I69565"/>
      <c r="J69565"/>
      <c r="K69565"/>
      <c r="L69565"/>
    </row>
    <row r="69566" spans="9:12" ht="15" x14ac:dyDescent="0.25">
      <c r="I69566"/>
      <c r="J69566"/>
      <c r="K69566"/>
      <c r="L69566"/>
    </row>
    <row r="69567" spans="9:12" ht="15" x14ac:dyDescent="0.25">
      <c r="I69567"/>
      <c r="J69567"/>
      <c r="K69567"/>
      <c r="L69567"/>
    </row>
    <row r="69568" spans="9:12" ht="15" x14ac:dyDescent="0.25">
      <c r="I69568"/>
      <c r="J69568"/>
      <c r="K69568"/>
      <c r="L69568"/>
    </row>
    <row r="69569" spans="9:12" ht="15" x14ac:dyDescent="0.25">
      <c r="I69569"/>
      <c r="J69569"/>
      <c r="K69569"/>
      <c r="L69569"/>
    </row>
    <row r="69570" spans="9:12" ht="15" x14ac:dyDescent="0.25">
      <c r="I69570"/>
      <c r="J69570"/>
      <c r="K69570"/>
      <c r="L69570"/>
    </row>
    <row r="69571" spans="9:12" ht="15" x14ac:dyDescent="0.25">
      <c r="I69571"/>
      <c r="J69571"/>
      <c r="K69571"/>
      <c r="L69571"/>
    </row>
    <row r="69572" spans="9:12" ht="15" x14ac:dyDescent="0.25">
      <c r="I69572"/>
      <c r="J69572"/>
      <c r="K69572"/>
      <c r="L69572"/>
    </row>
    <row r="69573" spans="9:12" ht="15" x14ac:dyDescent="0.25">
      <c r="I69573"/>
      <c r="J69573"/>
      <c r="K69573"/>
      <c r="L69573"/>
    </row>
    <row r="69574" spans="9:12" ht="15" x14ac:dyDescent="0.25">
      <c r="I69574"/>
      <c r="J69574"/>
      <c r="K69574"/>
      <c r="L69574"/>
    </row>
    <row r="69575" spans="9:12" ht="15" x14ac:dyDescent="0.25">
      <c r="I69575"/>
      <c r="J69575"/>
      <c r="K69575"/>
      <c r="L69575"/>
    </row>
    <row r="69576" spans="9:12" ht="15" x14ac:dyDescent="0.25">
      <c r="I69576"/>
      <c r="J69576"/>
      <c r="K69576"/>
      <c r="L69576"/>
    </row>
    <row r="69577" spans="9:12" ht="15" x14ac:dyDescent="0.25">
      <c r="I69577"/>
      <c r="J69577"/>
      <c r="K69577"/>
      <c r="L69577"/>
    </row>
    <row r="69578" spans="9:12" ht="15" x14ac:dyDescent="0.25">
      <c r="I69578"/>
      <c r="J69578"/>
      <c r="K69578"/>
      <c r="L69578"/>
    </row>
    <row r="69579" spans="9:12" ht="15" x14ac:dyDescent="0.25">
      <c r="I69579"/>
      <c r="J69579"/>
      <c r="K69579"/>
      <c r="L69579"/>
    </row>
    <row r="69580" spans="9:12" ht="15" x14ac:dyDescent="0.25">
      <c r="I69580"/>
      <c r="J69580"/>
      <c r="K69580"/>
      <c r="L69580"/>
    </row>
    <row r="69581" spans="9:12" ht="15" x14ac:dyDescent="0.25">
      <c r="I69581"/>
      <c r="J69581"/>
      <c r="K69581"/>
      <c r="L69581"/>
    </row>
    <row r="69582" spans="9:12" ht="15" x14ac:dyDescent="0.25">
      <c r="I69582"/>
      <c r="J69582"/>
      <c r="K69582"/>
      <c r="L69582"/>
    </row>
    <row r="69583" spans="9:12" ht="15" x14ac:dyDescent="0.25">
      <c r="I69583"/>
      <c r="J69583"/>
      <c r="K69583"/>
      <c r="L69583"/>
    </row>
    <row r="69584" spans="9:12" ht="15" x14ac:dyDescent="0.25">
      <c r="I69584"/>
      <c r="J69584"/>
      <c r="K69584"/>
      <c r="L69584"/>
    </row>
    <row r="69585" spans="9:12" ht="15" x14ac:dyDescent="0.25">
      <c r="I69585"/>
      <c r="J69585"/>
      <c r="K69585"/>
      <c r="L69585"/>
    </row>
    <row r="69586" spans="9:12" ht="15" x14ac:dyDescent="0.25">
      <c r="I69586"/>
      <c r="J69586"/>
      <c r="K69586"/>
      <c r="L69586"/>
    </row>
    <row r="69587" spans="9:12" ht="15" x14ac:dyDescent="0.25">
      <c r="I69587"/>
      <c r="J69587"/>
      <c r="K69587"/>
      <c r="L69587"/>
    </row>
    <row r="69588" spans="9:12" ht="15" x14ac:dyDescent="0.25">
      <c r="I69588"/>
      <c r="J69588"/>
      <c r="K69588"/>
      <c r="L69588"/>
    </row>
    <row r="69589" spans="9:12" ht="15" x14ac:dyDescent="0.25">
      <c r="I69589"/>
      <c r="J69589"/>
      <c r="K69589"/>
      <c r="L69589"/>
    </row>
    <row r="69590" spans="9:12" ht="15" x14ac:dyDescent="0.25">
      <c r="I69590"/>
      <c r="J69590"/>
      <c r="K69590"/>
      <c r="L69590"/>
    </row>
    <row r="69591" spans="9:12" ht="15" x14ac:dyDescent="0.25">
      <c r="I69591"/>
      <c r="J69591"/>
      <c r="K69591"/>
      <c r="L69591"/>
    </row>
    <row r="69592" spans="9:12" ht="15" x14ac:dyDescent="0.25">
      <c r="I69592"/>
      <c r="J69592"/>
      <c r="K69592"/>
      <c r="L69592"/>
    </row>
    <row r="69593" spans="9:12" ht="15" x14ac:dyDescent="0.25">
      <c r="I69593"/>
      <c r="J69593"/>
      <c r="K69593"/>
      <c r="L69593"/>
    </row>
    <row r="69594" spans="9:12" ht="15" x14ac:dyDescent="0.25">
      <c r="I69594"/>
      <c r="J69594"/>
      <c r="K69594"/>
      <c r="L69594"/>
    </row>
    <row r="69595" spans="9:12" ht="15" x14ac:dyDescent="0.25">
      <c r="I69595"/>
      <c r="J69595"/>
      <c r="K69595"/>
      <c r="L69595"/>
    </row>
    <row r="69596" spans="9:12" ht="15" x14ac:dyDescent="0.25">
      <c r="I69596"/>
      <c r="J69596"/>
      <c r="K69596"/>
      <c r="L69596"/>
    </row>
    <row r="69597" spans="9:12" ht="15" x14ac:dyDescent="0.25">
      <c r="I69597"/>
      <c r="J69597"/>
      <c r="K69597"/>
      <c r="L69597"/>
    </row>
    <row r="69598" spans="9:12" ht="15" x14ac:dyDescent="0.25">
      <c r="I69598"/>
      <c r="J69598"/>
      <c r="K69598"/>
      <c r="L69598"/>
    </row>
    <row r="69599" spans="9:12" ht="15" x14ac:dyDescent="0.25">
      <c r="I69599"/>
      <c r="J69599"/>
      <c r="K69599"/>
      <c r="L69599"/>
    </row>
    <row r="69600" spans="9:12" ht="15" x14ac:dyDescent="0.25">
      <c r="I69600"/>
      <c r="J69600"/>
      <c r="K69600"/>
      <c r="L69600"/>
    </row>
    <row r="69601" spans="9:12" ht="15" x14ac:dyDescent="0.25">
      <c r="I69601"/>
      <c r="J69601"/>
      <c r="K69601"/>
      <c r="L69601"/>
    </row>
    <row r="69602" spans="9:12" ht="15" x14ac:dyDescent="0.25">
      <c r="I69602"/>
      <c r="J69602"/>
      <c r="K69602"/>
      <c r="L69602"/>
    </row>
    <row r="69603" spans="9:12" ht="15" x14ac:dyDescent="0.25">
      <c r="I69603"/>
      <c r="J69603"/>
      <c r="K69603"/>
      <c r="L69603"/>
    </row>
    <row r="69604" spans="9:12" ht="15" x14ac:dyDescent="0.25">
      <c r="I69604"/>
      <c r="J69604"/>
      <c r="K69604"/>
      <c r="L69604"/>
    </row>
    <row r="69605" spans="9:12" ht="15" x14ac:dyDescent="0.25">
      <c r="I69605"/>
      <c r="J69605"/>
      <c r="K69605"/>
      <c r="L69605"/>
    </row>
    <row r="69606" spans="9:12" ht="15" x14ac:dyDescent="0.25">
      <c r="I69606"/>
      <c r="J69606"/>
      <c r="K69606"/>
      <c r="L69606"/>
    </row>
    <row r="69607" spans="9:12" ht="15" x14ac:dyDescent="0.25">
      <c r="I69607"/>
      <c r="J69607"/>
      <c r="K69607"/>
      <c r="L69607"/>
    </row>
    <row r="69608" spans="9:12" ht="15" x14ac:dyDescent="0.25">
      <c r="I69608"/>
      <c r="J69608"/>
      <c r="K69608"/>
      <c r="L69608"/>
    </row>
    <row r="69609" spans="9:12" ht="15" x14ac:dyDescent="0.25">
      <c r="I69609"/>
      <c r="J69609"/>
      <c r="K69609"/>
      <c r="L69609"/>
    </row>
    <row r="69610" spans="9:12" ht="15" x14ac:dyDescent="0.25">
      <c r="I69610"/>
      <c r="J69610"/>
      <c r="K69610"/>
      <c r="L69610"/>
    </row>
    <row r="69611" spans="9:12" ht="15" x14ac:dyDescent="0.25">
      <c r="I69611"/>
      <c r="J69611"/>
      <c r="K69611"/>
      <c r="L69611"/>
    </row>
    <row r="69612" spans="9:12" ht="15" x14ac:dyDescent="0.25">
      <c r="I69612"/>
      <c r="J69612"/>
      <c r="K69612"/>
      <c r="L69612"/>
    </row>
    <row r="69613" spans="9:12" ht="15" x14ac:dyDescent="0.25">
      <c r="I69613"/>
      <c r="J69613"/>
      <c r="K69613"/>
      <c r="L69613"/>
    </row>
    <row r="69614" spans="9:12" ht="15" x14ac:dyDescent="0.25">
      <c r="I69614"/>
      <c r="J69614"/>
      <c r="K69614"/>
      <c r="L69614"/>
    </row>
    <row r="69615" spans="9:12" ht="15" x14ac:dyDescent="0.25">
      <c r="I69615"/>
      <c r="J69615"/>
      <c r="K69615"/>
      <c r="L69615"/>
    </row>
    <row r="69616" spans="9:12" ht="15" x14ac:dyDescent="0.25">
      <c r="I69616"/>
      <c r="J69616"/>
      <c r="K69616"/>
      <c r="L69616"/>
    </row>
    <row r="69617" spans="9:12" ht="15" x14ac:dyDescent="0.25">
      <c r="I69617"/>
      <c r="J69617"/>
      <c r="K69617"/>
      <c r="L69617"/>
    </row>
    <row r="69618" spans="9:12" ht="15" x14ac:dyDescent="0.25">
      <c r="I69618"/>
      <c r="J69618"/>
      <c r="K69618"/>
      <c r="L69618"/>
    </row>
    <row r="69619" spans="9:12" ht="15" x14ac:dyDescent="0.25">
      <c r="I69619"/>
      <c r="J69619"/>
      <c r="K69619"/>
      <c r="L69619"/>
    </row>
    <row r="69620" spans="9:12" ht="15" x14ac:dyDescent="0.25">
      <c r="I69620"/>
      <c r="J69620"/>
      <c r="K69620"/>
      <c r="L69620"/>
    </row>
    <row r="69621" spans="9:12" ht="15" x14ac:dyDescent="0.25">
      <c r="I69621"/>
      <c r="J69621"/>
      <c r="K69621"/>
      <c r="L69621"/>
    </row>
    <row r="69622" spans="9:12" ht="15" x14ac:dyDescent="0.25">
      <c r="I69622"/>
      <c r="J69622"/>
      <c r="K69622"/>
      <c r="L69622"/>
    </row>
    <row r="69623" spans="9:12" ht="15" x14ac:dyDescent="0.25">
      <c r="I69623"/>
      <c r="J69623"/>
      <c r="K69623"/>
      <c r="L69623"/>
    </row>
    <row r="69624" spans="9:12" ht="15" x14ac:dyDescent="0.25">
      <c r="I69624"/>
      <c r="J69624"/>
      <c r="K69624"/>
      <c r="L69624"/>
    </row>
    <row r="69625" spans="9:12" ht="15" x14ac:dyDescent="0.25">
      <c r="I69625"/>
      <c r="J69625"/>
      <c r="K69625"/>
      <c r="L69625"/>
    </row>
    <row r="69626" spans="9:12" ht="15" x14ac:dyDescent="0.25">
      <c r="I69626"/>
      <c r="J69626"/>
      <c r="K69626"/>
      <c r="L69626"/>
    </row>
    <row r="69627" spans="9:12" ht="15" x14ac:dyDescent="0.25">
      <c r="I69627"/>
      <c r="J69627"/>
      <c r="K69627"/>
      <c r="L69627"/>
    </row>
    <row r="69628" spans="9:12" ht="15" x14ac:dyDescent="0.25">
      <c r="I69628"/>
      <c r="J69628"/>
      <c r="K69628"/>
      <c r="L69628"/>
    </row>
    <row r="69629" spans="9:12" ht="15" x14ac:dyDescent="0.25">
      <c r="I69629"/>
      <c r="J69629"/>
      <c r="K69629"/>
      <c r="L69629"/>
    </row>
    <row r="69630" spans="9:12" ht="15" x14ac:dyDescent="0.25">
      <c r="I69630"/>
      <c r="J69630"/>
      <c r="K69630"/>
      <c r="L69630"/>
    </row>
    <row r="69631" spans="9:12" ht="15" x14ac:dyDescent="0.25">
      <c r="I69631"/>
      <c r="J69631"/>
      <c r="K69631"/>
      <c r="L69631"/>
    </row>
    <row r="69632" spans="9:12" ht="15" x14ac:dyDescent="0.25">
      <c r="I69632"/>
      <c r="J69632"/>
      <c r="K69632"/>
      <c r="L69632"/>
    </row>
    <row r="69633" spans="9:12" ht="15" x14ac:dyDescent="0.25">
      <c r="I69633"/>
      <c r="J69633"/>
      <c r="K69633"/>
      <c r="L69633"/>
    </row>
    <row r="69634" spans="9:12" ht="15" x14ac:dyDescent="0.25">
      <c r="I69634"/>
      <c r="J69634"/>
      <c r="K69634"/>
      <c r="L69634"/>
    </row>
    <row r="69635" spans="9:12" ht="15" x14ac:dyDescent="0.25">
      <c r="I69635"/>
      <c r="J69635"/>
      <c r="K69635"/>
      <c r="L69635"/>
    </row>
    <row r="69636" spans="9:12" ht="15" x14ac:dyDescent="0.25">
      <c r="I69636"/>
      <c r="J69636"/>
      <c r="K69636"/>
      <c r="L69636"/>
    </row>
    <row r="69637" spans="9:12" ht="15" x14ac:dyDescent="0.25">
      <c r="I69637"/>
      <c r="J69637"/>
      <c r="K69637"/>
      <c r="L69637"/>
    </row>
    <row r="69638" spans="9:12" ht="15" x14ac:dyDescent="0.25">
      <c r="I69638"/>
      <c r="J69638"/>
      <c r="K69638"/>
      <c r="L69638"/>
    </row>
    <row r="69639" spans="9:12" ht="15" x14ac:dyDescent="0.25">
      <c r="I69639"/>
      <c r="J69639"/>
      <c r="K69639"/>
      <c r="L69639"/>
    </row>
    <row r="69640" spans="9:12" ht="15" x14ac:dyDescent="0.25">
      <c r="I69640"/>
      <c r="J69640"/>
      <c r="K69640"/>
      <c r="L69640"/>
    </row>
    <row r="69641" spans="9:12" ht="15" x14ac:dyDescent="0.25">
      <c r="I69641"/>
      <c r="J69641"/>
      <c r="K69641"/>
      <c r="L69641"/>
    </row>
    <row r="69642" spans="9:12" ht="15" x14ac:dyDescent="0.25">
      <c r="I69642"/>
      <c r="J69642"/>
      <c r="K69642"/>
      <c r="L69642"/>
    </row>
    <row r="69643" spans="9:12" ht="15" x14ac:dyDescent="0.25">
      <c r="I69643"/>
      <c r="J69643"/>
      <c r="K69643"/>
      <c r="L69643"/>
    </row>
    <row r="69644" spans="9:12" ht="15" x14ac:dyDescent="0.25">
      <c r="I69644"/>
      <c r="J69644"/>
      <c r="K69644"/>
      <c r="L69644"/>
    </row>
    <row r="69645" spans="9:12" ht="15" x14ac:dyDescent="0.25">
      <c r="I69645"/>
      <c r="J69645"/>
      <c r="K69645"/>
      <c r="L69645"/>
    </row>
    <row r="69646" spans="9:12" ht="15" x14ac:dyDescent="0.25">
      <c r="I69646"/>
      <c r="J69646"/>
      <c r="K69646"/>
      <c r="L69646"/>
    </row>
    <row r="69647" spans="9:12" ht="15" x14ac:dyDescent="0.25">
      <c r="I69647"/>
      <c r="J69647"/>
      <c r="K69647"/>
      <c r="L69647"/>
    </row>
    <row r="69648" spans="9:12" ht="15" x14ac:dyDescent="0.25">
      <c r="I69648"/>
      <c r="J69648"/>
      <c r="K69648"/>
      <c r="L69648"/>
    </row>
    <row r="69649" spans="9:12" ht="15" x14ac:dyDescent="0.25">
      <c r="I69649"/>
      <c r="J69649"/>
      <c r="K69649"/>
      <c r="L69649"/>
    </row>
    <row r="69650" spans="9:12" ht="15" x14ac:dyDescent="0.25">
      <c r="I69650"/>
      <c r="J69650"/>
      <c r="K69650"/>
      <c r="L69650"/>
    </row>
    <row r="69651" spans="9:12" ht="15" x14ac:dyDescent="0.25">
      <c r="I69651"/>
      <c r="J69651"/>
      <c r="K69651"/>
      <c r="L69651"/>
    </row>
    <row r="69652" spans="9:12" ht="15" x14ac:dyDescent="0.25">
      <c r="I69652"/>
      <c r="J69652"/>
      <c r="K69652"/>
      <c r="L69652"/>
    </row>
    <row r="69653" spans="9:12" ht="15" x14ac:dyDescent="0.25">
      <c r="I69653"/>
      <c r="J69653"/>
      <c r="K69653"/>
      <c r="L69653"/>
    </row>
    <row r="69654" spans="9:12" ht="15" x14ac:dyDescent="0.25">
      <c r="I69654"/>
      <c r="J69654"/>
      <c r="K69654"/>
      <c r="L69654"/>
    </row>
    <row r="69655" spans="9:12" ht="15" x14ac:dyDescent="0.25">
      <c r="I69655"/>
      <c r="J69655"/>
      <c r="K69655"/>
      <c r="L69655"/>
    </row>
    <row r="69656" spans="9:12" ht="15" x14ac:dyDescent="0.25">
      <c r="I69656"/>
      <c r="J69656"/>
      <c r="K69656"/>
      <c r="L69656"/>
    </row>
    <row r="69657" spans="9:12" ht="15" x14ac:dyDescent="0.25">
      <c r="I69657"/>
      <c r="J69657"/>
      <c r="K69657"/>
      <c r="L69657"/>
    </row>
    <row r="69658" spans="9:12" ht="15" x14ac:dyDescent="0.25">
      <c r="I69658"/>
      <c r="J69658"/>
      <c r="K69658"/>
      <c r="L69658"/>
    </row>
    <row r="69659" spans="9:12" ht="15" x14ac:dyDescent="0.25">
      <c r="I69659"/>
      <c r="J69659"/>
      <c r="K69659"/>
      <c r="L69659"/>
    </row>
    <row r="69660" spans="9:12" ht="15" x14ac:dyDescent="0.25">
      <c r="I69660"/>
      <c r="J69660"/>
      <c r="K69660"/>
      <c r="L69660"/>
    </row>
    <row r="69661" spans="9:12" ht="15" x14ac:dyDescent="0.25">
      <c r="I69661"/>
      <c r="J69661"/>
      <c r="K69661"/>
      <c r="L69661"/>
    </row>
    <row r="69662" spans="9:12" ht="15" x14ac:dyDescent="0.25">
      <c r="I69662"/>
      <c r="J69662"/>
      <c r="K69662"/>
      <c r="L69662"/>
    </row>
    <row r="69663" spans="9:12" ht="15" x14ac:dyDescent="0.25">
      <c r="I69663"/>
      <c r="J69663"/>
      <c r="K69663"/>
      <c r="L69663"/>
    </row>
    <row r="69664" spans="9:12" ht="15" x14ac:dyDescent="0.25">
      <c r="I69664"/>
      <c r="J69664"/>
      <c r="K69664"/>
      <c r="L69664"/>
    </row>
    <row r="69665" spans="9:12" ht="15" x14ac:dyDescent="0.25">
      <c r="I69665"/>
      <c r="J69665"/>
      <c r="K69665"/>
      <c r="L69665"/>
    </row>
    <row r="69666" spans="9:12" ht="15" x14ac:dyDescent="0.25">
      <c r="I69666"/>
      <c r="J69666"/>
      <c r="K69666"/>
      <c r="L69666"/>
    </row>
    <row r="69667" spans="9:12" ht="15" x14ac:dyDescent="0.25">
      <c r="I69667"/>
      <c r="J69667"/>
      <c r="K69667"/>
      <c r="L69667"/>
    </row>
    <row r="69668" spans="9:12" ht="15" x14ac:dyDescent="0.25">
      <c r="I69668"/>
      <c r="J69668"/>
      <c r="K69668"/>
      <c r="L69668"/>
    </row>
    <row r="69669" spans="9:12" ht="15" x14ac:dyDescent="0.25">
      <c r="I69669"/>
      <c r="J69669"/>
      <c r="K69669"/>
      <c r="L69669"/>
    </row>
    <row r="69670" spans="9:12" ht="15" x14ac:dyDescent="0.25">
      <c r="I69670"/>
      <c r="J69670"/>
      <c r="K69670"/>
      <c r="L69670"/>
    </row>
    <row r="69671" spans="9:12" ht="15" x14ac:dyDescent="0.25">
      <c r="I69671"/>
      <c r="J69671"/>
      <c r="K69671"/>
      <c r="L69671"/>
    </row>
    <row r="69672" spans="9:12" ht="15" x14ac:dyDescent="0.25">
      <c r="I69672"/>
      <c r="J69672"/>
      <c r="K69672"/>
      <c r="L69672"/>
    </row>
    <row r="69673" spans="9:12" ht="15" x14ac:dyDescent="0.25">
      <c r="I69673"/>
      <c r="J69673"/>
      <c r="K69673"/>
      <c r="L69673"/>
    </row>
    <row r="69674" spans="9:12" ht="15" x14ac:dyDescent="0.25">
      <c r="I69674"/>
      <c r="J69674"/>
      <c r="K69674"/>
      <c r="L69674"/>
    </row>
    <row r="69675" spans="9:12" ht="15" x14ac:dyDescent="0.25">
      <c r="I69675"/>
      <c r="J69675"/>
      <c r="K69675"/>
      <c r="L69675"/>
    </row>
    <row r="69676" spans="9:12" ht="15" x14ac:dyDescent="0.25">
      <c r="I69676"/>
      <c r="J69676"/>
      <c r="K69676"/>
      <c r="L69676"/>
    </row>
    <row r="69677" spans="9:12" ht="15" x14ac:dyDescent="0.25">
      <c r="I69677"/>
      <c r="J69677"/>
      <c r="K69677"/>
      <c r="L69677"/>
    </row>
    <row r="69678" spans="9:12" ht="15" x14ac:dyDescent="0.25">
      <c r="I69678"/>
      <c r="J69678"/>
      <c r="K69678"/>
      <c r="L69678"/>
    </row>
    <row r="69679" spans="9:12" ht="15" x14ac:dyDescent="0.25">
      <c r="I69679"/>
      <c r="J69679"/>
      <c r="K69679"/>
      <c r="L69679"/>
    </row>
    <row r="69680" spans="9:12" ht="15" x14ac:dyDescent="0.25">
      <c r="I69680"/>
      <c r="J69680"/>
      <c r="K69680"/>
      <c r="L69680"/>
    </row>
    <row r="69681" spans="9:12" ht="15" x14ac:dyDescent="0.25">
      <c r="I69681"/>
      <c r="J69681"/>
      <c r="K69681"/>
      <c r="L69681"/>
    </row>
    <row r="69682" spans="9:12" ht="15" x14ac:dyDescent="0.25">
      <c r="I69682"/>
      <c r="J69682"/>
      <c r="K69682"/>
      <c r="L69682"/>
    </row>
    <row r="69683" spans="9:12" ht="15" x14ac:dyDescent="0.25">
      <c r="I69683"/>
      <c r="J69683"/>
      <c r="K69683"/>
      <c r="L69683"/>
    </row>
    <row r="69684" spans="9:12" ht="15" x14ac:dyDescent="0.25">
      <c r="I69684"/>
      <c r="J69684"/>
      <c r="K69684"/>
      <c r="L69684"/>
    </row>
    <row r="69685" spans="9:12" ht="15" x14ac:dyDescent="0.25">
      <c r="I69685"/>
      <c r="J69685"/>
      <c r="K69685"/>
      <c r="L69685"/>
    </row>
    <row r="69686" spans="9:12" ht="15" x14ac:dyDescent="0.25">
      <c r="I69686"/>
      <c r="J69686"/>
      <c r="K69686"/>
      <c r="L69686"/>
    </row>
    <row r="69687" spans="9:12" ht="15" x14ac:dyDescent="0.25">
      <c r="I69687"/>
      <c r="J69687"/>
      <c r="K69687"/>
      <c r="L69687"/>
    </row>
    <row r="69688" spans="9:12" ht="15" x14ac:dyDescent="0.25">
      <c r="I69688"/>
      <c r="J69688"/>
      <c r="K69688"/>
      <c r="L69688"/>
    </row>
    <row r="69689" spans="9:12" ht="15" x14ac:dyDescent="0.25">
      <c r="I69689"/>
      <c r="J69689"/>
      <c r="K69689"/>
      <c r="L69689"/>
    </row>
    <row r="69690" spans="9:12" ht="15" x14ac:dyDescent="0.25">
      <c r="I69690"/>
      <c r="J69690"/>
      <c r="K69690"/>
      <c r="L69690"/>
    </row>
    <row r="69691" spans="9:12" ht="15" x14ac:dyDescent="0.25">
      <c r="I69691"/>
      <c r="J69691"/>
      <c r="K69691"/>
      <c r="L69691"/>
    </row>
    <row r="69692" spans="9:12" ht="15" x14ac:dyDescent="0.25">
      <c r="I69692"/>
      <c r="J69692"/>
      <c r="K69692"/>
      <c r="L69692"/>
    </row>
    <row r="69693" spans="9:12" ht="15" x14ac:dyDescent="0.25">
      <c r="I69693"/>
      <c r="J69693"/>
      <c r="K69693"/>
      <c r="L69693"/>
    </row>
    <row r="69694" spans="9:12" ht="15" x14ac:dyDescent="0.25">
      <c r="I69694"/>
      <c r="J69694"/>
      <c r="K69694"/>
      <c r="L69694"/>
    </row>
    <row r="69695" spans="9:12" ht="15" x14ac:dyDescent="0.25">
      <c r="I69695"/>
      <c r="J69695"/>
      <c r="K69695"/>
      <c r="L69695"/>
    </row>
    <row r="69696" spans="9:12" ht="15" x14ac:dyDescent="0.25">
      <c r="I69696"/>
      <c r="J69696"/>
      <c r="K69696"/>
      <c r="L69696"/>
    </row>
    <row r="69697" spans="9:12" ht="15" x14ac:dyDescent="0.25">
      <c r="I69697"/>
      <c r="J69697"/>
      <c r="K69697"/>
      <c r="L69697"/>
    </row>
    <row r="69698" spans="9:12" ht="15" x14ac:dyDescent="0.25">
      <c r="I69698"/>
      <c r="J69698"/>
      <c r="K69698"/>
      <c r="L69698"/>
    </row>
    <row r="69699" spans="9:12" ht="15" x14ac:dyDescent="0.25">
      <c r="I69699"/>
      <c r="J69699"/>
      <c r="K69699"/>
      <c r="L69699"/>
    </row>
    <row r="69700" spans="9:12" ht="15" x14ac:dyDescent="0.25">
      <c r="I69700"/>
      <c r="J69700"/>
      <c r="K69700"/>
      <c r="L69700"/>
    </row>
    <row r="69701" spans="9:12" ht="15" x14ac:dyDescent="0.25">
      <c r="I69701"/>
      <c r="J69701"/>
      <c r="K69701"/>
      <c r="L69701"/>
    </row>
    <row r="69702" spans="9:12" ht="15" x14ac:dyDescent="0.25">
      <c r="I69702"/>
      <c r="J69702"/>
      <c r="K69702"/>
      <c r="L69702"/>
    </row>
    <row r="69703" spans="9:12" ht="15" x14ac:dyDescent="0.25">
      <c r="I69703"/>
      <c r="J69703"/>
      <c r="K69703"/>
      <c r="L69703"/>
    </row>
    <row r="69704" spans="9:12" ht="15" x14ac:dyDescent="0.25">
      <c r="I69704"/>
      <c r="J69704"/>
      <c r="K69704"/>
      <c r="L69704"/>
    </row>
    <row r="69705" spans="9:12" ht="15" x14ac:dyDescent="0.25">
      <c r="I69705"/>
      <c r="J69705"/>
      <c r="K69705"/>
      <c r="L69705"/>
    </row>
    <row r="69706" spans="9:12" ht="15" x14ac:dyDescent="0.25">
      <c r="I69706"/>
      <c r="J69706"/>
      <c r="K69706"/>
      <c r="L69706"/>
    </row>
    <row r="69707" spans="9:12" ht="15" x14ac:dyDescent="0.25">
      <c r="I69707"/>
      <c r="J69707"/>
      <c r="K69707"/>
      <c r="L69707"/>
    </row>
    <row r="69708" spans="9:12" ht="15" x14ac:dyDescent="0.25">
      <c r="I69708"/>
      <c r="J69708"/>
      <c r="K69708"/>
      <c r="L69708"/>
    </row>
    <row r="69709" spans="9:12" ht="15" x14ac:dyDescent="0.25">
      <c r="I69709"/>
      <c r="J69709"/>
      <c r="K69709"/>
      <c r="L69709"/>
    </row>
    <row r="69710" spans="9:12" ht="15" x14ac:dyDescent="0.25">
      <c r="I69710"/>
      <c r="J69710"/>
      <c r="K69710"/>
      <c r="L69710"/>
    </row>
    <row r="69711" spans="9:12" ht="15" x14ac:dyDescent="0.25">
      <c r="I69711"/>
      <c r="J69711"/>
      <c r="K69711"/>
      <c r="L69711"/>
    </row>
    <row r="69712" spans="9:12" ht="15" x14ac:dyDescent="0.25">
      <c r="I69712"/>
      <c r="J69712"/>
      <c r="K69712"/>
      <c r="L69712"/>
    </row>
    <row r="69713" spans="9:12" ht="15" x14ac:dyDescent="0.25">
      <c r="I69713"/>
      <c r="J69713"/>
      <c r="K69713"/>
      <c r="L69713"/>
    </row>
    <row r="69714" spans="9:12" ht="15" x14ac:dyDescent="0.25">
      <c r="I69714"/>
      <c r="J69714"/>
      <c r="K69714"/>
      <c r="L69714"/>
    </row>
    <row r="69715" spans="9:12" ht="15" x14ac:dyDescent="0.25">
      <c r="I69715"/>
      <c r="J69715"/>
      <c r="K69715"/>
      <c r="L69715"/>
    </row>
    <row r="69716" spans="9:12" ht="15" x14ac:dyDescent="0.25">
      <c r="I69716"/>
      <c r="J69716"/>
      <c r="K69716"/>
      <c r="L69716"/>
    </row>
    <row r="69717" spans="9:12" ht="15" x14ac:dyDescent="0.25">
      <c r="I69717"/>
      <c r="J69717"/>
      <c r="K69717"/>
      <c r="L69717"/>
    </row>
    <row r="69718" spans="9:12" ht="15" x14ac:dyDescent="0.25">
      <c r="I69718"/>
      <c r="J69718"/>
      <c r="K69718"/>
      <c r="L69718"/>
    </row>
    <row r="69719" spans="9:12" ht="15" x14ac:dyDescent="0.25">
      <c r="I69719"/>
      <c r="J69719"/>
      <c r="K69719"/>
      <c r="L69719"/>
    </row>
    <row r="69720" spans="9:12" ht="15" x14ac:dyDescent="0.25">
      <c r="I69720"/>
      <c r="J69720"/>
      <c r="K69720"/>
      <c r="L69720"/>
    </row>
    <row r="69721" spans="9:12" ht="15" x14ac:dyDescent="0.25">
      <c r="I69721"/>
      <c r="J69721"/>
      <c r="K69721"/>
      <c r="L69721"/>
    </row>
    <row r="69722" spans="9:12" ht="15" x14ac:dyDescent="0.25">
      <c r="I69722"/>
      <c r="J69722"/>
      <c r="K69722"/>
      <c r="L69722"/>
    </row>
    <row r="69723" spans="9:12" ht="15" x14ac:dyDescent="0.25">
      <c r="I69723"/>
      <c r="J69723"/>
      <c r="K69723"/>
      <c r="L69723"/>
    </row>
    <row r="69724" spans="9:12" ht="15" x14ac:dyDescent="0.25">
      <c r="I69724"/>
      <c r="J69724"/>
      <c r="K69724"/>
      <c r="L69724"/>
    </row>
    <row r="69725" spans="9:12" ht="15" x14ac:dyDescent="0.25">
      <c r="I69725"/>
      <c r="J69725"/>
      <c r="K69725"/>
      <c r="L69725"/>
    </row>
    <row r="69726" spans="9:12" ht="15" x14ac:dyDescent="0.25">
      <c r="I69726"/>
      <c r="J69726"/>
      <c r="K69726"/>
      <c r="L69726"/>
    </row>
    <row r="69727" spans="9:12" ht="15" x14ac:dyDescent="0.25">
      <c r="I69727"/>
      <c r="J69727"/>
      <c r="K69727"/>
      <c r="L69727"/>
    </row>
    <row r="69728" spans="9:12" ht="15" x14ac:dyDescent="0.25">
      <c r="I69728"/>
      <c r="J69728"/>
      <c r="K69728"/>
      <c r="L69728"/>
    </row>
    <row r="69729" spans="9:12" ht="15" x14ac:dyDescent="0.25">
      <c r="I69729"/>
      <c r="J69729"/>
      <c r="K69729"/>
      <c r="L69729"/>
    </row>
    <row r="69730" spans="9:12" ht="15" x14ac:dyDescent="0.25">
      <c r="I69730"/>
      <c r="J69730"/>
      <c r="K69730"/>
      <c r="L69730"/>
    </row>
    <row r="69731" spans="9:12" ht="15" x14ac:dyDescent="0.25">
      <c r="I69731"/>
      <c r="J69731"/>
      <c r="K69731"/>
      <c r="L69731"/>
    </row>
    <row r="69732" spans="9:12" ht="15" x14ac:dyDescent="0.25">
      <c r="I69732"/>
      <c r="J69732"/>
      <c r="K69732"/>
      <c r="L69732"/>
    </row>
    <row r="69733" spans="9:12" ht="15" x14ac:dyDescent="0.25">
      <c r="I69733"/>
      <c r="J69733"/>
      <c r="K69733"/>
      <c r="L69733"/>
    </row>
    <row r="69734" spans="9:12" ht="15" x14ac:dyDescent="0.25">
      <c r="I69734"/>
      <c r="J69734"/>
      <c r="K69734"/>
      <c r="L69734"/>
    </row>
    <row r="69735" spans="9:12" ht="15" x14ac:dyDescent="0.25">
      <c r="I69735"/>
      <c r="J69735"/>
      <c r="K69735"/>
      <c r="L69735"/>
    </row>
    <row r="69736" spans="9:12" ht="15" x14ac:dyDescent="0.25">
      <c r="I69736"/>
      <c r="J69736"/>
      <c r="K69736"/>
      <c r="L69736"/>
    </row>
    <row r="69737" spans="9:12" ht="15" x14ac:dyDescent="0.25">
      <c r="I69737"/>
      <c r="J69737"/>
      <c r="K69737"/>
      <c r="L69737"/>
    </row>
    <row r="69738" spans="9:12" ht="15" x14ac:dyDescent="0.25">
      <c r="I69738"/>
      <c r="J69738"/>
      <c r="K69738"/>
      <c r="L69738"/>
    </row>
    <row r="69739" spans="9:12" ht="15" x14ac:dyDescent="0.25">
      <c r="I69739"/>
      <c r="J69739"/>
      <c r="K69739"/>
      <c r="L69739"/>
    </row>
    <row r="69740" spans="9:12" ht="15" x14ac:dyDescent="0.25">
      <c r="I69740"/>
      <c r="J69740"/>
      <c r="K69740"/>
      <c r="L69740"/>
    </row>
    <row r="69741" spans="9:12" ht="15" x14ac:dyDescent="0.25">
      <c r="I69741"/>
      <c r="J69741"/>
      <c r="K69741"/>
      <c r="L69741"/>
    </row>
    <row r="69742" spans="9:12" ht="15" x14ac:dyDescent="0.25">
      <c r="I69742"/>
      <c r="J69742"/>
      <c r="K69742"/>
      <c r="L69742"/>
    </row>
    <row r="69743" spans="9:12" ht="15" x14ac:dyDescent="0.25">
      <c r="I69743"/>
      <c r="J69743"/>
      <c r="K69743"/>
      <c r="L69743"/>
    </row>
    <row r="69744" spans="9:12" ht="15" x14ac:dyDescent="0.25">
      <c r="I69744"/>
      <c r="J69744"/>
      <c r="K69744"/>
      <c r="L69744"/>
    </row>
    <row r="69745" spans="9:12" ht="15" x14ac:dyDescent="0.25">
      <c r="I69745"/>
      <c r="J69745"/>
      <c r="K69745"/>
      <c r="L69745"/>
    </row>
    <row r="69746" spans="9:12" ht="15" x14ac:dyDescent="0.25">
      <c r="I69746"/>
      <c r="J69746"/>
      <c r="K69746"/>
      <c r="L69746"/>
    </row>
    <row r="69747" spans="9:12" ht="15" x14ac:dyDescent="0.25">
      <c r="I69747"/>
      <c r="J69747"/>
      <c r="K69747"/>
      <c r="L69747"/>
    </row>
    <row r="69748" spans="9:12" ht="15" x14ac:dyDescent="0.25">
      <c r="I69748"/>
      <c r="J69748"/>
      <c r="K69748"/>
      <c r="L69748"/>
    </row>
    <row r="69749" spans="9:12" ht="15" x14ac:dyDescent="0.25">
      <c r="I69749"/>
      <c r="J69749"/>
      <c r="K69749"/>
      <c r="L69749"/>
    </row>
    <row r="69750" spans="9:12" ht="15" x14ac:dyDescent="0.25">
      <c r="I69750"/>
      <c r="J69750"/>
      <c r="K69750"/>
      <c r="L69750"/>
    </row>
    <row r="69751" spans="9:12" ht="15" x14ac:dyDescent="0.25">
      <c r="I69751"/>
      <c r="J69751"/>
      <c r="K69751"/>
      <c r="L69751"/>
    </row>
    <row r="69752" spans="9:12" ht="15" x14ac:dyDescent="0.25">
      <c r="I69752"/>
      <c r="J69752"/>
      <c r="K69752"/>
      <c r="L69752"/>
    </row>
    <row r="69753" spans="9:12" ht="15" x14ac:dyDescent="0.25">
      <c r="I69753"/>
      <c r="J69753"/>
      <c r="K69753"/>
      <c r="L69753"/>
    </row>
    <row r="69754" spans="9:12" ht="15" x14ac:dyDescent="0.25">
      <c r="I69754"/>
      <c r="J69754"/>
      <c r="K69754"/>
      <c r="L69754"/>
    </row>
    <row r="69755" spans="9:12" ht="15" x14ac:dyDescent="0.25">
      <c r="I69755"/>
      <c r="J69755"/>
      <c r="K69755"/>
      <c r="L69755"/>
    </row>
    <row r="69756" spans="9:12" ht="15" x14ac:dyDescent="0.25">
      <c r="I69756"/>
      <c r="J69756"/>
      <c r="K69756"/>
      <c r="L69756"/>
    </row>
    <row r="69757" spans="9:12" ht="15" x14ac:dyDescent="0.25">
      <c r="I69757"/>
      <c r="J69757"/>
      <c r="K69757"/>
      <c r="L69757"/>
    </row>
    <row r="69758" spans="9:12" ht="15" x14ac:dyDescent="0.25">
      <c r="I69758"/>
      <c r="J69758"/>
      <c r="K69758"/>
      <c r="L69758"/>
    </row>
    <row r="69759" spans="9:12" ht="15" x14ac:dyDescent="0.25">
      <c r="I69759"/>
      <c r="J69759"/>
      <c r="K69759"/>
      <c r="L69759"/>
    </row>
    <row r="69760" spans="9:12" ht="15" x14ac:dyDescent="0.25">
      <c r="I69760"/>
      <c r="J69760"/>
      <c r="K69760"/>
      <c r="L69760"/>
    </row>
    <row r="69761" spans="9:12" ht="15" x14ac:dyDescent="0.25">
      <c r="I69761"/>
      <c r="J69761"/>
      <c r="K69761"/>
      <c r="L69761"/>
    </row>
    <row r="69762" spans="9:12" ht="15" x14ac:dyDescent="0.25">
      <c r="I69762"/>
      <c r="J69762"/>
      <c r="K69762"/>
      <c r="L69762"/>
    </row>
    <row r="69763" spans="9:12" ht="15" x14ac:dyDescent="0.25">
      <c r="I69763"/>
      <c r="J69763"/>
      <c r="K69763"/>
      <c r="L69763"/>
    </row>
    <row r="69764" spans="9:12" ht="15" x14ac:dyDescent="0.25">
      <c r="I69764"/>
      <c r="J69764"/>
      <c r="K69764"/>
      <c r="L69764"/>
    </row>
    <row r="69765" spans="9:12" ht="15" x14ac:dyDescent="0.25">
      <c r="I69765"/>
      <c r="J69765"/>
      <c r="K69765"/>
      <c r="L69765"/>
    </row>
    <row r="69766" spans="9:12" ht="15" x14ac:dyDescent="0.25">
      <c r="I69766"/>
      <c r="J69766"/>
      <c r="K69766"/>
      <c r="L69766"/>
    </row>
    <row r="69767" spans="9:12" ht="15" x14ac:dyDescent="0.25">
      <c r="I69767"/>
      <c r="J69767"/>
      <c r="K69767"/>
      <c r="L69767"/>
    </row>
    <row r="69768" spans="9:12" ht="15" x14ac:dyDescent="0.25">
      <c r="I69768"/>
      <c r="J69768"/>
      <c r="K69768"/>
      <c r="L69768"/>
    </row>
    <row r="69769" spans="9:12" ht="15" x14ac:dyDescent="0.25">
      <c r="I69769"/>
      <c r="J69769"/>
      <c r="K69769"/>
      <c r="L69769"/>
    </row>
    <row r="69770" spans="9:12" ht="15" x14ac:dyDescent="0.25">
      <c r="I69770"/>
      <c r="J69770"/>
      <c r="K69770"/>
      <c r="L69770"/>
    </row>
    <row r="69771" spans="9:12" ht="15" x14ac:dyDescent="0.25">
      <c r="I69771"/>
      <c r="J69771"/>
      <c r="K69771"/>
      <c r="L69771"/>
    </row>
    <row r="69772" spans="9:12" ht="15" x14ac:dyDescent="0.25">
      <c r="I69772"/>
      <c r="J69772"/>
      <c r="K69772"/>
      <c r="L69772"/>
    </row>
    <row r="69773" spans="9:12" ht="15" x14ac:dyDescent="0.25">
      <c r="I69773"/>
      <c r="J69773"/>
      <c r="K69773"/>
      <c r="L69773"/>
    </row>
    <row r="69774" spans="9:12" ht="15" x14ac:dyDescent="0.25">
      <c r="I69774"/>
      <c r="J69774"/>
      <c r="K69774"/>
      <c r="L69774"/>
    </row>
    <row r="69775" spans="9:12" ht="15" x14ac:dyDescent="0.25">
      <c r="I69775"/>
      <c r="J69775"/>
      <c r="K69775"/>
      <c r="L69775"/>
    </row>
    <row r="69776" spans="9:12" ht="15" x14ac:dyDescent="0.25">
      <c r="I69776"/>
      <c r="J69776"/>
      <c r="K69776"/>
      <c r="L69776"/>
    </row>
    <row r="69777" spans="9:12" ht="15" x14ac:dyDescent="0.25">
      <c r="I69777"/>
      <c r="J69777"/>
      <c r="K69777"/>
      <c r="L69777"/>
    </row>
    <row r="69778" spans="9:12" ht="15" x14ac:dyDescent="0.25">
      <c r="I69778"/>
      <c r="J69778"/>
      <c r="K69778"/>
      <c r="L69778"/>
    </row>
    <row r="69779" spans="9:12" ht="15" x14ac:dyDescent="0.25">
      <c r="I69779"/>
      <c r="J69779"/>
      <c r="K69779"/>
      <c r="L69779"/>
    </row>
    <row r="69780" spans="9:12" ht="15" x14ac:dyDescent="0.25">
      <c r="I69780"/>
      <c r="J69780"/>
      <c r="K69780"/>
      <c r="L69780"/>
    </row>
    <row r="69781" spans="9:12" ht="15" x14ac:dyDescent="0.25">
      <c r="I69781"/>
      <c r="J69781"/>
      <c r="K69781"/>
      <c r="L69781"/>
    </row>
    <row r="69782" spans="9:12" ht="15" x14ac:dyDescent="0.25">
      <c r="I69782"/>
      <c r="J69782"/>
      <c r="K69782"/>
      <c r="L69782"/>
    </row>
    <row r="69783" spans="9:12" ht="15" x14ac:dyDescent="0.25">
      <c r="I69783"/>
      <c r="J69783"/>
      <c r="K69783"/>
      <c r="L69783"/>
    </row>
    <row r="69784" spans="9:12" ht="15" x14ac:dyDescent="0.25">
      <c r="I69784"/>
      <c r="J69784"/>
      <c r="K69784"/>
      <c r="L69784"/>
    </row>
    <row r="69785" spans="9:12" ht="15" x14ac:dyDescent="0.25">
      <c r="I69785"/>
      <c r="J69785"/>
      <c r="K69785"/>
      <c r="L69785"/>
    </row>
    <row r="69786" spans="9:12" ht="15" x14ac:dyDescent="0.25">
      <c r="I69786"/>
      <c r="J69786"/>
      <c r="K69786"/>
      <c r="L69786"/>
    </row>
    <row r="69787" spans="9:12" ht="15" x14ac:dyDescent="0.25">
      <c r="I69787"/>
      <c r="J69787"/>
      <c r="K69787"/>
      <c r="L69787"/>
    </row>
    <row r="69788" spans="9:12" ht="15" x14ac:dyDescent="0.25">
      <c r="I69788"/>
      <c r="J69788"/>
      <c r="K69788"/>
      <c r="L69788"/>
    </row>
    <row r="69789" spans="9:12" ht="15" x14ac:dyDescent="0.25">
      <c r="I69789"/>
      <c r="J69789"/>
      <c r="K69789"/>
      <c r="L69789"/>
    </row>
    <row r="69790" spans="9:12" ht="15" x14ac:dyDescent="0.25">
      <c r="I69790"/>
      <c r="J69790"/>
      <c r="K69790"/>
      <c r="L69790"/>
    </row>
    <row r="69791" spans="9:12" ht="15" x14ac:dyDescent="0.25">
      <c r="I69791"/>
      <c r="J69791"/>
      <c r="K69791"/>
      <c r="L69791"/>
    </row>
    <row r="69792" spans="9:12" ht="15" x14ac:dyDescent="0.25">
      <c r="I69792"/>
      <c r="J69792"/>
      <c r="K69792"/>
      <c r="L69792"/>
    </row>
    <row r="69793" spans="9:12" ht="15" x14ac:dyDescent="0.25">
      <c r="I69793"/>
      <c r="J69793"/>
      <c r="K69793"/>
      <c r="L69793"/>
    </row>
    <row r="69794" spans="9:12" ht="15" x14ac:dyDescent="0.25">
      <c r="I69794"/>
      <c r="J69794"/>
      <c r="K69794"/>
      <c r="L69794"/>
    </row>
    <row r="69795" spans="9:12" ht="15" x14ac:dyDescent="0.25">
      <c r="I69795"/>
      <c r="J69795"/>
      <c r="K69795"/>
      <c r="L69795"/>
    </row>
    <row r="69796" spans="9:12" ht="15" x14ac:dyDescent="0.25">
      <c r="I69796"/>
      <c r="J69796"/>
      <c r="K69796"/>
      <c r="L69796"/>
    </row>
    <row r="69797" spans="9:12" ht="15" x14ac:dyDescent="0.25">
      <c r="I69797"/>
      <c r="J69797"/>
      <c r="K69797"/>
      <c r="L69797"/>
    </row>
    <row r="69798" spans="9:12" ht="15" x14ac:dyDescent="0.25">
      <c r="I69798"/>
      <c r="J69798"/>
      <c r="K69798"/>
      <c r="L69798"/>
    </row>
    <row r="69799" spans="9:12" ht="15" x14ac:dyDescent="0.25">
      <c r="I69799"/>
      <c r="J69799"/>
      <c r="K69799"/>
      <c r="L69799"/>
    </row>
    <row r="69800" spans="9:12" ht="15" x14ac:dyDescent="0.25">
      <c r="I69800"/>
      <c r="J69800"/>
      <c r="K69800"/>
      <c r="L69800"/>
    </row>
    <row r="69801" spans="9:12" ht="15" x14ac:dyDescent="0.25">
      <c r="I69801"/>
      <c r="J69801"/>
      <c r="K69801"/>
      <c r="L69801"/>
    </row>
    <row r="69802" spans="9:12" ht="15" x14ac:dyDescent="0.25">
      <c r="I69802"/>
      <c r="J69802"/>
      <c r="K69802"/>
      <c r="L69802"/>
    </row>
    <row r="69803" spans="9:12" ht="15" x14ac:dyDescent="0.25">
      <c r="I69803"/>
      <c r="J69803"/>
      <c r="K69803"/>
      <c r="L69803"/>
    </row>
    <row r="69804" spans="9:12" ht="15" x14ac:dyDescent="0.25">
      <c r="I69804"/>
      <c r="J69804"/>
      <c r="K69804"/>
      <c r="L69804"/>
    </row>
    <row r="69805" spans="9:12" ht="15" x14ac:dyDescent="0.25">
      <c r="I69805"/>
      <c r="J69805"/>
      <c r="K69805"/>
      <c r="L69805"/>
    </row>
    <row r="69806" spans="9:12" ht="15" x14ac:dyDescent="0.25">
      <c r="I69806"/>
      <c r="J69806"/>
      <c r="K69806"/>
      <c r="L69806"/>
    </row>
    <row r="69807" spans="9:12" ht="15" x14ac:dyDescent="0.25">
      <c r="I69807"/>
      <c r="J69807"/>
      <c r="K69807"/>
      <c r="L69807"/>
    </row>
    <row r="69808" spans="9:12" ht="15" x14ac:dyDescent="0.25">
      <c r="I69808"/>
      <c r="J69808"/>
      <c r="K69808"/>
      <c r="L69808"/>
    </row>
    <row r="69809" spans="9:12" ht="15" x14ac:dyDescent="0.25">
      <c r="I69809"/>
      <c r="J69809"/>
      <c r="K69809"/>
      <c r="L69809"/>
    </row>
    <row r="69810" spans="9:12" ht="15" x14ac:dyDescent="0.25">
      <c r="I69810"/>
      <c r="J69810"/>
      <c r="K69810"/>
      <c r="L69810"/>
    </row>
    <row r="69811" spans="9:12" ht="15" x14ac:dyDescent="0.25">
      <c r="I69811"/>
      <c r="J69811"/>
      <c r="K69811"/>
      <c r="L69811"/>
    </row>
    <row r="69812" spans="9:12" ht="15" x14ac:dyDescent="0.25">
      <c r="I69812"/>
      <c r="J69812"/>
      <c r="K69812"/>
      <c r="L69812"/>
    </row>
    <row r="69813" spans="9:12" ht="15" x14ac:dyDescent="0.25">
      <c r="I69813"/>
      <c r="J69813"/>
      <c r="K69813"/>
      <c r="L69813"/>
    </row>
    <row r="69814" spans="9:12" ht="15" x14ac:dyDescent="0.25">
      <c r="I69814"/>
      <c r="J69814"/>
      <c r="K69814"/>
      <c r="L69814"/>
    </row>
    <row r="69815" spans="9:12" ht="15" x14ac:dyDescent="0.25">
      <c r="I69815"/>
      <c r="J69815"/>
      <c r="K69815"/>
      <c r="L69815"/>
    </row>
    <row r="69816" spans="9:12" ht="15" x14ac:dyDescent="0.25">
      <c r="I69816"/>
      <c r="J69816"/>
      <c r="K69816"/>
      <c r="L69816"/>
    </row>
    <row r="69817" spans="9:12" ht="15" x14ac:dyDescent="0.25">
      <c r="I69817"/>
      <c r="J69817"/>
      <c r="K69817"/>
      <c r="L69817"/>
    </row>
    <row r="69818" spans="9:12" ht="15" x14ac:dyDescent="0.25">
      <c r="I69818"/>
      <c r="J69818"/>
      <c r="K69818"/>
      <c r="L69818"/>
    </row>
    <row r="69819" spans="9:12" ht="15" x14ac:dyDescent="0.25">
      <c r="I69819"/>
      <c r="J69819"/>
      <c r="K69819"/>
      <c r="L69819"/>
    </row>
    <row r="69820" spans="9:12" ht="15" x14ac:dyDescent="0.25">
      <c r="I69820"/>
      <c r="J69820"/>
      <c r="K69820"/>
      <c r="L69820"/>
    </row>
    <row r="69821" spans="9:12" ht="15" x14ac:dyDescent="0.25">
      <c r="I69821"/>
      <c r="J69821"/>
      <c r="K69821"/>
      <c r="L69821"/>
    </row>
    <row r="69822" spans="9:12" ht="15" x14ac:dyDescent="0.25">
      <c r="I69822"/>
      <c r="J69822"/>
      <c r="K69822"/>
      <c r="L69822"/>
    </row>
    <row r="69823" spans="9:12" ht="15" x14ac:dyDescent="0.25">
      <c r="I69823"/>
      <c r="J69823"/>
      <c r="K69823"/>
      <c r="L69823"/>
    </row>
    <row r="69824" spans="9:12" ht="15" x14ac:dyDescent="0.25">
      <c r="I69824"/>
      <c r="J69824"/>
      <c r="K69824"/>
      <c r="L69824"/>
    </row>
    <row r="69825" spans="9:12" ht="15" x14ac:dyDescent="0.25">
      <c r="I69825"/>
      <c r="J69825"/>
      <c r="K69825"/>
      <c r="L69825"/>
    </row>
    <row r="69826" spans="9:12" ht="15" x14ac:dyDescent="0.25">
      <c r="I69826"/>
      <c r="J69826"/>
      <c r="K69826"/>
      <c r="L69826"/>
    </row>
    <row r="69827" spans="9:12" ht="15" x14ac:dyDescent="0.25">
      <c r="I69827"/>
      <c r="J69827"/>
      <c r="K69827"/>
      <c r="L69827"/>
    </row>
    <row r="69828" spans="9:12" ht="15" x14ac:dyDescent="0.25">
      <c r="I69828"/>
      <c r="J69828"/>
      <c r="K69828"/>
      <c r="L69828"/>
    </row>
    <row r="69829" spans="9:12" ht="15" x14ac:dyDescent="0.25">
      <c r="I69829"/>
      <c r="J69829"/>
      <c r="K69829"/>
      <c r="L69829"/>
    </row>
    <row r="69830" spans="9:12" ht="15" x14ac:dyDescent="0.25">
      <c r="I69830"/>
      <c r="J69830"/>
      <c r="K69830"/>
      <c r="L69830"/>
    </row>
    <row r="69831" spans="9:12" ht="15" x14ac:dyDescent="0.25">
      <c r="I69831"/>
      <c r="J69831"/>
      <c r="K69831"/>
      <c r="L69831"/>
    </row>
    <row r="69832" spans="9:12" ht="15" x14ac:dyDescent="0.25">
      <c r="I69832"/>
      <c r="J69832"/>
      <c r="K69832"/>
      <c r="L69832"/>
    </row>
    <row r="69833" spans="9:12" ht="15" x14ac:dyDescent="0.25">
      <c r="I69833"/>
      <c r="J69833"/>
      <c r="K69833"/>
      <c r="L69833"/>
    </row>
    <row r="69834" spans="9:12" ht="15" x14ac:dyDescent="0.25">
      <c r="I69834"/>
      <c r="J69834"/>
      <c r="K69834"/>
      <c r="L69834"/>
    </row>
    <row r="69835" spans="9:12" ht="15" x14ac:dyDescent="0.25">
      <c r="I69835"/>
      <c r="J69835"/>
      <c r="K69835"/>
      <c r="L69835"/>
    </row>
    <row r="69836" spans="9:12" ht="15" x14ac:dyDescent="0.25">
      <c r="I69836"/>
      <c r="J69836"/>
      <c r="K69836"/>
      <c r="L69836"/>
    </row>
    <row r="69837" spans="9:12" ht="15" x14ac:dyDescent="0.25">
      <c r="I69837"/>
      <c r="J69837"/>
      <c r="K69837"/>
      <c r="L69837"/>
    </row>
    <row r="69838" spans="9:12" ht="15" x14ac:dyDescent="0.25">
      <c r="I69838"/>
      <c r="J69838"/>
      <c r="K69838"/>
      <c r="L69838"/>
    </row>
    <row r="69839" spans="9:12" ht="15" x14ac:dyDescent="0.25">
      <c r="I69839"/>
      <c r="J69839"/>
      <c r="K69839"/>
      <c r="L69839"/>
    </row>
    <row r="69840" spans="9:12" ht="15" x14ac:dyDescent="0.25">
      <c r="I69840"/>
      <c r="J69840"/>
      <c r="K69840"/>
      <c r="L69840"/>
    </row>
    <row r="69841" spans="9:12" ht="15" x14ac:dyDescent="0.25">
      <c r="I69841"/>
      <c r="J69841"/>
      <c r="K69841"/>
      <c r="L69841"/>
    </row>
    <row r="69842" spans="9:12" ht="15" x14ac:dyDescent="0.25">
      <c r="I69842"/>
      <c r="J69842"/>
      <c r="K69842"/>
      <c r="L69842"/>
    </row>
    <row r="69843" spans="9:12" ht="15" x14ac:dyDescent="0.25">
      <c r="I69843"/>
      <c r="J69843"/>
      <c r="K69843"/>
      <c r="L69843"/>
    </row>
    <row r="69844" spans="9:12" ht="15" x14ac:dyDescent="0.25">
      <c r="I69844"/>
      <c r="J69844"/>
      <c r="K69844"/>
      <c r="L69844"/>
    </row>
    <row r="69845" spans="9:12" ht="15" x14ac:dyDescent="0.25">
      <c r="I69845"/>
      <c r="J69845"/>
      <c r="K69845"/>
      <c r="L69845"/>
    </row>
    <row r="69846" spans="9:12" ht="15" x14ac:dyDescent="0.25">
      <c r="I69846"/>
      <c r="J69846"/>
      <c r="K69846"/>
      <c r="L69846"/>
    </row>
    <row r="69847" spans="9:12" ht="15" x14ac:dyDescent="0.25">
      <c r="I69847"/>
      <c r="J69847"/>
      <c r="K69847"/>
      <c r="L69847"/>
    </row>
    <row r="69848" spans="9:12" ht="15" x14ac:dyDescent="0.25">
      <c r="I69848"/>
      <c r="J69848"/>
      <c r="K69848"/>
      <c r="L69848"/>
    </row>
    <row r="69849" spans="9:12" ht="15" x14ac:dyDescent="0.25">
      <c r="I69849"/>
      <c r="J69849"/>
      <c r="K69849"/>
      <c r="L69849"/>
    </row>
    <row r="69850" spans="9:12" ht="15" x14ac:dyDescent="0.25">
      <c r="I69850"/>
      <c r="J69850"/>
      <c r="K69850"/>
      <c r="L69850"/>
    </row>
    <row r="69851" spans="9:12" ht="15" x14ac:dyDescent="0.25">
      <c r="I69851"/>
      <c r="J69851"/>
      <c r="K69851"/>
      <c r="L69851"/>
    </row>
    <row r="69852" spans="9:12" ht="15" x14ac:dyDescent="0.25">
      <c r="I69852"/>
      <c r="J69852"/>
      <c r="K69852"/>
      <c r="L69852"/>
    </row>
    <row r="69853" spans="9:12" ht="15" x14ac:dyDescent="0.25">
      <c r="I69853"/>
      <c r="J69853"/>
      <c r="K69853"/>
      <c r="L69853"/>
    </row>
    <row r="69854" spans="9:12" ht="15" x14ac:dyDescent="0.25">
      <c r="I69854"/>
      <c r="J69854"/>
      <c r="K69854"/>
      <c r="L69854"/>
    </row>
    <row r="69855" spans="9:12" ht="15" x14ac:dyDescent="0.25">
      <c r="I69855"/>
      <c r="J69855"/>
      <c r="K69855"/>
      <c r="L69855"/>
    </row>
    <row r="69856" spans="9:12" ht="15" x14ac:dyDescent="0.25">
      <c r="I69856"/>
      <c r="J69856"/>
      <c r="K69856"/>
      <c r="L69856"/>
    </row>
    <row r="69857" spans="9:12" ht="15" x14ac:dyDescent="0.25">
      <c r="I69857"/>
      <c r="J69857"/>
      <c r="K69857"/>
      <c r="L69857"/>
    </row>
    <row r="69858" spans="9:12" ht="15" x14ac:dyDescent="0.25">
      <c r="I69858"/>
      <c r="J69858"/>
      <c r="K69858"/>
      <c r="L69858"/>
    </row>
    <row r="69859" spans="9:12" ht="15" x14ac:dyDescent="0.25">
      <c r="I69859"/>
      <c r="J69859"/>
      <c r="K69859"/>
      <c r="L69859"/>
    </row>
    <row r="69860" spans="9:12" ht="15" x14ac:dyDescent="0.25">
      <c r="I69860"/>
      <c r="J69860"/>
      <c r="K69860"/>
      <c r="L69860"/>
    </row>
    <row r="69861" spans="9:12" ht="15" x14ac:dyDescent="0.25">
      <c r="I69861"/>
      <c r="J69861"/>
      <c r="K69861"/>
      <c r="L69861"/>
    </row>
    <row r="69862" spans="9:12" ht="15" x14ac:dyDescent="0.25">
      <c r="I69862"/>
      <c r="J69862"/>
      <c r="K69862"/>
      <c r="L69862"/>
    </row>
    <row r="69863" spans="9:12" ht="15" x14ac:dyDescent="0.25">
      <c r="I69863"/>
      <c r="J69863"/>
      <c r="K69863"/>
      <c r="L69863"/>
    </row>
    <row r="69864" spans="9:12" ht="15" x14ac:dyDescent="0.25">
      <c r="I69864"/>
      <c r="J69864"/>
      <c r="K69864"/>
      <c r="L69864"/>
    </row>
    <row r="69865" spans="9:12" ht="15" x14ac:dyDescent="0.25">
      <c r="I69865"/>
      <c r="J69865"/>
      <c r="K69865"/>
      <c r="L69865"/>
    </row>
    <row r="69866" spans="9:12" ht="15" x14ac:dyDescent="0.25">
      <c r="I69866"/>
      <c r="J69866"/>
      <c r="K69866"/>
      <c r="L69866"/>
    </row>
    <row r="69867" spans="9:12" ht="15" x14ac:dyDescent="0.25">
      <c r="I69867"/>
      <c r="J69867"/>
      <c r="K69867"/>
      <c r="L69867"/>
    </row>
    <row r="69868" spans="9:12" ht="15" x14ac:dyDescent="0.25">
      <c r="I69868"/>
      <c r="J69868"/>
      <c r="K69868"/>
      <c r="L69868"/>
    </row>
    <row r="69869" spans="9:12" ht="15" x14ac:dyDescent="0.25">
      <c r="I69869"/>
      <c r="J69869"/>
      <c r="K69869"/>
      <c r="L69869"/>
    </row>
    <row r="69870" spans="9:12" ht="15" x14ac:dyDescent="0.25">
      <c r="I69870"/>
      <c r="J69870"/>
      <c r="K69870"/>
      <c r="L69870"/>
    </row>
    <row r="69871" spans="9:12" ht="15" x14ac:dyDescent="0.25">
      <c r="I69871"/>
      <c r="J69871"/>
      <c r="K69871"/>
      <c r="L69871"/>
    </row>
    <row r="69872" spans="9:12" ht="15" x14ac:dyDescent="0.25">
      <c r="I69872"/>
      <c r="J69872"/>
      <c r="K69872"/>
      <c r="L69872"/>
    </row>
    <row r="69873" spans="9:12" ht="15" x14ac:dyDescent="0.25">
      <c r="I69873"/>
      <c r="J69873"/>
      <c r="K69873"/>
      <c r="L69873"/>
    </row>
    <row r="69874" spans="9:12" ht="15" x14ac:dyDescent="0.25">
      <c r="I69874"/>
      <c r="J69874"/>
      <c r="K69874"/>
      <c r="L69874"/>
    </row>
    <row r="69875" spans="9:12" ht="15" x14ac:dyDescent="0.25">
      <c r="I69875"/>
      <c r="J69875"/>
      <c r="K69875"/>
      <c r="L69875"/>
    </row>
    <row r="69876" spans="9:12" ht="15" x14ac:dyDescent="0.25">
      <c r="I69876"/>
      <c r="J69876"/>
      <c r="K69876"/>
      <c r="L69876"/>
    </row>
    <row r="69877" spans="9:12" ht="15" x14ac:dyDescent="0.25">
      <c r="I69877"/>
      <c r="J69877"/>
      <c r="K69877"/>
      <c r="L69877"/>
    </row>
    <row r="69878" spans="9:12" ht="15" x14ac:dyDescent="0.25">
      <c r="I69878"/>
      <c r="J69878"/>
      <c r="K69878"/>
      <c r="L69878"/>
    </row>
    <row r="69879" spans="9:12" ht="15" x14ac:dyDescent="0.25">
      <c r="I69879"/>
      <c r="J69879"/>
      <c r="K69879"/>
      <c r="L69879"/>
    </row>
    <row r="69880" spans="9:12" ht="15" x14ac:dyDescent="0.25">
      <c r="I69880"/>
      <c r="J69880"/>
      <c r="K69880"/>
      <c r="L69880"/>
    </row>
    <row r="69881" spans="9:12" ht="15" x14ac:dyDescent="0.25">
      <c r="I69881"/>
      <c r="J69881"/>
      <c r="K69881"/>
      <c r="L69881"/>
    </row>
    <row r="69882" spans="9:12" ht="15" x14ac:dyDescent="0.25">
      <c r="I69882"/>
      <c r="J69882"/>
      <c r="K69882"/>
      <c r="L69882"/>
    </row>
    <row r="69883" spans="9:12" ht="15" x14ac:dyDescent="0.25">
      <c r="I69883"/>
      <c r="J69883"/>
      <c r="K69883"/>
      <c r="L69883"/>
    </row>
    <row r="69884" spans="9:12" ht="15" x14ac:dyDescent="0.25">
      <c r="I69884"/>
      <c r="J69884"/>
      <c r="K69884"/>
      <c r="L69884"/>
    </row>
    <row r="69885" spans="9:12" ht="15" x14ac:dyDescent="0.25">
      <c r="I69885"/>
      <c r="J69885"/>
      <c r="K69885"/>
      <c r="L69885"/>
    </row>
    <row r="69886" spans="9:12" ht="15" x14ac:dyDescent="0.25">
      <c r="I69886"/>
      <c r="J69886"/>
      <c r="K69886"/>
      <c r="L69886"/>
    </row>
    <row r="69887" spans="9:12" ht="15" x14ac:dyDescent="0.25">
      <c r="I69887"/>
      <c r="J69887"/>
      <c r="K69887"/>
      <c r="L69887"/>
    </row>
    <row r="69888" spans="9:12" ht="15" x14ac:dyDescent="0.25">
      <c r="I69888"/>
      <c r="J69888"/>
      <c r="K69888"/>
      <c r="L69888"/>
    </row>
    <row r="69889" spans="9:12" ht="15" x14ac:dyDescent="0.25">
      <c r="I69889"/>
      <c r="J69889"/>
      <c r="K69889"/>
      <c r="L69889"/>
    </row>
    <row r="69890" spans="9:12" ht="15" x14ac:dyDescent="0.25">
      <c r="I69890"/>
      <c r="J69890"/>
      <c r="K69890"/>
      <c r="L69890"/>
    </row>
    <row r="69891" spans="9:12" ht="15" x14ac:dyDescent="0.25">
      <c r="I69891"/>
      <c r="J69891"/>
      <c r="K69891"/>
      <c r="L69891"/>
    </row>
    <row r="69892" spans="9:12" ht="15" x14ac:dyDescent="0.25">
      <c r="I69892"/>
      <c r="J69892"/>
      <c r="K69892"/>
      <c r="L69892"/>
    </row>
    <row r="69893" spans="9:12" ht="15" x14ac:dyDescent="0.25">
      <c r="I69893"/>
      <c r="J69893"/>
      <c r="K69893"/>
      <c r="L69893"/>
    </row>
    <row r="69894" spans="9:12" ht="15" x14ac:dyDescent="0.25">
      <c r="I69894"/>
      <c r="J69894"/>
      <c r="K69894"/>
      <c r="L69894"/>
    </row>
    <row r="69895" spans="9:12" ht="15" x14ac:dyDescent="0.25">
      <c r="I69895"/>
      <c r="J69895"/>
      <c r="K69895"/>
      <c r="L69895"/>
    </row>
    <row r="69896" spans="9:12" ht="15" x14ac:dyDescent="0.25">
      <c r="I69896"/>
      <c r="J69896"/>
      <c r="K69896"/>
      <c r="L69896"/>
    </row>
    <row r="69897" spans="9:12" ht="15" x14ac:dyDescent="0.25">
      <c r="I69897"/>
      <c r="J69897"/>
      <c r="K69897"/>
      <c r="L69897"/>
    </row>
    <row r="69898" spans="9:12" ht="15" x14ac:dyDescent="0.25">
      <c r="I69898"/>
      <c r="J69898"/>
      <c r="K69898"/>
      <c r="L69898"/>
    </row>
    <row r="69899" spans="9:12" ht="15" x14ac:dyDescent="0.25">
      <c r="I69899"/>
      <c r="J69899"/>
      <c r="K69899"/>
      <c r="L69899"/>
    </row>
    <row r="69900" spans="9:12" ht="15" x14ac:dyDescent="0.25">
      <c r="I69900"/>
      <c r="J69900"/>
      <c r="K69900"/>
      <c r="L69900"/>
    </row>
    <row r="69901" spans="9:12" ht="15" x14ac:dyDescent="0.25">
      <c r="I69901"/>
      <c r="J69901"/>
      <c r="K69901"/>
      <c r="L69901"/>
    </row>
    <row r="69902" spans="9:12" ht="15" x14ac:dyDescent="0.25">
      <c r="I69902"/>
      <c r="J69902"/>
      <c r="K69902"/>
      <c r="L69902"/>
    </row>
    <row r="69903" spans="9:12" ht="15" x14ac:dyDescent="0.25">
      <c r="I69903"/>
      <c r="J69903"/>
      <c r="K69903"/>
      <c r="L69903"/>
    </row>
    <row r="69904" spans="9:12" ht="15" x14ac:dyDescent="0.25">
      <c r="I69904"/>
      <c r="J69904"/>
      <c r="K69904"/>
      <c r="L69904"/>
    </row>
    <row r="69905" spans="9:12" ht="15" x14ac:dyDescent="0.25">
      <c r="I69905"/>
      <c r="J69905"/>
      <c r="K69905"/>
      <c r="L69905"/>
    </row>
    <row r="69906" spans="9:12" ht="15" x14ac:dyDescent="0.25">
      <c r="I69906"/>
      <c r="J69906"/>
      <c r="K69906"/>
      <c r="L69906"/>
    </row>
    <row r="69907" spans="9:12" ht="15" x14ac:dyDescent="0.25">
      <c r="I69907"/>
      <c r="J69907"/>
      <c r="K69907"/>
      <c r="L69907"/>
    </row>
    <row r="69908" spans="9:12" ht="15" x14ac:dyDescent="0.25">
      <c r="I69908"/>
      <c r="J69908"/>
      <c r="K69908"/>
      <c r="L69908"/>
    </row>
    <row r="69909" spans="9:12" ht="15" x14ac:dyDescent="0.25">
      <c r="I69909"/>
      <c r="J69909"/>
      <c r="K69909"/>
      <c r="L69909"/>
    </row>
    <row r="69910" spans="9:12" ht="15" x14ac:dyDescent="0.25">
      <c r="I69910"/>
      <c r="J69910"/>
      <c r="K69910"/>
      <c r="L69910"/>
    </row>
    <row r="69911" spans="9:12" ht="15" x14ac:dyDescent="0.25">
      <c r="I69911"/>
      <c r="J69911"/>
      <c r="K69911"/>
      <c r="L69911"/>
    </row>
    <row r="69912" spans="9:12" ht="15" x14ac:dyDescent="0.25">
      <c r="I69912"/>
      <c r="J69912"/>
      <c r="K69912"/>
      <c r="L69912"/>
    </row>
    <row r="69913" spans="9:12" ht="15" x14ac:dyDescent="0.25">
      <c r="I69913"/>
      <c r="J69913"/>
      <c r="K69913"/>
      <c r="L69913"/>
    </row>
    <row r="69914" spans="9:12" ht="15" x14ac:dyDescent="0.25">
      <c r="I69914"/>
      <c r="J69914"/>
      <c r="K69914"/>
      <c r="L69914"/>
    </row>
    <row r="69915" spans="9:12" ht="15" x14ac:dyDescent="0.25">
      <c r="I69915"/>
      <c r="J69915"/>
      <c r="K69915"/>
      <c r="L69915"/>
    </row>
    <row r="69916" spans="9:12" ht="15" x14ac:dyDescent="0.25">
      <c r="I69916"/>
      <c r="J69916"/>
      <c r="K69916"/>
      <c r="L69916"/>
    </row>
    <row r="69917" spans="9:12" ht="15" x14ac:dyDescent="0.25">
      <c r="I69917"/>
      <c r="J69917"/>
      <c r="K69917"/>
      <c r="L69917"/>
    </row>
    <row r="69918" spans="9:12" ht="15" x14ac:dyDescent="0.25">
      <c r="I69918"/>
      <c r="J69918"/>
      <c r="K69918"/>
      <c r="L69918"/>
    </row>
    <row r="69919" spans="9:12" ht="15" x14ac:dyDescent="0.25">
      <c r="I69919"/>
      <c r="J69919"/>
      <c r="K69919"/>
      <c r="L69919"/>
    </row>
    <row r="69920" spans="9:12" ht="15" x14ac:dyDescent="0.25">
      <c r="I69920"/>
      <c r="J69920"/>
      <c r="K69920"/>
      <c r="L69920"/>
    </row>
    <row r="69921" spans="9:12" ht="15" x14ac:dyDescent="0.25">
      <c r="I69921"/>
      <c r="J69921"/>
      <c r="K69921"/>
      <c r="L69921"/>
    </row>
    <row r="69922" spans="9:12" ht="15" x14ac:dyDescent="0.25">
      <c r="I69922"/>
      <c r="J69922"/>
      <c r="K69922"/>
      <c r="L69922"/>
    </row>
    <row r="69923" spans="9:12" ht="15" x14ac:dyDescent="0.25">
      <c r="I69923"/>
      <c r="J69923"/>
      <c r="K69923"/>
      <c r="L69923"/>
    </row>
    <row r="69924" spans="9:12" ht="15" x14ac:dyDescent="0.25">
      <c r="I69924"/>
      <c r="J69924"/>
      <c r="K69924"/>
      <c r="L69924"/>
    </row>
    <row r="69925" spans="9:12" ht="15" x14ac:dyDescent="0.25">
      <c r="I69925"/>
      <c r="J69925"/>
      <c r="K69925"/>
      <c r="L69925"/>
    </row>
    <row r="69926" spans="9:12" ht="15" x14ac:dyDescent="0.25">
      <c r="I69926"/>
      <c r="J69926"/>
      <c r="K69926"/>
      <c r="L69926"/>
    </row>
    <row r="69927" spans="9:12" ht="15" x14ac:dyDescent="0.25">
      <c r="I69927"/>
      <c r="J69927"/>
      <c r="K69927"/>
      <c r="L69927"/>
    </row>
    <row r="69928" spans="9:12" ht="15" x14ac:dyDescent="0.25">
      <c r="I69928"/>
      <c r="J69928"/>
      <c r="K69928"/>
      <c r="L69928"/>
    </row>
    <row r="69929" spans="9:12" ht="15" x14ac:dyDescent="0.25">
      <c r="I69929"/>
      <c r="J69929"/>
      <c r="K69929"/>
      <c r="L69929"/>
    </row>
    <row r="69930" spans="9:12" ht="15" x14ac:dyDescent="0.25">
      <c r="I69930"/>
      <c r="J69930"/>
      <c r="K69930"/>
      <c r="L69930"/>
    </row>
    <row r="69931" spans="9:12" ht="15" x14ac:dyDescent="0.25">
      <c r="I69931"/>
      <c r="J69931"/>
      <c r="K69931"/>
      <c r="L69931"/>
    </row>
    <row r="69932" spans="9:12" ht="15" x14ac:dyDescent="0.25">
      <c r="I69932"/>
      <c r="J69932"/>
      <c r="K69932"/>
      <c r="L69932"/>
    </row>
    <row r="69933" spans="9:12" ht="15" x14ac:dyDescent="0.25">
      <c r="I69933"/>
      <c r="J69933"/>
      <c r="K69933"/>
      <c r="L69933"/>
    </row>
    <row r="69934" spans="9:12" ht="15" x14ac:dyDescent="0.25">
      <c r="I69934"/>
      <c r="J69934"/>
      <c r="K69934"/>
      <c r="L69934"/>
    </row>
    <row r="69935" spans="9:12" ht="15" x14ac:dyDescent="0.25">
      <c r="I69935"/>
      <c r="J69935"/>
      <c r="K69935"/>
      <c r="L69935"/>
    </row>
    <row r="69936" spans="9:12" ht="15" x14ac:dyDescent="0.25">
      <c r="I69936"/>
      <c r="J69936"/>
      <c r="K69936"/>
      <c r="L69936"/>
    </row>
    <row r="69937" spans="9:12" ht="15" x14ac:dyDescent="0.25">
      <c r="I69937"/>
      <c r="J69937"/>
      <c r="K69937"/>
      <c r="L69937"/>
    </row>
    <row r="69938" spans="9:12" ht="15" x14ac:dyDescent="0.25">
      <c r="I69938"/>
      <c r="J69938"/>
      <c r="K69938"/>
      <c r="L69938"/>
    </row>
    <row r="69939" spans="9:12" ht="15" x14ac:dyDescent="0.25">
      <c r="I69939"/>
      <c r="J69939"/>
      <c r="K69939"/>
      <c r="L69939"/>
    </row>
    <row r="69940" spans="9:12" ht="15" x14ac:dyDescent="0.25">
      <c r="I69940"/>
      <c r="J69940"/>
      <c r="K69940"/>
      <c r="L69940"/>
    </row>
    <row r="69941" spans="9:12" ht="15" x14ac:dyDescent="0.25">
      <c r="I69941"/>
      <c r="J69941"/>
      <c r="K69941"/>
      <c r="L69941"/>
    </row>
    <row r="69942" spans="9:12" ht="15" x14ac:dyDescent="0.25">
      <c r="I69942"/>
      <c r="J69942"/>
      <c r="K69942"/>
      <c r="L69942"/>
    </row>
    <row r="69943" spans="9:12" ht="15" x14ac:dyDescent="0.25">
      <c r="I69943"/>
      <c r="J69943"/>
      <c r="K69943"/>
      <c r="L69943"/>
    </row>
    <row r="69944" spans="9:12" ht="15" x14ac:dyDescent="0.25">
      <c r="I69944"/>
      <c r="J69944"/>
      <c r="K69944"/>
      <c r="L69944"/>
    </row>
    <row r="69945" spans="9:12" ht="15" x14ac:dyDescent="0.25">
      <c r="I69945"/>
      <c r="J69945"/>
      <c r="K69945"/>
      <c r="L69945"/>
    </row>
    <row r="69946" spans="9:12" ht="15" x14ac:dyDescent="0.25">
      <c r="I69946"/>
      <c r="J69946"/>
      <c r="K69946"/>
      <c r="L69946"/>
    </row>
    <row r="69947" spans="9:12" ht="15" x14ac:dyDescent="0.25">
      <c r="I69947"/>
      <c r="J69947"/>
      <c r="K69947"/>
      <c r="L69947"/>
    </row>
    <row r="69948" spans="9:12" ht="15" x14ac:dyDescent="0.25">
      <c r="I69948"/>
      <c r="J69948"/>
      <c r="K69948"/>
      <c r="L69948"/>
    </row>
    <row r="69949" spans="9:12" ht="15" x14ac:dyDescent="0.25">
      <c r="I69949"/>
      <c r="J69949"/>
      <c r="K69949"/>
      <c r="L69949"/>
    </row>
    <row r="69950" spans="9:12" ht="15" x14ac:dyDescent="0.25">
      <c r="I69950"/>
      <c r="J69950"/>
      <c r="K69950"/>
      <c r="L69950"/>
    </row>
    <row r="69951" spans="9:12" ht="15" x14ac:dyDescent="0.25">
      <c r="I69951"/>
      <c r="J69951"/>
      <c r="K69951"/>
      <c r="L69951"/>
    </row>
    <row r="69952" spans="9:12" ht="15" x14ac:dyDescent="0.25">
      <c r="I69952"/>
      <c r="J69952"/>
      <c r="K69952"/>
      <c r="L69952"/>
    </row>
    <row r="69953" spans="9:12" ht="15" x14ac:dyDescent="0.25">
      <c r="I69953"/>
      <c r="J69953"/>
      <c r="K69953"/>
      <c r="L69953"/>
    </row>
    <row r="69954" spans="9:12" ht="15" x14ac:dyDescent="0.25">
      <c r="I69954"/>
      <c r="J69954"/>
      <c r="K69954"/>
      <c r="L69954"/>
    </row>
    <row r="69955" spans="9:12" ht="15" x14ac:dyDescent="0.25">
      <c r="I69955"/>
      <c r="J69955"/>
      <c r="K69955"/>
      <c r="L69955"/>
    </row>
    <row r="69956" spans="9:12" ht="15" x14ac:dyDescent="0.25">
      <c r="I69956"/>
      <c r="J69956"/>
      <c r="K69956"/>
      <c r="L69956"/>
    </row>
    <row r="69957" spans="9:12" ht="15" x14ac:dyDescent="0.25">
      <c r="I69957"/>
      <c r="J69957"/>
      <c r="K69957"/>
      <c r="L69957"/>
    </row>
    <row r="69958" spans="9:12" ht="15" x14ac:dyDescent="0.25">
      <c r="I69958"/>
      <c r="J69958"/>
      <c r="K69958"/>
      <c r="L69958"/>
    </row>
    <row r="69959" spans="9:12" ht="15" x14ac:dyDescent="0.25">
      <c r="I69959"/>
      <c r="J69959"/>
      <c r="K69959"/>
      <c r="L69959"/>
    </row>
    <row r="69960" spans="9:12" ht="15" x14ac:dyDescent="0.25">
      <c r="I69960"/>
      <c r="J69960"/>
      <c r="K69960"/>
      <c r="L69960"/>
    </row>
    <row r="69961" spans="9:12" ht="15" x14ac:dyDescent="0.25">
      <c r="I69961"/>
      <c r="J69961"/>
      <c r="K69961"/>
      <c r="L69961"/>
    </row>
    <row r="69962" spans="9:12" ht="15" x14ac:dyDescent="0.25">
      <c r="I69962"/>
      <c r="J69962"/>
      <c r="K69962"/>
      <c r="L69962"/>
    </row>
    <row r="69963" spans="9:12" ht="15" x14ac:dyDescent="0.25">
      <c r="I69963"/>
      <c r="J69963"/>
      <c r="K69963"/>
      <c r="L69963"/>
    </row>
    <row r="69964" spans="9:12" ht="15" x14ac:dyDescent="0.25">
      <c r="I69964"/>
      <c r="J69964"/>
      <c r="K69964"/>
      <c r="L69964"/>
    </row>
    <row r="69965" spans="9:12" ht="15" x14ac:dyDescent="0.25">
      <c r="I69965"/>
      <c r="J69965"/>
      <c r="K69965"/>
      <c r="L69965"/>
    </row>
    <row r="69966" spans="9:12" ht="15" x14ac:dyDescent="0.25">
      <c r="I69966"/>
      <c r="J69966"/>
      <c r="K69966"/>
      <c r="L69966"/>
    </row>
    <row r="69967" spans="9:12" ht="15" x14ac:dyDescent="0.25">
      <c r="I69967"/>
      <c r="J69967"/>
      <c r="K69967"/>
      <c r="L69967"/>
    </row>
    <row r="69968" spans="9:12" ht="15" x14ac:dyDescent="0.25">
      <c r="I69968"/>
      <c r="J69968"/>
      <c r="K69968"/>
      <c r="L69968"/>
    </row>
    <row r="69969" spans="9:12" ht="15" x14ac:dyDescent="0.25">
      <c r="I69969"/>
      <c r="J69969"/>
      <c r="K69969"/>
      <c r="L69969"/>
    </row>
    <row r="69970" spans="9:12" ht="15" x14ac:dyDescent="0.25">
      <c r="I69970"/>
      <c r="J69970"/>
      <c r="K69970"/>
      <c r="L69970"/>
    </row>
    <row r="69971" spans="9:12" ht="15" x14ac:dyDescent="0.25">
      <c r="I69971"/>
      <c r="J69971"/>
      <c r="K69971"/>
      <c r="L69971"/>
    </row>
    <row r="69972" spans="9:12" ht="15" x14ac:dyDescent="0.25">
      <c r="I69972"/>
      <c r="J69972"/>
      <c r="K69972"/>
      <c r="L69972"/>
    </row>
    <row r="69973" spans="9:12" ht="15" x14ac:dyDescent="0.25">
      <c r="I69973"/>
      <c r="J69973"/>
      <c r="K69973"/>
      <c r="L69973"/>
    </row>
    <row r="69974" spans="9:12" ht="15" x14ac:dyDescent="0.25">
      <c r="I69974"/>
      <c r="J69974"/>
      <c r="K69974"/>
      <c r="L69974"/>
    </row>
    <row r="69975" spans="9:12" ht="15" x14ac:dyDescent="0.25">
      <c r="I69975"/>
      <c r="J69975"/>
      <c r="K69975"/>
      <c r="L69975"/>
    </row>
    <row r="69976" spans="9:12" ht="15" x14ac:dyDescent="0.25">
      <c r="I69976"/>
      <c r="J69976"/>
      <c r="K69976"/>
      <c r="L69976"/>
    </row>
    <row r="69977" spans="9:12" ht="15" x14ac:dyDescent="0.25">
      <c r="I69977"/>
      <c r="J69977"/>
      <c r="K69977"/>
      <c r="L69977"/>
    </row>
    <row r="69978" spans="9:12" ht="15" x14ac:dyDescent="0.25">
      <c r="I69978"/>
      <c r="J69978"/>
      <c r="K69978"/>
      <c r="L69978"/>
    </row>
    <row r="69979" spans="9:12" ht="15" x14ac:dyDescent="0.25">
      <c r="I69979"/>
      <c r="J69979"/>
      <c r="K69979"/>
      <c r="L69979"/>
    </row>
    <row r="69980" spans="9:12" ht="15" x14ac:dyDescent="0.25">
      <c r="I69980"/>
      <c r="J69980"/>
      <c r="K69980"/>
      <c r="L69980"/>
    </row>
    <row r="69981" spans="9:12" ht="15" x14ac:dyDescent="0.25">
      <c r="I69981"/>
      <c r="J69981"/>
      <c r="K69981"/>
      <c r="L69981"/>
    </row>
    <row r="69982" spans="9:12" ht="15" x14ac:dyDescent="0.25">
      <c r="I69982"/>
      <c r="J69982"/>
      <c r="K69982"/>
      <c r="L69982"/>
    </row>
    <row r="69983" spans="9:12" ht="15" x14ac:dyDescent="0.25">
      <c r="I69983"/>
      <c r="J69983"/>
      <c r="K69983"/>
      <c r="L69983"/>
    </row>
    <row r="69984" spans="9:12" ht="15" x14ac:dyDescent="0.25">
      <c r="I69984"/>
      <c r="J69984"/>
      <c r="K69984"/>
      <c r="L69984"/>
    </row>
    <row r="69985" spans="9:12" ht="15" x14ac:dyDescent="0.25">
      <c r="I69985"/>
      <c r="J69985"/>
      <c r="K69985"/>
      <c r="L69985"/>
    </row>
    <row r="69986" spans="9:12" ht="15" x14ac:dyDescent="0.25">
      <c r="I69986"/>
      <c r="J69986"/>
      <c r="K69986"/>
      <c r="L69986"/>
    </row>
    <row r="69987" spans="9:12" ht="15" x14ac:dyDescent="0.25">
      <c r="I69987"/>
      <c r="J69987"/>
      <c r="K69987"/>
      <c r="L69987"/>
    </row>
    <row r="69988" spans="9:12" ht="15" x14ac:dyDescent="0.25">
      <c r="I69988"/>
      <c r="J69988"/>
      <c r="K69988"/>
      <c r="L69988"/>
    </row>
    <row r="69989" spans="9:12" ht="15" x14ac:dyDescent="0.25">
      <c r="I69989"/>
      <c r="J69989"/>
      <c r="K69989"/>
      <c r="L69989"/>
    </row>
    <row r="69990" spans="9:12" ht="15" x14ac:dyDescent="0.25">
      <c r="I69990"/>
      <c r="J69990"/>
      <c r="K69990"/>
      <c r="L69990"/>
    </row>
    <row r="69991" spans="9:12" ht="15" x14ac:dyDescent="0.25">
      <c r="I69991"/>
      <c r="J69991"/>
      <c r="K69991"/>
      <c r="L69991"/>
    </row>
    <row r="69992" spans="9:12" ht="15" x14ac:dyDescent="0.25">
      <c r="I69992"/>
      <c r="J69992"/>
      <c r="K69992"/>
      <c r="L69992"/>
    </row>
    <row r="69993" spans="9:12" ht="15" x14ac:dyDescent="0.25">
      <c r="I69993"/>
      <c r="J69993"/>
      <c r="K69993"/>
      <c r="L69993"/>
    </row>
    <row r="69994" spans="9:12" ht="15" x14ac:dyDescent="0.25">
      <c r="I69994"/>
      <c r="J69994"/>
      <c r="K69994"/>
      <c r="L69994"/>
    </row>
    <row r="69995" spans="9:12" ht="15" x14ac:dyDescent="0.25">
      <c r="I69995"/>
      <c r="J69995"/>
      <c r="K69995"/>
      <c r="L69995"/>
    </row>
    <row r="69996" spans="9:12" ht="15" x14ac:dyDescent="0.25">
      <c r="I69996"/>
      <c r="J69996"/>
      <c r="K69996"/>
      <c r="L69996"/>
    </row>
    <row r="69997" spans="9:12" ht="15" x14ac:dyDescent="0.25">
      <c r="I69997"/>
      <c r="J69997"/>
      <c r="K69997"/>
      <c r="L69997"/>
    </row>
    <row r="69998" spans="9:12" ht="15" x14ac:dyDescent="0.25">
      <c r="I69998"/>
      <c r="J69998"/>
      <c r="K69998"/>
      <c r="L69998"/>
    </row>
    <row r="69999" spans="9:12" ht="15" x14ac:dyDescent="0.25">
      <c r="I69999"/>
      <c r="J69999"/>
      <c r="K69999"/>
      <c r="L69999"/>
    </row>
    <row r="70000" spans="9:12" ht="15" x14ac:dyDescent="0.25">
      <c r="I70000"/>
      <c r="J70000"/>
      <c r="K70000"/>
      <c r="L70000"/>
    </row>
    <row r="70001" spans="9:12" ht="15" x14ac:dyDescent="0.25">
      <c r="I70001"/>
      <c r="J70001"/>
      <c r="K70001"/>
      <c r="L70001"/>
    </row>
    <row r="70002" spans="9:12" ht="15" x14ac:dyDescent="0.25">
      <c r="I70002"/>
      <c r="J70002"/>
      <c r="K70002"/>
      <c r="L70002"/>
    </row>
    <row r="70003" spans="9:12" ht="15" x14ac:dyDescent="0.25">
      <c r="I70003"/>
      <c r="J70003"/>
      <c r="K70003"/>
      <c r="L70003"/>
    </row>
    <row r="70004" spans="9:12" ht="15" x14ac:dyDescent="0.25">
      <c r="I70004"/>
      <c r="J70004"/>
      <c r="K70004"/>
      <c r="L70004"/>
    </row>
    <row r="70005" spans="9:12" ht="15" x14ac:dyDescent="0.25">
      <c r="I70005"/>
      <c r="J70005"/>
      <c r="K70005"/>
      <c r="L70005"/>
    </row>
    <row r="70006" spans="9:12" ht="15" x14ac:dyDescent="0.25">
      <c r="I70006"/>
      <c r="J70006"/>
      <c r="K70006"/>
      <c r="L70006"/>
    </row>
    <row r="70007" spans="9:12" ht="15" x14ac:dyDescent="0.25">
      <c r="I70007"/>
      <c r="J70007"/>
      <c r="K70007"/>
      <c r="L70007"/>
    </row>
    <row r="70008" spans="9:12" ht="15" x14ac:dyDescent="0.25">
      <c r="I70008"/>
      <c r="J70008"/>
      <c r="K70008"/>
      <c r="L70008"/>
    </row>
    <row r="70009" spans="9:12" ht="15" x14ac:dyDescent="0.25">
      <c r="I70009"/>
      <c r="J70009"/>
      <c r="K70009"/>
      <c r="L70009"/>
    </row>
    <row r="70010" spans="9:12" ht="15" x14ac:dyDescent="0.25">
      <c r="I70010"/>
      <c r="J70010"/>
      <c r="K70010"/>
      <c r="L70010"/>
    </row>
    <row r="70011" spans="9:12" ht="15" x14ac:dyDescent="0.25">
      <c r="I70011"/>
      <c r="J70011"/>
      <c r="K70011"/>
      <c r="L70011"/>
    </row>
    <row r="70012" spans="9:12" ht="15" x14ac:dyDescent="0.25">
      <c r="I70012"/>
      <c r="J70012"/>
      <c r="K70012"/>
      <c r="L70012"/>
    </row>
    <row r="70013" spans="9:12" ht="15" x14ac:dyDescent="0.25">
      <c r="I70013"/>
      <c r="J70013"/>
      <c r="K70013"/>
      <c r="L70013"/>
    </row>
    <row r="70014" spans="9:12" ht="15" x14ac:dyDescent="0.25">
      <c r="I70014"/>
      <c r="J70014"/>
      <c r="K70014"/>
      <c r="L70014"/>
    </row>
    <row r="70015" spans="9:12" ht="15" x14ac:dyDescent="0.25">
      <c r="I70015"/>
      <c r="J70015"/>
      <c r="K70015"/>
      <c r="L70015"/>
    </row>
    <row r="70016" spans="9:12" ht="15" x14ac:dyDescent="0.25">
      <c r="I70016"/>
      <c r="J70016"/>
      <c r="K70016"/>
      <c r="L70016"/>
    </row>
    <row r="70017" spans="9:12" ht="15" x14ac:dyDescent="0.25">
      <c r="I70017"/>
      <c r="J70017"/>
      <c r="K70017"/>
      <c r="L70017"/>
    </row>
    <row r="70018" spans="9:12" ht="15" x14ac:dyDescent="0.25">
      <c r="I70018"/>
      <c r="J70018"/>
      <c r="K70018"/>
      <c r="L70018"/>
    </row>
    <row r="70019" spans="9:12" ht="15" x14ac:dyDescent="0.25">
      <c r="I70019"/>
      <c r="J70019"/>
      <c r="K70019"/>
      <c r="L70019"/>
    </row>
    <row r="70020" spans="9:12" ht="15" x14ac:dyDescent="0.25">
      <c r="I70020"/>
      <c r="J70020"/>
      <c r="K70020"/>
      <c r="L70020"/>
    </row>
    <row r="70021" spans="9:12" ht="15" x14ac:dyDescent="0.25">
      <c r="I70021"/>
      <c r="J70021"/>
      <c r="K70021"/>
      <c r="L70021"/>
    </row>
    <row r="70022" spans="9:12" ht="15" x14ac:dyDescent="0.25">
      <c r="I70022"/>
      <c r="J70022"/>
      <c r="K70022"/>
      <c r="L70022"/>
    </row>
    <row r="70023" spans="9:12" ht="15" x14ac:dyDescent="0.25">
      <c r="I70023"/>
      <c r="J70023"/>
      <c r="K70023"/>
      <c r="L70023"/>
    </row>
    <row r="70024" spans="9:12" ht="15" x14ac:dyDescent="0.25">
      <c r="I70024"/>
      <c r="J70024"/>
      <c r="K70024"/>
      <c r="L70024"/>
    </row>
    <row r="70025" spans="9:12" ht="15" x14ac:dyDescent="0.25">
      <c r="I70025"/>
      <c r="J70025"/>
      <c r="K70025"/>
      <c r="L70025"/>
    </row>
    <row r="70026" spans="9:12" ht="15" x14ac:dyDescent="0.25">
      <c r="I70026"/>
      <c r="J70026"/>
      <c r="K70026"/>
      <c r="L70026"/>
    </row>
    <row r="70027" spans="9:12" ht="15" x14ac:dyDescent="0.25">
      <c r="I70027"/>
      <c r="J70027"/>
      <c r="K70027"/>
      <c r="L70027"/>
    </row>
    <row r="70028" spans="9:12" ht="15" x14ac:dyDescent="0.25">
      <c r="I70028"/>
      <c r="J70028"/>
      <c r="K70028"/>
      <c r="L70028"/>
    </row>
    <row r="70029" spans="9:12" ht="15" x14ac:dyDescent="0.25">
      <c r="I70029"/>
      <c r="J70029"/>
      <c r="K70029"/>
      <c r="L70029"/>
    </row>
    <row r="70030" spans="9:12" ht="15" x14ac:dyDescent="0.25">
      <c r="I70030"/>
      <c r="J70030"/>
      <c r="K70030"/>
      <c r="L70030"/>
    </row>
    <row r="70031" spans="9:12" ht="15" x14ac:dyDescent="0.25">
      <c r="I70031"/>
      <c r="J70031"/>
      <c r="K70031"/>
      <c r="L70031"/>
    </row>
    <row r="70032" spans="9:12" ht="15" x14ac:dyDescent="0.25">
      <c r="I70032"/>
      <c r="J70032"/>
      <c r="K70032"/>
      <c r="L70032"/>
    </row>
    <row r="70033" spans="9:12" ht="15" x14ac:dyDescent="0.25">
      <c r="I70033"/>
      <c r="J70033"/>
      <c r="K70033"/>
      <c r="L70033"/>
    </row>
    <row r="70034" spans="9:12" ht="15" x14ac:dyDescent="0.25">
      <c r="I70034"/>
      <c r="J70034"/>
      <c r="K70034"/>
      <c r="L70034"/>
    </row>
    <row r="70035" spans="9:12" ht="15" x14ac:dyDescent="0.25">
      <c r="I70035"/>
      <c r="J70035"/>
      <c r="K70035"/>
      <c r="L70035"/>
    </row>
    <row r="70036" spans="9:12" ht="15" x14ac:dyDescent="0.25">
      <c r="I70036"/>
      <c r="J70036"/>
      <c r="K70036"/>
      <c r="L70036"/>
    </row>
    <row r="70037" spans="9:12" ht="15" x14ac:dyDescent="0.25">
      <c r="I70037"/>
      <c r="J70037"/>
      <c r="K70037"/>
      <c r="L70037"/>
    </row>
    <row r="70038" spans="9:12" ht="15" x14ac:dyDescent="0.25">
      <c r="I70038"/>
      <c r="J70038"/>
      <c r="K70038"/>
      <c r="L70038"/>
    </row>
    <row r="70039" spans="9:12" ht="15" x14ac:dyDescent="0.25">
      <c r="I70039"/>
      <c r="J70039"/>
      <c r="K70039"/>
      <c r="L70039"/>
    </row>
    <row r="70040" spans="9:12" ht="15" x14ac:dyDescent="0.25">
      <c r="I70040"/>
      <c r="J70040"/>
      <c r="K70040"/>
      <c r="L70040"/>
    </row>
    <row r="70041" spans="9:12" ht="15" x14ac:dyDescent="0.25">
      <c r="I70041"/>
      <c r="J70041"/>
      <c r="K70041"/>
      <c r="L70041"/>
    </row>
    <row r="70042" spans="9:12" ht="15" x14ac:dyDescent="0.25">
      <c r="I70042"/>
      <c r="J70042"/>
      <c r="K70042"/>
      <c r="L70042"/>
    </row>
    <row r="70043" spans="9:12" ht="15" x14ac:dyDescent="0.25">
      <c r="I70043"/>
      <c r="J70043"/>
      <c r="K70043"/>
      <c r="L70043"/>
    </row>
    <row r="70044" spans="9:12" ht="15" x14ac:dyDescent="0.25">
      <c r="I70044"/>
      <c r="J70044"/>
      <c r="K70044"/>
      <c r="L70044"/>
    </row>
    <row r="70045" spans="9:12" ht="15" x14ac:dyDescent="0.25">
      <c r="I70045"/>
      <c r="J70045"/>
      <c r="K70045"/>
      <c r="L70045"/>
    </row>
    <row r="70046" spans="9:12" ht="15" x14ac:dyDescent="0.25">
      <c r="I70046"/>
      <c r="J70046"/>
      <c r="K70046"/>
      <c r="L70046"/>
    </row>
    <row r="70047" spans="9:12" ht="15" x14ac:dyDescent="0.25">
      <c r="I70047"/>
      <c r="J70047"/>
      <c r="K70047"/>
      <c r="L70047"/>
    </row>
    <row r="70048" spans="9:12" ht="15" x14ac:dyDescent="0.25">
      <c r="I70048"/>
      <c r="J70048"/>
      <c r="K70048"/>
      <c r="L70048"/>
    </row>
    <row r="70049" spans="9:12" ht="15" x14ac:dyDescent="0.25">
      <c r="I70049"/>
      <c r="J70049"/>
      <c r="K70049"/>
      <c r="L70049"/>
    </row>
    <row r="70050" spans="9:12" ht="15" x14ac:dyDescent="0.25">
      <c r="I70050"/>
      <c r="J70050"/>
      <c r="K70050"/>
      <c r="L70050"/>
    </row>
    <row r="70051" spans="9:12" ht="15" x14ac:dyDescent="0.25">
      <c r="I70051"/>
      <c r="J70051"/>
      <c r="K70051"/>
      <c r="L70051"/>
    </row>
    <row r="70052" spans="9:12" ht="15" x14ac:dyDescent="0.25">
      <c r="I70052"/>
      <c r="J70052"/>
      <c r="K70052"/>
      <c r="L70052"/>
    </row>
    <row r="70053" spans="9:12" ht="15" x14ac:dyDescent="0.25">
      <c r="I70053"/>
      <c r="J70053"/>
      <c r="K70053"/>
      <c r="L70053"/>
    </row>
    <row r="70054" spans="9:12" ht="15" x14ac:dyDescent="0.25">
      <c r="I70054"/>
      <c r="J70054"/>
      <c r="K70054"/>
      <c r="L70054"/>
    </row>
    <row r="70055" spans="9:12" ht="15" x14ac:dyDescent="0.25">
      <c r="I70055"/>
      <c r="J70055"/>
      <c r="K70055"/>
      <c r="L70055"/>
    </row>
    <row r="70056" spans="9:12" ht="15" x14ac:dyDescent="0.25">
      <c r="I70056"/>
      <c r="J70056"/>
      <c r="K70056"/>
      <c r="L70056"/>
    </row>
    <row r="70057" spans="9:12" ht="15" x14ac:dyDescent="0.25">
      <c r="I70057"/>
      <c r="J70057"/>
      <c r="K70057"/>
      <c r="L70057"/>
    </row>
    <row r="70058" spans="9:12" ht="15" x14ac:dyDescent="0.25">
      <c r="I70058"/>
      <c r="J70058"/>
      <c r="K70058"/>
      <c r="L70058"/>
    </row>
    <row r="70059" spans="9:12" ht="15" x14ac:dyDescent="0.25">
      <c r="I70059"/>
      <c r="J70059"/>
      <c r="K70059"/>
      <c r="L70059"/>
    </row>
    <row r="70060" spans="9:12" ht="15" x14ac:dyDescent="0.25">
      <c r="I70060"/>
      <c r="J70060"/>
      <c r="K70060"/>
      <c r="L70060"/>
    </row>
    <row r="70061" spans="9:12" ht="15" x14ac:dyDescent="0.25">
      <c r="I70061"/>
      <c r="J70061"/>
      <c r="K70061"/>
      <c r="L70061"/>
    </row>
    <row r="70062" spans="9:12" ht="15" x14ac:dyDescent="0.25">
      <c r="I70062"/>
      <c r="J70062"/>
      <c r="K70062"/>
      <c r="L70062"/>
    </row>
    <row r="70063" spans="9:12" ht="15" x14ac:dyDescent="0.25">
      <c r="I70063"/>
      <c r="J70063"/>
      <c r="K70063"/>
      <c r="L70063"/>
    </row>
    <row r="70064" spans="9:12" ht="15" x14ac:dyDescent="0.25">
      <c r="I70064"/>
      <c r="J70064"/>
      <c r="K70064"/>
      <c r="L70064"/>
    </row>
    <row r="70065" spans="9:12" ht="15" x14ac:dyDescent="0.25">
      <c r="I70065"/>
      <c r="J70065"/>
      <c r="K70065"/>
      <c r="L70065"/>
    </row>
    <row r="70066" spans="9:12" ht="15" x14ac:dyDescent="0.25">
      <c r="I70066"/>
      <c r="J70066"/>
      <c r="K70066"/>
      <c r="L70066"/>
    </row>
    <row r="70067" spans="9:12" ht="15" x14ac:dyDescent="0.25">
      <c r="I70067"/>
      <c r="J70067"/>
      <c r="K70067"/>
      <c r="L70067"/>
    </row>
    <row r="70068" spans="9:12" ht="15" x14ac:dyDescent="0.25">
      <c r="I70068"/>
      <c r="J70068"/>
      <c r="K70068"/>
      <c r="L70068"/>
    </row>
    <row r="70069" spans="9:12" ht="15" x14ac:dyDescent="0.25">
      <c r="I70069"/>
      <c r="J70069"/>
      <c r="K70069"/>
      <c r="L70069"/>
    </row>
    <row r="70070" spans="9:12" ht="15" x14ac:dyDescent="0.25">
      <c r="I70070"/>
      <c r="J70070"/>
      <c r="K70070"/>
      <c r="L70070"/>
    </row>
    <row r="70071" spans="9:12" ht="15" x14ac:dyDescent="0.25">
      <c r="I70071"/>
      <c r="J70071"/>
      <c r="K70071"/>
      <c r="L70071"/>
    </row>
    <row r="70072" spans="9:12" ht="15" x14ac:dyDescent="0.25">
      <c r="I70072"/>
      <c r="J70072"/>
      <c r="K70072"/>
      <c r="L70072"/>
    </row>
    <row r="70073" spans="9:12" ht="15" x14ac:dyDescent="0.25">
      <c r="I70073"/>
      <c r="J70073"/>
      <c r="K70073"/>
      <c r="L70073"/>
    </row>
    <row r="70074" spans="9:12" ht="15" x14ac:dyDescent="0.25">
      <c r="I70074"/>
      <c r="J70074"/>
      <c r="K70074"/>
      <c r="L70074"/>
    </row>
    <row r="70075" spans="9:12" ht="15" x14ac:dyDescent="0.25">
      <c r="I70075"/>
      <c r="J70075"/>
      <c r="K70075"/>
      <c r="L70075"/>
    </row>
    <row r="70076" spans="9:12" ht="15" x14ac:dyDescent="0.25">
      <c r="I70076"/>
      <c r="J70076"/>
      <c r="K70076"/>
      <c r="L70076"/>
    </row>
    <row r="70077" spans="9:12" ht="15" x14ac:dyDescent="0.25">
      <c r="I70077"/>
      <c r="J70077"/>
      <c r="K70077"/>
      <c r="L70077"/>
    </row>
    <row r="70078" spans="9:12" ht="15" x14ac:dyDescent="0.25">
      <c r="I70078"/>
      <c r="J70078"/>
      <c r="K70078"/>
      <c r="L70078"/>
    </row>
    <row r="70079" spans="9:12" ht="15" x14ac:dyDescent="0.25">
      <c r="I70079"/>
      <c r="J70079"/>
      <c r="K70079"/>
      <c r="L70079"/>
    </row>
    <row r="70080" spans="9:12" ht="15" x14ac:dyDescent="0.25">
      <c r="I70080"/>
      <c r="J70080"/>
      <c r="K70080"/>
      <c r="L70080"/>
    </row>
    <row r="70081" spans="9:12" ht="15" x14ac:dyDescent="0.25">
      <c r="I70081"/>
      <c r="J70081"/>
      <c r="K70081"/>
      <c r="L70081"/>
    </row>
    <row r="70082" spans="9:12" ht="15" x14ac:dyDescent="0.25">
      <c r="I70082"/>
      <c r="J70082"/>
      <c r="K70082"/>
      <c r="L70082"/>
    </row>
    <row r="70083" spans="9:12" ht="15" x14ac:dyDescent="0.25">
      <c r="I70083"/>
      <c r="J70083"/>
      <c r="K70083"/>
      <c r="L70083"/>
    </row>
    <row r="70084" spans="9:12" ht="15" x14ac:dyDescent="0.25">
      <c r="I70084"/>
      <c r="J70084"/>
      <c r="K70084"/>
      <c r="L70084"/>
    </row>
    <row r="70085" spans="9:12" ht="15" x14ac:dyDescent="0.25">
      <c r="I70085"/>
      <c r="J70085"/>
      <c r="K70085"/>
      <c r="L70085"/>
    </row>
    <row r="70086" spans="9:12" ht="15" x14ac:dyDescent="0.25">
      <c r="I70086"/>
      <c r="J70086"/>
      <c r="K70086"/>
      <c r="L70086"/>
    </row>
    <row r="70087" spans="9:12" ht="15" x14ac:dyDescent="0.25">
      <c r="I70087"/>
      <c r="J70087"/>
      <c r="K70087"/>
      <c r="L70087"/>
    </row>
    <row r="70088" spans="9:12" ht="15" x14ac:dyDescent="0.25">
      <c r="I70088"/>
      <c r="J70088"/>
      <c r="K70088"/>
      <c r="L70088"/>
    </row>
    <row r="70089" spans="9:12" ht="15" x14ac:dyDescent="0.25">
      <c r="I70089"/>
      <c r="J70089"/>
      <c r="K70089"/>
      <c r="L70089"/>
    </row>
    <row r="70090" spans="9:12" ht="15" x14ac:dyDescent="0.25">
      <c r="I70090"/>
      <c r="J70090"/>
      <c r="K70090"/>
      <c r="L70090"/>
    </row>
    <row r="70091" spans="9:12" ht="15" x14ac:dyDescent="0.25">
      <c r="I70091"/>
      <c r="J70091"/>
      <c r="K70091"/>
      <c r="L70091"/>
    </row>
    <row r="70092" spans="9:12" ht="15" x14ac:dyDescent="0.25">
      <c r="I70092"/>
      <c r="J70092"/>
      <c r="K70092"/>
      <c r="L70092"/>
    </row>
    <row r="70093" spans="9:12" ht="15" x14ac:dyDescent="0.25">
      <c r="I70093"/>
      <c r="J70093"/>
      <c r="K70093"/>
      <c r="L70093"/>
    </row>
    <row r="70094" spans="9:12" ht="15" x14ac:dyDescent="0.25">
      <c r="I70094"/>
      <c r="J70094"/>
      <c r="K70094"/>
      <c r="L70094"/>
    </row>
    <row r="70095" spans="9:12" ht="15" x14ac:dyDescent="0.25">
      <c r="I70095"/>
      <c r="J70095"/>
      <c r="K70095"/>
      <c r="L70095"/>
    </row>
    <row r="70096" spans="9:12" ht="15" x14ac:dyDescent="0.25">
      <c r="I70096"/>
      <c r="J70096"/>
      <c r="K70096"/>
      <c r="L70096"/>
    </row>
    <row r="70097" spans="9:12" ht="15" x14ac:dyDescent="0.25">
      <c r="I70097"/>
      <c r="J70097"/>
      <c r="K70097"/>
      <c r="L70097"/>
    </row>
    <row r="70098" spans="9:12" ht="15" x14ac:dyDescent="0.25">
      <c r="I70098"/>
      <c r="J70098"/>
      <c r="K70098"/>
      <c r="L70098"/>
    </row>
    <row r="70099" spans="9:12" ht="15" x14ac:dyDescent="0.25">
      <c r="I70099"/>
      <c r="J70099"/>
      <c r="K70099"/>
      <c r="L70099"/>
    </row>
    <row r="70100" spans="9:12" ht="15" x14ac:dyDescent="0.25">
      <c r="I70100"/>
      <c r="J70100"/>
      <c r="K70100"/>
      <c r="L70100"/>
    </row>
    <row r="70101" spans="9:12" ht="15" x14ac:dyDescent="0.25">
      <c r="I70101"/>
      <c r="J70101"/>
      <c r="K70101"/>
      <c r="L70101"/>
    </row>
    <row r="70102" spans="9:12" ht="15" x14ac:dyDescent="0.25">
      <c r="I70102"/>
      <c r="J70102"/>
      <c r="K70102"/>
      <c r="L70102"/>
    </row>
    <row r="70103" spans="9:12" ht="15" x14ac:dyDescent="0.25">
      <c r="I70103"/>
      <c r="J70103"/>
      <c r="K70103"/>
      <c r="L70103"/>
    </row>
    <row r="70104" spans="9:12" ht="15" x14ac:dyDescent="0.25">
      <c r="I70104"/>
      <c r="J70104"/>
      <c r="K70104"/>
      <c r="L70104"/>
    </row>
    <row r="70105" spans="9:12" ht="15" x14ac:dyDescent="0.25">
      <c r="I70105"/>
      <c r="J70105"/>
      <c r="K70105"/>
      <c r="L70105"/>
    </row>
    <row r="70106" spans="9:12" ht="15" x14ac:dyDescent="0.25">
      <c r="I70106"/>
      <c r="J70106"/>
      <c r="K70106"/>
      <c r="L70106"/>
    </row>
    <row r="70107" spans="9:12" ht="15" x14ac:dyDescent="0.25">
      <c r="I70107"/>
      <c r="J70107"/>
      <c r="K70107"/>
      <c r="L70107"/>
    </row>
    <row r="70108" spans="9:12" ht="15" x14ac:dyDescent="0.25">
      <c r="I70108"/>
      <c r="J70108"/>
      <c r="K70108"/>
      <c r="L70108"/>
    </row>
    <row r="70109" spans="9:12" ht="15" x14ac:dyDescent="0.25">
      <c r="I70109"/>
      <c r="J70109"/>
      <c r="K70109"/>
      <c r="L70109"/>
    </row>
    <row r="70110" spans="9:12" ht="15" x14ac:dyDescent="0.25">
      <c r="I70110"/>
      <c r="J70110"/>
      <c r="K70110"/>
      <c r="L70110"/>
    </row>
    <row r="70111" spans="9:12" ht="15" x14ac:dyDescent="0.25">
      <c r="I70111"/>
      <c r="J70111"/>
      <c r="K70111"/>
      <c r="L70111"/>
    </row>
    <row r="70112" spans="9:12" ht="15" x14ac:dyDescent="0.25">
      <c r="I70112"/>
      <c r="J70112"/>
      <c r="K70112"/>
      <c r="L70112"/>
    </row>
    <row r="70113" spans="9:12" ht="15" x14ac:dyDescent="0.25">
      <c r="I70113"/>
      <c r="J70113"/>
      <c r="K70113"/>
      <c r="L70113"/>
    </row>
    <row r="70114" spans="9:12" ht="15" x14ac:dyDescent="0.25">
      <c r="I70114"/>
      <c r="J70114"/>
      <c r="K70114"/>
      <c r="L70114"/>
    </row>
    <row r="70115" spans="9:12" ht="15" x14ac:dyDescent="0.25">
      <c r="I70115"/>
      <c r="J70115"/>
      <c r="K70115"/>
      <c r="L70115"/>
    </row>
    <row r="70116" spans="9:12" ht="15" x14ac:dyDescent="0.25">
      <c r="I70116"/>
      <c r="J70116"/>
      <c r="K70116"/>
      <c r="L70116"/>
    </row>
    <row r="70117" spans="9:12" ht="15" x14ac:dyDescent="0.25">
      <c r="I70117"/>
      <c r="J70117"/>
      <c r="K70117"/>
      <c r="L70117"/>
    </row>
    <row r="70118" spans="9:12" ht="15" x14ac:dyDescent="0.25">
      <c r="I70118"/>
      <c r="J70118"/>
      <c r="K70118"/>
      <c r="L70118"/>
    </row>
    <row r="70119" spans="9:12" ht="15" x14ac:dyDescent="0.25">
      <c r="I70119"/>
      <c r="J70119"/>
      <c r="K70119"/>
      <c r="L70119"/>
    </row>
    <row r="70120" spans="9:12" ht="15" x14ac:dyDescent="0.25">
      <c r="I70120"/>
      <c r="J70120"/>
      <c r="K70120"/>
      <c r="L70120"/>
    </row>
    <row r="70121" spans="9:12" ht="15" x14ac:dyDescent="0.25">
      <c r="I70121"/>
      <c r="J70121"/>
      <c r="K70121"/>
      <c r="L70121"/>
    </row>
    <row r="70122" spans="9:12" ht="15" x14ac:dyDescent="0.25">
      <c r="I70122"/>
      <c r="J70122"/>
      <c r="K70122"/>
      <c r="L70122"/>
    </row>
    <row r="70123" spans="9:12" ht="15" x14ac:dyDescent="0.25">
      <c r="I70123"/>
      <c r="J70123"/>
      <c r="K70123"/>
      <c r="L70123"/>
    </row>
    <row r="70124" spans="9:12" ht="15" x14ac:dyDescent="0.25">
      <c r="I70124"/>
      <c r="J70124"/>
      <c r="K70124"/>
      <c r="L70124"/>
    </row>
    <row r="70125" spans="9:12" ht="15" x14ac:dyDescent="0.25">
      <c r="I70125"/>
      <c r="J70125"/>
      <c r="K70125"/>
      <c r="L70125"/>
    </row>
    <row r="70126" spans="9:12" ht="15" x14ac:dyDescent="0.25">
      <c r="I70126"/>
      <c r="J70126"/>
      <c r="K70126"/>
      <c r="L70126"/>
    </row>
    <row r="70127" spans="9:12" ht="15" x14ac:dyDescent="0.25">
      <c r="I70127"/>
      <c r="J70127"/>
      <c r="K70127"/>
      <c r="L70127"/>
    </row>
    <row r="70128" spans="9:12" ht="15" x14ac:dyDescent="0.25">
      <c r="I70128"/>
      <c r="J70128"/>
      <c r="K70128"/>
      <c r="L70128"/>
    </row>
    <row r="70129" spans="9:12" ht="15" x14ac:dyDescent="0.25">
      <c r="I70129"/>
      <c r="J70129"/>
      <c r="K70129"/>
      <c r="L70129"/>
    </row>
    <row r="70130" spans="9:12" ht="15" x14ac:dyDescent="0.25">
      <c r="I70130"/>
      <c r="J70130"/>
      <c r="K70130"/>
      <c r="L70130"/>
    </row>
    <row r="70131" spans="9:12" ht="15" x14ac:dyDescent="0.25">
      <c r="I70131"/>
      <c r="J70131"/>
      <c r="K70131"/>
      <c r="L70131"/>
    </row>
    <row r="70132" spans="9:12" ht="15" x14ac:dyDescent="0.25">
      <c r="I70132"/>
      <c r="J70132"/>
      <c r="K70132"/>
      <c r="L70132"/>
    </row>
    <row r="70133" spans="9:12" ht="15" x14ac:dyDescent="0.25">
      <c r="I70133"/>
      <c r="J70133"/>
      <c r="K70133"/>
      <c r="L70133"/>
    </row>
    <row r="70134" spans="9:12" ht="15" x14ac:dyDescent="0.25">
      <c r="I70134"/>
      <c r="J70134"/>
      <c r="K70134"/>
      <c r="L70134"/>
    </row>
    <row r="70135" spans="9:12" ht="15" x14ac:dyDescent="0.25">
      <c r="I70135"/>
      <c r="J70135"/>
      <c r="K70135"/>
      <c r="L70135"/>
    </row>
    <row r="70136" spans="9:12" ht="15" x14ac:dyDescent="0.25">
      <c r="I70136"/>
      <c r="J70136"/>
      <c r="K70136"/>
      <c r="L70136"/>
    </row>
    <row r="70137" spans="9:12" ht="15" x14ac:dyDescent="0.25">
      <c r="I70137"/>
      <c r="J70137"/>
      <c r="K70137"/>
      <c r="L70137"/>
    </row>
    <row r="70138" spans="9:12" ht="15" x14ac:dyDescent="0.25">
      <c r="I70138"/>
      <c r="J70138"/>
      <c r="K70138"/>
      <c r="L70138"/>
    </row>
    <row r="70139" spans="9:12" ht="15" x14ac:dyDescent="0.25">
      <c r="I70139"/>
      <c r="J70139"/>
      <c r="K70139"/>
      <c r="L70139"/>
    </row>
    <row r="70140" spans="9:12" ht="15" x14ac:dyDescent="0.25">
      <c r="I70140"/>
      <c r="J70140"/>
      <c r="K70140"/>
      <c r="L70140"/>
    </row>
    <row r="70141" spans="9:12" ht="15" x14ac:dyDescent="0.25">
      <c r="I70141"/>
      <c r="J70141"/>
      <c r="K70141"/>
      <c r="L70141"/>
    </row>
    <row r="70142" spans="9:12" ht="15" x14ac:dyDescent="0.25">
      <c r="I70142"/>
      <c r="J70142"/>
      <c r="K70142"/>
      <c r="L70142"/>
    </row>
    <row r="70143" spans="9:12" ht="15" x14ac:dyDescent="0.25">
      <c r="I70143"/>
      <c r="J70143"/>
      <c r="K70143"/>
      <c r="L70143"/>
    </row>
    <row r="70144" spans="9:12" ht="15" x14ac:dyDescent="0.25">
      <c r="I70144"/>
      <c r="J70144"/>
      <c r="K70144"/>
      <c r="L70144"/>
    </row>
    <row r="70145" spans="9:12" ht="15" x14ac:dyDescent="0.25">
      <c r="I70145"/>
      <c r="J70145"/>
      <c r="K70145"/>
      <c r="L70145"/>
    </row>
    <row r="70146" spans="9:12" ht="15" x14ac:dyDescent="0.25">
      <c r="I70146"/>
      <c r="J70146"/>
      <c r="K70146"/>
      <c r="L70146"/>
    </row>
    <row r="70147" spans="9:12" ht="15" x14ac:dyDescent="0.25">
      <c r="I70147"/>
      <c r="J70147"/>
      <c r="K70147"/>
      <c r="L70147"/>
    </row>
    <row r="70148" spans="9:12" ht="15" x14ac:dyDescent="0.25">
      <c r="I70148"/>
      <c r="J70148"/>
      <c r="K70148"/>
      <c r="L70148"/>
    </row>
    <row r="70149" spans="9:12" ht="15" x14ac:dyDescent="0.25">
      <c r="I70149"/>
      <c r="J70149"/>
      <c r="K70149"/>
      <c r="L70149"/>
    </row>
    <row r="70150" spans="9:12" ht="15" x14ac:dyDescent="0.25">
      <c r="I70150"/>
      <c r="J70150"/>
      <c r="K70150"/>
      <c r="L70150"/>
    </row>
    <row r="70151" spans="9:12" ht="15" x14ac:dyDescent="0.25">
      <c r="I70151"/>
      <c r="J70151"/>
      <c r="K70151"/>
      <c r="L70151"/>
    </row>
    <row r="70152" spans="9:12" ht="15" x14ac:dyDescent="0.25">
      <c r="I70152"/>
      <c r="J70152"/>
      <c r="K70152"/>
      <c r="L70152"/>
    </row>
    <row r="70153" spans="9:12" ht="15" x14ac:dyDescent="0.25">
      <c r="I70153"/>
      <c r="J70153"/>
      <c r="K70153"/>
      <c r="L70153"/>
    </row>
    <row r="70154" spans="9:12" ht="15" x14ac:dyDescent="0.25">
      <c r="I70154"/>
      <c r="J70154"/>
      <c r="K70154"/>
      <c r="L70154"/>
    </row>
    <row r="70155" spans="9:12" ht="15" x14ac:dyDescent="0.25">
      <c r="I70155"/>
      <c r="J70155"/>
      <c r="K70155"/>
      <c r="L70155"/>
    </row>
    <row r="70156" spans="9:12" ht="15" x14ac:dyDescent="0.25">
      <c r="I70156"/>
      <c r="J70156"/>
      <c r="K70156"/>
      <c r="L70156"/>
    </row>
    <row r="70157" spans="9:12" ht="15" x14ac:dyDescent="0.25">
      <c r="I70157"/>
      <c r="J70157"/>
      <c r="K70157"/>
      <c r="L70157"/>
    </row>
    <row r="70158" spans="9:12" ht="15" x14ac:dyDescent="0.25">
      <c r="I70158"/>
      <c r="J70158"/>
      <c r="K70158"/>
      <c r="L70158"/>
    </row>
    <row r="70159" spans="9:12" ht="15" x14ac:dyDescent="0.25">
      <c r="I70159"/>
      <c r="J70159"/>
      <c r="K70159"/>
      <c r="L70159"/>
    </row>
    <row r="70160" spans="9:12" ht="15" x14ac:dyDescent="0.25">
      <c r="I70160"/>
      <c r="J70160"/>
      <c r="K70160"/>
      <c r="L70160"/>
    </row>
    <row r="70161" spans="9:12" ht="15" x14ac:dyDescent="0.25">
      <c r="I70161"/>
      <c r="J70161"/>
      <c r="K70161"/>
      <c r="L70161"/>
    </row>
    <row r="70162" spans="9:12" ht="15" x14ac:dyDescent="0.25">
      <c r="I70162"/>
      <c r="J70162"/>
      <c r="K70162"/>
      <c r="L70162"/>
    </row>
    <row r="70163" spans="9:12" ht="15" x14ac:dyDescent="0.25">
      <c r="I70163"/>
      <c r="J70163"/>
      <c r="K70163"/>
      <c r="L70163"/>
    </row>
    <row r="70164" spans="9:12" ht="15" x14ac:dyDescent="0.25">
      <c r="I70164"/>
      <c r="J70164"/>
      <c r="K70164"/>
      <c r="L70164"/>
    </row>
    <row r="70165" spans="9:12" ht="15" x14ac:dyDescent="0.25">
      <c r="I70165"/>
      <c r="J70165"/>
      <c r="K70165"/>
      <c r="L70165"/>
    </row>
    <row r="70166" spans="9:12" ht="15" x14ac:dyDescent="0.25">
      <c r="I70166"/>
      <c r="J70166"/>
      <c r="K70166"/>
      <c r="L70166"/>
    </row>
    <row r="70167" spans="9:12" ht="15" x14ac:dyDescent="0.25">
      <c r="I70167"/>
      <c r="J70167"/>
      <c r="K70167"/>
      <c r="L70167"/>
    </row>
    <row r="70168" spans="9:12" ht="15" x14ac:dyDescent="0.25">
      <c r="I70168"/>
      <c r="J70168"/>
      <c r="K70168"/>
      <c r="L70168"/>
    </row>
    <row r="70169" spans="9:12" ht="15" x14ac:dyDescent="0.25">
      <c r="I70169"/>
      <c r="J70169"/>
      <c r="K70169"/>
      <c r="L70169"/>
    </row>
    <row r="70170" spans="9:12" ht="15" x14ac:dyDescent="0.25">
      <c r="I70170"/>
      <c r="J70170"/>
      <c r="K70170"/>
      <c r="L70170"/>
    </row>
    <row r="70171" spans="9:12" ht="15" x14ac:dyDescent="0.25">
      <c r="I70171"/>
      <c r="J70171"/>
      <c r="K70171"/>
      <c r="L70171"/>
    </row>
    <row r="70172" spans="9:12" ht="15" x14ac:dyDescent="0.25">
      <c r="I70172"/>
      <c r="J70172"/>
      <c r="K70172"/>
      <c r="L70172"/>
    </row>
    <row r="70173" spans="9:12" ht="15" x14ac:dyDescent="0.25">
      <c r="I70173"/>
      <c r="J70173"/>
      <c r="K70173"/>
      <c r="L70173"/>
    </row>
    <row r="70174" spans="9:12" ht="15" x14ac:dyDescent="0.25">
      <c r="I70174"/>
      <c r="J70174"/>
      <c r="K70174"/>
      <c r="L70174"/>
    </row>
    <row r="70175" spans="9:12" ht="15" x14ac:dyDescent="0.25">
      <c r="I70175"/>
      <c r="J70175"/>
      <c r="K70175"/>
      <c r="L70175"/>
    </row>
    <row r="70176" spans="9:12" ht="15" x14ac:dyDescent="0.25">
      <c r="I70176"/>
      <c r="J70176"/>
      <c r="K70176"/>
      <c r="L70176"/>
    </row>
    <row r="70177" spans="9:12" ht="15" x14ac:dyDescent="0.25">
      <c r="I70177"/>
      <c r="J70177"/>
      <c r="K70177"/>
      <c r="L70177"/>
    </row>
    <row r="70178" spans="9:12" ht="15" x14ac:dyDescent="0.25">
      <c r="I70178"/>
      <c r="J70178"/>
      <c r="K70178"/>
      <c r="L70178"/>
    </row>
    <row r="70179" spans="9:12" ht="15" x14ac:dyDescent="0.25">
      <c r="I70179"/>
      <c r="J70179"/>
      <c r="K70179"/>
      <c r="L70179"/>
    </row>
    <row r="70180" spans="9:12" ht="15" x14ac:dyDescent="0.25">
      <c r="I70180"/>
      <c r="J70180"/>
      <c r="K70180"/>
      <c r="L70180"/>
    </row>
    <row r="70181" spans="9:12" ht="15" x14ac:dyDescent="0.25">
      <c r="I70181"/>
      <c r="J70181"/>
      <c r="K70181"/>
      <c r="L70181"/>
    </row>
    <row r="70182" spans="9:12" ht="15" x14ac:dyDescent="0.25">
      <c r="I70182"/>
      <c r="J70182"/>
      <c r="K70182"/>
      <c r="L70182"/>
    </row>
    <row r="70183" spans="9:12" ht="15" x14ac:dyDescent="0.25">
      <c r="I70183"/>
      <c r="J70183"/>
      <c r="K70183"/>
      <c r="L70183"/>
    </row>
    <row r="70184" spans="9:12" ht="15" x14ac:dyDescent="0.25">
      <c r="I70184"/>
      <c r="J70184"/>
      <c r="K70184"/>
      <c r="L70184"/>
    </row>
    <row r="70185" spans="9:12" ht="15" x14ac:dyDescent="0.25">
      <c r="I70185"/>
      <c r="J70185"/>
      <c r="K70185"/>
      <c r="L70185"/>
    </row>
    <row r="70186" spans="9:12" ht="15" x14ac:dyDescent="0.25">
      <c r="I70186"/>
      <c r="J70186"/>
      <c r="K70186"/>
      <c r="L70186"/>
    </row>
    <row r="70187" spans="9:12" ht="15" x14ac:dyDescent="0.25">
      <c r="I70187"/>
      <c r="J70187"/>
      <c r="K70187"/>
      <c r="L70187"/>
    </row>
    <row r="70188" spans="9:12" ht="15" x14ac:dyDescent="0.25">
      <c r="I70188"/>
      <c r="J70188"/>
      <c r="K70188"/>
      <c r="L70188"/>
    </row>
    <row r="70189" spans="9:12" ht="15" x14ac:dyDescent="0.25">
      <c r="I70189"/>
      <c r="J70189"/>
      <c r="K70189"/>
      <c r="L70189"/>
    </row>
    <row r="70190" spans="9:12" ht="15" x14ac:dyDescent="0.25">
      <c r="I70190"/>
      <c r="J70190"/>
      <c r="K70190"/>
      <c r="L70190"/>
    </row>
    <row r="70191" spans="9:12" ht="15" x14ac:dyDescent="0.25">
      <c r="I70191"/>
      <c r="J70191"/>
      <c r="K70191"/>
      <c r="L70191"/>
    </row>
    <row r="70192" spans="9:12" ht="15" x14ac:dyDescent="0.25">
      <c r="I70192"/>
      <c r="J70192"/>
      <c r="K70192"/>
      <c r="L70192"/>
    </row>
    <row r="70193" spans="9:12" ht="15" x14ac:dyDescent="0.25">
      <c r="I70193"/>
      <c r="J70193"/>
      <c r="K70193"/>
      <c r="L70193"/>
    </row>
    <row r="70194" spans="9:12" ht="15" x14ac:dyDescent="0.25">
      <c r="I70194"/>
      <c r="J70194"/>
      <c r="K70194"/>
      <c r="L70194"/>
    </row>
    <row r="70195" spans="9:12" ht="15" x14ac:dyDescent="0.25">
      <c r="I70195"/>
      <c r="J70195"/>
      <c r="K70195"/>
      <c r="L70195"/>
    </row>
    <row r="70196" spans="9:12" ht="15" x14ac:dyDescent="0.25">
      <c r="I70196"/>
      <c r="J70196"/>
      <c r="K70196"/>
      <c r="L70196"/>
    </row>
    <row r="70197" spans="9:12" ht="15" x14ac:dyDescent="0.25">
      <c r="I70197"/>
      <c r="J70197"/>
      <c r="K70197"/>
      <c r="L70197"/>
    </row>
    <row r="70198" spans="9:12" ht="15" x14ac:dyDescent="0.25">
      <c r="I70198"/>
      <c r="J70198"/>
      <c r="K70198"/>
      <c r="L70198"/>
    </row>
    <row r="70199" spans="9:12" ht="15" x14ac:dyDescent="0.25">
      <c r="I70199"/>
      <c r="J70199"/>
      <c r="K70199"/>
      <c r="L70199"/>
    </row>
    <row r="70200" spans="9:12" ht="15" x14ac:dyDescent="0.25">
      <c r="I70200"/>
      <c r="J70200"/>
      <c r="K70200"/>
      <c r="L70200"/>
    </row>
    <row r="70201" spans="9:12" ht="15" x14ac:dyDescent="0.25">
      <c r="I70201"/>
      <c r="J70201"/>
      <c r="K70201"/>
      <c r="L70201"/>
    </row>
    <row r="70202" spans="9:12" ht="15" x14ac:dyDescent="0.25">
      <c r="I70202"/>
      <c r="J70202"/>
      <c r="K70202"/>
      <c r="L70202"/>
    </row>
    <row r="70203" spans="9:12" ht="15" x14ac:dyDescent="0.25">
      <c r="I70203"/>
      <c r="J70203"/>
      <c r="K70203"/>
      <c r="L70203"/>
    </row>
    <row r="70204" spans="9:12" ht="15" x14ac:dyDescent="0.25">
      <c r="I70204"/>
      <c r="J70204"/>
      <c r="K70204"/>
      <c r="L70204"/>
    </row>
    <row r="70205" spans="9:12" ht="15" x14ac:dyDescent="0.25">
      <c r="I70205"/>
      <c r="J70205"/>
      <c r="K70205"/>
      <c r="L70205"/>
    </row>
    <row r="70206" spans="9:12" ht="15" x14ac:dyDescent="0.25">
      <c r="I70206"/>
      <c r="J70206"/>
      <c r="K70206"/>
      <c r="L70206"/>
    </row>
    <row r="70207" spans="9:12" ht="15" x14ac:dyDescent="0.25">
      <c r="I70207"/>
      <c r="J70207"/>
      <c r="K70207"/>
      <c r="L70207"/>
    </row>
    <row r="70208" spans="9:12" ht="15" x14ac:dyDescent="0.25">
      <c r="I70208"/>
      <c r="J70208"/>
      <c r="K70208"/>
      <c r="L70208"/>
    </row>
    <row r="70209" spans="9:12" ht="15" x14ac:dyDescent="0.25">
      <c r="I70209"/>
      <c r="J70209"/>
      <c r="K70209"/>
      <c r="L70209"/>
    </row>
    <row r="70210" spans="9:12" ht="15" x14ac:dyDescent="0.25">
      <c r="I70210"/>
      <c r="J70210"/>
      <c r="K70210"/>
      <c r="L70210"/>
    </row>
    <row r="70211" spans="9:12" ht="15" x14ac:dyDescent="0.25">
      <c r="I70211"/>
      <c r="J70211"/>
      <c r="K70211"/>
      <c r="L70211"/>
    </row>
    <row r="70212" spans="9:12" ht="15" x14ac:dyDescent="0.25">
      <c r="I70212"/>
      <c r="J70212"/>
      <c r="K70212"/>
      <c r="L70212"/>
    </row>
    <row r="70213" spans="9:12" ht="15" x14ac:dyDescent="0.25">
      <c r="I70213"/>
      <c r="J70213"/>
      <c r="K70213"/>
      <c r="L70213"/>
    </row>
    <row r="70214" spans="9:12" ht="15" x14ac:dyDescent="0.25">
      <c r="I70214"/>
      <c r="J70214"/>
      <c r="K70214"/>
      <c r="L70214"/>
    </row>
    <row r="70215" spans="9:12" ht="15" x14ac:dyDescent="0.25">
      <c r="I70215"/>
      <c r="J70215"/>
      <c r="K70215"/>
      <c r="L70215"/>
    </row>
    <row r="70216" spans="9:12" ht="15" x14ac:dyDescent="0.25">
      <c r="I70216"/>
      <c r="J70216"/>
      <c r="K70216"/>
      <c r="L70216"/>
    </row>
    <row r="70217" spans="9:12" ht="15" x14ac:dyDescent="0.25">
      <c r="I70217"/>
      <c r="J70217"/>
      <c r="K70217"/>
      <c r="L70217"/>
    </row>
    <row r="70218" spans="9:12" ht="15" x14ac:dyDescent="0.25">
      <c r="I70218"/>
      <c r="J70218"/>
      <c r="K70218"/>
      <c r="L70218"/>
    </row>
    <row r="70219" spans="9:12" ht="15" x14ac:dyDescent="0.25">
      <c r="I70219"/>
      <c r="J70219"/>
      <c r="K70219"/>
      <c r="L70219"/>
    </row>
    <row r="70220" spans="9:12" ht="15" x14ac:dyDescent="0.25">
      <c r="I70220"/>
      <c r="J70220"/>
      <c r="K70220"/>
      <c r="L70220"/>
    </row>
    <row r="70221" spans="9:12" ht="15" x14ac:dyDescent="0.25">
      <c r="I70221"/>
      <c r="J70221"/>
      <c r="K70221"/>
      <c r="L70221"/>
    </row>
    <row r="70222" spans="9:12" ht="15" x14ac:dyDescent="0.25">
      <c r="I70222"/>
      <c r="J70222"/>
      <c r="K70222"/>
      <c r="L70222"/>
    </row>
    <row r="70223" spans="9:12" ht="15" x14ac:dyDescent="0.25">
      <c r="I70223"/>
      <c r="J70223"/>
      <c r="K70223"/>
      <c r="L70223"/>
    </row>
    <row r="70224" spans="9:12" ht="15" x14ac:dyDescent="0.25">
      <c r="I70224"/>
      <c r="J70224"/>
      <c r="K70224"/>
      <c r="L70224"/>
    </row>
    <row r="70225" spans="9:12" ht="15" x14ac:dyDescent="0.25">
      <c r="I70225"/>
      <c r="J70225"/>
      <c r="K70225"/>
      <c r="L70225"/>
    </row>
    <row r="70226" spans="9:12" ht="15" x14ac:dyDescent="0.25">
      <c r="I70226"/>
      <c r="J70226"/>
      <c r="K70226"/>
      <c r="L70226"/>
    </row>
    <row r="70227" spans="9:12" ht="15" x14ac:dyDescent="0.25">
      <c r="I70227"/>
      <c r="J70227"/>
      <c r="K70227"/>
      <c r="L70227"/>
    </row>
    <row r="70228" spans="9:12" ht="15" x14ac:dyDescent="0.25">
      <c r="I70228"/>
      <c r="J70228"/>
      <c r="K70228"/>
      <c r="L70228"/>
    </row>
    <row r="70229" spans="9:12" ht="15" x14ac:dyDescent="0.25">
      <c r="I70229"/>
      <c r="J70229"/>
      <c r="K70229"/>
      <c r="L70229"/>
    </row>
    <row r="70230" spans="9:12" ht="15" x14ac:dyDescent="0.25">
      <c r="I70230"/>
      <c r="J70230"/>
      <c r="K70230"/>
      <c r="L70230"/>
    </row>
    <row r="70231" spans="9:12" ht="15" x14ac:dyDescent="0.25">
      <c r="I70231"/>
      <c r="J70231"/>
      <c r="K70231"/>
      <c r="L70231"/>
    </row>
    <row r="70232" spans="9:12" ht="15" x14ac:dyDescent="0.25">
      <c r="I70232"/>
      <c r="J70232"/>
      <c r="K70232"/>
      <c r="L70232"/>
    </row>
    <row r="70233" spans="9:12" ht="15" x14ac:dyDescent="0.25">
      <c r="I70233"/>
      <c r="J70233"/>
      <c r="K70233"/>
      <c r="L70233"/>
    </row>
    <row r="70234" spans="9:12" ht="15" x14ac:dyDescent="0.25">
      <c r="I70234"/>
      <c r="J70234"/>
      <c r="K70234"/>
      <c r="L70234"/>
    </row>
    <row r="70235" spans="9:12" ht="15" x14ac:dyDescent="0.25">
      <c r="I70235"/>
      <c r="J70235"/>
      <c r="K70235"/>
      <c r="L70235"/>
    </row>
    <row r="70236" spans="9:12" ht="15" x14ac:dyDescent="0.25">
      <c r="I70236"/>
      <c r="J70236"/>
      <c r="K70236"/>
      <c r="L70236"/>
    </row>
    <row r="70237" spans="9:12" ht="15" x14ac:dyDescent="0.25">
      <c r="I70237"/>
      <c r="J70237"/>
      <c r="K70237"/>
      <c r="L70237"/>
    </row>
    <row r="70238" spans="9:12" ht="15" x14ac:dyDescent="0.25">
      <c r="I70238"/>
      <c r="J70238"/>
      <c r="K70238"/>
      <c r="L70238"/>
    </row>
    <row r="70239" spans="9:12" ht="15" x14ac:dyDescent="0.25">
      <c r="I70239"/>
      <c r="J70239"/>
      <c r="K70239"/>
      <c r="L70239"/>
    </row>
    <row r="70240" spans="9:12" ht="15" x14ac:dyDescent="0.25">
      <c r="I70240"/>
      <c r="J70240"/>
      <c r="K70240"/>
      <c r="L70240"/>
    </row>
    <row r="70241" spans="9:12" ht="15" x14ac:dyDescent="0.25">
      <c r="I70241"/>
      <c r="J70241"/>
      <c r="K70241"/>
      <c r="L70241"/>
    </row>
    <row r="70242" spans="9:12" ht="15" x14ac:dyDescent="0.25">
      <c r="I70242"/>
      <c r="J70242"/>
      <c r="K70242"/>
      <c r="L70242"/>
    </row>
    <row r="70243" spans="9:12" ht="15" x14ac:dyDescent="0.25">
      <c r="I70243"/>
      <c r="J70243"/>
      <c r="K70243"/>
      <c r="L70243"/>
    </row>
    <row r="70244" spans="9:12" ht="15" x14ac:dyDescent="0.25">
      <c r="I70244"/>
      <c r="J70244"/>
      <c r="K70244"/>
      <c r="L70244"/>
    </row>
    <row r="70245" spans="9:12" ht="15" x14ac:dyDescent="0.25">
      <c r="I70245"/>
      <c r="J70245"/>
      <c r="K70245"/>
      <c r="L70245"/>
    </row>
    <row r="70246" spans="9:12" ht="15" x14ac:dyDescent="0.25">
      <c r="I70246"/>
      <c r="J70246"/>
      <c r="K70246"/>
      <c r="L70246"/>
    </row>
    <row r="70247" spans="9:12" ht="15" x14ac:dyDescent="0.25">
      <c r="I70247"/>
      <c r="J70247"/>
      <c r="K70247"/>
      <c r="L70247"/>
    </row>
    <row r="70248" spans="9:12" ht="15" x14ac:dyDescent="0.25">
      <c r="I70248"/>
      <c r="J70248"/>
      <c r="K70248"/>
      <c r="L70248"/>
    </row>
    <row r="70249" spans="9:12" ht="15" x14ac:dyDescent="0.25">
      <c r="I70249"/>
      <c r="J70249"/>
      <c r="K70249"/>
      <c r="L70249"/>
    </row>
    <row r="70250" spans="9:12" ht="15" x14ac:dyDescent="0.25">
      <c r="I70250"/>
      <c r="J70250"/>
      <c r="K70250"/>
      <c r="L70250"/>
    </row>
    <row r="70251" spans="9:12" ht="15" x14ac:dyDescent="0.25">
      <c r="I70251"/>
      <c r="J70251"/>
      <c r="K70251"/>
      <c r="L70251"/>
    </row>
    <row r="70252" spans="9:12" ht="15" x14ac:dyDescent="0.25">
      <c r="I70252"/>
      <c r="J70252"/>
      <c r="K70252"/>
      <c r="L70252"/>
    </row>
    <row r="70253" spans="9:12" ht="15" x14ac:dyDescent="0.25">
      <c r="I70253"/>
      <c r="J70253"/>
      <c r="K70253"/>
      <c r="L70253"/>
    </row>
    <row r="70254" spans="9:12" ht="15" x14ac:dyDescent="0.25">
      <c r="I70254"/>
      <c r="J70254"/>
      <c r="K70254"/>
      <c r="L70254"/>
    </row>
    <row r="70255" spans="9:12" ht="15" x14ac:dyDescent="0.25">
      <c r="I70255"/>
      <c r="J70255"/>
      <c r="K70255"/>
      <c r="L70255"/>
    </row>
    <row r="70256" spans="9:12" ht="15" x14ac:dyDescent="0.25">
      <c r="I70256"/>
      <c r="J70256"/>
      <c r="K70256"/>
      <c r="L70256"/>
    </row>
    <row r="70257" spans="9:12" ht="15" x14ac:dyDescent="0.25">
      <c r="I70257"/>
      <c r="J70257"/>
      <c r="K70257"/>
      <c r="L70257"/>
    </row>
    <row r="70258" spans="9:12" ht="15" x14ac:dyDescent="0.25">
      <c r="I70258"/>
      <c r="J70258"/>
      <c r="K70258"/>
      <c r="L70258"/>
    </row>
    <row r="70259" spans="9:12" ht="15" x14ac:dyDescent="0.25">
      <c r="I70259"/>
      <c r="J70259"/>
      <c r="K70259"/>
      <c r="L70259"/>
    </row>
    <row r="70260" spans="9:12" ht="15" x14ac:dyDescent="0.25">
      <c r="I70260"/>
      <c r="J70260"/>
      <c r="K70260"/>
      <c r="L70260"/>
    </row>
    <row r="70261" spans="9:12" ht="15" x14ac:dyDescent="0.25">
      <c r="I70261"/>
      <c r="J70261"/>
      <c r="K70261"/>
      <c r="L70261"/>
    </row>
    <row r="70262" spans="9:12" ht="15" x14ac:dyDescent="0.25">
      <c r="I70262"/>
      <c r="J70262"/>
      <c r="K70262"/>
      <c r="L70262"/>
    </row>
    <row r="70263" spans="9:12" ht="15" x14ac:dyDescent="0.25">
      <c r="I70263"/>
      <c r="J70263"/>
      <c r="K70263"/>
      <c r="L70263"/>
    </row>
    <row r="70264" spans="9:12" ht="15" x14ac:dyDescent="0.25">
      <c r="I70264"/>
      <c r="J70264"/>
      <c r="K70264"/>
      <c r="L70264"/>
    </row>
    <row r="70265" spans="9:12" ht="15" x14ac:dyDescent="0.25">
      <c r="I70265"/>
      <c r="J70265"/>
      <c r="K70265"/>
      <c r="L70265"/>
    </row>
    <row r="70266" spans="9:12" ht="15" x14ac:dyDescent="0.25">
      <c r="I70266"/>
      <c r="J70266"/>
      <c r="K70266"/>
      <c r="L70266"/>
    </row>
    <row r="70267" spans="9:12" ht="15" x14ac:dyDescent="0.25">
      <c r="I70267"/>
      <c r="J70267"/>
      <c r="K70267"/>
      <c r="L70267"/>
    </row>
    <row r="70268" spans="9:12" ht="15" x14ac:dyDescent="0.25">
      <c r="I70268"/>
      <c r="J70268"/>
      <c r="K70268"/>
      <c r="L70268"/>
    </row>
    <row r="70269" spans="9:12" ht="15" x14ac:dyDescent="0.25">
      <c r="I70269"/>
      <c r="J70269"/>
      <c r="K70269"/>
      <c r="L70269"/>
    </row>
    <row r="70270" spans="9:12" ht="15" x14ac:dyDescent="0.25">
      <c r="I70270"/>
      <c r="J70270"/>
      <c r="K70270"/>
      <c r="L70270"/>
    </row>
    <row r="70271" spans="9:12" ht="15" x14ac:dyDescent="0.25">
      <c r="I70271"/>
      <c r="J70271"/>
      <c r="K70271"/>
      <c r="L70271"/>
    </row>
    <row r="70272" spans="9:12" ht="15" x14ac:dyDescent="0.25">
      <c r="I70272"/>
      <c r="J70272"/>
      <c r="K70272"/>
      <c r="L70272"/>
    </row>
    <row r="70273" spans="9:12" ht="15" x14ac:dyDescent="0.25">
      <c r="I70273"/>
      <c r="J70273"/>
      <c r="K70273"/>
      <c r="L70273"/>
    </row>
    <row r="70274" spans="9:12" ht="15" x14ac:dyDescent="0.25">
      <c r="I70274"/>
      <c r="J70274"/>
      <c r="K70274"/>
      <c r="L70274"/>
    </row>
    <row r="70275" spans="9:12" ht="15" x14ac:dyDescent="0.25">
      <c r="I70275"/>
      <c r="J70275"/>
      <c r="K70275"/>
      <c r="L70275"/>
    </row>
    <row r="70276" spans="9:12" ht="15" x14ac:dyDescent="0.25">
      <c r="I70276"/>
      <c r="J70276"/>
      <c r="K70276"/>
      <c r="L70276"/>
    </row>
    <row r="70277" spans="9:12" ht="15" x14ac:dyDescent="0.25">
      <c r="I70277"/>
      <c r="J70277"/>
      <c r="K70277"/>
      <c r="L70277"/>
    </row>
    <row r="70278" spans="9:12" ht="15" x14ac:dyDescent="0.25">
      <c r="I70278"/>
      <c r="J70278"/>
      <c r="K70278"/>
      <c r="L70278"/>
    </row>
    <row r="70279" spans="9:12" ht="15" x14ac:dyDescent="0.25">
      <c r="I70279"/>
      <c r="J70279"/>
      <c r="K70279"/>
      <c r="L70279"/>
    </row>
    <row r="70280" spans="9:12" ht="15" x14ac:dyDescent="0.25">
      <c r="I70280"/>
      <c r="J70280"/>
      <c r="K70280"/>
      <c r="L70280"/>
    </row>
    <row r="70281" spans="9:12" ht="15" x14ac:dyDescent="0.25">
      <c r="I70281"/>
      <c r="J70281"/>
      <c r="K70281"/>
      <c r="L70281"/>
    </row>
    <row r="70282" spans="9:12" ht="15" x14ac:dyDescent="0.25">
      <c r="I70282"/>
      <c r="J70282"/>
      <c r="K70282"/>
      <c r="L70282"/>
    </row>
    <row r="70283" spans="9:12" ht="15" x14ac:dyDescent="0.25">
      <c r="I70283"/>
      <c r="J70283"/>
      <c r="K70283"/>
      <c r="L70283"/>
    </row>
    <row r="70284" spans="9:12" ht="15" x14ac:dyDescent="0.25">
      <c r="I70284"/>
      <c r="J70284"/>
      <c r="K70284"/>
      <c r="L70284"/>
    </row>
    <row r="70285" spans="9:12" ht="15" x14ac:dyDescent="0.25">
      <c r="I70285"/>
      <c r="J70285"/>
      <c r="K70285"/>
      <c r="L70285"/>
    </row>
    <row r="70286" spans="9:12" ht="15" x14ac:dyDescent="0.25">
      <c r="I70286"/>
      <c r="J70286"/>
      <c r="K70286"/>
      <c r="L70286"/>
    </row>
    <row r="70287" spans="9:12" ht="15" x14ac:dyDescent="0.25">
      <c r="I70287"/>
      <c r="J70287"/>
      <c r="K70287"/>
      <c r="L70287"/>
    </row>
    <row r="70288" spans="9:12" ht="15" x14ac:dyDescent="0.25">
      <c r="I70288"/>
      <c r="J70288"/>
      <c r="K70288"/>
      <c r="L70288"/>
    </row>
    <row r="70289" spans="9:12" ht="15" x14ac:dyDescent="0.25">
      <c r="I70289"/>
      <c r="J70289"/>
      <c r="K70289"/>
      <c r="L70289"/>
    </row>
    <row r="70290" spans="9:12" ht="15" x14ac:dyDescent="0.25">
      <c r="I70290"/>
      <c r="J70290"/>
      <c r="K70290"/>
      <c r="L70290"/>
    </row>
    <row r="70291" spans="9:12" ht="15" x14ac:dyDescent="0.25">
      <c r="I70291"/>
      <c r="J70291"/>
      <c r="K70291"/>
      <c r="L70291"/>
    </row>
    <row r="70292" spans="9:12" ht="15" x14ac:dyDescent="0.25">
      <c r="I70292"/>
      <c r="J70292"/>
      <c r="K70292"/>
      <c r="L70292"/>
    </row>
    <row r="70293" spans="9:12" ht="15" x14ac:dyDescent="0.25">
      <c r="I70293"/>
      <c r="J70293"/>
      <c r="K70293"/>
      <c r="L70293"/>
    </row>
    <row r="70294" spans="9:12" ht="15" x14ac:dyDescent="0.25">
      <c r="I70294"/>
      <c r="J70294"/>
      <c r="K70294"/>
      <c r="L70294"/>
    </row>
    <row r="70295" spans="9:12" ht="15" x14ac:dyDescent="0.25">
      <c r="I70295"/>
      <c r="J70295"/>
      <c r="K70295"/>
      <c r="L70295"/>
    </row>
    <row r="70296" spans="9:12" ht="15" x14ac:dyDescent="0.25">
      <c r="I70296"/>
      <c r="J70296"/>
      <c r="K70296"/>
      <c r="L70296"/>
    </row>
    <row r="70297" spans="9:12" ht="15" x14ac:dyDescent="0.25">
      <c r="I70297"/>
      <c r="J70297"/>
      <c r="K70297"/>
      <c r="L70297"/>
    </row>
    <row r="70298" spans="9:12" ht="15" x14ac:dyDescent="0.25">
      <c r="I70298"/>
      <c r="J70298"/>
      <c r="K70298"/>
      <c r="L70298"/>
    </row>
    <row r="70299" spans="9:12" ht="15" x14ac:dyDescent="0.25">
      <c r="I70299"/>
      <c r="J70299"/>
      <c r="K70299"/>
      <c r="L70299"/>
    </row>
    <row r="70300" spans="9:12" ht="15" x14ac:dyDescent="0.25">
      <c r="I70300"/>
      <c r="J70300"/>
      <c r="K70300"/>
      <c r="L70300"/>
    </row>
    <row r="70301" spans="9:12" ht="15" x14ac:dyDescent="0.25">
      <c r="I70301"/>
      <c r="J70301"/>
      <c r="K70301"/>
      <c r="L70301"/>
    </row>
    <row r="70302" spans="9:12" ht="15" x14ac:dyDescent="0.25">
      <c r="I70302"/>
      <c r="J70302"/>
      <c r="K70302"/>
      <c r="L70302"/>
    </row>
    <row r="70303" spans="9:12" ht="15" x14ac:dyDescent="0.25">
      <c r="I70303"/>
      <c r="J70303"/>
      <c r="K70303"/>
      <c r="L70303"/>
    </row>
    <row r="70304" spans="9:12" ht="15" x14ac:dyDescent="0.25">
      <c r="I70304"/>
      <c r="J70304"/>
      <c r="K70304"/>
      <c r="L70304"/>
    </row>
    <row r="70305" spans="9:12" ht="15" x14ac:dyDescent="0.25">
      <c r="I70305"/>
      <c r="J70305"/>
      <c r="K70305"/>
      <c r="L70305"/>
    </row>
    <row r="70306" spans="9:12" ht="15" x14ac:dyDescent="0.25">
      <c r="I70306"/>
      <c r="J70306"/>
      <c r="K70306"/>
      <c r="L70306"/>
    </row>
    <row r="70307" spans="9:12" ht="15" x14ac:dyDescent="0.25">
      <c r="I70307"/>
      <c r="J70307"/>
      <c r="K70307"/>
      <c r="L70307"/>
    </row>
    <row r="70308" spans="9:12" ht="15" x14ac:dyDescent="0.25">
      <c r="I70308"/>
      <c r="J70308"/>
      <c r="K70308"/>
      <c r="L70308"/>
    </row>
    <row r="70309" spans="9:12" ht="15" x14ac:dyDescent="0.25">
      <c r="I70309"/>
      <c r="J70309"/>
      <c r="K70309"/>
      <c r="L70309"/>
    </row>
    <row r="70310" spans="9:12" ht="15" x14ac:dyDescent="0.25">
      <c r="I70310"/>
      <c r="J70310"/>
      <c r="K70310"/>
      <c r="L70310"/>
    </row>
    <row r="70311" spans="9:12" ht="15" x14ac:dyDescent="0.25">
      <c r="I70311"/>
      <c r="J70311"/>
      <c r="K70311"/>
      <c r="L70311"/>
    </row>
    <row r="70312" spans="9:12" ht="15" x14ac:dyDescent="0.25">
      <c r="I70312"/>
      <c r="J70312"/>
      <c r="K70312"/>
      <c r="L70312"/>
    </row>
    <row r="70313" spans="9:12" ht="15" x14ac:dyDescent="0.25">
      <c r="I70313"/>
      <c r="J70313"/>
      <c r="K70313"/>
      <c r="L70313"/>
    </row>
    <row r="70314" spans="9:12" ht="15" x14ac:dyDescent="0.25">
      <c r="I70314"/>
      <c r="J70314"/>
      <c r="K70314"/>
      <c r="L70314"/>
    </row>
    <row r="70315" spans="9:12" ht="15" x14ac:dyDescent="0.25">
      <c r="I70315"/>
      <c r="J70315"/>
      <c r="K70315"/>
      <c r="L70315"/>
    </row>
    <row r="70316" spans="9:12" ht="15" x14ac:dyDescent="0.25">
      <c r="I70316"/>
      <c r="J70316"/>
      <c r="K70316"/>
      <c r="L70316"/>
    </row>
    <row r="70317" spans="9:12" ht="15" x14ac:dyDescent="0.25">
      <c r="I70317"/>
      <c r="J70317"/>
      <c r="K70317"/>
      <c r="L70317"/>
    </row>
    <row r="70318" spans="9:12" ht="15" x14ac:dyDescent="0.25">
      <c r="I70318"/>
      <c r="J70318"/>
      <c r="K70318"/>
      <c r="L70318"/>
    </row>
    <row r="70319" spans="9:12" ht="15" x14ac:dyDescent="0.25">
      <c r="I70319"/>
      <c r="J70319"/>
      <c r="K70319"/>
      <c r="L70319"/>
    </row>
    <row r="70320" spans="9:12" ht="15" x14ac:dyDescent="0.25">
      <c r="I70320"/>
      <c r="J70320"/>
      <c r="K70320"/>
      <c r="L70320"/>
    </row>
    <row r="70321" spans="9:12" ht="15" x14ac:dyDescent="0.25">
      <c r="I70321"/>
      <c r="J70321"/>
      <c r="K70321"/>
      <c r="L70321"/>
    </row>
    <row r="70322" spans="9:12" ht="15" x14ac:dyDescent="0.25">
      <c r="I70322"/>
      <c r="J70322"/>
      <c r="K70322"/>
      <c r="L70322"/>
    </row>
    <row r="70323" spans="9:12" ht="15" x14ac:dyDescent="0.25">
      <c r="I70323"/>
      <c r="J70323"/>
      <c r="K70323"/>
      <c r="L70323"/>
    </row>
    <row r="70324" spans="9:12" ht="15" x14ac:dyDescent="0.25">
      <c r="I70324"/>
      <c r="J70324"/>
      <c r="K70324"/>
      <c r="L70324"/>
    </row>
    <row r="70325" spans="9:12" ht="15" x14ac:dyDescent="0.25">
      <c r="I70325"/>
      <c r="J70325"/>
      <c r="K70325"/>
      <c r="L70325"/>
    </row>
    <row r="70326" spans="9:12" ht="15" x14ac:dyDescent="0.25">
      <c r="I70326"/>
      <c r="J70326"/>
      <c r="K70326"/>
      <c r="L70326"/>
    </row>
    <row r="70327" spans="9:12" ht="15" x14ac:dyDescent="0.25">
      <c r="I70327"/>
      <c r="J70327"/>
      <c r="K70327"/>
      <c r="L70327"/>
    </row>
    <row r="70328" spans="9:12" ht="15" x14ac:dyDescent="0.25">
      <c r="I70328"/>
      <c r="J70328"/>
      <c r="K70328"/>
      <c r="L70328"/>
    </row>
    <row r="70329" spans="9:12" ht="15" x14ac:dyDescent="0.25">
      <c r="I70329"/>
      <c r="J70329"/>
      <c r="K70329"/>
      <c r="L70329"/>
    </row>
    <row r="70330" spans="9:12" ht="15" x14ac:dyDescent="0.25">
      <c r="I70330"/>
      <c r="J70330"/>
      <c r="K70330"/>
      <c r="L70330"/>
    </row>
    <row r="70331" spans="9:12" ht="15" x14ac:dyDescent="0.25">
      <c r="I70331"/>
      <c r="J70331"/>
      <c r="K70331"/>
      <c r="L70331"/>
    </row>
    <row r="70332" spans="9:12" ht="15" x14ac:dyDescent="0.25">
      <c r="I70332"/>
      <c r="J70332"/>
      <c r="K70332"/>
      <c r="L70332"/>
    </row>
    <row r="70333" spans="9:12" ht="15" x14ac:dyDescent="0.25">
      <c r="I70333"/>
      <c r="J70333"/>
      <c r="K70333"/>
      <c r="L70333"/>
    </row>
    <row r="70334" spans="9:12" ht="15" x14ac:dyDescent="0.25">
      <c r="I70334"/>
      <c r="J70334"/>
      <c r="K70334"/>
      <c r="L70334"/>
    </row>
    <row r="70335" spans="9:12" ht="15" x14ac:dyDescent="0.25">
      <c r="I70335"/>
      <c r="J70335"/>
      <c r="K70335"/>
      <c r="L70335"/>
    </row>
    <row r="70336" spans="9:12" ht="15" x14ac:dyDescent="0.25">
      <c r="I70336"/>
      <c r="J70336"/>
      <c r="K70336"/>
      <c r="L70336"/>
    </row>
    <row r="70337" spans="9:12" ht="15" x14ac:dyDescent="0.25">
      <c r="I70337"/>
      <c r="J70337"/>
      <c r="K70337"/>
      <c r="L70337"/>
    </row>
    <row r="70338" spans="9:12" ht="15" x14ac:dyDescent="0.25">
      <c r="I70338"/>
      <c r="J70338"/>
      <c r="K70338"/>
      <c r="L70338"/>
    </row>
    <row r="70339" spans="9:12" ht="15" x14ac:dyDescent="0.25">
      <c r="I70339"/>
      <c r="J70339"/>
      <c r="K70339"/>
      <c r="L70339"/>
    </row>
    <row r="70340" spans="9:12" ht="15" x14ac:dyDescent="0.25">
      <c r="I70340"/>
      <c r="J70340"/>
      <c r="K70340"/>
      <c r="L70340"/>
    </row>
    <row r="70341" spans="9:12" ht="15" x14ac:dyDescent="0.25">
      <c r="I70341"/>
      <c r="J70341"/>
      <c r="K70341"/>
      <c r="L70341"/>
    </row>
    <row r="70342" spans="9:12" ht="15" x14ac:dyDescent="0.25">
      <c r="I70342"/>
      <c r="J70342"/>
      <c r="K70342"/>
      <c r="L70342"/>
    </row>
    <row r="70343" spans="9:12" ht="15" x14ac:dyDescent="0.25">
      <c r="I70343"/>
      <c r="J70343"/>
      <c r="K70343"/>
      <c r="L70343"/>
    </row>
    <row r="70344" spans="9:12" ht="15" x14ac:dyDescent="0.25">
      <c r="I70344"/>
      <c r="J70344"/>
      <c r="K70344"/>
      <c r="L70344"/>
    </row>
    <row r="70345" spans="9:12" ht="15" x14ac:dyDescent="0.25">
      <c r="I70345"/>
      <c r="J70345"/>
      <c r="K70345"/>
      <c r="L70345"/>
    </row>
    <row r="70346" spans="9:12" ht="15" x14ac:dyDescent="0.25">
      <c r="I70346"/>
      <c r="J70346"/>
      <c r="K70346"/>
      <c r="L70346"/>
    </row>
    <row r="70347" spans="9:12" ht="15" x14ac:dyDescent="0.25">
      <c r="I70347"/>
      <c r="J70347"/>
      <c r="K70347"/>
      <c r="L70347"/>
    </row>
    <row r="70348" spans="9:12" ht="15" x14ac:dyDescent="0.25">
      <c r="I70348"/>
      <c r="J70348"/>
      <c r="K70348"/>
      <c r="L70348"/>
    </row>
    <row r="70349" spans="9:12" ht="15" x14ac:dyDescent="0.25">
      <c r="I70349"/>
      <c r="J70349"/>
      <c r="K70349"/>
      <c r="L70349"/>
    </row>
    <row r="70350" spans="9:12" ht="15" x14ac:dyDescent="0.25">
      <c r="I70350"/>
      <c r="J70350"/>
      <c r="K70350"/>
      <c r="L70350"/>
    </row>
    <row r="70351" spans="9:12" ht="15" x14ac:dyDescent="0.25">
      <c r="I70351"/>
      <c r="J70351"/>
      <c r="K70351"/>
      <c r="L70351"/>
    </row>
    <row r="70352" spans="9:12" ht="15" x14ac:dyDescent="0.25">
      <c r="I70352"/>
      <c r="J70352"/>
      <c r="K70352"/>
      <c r="L70352"/>
    </row>
    <row r="70353" spans="9:12" ht="15" x14ac:dyDescent="0.25">
      <c r="I70353"/>
      <c r="J70353"/>
      <c r="K70353"/>
      <c r="L70353"/>
    </row>
    <row r="70354" spans="9:12" ht="15" x14ac:dyDescent="0.25">
      <c r="I70354"/>
      <c r="J70354"/>
      <c r="K70354"/>
      <c r="L70354"/>
    </row>
    <row r="70355" spans="9:12" ht="15" x14ac:dyDescent="0.25">
      <c r="I70355"/>
      <c r="J70355"/>
      <c r="K70355"/>
      <c r="L70355"/>
    </row>
    <row r="70356" spans="9:12" ht="15" x14ac:dyDescent="0.25">
      <c r="I70356"/>
      <c r="J70356"/>
      <c r="K70356"/>
      <c r="L70356"/>
    </row>
    <row r="70357" spans="9:12" ht="15" x14ac:dyDescent="0.25">
      <c r="I70357"/>
      <c r="J70357"/>
      <c r="K70357"/>
      <c r="L70357"/>
    </row>
    <row r="70358" spans="9:12" ht="15" x14ac:dyDescent="0.25">
      <c r="I70358"/>
      <c r="J70358"/>
      <c r="K70358"/>
      <c r="L70358"/>
    </row>
    <row r="70359" spans="9:12" ht="15" x14ac:dyDescent="0.25">
      <c r="I70359"/>
      <c r="J70359"/>
      <c r="K70359"/>
      <c r="L70359"/>
    </row>
    <row r="70360" spans="9:12" ht="15" x14ac:dyDescent="0.25">
      <c r="I70360"/>
      <c r="J70360"/>
      <c r="K70360"/>
      <c r="L70360"/>
    </row>
    <row r="70361" spans="9:12" ht="15" x14ac:dyDescent="0.25">
      <c r="I70361"/>
      <c r="J70361"/>
      <c r="K70361"/>
      <c r="L70361"/>
    </row>
    <row r="70362" spans="9:12" ht="15" x14ac:dyDescent="0.25">
      <c r="I70362"/>
      <c r="J70362"/>
      <c r="K70362"/>
      <c r="L70362"/>
    </row>
    <row r="70363" spans="9:12" ht="15" x14ac:dyDescent="0.25">
      <c r="I70363"/>
      <c r="J70363"/>
      <c r="K70363"/>
      <c r="L70363"/>
    </row>
    <row r="70364" spans="9:12" ht="15" x14ac:dyDescent="0.25">
      <c r="I70364"/>
      <c r="J70364"/>
      <c r="K70364"/>
      <c r="L70364"/>
    </row>
    <row r="70365" spans="9:12" ht="15" x14ac:dyDescent="0.25">
      <c r="I70365"/>
      <c r="J70365"/>
      <c r="K70365"/>
      <c r="L70365"/>
    </row>
    <row r="70366" spans="9:12" ht="15" x14ac:dyDescent="0.25">
      <c r="I70366"/>
      <c r="J70366"/>
      <c r="K70366"/>
      <c r="L70366"/>
    </row>
    <row r="70367" spans="9:12" ht="15" x14ac:dyDescent="0.25">
      <c r="I70367"/>
      <c r="J70367"/>
      <c r="K70367"/>
      <c r="L70367"/>
    </row>
    <row r="70368" spans="9:12" ht="15" x14ac:dyDescent="0.25">
      <c r="I70368"/>
      <c r="J70368"/>
      <c r="K70368"/>
      <c r="L70368"/>
    </row>
    <row r="70369" spans="9:12" ht="15" x14ac:dyDescent="0.25">
      <c r="I70369"/>
      <c r="J70369"/>
      <c r="K70369"/>
      <c r="L70369"/>
    </row>
    <row r="70370" spans="9:12" ht="15" x14ac:dyDescent="0.25">
      <c r="I70370"/>
      <c r="J70370"/>
      <c r="K70370"/>
      <c r="L70370"/>
    </row>
    <row r="70371" spans="9:12" ht="15" x14ac:dyDescent="0.25">
      <c r="I70371"/>
      <c r="J70371"/>
      <c r="K70371"/>
      <c r="L70371"/>
    </row>
    <row r="70372" spans="9:12" ht="15" x14ac:dyDescent="0.25">
      <c r="I70372"/>
      <c r="J70372"/>
      <c r="K70372"/>
      <c r="L70372"/>
    </row>
    <row r="70373" spans="9:12" ht="15" x14ac:dyDescent="0.25">
      <c r="I70373"/>
      <c r="J70373"/>
      <c r="K70373"/>
      <c r="L70373"/>
    </row>
    <row r="70374" spans="9:12" ht="15" x14ac:dyDescent="0.25">
      <c r="I70374"/>
      <c r="J70374"/>
      <c r="K70374"/>
      <c r="L70374"/>
    </row>
    <row r="70375" spans="9:12" ht="15" x14ac:dyDescent="0.25">
      <c r="I70375"/>
      <c r="J70375"/>
      <c r="K70375"/>
      <c r="L70375"/>
    </row>
    <row r="70376" spans="9:12" ht="15" x14ac:dyDescent="0.25">
      <c r="I70376"/>
      <c r="J70376"/>
      <c r="K70376"/>
      <c r="L70376"/>
    </row>
    <row r="70377" spans="9:12" ht="15" x14ac:dyDescent="0.25">
      <c r="I70377"/>
      <c r="J70377"/>
      <c r="K70377"/>
      <c r="L70377"/>
    </row>
    <row r="70378" spans="9:12" ht="15" x14ac:dyDescent="0.25">
      <c r="I70378"/>
      <c r="J70378"/>
      <c r="K70378"/>
      <c r="L70378"/>
    </row>
    <row r="70379" spans="9:12" ht="15" x14ac:dyDescent="0.25">
      <c r="I70379"/>
      <c r="J70379"/>
      <c r="K70379"/>
      <c r="L70379"/>
    </row>
    <row r="70380" spans="9:12" ht="15" x14ac:dyDescent="0.25">
      <c r="I70380"/>
      <c r="J70380"/>
      <c r="K70380"/>
      <c r="L70380"/>
    </row>
    <row r="70381" spans="9:12" ht="15" x14ac:dyDescent="0.25">
      <c r="I70381"/>
      <c r="J70381"/>
      <c r="K70381"/>
      <c r="L70381"/>
    </row>
    <row r="70382" spans="9:12" ht="15" x14ac:dyDescent="0.25">
      <c r="I70382"/>
      <c r="J70382"/>
      <c r="K70382"/>
      <c r="L70382"/>
    </row>
    <row r="70383" spans="9:12" ht="15" x14ac:dyDescent="0.25">
      <c r="I70383"/>
      <c r="J70383"/>
      <c r="K70383"/>
      <c r="L70383"/>
    </row>
    <row r="70384" spans="9:12" ht="15" x14ac:dyDescent="0.25">
      <c r="I70384"/>
      <c r="J70384"/>
      <c r="K70384"/>
      <c r="L70384"/>
    </row>
    <row r="70385" spans="9:12" ht="15" x14ac:dyDescent="0.25">
      <c r="I70385"/>
      <c r="J70385"/>
      <c r="K70385"/>
      <c r="L70385"/>
    </row>
    <row r="70386" spans="9:12" ht="15" x14ac:dyDescent="0.25">
      <c r="I70386"/>
      <c r="J70386"/>
      <c r="K70386"/>
      <c r="L70386"/>
    </row>
    <row r="70387" spans="9:12" ht="15" x14ac:dyDescent="0.25">
      <c r="I70387"/>
      <c r="J70387"/>
      <c r="K70387"/>
      <c r="L70387"/>
    </row>
    <row r="70388" spans="9:12" ht="15" x14ac:dyDescent="0.25">
      <c r="I70388"/>
      <c r="J70388"/>
      <c r="K70388"/>
      <c r="L70388"/>
    </row>
    <row r="70389" spans="9:12" ht="15" x14ac:dyDescent="0.25">
      <c r="I70389"/>
      <c r="J70389"/>
      <c r="K70389"/>
      <c r="L70389"/>
    </row>
    <row r="70390" spans="9:12" ht="15" x14ac:dyDescent="0.25">
      <c r="I70390"/>
      <c r="J70390"/>
      <c r="K70390"/>
      <c r="L70390"/>
    </row>
    <row r="70391" spans="9:12" ht="15" x14ac:dyDescent="0.25">
      <c r="I70391"/>
      <c r="J70391"/>
      <c r="K70391"/>
      <c r="L70391"/>
    </row>
    <row r="70392" spans="9:12" ht="15" x14ac:dyDescent="0.25">
      <c r="I70392"/>
      <c r="J70392"/>
      <c r="K70392"/>
      <c r="L70392"/>
    </row>
    <row r="70393" spans="9:12" ht="15" x14ac:dyDescent="0.25">
      <c r="I70393"/>
      <c r="J70393"/>
      <c r="K70393"/>
      <c r="L70393"/>
    </row>
    <row r="70394" spans="9:12" ht="15" x14ac:dyDescent="0.25">
      <c r="I70394"/>
      <c r="J70394"/>
      <c r="K70394"/>
      <c r="L70394"/>
    </row>
    <row r="70395" spans="9:12" ht="15" x14ac:dyDescent="0.25">
      <c r="I70395"/>
      <c r="J70395"/>
      <c r="K70395"/>
      <c r="L70395"/>
    </row>
    <row r="70396" spans="9:12" ht="15" x14ac:dyDescent="0.25">
      <c r="I70396"/>
      <c r="J70396"/>
      <c r="K70396"/>
      <c r="L70396"/>
    </row>
    <row r="70397" spans="9:12" ht="15" x14ac:dyDescent="0.25">
      <c r="I70397"/>
      <c r="J70397"/>
      <c r="K70397"/>
      <c r="L70397"/>
    </row>
    <row r="70398" spans="9:12" ht="15" x14ac:dyDescent="0.25">
      <c r="I70398"/>
      <c r="J70398"/>
      <c r="K70398"/>
      <c r="L70398"/>
    </row>
    <row r="70399" spans="9:12" ht="15" x14ac:dyDescent="0.25">
      <c r="I70399"/>
      <c r="J70399"/>
      <c r="K70399"/>
      <c r="L70399"/>
    </row>
    <row r="70400" spans="9:12" ht="15" x14ac:dyDescent="0.25">
      <c r="I70400"/>
      <c r="J70400"/>
      <c r="K70400"/>
      <c r="L70400"/>
    </row>
    <row r="70401" spans="9:12" ht="15" x14ac:dyDescent="0.25">
      <c r="I70401"/>
      <c r="J70401"/>
      <c r="K70401"/>
      <c r="L70401"/>
    </row>
    <row r="70402" spans="9:12" ht="15" x14ac:dyDescent="0.25">
      <c r="I70402"/>
      <c r="J70402"/>
      <c r="K70402"/>
      <c r="L70402"/>
    </row>
    <row r="70403" spans="9:12" ht="15" x14ac:dyDescent="0.25">
      <c r="I70403"/>
      <c r="J70403"/>
      <c r="K70403"/>
      <c r="L70403"/>
    </row>
    <row r="70404" spans="9:12" ht="15" x14ac:dyDescent="0.25">
      <c r="I70404"/>
      <c r="J70404"/>
      <c r="K70404"/>
      <c r="L70404"/>
    </row>
    <row r="70405" spans="9:12" ht="15" x14ac:dyDescent="0.25">
      <c r="I70405"/>
      <c r="J70405"/>
      <c r="K70405"/>
      <c r="L70405"/>
    </row>
    <row r="70406" spans="9:12" ht="15" x14ac:dyDescent="0.25">
      <c r="I70406"/>
      <c r="J70406"/>
      <c r="K70406"/>
      <c r="L70406"/>
    </row>
    <row r="70407" spans="9:12" ht="15" x14ac:dyDescent="0.25">
      <c r="I70407"/>
      <c r="J70407"/>
      <c r="K70407"/>
      <c r="L70407"/>
    </row>
    <row r="70408" spans="9:12" ht="15" x14ac:dyDescent="0.25">
      <c r="I70408"/>
      <c r="J70408"/>
      <c r="K70408"/>
      <c r="L70408"/>
    </row>
    <row r="70409" spans="9:12" ht="15" x14ac:dyDescent="0.25">
      <c r="I70409"/>
      <c r="J70409"/>
      <c r="K70409"/>
      <c r="L70409"/>
    </row>
    <row r="70410" spans="9:12" ht="15" x14ac:dyDescent="0.25">
      <c r="I70410"/>
      <c r="J70410"/>
      <c r="K70410"/>
      <c r="L70410"/>
    </row>
    <row r="70411" spans="9:12" ht="15" x14ac:dyDescent="0.25">
      <c r="I70411"/>
      <c r="J70411"/>
      <c r="K70411"/>
      <c r="L70411"/>
    </row>
    <row r="70412" spans="9:12" ht="15" x14ac:dyDescent="0.25">
      <c r="I70412"/>
      <c r="J70412"/>
      <c r="K70412"/>
      <c r="L70412"/>
    </row>
    <row r="70413" spans="9:12" ht="15" x14ac:dyDescent="0.25">
      <c r="I70413"/>
      <c r="J70413"/>
      <c r="K70413"/>
      <c r="L70413"/>
    </row>
    <row r="70414" spans="9:12" ht="15" x14ac:dyDescent="0.25">
      <c r="I70414"/>
      <c r="J70414"/>
      <c r="K70414"/>
      <c r="L70414"/>
    </row>
    <row r="70415" spans="9:12" ht="15" x14ac:dyDescent="0.25">
      <c r="I70415"/>
      <c r="J70415"/>
      <c r="K70415"/>
      <c r="L70415"/>
    </row>
    <row r="70416" spans="9:12" ht="15" x14ac:dyDescent="0.25">
      <c r="I70416"/>
      <c r="J70416"/>
      <c r="K70416"/>
      <c r="L70416"/>
    </row>
    <row r="70417" spans="9:12" ht="15" x14ac:dyDescent="0.25">
      <c r="I70417"/>
      <c r="J70417"/>
      <c r="K70417"/>
      <c r="L70417"/>
    </row>
    <row r="70418" spans="9:12" ht="15" x14ac:dyDescent="0.25">
      <c r="I70418"/>
      <c r="J70418"/>
      <c r="K70418"/>
      <c r="L70418"/>
    </row>
    <row r="70419" spans="9:12" ht="15" x14ac:dyDescent="0.25">
      <c r="I70419"/>
      <c r="J70419"/>
      <c r="K70419"/>
      <c r="L70419"/>
    </row>
    <row r="70420" spans="9:12" ht="15" x14ac:dyDescent="0.25">
      <c r="I70420"/>
      <c r="J70420"/>
      <c r="K70420"/>
      <c r="L70420"/>
    </row>
    <row r="70421" spans="9:12" ht="15" x14ac:dyDescent="0.25">
      <c r="I70421"/>
      <c r="J70421"/>
      <c r="K70421"/>
      <c r="L70421"/>
    </row>
    <row r="70422" spans="9:12" ht="15" x14ac:dyDescent="0.25">
      <c r="I70422"/>
      <c r="J70422"/>
      <c r="K70422"/>
      <c r="L70422"/>
    </row>
    <row r="70423" spans="9:12" ht="15" x14ac:dyDescent="0.25">
      <c r="I70423"/>
      <c r="J70423"/>
      <c r="K70423"/>
      <c r="L70423"/>
    </row>
    <row r="70424" spans="9:12" ht="15" x14ac:dyDescent="0.25">
      <c r="I70424"/>
      <c r="J70424"/>
      <c r="K70424"/>
      <c r="L70424"/>
    </row>
    <row r="70425" spans="9:12" ht="15" x14ac:dyDescent="0.25">
      <c r="I70425"/>
      <c r="J70425"/>
      <c r="K70425"/>
      <c r="L70425"/>
    </row>
    <row r="70426" spans="9:12" ht="15" x14ac:dyDescent="0.25">
      <c r="I70426"/>
      <c r="J70426"/>
      <c r="K70426"/>
      <c r="L70426"/>
    </row>
    <row r="70427" spans="9:12" ht="15" x14ac:dyDescent="0.25">
      <c r="I70427"/>
      <c r="J70427"/>
      <c r="K70427"/>
      <c r="L70427"/>
    </row>
    <row r="70428" spans="9:12" ht="15" x14ac:dyDescent="0.25">
      <c r="I70428"/>
      <c r="J70428"/>
      <c r="K70428"/>
      <c r="L70428"/>
    </row>
    <row r="70429" spans="9:12" ht="15" x14ac:dyDescent="0.25">
      <c r="I70429"/>
      <c r="J70429"/>
      <c r="K70429"/>
      <c r="L70429"/>
    </row>
    <row r="70430" spans="9:12" ht="15" x14ac:dyDescent="0.25">
      <c r="I70430"/>
      <c r="J70430"/>
      <c r="K70430"/>
      <c r="L70430"/>
    </row>
    <row r="70431" spans="9:12" ht="15" x14ac:dyDescent="0.25">
      <c r="I70431"/>
      <c r="J70431"/>
      <c r="K70431"/>
      <c r="L70431"/>
    </row>
    <row r="70432" spans="9:12" ht="15" x14ac:dyDescent="0.25">
      <c r="I70432"/>
      <c r="J70432"/>
      <c r="K70432"/>
      <c r="L70432"/>
    </row>
    <row r="70433" spans="9:12" ht="15" x14ac:dyDescent="0.25">
      <c r="I70433"/>
      <c r="J70433"/>
      <c r="K70433"/>
      <c r="L70433"/>
    </row>
    <row r="70434" spans="9:12" ht="15" x14ac:dyDescent="0.25">
      <c r="I70434"/>
      <c r="J70434"/>
      <c r="K70434"/>
      <c r="L70434"/>
    </row>
    <row r="70435" spans="9:12" ht="15" x14ac:dyDescent="0.25">
      <c r="I70435"/>
      <c r="J70435"/>
      <c r="K70435"/>
      <c r="L70435"/>
    </row>
    <row r="70436" spans="9:12" ht="15" x14ac:dyDescent="0.25">
      <c r="I70436"/>
      <c r="J70436"/>
      <c r="K70436"/>
      <c r="L70436"/>
    </row>
    <row r="70437" spans="9:12" ht="15" x14ac:dyDescent="0.25">
      <c r="I70437"/>
      <c r="J70437"/>
      <c r="K70437"/>
      <c r="L70437"/>
    </row>
    <row r="70438" spans="9:12" ht="15" x14ac:dyDescent="0.25">
      <c r="I70438"/>
      <c r="J70438"/>
      <c r="K70438"/>
      <c r="L70438"/>
    </row>
    <row r="70439" spans="9:12" ht="15" x14ac:dyDescent="0.25">
      <c r="I70439"/>
      <c r="J70439"/>
      <c r="K70439"/>
      <c r="L70439"/>
    </row>
    <row r="70440" spans="9:12" ht="15" x14ac:dyDescent="0.25">
      <c r="I70440"/>
      <c r="J70440"/>
      <c r="K70440"/>
      <c r="L70440"/>
    </row>
    <row r="70441" spans="9:12" ht="15" x14ac:dyDescent="0.25">
      <c r="I70441"/>
      <c r="J70441"/>
      <c r="K70441"/>
      <c r="L70441"/>
    </row>
    <row r="70442" spans="9:12" ht="15" x14ac:dyDescent="0.25">
      <c r="I70442"/>
      <c r="J70442"/>
      <c r="K70442"/>
      <c r="L70442"/>
    </row>
    <row r="70443" spans="9:12" ht="15" x14ac:dyDescent="0.25">
      <c r="I70443"/>
      <c r="J70443"/>
      <c r="K70443"/>
      <c r="L70443"/>
    </row>
    <row r="70444" spans="9:12" ht="15" x14ac:dyDescent="0.25">
      <c r="I70444"/>
      <c r="J70444"/>
      <c r="K70444"/>
      <c r="L70444"/>
    </row>
    <row r="70445" spans="9:12" ht="15" x14ac:dyDescent="0.25">
      <c r="I70445"/>
      <c r="J70445"/>
      <c r="K70445"/>
      <c r="L70445"/>
    </row>
    <row r="70446" spans="9:12" ht="15" x14ac:dyDescent="0.25">
      <c r="I70446"/>
      <c r="J70446"/>
      <c r="K70446"/>
      <c r="L70446"/>
    </row>
    <row r="70447" spans="9:12" ht="15" x14ac:dyDescent="0.25">
      <c r="I70447"/>
      <c r="J70447"/>
      <c r="K70447"/>
      <c r="L70447"/>
    </row>
    <row r="70448" spans="9:12" ht="15" x14ac:dyDescent="0.25">
      <c r="I70448"/>
      <c r="J70448"/>
      <c r="K70448"/>
      <c r="L70448"/>
    </row>
    <row r="70449" spans="9:12" ht="15" x14ac:dyDescent="0.25">
      <c r="I70449"/>
      <c r="J70449"/>
      <c r="K70449"/>
      <c r="L70449"/>
    </row>
    <row r="70450" spans="9:12" ht="15" x14ac:dyDescent="0.25">
      <c r="I70450"/>
      <c r="J70450"/>
      <c r="K70450"/>
      <c r="L70450"/>
    </row>
    <row r="70451" spans="9:12" ht="15" x14ac:dyDescent="0.25">
      <c r="I70451"/>
      <c r="J70451"/>
      <c r="K70451"/>
      <c r="L70451"/>
    </row>
    <row r="70452" spans="9:12" ht="15" x14ac:dyDescent="0.25">
      <c r="I70452"/>
      <c r="J70452"/>
      <c r="K70452"/>
      <c r="L70452"/>
    </row>
    <row r="70453" spans="9:12" ht="15" x14ac:dyDescent="0.25">
      <c r="I70453"/>
      <c r="J70453"/>
      <c r="K70453"/>
      <c r="L70453"/>
    </row>
    <row r="70454" spans="9:12" ht="15" x14ac:dyDescent="0.25">
      <c r="I70454"/>
      <c r="J70454"/>
      <c r="K70454"/>
      <c r="L70454"/>
    </row>
    <row r="70455" spans="9:12" ht="15" x14ac:dyDescent="0.25">
      <c r="I70455"/>
      <c r="J70455"/>
      <c r="K70455"/>
      <c r="L70455"/>
    </row>
    <row r="70456" spans="9:12" ht="15" x14ac:dyDescent="0.25">
      <c r="I70456"/>
      <c r="J70456"/>
      <c r="K70456"/>
      <c r="L70456"/>
    </row>
    <row r="70457" spans="9:12" ht="15" x14ac:dyDescent="0.25">
      <c r="I70457"/>
      <c r="J70457"/>
      <c r="K70457"/>
      <c r="L70457"/>
    </row>
    <row r="70458" spans="9:12" ht="15" x14ac:dyDescent="0.25">
      <c r="I70458"/>
      <c r="J70458"/>
      <c r="K70458"/>
      <c r="L70458"/>
    </row>
    <row r="70459" spans="9:12" ht="15" x14ac:dyDescent="0.25">
      <c r="I70459"/>
      <c r="J70459"/>
      <c r="K70459"/>
      <c r="L70459"/>
    </row>
    <row r="70460" spans="9:12" ht="15" x14ac:dyDescent="0.25">
      <c r="I70460"/>
      <c r="J70460"/>
      <c r="K70460"/>
      <c r="L70460"/>
    </row>
    <row r="70461" spans="9:12" ht="15" x14ac:dyDescent="0.25">
      <c r="I70461"/>
      <c r="J70461"/>
      <c r="K70461"/>
      <c r="L70461"/>
    </row>
    <row r="70462" spans="9:12" ht="15" x14ac:dyDescent="0.25">
      <c r="I70462"/>
      <c r="J70462"/>
      <c r="K70462"/>
      <c r="L70462"/>
    </row>
    <row r="70463" spans="9:12" ht="15" x14ac:dyDescent="0.25">
      <c r="I70463"/>
      <c r="J70463"/>
      <c r="K70463"/>
      <c r="L70463"/>
    </row>
    <row r="70464" spans="9:12" ht="15" x14ac:dyDescent="0.25">
      <c r="I70464"/>
      <c r="J70464"/>
      <c r="K70464"/>
      <c r="L70464"/>
    </row>
    <row r="70465" spans="9:12" ht="15" x14ac:dyDescent="0.25">
      <c r="I70465"/>
      <c r="J70465"/>
      <c r="K70465"/>
      <c r="L70465"/>
    </row>
    <row r="70466" spans="9:12" ht="15" x14ac:dyDescent="0.25">
      <c r="I70466"/>
      <c r="J70466"/>
      <c r="K70466"/>
      <c r="L70466"/>
    </row>
    <row r="70467" spans="9:12" ht="15" x14ac:dyDescent="0.25">
      <c r="I70467"/>
      <c r="J70467"/>
      <c r="K70467"/>
      <c r="L70467"/>
    </row>
    <row r="70468" spans="9:12" ht="15" x14ac:dyDescent="0.25">
      <c r="I70468"/>
      <c r="J70468"/>
      <c r="K70468"/>
      <c r="L70468"/>
    </row>
    <row r="70469" spans="9:12" ht="15" x14ac:dyDescent="0.25">
      <c r="I70469"/>
      <c r="J70469"/>
      <c r="K70469"/>
      <c r="L70469"/>
    </row>
    <row r="70470" spans="9:12" ht="15" x14ac:dyDescent="0.25">
      <c r="I70470"/>
      <c r="J70470"/>
      <c r="K70470"/>
      <c r="L70470"/>
    </row>
    <row r="70471" spans="9:12" ht="15" x14ac:dyDescent="0.25">
      <c r="I70471"/>
      <c r="J70471"/>
      <c r="K70471"/>
      <c r="L70471"/>
    </row>
    <row r="70472" spans="9:12" ht="15" x14ac:dyDescent="0.25">
      <c r="I70472"/>
      <c r="J70472"/>
      <c r="K70472"/>
      <c r="L70472"/>
    </row>
    <row r="70473" spans="9:12" ht="15" x14ac:dyDescent="0.25">
      <c r="I70473"/>
      <c r="J70473"/>
      <c r="K70473"/>
      <c r="L70473"/>
    </row>
    <row r="70474" spans="9:12" ht="15" x14ac:dyDescent="0.25">
      <c r="I70474"/>
      <c r="J70474"/>
      <c r="K70474"/>
      <c r="L70474"/>
    </row>
    <row r="70475" spans="9:12" ht="15" x14ac:dyDescent="0.25">
      <c r="I70475"/>
      <c r="J70475"/>
      <c r="K70475"/>
      <c r="L70475"/>
    </row>
    <row r="70476" spans="9:12" ht="15" x14ac:dyDescent="0.25">
      <c r="I70476"/>
      <c r="J70476"/>
      <c r="K70476"/>
      <c r="L70476"/>
    </row>
    <row r="70477" spans="9:12" ht="15" x14ac:dyDescent="0.25">
      <c r="I70477"/>
      <c r="J70477"/>
      <c r="K70477"/>
      <c r="L70477"/>
    </row>
    <row r="70478" spans="9:12" ht="15" x14ac:dyDescent="0.25">
      <c r="I70478"/>
      <c r="J70478"/>
      <c r="K70478"/>
      <c r="L70478"/>
    </row>
    <row r="70479" spans="9:12" ht="15" x14ac:dyDescent="0.25">
      <c r="I70479"/>
      <c r="J70479"/>
      <c r="K70479"/>
      <c r="L70479"/>
    </row>
    <row r="70480" spans="9:12" ht="15" x14ac:dyDescent="0.25">
      <c r="I70480"/>
      <c r="J70480"/>
      <c r="K70480"/>
      <c r="L70480"/>
    </row>
    <row r="70481" spans="9:12" ht="15" x14ac:dyDescent="0.25">
      <c r="I70481"/>
      <c r="J70481"/>
      <c r="K70481"/>
      <c r="L70481"/>
    </row>
    <row r="70482" spans="9:12" ht="15" x14ac:dyDescent="0.25">
      <c r="I70482"/>
      <c r="J70482"/>
      <c r="K70482"/>
      <c r="L70482"/>
    </row>
    <row r="70483" spans="9:12" ht="15" x14ac:dyDescent="0.25">
      <c r="I70483"/>
      <c r="J70483"/>
      <c r="K70483"/>
      <c r="L70483"/>
    </row>
    <row r="70484" spans="9:12" ht="15" x14ac:dyDescent="0.25">
      <c r="I70484"/>
      <c r="J70484"/>
      <c r="K70484"/>
      <c r="L70484"/>
    </row>
    <row r="70485" spans="9:12" ht="15" x14ac:dyDescent="0.25">
      <c r="I70485"/>
      <c r="J70485"/>
      <c r="K70485"/>
      <c r="L70485"/>
    </row>
    <row r="70486" spans="9:12" ht="15" x14ac:dyDescent="0.25">
      <c r="I70486"/>
      <c r="J70486"/>
      <c r="K70486"/>
      <c r="L70486"/>
    </row>
    <row r="70487" spans="9:12" ht="15" x14ac:dyDescent="0.25">
      <c r="I70487"/>
      <c r="J70487"/>
      <c r="K70487"/>
      <c r="L70487"/>
    </row>
    <row r="70488" spans="9:12" ht="15" x14ac:dyDescent="0.25">
      <c r="I70488"/>
      <c r="J70488"/>
      <c r="K70488"/>
      <c r="L70488"/>
    </row>
    <row r="70489" spans="9:12" ht="15" x14ac:dyDescent="0.25">
      <c r="I70489"/>
      <c r="J70489"/>
      <c r="K70489"/>
      <c r="L70489"/>
    </row>
    <row r="70490" spans="9:12" ht="15" x14ac:dyDescent="0.25">
      <c r="I70490"/>
      <c r="J70490"/>
      <c r="K70490"/>
      <c r="L70490"/>
    </row>
    <row r="70491" spans="9:12" ht="15" x14ac:dyDescent="0.25">
      <c r="I70491"/>
      <c r="J70491"/>
      <c r="K70491"/>
      <c r="L70491"/>
    </row>
    <row r="70492" spans="9:12" ht="15" x14ac:dyDescent="0.25">
      <c r="I70492"/>
      <c r="J70492"/>
      <c r="K70492"/>
      <c r="L70492"/>
    </row>
    <row r="70493" spans="9:12" ht="15" x14ac:dyDescent="0.25">
      <c r="I70493"/>
      <c r="J70493"/>
      <c r="K70493"/>
      <c r="L70493"/>
    </row>
    <row r="70494" spans="9:12" ht="15" x14ac:dyDescent="0.25">
      <c r="I70494"/>
      <c r="J70494"/>
      <c r="K70494"/>
      <c r="L70494"/>
    </row>
    <row r="70495" spans="9:12" ht="15" x14ac:dyDescent="0.25">
      <c r="I70495"/>
      <c r="J70495"/>
      <c r="K70495"/>
      <c r="L70495"/>
    </row>
    <row r="70496" spans="9:12" ht="15" x14ac:dyDescent="0.25">
      <c r="I70496"/>
      <c r="J70496"/>
      <c r="K70496"/>
      <c r="L70496"/>
    </row>
    <row r="70497" spans="9:12" ht="15" x14ac:dyDescent="0.25">
      <c r="I70497"/>
      <c r="J70497"/>
      <c r="K70497"/>
      <c r="L70497"/>
    </row>
    <row r="70498" spans="9:12" ht="15" x14ac:dyDescent="0.25">
      <c r="I70498"/>
      <c r="J70498"/>
      <c r="K70498"/>
      <c r="L70498"/>
    </row>
    <row r="70499" spans="9:12" ht="15" x14ac:dyDescent="0.25">
      <c r="I70499"/>
      <c r="J70499"/>
      <c r="K70499"/>
      <c r="L70499"/>
    </row>
    <row r="70500" spans="9:12" ht="15" x14ac:dyDescent="0.25">
      <c r="I70500"/>
      <c r="J70500"/>
      <c r="K70500"/>
      <c r="L70500"/>
    </row>
    <row r="70501" spans="9:12" ht="15" x14ac:dyDescent="0.25">
      <c r="I70501"/>
      <c r="J70501"/>
      <c r="K70501"/>
      <c r="L70501"/>
    </row>
    <row r="70502" spans="9:12" ht="15" x14ac:dyDescent="0.25">
      <c r="I70502"/>
      <c r="J70502"/>
      <c r="K70502"/>
      <c r="L70502"/>
    </row>
    <row r="70503" spans="9:12" ht="15" x14ac:dyDescent="0.25">
      <c r="I70503"/>
      <c r="J70503"/>
      <c r="K70503"/>
      <c r="L70503"/>
    </row>
    <row r="70504" spans="9:12" ht="15" x14ac:dyDescent="0.25">
      <c r="I70504"/>
      <c r="J70504"/>
      <c r="K70504"/>
      <c r="L70504"/>
    </row>
    <row r="70505" spans="9:12" ht="15" x14ac:dyDescent="0.25">
      <c r="I70505"/>
      <c r="J70505"/>
      <c r="K70505"/>
      <c r="L70505"/>
    </row>
    <row r="70506" spans="9:12" ht="15" x14ac:dyDescent="0.25">
      <c r="I70506"/>
      <c r="J70506"/>
      <c r="K70506"/>
      <c r="L70506"/>
    </row>
    <row r="70507" spans="9:12" ht="15" x14ac:dyDescent="0.25">
      <c r="I70507"/>
      <c r="J70507"/>
      <c r="K70507"/>
      <c r="L70507"/>
    </row>
    <row r="70508" spans="9:12" ht="15" x14ac:dyDescent="0.25">
      <c r="I70508"/>
      <c r="J70508"/>
      <c r="K70508"/>
      <c r="L70508"/>
    </row>
    <row r="70509" spans="9:12" ht="15" x14ac:dyDescent="0.25">
      <c r="I70509"/>
      <c r="J70509"/>
      <c r="K70509"/>
      <c r="L70509"/>
    </row>
    <row r="70510" spans="9:12" ht="15" x14ac:dyDescent="0.25">
      <c r="I70510"/>
      <c r="J70510"/>
      <c r="K70510"/>
      <c r="L70510"/>
    </row>
    <row r="70511" spans="9:12" ht="15" x14ac:dyDescent="0.25">
      <c r="I70511"/>
      <c r="J70511"/>
      <c r="K70511"/>
      <c r="L70511"/>
    </row>
    <row r="70512" spans="9:12" ht="15" x14ac:dyDescent="0.25">
      <c r="I70512"/>
      <c r="J70512"/>
      <c r="K70512"/>
      <c r="L70512"/>
    </row>
    <row r="70513" spans="9:12" ht="15" x14ac:dyDescent="0.25">
      <c r="I70513"/>
      <c r="J70513"/>
      <c r="K70513"/>
      <c r="L70513"/>
    </row>
    <row r="70514" spans="9:12" ht="15" x14ac:dyDescent="0.25">
      <c r="I70514"/>
      <c r="J70514"/>
      <c r="K70514"/>
      <c r="L70514"/>
    </row>
    <row r="70515" spans="9:12" ht="15" x14ac:dyDescent="0.25">
      <c r="I70515"/>
      <c r="J70515"/>
      <c r="K70515"/>
      <c r="L70515"/>
    </row>
    <row r="70516" spans="9:12" ht="15" x14ac:dyDescent="0.25">
      <c r="I70516"/>
      <c r="J70516"/>
      <c r="K70516"/>
      <c r="L70516"/>
    </row>
    <row r="70517" spans="9:12" ht="15" x14ac:dyDescent="0.25">
      <c r="I70517"/>
      <c r="J70517"/>
      <c r="K70517"/>
      <c r="L70517"/>
    </row>
    <row r="70518" spans="9:12" ht="15" x14ac:dyDescent="0.25">
      <c r="I70518"/>
      <c r="J70518"/>
      <c r="K70518"/>
      <c r="L70518"/>
    </row>
    <row r="70519" spans="9:12" ht="15" x14ac:dyDescent="0.25">
      <c r="I70519"/>
      <c r="J70519"/>
      <c r="K70519"/>
      <c r="L70519"/>
    </row>
    <row r="70520" spans="9:12" ht="15" x14ac:dyDescent="0.25">
      <c r="I70520"/>
      <c r="J70520"/>
      <c r="K70520"/>
      <c r="L70520"/>
    </row>
    <row r="70521" spans="9:12" ht="15" x14ac:dyDescent="0.25">
      <c r="I70521"/>
      <c r="J70521"/>
      <c r="K70521"/>
      <c r="L70521"/>
    </row>
    <row r="70522" spans="9:12" ht="15" x14ac:dyDescent="0.25">
      <c r="I70522"/>
      <c r="J70522"/>
      <c r="K70522"/>
      <c r="L70522"/>
    </row>
    <row r="70523" spans="9:12" ht="15" x14ac:dyDescent="0.25">
      <c r="I70523"/>
      <c r="J70523"/>
      <c r="K70523"/>
      <c r="L70523"/>
    </row>
    <row r="70524" spans="9:12" ht="15" x14ac:dyDescent="0.25">
      <c r="I70524"/>
      <c r="J70524"/>
      <c r="K70524"/>
      <c r="L70524"/>
    </row>
    <row r="70525" spans="9:12" ht="15" x14ac:dyDescent="0.25">
      <c r="I70525"/>
      <c r="J70525"/>
      <c r="K70525"/>
      <c r="L70525"/>
    </row>
    <row r="70526" spans="9:12" ht="15" x14ac:dyDescent="0.25">
      <c r="I70526"/>
      <c r="J70526"/>
      <c r="K70526"/>
      <c r="L70526"/>
    </row>
    <row r="70527" spans="9:12" ht="15" x14ac:dyDescent="0.25">
      <c r="I70527"/>
      <c r="J70527"/>
      <c r="K70527"/>
      <c r="L70527"/>
    </row>
    <row r="70528" spans="9:12" ht="15" x14ac:dyDescent="0.25">
      <c r="I70528"/>
      <c r="J70528"/>
      <c r="K70528"/>
      <c r="L70528"/>
    </row>
    <row r="70529" spans="9:12" ht="15" x14ac:dyDescent="0.25">
      <c r="I70529"/>
      <c r="J70529"/>
      <c r="K70529"/>
      <c r="L70529"/>
    </row>
    <row r="70530" spans="9:12" ht="15" x14ac:dyDescent="0.25">
      <c r="I70530"/>
      <c r="J70530"/>
      <c r="K70530"/>
      <c r="L70530"/>
    </row>
    <row r="70531" spans="9:12" ht="15" x14ac:dyDescent="0.25">
      <c r="I70531"/>
      <c r="J70531"/>
      <c r="K70531"/>
      <c r="L70531"/>
    </row>
    <row r="70532" spans="9:12" ht="15" x14ac:dyDescent="0.25">
      <c r="I70532"/>
      <c r="J70532"/>
      <c r="K70532"/>
      <c r="L70532"/>
    </row>
    <row r="70533" spans="9:12" ht="15" x14ac:dyDescent="0.25">
      <c r="I70533"/>
      <c r="J70533"/>
      <c r="K70533"/>
      <c r="L70533"/>
    </row>
    <row r="70534" spans="9:12" ht="15" x14ac:dyDescent="0.25">
      <c r="I70534"/>
      <c r="J70534"/>
      <c r="K70534"/>
      <c r="L70534"/>
    </row>
    <row r="70535" spans="9:12" ht="15" x14ac:dyDescent="0.25">
      <c r="I70535"/>
      <c r="J70535"/>
      <c r="K70535"/>
      <c r="L70535"/>
    </row>
    <row r="70536" spans="9:12" ht="15" x14ac:dyDescent="0.25">
      <c r="I70536"/>
      <c r="J70536"/>
      <c r="K70536"/>
      <c r="L70536"/>
    </row>
    <row r="70537" spans="9:12" ht="15" x14ac:dyDescent="0.25">
      <c r="I70537"/>
      <c r="J70537"/>
      <c r="K70537"/>
      <c r="L70537"/>
    </row>
    <row r="70538" spans="9:12" ht="15" x14ac:dyDescent="0.25">
      <c r="I70538"/>
      <c r="J70538"/>
      <c r="K70538"/>
      <c r="L70538"/>
    </row>
    <row r="70539" spans="9:12" ht="15" x14ac:dyDescent="0.25">
      <c r="I70539"/>
      <c r="J70539"/>
      <c r="K70539"/>
      <c r="L70539"/>
    </row>
    <row r="70540" spans="9:12" ht="15" x14ac:dyDescent="0.25">
      <c r="I70540"/>
      <c r="J70540"/>
      <c r="K70540"/>
      <c r="L70540"/>
    </row>
    <row r="70541" spans="9:12" ht="15" x14ac:dyDescent="0.25">
      <c r="I70541"/>
      <c r="J70541"/>
      <c r="K70541"/>
      <c r="L70541"/>
    </row>
    <row r="70542" spans="9:12" ht="15" x14ac:dyDescent="0.25">
      <c r="I70542"/>
      <c r="J70542"/>
      <c r="K70542"/>
      <c r="L70542"/>
    </row>
    <row r="70543" spans="9:12" ht="15" x14ac:dyDescent="0.25">
      <c r="I70543"/>
      <c r="J70543"/>
      <c r="K70543"/>
      <c r="L70543"/>
    </row>
    <row r="70544" spans="9:12" ht="15" x14ac:dyDescent="0.25">
      <c r="I70544"/>
      <c r="J70544"/>
      <c r="K70544"/>
      <c r="L70544"/>
    </row>
    <row r="70545" spans="9:12" ht="15" x14ac:dyDescent="0.25">
      <c r="I70545"/>
      <c r="J70545"/>
      <c r="K70545"/>
      <c r="L70545"/>
    </row>
    <row r="70546" spans="9:12" ht="15" x14ac:dyDescent="0.25">
      <c r="I70546"/>
      <c r="J70546"/>
      <c r="K70546"/>
      <c r="L70546"/>
    </row>
    <row r="70547" spans="9:12" ht="15" x14ac:dyDescent="0.25">
      <c r="I70547"/>
      <c r="J70547"/>
      <c r="K70547"/>
      <c r="L70547"/>
    </row>
    <row r="70548" spans="9:12" ht="15" x14ac:dyDescent="0.25">
      <c r="I70548"/>
      <c r="J70548"/>
      <c r="K70548"/>
      <c r="L70548"/>
    </row>
    <row r="70549" spans="9:12" ht="15" x14ac:dyDescent="0.25">
      <c r="I70549"/>
      <c r="J70549"/>
      <c r="K70549"/>
      <c r="L70549"/>
    </row>
    <row r="70550" spans="9:12" ht="15" x14ac:dyDescent="0.25">
      <c r="I70550"/>
      <c r="J70550"/>
      <c r="K70550"/>
      <c r="L70550"/>
    </row>
    <row r="70551" spans="9:12" ht="15" x14ac:dyDescent="0.25">
      <c r="I70551"/>
      <c r="J70551"/>
      <c r="K70551"/>
      <c r="L70551"/>
    </row>
    <row r="70552" spans="9:12" ht="15" x14ac:dyDescent="0.25">
      <c r="I70552"/>
      <c r="J70552"/>
      <c r="K70552"/>
      <c r="L70552"/>
    </row>
    <row r="70553" spans="9:12" ht="15" x14ac:dyDescent="0.25">
      <c r="I70553"/>
      <c r="J70553"/>
      <c r="K70553"/>
      <c r="L70553"/>
    </row>
    <row r="70554" spans="9:12" ht="15" x14ac:dyDescent="0.25">
      <c r="I70554"/>
      <c r="J70554"/>
      <c r="K70554"/>
      <c r="L70554"/>
    </row>
    <row r="70555" spans="9:12" ht="15" x14ac:dyDescent="0.25">
      <c r="I70555"/>
      <c r="J70555"/>
      <c r="K70555"/>
      <c r="L70555"/>
    </row>
    <row r="70556" spans="9:12" ht="15" x14ac:dyDescent="0.25">
      <c r="I70556"/>
      <c r="J70556"/>
      <c r="K70556"/>
      <c r="L70556"/>
    </row>
    <row r="70557" spans="9:12" ht="15" x14ac:dyDescent="0.25">
      <c r="I70557"/>
      <c r="J70557"/>
      <c r="K70557"/>
      <c r="L70557"/>
    </row>
    <row r="70558" spans="9:12" ht="15" x14ac:dyDescent="0.25">
      <c r="I70558"/>
      <c r="J70558"/>
      <c r="K70558"/>
      <c r="L70558"/>
    </row>
    <row r="70559" spans="9:12" ht="15" x14ac:dyDescent="0.25">
      <c r="I70559"/>
      <c r="J70559"/>
      <c r="K70559"/>
      <c r="L70559"/>
    </row>
    <row r="70560" spans="9:12" ht="15" x14ac:dyDescent="0.25">
      <c r="I70560"/>
      <c r="J70560"/>
      <c r="K70560"/>
      <c r="L70560"/>
    </row>
    <row r="70561" spans="9:12" ht="15" x14ac:dyDescent="0.25">
      <c r="I70561"/>
      <c r="J70561"/>
      <c r="K70561"/>
      <c r="L70561"/>
    </row>
    <row r="70562" spans="9:12" ht="15" x14ac:dyDescent="0.25">
      <c r="I70562"/>
      <c r="J70562"/>
      <c r="K70562"/>
      <c r="L70562"/>
    </row>
    <row r="70563" spans="9:12" ht="15" x14ac:dyDescent="0.25">
      <c r="I70563"/>
      <c r="J70563"/>
      <c r="K70563"/>
      <c r="L70563"/>
    </row>
    <row r="70564" spans="9:12" ht="15" x14ac:dyDescent="0.25">
      <c r="I70564"/>
      <c r="J70564"/>
      <c r="K70564"/>
      <c r="L70564"/>
    </row>
    <row r="70565" spans="9:12" ht="15" x14ac:dyDescent="0.25">
      <c r="I70565"/>
      <c r="J70565"/>
      <c r="K70565"/>
      <c r="L70565"/>
    </row>
    <row r="70566" spans="9:12" ht="15" x14ac:dyDescent="0.25">
      <c r="I70566"/>
      <c r="J70566"/>
      <c r="K70566"/>
      <c r="L70566"/>
    </row>
    <row r="70567" spans="9:12" ht="15" x14ac:dyDescent="0.25">
      <c r="I70567"/>
      <c r="J70567"/>
      <c r="K70567"/>
      <c r="L70567"/>
    </row>
    <row r="70568" spans="9:12" ht="15" x14ac:dyDescent="0.25">
      <c r="I70568"/>
      <c r="J70568"/>
      <c r="K70568"/>
      <c r="L70568"/>
    </row>
    <row r="70569" spans="9:12" ht="15" x14ac:dyDescent="0.25">
      <c r="I70569"/>
      <c r="J70569"/>
      <c r="K70569"/>
      <c r="L70569"/>
    </row>
    <row r="70570" spans="9:12" ht="15" x14ac:dyDescent="0.25">
      <c r="I70570"/>
      <c r="J70570"/>
      <c r="K70570"/>
      <c r="L70570"/>
    </row>
    <row r="70571" spans="9:12" ht="15" x14ac:dyDescent="0.25">
      <c r="I70571"/>
      <c r="J70571"/>
      <c r="K70571"/>
      <c r="L70571"/>
    </row>
    <row r="70572" spans="9:12" ht="15" x14ac:dyDescent="0.25">
      <c r="I70572"/>
      <c r="J70572"/>
      <c r="K70572"/>
      <c r="L70572"/>
    </row>
    <row r="70573" spans="9:12" ht="15" x14ac:dyDescent="0.25">
      <c r="I70573"/>
      <c r="J70573"/>
      <c r="K70573"/>
      <c r="L70573"/>
    </row>
    <row r="70574" spans="9:12" ht="15" x14ac:dyDescent="0.25">
      <c r="I70574"/>
      <c r="J70574"/>
      <c r="K70574"/>
      <c r="L70574"/>
    </row>
    <row r="70575" spans="9:12" ht="15" x14ac:dyDescent="0.25">
      <c r="I70575"/>
      <c r="J70575"/>
      <c r="K70575"/>
      <c r="L70575"/>
    </row>
    <row r="70576" spans="9:12" ht="15" x14ac:dyDescent="0.25">
      <c r="I70576"/>
      <c r="J70576"/>
      <c r="K70576"/>
      <c r="L70576"/>
    </row>
    <row r="70577" spans="9:12" ht="15" x14ac:dyDescent="0.25">
      <c r="I70577"/>
      <c r="J70577"/>
      <c r="K70577"/>
      <c r="L70577"/>
    </row>
    <row r="70578" spans="9:12" ht="15" x14ac:dyDescent="0.25">
      <c r="I70578"/>
      <c r="J70578"/>
      <c r="K70578"/>
      <c r="L70578"/>
    </row>
    <row r="70579" spans="9:12" ht="15" x14ac:dyDescent="0.25">
      <c r="I70579"/>
      <c r="J70579"/>
      <c r="K70579"/>
      <c r="L70579"/>
    </row>
    <row r="70580" spans="9:12" ht="15" x14ac:dyDescent="0.25">
      <c r="I70580"/>
      <c r="J70580"/>
      <c r="K70580"/>
      <c r="L70580"/>
    </row>
    <row r="70581" spans="9:12" ht="15" x14ac:dyDescent="0.25">
      <c r="I70581"/>
      <c r="J70581"/>
      <c r="K70581"/>
      <c r="L70581"/>
    </row>
    <row r="70582" spans="9:12" ht="15" x14ac:dyDescent="0.25">
      <c r="I70582"/>
      <c r="J70582"/>
      <c r="K70582"/>
      <c r="L70582"/>
    </row>
    <row r="70583" spans="9:12" ht="15" x14ac:dyDescent="0.25">
      <c r="I70583"/>
      <c r="J70583"/>
      <c r="K70583"/>
      <c r="L70583"/>
    </row>
    <row r="70584" spans="9:12" ht="15" x14ac:dyDescent="0.25">
      <c r="I70584"/>
      <c r="J70584"/>
      <c r="K70584"/>
      <c r="L70584"/>
    </row>
    <row r="70585" spans="9:12" ht="15" x14ac:dyDescent="0.25">
      <c r="I70585"/>
      <c r="J70585"/>
      <c r="K70585"/>
      <c r="L70585"/>
    </row>
    <row r="70586" spans="9:12" ht="15" x14ac:dyDescent="0.25">
      <c r="I70586"/>
      <c r="J70586"/>
      <c r="K70586"/>
      <c r="L70586"/>
    </row>
    <row r="70587" spans="9:12" ht="15" x14ac:dyDescent="0.25">
      <c r="I70587"/>
      <c r="J70587"/>
      <c r="K70587"/>
      <c r="L70587"/>
    </row>
    <row r="70588" spans="9:12" ht="15" x14ac:dyDescent="0.25">
      <c r="I70588"/>
      <c r="J70588"/>
      <c r="K70588"/>
      <c r="L70588"/>
    </row>
    <row r="70589" spans="9:12" ht="15" x14ac:dyDescent="0.25">
      <c r="I70589"/>
      <c r="J70589"/>
      <c r="K70589"/>
      <c r="L70589"/>
    </row>
    <row r="70590" spans="9:12" ht="15" x14ac:dyDescent="0.25">
      <c r="I70590"/>
      <c r="J70590"/>
      <c r="K70590"/>
      <c r="L70590"/>
    </row>
    <row r="70591" spans="9:12" ht="15" x14ac:dyDescent="0.25">
      <c r="I70591"/>
      <c r="J70591"/>
      <c r="K70591"/>
      <c r="L70591"/>
    </row>
    <row r="70592" spans="9:12" ht="15" x14ac:dyDescent="0.25">
      <c r="I70592"/>
      <c r="J70592"/>
      <c r="K70592"/>
      <c r="L70592"/>
    </row>
    <row r="70593" spans="9:12" ht="15" x14ac:dyDescent="0.25">
      <c r="I70593"/>
      <c r="J70593"/>
      <c r="K70593"/>
      <c r="L70593"/>
    </row>
    <row r="70594" spans="9:12" ht="15" x14ac:dyDescent="0.25">
      <c r="I70594"/>
      <c r="J70594"/>
      <c r="K70594"/>
      <c r="L70594"/>
    </row>
    <row r="70595" spans="9:12" ht="15" x14ac:dyDescent="0.25">
      <c r="I70595"/>
      <c r="J70595"/>
      <c r="K70595"/>
      <c r="L70595"/>
    </row>
    <row r="70596" spans="9:12" ht="15" x14ac:dyDescent="0.25">
      <c r="I70596"/>
      <c r="J70596"/>
      <c r="K70596"/>
      <c r="L70596"/>
    </row>
    <row r="70597" spans="9:12" ht="15" x14ac:dyDescent="0.25">
      <c r="I70597"/>
      <c r="J70597"/>
      <c r="K70597"/>
      <c r="L70597"/>
    </row>
    <row r="70598" spans="9:12" ht="15" x14ac:dyDescent="0.25">
      <c r="I70598"/>
      <c r="J70598"/>
      <c r="K70598"/>
      <c r="L70598"/>
    </row>
    <row r="70599" spans="9:12" ht="15" x14ac:dyDescent="0.25">
      <c r="I70599"/>
      <c r="J70599"/>
      <c r="K70599"/>
      <c r="L70599"/>
    </row>
    <row r="70600" spans="9:12" ht="15" x14ac:dyDescent="0.25">
      <c r="I70600"/>
      <c r="J70600"/>
      <c r="K70600"/>
      <c r="L70600"/>
    </row>
    <row r="70601" spans="9:12" ht="15" x14ac:dyDescent="0.25">
      <c r="I70601"/>
      <c r="J70601"/>
      <c r="K70601"/>
      <c r="L70601"/>
    </row>
    <row r="70602" spans="9:12" ht="15" x14ac:dyDescent="0.25">
      <c r="I70602"/>
      <c r="J70602"/>
      <c r="K70602"/>
      <c r="L70602"/>
    </row>
    <row r="70603" spans="9:12" ht="15" x14ac:dyDescent="0.25">
      <c r="I70603"/>
      <c r="J70603"/>
      <c r="K70603"/>
      <c r="L70603"/>
    </row>
    <row r="70604" spans="9:12" ht="15" x14ac:dyDescent="0.25">
      <c r="I70604"/>
      <c r="J70604"/>
      <c r="K70604"/>
      <c r="L70604"/>
    </row>
    <row r="70605" spans="9:12" ht="15" x14ac:dyDescent="0.25">
      <c r="I70605"/>
      <c r="J70605"/>
      <c r="K70605"/>
      <c r="L70605"/>
    </row>
    <row r="70606" spans="9:12" ht="15" x14ac:dyDescent="0.25">
      <c r="I70606"/>
      <c r="J70606"/>
      <c r="K70606"/>
      <c r="L70606"/>
    </row>
    <row r="70607" spans="9:12" ht="15" x14ac:dyDescent="0.25">
      <c r="I70607"/>
      <c r="J70607"/>
      <c r="K70607"/>
      <c r="L70607"/>
    </row>
    <row r="70608" spans="9:12" ht="15" x14ac:dyDescent="0.25">
      <c r="I70608"/>
      <c r="J70608"/>
      <c r="K70608"/>
      <c r="L70608"/>
    </row>
    <row r="70609" spans="9:12" ht="15" x14ac:dyDescent="0.25">
      <c r="I70609"/>
      <c r="J70609"/>
      <c r="K70609"/>
      <c r="L70609"/>
    </row>
    <row r="70610" spans="9:12" ht="15" x14ac:dyDescent="0.25">
      <c r="I70610"/>
      <c r="J70610"/>
      <c r="K70610"/>
      <c r="L70610"/>
    </row>
    <row r="70611" spans="9:12" ht="15" x14ac:dyDescent="0.25">
      <c r="I70611"/>
      <c r="J70611"/>
      <c r="K70611"/>
      <c r="L70611"/>
    </row>
    <row r="70612" spans="9:12" ht="15" x14ac:dyDescent="0.25">
      <c r="I70612"/>
      <c r="J70612"/>
      <c r="K70612"/>
      <c r="L70612"/>
    </row>
    <row r="70613" spans="9:12" ht="15" x14ac:dyDescent="0.25">
      <c r="I70613"/>
      <c r="J70613"/>
      <c r="K70613"/>
      <c r="L70613"/>
    </row>
    <row r="70614" spans="9:12" ht="15" x14ac:dyDescent="0.25">
      <c r="I70614"/>
      <c r="J70614"/>
      <c r="K70614"/>
      <c r="L70614"/>
    </row>
    <row r="70615" spans="9:12" ht="15" x14ac:dyDescent="0.25">
      <c r="I70615"/>
      <c r="J70615"/>
      <c r="K70615"/>
      <c r="L70615"/>
    </row>
    <row r="70616" spans="9:12" ht="15" x14ac:dyDescent="0.25">
      <c r="I70616"/>
      <c r="J70616"/>
      <c r="K70616"/>
      <c r="L70616"/>
    </row>
    <row r="70617" spans="9:12" ht="15" x14ac:dyDescent="0.25">
      <c r="I70617"/>
      <c r="J70617"/>
      <c r="K70617"/>
      <c r="L70617"/>
    </row>
    <row r="70618" spans="9:12" ht="15" x14ac:dyDescent="0.25">
      <c r="I70618"/>
      <c r="J70618"/>
      <c r="K70618"/>
      <c r="L70618"/>
    </row>
    <row r="70619" spans="9:12" ht="15" x14ac:dyDescent="0.25">
      <c r="I70619"/>
      <c r="J70619"/>
      <c r="K70619"/>
      <c r="L70619"/>
    </row>
    <row r="70620" spans="9:12" ht="15" x14ac:dyDescent="0.25">
      <c r="I70620"/>
      <c r="J70620"/>
      <c r="K70620"/>
      <c r="L70620"/>
    </row>
    <row r="70621" spans="9:12" ht="15" x14ac:dyDescent="0.25">
      <c r="I70621"/>
      <c r="J70621"/>
      <c r="K70621"/>
      <c r="L70621"/>
    </row>
    <row r="70622" spans="9:12" ht="15" x14ac:dyDescent="0.25">
      <c r="I70622"/>
      <c r="J70622"/>
      <c r="K70622"/>
      <c r="L70622"/>
    </row>
    <row r="70623" spans="9:12" ht="15" x14ac:dyDescent="0.25">
      <c r="I70623"/>
      <c r="J70623"/>
      <c r="K70623"/>
      <c r="L70623"/>
    </row>
    <row r="70624" spans="9:12" ht="15" x14ac:dyDescent="0.25">
      <c r="I70624"/>
      <c r="J70624"/>
      <c r="K70624"/>
      <c r="L70624"/>
    </row>
    <row r="70625" spans="9:12" ht="15" x14ac:dyDescent="0.25">
      <c r="I70625"/>
      <c r="J70625"/>
      <c r="K70625"/>
      <c r="L70625"/>
    </row>
    <row r="70626" spans="9:12" ht="15" x14ac:dyDescent="0.25">
      <c r="I70626"/>
      <c r="J70626"/>
      <c r="K70626"/>
      <c r="L70626"/>
    </row>
    <row r="70627" spans="9:12" ht="15" x14ac:dyDescent="0.25">
      <c r="I70627"/>
      <c r="J70627"/>
      <c r="K70627"/>
      <c r="L70627"/>
    </row>
    <row r="70628" spans="9:12" ht="15" x14ac:dyDescent="0.25">
      <c r="I70628"/>
      <c r="J70628"/>
      <c r="K70628"/>
      <c r="L70628"/>
    </row>
    <row r="70629" spans="9:12" ht="15" x14ac:dyDescent="0.25">
      <c r="I70629"/>
      <c r="J70629"/>
      <c r="K70629"/>
      <c r="L70629"/>
    </row>
    <row r="70630" spans="9:12" ht="15" x14ac:dyDescent="0.25">
      <c r="I70630"/>
      <c r="J70630"/>
      <c r="K70630"/>
      <c r="L70630"/>
    </row>
    <row r="70631" spans="9:12" ht="15" x14ac:dyDescent="0.25">
      <c r="I70631"/>
      <c r="J70631"/>
      <c r="K70631"/>
      <c r="L70631"/>
    </row>
    <row r="70632" spans="9:12" ht="15" x14ac:dyDescent="0.25">
      <c r="I70632"/>
      <c r="J70632"/>
      <c r="K70632"/>
      <c r="L70632"/>
    </row>
    <row r="70633" spans="9:12" ht="15" x14ac:dyDescent="0.25">
      <c r="I70633"/>
      <c r="J70633"/>
      <c r="K70633"/>
      <c r="L70633"/>
    </row>
    <row r="70634" spans="9:12" ht="15" x14ac:dyDescent="0.25">
      <c r="I70634"/>
      <c r="J70634"/>
      <c r="K70634"/>
      <c r="L70634"/>
    </row>
    <row r="70635" spans="9:12" ht="15" x14ac:dyDescent="0.25">
      <c r="I70635"/>
      <c r="J70635"/>
      <c r="K70635"/>
      <c r="L70635"/>
    </row>
    <row r="70636" spans="9:12" ht="15" x14ac:dyDescent="0.25">
      <c r="I70636"/>
      <c r="J70636"/>
      <c r="K70636"/>
      <c r="L70636"/>
    </row>
    <row r="70637" spans="9:12" ht="15" x14ac:dyDescent="0.25">
      <c r="I70637"/>
      <c r="J70637"/>
      <c r="K70637"/>
      <c r="L70637"/>
    </row>
    <row r="70638" spans="9:12" ht="15" x14ac:dyDescent="0.25">
      <c r="I70638"/>
      <c r="J70638"/>
      <c r="K70638"/>
      <c r="L70638"/>
    </row>
    <row r="70639" spans="9:12" ht="15" x14ac:dyDescent="0.25">
      <c r="I70639"/>
      <c r="J70639"/>
      <c r="K70639"/>
      <c r="L70639"/>
    </row>
    <row r="70640" spans="9:12" ht="15" x14ac:dyDescent="0.25">
      <c r="I70640"/>
      <c r="J70640"/>
      <c r="K70640"/>
      <c r="L70640"/>
    </row>
    <row r="70641" spans="9:12" ht="15" x14ac:dyDescent="0.25">
      <c r="I70641"/>
      <c r="J70641"/>
      <c r="K70641"/>
      <c r="L70641"/>
    </row>
    <row r="70642" spans="9:12" ht="15" x14ac:dyDescent="0.25">
      <c r="I70642"/>
      <c r="J70642"/>
      <c r="K70642"/>
      <c r="L70642"/>
    </row>
    <row r="70643" spans="9:12" ht="15" x14ac:dyDescent="0.25">
      <c r="I70643"/>
      <c r="J70643"/>
      <c r="K70643"/>
      <c r="L70643"/>
    </row>
    <row r="70644" spans="9:12" ht="15" x14ac:dyDescent="0.25">
      <c r="I70644"/>
      <c r="J70644"/>
      <c r="K70644"/>
      <c r="L70644"/>
    </row>
    <row r="70645" spans="9:12" ht="15" x14ac:dyDescent="0.25">
      <c r="I70645"/>
      <c r="J70645"/>
      <c r="K70645"/>
      <c r="L70645"/>
    </row>
    <row r="70646" spans="9:12" ht="15" x14ac:dyDescent="0.25">
      <c r="I70646"/>
      <c r="J70646"/>
      <c r="K70646"/>
      <c r="L70646"/>
    </row>
    <row r="70647" spans="9:12" ht="15" x14ac:dyDescent="0.25">
      <c r="I70647"/>
      <c r="J70647"/>
      <c r="K70647"/>
      <c r="L70647"/>
    </row>
    <row r="70648" spans="9:12" ht="15" x14ac:dyDescent="0.25">
      <c r="I70648"/>
      <c r="J70648"/>
      <c r="K70648"/>
      <c r="L70648"/>
    </row>
    <row r="70649" spans="9:12" ht="15" x14ac:dyDescent="0.25">
      <c r="I70649"/>
      <c r="J70649"/>
      <c r="K70649"/>
      <c r="L70649"/>
    </row>
    <row r="70650" spans="9:12" ht="15" x14ac:dyDescent="0.25">
      <c r="I70650"/>
      <c r="J70650"/>
      <c r="K70650"/>
      <c r="L70650"/>
    </row>
    <row r="70651" spans="9:12" ht="15" x14ac:dyDescent="0.25">
      <c r="I70651"/>
      <c r="J70651"/>
      <c r="K70651"/>
      <c r="L70651"/>
    </row>
    <row r="70652" spans="9:12" ht="15" x14ac:dyDescent="0.25">
      <c r="I70652"/>
      <c r="J70652"/>
      <c r="K70652"/>
      <c r="L70652"/>
    </row>
    <row r="70653" spans="9:12" ht="15" x14ac:dyDescent="0.25">
      <c r="I70653"/>
      <c r="J70653"/>
      <c r="K70653"/>
      <c r="L70653"/>
    </row>
    <row r="70654" spans="9:12" ht="15" x14ac:dyDescent="0.25">
      <c r="I70654"/>
      <c r="J70654"/>
      <c r="K70654"/>
      <c r="L70654"/>
    </row>
    <row r="70655" spans="9:12" ht="15" x14ac:dyDescent="0.25">
      <c r="I70655"/>
      <c r="J70655"/>
      <c r="K70655"/>
      <c r="L70655"/>
    </row>
    <row r="70656" spans="9:12" ht="15" x14ac:dyDescent="0.25">
      <c r="I70656"/>
      <c r="J70656"/>
      <c r="K70656"/>
      <c r="L70656"/>
    </row>
    <row r="70657" spans="9:12" ht="15" x14ac:dyDescent="0.25">
      <c r="I70657"/>
      <c r="J70657"/>
      <c r="K70657"/>
      <c r="L70657"/>
    </row>
    <row r="70658" spans="9:12" ht="15" x14ac:dyDescent="0.25">
      <c r="I70658"/>
      <c r="J70658"/>
      <c r="K70658"/>
      <c r="L70658"/>
    </row>
    <row r="70659" spans="9:12" ht="15" x14ac:dyDescent="0.25">
      <c r="I70659"/>
      <c r="J70659"/>
      <c r="K70659"/>
      <c r="L70659"/>
    </row>
    <row r="70660" spans="9:12" ht="15" x14ac:dyDescent="0.25">
      <c r="I70660"/>
      <c r="J70660"/>
      <c r="K70660"/>
      <c r="L70660"/>
    </row>
    <row r="70661" spans="9:12" ht="15" x14ac:dyDescent="0.25">
      <c r="I70661"/>
      <c r="J70661"/>
      <c r="K70661"/>
      <c r="L70661"/>
    </row>
    <row r="70662" spans="9:12" ht="15" x14ac:dyDescent="0.25">
      <c r="I70662"/>
      <c r="J70662"/>
      <c r="K70662"/>
      <c r="L70662"/>
    </row>
    <row r="70663" spans="9:12" ht="15" x14ac:dyDescent="0.25">
      <c r="I70663"/>
      <c r="J70663"/>
      <c r="K70663"/>
      <c r="L70663"/>
    </row>
    <row r="70664" spans="9:12" ht="15" x14ac:dyDescent="0.25">
      <c r="I70664"/>
      <c r="J70664"/>
      <c r="K70664"/>
      <c r="L70664"/>
    </row>
    <row r="70665" spans="9:12" ht="15" x14ac:dyDescent="0.25">
      <c r="I70665"/>
      <c r="J70665"/>
      <c r="K70665"/>
      <c r="L70665"/>
    </row>
    <row r="70666" spans="9:12" ht="15" x14ac:dyDescent="0.25">
      <c r="I70666"/>
      <c r="J70666"/>
      <c r="K70666"/>
      <c r="L70666"/>
    </row>
    <row r="70667" spans="9:12" ht="15" x14ac:dyDescent="0.25">
      <c r="I70667"/>
      <c r="J70667"/>
      <c r="K70667"/>
      <c r="L70667"/>
    </row>
    <row r="70668" spans="9:12" ht="15" x14ac:dyDescent="0.25">
      <c r="I70668"/>
      <c r="J70668"/>
      <c r="K70668"/>
      <c r="L70668"/>
    </row>
    <row r="70669" spans="9:12" ht="15" x14ac:dyDescent="0.25">
      <c r="I70669"/>
      <c r="J70669"/>
      <c r="K70669"/>
      <c r="L70669"/>
    </row>
    <row r="70670" spans="9:12" ht="15" x14ac:dyDescent="0.25">
      <c r="I70670"/>
      <c r="J70670"/>
      <c r="K70670"/>
      <c r="L70670"/>
    </row>
    <row r="70671" spans="9:12" ht="15" x14ac:dyDescent="0.25">
      <c r="I70671"/>
      <c r="J70671"/>
      <c r="K70671"/>
      <c r="L70671"/>
    </row>
    <row r="70672" spans="9:12" ht="15" x14ac:dyDescent="0.25">
      <c r="I70672"/>
      <c r="J70672"/>
      <c r="K70672"/>
      <c r="L70672"/>
    </row>
    <row r="70673" spans="9:12" ht="15" x14ac:dyDescent="0.25">
      <c r="I70673"/>
      <c r="J70673"/>
      <c r="K70673"/>
      <c r="L70673"/>
    </row>
    <row r="70674" spans="9:12" ht="15" x14ac:dyDescent="0.25">
      <c r="I70674"/>
      <c r="J70674"/>
      <c r="K70674"/>
      <c r="L70674"/>
    </row>
    <row r="70675" spans="9:12" ht="15" x14ac:dyDescent="0.25">
      <c r="I70675"/>
      <c r="J70675"/>
      <c r="K70675"/>
      <c r="L70675"/>
    </row>
    <row r="70676" spans="9:12" ht="15" x14ac:dyDescent="0.25">
      <c r="I70676"/>
      <c r="J70676"/>
      <c r="K70676"/>
      <c r="L70676"/>
    </row>
    <row r="70677" spans="9:12" ht="15" x14ac:dyDescent="0.25">
      <c r="I70677"/>
      <c r="J70677"/>
      <c r="K70677"/>
      <c r="L70677"/>
    </row>
    <row r="70678" spans="9:12" ht="15" x14ac:dyDescent="0.25">
      <c r="I70678"/>
      <c r="J70678"/>
      <c r="K70678"/>
      <c r="L70678"/>
    </row>
    <row r="70679" spans="9:12" ht="15" x14ac:dyDescent="0.25">
      <c r="I70679"/>
      <c r="J70679"/>
      <c r="K70679"/>
      <c r="L70679"/>
    </row>
    <row r="70680" spans="9:12" ht="15" x14ac:dyDescent="0.25">
      <c r="I70680"/>
      <c r="J70680"/>
      <c r="K70680"/>
      <c r="L70680"/>
    </row>
    <row r="70681" spans="9:12" ht="15" x14ac:dyDescent="0.25">
      <c r="I70681"/>
      <c r="J70681"/>
      <c r="K70681"/>
      <c r="L70681"/>
    </row>
    <row r="70682" spans="9:12" ht="15" x14ac:dyDescent="0.25">
      <c r="I70682"/>
      <c r="J70682"/>
      <c r="K70682"/>
      <c r="L70682"/>
    </row>
    <row r="70683" spans="9:12" ht="15" x14ac:dyDescent="0.25">
      <c r="I70683"/>
      <c r="J70683"/>
      <c r="K70683"/>
      <c r="L70683"/>
    </row>
    <row r="70684" spans="9:12" ht="15" x14ac:dyDescent="0.25">
      <c r="I70684"/>
      <c r="J70684"/>
      <c r="K70684"/>
      <c r="L70684"/>
    </row>
    <row r="70685" spans="9:12" ht="15" x14ac:dyDescent="0.25">
      <c r="I70685"/>
      <c r="J70685"/>
      <c r="K70685"/>
      <c r="L70685"/>
    </row>
    <row r="70686" spans="9:12" ht="15" x14ac:dyDescent="0.25">
      <c r="I70686"/>
      <c r="J70686"/>
      <c r="K70686"/>
      <c r="L70686"/>
    </row>
    <row r="70687" spans="9:12" ht="15" x14ac:dyDescent="0.25">
      <c r="I70687"/>
      <c r="J70687"/>
      <c r="K70687"/>
      <c r="L70687"/>
    </row>
    <row r="70688" spans="9:12" ht="15" x14ac:dyDescent="0.25">
      <c r="I70688"/>
      <c r="J70688"/>
      <c r="K70688"/>
      <c r="L70688"/>
    </row>
    <row r="70689" spans="9:12" ht="15" x14ac:dyDescent="0.25">
      <c r="I70689"/>
      <c r="J70689"/>
      <c r="K70689"/>
      <c r="L70689"/>
    </row>
    <row r="70690" spans="9:12" ht="15" x14ac:dyDescent="0.25">
      <c r="I70690"/>
      <c r="J70690"/>
      <c r="K70690"/>
      <c r="L70690"/>
    </row>
    <row r="70691" spans="9:12" ht="15" x14ac:dyDescent="0.25">
      <c r="I70691"/>
      <c r="J70691"/>
      <c r="K70691"/>
      <c r="L70691"/>
    </row>
    <row r="70692" spans="9:12" ht="15" x14ac:dyDescent="0.25">
      <c r="I70692"/>
      <c r="J70692"/>
      <c r="K70692"/>
      <c r="L70692"/>
    </row>
    <row r="70693" spans="9:12" ht="15" x14ac:dyDescent="0.25">
      <c r="I70693"/>
      <c r="J70693"/>
      <c r="K70693"/>
      <c r="L70693"/>
    </row>
    <row r="70694" spans="9:12" ht="15" x14ac:dyDescent="0.25">
      <c r="I70694"/>
      <c r="J70694"/>
      <c r="K70694"/>
      <c r="L70694"/>
    </row>
    <row r="70695" spans="9:12" ht="15" x14ac:dyDescent="0.25">
      <c r="I70695"/>
      <c r="J70695"/>
      <c r="K70695"/>
      <c r="L70695"/>
    </row>
    <row r="70696" spans="9:12" ht="15" x14ac:dyDescent="0.25">
      <c r="I70696"/>
      <c r="J70696"/>
      <c r="K70696"/>
      <c r="L70696"/>
    </row>
    <row r="70697" spans="9:12" ht="15" x14ac:dyDescent="0.25">
      <c r="I70697"/>
      <c r="J70697"/>
      <c r="K70697"/>
      <c r="L70697"/>
    </row>
    <row r="70698" spans="9:12" ht="15" x14ac:dyDescent="0.25">
      <c r="I70698"/>
      <c r="J70698"/>
      <c r="K70698"/>
      <c r="L70698"/>
    </row>
    <row r="70699" spans="9:12" ht="15" x14ac:dyDescent="0.25">
      <c r="I70699"/>
      <c r="J70699"/>
      <c r="K70699"/>
      <c r="L70699"/>
    </row>
    <row r="70700" spans="9:12" ht="15" x14ac:dyDescent="0.25">
      <c r="I70700"/>
      <c r="J70700"/>
      <c r="K70700"/>
      <c r="L70700"/>
    </row>
    <row r="70701" spans="9:12" ht="15" x14ac:dyDescent="0.25">
      <c r="I70701"/>
      <c r="J70701"/>
      <c r="K70701"/>
      <c r="L70701"/>
    </row>
    <row r="70702" spans="9:12" ht="15" x14ac:dyDescent="0.25">
      <c r="I70702"/>
      <c r="J70702"/>
      <c r="K70702"/>
      <c r="L70702"/>
    </row>
    <row r="70703" spans="9:12" ht="15" x14ac:dyDescent="0.25">
      <c r="I70703"/>
      <c r="J70703"/>
      <c r="K70703"/>
      <c r="L70703"/>
    </row>
    <row r="70704" spans="9:12" ht="15" x14ac:dyDescent="0.25">
      <c r="I70704"/>
      <c r="J70704"/>
      <c r="K70704"/>
      <c r="L70704"/>
    </row>
    <row r="70705" spans="9:12" ht="15" x14ac:dyDescent="0.25">
      <c r="I70705"/>
      <c r="J70705"/>
      <c r="K70705"/>
      <c r="L70705"/>
    </row>
    <row r="70706" spans="9:12" ht="15" x14ac:dyDescent="0.25">
      <c r="I70706"/>
      <c r="J70706"/>
      <c r="K70706"/>
      <c r="L70706"/>
    </row>
    <row r="70707" spans="9:12" ht="15" x14ac:dyDescent="0.25">
      <c r="I70707"/>
      <c r="J70707"/>
      <c r="K70707"/>
      <c r="L70707"/>
    </row>
    <row r="70708" spans="9:12" ht="15" x14ac:dyDescent="0.25">
      <c r="I70708"/>
      <c r="J70708"/>
      <c r="K70708"/>
      <c r="L70708"/>
    </row>
    <row r="70709" spans="9:12" ht="15" x14ac:dyDescent="0.25">
      <c r="I70709"/>
      <c r="J70709"/>
      <c r="K70709"/>
      <c r="L70709"/>
    </row>
    <row r="70710" spans="9:12" ht="15" x14ac:dyDescent="0.25">
      <c r="I70710"/>
      <c r="J70710"/>
      <c r="K70710"/>
      <c r="L70710"/>
    </row>
    <row r="70711" spans="9:12" ht="15" x14ac:dyDescent="0.25">
      <c r="I70711"/>
      <c r="J70711"/>
      <c r="K70711"/>
      <c r="L70711"/>
    </row>
    <row r="70712" spans="9:12" ht="15" x14ac:dyDescent="0.25">
      <c r="I70712"/>
      <c r="J70712"/>
      <c r="K70712"/>
      <c r="L70712"/>
    </row>
    <row r="70713" spans="9:12" ht="15" x14ac:dyDescent="0.25">
      <c r="I70713"/>
      <c r="J70713"/>
      <c r="K70713"/>
      <c r="L70713"/>
    </row>
    <row r="70714" spans="9:12" ht="15" x14ac:dyDescent="0.25">
      <c r="I70714"/>
      <c r="J70714"/>
      <c r="K70714"/>
      <c r="L70714"/>
    </row>
    <row r="70715" spans="9:12" ht="15" x14ac:dyDescent="0.25">
      <c r="I70715"/>
      <c r="J70715"/>
      <c r="K70715"/>
      <c r="L70715"/>
    </row>
    <row r="70716" spans="9:12" ht="15" x14ac:dyDescent="0.25">
      <c r="I70716"/>
      <c r="J70716"/>
      <c r="K70716"/>
      <c r="L70716"/>
    </row>
    <row r="70717" spans="9:12" ht="15" x14ac:dyDescent="0.25">
      <c r="I70717"/>
      <c r="J70717"/>
      <c r="K70717"/>
      <c r="L70717"/>
    </row>
    <row r="70718" spans="9:12" ht="15" x14ac:dyDescent="0.25">
      <c r="I70718"/>
      <c r="J70718"/>
      <c r="K70718"/>
      <c r="L70718"/>
    </row>
    <row r="70719" spans="9:12" ht="15" x14ac:dyDescent="0.25">
      <c r="I70719"/>
      <c r="J70719"/>
      <c r="K70719"/>
      <c r="L70719"/>
    </row>
    <row r="70720" spans="9:12" ht="15" x14ac:dyDescent="0.25">
      <c r="I70720"/>
      <c r="J70720"/>
      <c r="K70720"/>
      <c r="L70720"/>
    </row>
    <row r="70721" spans="9:12" ht="15" x14ac:dyDescent="0.25">
      <c r="I70721"/>
      <c r="J70721"/>
      <c r="K70721"/>
      <c r="L70721"/>
    </row>
    <row r="70722" spans="9:12" ht="15" x14ac:dyDescent="0.25">
      <c r="I70722"/>
      <c r="J70722"/>
      <c r="K70722"/>
      <c r="L70722"/>
    </row>
    <row r="70723" spans="9:12" ht="15" x14ac:dyDescent="0.25">
      <c r="I70723"/>
      <c r="J70723"/>
      <c r="K70723"/>
      <c r="L70723"/>
    </row>
    <row r="70724" spans="9:12" ht="15" x14ac:dyDescent="0.25">
      <c r="I70724"/>
      <c r="J70724"/>
      <c r="K70724"/>
      <c r="L70724"/>
    </row>
    <row r="70725" spans="9:12" ht="15" x14ac:dyDescent="0.25">
      <c r="I70725"/>
      <c r="J70725"/>
      <c r="K70725"/>
      <c r="L70725"/>
    </row>
    <row r="70726" spans="9:12" ht="15" x14ac:dyDescent="0.25">
      <c r="I70726"/>
      <c r="J70726"/>
      <c r="K70726"/>
      <c r="L70726"/>
    </row>
    <row r="70727" spans="9:12" ht="15" x14ac:dyDescent="0.25">
      <c r="I70727"/>
      <c r="J70727"/>
      <c r="K70727"/>
      <c r="L70727"/>
    </row>
    <row r="70728" spans="9:12" ht="15" x14ac:dyDescent="0.25">
      <c r="I70728"/>
      <c r="J70728"/>
      <c r="K70728"/>
      <c r="L70728"/>
    </row>
    <row r="70729" spans="9:12" ht="15" x14ac:dyDescent="0.25">
      <c r="I70729"/>
      <c r="J70729"/>
      <c r="K70729"/>
      <c r="L70729"/>
    </row>
    <row r="70730" spans="9:12" ht="15" x14ac:dyDescent="0.25">
      <c r="I70730"/>
      <c r="J70730"/>
      <c r="K70730"/>
      <c r="L70730"/>
    </row>
    <row r="70731" spans="9:12" ht="15" x14ac:dyDescent="0.25">
      <c r="I70731"/>
      <c r="J70731"/>
      <c r="K70731"/>
      <c r="L70731"/>
    </row>
    <row r="70732" spans="9:12" ht="15" x14ac:dyDescent="0.25">
      <c r="I70732"/>
      <c r="J70732"/>
      <c r="K70732"/>
      <c r="L70732"/>
    </row>
    <row r="70733" spans="9:12" ht="15" x14ac:dyDescent="0.25">
      <c r="I70733"/>
      <c r="J70733"/>
      <c r="K70733"/>
      <c r="L70733"/>
    </row>
    <row r="70734" spans="9:12" ht="15" x14ac:dyDescent="0.25">
      <c r="I70734"/>
      <c r="J70734"/>
      <c r="K70734"/>
      <c r="L70734"/>
    </row>
    <row r="70735" spans="9:12" ht="15" x14ac:dyDescent="0.25">
      <c r="I70735"/>
      <c r="J70735"/>
      <c r="K70735"/>
      <c r="L70735"/>
    </row>
    <row r="70736" spans="9:12" ht="15" x14ac:dyDescent="0.25">
      <c r="I70736"/>
      <c r="J70736"/>
      <c r="K70736"/>
      <c r="L70736"/>
    </row>
    <row r="70737" spans="9:12" ht="15" x14ac:dyDescent="0.25">
      <c r="I70737"/>
      <c r="J70737"/>
      <c r="K70737"/>
      <c r="L70737"/>
    </row>
    <row r="70738" spans="9:12" ht="15" x14ac:dyDescent="0.25">
      <c r="I70738"/>
      <c r="J70738"/>
      <c r="K70738"/>
      <c r="L70738"/>
    </row>
    <row r="70739" spans="9:12" ht="15" x14ac:dyDescent="0.25">
      <c r="I70739"/>
      <c r="J70739"/>
      <c r="K70739"/>
      <c r="L70739"/>
    </row>
    <row r="70740" spans="9:12" ht="15" x14ac:dyDescent="0.25">
      <c r="I70740"/>
      <c r="J70740"/>
      <c r="K70740"/>
      <c r="L70740"/>
    </row>
    <row r="70741" spans="9:12" ht="15" x14ac:dyDescent="0.25">
      <c r="I70741"/>
      <c r="J70741"/>
      <c r="K70741"/>
      <c r="L70741"/>
    </row>
    <row r="70742" spans="9:12" ht="15" x14ac:dyDescent="0.25">
      <c r="I70742"/>
      <c r="J70742"/>
      <c r="K70742"/>
      <c r="L70742"/>
    </row>
    <row r="70743" spans="9:12" ht="15" x14ac:dyDescent="0.25">
      <c r="I70743"/>
      <c r="J70743"/>
      <c r="K70743"/>
      <c r="L70743"/>
    </row>
    <row r="70744" spans="9:12" ht="15" x14ac:dyDescent="0.25">
      <c r="I70744"/>
      <c r="J70744"/>
      <c r="K70744"/>
      <c r="L70744"/>
    </row>
    <row r="70745" spans="9:12" ht="15" x14ac:dyDescent="0.25">
      <c r="I70745"/>
      <c r="J70745"/>
      <c r="K70745"/>
      <c r="L70745"/>
    </row>
    <row r="70746" spans="9:12" ht="15" x14ac:dyDescent="0.25">
      <c r="I70746"/>
      <c r="J70746"/>
      <c r="K70746"/>
      <c r="L70746"/>
    </row>
    <row r="70747" spans="9:12" ht="15" x14ac:dyDescent="0.25">
      <c r="I70747"/>
      <c r="J70747"/>
      <c r="K70747"/>
      <c r="L70747"/>
    </row>
    <row r="70748" spans="9:12" ht="15" x14ac:dyDescent="0.25">
      <c r="I70748"/>
      <c r="J70748"/>
      <c r="K70748"/>
      <c r="L70748"/>
    </row>
    <row r="70749" spans="9:12" ht="15" x14ac:dyDescent="0.25">
      <c r="I70749"/>
      <c r="J70749"/>
      <c r="K70749"/>
      <c r="L70749"/>
    </row>
    <row r="70750" spans="9:12" ht="15" x14ac:dyDescent="0.25">
      <c r="I70750"/>
      <c r="J70750"/>
      <c r="K70750"/>
      <c r="L70750"/>
    </row>
    <row r="70751" spans="9:12" ht="15" x14ac:dyDescent="0.25">
      <c r="I70751"/>
      <c r="J70751"/>
      <c r="K70751"/>
      <c r="L70751"/>
    </row>
    <row r="70752" spans="9:12" ht="15" x14ac:dyDescent="0.25">
      <c r="I70752"/>
      <c r="J70752"/>
      <c r="K70752"/>
      <c r="L70752"/>
    </row>
    <row r="70753" spans="9:12" ht="15" x14ac:dyDescent="0.25">
      <c r="I70753"/>
      <c r="J70753"/>
      <c r="K70753"/>
      <c r="L70753"/>
    </row>
    <row r="70754" spans="9:12" ht="15" x14ac:dyDescent="0.25">
      <c r="I70754"/>
      <c r="J70754"/>
      <c r="K70754"/>
      <c r="L70754"/>
    </row>
    <row r="70755" spans="9:12" ht="15" x14ac:dyDescent="0.25">
      <c r="I70755"/>
      <c r="J70755"/>
      <c r="K70755"/>
      <c r="L70755"/>
    </row>
    <row r="70756" spans="9:12" ht="15" x14ac:dyDescent="0.25">
      <c r="I70756"/>
      <c r="J70756"/>
      <c r="K70756"/>
      <c r="L70756"/>
    </row>
    <row r="70757" spans="9:12" ht="15" x14ac:dyDescent="0.25">
      <c r="I70757"/>
      <c r="J70757"/>
      <c r="K70757"/>
      <c r="L70757"/>
    </row>
    <row r="70758" spans="9:12" ht="15" x14ac:dyDescent="0.25">
      <c r="I70758"/>
      <c r="J70758"/>
      <c r="K70758"/>
      <c r="L70758"/>
    </row>
    <row r="70759" spans="9:12" ht="15" x14ac:dyDescent="0.25">
      <c r="I70759"/>
      <c r="J70759"/>
      <c r="K70759"/>
      <c r="L70759"/>
    </row>
    <row r="70760" spans="9:12" ht="15" x14ac:dyDescent="0.25">
      <c r="I70760"/>
      <c r="J70760"/>
      <c r="K70760"/>
      <c r="L70760"/>
    </row>
    <row r="70761" spans="9:12" ht="15" x14ac:dyDescent="0.25">
      <c r="I70761"/>
      <c r="J70761"/>
      <c r="K70761"/>
      <c r="L70761"/>
    </row>
    <row r="70762" spans="9:12" ht="15" x14ac:dyDescent="0.25">
      <c r="I70762"/>
      <c r="J70762"/>
      <c r="K70762"/>
      <c r="L70762"/>
    </row>
    <row r="70763" spans="9:12" ht="15" x14ac:dyDescent="0.25">
      <c r="I70763"/>
      <c r="J70763"/>
      <c r="K70763"/>
      <c r="L70763"/>
    </row>
    <row r="70764" spans="9:12" ht="15" x14ac:dyDescent="0.25">
      <c r="I70764"/>
      <c r="J70764"/>
      <c r="K70764"/>
      <c r="L70764"/>
    </row>
    <row r="70765" spans="9:12" ht="15" x14ac:dyDescent="0.25">
      <c r="I70765"/>
      <c r="J70765"/>
      <c r="K70765"/>
      <c r="L70765"/>
    </row>
    <row r="70766" spans="9:12" ht="15" x14ac:dyDescent="0.25">
      <c r="I70766"/>
      <c r="J70766"/>
      <c r="K70766"/>
      <c r="L70766"/>
    </row>
    <row r="70767" spans="9:12" ht="15" x14ac:dyDescent="0.25">
      <c r="I70767"/>
      <c r="J70767"/>
      <c r="K70767"/>
      <c r="L70767"/>
    </row>
    <row r="70768" spans="9:12" ht="15" x14ac:dyDescent="0.25">
      <c r="I70768"/>
      <c r="J70768"/>
      <c r="K70768"/>
      <c r="L70768"/>
    </row>
    <row r="70769" spans="9:12" ht="15" x14ac:dyDescent="0.25">
      <c r="I70769"/>
      <c r="J70769"/>
      <c r="K70769"/>
      <c r="L70769"/>
    </row>
    <row r="70770" spans="9:12" ht="15" x14ac:dyDescent="0.25">
      <c r="I70770"/>
      <c r="J70770"/>
      <c r="K70770"/>
      <c r="L70770"/>
    </row>
    <row r="70771" spans="9:12" ht="15" x14ac:dyDescent="0.25">
      <c r="I70771"/>
      <c r="J70771"/>
      <c r="K70771"/>
      <c r="L70771"/>
    </row>
    <row r="70772" spans="9:12" ht="15" x14ac:dyDescent="0.25">
      <c r="I70772"/>
      <c r="J70772"/>
      <c r="K70772"/>
      <c r="L70772"/>
    </row>
    <row r="70773" spans="9:12" ht="15" x14ac:dyDescent="0.25">
      <c r="I70773"/>
      <c r="J70773"/>
      <c r="K70773"/>
      <c r="L70773"/>
    </row>
    <row r="70774" spans="9:12" ht="15" x14ac:dyDescent="0.25">
      <c r="I70774"/>
      <c r="J70774"/>
      <c r="K70774"/>
      <c r="L70774"/>
    </row>
    <row r="70775" spans="9:12" ht="15" x14ac:dyDescent="0.25">
      <c r="I70775"/>
      <c r="J70775"/>
      <c r="K70775"/>
      <c r="L70775"/>
    </row>
    <row r="70776" spans="9:12" ht="15" x14ac:dyDescent="0.25">
      <c r="I70776"/>
      <c r="J70776"/>
      <c r="K70776"/>
      <c r="L70776"/>
    </row>
    <row r="70777" spans="9:12" ht="15" x14ac:dyDescent="0.25">
      <c r="I70777"/>
      <c r="J70777"/>
      <c r="K70777"/>
      <c r="L70777"/>
    </row>
    <row r="70778" spans="9:12" ht="15" x14ac:dyDescent="0.25">
      <c r="I70778"/>
      <c r="J70778"/>
      <c r="K70778"/>
      <c r="L70778"/>
    </row>
    <row r="70779" spans="9:12" ht="15" x14ac:dyDescent="0.25">
      <c r="I70779"/>
      <c r="J70779"/>
      <c r="K70779"/>
      <c r="L70779"/>
    </row>
    <row r="70780" spans="9:12" ht="15" x14ac:dyDescent="0.25">
      <c r="I70780"/>
      <c r="J70780"/>
      <c r="K70780"/>
      <c r="L70780"/>
    </row>
    <row r="70781" spans="9:12" ht="15" x14ac:dyDescent="0.25">
      <c r="I70781"/>
      <c r="J70781"/>
      <c r="K70781"/>
      <c r="L70781"/>
    </row>
    <row r="70782" spans="9:12" ht="15" x14ac:dyDescent="0.25">
      <c r="I70782"/>
      <c r="J70782"/>
      <c r="K70782"/>
      <c r="L70782"/>
    </row>
    <row r="70783" spans="9:12" ht="15" x14ac:dyDescent="0.25">
      <c r="I70783"/>
      <c r="J70783"/>
      <c r="K70783"/>
      <c r="L70783"/>
    </row>
    <row r="70784" spans="9:12" ht="15" x14ac:dyDescent="0.25">
      <c r="I70784"/>
      <c r="J70784"/>
      <c r="K70784"/>
      <c r="L70784"/>
    </row>
    <row r="70785" spans="9:12" ht="15" x14ac:dyDescent="0.25">
      <c r="I70785"/>
      <c r="J70785"/>
      <c r="K70785"/>
      <c r="L70785"/>
    </row>
    <row r="70786" spans="9:12" ht="15" x14ac:dyDescent="0.25">
      <c r="I70786"/>
      <c r="J70786"/>
      <c r="K70786"/>
      <c r="L70786"/>
    </row>
    <row r="70787" spans="9:12" ht="15" x14ac:dyDescent="0.25">
      <c r="I70787"/>
      <c r="J70787"/>
      <c r="K70787"/>
      <c r="L70787"/>
    </row>
    <row r="70788" spans="9:12" ht="15" x14ac:dyDescent="0.25">
      <c r="I70788"/>
      <c r="J70788"/>
      <c r="K70788"/>
      <c r="L70788"/>
    </row>
    <row r="70789" spans="9:12" ht="15" x14ac:dyDescent="0.25">
      <c r="I70789"/>
      <c r="J70789"/>
      <c r="K70789"/>
      <c r="L70789"/>
    </row>
    <row r="70790" spans="9:12" ht="15" x14ac:dyDescent="0.25">
      <c r="I70790"/>
      <c r="J70790"/>
      <c r="K70790"/>
      <c r="L70790"/>
    </row>
    <row r="70791" spans="9:12" ht="15" x14ac:dyDescent="0.25">
      <c r="I70791"/>
      <c r="J70791"/>
      <c r="K70791"/>
      <c r="L70791"/>
    </row>
    <row r="70792" spans="9:12" ht="15" x14ac:dyDescent="0.25">
      <c r="I70792"/>
      <c r="J70792"/>
      <c r="K70792"/>
      <c r="L70792"/>
    </row>
    <row r="70793" spans="9:12" ht="15" x14ac:dyDescent="0.25">
      <c r="I70793"/>
      <c r="J70793"/>
      <c r="K70793"/>
      <c r="L70793"/>
    </row>
    <row r="70794" spans="9:12" ht="15" x14ac:dyDescent="0.25">
      <c r="I70794"/>
      <c r="J70794"/>
      <c r="K70794"/>
      <c r="L70794"/>
    </row>
    <row r="70795" spans="9:12" ht="15" x14ac:dyDescent="0.25">
      <c r="I70795"/>
      <c r="J70795"/>
      <c r="K70795"/>
      <c r="L70795"/>
    </row>
    <row r="70796" spans="9:12" ht="15" x14ac:dyDescent="0.25">
      <c r="I70796"/>
      <c r="J70796"/>
      <c r="K70796"/>
      <c r="L70796"/>
    </row>
    <row r="70797" spans="9:12" ht="15" x14ac:dyDescent="0.25">
      <c r="I70797"/>
      <c r="J70797"/>
      <c r="K70797"/>
      <c r="L70797"/>
    </row>
    <row r="70798" spans="9:12" ht="15" x14ac:dyDescent="0.25">
      <c r="I70798"/>
      <c r="J70798"/>
      <c r="K70798"/>
      <c r="L70798"/>
    </row>
    <row r="70799" spans="9:12" ht="15" x14ac:dyDescent="0.25">
      <c r="I70799"/>
      <c r="J70799"/>
      <c r="K70799"/>
      <c r="L70799"/>
    </row>
    <row r="70800" spans="9:12" ht="15" x14ac:dyDescent="0.25">
      <c r="I70800"/>
      <c r="J70800"/>
      <c r="K70800"/>
      <c r="L70800"/>
    </row>
    <row r="70801" spans="9:12" ht="15" x14ac:dyDescent="0.25">
      <c r="I70801"/>
      <c r="J70801"/>
      <c r="K70801"/>
      <c r="L70801"/>
    </row>
    <row r="70802" spans="9:12" ht="15" x14ac:dyDescent="0.25">
      <c r="I70802"/>
      <c r="J70802"/>
      <c r="K70802"/>
      <c r="L70802"/>
    </row>
    <row r="70803" spans="9:12" ht="15" x14ac:dyDescent="0.25">
      <c r="I70803"/>
      <c r="J70803"/>
      <c r="K70803"/>
      <c r="L70803"/>
    </row>
    <row r="70804" spans="9:12" ht="15" x14ac:dyDescent="0.25">
      <c r="I70804"/>
      <c r="J70804"/>
      <c r="K70804"/>
      <c r="L70804"/>
    </row>
    <row r="70805" spans="9:12" ht="15" x14ac:dyDescent="0.25">
      <c r="I70805"/>
      <c r="J70805"/>
      <c r="K70805"/>
      <c r="L70805"/>
    </row>
    <row r="70806" spans="9:12" ht="15" x14ac:dyDescent="0.25">
      <c r="I70806"/>
      <c r="J70806"/>
      <c r="K70806"/>
      <c r="L70806"/>
    </row>
    <row r="70807" spans="9:12" ht="15" x14ac:dyDescent="0.25">
      <c r="I70807"/>
      <c r="J70807"/>
      <c r="K70807"/>
      <c r="L70807"/>
    </row>
    <row r="70808" spans="9:12" ht="15" x14ac:dyDescent="0.25">
      <c r="I70808"/>
      <c r="J70808"/>
      <c r="K70808"/>
      <c r="L70808"/>
    </row>
    <row r="70809" spans="9:12" ht="15" x14ac:dyDescent="0.25">
      <c r="I70809"/>
      <c r="J70809"/>
      <c r="K70809"/>
      <c r="L70809"/>
    </row>
    <row r="70810" spans="9:12" ht="15" x14ac:dyDescent="0.25">
      <c r="I70810"/>
      <c r="J70810"/>
      <c r="K70810"/>
      <c r="L70810"/>
    </row>
    <row r="70811" spans="9:12" ht="15" x14ac:dyDescent="0.25">
      <c r="I70811"/>
      <c r="J70811"/>
      <c r="K70811"/>
      <c r="L70811"/>
    </row>
    <row r="70812" spans="9:12" ht="15" x14ac:dyDescent="0.25">
      <c r="I70812"/>
      <c r="J70812"/>
      <c r="K70812"/>
      <c r="L70812"/>
    </row>
    <row r="70813" spans="9:12" ht="15" x14ac:dyDescent="0.25">
      <c r="I70813"/>
      <c r="J70813"/>
      <c r="K70813"/>
      <c r="L70813"/>
    </row>
    <row r="70814" spans="9:12" ht="15" x14ac:dyDescent="0.25">
      <c r="I70814"/>
      <c r="J70814"/>
      <c r="K70814"/>
      <c r="L70814"/>
    </row>
    <row r="70815" spans="9:12" ht="15" x14ac:dyDescent="0.25">
      <c r="I70815"/>
      <c r="J70815"/>
      <c r="K70815"/>
      <c r="L70815"/>
    </row>
    <row r="70816" spans="9:12" ht="15" x14ac:dyDescent="0.25">
      <c r="I70816"/>
      <c r="J70816"/>
      <c r="K70816"/>
      <c r="L70816"/>
    </row>
    <row r="70817" spans="9:12" ht="15" x14ac:dyDescent="0.25">
      <c r="I70817"/>
      <c r="J70817"/>
      <c r="K70817"/>
      <c r="L70817"/>
    </row>
    <row r="70818" spans="9:12" ht="15" x14ac:dyDescent="0.25">
      <c r="I70818"/>
      <c r="J70818"/>
      <c r="K70818"/>
      <c r="L70818"/>
    </row>
    <row r="70819" spans="9:12" ht="15" x14ac:dyDescent="0.25">
      <c r="I70819"/>
      <c r="J70819"/>
      <c r="K70819"/>
      <c r="L70819"/>
    </row>
    <row r="70820" spans="9:12" ht="15" x14ac:dyDescent="0.25">
      <c r="I70820"/>
      <c r="J70820"/>
      <c r="K70820"/>
      <c r="L70820"/>
    </row>
    <row r="70821" spans="9:12" ht="15" x14ac:dyDescent="0.25">
      <c r="I70821"/>
      <c r="J70821"/>
      <c r="K70821"/>
      <c r="L70821"/>
    </row>
    <row r="70822" spans="9:12" ht="15" x14ac:dyDescent="0.25">
      <c r="I70822"/>
      <c r="J70822"/>
      <c r="K70822"/>
      <c r="L70822"/>
    </row>
    <row r="70823" spans="9:12" ht="15" x14ac:dyDescent="0.25">
      <c r="I70823"/>
      <c r="J70823"/>
      <c r="K70823"/>
      <c r="L70823"/>
    </row>
    <row r="70824" spans="9:12" ht="15" x14ac:dyDescent="0.25">
      <c r="I70824"/>
      <c r="J70824"/>
      <c r="K70824"/>
      <c r="L70824"/>
    </row>
    <row r="70825" spans="9:12" ht="15" x14ac:dyDescent="0.25">
      <c r="I70825"/>
      <c r="J70825"/>
      <c r="K70825"/>
      <c r="L70825"/>
    </row>
    <row r="70826" spans="9:12" ht="15" x14ac:dyDescent="0.25">
      <c r="I70826"/>
      <c r="J70826"/>
      <c r="K70826"/>
      <c r="L70826"/>
    </row>
    <row r="70827" spans="9:12" ht="15" x14ac:dyDescent="0.25">
      <c r="I70827"/>
      <c r="J70827"/>
      <c r="K70827"/>
      <c r="L70827"/>
    </row>
    <row r="70828" spans="9:12" ht="15" x14ac:dyDescent="0.25">
      <c r="I70828"/>
      <c r="J70828"/>
      <c r="K70828"/>
      <c r="L70828"/>
    </row>
    <row r="70829" spans="9:12" ht="15" x14ac:dyDescent="0.25">
      <c r="I70829"/>
      <c r="J70829"/>
      <c r="K70829"/>
      <c r="L70829"/>
    </row>
    <row r="70830" spans="9:12" ht="15" x14ac:dyDescent="0.25">
      <c r="I70830"/>
      <c r="J70830"/>
      <c r="K70830"/>
      <c r="L70830"/>
    </row>
    <row r="70831" spans="9:12" ht="15" x14ac:dyDescent="0.25">
      <c r="I70831"/>
      <c r="J70831"/>
      <c r="K70831"/>
      <c r="L70831"/>
    </row>
    <row r="70832" spans="9:12" ht="15" x14ac:dyDescent="0.25">
      <c r="I70832"/>
      <c r="J70832"/>
      <c r="K70832"/>
      <c r="L70832"/>
    </row>
    <row r="70833" spans="9:12" ht="15" x14ac:dyDescent="0.25">
      <c r="I70833"/>
      <c r="J70833"/>
      <c r="K70833"/>
      <c r="L70833"/>
    </row>
    <row r="70834" spans="9:12" ht="15" x14ac:dyDescent="0.25">
      <c r="I70834"/>
      <c r="J70834"/>
      <c r="K70834"/>
      <c r="L70834"/>
    </row>
    <row r="70835" spans="9:12" ht="15" x14ac:dyDescent="0.25">
      <c r="I70835"/>
      <c r="J70835"/>
      <c r="K70835"/>
      <c r="L70835"/>
    </row>
    <row r="70836" spans="9:12" ht="15" x14ac:dyDescent="0.25">
      <c r="I70836"/>
      <c r="J70836"/>
      <c r="K70836"/>
      <c r="L70836"/>
    </row>
    <row r="70837" spans="9:12" ht="15" x14ac:dyDescent="0.25">
      <c r="I70837"/>
      <c r="J70837"/>
      <c r="K70837"/>
      <c r="L70837"/>
    </row>
    <row r="70838" spans="9:12" ht="15" x14ac:dyDescent="0.25">
      <c r="I70838"/>
      <c r="J70838"/>
      <c r="K70838"/>
      <c r="L70838"/>
    </row>
    <row r="70839" spans="9:12" ht="15" x14ac:dyDescent="0.25">
      <c r="I70839"/>
      <c r="J70839"/>
      <c r="K70839"/>
      <c r="L70839"/>
    </row>
    <row r="70840" spans="9:12" ht="15" x14ac:dyDescent="0.25">
      <c r="I70840"/>
      <c r="J70840"/>
      <c r="K70840"/>
      <c r="L70840"/>
    </row>
    <row r="70841" spans="9:12" ht="15" x14ac:dyDescent="0.25">
      <c r="I70841"/>
      <c r="J70841"/>
      <c r="K70841"/>
      <c r="L70841"/>
    </row>
    <row r="70842" spans="9:12" ht="15" x14ac:dyDescent="0.25">
      <c r="I70842"/>
      <c r="J70842"/>
      <c r="K70842"/>
      <c r="L70842"/>
    </row>
    <row r="70843" spans="9:12" ht="15" x14ac:dyDescent="0.25">
      <c r="I70843"/>
      <c r="J70843"/>
      <c r="K70843"/>
      <c r="L70843"/>
    </row>
    <row r="70844" spans="9:12" ht="15" x14ac:dyDescent="0.25">
      <c r="I70844"/>
      <c r="J70844"/>
      <c r="K70844"/>
      <c r="L70844"/>
    </row>
    <row r="70845" spans="9:12" ht="15" x14ac:dyDescent="0.25">
      <c r="I70845"/>
      <c r="J70845"/>
      <c r="K70845"/>
      <c r="L70845"/>
    </row>
    <row r="70846" spans="9:12" ht="15" x14ac:dyDescent="0.25">
      <c r="I70846"/>
      <c r="J70846"/>
      <c r="K70846"/>
      <c r="L70846"/>
    </row>
    <row r="70847" spans="9:12" ht="15" x14ac:dyDescent="0.25">
      <c r="I70847"/>
      <c r="J70847"/>
      <c r="K70847"/>
      <c r="L70847"/>
    </row>
    <row r="70848" spans="9:12" ht="15" x14ac:dyDescent="0.25">
      <c r="I70848"/>
      <c r="J70848"/>
      <c r="K70848"/>
      <c r="L70848"/>
    </row>
    <row r="70849" spans="9:12" ht="15" x14ac:dyDescent="0.25">
      <c r="I70849"/>
      <c r="J70849"/>
      <c r="K70849"/>
      <c r="L70849"/>
    </row>
    <row r="70850" spans="9:12" ht="15" x14ac:dyDescent="0.25">
      <c r="I70850"/>
      <c r="J70850"/>
      <c r="K70850"/>
      <c r="L70850"/>
    </row>
    <row r="70851" spans="9:12" ht="15" x14ac:dyDescent="0.25">
      <c r="I70851"/>
      <c r="J70851"/>
      <c r="K70851"/>
      <c r="L70851"/>
    </row>
    <row r="70852" spans="9:12" ht="15" x14ac:dyDescent="0.25">
      <c r="I70852"/>
      <c r="J70852"/>
      <c r="K70852"/>
      <c r="L70852"/>
    </row>
    <row r="70853" spans="9:12" ht="15" x14ac:dyDescent="0.25">
      <c r="I70853"/>
      <c r="J70853"/>
      <c r="K70853"/>
      <c r="L70853"/>
    </row>
    <row r="70854" spans="9:12" ht="15" x14ac:dyDescent="0.25">
      <c r="I70854"/>
      <c r="J70854"/>
      <c r="K70854"/>
      <c r="L70854"/>
    </row>
    <row r="70855" spans="9:12" ht="15" x14ac:dyDescent="0.25">
      <c r="I70855"/>
      <c r="J70855"/>
      <c r="K70855"/>
      <c r="L70855"/>
    </row>
    <row r="70856" spans="9:12" ht="15" x14ac:dyDescent="0.25">
      <c r="I70856"/>
      <c r="J70856"/>
      <c r="K70856"/>
      <c r="L70856"/>
    </row>
    <row r="70857" spans="9:12" ht="15" x14ac:dyDescent="0.25">
      <c r="I70857"/>
      <c r="J70857"/>
      <c r="K70857"/>
      <c r="L70857"/>
    </row>
    <row r="70858" spans="9:12" ht="15" x14ac:dyDescent="0.25">
      <c r="I70858"/>
      <c r="J70858"/>
      <c r="K70858"/>
      <c r="L70858"/>
    </row>
    <row r="70859" spans="9:12" ht="15" x14ac:dyDescent="0.25">
      <c r="I70859"/>
      <c r="J70859"/>
      <c r="K70859"/>
      <c r="L70859"/>
    </row>
    <row r="70860" spans="9:12" ht="15" x14ac:dyDescent="0.25">
      <c r="I70860"/>
      <c r="J70860"/>
      <c r="K70860"/>
      <c r="L70860"/>
    </row>
    <row r="70861" spans="9:12" ht="15" x14ac:dyDescent="0.25">
      <c r="I70861"/>
      <c r="J70861"/>
      <c r="K70861"/>
      <c r="L70861"/>
    </row>
    <row r="70862" spans="9:12" ht="15" x14ac:dyDescent="0.25">
      <c r="I70862"/>
      <c r="J70862"/>
      <c r="K70862"/>
      <c r="L70862"/>
    </row>
    <row r="70863" spans="9:12" ht="15" x14ac:dyDescent="0.25">
      <c r="I70863"/>
      <c r="J70863"/>
      <c r="K70863"/>
      <c r="L70863"/>
    </row>
    <row r="70864" spans="9:12" ht="15" x14ac:dyDescent="0.25">
      <c r="I70864"/>
      <c r="J70864"/>
      <c r="K70864"/>
      <c r="L70864"/>
    </row>
    <row r="70865" spans="9:12" ht="15" x14ac:dyDescent="0.25">
      <c r="I70865"/>
      <c r="J70865"/>
      <c r="K70865"/>
      <c r="L70865"/>
    </row>
    <row r="70866" spans="9:12" ht="15" x14ac:dyDescent="0.25">
      <c r="I70866"/>
      <c r="J70866"/>
      <c r="K70866"/>
      <c r="L70866"/>
    </row>
    <row r="70867" spans="9:12" ht="15" x14ac:dyDescent="0.25">
      <c r="I70867"/>
      <c r="J70867"/>
      <c r="K70867"/>
      <c r="L70867"/>
    </row>
    <row r="70868" spans="9:12" ht="15" x14ac:dyDescent="0.25">
      <c r="I70868"/>
      <c r="J70868"/>
      <c r="K70868"/>
      <c r="L70868"/>
    </row>
    <row r="70869" spans="9:12" ht="15" x14ac:dyDescent="0.25">
      <c r="I70869"/>
      <c r="J70869"/>
      <c r="K70869"/>
      <c r="L70869"/>
    </row>
    <row r="70870" spans="9:12" ht="15" x14ac:dyDescent="0.25">
      <c r="I70870"/>
      <c r="J70870"/>
      <c r="K70870"/>
      <c r="L70870"/>
    </row>
    <row r="70871" spans="9:12" ht="15" x14ac:dyDescent="0.25">
      <c r="I70871"/>
      <c r="J70871"/>
      <c r="K70871"/>
      <c r="L70871"/>
    </row>
    <row r="70872" spans="9:12" ht="15" x14ac:dyDescent="0.25">
      <c r="I70872"/>
      <c r="J70872"/>
      <c r="K70872"/>
      <c r="L70872"/>
    </row>
    <row r="70873" spans="9:12" ht="15" x14ac:dyDescent="0.25">
      <c r="I70873"/>
      <c r="J70873"/>
      <c r="K70873"/>
      <c r="L70873"/>
    </row>
    <row r="70874" spans="9:12" ht="15" x14ac:dyDescent="0.25">
      <c r="I70874"/>
      <c r="J70874"/>
      <c r="K70874"/>
      <c r="L70874"/>
    </row>
    <row r="70875" spans="9:12" ht="15" x14ac:dyDescent="0.25">
      <c r="I70875"/>
      <c r="J70875"/>
      <c r="K70875"/>
      <c r="L70875"/>
    </row>
    <row r="70876" spans="9:12" ht="15" x14ac:dyDescent="0.25">
      <c r="I70876"/>
      <c r="J70876"/>
      <c r="K70876"/>
      <c r="L70876"/>
    </row>
    <row r="70877" spans="9:12" ht="15" x14ac:dyDescent="0.25">
      <c r="I70877"/>
      <c r="J70877"/>
      <c r="K70877"/>
      <c r="L70877"/>
    </row>
    <row r="70878" spans="9:12" ht="15" x14ac:dyDescent="0.25">
      <c r="I70878"/>
      <c r="J70878"/>
      <c r="K70878"/>
      <c r="L70878"/>
    </row>
    <row r="70879" spans="9:12" ht="15" x14ac:dyDescent="0.25">
      <c r="I70879"/>
      <c r="J70879"/>
      <c r="K70879"/>
      <c r="L70879"/>
    </row>
    <row r="70880" spans="9:12" ht="15" x14ac:dyDescent="0.25">
      <c r="I70880"/>
      <c r="J70880"/>
      <c r="K70880"/>
      <c r="L70880"/>
    </row>
    <row r="70881" spans="9:12" ht="15" x14ac:dyDescent="0.25">
      <c r="I70881"/>
      <c r="J70881"/>
      <c r="K70881"/>
      <c r="L70881"/>
    </row>
    <row r="70882" spans="9:12" ht="15" x14ac:dyDescent="0.25">
      <c r="I70882"/>
      <c r="J70882"/>
      <c r="K70882"/>
      <c r="L70882"/>
    </row>
    <row r="70883" spans="9:12" ht="15" x14ac:dyDescent="0.25">
      <c r="I70883"/>
      <c r="J70883"/>
      <c r="K70883"/>
      <c r="L70883"/>
    </row>
    <row r="70884" spans="9:12" ht="15" x14ac:dyDescent="0.25">
      <c r="I70884"/>
      <c r="J70884"/>
      <c r="K70884"/>
      <c r="L70884"/>
    </row>
    <row r="70885" spans="9:12" ht="15" x14ac:dyDescent="0.25">
      <c r="I70885"/>
      <c r="J70885"/>
      <c r="K70885"/>
      <c r="L70885"/>
    </row>
    <row r="70886" spans="9:12" ht="15" x14ac:dyDescent="0.25">
      <c r="I70886"/>
      <c r="J70886"/>
      <c r="K70886"/>
      <c r="L70886"/>
    </row>
    <row r="70887" spans="9:12" ht="15" x14ac:dyDescent="0.25">
      <c r="I70887"/>
      <c r="J70887"/>
      <c r="K70887"/>
      <c r="L70887"/>
    </row>
    <row r="70888" spans="9:12" ht="15" x14ac:dyDescent="0.25">
      <c r="I70888"/>
      <c r="J70888"/>
      <c r="K70888"/>
      <c r="L70888"/>
    </row>
    <row r="70889" spans="9:12" ht="15" x14ac:dyDescent="0.25">
      <c r="I70889"/>
      <c r="J70889"/>
      <c r="K70889"/>
      <c r="L70889"/>
    </row>
    <row r="70890" spans="9:12" ht="15" x14ac:dyDescent="0.25">
      <c r="I70890"/>
      <c r="J70890"/>
      <c r="K70890"/>
      <c r="L70890"/>
    </row>
    <row r="70891" spans="9:12" ht="15" x14ac:dyDescent="0.25">
      <c r="I70891"/>
      <c r="J70891"/>
      <c r="K70891"/>
      <c r="L70891"/>
    </row>
    <row r="70892" spans="9:12" ht="15" x14ac:dyDescent="0.25">
      <c r="I70892"/>
      <c r="J70892"/>
      <c r="K70892"/>
      <c r="L70892"/>
    </row>
    <row r="70893" spans="9:12" ht="15" x14ac:dyDescent="0.25">
      <c r="I70893"/>
      <c r="J70893"/>
      <c r="K70893"/>
      <c r="L70893"/>
    </row>
    <row r="70894" spans="9:12" ht="15" x14ac:dyDescent="0.25">
      <c r="I70894"/>
      <c r="J70894"/>
      <c r="K70894"/>
      <c r="L70894"/>
    </row>
    <row r="70895" spans="9:12" ht="15" x14ac:dyDescent="0.25">
      <c r="I70895"/>
      <c r="J70895"/>
      <c r="K70895"/>
      <c r="L70895"/>
    </row>
    <row r="70896" spans="9:12" ht="15" x14ac:dyDescent="0.25">
      <c r="I70896"/>
      <c r="J70896"/>
      <c r="K70896"/>
      <c r="L70896"/>
    </row>
    <row r="70897" spans="9:12" ht="15" x14ac:dyDescent="0.25">
      <c r="I70897"/>
      <c r="J70897"/>
      <c r="K70897"/>
      <c r="L70897"/>
    </row>
    <row r="70898" spans="9:12" ht="15" x14ac:dyDescent="0.25">
      <c r="I70898"/>
      <c r="J70898"/>
      <c r="K70898"/>
      <c r="L70898"/>
    </row>
    <row r="70899" spans="9:12" ht="15" x14ac:dyDescent="0.25">
      <c r="I70899"/>
      <c r="J70899"/>
      <c r="K70899"/>
      <c r="L70899"/>
    </row>
    <row r="70900" spans="9:12" ht="15" x14ac:dyDescent="0.25">
      <c r="I70900"/>
      <c r="J70900"/>
      <c r="K70900"/>
      <c r="L70900"/>
    </row>
    <row r="70901" spans="9:12" ht="15" x14ac:dyDescent="0.25">
      <c r="I70901"/>
      <c r="J70901"/>
      <c r="K70901"/>
      <c r="L70901"/>
    </row>
    <row r="70902" spans="9:12" ht="15" x14ac:dyDescent="0.25">
      <c r="I70902"/>
      <c r="J70902"/>
      <c r="K70902"/>
      <c r="L70902"/>
    </row>
    <row r="70903" spans="9:12" ht="15" x14ac:dyDescent="0.25">
      <c r="I70903"/>
      <c r="J70903"/>
      <c r="K70903"/>
      <c r="L70903"/>
    </row>
    <row r="70904" spans="9:12" ht="15" x14ac:dyDescent="0.25">
      <c r="I70904"/>
      <c r="J70904"/>
      <c r="K70904"/>
      <c r="L70904"/>
    </row>
    <row r="70905" spans="9:12" ht="15" x14ac:dyDescent="0.25">
      <c r="I70905"/>
      <c r="J70905"/>
      <c r="K70905"/>
      <c r="L70905"/>
    </row>
    <row r="70906" spans="9:12" ht="15" x14ac:dyDescent="0.25">
      <c r="I70906"/>
      <c r="J70906"/>
      <c r="K70906"/>
      <c r="L70906"/>
    </row>
    <row r="70907" spans="9:12" ht="15" x14ac:dyDescent="0.25">
      <c r="I70907"/>
      <c r="J70907"/>
      <c r="K70907"/>
      <c r="L70907"/>
    </row>
    <row r="70908" spans="9:12" ht="15" x14ac:dyDescent="0.25">
      <c r="I70908"/>
      <c r="J70908"/>
      <c r="K70908"/>
      <c r="L70908"/>
    </row>
    <row r="70909" spans="9:12" ht="15" x14ac:dyDescent="0.25">
      <c r="I70909"/>
      <c r="J70909"/>
      <c r="K70909"/>
      <c r="L70909"/>
    </row>
    <row r="70910" spans="9:12" ht="15" x14ac:dyDescent="0.25">
      <c r="I70910"/>
      <c r="J70910"/>
      <c r="K70910"/>
      <c r="L70910"/>
    </row>
    <row r="70911" spans="9:12" ht="15" x14ac:dyDescent="0.25">
      <c r="I70911"/>
      <c r="J70911"/>
      <c r="K70911"/>
      <c r="L70911"/>
    </row>
    <row r="70912" spans="9:12" ht="15" x14ac:dyDescent="0.25">
      <c r="I70912"/>
      <c r="J70912"/>
      <c r="K70912"/>
      <c r="L70912"/>
    </row>
    <row r="70913" spans="9:12" ht="15" x14ac:dyDescent="0.25">
      <c r="I70913"/>
      <c r="J70913"/>
      <c r="K70913"/>
      <c r="L70913"/>
    </row>
    <row r="70914" spans="9:12" ht="15" x14ac:dyDescent="0.25">
      <c r="I70914"/>
      <c r="J70914"/>
      <c r="K70914"/>
      <c r="L70914"/>
    </row>
    <row r="70915" spans="9:12" ht="15" x14ac:dyDescent="0.25">
      <c r="I70915"/>
      <c r="J70915"/>
      <c r="K70915"/>
      <c r="L70915"/>
    </row>
    <row r="70916" spans="9:12" ht="15" x14ac:dyDescent="0.25">
      <c r="I70916"/>
      <c r="J70916"/>
      <c r="K70916"/>
      <c r="L70916"/>
    </row>
    <row r="70917" spans="9:12" ht="15" x14ac:dyDescent="0.25">
      <c r="I70917"/>
      <c r="J70917"/>
      <c r="K70917"/>
      <c r="L70917"/>
    </row>
    <row r="70918" spans="9:12" ht="15" x14ac:dyDescent="0.25">
      <c r="I70918"/>
      <c r="J70918"/>
      <c r="K70918"/>
      <c r="L70918"/>
    </row>
    <row r="70919" spans="9:12" ht="15" x14ac:dyDescent="0.25">
      <c r="I70919"/>
      <c r="J70919"/>
      <c r="K70919"/>
      <c r="L70919"/>
    </row>
    <row r="70920" spans="9:12" ht="15" x14ac:dyDescent="0.25">
      <c r="I70920"/>
      <c r="J70920"/>
      <c r="K70920"/>
      <c r="L70920"/>
    </row>
    <row r="70921" spans="9:12" ht="15" x14ac:dyDescent="0.25">
      <c r="I70921"/>
      <c r="J70921"/>
      <c r="K70921"/>
      <c r="L70921"/>
    </row>
    <row r="70922" spans="9:12" ht="15" x14ac:dyDescent="0.25">
      <c r="I70922"/>
      <c r="J70922"/>
      <c r="K70922"/>
      <c r="L70922"/>
    </row>
    <row r="70923" spans="9:12" ht="15" x14ac:dyDescent="0.25">
      <c r="I70923"/>
      <c r="J70923"/>
      <c r="K70923"/>
      <c r="L70923"/>
    </row>
    <row r="70924" spans="9:12" ht="15" x14ac:dyDescent="0.25">
      <c r="I70924"/>
      <c r="J70924"/>
      <c r="K70924"/>
      <c r="L70924"/>
    </row>
    <row r="70925" spans="9:12" ht="15" x14ac:dyDescent="0.25">
      <c r="I70925"/>
      <c r="J70925"/>
      <c r="K70925"/>
      <c r="L70925"/>
    </row>
    <row r="70926" spans="9:12" ht="15" x14ac:dyDescent="0.25">
      <c r="I70926"/>
      <c r="J70926"/>
      <c r="K70926"/>
      <c r="L70926"/>
    </row>
    <row r="70927" spans="9:12" ht="15" x14ac:dyDescent="0.25">
      <c r="I70927"/>
      <c r="J70927"/>
      <c r="K70927"/>
      <c r="L70927"/>
    </row>
    <row r="70928" spans="9:12" ht="15" x14ac:dyDescent="0.25">
      <c r="I70928"/>
      <c r="J70928"/>
      <c r="K70928"/>
      <c r="L70928"/>
    </row>
    <row r="70929" spans="9:12" ht="15" x14ac:dyDescent="0.25">
      <c r="I70929"/>
      <c r="J70929"/>
      <c r="K70929"/>
      <c r="L70929"/>
    </row>
    <row r="70930" spans="9:12" ht="15" x14ac:dyDescent="0.25">
      <c r="I70930"/>
      <c r="J70930"/>
      <c r="K70930"/>
      <c r="L70930"/>
    </row>
    <row r="70931" spans="9:12" ht="15" x14ac:dyDescent="0.25">
      <c r="I70931"/>
      <c r="J70931"/>
      <c r="K70931"/>
      <c r="L70931"/>
    </row>
    <row r="70932" spans="9:12" ht="15" x14ac:dyDescent="0.25">
      <c r="I70932"/>
      <c r="J70932"/>
      <c r="K70932"/>
      <c r="L70932"/>
    </row>
    <row r="70933" spans="9:12" ht="15" x14ac:dyDescent="0.25">
      <c r="I70933"/>
      <c r="J70933"/>
      <c r="K70933"/>
      <c r="L70933"/>
    </row>
    <row r="70934" spans="9:12" ht="15" x14ac:dyDescent="0.25">
      <c r="I70934"/>
      <c r="J70934"/>
      <c r="K70934"/>
      <c r="L70934"/>
    </row>
    <row r="70935" spans="9:12" ht="15" x14ac:dyDescent="0.25">
      <c r="I70935"/>
      <c r="J70935"/>
      <c r="K70935"/>
      <c r="L70935"/>
    </row>
    <row r="70936" spans="9:12" ht="15" x14ac:dyDescent="0.25">
      <c r="I70936"/>
      <c r="J70936"/>
      <c r="K70936"/>
      <c r="L70936"/>
    </row>
    <row r="70937" spans="9:12" ht="15" x14ac:dyDescent="0.25">
      <c r="I70937"/>
      <c r="J70937"/>
      <c r="K70937"/>
      <c r="L70937"/>
    </row>
    <row r="70938" spans="9:12" ht="15" x14ac:dyDescent="0.25">
      <c r="I70938"/>
      <c r="J70938"/>
      <c r="K70938"/>
      <c r="L70938"/>
    </row>
    <row r="70939" spans="9:12" ht="15" x14ac:dyDescent="0.25">
      <c r="I70939"/>
      <c r="J70939"/>
      <c r="K70939"/>
      <c r="L70939"/>
    </row>
    <row r="70940" spans="9:12" ht="15" x14ac:dyDescent="0.25">
      <c r="I70940"/>
      <c r="J70940"/>
      <c r="K70940"/>
      <c r="L70940"/>
    </row>
    <row r="70941" spans="9:12" ht="15" x14ac:dyDescent="0.25">
      <c r="I70941"/>
      <c r="J70941"/>
      <c r="K70941"/>
      <c r="L70941"/>
    </row>
    <row r="70942" spans="9:12" ht="15" x14ac:dyDescent="0.25">
      <c r="I70942"/>
      <c r="J70942"/>
      <c r="K70942"/>
      <c r="L70942"/>
    </row>
    <row r="70943" spans="9:12" ht="15" x14ac:dyDescent="0.25">
      <c r="I70943"/>
      <c r="J70943"/>
      <c r="K70943"/>
      <c r="L70943"/>
    </row>
    <row r="70944" spans="9:12" ht="15" x14ac:dyDescent="0.25">
      <c r="I70944"/>
      <c r="J70944"/>
      <c r="K70944"/>
      <c r="L70944"/>
    </row>
    <row r="70945" spans="9:12" ht="15" x14ac:dyDescent="0.25">
      <c r="I70945"/>
      <c r="J70945"/>
      <c r="K70945"/>
      <c r="L70945"/>
    </row>
    <row r="70946" spans="9:12" ht="15" x14ac:dyDescent="0.25">
      <c r="I70946"/>
      <c r="J70946"/>
      <c r="K70946"/>
      <c r="L70946"/>
    </row>
    <row r="70947" spans="9:12" ht="15" x14ac:dyDescent="0.25">
      <c r="I70947"/>
      <c r="J70947"/>
      <c r="K70947"/>
      <c r="L70947"/>
    </row>
    <row r="70948" spans="9:12" ht="15" x14ac:dyDescent="0.25">
      <c r="I70948"/>
      <c r="J70948"/>
      <c r="K70948"/>
      <c r="L70948"/>
    </row>
    <row r="70949" spans="9:12" ht="15" x14ac:dyDescent="0.25">
      <c r="I70949"/>
      <c r="J70949"/>
      <c r="K70949"/>
      <c r="L70949"/>
    </row>
    <row r="70950" spans="9:12" ht="15" x14ac:dyDescent="0.25">
      <c r="I70950"/>
      <c r="J70950"/>
      <c r="K70950"/>
      <c r="L70950"/>
    </row>
    <row r="70951" spans="9:12" ht="15" x14ac:dyDescent="0.25">
      <c r="I70951"/>
      <c r="J70951"/>
      <c r="K70951"/>
      <c r="L70951"/>
    </row>
    <row r="70952" spans="9:12" ht="15" x14ac:dyDescent="0.25">
      <c r="I70952"/>
      <c r="J70952"/>
      <c r="K70952"/>
      <c r="L70952"/>
    </row>
    <row r="70953" spans="9:12" ht="15" x14ac:dyDescent="0.25">
      <c r="I70953"/>
      <c r="J70953"/>
      <c r="K70953"/>
      <c r="L70953"/>
    </row>
    <row r="70954" spans="9:12" ht="15" x14ac:dyDescent="0.25">
      <c r="I70954"/>
      <c r="J70954"/>
      <c r="K70954"/>
      <c r="L70954"/>
    </row>
    <row r="70955" spans="9:12" ht="15" x14ac:dyDescent="0.25">
      <c r="I70955"/>
      <c r="J70955"/>
      <c r="K70955"/>
      <c r="L70955"/>
    </row>
    <row r="70956" spans="9:12" ht="15" x14ac:dyDescent="0.25">
      <c r="I70956"/>
      <c r="J70956"/>
      <c r="K70956"/>
      <c r="L70956"/>
    </row>
    <row r="70957" spans="9:12" ht="15" x14ac:dyDescent="0.25">
      <c r="I70957"/>
      <c r="J70957"/>
      <c r="K70957"/>
      <c r="L70957"/>
    </row>
    <row r="70958" spans="9:12" ht="15" x14ac:dyDescent="0.25">
      <c r="I70958"/>
      <c r="J70958"/>
      <c r="K70958"/>
      <c r="L70958"/>
    </row>
    <row r="70959" spans="9:12" ht="15" x14ac:dyDescent="0.25">
      <c r="I70959"/>
      <c r="J70959"/>
      <c r="K70959"/>
      <c r="L70959"/>
    </row>
    <row r="70960" spans="9:12" ht="15" x14ac:dyDescent="0.25">
      <c r="I70960"/>
      <c r="J70960"/>
      <c r="K70960"/>
      <c r="L70960"/>
    </row>
    <row r="70961" spans="9:12" ht="15" x14ac:dyDescent="0.25">
      <c r="I70961"/>
      <c r="J70961"/>
      <c r="K70961"/>
      <c r="L70961"/>
    </row>
    <row r="70962" spans="9:12" ht="15" x14ac:dyDescent="0.25">
      <c r="I70962"/>
      <c r="J70962"/>
      <c r="K70962"/>
      <c r="L70962"/>
    </row>
    <row r="70963" spans="9:12" ht="15" x14ac:dyDescent="0.25">
      <c r="I70963"/>
      <c r="J70963"/>
      <c r="K70963"/>
      <c r="L70963"/>
    </row>
    <row r="70964" spans="9:12" ht="15" x14ac:dyDescent="0.25">
      <c r="I70964"/>
      <c r="J70964"/>
      <c r="K70964"/>
      <c r="L70964"/>
    </row>
    <row r="70965" spans="9:12" ht="15" x14ac:dyDescent="0.25">
      <c r="I70965"/>
      <c r="J70965"/>
      <c r="K70965"/>
      <c r="L70965"/>
    </row>
    <row r="70966" spans="9:12" ht="15" x14ac:dyDescent="0.25">
      <c r="I70966"/>
      <c r="J70966"/>
      <c r="K70966"/>
      <c r="L70966"/>
    </row>
    <row r="70967" spans="9:12" ht="15" x14ac:dyDescent="0.25">
      <c r="I70967"/>
      <c r="J70967"/>
      <c r="K70967"/>
      <c r="L70967"/>
    </row>
    <row r="70968" spans="9:12" ht="15" x14ac:dyDescent="0.25">
      <c r="I70968"/>
      <c r="J70968"/>
      <c r="K70968"/>
      <c r="L70968"/>
    </row>
    <row r="70969" spans="9:12" ht="15" x14ac:dyDescent="0.25">
      <c r="I70969"/>
      <c r="J70969"/>
      <c r="K70969"/>
      <c r="L70969"/>
    </row>
    <row r="70970" spans="9:12" ht="15" x14ac:dyDescent="0.25">
      <c r="I70970"/>
      <c r="J70970"/>
      <c r="K70970"/>
      <c r="L70970"/>
    </row>
    <row r="70971" spans="9:12" ht="15" x14ac:dyDescent="0.25">
      <c r="I70971"/>
      <c r="J70971"/>
      <c r="K70971"/>
      <c r="L70971"/>
    </row>
    <row r="70972" spans="9:12" ht="15" x14ac:dyDescent="0.25">
      <c r="I70972"/>
      <c r="J70972"/>
      <c r="K70972"/>
      <c r="L70972"/>
    </row>
    <row r="70973" spans="9:12" ht="15" x14ac:dyDescent="0.25">
      <c r="I70973"/>
      <c r="J70973"/>
      <c r="K70973"/>
      <c r="L70973"/>
    </row>
    <row r="70974" spans="9:12" ht="15" x14ac:dyDescent="0.25">
      <c r="I70974"/>
      <c r="J70974"/>
      <c r="K70974"/>
      <c r="L70974"/>
    </row>
    <row r="70975" spans="9:12" ht="15" x14ac:dyDescent="0.25">
      <c r="I70975"/>
      <c r="J70975"/>
      <c r="K70975"/>
      <c r="L70975"/>
    </row>
    <row r="70976" spans="9:12" ht="15" x14ac:dyDescent="0.25">
      <c r="I70976"/>
      <c r="J70976"/>
      <c r="K70976"/>
      <c r="L70976"/>
    </row>
    <row r="70977" spans="9:12" ht="15" x14ac:dyDescent="0.25">
      <c r="I70977"/>
      <c r="J70977"/>
      <c r="K70977"/>
      <c r="L70977"/>
    </row>
    <row r="70978" spans="9:12" ht="15" x14ac:dyDescent="0.25">
      <c r="I70978"/>
      <c r="J70978"/>
      <c r="K70978"/>
      <c r="L70978"/>
    </row>
    <row r="70979" spans="9:12" ht="15" x14ac:dyDescent="0.25">
      <c r="I70979"/>
      <c r="J70979"/>
      <c r="K70979"/>
      <c r="L70979"/>
    </row>
    <row r="70980" spans="9:12" ht="15" x14ac:dyDescent="0.25">
      <c r="I70980"/>
      <c r="J70980"/>
      <c r="K70980"/>
      <c r="L70980"/>
    </row>
    <row r="70981" spans="9:12" ht="15" x14ac:dyDescent="0.25">
      <c r="I70981"/>
      <c r="J70981"/>
      <c r="K70981"/>
      <c r="L70981"/>
    </row>
    <row r="70982" spans="9:12" ht="15" x14ac:dyDescent="0.25">
      <c r="I70982"/>
      <c r="J70982"/>
      <c r="K70982"/>
      <c r="L70982"/>
    </row>
    <row r="70983" spans="9:12" ht="15" x14ac:dyDescent="0.25">
      <c r="I70983"/>
      <c r="J70983"/>
      <c r="K70983"/>
      <c r="L70983"/>
    </row>
    <row r="70984" spans="9:12" ht="15" x14ac:dyDescent="0.25">
      <c r="I70984"/>
      <c r="J70984"/>
      <c r="K70984"/>
      <c r="L70984"/>
    </row>
    <row r="70985" spans="9:12" ht="15" x14ac:dyDescent="0.25">
      <c r="I70985"/>
      <c r="J70985"/>
      <c r="K70985"/>
      <c r="L70985"/>
    </row>
    <row r="70986" spans="9:12" ht="15" x14ac:dyDescent="0.25">
      <c r="I70986"/>
      <c r="J70986"/>
      <c r="K70986"/>
      <c r="L70986"/>
    </row>
    <row r="70987" spans="9:12" ht="15" x14ac:dyDescent="0.25">
      <c r="I70987"/>
      <c r="J70987"/>
      <c r="K70987"/>
      <c r="L70987"/>
    </row>
    <row r="70988" spans="9:12" ht="15" x14ac:dyDescent="0.25">
      <c r="I70988"/>
      <c r="J70988"/>
      <c r="K70988"/>
      <c r="L70988"/>
    </row>
    <row r="70989" spans="9:12" ht="15" x14ac:dyDescent="0.25">
      <c r="I70989"/>
      <c r="J70989"/>
      <c r="K70989"/>
      <c r="L70989"/>
    </row>
    <row r="70990" spans="9:12" ht="15" x14ac:dyDescent="0.25">
      <c r="I70990"/>
      <c r="J70990"/>
      <c r="K70990"/>
      <c r="L70990"/>
    </row>
    <row r="70991" spans="9:12" ht="15" x14ac:dyDescent="0.25">
      <c r="I70991"/>
      <c r="J70991"/>
      <c r="K70991"/>
      <c r="L70991"/>
    </row>
    <row r="70992" spans="9:12" ht="15" x14ac:dyDescent="0.25">
      <c r="I70992"/>
      <c r="J70992"/>
      <c r="K70992"/>
      <c r="L70992"/>
    </row>
    <row r="70993" spans="9:12" ht="15" x14ac:dyDescent="0.25">
      <c r="I70993"/>
      <c r="J70993"/>
      <c r="K70993"/>
      <c r="L70993"/>
    </row>
    <row r="70994" spans="9:12" ht="15" x14ac:dyDescent="0.25">
      <c r="I70994"/>
      <c r="J70994"/>
      <c r="K70994"/>
      <c r="L70994"/>
    </row>
    <row r="70995" spans="9:12" ht="15" x14ac:dyDescent="0.25">
      <c r="I70995"/>
      <c r="J70995"/>
      <c r="K70995"/>
      <c r="L70995"/>
    </row>
    <row r="70996" spans="9:12" ht="15" x14ac:dyDescent="0.25">
      <c r="I70996"/>
      <c r="J70996"/>
      <c r="K70996"/>
      <c r="L70996"/>
    </row>
    <row r="70997" spans="9:12" ht="15" x14ac:dyDescent="0.25">
      <c r="I70997"/>
      <c r="J70997"/>
      <c r="K70997"/>
      <c r="L70997"/>
    </row>
    <row r="70998" spans="9:12" ht="15" x14ac:dyDescent="0.25">
      <c r="I70998"/>
      <c r="J70998"/>
      <c r="K70998"/>
      <c r="L70998"/>
    </row>
    <row r="70999" spans="9:12" ht="15" x14ac:dyDescent="0.25">
      <c r="I70999"/>
      <c r="J70999"/>
      <c r="K70999"/>
      <c r="L70999"/>
    </row>
    <row r="71000" spans="9:12" ht="15" x14ac:dyDescent="0.25">
      <c r="I71000"/>
      <c r="J71000"/>
      <c r="K71000"/>
      <c r="L71000"/>
    </row>
    <row r="71001" spans="9:12" ht="15" x14ac:dyDescent="0.25">
      <c r="I71001"/>
      <c r="J71001"/>
      <c r="K71001"/>
      <c r="L71001"/>
    </row>
    <row r="71002" spans="9:12" ht="15" x14ac:dyDescent="0.25">
      <c r="I71002"/>
      <c r="J71002"/>
      <c r="K71002"/>
      <c r="L71002"/>
    </row>
    <row r="71003" spans="9:12" ht="15" x14ac:dyDescent="0.25">
      <c r="I71003"/>
      <c r="J71003"/>
      <c r="K71003"/>
      <c r="L71003"/>
    </row>
    <row r="71004" spans="9:12" ht="15" x14ac:dyDescent="0.25">
      <c r="I71004"/>
      <c r="J71004"/>
      <c r="K71004"/>
      <c r="L71004"/>
    </row>
    <row r="71005" spans="9:12" ht="15" x14ac:dyDescent="0.25">
      <c r="I71005"/>
      <c r="J71005"/>
      <c r="K71005"/>
      <c r="L71005"/>
    </row>
    <row r="71006" spans="9:12" ht="15" x14ac:dyDescent="0.25">
      <c r="I71006"/>
      <c r="J71006"/>
      <c r="K71006"/>
      <c r="L71006"/>
    </row>
    <row r="71007" spans="9:12" ht="15" x14ac:dyDescent="0.25">
      <c r="I71007"/>
      <c r="J71007"/>
      <c r="K71007"/>
      <c r="L71007"/>
    </row>
    <row r="71008" spans="9:12" ht="15" x14ac:dyDescent="0.25">
      <c r="I71008"/>
      <c r="J71008"/>
      <c r="K71008"/>
      <c r="L71008"/>
    </row>
    <row r="71009" spans="9:12" ht="15" x14ac:dyDescent="0.25">
      <c r="I71009"/>
      <c r="J71009"/>
      <c r="K71009"/>
      <c r="L71009"/>
    </row>
    <row r="71010" spans="9:12" ht="15" x14ac:dyDescent="0.25">
      <c r="I71010"/>
      <c r="J71010"/>
      <c r="K71010"/>
      <c r="L71010"/>
    </row>
    <row r="71011" spans="9:12" ht="15" x14ac:dyDescent="0.25">
      <c r="I71011"/>
      <c r="J71011"/>
      <c r="K71011"/>
      <c r="L71011"/>
    </row>
    <row r="71012" spans="9:12" ht="15" x14ac:dyDescent="0.25">
      <c r="I71012"/>
      <c r="J71012"/>
      <c r="K71012"/>
      <c r="L71012"/>
    </row>
    <row r="71013" spans="9:12" ht="15" x14ac:dyDescent="0.25">
      <c r="I71013"/>
      <c r="J71013"/>
      <c r="K71013"/>
      <c r="L71013"/>
    </row>
    <row r="71014" spans="9:12" ht="15" x14ac:dyDescent="0.25">
      <c r="I71014"/>
      <c r="J71014"/>
      <c r="K71014"/>
      <c r="L71014"/>
    </row>
    <row r="71015" spans="9:12" ht="15" x14ac:dyDescent="0.25">
      <c r="I71015"/>
      <c r="J71015"/>
      <c r="K71015"/>
      <c r="L71015"/>
    </row>
    <row r="71016" spans="9:12" ht="15" x14ac:dyDescent="0.25">
      <c r="I71016"/>
      <c r="J71016"/>
      <c r="K71016"/>
      <c r="L71016"/>
    </row>
    <row r="71017" spans="9:12" ht="15" x14ac:dyDescent="0.25">
      <c r="I71017"/>
      <c r="J71017"/>
      <c r="K71017"/>
      <c r="L71017"/>
    </row>
    <row r="71018" spans="9:12" ht="15" x14ac:dyDescent="0.25">
      <c r="I71018"/>
      <c r="J71018"/>
      <c r="K71018"/>
      <c r="L71018"/>
    </row>
    <row r="71019" spans="9:12" ht="15" x14ac:dyDescent="0.25">
      <c r="I71019"/>
      <c r="J71019"/>
      <c r="K71019"/>
      <c r="L71019"/>
    </row>
    <row r="71020" spans="9:12" ht="15" x14ac:dyDescent="0.25">
      <c r="I71020"/>
      <c r="J71020"/>
      <c r="K71020"/>
      <c r="L71020"/>
    </row>
    <row r="71021" spans="9:12" ht="15" x14ac:dyDescent="0.25">
      <c r="I71021"/>
      <c r="J71021"/>
      <c r="K71021"/>
      <c r="L71021"/>
    </row>
    <row r="71022" spans="9:12" ht="15" x14ac:dyDescent="0.25">
      <c r="I71022"/>
      <c r="J71022"/>
      <c r="K71022"/>
      <c r="L71022"/>
    </row>
    <row r="71023" spans="9:12" ht="15" x14ac:dyDescent="0.25">
      <c r="I71023"/>
      <c r="J71023"/>
      <c r="K71023"/>
      <c r="L71023"/>
    </row>
    <row r="71024" spans="9:12" ht="15" x14ac:dyDescent="0.25">
      <c r="I71024"/>
      <c r="J71024"/>
      <c r="K71024"/>
      <c r="L71024"/>
    </row>
    <row r="71025" spans="9:12" ht="15" x14ac:dyDescent="0.25">
      <c r="I71025"/>
      <c r="J71025"/>
      <c r="K71025"/>
      <c r="L71025"/>
    </row>
    <row r="71026" spans="9:12" ht="15" x14ac:dyDescent="0.25">
      <c r="I71026"/>
      <c r="J71026"/>
      <c r="K71026"/>
      <c r="L71026"/>
    </row>
    <row r="71027" spans="9:12" ht="15" x14ac:dyDescent="0.25">
      <c r="I71027"/>
      <c r="J71027"/>
      <c r="K71027"/>
      <c r="L71027"/>
    </row>
    <row r="71028" spans="9:12" ht="15" x14ac:dyDescent="0.25">
      <c r="I71028"/>
      <c r="J71028"/>
      <c r="K71028"/>
      <c r="L71028"/>
    </row>
    <row r="71029" spans="9:12" ht="15" x14ac:dyDescent="0.25">
      <c r="I71029"/>
      <c r="J71029"/>
      <c r="K71029"/>
      <c r="L71029"/>
    </row>
    <row r="71030" spans="9:12" ht="15" x14ac:dyDescent="0.25">
      <c r="I71030"/>
      <c r="J71030"/>
      <c r="K71030"/>
      <c r="L71030"/>
    </row>
    <row r="71031" spans="9:12" ht="15" x14ac:dyDescent="0.25">
      <c r="I71031"/>
      <c r="J71031"/>
      <c r="K71031"/>
      <c r="L71031"/>
    </row>
    <row r="71032" spans="9:12" ht="15" x14ac:dyDescent="0.25">
      <c r="I71032"/>
      <c r="J71032"/>
      <c r="K71032"/>
      <c r="L71032"/>
    </row>
    <row r="71033" spans="9:12" ht="15" x14ac:dyDescent="0.25">
      <c r="I71033"/>
      <c r="J71033"/>
      <c r="K71033"/>
      <c r="L71033"/>
    </row>
    <row r="71034" spans="9:12" ht="15" x14ac:dyDescent="0.25">
      <c r="I71034"/>
      <c r="J71034"/>
      <c r="K71034"/>
      <c r="L71034"/>
    </row>
    <row r="71035" spans="9:12" ht="15" x14ac:dyDescent="0.25">
      <c r="I71035"/>
      <c r="J71035"/>
      <c r="K71035"/>
      <c r="L71035"/>
    </row>
    <row r="71036" spans="9:12" ht="15" x14ac:dyDescent="0.25">
      <c r="I71036"/>
      <c r="J71036"/>
      <c r="K71036"/>
      <c r="L71036"/>
    </row>
    <row r="71037" spans="9:12" ht="15" x14ac:dyDescent="0.25">
      <c r="I71037"/>
      <c r="J71037"/>
      <c r="K71037"/>
      <c r="L71037"/>
    </row>
    <row r="71038" spans="9:12" ht="15" x14ac:dyDescent="0.25">
      <c r="I71038"/>
      <c r="J71038"/>
      <c r="K71038"/>
      <c r="L71038"/>
    </row>
    <row r="71039" spans="9:12" ht="15" x14ac:dyDescent="0.25">
      <c r="I71039"/>
      <c r="J71039"/>
      <c r="K71039"/>
      <c r="L71039"/>
    </row>
    <row r="71040" spans="9:12" ht="15" x14ac:dyDescent="0.25">
      <c r="I71040"/>
      <c r="J71040"/>
      <c r="K71040"/>
      <c r="L71040"/>
    </row>
    <row r="71041" spans="9:12" ht="15" x14ac:dyDescent="0.25">
      <c r="I71041"/>
      <c r="J71041"/>
      <c r="K71041"/>
      <c r="L71041"/>
    </row>
    <row r="71042" spans="9:12" ht="15" x14ac:dyDescent="0.25">
      <c r="I71042"/>
      <c r="J71042"/>
      <c r="K71042"/>
      <c r="L71042"/>
    </row>
    <row r="71043" spans="9:12" ht="15" x14ac:dyDescent="0.25">
      <c r="I71043"/>
      <c r="J71043"/>
      <c r="K71043"/>
      <c r="L71043"/>
    </row>
    <row r="71044" spans="9:12" ht="15" x14ac:dyDescent="0.25">
      <c r="I71044"/>
      <c r="J71044"/>
      <c r="K71044"/>
      <c r="L71044"/>
    </row>
    <row r="71045" spans="9:12" ht="15" x14ac:dyDescent="0.25">
      <c r="I71045"/>
      <c r="J71045"/>
      <c r="K71045"/>
      <c r="L71045"/>
    </row>
    <row r="71046" spans="9:12" ht="15" x14ac:dyDescent="0.25">
      <c r="I71046"/>
      <c r="J71046"/>
      <c r="K71046"/>
      <c r="L71046"/>
    </row>
    <row r="71047" spans="9:12" ht="15" x14ac:dyDescent="0.25">
      <c r="I71047"/>
      <c r="J71047"/>
      <c r="K71047"/>
      <c r="L71047"/>
    </row>
    <row r="71048" spans="9:12" ht="15" x14ac:dyDescent="0.25">
      <c r="I71048"/>
      <c r="J71048"/>
      <c r="K71048"/>
      <c r="L71048"/>
    </row>
    <row r="71049" spans="9:12" ht="15" x14ac:dyDescent="0.25">
      <c r="I71049"/>
      <c r="J71049"/>
      <c r="K71049"/>
      <c r="L71049"/>
    </row>
    <row r="71050" spans="9:12" ht="15" x14ac:dyDescent="0.25">
      <c r="I71050"/>
      <c r="J71050"/>
      <c r="K71050"/>
      <c r="L71050"/>
    </row>
    <row r="71051" spans="9:12" ht="15" x14ac:dyDescent="0.25">
      <c r="I71051"/>
      <c r="J71051"/>
      <c r="K71051"/>
      <c r="L71051"/>
    </row>
    <row r="71052" spans="9:12" ht="15" x14ac:dyDescent="0.25">
      <c r="I71052"/>
      <c r="J71052"/>
      <c r="K71052"/>
      <c r="L71052"/>
    </row>
    <row r="71053" spans="9:12" ht="15" x14ac:dyDescent="0.25">
      <c r="I71053"/>
      <c r="J71053"/>
      <c r="K71053"/>
      <c r="L71053"/>
    </row>
    <row r="71054" spans="9:12" ht="15" x14ac:dyDescent="0.25">
      <c r="I71054"/>
      <c r="J71054"/>
      <c r="K71054"/>
      <c r="L71054"/>
    </row>
    <row r="71055" spans="9:12" ht="15" x14ac:dyDescent="0.25">
      <c r="I71055"/>
      <c r="J71055"/>
      <c r="K71055"/>
      <c r="L71055"/>
    </row>
    <row r="71056" spans="9:12" ht="15" x14ac:dyDescent="0.25">
      <c r="I71056"/>
      <c r="J71056"/>
      <c r="K71056"/>
      <c r="L71056"/>
    </row>
    <row r="71057" spans="9:12" ht="15" x14ac:dyDescent="0.25">
      <c r="I71057"/>
      <c r="J71057"/>
      <c r="K71057"/>
      <c r="L71057"/>
    </row>
    <row r="71058" spans="9:12" ht="15" x14ac:dyDescent="0.25">
      <c r="I71058"/>
      <c r="J71058"/>
      <c r="K71058"/>
      <c r="L71058"/>
    </row>
    <row r="71059" spans="9:12" ht="15" x14ac:dyDescent="0.25">
      <c r="I71059"/>
      <c r="J71059"/>
      <c r="K71059"/>
      <c r="L71059"/>
    </row>
    <row r="71060" spans="9:12" ht="15" x14ac:dyDescent="0.25">
      <c r="I71060"/>
      <c r="J71060"/>
      <c r="K71060"/>
      <c r="L71060"/>
    </row>
    <row r="71061" spans="9:12" ht="15" x14ac:dyDescent="0.25">
      <c r="I71061"/>
      <c r="J71061"/>
      <c r="K71061"/>
      <c r="L71061"/>
    </row>
    <row r="71062" spans="9:12" ht="15" x14ac:dyDescent="0.25">
      <c r="I71062"/>
      <c r="J71062"/>
      <c r="K71062"/>
      <c r="L71062"/>
    </row>
    <row r="71063" spans="9:12" ht="15" x14ac:dyDescent="0.25">
      <c r="I71063"/>
      <c r="J71063"/>
      <c r="K71063"/>
      <c r="L71063"/>
    </row>
    <row r="71064" spans="9:12" ht="15" x14ac:dyDescent="0.25">
      <c r="I71064"/>
      <c r="J71064"/>
      <c r="K71064"/>
      <c r="L71064"/>
    </row>
    <row r="71065" spans="9:12" ht="15" x14ac:dyDescent="0.25">
      <c r="I71065"/>
      <c r="J71065"/>
      <c r="K71065"/>
      <c r="L71065"/>
    </row>
    <row r="71066" spans="9:12" ht="15" x14ac:dyDescent="0.25">
      <c r="I71066"/>
      <c r="J71066"/>
      <c r="K71066"/>
      <c r="L71066"/>
    </row>
    <row r="71067" spans="9:12" ht="15" x14ac:dyDescent="0.25">
      <c r="I71067"/>
      <c r="J71067"/>
      <c r="K71067"/>
      <c r="L71067"/>
    </row>
    <row r="71068" spans="9:12" ht="15" x14ac:dyDescent="0.25">
      <c r="I71068"/>
      <c r="J71068"/>
      <c r="K71068"/>
      <c r="L71068"/>
    </row>
    <row r="71069" spans="9:12" ht="15" x14ac:dyDescent="0.25">
      <c r="I71069"/>
      <c r="J71069"/>
      <c r="K71069"/>
      <c r="L71069"/>
    </row>
    <row r="71070" spans="9:12" ht="15" x14ac:dyDescent="0.25">
      <c r="I71070"/>
      <c r="J71070"/>
      <c r="K71070"/>
      <c r="L71070"/>
    </row>
    <row r="71071" spans="9:12" ht="15" x14ac:dyDescent="0.25">
      <c r="I71071"/>
      <c r="J71071"/>
      <c r="K71071"/>
      <c r="L71071"/>
    </row>
    <row r="71072" spans="9:12" ht="15" x14ac:dyDescent="0.25">
      <c r="I71072"/>
      <c r="J71072"/>
      <c r="K71072"/>
      <c r="L71072"/>
    </row>
    <row r="71073" spans="9:12" ht="15" x14ac:dyDescent="0.25">
      <c r="I71073"/>
      <c r="J71073"/>
      <c r="K71073"/>
      <c r="L71073"/>
    </row>
    <row r="71074" spans="9:12" ht="15" x14ac:dyDescent="0.25">
      <c r="I71074"/>
      <c r="J71074"/>
      <c r="K71074"/>
      <c r="L71074"/>
    </row>
    <row r="71075" spans="9:12" ht="15" x14ac:dyDescent="0.25">
      <c r="I71075"/>
      <c r="J71075"/>
      <c r="K71075"/>
      <c r="L71075"/>
    </row>
    <row r="71076" spans="9:12" ht="15" x14ac:dyDescent="0.25">
      <c r="I71076"/>
      <c r="J71076"/>
      <c r="K71076"/>
      <c r="L71076"/>
    </row>
    <row r="71077" spans="9:12" ht="15" x14ac:dyDescent="0.25">
      <c r="I71077"/>
      <c r="J71077"/>
      <c r="K71077"/>
      <c r="L71077"/>
    </row>
    <row r="71078" spans="9:12" ht="15" x14ac:dyDescent="0.25">
      <c r="I71078"/>
      <c r="J71078"/>
      <c r="K71078"/>
      <c r="L71078"/>
    </row>
    <row r="71079" spans="9:12" ht="15" x14ac:dyDescent="0.25">
      <c r="I71079"/>
      <c r="J71079"/>
      <c r="K71079"/>
      <c r="L71079"/>
    </row>
    <row r="71080" spans="9:12" ht="15" x14ac:dyDescent="0.25">
      <c r="I71080"/>
      <c r="J71080"/>
      <c r="K71080"/>
      <c r="L71080"/>
    </row>
    <row r="71081" spans="9:12" ht="15" x14ac:dyDescent="0.25">
      <c r="I71081"/>
      <c r="J71081"/>
      <c r="K71081"/>
      <c r="L71081"/>
    </row>
    <row r="71082" spans="9:12" ht="15" x14ac:dyDescent="0.25">
      <c r="I71082"/>
      <c r="J71082"/>
      <c r="K71082"/>
      <c r="L71082"/>
    </row>
    <row r="71083" spans="9:12" ht="15" x14ac:dyDescent="0.25">
      <c r="I71083"/>
      <c r="J71083"/>
      <c r="K71083"/>
      <c r="L71083"/>
    </row>
    <row r="71084" spans="9:12" ht="15" x14ac:dyDescent="0.25">
      <c r="I71084"/>
      <c r="J71084"/>
      <c r="K71084"/>
      <c r="L71084"/>
    </row>
    <row r="71085" spans="9:12" ht="15" x14ac:dyDescent="0.25">
      <c r="I71085"/>
      <c r="J71085"/>
      <c r="K71085"/>
      <c r="L71085"/>
    </row>
    <row r="71086" spans="9:12" ht="15" x14ac:dyDescent="0.25">
      <c r="I71086"/>
      <c r="J71086"/>
      <c r="K71086"/>
      <c r="L71086"/>
    </row>
    <row r="71087" spans="9:12" ht="15" x14ac:dyDescent="0.25">
      <c r="I71087"/>
      <c r="J71087"/>
      <c r="K71087"/>
      <c r="L71087"/>
    </row>
    <row r="71088" spans="9:12" ht="15" x14ac:dyDescent="0.25">
      <c r="I71088"/>
      <c r="J71088"/>
      <c r="K71088"/>
      <c r="L71088"/>
    </row>
    <row r="71089" spans="9:12" ht="15" x14ac:dyDescent="0.25">
      <c r="I71089"/>
      <c r="J71089"/>
      <c r="K71089"/>
      <c r="L71089"/>
    </row>
    <row r="71090" spans="9:12" ht="15" x14ac:dyDescent="0.25">
      <c r="I71090"/>
      <c r="J71090"/>
      <c r="K71090"/>
      <c r="L71090"/>
    </row>
    <row r="71091" spans="9:12" ht="15" x14ac:dyDescent="0.25">
      <c r="I71091"/>
      <c r="J71091"/>
      <c r="K71091"/>
      <c r="L71091"/>
    </row>
    <row r="71092" spans="9:12" ht="15" x14ac:dyDescent="0.25">
      <c r="I71092"/>
      <c r="J71092"/>
      <c r="K71092"/>
      <c r="L71092"/>
    </row>
    <row r="71093" spans="9:12" ht="15" x14ac:dyDescent="0.25">
      <c r="I71093"/>
      <c r="J71093"/>
      <c r="K71093"/>
      <c r="L71093"/>
    </row>
    <row r="71094" spans="9:12" ht="15" x14ac:dyDescent="0.25">
      <c r="I71094"/>
      <c r="J71094"/>
      <c r="K71094"/>
      <c r="L71094"/>
    </row>
    <row r="71095" spans="9:12" ht="15" x14ac:dyDescent="0.25">
      <c r="I71095"/>
      <c r="J71095"/>
      <c r="K71095"/>
      <c r="L71095"/>
    </row>
    <row r="71096" spans="9:12" ht="15" x14ac:dyDescent="0.25">
      <c r="I71096"/>
      <c r="J71096"/>
      <c r="K71096"/>
      <c r="L71096"/>
    </row>
    <row r="71097" spans="9:12" ht="15" x14ac:dyDescent="0.25">
      <c r="I71097"/>
      <c r="J71097"/>
      <c r="K71097"/>
      <c r="L71097"/>
    </row>
    <row r="71098" spans="9:12" ht="15" x14ac:dyDescent="0.25">
      <c r="I71098"/>
      <c r="J71098"/>
      <c r="K71098"/>
      <c r="L71098"/>
    </row>
    <row r="71099" spans="9:12" ht="15" x14ac:dyDescent="0.25">
      <c r="I71099"/>
      <c r="J71099"/>
      <c r="K71099"/>
      <c r="L71099"/>
    </row>
    <row r="71100" spans="9:12" ht="15" x14ac:dyDescent="0.25">
      <c r="I71100"/>
      <c r="J71100"/>
      <c r="K71100"/>
      <c r="L71100"/>
    </row>
    <row r="71101" spans="9:12" ht="15" x14ac:dyDescent="0.25">
      <c r="I71101"/>
      <c r="J71101"/>
      <c r="K71101"/>
      <c r="L71101"/>
    </row>
    <row r="71102" spans="9:12" ht="15" x14ac:dyDescent="0.25">
      <c r="I71102"/>
      <c r="J71102"/>
      <c r="K71102"/>
      <c r="L71102"/>
    </row>
    <row r="71103" spans="9:12" ht="15" x14ac:dyDescent="0.25">
      <c r="I71103"/>
      <c r="J71103"/>
      <c r="K71103"/>
      <c r="L71103"/>
    </row>
    <row r="71104" spans="9:12" ht="15" x14ac:dyDescent="0.25">
      <c r="I71104"/>
      <c r="J71104"/>
      <c r="K71104"/>
      <c r="L71104"/>
    </row>
    <row r="71105" spans="9:12" ht="15" x14ac:dyDescent="0.25">
      <c r="I71105"/>
      <c r="J71105"/>
      <c r="K71105"/>
      <c r="L71105"/>
    </row>
    <row r="71106" spans="9:12" ht="15" x14ac:dyDescent="0.25">
      <c r="I71106"/>
      <c r="J71106"/>
      <c r="K71106"/>
      <c r="L71106"/>
    </row>
    <row r="71107" spans="9:12" ht="15" x14ac:dyDescent="0.25">
      <c r="I71107"/>
      <c r="J71107"/>
      <c r="K71107"/>
      <c r="L71107"/>
    </row>
    <row r="71108" spans="9:12" ht="15" x14ac:dyDescent="0.25">
      <c r="I71108"/>
      <c r="J71108"/>
      <c r="K71108"/>
      <c r="L71108"/>
    </row>
    <row r="71109" spans="9:12" ht="15" x14ac:dyDescent="0.25">
      <c r="I71109"/>
      <c r="J71109"/>
      <c r="K71109"/>
      <c r="L71109"/>
    </row>
    <row r="71110" spans="9:12" ht="15" x14ac:dyDescent="0.25">
      <c r="I71110"/>
      <c r="J71110"/>
      <c r="K71110"/>
      <c r="L71110"/>
    </row>
    <row r="71111" spans="9:12" ht="15" x14ac:dyDescent="0.25">
      <c r="I71111"/>
      <c r="J71111"/>
      <c r="K71111"/>
      <c r="L71111"/>
    </row>
    <row r="71112" spans="9:12" ht="15" x14ac:dyDescent="0.25">
      <c r="I71112"/>
      <c r="J71112"/>
      <c r="K71112"/>
      <c r="L71112"/>
    </row>
    <row r="71113" spans="9:12" ht="15" x14ac:dyDescent="0.25">
      <c r="I71113"/>
      <c r="J71113"/>
      <c r="K71113"/>
      <c r="L71113"/>
    </row>
    <row r="71114" spans="9:12" ht="15" x14ac:dyDescent="0.25">
      <c r="I71114"/>
      <c r="J71114"/>
      <c r="K71114"/>
      <c r="L71114"/>
    </row>
    <row r="71115" spans="9:12" ht="15" x14ac:dyDescent="0.25">
      <c r="I71115"/>
      <c r="J71115"/>
      <c r="K71115"/>
      <c r="L71115"/>
    </row>
    <row r="71116" spans="9:12" ht="15" x14ac:dyDescent="0.25">
      <c r="I71116"/>
      <c r="J71116"/>
      <c r="K71116"/>
      <c r="L71116"/>
    </row>
    <row r="71117" spans="9:12" ht="15" x14ac:dyDescent="0.25">
      <c r="I71117"/>
      <c r="J71117"/>
      <c r="K71117"/>
      <c r="L71117"/>
    </row>
    <row r="71118" spans="9:12" ht="15" x14ac:dyDescent="0.25">
      <c r="I71118"/>
      <c r="J71118"/>
      <c r="K71118"/>
      <c r="L71118"/>
    </row>
    <row r="71119" spans="9:12" ht="15" x14ac:dyDescent="0.25">
      <c r="I71119"/>
      <c r="J71119"/>
      <c r="K71119"/>
      <c r="L71119"/>
    </row>
    <row r="71120" spans="9:12" ht="15" x14ac:dyDescent="0.25">
      <c r="I71120"/>
      <c r="J71120"/>
      <c r="K71120"/>
      <c r="L71120"/>
    </row>
    <row r="71121" spans="9:12" ht="15" x14ac:dyDescent="0.25">
      <c r="I71121"/>
      <c r="J71121"/>
      <c r="K71121"/>
      <c r="L71121"/>
    </row>
    <row r="71122" spans="9:12" ht="15" x14ac:dyDescent="0.25">
      <c r="I71122"/>
      <c r="J71122"/>
      <c r="K71122"/>
      <c r="L71122"/>
    </row>
    <row r="71123" spans="9:12" ht="15" x14ac:dyDescent="0.25">
      <c r="I71123"/>
      <c r="J71123"/>
      <c r="K71123"/>
      <c r="L71123"/>
    </row>
    <row r="71124" spans="9:12" ht="15" x14ac:dyDescent="0.25">
      <c r="I71124"/>
      <c r="J71124"/>
      <c r="K71124"/>
      <c r="L71124"/>
    </row>
    <row r="71125" spans="9:12" ht="15" x14ac:dyDescent="0.25">
      <c r="I71125"/>
      <c r="J71125"/>
      <c r="K71125"/>
      <c r="L71125"/>
    </row>
    <row r="71126" spans="9:12" ht="15" x14ac:dyDescent="0.25">
      <c r="I71126"/>
      <c r="J71126"/>
      <c r="K71126"/>
      <c r="L71126"/>
    </row>
    <row r="71127" spans="9:12" ht="15" x14ac:dyDescent="0.25">
      <c r="I71127"/>
      <c r="J71127"/>
      <c r="K71127"/>
      <c r="L71127"/>
    </row>
    <row r="71128" spans="9:12" ht="15" x14ac:dyDescent="0.25">
      <c r="I71128"/>
      <c r="J71128"/>
      <c r="K71128"/>
      <c r="L71128"/>
    </row>
    <row r="71129" spans="9:12" ht="15" x14ac:dyDescent="0.25">
      <c r="I71129"/>
      <c r="J71129"/>
      <c r="K71129"/>
      <c r="L71129"/>
    </row>
    <row r="71130" spans="9:12" ht="15" x14ac:dyDescent="0.25">
      <c r="I71130"/>
      <c r="J71130"/>
      <c r="K71130"/>
      <c r="L71130"/>
    </row>
    <row r="71131" spans="9:12" ht="15" x14ac:dyDescent="0.25">
      <c r="I71131"/>
      <c r="J71131"/>
      <c r="K71131"/>
      <c r="L71131"/>
    </row>
    <row r="71132" spans="9:12" ht="15" x14ac:dyDescent="0.25">
      <c r="I71132"/>
      <c r="J71132"/>
      <c r="K71132"/>
      <c r="L71132"/>
    </row>
    <row r="71133" spans="9:12" ht="15" x14ac:dyDescent="0.25">
      <c r="I71133"/>
      <c r="J71133"/>
      <c r="K71133"/>
      <c r="L71133"/>
    </row>
    <row r="71134" spans="9:12" ht="15" x14ac:dyDescent="0.25">
      <c r="I71134"/>
      <c r="J71134"/>
      <c r="K71134"/>
      <c r="L71134"/>
    </row>
    <row r="71135" spans="9:12" ht="15" x14ac:dyDescent="0.25">
      <c r="I71135"/>
      <c r="J71135"/>
      <c r="K71135"/>
      <c r="L71135"/>
    </row>
    <row r="71136" spans="9:12" ht="15" x14ac:dyDescent="0.25">
      <c r="I71136"/>
      <c r="J71136"/>
      <c r="K71136"/>
      <c r="L71136"/>
    </row>
    <row r="71137" spans="9:12" ht="15" x14ac:dyDescent="0.25">
      <c r="I71137"/>
      <c r="J71137"/>
      <c r="K71137"/>
      <c r="L71137"/>
    </row>
    <row r="71138" spans="9:12" ht="15" x14ac:dyDescent="0.25">
      <c r="I71138"/>
      <c r="J71138"/>
      <c r="K71138"/>
      <c r="L71138"/>
    </row>
    <row r="71139" spans="9:12" ht="15" x14ac:dyDescent="0.25">
      <c r="I71139"/>
      <c r="J71139"/>
      <c r="K71139"/>
      <c r="L71139"/>
    </row>
    <row r="71140" spans="9:12" ht="15" x14ac:dyDescent="0.25">
      <c r="I71140"/>
      <c r="J71140"/>
      <c r="K71140"/>
      <c r="L71140"/>
    </row>
    <row r="71141" spans="9:12" ht="15" x14ac:dyDescent="0.25">
      <c r="I71141"/>
      <c r="J71141"/>
      <c r="K71141"/>
      <c r="L71141"/>
    </row>
    <row r="71142" spans="9:12" ht="15" x14ac:dyDescent="0.25">
      <c r="I71142"/>
      <c r="J71142"/>
      <c r="K71142"/>
      <c r="L71142"/>
    </row>
    <row r="71143" spans="9:12" ht="15" x14ac:dyDescent="0.25">
      <c r="I71143"/>
      <c r="J71143"/>
      <c r="K71143"/>
      <c r="L71143"/>
    </row>
    <row r="71144" spans="9:12" ht="15" x14ac:dyDescent="0.25">
      <c r="I71144"/>
      <c r="J71144"/>
      <c r="K71144"/>
      <c r="L71144"/>
    </row>
    <row r="71145" spans="9:12" ht="15" x14ac:dyDescent="0.25">
      <c r="I71145"/>
      <c r="J71145"/>
      <c r="K71145"/>
      <c r="L71145"/>
    </row>
    <row r="71146" spans="9:12" ht="15" x14ac:dyDescent="0.25">
      <c r="I71146"/>
      <c r="J71146"/>
      <c r="K71146"/>
      <c r="L71146"/>
    </row>
    <row r="71147" spans="9:12" ht="15" x14ac:dyDescent="0.25">
      <c r="I71147"/>
      <c r="J71147"/>
      <c r="K71147"/>
      <c r="L71147"/>
    </row>
    <row r="71148" spans="9:12" ht="15" x14ac:dyDescent="0.25">
      <c r="I71148"/>
      <c r="J71148"/>
      <c r="K71148"/>
      <c r="L71148"/>
    </row>
    <row r="71149" spans="9:12" ht="15" x14ac:dyDescent="0.25">
      <c r="I71149"/>
      <c r="J71149"/>
      <c r="K71149"/>
      <c r="L71149"/>
    </row>
    <row r="71150" spans="9:12" ht="15" x14ac:dyDescent="0.25">
      <c r="I71150"/>
      <c r="J71150"/>
      <c r="K71150"/>
      <c r="L71150"/>
    </row>
    <row r="71151" spans="9:12" ht="15" x14ac:dyDescent="0.25">
      <c r="I71151"/>
      <c r="J71151"/>
      <c r="K71151"/>
      <c r="L71151"/>
    </row>
    <row r="71152" spans="9:12" ht="15" x14ac:dyDescent="0.25">
      <c r="I71152"/>
      <c r="J71152"/>
      <c r="K71152"/>
      <c r="L71152"/>
    </row>
    <row r="71153" spans="9:12" ht="15" x14ac:dyDescent="0.25">
      <c r="I71153"/>
      <c r="J71153"/>
      <c r="K71153"/>
      <c r="L71153"/>
    </row>
    <row r="71154" spans="9:12" ht="15" x14ac:dyDescent="0.25">
      <c r="I71154"/>
      <c r="J71154"/>
      <c r="K71154"/>
      <c r="L71154"/>
    </row>
    <row r="71155" spans="9:12" ht="15" x14ac:dyDescent="0.25">
      <c r="I71155"/>
      <c r="J71155"/>
      <c r="K71155"/>
      <c r="L71155"/>
    </row>
    <row r="71156" spans="9:12" ht="15" x14ac:dyDescent="0.25">
      <c r="I71156"/>
      <c r="J71156"/>
      <c r="K71156"/>
      <c r="L71156"/>
    </row>
    <row r="71157" spans="9:12" ht="15" x14ac:dyDescent="0.25">
      <c r="I71157"/>
      <c r="J71157"/>
      <c r="K71157"/>
      <c r="L71157"/>
    </row>
    <row r="71158" spans="9:12" ht="15" x14ac:dyDescent="0.25">
      <c r="I71158"/>
      <c r="J71158"/>
      <c r="K71158"/>
      <c r="L71158"/>
    </row>
    <row r="71159" spans="9:12" ht="15" x14ac:dyDescent="0.25">
      <c r="I71159"/>
      <c r="J71159"/>
      <c r="K71159"/>
      <c r="L71159"/>
    </row>
    <row r="71160" spans="9:12" ht="15" x14ac:dyDescent="0.25">
      <c r="I71160"/>
      <c r="J71160"/>
      <c r="K71160"/>
      <c r="L71160"/>
    </row>
    <row r="71161" spans="9:12" ht="15" x14ac:dyDescent="0.25">
      <c r="I71161"/>
      <c r="J71161"/>
      <c r="K71161"/>
      <c r="L71161"/>
    </row>
    <row r="71162" spans="9:12" ht="15" x14ac:dyDescent="0.25">
      <c r="I71162"/>
      <c r="J71162"/>
      <c r="K71162"/>
      <c r="L71162"/>
    </row>
    <row r="71163" spans="9:12" ht="15" x14ac:dyDescent="0.25">
      <c r="I71163"/>
      <c r="J71163"/>
      <c r="K71163"/>
      <c r="L71163"/>
    </row>
    <row r="71164" spans="9:12" ht="15" x14ac:dyDescent="0.25">
      <c r="I71164"/>
      <c r="J71164"/>
      <c r="K71164"/>
      <c r="L71164"/>
    </row>
    <row r="71165" spans="9:12" ht="15" x14ac:dyDescent="0.25">
      <c r="I71165"/>
      <c r="J71165"/>
      <c r="K71165"/>
      <c r="L71165"/>
    </row>
    <row r="71166" spans="9:12" ht="15" x14ac:dyDescent="0.25">
      <c r="I71166"/>
      <c r="J71166"/>
      <c r="K71166"/>
      <c r="L71166"/>
    </row>
    <row r="71167" spans="9:12" ht="15" x14ac:dyDescent="0.25">
      <c r="I71167"/>
      <c r="J71167"/>
      <c r="K71167"/>
      <c r="L71167"/>
    </row>
    <row r="71168" spans="9:12" ht="15" x14ac:dyDescent="0.25">
      <c r="I71168"/>
      <c r="J71168"/>
      <c r="K71168"/>
      <c r="L71168"/>
    </row>
    <row r="71169" spans="9:12" ht="15" x14ac:dyDescent="0.25">
      <c r="I71169"/>
      <c r="J71169"/>
      <c r="K71169"/>
      <c r="L71169"/>
    </row>
    <row r="71170" spans="9:12" ht="15" x14ac:dyDescent="0.25">
      <c r="I71170"/>
      <c r="J71170"/>
      <c r="K71170"/>
      <c r="L71170"/>
    </row>
    <row r="71171" spans="9:12" ht="15" x14ac:dyDescent="0.25">
      <c r="I71171"/>
      <c r="J71171"/>
      <c r="K71171"/>
      <c r="L71171"/>
    </row>
    <row r="71172" spans="9:12" ht="15" x14ac:dyDescent="0.25">
      <c r="I71172"/>
      <c r="J71172"/>
      <c r="K71172"/>
      <c r="L71172"/>
    </row>
    <row r="71173" spans="9:12" ht="15" x14ac:dyDescent="0.25">
      <c r="I71173"/>
      <c r="J71173"/>
      <c r="K71173"/>
      <c r="L71173"/>
    </row>
    <row r="71174" spans="9:12" ht="15" x14ac:dyDescent="0.25">
      <c r="I71174"/>
      <c r="J71174"/>
      <c r="K71174"/>
      <c r="L71174"/>
    </row>
    <row r="71175" spans="9:12" ht="15" x14ac:dyDescent="0.25">
      <c r="I71175"/>
      <c r="J71175"/>
      <c r="K71175"/>
      <c r="L71175"/>
    </row>
    <row r="71176" spans="9:12" ht="15" x14ac:dyDescent="0.25">
      <c r="I71176"/>
      <c r="J71176"/>
      <c r="K71176"/>
      <c r="L71176"/>
    </row>
    <row r="71177" spans="9:12" ht="15" x14ac:dyDescent="0.25">
      <c r="I71177"/>
      <c r="J71177"/>
      <c r="K71177"/>
      <c r="L71177"/>
    </row>
    <row r="71178" spans="9:12" ht="15" x14ac:dyDescent="0.25">
      <c r="I71178"/>
      <c r="J71178"/>
      <c r="K71178"/>
      <c r="L71178"/>
    </row>
    <row r="71179" spans="9:12" ht="15" x14ac:dyDescent="0.25">
      <c r="I71179"/>
      <c r="J71179"/>
      <c r="K71179"/>
      <c r="L71179"/>
    </row>
    <row r="71180" spans="9:12" ht="15" x14ac:dyDescent="0.25">
      <c r="I71180"/>
      <c r="J71180"/>
      <c r="K71180"/>
      <c r="L71180"/>
    </row>
    <row r="71181" spans="9:12" ht="15" x14ac:dyDescent="0.25">
      <c r="I71181"/>
      <c r="J71181"/>
      <c r="K71181"/>
      <c r="L71181"/>
    </row>
    <row r="71182" spans="9:12" ht="15" x14ac:dyDescent="0.25">
      <c r="I71182"/>
      <c r="J71182"/>
      <c r="K71182"/>
      <c r="L71182"/>
    </row>
    <row r="71183" spans="9:12" ht="15" x14ac:dyDescent="0.25">
      <c r="I71183"/>
      <c r="J71183"/>
      <c r="K71183"/>
      <c r="L71183"/>
    </row>
    <row r="71184" spans="9:12" ht="15" x14ac:dyDescent="0.25">
      <c r="I71184"/>
      <c r="J71184"/>
      <c r="K71184"/>
      <c r="L71184"/>
    </row>
    <row r="71185" spans="9:12" ht="15" x14ac:dyDescent="0.25">
      <c r="I71185"/>
      <c r="J71185"/>
      <c r="K71185"/>
      <c r="L71185"/>
    </row>
    <row r="71186" spans="9:12" ht="15" x14ac:dyDescent="0.25">
      <c r="I71186"/>
      <c r="J71186"/>
      <c r="K71186"/>
      <c r="L71186"/>
    </row>
    <row r="71187" spans="9:12" ht="15" x14ac:dyDescent="0.25">
      <c r="I71187"/>
      <c r="J71187"/>
      <c r="K71187"/>
      <c r="L71187"/>
    </row>
    <row r="71188" spans="9:12" ht="15" x14ac:dyDescent="0.25">
      <c r="I71188"/>
      <c r="J71188"/>
      <c r="K71188"/>
      <c r="L71188"/>
    </row>
    <row r="71189" spans="9:12" ht="15" x14ac:dyDescent="0.25">
      <c r="I71189"/>
      <c r="J71189"/>
      <c r="K71189"/>
      <c r="L71189"/>
    </row>
    <row r="71190" spans="9:12" ht="15" x14ac:dyDescent="0.25">
      <c r="I71190"/>
      <c r="J71190"/>
      <c r="K71190"/>
      <c r="L71190"/>
    </row>
    <row r="71191" spans="9:12" ht="15" x14ac:dyDescent="0.25">
      <c r="I71191"/>
      <c r="J71191"/>
      <c r="K71191"/>
      <c r="L71191"/>
    </row>
    <row r="71192" spans="9:12" ht="15" x14ac:dyDescent="0.25">
      <c r="I71192"/>
      <c r="J71192"/>
      <c r="K71192"/>
      <c r="L71192"/>
    </row>
    <row r="71193" spans="9:12" ht="15" x14ac:dyDescent="0.25">
      <c r="I71193"/>
      <c r="J71193"/>
      <c r="K71193"/>
      <c r="L71193"/>
    </row>
    <row r="71194" spans="9:12" ht="15" x14ac:dyDescent="0.25">
      <c r="I71194"/>
      <c r="J71194"/>
      <c r="K71194"/>
      <c r="L71194"/>
    </row>
    <row r="71195" spans="9:12" ht="15" x14ac:dyDescent="0.25">
      <c r="I71195"/>
      <c r="J71195"/>
      <c r="K71195"/>
      <c r="L71195"/>
    </row>
    <row r="71196" spans="9:12" ht="15" x14ac:dyDescent="0.25">
      <c r="I71196"/>
      <c r="J71196"/>
      <c r="K71196"/>
      <c r="L71196"/>
    </row>
    <row r="71197" spans="9:12" ht="15" x14ac:dyDescent="0.25">
      <c r="I71197"/>
      <c r="J71197"/>
      <c r="K71197"/>
      <c r="L71197"/>
    </row>
    <row r="71198" spans="9:12" ht="15" x14ac:dyDescent="0.25">
      <c r="I71198"/>
      <c r="J71198"/>
      <c r="K71198"/>
      <c r="L71198"/>
    </row>
    <row r="71199" spans="9:12" ht="15" x14ac:dyDescent="0.25">
      <c r="I71199"/>
      <c r="J71199"/>
      <c r="K71199"/>
      <c r="L71199"/>
    </row>
    <row r="71200" spans="9:12" ht="15" x14ac:dyDescent="0.25">
      <c r="I71200"/>
      <c r="J71200"/>
      <c r="K71200"/>
      <c r="L71200"/>
    </row>
    <row r="71201" spans="9:12" ht="15" x14ac:dyDescent="0.25">
      <c r="I71201"/>
      <c r="J71201"/>
      <c r="K71201"/>
      <c r="L71201"/>
    </row>
    <row r="71202" spans="9:12" ht="15" x14ac:dyDescent="0.25">
      <c r="I71202"/>
      <c r="J71202"/>
      <c r="K71202"/>
      <c r="L71202"/>
    </row>
    <row r="71203" spans="9:12" ht="15" x14ac:dyDescent="0.25">
      <c r="I71203"/>
      <c r="J71203"/>
      <c r="K71203"/>
      <c r="L71203"/>
    </row>
    <row r="71204" spans="9:12" ht="15" x14ac:dyDescent="0.25">
      <c r="I71204"/>
      <c r="J71204"/>
      <c r="K71204"/>
      <c r="L71204"/>
    </row>
    <row r="71205" spans="9:12" ht="15" x14ac:dyDescent="0.25">
      <c r="I71205"/>
      <c r="J71205"/>
      <c r="K71205"/>
      <c r="L71205"/>
    </row>
    <row r="71206" spans="9:12" ht="15" x14ac:dyDescent="0.25">
      <c r="I71206"/>
      <c r="J71206"/>
      <c r="K71206"/>
      <c r="L71206"/>
    </row>
    <row r="71207" spans="9:12" ht="15" x14ac:dyDescent="0.25">
      <c r="I71207"/>
      <c r="J71207"/>
      <c r="K71207"/>
      <c r="L71207"/>
    </row>
    <row r="71208" spans="9:12" ht="15" x14ac:dyDescent="0.25">
      <c r="I71208"/>
      <c r="J71208"/>
      <c r="K71208"/>
      <c r="L71208"/>
    </row>
    <row r="71209" spans="9:12" ht="15" x14ac:dyDescent="0.25">
      <c r="I71209"/>
      <c r="J71209"/>
      <c r="K71209"/>
      <c r="L71209"/>
    </row>
    <row r="71210" spans="9:12" ht="15" x14ac:dyDescent="0.25">
      <c r="I71210"/>
      <c r="J71210"/>
      <c r="K71210"/>
      <c r="L71210"/>
    </row>
    <row r="71211" spans="9:12" ht="15" x14ac:dyDescent="0.25">
      <c r="I71211"/>
      <c r="J71211"/>
      <c r="K71211"/>
      <c r="L71211"/>
    </row>
    <row r="71212" spans="9:12" ht="15" x14ac:dyDescent="0.25">
      <c r="I71212"/>
      <c r="J71212"/>
      <c r="K71212"/>
      <c r="L71212"/>
    </row>
    <row r="71213" spans="9:12" ht="15" x14ac:dyDescent="0.25">
      <c r="I71213"/>
      <c r="J71213"/>
      <c r="K71213"/>
      <c r="L71213"/>
    </row>
    <row r="71214" spans="9:12" ht="15" x14ac:dyDescent="0.25">
      <c r="I71214"/>
      <c r="J71214"/>
      <c r="K71214"/>
      <c r="L71214"/>
    </row>
    <row r="71215" spans="9:12" ht="15" x14ac:dyDescent="0.25">
      <c r="I71215"/>
      <c r="J71215"/>
      <c r="K71215"/>
      <c r="L71215"/>
    </row>
    <row r="71216" spans="9:12" ht="15" x14ac:dyDescent="0.25">
      <c r="I71216"/>
      <c r="J71216"/>
      <c r="K71216"/>
      <c r="L71216"/>
    </row>
    <row r="71217" spans="9:12" ht="15" x14ac:dyDescent="0.25">
      <c r="I71217"/>
      <c r="J71217"/>
      <c r="K71217"/>
      <c r="L71217"/>
    </row>
    <row r="71218" spans="9:12" ht="15" x14ac:dyDescent="0.25">
      <c r="I71218"/>
      <c r="J71218"/>
      <c r="K71218"/>
      <c r="L71218"/>
    </row>
    <row r="71219" spans="9:12" ht="15" x14ac:dyDescent="0.25">
      <c r="I71219"/>
      <c r="J71219"/>
      <c r="K71219"/>
      <c r="L71219"/>
    </row>
    <row r="71220" spans="9:12" ht="15" x14ac:dyDescent="0.25">
      <c r="I71220"/>
      <c r="J71220"/>
      <c r="K71220"/>
      <c r="L71220"/>
    </row>
    <row r="71221" spans="9:12" ht="15" x14ac:dyDescent="0.25">
      <c r="I71221"/>
      <c r="J71221"/>
      <c r="K71221"/>
      <c r="L71221"/>
    </row>
    <row r="71222" spans="9:12" ht="15" x14ac:dyDescent="0.25">
      <c r="I71222"/>
      <c r="J71222"/>
      <c r="K71222"/>
      <c r="L71222"/>
    </row>
    <row r="71223" spans="9:12" ht="15" x14ac:dyDescent="0.25">
      <c r="I71223"/>
      <c r="J71223"/>
      <c r="K71223"/>
      <c r="L71223"/>
    </row>
    <row r="71224" spans="9:12" ht="15" x14ac:dyDescent="0.25">
      <c r="I71224"/>
      <c r="J71224"/>
      <c r="K71224"/>
      <c r="L71224"/>
    </row>
    <row r="71225" spans="9:12" ht="15" x14ac:dyDescent="0.25">
      <c r="I71225"/>
      <c r="J71225"/>
      <c r="K71225"/>
      <c r="L71225"/>
    </row>
    <row r="71226" spans="9:12" ht="15" x14ac:dyDescent="0.25">
      <c r="I71226"/>
      <c r="J71226"/>
      <c r="K71226"/>
      <c r="L71226"/>
    </row>
    <row r="71227" spans="9:12" ht="15" x14ac:dyDescent="0.25">
      <c r="I71227"/>
      <c r="J71227"/>
      <c r="K71227"/>
      <c r="L71227"/>
    </row>
    <row r="71228" spans="9:12" ht="15" x14ac:dyDescent="0.25">
      <c r="I71228"/>
      <c r="J71228"/>
      <c r="K71228"/>
      <c r="L71228"/>
    </row>
    <row r="71229" spans="9:12" ht="15" x14ac:dyDescent="0.25">
      <c r="I71229"/>
      <c r="J71229"/>
      <c r="K71229"/>
      <c r="L71229"/>
    </row>
    <row r="71230" spans="9:12" ht="15" x14ac:dyDescent="0.25">
      <c r="I71230"/>
      <c r="J71230"/>
      <c r="K71230"/>
      <c r="L71230"/>
    </row>
    <row r="71231" spans="9:12" ht="15" x14ac:dyDescent="0.25">
      <c r="I71231"/>
      <c r="J71231"/>
      <c r="K71231"/>
      <c r="L71231"/>
    </row>
    <row r="71232" spans="9:12" ht="15" x14ac:dyDescent="0.25">
      <c r="I71232"/>
      <c r="J71232"/>
      <c r="K71232"/>
      <c r="L71232"/>
    </row>
    <row r="71233" spans="9:12" ht="15" x14ac:dyDescent="0.25">
      <c r="I71233"/>
      <c r="J71233"/>
      <c r="K71233"/>
      <c r="L71233"/>
    </row>
    <row r="71234" spans="9:12" ht="15" x14ac:dyDescent="0.25">
      <c r="I71234"/>
      <c r="J71234"/>
      <c r="K71234"/>
      <c r="L71234"/>
    </row>
    <row r="71235" spans="9:12" ht="15" x14ac:dyDescent="0.25">
      <c r="I71235"/>
      <c r="J71235"/>
      <c r="K71235"/>
      <c r="L71235"/>
    </row>
    <row r="71236" spans="9:12" ht="15" x14ac:dyDescent="0.25">
      <c r="I71236"/>
      <c r="J71236"/>
      <c r="K71236"/>
      <c r="L71236"/>
    </row>
    <row r="71237" spans="9:12" ht="15" x14ac:dyDescent="0.25">
      <c r="I71237"/>
      <c r="J71237"/>
      <c r="K71237"/>
      <c r="L71237"/>
    </row>
    <row r="71238" spans="9:12" ht="15" x14ac:dyDescent="0.25">
      <c r="I71238"/>
      <c r="J71238"/>
      <c r="K71238"/>
      <c r="L71238"/>
    </row>
    <row r="71239" spans="9:12" ht="15" x14ac:dyDescent="0.25">
      <c r="I71239"/>
      <c r="J71239"/>
      <c r="K71239"/>
      <c r="L71239"/>
    </row>
    <row r="71240" spans="9:12" ht="15" x14ac:dyDescent="0.25">
      <c r="I71240"/>
      <c r="J71240"/>
      <c r="K71240"/>
      <c r="L71240"/>
    </row>
    <row r="71241" spans="9:12" ht="15" x14ac:dyDescent="0.25">
      <c r="I71241"/>
      <c r="J71241"/>
      <c r="K71241"/>
      <c r="L71241"/>
    </row>
    <row r="71242" spans="9:12" ht="15" x14ac:dyDescent="0.25">
      <c r="I71242"/>
      <c r="J71242"/>
      <c r="K71242"/>
      <c r="L71242"/>
    </row>
    <row r="71243" spans="9:12" ht="15" x14ac:dyDescent="0.25">
      <c r="I71243"/>
      <c r="J71243"/>
      <c r="K71243"/>
      <c r="L71243"/>
    </row>
    <row r="71244" spans="9:12" ht="15" x14ac:dyDescent="0.25">
      <c r="I71244"/>
      <c r="J71244"/>
      <c r="K71244"/>
      <c r="L71244"/>
    </row>
    <row r="71245" spans="9:12" ht="15" x14ac:dyDescent="0.25">
      <c r="I71245"/>
      <c r="J71245"/>
      <c r="K71245"/>
      <c r="L71245"/>
    </row>
    <row r="71246" spans="9:12" ht="15" x14ac:dyDescent="0.25">
      <c r="I71246"/>
      <c r="J71246"/>
      <c r="K71246"/>
      <c r="L71246"/>
    </row>
    <row r="71247" spans="9:12" ht="15" x14ac:dyDescent="0.25">
      <c r="I71247"/>
      <c r="J71247"/>
      <c r="K71247"/>
      <c r="L71247"/>
    </row>
    <row r="71248" spans="9:12" ht="15" x14ac:dyDescent="0.25">
      <c r="I71248"/>
      <c r="J71248"/>
      <c r="K71248"/>
      <c r="L71248"/>
    </row>
    <row r="71249" spans="9:12" ht="15" x14ac:dyDescent="0.25">
      <c r="I71249"/>
      <c r="J71249"/>
      <c r="K71249"/>
      <c r="L71249"/>
    </row>
    <row r="71250" spans="9:12" ht="15" x14ac:dyDescent="0.25">
      <c r="I71250"/>
      <c r="J71250"/>
      <c r="K71250"/>
      <c r="L71250"/>
    </row>
    <row r="71251" spans="9:12" ht="15" x14ac:dyDescent="0.25">
      <c r="I71251"/>
      <c r="J71251"/>
      <c r="K71251"/>
      <c r="L71251"/>
    </row>
    <row r="71252" spans="9:12" ht="15" x14ac:dyDescent="0.25">
      <c r="I71252"/>
      <c r="J71252"/>
      <c r="K71252"/>
      <c r="L71252"/>
    </row>
    <row r="71253" spans="9:12" ht="15" x14ac:dyDescent="0.25">
      <c r="I71253"/>
      <c r="J71253"/>
      <c r="K71253"/>
      <c r="L71253"/>
    </row>
    <row r="71254" spans="9:12" ht="15" x14ac:dyDescent="0.25">
      <c r="I71254"/>
      <c r="J71254"/>
      <c r="K71254"/>
      <c r="L71254"/>
    </row>
    <row r="71255" spans="9:12" ht="15" x14ac:dyDescent="0.25">
      <c r="I71255"/>
      <c r="J71255"/>
      <c r="K71255"/>
      <c r="L71255"/>
    </row>
    <row r="71256" spans="9:12" ht="15" x14ac:dyDescent="0.25">
      <c r="I71256"/>
      <c r="J71256"/>
      <c r="K71256"/>
      <c r="L71256"/>
    </row>
    <row r="71257" spans="9:12" ht="15" x14ac:dyDescent="0.25">
      <c r="I71257"/>
      <c r="J71257"/>
      <c r="K71257"/>
      <c r="L71257"/>
    </row>
    <row r="71258" spans="9:12" ht="15" x14ac:dyDescent="0.25">
      <c r="I71258"/>
      <c r="J71258"/>
      <c r="K71258"/>
      <c r="L71258"/>
    </row>
    <row r="71259" spans="9:12" ht="15" x14ac:dyDescent="0.25">
      <c r="I71259"/>
      <c r="J71259"/>
      <c r="K71259"/>
      <c r="L71259"/>
    </row>
    <row r="71260" spans="9:12" ht="15" x14ac:dyDescent="0.25">
      <c r="I71260"/>
      <c r="J71260"/>
      <c r="K71260"/>
      <c r="L71260"/>
    </row>
    <row r="71261" spans="9:12" ht="15" x14ac:dyDescent="0.25">
      <c r="I71261"/>
      <c r="J71261"/>
      <c r="K71261"/>
      <c r="L71261"/>
    </row>
    <row r="71262" spans="9:12" ht="15" x14ac:dyDescent="0.25">
      <c r="I71262"/>
      <c r="J71262"/>
      <c r="K71262"/>
      <c r="L71262"/>
    </row>
    <row r="71263" spans="9:12" ht="15" x14ac:dyDescent="0.25">
      <c r="I71263"/>
      <c r="J71263"/>
      <c r="K71263"/>
      <c r="L71263"/>
    </row>
    <row r="71264" spans="9:12" ht="15" x14ac:dyDescent="0.25">
      <c r="I71264"/>
      <c r="J71264"/>
      <c r="K71264"/>
      <c r="L71264"/>
    </row>
    <row r="71265" spans="9:12" ht="15" x14ac:dyDescent="0.25">
      <c r="I71265"/>
      <c r="J71265"/>
      <c r="K71265"/>
      <c r="L71265"/>
    </row>
    <row r="71266" spans="9:12" ht="15" x14ac:dyDescent="0.25">
      <c r="I71266"/>
      <c r="J71266"/>
      <c r="K71266"/>
      <c r="L71266"/>
    </row>
    <row r="71267" spans="9:12" ht="15" x14ac:dyDescent="0.25">
      <c r="I71267"/>
      <c r="J71267"/>
      <c r="K71267"/>
      <c r="L71267"/>
    </row>
    <row r="71268" spans="9:12" ht="15" x14ac:dyDescent="0.25">
      <c r="I71268"/>
      <c r="J71268"/>
      <c r="K71268"/>
      <c r="L71268"/>
    </row>
    <row r="71269" spans="9:12" ht="15" x14ac:dyDescent="0.25">
      <c r="I71269"/>
      <c r="J71269"/>
      <c r="K71269"/>
      <c r="L71269"/>
    </row>
    <row r="71270" spans="9:12" ht="15" x14ac:dyDescent="0.25">
      <c r="I71270"/>
      <c r="J71270"/>
      <c r="K71270"/>
      <c r="L71270"/>
    </row>
    <row r="71271" spans="9:12" ht="15" x14ac:dyDescent="0.25">
      <c r="I71271"/>
      <c r="J71271"/>
      <c r="K71271"/>
      <c r="L71271"/>
    </row>
    <row r="71272" spans="9:12" ht="15" x14ac:dyDescent="0.25">
      <c r="I71272"/>
      <c r="J71272"/>
      <c r="K71272"/>
      <c r="L71272"/>
    </row>
    <row r="71273" spans="9:12" ht="15" x14ac:dyDescent="0.25">
      <c r="I71273"/>
      <c r="J71273"/>
      <c r="K71273"/>
      <c r="L71273"/>
    </row>
    <row r="71274" spans="9:12" ht="15" x14ac:dyDescent="0.25">
      <c r="I71274"/>
      <c r="J71274"/>
      <c r="K71274"/>
      <c r="L71274"/>
    </row>
    <row r="71275" spans="9:12" ht="15" x14ac:dyDescent="0.25">
      <c r="I71275"/>
      <c r="J71275"/>
      <c r="K71275"/>
      <c r="L71275"/>
    </row>
    <row r="71276" spans="9:12" ht="15" x14ac:dyDescent="0.25">
      <c r="I71276"/>
      <c r="J71276"/>
      <c r="K71276"/>
      <c r="L71276"/>
    </row>
    <row r="71277" spans="9:12" ht="15" x14ac:dyDescent="0.25">
      <c r="I71277"/>
      <c r="J71277"/>
      <c r="K71277"/>
      <c r="L71277"/>
    </row>
    <row r="71278" spans="9:12" ht="15" x14ac:dyDescent="0.25">
      <c r="I71278"/>
      <c r="J71278"/>
      <c r="K71278"/>
      <c r="L71278"/>
    </row>
    <row r="71279" spans="9:12" ht="15" x14ac:dyDescent="0.25">
      <c r="I71279"/>
      <c r="J71279"/>
      <c r="K71279"/>
      <c r="L71279"/>
    </row>
    <row r="71280" spans="9:12" ht="15" x14ac:dyDescent="0.25">
      <c r="I71280"/>
      <c r="J71280"/>
      <c r="K71280"/>
      <c r="L71280"/>
    </row>
    <row r="71281" spans="9:12" ht="15" x14ac:dyDescent="0.25">
      <c r="I71281"/>
      <c r="J71281"/>
      <c r="K71281"/>
      <c r="L71281"/>
    </row>
    <row r="71282" spans="9:12" ht="15" x14ac:dyDescent="0.25">
      <c r="I71282"/>
      <c r="J71282"/>
      <c r="K71282"/>
      <c r="L71282"/>
    </row>
    <row r="71283" spans="9:12" ht="15" x14ac:dyDescent="0.25">
      <c r="I71283"/>
      <c r="J71283"/>
      <c r="K71283"/>
      <c r="L71283"/>
    </row>
    <row r="71284" spans="9:12" ht="15" x14ac:dyDescent="0.25">
      <c r="I71284"/>
      <c r="J71284"/>
      <c r="K71284"/>
      <c r="L71284"/>
    </row>
    <row r="71285" spans="9:12" ht="15" x14ac:dyDescent="0.25">
      <c r="I71285"/>
      <c r="J71285"/>
      <c r="K71285"/>
      <c r="L71285"/>
    </row>
    <row r="71286" spans="9:12" ht="15" x14ac:dyDescent="0.25">
      <c r="I71286"/>
      <c r="J71286"/>
      <c r="K71286"/>
      <c r="L71286"/>
    </row>
    <row r="71287" spans="9:12" ht="15" x14ac:dyDescent="0.25">
      <c r="I71287"/>
      <c r="J71287"/>
      <c r="K71287"/>
      <c r="L71287"/>
    </row>
    <row r="71288" spans="9:12" ht="15" x14ac:dyDescent="0.25">
      <c r="I71288"/>
      <c r="J71288"/>
      <c r="K71288"/>
      <c r="L71288"/>
    </row>
    <row r="71289" spans="9:12" ht="15" x14ac:dyDescent="0.25">
      <c r="I71289"/>
      <c r="J71289"/>
      <c r="K71289"/>
      <c r="L71289"/>
    </row>
    <row r="71290" spans="9:12" ht="15" x14ac:dyDescent="0.25">
      <c r="I71290"/>
      <c r="J71290"/>
      <c r="K71290"/>
      <c r="L71290"/>
    </row>
    <row r="71291" spans="9:12" ht="15" x14ac:dyDescent="0.25">
      <c r="I71291"/>
      <c r="J71291"/>
      <c r="K71291"/>
      <c r="L71291"/>
    </row>
    <row r="71292" spans="9:12" ht="15" x14ac:dyDescent="0.25">
      <c r="I71292"/>
      <c r="J71292"/>
      <c r="K71292"/>
      <c r="L71292"/>
    </row>
    <row r="71293" spans="9:12" ht="15" x14ac:dyDescent="0.25">
      <c r="I71293"/>
      <c r="J71293"/>
      <c r="K71293"/>
      <c r="L71293"/>
    </row>
    <row r="71294" spans="9:12" ht="15" x14ac:dyDescent="0.25">
      <c r="I71294"/>
      <c r="J71294"/>
      <c r="K71294"/>
      <c r="L71294"/>
    </row>
    <row r="71295" spans="9:12" ht="15" x14ac:dyDescent="0.25">
      <c r="I71295"/>
      <c r="J71295"/>
      <c r="K71295"/>
      <c r="L71295"/>
    </row>
    <row r="71296" spans="9:12" ht="15" x14ac:dyDescent="0.25">
      <c r="I71296"/>
      <c r="J71296"/>
      <c r="K71296"/>
      <c r="L71296"/>
    </row>
    <row r="71297" spans="9:12" ht="15" x14ac:dyDescent="0.25">
      <c r="I71297"/>
      <c r="J71297"/>
      <c r="K71297"/>
      <c r="L71297"/>
    </row>
    <row r="71298" spans="9:12" ht="15" x14ac:dyDescent="0.25">
      <c r="I71298"/>
      <c r="J71298"/>
      <c r="K71298"/>
      <c r="L71298"/>
    </row>
    <row r="71299" spans="9:12" ht="15" x14ac:dyDescent="0.25">
      <c r="I71299"/>
      <c r="J71299"/>
      <c r="K71299"/>
      <c r="L71299"/>
    </row>
    <row r="71300" spans="9:12" ht="15" x14ac:dyDescent="0.25">
      <c r="I71300"/>
      <c r="J71300"/>
      <c r="K71300"/>
      <c r="L71300"/>
    </row>
    <row r="71301" spans="9:12" ht="15" x14ac:dyDescent="0.25">
      <c r="I71301"/>
      <c r="J71301"/>
      <c r="K71301"/>
      <c r="L71301"/>
    </row>
    <row r="71302" spans="9:12" ht="15" x14ac:dyDescent="0.25">
      <c r="I71302"/>
      <c r="J71302"/>
      <c r="K71302"/>
      <c r="L71302"/>
    </row>
    <row r="71303" spans="9:12" ht="15" x14ac:dyDescent="0.25">
      <c r="I71303"/>
      <c r="J71303"/>
      <c r="K71303"/>
      <c r="L71303"/>
    </row>
    <row r="71304" spans="9:12" ht="15" x14ac:dyDescent="0.25">
      <c r="I71304"/>
      <c r="J71304"/>
      <c r="K71304"/>
      <c r="L71304"/>
    </row>
    <row r="71305" spans="9:12" ht="15" x14ac:dyDescent="0.25">
      <c r="I71305"/>
      <c r="J71305"/>
      <c r="K71305"/>
      <c r="L71305"/>
    </row>
    <row r="71306" spans="9:12" ht="15" x14ac:dyDescent="0.25">
      <c r="I71306"/>
      <c r="J71306"/>
      <c r="K71306"/>
      <c r="L71306"/>
    </row>
    <row r="71307" spans="9:12" ht="15" x14ac:dyDescent="0.25">
      <c r="I71307"/>
      <c r="J71307"/>
      <c r="K71307"/>
      <c r="L71307"/>
    </row>
    <row r="71308" spans="9:12" ht="15" x14ac:dyDescent="0.25">
      <c r="I71308"/>
      <c r="J71308"/>
      <c r="K71308"/>
      <c r="L71308"/>
    </row>
    <row r="71309" spans="9:12" ht="15" x14ac:dyDescent="0.25">
      <c r="I71309"/>
      <c r="J71309"/>
      <c r="K71309"/>
      <c r="L71309"/>
    </row>
    <row r="71310" spans="9:12" ht="15" x14ac:dyDescent="0.25">
      <c r="I71310"/>
      <c r="J71310"/>
      <c r="K71310"/>
      <c r="L71310"/>
    </row>
    <row r="71311" spans="9:12" ht="15" x14ac:dyDescent="0.25">
      <c r="I71311"/>
      <c r="J71311"/>
      <c r="K71311"/>
      <c r="L71311"/>
    </row>
    <row r="71312" spans="9:12" ht="15" x14ac:dyDescent="0.25">
      <c r="I71312"/>
      <c r="J71312"/>
      <c r="K71312"/>
      <c r="L71312"/>
    </row>
    <row r="71313" spans="9:12" ht="15" x14ac:dyDescent="0.25">
      <c r="I71313"/>
      <c r="J71313"/>
      <c r="K71313"/>
      <c r="L71313"/>
    </row>
    <row r="71314" spans="9:12" ht="15" x14ac:dyDescent="0.25">
      <c r="I71314"/>
      <c r="J71314"/>
      <c r="K71314"/>
      <c r="L71314"/>
    </row>
    <row r="71315" spans="9:12" ht="15" x14ac:dyDescent="0.25">
      <c r="I71315"/>
      <c r="J71315"/>
      <c r="K71315"/>
      <c r="L71315"/>
    </row>
    <row r="71316" spans="9:12" ht="15" x14ac:dyDescent="0.25">
      <c r="I71316"/>
      <c r="J71316"/>
      <c r="K71316"/>
      <c r="L71316"/>
    </row>
    <row r="71317" spans="9:12" ht="15" x14ac:dyDescent="0.25">
      <c r="I71317"/>
      <c r="J71317"/>
      <c r="K71317"/>
      <c r="L71317"/>
    </row>
    <row r="71318" spans="9:12" ht="15" x14ac:dyDescent="0.25">
      <c r="I71318"/>
      <c r="J71318"/>
      <c r="K71318"/>
      <c r="L71318"/>
    </row>
    <row r="71319" spans="9:12" ht="15" x14ac:dyDescent="0.25">
      <c r="I71319"/>
      <c r="J71319"/>
      <c r="K71319"/>
      <c r="L71319"/>
    </row>
    <row r="71320" spans="9:12" ht="15" x14ac:dyDescent="0.25">
      <c r="I71320"/>
      <c r="J71320"/>
      <c r="K71320"/>
      <c r="L71320"/>
    </row>
    <row r="71321" spans="9:12" ht="15" x14ac:dyDescent="0.25">
      <c r="I71321"/>
      <c r="J71321"/>
      <c r="K71321"/>
      <c r="L71321"/>
    </row>
    <row r="71322" spans="9:12" ht="15" x14ac:dyDescent="0.25">
      <c r="I71322"/>
      <c r="J71322"/>
      <c r="K71322"/>
      <c r="L71322"/>
    </row>
    <row r="71323" spans="9:12" ht="15" x14ac:dyDescent="0.25">
      <c r="I71323"/>
      <c r="J71323"/>
      <c r="K71323"/>
      <c r="L71323"/>
    </row>
    <row r="71324" spans="9:12" ht="15" x14ac:dyDescent="0.25">
      <c r="I71324"/>
      <c r="J71324"/>
      <c r="K71324"/>
      <c r="L71324"/>
    </row>
    <row r="71325" spans="9:12" ht="15" x14ac:dyDescent="0.25">
      <c r="I71325"/>
      <c r="J71325"/>
      <c r="K71325"/>
      <c r="L71325"/>
    </row>
    <row r="71326" spans="9:12" ht="15" x14ac:dyDescent="0.25">
      <c r="I71326"/>
      <c r="J71326"/>
      <c r="K71326"/>
      <c r="L71326"/>
    </row>
    <row r="71327" spans="9:12" ht="15" x14ac:dyDescent="0.25">
      <c r="I71327"/>
      <c r="J71327"/>
      <c r="K71327"/>
      <c r="L71327"/>
    </row>
    <row r="71328" spans="9:12" ht="15" x14ac:dyDescent="0.25">
      <c r="I71328"/>
      <c r="J71328"/>
      <c r="K71328"/>
      <c r="L71328"/>
    </row>
    <row r="71329" spans="9:12" ht="15" x14ac:dyDescent="0.25">
      <c r="I71329"/>
      <c r="J71329"/>
      <c r="K71329"/>
      <c r="L71329"/>
    </row>
    <row r="71330" spans="9:12" ht="15" x14ac:dyDescent="0.25">
      <c r="I71330"/>
      <c r="J71330"/>
      <c r="K71330"/>
      <c r="L71330"/>
    </row>
    <row r="71331" spans="9:12" ht="15" x14ac:dyDescent="0.25">
      <c r="I71331"/>
      <c r="J71331"/>
      <c r="K71331"/>
      <c r="L71331"/>
    </row>
    <row r="71332" spans="9:12" ht="15" x14ac:dyDescent="0.25">
      <c r="I71332"/>
      <c r="J71332"/>
      <c r="K71332"/>
      <c r="L71332"/>
    </row>
    <row r="71333" spans="9:12" ht="15" x14ac:dyDescent="0.25">
      <c r="I71333"/>
      <c r="J71333"/>
      <c r="K71333"/>
      <c r="L71333"/>
    </row>
    <row r="71334" spans="9:12" ht="15" x14ac:dyDescent="0.25">
      <c r="I71334"/>
      <c r="J71334"/>
      <c r="K71334"/>
      <c r="L71334"/>
    </row>
    <row r="71335" spans="9:12" ht="15" x14ac:dyDescent="0.25">
      <c r="I71335"/>
      <c r="J71335"/>
      <c r="K71335"/>
      <c r="L71335"/>
    </row>
    <row r="71336" spans="9:12" ht="15" x14ac:dyDescent="0.25">
      <c r="I71336"/>
      <c r="J71336"/>
      <c r="K71336"/>
      <c r="L71336"/>
    </row>
    <row r="71337" spans="9:12" ht="15" x14ac:dyDescent="0.25">
      <c r="I71337"/>
      <c r="J71337"/>
      <c r="K71337"/>
      <c r="L71337"/>
    </row>
    <row r="71338" spans="9:12" ht="15" x14ac:dyDescent="0.25">
      <c r="I71338"/>
      <c r="J71338"/>
      <c r="K71338"/>
      <c r="L71338"/>
    </row>
    <row r="71339" spans="9:12" ht="15" x14ac:dyDescent="0.25">
      <c r="I71339"/>
      <c r="J71339"/>
      <c r="K71339"/>
      <c r="L71339"/>
    </row>
    <row r="71340" spans="9:12" ht="15" x14ac:dyDescent="0.25">
      <c r="I71340"/>
      <c r="J71340"/>
      <c r="K71340"/>
      <c r="L71340"/>
    </row>
    <row r="71341" spans="9:12" ht="15" x14ac:dyDescent="0.25">
      <c r="I71341"/>
      <c r="J71341"/>
      <c r="K71341"/>
      <c r="L71341"/>
    </row>
    <row r="71342" spans="9:12" ht="15" x14ac:dyDescent="0.25">
      <c r="I71342"/>
      <c r="J71342"/>
      <c r="K71342"/>
      <c r="L71342"/>
    </row>
    <row r="71343" spans="9:12" ht="15" x14ac:dyDescent="0.25">
      <c r="I71343"/>
      <c r="J71343"/>
      <c r="K71343"/>
      <c r="L71343"/>
    </row>
    <row r="71344" spans="9:12" ht="15" x14ac:dyDescent="0.25">
      <c r="I71344"/>
      <c r="J71344"/>
      <c r="K71344"/>
      <c r="L71344"/>
    </row>
    <row r="71345" spans="9:12" ht="15" x14ac:dyDescent="0.25">
      <c r="I71345"/>
      <c r="J71345"/>
      <c r="K71345"/>
      <c r="L71345"/>
    </row>
    <row r="71346" spans="9:12" ht="15" x14ac:dyDescent="0.25">
      <c r="I71346"/>
      <c r="J71346"/>
      <c r="K71346"/>
      <c r="L71346"/>
    </row>
    <row r="71347" spans="9:12" ht="15" x14ac:dyDescent="0.25">
      <c r="I71347"/>
      <c r="J71347"/>
      <c r="K71347"/>
      <c r="L71347"/>
    </row>
    <row r="71348" spans="9:12" ht="15" x14ac:dyDescent="0.25">
      <c r="I71348"/>
      <c r="J71348"/>
      <c r="K71348"/>
      <c r="L71348"/>
    </row>
    <row r="71349" spans="9:12" ht="15" x14ac:dyDescent="0.25">
      <c r="I71349"/>
      <c r="J71349"/>
      <c r="K71349"/>
      <c r="L71349"/>
    </row>
    <row r="71350" spans="9:12" ht="15" x14ac:dyDescent="0.25">
      <c r="I71350"/>
      <c r="J71350"/>
      <c r="K71350"/>
      <c r="L71350"/>
    </row>
    <row r="71351" spans="9:12" ht="15" x14ac:dyDescent="0.25">
      <c r="I71351"/>
      <c r="J71351"/>
      <c r="K71351"/>
      <c r="L71351"/>
    </row>
    <row r="71352" spans="9:12" ht="15" x14ac:dyDescent="0.25">
      <c r="I71352"/>
      <c r="J71352"/>
      <c r="K71352"/>
      <c r="L71352"/>
    </row>
    <row r="71353" spans="9:12" ht="15" x14ac:dyDescent="0.25">
      <c r="I71353"/>
      <c r="J71353"/>
      <c r="K71353"/>
      <c r="L71353"/>
    </row>
    <row r="71354" spans="9:12" ht="15" x14ac:dyDescent="0.25">
      <c r="I71354"/>
      <c r="J71354"/>
      <c r="K71354"/>
      <c r="L71354"/>
    </row>
    <row r="71355" spans="9:12" ht="15" x14ac:dyDescent="0.25">
      <c r="I71355"/>
      <c r="J71355"/>
      <c r="K71355"/>
      <c r="L71355"/>
    </row>
    <row r="71356" spans="9:12" ht="15" x14ac:dyDescent="0.25">
      <c r="I71356"/>
      <c r="J71356"/>
      <c r="K71356"/>
      <c r="L71356"/>
    </row>
    <row r="71357" spans="9:12" ht="15" x14ac:dyDescent="0.25">
      <c r="I71357"/>
      <c r="J71357"/>
      <c r="K71357"/>
      <c r="L71357"/>
    </row>
    <row r="71358" spans="9:12" ht="15" x14ac:dyDescent="0.25">
      <c r="I71358"/>
      <c r="J71358"/>
      <c r="K71358"/>
      <c r="L71358"/>
    </row>
    <row r="71359" spans="9:12" ht="15" x14ac:dyDescent="0.25">
      <c r="I71359"/>
      <c r="J71359"/>
      <c r="K71359"/>
      <c r="L71359"/>
    </row>
    <row r="71360" spans="9:12" ht="15" x14ac:dyDescent="0.25">
      <c r="I71360"/>
      <c r="J71360"/>
      <c r="K71360"/>
      <c r="L71360"/>
    </row>
    <row r="71361" spans="9:12" ht="15" x14ac:dyDescent="0.25">
      <c r="I71361"/>
      <c r="J71361"/>
      <c r="K71361"/>
      <c r="L71361"/>
    </row>
    <row r="71362" spans="9:12" ht="15" x14ac:dyDescent="0.25">
      <c r="I71362"/>
      <c r="J71362"/>
      <c r="K71362"/>
      <c r="L71362"/>
    </row>
    <row r="71363" spans="9:12" ht="15" x14ac:dyDescent="0.25">
      <c r="I71363"/>
      <c r="J71363"/>
      <c r="K71363"/>
      <c r="L71363"/>
    </row>
    <row r="71364" spans="9:12" ht="15" x14ac:dyDescent="0.25">
      <c r="I71364"/>
      <c r="J71364"/>
      <c r="K71364"/>
      <c r="L71364"/>
    </row>
    <row r="71365" spans="9:12" ht="15" x14ac:dyDescent="0.25">
      <c r="I71365"/>
      <c r="J71365"/>
      <c r="K71365"/>
      <c r="L71365"/>
    </row>
    <row r="71366" spans="9:12" ht="15" x14ac:dyDescent="0.25">
      <c r="I71366"/>
      <c r="J71366"/>
      <c r="K71366"/>
      <c r="L71366"/>
    </row>
    <row r="71367" spans="9:12" ht="15" x14ac:dyDescent="0.25">
      <c r="I71367"/>
      <c r="J71367"/>
      <c r="K71367"/>
      <c r="L71367"/>
    </row>
    <row r="71368" spans="9:12" ht="15" x14ac:dyDescent="0.25">
      <c r="I71368"/>
      <c r="J71368"/>
      <c r="K71368"/>
      <c r="L71368"/>
    </row>
    <row r="71369" spans="9:12" ht="15" x14ac:dyDescent="0.25">
      <c r="I71369"/>
      <c r="J71369"/>
      <c r="K71369"/>
      <c r="L71369"/>
    </row>
    <row r="71370" spans="9:12" ht="15" x14ac:dyDescent="0.25">
      <c r="I71370"/>
      <c r="J71370"/>
      <c r="K71370"/>
      <c r="L71370"/>
    </row>
    <row r="71371" spans="9:12" ht="15" x14ac:dyDescent="0.25">
      <c r="I71371"/>
      <c r="J71371"/>
      <c r="K71371"/>
      <c r="L71371"/>
    </row>
    <row r="71372" spans="9:12" ht="15" x14ac:dyDescent="0.25">
      <c r="I71372"/>
      <c r="J71372"/>
      <c r="K71372"/>
      <c r="L71372"/>
    </row>
    <row r="71373" spans="9:12" ht="15" x14ac:dyDescent="0.25">
      <c r="I71373"/>
      <c r="J71373"/>
      <c r="K71373"/>
      <c r="L71373"/>
    </row>
    <row r="71374" spans="9:12" ht="15" x14ac:dyDescent="0.25">
      <c r="I71374"/>
      <c r="J71374"/>
      <c r="K71374"/>
      <c r="L71374"/>
    </row>
    <row r="71375" spans="9:12" ht="15" x14ac:dyDescent="0.25">
      <c r="I71375"/>
      <c r="J71375"/>
      <c r="K71375"/>
      <c r="L71375"/>
    </row>
    <row r="71376" spans="9:12" ht="15" x14ac:dyDescent="0.25">
      <c r="I71376"/>
      <c r="J71376"/>
      <c r="K71376"/>
      <c r="L71376"/>
    </row>
    <row r="71377" spans="9:12" ht="15" x14ac:dyDescent="0.25">
      <c r="I71377"/>
      <c r="J71377"/>
      <c r="K71377"/>
      <c r="L71377"/>
    </row>
    <row r="71378" spans="9:12" ht="15" x14ac:dyDescent="0.25">
      <c r="I71378"/>
      <c r="J71378"/>
      <c r="K71378"/>
      <c r="L71378"/>
    </row>
    <row r="71379" spans="9:12" ht="15" x14ac:dyDescent="0.25">
      <c r="I71379"/>
      <c r="J71379"/>
      <c r="K71379"/>
      <c r="L71379"/>
    </row>
    <row r="71380" spans="9:12" ht="15" x14ac:dyDescent="0.25">
      <c r="I71380"/>
      <c r="J71380"/>
      <c r="K71380"/>
      <c r="L71380"/>
    </row>
    <row r="71381" spans="9:12" ht="15" x14ac:dyDescent="0.25">
      <c r="I71381"/>
      <c r="J71381"/>
      <c r="K71381"/>
      <c r="L71381"/>
    </row>
    <row r="71382" spans="9:12" ht="15" x14ac:dyDescent="0.25">
      <c r="I71382"/>
      <c r="J71382"/>
      <c r="K71382"/>
      <c r="L71382"/>
    </row>
    <row r="71383" spans="9:12" ht="15" x14ac:dyDescent="0.25">
      <c r="I71383"/>
      <c r="J71383"/>
      <c r="K71383"/>
      <c r="L71383"/>
    </row>
    <row r="71384" spans="9:12" ht="15" x14ac:dyDescent="0.25">
      <c r="I71384"/>
      <c r="J71384"/>
      <c r="K71384"/>
      <c r="L71384"/>
    </row>
    <row r="71385" spans="9:12" ht="15" x14ac:dyDescent="0.25">
      <c r="I71385"/>
      <c r="J71385"/>
      <c r="K71385"/>
      <c r="L71385"/>
    </row>
    <row r="71386" spans="9:12" ht="15" x14ac:dyDescent="0.25">
      <c r="I71386"/>
      <c r="J71386"/>
      <c r="K71386"/>
      <c r="L71386"/>
    </row>
    <row r="71387" spans="9:12" ht="15" x14ac:dyDescent="0.25">
      <c r="I71387"/>
      <c r="J71387"/>
      <c r="K71387"/>
      <c r="L71387"/>
    </row>
    <row r="71388" spans="9:12" ht="15" x14ac:dyDescent="0.25">
      <c r="I71388"/>
      <c r="J71388"/>
      <c r="K71388"/>
      <c r="L71388"/>
    </row>
    <row r="71389" spans="9:12" ht="15" x14ac:dyDescent="0.25">
      <c r="I71389"/>
      <c r="J71389"/>
      <c r="K71389"/>
      <c r="L71389"/>
    </row>
    <row r="71390" spans="9:12" ht="15" x14ac:dyDescent="0.25">
      <c r="I71390"/>
      <c r="J71390"/>
      <c r="K71390"/>
      <c r="L71390"/>
    </row>
    <row r="71391" spans="9:12" ht="15" x14ac:dyDescent="0.25">
      <c r="I71391"/>
      <c r="J71391"/>
      <c r="K71391"/>
      <c r="L71391"/>
    </row>
    <row r="71392" spans="9:12" ht="15" x14ac:dyDescent="0.25">
      <c r="I71392"/>
      <c r="J71392"/>
      <c r="K71392"/>
      <c r="L71392"/>
    </row>
    <row r="71393" spans="9:12" ht="15" x14ac:dyDescent="0.25">
      <c r="I71393"/>
      <c r="J71393"/>
      <c r="K71393"/>
      <c r="L71393"/>
    </row>
    <row r="71394" spans="9:12" ht="15" x14ac:dyDescent="0.25">
      <c r="I71394"/>
      <c r="J71394"/>
      <c r="K71394"/>
      <c r="L71394"/>
    </row>
    <row r="71395" spans="9:12" ht="15" x14ac:dyDescent="0.25">
      <c r="I71395"/>
      <c r="J71395"/>
      <c r="K71395"/>
      <c r="L71395"/>
    </row>
    <row r="71396" spans="9:12" ht="15" x14ac:dyDescent="0.25">
      <c r="I71396"/>
      <c r="J71396"/>
      <c r="K71396"/>
      <c r="L71396"/>
    </row>
    <row r="71397" spans="9:12" ht="15" x14ac:dyDescent="0.25">
      <c r="I71397"/>
      <c r="J71397"/>
      <c r="K71397"/>
      <c r="L71397"/>
    </row>
    <row r="71398" spans="9:12" ht="15" x14ac:dyDescent="0.25">
      <c r="I71398"/>
      <c r="J71398"/>
      <c r="K71398"/>
      <c r="L71398"/>
    </row>
    <row r="71399" spans="9:12" ht="15" x14ac:dyDescent="0.25">
      <c r="I71399"/>
      <c r="J71399"/>
      <c r="K71399"/>
      <c r="L71399"/>
    </row>
    <row r="71400" spans="9:12" ht="15" x14ac:dyDescent="0.25">
      <c r="I71400"/>
      <c r="J71400"/>
      <c r="K71400"/>
      <c r="L71400"/>
    </row>
    <row r="71401" spans="9:12" ht="15" x14ac:dyDescent="0.25">
      <c r="I71401"/>
      <c r="J71401"/>
      <c r="K71401"/>
      <c r="L71401"/>
    </row>
    <row r="71402" spans="9:12" ht="15" x14ac:dyDescent="0.25">
      <c r="I71402"/>
      <c r="J71402"/>
      <c r="K71402"/>
      <c r="L71402"/>
    </row>
    <row r="71403" spans="9:12" ht="15" x14ac:dyDescent="0.25">
      <c r="I71403"/>
      <c r="J71403"/>
      <c r="K71403"/>
      <c r="L71403"/>
    </row>
    <row r="71404" spans="9:12" ht="15" x14ac:dyDescent="0.25">
      <c r="I71404"/>
      <c r="J71404"/>
      <c r="K71404"/>
      <c r="L71404"/>
    </row>
    <row r="71405" spans="9:12" ht="15" x14ac:dyDescent="0.25">
      <c r="I71405"/>
      <c r="J71405"/>
      <c r="K71405"/>
      <c r="L71405"/>
    </row>
    <row r="71406" spans="9:12" ht="15" x14ac:dyDescent="0.25">
      <c r="I71406"/>
      <c r="J71406"/>
      <c r="K71406"/>
      <c r="L71406"/>
    </row>
    <row r="71407" spans="9:12" ht="15" x14ac:dyDescent="0.25">
      <c r="I71407"/>
      <c r="J71407"/>
      <c r="K71407"/>
      <c r="L71407"/>
    </row>
    <row r="71408" spans="9:12" ht="15" x14ac:dyDescent="0.25">
      <c r="I71408"/>
      <c r="J71408"/>
      <c r="K71408"/>
      <c r="L71408"/>
    </row>
    <row r="71409" spans="9:12" ht="15" x14ac:dyDescent="0.25">
      <c r="I71409"/>
      <c r="J71409"/>
      <c r="K71409"/>
      <c r="L71409"/>
    </row>
    <row r="71410" spans="9:12" ht="15" x14ac:dyDescent="0.25">
      <c r="I71410"/>
      <c r="J71410"/>
      <c r="K71410"/>
      <c r="L71410"/>
    </row>
    <row r="71411" spans="9:12" ht="15" x14ac:dyDescent="0.25">
      <c r="I71411"/>
      <c r="J71411"/>
      <c r="K71411"/>
      <c r="L71411"/>
    </row>
    <row r="71412" spans="9:12" ht="15" x14ac:dyDescent="0.25">
      <c r="I71412"/>
      <c r="J71412"/>
      <c r="K71412"/>
      <c r="L71412"/>
    </row>
    <row r="71413" spans="9:12" ht="15" x14ac:dyDescent="0.25">
      <c r="I71413"/>
      <c r="J71413"/>
      <c r="K71413"/>
      <c r="L71413"/>
    </row>
    <row r="71414" spans="9:12" ht="15" x14ac:dyDescent="0.25">
      <c r="I71414"/>
      <c r="J71414"/>
      <c r="K71414"/>
      <c r="L71414"/>
    </row>
    <row r="71415" spans="9:12" ht="15" x14ac:dyDescent="0.25">
      <c r="I71415"/>
      <c r="J71415"/>
      <c r="K71415"/>
      <c r="L71415"/>
    </row>
    <row r="71416" spans="9:12" ht="15" x14ac:dyDescent="0.25">
      <c r="I71416"/>
      <c r="J71416"/>
      <c r="K71416"/>
      <c r="L71416"/>
    </row>
    <row r="71417" spans="9:12" ht="15" x14ac:dyDescent="0.25">
      <c r="I71417"/>
      <c r="J71417"/>
      <c r="K71417"/>
      <c r="L71417"/>
    </row>
    <row r="71418" spans="9:12" ht="15" x14ac:dyDescent="0.25">
      <c r="I71418"/>
      <c r="J71418"/>
      <c r="K71418"/>
      <c r="L71418"/>
    </row>
    <row r="71419" spans="9:12" ht="15" x14ac:dyDescent="0.25">
      <c r="I71419"/>
      <c r="J71419"/>
      <c r="K71419"/>
      <c r="L71419"/>
    </row>
    <row r="71420" spans="9:12" ht="15" x14ac:dyDescent="0.25">
      <c r="I71420"/>
      <c r="J71420"/>
      <c r="K71420"/>
      <c r="L71420"/>
    </row>
    <row r="71421" spans="9:12" ht="15" x14ac:dyDescent="0.25">
      <c r="I71421"/>
      <c r="J71421"/>
      <c r="K71421"/>
      <c r="L71421"/>
    </row>
    <row r="71422" spans="9:12" ht="15" x14ac:dyDescent="0.25">
      <c r="I71422"/>
      <c r="J71422"/>
      <c r="K71422"/>
      <c r="L71422"/>
    </row>
    <row r="71423" spans="9:12" ht="15" x14ac:dyDescent="0.25">
      <c r="I71423"/>
      <c r="J71423"/>
      <c r="K71423"/>
      <c r="L71423"/>
    </row>
    <row r="71424" spans="9:12" ht="15" x14ac:dyDescent="0.25">
      <c r="I71424"/>
      <c r="J71424"/>
      <c r="K71424"/>
      <c r="L71424"/>
    </row>
    <row r="71425" spans="9:12" ht="15" x14ac:dyDescent="0.25">
      <c r="I71425"/>
      <c r="J71425"/>
      <c r="K71425"/>
      <c r="L71425"/>
    </row>
    <row r="71426" spans="9:12" ht="15" x14ac:dyDescent="0.25">
      <c r="I71426"/>
      <c r="J71426"/>
      <c r="K71426"/>
      <c r="L71426"/>
    </row>
    <row r="71427" spans="9:12" ht="15" x14ac:dyDescent="0.25">
      <c r="I71427"/>
      <c r="J71427"/>
      <c r="K71427"/>
      <c r="L71427"/>
    </row>
    <row r="71428" spans="9:12" ht="15" x14ac:dyDescent="0.25">
      <c r="I71428"/>
      <c r="J71428"/>
      <c r="K71428"/>
      <c r="L71428"/>
    </row>
    <row r="71429" spans="9:12" ht="15" x14ac:dyDescent="0.25">
      <c r="I71429"/>
      <c r="J71429"/>
      <c r="K71429"/>
      <c r="L71429"/>
    </row>
    <row r="71430" spans="9:12" ht="15" x14ac:dyDescent="0.25">
      <c r="I71430"/>
      <c r="J71430"/>
      <c r="K71430"/>
      <c r="L71430"/>
    </row>
    <row r="71431" spans="9:12" ht="15" x14ac:dyDescent="0.25">
      <c r="I71431"/>
      <c r="J71431"/>
      <c r="K71431"/>
      <c r="L71431"/>
    </row>
    <row r="71432" spans="9:12" ht="15" x14ac:dyDescent="0.25">
      <c r="I71432"/>
      <c r="J71432"/>
      <c r="K71432"/>
      <c r="L71432"/>
    </row>
    <row r="71433" spans="9:12" ht="15" x14ac:dyDescent="0.25">
      <c r="I71433"/>
      <c r="J71433"/>
      <c r="K71433"/>
      <c r="L71433"/>
    </row>
    <row r="71434" spans="9:12" ht="15" x14ac:dyDescent="0.25">
      <c r="I71434"/>
      <c r="J71434"/>
      <c r="K71434"/>
      <c r="L71434"/>
    </row>
    <row r="71435" spans="9:12" ht="15" x14ac:dyDescent="0.25">
      <c r="I71435"/>
      <c r="J71435"/>
      <c r="K71435"/>
      <c r="L71435"/>
    </row>
    <row r="71436" spans="9:12" ht="15" x14ac:dyDescent="0.25">
      <c r="I71436"/>
      <c r="J71436"/>
      <c r="K71436"/>
      <c r="L71436"/>
    </row>
    <row r="71437" spans="9:12" ht="15" x14ac:dyDescent="0.25">
      <c r="I71437"/>
      <c r="J71437"/>
      <c r="K71437"/>
      <c r="L71437"/>
    </row>
    <row r="71438" spans="9:12" ht="15" x14ac:dyDescent="0.25">
      <c r="I71438"/>
      <c r="J71438"/>
      <c r="K71438"/>
      <c r="L71438"/>
    </row>
    <row r="71439" spans="9:12" ht="15" x14ac:dyDescent="0.25">
      <c r="I71439"/>
      <c r="J71439"/>
      <c r="K71439"/>
      <c r="L71439"/>
    </row>
    <row r="71440" spans="9:12" ht="15" x14ac:dyDescent="0.25">
      <c r="I71440"/>
      <c r="J71440"/>
      <c r="K71440"/>
      <c r="L71440"/>
    </row>
    <row r="71441" spans="9:12" ht="15" x14ac:dyDescent="0.25">
      <c r="I71441"/>
      <c r="J71441"/>
      <c r="K71441"/>
      <c r="L71441"/>
    </row>
    <row r="71442" spans="9:12" ht="15" x14ac:dyDescent="0.25">
      <c r="I71442"/>
      <c r="J71442"/>
      <c r="K71442"/>
      <c r="L71442"/>
    </row>
    <row r="71443" spans="9:12" ht="15" x14ac:dyDescent="0.25">
      <c r="I71443"/>
      <c r="J71443"/>
      <c r="K71443"/>
      <c r="L71443"/>
    </row>
    <row r="71444" spans="9:12" ht="15" x14ac:dyDescent="0.25">
      <c r="I71444"/>
      <c r="J71444"/>
      <c r="K71444"/>
      <c r="L71444"/>
    </row>
    <row r="71445" spans="9:12" ht="15" x14ac:dyDescent="0.25">
      <c r="I71445"/>
      <c r="J71445"/>
      <c r="K71445"/>
      <c r="L71445"/>
    </row>
    <row r="71446" spans="9:12" ht="15" x14ac:dyDescent="0.25">
      <c r="I71446"/>
      <c r="J71446"/>
      <c r="K71446"/>
      <c r="L71446"/>
    </row>
    <row r="71447" spans="9:12" ht="15" x14ac:dyDescent="0.25">
      <c r="I71447"/>
      <c r="J71447"/>
      <c r="K71447"/>
      <c r="L71447"/>
    </row>
    <row r="71448" spans="9:12" ht="15" x14ac:dyDescent="0.25">
      <c r="I71448"/>
      <c r="J71448"/>
      <c r="K71448"/>
      <c r="L71448"/>
    </row>
    <row r="71449" spans="9:12" ht="15" x14ac:dyDescent="0.25">
      <c r="I71449"/>
      <c r="J71449"/>
      <c r="K71449"/>
      <c r="L71449"/>
    </row>
    <row r="71450" spans="9:12" ht="15" x14ac:dyDescent="0.25">
      <c r="I71450"/>
      <c r="J71450"/>
      <c r="K71450"/>
      <c r="L71450"/>
    </row>
    <row r="71451" spans="9:12" ht="15" x14ac:dyDescent="0.25">
      <c r="I71451"/>
      <c r="J71451"/>
      <c r="K71451"/>
      <c r="L71451"/>
    </row>
    <row r="71452" spans="9:12" ht="15" x14ac:dyDescent="0.25">
      <c r="I71452"/>
      <c r="J71452"/>
      <c r="K71452"/>
      <c r="L71452"/>
    </row>
    <row r="71453" spans="9:12" ht="15" x14ac:dyDescent="0.25">
      <c r="I71453"/>
      <c r="J71453"/>
      <c r="K71453"/>
      <c r="L71453"/>
    </row>
    <row r="71454" spans="9:12" ht="15" x14ac:dyDescent="0.25">
      <c r="I71454"/>
      <c r="J71454"/>
      <c r="K71454"/>
      <c r="L71454"/>
    </row>
    <row r="71455" spans="9:12" ht="15" x14ac:dyDescent="0.25">
      <c r="I71455"/>
      <c r="J71455"/>
      <c r="K71455"/>
      <c r="L71455"/>
    </row>
    <row r="71456" spans="9:12" ht="15" x14ac:dyDescent="0.25">
      <c r="I71456"/>
      <c r="J71456"/>
      <c r="K71456"/>
      <c r="L71456"/>
    </row>
    <row r="71457" spans="9:12" ht="15" x14ac:dyDescent="0.25">
      <c r="I71457"/>
      <c r="J71457"/>
      <c r="K71457"/>
      <c r="L71457"/>
    </row>
    <row r="71458" spans="9:12" ht="15" x14ac:dyDescent="0.25">
      <c r="I71458"/>
      <c r="J71458"/>
      <c r="K71458"/>
      <c r="L71458"/>
    </row>
    <row r="71459" spans="9:12" ht="15" x14ac:dyDescent="0.25">
      <c r="I71459"/>
      <c r="J71459"/>
      <c r="K71459"/>
      <c r="L71459"/>
    </row>
    <row r="71460" spans="9:12" ht="15" x14ac:dyDescent="0.25">
      <c r="I71460"/>
      <c r="J71460"/>
      <c r="K71460"/>
      <c r="L71460"/>
    </row>
    <row r="71461" spans="9:12" ht="15" x14ac:dyDescent="0.25">
      <c r="I71461"/>
      <c r="J71461"/>
      <c r="K71461"/>
      <c r="L71461"/>
    </row>
    <row r="71462" spans="9:12" ht="15" x14ac:dyDescent="0.25">
      <c r="I71462"/>
      <c r="J71462"/>
      <c r="K71462"/>
      <c r="L71462"/>
    </row>
    <row r="71463" spans="9:12" ht="15" x14ac:dyDescent="0.25">
      <c r="I71463"/>
      <c r="J71463"/>
      <c r="K71463"/>
      <c r="L71463"/>
    </row>
    <row r="71464" spans="9:12" ht="15" x14ac:dyDescent="0.25">
      <c r="I71464"/>
      <c r="J71464"/>
      <c r="K71464"/>
      <c r="L71464"/>
    </row>
    <row r="71465" spans="9:12" ht="15" x14ac:dyDescent="0.25">
      <c r="I71465"/>
      <c r="J71465"/>
      <c r="K71465"/>
      <c r="L71465"/>
    </row>
    <row r="71466" spans="9:12" ht="15" x14ac:dyDescent="0.25">
      <c r="I71466"/>
      <c r="J71466"/>
      <c r="K71466"/>
      <c r="L71466"/>
    </row>
    <row r="71467" spans="9:12" ht="15" x14ac:dyDescent="0.25">
      <c r="I71467"/>
      <c r="J71467"/>
      <c r="K71467"/>
      <c r="L71467"/>
    </row>
    <row r="71468" spans="9:12" ht="15" x14ac:dyDescent="0.25">
      <c r="I71468"/>
      <c r="J71468"/>
      <c r="K71468"/>
      <c r="L71468"/>
    </row>
    <row r="71469" spans="9:12" ht="15" x14ac:dyDescent="0.25">
      <c r="I71469"/>
      <c r="J71469"/>
      <c r="K71469"/>
      <c r="L71469"/>
    </row>
    <row r="71470" spans="9:12" ht="15" x14ac:dyDescent="0.25">
      <c r="I71470"/>
      <c r="J71470"/>
      <c r="K71470"/>
      <c r="L71470"/>
    </row>
    <row r="71471" spans="9:12" ht="15" x14ac:dyDescent="0.25">
      <c r="I71471"/>
      <c r="J71471"/>
      <c r="K71471"/>
      <c r="L71471"/>
    </row>
    <row r="71472" spans="9:12" ht="15" x14ac:dyDescent="0.25">
      <c r="I71472"/>
      <c r="J71472"/>
      <c r="K71472"/>
      <c r="L71472"/>
    </row>
    <row r="71473" spans="9:12" ht="15" x14ac:dyDescent="0.25">
      <c r="I71473"/>
      <c r="J71473"/>
      <c r="K71473"/>
      <c r="L71473"/>
    </row>
    <row r="71474" spans="9:12" ht="15" x14ac:dyDescent="0.25">
      <c r="I71474"/>
      <c r="J71474"/>
      <c r="K71474"/>
      <c r="L71474"/>
    </row>
    <row r="71475" spans="9:12" ht="15" x14ac:dyDescent="0.25">
      <c r="I71475"/>
      <c r="J71475"/>
      <c r="K71475"/>
      <c r="L71475"/>
    </row>
    <row r="71476" spans="9:12" ht="15" x14ac:dyDescent="0.25">
      <c r="I71476"/>
      <c r="J71476"/>
      <c r="K71476"/>
      <c r="L71476"/>
    </row>
    <row r="71477" spans="9:12" ht="15" x14ac:dyDescent="0.25">
      <c r="I71477"/>
      <c r="J71477"/>
      <c r="K71477"/>
      <c r="L71477"/>
    </row>
    <row r="71478" spans="9:12" ht="15" x14ac:dyDescent="0.25">
      <c r="I71478"/>
      <c r="J71478"/>
      <c r="K71478"/>
      <c r="L71478"/>
    </row>
    <row r="71479" spans="9:12" ht="15" x14ac:dyDescent="0.25">
      <c r="I71479"/>
      <c r="J71479"/>
      <c r="K71479"/>
      <c r="L71479"/>
    </row>
    <row r="71480" spans="9:12" ht="15" x14ac:dyDescent="0.25">
      <c r="I71480"/>
      <c r="J71480"/>
      <c r="K71480"/>
      <c r="L71480"/>
    </row>
    <row r="71481" spans="9:12" ht="15" x14ac:dyDescent="0.25">
      <c r="I71481"/>
      <c r="J71481"/>
      <c r="K71481"/>
      <c r="L71481"/>
    </row>
    <row r="71482" spans="9:12" ht="15" x14ac:dyDescent="0.25">
      <c r="I71482"/>
      <c r="J71482"/>
      <c r="K71482"/>
      <c r="L71482"/>
    </row>
    <row r="71483" spans="9:12" ht="15" x14ac:dyDescent="0.25">
      <c r="I71483"/>
      <c r="J71483"/>
      <c r="K71483"/>
      <c r="L71483"/>
    </row>
    <row r="71484" spans="9:12" ht="15" x14ac:dyDescent="0.25">
      <c r="I71484"/>
      <c r="J71484"/>
      <c r="K71484"/>
      <c r="L71484"/>
    </row>
    <row r="71485" spans="9:12" ht="15" x14ac:dyDescent="0.25">
      <c r="I71485"/>
      <c r="J71485"/>
      <c r="K71485"/>
      <c r="L71485"/>
    </row>
    <row r="71486" spans="9:12" ht="15" x14ac:dyDescent="0.25">
      <c r="I71486"/>
      <c r="J71486"/>
      <c r="K71486"/>
      <c r="L71486"/>
    </row>
    <row r="71487" spans="9:12" ht="15" x14ac:dyDescent="0.25">
      <c r="I71487"/>
      <c r="J71487"/>
      <c r="K71487"/>
      <c r="L71487"/>
    </row>
    <row r="71488" spans="9:12" ht="15" x14ac:dyDescent="0.25">
      <c r="I71488"/>
      <c r="J71488"/>
      <c r="K71488"/>
      <c r="L71488"/>
    </row>
    <row r="71489" spans="9:12" ht="15" x14ac:dyDescent="0.25">
      <c r="I71489"/>
      <c r="J71489"/>
      <c r="K71489"/>
      <c r="L71489"/>
    </row>
    <row r="71490" spans="9:12" ht="15" x14ac:dyDescent="0.25">
      <c r="I71490"/>
      <c r="J71490"/>
      <c r="K71490"/>
      <c r="L71490"/>
    </row>
    <row r="71491" spans="9:12" ht="15" x14ac:dyDescent="0.25">
      <c r="I71491"/>
      <c r="J71491"/>
      <c r="K71491"/>
      <c r="L71491"/>
    </row>
    <row r="71492" spans="9:12" ht="15" x14ac:dyDescent="0.25">
      <c r="I71492"/>
      <c r="J71492"/>
      <c r="K71492"/>
      <c r="L71492"/>
    </row>
    <row r="71493" spans="9:12" ht="15" x14ac:dyDescent="0.25">
      <c r="I71493"/>
      <c r="J71493"/>
      <c r="K71493"/>
      <c r="L71493"/>
    </row>
    <row r="71494" spans="9:12" ht="15" x14ac:dyDescent="0.25">
      <c r="I71494"/>
      <c r="J71494"/>
      <c r="K71494"/>
      <c r="L71494"/>
    </row>
    <row r="71495" spans="9:12" ht="15" x14ac:dyDescent="0.25">
      <c r="I71495"/>
      <c r="J71495"/>
      <c r="K71495"/>
      <c r="L71495"/>
    </row>
    <row r="71496" spans="9:12" ht="15" x14ac:dyDescent="0.25">
      <c r="I71496"/>
      <c r="J71496"/>
      <c r="K71496"/>
      <c r="L71496"/>
    </row>
    <row r="71497" spans="9:12" ht="15" x14ac:dyDescent="0.25">
      <c r="I71497"/>
      <c r="J71497"/>
      <c r="K71497"/>
      <c r="L71497"/>
    </row>
    <row r="71498" spans="9:12" ht="15" x14ac:dyDescent="0.25">
      <c r="I71498"/>
      <c r="J71498"/>
      <c r="K71498"/>
      <c r="L71498"/>
    </row>
    <row r="71499" spans="9:12" ht="15" x14ac:dyDescent="0.25">
      <c r="I71499"/>
      <c r="J71499"/>
      <c r="K71499"/>
      <c r="L71499"/>
    </row>
    <row r="71500" spans="9:12" ht="15" x14ac:dyDescent="0.25">
      <c r="I71500"/>
      <c r="J71500"/>
      <c r="K71500"/>
      <c r="L71500"/>
    </row>
    <row r="71501" spans="9:12" ht="15" x14ac:dyDescent="0.25">
      <c r="I71501"/>
      <c r="J71501"/>
      <c r="K71501"/>
      <c r="L71501"/>
    </row>
    <row r="71502" spans="9:12" ht="15" x14ac:dyDescent="0.25">
      <c r="I71502"/>
      <c r="J71502"/>
      <c r="K71502"/>
      <c r="L71502"/>
    </row>
    <row r="71503" spans="9:12" ht="15" x14ac:dyDescent="0.25">
      <c r="I71503"/>
      <c r="J71503"/>
      <c r="K71503"/>
      <c r="L71503"/>
    </row>
    <row r="71504" spans="9:12" ht="15" x14ac:dyDescent="0.25">
      <c r="I71504"/>
      <c r="J71504"/>
      <c r="K71504"/>
      <c r="L71504"/>
    </row>
    <row r="71505" spans="9:12" ht="15" x14ac:dyDescent="0.25">
      <c r="I71505"/>
      <c r="J71505"/>
      <c r="K71505"/>
      <c r="L71505"/>
    </row>
    <row r="71506" spans="9:12" ht="15" x14ac:dyDescent="0.25">
      <c r="I71506"/>
      <c r="J71506"/>
      <c r="K71506"/>
      <c r="L71506"/>
    </row>
    <row r="71507" spans="9:12" ht="15" x14ac:dyDescent="0.25">
      <c r="I71507"/>
      <c r="J71507"/>
      <c r="K71507"/>
      <c r="L71507"/>
    </row>
    <row r="71508" spans="9:12" ht="15" x14ac:dyDescent="0.25">
      <c r="I71508"/>
      <c r="J71508"/>
      <c r="K71508"/>
      <c r="L71508"/>
    </row>
    <row r="71509" spans="9:12" ht="15" x14ac:dyDescent="0.25">
      <c r="I71509"/>
      <c r="J71509"/>
      <c r="K71509"/>
      <c r="L71509"/>
    </row>
    <row r="71510" spans="9:12" ht="15" x14ac:dyDescent="0.25">
      <c r="I71510"/>
      <c r="J71510"/>
      <c r="K71510"/>
      <c r="L71510"/>
    </row>
    <row r="71511" spans="9:12" ht="15" x14ac:dyDescent="0.25">
      <c r="I71511"/>
      <c r="J71511"/>
      <c r="K71511"/>
      <c r="L71511"/>
    </row>
    <row r="71512" spans="9:12" ht="15" x14ac:dyDescent="0.25">
      <c r="I71512"/>
      <c r="J71512"/>
      <c r="K71512"/>
      <c r="L71512"/>
    </row>
    <row r="71513" spans="9:12" ht="15" x14ac:dyDescent="0.25">
      <c r="I71513"/>
      <c r="J71513"/>
      <c r="K71513"/>
      <c r="L71513"/>
    </row>
    <row r="71514" spans="9:12" ht="15" x14ac:dyDescent="0.25">
      <c r="I71514"/>
      <c r="J71514"/>
      <c r="K71514"/>
      <c r="L71514"/>
    </row>
    <row r="71515" spans="9:12" ht="15" x14ac:dyDescent="0.25">
      <c r="I71515"/>
      <c r="J71515"/>
      <c r="K71515"/>
      <c r="L71515"/>
    </row>
    <row r="71516" spans="9:12" ht="15" x14ac:dyDescent="0.25">
      <c r="I71516"/>
      <c r="J71516"/>
      <c r="K71516"/>
      <c r="L71516"/>
    </row>
    <row r="71517" spans="9:12" ht="15" x14ac:dyDescent="0.25">
      <c r="I71517"/>
      <c r="J71517"/>
      <c r="K71517"/>
      <c r="L71517"/>
    </row>
    <row r="71518" spans="9:12" ht="15" x14ac:dyDescent="0.25">
      <c r="I71518"/>
      <c r="J71518"/>
      <c r="K71518"/>
      <c r="L71518"/>
    </row>
    <row r="71519" spans="9:12" ht="15" x14ac:dyDescent="0.25">
      <c r="I71519"/>
      <c r="J71519"/>
      <c r="K71519"/>
      <c r="L71519"/>
    </row>
    <row r="71520" spans="9:12" ht="15" x14ac:dyDescent="0.25">
      <c r="I71520"/>
      <c r="J71520"/>
      <c r="K71520"/>
      <c r="L71520"/>
    </row>
    <row r="71521" spans="9:12" ht="15" x14ac:dyDescent="0.25">
      <c r="I71521"/>
      <c r="J71521"/>
      <c r="K71521"/>
      <c r="L71521"/>
    </row>
    <row r="71522" spans="9:12" ht="15" x14ac:dyDescent="0.25">
      <c r="I71522"/>
      <c r="J71522"/>
      <c r="K71522"/>
      <c r="L71522"/>
    </row>
    <row r="71523" spans="9:12" ht="15" x14ac:dyDescent="0.25">
      <c r="I71523"/>
      <c r="J71523"/>
      <c r="K71523"/>
      <c r="L71523"/>
    </row>
    <row r="71524" spans="9:12" ht="15" x14ac:dyDescent="0.25">
      <c r="I71524"/>
      <c r="J71524"/>
      <c r="K71524"/>
      <c r="L71524"/>
    </row>
    <row r="71525" spans="9:12" ht="15" x14ac:dyDescent="0.25">
      <c r="I71525"/>
      <c r="J71525"/>
      <c r="K71525"/>
      <c r="L71525"/>
    </row>
    <row r="71526" spans="9:12" ht="15" x14ac:dyDescent="0.25">
      <c r="I71526"/>
      <c r="J71526"/>
      <c r="K71526"/>
      <c r="L71526"/>
    </row>
    <row r="71527" spans="9:12" ht="15" x14ac:dyDescent="0.25">
      <c r="I71527"/>
      <c r="J71527"/>
      <c r="K71527"/>
      <c r="L71527"/>
    </row>
    <row r="71528" spans="9:12" ht="15" x14ac:dyDescent="0.25">
      <c r="I71528"/>
      <c r="J71528"/>
      <c r="K71528"/>
      <c r="L71528"/>
    </row>
    <row r="71529" spans="9:12" ht="15" x14ac:dyDescent="0.25">
      <c r="I71529"/>
      <c r="J71529"/>
      <c r="K71529"/>
      <c r="L71529"/>
    </row>
    <row r="71530" spans="9:12" ht="15" x14ac:dyDescent="0.25">
      <c r="I71530"/>
      <c r="J71530"/>
      <c r="K71530"/>
      <c r="L71530"/>
    </row>
    <row r="71531" spans="9:12" ht="15" x14ac:dyDescent="0.25">
      <c r="I71531"/>
      <c r="J71531"/>
      <c r="K71531"/>
      <c r="L71531"/>
    </row>
    <row r="71532" spans="9:12" ht="15" x14ac:dyDescent="0.25">
      <c r="I71532"/>
      <c r="J71532"/>
      <c r="K71532"/>
      <c r="L71532"/>
    </row>
    <row r="71533" spans="9:12" ht="15" x14ac:dyDescent="0.25">
      <c r="I71533"/>
      <c r="J71533"/>
      <c r="K71533"/>
      <c r="L71533"/>
    </row>
    <row r="71534" spans="9:12" ht="15" x14ac:dyDescent="0.25">
      <c r="I71534"/>
      <c r="J71534"/>
      <c r="K71534"/>
      <c r="L71534"/>
    </row>
    <row r="71535" spans="9:12" ht="15" x14ac:dyDescent="0.25">
      <c r="I71535"/>
      <c r="J71535"/>
      <c r="K71535"/>
      <c r="L71535"/>
    </row>
    <row r="71536" spans="9:12" ht="15" x14ac:dyDescent="0.25">
      <c r="I71536"/>
      <c r="J71536"/>
      <c r="K71536"/>
      <c r="L71536"/>
    </row>
    <row r="71537" spans="9:12" ht="15" x14ac:dyDescent="0.25">
      <c r="I71537"/>
      <c r="J71537"/>
      <c r="K71537"/>
      <c r="L71537"/>
    </row>
    <row r="71538" spans="9:12" ht="15" x14ac:dyDescent="0.25">
      <c r="I71538"/>
      <c r="J71538"/>
      <c r="K71538"/>
      <c r="L71538"/>
    </row>
    <row r="71539" spans="9:12" ht="15" x14ac:dyDescent="0.25">
      <c r="I71539"/>
      <c r="J71539"/>
      <c r="K71539"/>
      <c r="L71539"/>
    </row>
    <row r="71540" spans="9:12" ht="15" x14ac:dyDescent="0.25">
      <c r="I71540"/>
      <c r="J71540"/>
      <c r="K71540"/>
      <c r="L71540"/>
    </row>
    <row r="71541" spans="9:12" ht="15" x14ac:dyDescent="0.25">
      <c r="I71541"/>
      <c r="J71541"/>
      <c r="K71541"/>
      <c r="L71541"/>
    </row>
    <row r="71542" spans="9:12" ht="15" x14ac:dyDescent="0.25">
      <c r="I71542"/>
      <c r="J71542"/>
      <c r="K71542"/>
      <c r="L71542"/>
    </row>
    <row r="71543" spans="9:12" ht="15" x14ac:dyDescent="0.25">
      <c r="I71543"/>
      <c r="J71543"/>
      <c r="K71543"/>
      <c r="L71543"/>
    </row>
    <row r="71544" spans="9:12" ht="15" x14ac:dyDescent="0.25">
      <c r="I71544"/>
      <c r="J71544"/>
      <c r="K71544"/>
      <c r="L71544"/>
    </row>
    <row r="71545" spans="9:12" ht="15" x14ac:dyDescent="0.25">
      <c r="I71545"/>
      <c r="J71545"/>
      <c r="K71545"/>
      <c r="L71545"/>
    </row>
    <row r="71546" spans="9:12" ht="15" x14ac:dyDescent="0.25">
      <c r="I71546"/>
      <c r="J71546"/>
      <c r="K71546"/>
      <c r="L71546"/>
    </row>
    <row r="71547" spans="9:12" ht="15" x14ac:dyDescent="0.25">
      <c r="I71547"/>
      <c r="J71547"/>
      <c r="K71547"/>
      <c r="L71547"/>
    </row>
    <row r="71548" spans="9:12" ht="15" x14ac:dyDescent="0.25">
      <c r="I71548"/>
      <c r="J71548"/>
      <c r="K71548"/>
      <c r="L71548"/>
    </row>
    <row r="71549" spans="9:12" ht="15" x14ac:dyDescent="0.25">
      <c r="I71549"/>
      <c r="J71549"/>
      <c r="K71549"/>
      <c r="L71549"/>
    </row>
    <row r="71550" spans="9:12" ht="15" x14ac:dyDescent="0.25">
      <c r="I71550"/>
      <c r="J71550"/>
      <c r="K71550"/>
      <c r="L71550"/>
    </row>
    <row r="71551" spans="9:12" ht="15" x14ac:dyDescent="0.25">
      <c r="I71551"/>
      <c r="J71551"/>
      <c r="K71551"/>
      <c r="L71551"/>
    </row>
    <row r="71552" spans="9:12" ht="15" x14ac:dyDescent="0.25">
      <c r="I71552"/>
      <c r="J71552"/>
      <c r="K71552"/>
      <c r="L71552"/>
    </row>
    <row r="71553" spans="9:12" ht="15" x14ac:dyDescent="0.25">
      <c r="I71553"/>
      <c r="J71553"/>
      <c r="K71553"/>
      <c r="L71553"/>
    </row>
    <row r="71554" spans="9:12" ht="15" x14ac:dyDescent="0.25">
      <c r="I71554"/>
      <c r="J71554"/>
      <c r="K71554"/>
      <c r="L71554"/>
    </row>
    <row r="71555" spans="9:12" ht="15" x14ac:dyDescent="0.25">
      <c r="I71555"/>
      <c r="J71555"/>
      <c r="K71555"/>
      <c r="L71555"/>
    </row>
    <row r="71556" spans="9:12" ht="15" x14ac:dyDescent="0.25">
      <c r="I71556"/>
      <c r="J71556"/>
      <c r="K71556"/>
      <c r="L71556"/>
    </row>
    <row r="71557" spans="9:12" ht="15" x14ac:dyDescent="0.25">
      <c r="I71557"/>
      <c r="J71557"/>
      <c r="K71557"/>
      <c r="L71557"/>
    </row>
    <row r="71558" spans="9:12" ht="15" x14ac:dyDescent="0.25">
      <c r="I71558"/>
      <c r="J71558"/>
      <c r="K71558"/>
      <c r="L71558"/>
    </row>
    <row r="71559" spans="9:12" ht="15" x14ac:dyDescent="0.25">
      <c r="I71559"/>
      <c r="J71559"/>
      <c r="K71559"/>
      <c r="L71559"/>
    </row>
    <row r="71560" spans="9:12" ht="15" x14ac:dyDescent="0.25">
      <c r="I71560"/>
      <c r="J71560"/>
      <c r="K71560"/>
      <c r="L71560"/>
    </row>
    <row r="71561" spans="9:12" ht="15" x14ac:dyDescent="0.25">
      <c r="I71561"/>
      <c r="J71561"/>
      <c r="K71561"/>
      <c r="L71561"/>
    </row>
    <row r="71562" spans="9:12" ht="15" x14ac:dyDescent="0.25">
      <c r="I71562"/>
      <c r="J71562"/>
      <c r="K71562"/>
      <c r="L71562"/>
    </row>
    <row r="71563" spans="9:12" ht="15" x14ac:dyDescent="0.25">
      <c r="I71563"/>
      <c r="J71563"/>
      <c r="K71563"/>
      <c r="L71563"/>
    </row>
    <row r="71564" spans="9:12" ht="15" x14ac:dyDescent="0.25">
      <c r="I71564"/>
      <c r="J71564"/>
      <c r="K71564"/>
      <c r="L71564"/>
    </row>
    <row r="71565" spans="9:12" ht="15" x14ac:dyDescent="0.25">
      <c r="I71565"/>
      <c r="J71565"/>
      <c r="K71565"/>
      <c r="L71565"/>
    </row>
    <row r="71566" spans="9:12" ht="15" x14ac:dyDescent="0.25">
      <c r="I71566"/>
      <c r="J71566"/>
      <c r="K71566"/>
      <c r="L71566"/>
    </row>
    <row r="71567" spans="9:12" ht="15" x14ac:dyDescent="0.25">
      <c r="I71567"/>
      <c r="J71567"/>
      <c r="K71567"/>
      <c r="L71567"/>
    </row>
    <row r="71568" spans="9:12" ht="15" x14ac:dyDescent="0.25">
      <c r="I71568"/>
      <c r="J71568"/>
      <c r="K71568"/>
      <c r="L71568"/>
    </row>
    <row r="71569" spans="9:12" ht="15" x14ac:dyDescent="0.25">
      <c r="I71569"/>
      <c r="J71569"/>
      <c r="K71569"/>
      <c r="L71569"/>
    </row>
    <row r="71570" spans="9:12" ht="15" x14ac:dyDescent="0.25">
      <c r="I71570"/>
      <c r="J71570"/>
      <c r="K71570"/>
      <c r="L71570"/>
    </row>
    <row r="71571" spans="9:12" ht="15" x14ac:dyDescent="0.25">
      <c r="I71571"/>
      <c r="J71571"/>
      <c r="K71571"/>
      <c r="L71571"/>
    </row>
    <row r="71572" spans="9:12" ht="15" x14ac:dyDescent="0.25">
      <c r="I71572"/>
      <c r="J71572"/>
      <c r="K71572"/>
      <c r="L71572"/>
    </row>
    <row r="71573" spans="9:12" ht="15" x14ac:dyDescent="0.25">
      <c r="I71573"/>
      <c r="J71573"/>
      <c r="K71573"/>
      <c r="L71573"/>
    </row>
    <row r="71574" spans="9:12" ht="15" x14ac:dyDescent="0.25">
      <c r="I71574"/>
      <c r="J71574"/>
      <c r="K71574"/>
      <c r="L71574"/>
    </row>
    <row r="71575" spans="9:12" ht="15" x14ac:dyDescent="0.25">
      <c r="I71575"/>
      <c r="J71575"/>
      <c r="K71575"/>
      <c r="L71575"/>
    </row>
    <row r="71576" spans="9:12" ht="15" x14ac:dyDescent="0.25">
      <c r="I71576"/>
      <c r="J71576"/>
      <c r="K71576"/>
      <c r="L71576"/>
    </row>
    <row r="71577" spans="9:12" ht="15" x14ac:dyDescent="0.25">
      <c r="I71577"/>
      <c r="J71577"/>
      <c r="K71577"/>
      <c r="L71577"/>
    </row>
    <row r="71578" spans="9:12" ht="15" x14ac:dyDescent="0.25">
      <c r="I71578"/>
      <c r="J71578"/>
      <c r="K71578"/>
      <c r="L71578"/>
    </row>
    <row r="71579" spans="9:12" ht="15" x14ac:dyDescent="0.25">
      <c r="I71579"/>
      <c r="J71579"/>
      <c r="K71579"/>
      <c r="L71579"/>
    </row>
    <row r="71580" spans="9:12" ht="15" x14ac:dyDescent="0.25">
      <c r="I71580"/>
      <c r="J71580"/>
      <c r="K71580"/>
      <c r="L71580"/>
    </row>
    <row r="71581" spans="9:12" ht="15" x14ac:dyDescent="0.25">
      <c r="I71581"/>
      <c r="J71581"/>
      <c r="K71581"/>
      <c r="L71581"/>
    </row>
    <row r="71582" spans="9:12" ht="15" x14ac:dyDescent="0.25">
      <c r="I71582"/>
      <c r="J71582"/>
      <c r="K71582"/>
      <c r="L71582"/>
    </row>
    <row r="71583" spans="9:12" ht="15" x14ac:dyDescent="0.25">
      <c r="I71583"/>
      <c r="J71583"/>
      <c r="K71583"/>
      <c r="L71583"/>
    </row>
    <row r="71584" spans="9:12" ht="15" x14ac:dyDescent="0.25">
      <c r="I71584"/>
      <c r="J71584"/>
      <c r="K71584"/>
      <c r="L71584"/>
    </row>
    <row r="71585" spans="9:12" ht="15" x14ac:dyDescent="0.25">
      <c r="I71585"/>
      <c r="J71585"/>
      <c r="K71585"/>
      <c r="L71585"/>
    </row>
    <row r="71586" spans="9:12" ht="15" x14ac:dyDescent="0.25">
      <c r="I71586"/>
      <c r="J71586"/>
      <c r="K71586"/>
      <c r="L71586"/>
    </row>
    <row r="71587" spans="9:12" ht="15" x14ac:dyDescent="0.25">
      <c r="I71587"/>
      <c r="J71587"/>
      <c r="K71587"/>
      <c r="L71587"/>
    </row>
    <row r="71588" spans="9:12" ht="15" x14ac:dyDescent="0.25">
      <c r="I71588"/>
      <c r="J71588"/>
      <c r="K71588"/>
      <c r="L71588"/>
    </row>
    <row r="71589" spans="9:12" ht="15" x14ac:dyDescent="0.25">
      <c r="I71589"/>
      <c r="J71589"/>
      <c r="K71589"/>
      <c r="L71589"/>
    </row>
    <row r="71590" spans="9:12" ht="15" x14ac:dyDescent="0.25">
      <c r="I71590"/>
      <c r="J71590"/>
      <c r="K71590"/>
      <c r="L71590"/>
    </row>
    <row r="71591" spans="9:12" ht="15" x14ac:dyDescent="0.25">
      <c r="I71591"/>
      <c r="J71591"/>
      <c r="K71591"/>
      <c r="L71591"/>
    </row>
    <row r="71592" spans="9:12" ht="15" x14ac:dyDescent="0.25">
      <c r="I71592"/>
      <c r="J71592"/>
      <c r="K71592"/>
      <c r="L71592"/>
    </row>
    <row r="71593" spans="9:12" ht="15" x14ac:dyDescent="0.25">
      <c r="I71593"/>
      <c r="J71593"/>
      <c r="K71593"/>
      <c r="L71593"/>
    </row>
    <row r="71594" spans="9:12" ht="15" x14ac:dyDescent="0.25">
      <c r="I71594"/>
      <c r="J71594"/>
      <c r="K71594"/>
      <c r="L71594"/>
    </row>
    <row r="71595" spans="9:12" ht="15" x14ac:dyDescent="0.25">
      <c r="I71595"/>
      <c r="J71595"/>
      <c r="K71595"/>
      <c r="L71595"/>
    </row>
    <row r="71596" spans="9:12" ht="15" x14ac:dyDescent="0.25">
      <c r="I71596"/>
      <c r="J71596"/>
      <c r="K71596"/>
      <c r="L71596"/>
    </row>
    <row r="71597" spans="9:12" ht="15" x14ac:dyDescent="0.25">
      <c r="I71597"/>
      <c r="J71597"/>
      <c r="K71597"/>
      <c r="L71597"/>
    </row>
    <row r="71598" spans="9:12" ht="15" x14ac:dyDescent="0.25">
      <c r="I71598"/>
      <c r="J71598"/>
      <c r="K71598"/>
      <c r="L71598"/>
    </row>
    <row r="71599" spans="9:12" ht="15" x14ac:dyDescent="0.25">
      <c r="I71599"/>
      <c r="J71599"/>
      <c r="K71599"/>
      <c r="L71599"/>
    </row>
    <row r="71600" spans="9:12" ht="15" x14ac:dyDescent="0.25">
      <c r="I71600"/>
      <c r="J71600"/>
      <c r="K71600"/>
      <c r="L71600"/>
    </row>
    <row r="71601" spans="9:12" ht="15" x14ac:dyDescent="0.25">
      <c r="I71601"/>
      <c r="J71601"/>
      <c r="K71601"/>
      <c r="L71601"/>
    </row>
    <row r="71602" spans="9:12" ht="15" x14ac:dyDescent="0.25">
      <c r="I71602"/>
      <c r="J71602"/>
      <c r="K71602"/>
      <c r="L71602"/>
    </row>
    <row r="71603" spans="9:12" ht="15" x14ac:dyDescent="0.25">
      <c r="I71603"/>
      <c r="J71603"/>
      <c r="K71603"/>
      <c r="L71603"/>
    </row>
    <row r="71604" spans="9:12" ht="15" x14ac:dyDescent="0.25">
      <c r="I71604"/>
      <c r="J71604"/>
      <c r="K71604"/>
      <c r="L71604"/>
    </row>
    <row r="71605" spans="9:12" ht="15" x14ac:dyDescent="0.25">
      <c r="I71605"/>
      <c r="J71605"/>
      <c r="K71605"/>
      <c r="L71605"/>
    </row>
    <row r="71606" spans="9:12" ht="15" x14ac:dyDescent="0.25">
      <c r="I71606"/>
      <c r="J71606"/>
      <c r="K71606"/>
      <c r="L71606"/>
    </row>
    <row r="71607" spans="9:12" ht="15" x14ac:dyDescent="0.25">
      <c r="I71607"/>
      <c r="J71607"/>
      <c r="K71607"/>
      <c r="L71607"/>
    </row>
    <row r="71608" spans="9:12" ht="15" x14ac:dyDescent="0.25">
      <c r="I71608"/>
      <c r="J71608"/>
      <c r="K71608"/>
      <c r="L71608"/>
    </row>
    <row r="71609" spans="9:12" ht="15" x14ac:dyDescent="0.25">
      <c r="I71609"/>
      <c r="J71609"/>
      <c r="K71609"/>
      <c r="L71609"/>
    </row>
    <row r="71610" spans="9:12" ht="15" x14ac:dyDescent="0.25">
      <c r="I71610"/>
      <c r="J71610"/>
      <c r="K71610"/>
      <c r="L71610"/>
    </row>
    <row r="71611" spans="9:12" ht="15" x14ac:dyDescent="0.25">
      <c r="I71611"/>
      <c r="J71611"/>
      <c r="K71611"/>
      <c r="L71611"/>
    </row>
    <row r="71612" spans="9:12" ht="15" x14ac:dyDescent="0.25">
      <c r="I71612"/>
      <c r="J71612"/>
      <c r="K71612"/>
      <c r="L71612"/>
    </row>
    <row r="71613" spans="9:12" ht="15" x14ac:dyDescent="0.25">
      <c r="I71613"/>
      <c r="J71613"/>
      <c r="K71613"/>
      <c r="L71613"/>
    </row>
    <row r="71614" spans="9:12" ht="15" x14ac:dyDescent="0.25">
      <c r="I71614"/>
      <c r="J71614"/>
      <c r="K71614"/>
      <c r="L71614"/>
    </row>
    <row r="71615" spans="9:12" ht="15" x14ac:dyDescent="0.25">
      <c r="I71615"/>
      <c r="J71615"/>
      <c r="K71615"/>
      <c r="L71615"/>
    </row>
    <row r="71616" spans="9:12" ht="15" x14ac:dyDescent="0.25">
      <c r="I71616"/>
      <c r="J71616"/>
      <c r="K71616"/>
      <c r="L71616"/>
    </row>
    <row r="71617" spans="9:12" ht="15" x14ac:dyDescent="0.25">
      <c r="I71617"/>
      <c r="J71617"/>
      <c r="K71617"/>
      <c r="L71617"/>
    </row>
    <row r="71618" spans="9:12" ht="15" x14ac:dyDescent="0.25">
      <c r="I71618"/>
      <c r="J71618"/>
      <c r="K71618"/>
      <c r="L71618"/>
    </row>
    <row r="71619" spans="9:12" ht="15" x14ac:dyDescent="0.25">
      <c r="I71619"/>
      <c r="J71619"/>
      <c r="K71619"/>
      <c r="L71619"/>
    </row>
    <row r="71620" spans="9:12" ht="15" x14ac:dyDescent="0.25">
      <c r="I71620"/>
      <c r="J71620"/>
      <c r="K71620"/>
      <c r="L71620"/>
    </row>
    <row r="71621" spans="9:12" ht="15" x14ac:dyDescent="0.25">
      <c r="I71621"/>
      <c r="J71621"/>
      <c r="K71621"/>
      <c r="L71621"/>
    </row>
    <row r="71622" spans="9:12" ht="15" x14ac:dyDescent="0.25">
      <c r="I71622"/>
      <c r="J71622"/>
      <c r="K71622"/>
      <c r="L71622"/>
    </row>
    <row r="71623" spans="9:12" ht="15" x14ac:dyDescent="0.25">
      <c r="I71623"/>
      <c r="J71623"/>
      <c r="K71623"/>
      <c r="L71623"/>
    </row>
    <row r="71624" spans="9:12" ht="15" x14ac:dyDescent="0.25">
      <c r="I71624"/>
      <c r="J71624"/>
      <c r="K71624"/>
      <c r="L71624"/>
    </row>
    <row r="71625" spans="9:12" ht="15" x14ac:dyDescent="0.25">
      <c r="I71625"/>
      <c r="J71625"/>
      <c r="K71625"/>
      <c r="L71625"/>
    </row>
    <row r="71626" spans="9:12" ht="15" x14ac:dyDescent="0.25">
      <c r="I71626"/>
      <c r="J71626"/>
      <c r="K71626"/>
      <c r="L71626"/>
    </row>
    <row r="71627" spans="9:12" ht="15" x14ac:dyDescent="0.25">
      <c r="I71627"/>
      <c r="J71627"/>
      <c r="K71627"/>
      <c r="L71627"/>
    </row>
    <row r="71628" spans="9:12" ht="15" x14ac:dyDescent="0.25">
      <c r="I71628"/>
      <c r="J71628"/>
      <c r="K71628"/>
      <c r="L71628"/>
    </row>
    <row r="71629" spans="9:12" ht="15" x14ac:dyDescent="0.25">
      <c r="I71629"/>
      <c r="J71629"/>
      <c r="K71629"/>
      <c r="L71629"/>
    </row>
    <row r="71630" spans="9:12" ht="15" x14ac:dyDescent="0.25">
      <c r="I71630"/>
      <c r="J71630"/>
      <c r="K71630"/>
      <c r="L71630"/>
    </row>
    <row r="71631" spans="9:12" ht="15" x14ac:dyDescent="0.25">
      <c r="I71631"/>
      <c r="J71631"/>
      <c r="K71631"/>
      <c r="L71631"/>
    </row>
    <row r="71632" spans="9:12" ht="15" x14ac:dyDescent="0.25">
      <c r="I71632"/>
      <c r="J71632"/>
      <c r="K71632"/>
      <c r="L71632"/>
    </row>
    <row r="71633" spans="9:12" ht="15" x14ac:dyDescent="0.25">
      <c r="I71633"/>
      <c r="J71633"/>
      <c r="K71633"/>
      <c r="L71633"/>
    </row>
    <row r="71634" spans="9:12" ht="15" x14ac:dyDescent="0.25">
      <c r="I71634"/>
      <c r="J71634"/>
      <c r="K71634"/>
      <c r="L71634"/>
    </row>
    <row r="71635" spans="9:12" ht="15" x14ac:dyDescent="0.25">
      <c r="I71635"/>
      <c r="J71635"/>
      <c r="K71635"/>
      <c r="L71635"/>
    </row>
    <row r="71636" spans="9:12" ht="15" x14ac:dyDescent="0.25">
      <c r="I71636"/>
      <c r="J71636"/>
      <c r="K71636"/>
      <c r="L71636"/>
    </row>
    <row r="71637" spans="9:12" ht="15" x14ac:dyDescent="0.25">
      <c r="I71637"/>
      <c r="J71637"/>
      <c r="K71637"/>
      <c r="L71637"/>
    </row>
    <row r="71638" spans="9:12" ht="15" x14ac:dyDescent="0.25">
      <c r="I71638"/>
      <c r="J71638"/>
      <c r="K71638"/>
      <c r="L71638"/>
    </row>
    <row r="71639" spans="9:12" ht="15" x14ac:dyDescent="0.25">
      <c r="I71639"/>
      <c r="J71639"/>
      <c r="K71639"/>
      <c r="L71639"/>
    </row>
    <row r="71640" spans="9:12" ht="15" x14ac:dyDescent="0.25">
      <c r="I71640"/>
      <c r="J71640"/>
      <c r="K71640"/>
      <c r="L71640"/>
    </row>
    <row r="71641" spans="9:12" ht="15" x14ac:dyDescent="0.25">
      <c r="I71641"/>
      <c r="J71641"/>
      <c r="K71641"/>
      <c r="L71641"/>
    </row>
    <row r="71642" spans="9:12" ht="15" x14ac:dyDescent="0.25">
      <c r="I71642"/>
      <c r="J71642"/>
      <c r="K71642"/>
      <c r="L71642"/>
    </row>
    <row r="71643" spans="9:12" ht="15" x14ac:dyDescent="0.25">
      <c r="I71643"/>
      <c r="J71643"/>
      <c r="K71643"/>
      <c r="L71643"/>
    </row>
    <row r="71644" spans="9:12" ht="15" x14ac:dyDescent="0.25">
      <c r="I71644"/>
      <c r="J71644"/>
      <c r="K71644"/>
      <c r="L71644"/>
    </row>
    <row r="71645" spans="9:12" ht="15" x14ac:dyDescent="0.25">
      <c r="I71645"/>
      <c r="J71645"/>
      <c r="K71645"/>
      <c r="L71645"/>
    </row>
    <row r="71646" spans="9:12" ht="15" x14ac:dyDescent="0.25">
      <c r="I71646"/>
      <c r="J71646"/>
      <c r="K71646"/>
      <c r="L71646"/>
    </row>
    <row r="71647" spans="9:12" ht="15" x14ac:dyDescent="0.25">
      <c r="I71647"/>
      <c r="J71647"/>
      <c r="K71647"/>
      <c r="L71647"/>
    </row>
    <row r="71648" spans="9:12" ht="15" x14ac:dyDescent="0.25">
      <c r="I71648"/>
      <c r="J71648"/>
      <c r="K71648"/>
      <c r="L71648"/>
    </row>
    <row r="71649" spans="9:12" ht="15" x14ac:dyDescent="0.25">
      <c r="I71649"/>
      <c r="J71649"/>
      <c r="K71649"/>
      <c r="L71649"/>
    </row>
    <row r="71650" spans="9:12" ht="15" x14ac:dyDescent="0.25">
      <c r="I71650"/>
      <c r="J71650"/>
      <c r="K71650"/>
      <c r="L71650"/>
    </row>
    <row r="71651" spans="9:12" ht="15" x14ac:dyDescent="0.25">
      <c r="I71651"/>
      <c r="J71651"/>
      <c r="K71651"/>
      <c r="L71651"/>
    </row>
    <row r="71652" spans="9:12" ht="15" x14ac:dyDescent="0.25">
      <c r="I71652"/>
      <c r="J71652"/>
      <c r="K71652"/>
      <c r="L71652"/>
    </row>
    <row r="71653" spans="9:12" ht="15" x14ac:dyDescent="0.25">
      <c r="I71653"/>
      <c r="J71653"/>
      <c r="K71653"/>
      <c r="L71653"/>
    </row>
    <row r="71654" spans="9:12" ht="15" x14ac:dyDescent="0.25">
      <c r="I71654"/>
      <c r="J71654"/>
      <c r="K71654"/>
      <c r="L71654"/>
    </row>
    <row r="71655" spans="9:12" ht="15" x14ac:dyDescent="0.25">
      <c r="I71655"/>
      <c r="J71655"/>
      <c r="K71655"/>
      <c r="L71655"/>
    </row>
    <row r="71656" spans="9:12" ht="15" x14ac:dyDescent="0.25">
      <c r="I71656"/>
      <c r="J71656"/>
      <c r="K71656"/>
      <c r="L71656"/>
    </row>
    <row r="71657" spans="9:12" ht="15" x14ac:dyDescent="0.25">
      <c r="I71657"/>
      <c r="J71657"/>
      <c r="K71657"/>
      <c r="L71657"/>
    </row>
    <row r="71658" spans="9:12" ht="15" x14ac:dyDescent="0.25">
      <c r="I71658"/>
      <c r="J71658"/>
      <c r="K71658"/>
      <c r="L71658"/>
    </row>
    <row r="71659" spans="9:12" ht="15" x14ac:dyDescent="0.25">
      <c r="I71659"/>
      <c r="J71659"/>
      <c r="K71659"/>
      <c r="L71659"/>
    </row>
    <row r="71660" spans="9:12" ht="15" x14ac:dyDescent="0.25">
      <c r="I71660"/>
      <c r="J71660"/>
      <c r="K71660"/>
      <c r="L71660"/>
    </row>
    <row r="71661" spans="9:12" ht="15" x14ac:dyDescent="0.25">
      <c r="I71661"/>
      <c r="J71661"/>
      <c r="K71661"/>
      <c r="L71661"/>
    </row>
    <row r="71662" spans="9:12" ht="15" x14ac:dyDescent="0.25">
      <c r="I71662"/>
      <c r="J71662"/>
      <c r="K71662"/>
      <c r="L71662"/>
    </row>
    <row r="71663" spans="9:12" ht="15" x14ac:dyDescent="0.25">
      <c r="I71663"/>
      <c r="J71663"/>
      <c r="K71663"/>
      <c r="L71663"/>
    </row>
    <row r="71664" spans="9:12" ht="15" x14ac:dyDescent="0.25">
      <c r="I71664"/>
      <c r="J71664"/>
      <c r="K71664"/>
      <c r="L71664"/>
    </row>
    <row r="71665" spans="9:12" ht="15" x14ac:dyDescent="0.25">
      <c r="I71665"/>
      <c r="J71665"/>
      <c r="K71665"/>
      <c r="L71665"/>
    </row>
    <row r="71666" spans="9:12" ht="15" x14ac:dyDescent="0.25">
      <c r="I71666"/>
      <c r="J71666"/>
      <c r="K71666"/>
      <c r="L71666"/>
    </row>
    <row r="71667" spans="9:12" ht="15" x14ac:dyDescent="0.25">
      <c r="I71667"/>
      <c r="J71667"/>
      <c r="K71667"/>
      <c r="L71667"/>
    </row>
    <row r="71668" spans="9:12" ht="15" x14ac:dyDescent="0.25">
      <c r="I71668"/>
      <c r="J71668"/>
      <c r="K71668"/>
      <c r="L71668"/>
    </row>
    <row r="71669" spans="9:12" ht="15" x14ac:dyDescent="0.25">
      <c r="I71669"/>
      <c r="J71669"/>
      <c r="K71669"/>
      <c r="L71669"/>
    </row>
    <row r="71670" spans="9:12" ht="15" x14ac:dyDescent="0.25">
      <c r="I71670"/>
      <c r="J71670"/>
      <c r="K71670"/>
      <c r="L71670"/>
    </row>
    <row r="71671" spans="9:12" ht="15" x14ac:dyDescent="0.25">
      <c r="I71671"/>
      <c r="J71671"/>
      <c r="K71671"/>
      <c r="L71671"/>
    </row>
    <row r="71672" spans="9:12" ht="15" x14ac:dyDescent="0.25">
      <c r="I71672"/>
      <c r="J71672"/>
      <c r="K71672"/>
      <c r="L71672"/>
    </row>
    <row r="71673" spans="9:12" ht="15" x14ac:dyDescent="0.25">
      <c r="I71673"/>
      <c r="J71673"/>
      <c r="K71673"/>
      <c r="L71673"/>
    </row>
    <row r="71674" spans="9:12" ht="15" x14ac:dyDescent="0.25">
      <c r="I71674"/>
      <c r="J71674"/>
      <c r="K71674"/>
      <c r="L71674"/>
    </row>
    <row r="71675" spans="9:12" ht="15" x14ac:dyDescent="0.25">
      <c r="I71675"/>
      <c r="J71675"/>
      <c r="K71675"/>
      <c r="L71675"/>
    </row>
    <row r="71676" spans="9:12" ht="15" x14ac:dyDescent="0.25">
      <c r="I71676"/>
      <c r="J71676"/>
      <c r="K71676"/>
      <c r="L71676"/>
    </row>
    <row r="71677" spans="9:12" ht="15" x14ac:dyDescent="0.25">
      <c r="I71677"/>
      <c r="J71677"/>
      <c r="K71677"/>
      <c r="L71677"/>
    </row>
    <row r="71678" spans="9:12" ht="15" x14ac:dyDescent="0.25">
      <c r="I71678"/>
      <c r="J71678"/>
      <c r="K71678"/>
      <c r="L71678"/>
    </row>
    <row r="71679" spans="9:12" ht="15" x14ac:dyDescent="0.25">
      <c r="I71679"/>
      <c r="J71679"/>
      <c r="K71679"/>
      <c r="L71679"/>
    </row>
    <row r="71680" spans="9:12" ht="15" x14ac:dyDescent="0.25">
      <c r="I71680"/>
      <c r="J71680"/>
      <c r="K71680"/>
      <c r="L71680"/>
    </row>
    <row r="71681" spans="9:12" ht="15" x14ac:dyDescent="0.25">
      <c r="I71681"/>
      <c r="J71681"/>
      <c r="K71681"/>
      <c r="L71681"/>
    </row>
    <row r="71682" spans="9:12" ht="15" x14ac:dyDescent="0.25">
      <c r="I71682"/>
      <c r="J71682"/>
      <c r="K71682"/>
      <c r="L71682"/>
    </row>
    <row r="71683" spans="9:12" ht="15" x14ac:dyDescent="0.25">
      <c r="I71683"/>
      <c r="J71683"/>
      <c r="K71683"/>
      <c r="L71683"/>
    </row>
    <row r="71684" spans="9:12" ht="15" x14ac:dyDescent="0.25">
      <c r="I71684"/>
      <c r="J71684"/>
      <c r="K71684"/>
      <c r="L71684"/>
    </row>
    <row r="71685" spans="9:12" ht="15" x14ac:dyDescent="0.25">
      <c r="I71685"/>
      <c r="J71685"/>
      <c r="K71685"/>
      <c r="L71685"/>
    </row>
    <row r="71686" spans="9:12" ht="15" x14ac:dyDescent="0.25">
      <c r="I71686"/>
      <c r="J71686"/>
      <c r="K71686"/>
      <c r="L71686"/>
    </row>
    <row r="71687" spans="9:12" ht="15" x14ac:dyDescent="0.25">
      <c r="I71687"/>
      <c r="J71687"/>
      <c r="K71687"/>
      <c r="L71687"/>
    </row>
    <row r="71688" spans="9:12" ht="15" x14ac:dyDescent="0.25">
      <c r="I71688"/>
      <c r="J71688"/>
      <c r="K71688"/>
      <c r="L71688"/>
    </row>
    <row r="71689" spans="9:12" ht="15" x14ac:dyDescent="0.25">
      <c r="I71689"/>
      <c r="J71689"/>
      <c r="K71689"/>
      <c r="L71689"/>
    </row>
    <row r="71690" spans="9:12" ht="15" x14ac:dyDescent="0.25">
      <c r="I71690"/>
      <c r="J71690"/>
      <c r="K71690"/>
      <c r="L71690"/>
    </row>
    <row r="71691" spans="9:12" ht="15" x14ac:dyDescent="0.25">
      <c r="I71691"/>
      <c r="J71691"/>
      <c r="K71691"/>
      <c r="L71691"/>
    </row>
    <row r="71692" spans="9:12" ht="15" x14ac:dyDescent="0.25">
      <c r="I71692"/>
      <c r="J71692"/>
      <c r="K71692"/>
      <c r="L71692"/>
    </row>
    <row r="71693" spans="9:12" ht="15" x14ac:dyDescent="0.25">
      <c r="I71693"/>
      <c r="J71693"/>
      <c r="K71693"/>
      <c r="L71693"/>
    </row>
    <row r="71694" spans="9:12" ht="15" x14ac:dyDescent="0.25">
      <c r="I71694"/>
      <c r="J71694"/>
      <c r="K71694"/>
      <c r="L71694"/>
    </row>
    <row r="71695" spans="9:12" ht="15" x14ac:dyDescent="0.25">
      <c r="I71695"/>
      <c r="J71695"/>
      <c r="K71695"/>
      <c r="L71695"/>
    </row>
    <row r="71696" spans="9:12" ht="15" x14ac:dyDescent="0.25">
      <c r="I71696"/>
      <c r="J71696"/>
      <c r="K71696"/>
      <c r="L71696"/>
    </row>
    <row r="71697" spans="9:12" ht="15" x14ac:dyDescent="0.25">
      <c r="I71697"/>
      <c r="J71697"/>
      <c r="K71697"/>
      <c r="L71697"/>
    </row>
    <row r="71698" spans="9:12" ht="15" x14ac:dyDescent="0.25">
      <c r="I71698"/>
      <c r="J71698"/>
      <c r="K71698"/>
      <c r="L71698"/>
    </row>
    <row r="71699" spans="9:12" ht="15" x14ac:dyDescent="0.25">
      <c r="I71699"/>
      <c r="J71699"/>
      <c r="K71699"/>
      <c r="L71699"/>
    </row>
    <row r="71700" spans="9:12" ht="15" x14ac:dyDescent="0.25">
      <c r="I71700"/>
      <c r="J71700"/>
      <c r="K71700"/>
      <c r="L71700"/>
    </row>
    <row r="71701" spans="9:12" ht="15" x14ac:dyDescent="0.25">
      <c r="I71701"/>
      <c r="J71701"/>
      <c r="K71701"/>
      <c r="L71701"/>
    </row>
    <row r="71702" spans="9:12" ht="15" x14ac:dyDescent="0.25">
      <c r="I71702"/>
      <c r="J71702"/>
      <c r="K71702"/>
      <c r="L71702"/>
    </row>
    <row r="71703" spans="9:12" ht="15" x14ac:dyDescent="0.25">
      <c r="I71703"/>
      <c r="J71703"/>
      <c r="K71703"/>
      <c r="L71703"/>
    </row>
    <row r="71704" spans="9:12" ht="15" x14ac:dyDescent="0.25">
      <c r="I71704"/>
      <c r="J71704"/>
      <c r="K71704"/>
      <c r="L71704"/>
    </row>
    <row r="71705" spans="9:12" ht="15" x14ac:dyDescent="0.25">
      <c r="I71705"/>
      <c r="J71705"/>
      <c r="K71705"/>
      <c r="L71705"/>
    </row>
    <row r="71706" spans="9:12" ht="15" x14ac:dyDescent="0.25">
      <c r="I71706"/>
      <c r="J71706"/>
      <c r="K71706"/>
      <c r="L71706"/>
    </row>
    <row r="71707" spans="9:12" ht="15" x14ac:dyDescent="0.25">
      <c r="I71707"/>
      <c r="J71707"/>
      <c r="K71707"/>
      <c r="L71707"/>
    </row>
    <row r="71708" spans="9:12" ht="15" x14ac:dyDescent="0.25">
      <c r="I71708"/>
      <c r="J71708"/>
      <c r="K71708"/>
      <c r="L71708"/>
    </row>
    <row r="71709" spans="9:12" ht="15" x14ac:dyDescent="0.25">
      <c r="I71709"/>
      <c r="J71709"/>
      <c r="K71709"/>
      <c r="L71709"/>
    </row>
    <row r="71710" spans="9:12" ht="15" x14ac:dyDescent="0.25">
      <c r="I71710"/>
      <c r="J71710"/>
      <c r="K71710"/>
      <c r="L71710"/>
    </row>
    <row r="71711" spans="9:12" ht="15" x14ac:dyDescent="0.25">
      <c r="I71711"/>
      <c r="J71711"/>
      <c r="K71711"/>
      <c r="L71711"/>
    </row>
    <row r="71712" spans="9:12" ht="15" x14ac:dyDescent="0.25">
      <c r="I71712"/>
      <c r="J71712"/>
      <c r="K71712"/>
      <c r="L71712"/>
    </row>
    <row r="71713" spans="9:12" ht="15" x14ac:dyDescent="0.25">
      <c r="I71713"/>
      <c r="J71713"/>
      <c r="K71713"/>
      <c r="L71713"/>
    </row>
    <row r="71714" spans="9:12" ht="15" x14ac:dyDescent="0.25">
      <c r="I71714"/>
      <c r="J71714"/>
      <c r="K71714"/>
      <c r="L71714"/>
    </row>
    <row r="71715" spans="9:12" ht="15" x14ac:dyDescent="0.25">
      <c r="I71715"/>
      <c r="J71715"/>
      <c r="K71715"/>
      <c r="L71715"/>
    </row>
    <row r="71716" spans="9:12" ht="15" x14ac:dyDescent="0.25">
      <c r="I71716"/>
      <c r="J71716"/>
      <c r="K71716"/>
      <c r="L71716"/>
    </row>
    <row r="71717" spans="9:12" ht="15" x14ac:dyDescent="0.25">
      <c r="I71717"/>
      <c r="J71717"/>
      <c r="K71717"/>
      <c r="L71717"/>
    </row>
    <row r="71718" spans="9:12" ht="15" x14ac:dyDescent="0.25">
      <c r="I71718"/>
      <c r="J71718"/>
      <c r="K71718"/>
      <c r="L71718"/>
    </row>
    <row r="71719" spans="9:12" ht="15" x14ac:dyDescent="0.25">
      <c r="I71719"/>
      <c r="J71719"/>
      <c r="K71719"/>
      <c r="L71719"/>
    </row>
    <row r="71720" spans="9:12" ht="15" x14ac:dyDescent="0.25">
      <c r="I71720"/>
      <c r="J71720"/>
      <c r="K71720"/>
      <c r="L71720"/>
    </row>
    <row r="71721" spans="9:12" ht="15" x14ac:dyDescent="0.25">
      <c r="I71721"/>
      <c r="J71721"/>
      <c r="K71721"/>
      <c r="L71721"/>
    </row>
    <row r="71722" spans="9:12" ht="15" x14ac:dyDescent="0.25">
      <c r="I71722"/>
      <c r="J71722"/>
      <c r="K71722"/>
      <c r="L71722"/>
    </row>
    <row r="71723" spans="9:12" ht="15" x14ac:dyDescent="0.25">
      <c r="I71723"/>
      <c r="J71723"/>
      <c r="K71723"/>
      <c r="L71723"/>
    </row>
    <row r="71724" spans="9:12" ht="15" x14ac:dyDescent="0.25">
      <c r="I71724"/>
      <c r="J71724"/>
      <c r="K71724"/>
      <c r="L71724"/>
    </row>
    <row r="71725" spans="9:12" ht="15" x14ac:dyDescent="0.25">
      <c r="I71725"/>
      <c r="J71725"/>
      <c r="K71725"/>
      <c r="L71725"/>
    </row>
    <row r="71726" spans="9:12" ht="15" x14ac:dyDescent="0.25">
      <c r="I71726"/>
      <c r="J71726"/>
      <c r="K71726"/>
      <c r="L71726"/>
    </row>
    <row r="71727" spans="9:12" ht="15" x14ac:dyDescent="0.25">
      <c r="I71727"/>
      <c r="J71727"/>
      <c r="K71727"/>
      <c r="L71727"/>
    </row>
    <row r="71728" spans="9:12" ht="15" x14ac:dyDescent="0.25">
      <c r="I71728"/>
      <c r="J71728"/>
      <c r="K71728"/>
      <c r="L71728"/>
    </row>
    <row r="71729" spans="9:12" ht="15" x14ac:dyDescent="0.25">
      <c r="I71729"/>
      <c r="J71729"/>
      <c r="K71729"/>
      <c r="L71729"/>
    </row>
    <row r="71730" spans="9:12" ht="15" x14ac:dyDescent="0.25">
      <c r="I71730"/>
      <c r="J71730"/>
      <c r="K71730"/>
      <c r="L71730"/>
    </row>
    <row r="71731" spans="9:12" ht="15" x14ac:dyDescent="0.25">
      <c r="I71731"/>
      <c r="J71731"/>
      <c r="K71731"/>
      <c r="L71731"/>
    </row>
    <row r="71732" spans="9:12" ht="15" x14ac:dyDescent="0.25">
      <c r="I71732"/>
      <c r="J71732"/>
      <c r="K71732"/>
      <c r="L71732"/>
    </row>
    <row r="71733" spans="9:12" ht="15" x14ac:dyDescent="0.25">
      <c r="I71733"/>
      <c r="J71733"/>
      <c r="K71733"/>
      <c r="L71733"/>
    </row>
    <row r="71734" spans="9:12" ht="15" x14ac:dyDescent="0.25">
      <c r="I71734"/>
      <c r="J71734"/>
      <c r="K71734"/>
      <c r="L71734"/>
    </row>
    <row r="71735" spans="9:12" ht="15" x14ac:dyDescent="0.25">
      <c r="I71735"/>
      <c r="J71735"/>
      <c r="K71735"/>
      <c r="L71735"/>
    </row>
    <row r="71736" spans="9:12" ht="15" x14ac:dyDescent="0.25">
      <c r="I71736"/>
      <c r="J71736"/>
      <c r="K71736"/>
      <c r="L71736"/>
    </row>
    <row r="71737" spans="9:12" ht="15" x14ac:dyDescent="0.25">
      <c r="I71737"/>
      <c r="J71737"/>
      <c r="K71737"/>
      <c r="L71737"/>
    </row>
    <row r="71738" spans="9:12" ht="15" x14ac:dyDescent="0.25">
      <c r="I71738"/>
      <c r="J71738"/>
      <c r="K71738"/>
      <c r="L71738"/>
    </row>
    <row r="71739" spans="9:12" ht="15" x14ac:dyDescent="0.25">
      <c r="I71739"/>
      <c r="J71739"/>
      <c r="K71739"/>
      <c r="L71739"/>
    </row>
    <row r="71740" spans="9:12" ht="15" x14ac:dyDescent="0.25">
      <c r="I71740"/>
      <c r="J71740"/>
      <c r="K71740"/>
      <c r="L71740"/>
    </row>
    <row r="71741" spans="9:12" ht="15" x14ac:dyDescent="0.25">
      <c r="I71741"/>
      <c r="J71741"/>
      <c r="K71741"/>
      <c r="L71741"/>
    </row>
    <row r="71742" spans="9:12" ht="15" x14ac:dyDescent="0.25">
      <c r="I71742"/>
      <c r="J71742"/>
      <c r="K71742"/>
      <c r="L71742"/>
    </row>
    <row r="71743" spans="9:12" ht="15" x14ac:dyDescent="0.25">
      <c r="I71743"/>
      <c r="J71743"/>
      <c r="K71743"/>
      <c r="L71743"/>
    </row>
    <row r="71744" spans="9:12" ht="15" x14ac:dyDescent="0.25">
      <c r="I71744"/>
      <c r="J71744"/>
      <c r="K71744"/>
      <c r="L71744"/>
    </row>
    <row r="71745" spans="9:12" ht="15" x14ac:dyDescent="0.25">
      <c r="I71745"/>
      <c r="J71745"/>
      <c r="K71745"/>
      <c r="L71745"/>
    </row>
    <row r="71746" spans="9:12" ht="15" x14ac:dyDescent="0.25">
      <c r="I71746"/>
      <c r="J71746"/>
      <c r="K71746"/>
      <c r="L71746"/>
    </row>
    <row r="71747" spans="9:12" ht="15" x14ac:dyDescent="0.25">
      <c r="I71747"/>
      <c r="J71747"/>
      <c r="K71747"/>
      <c r="L71747"/>
    </row>
    <row r="71748" spans="9:12" ht="15" x14ac:dyDescent="0.25">
      <c r="I71748"/>
      <c r="J71748"/>
      <c r="K71748"/>
      <c r="L71748"/>
    </row>
    <row r="71749" spans="9:12" ht="15" x14ac:dyDescent="0.25">
      <c r="I71749"/>
      <c r="J71749"/>
      <c r="K71749"/>
      <c r="L71749"/>
    </row>
    <row r="71750" spans="9:12" ht="15" x14ac:dyDescent="0.25">
      <c r="I71750"/>
      <c r="J71750"/>
      <c r="K71750"/>
      <c r="L71750"/>
    </row>
    <row r="71751" spans="9:12" ht="15" x14ac:dyDescent="0.25">
      <c r="I71751"/>
      <c r="J71751"/>
      <c r="K71751"/>
      <c r="L71751"/>
    </row>
    <row r="71752" spans="9:12" ht="15" x14ac:dyDescent="0.25">
      <c r="I71752"/>
      <c r="J71752"/>
      <c r="K71752"/>
      <c r="L71752"/>
    </row>
    <row r="71753" spans="9:12" ht="15" x14ac:dyDescent="0.25">
      <c r="I71753"/>
      <c r="J71753"/>
      <c r="K71753"/>
      <c r="L71753"/>
    </row>
    <row r="71754" spans="9:12" ht="15" x14ac:dyDescent="0.25">
      <c r="I71754"/>
      <c r="J71754"/>
      <c r="K71754"/>
      <c r="L71754"/>
    </row>
    <row r="71755" spans="9:12" ht="15" x14ac:dyDescent="0.25">
      <c r="I71755"/>
      <c r="J71755"/>
      <c r="K71755"/>
      <c r="L71755"/>
    </row>
    <row r="71756" spans="9:12" ht="15" x14ac:dyDescent="0.25">
      <c r="I71756"/>
      <c r="J71756"/>
      <c r="K71756"/>
      <c r="L71756"/>
    </row>
    <row r="71757" spans="9:12" ht="15" x14ac:dyDescent="0.25">
      <c r="I71757"/>
      <c r="J71757"/>
      <c r="K71757"/>
      <c r="L71757"/>
    </row>
    <row r="71758" spans="9:12" ht="15" x14ac:dyDescent="0.25">
      <c r="I71758"/>
      <c r="J71758"/>
      <c r="K71758"/>
      <c r="L71758"/>
    </row>
    <row r="71759" spans="9:12" ht="15" x14ac:dyDescent="0.25">
      <c r="I71759"/>
      <c r="J71759"/>
      <c r="K71759"/>
      <c r="L71759"/>
    </row>
    <row r="71760" spans="9:12" ht="15" x14ac:dyDescent="0.25">
      <c r="I71760"/>
      <c r="J71760"/>
      <c r="K71760"/>
      <c r="L71760"/>
    </row>
    <row r="71761" spans="9:12" ht="15" x14ac:dyDescent="0.25">
      <c r="I71761"/>
      <c r="J71761"/>
      <c r="K71761"/>
      <c r="L71761"/>
    </row>
    <row r="71762" spans="9:12" ht="15" x14ac:dyDescent="0.25">
      <c r="I71762"/>
      <c r="J71762"/>
      <c r="K71762"/>
      <c r="L71762"/>
    </row>
    <row r="71763" spans="9:12" ht="15" x14ac:dyDescent="0.25">
      <c r="I71763"/>
      <c r="J71763"/>
      <c r="K71763"/>
      <c r="L71763"/>
    </row>
    <row r="71764" spans="9:12" ht="15" x14ac:dyDescent="0.25">
      <c r="I71764"/>
      <c r="J71764"/>
      <c r="K71764"/>
      <c r="L71764"/>
    </row>
    <row r="71765" spans="9:12" ht="15" x14ac:dyDescent="0.25">
      <c r="I71765"/>
      <c r="J71765"/>
      <c r="K71765"/>
      <c r="L71765"/>
    </row>
    <row r="71766" spans="9:12" ht="15" x14ac:dyDescent="0.25">
      <c r="I71766"/>
      <c r="J71766"/>
      <c r="K71766"/>
      <c r="L71766"/>
    </row>
    <row r="71767" spans="9:12" ht="15" x14ac:dyDescent="0.25">
      <c r="I71767"/>
      <c r="J71767"/>
      <c r="K71767"/>
      <c r="L71767"/>
    </row>
    <row r="71768" spans="9:12" ht="15" x14ac:dyDescent="0.25">
      <c r="I71768"/>
      <c r="J71768"/>
      <c r="K71768"/>
      <c r="L71768"/>
    </row>
    <row r="71769" spans="9:12" ht="15" x14ac:dyDescent="0.25">
      <c r="I71769"/>
      <c r="J71769"/>
      <c r="K71769"/>
      <c r="L71769"/>
    </row>
    <row r="71770" spans="9:12" ht="15" x14ac:dyDescent="0.25">
      <c r="I71770"/>
      <c r="J71770"/>
      <c r="K71770"/>
      <c r="L71770"/>
    </row>
    <row r="71771" spans="9:12" ht="15" x14ac:dyDescent="0.25">
      <c r="I71771"/>
      <c r="J71771"/>
      <c r="K71771"/>
      <c r="L71771"/>
    </row>
    <row r="71772" spans="9:12" ht="15" x14ac:dyDescent="0.25">
      <c r="I71772"/>
      <c r="J71772"/>
      <c r="K71772"/>
      <c r="L71772"/>
    </row>
    <row r="71773" spans="9:12" ht="15" x14ac:dyDescent="0.25">
      <c r="I71773"/>
      <c r="J71773"/>
      <c r="K71773"/>
      <c r="L71773"/>
    </row>
    <row r="71774" spans="9:12" ht="15" x14ac:dyDescent="0.25">
      <c r="I71774"/>
      <c r="J71774"/>
      <c r="K71774"/>
      <c r="L71774"/>
    </row>
    <row r="71775" spans="9:12" ht="15" x14ac:dyDescent="0.25">
      <c r="I71775"/>
      <c r="J71775"/>
      <c r="K71775"/>
      <c r="L71775"/>
    </row>
    <row r="71776" spans="9:12" ht="15" x14ac:dyDescent="0.25">
      <c r="I71776"/>
      <c r="J71776"/>
      <c r="K71776"/>
      <c r="L71776"/>
    </row>
    <row r="71777" spans="9:12" ht="15" x14ac:dyDescent="0.25">
      <c r="I71777"/>
      <c r="J71777"/>
      <c r="K71777"/>
      <c r="L71777"/>
    </row>
    <row r="71778" spans="9:12" ht="15" x14ac:dyDescent="0.25">
      <c r="I71778"/>
      <c r="J71778"/>
      <c r="K71778"/>
      <c r="L71778"/>
    </row>
    <row r="71779" spans="9:12" ht="15" x14ac:dyDescent="0.25">
      <c r="I71779"/>
      <c r="J71779"/>
      <c r="K71779"/>
      <c r="L71779"/>
    </row>
    <row r="71780" spans="9:12" ht="15" x14ac:dyDescent="0.25">
      <c r="I71780"/>
      <c r="J71780"/>
      <c r="K71780"/>
      <c r="L71780"/>
    </row>
    <row r="71781" spans="9:12" ht="15" x14ac:dyDescent="0.25">
      <c r="I71781"/>
      <c r="J71781"/>
      <c r="K71781"/>
      <c r="L71781"/>
    </row>
    <row r="71782" spans="9:12" ht="15" x14ac:dyDescent="0.25">
      <c r="I71782"/>
      <c r="J71782"/>
      <c r="K71782"/>
      <c r="L71782"/>
    </row>
    <row r="71783" spans="9:12" ht="15" x14ac:dyDescent="0.25">
      <c r="I71783"/>
      <c r="J71783"/>
      <c r="K71783"/>
      <c r="L71783"/>
    </row>
    <row r="71784" spans="9:12" ht="15" x14ac:dyDescent="0.25">
      <c r="I71784"/>
      <c r="J71784"/>
      <c r="K71784"/>
      <c r="L71784"/>
    </row>
    <row r="71785" spans="9:12" ht="15" x14ac:dyDescent="0.25">
      <c r="I71785"/>
      <c r="J71785"/>
      <c r="K71785"/>
      <c r="L71785"/>
    </row>
    <row r="71786" spans="9:12" ht="15" x14ac:dyDescent="0.25">
      <c r="I71786"/>
      <c r="J71786"/>
      <c r="K71786"/>
      <c r="L71786"/>
    </row>
    <row r="71787" spans="9:12" ht="15" x14ac:dyDescent="0.25">
      <c r="I71787"/>
      <c r="J71787"/>
      <c r="K71787"/>
      <c r="L71787"/>
    </row>
    <row r="71788" spans="9:12" ht="15" x14ac:dyDescent="0.25">
      <c r="I71788"/>
      <c r="J71788"/>
      <c r="K71788"/>
      <c r="L71788"/>
    </row>
    <row r="71789" spans="9:12" ht="15" x14ac:dyDescent="0.25">
      <c r="I71789"/>
      <c r="J71789"/>
      <c r="K71789"/>
      <c r="L71789"/>
    </row>
    <row r="71790" spans="9:12" ht="15" x14ac:dyDescent="0.25">
      <c r="I71790"/>
      <c r="J71790"/>
      <c r="K71790"/>
      <c r="L71790"/>
    </row>
    <row r="71791" spans="9:12" ht="15" x14ac:dyDescent="0.25">
      <c r="I71791"/>
      <c r="J71791"/>
      <c r="K71791"/>
      <c r="L71791"/>
    </row>
    <row r="71792" spans="9:12" ht="15" x14ac:dyDescent="0.25">
      <c r="I71792"/>
      <c r="J71792"/>
      <c r="K71792"/>
      <c r="L71792"/>
    </row>
    <row r="71793" spans="9:12" ht="15" x14ac:dyDescent="0.25">
      <c r="I71793"/>
      <c r="J71793"/>
      <c r="K71793"/>
      <c r="L71793"/>
    </row>
    <row r="71794" spans="9:12" ht="15" x14ac:dyDescent="0.25">
      <c r="I71794"/>
      <c r="J71794"/>
      <c r="K71794"/>
      <c r="L71794"/>
    </row>
    <row r="71795" spans="9:12" ht="15" x14ac:dyDescent="0.25">
      <c r="I71795"/>
      <c r="J71795"/>
      <c r="K71795"/>
      <c r="L71795"/>
    </row>
    <row r="71796" spans="9:12" ht="15" x14ac:dyDescent="0.25">
      <c r="I71796"/>
      <c r="J71796"/>
      <c r="K71796"/>
      <c r="L71796"/>
    </row>
    <row r="71797" spans="9:12" ht="15" x14ac:dyDescent="0.25">
      <c r="I71797"/>
      <c r="J71797"/>
      <c r="K71797"/>
      <c r="L71797"/>
    </row>
    <row r="71798" spans="9:12" ht="15" x14ac:dyDescent="0.25">
      <c r="I71798"/>
      <c r="J71798"/>
      <c r="K71798"/>
      <c r="L71798"/>
    </row>
    <row r="71799" spans="9:12" ht="15" x14ac:dyDescent="0.25">
      <c r="I71799"/>
      <c r="J71799"/>
      <c r="K71799"/>
      <c r="L71799"/>
    </row>
    <row r="71800" spans="9:12" ht="15" x14ac:dyDescent="0.25">
      <c r="I71800"/>
      <c r="J71800"/>
      <c r="K71800"/>
      <c r="L71800"/>
    </row>
    <row r="71801" spans="9:12" ht="15" x14ac:dyDescent="0.25">
      <c r="I71801"/>
      <c r="J71801"/>
      <c r="K71801"/>
      <c r="L71801"/>
    </row>
    <row r="71802" spans="9:12" ht="15" x14ac:dyDescent="0.25">
      <c r="I71802"/>
      <c r="J71802"/>
      <c r="K71802"/>
      <c r="L71802"/>
    </row>
    <row r="71803" spans="9:12" ht="15" x14ac:dyDescent="0.25">
      <c r="I71803"/>
      <c r="J71803"/>
      <c r="K71803"/>
      <c r="L71803"/>
    </row>
    <row r="71804" spans="9:12" ht="15" x14ac:dyDescent="0.25">
      <c r="I71804"/>
      <c r="J71804"/>
      <c r="K71804"/>
      <c r="L71804"/>
    </row>
    <row r="71805" spans="9:12" ht="15" x14ac:dyDescent="0.25">
      <c r="I71805"/>
      <c r="J71805"/>
      <c r="K71805"/>
      <c r="L71805"/>
    </row>
    <row r="71806" spans="9:12" ht="15" x14ac:dyDescent="0.25">
      <c r="I71806"/>
      <c r="J71806"/>
      <c r="K71806"/>
      <c r="L71806"/>
    </row>
    <row r="71807" spans="9:12" ht="15" x14ac:dyDescent="0.25">
      <c r="I71807"/>
      <c r="J71807"/>
      <c r="K71807"/>
      <c r="L71807"/>
    </row>
    <row r="71808" spans="9:12" ht="15" x14ac:dyDescent="0.25">
      <c r="I71808"/>
      <c r="J71808"/>
      <c r="K71808"/>
      <c r="L71808"/>
    </row>
    <row r="71809" spans="9:12" ht="15" x14ac:dyDescent="0.25">
      <c r="I71809"/>
      <c r="J71809"/>
      <c r="K71809"/>
      <c r="L71809"/>
    </row>
    <row r="71810" spans="9:12" ht="15" x14ac:dyDescent="0.25">
      <c r="I71810"/>
      <c r="J71810"/>
      <c r="K71810"/>
      <c r="L71810"/>
    </row>
    <row r="71811" spans="9:12" ht="15" x14ac:dyDescent="0.25">
      <c r="I71811"/>
      <c r="J71811"/>
      <c r="K71811"/>
      <c r="L71811"/>
    </row>
    <row r="71812" spans="9:12" ht="15" x14ac:dyDescent="0.25">
      <c r="I71812"/>
      <c r="J71812"/>
      <c r="K71812"/>
      <c r="L71812"/>
    </row>
    <row r="71813" spans="9:12" ht="15" x14ac:dyDescent="0.25">
      <c r="I71813"/>
      <c r="J71813"/>
      <c r="K71813"/>
      <c r="L71813"/>
    </row>
    <row r="71814" spans="9:12" ht="15" x14ac:dyDescent="0.25">
      <c r="I71814"/>
      <c r="J71814"/>
      <c r="K71814"/>
      <c r="L71814"/>
    </row>
    <row r="71815" spans="9:12" ht="15" x14ac:dyDescent="0.25">
      <c r="I71815"/>
      <c r="J71815"/>
      <c r="K71815"/>
      <c r="L71815"/>
    </row>
    <row r="71816" spans="9:12" ht="15" x14ac:dyDescent="0.25">
      <c r="I71816"/>
      <c r="J71816"/>
      <c r="K71816"/>
      <c r="L71816"/>
    </row>
    <row r="71817" spans="9:12" ht="15" x14ac:dyDescent="0.25">
      <c r="I71817"/>
      <c r="J71817"/>
      <c r="K71817"/>
      <c r="L71817"/>
    </row>
    <row r="71818" spans="9:12" ht="15" x14ac:dyDescent="0.25">
      <c r="I71818"/>
      <c r="J71818"/>
      <c r="K71818"/>
      <c r="L71818"/>
    </row>
    <row r="71819" spans="9:12" ht="15" x14ac:dyDescent="0.25">
      <c r="I71819"/>
      <c r="J71819"/>
      <c r="K71819"/>
      <c r="L71819"/>
    </row>
    <row r="71820" spans="9:12" ht="15" x14ac:dyDescent="0.25">
      <c r="I71820"/>
      <c r="J71820"/>
      <c r="K71820"/>
      <c r="L71820"/>
    </row>
    <row r="71821" spans="9:12" ht="15" x14ac:dyDescent="0.25">
      <c r="I71821"/>
      <c r="J71821"/>
      <c r="K71821"/>
      <c r="L71821"/>
    </row>
    <row r="71822" spans="9:12" ht="15" x14ac:dyDescent="0.25">
      <c r="I71822"/>
      <c r="J71822"/>
      <c r="K71822"/>
      <c r="L71822"/>
    </row>
    <row r="71823" spans="9:12" ht="15" x14ac:dyDescent="0.25">
      <c r="I71823"/>
      <c r="J71823"/>
      <c r="K71823"/>
      <c r="L71823"/>
    </row>
    <row r="71824" spans="9:12" ht="15" x14ac:dyDescent="0.25">
      <c r="I71824"/>
      <c r="J71824"/>
      <c r="K71824"/>
      <c r="L71824"/>
    </row>
    <row r="71825" spans="9:12" ht="15" x14ac:dyDescent="0.25">
      <c r="I71825"/>
      <c r="J71825"/>
      <c r="K71825"/>
      <c r="L71825"/>
    </row>
    <row r="71826" spans="9:12" ht="15" x14ac:dyDescent="0.25">
      <c r="I71826"/>
      <c r="J71826"/>
      <c r="K71826"/>
      <c r="L71826"/>
    </row>
    <row r="71827" spans="9:12" ht="15" x14ac:dyDescent="0.25">
      <c r="I71827"/>
      <c r="J71827"/>
      <c r="K71827"/>
      <c r="L71827"/>
    </row>
    <row r="71828" spans="9:12" ht="15" x14ac:dyDescent="0.25">
      <c r="I71828"/>
      <c r="J71828"/>
      <c r="K71828"/>
      <c r="L71828"/>
    </row>
    <row r="71829" spans="9:12" ht="15" x14ac:dyDescent="0.25">
      <c r="I71829"/>
      <c r="J71829"/>
      <c r="K71829"/>
      <c r="L71829"/>
    </row>
    <row r="71830" spans="9:12" ht="15" x14ac:dyDescent="0.25">
      <c r="I71830"/>
      <c r="J71830"/>
      <c r="K71830"/>
      <c r="L71830"/>
    </row>
    <row r="71831" spans="9:12" ht="15" x14ac:dyDescent="0.25">
      <c r="I71831"/>
      <c r="J71831"/>
      <c r="K71831"/>
      <c r="L71831"/>
    </row>
    <row r="71832" spans="9:12" ht="15" x14ac:dyDescent="0.25">
      <c r="I71832"/>
      <c r="J71832"/>
      <c r="K71832"/>
      <c r="L71832"/>
    </row>
    <row r="71833" spans="9:12" ht="15" x14ac:dyDescent="0.25">
      <c r="I71833"/>
      <c r="J71833"/>
      <c r="K71833"/>
      <c r="L71833"/>
    </row>
    <row r="71834" spans="9:12" ht="15" x14ac:dyDescent="0.25">
      <c r="I71834"/>
      <c r="J71834"/>
      <c r="K71834"/>
      <c r="L71834"/>
    </row>
    <row r="71835" spans="9:12" ht="15" x14ac:dyDescent="0.25">
      <c r="I71835"/>
      <c r="J71835"/>
      <c r="K71835"/>
      <c r="L71835"/>
    </row>
    <row r="71836" spans="9:12" ht="15" x14ac:dyDescent="0.25">
      <c r="I71836"/>
      <c r="J71836"/>
      <c r="K71836"/>
      <c r="L71836"/>
    </row>
    <row r="71837" spans="9:12" ht="15" x14ac:dyDescent="0.25">
      <c r="I71837"/>
      <c r="J71837"/>
      <c r="K71837"/>
      <c r="L71837"/>
    </row>
    <row r="71838" spans="9:12" ht="15" x14ac:dyDescent="0.25">
      <c r="I71838"/>
      <c r="J71838"/>
      <c r="K71838"/>
      <c r="L71838"/>
    </row>
    <row r="71839" spans="9:12" ht="15" x14ac:dyDescent="0.25">
      <c r="I71839"/>
      <c r="J71839"/>
      <c r="K71839"/>
      <c r="L71839"/>
    </row>
    <row r="71840" spans="9:12" ht="15" x14ac:dyDescent="0.25">
      <c r="I71840"/>
      <c r="J71840"/>
      <c r="K71840"/>
      <c r="L71840"/>
    </row>
    <row r="71841" spans="9:12" ht="15" x14ac:dyDescent="0.25">
      <c r="I71841"/>
      <c r="J71841"/>
      <c r="K71841"/>
      <c r="L71841"/>
    </row>
    <row r="71842" spans="9:12" ht="15" x14ac:dyDescent="0.25">
      <c r="I71842"/>
      <c r="J71842"/>
      <c r="K71842"/>
      <c r="L71842"/>
    </row>
    <row r="71843" spans="9:12" ht="15" x14ac:dyDescent="0.25">
      <c r="I71843"/>
      <c r="J71843"/>
      <c r="K71843"/>
      <c r="L71843"/>
    </row>
    <row r="71844" spans="9:12" ht="15" x14ac:dyDescent="0.25">
      <c r="I71844"/>
      <c r="J71844"/>
      <c r="K71844"/>
      <c r="L71844"/>
    </row>
    <row r="71845" spans="9:12" ht="15" x14ac:dyDescent="0.25">
      <c r="I71845"/>
      <c r="J71845"/>
      <c r="K71845"/>
      <c r="L71845"/>
    </row>
    <row r="71846" spans="9:12" ht="15" x14ac:dyDescent="0.25">
      <c r="I71846"/>
      <c r="J71846"/>
      <c r="K71846"/>
      <c r="L71846"/>
    </row>
    <row r="71847" spans="9:12" ht="15" x14ac:dyDescent="0.25">
      <c r="I71847"/>
      <c r="J71847"/>
      <c r="K71847"/>
      <c r="L71847"/>
    </row>
    <row r="71848" spans="9:12" ht="15" x14ac:dyDescent="0.25">
      <c r="I71848"/>
      <c r="J71848"/>
      <c r="K71848"/>
      <c r="L71848"/>
    </row>
    <row r="71849" spans="9:12" ht="15" x14ac:dyDescent="0.25">
      <c r="I71849"/>
      <c r="J71849"/>
      <c r="K71849"/>
      <c r="L71849"/>
    </row>
    <row r="71850" spans="9:12" ht="15" x14ac:dyDescent="0.25">
      <c r="I71850"/>
      <c r="J71850"/>
      <c r="K71850"/>
      <c r="L71850"/>
    </row>
    <row r="71851" spans="9:12" ht="15" x14ac:dyDescent="0.25">
      <c r="I71851"/>
      <c r="J71851"/>
      <c r="K71851"/>
      <c r="L71851"/>
    </row>
    <row r="71852" spans="9:12" ht="15" x14ac:dyDescent="0.25">
      <c r="I71852"/>
      <c r="J71852"/>
      <c r="K71852"/>
      <c r="L71852"/>
    </row>
    <row r="71853" spans="9:12" ht="15" x14ac:dyDescent="0.25">
      <c r="I71853"/>
      <c r="J71853"/>
      <c r="K71853"/>
      <c r="L71853"/>
    </row>
    <row r="71854" spans="9:12" ht="15" x14ac:dyDescent="0.25">
      <c r="I71854"/>
      <c r="J71854"/>
      <c r="K71854"/>
      <c r="L71854"/>
    </row>
    <row r="71855" spans="9:12" ht="15" x14ac:dyDescent="0.25">
      <c r="I71855"/>
      <c r="J71855"/>
      <c r="K71855"/>
      <c r="L71855"/>
    </row>
    <row r="71856" spans="9:12" ht="15" x14ac:dyDescent="0.25">
      <c r="I71856"/>
      <c r="J71856"/>
      <c r="K71856"/>
      <c r="L71856"/>
    </row>
    <row r="71857" spans="9:12" ht="15" x14ac:dyDescent="0.25">
      <c r="I71857"/>
      <c r="J71857"/>
      <c r="K71857"/>
      <c r="L71857"/>
    </row>
    <row r="71858" spans="9:12" ht="15" x14ac:dyDescent="0.25">
      <c r="I71858"/>
      <c r="J71858"/>
      <c r="K71858"/>
      <c r="L71858"/>
    </row>
    <row r="71859" spans="9:12" ht="15" x14ac:dyDescent="0.25">
      <c r="I71859"/>
      <c r="J71859"/>
      <c r="K71859"/>
      <c r="L71859"/>
    </row>
    <row r="71860" spans="9:12" ht="15" x14ac:dyDescent="0.25">
      <c r="I71860"/>
      <c r="J71860"/>
      <c r="K71860"/>
      <c r="L71860"/>
    </row>
    <row r="71861" spans="9:12" ht="15" x14ac:dyDescent="0.25">
      <c r="I71861"/>
      <c r="J71861"/>
      <c r="K71861"/>
      <c r="L71861"/>
    </row>
    <row r="71862" spans="9:12" ht="15" x14ac:dyDescent="0.25">
      <c r="I71862"/>
      <c r="J71862"/>
      <c r="K71862"/>
      <c r="L71862"/>
    </row>
    <row r="71863" spans="9:12" ht="15" x14ac:dyDescent="0.25">
      <c r="I71863"/>
      <c r="J71863"/>
      <c r="K71863"/>
      <c r="L71863"/>
    </row>
    <row r="71864" spans="9:12" ht="15" x14ac:dyDescent="0.25">
      <c r="I71864"/>
      <c r="J71864"/>
      <c r="K71864"/>
      <c r="L71864"/>
    </row>
    <row r="71865" spans="9:12" ht="15" x14ac:dyDescent="0.25">
      <c r="I71865"/>
      <c r="J71865"/>
      <c r="K71865"/>
      <c r="L71865"/>
    </row>
    <row r="71866" spans="9:12" ht="15" x14ac:dyDescent="0.25">
      <c r="I71866"/>
      <c r="J71866"/>
      <c r="K71866"/>
      <c r="L71866"/>
    </row>
    <row r="71867" spans="9:12" ht="15" x14ac:dyDescent="0.25">
      <c r="I71867"/>
      <c r="J71867"/>
      <c r="K71867"/>
      <c r="L71867"/>
    </row>
    <row r="71868" spans="9:12" ht="15" x14ac:dyDescent="0.25">
      <c r="I71868"/>
      <c r="J71868"/>
      <c r="K71868"/>
      <c r="L71868"/>
    </row>
    <row r="71869" spans="9:12" ht="15" x14ac:dyDescent="0.25">
      <c r="I71869"/>
      <c r="J71869"/>
      <c r="K71869"/>
      <c r="L71869"/>
    </row>
    <row r="71870" spans="9:12" ht="15" x14ac:dyDescent="0.25">
      <c r="I71870"/>
      <c r="J71870"/>
      <c r="K71870"/>
      <c r="L71870"/>
    </row>
    <row r="71871" spans="9:12" ht="15" x14ac:dyDescent="0.25">
      <c r="I71871"/>
      <c r="J71871"/>
      <c r="K71871"/>
      <c r="L71871"/>
    </row>
    <row r="71872" spans="9:12" ht="15" x14ac:dyDescent="0.25">
      <c r="I71872"/>
      <c r="J71872"/>
      <c r="K71872"/>
      <c r="L71872"/>
    </row>
    <row r="71873" spans="9:12" ht="15" x14ac:dyDescent="0.25">
      <c r="I71873"/>
      <c r="J71873"/>
      <c r="K71873"/>
      <c r="L71873"/>
    </row>
    <row r="71874" spans="9:12" ht="15" x14ac:dyDescent="0.25">
      <c r="I71874"/>
      <c r="J71874"/>
      <c r="K71874"/>
      <c r="L71874"/>
    </row>
    <row r="71875" spans="9:12" ht="15" x14ac:dyDescent="0.25">
      <c r="I71875"/>
      <c r="J71875"/>
      <c r="K71875"/>
      <c r="L71875"/>
    </row>
    <row r="71876" spans="9:12" ht="15" x14ac:dyDescent="0.25">
      <c r="I71876"/>
      <c r="J71876"/>
      <c r="K71876"/>
      <c r="L71876"/>
    </row>
    <row r="71877" spans="9:12" ht="15" x14ac:dyDescent="0.25">
      <c r="I71877"/>
      <c r="J71877"/>
      <c r="K71877"/>
      <c r="L71877"/>
    </row>
    <row r="71878" spans="9:12" ht="15" x14ac:dyDescent="0.25">
      <c r="I71878"/>
      <c r="J71878"/>
      <c r="K71878"/>
      <c r="L71878"/>
    </row>
    <row r="71879" spans="9:12" ht="15" x14ac:dyDescent="0.25">
      <c r="I71879"/>
      <c r="J71879"/>
      <c r="K71879"/>
      <c r="L71879"/>
    </row>
    <row r="71880" spans="9:12" ht="15" x14ac:dyDescent="0.25">
      <c r="I71880"/>
      <c r="J71880"/>
      <c r="K71880"/>
      <c r="L71880"/>
    </row>
    <row r="71881" spans="9:12" ht="15" x14ac:dyDescent="0.25">
      <c r="I71881"/>
      <c r="J71881"/>
      <c r="K71881"/>
      <c r="L71881"/>
    </row>
    <row r="71882" spans="9:12" ht="15" x14ac:dyDescent="0.25">
      <c r="I71882"/>
      <c r="J71882"/>
      <c r="K71882"/>
      <c r="L71882"/>
    </row>
    <row r="71883" spans="9:12" ht="15" x14ac:dyDescent="0.25">
      <c r="I71883"/>
      <c r="J71883"/>
      <c r="K71883"/>
      <c r="L71883"/>
    </row>
    <row r="71884" spans="9:12" ht="15" x14ac:dyDescent="0.25">
      <c r="I71884"/>
      <c r="J71884"/>
      <c r="K71884"/>
      <c r="L71884"/>
    </row>
    <row r="71885" spans="9:12" ht="15" x14ac:dyDescent="0.25">
      <c r="I71885"/>
      <c r="J71885"/>
      <c r="K71885"/>
      <c r="L71885"/>
    </row>
    <row r="71886" spans="9:12" ht="15" x14ac:dyDescent="0.25">
      <c r="I71886"/>
      <c r="J71886"/>
      <c r="K71886"/>
      <c r="L71886"/>
    </row>
    <row r="71887" spans="9:12" ht="15" x14ac:dyDescent="0.25">
      <c r="I71887"/>
      <c r="J71887"/>
      <c r="K71887"/>
      <c r="L71887"/>
    </row>
    <row r="71888" spans="9:12" ht="15" x14ac:dyDescent="0.25">
      <c r="I71888"/>
      <c r="J71888"/>
      <c r="K71888"/>
      <c r="L71888"/>
    </row>
    <row r="71889" spans="9:12" ht="15" x14ac:dyDescent="0.25">
      <c r="I71889"/>
      <c r="J71889"/>
      <c r="K71889"/>
      <c r="L71889"/>
    </row>
    <row r="71890" spans="9:12" ht="15" x14ac:dyDescent="0.25">
      <c r="I71890"/>
      <c r="J71890"/>
      <c r="K71890"/>
      <c r="L71890"/>
    </row>
    <row r="71891" spans="9:12" ht="15" x14ac:dyDescent="0.25">
      <c r="I71891"/>
      <c r="J71891"/>
      <c r="K71891"/>
      <c r="L71891"/>
    </row>
    <row r="71892" spans="9:12" ht="15" x14ac:dyDescent="0.25">
      <c r="I71892"/>
      <c r="J71892"/>
      <c r="K71892"/>
      <c r="L71892"/>
    </row>
    <row r="71893" spans="9:12" ht="15" x14ac:dyDescent="0.25">
      <c r="I71893"/>
      <c r="J71893"/>
      <c r="K71893"/>
      <c r="L71893"/>
    </row>
    <row r="71894" spans="9:12" ht="15" x14ac:dyDescent="0.25">
      <c r="I71894"/>
      <c r="J71894"/>
      <c r="K71894"/>
      <c r="L71894"/>
    </row>
    <row r="71895" spans="9:12" ht="15" x14ac:dyDescent="0.25">
      <c r="I71895"/>
      <c r="J71895"/>
      <c r="K71895"/>
      <c r="L71895"/>
    </row>
    <row r="71896" spans="9:12" ht="15" x14ac:dyDescent="0.25">
      <c r="I71896"/>
      <c r="J71896"/>
      <c r="K71896"/>
      <c r="L71896"/>
    </row>
    <row r="71897" spans="9:12" ht="15" x14ac:dyDescent="0.25">
      <c r="I71897"/>
      <c r="J71897"/>
      <c r="K71897"/>
      <c r="L71897"/>
    </row>
    <row r="71898" spans="9:12" ht="15" x14ac:dyDescent="0.25">
      <c r="I71898"/>
      <c r="J71898"/>
      <c r="K71898"/>
      <c r="L71898"/>
    </row>
    <row r="71899" spans="9:12" ht="15" x14ac:dyDescent="0.25">
      <c r="I71899"/>
      <c r="J71899"/>
      <c r="K71899"/>
      <c r="L71899"/>
    </row>
    <row r="71900" spans="9:12" ht="15" x14ac:dyDescent="0.25">
      <c r="I71900"/>
      <c r="J71900"/>
      <c r="K71900"/>
      <c r="L71900"/>
    </row>
    <row r="71901" spans="9:12" ht="15" x14ac:dyDescent="0.25">
      <c r="I71901"/>
      <c r="J71901"/>
      <c r="K71901"/>
      <c r="L71901"/>
    </row>
    <row r="71902" spans="9:12" ht="15" x14ac:dyDescent="0.25">
      <c r="I71902"/>
      <c r="J71902"/>
      <c r="K71902"/>
      <c r="L71902"/>
    </row>
    <row r="71903" spans="9:12" ht="15" x14ac:dyDescent="0.25">
      <c r="I71903"/>
      <c r="J71903"/>
      <c r="K71903"/>
      <c r="L71903"/>
    </row>
    <row r="71904" spans="9:12" ht="15" x14ac:dyDescent="0.25">
      <c r="I71904"/>
      <c r="J71904"/>
      <c r="K71904"/>
      <c r="L71904"/>
    </row>
    <row r="71905" spans="9:12" ht="15" x14ac:dyDescent="0.25">
      <c r="I71905"/>
      <c r="J71905"/>
      <c r="K71905"/>
      <c r="L71905"/>
    </row>
    <row r="71906" spans="9:12" ht="15" x14ac:dyDescent="0.25">
      <c r="I71906"/>
      <c r="J71906"/>
      <c r="K71906"/>
      <c r="L71906"/>
    </row>
    <row r="71907" spans="9:12" ht="15" x14ac:dyDescent="0.25">
      <c r="I71907"/>
      <c r="J71907"/>
      <c r="K71907"/>
      <c r="L71907"/>
    </row>
    <row r="71908" spans="9:12" ht="15" x14ac:dyDescent="0.25">
      <c r="I71908"/>
      <c r="J71908"/>
      <c r="K71908"/>
      <c r="L71908"/>
    </row>
    <row r="71909" spans="9:12" ht="15" x14ac:dyDescent="0.25">
      <c r="I71909"/>
      <c r="J71909"/>
      <c r="K71909"/>
      <c r="L71909"/>
    </row>
    <row r="71910" spans="9:12" ht="15" x14ac:dyDescent="0.25">
      <c r="I71910"/>
      <c r="J71910"/>
      <c r="K71910"/>
      <c r="L71910"/>
    </row>
    <row r="71911" spans="9:12" ht="15" x14ac:dyDescent="0.25">
      <c r="I71911"/>
      <c r="J71911"/>
      <c r="K71911"/>
      <c r="L71911"/>
    </row>
    <row r="71912" spans="9:12" ht="15" x14ac:dyDescent="0.25">
      <c r="I71912"/>
      <c r="J71912"/>
      <c r="K71912"/>
      <c r="L71912"/>
    </row>
    <row r="71913" spans="9:12" ht="15" x14ac:dyDescent="0.25">
      <c r="I71913"/>
      <c r="J71913"/>
      <c r="K71913"/>
      <c r="L71913"/>
    </row>
    <row r="71914" spans="9:12" ht="15" x14ac:dyDescent="0.25">
      <c r="I71914"/>
      <c r="J71914"/>
      <c r="K71914"/>
      <c r="L71914"/>
    </row>
    <row r="71915" spans="9:12" ht="15" x14ac:dyDescent="0.25">
      <c r="I71915"/>
      <c r="J71915"/>
      <c r="K71915"/>
      <c r="L71915"/>
    </row>
    <row r="71916" spans="9:12" ht="15" x14ac:dyDescent="0.25">
      <c r="I71916"/>
      <c r="J71916"/>
      <c r="K71916"/>
      <c r="L71916"/>
    </row>
    <row r="71917" spans="9:12" ht="15" x14ac:dyDescent="0.25">
      <c r="I71917"/>
      <c r="J71917"/>
      <c r="K71917"/>
      <c r="L71917"/>
    </row>
    <row r="71918" spans="9:12" ht="15" x14ac:dyDescent="0.25">
      <c r="I71918"/>
      <c r="J71918"/>
      <c r="K71918"/>
      <c r="L71918"/>
    </row>
    <row r="71919" spans="9:12" ht="15" x14ac:dyDescent="0.25">
      <c r="I71919"/>
      <c r="J71919"/>
      <c r="K71919"/>
      <c r="L71919"/>
    </row>
    <row r="71920" spans="9:12" ht="15" x14ac:dyDescent="0.25">
      <c r="I71920"/>
      <c r="J71920"/>
      <c r="K71920"/>
      <c r="L71920"/>
    </row>
    <row r="71921" spans="9:12" ht="15" x14ac:dyDescent="0.25">
      <c r="I71921"/>
      <c r="J71921"/>
      <c r="K71921"/>
      <c r="L71921"/>
    </row>
    <row r="71922" spans="9:12" ht="15" x14ac:dyDescent="0.25">
      <c r="I71922"/>
      <c r="J71922"/>
      <c r="K71922"/>
      <c r="L71922"/>
    </row>
    <row r="71923" spans="9:12" ht="15" x14ac:dyDescent="0.25">
      <c r="I71923"/>
      <c r="J71923"/>
      <c r="K71923"/>
      <c r="L71923"/>
    </row>
    <row r="71924" spans="9:12" ht="15" x14ac:dyDescent="0.25">
      <c r="I71924"/>
      <c r="J71924"/>
      <c r="K71924"/>
      <c r="L71924"/>
    </row>
    <row r="71925" spans="9:12" ht="15" x14ac:dyDescent="0.25">
      <c r="I71925"/>
      <c r="J71925"/>
      <c r="K71925"/>
      <c r="L71925"/>
    </row>
    <row r="71926" spans="9:12" ht="15" x14ac:dyDescent="0.25">
      <c r="I71926"/>
      <c r="J71926"/>
      <c r="K71926"/>
      <c r="L71926"/>
    </row>
    <row r="71927" spans="9:12" ht="15" x14ac:dyDescent="0.25">
      <c r="I71927"/>
      <c r="J71927"/>
      <c r="K71927"/>
      <c r="L71927"/>
    </row>
    <row r="71928" spans="9:12" ht="15" x14ac:dyDescent="0.25">
      <c r="I71928"/>
      <c r="J71928"/>
      <c r="K71928"/>
      <c r="L71928"/>
    </row>
    <row r="71929" spans="9:12" ht="15" x14ac:dyDescent="0.25">
      <c r="I71929"/>
      <c r="J71929"/>
      <c r="K71929"/>
      <c r="L71929"/>
    </row>
    <row r="71930" spans="9:12" ht="15" x14ac:dyDescent="0.25">
      <c r="I71930"/>
      <c r="J71930"/>
      <c r="K71930"/>
      <c r="L71930"/>
    </row>
    <row r="71931" spans="9:12" ht="15" x14ac:dyDescent="0.25">
      <c r="I71931"/>
      <c r="J71931"/>
      <c r="K71931"/>
      <c r="L71931"/>
    </row>
    <row r="71932" spans="9:12" ht="15" x14ac:dyDescent="0.25">
      <c r="I71932"/>
      <c r="J71932"/>
      <c r="K71932"/>
      <c r="L71932"/>
    </row>
    <row r="71933" spans="9:12" ht="15" x14ac:dyDescent="0.25">
      <c r="I71933"/>
      <c r="J71933"/>
      <c r="K71933"/>
      <c r="L71933"/>
    </row>
    <row r="71934" spans="9:12" ht="15" x14ac:dyDescent="0.25">
      <c r="I71934"/>
      <c r="J71934"/>
      <c r="K71934"/>
      <c r="L71934"/>
    </row>
    <row r="71935" spans="9:12" ht="15" x14ac:dyDescent="0.25">
      <c r="I71935"/>
      <c r="J71935"/>
      <c r="K71935"/>
      <c r="L71935"/>
    </row>
    <row r="71936" spans="9:12" ht="15" x14ac:dyDescent="0.25">
      <c r="I71936"/>
      <c r="J71936"/>
      <c r="K71936"/>
      <c r="L71936"/>
    </row>
    <row r="71937" spans="9:12" ht="15" x14ac:dyDescent="0.25">
      <c r="I71937"/>
      <c r="J71937"/>
      <c r="K71937"/>
      <c r="L71937"/>
    </row>
    <row r="71938" spans="9:12" ht="15" x14ac:dyDescent="0.25">
      <c r="I71938"/>
      <c r="J71938"/>
      <c r="K71938"/>
      <c r="L71938"/>
    </row>
    <row r="71939" spans="9:12" ht="15" x14ac:dyDescent="0.25">
      <c r="I71939"/>
      <c r="J71939"/>
      <c r="K71939"/>
      <c r="L71939"/>
    </row>
    <row r="71940" spans="9:12" ht="15" x14ac:dyDescent="0.25">
      <c r="I71940"/>
      <c r="J71940"/>
      <c r="K71940"/>
      <c r="L71940"/>
    </row>
    <row r="71941" spans="9:12" ht="15" x14ac:dyDescent="0.25">
      <c r="I71941"/>
      <c r="J71941"/>
      <c r="K71941"/>
      <c r="L71941"/>
    </row>
    <row r="71942" spans="9:12" ht="15" x14ac:dyDescent="0.25">
      <c r="I71942"/>
      <c r="J71942"/>
      <c r="K71942"/>
      <c r="L71942"/>
    </row>
    <row r="71943" spans="9:12" ht="15" x14ac:dyDescent="0.25">
      <c r="I71943"/>
      <c r="J71943"/>
      <c r="K71943"/>
      <c r="L71943"/>
    </row>
    <row r="71944" spans="9:12" ht="15" x14ac:dyDescent="0.25">
      <c r="I71944"/>
      <c r="J71944"/>
      <c r="K71944"/>
      <c r="L71944"/>
    </row>
    <row r="71945" spans="9:12" ht="15" x14ac:dyDescent="0.25">
      <c r="I71945"/>
      <c r="J71945"/>
      <c r="K71945"/>
      <c r="L71945"/>
    </row>
    <row r="71946" spans="9:12" ht="15" x14ac:dyDescent="0.25">
      <c r="I71946"/>
      <c r="J71946"/>
      <c r="K71946"/>
      <c r="L71946"/>
    </row>
    <row r="71947" spans="9:12" ht="15" x14ac:dyDescent="0.25">
      <c r="I71947"/>
      <c r="J71947"/>
      <c r="K71947"/>
      <c r="L71947"/>
    </row>
    <row r="71948" spans="9:12" ht="15" x14ac:dyDescent="0.25">
      <c r="I71948"/>
      <c r="J71948"/>
      <c r="K71948"/>
      <c r="L71948"/>
    </row>
    <row r="71949" spans="9:12" ht="15" x14ac:dyDescent="0.25">
      <c r="I71949"/>
      <c r="J71949"/>
      <c r="K71949"/>
      <c r="L71949"/>
    </row>
    <row r="71950" spans="9:12" ht="15" x14ac:dyDescent="0.25">
      <c r="I71950"/>
      <c r="J71950"/>
      <c r="K71950"/>
      <c r="L71950"/>
    </row>
    <row r="71951" spans="9:12" ht="15" x14ac:dyDescent="0.25">
      <c r="I71951"/>
      <c r="J71951"/>
      <c r="K71951"/>
      <c r="L71951"/>
    </row>
    <row r="71952" spans="9:12" ht="15" x14ac:dyDescent="0.25">
      <c r="I71952"/>
      <c r="J71952"/>
      <c r="K71952"/>
      <c r="L71952"/>
    </row>
    <row r="71953" spans="9:12" ht="15" x14ac:dyDescent="0.25">
      <c r="I71953"/>
      <c r="J71953"/>
      <c r="K71953"/>
      <c r="L71953"/>
    </row>
    <row r="71954" spans="9:12" ht="15" x14ac:dyDescent="0.25">
      <c r="I71954"/>
      <c r="J71954"/>
      <c r="K71954"/>
      <c r="L71954"/>
    </row>
    <row r="71955" spans="9:12" ht="15" x14ac:dyDescent="0.25">
      <c r="I71955"/>
      <c r="J71955"/>
      <c r="K71955"/>
      <c r="L71955"/>
    </row>
    <row r="71956" spans="9:12" ht="15" x14ac:dyDescent="0.25">
      <c r="I71956"/>
      <c r="J71956"/>
      <c r="K71956"/>
      <c r="L71956"/>
    </row>
    <row r="71957" spans="9:12" ht="15" x14ac:dyDescent="0.25">
      <c r="I71957"/>
      <c r="J71957"/>
      <c r="K71957"/>
      <c r="L71957"/>
    </row>
    <row r="71958" spans="9:12" ht="15" x14ac:dyDescent="0.25">
      <c r="I71958"/>
      <c r="J71958"/>
      <c r="K71958"/>
      <c r="L71958"/>
    </row>
    <row r="71959" spans="9:12" ht="15" x14ac:dyDescent="0.25">
      <c r="I71959"/>
      <c r="J71959"/>
      <c r="K71959"/>
      <c r="L71959"/>
    </row>
    <row r="71960" spans="9:12" ht="15" x14ac:dyDescent="0.25">
      <c r="I71960"/>
      <c r="J71960"/>
      <c r="K71960"/>
      <c r="L71960"/>
    </row>
    <row r="71961" spans="9:12" ht="15" x14ac:dyDescent="0.25">
      <c r="I71961"/>
      <c r="J71961"/>
      <c r="K71961"/>
      <c r="L71961"/>
    </row>
    <row r="71962" spans="9:12" ht="15" x14ac:dyDescent="0.25">
      <c r="I71962"/>
      <c r="J71962"/>
      <c r="K71962"/>
      <c r="L71962"/>
    </row>
    <row r="71963" spans="9:12" ht="15" x14ac:dyDescent="0.25">
      <c r="I71963"/>
      <c r="J71963"/>
      <c r="K71963"/>
      <c r="L71963"/>
    </row>
    <row r="71964" spans="9:12" ht="15" x14ac:dyDescent="0.25">
      <c r="I71964"/>
      <c r="J71964"/>
      <c r="K71964"/>
      <c r="L71964"/>
    </row>
    <row r="71965" spans="9:12" ht="15" x14ac:dyDescent="0.25">
      <c r="I71965"/>
      <c r="J71965"/>
      <c r="K71965"/>
      <c r="L71965"/>
    </row>
    <row r="71966" spans="9:12" ht="15" x14ac:dyDescent="0.25">
      <c r="I71966"/>
      <c r="J71966"/>
      <c r="K71966"/>
      <c r="L71966"/>
    </row>
    <row r="71967" spans="9:12" ht="15" x14ac:dyDescent="0.25">
      <c r="I71967"/>
      <c r="J71967"/>
      <c r="K71967"/>
      <c r="L71967"/>
    </row>
    <row r="71968" spans="9:12" ht="15" x14ac:dyDescent="0.25">
      <c r="I71968"/>
      <c r="J71968"/>
      <c r="K71968"/>
      <c r="L71968"/>
    </row>
    <row r="71969" spans="9:12" ht="15" x14ac:dyDescent="0.25">
      <c r="I71969"/>
      <c r="J71969"/>
      <c r="K71969"/>
      <c r="L71969"/>
    </row>
    <row r="71970" spans="9:12" ht="15" x14ac:dyDescent="0.25">
      <c r="I71970"/>
      <c r="J71970"/>
      <c r="K71970"/>
      <c r="L71970"/>
    </row>
    <row r="71971" spans="9:12" ht="15" x14ac:dyDescent="0.25">
      <c r="I71971"/>
      <c r="J71971"/>
      <c r="K71971"/>
      <c r="L71971"/>
    </row>
    <row r="71972" spans="9:12" ht="15" x14ac:dyDescent="0.25">
      <c r="I71972"/>
      <c r="J71972"/>
      <c r="K71972"/>
      <c r="L71972"/>
    </row>
    <row r="71973" spans="9:12" ht="15" x14ac:dyDescent="0.25">
      <c r="I71973"/>
      <c r="J71973"/>
      <c r="K71973"/>
      <c r="L71973"/>
    </row>
    <row r="71974" spans="9:12" ht="15" x14ac:dyDescent="0.25">
      <c r="I71974"/>
      <c r="J71974"/>
      <c r="K71974"/>
      <c r="L71974"/>
    </row>
    <row r="71975" spans="9:12" ht="15" x14ac:dyDescent="0.25">
      <c r="I71975"/>
      <c r="J71975"/>
      <c r="K71975"/>
      <c r="L71975"/>
    </row>
    <row r="71976" spans="9:12" ht="15" x14ac:dyDescent="0.25">
      <c r="I71976"/>
      <c r="J71976"/>
      <c r="K71976"/>
      <c r="L71976"/>
    </row>
    <row r="71977" spans="9:12" ht="15" x14ac:dyDescent="0.25">
      <c r="I71977"/>
      <c r="J71977"/>
      <c r="K71977"/>
      <c r="L71977"/>
    </row>
    <row r="71978" spans="9:12" ht="15" x14ac:dyDescent="0.25">
      <c r="I71978"/>
      <c r="J71978"/>
      <c r="K71978"/>
      <c r="L71978"/>
    </row>
    <row r="71979" spans="9:12" ht="15" x14ac:dyDescent="0.25">
      <c r="I71979"/>
      <c r="J71979"/>
      <c r="K71979"/>
      <c r="L71979"/>
    </row>
    <row r="71980" spans="9:12" ht="15" x14ac:dyDescent="0.25">
      <c r="I71980"/>
      <c r="J71980"/>
      <c r="K71980"/>
      <c r="L71980"/>
    </row>
    <row r="71981" spans="9:12" ht="15" x14ac:dyDescent="0.25">
      <c r="I71981"/>
      <c r="J71981"/>
      <c r="K71981"/>
      <c r="L71981"/>
    </row>
    <row r="71982" spans="9:12" ht="15" x14ac:dyDescent="0.25">
      <c r="I71982"/>
      <c r="J71982"/>
      <c r="K71982"/>
      <c r="L71982"/>
    </row>
    <row r="71983" spans="9:12" ht="15" x14ac:dyDescent="0.25">
      <c r="I71983"/>
      <c r="J71983"/>
      <c r="K71983"/>
      <c r="L71983"/>
    </row>
    <row r="71984" spans="9:12" ht="15" x14ac:dyDescent="0.25">
      <c r="I71984"/>
      <c r="J71984"/>
      <c r="K71984"/>
      <c r="L71984"/>
    </row>
    <row r="71985" spans="9:12" ht="15" x14ac:dyDescent="0.25">
      <c r="I71985"/>
      <c r="J71985"/>
      <c r="K71985"/>
      <c r="L71985"/>
    </row>
    <row r="71986" spans="9:12" ht="15" x14ac:dyDescent="0.25">
      <c r="I71986"/>
      <c r="J71986"/>
      <c r="K71986"/>
      <c r="L71986"/>
    </row>
    <row r="71987" spans="9:12" ht="15" x14ac:dyDescent="0.25">
      <c r="I71987"/>
      <c r="J71987"/>
      <c r="K71987"/>
      <c r="L71987"/>
    </row>
    <row r="71988" spans="9:12" ht="15" x14ac:dyDescent="0.25">
      <c r="I71988"/>
      <c r="J71988"/>
      <c r="K71988"/>
      <c r="L71988"/>
    </row>
    <row r="71989" spans="9:12" ht="15" x14ac:dyDescent="0.25">
      <c r="I71989"/>
      <c r="J71989"/>
      <c r="K71989"/>
      <c r="L71989"/>
    </row>
    <row r="71990" spans="9:12" ht="15" x14ac:dyDescent="0.25">
      <c r="I71990"/>
      <c r="J71990"/>
      <c r="K71990"/>
      <c r="L71990"/>
    </row>
    <row r="71991" spans="9:12" ht="15" x14ac:dyDescent="0.25">
      <c r="I71991"/>
      <c r="J71991"/>
      <c r="K71991"/>
      <c r="L71991"/>
    </row>
    <row r="71992" spans="9:12" ht="15" x14ac:dyDescent="0.25">
      <c r="I71992"/>
      <c r="J71992"/>
      <c r="K71992"/>
      <c r="L71992"/>
    </row>
    <row r="71993" spans="9:12" ht="15" x14ac:dyDescent="0.25">
      <c r="I71993"/>
      <c r="J71993"/>
      <c r="K71993"/>
      <c r="L71993"/>
    </row>
    <row r="71994" spans="9:12" ht="15" x14ac:dyDescent="0.25">
      <c r="I71994"/>
      <c r="J71994"/>
      <c r="K71994"/>
      <c r="L71994"/>
    </row>
    <row r="71995" spans="9:12" ht="15" x14ac:dyDescent="0.25">
      <c r="I71995"/>
      <c r="J71995"/>
      <c r="K71995"/>
      <c r="L71995"/>
    </row>
    <row r="71996" spans="9:12" ht="15" x14ac:dyDescent="0.25">
      <c r="I71996"/>
      <c r="J71996"/>
      <c r="K71996"/>
      <c r="L71996"/>
    </row>
    <row r="71997" spans="9:12" ht="15" x14ac:dyDescent="0.25">
      <c r="I71997"/>
      <c r="J71997"/>
      <c r="K71997"/>
      <c r="L71997"/>
    </row>
    <row r="71998" spans="9:12" ht="15" x14ac:dyDescent="0.25">
      <c r="I71998"/>
      <c r="J71998"/>
      <c r="K71998"/>
      <c r="L71998"/>
    </row>
    <row r="71999" spans="9:12" ht="15" x14ac:dyDescent="0.25">
      <c r="I71999"/>
      <c r="J71999"/>
      <c r="K71999"/>
      <c r="L71999"/>
    </row>
    <row r="72000" spans="9:12" ht="15" x14ac:dyDescent="0.25">
      <c r="I72000"/>
      <c r="J72000"/>
      <c r="K72000"/>
      <c r="L72000"/>
    </row>
    <row r="72001" spans="9:12" ht="15" x14ac:dyDescent="0.25">
      <c r="I72001"/>
      <c r="J72001"/>
      <c r="K72001"/>
      <c r="L72001"/>
    </row>
    <row r="72002" spans="9:12" ht="15" x14ac:dyDescent="0.25">
      <c r="I72002"/>
      <c r="J72002"/>
      <c r="K72002"/>
      <c r="L72002"/>
    </row>
    <row r="72003" spans="9:12" ht="15" x14ac:dyDescent="0.25">
      <c r="I72003"/>
      <c r="J72003"/>
      <c r="K72003"/>
      <c r="L72003"/>
    </row>
    <row r="72004" spans="9:12" ht="15" x14ac:dyDescent="0.25">
      <c r="I72004"/>
      <c r="J72004"/>
      <c r="K72004"/>
      <c r="L72004"/>
    </row>
    <row r="72005" spans="9:12" ht="15" x14ac:dyDescent="0.25">
      <c r="I72005"/>
      <c r="J72005"/>
      <c r="K72005"/>
      <c r="L72005"/>
    </row>
    <row r="72006" spans="9:12" ht="15" x14ac:dyDescent="0.25">
      <c r="I72006"/>
      <c r="J72006"/>
      <c r="K72006"/>
      <c r="L72006"/>
    </row>
    <row r="72007" spans="9:12" ht="15" x14ac:dyDescent="0.25">
      <c r="I72007"/>
      <c r="J72007"/>
      <c r="K72007"/>
      <c r="L72007"/>
    </row>
    <row r="72008" spans="9:12" ht="15" x14ac:dyDescent="0.25">
      <c r="I72008"/>
      <c r="J72008"/>
      <c r="K72008"/>
      <c r="L72008"/>
    </row>
    <row r="72009" spans="9:12" ht="15" x14ac:dyDescent="0.25">
      <c r="I72009"/>
      <c r="J72009"/>
      <c r="K72009"/>
      <c r="L72009"/>
    </row>
    <row r="72010" spans="9:12" ht="15" x14ac:dyDescent="0.25">
      <c r="I72010"/>
      <c r="J72010"/>
      <c r="K72010"/>
      <c r="L72010"/>
    </row>
    <row r="72011" spans="9:12" ht="15" x14ac:dyDescent="0.25">
      <c r="I72011"/>
      <c r="J72011"/>
      <c r="K72011"/>
      <c r="L72011"/>
    </row>
    <row r="72012" spans="9:12" ht="15" x14ac:dyDescent="0.25">
      <c r="I72012"/>
      <c r="J72012"/>
      <c r="K72012"/>
      <c r="L72012"/>
    </row>
    <row r="72013" spans="9:12" ht="15" x14ac:dyDescent="0.25">
      <c r="I72013"/>
      <c r="J72013"/>
      <c r="K72013"/>
      <c r="L72013"/>
    </row>
    <row r="72014" spans="9:12" ht="15" x14ac:dyDescent="0.25">
      <c r="I72014"/>
      <c r="J72014"/>
      <c r="K72014"/>
      <c r="L72014"/>
    </row>
    <row r="72015" spans="9:12" ht="15" x14ac:dyDescent="0.25">
      <c r="I72015"/>
      <c r="J72015"/>
      <c r="K72015"/>
      <c r="L72015"/>
    </row>
    <row r="72016" spans="9:12" ht="15" x14ac:dyDescent="0.25">
      <c r="I72016"/>
      <c r="J72016"/>
      <c r="K72016"/>
      <c r="L72016"/>
    </row>
    <row r="72017" spans="9:12" ht="15" x14ac:dyDescent="0.25">
      <c r="I72017"/>
      <c r="J72017"/>
      <c r="K72017"/>
      <c r="L72017"/>
    </row>
    <row r="72018" spans="9:12" ht="15" x14ac:dyDescent="0.25">
      <c r="I72018"/>
      <c r="J72018"/>
      <c r="K72018"/>
      <c r="L72018"/>
    </row>
    <row r="72019" spans="9:12" ht="15" x14ac:dyDescent="0.25">
      <c r="I72019"/>
      <c r="J72019"/>
      <c r="K72019"/>
      <c r="L72019"/>
    </row>
    <row r="72020" spans="9:12" ht="15" x14ac:dyDescent="0.25">
      <c r="I72020"/>
      <c r="J72020"/>
      <c r="K72020"/>
      <c r="L72020"/>
    </row>
    <row r="72021" spans="9:12" ht="15" x14ac:dyDescent="0.25">
      <c r="I72021"/>
      <c r="J72021"/>
      <c r="K72021"/>
      <c r="L72021"/>
    </row>
    <row r="72022" spans="9:12" ht="15" x14ac:dyDescent="0.25">
      <c r="I72022"/>
      <c r="J72022"/>
      <c r="K72022"/>
      <c r="L72022"/>
    </row>
    <row r="72023" spans="9:12" ht="15" x14ac:dyDescent="0.25">
      <c r="I72023"/>
      <c r="J72023"/>
      <c r="K72023"/>
      <c r="L72023"/>
    </row>
    <row r="72024" spans="9:12" ht="15" x14ac:dyDescent="0.25">
      <c r="I72024"/>
      <c r="J72024"/>
      <c r="K72024"/>
      <c r="L72024"/>
    </row>
    <row r="72025" spans="9:12" ht="15" x14ac:dyDescent="0.25">
      <c r="I72025"/>
      <c r="J72025"/>
      <c r="K72025"/>
      <c r="L72025"/>
    </row>
    <row r="72026" spans="9:12" ht="15" x14ac:dyDescent="0.25">
      <c r="I72026"/>
      <c r="J72026"/>
      <c r="K72026"/>
      <c r="L72026"/>
    </row>
    <row r="72027" spans="9:12" ht="15" x14ac:dyDescent="0.25">
      <c r="I72027"/>
      <c r="J72027"/>
      <c r="K72027"/>
      <c r="L72027"/>
    </row>
    <row r="72028" spans="9:12" ht="15" x14ac:dyDescent="0.25">
      <c r="I72028"/>
      <c r="J72028"/>
      <c r="K72028"/>
      <c r="L72028"/>
    </row>
    <row r="72029" spans="9:12" ht="15" x14ac:dyDescent="0.25">
      <c r="I72029"/>
      <c r="J72029"/>
      <c r="K72029"/>
      <c r="L72029"/>
    </row>
    <row r="72030" spans="9:12" ht="15" x14ac:dyDescent="0.25">
      <c r="I72030"/>
      <c r="J72030"/>
      <c r="K72030"/>
      <c r="L72030"/>
    </row>
    <row r="72031" spans="9:12" ht="15" x14ac:dyDescent="0.25">
      <c r="I72031"/>
      <c r="J72031"/>
      <c r="K72031"/>
      <c r="L72031"/>
    </row>
    <row r="72032" spans="9:12" ht="15" x14ac:dyDescent="0.25">
      <c r="I72032"/>
      <c r="J72032"/>
      <c r="K72032"/>
      <c r="L72032"/>
    </row>
    <row r="72033" spans="9:12" ht="15" x14ac:dyDescent="0.25">
      <c r="I72033"/>
      <c r="J72033"/>
      <c r="K72033"/>
      <c r="L72033"/>
    </row>
    <row r="72034" spans="9:12" ht="15" x14ac:dyDescent="0.25">
      <c r="I72034"/>
      <c r="J72034"/>
      <c r="K72034"/>
      <c r="L72034"/>
    </row>
    <row r="72035" spans="9:12" ht="15" x14ac:dyDescent="0.25">
      <c r="I72035"/>
      <c r="J72035"/>
      <c r="K72035"/>
      <c r="L72035"/>
    </row>
    <row r="72036" spans="9:12" ht="15" x14ac:dyDescent="0.25">
      <c r="I72036"/>
      <c r="J72036"/>
      <c r="K72036"/>
      <c r="L72036"/>
    </row>
    <row r="72037" spans="9:12" ht="15" x14ac:dyDescent="0.25">
      <c r="I72037"/>
      <c r="J72037"/>
      <c r="K72037"/>
      <c r="L72037"/>
    </row>
    <row r="72038" spans="9:12" ht="15" x14ac:dyDescent="0.25">
      <c r="I72038"/>
      <c r="J72038"/>
      <c r="K72038"/>
      <c r="L72038"/>
    </row>
    <row r="72039" spans="9:12" ht="15" x14ac:dyDescent="0.25">
      <c r="I72039"/>
      <c r="J72039"/>
      <c r="K72039"/>
      <c r="L72039"/>
    </row>
    <row r="72040" spans="9:12" ht="15" x14ac:dyDescent="0.25">
      <c r="I72040"/>
      <c r="J72040"/>
      <c r="K72040"/>
      <c r="L72040"/>
    </row>
    <row r="72041" spans="9:12" ht="15" x14ac:dyDescent="0.25">
      <c r="I72041"/>
      <c r="J72041"/>
      <c r="K72041"/>
      <c r="L72041"/>
    </row>
    <row r="72042" spans="9:12" ht="15" x14ac:dyDescent="0.25">
      <c r="I72042"/>
      <c r="J72042"/>
      <c r="K72042"/>
      <c r="L72042"/>
    </row>
    <row r="72043" spans="9:12" ht="15" x14ac:dyDescent="0.25">
      <c r="I72043"/>
      <c r="J72043"/>
      <c r="K72043"/>
      <c r="L72043"/>
    </row>
    <row r="72044" spans="9:12" ht="15" x14ac:dyDescent="0.25">
      <c r="I72044"/>
      <c r="J72044"/>
      <c r="K72044"/>
      <c r="L72044"/>
    </row>
    <row r="72045" spans="9:12" ht="15" x14ac:dyDescent="0.25">
      <c r="I72045"/>
      <c r="J72045"/>
      <c r="K72045"/>
      <c r="L72045"/>
    </row>
    <row r="72046" spans="9:12" ht="15" x14ac:dyDescent="0.25">
      <c r="I72046"/>
      <c r="J72046"/>
      <c r="K72046"/>
      <c r="L72046"/>
    </row>
    <row r="72047" spans="9:12" ht="15" x14ac:dyDescent="0.25">
      <c r="I72047"/>
      <c r="J72047"/>
      <c r="K72047"/>
      <c r="L72047"/>
    </row>
    <row r="72048" spans="9:12" ht="15" x14ac:dyDescent="0.25">
      <c r="I72048"/>
      <c r="J72048"/>
      <c r="K72048"/>
      <c r="L72048"/>
    </row>
    <row r="72049" spans="9:12" ht="15" x14ac:dyDescent="0.25">
      <c r="I72049"/>
      <c r="J72049"/>
      <c r="K72049"/>
      <c r="L72049"/>
    </row>
    <row r="72050" spans="9:12" ht="15" x14ac:dyDescent="0.25">
      <c r="I72050"/>
      <c r="J72050"/>
      <c r="K72050"/>
      <c r="L72050"/>
    </row>
    <row r="72051" spans="9:12" ht="15" x14ac:dyDescent="0.25">
      <c r="I72051"/>
      <c r="J72051"/>
      <c r="K72051"/>
      <c r="L72051"/>
    </row>
    <row r="72052" spans="9:12" ht="15" x14ac:dyDescent="0.25">
      <c r="I72052"/>
      <c r="J72052"/>
      <c r="K72052"/>
      <c r="L72052"/>
    </row>
    <row r="72053" spans="9:12" ht="15" x14ac:dyDescent="0.25">
      <c r="I72053"/>
      <c r="J72053"/>
      <c r="K72053"/>
      <c r="L72053"/>
    </row>
    <row r="72054" spans="9:12" ht="15" x14ac:dyDescent="0.25">
      <c r="I72054"/>
      <c r="J72054"/>
      <c r="K72054"/>
      <c r="L72054"/>
    </row>
    <row r="72055" spans="9:12" ht="15" x14ac:dyDescent="0.25">
      <c r="I72055"/>
      <c r="J72055"/>
      <c r="K72055"/>
      <c r="L72055"/>
    </row>
    <row r="72056" spans="9:12" ht="15" x14ac:dyDescent="0.25">
      <c r="I72056"/>
      <c r="J72056"/>
      <c r="K72056"/>
      <c r="L72056"/>
    </row>
    <row r="72057" spans="9:12" ht="15" x14ac:dyDescent="0.25">
      <c r="I72057"/>
      <c r="J72057"/>
      <c r="K72057"/>
      <c r="L72057"/>
    </row>
    <row r="72058" spans="9:12" ht="15" x14ac:dyDescent="0.25">
      <c r="I72058"/>
      <c r="J72058"/>
      <c r="K72058"/>
      <c r="L72058"/>
    </row>
    <row r="72059" spans="9:12" ht="15" x14ac:dyDescent="0.25">
      <c r="I72059"/>
      <c r="J72059"/>
      <c r="K72059"/>
      <c r="L72059"/>
    </row>
    <row r="72060" spans="9:12" ht="15" x14ac:dyDescent="0.25">
      <c r="I72060"/>
      <c r="J72060"/>
      <c r="K72060"/>
      <c r="L72060"/>
    </row>
    <row r="72061" spans="9:12" ht="15" x14ac:dyDescent="0.25">
      <c r="I72061"/>
      <c r="J72061"/>
      <c r="K72061"/>
      <c r="L72061"/>
    </row>
    <row r="72062" spans="9:12" ht="15" x14ac:dyDescent="0.25">
      <c r="I72062"/>
      <c r="J72062"/>
      <c r="K72062"/>
      <c r="L72062"/>
    </row>
    <row r="72063" spans="9:12" ht="15" x14ac:dyDescent="0.25">
      <c r="I72063"/>
      <c r="J72063"/>
      <c r="K72063"/>
      <c r="L72063"/>
    </row>
    <row r="72064" spans="9:12" ht="15" x14ac:dyDescent="0.25">
      <c r="I72064"/>
      <c r="J72064"/>
      <c r="K72064"/>
      <c r="L72064"/>
    </row>
    <row r="72065" spans="9:12" ht="15" x14ac:dyDescent="0.25">
      <c r="I72065"/>
      <c r="J72065"/>
      <c r="K72065"/>
      <c r="L72065"/>
    </row>
    <row r="72066" spans="9:12" ht="15" x14ac:dyDescent="0.25">
      <c r="I72066"/>
      <c r="J72066"/>
      <c r="K72066"/>
      <c r="L72066"/>
    </row>
    <row r="72067" spans="9:12" ht="15" x14ac:dyDescent="0.25">
      <c r="I72067"/>
      <c r="J72067"/>
      <c r="K72067"/>
      <c r="L72067"/>
    </row>
    <row r="72068" spans="9:12" ht="15" x14ac:dyDescent="0.25">
      <c r="I72068"/>
      <c r="J72068"/>
      <c r="K72068"/>
      <c r="L72068"/>
    </row>
    <row r="72069" spans="9:12" ht="15" x14ac:dyDescent="0.25">
      <c r="I72069"/>
      <c r="J72069"/>
      <c r="K72069"/>
      <c r="L72069"/>
    </row>
    <row r="72070" spans="9:12" ht="15" x14ac:dyDescent="0.25">
      <c r="I72070"/>
      <c r="J72070"/>
      <c r="K72070"/>
      <c r="L72070"/>
    </row>
    <row r="72071" spans="9:12" ht="15" x14ac:dyDescent="0.25">
      <c r="I72071"/>
      <c r="J72071"/>
      <c r="K72071"/>
      <c r="L72071"/>
    </row>
    <row r="72072" spans="9:12" ht="15" x14ac:dyDescent="0.25">
      <c r="I72072"/>
      <c r="J72072"/>
      <c r="K72072"/>
      <c r="L72072"/>
    </row>
    <row r="72073" spans="9:12" ht="15" x14ac:dyDescent="0.25">
      <c r="I72073"/>
      <c r="J72073"/>
      <c r="K72073"/>
      <c r="L72073"/>
    </row>
    <row r="72074" spans="9:12" ht="15" x14ac:dyDescent="0.25">
      <c r="I72074"/>
      <c r="J72074"/>
      <c r="K72074"/>
      <c r="L72074"/>
    </row>
    <row r="72075" spans="9:12" ht="15" x14ac:dyDescent="0.25">
      <c r="I72075"/>
      <c r="J72075"/>
      <c r="K72075"/>
      <c r="L72075"/>
    </row>
    <row r="72076" spans="9:12" ht="15" x14ac:dyDescent="0.25">
      <c r="I72076"/>
      <c r="J72076"/>
      <c r="K72076"/>
      <c r="L72076"/>
    </row>
    <row r="72077" spans="9:12" ht="15" x14ac:dyDescent="0.25">
      <c r="I72077"/>
      <c r="J72077"/>
      <c r="K72077"/>
      <c r="L72077"/>
    </row>
    <row r="72078" spans="9:12" ht="15" x14ac:dyDescent="0.25">
      <c r="I72078"/>
      <c r="J72078"/>
      <c r="K72078"/>
      <c r="L72078"/>
    </row>
    <row r="72079" spans="9:12" ht="15" x14ac:dyDescent="0.25">
      <c r="I72079"/>
      <c r="J72079"/>
      <c r="K72079"/>
      <c r="L72079"/>
    </row>
    <row r="72080" spans="9:12" ht="15" x14ac:dyDescent="0.25">
      <c r="I72080"/>
      <c r="J72080"/>
      <c r="K72080"/>
      <c r="L72080"/>
    </row>
    <row r="72081" spans="9:12" ht="15" x14ac:dyDescent="0.25">
      <c r="I72081"/>
      <c r="J72081"/>
      <c r="K72081"/>
      <c r="L72081"/>
    </row>
    <row r="72082" spans="9:12" ht="15" x14ac:dyDescent="0.25">
      <c r="I72082"/>
      <c r="J72082"/>
      <c r="K72082"/>
      <c r="L72082"/>
    </row>
    <row r="72083" spans="9:12" ht="15" x14ac:dyDescent="0.25">
      <c r="I72083"/>
      <c r="J72083"/>
      <c r="K72083"/>
      <c r="L72083"/>
    </row>
    <row r="72084" spans="9:12" ht="15" x14ac:dyDescent="0.25">
      <c r="I72084"/>
      <c r="J72084"/>
      <c r="K72084"/>
      <c r="L72084"/>
    </row>
    <row r="72085" spans="9:12" ht="15" x14ac:dyDescent="0.25">
      <c r="I72085"/>
      <c r="J72085"/>
      <c r="K72085"/>
      <c r="L72085"/>
    </row>
    <row r="72086" spans="9:12" ht="15" x14ac:dyDescent="0.25">
      <c r="I72086"/>
      <c r="J72086"/>
      <c r="K72086"/>
      <c r="L72086"/>
    </row>
    <row r="72087" spans="9:12" ht="15" x14ac:dyDescent="0.25">
      <c r="I72087"/>
      <c r="J72087"/>
      <c r="K72087"/>
      <c r="L72087"/>
    </row>
    <row r="72088" spans="9:12" ht="15" x14ac:dyDescent="0.25">
      <c r="I72088"/>
      <c r="J72088"/>
      <c r="K72088"/>
      <c r="L72088"/>
    </row>
    <row r="72089" spans="9:12" ht="15" x14ac:dyDescent="0.25">
      <c r="I72089"/>
      <c r="J72089"/>
      <c r="K72089"/>
      <c r="L72089"/>
    </row>
    <row r="72090" spans="9:12" ht="15" x14ac:dyDescent="0.25">
      <c r="I72090"/>
      <c r="J72090"/>
      <c r="K72090"/>
      <c r="L72090"/>
    </row>
    <row r="72091" spans="9:12" ht="15" x14ac:dyDescent="0.25">
      <c r="I72091"/>
      <c r="J72091"/>
      <c r="K72091"/>
      <c r="L72091"/>
    </row>
    <row r="72092" spans="9:12" ht="15" x14ac:dyDescent="0.25">
      <c r="I72092"/>
      <c r="J72092"/>
      <c r="K72092"/>
      <c r="L72092"/>
    </row>
    <row r="72093" spans="9:12" ht="15" x14ac:dyDescent="0.25">
      <c r="I72093"/>
      <c r="J72093"/>
      <c r="K72093"/>
      <c r="L72093"/>
    </row>
    <row r="72094" spans="9:12" ht="15" x14ac:dyDescent="0.25">
      <c r="I72094"/>
      <c r="J72094"/>
      <c r="K72094"/>
      <c r="L72094"/>
    </row>
    <row r="72095" spans="9:12" ht="15" x14ac:dyDescent="0.25">
      <c r="I72095"/>
      <c r="J72095"/>
      <c r="K72095"/>
      <c r="L72095"/>
    </row>
    <row r="72096" spans="9:12" ht="15" x14ac:dyDescent="0.25">
      <c r="I72096"/>
      <c r="J72096"/>
      <c r="K72096"/>
      <c r="L72096"/>
    </row>
    <row r="72097" spans="9:12" ht="15" x14ac:dyDescent="0.25">
      <c r="I72097"/>
      <c r="J72097"/>
      <c r="K72097"/>
      <c r="L72097"/>
    </row>
    <row r="72098" spans="9:12" ht="15" x14ac:dyDescent="0.25">
      <c r="I72098"/>
      <c r="J72098"/>
      <c r="K72098"/>
      <c r="L72098"/>
    </row>
    <row r="72099" spans="9:12" ht="15" x14ac:dyDescent="0.25">
      <c r="I72099"/>
      <c r="J72099"/>
      <c r="K72099"/>
      <c r="L72099"/>
    </row>
    <row r="72100" spans="9:12" ht="15" x14ac:dyDescent="0.25">
      <c r="I72100"/>
      <c r="J72100"/>
      <c r="K72100"/>
      <c r="L72100"/>
    </row>
    <row r="72101" spans="9:12" ht="15" x14ac:dyDescent="0.25">
      <c r="I72101"/>
      <c r="J72101"/>
      <c r="K72101"/>
      <c r="L72101"/>
    </row>
    <row r="72102" spans="9:12" ht="15" x14ac:dyDescent="0.25">
      <c r="I72102"/>
      <c r="J72102"/>
      <c r="K72102"/>
      <c r="L72102"/>
    </row>
    <row r="72103" spans="9:12" ht="15" x14ac:dyDescent="0.25">
      <c r="I72103"/>
      <c r="J72103"/>
      <c r="K72103"/>
      <c r="L72103"/>
    </row>
    <row r="72104" spans="9:12" ht="15" x14ac:dyDescent="0.25">
      <c r="I72104"/>
      <c r="J72104"/>
      <c r="K72104"/>
      <c r="L72104"/>
    </row>
    <row r="72105" spans="9:12" ht="15" x14ac:dyDescent="0.25">
      <c r="I72105"/>
      <c r="J72105"/>
      <c r="K72105"/>
      <c r="L72105"/>
    </row>
    <row r="72106" spans="9:12" ht="15" x14ac:dyDescent="0.25">
      <c r="I72106"/>
      <c r="J72106"/>
      <c r="K72106"/>
      <c r="L72106"/>
    </row>
    <row r="72107" spans="9:12" ht="15" x14ac:dyDescent="0.25">
      <c r="I72107"/>
      <c r="J72107"/>
      <c r="K72107"/>
      <c r="L72107"/>
    </row>
    <row r="72108" spans="9:12" ht="15" x14ac:dyDescent="0.25">
      <c r="I72108"/>
      <c r="J72108"/>
      <c r="K72108"/>
      <c r="L72108"/>
    </row>
    <row r="72109" spans="9:12" ht="15" x14ac:dyDescent="0.25">
      <c r="I72109"/>
      <c r="J72109"/>
      <c r="K72109"/>
      <c r="L72109"/>
    </row>
    <row r="72110" spans="9:12" ht="15" x14ac:dyDescent="0.25">
      <c r="I72110"/>
      <c r="J72110"/>
      <c r="K72110"/>
      <c r="L72110"/>
    </row>
    <row r="72111" spans="9:12" ht="15" x14ac:dyDescent="0.25">
      <c r="I72111"/>
      <c r="J72111"/>
      <c r="K72111"/>
      <c r="L72111"/>
    </row>
    <row r="72112" spans="9:12" ht="15" x14ac:dyDescent="0.25">
      <c r="I72112"/>
      <c r="J72112"/>
      <c r="K72112"/>
      <c r="L72112"/>
    </row>
    <row r="72113" spans="9:12" ht="15" x14ac:dyDescent="0.25">
      <c r="I72113"/>
      <c r="J72113"/>
      <c r="K72113"/>
      <c r="L72113"/>
    </row>
    <row r="72114" spans="9:12" ht="15" x14ac:dyDescent="0.25">
      <c r="I72114"/>
      <c r="J72114"/>
      <c r="K72114"/>
      <c r="L72114"/>
    </row>
    <row r="72115" spans="9:12" ht="15" x14ac:dyDescent="0.25">
      <c r="I72115"/>
      <c r="J72115"/>
      <c r="K72115"/>
      <c r="L72115"/>
    </row>
    <row r="72116" spans="9:12" ht="15" x14ac:dyDescent="0.25">
      <c r="I72116"/>
      <c r="J72116"/>
      <c r="K72116"/>
      <c r="L72116"/>
    </row>
    <row r="72117" spans="9:12" ht="15" x14ac:dyDescent="0.25">
      <c r="I72117"/>
      <c r="J72117"/>
      <c r="K72117"/>
      <c r="L72117"/>
    </row>
    <row r="72118" spans="9:12" ht="15" x14ac:dyDescent="0.25">
      <c r="I72118"/>
      <c r="J72118"/>
      <c r="K72118"/>
      <c r="L72118"/>
    </row>
    <row r="72119" spans="9:12" ht="15" x14ac:dyDescent="0.25">
      <c r="I72119"/>
      <c r="J72119"/>
      <c r="K72119"/>
      <c r="L72119"/>
    </row>
    <row r="72120" spans="9:12" ht="15" x14ac:dyDescent="0.25">
      <c r="I72120"/>
      <c r="J72120"/>
      <c r="K72120"/>
      <c r="L72120"/>
    </row>
    <row r="72121" spans="9:12" ht="15" x14ac:dyDescent="0.25">
      <c r="I72121"/>
      <c r="J72121"/>
      <c r="K72121"/>
      <c r="L72121"/>
    </row>
    <row r="72122" spans="9:12" ht="15" x14ac:dyDescent="0.25">
      <c r="I72122"/>
      <c r="J72122"/>
      <c r="K72122"/>
      <c r="L72122"/>
    </row>
    <row r="72123" spans="9:12" ht="15" x14ac:dyDescent="0.25">
      <c r="I72123"/>
      <c r="J72123"/>
      <c r="K72123"/>
      <c r="L72123"/>
    </row>
    <row r="72124" spans="9:12" ht="15" x14ac:dyDescent="0.25">
      <c r="I72124"/>
      <c r="J72124"/>
      <c r="K72124"/>
      <c r="L72124"/>
    </row>
    <row r="72125" spans="9:12" ht="15" x14ac:dyDescent="0.25">
      <c r="I72125"/>
      <c r="J72125"/>
      <c r="K72125"/>
      <c r="L72125"/>
    </row>
    <row r="72126" spans="9:12" ht="15" x14ac:dyDescent="0.25">
      <c r="I72126"/>
      <c r="J72126"/>
      <c r="K72126"/>
      <c r="L72126"/>
    </row>
    <row r="72127" spans="9:12" ht="15" x14ac:dyDescent="0.25">
      <c r="I72127"/>
      <c r="J72127"/>
      <c r="K72127"/>
      <c r="L72127"/>
    </row>
    <row r="72128" spans="9:12" ht="15" x14ac:dyDescent="0.25">
      <c r="I72128"/>
      <c r="J72128"/>
      <c r="K72128"/>
      <c r="L72128"/>
    </row>
    <row r="72129" spans="9:12" ht="15" x14ac:dyDescent="0.25">
      <c r="I72129"/>
      <c r="J72129"/>
      <c r="K72129"/>
      <c r="L72129"/>
    </row>
    <row r="72130" spans="9:12" ht="15" x14ac:dyDescent="0.25">
      <c r="I72130"/>
      <c r="J72130"/>
      <c r="K72130"/>
      <c r="L72130"/>
    </row>
    <row r="72131" spans="9:12" ht="15" x14ac:dyDescent="0.25">
      <c r="I72131"/>
      <c r="J72131"/>
      <c r="K72131"/>
      <c r="L72131"/>
    </row>
    <row r="72132" spans="9:12" ht="15" x14ac:dyDescent="0.25">
      <c r="I72132"/>
      <c r="J72132"/>
      <c r="K72132"/>
      <c r="L72132"/>
    </row>
    <row r="72133" spans="9:12" ht="15" x14ac:dyDescent="0.25">
      <c r="I72133"/>
      <c r="J72133"/>
      <c r="K72133"/>
      <c r="L72133"/>
    </row>
    <row r="72134" spans="9:12" ht="15" x14ac:dyDescent="0.25">
      <c r="I72134"/>
      <c r="J72134"/>
      <c r="K72134"/>
      <c r="L72134"/>
    </row>
    <row r="72135" spans="9:12" ht="15" x14ac:dyDescent="0.25">
      <c r="I72135"/>
      <c r="J72135"/>
      <c r="K72135"/>
      <c r="L72135"/>
    </row>
    <row r="72136" spans="9:12" ht="15" x14ac:dyDescent="0.25">
      <c r="I72136"/>
      <c r="J72136"/>
      <c r="K72136"/>
      <c r="L72136"/>
    </row>
    <row r="72137" spans="9:12" ht="15" x14ac:dyDescent="0.25">
      <c r="I72137"/>
      <c r="J72137"/>
      <c r="K72137"/>
      <c r="L72137"/>
    </row>
    <row r="72138" spans="9:12" ht="15" x14ac:dyDescent="0.25">
      <c r="I72138"/>
      <c r="J72138"/>
      <c r="K72138"/>
      <c r="L72138"/>
    </row>
    <row r="72139" spans="9:12" ht="15" x14ac:dyDescent="0.25">
      <c r="I72139"/>
      <c r="J72139"/>
      <c r="K72139"/>
      <c r="L72139"/>
    </row>
    <row r="72140" spans="9:12" ht="15" x14ac:dyDescent="0.25">
      <c r="I72140"/>
      <c r="J72140"/>
      <c r="K72140"/>
      <c r="L72140"/>
    </row>
    <row r="72141" spans="9:12" ht="15" x14ac:dyDescent="0.25">
      <c r="I72141"/>
      <c r="J72141"/>
      <c r="K72141"/>
      <c r="L72141"/>
    </row>
    <row r="72142" spans="9:12" ht="15" x14ac:dyDescent="0.25">
      <c r="I72142"/>
      <c r="J72142"/>
      <c r="K72142"/>
      <c r="L72142"/>
    </row>
    <row r="72143" spans="9:12" ht="15" x14ac:dyDescent="0.25">
      <c r="I72143"/>
      <c r="J72143"/>
      <c r="K72143"/>
      <c r="L72143"/>
    </row>
    <row r="72144" spans="9:12" ht="15" x14ac:dyDescent="0.25">
      <c r="I72144"/>
      <c r="J72144"/>
      <c r="K72144"/>
      <c r="L72144"/>
    </row>
    <row r="72145" spans="9:12" ht="15" x14ac:dyDescent="0.25">
      <c r="I72145"/>
      <c r="J72145"/>
      <c r="K72145"/>
      <c r="L72145"/>
    </row>
    <row r="72146" spans="9:12" ht="15" x14ac:dyDescent="0.25">
      <c r="I72146"/>
      <c r="J72146"/>
      <c r="K72146"/>
      <c r="L72146"/>
    </row>
    <row r="72147" spans="9:12" ht="15" x14ac:dyDescent="0.25">
      <c r="I72147"/>
      <c r="J72147"/>
      <c r="K72147"/>
      <c r="L72147"/>
    </row>
    <row r="72148" spans="9:12" ht="15" x14ac:dyDescent="0.25">
      <c r="I72148"/>
      <c r="J72148"/>
      <c r="K72148"/>
      <c r="L72148"/>
    </row>
    <row r="72149" spans="9:12" ht="15" x14ac:dyDescent="0.25">
      <c r="I72149"/>
      <c r="J72149"/>
      <c r="K72149"/>
      <c r="L72149"/>
    </row>
    <row r="72150" spans="9:12" ht="15" x14ac:dyDescent="0.25">
      <c r="I72150"/>
      <c r="J72150"/>
      <c r="K72150"/>
      <c r="L72150"/>
    </row>
    <row r="72151" spans="9:12" ht="15" x14ac:dyDescent="0.25">
      <c r="I72151"/>
      <c r="J72151"/>
      <c r="K72151"/>
      <c r="L72151"/>
    </row>
    <row r="72152" spans="9:12" ht="15" x14ac:dyDescent="0.25">
      <c r="I72152"/>
      <c r="J72152"/>
      <c r="K72152"/>
      <c r="L72152"/>
    </row>
    <row r="72153" spans="9:12" ht="15" x14ac:dyDescent="0.25">
      <c r="I72153"/>
      <c r="J72153"/>
      <c r="K72153"/>
      <c r="L72153"/>
    </row>
    <row r="72154" spans="9:12" ht="15" x14ac:dyDescent="0.25">
      <c r="I72154"/>
      <c r="J72154"/>
      <c r="K72154"/>
      <c r="L72154"/>
    </row>
    <row r="72155" spans="9:12" ht="15" x14ac:dyDescent="0.25">
      <c r="I72155"/>
      <c r="J72155"/>
      <c r="K72155"/>
      <c r="L72155"/>
    </row>
    <row r="72156" spans="9:12" ht="15" x14ac:dyDescent="0.25">
      <c r="I72156"/>
      <c r="J72156"/>
      <c r="K72156"/>
      <c r="L72156"/>
    </row>
    <row r="72157" spans="9:12" ht="15" x14ac:dyDescent="0.25">
      <c r="I72157"/>
      <c r="J72157"/>
      <c r="K72157"/>
      <c r="L72157"/>
    </row>
    <row r="72158" spans="9:12" ht="15" x14ac:dyDescent="0.25">
      <c r="I72158"/>
      <c r="J72158"/>
      <c r="K72158"/>
      <c r="L72158"/>
    </row>
    <row r="72159" spans="9:12" ht="15" x14ac:dyDescent="0.25">
      <c r="I72159"/>
      <c r="J72159"/>
      <c r="K72159"/>
      <c r="L72159"/>
    </row>
    <row r="72160" spans="9:12" ht="15" x14ac:dyDescent="0.25">
      <c r="I72160"/>
      <c r="J72160"/>
      <c r="K72160"/>
      <c r="L72160"/>
    </row>
    <row r="72161" spans="9:12" ht="15" x14ac:dyDescent="0.25">
      <c r="I72161"/>
      <c r="J72161"/>
      <c r="K72161"/>
      <c r="L72161"/>
    </row>
    <row r="72162" spans="9:12" ht="15" x14ac:dyDescent="0.25">
      <c r="I72162"/>
      <c r="J72162"/>
      <c r="K72162"/>
      <c r="L72162"/>
    </row>
    <row r="72163" spans="9:12" ht="15" x14ac:dyDescent="0.25">
      <c r="I72163"/>
      <c r="J72163"/>
      <c r="K72163"/>
      <c r="L72163"/>
    </row>
    <row r="72164" spans="9:12" ht="15" x14ac:dyDescent="0.25">
      <c r="I72164"/>
      <c r="J72164"/>
      <c r="K72164"/>
      <c r="L72164"/>
    </row>
    <row r="72165" spans="9:12" ht="15" x14ac:dyDescent="0.25">
      <c r="I72165"/>
      <c r="J72165"/>
      <c r="K72165"/>
      <c r="L72165"/>
    </row>
    <row r="72166" spans="9:12" ht="15" x14ac:dyDescent="0.25">
      <c r="I72166"/>
      <c r="J72166"/>
      <c r="K72166"/>
      <c r="L72166"/>
    </row>
    <row r="72167" spans="9:12" ht="15" x14ac:dyDescent="0.25">
      <c r="I72167"/>
      <c r="J72167"/>
      <c r="K72167"/>
      <c r="L72167"/>
    </row>
    <row r="72168" spans="9:12" ht="15" x14ac:dyDescent="0.25">
      <c r="I72168"/>
      <c r="J72168"/>
      <c r="K72168"/>
      <c r="L72168"/>
    </row>
    <row r="72169" spans="9:12" ht="15" x14ac:dyDescent="0.25">
      <c r="I72169"/>
      <c r="J72169"/>
      <c r="K72169"/>
      <c r="L72169"/>
    </row>
    <row r="72170" spans="9:12" ht="15" x14ac:dyDescent="0.25">
      <c r="I72170"/>
      <c r="J72170"/>
      <c r="K72170"/>
      <c r="L72170"/>
    </row>
    <row r="72171" spans="9:12" ht="15" x14ac:dyDescent="0.25">
      <c r="I72171"/>
      <c r="J72171"/>
      <c r="K72171"/>
      <c r="L72171"/>
    </row>
    <row r="72172" spans="9:12" ht="15" x14ac:dyDescent="0.25">
      <c r="I72172"/>
      <c r="J72172"/>
      <c r="K72172"/>
      <c r="L72172"/>
    </row>
    <row r="72173" spans="9:12" ht="15" x14ac:dyDescent="0.25">
      <c r="I72173"/>
      <c r="J72173"/>
      <c r="K72173"/>
      <c r="L72173"/>
    </row>
    <row r="72174" spans="9:12" ht="15" x14ac:dyDescent="0.25">
      <c r="I72174"/>
      <c r="J72174"/>
      <c r="K72174"/>
      <c r="L72174"/>
    </row>
    <row r="72175" spans="9:12" ht="15" x14ac:dyDescent="0.25">
      <c r="I72175"/>
      <c r="J72175"/>
      <c r="K72175"/>
      <c r="L72175"/>
    </row>
    <row r="72176" spans="9:12" ht="15" x14ac:dyDescent="0.25">
      <c r="I72176"/>
      <c r="J72176"/>
      <c r="K72176"/>
      <c r="L72176"/>
    </row>
    <row r="72177" spans="9:12" ht="15" x14ac:dyDescent="0.25">
      <c r="I72177"/>
      <c r="J72177"/>
      <c r="K72177"/>
      <c r="L72177"/>
    </row>
    <row r="72178" spans="9:12" ht="15" x14ac:dyDescent="0.25">
      <c r="I72178"/>
      <c r="J72178"/>
      <c r="K72178"/>
      <c r="L72178"/>
    </row>
    <row r="72179" spans="9:12" ht="15" x14ac:dyDescent="0.25">
      <c r="I72179"/>
      <c r="J72179"/>
      <c r="K72179"/>
      <c r="L72179"/>
    </row>
    <row r="72180" spans="9:12" ht="15" x14ac:dyDescent="0.25">
      <c r="I72180"/>
      <c r="J72180"/>
      <c r="K72180"/>
      <c r="L72180"/>
    </row>
    <row r="72181" spans="9:12" ht="15" x14ac:dyDescent="0.25">
      <c r="I72181"/>
      <c r="J72181"/>
      <c r="K72181"/>
      <c r="L72181"/>
    </row>
    <row r="72182" spans="9:12" ht="15" x14ac:dyDescent="0.25">
      <c r="I72182"/>
      <c r="J72182"/>
      <c r="K72182"/>
      <c r="L72182"/>
    </row>
    <row r="72183" spans="9:12" ht="15" x14ac:dyDescent="0.25">
      <c r="I72183"/>
      <c r="J72183"/>
      <c r="K72183"/>
      <c r="L72183"/>
    </row>
    <row r="72184" spans="9:12" ht="15" x14ac:dyDescent="0.25">
      <c r="I72184"/>
      <c r="J72184"/>
      <c r="K72184"/>
      <c r="L72184"/>
    </row>
    <row r="72185" spans="9:12" ht="15" x14ac:dyDescent="0.25">
      <c r="I72185"/>
      <c r="J72185"/>
      <c r="K72185"/>
      <c r="L72185"/>
    </row>
    <row r="72186" spans="9:12" ht="15" x14ac:dyDescent="0.25">
      <c r="I72186"/>
      <c r="J72186"/>
      <c r="K72186"/>
      <c r="L72186"/>
    </row>
    <row r="72187" spans="9:12" ht="15" x14ac:dyDescent="0.25">
      <c r="I72187"/>
      <c r="J72187"/>
      <c r="K72187"/>
      <c r="L72187"/>
    </row>
    <row r="72188" spans="9:12" ht="15" x14ac:dyDescent="0.25">
      <c r="I72188"/>
      <c r="J72188"/>
      <c r="K72188"/>
      <c r="L72188"/>
    </row>
    <row r="72189" spans="9:12" ht="15" x14ac:dyDescent="0.25">
      <c r="I72189"/>
      <c r="J72189"/>
      <c r="K72189"/>
      <c r="L72189"/>
    </row>
    <row r="72190" spans="9:12" ht="15" x14ac:dyDescent="0.25">
      <c r="I72190"/>
      <c r="J72190"/>
      <c r="K72190"/>
      <c r="L72190"/>
    </row>
    <row r="72191" spans="9:12" ht="15" x14ac:dyDescent="0.25">
      <c r="I72191"/>
      <c r="J72191"/>
      <c r="K72191"/>
      <c r="L72191"/>
    </row>
    <row r="72192" spans="9:12" ht="15" x14ac:dyDescent="0.25">
      <c r="I72192"/>
      <c r="J72192"/>
      <c r="K72192"/>
      <c r="L72192"/>
    </row>
    <row r="72193" spans="9:12" ht="15" x14ac:dyDescent="0.25">
      <c r="I72193"/>
      <c r="J72193"/>
      <c r="K72193"/>
      <c r="L72193"/>
    </row>
    <row r="72194" spans="9:12" ht="15" x14ac:dyDescent="0.25">
      <c r="I72194"/>
      <c r="J72194"/>
      <c r="K72194"/>
      <c r="L72194"/>
    </row>
    <row r="72195" spans="9:12" ht="15" x14ac:dyDescent="0.25">
      <c r="I72195"/>
      <c r="J72195"/>
      <c r="K72195"/>
      <c r="L72195"/>
    </row>
    <row r="72196" spans="9:12" ht="15" x14ac:dyDescent="0.25">
      <c r="I72196"/>
      <c r="J72196"/>
      <c r="K72196"/>
      <c r="L72196"/>
    </row>
    <row r="72197" spans="9:12" ht="15" x14ac:dyDescent="0.25">
      <c r="I72197"/>
      <c r="J72197"/>
      <c r="K72197"/>
      <c r="L72197"/>
    </row>
    <row r="72198" spans="9:12" ht="15" x14ac:dyDescent="0.25">
      <c r="I72198"/>
      <c r="J72198"/>
      <c r="K72198"/>
      <c r="L72198"/>
    </row>
    <row r="72199" spans="9:12" ht="15" x14ac:dyDescent="0.25">
      <c r="I72199"/>
      <c r="J72199"/>
      <c r="K72199"/>
      <c r="L72199"/>
    </row>
    <row r="72200" spans="9:12" ht="15" x14ac:dyDescent="0.25">
      <c r="I72200"/>
      <c r="J72200"/>
      <c r="K72200"/>
      <c r="L72200"/>
    </row>
    <row r="72201" spans="9:12" ht="15" x14ac:dyDescent="0.25">
      <c r="I72201"/>
      <c r="J72201"/>
      <c r="K72201"/>
      <c r="L72201"/>
    </row>
    <row r="72202" spans="9:12" ht="15" x14ac:dyDescent="0.25">
      <c r="I72202"/>
      <c r="J72202"/>
      <c r="K72202"/>
      <c r="L72202"/>
    </row>
    <row r="72203" spans="9:12" ht="15" x14ac:dyDescent="0.25">
      <c r="I72203"/>
      <c r="J72203"/>
      <c r="K72203"/>
      <c r="L72203"/>
    </row>
    <row r="72204" spans="9:12" ht="15" x14ac:dyDescent="0.25">
      <c r="I72204"/>
      <c r="J72204"/>
      <c r="K72204"/>
      <c r="L72204"/>
    </row>
    <row r="72205" spans="9:12" ht="15" x14ac:dyDescent="0.25">
      <c r="I72205"/>
      <c r="J72205"/>
      <c r="K72205"/>
      <c r="L72205"/>
    </row>
    <row r="72206" spans="9:12" ht="15" x14ac:dyDescent="0.25">
      <c r="I72206"/>
      <c r="J72206"/>
      <c r="K72206"/>
      <c r="L72206"/>
    </row>
    <row r="72207" spans="9:12" ht="15" x14ac:dyDescent="0.25">
      <c r="I72207"/>
      <c r="J72207"/>
      <c r="K72207"/>
      <c r="L72207"/>
    </row>
    <row r="72208" spans="9:12" ht="15" x14ac:dyDescent="0.25">
      <c r="I72208"/>
      <c r="J72208"/>
      <c r="K72208"/>
      <c r="L72208"/>
    </row>
    <row r="72209" spans="9:12" ht="15" x14ac:dyDescent="0.25">
      <c r="I72209"/>
      <c r="J72209"/>
      <c r="K72209"/>
      <c r="L72209"/>
    </row>
    <row r="72210" spans="9:12" ht="15" x14ac:dyDescent="0.25">
      <c r="I72210"/>
      <c r="J72210"/>
      <c r="K72210"/>
      <c r="L72210"/>
    </row>
    <row r="72211" spans="9:12" ht="15" x14ac:dyDescent="0.25">
      <c r="I72211"/>
      <c r="J72211"/>
      <c r="K72211"/>
      <c r="L72211"/>
    </row>
    <row r="72212" spans="9:12" ht="15" x14ac:dyDescent="0.25">
      <c r="I72212"/>
      <c r="J72212"/>
      <c r="K72212"/>
      <c r="L72212"/>
    </row>
    <row r="72213" spans="9:12" ht="15" x14ac:dyDescent="0.25">
      <c r="I72213"/>
      <c r="J72213"/>
      <c r="K72213"/>
      <c r="L72213"/>
    </row>
    <row r="72214" spans="9:12" ht="15" x14ac:dyDescent="0.25">
      <c r="I72214"/>
      <c r="J72214"/>
      <c r="K72214"/>
      <c r="L72214"/>
    </row>
    <row r="72215" spans="9:12" ht="15" x14ac:dyDescent="0.25">
      <c r="I72215"/>
      <c r="J72215"/>
      <c r="K72215"/>
      <c r="L72215"/>
    </row>
    <row r="72216" spans="9:12" ht="15" x14ac:dyDescent="0.25">
      <c r="I72216"/>
      <c r="J72216"/>
      <c r="K72216"/>
      <c r="L72216"/>
    </row>
    <row r="72217" spans="9:12" ht="15" x14ac:dyDescent="0.25">
      <c r="I72217"/>
      <c r="J72217"/>
      <c r="K72217"/>
      <c r="L72217"/>
    </row>
    <row r="72218" spans="9:12" ht="15" x14ac:dyDescent="0.25">
      <c r="I72218"/>
      <c r="J72218"/>
      <c r="K72218"/>
      <c r="L72218"/>
    </row>
    <row r="72219" spans="9:12" ht="15" x14ac:dyDescent="0.25">
      <c r="I72219"/>
      <c r="J72219"/>
      <c r="K72219"/>
      <c r="L72219"/>
    </row>
    <row r="72220" spans="9:12" ht="15" x14ac:dyDescent="0.25">
      <c r="I72220"/>
      <c r="J72220"/>
      <c r="K72220"/>
      <c r="L72220"/>
    </row>
    <row r="72221" spans="9:12" ht="15" x14ac:dyDescent="0.25">
      <c r="I72221"/>
      <c r="J72221"/>
      <c r="K72221"/>
      <c r="L72221"/>
    </row>
    <row r="72222" spans="9:12" ht="15" x14ac:dyDescent="0.25">
      <c r="I72222"/>
      <c r="J72222"/>
      <c r="K72222"/>
      <c r="L72222"/>
    </row>
    <row r="72223" spans="9:12" ht="15" x14ac:dyDescent="0.25">
      <c r="I72223"/>
      <c r="J72223"/>
      <c r="K72223"/>
      <c r="L72223"/>
    </row>
    <row r="72224" spans="9:12" ht="15" x14ac:dyDescent="0.25">
      <c r="I72224"/>
      <c r="J72224"/>
      <c r="K72224"/>
      <c r="L72224"/>
    </row>
    <row r="72225" spans="9:12" ht="15" x14ac:dyDescent="0.25">
      <c r="I72225"/>
      <c r="J72225"/>
      <c r="K72225"/>
      <c r="L72225"/>
    </row>
    <row r="72226" spans="9:12" ht="15" x14ac:dyDescent="0.25">
      <c r="I72226"/>
      <c r="J72226"/>
      <c r="K72226"/>
      <c r="L72226"/>
    </row>
    <row r="72227" spans="9:12" ht="15" x14ac:dyDescent="0.25">
      <c r="I72227"/>
      <c r="J72227"/>
      <c r="K72227"/>
      <c r="L72227"/>
    </row>
    <row r="72228" spans="9:12" ht="15" x14ac:dyDescent="0.25">
      <c r="I72228"/>
      <c r="J72228"/>
      <c r="K72228"/>
      <c r="L72228"/>
    </row>
    <row r="72229" spans="9:12" ht="15" x14ac:dyDescent="0.25">
      <c r="I72229"/>
      <c r="J72229"/>
      <c r="K72229"/>
      <c r="L72229"/>
    </row>
    <row r="72230" spans="9:12" ht="15" x14ac:dyDescent="0.25">
      <c r="I72230"/>
      <c r="J72230"/>
      <c r="K72230"/>
      <c r="L72230"/>
    </row>
    <row r="72231" spans="9:12" ht="15" x14ac:dyDescent="0.25">
      <c r="I72231"/>
      <c r="J72231"/>
      <c r="K72231"/>
      <c r="L72231"/>
    </row>
    <row r="72232" spans="9:12" ht="15" x14ac:dyDescent="0.25">
      <c r="I72232"/>
      <c r="J72232"/>
      <c r="K72232"/>
      <c r="L72232"/>
    </row>
    <row r="72233" spans="9:12" ht="15" x14ac:dyDescent="0.25">
      <c r="I72233"/>
      <c r="J72233"/>
      <c r="K72233"/>
      <c r="L72233"/>
    </row>
    <row r="72234" spans="9:12" ht="15" x14ac:dyDescent="0.25">
      <c r="I72234"/>
      <c r="J72234"/>
      <c r="K72234"/>
      <c r="L72234"/>
    </row>
    <row r="72235" spans="9:12" ht="15" x14ac:dyDescent="0.25">
      <c r="I72235"/>
      <c r="J72235"/>
      <c r="K72235"/>
      <c r="L72235"/>
    </row>
    <row r="72236" spans="9:12" ht="15" x14ac:dyDescent="0.25">
      <c r="I72236"/>
      <c r="J72236"/>
      <c r="K72236"/>
      <c r="L72236"/>
    </row>
    <row r="72237" spans="9:12" ht="15" x14ac:dyDescent="0.25">
      <c r="I72237"/>
      <c r="J72237"/>
      <c r="K72237"/>
      <c r="L72237"/>
    </row>
    <row r="72238" spans="9:12" ht="15" x14ac:dyDescent="0.25">
      <c r="I72238"/>
      <c r="J72238"/>
      <c r="K72238"/>
      <c r="L72238"/>
    </row>
    <row r="72239" spans="9:12" ht="15" x14ac:dyDescent="0.25">
      <c r="I72239"/>
      <c r="J72239"/>
      <c r="K72239"/>
      <c r="L72239"/>
    </row>
    <row r="72240" spans="9:12" ht="15" x14ac:dyDescent="0.25">
      <c r="I72240"/>
      <c r="J72240"/>
      <c r="K72240"/>
      <c r="L72240"/>
    </row>
    <row r="72241" spans="9:12" ht="15" x14ac:dyDescent="0.25">
      <c r="I72241"/>
      <c r="J72241"/>
      <c r="K72241"/>
      <c r="L72241"/>
    </row>
    <row r="72242" spans="9:12" ht="15" x14ac:dyDescent="0.25">
      <c r="I72242"/>
      <c r="J72242"/>
      <c r="K72242"/>
      <c r="L72242"/>
    </row>
    <row r="72243" spans="9:12" ht="15" x14ac:dyDescent="0.25">
      <c r="I72243"/>
      <c r="J72243"/>
      <c r="K72243"/>
      <c r="L72243"/>
    </row>
    <row r="72244" spans="9:12" ht="15" x14ac:dyDescent="0.25">
      <c r="I72244"/>
      <c r="J72244"/>
      <c r="K72244"/>
      <c r="L72244"/>
    </row>
    <row r="72245" spans="9:12" ht="15" x14ac:dyDescent="0.25">
      <c r="I72245"/>
      <c r="J72245"/>
      <c r="K72245"/>
      <c r="L72245"/>
    </row>
    <row r="72246" spans="9:12" ht="15" x14ac:dyDescent="0.25">
      <c r="I72246"/>
      <c r="J72246"/>
      <c r="K72246"/>
      <c r="L72246"/>
    </row>
    <row r="72247" spans="9:12" ht="15" x14ac:dyDescent="0.25">
      <c r="I72247"/>
      <c r="J72247"/>
      <c r="K72247"/>
      <c r="L72247"/>
    </row>
    <row r="72248" spans="9:12" ht="15" x14ac:dyDescent="0.25">
      <c r="I72248"/>
      <c r="J72248"/>
      <c r="K72248"/>
      <c r="L72248"/>
    </row>
    <row r="72249" spans="9:12" ht="15" x14ac:dyDescent="0.25">
      <c r="I72249"/>
      <c r="J72249"/>
      <c r="K72249"/>
      <c r="L72249"/>
    </row>
    <row r="72250" spans="9:12" ht="15" x14ac:dyDescent="0.25">
      <c r="I72250"/>
      <c r="J72250"/>
      <c r="K72250"/>
      <c r="L72250"/>
    </row>
    <row r="72251" spans="9:12" ht="15" x14ac:dyDescent="0.25">
      <c r="I72251"/>
      <c r="J72251"/>
      <c r="K72251"/>
      <c r="L72251"/>
    </row>
    <row r="72252" spans="9:12" ht="15" x14ac:dyDescent="0.25">
      <c r="I72252"/>
      <c r="J72252"/>
      <c r="K72252"/>
      <c r="L72252"/>
    </row>
    <row r="72253" spans="9:12" ht="15" x14ac:dyDescent="0.25">
      <c r="I72253"/>
      <c r="J72253"/>
      <c r="K72253"/>
      <c r="L72253"/>
    </row>
    <row r="72254" spans="9:12" ht="15" x14ac:dyDescent="0.25">
      <c r="I72254"/>
      <c r="J72254"/>
      <c r="K72254"/>
      <c r="L72254"/>
    </row>
    <row r="72255" spans="9:12" ht="15" x14ac:dyDescent="0.25">
      <c r="I72255"/>
      <c r="J72255"/>
      <c r="K72255"/>
      <c r="L72255"/>
    </row>
    <row r="72256" spans="9:12" ht="15" x14ac:dyDescent="0.25">
      <c r="I72256"/>
      <c r="J72256"/>
      <c r="K72256"/>
      <c r="L72256"/>
    </row>
    <row r="72257" spans="9:12" ht="15" x14ac:dyDescent="0.25">
      <c r="I72257"/>
      <c r="J72257"/>
      <c r="K72257"/>
      <c r="L72257"/>
    </row>
    <row r="72258" spans="9:12" ht="15" x14ac:dyDescent="0.25">
      <c r="I72258"/>
      <c r="J72258"/>
      <c r="K72258"/>
      <c r="L72258"/>
    </row>
    <row r="72259" spans="9:12" ht="15" x14ac:dyDescent="0.25">
      <c r="I72259"/>
      <c r="J72259"/>
      <c r="K72259"/>
      <c r="L72259"/>
    </row>
    <row r="72260" spans="9:12" ht="15" x14ac:dyDescent="0.25">
      <c r="I72260"/>
      <c r="J72260"/>
      <c r="K72260"/>
      <c r="L72260"/>
    </row>
    <row r="72261" spans="9:12" ht="15" x14ac:dyDescent="0.25">
      <c r="I72261"/>
      <c r="J72261"/>
      <c r="K72261"/>
      <c r="L72261"/>
    </row>
    <row r="72262" spans="9:12" ht="15" x14ac:dyDescent="0.25">
      <c r="I72262"/>
      <c r="J72262"/>
      <c r="K72262"/>
      <c r="L72262"/>
    </row>
    <row r="72263" spans="9:12" ht="15" x14ac:dyDescent="0.25">
      <c r="I72263"/>
      <c r="J72263"/>
      <c r="K72263"/>
      <c r="L72263"/>
    </row>
    <row r="72264" spans="9:12" ht="15" x14ac:dyDescent="0.25">
      <c r="I72264"/>
      <c r="J72264"/>
      <c r="K72264"/>
      <c r="L72264"/>
    </row>
    <row r="72265" spans="9:12" ht="15" x14ac:dyDescent="0.25">
      <c r="I72265"/>
      <c r="J72265"/>
      <c r="K72265"/>
      <c r="L72265"/>
    </row>
    <row r="72266" spans="9:12" ht="15" x14ac:dyDescent="0.25">
      <c r="I72266"/>
      <c r="J72266"/>
      <c r="K72266"/>
      <c r="L72266"/>
    </row>
    <row r="72267" spans="9:12" ht="15" x14ac:dyDescent="0.25">
      <c r="I72267"/>
      <c r="J72267"/>
      <c r="K72267"/>
      <c r="L72267"/>
    </row>
    <row r="72268" spans="9:12" ht="15" x14ac:dyDescent="0.25">
      <c r="I72268"/>
      <c r="J72268"/>
      <c r="K72268"/>
      <c r="L72268"/>
    </row>
    <row r="72269" spans="9:12" ht="15" x14ac:dyDescent="0.25">
      <c r="I72269"/>
      <c r="J72269"/>
      <c r="K72269"/>
      <c r="L72269"/>
    </row>
    <row r="72270" spans="9:12" ht="15" x14ac:dyDescent="0.25">
      <c r="I72270"/>
      <c r="J72270"/>
      <c r="K72270"/>
      <c r="L72270"/>
    </row>
    <row r="72271" spans="9:12" ht="15" x14ac:dyDescent="0.25">
      <c r="I72271"/>
      <c r="J72271"/>
      <c r="K72271"/>
      <c r="L72271"/>
    </row>
    <row r="72272" spans="9:12" ht="15" x14ac:dyDescent="0.25">
      <c r="I72272"/>
      <c r="J72272"/>
      <c r="K72272"/>
      <c r="L72272"/>
    </row>
    <row r="72273" spans="9:12" ht="15" x14ac:dyDescent="0.25">
      <c r="I72273"/>
      <c r="J72273"/>
      <c r="K72273"/>
      <c r="L72273"/>
    </row>
    <row r="72274" spans="9:12" ht="15" x14ac:dyDescent="0.25">
      <c r="I72274"/>
      <c r="J72274"/>
      <c r="K72274"/>
      <c r="L72274"/>
    </row>
    <row r="72275" spans="9:12" ht="15" x14ac:dyDescent="0.25">
      <c r="I72275"/>
      <c r="J72275"/>
      <c r="K72275"/>
      <c r="L72275"/>
    </row>
    <row r="72276" spans="9:12" ht="15" x14ac:dyDescent="0.25">
      <c r="I72276"/>
      <c r="J72276"/>
      <c r="K72276"/>
      <c r="L72276"/>
    </row>
    <row r="72277" spans="9:12" ht="15" x14ac:dyDescent="0.25">
      <c r="I72277"/>
      <c r="J72277"/>
      <c r="K72277"/>
      <c r="L72277"/>
    </row>
    <row r="72278" spans="9:12" ht="15" x14ac:dyDescent="0.25">
      <c r="I72278"/>
      <c r="J72278"/>
      <c r="K72278"/>
      <c r="L72278"/>
    </row>
    <row r="72279" spans="9:12" ht="15" x14ac:dyDescent="0.25">
      <c r="I72279"/>
      <c r="J72279"/>
      <c r="K72279"/>
      <c r="L72279"/>
    </row>
    <row r="72280" spans="9:12" ht="15" x14ac:dyDescent="0.25">
      <c r="I72280"/>
      <c r="J72280"/>
      <c r="K72280"/>
      <c r="L72280"/>
    </row>
    <row r="72281" spans="9:12" ht="15" x14ac:dyDescent="0.25">
      <c r="I72281"/>
      <c r="J72281"/>
      <c r="K72281"/>
      <c r="L72281"/>
    </row>
    <row r="72282" spans="9:12" ht="15" x14ac:dyDescent="0.25">
      <c r="I72282"/>
      <c r="J72282"/>
      <c r="K72282"/>
      <c r="L72282"/>
    </row>
    <row r="72283" spans="9:12" ht="15" x14ac:dyDescent="0.25">
      <c r="I72283"/>
      <c r="J72283"/>
      <c r="K72283"/>
      <c r="L72283"/>
    </row>
    <row r="72284" spans="9:12" ht="15" x14ac:dyDescent="0.25">
      <c r="I72284"/>
      <c r="J72284"/>
      <c r="K72284"/>
      <c r="L72284"/>
    </row>
    <row r="72285" spans="9:12" ht="15" x14ac:dyDescent="0.25">
      <c r="I72285"/>
      <c r="J72285"/>
      <c r="K72285"/>
      <c r="L72285"/>
    </row>
    <row r="72286" spans="9:12" ht="15" x14ac:dyDescent="0.25">
      <c r="I72286"/>
      <c r="J72286"/>
      <c r="K72286"/>
      <c r="L72286"/>
    </row>
    <row r="72287" spans="9:12" ht="15" x14ac:dyDescent="0.25">
      <c r="I72287"/>
      <c r="J72287"/>
      <c r="K72287"/>
      <c r="L72287"/>
    </row>
    <row r="72288" spans="9:12" ht="15" x14ac:dyDescent="0.25">
      <c r="I72288"/>
      <c r="J72288"/>
      <c r="K72288"/>
      <c r="L72288"/>
    </row>
    <row r="72289" spans="9:12" ht="15" x14ac:dyDescent="0.25">
      <c r="I72289"/>
      <c r="J72289"/>
      <c r="K72289"/>
      <c r="L72289"/>
    </row>
    <row r="72290" spans="9:12" ht="15" x14ac:dyDescent="0.25">
      <c r="I72290"/>
      <c r="J72290"/>
      <c r="K72290"/>
      <c r="L72290"/>
    </row>
    <row r="72291" spans="9:12" ht="15" x14ac:dyDescent="0.25">
      <c r="I72291"/>
      <c r="J72291"/>
      <c r="K72291"/>
      <c r="L72291"/>
    </row>
    <row r="72292" spans="9:12" ht="15" x14ac:dyDescent="0.25">
      <c r="I72292"/>
      <c r="J72292"/>
      <c r="K72292"/>
      <c r="L72292"/>
    </row>
    <row r="72293" spans="9:12" ht="15" x14ac:dyDescent="0.25">
      <c r="I72293"/>
      <c r="J72293"/>
      <c r="K72293"/>
      <c r="L72293"/>
    </row>
    <row r="72294" spans="9:12" ht="15" x14ac:dyDescent="0.25">
      <c r="I72294"/>
      <c r="J72294"/>
      <c r="K72294"/>
      <c r="L72294"/>
    </row>
    <row r="72295" spans="9:12" ht="15" x14ac:dyDescent="0.25">
      <c r="I72295"/>
      <c r="J72295"/>
      <c r="K72295"/>
      <c r="L72295"/>
    </row>
    <row r="72296" spans="9:12" ht="15" x14ac:dyDescent="0.25">
      <c r="I72296"/>
      <c r="J72296"/>
      <c r="K72296"/>
      <c r="L72296"/>
    </row>
    <row r="72297" spans="9:12" ht="15" x14ac:dyDescent="0.25">
      <c r="I72297"/>
      <c r="J72297"/>
      <c r="K72297"/>
      <c r="L72297"/>
    </row>
    <row r="72298" spans="9:12" ht="15" x14ac:dyDescent="0.25">
      <c r="I72298"/>
      <c r="J72298"/>
      <c r="K72298"/>
      <c r="L72298"/>
    </row>
    <row r="72299" spans="9:12" ht="15" x14ac:dyDescent="0.25">
      <c r="I72299"/>
      <c r="J72299"/>
      <c r="K72299"/>
      <c r="L72299"/>
    </row>
    <row r="72300" spans="9:12" ht="15" x14ac:dyDescent="0.25">
      <c r="I72300"/>
      <c r="J72300"/>
      <c r="K72300"/>
      <c r="L72300"/>
    </row>
    <row r="72301" spans="9:12" ht="15" x14ac:dyDescent="0.25">
      <c r="I72301"/>
      <c r="J72301"/>
      <c r="K72301"/>
      <c r="L72301"/>
    </row>
    <row r="72302" spans="9:12" ht="15" x14ac:dyDescent="0.25">
      <c r="I72302"/>
      <c r="J72302"/>
      <c r="K72302"/>
      <c r="L72302"/>
    </row>
    <row r="72303" spans="9:12" ht="15" x14ac:dyDescent="0.25">
      <c r="I72303"/>
      <c r="J72303"/>
      <c r="K72303"/>
      <c r="L72303"/>
    </row>
    <row r="72304" spans="9:12" ht="15" x14ac:dyDescent="0.25">
      <c r="I72304"/>
      <c r="J72304"/>
      <c r="K72304"/>
      <c r="L72304"/>
    </row>
    <row r="72305" spans="9:12" ht="15" x14ac:dyDescent="0.25">
      <c r="I72305"/>
      <c r="J72305"/>
      <c r="K72305"/>
      <c r="L72305"/>
    </row>
    <row r="72306" spans="9:12" ht="15" x14ac:dyDescent="0.25">
      <c r="I72306"/>
      <c r="J72306"/>
      <c r="K72306"/>
      <c r="L72306"/>
    </row>
    <row r="72307" spans="9:12" ht="15" x14ac:dyDescent="0.25">
      <c r="I72307"/>
      <c r="J72307"/>
      <c r="K72307"/>
      <c r="L72307"/>
    </row>
    <row r="72308" spans="9:12" ht="15" x14ac:dyDescent="0.25">
      <c r="I72308"/>
      <c r="J72308"/>
      <c r="K72308"/>
      <c r="L72308"/>
    </row>
    <row r="72309" spans="9:12" ht="15" x14ac:dyDescent="0.25">
      <c r="I72309"/>
      <c r="J72309"/>
      <c r="K72309"/>
      <c r="L72309"/>
    </row>
    <row r="72310" spans="9:12" ht="15" x14ac:dyDescent="0.25">
      <c r="I72310"/>
      <c r="J72310"/>
      <c r="K72310"/>
      <c r="L72310"/>
    </row>
    <row r="72311" spans="9:12" ht="15" x14ac:dyDescent="0.25">
      <c r="I72311"/>
      <c r="J72311"/>
      <c r="K72311"/>
      <c r="L72311"/>
    </row>
    <row r="72312" spans="9:12" ht="15" x14ac:dyDescent="0.25">
      <c r="I72312"/>
      <c r="J72312"/>
      <c r="K72312"/>
      <c r="L72312"/>
    </row>
    <row r="72313" spans="9:12" ht="15" x14ac:dyDescent="0.25">
      <c r="I72313"/>
      <c r="J72313"/>
      <c r="K72313"/>
      <c r="L72313"/>
    </row>
    <row r="72314" spans="9:12" ht="15" x14ac:dyDescent="0.25">
      <c r="I72314"/>
      <c r="J72314"/>
      <c r="K72314"/>
      <c r="L72314"/>
    </row>
    <row r="72315" spans="9:12" ht="15" x14ac:dyDescent="0.25">
      <c r="I72315"/>
      <c r="J72315"/>
      <c r="K72315"/>
      <c r="L72315"/>
    </row>
    <row r="72316" spans="9:12" ht="15" x14ac:dyDescent="0.25">
      <c r="I72316"/>
      <c r="J72316"/>
      <c r="K72316"/>
      <c r="L72316"/>
    </row>
    <row r="72317" spans="9:12" ht="15" x14ac:dyDescent="0.25">
      <c r="I72317"/>
      <c r="J72317"/>
      <c r="K72317"/>
      <c r="L72317"/>
    </row>
    <row r="72318" spans="9:12" ht="15" x14ac:dyDescent="0.25">
      <c r="I72318"/>
      <c r="J72318"/>
      <c r="K72318"/>
      <c r="L72318"/>
    </row>
    <row r="72319" spans="9:12" ht="15" x14ac:dyDescent="0.25">
      <c r="I72319"/>
      <c r="J72319"/>
      <c r="K72319"/>
      <c r="L72319"/>
    </row>
    <row r="72320" spans="9:12" ht="15" x14ac:dyDescent="0.25">
      <c r="I72320"/>
      <c r="J72320"/>
      <c r="K72320"/>
      <c r="L72320"/>
    </row>
    <row r="72321" spans="9:12" ht="15" x14ac:dyDescent="0.25">
      <c r="I72321"/>
      <c r="J72321"/>
      <c r="K72321"/>
      <c r="L72321"/>
    </row>
    <row r="72322" spans="9:12" ht="15" x14ac:dyDescent="0.25">
      <c r="I72322"/>
      <c r="J72322"/>
      <c r="K72322"/>
      <c r="L72322"/>
    </row>
    <row r="72323" spans="9:12" ht="15" x14ac:dyDescent="0.25">
      <c r="I72323"/>
      <c r="J72323"/>
      <c r="K72323"/>
      <c r="L72323"/>
    </row>
    <row r="72324" spans="9:12" ht="15" x14ac:dyDescent="0.25">
      <c r="I72324"/>
      <c r="J72324"/>
      <c r="K72324"/>
      <c r="L72324"/>
    </row>
    <row r="72325" spans="9:12" ht="15" x14ac:dyDescent="0.25">
      <c r="I72325"/>
      <c r="J72325"/>
      <c r="K72325"/>
      <c r="L72325"/>
    </row>
    <row r="72326" spans="9:12" ht="15" x14ac:dyDescent="0.25">
      <c r="I72326"/>
      <c r="J72326"/>
      <c r="K72326"/>
      <c r="L72326"/>
    </row>
    <row r="72327" spans="9:12" ht="15" x14ac:dyDescent="0.25">
      <c r="I72327"/>
      <c r="J72327"/>
      <c r="K72327"/>
      <c r="L72327"/>
    </row>
    <row r="72328" spans="9:12" ht="15" x14ac:dyDescent="0.25">
      <c r="I72328"/>
      <c r="J72328"/>
      <c r="K72328"/>
      <c r="L72328"/>
    </row>
    <row r="72329" spans="9:12" ht="15" x14ac:dyDescent="0.25">
      <c r="I72329"/>
      <c r="J72329"/>
      <c r="K72329"/>
      <c r="L72329"/>
    </row>
    <row r="72330" spans="9:12" ht="15" x14ac:dyDescent="0.25">
      <c r="I72330"/>
      <c r="J72330"/>
      <c r="K72330"/>
      <c r="L72330"/>
    </row>
    <row r="72331" spans="9:12" ht="15" x14ac:dyDescent="0.25">
      <c r="I72331"/>
      <c r="J72331"/>
      <c r="K72331"/>
      <c r="L72331"/>
    </row>
    <row r="72332" spans="9:12" ht="15" x14ac:dyDescent="0.25">
      <c r="I72332"/>
      <c r="J72332"/>
      <c r="K72332"/>
      <c r="L72332"/>
    </row>
    <row r="72333" spans="9:12" ht="15" x14ac:dyDescent="0.25">
      <c r="I72333"/>
      <c r="J72333"/>
      <c r="K72333"/>
      <c r="L72333"/>
    </row>
    <row r="72334" spans="9:12" ht="15" x14ac:dyDescent="0.25">
      <c r="I72334"/>
      <c r="J72334"/>
      <c r="K72334"/>
      <c r="L72334"/>
    </row>
    <row r="72335" spans="9:12" ht="15" x14ac:dyDescent="0.25">
      <c r="I72335"/>
      <c r="J72335"/>
      <c r="K72335"/>
      <c r="L72335"/>
    </row>
    <row r="72336" spans="9:12" ht="15" x14ac:dyDescent="0.25">
      <c r="I72336"/>
      <c r="J72336"/>
      <c r="K72336"/>
      <c r="L72336"/>
    </row>
    <row r="72337" spans="9:12" ht="15" x14ac:dyDescent="0.25">
      <c r="I72337"/>
      <c r="J72337"/>
      <c r="K72337"/>
      <c r="L72337"/>
    </row>
    <row r="72338" spans="9:12" ht="15" x14ac:dyDescent="0.25">
      <c r="I72338"/>
      <c r="J72338"/>
      <c r="K72338"/>
      <c r="L72338"/>
    </row>
    <row r="72339" spans="9:12" ht="15" x14ac:dyDescent="0.25">
      <c r="I72339"/>
      <c r="J72339"/>
      <c r="K72339"/>
      <c r="L72339"/>
    </row>
    <row r="72340" spans="9:12" ht="15" x14ac:dyDescent="0.25">
      <c r="I72340"/>
      <c r="J72340"/>
      <c r="K72340"/>
      <c r="L72340"/>
    </row>
    <row r="72341" spans="9:12" ht="15" x14ac:dyDescent="0.25">
      <c r="I72341"/>
      <c r="J72341"/>
      <c r="K72341"/>
      <c r="L72341"/>
    </row>
    <row r="72342" spans="9:12" ht="15" x14ac:dyDescent="0.25">
      <c r="I72342"/>
      <c r="J72342"/>
      <c r="K72342"/>
      <c r="L72342"/>
    </row>
    <row r="72343" spans="9:12" ht="15" x14ac:dyDescent="0.25">
      <c r="I72343"/>
      <c r="J72343"/>
      <c r="K72343"/>
      <c r="L72343"/>
    </row>
    <row r="72344" spans="9:12" ht="15" x14ac:dyDescent="0.25">
      <c r="I72344"/>
      <c r="J72344"/>
      <c r="K72344"/>
      <c r="L72344"/>
    </row>
    <row r="72345" spans="9:12" ht="15" x14ac:dyDescent="0.25">
      <c r="I72345"/>
      <c r="J72345"/>
      <c r="K72345"/>
      <c r="L72345"/>
    </row>
    <row r="72346" spans="9:12" ht="15" x14ac:dyDescent="0.25">
      <c r="I72346"/>
      <c r="J72346"/>
      <c r="K72346"/>
      <c r="L72346"/>
    </row>
    <row r="72347" spans="9:12" ht="15" x14ac:dyDescent="0.25">
      <c r="I72347"/>
      <c r="J72347"/>
      <c r="K72347"/>
      <c r="L72347"/>
    </row>
    <row r="72348" spans="9:12" ht="15" x14ac:dyDescent="0.25">
      <c r="I72348"/>
      <c r="J72348"/>
      <c r="K72348"/>
      <c r="L72348"/>
    </row>
    <row r="72349" spans="9:12" ht="15" x14ac:dyDescent="0.25">
      <c r="I72349"/>
      <c r="J72349"/>
      <c r="K72349"/>
      <c r="L72349"/>
    </row>
    <row r="72350" spans="9:12" ht="15" x14ac:dyDescent="0.25">
      <c r="I72350"/>
      <c r="J72350"/>
      <c r="K72350"/>
      <c r="L72350"/>
    </row>
    <row r="72351" spans="9:12" ht="15" x14ac:dyDescent="0.25">
      <c r="I72351"/>
      <c r="J72351"/>
      <c r="K72351"/>
      <c r="L72351"/>
    </row>
    <row r="72352" spans="9:12" ht="15" x14ac:dyDescent="0.25">
      <c r="I72352"/>
      <c r="J72352"/>
      <c r="K72352"/>
      <c r="L72352"/>
    </row>
    <row r="72353" spans="9:12" ht="15" x14ac:dyDescent="0.25">
      <c r="I72353"/>
      <c r="J72353"/>
      <c r="K72353"/>
      <c r="L72353"/>
    </row>
    <row r="72354" spans="9:12" ht="15" x14ac:dyDescent="0.25">
      <c r="I72354"/>
      <c r="J72354"/>
      <c r="K72354"/>
      <c r="L72354"/>
    </row>
    <row r="72355" spans="9:12" ht="15" x14ac:dyDescent="0.25">
      <c r="I72355"/>
      <c r="J72355"/>
      <c r="K72355"/>
      <c r="L72355"/>
    </row>
    <row r="72356" spans="9:12" ht="15" x14ac:dyDescent="0.25">
      <c r="I72356"/>
      <c r="J72356"/>
      <c r="K72356"/>
      <c r="L72356"/>
    </row>
    <row r="72357" spans="9:12" ht="15" x14ac:dyDescent="0.25">
      <c r="I72357"/>
      <c r="J72357"/>
      <c r="K72357"/>
      <c r="L72357"/>
    </row>
    <row r="72358" spans="9:12" ht="15" x14ac:dyDescent="0.25">
      <c r="I72358"/>
      <c r="J72358"/>
      <c r="K72358"/>
      <c r="L72358"/>
    </row>
    <row r="72359" spans="9:12" ht="15" x14ac:dyDescent="0.25">
      <c r="I72359"/>
      <c r="J72359"/>
      <c r="K72359"/>
      <c r="L72359"/>
    </row>
    <row r="72360" spans="9:12" ht="15" x14ac:dyDescent="0.25">
      <c r="I72360"/>
      <c r="J72360"/>
      <c r="K72360"/>
      <c r="L72360"/>
    </row>
    <row r="72361" spans="9:12" ht="15" x14ac:dyDescent="0.25">
      <c r="I72361"/>
      <c r="J72361"/>
      <c r="K72361"/>
      <c r="L72361"/>
    </row>
    <row r="72362" spans="9:12" ht="15" x14ac:dyDescent="0.25">
      <c r="I72362"/>
      <c r="J72362"/>
      <c r="K72362"/>
      <c r="L72362"/>
    </row>
    <row r="72363" spans="9:12" ht="15" x14ac:dyDescent="0.25">
      <c r="I72363"/>
      <c r="J72363"/>
      <c r="K72363"/>
      <c r="L72363"/>
    </row>
    <row r="72364" spans="9:12" ht="15" x14ac:dyDescent="0.25">
      <c r="I72364"/>
      <c r="J72364"/>
      <c r="K72364"/>
      <c r="L72364"/>
    </row>
    <row r="72365" spans="9:12" ht="15" x14ac:dyDescent="0.25">
      <c r="I72365"/>
      <c r="J72365"/>
      <c r="K72365"/>
      <c r="L72365"/>
    </row>
    <row r="72366" spans="9:12" ht="15" x14ac:dyDescent="0.25">
      <c r="I72366"/>
      <c r="J72366"/>
      <c r="K72366"/>
      <c r="L72366"/>
    </row>
    <row r="72367" spans="9:12" ht="15" x14ac:dyDescent="0.25">
      <c r="I72367"/>
      <c r="J72367"/>
      <c r="K72367"/>
      <c r="L72367"/>
    </row>
    <row r="72368" spans="9:12" ht="15" x14ac:dyDescent="0.25">
      <c r="I72368"/>
      <c r="J72368"/>
      <c r="K72368"/>
      <c r="L72368"/>
    </row>
    <row r="72369" spans="9:12" ht="15" x14ac:dyDescent="0.25">
      <c r="I72369"/>
      <c r="J72369"/>
      <c r="K72369"/>
      <c r="L72369"/>
    </row>
    <row r="72370" spans="9:12" ht="15" x14ac:dyDescent="0.25">
      <c r="I72370"/>
      <c r="J72370"/>
      <c r="K72370"/>
      <c r="L72370"/>
    </row>
    <row r="72371" spans="9:12" ht="15" x14ac:dyDescent="0.25">
      <c r="I72371"/>
      <c r="J72371"/>
      <c r="K72371"/>
      <c r="L72371"/>
    </row>
    <row r="72372" spans="9:12" ht="15" x14ac:dyDescent="0.25">
      <c r="I72372"/>
      <c r="J72372"/>
      <c r="K72372"/>
      <c r="L72372"/>
    </row>
    <row r="72373" spans="9:12" ht="15" x14ac:dyDescent="0.25">
      <c r="I72373"/>
      <c r="J72373"/>
      <c r="K72373"/>
      <c r="L72373"/>
    </row>
    <row r="72374" spans="9:12" ht="15" x14ac:dyDescent="0.25">
      <c r="I72374"/>
      <c r="J72374"/>
      <c r="K72374"/>
      <c r="L72374"/>
    </row>
    <row r="72375" spans="9:12" ht="15" x14ac:dyDescent="0.25">
      <c r="I72375"/>
      <c r="J72375"/>
      <c r="K72375"/>
      <c r="L72375"/>
    </row>
    <row r="72376" spans="9:12" ht="15" x14ac:dyDescent="0.25">
      <c r="I72376"/>
      <c r="J72376"/>
      <c r="K72376"/>
      <c r="L72376"/>
    </row>
    <row r="72377" spans="9:12" ht="15" x14ac:dyDescent="0.25">
      <c r="I72377"/>
      <c r="J72377"/>
      <c r="K72377"/>
      <c r="L72377"/>
    </row>
    <row r="72378" spans="9:12" ht="15" x14ac:dyDescent="0.25">
      <c r="I72378"/>
      <c r="J72378"/>
      <c r="K72378"/>
      <c r="L72378"/>
    </row>
    <row r="72379" spans="9:12" ht="15" x14ac:dyDescent="0.25">
      <c r="I72379"/>
      <c r="J72379"/>
      <c r="K72379"/>
      <c r="L72379"/>
    </row>
    <row r="72380" spans="9:12" ht="15" x14ac:dyDescent="0.25">
      <c r="I72380"/>
      <c r="J72380"/>
      <c r="K72380"/>
      <c r="L72380"/>
    </row>
    <row r="72381" spans="9:12" ht="15" x14ac:dyDescent="0.25">
      <c r="I72381"/>
      <c r="J72381"/>
      <c r="K72381"/>
      <c r="L72381"/>
    </row>
    <row r="72382" spans="9:12" ht="15" x14ac:dyDescent="0.25">
      <c r="I72382"/>
      <c r="J72382"/>
      <c r="K72382"/>
      <c r="L72382"/>
    </row>
    <row r="72383" spans="9:12" ht="15" x14ac:dyDescent="0.25">
      <c r="I72383"/>
      <c r="J72383"/>
      <c r="K72383"/>
      <c r="L72383"/>
    </row>
    <row r="72384" spans="9:12" ht="15" x14ac:dyDescent="0.25">
      <c r="I72384"/>
      <c r="J72384"/>
      <c r="K72384"/>
      <c r="L72384"/>
    </row>
    <row r="72385" spans="9:12" ht="15" x14ac:dyDescent="0.25">
      <c r="I72385"/>
      <c r="J72385"/>
      <c r="K72385"/>
      <c r="L72385"/>
    </row>
    <row r="72386" spans="9:12" ht="15" x14ac:dyDescent="0.25">
      <c r="I72386"/>
      <c r="J72386"/>
      <c r="K72386"/>
      <c r="L72386"/>
    </row>
    <row r="72387" spans="9:12" ht="15" x14ac:dyDescent="0.25">
      <c r="I72387"/>
      <c r="J72387"/>
      <c r="K72387"/>
      <c r="L72387"/>
    </row>
    <row r="72388" spans="9:12" ht="15" x14ac:dyDescent="0.25">
      <c r="I72388"/>
      <c r="J72388"/>
      <c r="K72388"/>
      <c r="L72388"/>
    </row>
    <row r="72389" spans="9:12" ht="15" x14ac:dyDescent="0.25">
      <c r="I72389"/>
      <c r="J72389"/>
      <c r="K72389"/>
      <c r="L72389"/>
    </row>
    <row r="72390" spans="9:12" ht="15" x14ac:dyDescent="0.25">
      <c r="I72390"/>
      <c r="J72390"/>
      <c r="K72390"/>
      <c r="L72390"/>
    </row>
    <row r="72391" spans="9:12" ht="15" x14ac:dyDescent="0.25">
      <c r="I72391"/>
      <c r="J72391"/>
      <c r="K72391"/>
      <c r="L72391"/>
    </row>
    <row r="72392" spans="9:12" ht="15" x14ac:dyDescent="0.25">
      <c r="I72392"/>
      <c r="J72392"/>
      <c r="K72392"/>
      <c r="L72392"/>
    </row>
    <row r="72393" spans="9:12" ht="15" x14ac:dyDescent="0.25">
      <c r="I72393"/>
      <c r="J72393"/>
      <c r="K72393"/>
      <c r="L72393"/>
    </row>
    <row r="72394" spans="9:12" ht="15" x14ac:dyDescent="0.25">
      <c r="I72394"/>
      <c r="J72394"/>
      <c r="K72394"/>
      <c r="L72394"/>
    </row>
    <row r="72395" spans="9:12" ht="15" x14ac:dyDescent="0.25">
      <c r="I72395"/>
      <c r="J72395"/>
      <c r="K72395"/>
      <c r="L72395"/>
    </row>
    <row r="72396" spans="9:12" ht="15" x14ac:dyDescent="0.25">
      <c r="I72396"/>
      <c r="J72396"/>
      <c r="K72396"/>
      <c r="L72396"/>
    </row>
    <row r="72397" spans="9:12" ht="15" x14ac:dyDescent="0.25">
      <c r="I72397"/>
      <c r="J72397"/>
      <c r="K72397"/>
      <c r="L72397"/>
    </row>
    <row r="72398" spans="9:12" ht="15" x14ac:dyDescent="0.25">
      <c r="I72398"/>
      <c r="J72398"/>
      <c r="K72398"/>
      <c r="L72398"/>
    </row>
    <row r="72399" spans="9:12" ht="15" x14ac:dyDescent="0.25">
      <c r="I72399"/>
      <c r="J72399"/>
      <c r="K72399"/>
      <c r="L72399"/>
    </row>
    <row r="72400" spans="9:12" ht="15" x14ac:dyDescent="0.25">
      <c r="I72400"/>
      <c r="J72400"/>
      <c r="K72400"/>
      <c r="L72400"/>
    </row>
    <row r="72401" spans="9:12" ht="15" x14ac:dyDescent="0.25">
      <c r="I72401"/>
      <c r="J72401"/>
      <c r="K72401"/>
      <c r="L72401"/>
    </row>
    <row r="72402" spans="9:12" ht="15" x14ac:dyDescent="0.25">
      <c r="I72402"/>
      <c r="J72402"/>
      <c r="K72402"/>
      <c r="L72402"/>
    </row>
    <row r="72403" spans="9:12" ht="15" x14ac:dyDescent="0.25">
      <c r="I72403"/>
      <c r="J72403"/>
      <c r="K72403"/>
      <c r="L72403"/>
    </row>
    <row r="72404" spans="9:12" ht="15" x14ac:dyDescent="0.25">
      <c r="I72404"/>
      <c r="J72404"/>
      <c r="K72404"/>
      <c r="L72404"/>
    </row>
    <row r="72405" spans="9:12" ht="15" x14ac:dyDescent="0.25">
      <c r="I72405"/>
      <c r="J72405"/>
      <c r="K72405"/>
      <c r="L72405"/>
    </row>
    <row r="72406" spans="9:12" ht="15" x14ac:dyDescent="0.25">
      <c r="I72406"/>
      <c r="J72406"/>
      <c r="K72406"/>
      <c r="L72406"/>
    </row>
    <row r="72407" spans="9:12" ht="15" x14ac:dyDescent="0.25">
      <c r="I72407"/>
      <c r="J72407"/>
      <c r="K72407"/>
      <c r="L72407"/>
    </row>
    <row r="72408" spans="9:12" ht="15" x14ac:dyDescent="0.25">
      <c r="I72408"/>
      <c r="J72408"/>
      <c r="K72408"/>
      <c r="L72408"/>
    </row>
    <row r="72409" spans="9:12" ht="15" x14ac:dyDescent="0.25">
      <c r="I72409"/>
      <c r="J72409"/>
      <c r="K72409"/>
      <c r="L72409"/>
    </row>
    <row r="72410" spans="9:12" ht="15" x14ac:dyDescent="0.25">
      <c r="I72410"/>
      <c r="J72410"/>
      <c r="K72410"/>
      <c r="L72410"/>
    </row>
    <row r="72411" spans="9:12" ht="15" x14ac:dyDescent="0.25">
      <c r="I72411"/>
      <c r="J72411"/>
      <c r="K72411"/>
      <c r="L72411"/>
    </row>
    <row r="72412" spans="9:12" ht="15" x14ac:dyDescent="0.25">
      <c r="I72412"/>
      <c r="J72412"/>
      <c r="K72412"/>
      <c r="L72412"/>
    </row>
    <row r="72413" spans="9:12" ht="15" x14ac:dyDescent="0.25">
      <c r="I72413"/>
      <c r="J72413"/>
      <c r="K72413"/>
      <c r="L72413"/>
    </row>
    <row r="72414" spans="9:12" ht="15" x14ac:dyDescent="0.25">
      <c r="I72414"/>
      <c r="J72414"/>
      <c r="K72414"/>
      <c r="L72414"/>
    </row>
    <row r="72415" spans="9:12" ht="15" x14ac:dyDescent="0.25">
      <c r="I72415"/>
      <c r="J72415"/>
      <c r="K72415"/>
      <c r="L72415"/>
    </row>
    <row r="72416" spans="9:12" ht="15" x14ac:dyDescent="0.25">
      <c r="I72416"/>
      <c r="J72416"/>
      <c r="K72416"/>
      <c r="L72416"/>
    </row>
    <row r="72417" spans="9:12" ht="15" x14ac:dyDescent="0.25">
      <c r="I72417"/>
      <c r="J72417"/>
      <c r="K72417"/>
      <c r="L72417"/>
    </row>
    <row r="72418" spans="9:12" ht="15" x14ac:dyDescent="0.25">
      <c r="I72418"/>
      <c r="J72418"/>
      <c r="K72418"/>
      <c r="L72418"/>
    </row>
    <row r="72419" spans="9:12" ht="15" x14ac:dyDescent="0.25">
      <c r="I72419"/>
      <c r="J72419"/>
      <c r="K72419"/>
      <c r="L72419"/>
    </row>
    <row r="72420" spans="9:12" ht="15" x14ac:dyDescent="0.25">
      <c r="I72420"/>
      <c r="J72420"/>
      <c r="K72420"/>
      <c r="L72420"/>
    </row>
    <row r="72421" spans="9:12" ht="15" x14ac:dyDescent="0.25">
      <c r="I72421"/>
      <c r="J72421"/>
      <c r="K72421"/>
      <c r="L72421"/>
    </row>
    <row r="72422" spans="9:12" ht="15" x14ac:dyDescent="0.25">
      <c r="I72422"/>
      <c r="J72422"/>
      <c r="K72422"/>
      <c r="L72422"/>
    </row>
    <row r="72423" spans="9:12" ht="15" x14ac:dyDescent="0.25">
      <c r="I72423"/>
      <c r="J72423"/>
      <c r="K72423"/>
      <c r="L72423"/>
    </row>
    <row r="72424" spans="9:12" ht="15" x14ac:dyDescent="0.25">
      <c r="I72424"/>
      <c r="J72424"/>
      <c r="K72424"/>
      <c r="L72424"/>
    </row>
    <row r="72425" spans="9:12" ht="15" x14ac:dyDescent="0.25">
      <c r="I72425"/>
      <c r="J72425"/>
      <c r="K72425"/>
      <c r="L72425"/>
    </row>
    <row r="72426" spans="9:12" ht="15" x14ac:dyDescent="0.25">
      <c r="I72426"/>
      <c r="J72426"/>
      <c r="K72426"/>
      <c r="L72426"/>
    </row>
    <row r="72427" spans="9:12" ht="15" x14ac:dyDescent="0.25">
      <c r="I72427"/>
      <c r="J72427"/>
      <c r="K72427"/>
      <c r="L72427"/>
    </row>
    <row r="72428" spans="9:12" ht="15" x14ac:dyDescent="0.25">
      <c r="I72428"/>
      <c r="J72428"/>
      <c r="K72428"/>
      <c r="L72428"/>
    </row>
    <row r="72429" spans="9:12" ht="15" x14ac:dyDescent="0.25">
      <c r="I72429"/>
      <c r="J72429"/>
      <c r="K72429"/>
      <c r="L72429"/>
    </row>
    <row r="72430" spans="9:12" ht="15" x14ac:dyDescent="0.25">
      <c r="I72430"/>
      <c r="J72430"/>
      <c r="K72430"/>
      <c r="L72430"/>
    </row>
    <row r="72431" spans="9:12" ht="15" x14ac:dyDescent="0.25">
      <c r="I72431"/>
      <c r="J72431"/>
      <c r="K72431"/>
      <c r="L72431"/>
    </row>
    <row r="72432" spans="9:12" ht="15" x14ac:dyDescent="0.25">
      <c r="I72432"/>
      <c r="J72432"/>
      <c r="K72432"/>
      <c r="L72432"/>
    </row>
    <row r="72433" spans="9:12" ht="15" x14ac:dyDescent="0.25">
      <c r="I72433"/>
      <c r="J72433"/>
      <c r="K72433"/>
      <c r="L72433"/>
    </row>
    <row r="72434" spans="9:12" ht="15" x14ac:dyDescent="0.25">
      <c r="I72434"/>
      <c r="J72434"/>
      <c r="K72434"/>
      <c r="L72434"/>
    </row>
    <row r="72435" spans="9:12" ht="15" x14ac:dyDescent="0.25">
      <c r="I72435"/>
      <c r="J72435"/>
      <c r="K72435"/>
      <c r="L72435"/>
    </row>
    <row r="72436" spans="9:12" ht="15" x14ac:dyDescent="0.25">
      <c r="I72436"/>
      <c r="J72436"/>
      <c r="K72436"/>
      <c r="L72436"/>
    </row>
    <row r="72437" spans="9:12" ht="15" x14ac:dyDescent="0.25">
      <c r="I72437"/>
      <c r="J72437"/>
      <c r="K72437"/>
      <c r="L72437"/>
    </row>
    <row r="72438" spans="9:12" ht="15" x14ac:dyDescent="0.25">
      <c r="I72438"/>
      <c r="J72438"/>
      <c r="K72438"/>
      <c r="L72438"/>
    </row>
    <row r="72439" spans="9:12" ht="15" x14ac:dyDescent="0.25">
      <c r="I72439"/>
      <c r="J72439"/>
      <c r="K72439"/>
      <c r="L72439"/>
    </row>
    <row r="72440" spans="9:12" ht="15" x14ac:dyDescent="0.25">
      <c r="I72440"/>
      <c r="J72440"/>
      <c r="K72440"/>
      <c r="L72440"/>
    </row>
    <row r="72441" spans="9:12" ht="15" x14ac:dyDescent="0.25">
      <c r="I72441"/>
      <c r="J72441"/>
      <c r="K72441"/>
      <c r="L72441"/>
    </row>
    <row r="72442" spans="9:12" ht="15" x14ac:dyDescent="0.25">
      <c r="I72442"/>
      <c r="J72442"/>
      <c r="K72442"/>
      <c r="L72442"/>
    </row>
    <row r="72443" spans="9:12" ht="15" x14ac:dyDescent="0.25">
      <c r="I72443"/>
      <c r="J72443"/>
      <c r="K72443"/>
      <c r="L72443"/>
    </row>
    <row r="72444" spans="9:12" ht="15" x14ac:dyDescent="0.25">
      <c r="I72444"/>
      <c r="J72444"/>
      <c r="K72444"/>
      <c r="L72444"/>
    </row>
    <row r="72445" spans="9:12" ht="15" x14ac:dyDescent="0.25">
      <c r="I72445"/>
      <c r="J72445"/>
      <c r="K72445"/>
      <c r="L72445"/>
    </row>
    <row r="72446" spans="9:12" ht="15" x14ac:dyDescent="0.25">
      <c r="I72446"/>
      <c r="J72446"/>
      <c r="K72446"/>
      <c r="L72446"/>
    </row>
    <row r="72447" spans="9:12" ht="15" x14ac:dyDescent="0.25">
      <c r="I72447"/>
      <c r="J72447"/>
      <c r="K72447"/>
      <c r="L72447"/>
    </row>
    <row r="72448" spans="9:12" ht="15" x14ac:dyDescent="0.25">
      <c r="I72448"/>
      <c r="J72448"/>
      <c r="K72448"/>
      <c r="L72448"/>
    </row>
    <row r="72449" spans="9:12" ht="15" x14ac:dyDescent="0.25">
      <c r="I72449"/>
      <c r="J72449"/>
      <c r="K72449"/>
      <c r="L72449"/>
    </row>
    <row r="72450" spans="9:12" ht="15" x14ac:dyDescent="0.25">
      <c r="I72450"/>
      <c r="J72450"/>
      <c r="K72450"/>
      <c r="L72450"/>
    </row>
    <row r="72451" spans="9:12" ht="15" x14ac:dyDescent="0.25">
      <c r="I72451"/>
      <c r="J72451"/>
      <c r="K72451"/>
      <c r="L72451"/>
    </row>
    <row r="72452" spans="9:12" ht="15" x14ac:dyDescent="0.25">
      <c r="I72452"/>
      <c r="J72452"/>
      <c r="K72452"/>
      <c r="L72452"/>
    </row>
    <row r="72453" spans="9:12" ht="15" x14ac:dyDescent="0.25">
      <c r="I72453"/>
      <c r="J72453"/>
      <c r="K72453"/>
      <c r="L72453"/>
    </row>
    <row r="72454" spans="9:12" ht="15" x14ac:dyDescent="0.25">
      <c r="I72454"/>
      <c r="J72454"/>
      <c r="K72454"/>
      <c r="L72454"/>
    </row>
    <row r="72455" spans="9:12" ht="15" x14ac:dyDescent="0.25">
      <c r="I72455"/>
      <c r="J72455"/>
      <c r="K72455"/>
      <c r="L72455"/>
    </row>
    <row r="72456" spans="9:12" ht="15" x14ac:dyDescent="0.25">
      <c r="I72456"/>
      <c r="J72456"/>
      <c r="K72456"/>
      <c r="L72456"/>
    </row>
    <row r="72457" spans="9:12" ht="15" x14ac:dyDescent="0.25">
      <c r="I72457"/>
      <c r="J72457"/>
      <c r="K72457"/>
      <c r="L72457"/>
    </row>
    <row r="72458" spans="9:12" ht="15" x14ac:dyDescent="0.25">
      <c r="I72458"/>
      <c r="J72458"/>
      <c r="K72458"/>
      <c r="L72458"/>
    </row>
    <row r="72459" spans="9:12" ht="15" x14ac:dyDescent="0.25">
      <c r="I72459"/>
      <c r="J72459"/>
      <c r="K72459"/>
      <c r="L72459"/>
    </row>
    <row r="72460" spans="9:12" ht="15" x14ac:dyDescent="0.25">
      <c r="I72460"/>
      <c r="J72460"/>
      <c r="K72460"/>
      <c r="L72460"/>
    </row>
    <row r="72461" spans="9:12" ht="15" x14ac:dyDescent="0.25">
      <c r="I72461"/>
      <c r="J72461"/>
      <c r="K72461"/>
      <c r="L72461"/>
    </row>
    <row r="72462" spans="9:12" ht="15" x14ac:dyDescent="0.25">
      <c r="I72462"/>
      <c r="J72462"/>
      <c r="K72462"/>
      <c r="L72462"/>
    </row>
    <row r="72463" spans="9:12" ht="15" x14ac:dyDescent="0.25">
      <c r="I72463"/>
      <c r="J72463"/>
      <c r="K72463"/>
      <c r="L72463"/>
    </row>
    <row r="72464" spans="9:12" ht="15" x14ac:dyDescent="0.25">
      <c r="I72464"/>
      <c r="J72464"/>
      <c r="K72464"/>
      <c r="L72464"/>
    </row>
    <row r="72465" spans="9:12" ht="15" x14ac:dyDescent="0.25">
      <c r="I72465"/>
      <c r="J72465"/>
      <c r="K72465"/>
      <c r="L72465"/>
    </row>
    <row r="72466" spans="9:12" ht="15" x14ac:dyDescent="0.25">
      <c r="I72466"/>
      <c r="J72466"/>
      <c r="K72466"/>
      <c r="L72466"/>
    </row>
    <row r="72467" spans="9:12" ht="15" x14ac:dyDescent="0.25">
      <c r="I72467"/>
      <c r="J72467"/>
      <c r="K72467"/>
      <c r="L72467"/>
    </row>
    <row r="72468" spans="9:12" ht="15" x14ac:dyDescent="0.25">
      <c r="I72468"/>
      <c r="J72468"/>
      <c r="K72468"/>
      <c r="L72468"/>
    </row>
    <row r="72469" spans="9:12" ht="15" x14ac:dyDescent="0.25">
      <c r="I72469"/>
      <c r="J72469"/>
      <c r="K72469"/>
      <c r="L72469"/>
    </row>
    <row r="72470" spans="9:12" ht="15" x14ac:dyDescent="0.25">
      <c r="I72470"/>
      <c r="J72470"/>
      <c r="K72470"/>
      <c r="L72470"/>
    </row>
    <row r="72471" spans="9:12" ht="15" x14ac:dyDescent="0.25">
      <c r="I72471"/>
      <c r="J72471"/>
      <c r="K72471"/>
      <c r="L72471"/>
    </row>
    <row r="72472" spans="9:12" ht="15" x14ac:dyDescent="0.25">
      <c r="I72472"/>
      <c r="J72472"/>
      <c r="K72472"/>
      <c r="L72472"/>
    </row>
    <row r="72473" spans="9:12" ht="15" x14ac:dyDescent="0.25">
      <c r="I72473"/>
      <c r="J72473"/>
      <c r="K72473"/>
      <c r="L72473"/>
    </row>
    <row r="72474" spans="9:12" ht="15" x14ac:dyDescent="0.25">
      <c r="I72474"/>
      <c r="J72474"/>
      <c r="K72474"/>
      <c r="L72474"/>
    </row>
    <row r="72475" spans="9:12" ht="15" x14ac:dyDescent="0.25">
      <c r="I72475"/>
      <c r="J72475"/>
      <c r="K72475"/>
      <c r="L72475"/>
    </row>
    <row r="72476" spans="9:12" ht="15" x14ac:dyDescent="0.25">
      <c r="I72476"/>
      <c r="J72476"/>
      <c r="K72476"/>
      <c r="L72476"/>
    </row>
    <row r="72477" spans="9:12" ht="15" x14ac:dyDescent="0.25">
      <c r="I72477"/>
      <c r="J72477"/>
      <c r="K72477"/>
      <c r="L72477"/>
    </row>
    <row r="72478" spans="9:12" ht="15" x14ac:dyDescent="0.25">
      <c r="I72478"/>
      <c r="J72478"/>
      <c r="K72478"/>
      <c r="L72478"/>
    </row>
    <row r="72479" spans="9:12" ht="15" x14ac:dyDescent="0.25">
      <c r="I72479"/>
      <c r="J72479"/>
      <c r="K72479"/>
      <c r="L72479"/>
    </row>
    <row r="72480" spans="9:12" ht="15" x14ac:dyDescent="0.25">
      <c r="I72480"/>
      <c r="J72480"/>
      <c r="K72480"/>
      <c r="L72480"/>
    </row>
    <row r="72481" spans="9:12" ht="15" x14ac:dyDescent="0.25">
      <c r="I72481"/>
      <c r="J72481"/>
      <c r="K72481"/>
      <c r="L72481"/>
    </row>
    <row r="72482" spans="9:12" ht="15" x14ac:dyDescent="0.25">
      <c r="I72482"/>
      <c r="J72482"/>
      <c r="K72482"/>
      <c r="L72482"/>
    </row>
    <row r="72483" spans="9:12" ht="15" x14ac:dyDescent="0.25">
      <c r="I72483"/>
      <c r="J72483"/>
      <c r="K72483"/>
      <c r="L72483"/>
    </row>
    <row r="72484" spans="9:12" ht="15" x14ac:dyDescent="0.25">
      <c r="I72484"/>
      <c r="J72484"/>
      <c r="K72484"/>
      <c r="L72484"/>
    </row>
    <row r="72485" spans="9:12" ht="15" x14ac:dyDescent="0.25">
      <c r="I72485"/>
      <c r="J72485"/>
      <c r="K72485"/>
      <c r="L72485"/>
    </row>
    <row r="72486" spans="9:12" ht="15" x14ac:dyDescent="0.25">
      <c r="I72486"/>
      <c r="J72486"/>
      <c r="K72486"/>
      <c r="L72486"/>
    </row>
    <row r="72487" spans="9:12" ht="15" x14ac:dyDescent="0.25">
      <c r="I72487"/>
      <c r="J72487"/>
      <c r="K72487"/>
      <c r="L72487"/>
    </row>
    <row r="72488" spans="9:12" ht="15" x14ac:dyDescent="0.25">
      <c r="I72488"/>
      <c r="J72488"/>
      <c r="K72488"/>
      <c r="L72488"/>
    </row>
    <row r="72489" spans="9:12" ht="15" x14ac:dyDescent="0.25">
      <c r="I72489"/>
      <c r="J72489"/>
      <c r="K72489"/>
      <c r="L72489"/>
    </row>
    <row r="72490" spans="9:12" ht="15" x14ac:dyDescent="0.25">
      <c r="I72490"/>
      <c r="J72490"/>
      <c r="K72490"/>
      <c r="L72490"/>
    </row>
    <row r="72491" spans="9:12" ht="15" x14ac:dyDescent="0.25">
      <c r="I72491"/>
      <c r="J72491"/>
      <c r="K72491"/>
      <c r="L72491"/>
    </row>
    <row r="72492" spans="9:12" ht="15" x14ac:dyDescent="0.25">
      <c r="I72492"/>
      <c r="J72492"/>
      <c r="K72492"/>
      <c r="L72492"/>
    </row>
    <row r="72493" spans="9:12" ht="15" x14ac:dyDescent="0.25">
      <c r="I72493"/>
      <c r="J72493"/>
      <c r="K72493"/>
      <c r="L72493"/>
    </row>
    <row r="72494" spans="9:12" ht="15" x14ac:dyDescent="0.25">
      <c r="I72494"/>
      <c r="J72494"/>
      <c r="K72494"/>
      <c r="L72494"/>
    </row>
    <row r="72495" spans="9:12" ht="15" x14ac:dyDescent="0.25">
      <c r="I72495"/>
      <c r="J72495"/>
      <c r="K72495"/>
      <c r="L72495"/>
    </row>
    <row r="72496" spans="9:12" ht="15" x14ac:dyDescent="0.25">
      <c r="I72496"/>
      <c r="J72496"/>
      <c r="K72496"/>
      <c r="L72496"/>
    </row>
    <row r="72497" spans="9:12" ht="15" x14ac:dyDescent="0.25">
      <c r="I72497"/>
      <c r="J72497"/>
      <c r="K72497"/>
      <c r="L72497"/>
    </row>
    <row r="72498" spans="9:12" ht="15" x14ac:dyDescent="0.25">
      <c r="I72498"/>
      <c r="J72498"/>
      <c r="K72498"/>
      <c r="L72498"/>
    </row>
    <row r="72499" spans="9:12" ht="15" x14ac:dyDescent="0.25">
      <c r="I72499"/>
      <c r="J72499"/>
      <c r="K72499"/>
      <c r="L72499"/>
    </row>
    <row r="72500" spans="9:12" ht="15" x14ac:dyDescent="0.25">
      <c r="I72500"/>
      <c r="J72500"/>
      <c r="K72500"/>
      <c r="L72500"/>
    </row>
    <row r="72501" spans="9:12" ht="15" x14ac:dyDescent="0.25">
      <c r="I72501"/>
      <c r="J72501"/>
      <c r="K72501"/>
      <c r="L72501"/>
    </row>
    <row r="72502" spans="9:12" ht="15" x14ac:dyDescent="0.25">
      <c r="I72502"/>
      <c r="J72502"/>
      <c r="K72502"/>
      <c r="L72502"/>
    </row>
    <row r="72503" spans="9:12" ht="15" x14ac:dyDescent="0.25">
      <c r="I72503"/>
      <c r="J72503"/>
      <c r="K72503"/>
      <c r="L72503"/>
    </row>
    <row r="72504" spans="9:12" ht="15" x14ac:dyDescent="0.25">
      <c r="I72504"/>
      <c r="J72504"/>
      <c r="K72504"/>
      <c r="L72504"/>
    </row>
    <row r="72505" spans="9:12" ht="15" x14ac:dyDescent="0.25">
      <c r="I72505"/>
      <c r="J72505"/>
      <c r="K72505"/>
      <c r="L72505"/>
    </row>
    <row r="72506" spans="9:12" ht="15" x14ac:dyDescent="0.25">
      <c r="I72506"/>
      <c r="J72506"/>
      <c r="K72506"/>
      <c r="L72506"/>
    </row>
    <row r="72507" spans="9:12" ht="15" x14ac:dyDescent="0.25">
      <c r="I72507"/>
      <c r="J72507"/>
      <c r="K72507"/>
      <c r="L72507"/>
    </row>
    <row r="72508" spans="9:12" ht="15" x14ac:dyDescent="0.25">
      <c r="I72508"/>
      <c r="J72508"/>
      <c r="K72508"/>
      <c r="L72508"/>
    </row>
    <row r="72509" spans="9:12" ht="15" x14ac:dyDescent="0.25">
      <c r="I72509"/>
      <c r="J72509"/>
      <c r="K72509"/>
      <c r="L72509"/>
    </row>
    <row r="72510" spans="9:12" ht="15" x14ac:dyDescent="0.25">
      <c r="I72510"/>
      <c r="J72510"/>
      <c r="K72510"/>
      <c r="L72510"/>
    </row>
    <row r="72511" spans="9:12" ht="15" x14ac:dyDescent="0.25">
      <c r="I72511"/>
      <c r="J72511"/>
      <c r="K72511"/>
      <c r="L72511"/>
    </row>
    <row r="72512" spans="9:12" ht="15" x14ac:dyDescent="0.25">
      <c r="I72512"/>
      <c r="J72512"/>
      <c r="K72512"/>
      <c r="L72512"/>
    </row>
    <row r="72513" spans="9:12" ht="15" x14ac:dyDescent="0.25">
      <c r="I72513"/>
      <c r="J72513"/>
      <c r="K72513"/>
      <c r="L72513"/>
    </row>
    <row r="72514" spans="9:12" ht="15" x14ac:dyDescent="0.25">
      <c r="I72514"/>
      <c r="J72514"/>
      <c r="K72514"/>
      <c r="L72514"/>
    </row>
    <row r="72515" spans="9:12" ht="15" x14ac:dyDescent="0.25">
      <c r="I72515"/>
      <c r="J72515"/>
      <c r="K72515"/>
      <c r="L72515"/>
    </row>
    <row r="72516" spans="9:12" ht="15" x14ac:dyDescent="0.25">
      <c r="I72516"/>
      <c r="J72516"/>
      <c r="K72516"/>
      <c r="L72516"/>
    </row>
    <row r="72517" spans="9:12" ht="15" x14ac:dyDescent="0.25">
      <c r="I72517"/>
      <c r="J72517"/>
      <c r="K72517"/>
      <c r="L72517"/>
    </row>
    <row r="72518" spans="9:12" ht="15" x14ac:dyDescent="0.25">
      <c r="I72518"/>
      <c r="J72518"/>
      <c r="K72518"/>
      <c r="L72518"/>
    </row>
    <row r="72519" spans="9:12" ht="15" x14ac:dyDescent="0.25">
      <c r="I72519"/>
      <c r="J72519"/>
      <c r="K72519"/>
      <c r="L72519"/>
    </row>
    <row r="72520" spans="9:12" ht="15" x14ac:dyDescent="0.25">
      <c r="I72520"/>
      <c r="J72520"/>
      <c r="K72520"/>
      <c r="L72520"/>
    </row>
    <row r="72521" spans="9:12" ht="15" x14ac:dyDescent="0.25">
      <c r="I72521"/>
      <c r="J72521"/>
      <c r="K72521"/>
      <c r="L72521"/>
    </row>
    <row r="72522" spans="9:12" ht="15" x14ac:dyDescent="0.25">
      <c r="I72522"/>
      <c r="J72522"/>
      <c r="K72522"/>
      <c r="L72522"/>
    </row>
    <row r="72523" spans="9:12" ht="15" x14ac:dyDescent="0.25">
      <c r="I72523"/>
      <c r="J72523"/>
      <c r="K72523"/>
      <c r="L72523"/>
    </row>
    <row r="72524" spans="9:12" ht="15" x14ac:dyDescent="0.25">
      <c r="I72524"/>
      <c r="J72524"/>
      <c r="K72524"/>
      <c r="L72524"/>
    </row>
    <row r="72525" spans="9:12" ht="15" x14ac:dyDescent="0.25">
      <c r="I72525"/>
      <c r="J72525"/>
      <c r="K72525"/>
      <c r="L72525"/>
    </row>
    <row r="72526" spans="9:12" ht="15" x14ac:dyDescent="0.25">
      <c r="I72526"/>
      <c r="J72526"/>
      <c r="K72526"/>
      <c r="L72526"/>
    </row>
    <row r="72527" spans="9:12" ht="15" x14ac:dyDescent="0.25">
      <c r="I72527"/>
      <c r="J72527"/>
      <c r="K72527"/>
      <c r="L72527"/>
    </row>
    <row r="72528" spans="9:12" ht="15" x14ac:dyDescent="0.25">
      <c r="I72528"/>
      <c r="J72528"/>
      <c r="K72528"/>
      <c r="L72528"/>
    </row>
    <row r="72529" spans="9:12" ht="15" x14ac:dyDescent="0.25">
      <c r="I72529"/>
      <c r="J72529"/>
      <c r="K72529"/>
      <c r="L72529"/>
    </row>
    <row r="72530" spans="9:12" ht="15" x14ac:dyDescent="0.25">
      <c r="I72530"/>
      <c r="J72530"/>
      <c r="K72530"/>
      <c r="L72530"/>
    </row>
    <row r="72531" spans="9:12" ht="15" x14ac:dyDescent="0.25">
      <c r="I72531"/>
      <c r="J72531"/>
      <c r="K72531"/>
      <c r="L72531"/>
    </row>
    <row r="72532" spans="9:12" ht="15" x14ac:dyDescent="0.25">
      <c r="I72532"/>
      <c r="J72532"/>
      <c r="K72532"/>
      <c r="L72532"/>
    </row>
    <row r="72533" spans="9:12" ht="15" x14ac:dyDescent="0.25">
      <c r="I72533"/>
      <c r="J72533"/>
      <c r="K72533"/>
      <c r="L72533"/>
    </row>
    <row r="72534" spans="9:12" ht="15" x14ac:dyDescent="0.25">
      <c r="I72534"/>
      <c r="J72534"/>
      <c r="K72534"/>
      <c r="L72534"/>
    </row>
    <row r="72535" spans="9:12" ht="15" x14ac:dyDescent="0.25">
      <c r="I72535"/>
      <c r="J72535"/>
      <c r="K72535"/>
      <c r="L72535"/>
    </row>
    <row r="72536" spans="9:12" ht="15" x14ac:dyDescent="0.25">
      <c r="I72536"/>
      <c r="J72536"/>
      <c r="K72536"/>
      <c r="L72536"/>
    </row>
    <row r="72537" spans="9:12" ht="15" x14ac:dyDescent="0.25">
      <c r="I72537"/>
      <c r="J72537"/>
      <c r="K72537"/>
      <c r="L72537"/>
    </row>
    <row r="72538" spans="9:12" ht="15" x14ac:dyDescent="0.25">
      <c r="I72538"/>
      <c r="J72538"/>
      <c r="K72538"/>
      <c r="L72538"/>
    </row>
    <row r="72539" spans="9:12" ht="15" x14ac:dyDescent="0.25">
      <c r="I72539"/>
      <c r="J72539"/>
      <c r="K72539"/>
      <c r="L72539"/>
    </row>
    <row r="72540" spans="9:12" ht="15" x14ac:dyDescent="0.25">
      <c r="I72540"/>
      <c r="J72540"/>
      <c r="K72540"/>
      <c r="L72540"/>
    </row>
    <row r="72541" spans="9:12" ht="15" x14ac:dyDescent="0.25">
      <c r="I72541"/>
      <c r="J72541"/>
      <c r="K72541"/>
      <c r="L72541"/>
    </row>
    <row r="72542" spans="9:12" ht="15" x14ac:dyDescent="0.25">
      <c r="I72542"/>
      <c r="J72542"/>
      <c r="K72542"/>
      <c r="L72542"/>
    </row>
    <row r="72543" spans="9:12" ht="15" x14ac:dyDescent="0.25">
      <c r="I72543"/>
      <c r="J72543"/>
      <c r="K72543"/>
      <c r="L72543"/>
    </row>
    <row r="72544" spans="9:12" ht="15" x14ac:dyDescent="0.25">
      <c r="I72544"/>
      <c r="J72544"/>
      <c r="K72544"/>
      <c r="L72544"/>
    </row>
    <row r="72545" spans="9:12" ht="15" x14ac:dyDescent="0.25">
      <c r="I72545"/>
      <c r="J72545"/>
      <c r="K72545"/>
      <c r="L72545"/>
    </row>
    <row r="72546" spans="9:12" ht="15" x14ac:dyDescent="0.25">
      <c r="I72546"/>
      <c r="J72546"/>
      <c r="K72546"/>
      <c r="L72546"/>
    </row>
    <row r="72547" spans="9:12" ht="15" x14ac:dyDescent="0.25">
      <c r="I72547"/>
      <c r="J72547"/>
      <c r="K72547"/>
      <c r="L72547"/>
    </row>
    <row r="72548" spans="9:12" ht="15" x14ac:dyDescent="0.25">
      <c r="I72548"/>
      <c r="J72548"/>
      <c r="K72548"/>
      <c r="L72548"/>
    </row>
    <row r="72549" spans="9:12" ht="15" x14ac:dyDescent="0.25">
      <c r="I72549"/>
      <c r="J72549"/>
      <c r="K72549"/>
      <c r="L72549"/>
    </row>
    <row r="72550" spans="9:12" ht="15" x14ac:dyDescent="0.25">
      <c r="I72550"/>
      <c r="J72550"/>
      <c r="K72550"/>
      <c r="L72550"/>
    </row>
    <row r="72551" spans="9:12" ht="15" x14ac:dyDescent="0.25">
      <c r="I72551"/>
      <c r="J72551"/>
      <c r="K72551"/>
      <c r="L72551"/>
    </row>
    <row r="72552" spans="9:12" ht="15" x14ac:dyDescent="0.25">
      <c r="I72552"/>
      <c r="J72552"/>
      <c r="K72552"/>
      <c r="L72552"/>
    </row>
    <row r="72553" spans="9:12" ht="15" x14ac:dyDescent="0.25">
      <c r="I72553"/>
      <c r="J72553"/>
      <c r="K72553"/>
      <c r="L72553"/>
    </row>
    <row r="72554" spans="9:12" ht="15" x14ac:dyDescent="0.25">
      <c r="I72554"/>
      <c r="J72554"/>
      <c r="K72554"/>
      <c r="L72554"/>
    </row>
    <row r="72555" spans="9:12" ht="15" x14ac:dyDescent="0.25">
      <c r="I72555"/>
      <c r="J72555"/>
      <c r="K72555"/>
      <c r="L72555"/>
    </row>
    <row r="72556" spans="9:12" ht="15" x14ac:dyDescent="0.25">
      <c r="I72556"/>
      <c r="J72556"/>
      <c r="K72556"/>
      <c r="L72556"/>
    </row>
    <row r="72557" spans="9:12" ht="15" x14ac:dyDescent="0.25">
      <c r="I72557"/>
      <c r="J72557"/>
      <c r="K72557"/>
      <c r="L72557"/>
    </row>
    <row r="72558" spans="9:12" ht="15" x14ac:dyDescent="0.25">
      <c r="I72558"/>
      <c r="J72558"/>
      <c r="K72558"/>
      <c r="L72558"/>
    </row>
    <row r="72559" spans="9:12" ht="15" x14ac:dyDescent="0.25">
      <c r="I72559"/>
      <c r="J72559"/>
      <c r="K72559"/>
      <c r="L72559"/>
    </row>
    <row r="72560" spans="9:12" ht="15" x14ac:dyDescent="0.25">
      <c r="I72560"/>
      <c r="J72560"/>
      <c r="K72560"/>
      <c r="L72560"/>
    </row>
    <row r="72561" spans="9:12" ht="15" x14ac:dyDescent="0.25">
      <c r="I72561"/>
      <c r="J72561"/>
      <c r="K72561"/>
      <c r="L72561"/>
    </row>
    <row r="72562" spans="9:12" ht="15" x14ac:dyDescent="0.25">
      <c r="I72562"/>
      <c r="J72562"/>
      <c r="K72562"/>
      <c r="L72562"/>
    </row>
    <row r="72563" spans="9:12" ht="15" x14ac:dyDescent="0.25">
      <c r="I72563"/>
      <c r="J72563"/>
      <c r="K72563"/>
      <c r="L72563"/>
    </row>
    <row r="72564" spans="9:12" ht="15" x14ac:dyDescent="0.25">
      <c r="I72564"/>
      <c r="J72564"/>
      <c r="K72564"/>
      <c r="L72564"/>
    </row>
    <row r="72565" spans="9:12" ht="15" x14ac:dyDescent="0.25">
      <c r="I72565"/>
      <c r="J72565"/>
      <c r="K72565"/>
      <c r="L72565"/>
    </row>
    <row r="72566" spans="9:12" ht="15" x14ac:dyDescent="0.25">
      <c r="I72566"/>
      <c r="J72566"/>
      <c r="K72566"/>
      <c r="L72566"/>
    </row>
    <row r="72567" spans="9:12" ht="15" x14ac:dyDescent="0.25">
      <c r="I72567"/>
      <c r="J72567"/>
      <c r="K72567"/>
      <c r="L72567"/>
    </row>
    <row r="72568" spans="9:12" ht="15" x14ac:dyDescent="0.25">
      <c r="I72568"/>
      <c r="J72568"/>
      <c r="K72568"/>
      <c r="L72568"/>
    </row>
    <row r="72569" spans="9:12" ht="15" x14ac:dyDescent="0.25">
      <c r="I72569"/>
      <c r="J72569"/>
      <c r="K72569"/>
      <c r="L72569"/>
    </row>
    <row r="72570" spans="9:12" ht="15" x14ac:dyDescent="0.25">
      <c r="I72570"/>
      <c r="J72570"/>
      <c r="K72570"/>
      <c r="L72570"/>
    </row>
    <row r="72571" spans="9:12" ht="15" x14ac:dyDescent="0.25">
      <c r="I72571"/>
      <c r="J72571"/>
      <c r="K72571"/>
      <c r="L72571"/>
    </row>
    <row r="72572" spans="9:12" ht="15" x14ac:dyDescent="0.25">
      <c r="I72572"/>
      <c r="J72572"/>
      <c r="K72572"/>
      <c r="L72572"/>
    </row>
    <row r="72573" spans="9:12" ht="15" x14ac:dyDescent="0.25">
      <c r="I72573"/>
      <c r="J72573"/>
      <c r="K72573"/>
      <c r="L72573"/>
    </row>
    <row r="72574" spans="9:12" ht="15" x14ac:dyDescent="0.25">
      <c r="I72574"/>
      <c r="J72574"/>
      <c r="K72574"/>
      <c r="L72574"/>
    </row>
    <row r="72575" spans="9:12" ht="15" x14ac:dyDescent="0.25">
      <c r="I72575"/>
      <c r="J72575"/>
      <c r="K72575"/>
      <c r="L72575"/>
    </row>
    <row r="72576" spans="9:12" ht="15" x14ac:dyDescent="0.25">
      <c r="I72576"/>
      <c r="J72576"/>
      <c r="K72576"/>
      <c r="L72576"/>
    </row>
    <row r="72577" spans="9:12" ht="15" x14ac:dyDescent="0.25">
      <c r="I72577"/>
      <c r="J72577"/>
      <c r="K72577"/>
      <c r="L72577"/>
    </row>
    <row r="72578" spans="9:12" ht="15" x14ac:dyDescent="0.25">
      <c r="I72578"/>
      <c r="J72578"/>
      <c r="K72578"/>
      <c r="L72578"/>
    </row>
    <row r="72579" spans="9:12" ht="15" x14ac:dyDescent="0.25">
      <c r="I72579"/>
      <c r="J72579"/>
      <c r="K72579"/>
      <c r="L72579"/>
    </row>
    <row r="72580" spans="9:12" ht="15" x14ac:dyDescent="0.25">
      <c r="I72580"/>
      <c r="J72580"/>
      <c r="K72580"/>
      <c r="L72580"/>
    </row>
    <row r="72581" spans="9:12" ht="15" x14ac:dyDescent="0.25">
      <c r="I72581"/>
      <c r="J72581"/>
      <c r="K72581"/>
      <c r="L72581"/>
    </row>
    <row r="72582" spans="9:12" ht="15" x14ac:dyDescent="0.25">
      <c r="I72582"/>
      <c r="J72582"/>
      <c r="K72582"/>
      <c r="L72582"/>
    </row>
    <row r="72583" spans="9:12" ht="15" x14ac:dyDescent="0.25">
      <c r="I72583"/>
      <c r="J72583"/>
      <c r="K72583"/>
      <c r="L72583"/>
    </row>
    <row r="72584" spans="9:12" ht="15" x14ac:dyDescent="0.25">
      <c r="I72584"/>
      <c r="J72584"/>
      <c r="K72584"/>
      <c r="L72584"/>
    </row>
    <row r="72585" spans="9:12" ht="15" x14ac:dyDescent="0.25">
      <c r="I72585"/>
      <c r="J72585"/>
      <c r="K72585"/>
      <c r="L72585"/>
    </row>
    <row r="72586" spans="9:12" ht="15" x14ac:dyDescent="0.25">
      <c r="I72586"/>
      <c r="J72586"/>
      <c r="K72586"/>
      <c r="L72586"/>
    </row>
    <row r="72587" spans="9:12" ht="15" x14ac:dyDescent="0.25">
      <c r="I72587"/>
      <c r="J72587"/>
      <c r="K72587"/>
      <c r="L72587"/>
    </row>
    <row r="72588" spans="9:12" ht="15" x14ac:dyDescent="0.25">
      <c r="I72588"/>
      <c r="J72588"/>
      <c r="K72588"/>
      <c r="L72588"/>
    </row>
    <row r="72589" spans="9:12" ht="15" x14ac:dyDescent="0.25">
      <c r="I72589"/>
      <c r="J72589"/>
      <c r="K72589"/>
      <c r="L72589"/>
    </row>
    <row r="72590" spans="9:12" ht="15" x14ac:dyDescent="0.25">
      <c r="I72590"/>
      <c r="J72590"/>
      <c r="K72590"/>
      <c r="L72590"/>
    </row>
    <row r="72591" spans="9:12" ht="15" x14ac:dyDescent="0.25">
      <c r="I72591"/>
      <c r="J72591"/>
      <c r="K72591"/>
      <c r="L72591"/>
    </row>
    <row r="72592" spans="9:12" ht="15" x14ac:dyDescent="0.25">
      <c r="I72592"/>
      <c r="J72592"/>
      <c r="K72592"/>
      <c r="L72592"/>
    </row>
    <row r="72593" spans="9:12" ht="15" x14ac:dyDescent="0.25">
      <c r="I72593"/>
      <c r="J72593"/>
      <c r="K72593"/>
      <c r="L72593"/>
    </row>
    <row r="72594" spans="9:12" ht="15" x14ac:dyDescent="0.25">
      <c r="I72594"/>
      <c r="J72594"/>
      <c r="K72594"/>
      <c r="L72594"/>
    </row>
    <row r="72595" spans="9:12" ht="15" x14ac:dyDescent="0.25">
      <c r="I72595"/>
      <c r="J72595"/>
      <c r="K72595"/>
      <c r="L72595"/>
    </row>
    <row r="72596" spans="9:12" ht="15" x14ac:dyDescent="0.25">
      <c r="I72596"/>
      <c r="J72596"/>
      <c r="K72596"/>
      <c r="L72596"/>
    </row>
    <row r="72597" spans="9:12" ht="15" x14ac:dyDescent="0.25">
      <c r="I72597"/>
      <c r="J72597"/>
      <c r="K72597"/>
      <c r="L72597"/>
    </row>
    <row r="72598" spans="9:12" ht="15" x14ac:dyDescent="0.25">
      <c r="I72598"/>
      <c r="J72598"/>
      <c r="K72598"/>
      <c r="L72598"/>
    </row>
    <row r="72599" spans="9:12" ht="15" x14ac:dyDescent="0.25">
      <c r="I72599"/>
      <c r="J72599"/>
      <c r="K72599"/>
      <c r="L72599"/>
    </row>
    <row r="72600" spans="9:12" ht="15" x14ac:dyDescent="0.25">
      <c r="I72600"/>
      <c r="J72600"/>
      <c r="K72600"/>
      <c r="L72600"/>
    </row>
    <row r="72601" spans="9:12" ht="15" x14ac:dyDescent="0.25">
      <c r="I72601"/>
      <c r="J72601"/>
      <c r="K72601"/>
      <c r="L72601"/>
    </row>
    <row r="72602" spans="9:12" ht="15" x14ac:dyDescent="0.25">
      <c r="I72602"/>
      <c r="J72602"/>
      <c r="K72602"/>
      <c r="L72602"/>
    </row>
    <row r="72603" spans="9:12" ht="15" x14ac:dyDescent="0.25">
      <c r="I72603"/>
      <c r="J72603"/>
      <c r="K72603"/>
      <c r="L72603"/>
    </row>
    <row r="72604" spans="9:12" ht="15" x14ac:dyDescent="0.25">
      <c r="I72604"/>
      <c r="J72604"/>
      <c r="K72604"/>
      <c r="L72604"/>
    </row>
    <row r="72605" spans="9:12" ht="15" x14ac:dyDescent="0.25">
      <c r="I72605"/>
      <c r="J72605"/>
      <c r="K72605"/>
      <c r="L72605"/>
    </row>
    <row r="72606" spans="9:12" ht="15" x14ac:dyDescent="0.25">
      <c r="I72606"/>
      <c r="J72606"/>
      <c r="K72606"/>
      <c r="L72606"/>
    </row>
    <row r="72607" spans="9:12" ht="15" x14ac:dyDescent="0.25">
      <c r="I72607"/>
      <c r="J72607"/>
      <c r="K72607"/>
      <c r="L72607"/>
    </row>
    <row r="72608" spans="9:12" ht="15" x14ac:dyDescent="0.25">
      <c r="I72608"/>
      <c r="J72608"/>
      <c r="K72608"/>
      <c r="L72608"/>
    </row>
    <row r="72609" spans="9:12" ht="15" x14ac:dyDescent="0.25">
      <c r="I72609"/>
      <c r="J72609"/>
      <c r="K72609"/>
      <c r="L72609"/>
    </row>
    <row r="72610" spans="9:12" ht="15" x14ac:dyDescent="0.25">
      <c r="I72610"/>
      <c r="J72610"/>
      <c r="K72610"/>
      <c r="L72610"/>
    </row>
    <row r="72611" spans="9:12" ht="15" x14ac:dyDescent="0.25">
      <c r="I72611"/>
      <c r="J72611"/>
      <c r="K72611"/>
      <c r="L72611"/>
    </row>
    <row r="72612" spans="9:12" ht="15" x14ac:dyDescent="0.25">
      <c r="I72612"/>
      <c r="J72612"/>
      <c r="K72612"/>
      <c r="L72612"/>
    </row>
    <row r="72613" spans="9:12" ht="15" x14ac:dyDescent="0.25">
      <c r="I72613"/>
      <c r="J72613"/>
      <c r="K72613"/>
      <c r="L72613"/>
    </row>
    <row r="72614" spans="9:12" ht="15" x14ac:dyDescent="0.25">
      <c r="I72614"/>
      <c r="J72614"/>
      <c r="K72614"/>
      <c r="L72614"/>
    </row>
    <row r="72615" spans="9:12" ht="15" x14ac:dyDescent="0.25">
      <c r="I72615"/>
      <c r="J72615"/>
      <c r="K72615"/>
      <c r="L72615"/>
    </row>
    <row r="72616" spans="9:12" ht="15" x14ac:dyDescent="0.25">
      <c r="I72616"/>
      <c r="J72616"/>
      <c r="K72616"/>
      <c r="L72616"/>
    </row>
    <row r="72617" spans="9:12" ht="15" x14ac:dyDescent="0.25">
      <c r="I72617"/>
      <c r="J72617"/>
      <c r="K72617"/>
      <c r="L72617"/>
    </row>
    <row r="72618" spans="9:12" ht="15" x14ac:dyDescent="0.25">
      <c r="I72618"/>
      <c r="J72618"/>
      <c r="K72618"/>
      <c r="L72618"/>
    </row>
    <row r="72619" spans="9:12" ht="15" x14ac:dyDescent="0.25">
      <c r="I72619"/>
      <c r="J72619"/>
      <c r="K72619"/>
      <c r="L72619"/>
    </row>
    <row r="72620" spans="9:12" ht="15" x14ac:dyDescent="0.25">
      <c r="I72620"/>
      <c r="J72620"/>
      <c r="K72620"/>
      <c r="L72620"/>
    </row>
    <row r="72621" spans="9:12" ht="15" x14ac:dyDescent="0.25">
      <c r="I72621"/>
      <c r="J72621"/>
      <c r="K72621"/>
      <c r="L72621"/>
    </row>
    <row r="72622" spans="9:12" ht="15" x14ac:dyDescent="0.25">
      <c r="I72622"/>
      <c r="J72622"/>
      <c r="K72622"/>
      <c r="L72622"/>
    </row>
    <row r="72623" spans="9:12" ht="15" x14ac:dyDescent="0.25">
      <c r="I72623"/>
      <c r="J72623"/>
      <c r="K72623"/>
      <c r="L72623"/>
    </row>
    <row r="72624" spans="9:12" ht="15" x14ac:dyDescent="0.25">
      <c r="I72624"/>
      <c r="J72624"/>
      <c r="K72624"/>
      <c r="L72624"/>
    </row>
    <row r="72625" spans="9:12" ht="15" x14ac:dyDescent="0.25">
      <c r="I72625"/>
      <c r="J72625"/>
      <c r="K72625"/>
      <c r="L72625"/>
    </row>
    <row r="72626" spans="9:12" ht="15" x14ac:dyDescent="0.25">
      <c r="I72626"/>
      <c r="J72626"/>
      <c r="K72626"/>
      <c r="L72626"/>
    </row>
    <row r="72627" spans="9:12" ht="15" x14ac:dyDescent="0.25">
      <c r="I72627"/>
      <c r="J72627"/>
      <c r="K72627"/>
      <c r="L72627"/>
    </row>
    <row r="72628" spans="9:12" ht="15" x14ac:dyDescent="0.25">
      <c r="I72628"/>
      <c r="J72628"/>
      <c r="K72628"/>
      <c r="L72628"/>
    </row>
    <row r="72629" spans="9:12" ht="15" x14ac:dyDescent="0.25">
      <c r="I72629"/>
      <c r="J72629"/>
      <c r="K72629"/>
      <c r="L72629"/>
    </row>
    <row r="72630" spans="9:12" ht="15" x14ac:dyDescent="0.25">
      <c r="I72630"/>
      <c r="J72630"/>
      <c r="K72630"/>
      <c r="L72630"/>
    </row>
    <row r="72631" spans="9:12" ht="15" x14ac:dyDescent="0.25">
      <c r="I72631"/>
      <c r="J72631"/>
      <c r="K72631"/>
      <c r="L72631"/>
    </row>
    <row r="72632" spans="9:12" ht="15" x14ac:dyDescent="0.25">
      <c r="I72632"/>
      <c r="J72632"/>
      <c r="K72632"/>
      <c r="L72632"/>
    </row>
    <row r="72633" spans="9:12" ht="15" x14ac:dyDescent="0.25">
      <c r="I72633"/>
      <c r="J72633"/>
      <c r="K72633"/>
      <c r="L72633"/>
    </row>
    <row r="72634" spans="9:12" ht="15" x14ac:dyDescent="0.25">
      <c r="I72634"/>
      <c r="J72634"/>
      <c r="K72634"/>
      <c r="L72634"/>
    </row>
    <row r="72635" spans="9:12" ht="15" x14ac:dyDescent="0.25">
      <c r="I72635"/>
      <c r="J72635"/>
      <c r="K72635"/>
      <c r="L72635"/>
    </row>
    <row r="72636" spans="9:12" ht="15" x14ac:dyDescent="0.25">
      <c r="I72636"/>
      <c r="J72636"/>
      <c r="K72636"/>
      <c r="L72636"/>
    </row>
    <row r="72637" spans="9:12" ht="15" x14ac:dyDescent="0.25">
      <c r="I72637"/>
      <c r="J72637"/>
      <c r="K72637"/>
      <c r="L72637"/>
    </row>
    <row r="72638" spans="9:12" ht="15" x14ac:dyDescent="0.25">
      <c r="I72638"/>
      <c r="J72638"/>
      <c r="K72638"/>
      <c r="L72638"/>
    </row>
    <row r="72639" spans="9:12" ht="15" x14ac:dyDescent="0.25">
      <c r="I72639"/>
      <c r="J72639"/>
      <c r="K72639"/>
      <c r="L72639"/>
    </row>
    <row r="72640" spans="9:12" ht="15" x14ac:dyDescent="0.25">
      <c r="I72640"/>
      <c r="J72640"/>
      <c r="K72640"/>
      <c r="L72640"/>
    </row>
    <row r="72641" spans="9:12" ht="15" x14ac:dyDescent="0.25">
      <c r="I72641"/>
      <c r="J72641"/>
      <c r="K72641"/>
      <c r="L72641"/>
    </row>
    <row r="72642" spans="9:12" ht="15" x14ac:dyDescent="0.25">
      <c r="I72642"/>
      <c r="J72642"/>
      <c r="K72642"/>
      <c r="L72642"/>
    </row>
    <row r="72643" spans="9:12" ht="15" x14ac:dyDescent="0.25">
      <c r="I72643"/>
      <c r="J72643"/>
      <c r="K72643"/>
      <c r="L72643"/>
    </row>
    <row r="72644" spans="9:12" ht="15" x14ac:dyDescent="0.25">
      <c r="I72644"/>
      <c r="J72644"/>
      <c r="K72644"/>
      <c r="L72644"/>
    </row>
    <row r="72645" spans="9:12" ht="15" x14ac:dyDescent="0.25">
      <c r="I72645"/>
      <c r="J72645"/>
      <c r="K72645"/>
      <c r="L72645"/>
    </row>
    <row r="72646" spans="9:12" ht="15" x14ac:dyDescent="0.25">
      <c r="I72646"/>
      <c r="J72646"/>
      <c r="K72646"/>
      <c r="L72646"/>
    </row>
    <row r="72647" spans="9:12" ht="15" x14ac:dyDescent="0.25">
      <c r="I72647"/>
      <c r="J72647"/>
      <c r="K72647"/>
      <c r="L72647"/>
    </row>
    <row r="72648" spans="9:12" ht="15" x14ac:dyDescent="0.25">
      <c r="I72648"/>
      <c r="J72648"/>
      <c r="K72648"/>
      <c r="L72648"/>
    </row>
    <row r="72649" spans="9:12" ht="15" x14ac:dyDescent="0.25">
      <c r="I72649"/>
      <c r="J72649"/>
      <c r="K72649"/>
      <c r="L72649"/>
    </row>
    <row r="72650" spans="9:12" ht="15" x14ac:dyDescent="0.25">
      <c r="I72650"/>
      <c r="J72650"/>
      <c r="K72650"/>
      <c r="L72650"/>
    </row>
    <row r="72651" spans="9:12" ht="15" x14ac:dyDescent="0.25">
      <c r="I72651"/>
      <c r="J72651"/>
      <c r="K72651"/>
      <c r="L72651"/>
    </row>
    <row r="72652" spans="9:12" ht="15" x14ac:dyDescent="0.25">
      <c r="I72652"/>
      <c r="J72652"/>
      <c r="K72652"/>
      <c r="L72652"/>
    </row>
    <row r="72653" spans="9:12" ht="15" x14ac:dyDescent="0.25">
      <c r="I72653"/>
      <c r="J72653"/>
      <c r="K72653"/>
      <c r="L72653"/>
    </row>
    <row r="72654" spans="9:12" ht="15" x14ac:dyDescent="0.25">
      <c r="I72654"/>
      <c r="J72654"/>
      <c r="K72654"/>
      <c r="L72654"/>
    </row>
    <row r="72655" spans="9:12" ht="15" x14ac:dyDescent="0.25">
      <c r="I72655"/>
      <c r="J72655"/>
      <c r="K72655"/>
      <c r="L72655"/>
    </row>
    <row r="72656" spans="9:12" ht="15" x14ac:dyDescent="0.25">
      <c r="I72656"/>
      <c r="J72656"/>
      <c r="K72656"/>
      <c r="L72656"/>
    </row>
    <row r="72657" spans="9:12" ht="15" x14ac:dyDescent="0.25">
      <c r="I72657"/>
      <c r="J72657"/>
      <c r="K72657"/>
      <c r="L72657"/>
    </row>
    <row r="72658" spans="9:12" ht="15" x14ac:dyDescent="0.25">
      <c r="I72658"/>
      <c r="J72658"/>
      <c r="K72658"/>
      <c r="L72658"/>
    </row>
    <row r="72659" spans="9:12" ht="15" x14ac:dyDescent="0.25">
      <c r="I72659"/>
      <c r="J72659"/>
      <c r="K72659"/>
      <c r="L72659"/>
    </row>
    <row r="72660" spans="9:12" ht="15" x14ac:dyDescent="0.25">
      <c r="I72660"/>
      <c r="J72660"/>
      <c r="K72660"/>
      <c r="L72660"/>
    </row>
    <row r="72661" spans="9:12" ht="15" x14ac:dyDescent="0.25">
      <c r="I72661"/>
      <c r="J72661"/>
      <c r="K72661"/>
      <c r="L72661"/>
    </row>
    <row r="72662" spans="9:12" ht="15" x14ac:dyDescent="0.25">
      <c r="I72662"/>
      <c r="J72662"/>
      <c r="K72662"/>
      <c r="L72662"/>
    </row>
    <row r="72663" spans="9:12" ht="15" x14ac:dyDescent="0.25">
      <c r="I72663"/>
      <c r="J72663"/>
      <c r="K72663"/>
      <c r="L72663"/>
    </row>
    <row r="72664" spans="9:12" ht="15" x14ac:dyDescent="0.25">
      <c r="I72664"/>
      <c r="J72664"/>
      <c r="K72664"/>
      <c r="L72664"/>
    </row>
    <row r="72665" spans="9:12" ht="15" x14ac:dyDescent="0.25">
      <c r="I72665"/>
      <c r="J72665"/>
      <c r="K72665"/>
      <c r="L72665"/>
    </row>
    <row r="72666" spans="9:12" ht="15" x14ac:dyDescent="0.25">
      <c r="I72666"/>
      <c r="J72666"/>
      <c r="K72666"/>
      <c r="L72666"/>
    </row>
    <row r="72667" spans="9:12" ht="15" x14ac:dyDescent="0.25">
      <c r="I72667"/>
      <c r="J72667"/>
      <c r="K72667"/>
      <c r="L72667"/>
    </row>
    <row r="72668" spans="9:12" ht="15" x14ac:dyDescent="0.25">
      <c r="I72668"/>
      <c r="J72668"/>
      <c r="K72668"/>
      <c r="L72668"/>
    </row>
    <row r="72669" spans="9:12" ht="15" x14ac:dyDescent="0.25">
      <c r="I72669"/>
      <c r="J72669"/>
      <c r="K72669"/>
      <c r="L72669"/>
    </row>
    <row r="72670" spans="9:12" ht="15" x14ac:dyDescent="0.25">
      <c r="I72670"/>
      <c r="J72670"/>
      <c r="K72670"/>
      <c r="L72670"/>
    </row>
    <row r="72671" spans="9:12" ht="15" x14ac:dyDescent="0.25">
      <c r="I72671"/>
      <c r="J72671"/>
      <c r="K72671"/>
      <c r="L72671"/>
    </row>
    <row r="72672" spans="9:12" ht="15" x14ac:dyDescent="0.25">
      <c r="I72672"/>
      <c r="J72672"/>
      <c r="K72672"/>
      <c r="L72672"/>
    </row>
    <row r="72673" spans="9:12" ht="15" x14ac:dyDescent="0.25">
      <c r="I72673"/>
      <c r="J72673"/>
      <c r="K72673"/>
      <c r="L72673"/>
    </row>
    <row r="72674" spans="9:12" ht="15" x14ac:dyDescent="0.25">
      <c r="I72674"/>
      <c r="J72674"/>
      <c r="K72674"/>
      <c r="L72674"/>
    </row>
    <row r="72675" spans="9:12" ht="15" x14ac:dyDescent="0.25">
      <c r="I72675"/>
      <c r="J72675"/>
      <c r="K72675"/>
      <c r="L72675"/>
    </row>
    <row r="72676" spans="9:12" ht="15" x14ac:dyDescent="0.25">
      <c r="I72676"/>
      <c r="J72676"/>
      <c r="K72676"/>
      <c r="L72676"/>
    </row>
    <row r="72677" spans="9:12" ht="15" x14ac:dyDescent="0.25">
      <c r="I72677"/>
      <c r="J72677"/>
      <c r="K72677"/>
      <c r="L72677"/>
    </row>
    <row r="72678" spans="9:12" ht="15" x14ac:dyDescent="0.25">
      <c r="I72678"/>
      <c r="J72678"/>
      <c r="K72678"/>
      <c r="L72678"/>
    </row>
    <row r="72679" spans="9:12" ht="15" x14ac:dyDescent="0.25">
      <c r="I72679"/>
      <c r="J72679"/>
      <c r="K72679"/>
      <c r="L72679"/>
    </row>
    <row r="72680" spans="9:12" ht="15" x14ac:dyDescent="0.25">
      <c r="I72680"/>
      <c r="J72680"/>
      <c r="K72680"/>
      <c r="L72680"/>
    </row>
    <row r="72681" spans="9:12" ht="15" x14ac:dyDescent="0.25">
      <c r="I72681"/>
      <c r="J72681"/>
      <c r="K72681"/>
      <c r="L72681"/>
    </row>
    <row r="72682" spans="9:12" ht="15" x14ac:dyDescent="0.25">
      <c r="I72682"/>
      <c r="J72682"/>
      <c r="K72682"/>
      <c r="L72682"/>
    </row>
    <row r="72683" spans="9:12" ht="15" x14ac:dyDescent="0.25">
      <c r="I72683"/>
      <c r="J72683"/>
      <c r="K72683"/>
      <c r="L72683"/>
    </row>
    <row r="72684" spans="9:12" ht="15" x14ac:dyDescent="0.25">
      <c r="I72684"/>
      <c r="J72684"/>
      <c r="K72684"/>
      <c r="L72684"/>
    </row>
    <row r="72685" spans="9:12" ht="15" x14ac:dyDescent="0.25">
      <c r="I72685"/>
      <c r="J72685"/>
      <c r="K72685"/>
      <c r="L72685"/>
    </row>
    <row r="72686" spans="9:12" ht="15" x14ac:dyDescent="0.25">
      <c r="I72686"/>
      <c r="J72686"/>
      <c r="K72686"/>
      <c r="L72686"/>
    </row>
    <row r="72687" spans="9:12" ht="15" x14ac:dyDescent="0.25">
      <c r="I72687"/>
      <c r="J72687"/>
      <c r="K72687"/>
      <c r="L72687"/>
    </row>
    <row r="72688" spans="9:12" ht="15" x14ac:dyDescent="0.25">
      <c r="I72688"/>
      <c r="J72688"/>
      <c r="K72688"/>
      <c r="L72688"/>
    </row>
    <row r="72689" spans="9:12" ht="15" x14ac:dyDescent="0.25">
      <c r="I72689"/>
      <c r="J72689"/>
      <c r="K72689"/>
      <c r="L72689"/>
    </row>
    <row r="72690" spans="9:12" ht="15" x14ac:dyDescent="0.25">
      <c r="I72690"/>
      <c r="J72690"/>
      <c r="K72690"/>
      <c r="L72690"/>
    </row>
    <row r="72691" spans="9:12" ht="15" x14ac:dyDescent="0.25">
      <c r="I72691"/>
      <c r="J72691"/>
      <c r="K72691"/>
      <c r="L72691"/>
    </row>
    <row r="72692" spans="9:12" ht="15" x14ac:dyDescent="0.25">
      <c r="I72692"/>
      <c r="J72692"/>
      <c r="K72692"/>
      <c r="L72692"/>
    </row>
    <row r="72693" spans="9:12" ht="15" x14ac:dyDescent="0.25">
      <c r="I72693"/>
      <c r="J72693"/>
      <c r="K72693"/>
      <c r="L72693"/>
    </row>
    <row r="72694" spans="9:12" ht="15" x14ac:dyDescent="0.25">
      <c r="I72694"/>
      <c r="J72694"/>
      <c r="K72694"/>
      <c r="L72694"/>
    </row>
    <row r="72695" spans="9:12" ht="15" x14ac:dyDescent="0.25">
      <c r="I72695"/>
      <c r="J72695"/>
      <c r="K72695"/>
      <c r="L72695"/>
    </row>
    <row r="72696" spans="9:12" ht="15" x14ac:dyDescent="0.25">
      <c r="I72696"/>
      <c r="J72696"/>
      <c r="K72696"/>
      <c r="L72696"/>
    </row>
    <row r="72697" spans="9:12" ht="15" x14ac:dyDescent="0.25">
      <c r="I72697"/>
      <c r="J72697"/>
      <c r="K72697"/>
      <c r="L72697"/>
    </row>
    <row r="72698" spans="9:12" ht="15" x14ac:dyDescent="0.25">
      <c r="I72698"/>
      <c r="J72698"/>
      <c r="K72698"/>
      <c r="L72698"/>
    </row>
    <row r="72699" spans="9:12" ht="15" x14ac:dyDescent="0.25">
      <c r="I72699"/>
      <c r="J72699"/>
      <c r="K72699"/>
      <c r="L72699"/>
    </row>
    <row r="72700" spans="9:12" ht="15" x14ac:dyDescent="0.25">
      <c r="I72700"/>
      <c r="J72700"/>
      <c r="K72700"/>
      <c r="L72700"/>
    </row>
    <row r="72701" spans="9:12" ht="15" x14ac:dyDescent="0.25">
      <c r="I72701"/>
      <c r="J72701"/>
      <c r="K72701"/>
      <c r="L72701"/>
    </row>
    <row r="72702" spans="9:12" ht="15" x14ac:dyDescent="0.25">
      <c r="I72702"/>
      <c r="J72702"/>
      <c r="K72702"/>
      <c r="L72702"/>
    </row>
    <row r="72703" spans="9:12" ht="15" x14ac:dyDescent="0.25">
      <c r="I72703"/>
      <c r="J72703"/>
      <c r="K72703"/>
      <c r="L72703"/>
    </row>
    <row r="72704" spans="9:12" ht="15" x14ac:dyDescent="0.25">
      <c r="I72704"/>
      <c r="J72704"/>
      <c r="K72704"/>
      <c r="L72704"/>
    </row>
    <row r="72705" spans="9:12" ht="15" x14ac:dyDescent="0.25">
      <c r="I72705"/>
      <c r="J72705"/>
      <c r="K72705"/>
      <c r="L72705"/>
    </row>
    <row r="72706" spans="9:12" ht="15" x14ac:dyDescent="0.25">
      <c r="I72706"/>
      <c r="J72706"/>
      <c r="K72706"/>
      <c r="L72706"/>
    </row>
    <row r="72707" spans="9:12" ht="15" x14ac:dyDescent="0.25">
      <c r="I72707"/>
      <c r="J72707"/>
      <c r="K72707"/>
      <c r="L72707"/>
    </row>
    <row r="72708" spans="9:12" ht="15" x14ac:dyDescent="0.25">
      <c r="I72708"/>
      <c r="J72708"/>
      <c r="K72708"/>
      <c r="L72708"/>
    </row>
    <row r="72709" spans="9:12" ht="15" x14ac:dyDescent="0.25">
      <c r="I72709"/>
      <c r="J72709"/>
      <c r="K72709"/>
      <c r="L72709"/>
    </row>
    <row r="72710" spans="9:12" ht="15" x14ac:dyDescent="0.25">
      <c r="I72710"/>
      <c r="J72710"/>
      <c r="K72710"/>
      <c r="L72710"/>
    </row>
    <row r="72711" spans="9:12" ht="15" x14ac:dyDescent="0.25">
      <c r="I72711"/>
      <c r="J72711"/>
      <c r="K72711"/>
      <c r="L72711"/>
    </row>
    <row r="72712" spans="9:12" ht="15" x14ac:dyDescent="0.25">
      <c r="I72712"/>
      <c r="J72712"/>
      <c r="K72712"/>
      <c r="L72712"/>
    </row>
    <row r="72713" spans="9:12" ht="15" x14ac:dyDescent="0.25">
      <c r="I72713"/>
      <c r="J72713"/>
      <c r="K72713"/>
      <c r="L72713"/>
    </row>
    <row r="72714" spans="9:12" ht="15" x14ac:dyDescent="0.25">
      <c r="I72714"/>
      <c r="J72714"/>
      <c r="K72714"/>
      <c r="L72714"/>
    </row>
    <row r="72715" spans="9:12" ht="15" x14ac:dyDescent="0.25">
      <c r="I72715"/>
      <c r="J72715"/>
      <c r="K72715"/>
      <c r="L72715"/>
    </row>
    <row r="72716" spans="9:12" ht="15" x14ac:dyDescent="0.25">
      <c r="I72716"/>
      <c r="J72716"/>
      <c r="K72716"/>
      <c r="L72716"/>
    </row>
    <row r="72717" spans="9:12" ht="15" x14ac:dyDescent="0.25">
      <c r="I72717"/>
      <c r="J72717"/>
      <c r="K72717"/>
      <c r="L72717"/>
    </row>
    <row r="72718" spans="9:12" ht="15" x14ac:dyDescent="0.25">
      <c r="I72718"/>
      <c r="J72718"/>
      <c r="K72718"/>
      <c r="L72718"/>
    </row>
    <row r="72719" spans="9:12" ht="15" x14ac:dyDescent="0.25">
      <c r="I72719"/>
      <c r="J72719"/>
      <c r="K72719"/>
      <c r="L72719"/>
    </row>
    <row r="72720" spans="9:12" ht="15" x14ac:dyDescent="0.25">
      <c r="I72720"/>
      <c r="J72720"/>
      <c r="K72720"/>
      <c r="L72720"/>
    </row>
    <row r="72721" spans="9:12" ht="15" x14ac:dyDescent="0.25">
      <c r="I72721"/>
      <c r="J72721"/>
      <c r="K72721"/>
      <c r="L72721"/>
    </row>
    <row r="72722" spans="9:12" ht="15" x14ac:dyDescent="0.25">
      <c r="I72722"/>
      <c r="J72722"/>
      <c r="K72722"/>
      <c r="L72722"/>
    </row>
    <row r="72723" spans="9:12" ht="15" x14ac:dyDescent="0.25">
      <c r="I72723"/>
      <c r="J72723"/>
      <c r="K72723"/>
      <c r="L72723"/>
    </row>
    <row r="72724" spans="9:12" ht="15" x14ac:dyDescent="0.25">
      <c r="I72724"/>
      <c r="J72724"/>
      <c r="K72724"/>
      <c r="L72724"/>
    </row>
    <row r="72725" spans="9:12" ht="15" x14ac:dyDescent="0.25">
      <c r="I72725"/>
      <c r="J72725"/>
      <c r="K72725"/>
      <c r="L72725"/>
    </row>
    <row r="72726" spans="9:12" ht="15" x14ac:dyDescent="0.25">
      <c r="I72726"/>
      <c r="J72726"/>
      <c r="K72726"/>
      <c r="L72726"/>
    </row>
    <row r="72727" spans="9:12" ht="15" x14ac:dyDescent="0.25">
      <c r="I72727"/>
      <c r="J72727"/>
      <c r="K72727"/>
      <c r="L72727"/>
    </row>
    <row r="72728" spans="9:12" ht="15" x14ac:dyDescent="0.25">
      <c r="I72728"/>
      <c r="J72728"/>
      <c r="K72728"/>
      <c r="L72728"/>
    </row>
    <row r="72729" spans="9:12" ht="15" x14ac:dyDescent="0.25">
      <c r="I72729"/>
      <c r="J72729"/>
      <c r="K72729"/>
      <c r="L72729"/>
    </row>
    <row r="72730" spans="9:12" ht="15" x14ac:dyDescent="0.25">
      <c r="I72730"/>
      <c r="J72730"/>
      <c r="K72730"/>
      <c r="L72730"/>
    </row>
    <row r="72731" spans="9:12" ht="15" x14ac:dyDescent="0.25">
      <c r="I72731"/>
      <c r="J72731"/>
      <c r="K72731"/>
      <c r="L72731"/>
    </row>
    <row r="72732" spans="9:12" ht="15" x14ac:dyDescent="0.25">
      <c r="I72732"/>
      <c r="J72732"/>
      <c r="K72732"/>
      <c r="L72732"/>
    </row>
    <row r="72733" spans="9:12" ht="15" x14ac:dyDescent="0.25">
      <c r="I72733"/>
      <c r="J72733"/>
      <c r="K72733"/>
      <c r="L72733"/>
    </row>
    <row r="72734" spans="9:12" ht="15" x14ac:dyDescent="0.25">
      <c r="I72734"/>
      <c r="J72734"/>
      <c r="K72734"/>
      <c r="L72734"/>
    </row>
    <row r="72735" spans="9:12" ht="15" x14ac:dyDescent="0.25">
      <c r="I72735"/>
      <c r="J72735"/>
      <c r="K72735"/>
      <c r="L72735"/>
    </row>
    <row r="72736" spans="9:12" ht="15" x14ac:dyDescent="0.25">
      <c r="I72736"/>
      <c r="J72736"/>
      <c r="K72736"/>
      <c r="L72736"/>
    </row>
    <row r="72737" spans="9:12" ht="15" x14ac:dyDescent="0.25">
      <c r="I72737"/>
      <c r="J72737"/>
      <c r="K72737"/>
      <c r="L72737"/>
    </row>
    <row r="72738" spans="9:12" ht="15" x14ac:dyDescent="0.25">
      <c r="I72738"/>
      <c r="J72738"/>
      <c r="K72738"/>
      <c r="L72738"/>
    </row>
    <row r="72739" spans="9:12" ht="15" x14ac:dyDescent="0.25">
      <c r="I72739"/>
      <c r="J72739"/>
      <c r="K72739"/>
      <c r="L72739"/>
    </row>
    <row r="72740" spans="9:12" ht="15" x14ac:dyDescent="0.25">
      <c r="I72740"/>
      <c r="J72740"/>
      <c r="K72740"/>
      <c r="L72740"/>
    </row>
    <row r="72741" spans="9:12" ht="15" x14ac:dyDescent="0.25">
      <c r="I72741"/>
      <c r="J72741"/>
      <c r="K72741"/>
      <c r="L72741"/>
    </row>
    <row r="72742" spans="9:12" ht="15" x14ac:dyDescent="0.25">
      <c r="I72742"/>
      <c r="J72742"/>
      <c r="K72742"/>
      <c r="L72742"/>
    </row>
    <row r="72743" spans="9:12" ht="15" x14ac:dyDescent="0.25">
      <c r="I72743"/>
      <c r="J72743"/>
      <c r="K72743"/>
      <c r="L72743"/>
    </row>
    <row r="72744" spans="9:12" ht="15" x14ac:dyDescent="0.25">
      <c r="I72744"/>
      <c r="J72744"/>
      <c r="K72744"/>
      <c r="L72744"/>
    </row>
    <row r="72745" spans="9:12" ht="15" x14ac:dyDescent="0.25">
      <c r="I72745"/>
      <c r="J72745"/>
      <c r="K72745"/>
      <c r="L72745"/>
    </row>
    <row r="72746" spans="9:12" ht="15" x14ac:dyDescent="0.25">
      <c r="I72746"/>
      <c r="J72746"/>
      <c r="K72746"/>
      <c r="L72746"/>
    </row>
    <row r="72747" spans="9:12" ht="15" x14ac:dyDescent="0.25">
      <c r="I72747"/>
      <c r="J72747"/>
      <c r="K72747"/>
      <c r="L72747"/>
    </row>
    <row r="72748" spans="9:12" ht="15" x14ac:dyDescent="0.25">
      <c r="I72748"/>
      <c r="J72748"/>
      <c r="K72748"/>
      <c r="L72748"/>
    </row>
    <row r="72749" spans="9:12" ht="15" x14ac:dyDescent="0.25">
      <c r="I72749"/>
      <c r="J72749"/>
      <c r="K72749"/>
      <c r="L72749"/>
    </row>
    <row r="72750" spans="9:12" ht="15" x14ac:dyDescent="0.25">
      <c r="I72750"/>
      <c r="J72750"/>
      <c r="K72750"/>
      <c r="L72750"/>
    </row>
    <row r="72751" spans="9:12" ht="15" x14ac:dyDescent="0.25">
      <c r="I72751"/>
      <c r="J72751"/>
      <c r="K72751"/>
      <c r="L72751"/>
    </row>
    <row r="72752" spans="9:12" ht="15" x14ac:dyDescent="0.25">
      <c r="I72752"/>
      <c r="J72752"/>
      <c r="K72752"/>
      <c r="L72752"/>
    </row>
    <row r="72753" spans="9:12" ht="15" x14ac:dyDescent="0.25">
      <c r="I72753"/>
      <c r="J72753"/>
      <c r="K72753"/>
      <c r="L72753"/>
    </row>
    <row r="72754" spans="9:12" ht="15" x14ac:dyDescent="0.25">
      <c r="I72754"/>
      <c r="J72754"/>
      <c r="K72754"/>
      <c r="L72754"/>
    </row>
    <row r="72755" spans="9:12" ht="15" x14ac:dyDescent="0.25">
      <c r="I72755"/>
      <c r="J72755"/>
      <c r="K72755"/>
      <c r="L72755"/>
    </row>
    <row r="72756" spans="9:12" ht="15" x14ac:dyDescent="0.25">
      <c r="I72756"/>
      <c r="J72756"/>
      <c r="K72756"/>
      <c r="L72756"/>
    </row>
    <row r="72757" spans="9:12" ht="15" x14ac:dyDescent="0.25">
      <c r="I72757"/>
      <c r="J72757"/>
      <c r="K72757"/>
      <c r="L72757"/>
    </row>
    <row r="72758" spans="9:12" ht="15" x14ac:dyDescent="0.25">
      <c r="I72758"/>
      <c r="J72758"/>
      <c r="K72758"/>
      <c r="L72758"/>
    </row>
    <row r="72759" spans="9:12" ht="15" x14ac:dyDescent="0.25">
      <c r="I72759"/>
      <c r="J72759"/>
      <c r="K72759"/>
      <c r="L72759"/>
    </row>
    <row r="72760" spans="9:12" ht="15" x14ac:dyDescent="0.25">
      <c r="I72760"/>
      <c r="J72760"/>
      <c r="K72760"/>
      <c r="L72760"/>
    </row>
    <row r="72761" spans="9:12" ht="15" x14ac:dyDescent="0.25">
      <c r="I72761"/>
      <c r="J72761"/>
      <c r="K72761"/>
      <c r="L72761"/>
    </row>
    <row r="72762" spans="9:12" ht="15" x14ac:dyDescent="0.25">
      <c r="I72762"/>
      <c r="J72762"/>
      <c r="K72762"/>
      <c r="L72762"/>
    </row>
    <row r="72763" spans="9:12" ht="15" x14ac:dyDescent="0.25">
      <c r="I72763"/>
      <c r="J72763"/>
      <c r="K72763"/>
      <c r="L72763"/>
    </row>
    <row r="72764" spans="9:12" ht="15" x14ac:dyDescent="0.25">
      <c r="I72764"/>
      <c r="J72764"/>
      <c r="K72764"/>
      <c r="L72764"/>
    </row>
    <row r="72765" spans="9:12" ht="15" x14ac:dyDescent="0.25">
      <c r="I72765"/>
      <c r="J72765"/>
      <c r="K72765"/>
      <c r="L72765"/>
    </row>
    <row r="72766" spans="9:12" ht="15" x14ac:dyDescent="0.25">
      <c r="I72766"/>
      <c r="J72766"/>
      <c r="K72766"/>
      <c r="L72766"/>
    </row>
    <row r="72767" spans="9:12" ht="15" x14ac:dyDescent="0.25">
      <c r="I72767"/>
      <c r="J72767"/>
      <c r="K72767"/>
      <c r="L72767"/>
    </row>
    <row r="72768" spans="9:12" ht="15" x14ac:dyDescent="0.25">
      <c r="I72768"/>
      <c r="J72768"/>
      <c r="K72768"/>
      <c r="L72768"/>
    </row>
    <row r="72769" spans="9:12" ht="15" x14ac:dyDescent="0.25">
      <c r="I72769"/>
      <c r="J72769"/>
      <c r="K72769"/>
      <c r="L72769"/>
    </row>
    <row r="72770" spans="9:12" ht="15" x14ac:dyDescent="0.25">
      <c r="I72770"/>
      <c r="J72770"/>
      <c r="K72770"/>
      <c r="L72770"/>
    </row>
    <row r="72771" spans="9:12" ht="15" x14ac:dyDescent="0.25">
      <c r="I72771"/>
      <c r="J72771"/>
      <c r="K72771"/>
      <c r="L72771"/>
    </row>
    <row r="72772" spans="9:12" ht="15" x14ac:dyDescent="0.25">
      <c r="I72772"/>
      <c r="J72772"/>
      <c r="K72772"/>
      <c r="L72772"/>
    </row>
    <row r="72773" spans="9:12" ht="15" x14ac:dyDescent="0.25">
      <c r="I72773"/>
      <c r="J72773"/>
      <c r="K72773"/>
      <c r="L72773"/>
    </row>
    <row r="72774" spans="9:12" ht="15" x14ac:dyDescent="0.25">
      <c r="I72774"/>
      <c r="J72774"/>
      <c r="K72774"/>
      <c r="L72774"/>
    </row>
    <row r="72775" spans="9:12" ht="15" x14ac:dyDescent="0.25">
      <c r="I72775"/>
      <c r="J72775"/>
      <c r="K72775"/>
      <c r="L72775"/>
    </row>
    <row r="72776" spans="9:12" ht="15" x14ac:dyDescent="0.25">
      <c r="I72776"/>
      <c r="J72776"/>
      <c r="K72776"/>
      <c r="L72776"/>
    </row>
    <row r="72777" spans="9:12" ht="15" x14ac:dyDescent="0.25">
      <c r="I72777"/>
      <c r="J72777"/>
      <c r="K72777"/>
      <c r="L72777"/>
    </row>
    <row r="72778" spans="9:12" ht="15" x14ac:dyDescent="0.25">
      <c r="I72778"/>
      <c r="J72778"/>
      <c r="K72778"/>
      <c r="L72778"/>
    </row>
    <row r="72779" spans="9:12" ht="15" x14ac:dyDescent="0.25">
      <c r="I72779"/>
      <c r="J72779"/>
      <c r="K72779"/>
      <c r="L72779"/>
    </row>
    <row r="72780" spans="9:12" ht="15" x14ac:dyDescent="0.25">
      <c r="I72780"/>
      <c r="J72780"/>
      <c r="K72780"/>
      <c r="L72780"/>
    </row>
    <row r="72781" spans="9:12" ht="15" x14ac:dyDescent="0.25">
      <c r="I72781"/>
      <c r="J72781"/>
      <c r="K72781"/>
      <c r="L72781"/>
    </row>
    <row r="72782" spans="9:12" ht="15" x14ac:dyDescent="0.25">
      <c r="I72782"/>
      <c r="J72782"/>
      <c r="K72782"/>
      <c r="L72782"/>
    </row>
    <row r="72783" spans="9:12" ht="15" x14ac:dyDescent="0.25">
      <c r="I72783"/>
      <c r="J72783"/>
      <c r="K72783"/>
      <c r="L72783"/>
    </row>
    <row r="72784" spans="9:12" ht="15" x14ac:dyDescent="0.25">
      <c r="I72784"/>
      <c r="J72784"/>
      <c r="K72784"/>
      <c r="L72784"/>
    </row>
    <row r="72785" spans="9:12" ht="15" x14ac:dyDescent="0.25">
      <c r="I72785"/>
      <c r="J72785"/>
      <c r="K72785"/>
      <c r="L72785"/>
    </row>
    <row r="72786" spans="9:12" ht="15" x14ac:dyDescent="0.25">
      <c r="I72786"/>
      <c r="J72786"/>
      <c r="K72786"/>
      <c r="L72786"/>
    </row>
    <row r="72787" spans="9:12" ht="15" x14ac:dyDescent="0.25">
      <c r="I72787"/>
      <c r="J72787"/>
      <c r="K72787"/>
      <c r="L72787"/>
    </row>
    <row r="72788" spans="9:12" ht="15" x14ac:dyDescent="0.25">
      <c r="I72788"/>
      <c r="J72788"/>
      <c r="K72788"/>
      <c r="L72788"/>
    </row>
    <row r="72789" spans="9:12" ht="15" x14ac:dyDescent="0.25">
      <c r="I72789"/>
      <c r="J72789"/>
      <c r="K72789"/>
      <c r="L72789"/>
    </row>
    <row r="72790" spans="9:12" ht="15" x14ac:dyDescent="0.25">
      <c r="I72790"/>
      <c r="J72790"/>
      <c r="K72790"/>
      <c r="L72790"/>
    </row>
    <row r="72791" spans="9:12" ht="15" x14ac:dyDescent="0.25">
      <c r="I72791"/>
      <c r="J72791"/>
      <c r="K72791"/>
      <c r="L72791"/>
    </row>
    <row r="72792" spans="9:12" ht="15" x14ac:dyDescent="0.25">
      <c r="I72792"/>
      <c r="J72792"/>
      <c r="K72792"/>
      <c r="L72792"/>
    </row>
    <row r="72793" spans="9:12" ht="15" x14ac:dyDescent="0.25">
      <c r="I72793"/>
      <c r="J72793"/>
      <c r="K72793"/>
      <c r="L72793"/>
    </row>
    <row r="72794" spans="9:12" ht="15" x14ac:dyDescent="0.25">
      <c r="I72794"/>
      <c r="J72794"/>
      <c r="K72794"/>
      <c r="L72794"/>
    </row>
    <row r="72795" spans="9:12" ht="15" x14ac:dyDescent="0.25">
      <c r="I72795"/>
      <c r="J72795"/>
      <c r="K72795"/>
      <c r="L72795"/>
    </row>
    <row r="72796" spans="9:12" ht="15" x14ac:dyDescent="0.25">
      <c r="I72796"/>
      <c r="J72796"/>
      <c r="K72796"/>
      <c r="L72796"/>
    </row>
    <row r="72797" spans="9:12" ht="15" x14ac:dyDescent="0.25">
      <c r="I72797"/>
      <c r="J72797"/>
      <c r="K72797"/>
      <c r="L72797"/>
    </row>
    <row r="72798" spans="9:12" ht="15" x14ac:dyDescent="0.25">
      <c r="I72798"/>
      <c r="J72798"/>
      <c r="K72798"/>
      <c r="L72798"/>
    </row>
    <row r="72799" spans="9:12" ht="15" x14ac:dyDescent="0.25">
      <c r="I72799"/>
      <c r="J72799"/>
      <c r="K72799"/>
      <c r="L72799"/>
    </row>
    <row r="72800" spans="9:12" ht="15" x14ac:dyDescent="0.25">
      <c r="I72800"/>
      <c r="J72800"/>
      <c r="K72800"/>
      <c r="L72800"/>
    </row>
    <row r="72801" spans="9:12" ht="15" x14ac:dyDescent="0.25">
      <c r="I72801"/>
      <c r="J72801"/>
      <c r="K72801"/>
      <c r="L72801"/>
    </row>
    <row r="72802" spans="9:12" ht="15" x14ac:dyDescent="0.25">
      <c r="I72802"/>
      <c r="J72802"/>
      <c r="K72802"/>
      <c r="L72802"/>
    </row>
    <row r="72803" spans="9:12" ht="15" x14ac:dyDescent="0.25">
      <c r="I72803"/>
      <c r="J72803"/>
      <c r="K72803"/>
      <c r="L72803"/>
    </row>
    <row r="72804" spans="9:12" ht="15" x14ac:dyDescent="0.25">
      <c r="I72804"/>
      <c r="J72804"/>
      <c r="K72804"/>
      <c r="L72804"/>
    </row>
    <row r="72805" spans="9:12" ht="15" x14ac:dyDescent="0.25">
      <c r="I72805"/>
      <c r="J72805"/>
      <c r="K72805"/>
      <c r="L72805"/>
    </row>
    <row r="72806" spans="9:12" ht="15" x14ac:dyDescent="0.25">
      <c r="I72806"/>
      <c r="J72806"/>
      <c r="K72806"/>
      <c r="L72806"/>
    </row>
    <row r="72807" spans="9:12" ht="15" x14ac:dyDescent="0.25">
      <c r="I72807"/>
      <c r="J72807"/>
      <c r="K72807"/>
      <c r="L72807"/>
    </row>
    <row r="72808" spans="9:12" ht="15" x14ac:dyDescent="0.25">
      <c r="I72808"/>
      <c r="J72808"/>
      <c r="K72808"/>
      <c r="L72808"/>
    </row>
    <row r="72809" spans="9:12" ht="15" x14ac:dyDescent="0.25">
      <c r="I72809"/>
      <c r="J72809"/>
      <c r="K72809"/>
      <c r="L72809"/>
    </row>
    <row r="72810" spans="9:12" ht="15" x14ac:dyDescent="0.25">
      <c r="I72810"/>
      <c r="J72810"/>
      <c r="K72810"/>
      <c r="L72810"/>
    </row>
    <row r="72811" spans="9:12" ht="15" x14ac:dyDescent="0.25">
      <c r="I72811"/>
      <c r="J72811"/>
      <c r="K72811"/>
      <c r="L72811"/>
    </row>
    <row r="72812" spans="9:12" ht="15" x14ac:dyDescent="0.25">
      <c r="I72812"/>
      <c r="J72812"/>
      <c r="K72812"/>
      <c r="L72812"/>
    </row>
    <row r="72813" spans="9:12" ht="15" x14ac:dyDescent="0.25">
      <c r="I72813"/>
      <c r="J72813"/>
      <c r="K72813"/>
      <c r="L72813"/>
    </row>
    <row r="72814" spans="9:12" ht="15" x14ac:dyDescent="0.25">
      <c r="I72814"/>
      <c r="J72814"/>
      <c r="K72814"/>
      <c r="L72814"/>
    </row>
    <row r="72815" spans="9:12" ht="15" x14ac:dyDescent="0.25">
      <c r="I72815"/>
      <c r="J72815"/>
      <c r="K72815"/>
      <c r="L72815"/>
    </row>
    <row r="72816" spans="9:12" ht="15" x14ac:dyDescent="0.25">
      <c r="I72816"/>
      <c r="J72816"/>
      <c r="K72816"/>
      <c r="L72816"/>
    </row>
    <row r="72817" spans="9:12" ht="15" x14ac:dyDescent="0.25">
      <c r="I72817"/>
      <c r="J72817"/>
      <c r="K72817"/>
      <c r="L72817"/>
    </row>
    <row r="72818" spans="9:12" ht="15" x14ac:dyDescent="0.25">
      <c r="I72818"/>
      <c r="J72818"/>
      <c r="K72818"/>
      <c r="L72818"/>
    </row>
    <row r="72819" spans="9:12" ht="15" x14ac:dyDescent="0.25">
      <c r="I72819"/>
      <c r="J72819"/>
      <c r="K72819"/>
      <c r="L72819"/>
    </row>
    <row r="72820" spans="9:12" ht="15" x14ac:dyDescent="0.25">
      <c r="I72820"/>
      <c r="J72820"/>
      <c r="K72820"/>
      <c r="L72820"/>
    </row>
    <row r="72821" spans="9:12" ht="15" x14ac:dyDescent="0.25">
      <c r="I72821"/>
      <c r="J72821"/>
      <c r="K72821"/>
      <c r="L72821"/>
    </row>
    <row r="72822" spans="9:12" ht="15" x14ac:dyDescent="0.25">
      <c r="I72822"/>
      <c r="J72822"/>
      <c r="K72822"/>
      <c r="L72822"/>
    </row>
    <row r="72823" spans="9:12" ht="15" x14ac:dyDescent="0.25">
      <c r="I72823"/>
      <c r="J72823"/>
      <c r="K72823"/>
      <c r="L72823"/>
    </row>
    <row r="72824" spans="9:12" ht="15" x14ac:dyDescent="0.25">
      <c r="I72824"/>
      <c r="J72824"/>
      <c r="K72824"/>
      <c r="L72824"/>
    </row>
    <row r="72825" spans="9:12" ht="15" x14ac:dyDescent="0.25">
      <c r="I72825"/>
      <c r="J72825"/>
      <c r="K72825"/>
      <c r="L72825"/>
    </row>
    <row r="72826" spans="9:12" ht="15" x14ac:dyDescent="0.25">
      <c r="I72826"/>
      <c r="J72826"/>
      <c r="K72826"/>
      <c r="L72826"/>
    </row>
    <row r="72827" spans="9:12" ht="15" x14ac:dyDescent="0.25">
      <c r="I72827"/>
      <c r="J72827"/>
      <c r="K72827"/>
      <c r="L72827"/>
    </row>
    <row r="72828" spans="9:12" ht="15" x14ac:dyDescent="0.25">
      <c r="I72828"/>
      <c r="J72828"/>
      <c r="K72828"/>
      <c r="L72828"/>
    </row>
    <row r="72829" spans="9:12" ht="15" x14ac:dyDescent="0.25">
      <c r="I72829"/>
      <c r="J72829"/>
      <c r="K72829"/>
      <c r="L72829"/>
    </row>
    <row r="72830" spans="9:12" ht="15" x14ac:dyDescent="0.25">
      <c r="I72830"/>
      <c r="J72830"/>
      <c r="K72830"/>
      <c r="L72830"/>
    </row>
    <row r="72831" spans="9:12" ht="15" x14ac:dyDescent="0.25">
      <c r="I72831"/>
      <c r="J72831"/>
      <c r="K72831"/>
      <c r="L72831"/>
    </row>
    <row r="72832" spans="9:12" ht="15" x14ac:dyDescent="0.25">
      <c r="I72832"/>
      <c r="J72832"/>
      <c r="K72832"/>
      <c r="L72832"/>
    </row>
    <row r="72833" spans="9:12" ht="15" x14ac:dyDescent="0.25">
      <c r="I72833"/>
      <c r="J72833"/>
      <c r="K72833"/>
      <c r="L72833"/>
    </row>
    <row r="72834" spans="9:12" ht="15" x14ac:dyDescent="0.25">
      <c r="I72834"/>
      <c r="J72834"/>
      <c r="K72834"/>
      <c r="L72834"/>
    </row>
    <row r="72835" spans="9:12" ht="15" x14ac:dyDescent="0.25">
      <c r="I72835"/>
      <c r="J72835"/>
      <c r="K72835"/>
      <c r="L72835"/>
    </row>
    <row r="72836" spans="9:12" ht="15" x14ac:dyDescent="0.25">
      <c r="I72836"/>
      <c r="J72836"/>
      <c r="K72836"/>
      <c r="L72836"/>
    </row>
    <row r="72837" spans="9:12" ht="15" x14ac:dyDescent="0.25">
      <c r="I72837"/>
      <c r="J72837"/>
      <c r="K72837"/>
      <c r="L72837"/>
    </row>
    <row r="72838" spans="9:12" ht="15" x14ac:dyDescent="0.25">
      <c r="I72838"/>
      <c r="J72838"/>
      <c r="K72838"/>
      <c r="L72838"/>
    </row>
    <row r="72839" spans="9:12" ht="15" x14ac:dyDescent="0.25">
      <c r="I72839"/>
      <c r="J72839"/>
      <c r="K72839"/>
      <c r="L72839"/>
    </row>
    <row r="72840" spans="9:12" ht="15" x14ac:dyDescent="0.25">
      <c r="I72840"/>
      <c r="J72840"/>
      <c r="K72840"/>
      <c r="L72840"/>
    </row>
    <row r="72841" spans="9:12" ht="15" x14ac:dyDescent="0.25">
      <c r="I72841"/>
      <c r="J72841"/>
      <c r="K72841"/>
      <c r="L72841"/>
    </row>
    <row r="72842" spans="9:12" ht="15" x14ac:dyDescent="0.25">
      <c r="I72842"/>
      <c r="J72842"/>
      <c r="K72842"/>
      <c r="L72842"/>
    </row>
    <row r="72843" spans="9:12" ht="15" x14ac:dyDescent="0.25">
      <c r="I72843"/>
      <c r="J72843"/>
      <c r="K72843"/>
      <c r="L72843"/>
    </row>
    <row r="72844" spans="9:12" ht="15" x14ac:dyDescent="0.25">
      <c r="I72844"/>
      <c r="J72844"/>
      <c r="K72844"/>
      <c r="L72844"/>
    </row>
    <row r="72845" spans="9:12" ht="15" x14ac:dyDescent="0.25">
      <c r="I72845"/>
      <c r="J72845"/>
      <c r="K72845"/>
      <c r="L72845"/>
    </row>
    <row r="72846" spans="9:12" ht="15" x14ac:dyDescent="0.25">
      <c r="I72846"/>
      <c r="J72846"/>
      <c r="K72846"/>
      <c r="L72846"/>
    </row>
    <row r="72847" spans="9:12" ht="15" x14ac:dyDescent="0.25">
      <c r="I72847"/>
      <c r="J72847"/>
      <c r="K72847"/>
      <c r="L72847"/>
    </row>
    <row r="72848" spans="9:12" ht="15" x14ac:dyDescent="0.25">
      <c r="I72848"/>
      <c r="J72848"/>
      <c r="K72848"/>
      <c r="L72848"/>
    </row>
    <row r="72849" spans="9:12" ht="15" x14ac:dyDescent="0.25">
      <c r="I72849"/>
      <c r="J72849"/>
      <c r="K72849"/>
      <c r="L72849"/>
    </row>
    <row r="72850" spans="9:12" ht="15" x14ac:dyDescent="0.25">
      <c r="I72850"/>
      <c r="J72850"/>
      <c r="K72850"/>
      <c r="L72850"/>
    </row>
    <row r="72851" spans="9:12" ht="15" x14ac:dyDescent="0.25">
      <c r="I72851"/>
      <c r="J72851"/>
      <c r="K72851"/>
      <c r="L72851"/>
    </row>
    <row r="72852" spans="9:12" ht="15" x14ac:dyDescent="0.25">
      <c r="I72852"/>
      <c r="J72852"/>
      <c r="K72852"/>
      <c r="L72852"/>
    </row>
    <row r="72853" spans="9:12" ht="15" x14ac:dyDescent="0.25">
      <c r="I72853"/>
      <c r="J72853"/>
      <c r="K72853"/>
      <c r="L72853"/>
    </row>
    <row r="72854" spans="9:12" ht="15" x14ac:dyDescent="0.25">
      <c r="I72854"/>
      <c r="J72854"/>
      <c r="K72854"/>
      <c r="L72854"/>
    </row>
    <row r="72855" spans="9:12" ht="15" x14ac:dyDescent="0.25">
      <c r="I72855"/>
      <c r="J72855"/>
      <c r="K72855"/>
      <c r="L72855"/>
    </row>
    <row r="72856" spans="9:12" ht="15" x14ac:dyDescent="0.25">
      <c r="I72856"/>
      <c r="J72856"/>
      <c r="K72856"/>
      <c r="L72856"/>
    </row>
    <row r="72857" spans="9:12" ht="15" x14ac:dyDescent="0.25">
      <c r="I72857"/>
      <c r="J72857"/>
      <c r="K72857"/>
      <c r="L72857"/>
    </row>
    <row r="72858" spans="9:12" ht="15" x14ac:dyDescent="0.25">
      <c r="I72858"/>
      <c r="J72858"/>
      <c r="K72858"/>
      <c r="L72858"/>
    </row>
    <row r="72859" spans="9:12" ht="15" x14ac:dyDescent="0.25">
      <c r="I72859"/>
      <c r="J72859"/>
      <c r="K72859"/>
      <c r="L72859"/>
    </row>
    <row r="72860" spans="9:12" ht="15" x14ac:dyDescent="0.25">
      <c r="I72860"/>
      <c r="J72860"/>
      <c r="K72860"/>
      <c r="L72860"/>
    </row>
    <row r="72861" spans="9:12" ht="15" x14ac:dyDescent="0.25">
      <c r="I72861"/>
      <c r="J72861"/>
      <c r="K72861"/>
      <c r="L72861"/>
    </row>
    <row r="72862" spans="9:12" ht="15" x14ac:dyDescent="0.25">
      <c r="I72862"/>
      <c r="J72862"/>
      <c r="K72862"/>
      <c r="L72862"/>
    </row>
    <row r="72863" spans="9:12" ht="15" x14ac:dyDescent="0.25">
      <c r="I72863"/>
      <c r="J72863"/>
      <c r="K72863"/>
      <c r="L72863"/>
    </row>
    <row r="72864" spans="9:12" ht="15" x14ac:dyDescent="0.25">
      <c r="I72864"/>
      <c r="J72864"/>
      <c r="K72864"/>
      <c r="L72864"/>
    </row>
    <row r="72865" spans="9:12" ht="15" x14ac:dyDescent="0.25">
      <c r="I72865"/>
      <c r="J72865"/>
      <c r="K72865"/>
      <c r="L72865"/>
    </row>
    <row r="72866" spans="9:12" ht="15" x14ac:dyDescent="0.25">
      <c r="I72866"/>
      <c r="J72866"/>
      <c r="K72866"/>
      <c r="L72866"/>
    </row>
    <row r="72867" spans="9:12" ht="15" x14ac:dyDescent="0.25">
      <c r="I72867"/>
      <c r="J72867"/>
      <c r="K72867"/>
      <c r="L72867"/>
    </row>
    <row r="72868" spans="9:12" ht="15" x14ac:dyDescent="0.25">
      <c r="I72868"/>
      <c r="J72868"/>
      <c r="K72868"/>
      <c r="L72868"/>
    </row>
    <row r="72869" spans="9:12" ht="15" x14ac:dyDescent="0.25">
      <c r="I72869"/>
      <c r="J72869"/>
      <c r="K72869"/>
      <c r="L72869"/>
    </row>
    <row r="72870" spans="9:12" ht="15" x14ac:dyDescent="0.25">
      <c r="I72870"/>
      <c r="J72870"/>
      <c r="K72870"/>
      <c r="L72870"/>
    </row>
    <row r="72871" spans="9:12" ht="15" x14ac:dyDescent="0.25">
      <c r="I72871"/>
      <c r="J72871"/>
      <c r="K72871"/>
      <c r="L72871"/>
    </row>
    <row r="72872" spans="9:12" ht="15" x14ac:dyDescent="0.25">
      <c r="I72872"/>
      <c r="J72872"/>
      <c r="K72872"/>
      <c r="L72872"/>
    </row>
    <row r="72873" spans="9:12" ht="15" x14ac:dyDescent="0.25">
      <c r="I72873"/>
      <c r="J72873"/>
      <c r="K72873"/>
      <c r="L72873"/>
    </row>
    <row r="72874" spans="9:12" ht="15" x14ac:dyDescent="0.25">
      <c r="I72874"/>
      <c r="J72874"/>
      <c r="K72874"/>
      <c r="L72874"/>
    </row>
    <row r="72875" spans="9:12" ht="15" x14ac:dyDescent="0.25">
      <c r="I72875"/>
      <c r="J72875"/>
      <c r="K72875"/>
      <c r="L72875"/>
    </row>
    <row r="72876" spans="9:12" ht="15" x14ac:dyDescent="0.25">
      <c r="I72876"/>
      <c r="J72876"/>
      <c r="K72876"/>
      <c r="L72876"/>
    </row>
    <row r="72877" spans="9:12" ht="15" x14ac:dyDescent="0.25">
      <c r="I72877"/>
      <c r="J72877"/>
      <c r="K72877"/>
      <c r="L72877"/>
    </row>
    <row r="72878" spans="9:12" ht="15" x14ac:dyDescent="0.25">
      <c r="I72878"/>
      <c r="J72878"/>
      <c r="K72878"/>
      <c r="L72878"/>
    </row>
    <row r="72879" spans="9:12" ht="15" x14ac:dyDescent="0.25">
      <c r="I72879"/>
      <c r="J72879"/>
      <c r="K72879"/>
      <c r="L72879"/>
    </row>
    <row r="72880" spans="9:12" ht="15" x14ac:dyDescent="0.25">
      <c r="I72880"/>
      <c r="J72880"/>
      <c r="K72880"/>
      <c r="L72880"/>
    </row>
    <row r="72881" spans="9:12" ht="15" x14ac:dyDescent="0.25">
      <c r="I72881"/>
      <c r="J72881"/>
      <c r="K72881"/>
      <c r="L72881"/>
    </row>
    <row r="72882" spans="9:12" ht="15" x14ac:dyDescent="0.25">
      <c r="I72882"/>
      <c r="J72882"/>
      <c r="K72882"/>
      <c r="L72882"/>
    </row>
    <row r="72883" spans="9:12" ht="15" x14ac:dyDescent="0.25">
      <c r="I72883"/>
      <c r="J72883"/>
      <c r="K72883"/>
      <c r="L72883"/>
    </row>
    <row r="72884" spans="9:12" ht="15" x14ac:dyDescent="0.25">
      <c r="I72884"/>
      <c r="J72884"/>
      <c r="K72884"/>
      <c r="L72884"/>
    </row>
    <row r="72885" spans="9:12" ht="15" x14ac:dyDescent="0.25">
      <c r="I72885"/>
      <c r="J72885"/>
      <c r="K72885"/>
      <c r="L72885"/>
    </row>
    <row r="72886" spans="9:12" ht="15" x14ac:dyDescent="0.25">
      <c r="I72886"/>
      <c r="J72886"/>
      <c r="K72886"/>
      <c r="L72886"/>
    </row>
    <row r="72887" spans="9:12" ht="15" x14ac:dyDescent="0.25">
      <c r="I72887"/>
      <c r="J72887"/>
      <c r="K72887"/>
      <c r="L72887"/>
    </row>
    <row r="72888" spans="9:12" ht="15" x14ac:dyDescent="0.25">
      <c r="I72888"/>
      <c r="J72888"/>
      <c r="K72888"/>
      <c r="L72888"/>
    </row>
    <row r="72889" spans="9:12" ht="15" x14ac:dyDescent="0.25">
      <c r="I72889"/>
      <c r="J72889"/>
      <c r="K72889"/>
      <c r="L72889"/>
    </row>
    <row r="72890" spans="9:12" ht="15" x14ac:dyDescent="0.25">
      <c r="I72890"/>
      <c r="J72890"/>
      <c r="K72890"/>
      <c r="L72890"/>
    </row>
    <row r="72891" spans="9:12" ht="15" x14ac:dyDescent="0.25">
      <c r="I72891"/>
      <c r="J72891"/>
      <c r="K72891"/>
      <c r="L72891"/>
    </row>
    <row r="72892" spans="9:12" ht="15" x14ac:dyDescent="0.25">
      <c r="I72892"/>
      <c r="J72892"/>
      <c r="K72892"/>
      <c r="L72892"/>
    </row>
    <row r="72893" spans="9:12" ht="15" x14ac:dyDescent="0.25">
      <c r="I72893"/>
      <c r="J72893"/>
      <c r="K72893"/>
      <c r="L72893"/>
    </row>
    <row r="72894" spans="9:12" ht="15" x14ac:dyDescent="0.25">
      <c r="I72894"/>
      <c r="J72894"/>
      <c r="K72894"/>
      <c r="L72894"/>
    </row>
    <row r="72895" spans="9:12" ht="15" x14ac:dyDescent="0.25">
      <c r="I72895"/>
      <c r="J72895"/>
      <c r="K72895"/>
      <c r="L72895"/>
    </row>
    <row r="72896" spans="9:12" ht="15" x14ac:dyDescent="0.25">
      <c r="I72896"/>
      <c r="J72896"/>
      <c r="K72896"/>
      <c r="L72896"/>
    </row>
    <row r="72897" spans="9:12" ht="15" x14ac:dyDescent="0.25">
      <c r="I72897"/>
      <c r="J72897"/>
      <c r="K72897"/>
      <c r="L72897"/>
    </row>
    <row r="72898" spans="9:12" ht="15" x14ac:dyDescent="0.25">
      <c r="I72898"/>
      <c r="J72898"/>
      <c r="K72898"/>
      <c r="L72898"/>
    </row>
    <row r="72899" spans="9:12" ht="15" x14ac:dyDescent="0.25">
      <c r="I72899"/>
      <c r="J72899"/>
      <c r="K72899"/>
      <c r="L72899"/>
    </row>
    <row r="72900" spans="9:12" ht="15" x14ac:dyDescent="0.25">
      <c r="I72900"/>
      <c r="J72900"/>
      <c r="K72900"/>
      <c r="L72900"/>
    </row>
    <row r="72901" spans="9:12" ht="15" x14ac:dyDescent="0.25">
      <c r="I72901"/>
      <c r="J72901"/>
      <c r="K72901"/>
      <c r="L72901"/>
    </row>
    <row r="72902" spans="9:12" ht="15" x14ac:dyDescent="0.25">
      <c r="I72902"/>
      <c r="J72902"/>
      <c r="K72902"/>
      <c r="L72902"/>
    </row>
    <row r="72903" spans="9:12" ht="15" x14ac:dyDescent="0.25">
      <c r="I72903"/>
      <c r="J72903"/>
      <c r="K72903"/>
      <c r="L72903"/>
    </row>
    <row r="72904" spans="9:12" ht="15" x14ac:dyDescent="0.25">
      <c r="I72904"/>
      <c r="J72904"/>
      <c r="K72904"/>
      <c r="L72904"/>
    </row>
    <row r="72905" spans="9:12" ht="15" x14ac:dyDescent="0.25">
      <c r="I72905"/>
      <c r="J72905"/>
      <c r="K72905"/>
      <c r="L72905"/>
    </row>
    <row r="72906" spans="9:12" ht="15" x14ac:dyDescent="0.25">
      <c r="I72906"/>
      <c r="J72906"/>
      <c r="K72906"/>
      <c r="L72906"/>
    </row>
    <row r="72907" spans="9:12" ht="15" x14ac:dyDescent="0.25">
      <c r="I72907"/>
      <c r="J72907"/>
      <c r="K72907"/>
      <c r="L72907"/>
    </row>
    <row r="72908" spans="9:12" ht="15" x14ac:dyDescent="0.25">
      <c r="I72908"/>
      <c r="J72908"/>
      <c r="K72908"/>
      <c r="L72908"/>
    </row>
    <row r="72909" spans="9:12" ht="15" x14ac:dyDescent="0.25">
      <c r="I72909"/>
      <c r="J72909"/>
      <c r="K72909"/>
      <c r="L72909"/>
    </row>
    <row r="72910" spans="9:12" ht="15" x14ac:dyDescent="0.25">
      <c r="I72910"/>
      <c r="J72910"/>
      <c r="K72910"/>
      <c r="L72910"/>
    </row>
    <row r="72911" spans="9:12" ht="15" x14ac:dyDescent="0.25">
      <c r="I72911"/>
      <c r="J72911"/>
      <c r="K72911"/>
      <c r="L72911"/>
    </row>
    <row r="72912" spans="9:12" ht="15" x14ac:dyDescent="0.25">
      <c r="I72912"/>
      <c r="J72912"/>
      <c r="K72912"/>
      <c r="L72912"/>
    </row>
    <row r="72913" spans="9:12" ht="15" x14ac:dyDescent="0.25">
      <c r="I72913"/>
      <c r="J72913"/>
      <c r="K72913"/>
      <c r="L72913"/>
    </row>
    <row r="72914" spans="9:12" ht="15" x14ac:dyDescent="0.25">
      <c r="I72914"/>
      <c r="J72914"/>
      <c r="K72914"/>
      <c r="L72914"/>
    </row>
    <row r="72915" spans="9:12" ht="15" x14ac:dyDescent="0.25">
      <c r="I72915"/>
      <c r="J72915"/>
      <c r="K72915"/>
      <c r="L72915"/>
    </row>
    <row r="72916" spans="9:12" ht="15" x14ac:dyDescent="0.25">
      <c r="I72916"/>
      <c r="J72916"/>
      <c r="K72916"/>
      <c r="L72916"/>
    </row>
    <row r="72917" spans="9:12" ht="15" x14ac:dyDescent="0.25">
      <c r="I72917"/>
      <c r="J72917"/>
      <c r="K72917"/>
      <c r="L72917"/>
    </row>
    <row r="72918" spans="9:12" ht="15" x14ac:dyDescent="0.25">
      <c r="I72918"/>
      <c r="J72918"/>
      <c r="K72918"/>
      <c r="L72918"/>
    </row>
    <row r="72919" spans="9:12" ht="15" x14ac:dyDescent="0.25">
      <c r="I72919"/>
      <c r="J72919"/>
      <c r="K72919"/>
      <c r="L72919"/>
    </row>
    <row r="72920" spans="9:12" ht="15" x14ac:dyDescent="0.25">
      <c r="I72920"/>
      <c r="J72920"/>
      <c r="K72920"/>
      <c r="L72920"/>
    </row>
    <row r="72921" spans="9:12" ht="15" x14ac:dyDescent="0.25">
      <c r="I72921"/>
      <c r="J72921"/>
      <c r="K72921"/>
      <c r="L72921"/>
    </row>
    <row r="72922" spans="9:12" ht="15" x14ac:dyDescent="0.25">
      <c r="I72922"/>
      <c r="J72922"/>
      <c r="K72922"/>
      <c r="L72922"/>
    </row>
    <row r="72923" spans="9:12" ht="15" x14ac:dyDescent="0.25">
      <c r="I72923"/>
      <c r="J72923"/>
      <c r="K72923"/>
      <c r="L72923"/>
    </row>
    <row r="72924" spans="9:12" ht="15" x14ac:dyDescent="0.25">
      <c r="I72924"/>
      <c r="J72924"/>
      <c r="K72924"/>
      <c r="L72924"/>
    </row>
    <row r="72925" spans="9:12" ht="15" x14ac:dyDescent="0.25">
      <c r="I72925"/>
      <c r="J72925"/>
      <c r="K72925"/>
      <c r="L72925"/>
    </row>
    <row r="72926" spans="9:12" ht="15" x14ac:dyDescent="0.25">
      <c r="I72926"/>
      <c r="J72926"/>
      <c r="K72926"/>
      <c r="L72926"/>
    </row>
    <row r="72927" spans="9:12" ht="15" x14ac:dyDescent="0.25">
      <c r="I72927"/>
      <c r="J72927"/>
      <c r="K72927"/>
      <c r="L72927"/>
    </row>
    <row r="72928" spans="9:12" ht="15" x14ac:dyDescent="0.25">
      <c r="I72928"/>
      <c r="J72928"/>
      <c r="K72928"/>
      <c r="L72928"/>
    </row>
    <row r="72929" spans="9:12" ht="15" x14ac:dyDescent="0.25">
      <c r="I72929"/>
      <c r="J72929"/>
      <c r="K72929"/>
      <c r="L72929"/>
    </row>
    <row r="72930" spans="9:12" ht="15" x14ac:dyDescent="0.25">
      <c r="I72930"/>
      <c r="J72930"/>
      <c r="K72930"/>
      <c r="L72930"/>
    </row>
    <row r="72931" spans="9:12" ht="15" x14ac:dyDescent="0.25">
      <c r="I72931"/>
      <c r="J72931"/>
      <c r="K72931"/>
      <c r="L72931"/>
    </row>
    <row r="72932" spans="9:12" ht="15" x14ac:dyDescent="0.25">
      <c r="I72932"/>
      <c r="J72932"/>
      <c r="K72932"/>
      <c r="L72932"/>
    </row>
    <row r="72933" spans="9:12" ht="15" x14ac:dyDescent="0.25">
      <c r="I72933"/>
      <c r="J72933"/>
      <c r="K72933"/>
      <c r="L72933"/>
    </row>
    <row r="72934" spans="9:12" ht="15" x14ac:dyDescent="0.25">
      <c r="I72934"/>
      <c r="J72934"/>
      <c r="K72934"/>
      <c r="L72934"/>
    </row>
    <row r="72935" spans="9:12" ht="15" x14ac:dyDescent="0.25">
      <c r="I72935"/>
      <c r="J72935"/>
      <c r="K72935"/>
      <c r="L72935"/>
    </row>
    <row r="72936" spans="9:12" ht="15" x14ac:dyDescent="0.25">
      <c r="I72936"/>
      <c r="J72936"/>
      <c r="K72936"/>
      <c r="L72936"/>
    </row>
    <row r="72937" spans="9:12" ht="15" x14ac:dyDescent="0.25">
      <c r="I72937"/>
      <c r="J72937"/>
      <c r="K72937"/>
      <c r="L72937"/>
    </row>
    <row r="72938" spans="9:12" ht="15" x14ac:dyDescent="0.25">
      <c r="I72938"/>
      <c r="J72938"/>
      <c r="K72938"/>
      <c r="L72938"/>
    </row>
    <row r="72939" spans="9:12" ht="15" x14ac:dyDescent="0.25">
      <c r="I72939"/>
      <c r="J72939"/>
      <c r="K72939"/>
      <c r="L72939"/>
    </row>
    <row r="72940" spans="9:12" ht="15" x14ac:dyDescent="0.25">
      <c r="I72940"/>
      <c r="J72940"/>
      <c r="K72940"/>
      <c r="L72940"/>
    </row>
    <row r="72941" spans="9:12" ht="15" x14ac:dyDescent="0.25">
      <c r="I72941"/>
      <c r="J72941"/>
      <c r="K72941"/>
      <c r="L72941"/>
    </row>
    <row r="72942" spans="9:12" ht="15" x14ac:dyDescent="0.25">
      <c r="I72942"/>
      <c r="J72942"/>
      <c r="K72942"/>
      <c r="L72942"/>
    </row>
    <row r="72943" spans="9:12" ht="15" x14ac:dyDescent="0.25">
      <c r="I72943"/>
      <c r="J72943"/>
      <c r="K72943"/>
      <c r="L72943"/>
    </row>
    <row r="72944" spans="9:12" ht="15" x14ac:dyDescent="0.25">
      <c r="I72944"/>
      <c r="J72944"/>
      <c r="K72944"/>
      <c r="L72944"/>
    </row>
    <row r="72945" spans="9:12" ht="15" x14ac:dyDescent="0.25">
      <c r="I72945"/>
      <c r="J72945"/>
      <c r="K72945"/>
      <c r="L72945"/>
    </row>
    <row r="72946" spans="9:12" ht="15" x14ac:dyDescent="0.25">
      <c r="I72946"/>
      <c r="J72946"/>
      <c r="K72946"/>
      <c r="L72946"/>
    </row>
    <row r="72947" spans="9:12" ht="15" x14ac:dyDescent="0.25">
      <c r="I72947"/>
      <c r="J72947"/>
      <c r="K72947"/>
      <c r="L72947"/>
    </row>
    <row r="72948" spans="9:12" ht="15" x14ac:dyDescent="0.25">
      <c r="I72948"/>
      <c r="J72948"/>
      <c r="K72948"/>
      <c r="L72948"/>
    </row>
    <row r="72949" spans="9:12" ht="15" x14ac:dyDescent="0.25">
      <c r="I72949"/>
      <c r="J72949"/>
      <c r="K72949"/>
      <c r="L72949"/>
    </row>
    <row r="72950" spans="9:12" ht="15" x14ac:dyDescent="0.25">
      <c r="I72950"/>
      <c r="J72950"/>
      <c r="K72950"/>
      <c r="L72950"/>
    </row>
    <row r="72951" spans="9:12" ht="15" x14ac:dyDescent="0.25">
      <c r="I72951"/>
      <c r="J72951"/>
      <c r="K72951"/>
      <c r="L72951"/>
    </row>
    <row r="72952" spans="9:12" ht="15" x14ac:dyDescent="0.25">
      <c r="I72952"/>
      <c r="J72952"/>
      <c r="K72952"/>
      <c r="L72952"/>
    </row>
    <row r="72953" spans="9:12" ht="15" x14ac:dyDescent="0.25">
      <c r="I72953"/>
      <c r="J72953"/>
      <c r="K72953"/>
      <c r="L72953"/>
    </row>
    <row r="72954" spans="9:12" ht="15" x14ac:dyDescent="0.25">
      <c r="I72954"/>
      <c r="J72954"/>
      <c r="K72954"/>
      <c r="L72954"/>
    </row>
    <row r="72955" spans="9:12" ht="15" x14ac:dyDescent="0.25">
      <c r="I72955"/>
      <c r="J72955"/>
      <c r="K72955"/>
      <c r="L72955"/>
    </row>
    <row r="72956" spans="9:12" ht="15" x14ac:dyDescent="0.25">
      <c r="I72956"/>
      <c r="J72956"/>
      <c r="K72956"/>
      <c r="L72956"/>
    </row>
    <row r="72957" spans="9:12" ht="15" x14ac:dyDescent="0.25">
      <c r="I72957"/>
      <c r="J72957"/>
      <c r="K72957"/>
      <c r="L72957"/>
    </row>
    <row r="72958" spans="9:12" ht="15" x14ac:dyDescent="0.25">
      <c r="I72958"/>
      <c r="J72958"/>
      <c r="K72958"/>
      <c r="L72958"/>
    </row>
    <row r="72959" spans="9:12" ht="15" x14ac:dyDescent="0.25">
      <c r="I72959"/>
      <c r="J72959"/>
      <c r="K72959"/>
      <c r="L72959"/>
    </row>
    <row r="72960" spans="9:12" ht="15" x14ac:dyDescent="0.25">
      <c r="I72960"/>
      <c r="J72960"/>
      <c r="K72960"/>
      <c r="L72960"/>
    </row>
    <row r="72961" spans="9:12" ht="15" x14ac:dyDescent="0.25">
      <c r="I72961"/>
      <c r="J72961"/>
      <c r="K72961"/>
      <c r="L72961"/>
    </row>
    <row r="72962" spans="9:12" ht="15" x14ac:dyDescent="0.25">
      <c r="I72962"/>
      <c r="J72962"/>
      <c r="K72962"/>
      <c r="L72962"/>
    </row>
    <row r="72963" spans="9:12" ht="15" x14ac:dyDescent="0.25">
      <c r="I72963"/>
      <c r="J72963"/>
      <c r="K72963"/>
      <c r="L72963"/>
    </row>
    <row r="72964" spans="9:12" ht="15" x14ac:dyDescent="0.25">
      <c r="I72964"/>
      <c r="J72964"/>
      <c r="K72964"/>
      <c r="L72964"/>
    </row>
    <row r="72965" spans="9:12" ht="15" x14ac:dyDescent="0.25">
      <c r="I72965"/>
      <c r="J72965"/>
      <c r="K72965"/>
      <c r="L72965"/>
    </row>
    <row r="72966" spans="9:12" ht="15" x14ac:dyDescent="0.25">
      <c r="I72966"/>
      <c r="J72966"/>
      <c r="K72966"/>
      <c r="L72966"/>
    </row>
    <row r="72967" spans="9:12" ht="15" x14ac:dyDescent="0.25">
      <c r="I72967"/>
      <c r="J72967"/>
      <c r="K72967"/>
      <c r="L72967"/>
    </row>
    <row r="72968" spans="9:12" ht="15" x14ac:dyDescent="0.25">
      <c r="I72968"/>
      <c r="J72968"/>
      <c r="K72968"/>
      <c r="L72968"/>
    </row>
    <row r="72969" spans="9:12" ht="15" x14ac:dyDescent="0.25">
      <c r="I72969"/>
      <c r="J72969"/>
      <c r="K72969"/>
      <c r="L72969"/>
    </row>
    <row r="72970" spans="9:12" ht="15" x14ac:dyDescent="0.25">
      <c r="I72970"/>
      <c r="J72970"/>
      <c r="K72970"/>
      <c r="L72970"/>
    </row>
    <row r="72971" spans="9:12" ht="15" x14ac:dyDescent="0.25">
      <c r="I72971"/>
      <c r="J72971"/>
      <c r="K72971"/>
      <c r="L72971"/>
    </row>
    <row r="72972" spans="9:12" ht="15" x14ac:dyDescent="0.25">
      <c r="I72972"/>
      <c r="J72972"/>
      <c r="K72972"/>
      <c r="L72972"/>
    </row>
    <row r="72973" spans="9:12" ht="15" x14ac:dyDescent="0.25">
      <c r="I72973"/>
      <c r="J72973"/>
      <c r="K72973"/>
      <c r="L72973"/>
    </row>
    <row r="72974" spans="9:12" ht="15" x14ac:dyDescent="0.25">
      <c r="I72974"/>
      <c r="J72974"/>
      <c r="K72974"/>
      <c r="L72974"/>
    </row>
    <row r="72975" spans="9:12" ht="15" x14ac:dyDescent="0.25">
      <c r="I72975"/>
      <c r="J72975"/>
      <c r="K72975"/>
      <c r="L72975"/>
    </row>
    <row r="72976" spans="9:12" ht="15" x14ac:dyDescent="0.25">
      <c r="I72976"/>
      <c r="J72976"/>
      <c r="K72976"/>
      <c r="L72976"/>
    </row>
    <row r="72977" spans="9:12" ht="15" x14ac:dyDescent="0.25">
      <c r="I72977"/>
      <c r="J72977"/>
      <c r="K72977"/>
      <c r="L72977"/>
    </row>
    <row r="72978" spans="9:12" ht="15" x14ac:dyDescent="0.25">
      <c r="I72978"/>
      <c r="J72978"/>
      <c r="K72978"/>
      <c r="L72978"/>
    </row>
    <row r="72979" spans="9:12" ht="15" x14ac:dyDescent="0.25">
      <c r="I72979"/>
      <c r="J72979"/>
      <c r="K72979"/>
      <c r="L72979"/>
    </row>
    <row r="72980" spans="9:12" ht="15" x14ac:dyDescent="0.25">
      <c r="I72980"/>
      <c r="J72980"/>
      <c r="K72980"/>
      <c r="L72980"/>
    </row>
    <row r="72981" spans="9:12" ht="15" x14ac:dyDescent="0.25">
      <c r="I72981"/>
      <c r="J72981"/>
      <c r="K72981"/>
      <c r="L72981"/>
    </row>
    <row r="72982" spans="9:12" ht="15" x14ac:dyDescent="0.25">
      <c r="I72982"/>
      <c r="J72982"/>
      <c r="K72982"/>
      <c r="L72982"/>
    </row>
    <row r="72983" spans="9:12" ht="15" x14ac:dyDescent="0.25">
      <c r="I72983"/>
      <c r="J72983"/>
      <c r="K72983"/>
      <c r="L72983"/>
    </row>
    <row r="72984" spans="9:12" ht="15" x14ac:dyDescent="0.25">
      <c r="I72984"/>
      <c r="J72984"/>
      <c r="K72984"/>
      <c r="L72984"/>
    </row>
    <row r="72985" spans="9:12" ht="15" x14ac:dyDescent="0.25">
      <c r="I72985"/>
      <c r="J72985"/>
      <c r="K72985"/>
      <c r="L72985"/>
    </row>
    <row r="72986" spans="9:12" ht="15" x14ac:dyDescent="0.25">
      <c r="I72986"/>
      <c r="J72986"/>
      <c r="K72986"/>
      <c r="L72986"/>
    </row>
    <row r="72987" spans="9:12" ht="15" x14ac:dyDescent="0.25">
      <c r="I72987"/>
      <c r="J72987"/>
      <c r="K72987"/>
      <c r="L72987"/>
    </row>
    <row r="72988" spans="9:12" ht="15" x14ac:dyDescent="0.25">
      <c r="I72988"/>
      <c r="J72988"/>
      <c r="K72988"/>
      <c r="L72988"/>
    </row>
    <row r="72989" spans="9:12" ht="15" x14ac:dyDescent="0.25">
      <c r="I72989"/>
      <c r="J72989"/>
      <c r="K72989"/>
      <c r="L72989"/>
    </row>
    <row r="72990" spans="9:12" ht="15" x14ac:dyDescent="0.25">
      <c r="I72990"/>
      <c r="J72990"/>
      <c r="K72990"/>
      <c r="L72990"/>
    </row>
    <row r="72991" spans="9:12" ht="15" x14ac:dyDescent="0.25">
      <c r="I72991"/>
      <c r="J72991"/>
      <c r="K72991"/>
      <c r="L72991"/>
    </row>
    <row r="72992" spans="9:12" ht="15" x14ac:dyDescent="0.25">
      <c r="I72992"/>
      <c r="J72992"/>
      <c r="K72992"/>
      <c r="L72992"/>
    </row>
    <row r="72993" spans="9:12" ht="15" x14ac:dyDescent="0.25">
      <c r="I72993"/>
      <c r="J72993"/>
      <c r="K72993"/>
      <c r="L72993"/>
    </row>
    <row r="72994" spans="9:12" ht="15" x14ac:dyDescent="0.25">
      <c r="I72994"/>
      <c r="J72994"/>
      <c r="K72994"/>
      <c r="L72994"/>
    </row>
    <row r="72995" spans="9:12" ht="15" x14ac:dyDescent="0.25">
      <c r="I72995"/>
      <c r="J72995"/>
      <c r="K72995"/>
      <c r="L72995"/>
    </row>
    <row r="72996" spans="9:12" ht="15" x14ac:dyDescent="0.25">
      <c r="I72996"/>
      <c r="J72996"/>
      <c r="K72996"/>
      <c r="L72996"/>
    </row>
    <row r="72997" spans="9:12" ht="15" x14ac:dyDescent="0.25">
      <c r="I72997"/>
      <c r="J72997"/>
      <c r="K72997"/>
      <c r="L72997"/>
    </row>
    <row r="72998" spans="9:12" ht="15" x14ac:dyDescent="0.25">
      <c r="I72998"/>
      <c r="J72998"/>
      <c r="K72998"/>
      <c r="L72998"/>
    </row>
    <row r="72999" spans="9:12" ht="15" x14ac:dyDescent="0.25">
      <c r="I72999"/>
      <c r="J72999"/>
      <c r="K72999"/>
      <c r="L72999"/>
    </row>
    <row r="73000" spans="9:12" ht="15" x14ac:dyDescent="0.25">
      <c r="I73000"/>
      <c r="J73000"/>
      <c r="K73000"/>
      <c r="L73000"/>
    </row>
    <row r="73001" spans="9:12" ht="15" x14ac:dyDescent="0.25">
      <c r="I73001"/>
      <c r="J73001"/>
      <c r="K73001"/>
      <c r="L73001"/>
    </row>
    <row r="73002" spans="9:12" ht="15" x14ac:dyDescent="0.25">
      <c r="I73002"/>
      <c r="J73002"/>
      <c r="K73002"/>
      <c r="L73002"/>
    </row>
    <row r="73003" spans="9:12" ht="15" x14ac:dyDescent="0.25">
      <c r="I73003"/>
      <c r="J73003"/>
      <c r="K73003"/>
      <c r="L73003"/>
    </row>
    <row r="73004" spans="9:12" ht="15" x14ac:dyDescent="0.25">
      <c r="I73004"/>
      <c r="J73004"/>
      <c r="K73004"/>
      <c r="L73004"/>
    </row>
    <row r="73005" spans="9:12" ht="15" x14ac:dyDescent="0.25">
      <c r="I73005"/>
      <c r="J73005"/>
      <c r="K73005"/>
      <c r="L73005"/>
    </row>
    <row r="73006" spans="9:12" ht="15" x14ac:dyDescent="0.25">
      <c r="I73006"/>
      <c r="J73006"/>
      <c r="K73006"/>
      <c r="L73006"/>
    </row>
    <row r="73007" spans="9:12" ht="15" x14ac:dyDescent="0.25">
      <c r="I73007"/>
      <c r="J73007"/>
      <c r="K73007"/>
      <c r="L73007"/>
    </row>
    <row r="73008" spans="9:12" ht="15" x14ac:dyDescent="0.25">
      <c r="I73008"/>
      <c r="J73008"/>
      <c r="K73008"/>
      <c r="L73008"/>
    </row>
    <row r="73009" spans="9:12" ht="15" x14ac:dyDescent="0.25">
      <c r="I73009"/>
      <c r="J73009"/>
      <c r="K73009"/>
      <c r="L73009"/>
    </row>
    <row r="73010" spans="9:12" ht="15" x14ac:dyDescent="0.25">
      <c r="I73010"/>
      <c r="J73010"/>
      <c r="K73010"/>
      <c r="L73010"/>
    </row>
    <row r="73011" spans="9:12" ht="15" x14ac:dyDescent="0.25">
      <c r="I73011"/>
      <c r="J73011"/>
      <c r="K73011"/>
      <c r="L73011"/>
    </row>
    <row r="73012" spans="9:12" ht="15" x14ac:dyDescent="0.25">
      <c r="I73012"/>
      <c r="J73012"/>
      <c r="K73012"/>
      <c r="L73012"/>
    </row>
    <row r="73013" spans="9:12" ht="15" x14ac:dyDescent="0.25">
      <c r="I73013"/>
      <c r="J73013"/>
      <c r="K73013"/>
      <c r="L73013"/>
    </row>
    <row r="73014" spans="9:12" ht="15" x14ac:dyDescent="0.25">
      <c r="I73014"/>
      <c r="J73014"/>
      <c r="K73014"/>
      <c r="L73014"/>
    </row>
    <row r="73015" spans="9:12" ht="15" x14ac:dyDescent="0.25">
      <c r="I73015"/>
      <c r="J73015"/>
      <c r="K73015"/>
      <c r="L73015"/>
    </row>
    <row r="73016" spans="9:12" ht="15" x14ac:dyDescent="0.25">
      <c r="I73016"/>
      <c r="J73016"/>
      <c r="K73016"/>
      <c r="L73016"/>
    </row>
    <row r="73017" spans="9:12" ht="15" x14ac:dyDescent="0.25">
      <c r="I73017"/>
      <c r="J73017"/>
      <c r="K73017"/>
      <c r="L73017"/>
    </row>
    <row r="73018" spans="9:12" ht="15" x14ac:dyDescent="0.25">
      <c r="I73018"/>
      <c r="J73018"/>
      <c r="K73018"/>
      <c r="L73018"/>
    </row>
    <row r="73019" spans="9:12" ht="15" x14ac:dyDescent="0.25">
      <c r="I73019"/>
      <c r="J73019"/>
      <c r="K73019"/>
      <c r="L73019"/>
    </row>
    <row r="73020" spans="9:12" ht="15" x14ac:dyDescent="0.25">
      <c r="I73020"/>
      <c r="J73020"/>
      <c r="K73020"/>
      <c r="L73020"/>
    </row>
    <row r="73021" spans="9:12" ht="15" x14ac:dyDescent="0.25">
      <c r="I73021"/>
      <c r="J73021"/>
      <c r="K73021"/>
      <c r="L73021"/>
    </row>
    <row r="73022" spans="9:12" ht="15" x14ac:dyDescent="0.25">
      <c r="I73022"/>
      <c r="J73022"/>
      <c r="K73022"/>
      <c r="L73022"/>
    </row>
    <row r="73023" spans="9:12" ht="15" x14ac:dyDescent="0.25">
      <c r="I73023"/>
      <c r="J73023"/>
      <c r="K73023"/>
      <c r="L73023"/>
    </row>
    <row r="73024" spans="9:12" ht="15" x14ac:dyDescent="0.25">
      <c r="I73024"/>
      <c r="J73024"/>
      <c r="K73024"/>
      <c r="L73024"/>
    </row>
    <row r="73025" spans="9:12" ht="15" x14ac:dyDescent="0.25">
      <c r="I73025"/>
      <c r="J73025"/>
      <c r="K73025"/>
      <c r="L73025"/>
    </row>
    <row r="73026" spans="9:12" ht="15" x14ac:dyDescent="0.25">
      <c r="I73026"/>
      <c r="J73026"/>
      <c r="K73026"/>
      <c r="L73026"/>
    </row>
    <row r="73027" spans="9:12" ht="15" x14ac:dyDescent="0.25">
      <c r="I73027"/>
      <c r="J73027"/>
      <c r="K73027"/>
      <c r="L73027"/>
    </row>
    <row r="73028" spans="9:12" ht="15" x14ac:dyDescent="0.25">
      <c r="I73028"/>
      <c r="J73028"/>
      <c r="K73028"/>
      <c r="L73028"/>
    </row>
    <row r="73029" spans="9:12" ht="15" x14ac:dyDescent="0.25">
      <c r="I73029"/>
      <c r="J73029"/>
      <c r="K73029"/>
      <c r="L73029"/>
    </row>
    <row r="73030" spans="9:12" ht="15" x14ac:dyDescent="0.25">
      <c r="I73030"/>
      <c r="J73030"/>
      <c r="K73030"/>
      <c r="L73030"/>
    </row>
    <row r="73031" spans="9:12" ht="15" x14ac:dyDescent="0.25">
      <c r="I73031"/>
      <c r="J73031"/>
      <c r="K73031"/>
      <c r="L73031"/>
    </row>
    <row r="73032" spans="9:12" ht="15" x14ac:dyDescent="0.25">
      <c r="I73032"/>
      <c r="J73032"/>
      <c r="K73032"/>
      <c r="L73032"/>
    </row>
    <row r="73033" spans="9:12" ht="15" x14ac:dyDescent="0.25">
      <c r="I73033"/>
      <c r="J73033"/>
      <c r="K73033"/>
      <c r="L73033"/>
    </row>
    <row r="73034" spans="9:12" ht="15" x14ac:dyDescent="0.25">
      <c r="I73034"/>
      <c r="J73034"/>
      <c r="K73034"/>
      <c r="L73034"/>
    </row>
    <row r="73035" spans="9:12" ht="15" x14ac:dyDescent="0.25">
      <c r="I73035"/>
      <c r="J73035"/>
      <c r="K73035"/>
      <c r="L73035"/>
    </row>
    <row r="73036" spans="9:12" ht="15" x14ac:dyDescent="0.25">
      <c r="I73036"/>
      <c r="J73036"/>
      <c r="K73036"/>
      <c r="L73036"/>
    </row>
    <row r="73037" spans="9:12" ht="15" x14ac:dyDescent="0.25">
      <c r="I73037"/>
      <c r="J73037"/>
      <c r="K73037"/>
      <c r="L73037"/>
    </row>
    <row r="73038" spans="9:12" ht="15" x14ac:dyDescent="0.25">
      <c r="I73038"/>
      <c r="J73038"/>
      <c r="K73038"/>
      <c r="L73038"/>
    </row>
    <row r="73039" spans="9:12" ht="15" x14ac:dyDescent="0.25">
      <c r="I73039"/>
      <c r="J73039"/>
      <c r="K73039"/>
      <c r="L73039"/>
    </row>
    <row r="73040" spans="9:12" ht="15" x14ac:dyDescent="0.25">
      <c r="I73040"/>
      <c r="J73040"/>
      <c r="K73040"/>
      <c r="L73040"/>
    </row>
    <row r="73041" spans="9:12" ht="15" x14ac:dyDescent="0.25">
      <c r="I73041"/>
      <c r="J73041"/>
      <c r="K73041"/>
      <c r="L73041"/>
    </row>
    <row r="73042" spans="9:12" ht="15" x14ac:dyDescent="0.25">
      <c r="I73042"/>
      <c r="J73042"/>
      <c r="K73042"/>
      <c r="L73042"/>
    </row>
    <row r="73043" spans="9:12" ht="15" x14ac:dyDescent="0.25">
      <c r="I73043"/>
      <c r="J73043"/>
      <c r="K73043"/>
      <c r="L73043"/>
    </row>
    <row r="73044" spans="9:12" ht="15" x14ac:dyDescent="0.25">
      <c r="I73044"/>
      <c r="J73044"/>
      <c r="K73044"/>
      <c r="L73044"/>
    </row>
    <row r="73045" spans="9:12" ht="15" x14ac:dyDescent="0.25">
      <c r="I73045"/>
      <c r="J73045"/>
      <c r="K73045"/>
      <c r="L73045"/>
    </row>
    <row r="73046" spans="9:12" ht="15" x14ac:dyDescent="0.25">
      <c r="I73046"/>
      <c r="J73046"/>
      <c r="K73046"/>
      <c r="L73046"/>
    </row>
    <row r="73047" spans="9:12" ht="15" x14ac:dyDescent="0.25">
      <c r="I73047"/>
      <c r="J73047"/>
      <c r="K73047"/>
      <c r="L73047"/>
    </row>
    <row r="73048" spans="9:12" ht="15" x14ac:dyDescent="0.25">
      <c r="I73048"/>
      <c r="J73048"/>
      <c r="K73048"/>
      <c r="L73048"/>
    </row>
    <row r="73049" spans="9:12" ht="15" x14ac:dyDescent="0.25">
      <c r="I73049"/>
      <c r="J73049"/>
      <c r="K73049"/>
      <c r="L73049"/>
    </row>
    <row r="73050" spans="9:12" ht="15" x14ac:dyDescent="0.25">
      <c r="I73050"/>
      <c r="J73050"/>
      <c r="K73050"/>
      <c r="L73050"/>
    </row>
    <row r="73051" spans="9:12" ht="15" x14ac:dyDescent="0.25">
      <c r="I73051"/>
      <c r="J73051"/>
      <c r="K73051"/>
      <c r="L73051"/>
    </row>
    <row r="73052" spans="9:12" ht="15" x14ac:dyDescent="0.25">
      <c r="I73052"/>
      <c r="J73052"/>
      <c r="K73052"/>
      <c r="L73052"/>
    </row>
    <row r="73053" spans="9:12" ht="15" x14ac:dyDescent="0.25">
      <c r="I73053"/>
      <c r="J73053"/>
      <c r="K73053"/>
      <c r="L73053"/>
    </row>
    <row r="73054" spans="9:12" ht="15" x14ac:dyDescent="0.25">
      <c r="I73054"/>
      <c r="J73054"/>
      <c r="K73054"/>
      <c r="L73054"/>
    </row>
    <row r="73055" spans="9:12" ht="15" x14ac:dyDescent="0.25">
      <c r="I73055"/>
      <c r="J73055"/>
      <c r="K73055"/>
      <c r="L73055"/>
    </row>
    <row r="73056" spans="9:12" ht="15" x14ac:dyDescent="0.25">
      <c r="I73056"/>
      <c r="J73056"/>
      <c r="K73056"/>
      <c r="L73056"/>
    </row>
    <row r="73057" spans="9:12" ht="15" x14ac:dyDescent="0.25">
      <c r="I73057"/>
      <c r="J73057"/>
      <c r="K73057"/>
      <c r="L73057"/>
    </row>
    <row r="73058" spans="9:12" ht="15" x14ac:dyDescent="0.25">
      <c r="I73058"/>
      <c r="J73058"/>
      <c r="K73058"/>
      <c r="L73058"/>
    </row>
    <row r="73059" spans="9:12" ht="15" x14ac:dyDescent="0.25">
      <c r="I73059"/>
      <c r="J73059"/>
      <c r="K73059"/>
      <c r="L73059"/>
    </row>
    <row r="73060" spans="9:12" ht="15" x14ac:dyDescent="0.25">
      <c r="I73060"/>
      <c r="J73060"/>
      <c r="K73060"/>
      <c r="L73060"/>
    </row>
    <row r="73061" spans="9:12" ht="15" x14ac:dyDescent="0.25">
      <c r="I73061"/>
      <c r="J73061"/>
      <c r="K73061"/>
      <c r="L73061"/>
    </row>
    <row r="73062" spans="9:12" ht="15" x14ac:dyDescent="0.25">
      <c r="I73062"/>
      <c r="J73062"/>
      <c r="K73062"/>
      <c r="L73062"/>
    </row>
    <row r="73063" spans="9:12" ht="15" x14ac:dyDescent="0.25">
      <c r="I73063"/>
      <c r="J73063"/>
      <c r="K73063"/>
      <c r="L73063"/>
    </row>
    <row r="73064" spans="9:12" ht="15" x14ac:dyDescent="0.25">
      <c r="I73064"/>
      <c r="J73064"/>
      <c r="K73064"/>
      <c r="L73064"/>
    </row>
    <row r="73065" spans="9:12" ht="15" x14ac:dyDescent="0.25">
      <c r="I73065"/>
      <c r="J73065"/>
      <c r="K73065"/>
      <c r="L73065"/>
    </row>
    <row r="73066" spans="9:12" ht="15" x14ac:dyDescent="0.25">
      <c r="I73066"/>
      <c r="J73066"/>
      <c r="K73066"/>
      <c r="L73066"/>
    </row>
    <row r="73067" spans="9:12" ht="15" x14ac:dyDescent="0.25">
      <c r="I73067"/>
      <c r="J73067"/>
      <c r="K73067"/>
      <c r="L73067"/>
    </row>
    <row r="73068" spans="9:12" ht="15" x14ac:dyDescent="0.25">
      <c r="I73068"/>
      <c r="J73068"/>
      <c r="K73068"/>
      <c r="L73068"/>
    </row>
    <row r="73069" spans="9:12" ht="15" x14ac:dyDescent="0.25">
      <c r="I73069"/>
      <c r="J73069"/>
      <c r="K73069"/>
      <c r="L73069"/>
    </row>
    <row r="73070" spans="9:12" ht="15" x14ac:dyDescent="0.25">
      <c r="I73070"/>
      <c r="J73070"/>
      <c r="K73070"/>
      <c r="L73070"/>
    </row>
    <row r="73071" spans="9:12" ht="15" x14ac:dyDescent="0.25">
      <c r="I73071"/>
      <c r="J73071"/>
      <c r="K73071"/>
      <c r="L73071"/>
    </row>
    <row r="73072" spans="9:12" ht="15" x14ac:dyDescent="0.25">
      <c r="I73072"/>
      <c r="J73072"/>
      <c r="K73072"/>
      <c r="L73072"/>
    </row>
    <row r="73073" spans="9:12" ht="15" x14ac:dyDescent="0.25">
      <c r="I73073"/>
      <c r="J73073"/>
      <c r="K73073"/>
      <c r="L73073"/>
    </row>
    <row r="73074" spans="9:12" ht="15" x14ac:dyDescent="0.25">
      <c r="I73074"/>
      <c r="J73074"/>
      <c r="K73074"/>
      <c r="L73074"/>
    </row>
    <row r="73075" spans="9:12" ht="15" x14ac:dyDescent="0.25">
      <c r="I73075"/>
      <c r="J73075"/>
      <c r="K73075"/>
      <c r="L73075"/>
    </row>
    <row r="73076" spans="9:12" ht="15" x14ac:dyDescent="0.25">
      <c r="I73076"/>
      <c r="J73076"/>
      <c r="K73076"/>
      <c r="L73076"/>
    </row>
    <row r="73077" spans="9:12" ht="15" x14ac:dyDescent="0.25">
      <c r="I73077"/>
      <c r="J73077"/>
      <c r="K73077"/>
      <c r="L73077"/>
    </row>
    <row r="73078" spans="9:12" ht="15" x14ac:dyDescent="0.25">
      <c r="I73078"/>
      <c r="J73078"/>
      <c r="K73078"/>
      <c r="L73078"/>
    </row>
    <row r="73079" spans="9:12" ht="15" x14ac:dyDescent="0.25">
      <c r="I73079"/>
      <c r="J73079"/>
      <c r="K73079"/>
      <c r="L73079"/>
    </row>
    <row r="73080" spans="9:12" ht="15" x14ac:dyDescent="0.25">
      <c r="I73080"/>
      <c r="J73080"/>
      <c r="K73080"/>
      <c r="L73080"/>
    </row>
    <row r="73081" spans="9:12" ht="15" x14ac:dyDescent="0.25">
      <c r="I73081"/>
      <c r="J73081"/>
      <c r="K73081"/>
      <c r="L73081"/>
    </row>
    <row r="73082" spans="9:12" ht="15" x14ac:dyDescent="0.25">
      <c r="I73082"/>
      <c r="J73082"/>
      <c r="K73082"/>
      <c r="L73082"/>
    </row>
    <row r="73083" spans="9:12" ht="15" x14ac:dyDescent="0.25">
      <c r="I73083"/>
      <c r="J73083"/>
      <c r="K73083"/>
      <c r="L73083"/>
    </row>
    <row r="73084" spans="9:12" ht="15" x14ac:dyDescent="0.25">
      <c r="I73084"/>
      <c r="J73084"/>
      <c r="K73084"/>
      <c r="L73084"/>
    </row>
    <row r="73085" spans="9:12" ht="15" x14ac:dyDescent="0.25">
      <c r="I73085"/>
      <c r="J73085"/>
      <c r="K73085"/>
      <c r="L73085"/>
    </row>
    <row r="73086" spans="9:12" ht="15" x14ac:dyDescent="0.25">
      <c r="I73086"/>
      <c r="J73086"/>
      <c r="K73086"/>
      <c r="L73086"/>
    </row>
    <row r="73087" spans="9:12" ht="15" x14ac:dyDescent="0.25">
      <c r="I73087"/>
      <c r="J73087"/>
      <c r="K73087"/>
      <c r="L73087"/>
    </row>
    <row r="73088" spans="9:12" ht="15" x14ac:dyDescent="0.25">
      <c r="I73088"/>
      <c r="J73088"/>
      <c r="K73088"/>
      <c r="L73088"/>
    </row>
    <row r="73089" spans="9:12" ht="15" x14ac:dyDescent="0.25">
      <c r="I73089"/>
      <c r="J73089"/>
      <c r="K73089"/>
      <c r="L73089"/>
    </row>
    <row r="73090" spans="9:12" ht="15" x14ac:dyDescent="0.25">
      <c r="I73090"/>
      <c r="J73090"/>
      <c r="K73090"/>
      <c r="L73090"/>
    </row>
    <row r="73091" spans="9:12" ht="15" x14ac:dyDescent="0.25">
      <c r="I73091"/>
      <c r="J73091"/>
      <c r="K73091"/>
      <c r="L73091"/>
    </row>
    <row r="73092" spans="9:12" ht="15" x14ac:dyDescent="0.25">
      <c r="I73092"/>
      <c r="J73092"/>
      <c r="K73092"/>
      <c r="L73092"/>
    </row>
    <row r="73093" spans="9:12" ht="15" x14ac:dyDescent="0.25">
      <c r="I73093"/>
      <c r="J73093"/>
      <c r="K73093"/>
      <c r="L73093"/>
    </row>
    <row r="73094" spans="9:12" ht="15" x14ac:dyDescent="0.25">
      <c r="I73094"/>
      <c r="J73094"/>
      <c r="K73094"/>
      <c r="L73094"/>
    </row>
    <row r="73095" spans="9:12" ht="15" x14ac:dyDescent="0.25">
      <c r="I73095"/>
      <c r="J73095"/>
      <c r="K73095"/>
      <c r="L73095"/>
    </row>
    <row r="73096" spans="9:12" ht="15" x14ac:dyDescent="0.25">
      <c r="I73096"/>
      <c r="J73096"/>
      <c r="K73096"/>
      <c r="L73096"/>
    </row>
    <row r="73097" spans="9:12" ht="15" x14ac:dyDescent="0.25">
      <c r="I73097"/>
      <c r="J73097"/>
      <c r="K73097"/>
      <c r="L73097"/>
    </row>
    <row r="73098" spans="9:12" ht="15" x14ac:dyDescent="0.25">
      <c r="I73098"/>
      <c r="J73098"/>
      <c r="K73098"/>
      <c r="L73098"/>
    </row>
    <row r="73099" spans="9:12" ht="15" x14ac:dyDescent="0.25">
      <c r="I73099"/>
      <c r="J73099"/>
      <c r="K73099"/>
      <c r="L73099"/>
    </row>
    <row r="73100" spans="9:12" ht="15" x14ac:dyDescent="0.25">
      <c r="I73100"/>
      <c r="J73100"/>
      <c r="K73100"/>
      <c r="L73100"/>
    </row>
    <row r="73101" spans="9:12" ht="15" x14ac:dyDescent="0.25">
      <c r="I73101"/>
      <c r="J73101"/>
      <c r="K73101"/>
      <c r="L73101"/>
    </row>
    <row r="73102" spans="9:12" ht="15" x14ac:dyDescent="0.25">
      <c r="I73102"/>
      <c r="J73102"/>
      <c r="K73102"/>
      <c r="L73102"/>
    </row>
    <row r="73103" spans="9:12" ht="15" x14ac:dyDescent="0.25">
      <c r="I73103"/>
      <c r="J73103"/>
      <c r="K73103"/>
      <c r="L73103"/>
    </row>
    <row r="73104" spans="9:12" ht="15" x14ac:dyDescent="0.25">
      <c r="I73104"/>
      <c r="J73104"/>
      <c r="K73104"/>
      <c r="L73104"/>
    </row>
    <row r="73105" spans="9:12" ht="15" x14ac:dyDescent="0.25">
      <c r="I73105"/>
      <c r="J73105"/>
      <c r="K73105"/>
      <c r="L73105"/>
    </row>
    <row r="73106" spans="9:12" ht="15" x14ac:dyDescent="0.25">
      <c r="I73106"/>
      <c r="J73106"/>
      <c r="K73106"/>
      <c r="L73106"/>
    </row>
    <row r="73107" spans="9:12" ht="15" x14ac:dyDescent="0.25">
      <c r="I73107"/>
      <c r="J73107"/>
      <c r="K73107"/>
      <c r="L73107"/>
    </row>
    <row r="73108" spans="9:12" ht="15" x14ac:dyDescent="0.25">
      <c r="I73108"/>
      <c r="J73108"/>
      <c r="K73108"/>
      <c r="L73108"/>
    </row>
    <row r="73109" spans="9:12" ht="15" x14ac:dyDescent="0.25">
      <c r="I73109"/>
      <c r="J73109"/>
      <c r="K73109"/>
      <c r="L73109"/>
    </row>
    <row r="73110" spans="9:12" ht="15" x14ac:dyDescent="0.25">
      <c r="I73110"/>
      <c r="J73110"/>
      <c r="K73110"/>
      <c r="L73110"/>
    </row>
    <row r="73111" spans="9:12" ht="15" x14ac:dyDescent="0.25">
      <c r="I73111"/>
      <c r="J73111"/>
      <c r="K73111"/>
      <c r="L73111"/>
    </row>
    <row r="73112" spans="9:12" ht="15" x14ac:dyDescent="0.25">
      <c r="I73112"/>
      <c r="J73112"/>
      <c r="K73112"/>
      <c r="L73112"/>
    </row>
    <row r="73113" spans="9:12" ht="15" x14ac:dyDescent="0.25">
      <c r="I73113"/>
      <c r="J73113"/>
      <c r="K73113"/>
      <c r="L73113"/>
    </row>
    <row r="73114" spans="9:12" ht="15" x14ac:dyDescent="0.25">
      <c r="I73114"/>
      <c r="J73114"/>
      <c r="K73114"/>
      <c r="L73114"/>
    </row>
    <row r="73115" spans="9:12" ht="15" x14ac:dyDescent="0.25">
      <c r="I73115"/>
      <c r="J73115"/>
      <c r="K73115"/>
      <c r="L73115"/>
    </row>
    <row r="73116" spans="9:12" ht="15" x14ac:dyDescent="0.25">
      <c r="I73116"/>
      <c r="J73116"/>
      <c r="K73116"/>
      <c r="L73116"/>
    </row>
    <row r="73117" spans="9:12" ht="15" x14ac:dyDescent="0.25">
      <c r="I73117"/>
      <c r="J73117"/>
      <c r="K73117"/>
      <c r="L73117"/>
    </row>
    <row r="73118" spans="9:12" ht="15" x14ac:dyDescent="0.25">
      <c r="I73118"/>
      <c r="J73118"/>
      <c r="K73118"/>
      <c r="L73118"/>
    </row>
    <row r="73119" spans="9:12" ht="15" x14ac:dyDescent="0.25">
      <c r="I73119"/>
      <c r="J73119"/>
      <c r="K73119"/>
      <c r="L73119"/>
    </row>
    <row r="73120" spans="9:12" ht="15" x14ac:dyDescent="0.25">
      <c r="I73120"/>
      <c r="J73120"/>
      <c r="K73120"/>
      <c r="L73120"/>
    </row>
    <row r="73121" spans="9:12" ht="15" x14ac:dyDescent="0.25">
      <c r="I73121"/>
      <c r="J73121"/>
      <c r="K73121"/>
      <c r="L73121"/>
    </row>
    <row r="73122" spans="9:12" ht="15" x14ac:dyDescent="0.25">
      <c r="I73122"/>
      <c r="J73122"/>
      <c r="K73122"/>
      <c r="L73122"/>
    </row>
    <row r="73123" spans="9:12" ht="15" x14ac:dyDescent="0.25">
      <c r="I73123"/>
      <c r="J73123"/>
      <c r="K73123"/>
      <c r="L73123"/>
    </row>
    <row r="73124" spans="9:12" ht="15" x14ac:dyDescent="0.25">
      <c r="I73124"/>
      <c r="J73124"/>
      <c r="K73124"/>
      <c r="L73124"/>
    </row>
    <row r="73125" spans="9:12" ht="15" x14ac:dyDescent="0.25">
      <c r="I73125"/>
      <c r="J73125"/>
      <c r="K73125"/>
      <c r="L73125"/>
    </row>
    <row r="73126" spans="9:12" ht="15" x14ac:dyDescent="0.25">
      <c r="I73126"/>
      <c r="J73126"/>
      <c r="K73126"/>
      <c r="L73126"/>
    </row>
    <row r="73127" spans="9:12" ht="15" x14ac:dyDescent="0.25">
      <c r="I73127"/>
      <c r="J73127"/>
      <c r="K73127"/>
      <c r="L73127"/>
    </row>
    <row r="73128" spans="9:12" ht="15" x14ac:dyDescent="0.25">
      <c r="I73128"/>
      <c r="J73128"/>
      <c r="K73128"/>
      <c r="L73128"/>
    </row>
    <row r="73129" spans="9:12" ht="15" x14ac:dyDescent="0.25">
      <c r="I73129"/>
      <c r="J73129"/>
      <c r="K73129"/>
      <c r="L73129"/>
    </row>
    <row r="73130" spans="9:12" ht="15" x14ac:dyDescent="0.25">
      <c r="I73130"/>
      <c r="J73130"/>
      <c r="K73130"/>
      <c r="L73130"/>
    </row>
    <row r="73131" spans="9:12" ht="15" x14ac:dyDescent="0.25">
      <c r="I73131"/>
      <c r="J73131"/>
      <c r="K73131"/>
      <c r="L73131"/>
    </row>
    <row r="73132" spans="9:12" ht="15" x14ac:dyDescent="0.25">
      <c r="I73132"/>
      <c r="J73132"/>
      <c r="K73132"/>
      <c r="L73132"/>
    </row>
    <row r="73133" spans="9:12" ht="15" x14ac:dyDescent="0.25">
      <c r="I73133"/>
      <c r="J73133"/>
      <c r="K73133"/>
      <c r="L73133"/>
    </row>
    <row r="73134" spans="9:12" ht="15" x14ac:dyDescent="0.25">
      <c r="I73134"/>
      <c r="J73134"/>
      <c r="K73134"/>
      <c r="L73134"/>
    </row>
    <row r="73135" spans="9:12" ht="15" x14ac:dyDescent="0.25">
      <c r="I73135"/>
      <c r="J73135"/>
      <c r="K73135"/>
      <c r="L73135"/>
    </row>
    <row r="73136" spans="9:12" ht="15" x14ac:dyDescent="0.25">
      <c r="I73136"/>
      <c r="J73136"/>
      <c r="K73136"/>
      <c r="L73136"/>
    </row>
    <row r="73137" spans="9:12" ht="15" x14ac:dyDescent="0.25">
      <c r="I73137"/>
      <c r="J73137"/>
      <c r="K73137"/>
      <c r="L73137"/>
    </row>
    <row r="73138" spans="9:12" ht="15" x14ac:dyDescent="0.25">
      <c r="I73138"/>
      <c r="J73138"/>
      <c r="K73138"/>
      <c r="L73138"/>
    </row>
    <row r="73139" spans="9:12" ht="15" x14ac:dyDescent="0.25">
      <c r="I73139"/>
      <c r="J73139"/>
      <c r="K73139"/>
      <c r="L73139"/>
    </row>
    <row r="73140" spans="9:12" ht="15" x14ac:dyDescent="0.25">
      <c r="I73140"/>
      <c r="J73140"/>
      <c r="K73140"/>
      <c r="L73140"/>
    </row>
    <row r="73141" spans="9:12" ht="15" x14ac:dyDescent="0.25">
      <c r="I73141"/>
      <c r="J73141"/>
      <c r="K73141"/>
      <c r="L73141"/>
    </row>
    <row r="73142" spans="9:12" ht="15" x14ac:dyDescent="0.25">
      <c r="I73142"/>
      <c r="J73142"/>
      <c r="K73142"/>
      <c r="L73142"/>
    </row>
    <row r="73143" spans="9:12" ht="15" x14ac:dyDescent="0.25">
      <c r="I73143"/>
      <c r="J73143"/>
      <c r="K73143"/>
      <c r="L73143"/>
    </row>
    <row r="73144" spans="9:12" ht="15" x14ac:dyDescent="0.25">
      <c r="I73144"/>
      <c r="J73144"/>
      <c r="K73144"/>
      <c r="L73144"/>
    </row>
    <row r="73145" spans="9:12" ht="15" x14ac:dyDescent="0.25">
      <c r="I73145"/>
      <c r="J73145"/>
      <c r="K73145"/>
      <c r="L73145"/>
    </row>
    <row r="73146" spans="9:12" ht="15" x14ac:dyDescent="0.25">
      <c r="I73146"/>
      <c r="J73146"/>
      <c r="K73146"/>
      <c r="L73146"/>
    </row>
    <row r="73147" spans="9:12" ht="15" x14ac:dyDescent="0.25">
      <c r="I73147"/>
      <c r="J73147"/>
      <c r="K73147"/>
      <c r="L73147"/>
    </row>
    <row r="73148" spans="9:12" ht="15" x14ac:dyDescent="0.25">
      <c r="I73148"/>
      <c r="J73148"/>
      <c r="K73148"/>
      <c r="L73148"/>
    </row>
    <row r="73149" spans="9:12" ht="15" x14ac:dyDescent="0.25">
      <c r="I73149"/>
      <c r="J73149"/>
      <c r="K73149"/>
      <c r="L73149"/>
    </row>
    <row r="73150" spans="9:12" ht="15" x14ac:dyDescent="0.25">
      <c r="I73150"/>
      <c r="J73150"/>
      <c r="K73150"/>
      <c r="L73150"/>
    </row>
    <row r="73151" spans="9:12" ht="15" x14ac:dyDescent="0.25">
      <c r="I73151"/>
      <c r="J73151"/>
      <c r="K73151"/>
      <c r="L73151"/>
    </row>
    <row r="73152" spans="9:12" ht="15" x14ac:dyDescent="0.25">
      <c r="I73152"/>
      <c r="J73152"/>
      <c r="K73152"/>
      <c r="L73152"/>
    </row>
    <row r="73153" spans="9:12" ht="15" x14ac:dyDescent="0.25">
      <c r="I73153"/>
      <c r="J73153"/>
      <c r="K73153"/>
      <c r="L73153"/>
    </row>
    <row r="73154" spans="9:12" ht="15" x14ac:dyDescent="0.25">
      <c r="I73154"/>
      <c r="J73154"/>
      <c r="K73154"/>
      <c r="L73154"/>
    </row>
    <row r="73155" spans="9:12" ht="15" x14ac:dyDescent="0.25">
      <c r="I73155"/>
      <c r="J73155"/>
      <c r="K73155"/>
      <c r="L73155"/>
    </row>
    <row r="73156" spans="9:12" ht="15" x14ac:dyDescent="0.25">
      <c r="I73156"/>
      <c r="J73156"/>
      <c r="K73156"/>
      <c r="L73156"/>
    </row>
    <row r="73157" spans="9:12" ht="15" x14ac:dyDescent="0.25">
      <c r="I73157"/>
      <c r="J73157"/>
      <c r="K73157"/>
      <c r="L73157"/>
    </row>
    <row r="73158" spans="9:12" ht="15" x14ac:dyDescent="0.25">
      <c r="I73158"/>
      <c r="J73158"/>
      <c r="K73158"/>
      <c r="L73158"/>
    </row>
    <row r="73159" spans="9:12" ht="15" x14ac:dyDescent="0.25">
      <c r="I73159"/>
      <c r="J73159"/>
      <c r="K73159"/>
      <c r="L73159"/>
    </row>
    <row r="73160" spans="9:12" ht="15" x14ac:dyDescent="0.25">
      <c r="I73160"/>
      <c r="J73160"/>
      <c r="K73160"/>
      <c r="L73160"/>
    </row>
    <row r="73161" spans="9:12" ht="15" x14ac:dyDescent="0.25">
      <c r="I73161"/>
      <c r="J73161"/>
      <c r="K73161"/>
      <c r="L73161"/>
    </row>
    <row r="73162" spans="9:12" ht="15" x14ac:dyDescent="0.25">
      <c r="I73162"/>
      <c r="J73162"/>
      <c r="K73162"/>
      <c r="L73162"/>
    </row>
    <row r="73163" spans="9:12" ht="15" x14ac:dyDescent="0.25">
      <c r="I73163"/>
      <c r="J73163"/>
      <c r="K73163"/>
      <c r="L73163"/>
    </row>
    <row r="73164" spans="9:12" ht="15" x14ac:dyDescent="0.25">
      <c r="I73164"/>
      <c r="J73164"/>
      <c r="K73164"/>
      <c r="L73164"/>
    </row>
    <row r="73165" spans="9:12" ht="15" x14ac:dyDescent="0.25">
      <c r="I73165"/>
      <c r="J73165"/>
      <c r="K73165"/>
      <c r="L73165"/>
    </row>
    <row r="73166" spans="9:12" ht="15" x14ac:dyDescent="0.25">
      <c r="I73166"/>
      <c r="J73166"/>
      <c r="K73166"/>
      <c r="L73166"/>
    </row>
    <row r="73167" spans="9:12" ht="15" x14ac:dyDescent="0.25">
      <c r="I73167"/>
      <c r="J73167"/>
      <c r="K73167"/>
      <c r="L73167"/>
    </row>
    <row r="73168" spans="9:12" ht="15" x14ac:dyDescent="0.25">
      <c r="I73168"/>
      <c r="J73168"/>
      <c r="K73168"/>
      <c r="L73168"/>
    </row>
    <row r="73169" spans="9:12" ht="15" x14ac:dyDescent="0.25">
      <c r="I73169"/>
      <c r="J73169"/>
      <c r="K73169"/>
      <c r="L73169"/>
    </row>
    <row r="73170" spans="9:12" ht="15" x14ac:dyDescent="0.25">
      <c r="I73170"/>
      <c r="J73170"/>
      <c r="K73170"/>
      <c r="L73170"/>
    </row>
    <row r="73171" spans="9:12" ht="15" x14ac:dyDescent="0.25">
      <c r="I73171"/>
      <c r="J73171"/>
      <c r="K73171"/>
      <c r="L73171"/>
    </row>
    <row r="73172" spans="9:12" ht="15" x14ac:dyDescent="0.25">
      <c r="I73172"/>
      <c r="J73172"/>
      <c r="K73172"/>
      <c r="L73172"/>
    </row>
    <row r="73173" spans="9:12" ht="15" x14ac:dyDescent="0.25">
      <c r="I73173"/>
      <c r="J73173"/>
      <c r="K73173"/>
      <c r="L73173"/>
    </row>
    <row r="73174" spans="9:12" ht="15" x14ac:dyDescent="0.25">
      <c r="I73174"/>
      <c r="J73174"/>
      <c r="K73174"/>
      <c r="L73174"/>
    </row>
    <row r="73175" spans="9:12" ht="15" x14ac:dyDescent="0.25">
      <c r="I73175"/>
      <c r="J73175"/>
      <c r="K73175"/>
      <c r="L73175"/>
    </row>
    <row r="73176" spans="9:12" ht="15" x14ac:dyDescent="0.25">
      <c r="I73176"/>
      <c r="J73176"/>
      <c r="K73176"/>
      <c r="L73176"/>
    </row>
    <row r="73177" spans="9:12" ht="15" x14ac:dyDescent="0.25">
      <c r="I73177"/>
      <c r="J73177"/>
      <c r="K73177"/>
      <c r="L73177"/>
    </row>
    <row r="73178" spans="9:12" ht="15" x14ac:dyDescent="0.25">
      <c r="I73178"/>
      <c r="J73178"/>
      <c r="K73178"/>
      <c r="L73178"/>
    </row>
    <row r="73179" spans="9:12" ht="15" x14ac:dyDescent="0.25">
      <c r="I73179"/>
      <c r="J73179"/>
      <c r="K73179"/>
      <c r="L73179"/>
    </row>
    <row r="73180" spans="9:12" ht="15" x14ac:dyDescent="0.25">
      <c r="I73180"/>
      <c r="J73180"/>
      <c r="K73180"/>
      <c r="L73180"/>
    </row>
    <row r="73181" spans="9:12" ht="15" x14ac:dyDescent="0.25">
      <c r="I73181"/>
      <c r="J73181"/>
      <c r="K73181"/>
      <c r="L73181"/>
    </row>
    <row r="73182" spans="9:12" ht="15" x14ac:dyDescent="0.25">
      <c r="I73182"/>
      <c r="J73182"/>
      <c r="K73182"/>
      <c r="L73182"/>
    </row>
    <row r="73183" spans="9:12" ht="15" x14ac:dyDescent="0.25">
      <c r="I73183"/>
      <c r="J73183"/>
      <c r="K73183"/>
      <c r="L73183"/>
    </row>
    <row r="73184" spans="9:12" ht="15" x14ac:dyDescent="0.25">
      <c r="I73184"/>
      <c r="J73184"/>
      <c r="K73184"/>
      <c r="L73184"/>
    </row>
    <row r="73185" spans="9:12" ht="15" x14ac:dyDescent="0.25">
      <c r="I73185"/>
      <c r="J73185"/>
      <c r="K73185"/>
      <c r="L73185"/>
    </row>
    <row r="73186" spans="9:12" ht="15" x14ac:dyDescent="0.25">
      <c r="I73186"/>
      <c r="J73186"/>
      <c r="K73186"/>
      <c r="L73186"/>
    </row>
    <row r="73187" spans="9:12" ht="15" x14ac:dyDescent="0.25">
      <c r="I73187"/>
      <c r="J73187"/>
      <c r="K73187"/>
      <c r="L73187"/>
    </row>
    <row r="73188" spans="9:12" ht="15" x14ac:dyDescent="0.25">
      <c r="I73188"/>
      <c r="J73188"/>
      <c r="K73188"/>
      <c r="L73188"/>
    </row>
    <row r="73189" spans="9:12" ht="15" x14ac:dyDescent="0.25">
      <c r="I73189"/>
      <c r="J73189"/>
      <c r="K73189"/>
      <c r="L73189"/>
    </row>
    <row r="73190" spans="9:12" ht="15" x14ac:dyDescent="0.25">
      <c r="I73190"/>
      <c r="J73190"/>
      <c r="K73190"/>
      <c r="L73190"/>
    </row>
    <row r="73191" spans="9:12" ht="15" x14ac:dyDescent="0.25">
      <c r="I73191"/>
      <c r="J73191"/>
      <c r="K73191"/>
      <c r="L73191"/>
    </row>
    <row r="73192" spans="9:12" ht="15" x14ac:dyDescent="0.25">
      <c r="I73192"/>
      <c r="J73192"/>
      <c r="K73192"/>
      <c r="L73192"/>
    </row>
    <row r="73193" spans="9:12" ht="15" x14ac:dyDescent="0.25">
      <c r="I73193"/>
      <c r="J73193"/>
      <c r="K73193"/>
      <c r="L73193"/>
    </row>
    <row r="73194" spans="9:12" ht="15" x14ac:dyDescent="0.25">
      <c r="I73194"/>
      <c r="J73194"/>
      <c r="K73194"/>
      <c r="L73194"/>
    </row>
    <row r="73195" spans="9:12" ht="15" x14ac:dyDescent="0.25">
      <c r="I73195"/>
      <c r="J73195"/>
      <c r="K73195"/>
      <c r="L73195"/>
    </row>
    <row r="73196" spans="9:12" ht="15" x14ac:dyDescent="0.25">
      <c r="I73196"/>
      <c r="J73196"/>
      <c r="K73196"/>
      <c r="L73196"/>
    </row>
    <row r="73197" spans="9:12" ht="15" x14ac:dyDescent="0.25">
      <c r="I73197"/>
      <c r="J73197"/>
      <c r="K73197"/>
      <c r="L73197"/>
    </row>
    <row r="73198" spans="9:12" ht="15" x14ac:dyDescent="0.25">
      <c r="I73198"/>
      <c r="J73198"/>
      <c r="K73198"/>
      <c r="L73198"/>
    </row>
    <row r="73199" spans="9:12" ht="15" x14ac:dyDescent="0.25">
      <c r="I73199"/>
      <c r="J73199"/>
      <c r="K73199"/>
      <c r="L73199"/>
    </row>
    <row r="73200" spans="9:12" ht="15" x14ac:dyDescent="0.25">
      <c r="I73200"/>
      <c r="J73200"/>
      <c r="K73200"/>
      <c r="L73200"/>
    </row>
    <row r="73201" spans="9:12" ht="15" x14ac:dyDescent="0.25">
      <c r="I73201"/>
      <c r="J73201"/>
      <c r="K73201"/>
      <c r="L73201"/>
    </row>
    <row r="73202" spans="9:12" ht="15" x14ac:dyDescent="0.25">
      <c r="I73202"/>
      <c r="J73202"/>
      <c r="K73202"/>
      <c r="L73202"/>
    </row>
    <row r="73203" spans="9:12" ht="15" x14ac:dyDescent="0.25">
      <c r="I73203"/>
      <c r="J73203"/>
      <c r="K73203"/>
      <c r="L73203"/>
    </row>
    <row r="73204" spans="9:12" ht="15" x14ac:dyDescent="0.25">
      <c r="I73204"/>
      <c r="J73204"/>
      <c r="K73204"/>
      <c r="L73204"/>
    </row>
    <row r="73205" spans="9:12" ht="15" x14ac:dyDescent="0.25">
      <c r="I73205"/>
      <c r="J73205"/>
      <c r="K73205"/>
      <c r="L73205"/>
    </row>
    <row r="73206" spans="9:12" ht="15" x14ac:dyDescent="0.25">
      <c r="I73206"/>
      <c r="J73206"/>
      <c r="K73206"/>
      <c r="L73206"/>
    </row>
    <row r="73207" spans="9:12" ht="15" x14ac:dyDescent="0.25">
      <c r="I73207"/>
      <c r="J73207"/>
      <c r="K73207"/>
      <c r="L73207"/>
    </row>
    <row r="73208" spans="9:12" ht="15" x14ac:dyDescent="0.25">
      <c r="I73208"/>
      <c r="J73208"/>
      <c r="K73208"/>
      <c r="L73208"/>
    </row>
    <row r="73209" spans="9:12" ht="15" x14ac:dyDescent="0.25">
      <c r="I73209"/>
      <c r="J73209"/>
      <c r="K73209"/>
      <c r="L73209"/>
    </row>
    <row r="73210" spans="9:12" ht="15" x14ac:dyDescent="0.25">
      <c r="I73210"/>
      <c r="J73210"/>
      <c r="K73210"/>
      <c r="L73210"/>
    </row>
    <row r="73211" spans="9:12" ht="15" x14ac:dyDescent="0.25">
      <c r="I73211"/>
      <c r="J73211"/>
      <c r="K73211"/>
      <c r="L73211"/>
    </row>
    <row r="73212" spans="9:12" ht="15" x14ac:dyDescent="0.25">
      <c r="I73212"/>
      <c r="J73212"/>
      <c r="K73212"/>
      <c r="L73212"/>
    </row>
    <row r="73213" spans="9:12" ht="15" x14ac:dyDescent="0.25">
      <c r="I73213"/>
      <c r="J73213"/>
      <c r="K73213"/>
      <c r="L73213"/>
    </row>
    <row r="73214" spans="9:12" ht="15" x14ac:dyDescent="0.25">
      <c r="I73214"/>
      <c r="J73214"/>
      <c r="K73214"/>
      <c r="L73214"/>
    </row>
    <row r="73215" spans="9:12" ht="15" x14ac:dyDescent="0.25">
      <c r="I73215"/>
      <c r="J73215"/>
      <c r="K73215"/>
      <c r="L73215"/>
    </row>
    <row r="73216" spans="9:12" ht="15" x14ac:dyDescent="0.25">
      <c r="I73216"/>
      <c r="J73216"/>
      <c r="K73216"/>
      <c r="L73216"/>
    </row>
    <row r="73217" spans="9:12" ht="15" x14ac:dyDescent="0.25">
      <c r="I73217"/>
      <c r="J73217"/>
      <c r="K73217"/>
      <c r="L73217"/>
    </row>
    <row r="73218" spans="9:12" ht="15" x14ac:dyDescent="0.25">
      <c r="I73218"/>
      <c r="J73218"/>
      <c r="K73218"/>
      <c r="L73218"/>
    </row>
    <row r="73219" spans="9:12" ht="15" x14ac:dyDescent="0.25">
      <c r="I73219"/>
      <c r="J73219"/>
      <c r="K73219"/>
      <c r="L73219"/>
    </row>
    <row r="73220" spans="9:12" ht="15" x14ac:dyDescent="0.25">
      <c r="I73220"/>
      <c r="J73220"/>
      <c r="K73220"/>
      <c r="L73220"/>
    </row>
    <row r="73221" spans="9:12" ht="15" x14ac:dyDescent="0.25">
      <c r="I73221"/>
      <c r="J73221"/>
      <c r="K73221"/>
      <c r="L73221"/>
    </row>
    <row r="73222" spans="9:12" ht="15" x14ac:dyDescent="0.25">
      <c r="I73222"/>
      <c r="J73222"/>
      <c r="K73222"/>
      <c r="L73222"/>
    </row>
    <row r="73223" spans="9:12" ht="15" x14ac:dyDescent="0.25">
      <c r="I73223"/>
      <c r="J73223"/>
      <c r="K73223"/>
      <c r="L73223"/>
    </row>
    <row r="73224" spans="9:12" ht="15" x14ac:dyDescent="0.25">
      <c r="I73224"/>
      <c r="J73224"/>
      <c r="K73224"/>
      <c r="L73224"/>
    </row>
    <row r="73225" spans="9:12" ht="15" x14ac:dyDescent="0.25">
      <c r="I73225"/>
      <c r="J73225"/>
      <c r="K73225"/>
      <c r="L73225"/>
    </row>
    <row r="73226" spans="9:12" ht="15" x14ac:dyDescent="0.25">
      <c r="I73226"/>
      <c r="J73226"/>
      <c r="K73226"/>
      <c r="L73226"/>
    </row>
    <row r="73227" spans="9:12" ht="15" x14ac:dyDescent="0.25">
      <c r="I73227"/>
      <c r="J73227"/>
      <c r="K73227"/>
      <c r="L73227"/>
    </row>
    <row r="73228" spans="9:12" ht="15" x14ac:dyDescent="0.25">
      <c r="I73228"/>
      <c r="J73228"/>
      <c r="K73228"/>
      <c r="L73228"/>
    </row>
    <row r="73229" spans="9:12" ht="15" x14ac:dyDescent="0.25">
      <c r="I73229"/>
      <c r="J73229"/>
      <c r="K73229"/>
      <c r="L73229"/>
    </row>
    <row r="73230" spans="9:12" ht="15" x14ac:dyDescent="0.25">
      <c r="I73230"/>
      <c r="J73230"/>
      <c r="K73230"/>
      <c r="L73230"/>
    </row>
    <row r="73231" spans="9:12" ht="15" x14ac:dyDescent="0.25">
      <c r="I73231"/>
      <c r="J73231"/>
      <c r="K73231"/>
      <c r="L73231"/>
    </row>
    <row r="73232" spans="9:12" ht="15" x14ac:dyDescent="0.25">
      <c r="I73232"/>
      <c r="J73232"/>
      <c r="K73232"/>
      <c r="L73232"/>
    </row>
    <row r="73233" spans="9:12" ht="15" x14ac:dyDescent="0.25">
      <c r="I73233"/>
      <c r="J73233"/>
      <c r="K73233"/>
      <c r="L73233"/>
    </row>
    <row r="73234" spans="9:12" ht="15" x14ac:dyDescent="0.25">
      <c r="I73234"/>
      <c r="J73234"/>
      <c r="K73234"/>
      <c r="L73234"/>
    </row>
    <row r="73235" spans="9:12" ht="15" x14ac:dyDescent="0.25">
      <c r="I73235"/>
      <c r="J73235"/>
      <c r="K73235"/>
      <c r="L73235"/>
    </row>
    <row r="73236" spans="9:12" ht="15" x14ac:dyDescent="0.25">
      <c r="I73236"/>
      <c r="J73236"/>
      <c r="K73236"/>
      <c r="L73236"/>
    </row>
    <row r="73237" spans="9:12" ht="15" x14ac:dyDescent="0.25">
      <c r="I73237"/>
      <c r="J73237"/>
      <c r="K73237"/>
      <c r="L73237"/>
    </row>
    <row r="73238" spans="9:12" ht="15" x14ac:dyDescent="0.25">
      <c r="I73238"/>
      <c r="J73238"/>
      <c r="K73238"/>
      <c r="L73238"/>
    </row>
    <row r="73239" spans="9:12" ht="15" x14ac:dyDescent="0.25">
      <c r="I73239"/>
      <c r="J73239"/>
      <c r="K73239"/>
      <c r="L73239"/>
    </row>
    <row r="73240" spans="9:12" ht="15" x14ac:dyDescent="0.25">
      <c r="I73240"/>
      <c r="J73240"/>
      <c r="K73240"/>
      <c r="L73240"/>
    </row>
    <row r="73241" spans="9:12" ht="15" x14ac:dyDescent="0.25">
      <c r="I73241"/>
      <c r="J73241"/>
      <c r="K73241"/>
      <c r="L73241"/>
    </row>
    <row r="73242" spans="9:12" ht="15" x14ac:dyDescent="0.25">
      <c r="I73242"/>
      <c r="J73242"/>
      <c r="K73242"/>
      <c r="L73242"/>
    </row>
    <row r="73243" spans="9:12" ht="15" x14ac:dyDescent="0.25">
      <c r="I73243"/>
      <c r="J73243"/>
      <c r="K73243"/>
      <c r="L73243"/>
    </row>
    <row r="73244" spans="9:12" ht="15" x14ac:dyDescent="0.25">
      <c r="I73244"/>
      <c r="J73244"/>
      <c r="K73244"/>
      <c r="L73244"/>
    </row>
    <row r="73245" spans="9:12" ht="15" x14ac:dyDescent="0.25">
      <c r="I73245"/>
      <c r="J73245"/>
      <c r="K73245"/>
      <c r="L73245"/>
    </row>
    <row r="73246" spans="9:12" ht="15" x14ac:dyDescent="0.25">
      <c r="I73246"/>
      <c r="J73246"/>
      <c r="K73246"/>
      <c r="L73246"/>
    </row>
    <row r="73247" spans="9:12" ht="15" x14ac:dyDescent="0.25">
      <c r="I73247"/>
      <c r="J73247"/>
      <c r="K73247"/>
      <c r="L73247"/>
    </row>
    <row r="73248" spans="9:12" ht="15" x14ac:dyDescent="0.25">
      <c r="I73248"/>
      <c r="J73248"/>
      <c r="K73248"/>
      <c r="L73248"/>
    </row>
    <row r="73249" spans="9:12" ht="15" x14ac:dyDescent="0.25">
      <c r="I73249"/>
      <c r="J73249"/>
      <c r="K73249"/>
      <c r="L73249"/>
    </row>
    <row r="73250" spans="9:12" ht="15" x14ac:dyDescent="0.25">
      <c r="I73250"/>
      <c r="J73250"/>
      <c r="K73250"/>
      <c r="L73250"/>
    </row>
    <row r="73251" spans="9:12" ht="15" x14ac:dyDescent="0.25">
      <c r="I73251"/>
      <c r="J73251"/>
      <c r="K73251"/>
      <c r="L73251"/>
    </row>
    <row r="73252" spans="9:12" ht="15" x14ac:dyDescent="0.25">
      <c r="I73252"/>
      <c r="J73252"/>
      <c r="K73252"/>
      <c r="L73252"/>
    </row>
    <row r="73253" spans="9:12" ht="15" x14ac:dyDescent="0.25">
      <c r="I73253"/>
      <c r="J73253"/>
      <c r="K73253"/>
      <c r="L73253"/>
    </row>
    <row r="73254" spans="9:12" ht="15" x14ac:dyDescent="0.25">
      <c r="I73254"/>
      <c r="J73254"/>
      <c r="K73254"/>
      <c r="L73254"/>
    </row>
    <row r="73255" spans="9:12" ht="15" x14ac:dyDescent="0.25">
      <c r="I73255"/>
      <c r="J73255"/>
      <c r="K73255"/>
      <c r="L73255"/>
    </row>
    <row r="73256" spans="9:12" ht="15" x14ac:dyDescent="0.25">
      <c r="I73256"/>
      <c r="J73256"/>
      <c r="K73256"/>
      <c r="L73256"/>
    </row>
    <row r="73257" spans="9:12" ht="15" x14ac:dyDescent="0.25">
      <c r="I73257"/>
      <c r="J73257"/>
      <c r="K73257"/>
      <c r="L73257"/>
    </row>
    <row r="73258" spans="9:12" ht="15" x14ac:dyDescent="0.25">
      <c r="I73258"/>
      <c r="J73258"/>
      <c r="K73258"/>
      <c r="L73258"/>
    </row>
    <row r="73259" spans="9:12" ht="15" x14ac:dyDescent="0.25">
      <c r="I73259"/>
      <c r="J73259"/>
      <c r="K73259"/>
      <c r="L73259"/>
    </row>
    <row r="73260" spans="9:12" ht="15" x14ac:dyDescent="0.25">
      <c r="I73260"/>
      <c r="J73260"/>
      <c r="K73260"/>
      <c r="L73260"/>
    </row>
    <row r="73261" spans="9:12" ht="15" x14ac:dyDescent="0.25">
      <c r="I73261"/>
      <c r="J73261"/>
      <c r="K73261"/>
      <c r="L73261"/>
    </row>
    <row r="73262" spans="9:12" ht="15" x14ac:dyDescent="0.25">
      <c r="I73262"/>
      <c r="J73262"/>
      <c r="K73262"/>
      <c r="L73262"/>
    </row>
    <row r="73263" spans="9:12" ht="15" x14ac:dyDescent="0.25">
      <c r="I73263"/>
      <c r="J73263"/>
      <c r="K73263"/>
      <c r="L73263"/>
    </row>
    <row r="73264" spans="9:12" ht="15" x14ac:dyDescent="0.25">
      <c r="I73264"/>
      <c r="J73264"/>
      <c r="K73264"/>
      <c r="L73264"/>
    </row>
    <row r="73265" spans="9:12" ht="15" x14ac:dyDescent="0.25">
      <c r="I73265"/>
      <c r="J73265"/>
      <c r="K73265"/>
      <c r="L73265"/>
    </row>
    <row r="73266" spans="9:12" ht="15" x14ac:dyDescent="0.25">
      <c r="I73266"/>
      <c r="J73266"/>
      <c r="K73266"/>
      <c r="L73266"/>
    </row>
    <row r="73267" spans="9:12" ht="15" x14ac:dyDescent="0.25">
      <c r="I73267"/>
      <c r="J73267"/>
      <c r="K73267"/>
      <c r="L73267"/>
    </row>
    <row r="73268" spans="9:12" ht="15" x14ac:dyDescent="0.25">
      <c r="I73268"/>
      <c r="J73268"/>
      <c r="K73268"/>
      <c r="L73268"/>
    </row>
    <row r="73269" spans="9:12" ht="15" x14ac:dyDescent="0.25">
      <c r="I73269"/>
      <c r="J73269"/>
      <c r="K73269"/>
      <c r="L73269"/>
    </row>
    <row r="73270" spans="9:12" ht="15" x14ac:dyDescent="0.25">
      <c r="I73270"/>
      <c r="J73270"/>
      <c r="K73270"/>
      <c r="L73270"/>
    </row>
    <row r="73271" spans="9:12" ht="15" x14ac:dyDescent="0.25">
      <c r="I73271"/>
      <c r="J73271"/>
      <c r="K73271"/>
      <c r="L73271"/>
    </row>
    <row r="73272" spans="9:12" ht="15" x14ac:dyDescent="0.25">
      <c r="I73272"/>
      <c r="J73272"/>
      <c r="K73272"/>
      <c r="L73272"/>
    </row>
    <row r="73273" spans="9:12" ht="15" x14ac:dyDescent="0.25">
      <c r="I73273"/>
      <c r="J73273"/>
      <c r="K73273"/>
      <c r="L73273"/>
    </row>
    <row r="73274" spans="9:12" ht="15" x14ac:dyDescent="0.25">
      <c r="I73274"/>
      <c r="J73274"/>
      <c r="K73274"/>
      <c r="L73274"/>
    </row>
    <row r="73275" spans="9:12" ht="15" x14ac:dyDescent="0.25">
      <c r="I73275"/>
      <c r="J73275"/>
      <c r="K73275"/>
      <c r="L73275"/>
    </row>
    <row r="73276" spans="9:12" ht="15" x14ac:dyDescent="0.25">
      <c r="I73276"/>
      <c r="J73276"/>
      <c r="K73276"/>
      <c r="L73276"/>
    </row>
    <row r="73277" spans="9:12" ht="15" x14ac:dyDescent="0.25">
      <c r="I73277"/>
      <c r="J73277"/>
      <c r="K73277"/>
      <c r="L73277"/>
    </row>
    <row r="73278" spans="9:12" ht="15" x14ac:dyDescent="0.25">
      <c r="I73278"/>
      <c r="J73278"/>
      <c r="K73278"/>
      <c r="L73278"/>
    </row>
    <row r="73279" spans="9:12" ht="15" x14ac:dyDescent="0.25">
      <c r="I73279"/>
      <c r="J73279"/>
      <c r="K73279"/>
      <c r="L73279"/>
    </row>
    <row r="73280" spans="9:12" ht="15" x14ac:dyDescent="0.25">
      <c r="I73280"/>
      <c r="J73280"/>
      <c r="K73280"/>
      <c r="L73280"/>
    </row>
    <row r="73281" spans="9:12" ht="15" x14ac:dyDescent="0.25">
      <c r="I73281"/>
      <c r="J73281"/>
      <c r="K73281"/>
      <c r="L73281"/>
    </row>
    <row r="73282" spans="9:12" ht="15" x14ac:dyDescent="0.25">
      <c r="I73282"/>
      <c r="J73282"/>
      <c r="K73282"/>
      <c r="L73282"/>
    </row>
    <row r="73283" spans="9:12" ht="15" x14ac:dyDescent="0.25">
      <c r="I73283"/>
      <c r="J73283"/>
      <c r="K73283"/>
      <c r="L73283"/>
    </row>
    <row r="73284" spans="9:12" ht="15" x14ac:dyDescent="0.25">
      <c r="I73284"/>
      <c r="J73284"/>
      <c r="K73284"/>
      <c r="L73284"/>
    </row>
    <row r="73285" spans="9:12" ht="15" x14ac:dyDescent="0.25">
      <c r="I73285"/>
      <c r="J73285"/>
      <c r="K73285"/>
      <c r="L73285"/>
    </row>
    <row r="73286" spans="9:12" ht="15" x14ac:dyDescent="0.25">
      <c r="I73286"/>
      <c r="J73286"/>
      <c r="K73286"/>
      <c r="L73286"/>
    </row>
    <row r="73287" spans="9:12" ht="15" x14ac:dyDescent="0.25">
      <c r="I73287"/>
      <c r="J73287"/>
      <c r="K73287"/>
      <c r="L73287"/>
    </row>
    <row r="73288" spans="9:12" ht="15" x14ac:dyDescent="0.25">
      <c r="I73288"/>
      <c r="J73288"/>
      <c r="K73288"/>
      <c r="L73288"/>
    </row>
    <row r="73289" spans="9:12" ht="15" x14ac:dyDescent="0.25">
      <c r="I73289"/>
      <c r="J73289"/>
      <c r="K73289"/>
      <c r="L73289"/>
    </row>
    <row r="73290" spans="9:12" ht="15" x14ac:dyDescent="0.25">
      <c r="I73290"/>
      <c r="J73290"/>
      <c r="K73290"/>
      <c r="L73290"/>
    </row>
    <row r="73291" spans="9:12" ht="15" x14ac:dyDescent="0.25">
      <c r="I73291"/>
      <c r="J73291"/>
      <c r="K73291"/>
      <c r="L73291"/>
    </row>
    <row r="73292" spans="9:12" ht="15" x14ac:dyDescent="0.25">
      <c r="I73292"/>
      <c r="J73292"/>
      <c r="K73292"/>
      <c r="L73292"/>
    </row>
    <row r="73293" spans="9:12" ht="15" x14ac:dyDescent="0.25">
      <c r="I73293"/>
      <c r="J73293"/>
      <c r="K73293"/>
      <c r="L73293"/>
    </row>
    <row r="73294" spans="9:12" ht="15" x14ac:dyDescent="0.25">
      <c r="I73294"/>
      <c r="J73294"/>
      <c r="K73294"/>
      <c r="L73294"/>
    </row>
    <row r="73295" spans="9:12" ht="15" x14ac:dyDescent="0.25">
      <c r="I73295"/>
      <c r="J73295"/>
      <c r="K73295"/>
      <c r="L73295"/>
    </row>
    <row r="73296" spans="9:12" ht="15" x14ac:dyDescent="0.25">
      <c r="I73296"/>
      <c r="J73296"/>
      <c r="K73296"/>
      <c r="L73296"/>
    </row>
    <row r="73297" spans="9:12" ht="15" x14ac:dyDescent="0.25">
      <c r="I73297"/>
      <c r="J73297"/>
      <c r="K73297"/>
      <c r="L73297"/>
    </row>
    <row r="73298" spans="9:12" ht="15" x14ac:dyDescent="0.25">
      <c r="I73298"/>
      <c r="J73298"/>
      <c r="K73298"/>
      <c r="L73298"/>
    </row>
    <row r="73299" spans="9:12" ht="15" x14ac:dyDescent="0.25">
      <c r="I73299"/>
      <c r="J73299"/>
      <c r="K73299"/>
      <c r="L73299"/>
    </row>
    <row r="73300" spans="9:12" ht="15" x14ac:dyDescent="0.25">
      <c r="I73300"/>
      <c r="J73300"/>
      <c r="K73300"/>
      <c r="L73300"/>
    </row>
    <row r="73301" spans="9:12" ht="15" x14ac:dyDescent="0.25">
      <c r="I73301"/>
      <c r="J73301"/>
      <c r="K73301"/>
      <c r="L73301"/>
    </row>
    <row r="73302" spans="9:12" ht="15" x14ac:dyDescent="0.25">
      <c r="I73302"/>
      <c r="J73302"/>
      <c r="K73302"/>
      <c r="L73302"/>
    </row>
    <row r="73303" spans="9:12" ht="15" x14ac:dyDescent="0.25">
      <c r="I73303"/>
      <c r="J73303"/>
      <c r="K73303"/>
      <c r="L73303"/>
    </row>
    <row r="73304" spans="9:12" ht="15" x14ac:dyDescent="0.25">
      <c r="I73304"/>
      <c r="J73304"/>
      <c r="K73304"/>
      <c r="L73304"/>
    </row>
    <row r="73305" spans="9:12" ht="15" x14ac:dyDescent="0.25">
      <c r="I73305"/>
      <c r="J73305"/>
      <c r="K73305"/>
      <c r="L73305"/>
    </row>
    <row r="73306" spans="9:12" ht="15" x14ac:dyDescent="0.25">
      <c r="I73306"/>
      <c r="J73306"/>
      <c r="K73306"/>
      <c r="L73306"/>
    </row>
    <row r="73307" spans="9:12" ht="15" x14ac:dyDescent="0.25">
      <c r="I73307"/>
      <c r="J73307"/>
      <c r="K73307"/>
      <c r="L73307"/>
    </row>
    <row r="73308" spans="9:12" ht="15" x14ac:dyDescent="0.25">
      <c r="I73308"/>
      <c r="J73308"/>
      <c r="K73308"/>
      <c r="L73308"/>
    </row>
    <row r="73309" spans="9:12" ht="15" x14ac:dyDescent="0.25">
      <c r="I73309"/>
      <c r="J73309"/>
      <c r="K73309"/>
      <c r="L73309"/>
    </row>
    <row r="73310" spans="9:12" ht="15" x14ac:dyDescent="0.25">
      <c r="I73310"/>
      <c r="J73310"/>
      <c r="K73310"/>
      <c r="L73310"/>
    </row>
    <row r="73311" spans="9:12" ht="15" x14ac:dyDescent="0.25">
      <c r="I73311"/>
      <c r="J73311"/>
      <c r="K73311"/>
      <c r="L73311"/>
    </row>
    <row r="73312" spans="9:12" ht="15" x14ac:dyDescent="0.25">
      <c r="I73312"/>
      <c r="J73312"/>
      <c r="K73312"/>
      <c r="L73312"/>
    </row>
    <row r="73313" spans="9:12" ht="15" x14ac:dyDescent="0.25">
      <c r="I73313"/>
      <c r="J73313"/>
      <c r="K73313"/>
      <c r="L73313"/>
    </row>
    <row r="73314" spans="9:12" ht="15" x14ac:dyDescent="0.25">
      <c r="I73314"/>
      <c r="J73314"/>
      <c r="K73314"/>
      <c r="L73314"/>
    </row>
    <row r="73315" spans="9:12" ht="15" x14ac:dyDescent="0.25">
      <c r="I73315"/>
      <c r="J73315"/>
      <c r="K73315"/>
      <c r="L73315"/>
    </row>
    <row r="73316" spans="9:12" ht="15" x14ac:dyDescent="0.25">
      <c r="I73316"/>
      <c r="J73316"/>
      <c r="K73316"/>
      <c r="L73316"/>
    </row>
    <row r="73317" spans="9:12" ht="15" x14ac:dyDescent="0.25">
      <c r="I73317"/>
      <c r="J73317"/>
      <c r="K73317"/>
      <c r="L73317"/>
    </row>
    <row r="73318" spans="9:12" ht="15" x14ac:dyDescent="0.25">
      <c r="I73318"/>
      <c r="J73318"/>
      <c r="K73318"/>
      <c r="L73318"/>
    </row>
    <row r="73319" spans="9:12" ht="15" x14ac:dyDescent="0.25">
      <c r="I73319"/>
      <c r="J73319"/>
      <c r="K73319"/>
      <c r="L73319"/>
    </row>
    <row r="73320" spans="9:12" ht="15" x14ac:dyDescent="0.25">
      <c r="I73320"/>
      <c r="J73320"/>
      <c r="K73320"/>
      <c r="L73320"/>
    </row>
    <row r="73321" spans="9:12" ht="15" x14ac:dyDescent="0.25">
      <c r="I73321"/>
      <c r="J73321"/>
      <c r="K73321"/>
      <c r="L73321"/>
    </row>
    <row r="73322" spans="9:12" ht="15" x14ac:dyDescent="0.25">
      <c r="I73322"/>
      <c r="J73322"/>
      <c r="K73322"/>
      <c r="L73322"/>
    </row>
    <row r="73323" spans="9:12" ht="15" x14ac:dyDescent="0.25">
      <c r="I73323"/>
      <c r="J73323"/>
      <c r="K73323"/>
      <c r="L73323"/>
    </row>
    <row r="73324" spans="9:12" ht="15" x14ac:dyDescent="0.25">
      <c r="I73324"/>
      <c r="J73324"/>
      <c r="K73324"/>
      <c r="L73324"/>
    </row>
    <row r="73325" spans="9:12" ht="15" x14ac:dyDescent="0.25">
      <c r="I73325"/>
      <c r="J73325"/>
      <c r="K73325"/>
      <c r="L73325"/>
    </row>
    <row r="73326" spans="9:12" ht="15" x14ac:dyDescent="0.25">
      <c r="I73326"/>
      <c r="J73326"/>
      <c r="K73326"/>
      <c r="L73326"/>
    </row>
    <row r="73327" spans="9:12" ht="15" x14ac:dyDescent="0.25">
      <c r="I73327"/>
      <c r="J73327"/>
      <c r="K73327"/>
      <c r="L73327"/>
    </row>
    <row r="73328" spans="9:12" ht="15" x14ac:dyDescent="0.25">
      <c r="I73328"/>
      <c r="J73328"/>
      <c r="K73328"/>
      <c r="L73328"/>
    </row>
    <row r="73329" spans="9:12" ht="15" x14ac:dyDescent="0.25">
      <c r="I73329"/>
      <c r="J73329"/>
      <c r="K73329"/>
      <c r="L73329"/>
    </row>
    <row r="73330" spans="9:12" ht="15" x14ac:dyDescent="0.25">
      <c r="I73330"/>
      <c r="J73330"/>
      <c r="K73330"/>
      <c r="L73330"/>
    </row>
    <row r="73331" spans="9:12" ht="15" x14ac:dyDescent="0.25">
      <c r="I73331"/>
      <c r="J73331"/>
      <c r="K73331"/>
      <c r="L73331"/>
    </row>
    <row r="73332" spans="9:12" ht="15" x14ac:dyDescent="0.25">
      <c r="I73332"/>
      <c r="J73332"/>
      <c r="K73332"/>
      <c r="L73332"/>
    </row>
    <row r="73333" spans="9:12" ht="15" x14ac:dyDescent="0.25">
      <c r="I73333"/>
      <c r="J73333"/>
      <c r="K73333"/>
      <c r="L73333"/>
    </row>
    <row r="73334" spans="9:12" ht="15" x14ac:dyDescent="0.25">
      <c r="I73334"/>
      <c r="J73334"/>
      <c r="K73334"/>
      <c r="L73334"/>
    </row>
    <row r="73335" spans="9:12" ht="15" x14ac:dyDescent="0.25">
      <c r="I73335"/>
      <c r="J73335"/>
      <c r="K73335"/>
      <c r="L73335"/>
    </row>
    <row r="73336" spans="9:12" ht="15" x14ac:dyDescent="0.25">
      <c r="I73336"/>
      <c r="J73336"/>
      <c r="K73336"/>
      <c r="L73336"/>
    </row>
    <row r="73337" spans="9:12" ht="15" x14ac:dyDescent="0.25">
      <c r="I73337"/>
      <c r="J73337"/>
      <c r="K73337"/>
      <c r="L73337"/>
    </row>
    <row r="73338" spans="9:12" ht="15" x14ac:dyDescent="0.25">
      <c r="I73338"/>
      <c r="J73338"/>
      <c r="K73338"/>
      <c r="L73338"/>
    </row>
    <row r="73339" spans="9:12" ht="15" x14ac:dyDescent="0.25">
      <c r="I73339"/>
      <c r="J73339"/>
      <c r="K73339"/>
      <c r="L73339"/>
    </row>
    <row r="73340" spans="9:12" ht="15" x14ac:dyDescent="0.25">
      <c r="I73340"/>
      <c r="J73340"/>
      <c r="K73340"/>
      <c r="L73340"/>
    </row>
    <row r="73341" spans="9:12" ht="15" x14ac:dyDescent="0.25">
      <c r="I73341"/>
      <c r="J73341"/>
      <c r="K73341"/>
      <c r="L73341"/>
    </row>
    <row r="73342" spans="9:12" ht="15" x14ac:dyDescent="0.25">
      <c r="I73342"/>
      <c r="J73342"/>
      <c r="K73342"/>
      <c r="L73342"/>
    </row>
    <row r="73343" spans="9:12" ht="15" x14ac:dyDescent="0.25">
      <c r="I73343"/>
      <c r="J73343"/>
      <c r="K73343"/>
      <c r="L73343"/>
    </row>
    <row r="73344" spans="9:12" ht="15" x14ac:dyDescent="0.25">
      <c r="I73344"/>
      <c r="J73344"/>
      <c r="K73344"/>
      <c r="L73344"/>
    </row>
    <row r="73345" spans="9:12" ht="15" x14ac:dyDescent="0.25">
      <c r="I73345"/>
      <c r="J73345"/>
      <c r="K73345"/>
      <c r="L73345"/>
    </row>
    <row r="73346" spans="9:12" ht="15" x14ac:dyDescent="0.25">
      <c r="I73346"/>
      <c r="J73346"/>
      <c r="K73346"/>
      <c r="L73346"/>
    </row>
    <row r="73347" spans="9:12" ht="15" x14ac:dyDescent="0.25">
      <c r="I73347"/>
      <c r="J73347"/>
      <c r="K73347"/>
      <c r="L73347"/>
    </row>
    <row r="73348" spans="9:12" ht="15" x14ac:dyDescent="0.25">
      <c r="I73348"/>
      <c r="J73348"/>
      <c r="K73348"/>
      <c r="L73348"/>
    </row>
    <row r="73349" spans="9:12" ht="15" x14ac:dyDescent="0.25">
      <c r="I73349"/>
      <c r="J73349"/>
      <c r="K73349"/>
      <c r="L73349"/>
    </row>
    <row r="73350" spans="9:12" ht="15" x14ac:dyDescent="0.25">
      <c r="I73350"/>
      <c r="J73350"/>
      <c r="K73350"/>
      <c r="L73350"/>
    </row>
    <row r="73351" spans="9:12" ht="15" x14ac:dyDescent="0.25">
      <c r="I73351"/>
      <c r="J73351"/>
      <c r="K73351"/>
      <c r="L73351"/>
    </row>
    <row r="73352" spans="9:12" ht="15" x14ac:dyDescent="0.25">
      <c r="I73352"/>
      <c r="J73352"/>
      <c r="K73352"/>
      <c r="L73352"/>
    </row>
    <row r="73353" spans="9:12" ht="15" x14ac:dyDescent="0.25">
      <c r="I73353"/>
      <c r="J73353"/>
      <c r="K73353"/>
      <c r="L73353"/>
    </row>
    <row r="73354" spans="9:12" ht="15" x14ac:dyDescent="0.25">
      <c r="I73354"/>
      <c r="J73354"/>
      <c r="K73354"/>
      <c r="L73354"/>
    </row>
    <row r="73355" spans="9:12" ht="15" x14ac:dyDescent="0.25">
      <c r="I73355"/>
      <c r="J73355"/>
      <c r="K73355"/>
      <c r="L73355"/>
    </row>
    <row r="73356" spans="9:12" ht="15" x14ac:dyDescent="0.25">
      <c r="I73356"/>
      <c r="J73356"/>
      <c r="K73356"/>
      <c r="L73356"/>
    </row>
    <row r="73357" spans="9:12" ht="15" x14ac:dyDescent="0.25">
      <c r="I73357"/>
      <c r="J73357"/>
      <c r="K73357"/>
      <c r="L73357"/>
    </row>
    <row r="73358" spans="9:12" ht="15" x14ac:dyDescent="0.25">
      <c r="I73358"/>
      <c r="J73358"/>
      <c r="K73358"/>
      <c r="L73358"/>
    </row>
    <row r="73359" spans="9:12" ht="15" x14ac:dyDescent="0.25">
      <c r="I73359"/>
      <c r="J73359"/>
      <c r="K73359"/>
      <c r="L73359"/>
    </row>
    <row r="73360" spans="9:12" ht="15" x14ac:dyDescent="0.25">
      <c r="I73360"/>
      <c r="J73360"/>
      <c r="K73360"/>
      <c r="L73360"/>
    </row>
    <row r="73361" spans="9:12" ht="15" x14ac:dyDescent="0.25">
      <c r="I73361"/>
      <c r="J73361"/>
      <c r="K73361"/>
      <c r="L73361"/>
    </row>
    <row r="73362" spans="9:12" ht="15" x14ac:dyDescent="0.25">
      <c r="I73362"/>
      <c r="J73362"/>
      <c r="K73362"/>
      <c r="L73362"/>
    </row>
    <row r="73363" spans="9:12" ht="15" x14ac:dyDescent="0.25">
      <c r="I73363"/>
      <c r="J73363"/>
      <c r="K73363"/>
      <c r="L73363"/>
    </row>
    <row r="73364" spans="9:12" ht="15" x14ac:dyDescent="0.25">
      <c r="I73364"/>
      <c r="J73364"/>
      <c r="K73364"/>
      <c r="L73364"/>
    </row>
    <row r="73365" spans="9:12" ht="15" x14ac:dyDescent="0.25">
      <c r="I73365"/>
      <c r="J73365"/>
      <c r="K73365"/>
      <c r="L73365"/>
    </row>
    <row r="73366" spans="9:12" ht="15" x14ac:dyDescent="0.25">
      <c r="I73366"/>
      <c r="J73366"/>
      <c r="K73366"/>
      <c r="L73366"/>
    </row>
    <row r="73367" spans="9:12" ht="15" x14ac:dyDescent="0.25">
      <c r="I73367"/>
      <c r="J73367"/>
      <c r="K73367"/>
      <c r="L73367"/>
    </row>
    <row r="73368" spans="9:12" ht="15" x14ac:dyDescent="0.25">
      <c r="I73368"/>
      <c r="J73368"/>
      <c r="K73368"/>
      <c r="L73368"/>
    </row>
    <row r="73369" spans="9:12" ht="15" x14ac:dyDescent="0.25">
      <c r="I73369"/>
      <c r="J73369"/>
      <c r="K73369"/>
      <c r="L73369"/>
    </row>
    <row r="73370" spans="9:12" ht="15" x14ac:dyDescent="0.25">
      <c r="I73370"/>
      <c r="J73370"/>
      <c r="K73370"/>
      <c r="L73370"/>
    </row>
    <row r="73371" spans="9:12" ht="15" x14ac:dyDescent="0.25">
      <c r="I73371"/>
      <c r="J73371"/>
      <c r="K73371"/>
      <c r="L73371"/>
    </row>
    <row r="73372" spans="9:12" ht="15" x14ac:dyDescent="0.25">
      <c r="I73372"/>
      <c r="J73372"/>
      <c r="K73372"/>
      <c r="L73372"/>
    </row>
    <row r="73373" spans="9:12" ht="15" x14ac:dyDescent="0.25">
      <c r="I73373"/>
      <c r="J73373"/>
      <c r="K73373"/>
      <c r="L73373"/>
    </row>
    <row r="73374" spans="9:12" ht="15" x14ac:dyDescent="0.25">
      <c r="I73374"/>
      <c r="J73374"/>
      <c r="K73374"/>
      <c r="L73374"/>
    </row>
    <row r="73375" spans="9:12" ht="15" x14ac:dyDescent="0.25">
      <c r="I73375"/>
      <c r="J73375"/>
      <c r="K73375"/>
      <c r="L73375"/>
    </row>
    <row r="73376" spans="9:12" ht="15" x14ac:dyDescent="0.25">
      <c r="I73376"/>
      <c r="J73376"/>
      <c r="K73376"/>
      <c r="L73376"/>
    </row>
    <row r="73377" spans="9:12" ht="15" x14ac:dyDescent="0.25">
      <c r="I73377"/>
      <c r="J73377"/>
      <c r="K73377"/>
      <c r="L73377"/>
    </row>
    <row r="73378" spans="9:12" ht="15" x14ac:dyDescent="0.25">
      <c r="I73378"/>
      <c r="J73378"/>
      <c r="K73378"/>
      <c r="L73378"/>
    </row>
    <row r="73379" spans="9:12" ht="15" x14ac:dyDescent="0.25">
      <c r="I73379"/>
      <c r="J73379"/>
      <c r="K73379"/>
      <c r="L73379"/>
    </row>
    <row r="73380" spans="9:12" ht="15" x14ac:dyDescent="0.25">
      <c r="I73380"/>
      <c r="J73380"/>
      <c r="K73380"/>
      <c r="L73380"/>
    </row>
    <row r="73381" spans="9:12" ht="15" x14ac:dyDescent="0.25">
      <c r="I73381"/>
      <c r="J73381"/>
      <c r="K73381"/>
      <c r="L73381"/>
    </row>
    <row r="73382" spans="9:12" ht="15" x14ac:dyDescent="0.25">
      <c r="I73382"/>
      <c r="J73382"/>
      <c r="K73382"/>
      <c r="L73382"/>
    </row>
    <row r="73383" spans="9:12" ht="15" x14ac:dyDescent="0.25">
      <c r="I73383"/>
      <c r="J73383"/>
      <c r="K73383"/>
      <c r="L73383"/>
    </row>
    <row r="73384" spans="9:12" ht="15" x14ac:dyDescent="0.25">
      <c r="I73384"/>
      <c r="J73384"/>
      <c r="K73384"/>
      <c r="L73384"/>
    </row>
    <row r="73385" spans="9:12" ht="15" x14ac:dyDescent="0.25">
      <c r="I73385"/>
      <c r="J73385"/>
      <c r="K73385"/>
      <c r="L73385"/>
    </row>
    <row r="73386" spans="9:12" ht="15" x14ac:dyDescent="0.25">
      <c r="I73386"/>
      <c r="J73386"/>
      <c r="K73386"/>
      <c r="L73386"/>
    </row>
    <row r="73387" spans="9:12" ht="15" x14ac:dyDescent="0.25">
      <c r="I73387"/>
      <c r="J73387"/>
      <c r="K73387"/>
      <c r="L73387"/>
    </row>
    <row r="73388" spans="9:12" ht="15" x14ac:dyDescent="0.25">
      <c r="I73388"/>
      <c r="J73388"/>
      <c r="K73388"/>
      <c r="L73388"/>
    </row>
    <row r="73389" spans="9:12" ht="15" x14ac:dyDescent="0.25">
      <c r="I73389"/>
      <c r="J73389"/>
      <c r="K73389"/>
      <c r="L73389"/>
    </row>
    <row r="73390" spans="9:12" ht="15" x14ac:dyDescent="0.25">
      <c r="I73390"/>
      <c r="J73390"/>
      <c r="K73390"/>
      <c r="L73390"/>
    </row>
    <row r="73391" spans="9:12" ht="15" x14ac:dyDescent="0.25">
      <c r="I73391"/>
      <c r="J73391"/>
      <c r="K73391"/>
      <c r="L73391"/>
    </row>
    <row r="73392" spans="9:12" ht="15" x14ac:dyDescent="0.25">
      <c r="I73392"/>
      <c r="J73392"/>
      <c r="K73392"/>
      <c r="L73392"/>
    </row>
    <row r="73393" spans="9:12" ht="15" x14ac:dyDescent="0.25">
      <c r="I73393"/>
      <c r="J73393"/>
      <c r="K73393"/>
      <c r="L73393"/>
    </row>
    <row r="73394" spans="9:12" ht="15" x14ac:dyDescent="0.25">
      <c r="I73394"/>
      <c r="J73394"/>
      <c r="K73394"/>
      <c r="L73394"/>
    </row>
    <row r="73395" spans="9:12" ht="15" x14ac:dyDescent="0.25">
      <c r="I73395"/>
      <c r="J73395"/>
      <c r="K73395"/>
      <c r="L73395"/>
    </row>
    <row r="73396" spans="9:12" ht="15" x14ac:dyDescent="0.25">
      <c r="I73396"/>
      <c r="J73396"/>
      <c r="K73396"/>
      <c r="L73396"/>
    </row>
    <row r="73397" spans="9:12" ht="15" x14ac:dyDescent="0.25">
      <c r="I73397"/>
      <c r="J73397"/>
      <c r="K73397"/>
      <c r="L73397"/>
    </row>
    <row r="73398" spans="9:12" ht="15" x14ac:dyDescent="0.25">
      <c r="I73398"/>
      <c r="J73398"/>
      <c r="K73398"/>
      <c r="L73398"/>
    </row>
    <row r="73399" spans="9:12" ht="15" x14ac:dyDescent="0.25">
      <c r="I73399"/>
      <c r="J73399"/>
      <c r="K73399"/>
      <c r="L73399"/>
    </row>
    <row r="73400" spans="9:12" ht="15" x14ac:dyDescent="0.25">
      <c r="I73400"/>
      <c r="J73400"/>
      <c r="K73400"/>
      <c r="L73400"/>
    </row>
    <row r="73401" spans="9:12" ht="15" x14ac:dyDescent="0.25">
      <c r="I73401"/>
      <c r="J73401"/>
      <c r="K73401"/>
      <c r="L73401"/>
    </row>
    <row r="73402" spans="9:12" ht="15" x14ac:dyDescent="0.25">
      <c r="I73402"/>
      <c r="J73402"/>
      <c r="K73402"/>
      <c r="L73402"/>
    </row>
    <row r="73403" spans="9:12" ht="15" x14ac:dyDescent="0.25">
      <c r="I73403"/>
      <c r="J73403"/>
      <c r="K73403"/>
      <c r="L73403"/>
    </row>
    <row r="73404" spans="9:12" ht="15" x14ac:dyDescent="0.25">
      <c r="I73404"/>
      <c r="J73404"/>
      <c r="K73404"/>
      <c r="L73404"/>
    </row>
    <row r="73405" spans="9:12" ht="15" x14ac:dyDescent="0.25">
      <c r="I73405"/>
      <c r="J73405"/>
      <c r="K73405"/>
      <c r="L73405"/>
    </row>
    <row r="73406" spans="9:12" ht="15" x14ac:dyDescent="0.25">
      <c r="I73406"/>
      <c r="J73406"/>
      <c r="K73406"/>
      <c r="L73406"/>
    </row>
    <row r="73407" spans="9:12" ht="15" x14ac:dyDescent="0.25">
      <c r="I73407"/>
      <c r="J73407"/>
      <c r="K73407"/>
      <c r="L73407"/>
    </row>
    <row r="73408" spans="9:12" ht="15" x14ac:dyDescent="0.25">
      <c r="I73408"/>
      <c r="J73408"/>
      <c r="K73408"/>
      <c r="L73408"/>
    </row>
    <row r="73409" spans="9:12" ht="15" x14ac:dyDescent="0.25">
      <c r="I73409"/>
      <c r="J73409"/>
      <c r="K73409"/>
      <c r="L73409"/>
    </row>
    <row r="73410" spans="9:12" ht="15" x14ac:dyDescent="0.25">
      <c r="I73410"/>
      <c r="J73410"/>
      <c r="K73410"/>
      <c r="L73410"/>
    </row>
    <row r="73411" spans="9:12" ht="15" x14ac:dyDescent="0.25">
      <c r="I73411"/>
      <c r="J73411"/>
      <c r="K73411"/>
      <c r="L73411"/>
    </row>
    <row r="73412" spans="9:12" ht="15" x14ac:dyDescent="0.25">
      <c r="I73412"/>
      <c r="J73412"/>
      <c r="K73412"/>
      <c r="L73412"/>
    </row>
    <row r="73413" spans="9:12" ht="15" x14ac:dyDescent="0.25">
      <c r="I73413"/>
      <c r="J73413"/>
      <c r="K73413"/>
      <c r="L73413"/>
    </row>
    <row r="73414" spans="9:12" ht="15" x14ac:dyDescent="0.25">
      <c r="I73414"/>
      <c r="J73414"/>
      <c r="K73414"/>
      <c r="L73414"/>
    </row>
    <row r="73415" spans="9:12" ht="15" x14ac:dyDescent="0.25">
      <c r="I73415"/>
      <c r="J73415"/>
      <c r="K73415"/>
      <c r="L73415"/>
    </row>
    <row r="73416" spans="9:12" ht="15" x14ac:dyDescent="0.25">
      <c r="I73416"/>
      <c r="J73416"/>
      <c r="K73416"/>
      <c r="L73416"/>
    </row>
    <row r="73417" spans="9:12" ht="15" x14ac:dyDescent="0.25">
      <c r="I73417"/>
      <c r="J73417"/>
      <c r="K73417"/>
      <c r="L73417"/>
    </row>
    <row r="73418" spans="9:12" ht="15" x14ac:dyDescent="0.25">
      <c r="I73418"/>
      <c r="J73418"/>
      <c r="K73418"/>
      <c r="L73418"/>
    </row>
    <row r="73419" spans="9:12" ht="15" x14ac:dyDescent="0.25">
      <c r="I73419"/>
      <c r="J73419"/>
      <c r="K73419"/>
      <c r="L73419"/>
    </row>
    <row r="73420" spans="9:12" ht="15" x14ac:dyDescent="0.25">
      <c r="I73420"/>
      <c r="J73420"/>
      <c r="K73420"/>
      <c r="L73420"/>
    </row>
    <row r="73421" spans="9:12" ht="15" x14ac:dyDescent="0.25">
      <c r="I73421"/>
      <c r="J73421"/>
      <c r="K73421"/>
      <c r="L73421"/>
    </row>
    <row r="73422" spans="9:12" ht="15" x14ac:dyDescent="0.25">
      <c r="I73422"/>
      <c r="J73422"/>
      <c r="K73422"/>
      <c r="L73422"/>
    </row>
    <row r="73423" spans="9:12" ht="15" x14ac:dyDescent="0.25">
      <c r="I73423"/>
      <c r="J73423"/>
      <c r="K73423"/>
      <c r="L73423"/>
    </row>
    <row r="73424" spans="9:12" ht="15" x14ac:dyDescent="0.25">
      <c r="I73424"/>
      <c r="J73424"/>
      <c r="K73424"/>
      <c r="L73424"/>
    </row>
    <row r="73425" spans="9:12" ht="15" x14ac:dyDescent="0.25">
      <c r="I73425"/>
      <c r="J73425"/>
      <c r="K73425"/>
      <c r="L73425"/>
    </row>
    <row r="73426" spans="9:12" ht="15" x14ac:dyDescent="0.25">
      <c r="I73426"/>
      <c r="J73426"/>
      <c r="K73426"/>
      <c r="L73426"/>
    </row>
    <row r="73427" spans="9:12" ht="15" x14ac:dyDescent="0.25">
      <c r="I73427"/>
      <c r="J73427"/>
      <c r="K73427"/>
      <c r="L73427"/>
    </row>
    <row r="73428" spans="9:12" ht="15" x14ac:dyDescent="0.25">
      <c r="I73428"/>
      <c r="J73428"/>
      <c r="K73428"/>
      <c r="L73428"/>
    </row>
    <row r="73429" spans="9:12" ht="15" x14ac:dyDescent="0.25">
      <c r="I73429"/>
      <c r="J73429"/>
      <c r="K73429"/>
      <c r="L73429"/>
    </row>
    <row r="73430" spans="9:12" ht="15" x14ac:dyDescent="0.25">
      <c r="I73430"/>
      <c r="J73430"/>
      <c r="K73430"/>
      <c r="L73430"/>
    </row>
    <row r="73431" spans="9:12" ht="15" x14ac:dyDescent="0.25">
      <c r="I73431"/>
      <c r="J73431"/>
      <c r="K73431"/>
      <c r="L73431"/>
    </row>
    <row r="73432" spans="9:12" ht="15" x14ac:dyDescent="0.25">
      <c r="I73432"/>
      <c r="J73432"/>
      <c r="K73432"/>
      <c r="L73432"/>
    </row>
    <row r="73433" spans="9:12" ht="15" x14ac:dyDescent="0.25">
      <c r="I73433"/>
      <c r="J73433"/>
      <c r="K73433"/>
      <c r="L73433"/>
    </row>
    <row r="73434" spans="9:12" ht="15" x14ac:dyDescent="0.25">
      <c r="I73434"/>
      <c r="J73434"/>
      <c r="K73434"/>
      <c r="L73434"/>
    </row>
    <row r="73435" spans="9:12" ht="15" x14ac:dyDescent="0.25">
      <c r="I73435"/>
      <c r="J73435"/>
      <c r="K73435"/>
      <c r="L73435"/>
    </row>
    <row r="73436" spans="9:12" ht="15" x14ac:dyDescent="0.25">
      <c r="I73436"/>
      <c r="J73436"/>
      <c r="K73436"/>
      <c r="L73436"/>
    </row>
    <row r="73437" spans="9:12" ht="15" x14ac:dyDescent="0.25">
      <c r="I73437"/>
      <c r="J73437"/>
      <c r="K73437"/>
      <c r="L73437"/>
    </row>
    <row r="73438" spans="9:12" ht="15" x14ac:dyDescent="0.25">
      <c r="I73438"/>
      <c r="J73438"/>
      <c r="K73438"/>
      <c r="L73438"/>
    </row>
    <row r="73439" spans="9:12" ht="15" x14ac:dyDescent="0.25">
      <c r="I73439"/>
      <c r="J73439"/>
      <c r="K73439"/>
      <c r="L73439"/>
    </row>
    <row r="73440" spans="9:12" ht="15" x14ac:dyDescent="0.25">
      <c r="I73440"/>
      <c r="J73440"/>
      <c r="K73440"/>
      <c r="L73440"/>
    </row>
    <row r="73441" spans="9:12" ht="15" x14ac:dyDescent="0.25">
      <c r="I73441"/>
      <c r="J73441"/>
      <c r="K73441"/>
      <c r="L73441"/>
    </row>
    <row r="73442" spans="9:12" ht="15" x14ac:dyDescent="0.25">
      <c r="I73442"/>
      <c r="J73442"/>
      <c r="K73442"/>
      <c r="L73442"/>
    </row>
    <row r="73443" spans="9:12" ht="15" x14ac:dyDescent="0.25">
      <c r="I73443"/>
      <c r="J73443"/>
      <c r="K73443"/>
      <c r="L73443"/>
    </row>
    <row r="73444" spans="9:12" ht="15" x14ac:dyDescent="0.25">
      <c r="I73444"/>
      <c r="J73444"/>
      <c r="K73444"/>
      <c r="L73444"/>
    </row>
    <row r="73445" spans="9:12" ht="15" x14ac:dyDescent="0.25">
      <c r="I73445"/>
      <c r="J73445"/>
      <c r="K73445"/>
      <c r="L73445"/>
    </row>
    <row r="73446" spans="9:12" ht="15" x14ac:dyDescent="0.25">
      <c r="I73446"/>
      <c r="J73446"/>
      <c r="K73446"/>
      <c r="L73446"/>
    </row>
    <row r="73447" spans="9:12" ht="15" x14ac:dyDescent="0.25">
      <c r="I73447"/>
      <c r="J73447"/>
      <c r="K73447"/>
      <c r="L73447"/>
    </row>
    <row r="73448" spans="9:12" ht="15" x14ac:dyDescent="0.25">
      <c r="I73448"/>
      <c r="J73448"/>
      <c r="K73448"/>
      <c r="L73448"/>
    </row>
    <row r="73449" spans="9:12" ht="15" x14ac:dyDescent="0.25">
      <c r="I73449"/>
      <c r="J73449"/>
      <c r="K73449"/>
      <c r="L73449"/>
    </row>
    <row r="73450" spans="9:12" ht="15" x14ac:dyDescent="0.25">
      <c r="I73450"/>
      <c r="J73450"/>
      <c r="K73450"/>
      <c r="L73450"/>
    </row>
    <row r="73451" spans="9:12" ht="15" x14ac:dyDescent="0.25">
      <c r="I73451"/>
      <c r="J73451"/>
      <c r="K73451"/>
      <c r="L73451"/>
    </row>
    <row r="73452" spans="9:12" ht="15" x14ac:dyDescent="0.25">
      <c r="I73452"/>
      <c r="J73452"/>
      <c r="K73452"/>
      <c r="L73452"/>
    </row>
    <row r="73453" spans="9:12" ht="15" x14ac:dyDescent="0.25">
      <c r="I73453"/>
      <c r="J73453"/>
      <c r="K73453"/>
      <c r="L73453"/>
    </row>
    <row r="73454" spans="9:12" ht="15" x14ac:dyDescent="0.25">
      <c r="I73454"/>
      <c r="J73454"/>
      <c r="K73454"/>
      <c r="L73454"/>
    </row>
    <row r="73455" spans="9:12" ht="15" x14ac:dyDescent="0.25">
      <c r="I73455"/>
      <c r="J73455"/>
      <c r="K73455"/>
      <c r="L73455"/>
    </row>
    <row r="73456" spans="9:12" ht="15" x14ac:dyDescent="0.25">
      <c r="I73456"/>
      <c r="J73456"/>
      <c r="K73456"/>
      <c r="L73456"/>
    </row>
    <row r="73457" spans="9:12" ht="15" x14ac:dyDescent="0.25">
      <c r="I73457"/>
      <c r="J73457"/>
      <c r="K73457"/>
      <c r="L73457"/>
    </row>
    <row r="73458" spans="9:12" ht="15" x14ac:dyDescent="0.25">
      <c r="I73458"/>
      <c r="J73458"/>
      <c r="K73458"/>
      <c r="L73458"/>
    </row>
    <row r="73459" spans="9:12" ht="15" x14ac:dyDescent="0.25">
      <c r="I73459"/>
      <c r="J73459"/>
      <c r="K73459"/>
      <c r="L73459"/>
    </row>
    <row r="73460" spans="9:12" ht="15" x14ac:dyDescent="0.25">
      <c r="I73460"/>
      <c r="J73460"/>
      <c r="K73460"/>
      <c r="L73460"/>
    </row>
    <row r="73461" spans="9:12" ht="15" x14ac:dyDescent="0.25">
      <c r="I73461"/>
      <c r="J73461"/>
      <c r="K73461"/>
      <c r="L73461"/>
    </row>
    <row r="73462" spans="9:12" ht="15" x14ac:dyDescent="0.25">
      <c r="I73462"/>
      <c r="J73462"/>
      <c r="K73462"/>
      <c r="L73462"/>
    </row>
    <row r="73463" spans="9:12" ht="15" x14ac:dyDescent="0.25">
      <c r="I73463"/>
      <c r="J73463"/>
      <c r="K73463"/>
      <c r="L73463"/>
    </row>
    <row r="73464" spans="9:12" ht="15" x14ac:dyDescent="0.25">
      <c r="I73464"/>
      <c r="J73464"/>
      <c r="K73464"/>
      <c r="L73464"/>
    </row>
    <row r="73465" spans="9:12" ht="15" x14ac:dyDescent="0.25">
      <c r="I73465"/>
      <c r="J73465"/>
      <c r="K73465"/>
      <c r="L73465"/>
    </row>
    <row r="73466" spans="9:12" ht="15" x14ac:dyDescent="0.25">
      <c r="I73466"/>
      <c r="J73466"/>
      <c r="K73466"/>
      <c r="L73466"/>
    </row>
    <row r="73467" spans="9:12" ht="15" x14ac:dyDescent="0.25">
      <c r="I73467"/>
      <c r="J73467"/>
      <c r="K73467"/>
      <c r="L73467"/>
    </row>
    <row r="73468" spans="9:12" ht="15" x14ac:dyDescent="0.25">
      <c r="I73468"/>
      <c r="J73468"/>
      <c r="K73468"/>
      <c r="L73468"/>
    </row>
    <row r="73469" spans="9:12" ht="15" x14ac:dyDescent="0.25">
      <c r="I73469"/>
      <c r="J73469"/>
      <c r="K73469"/>
      <c r="L73469"/>
    </row>
    <row r="73470" spans="9:12" ht="15" x14ac:dyDescent="0.25">
      <c r="I73470"/>
      <c r="J73470"/>
      <c r="K73470"/>
      <c r="L73470"/>
    </row>
    <row r="73471" spans="9:12" ht="15" x14ac:dyDescent="0.25">
      <c r="I73471"/>
      <c r="J73471"/>
      <c r="K73471"/>
      <c r="L73471"/>
    </row>
    <row r="73472" spans="9:12" ht="15" x14ac:dyDescent="0.25">
      <c r="I73472"/>
      <c r="J73472"/>
      <c r="K73472"/>
      <c r="L73472"/>
    </row>
    <row r="73473" spans="9:12" ht="15" x14ac:dyDescent="0.25">
      <c r="I73473"/>
      <c r="J73473"/>
      <c r="K73473"/>
      <c r="L73473"/>
    </row>
    <row r="73474" spans="9:12" ht="15" x14ac:dyDescent="0.25">
      <c r="I73474"/>
      <c r="J73474"/>
      <c r="K73474"/>
      <c r="L73474"/>
    </row>
    <row r="73475" spans="9:12" ht="15" x14ac:dyDescent="0.25">
      <c r="I73475"/>
      <c r="J73475"/>
      <c r="K73475"/>
      <c r="L73475"/>
    </row>
    <row r="73476" spans="9:12" ht="15" x14ac:dyDescent="0.25">
      <c r="I73476"/>
      <c r="J73476"/>
      <c r="K73476"/>
      <c r="L73476"/>
    </row>
    <row r="73477" spans="9:12" ht="15" x14ac:dyDescent="0.25">
      <c r="I73477"/>
      <c r="J73477"/>
      <c r="K73477"/>
      <c r="L73477"/>
    </row>
    <row r="73478" spans="9:12" ht="15" x14ac:dyDescent="0.25">
      <c r="I73478"/>
      <c r="J73478"/>
      <c r="K73478"/>
      <c r="L73478"/>
    </row>
    <row r="73479" spans="9:12" ht="15" x14ac:dyDescent="0.25">
      <c r="I73479"/>
      <c r="J73479"/>
      <c r="K73479"/>
      <c r="L73479"/>
    </row>
    <row r="73480" spans="9:12" ht="15" x14ac:dyDescent="0.25">
      <c r="I73480"/>
      <c r="J73480"/>
      <c r="K73480"/>
      <c r="L73480"/>
    </row>
    <row r="73481" spans="9:12" ht="15" x14ac:dyDescent="0.25">
      <c r="I73481"/>
      <c r="J73481"/>
      <c r="K73481"/>
      <c r="L73481"/>
    </row>
    <row r="73482" spans="9:12" ht="15" x14ac:dyDescent="0.25">
      <c r="I73482"/>
      <c r="J73482"/>
      <c r="K73482"/>
      <c r="L73482"/>
    </row>
    <row r="73483" spans="9:12" ht="15" x14ac:dyDescent="0.25">
      <c r="I73483"/>
      <c r="J73483"/>
      <c r="K73483"/>
      <c r="L73483"/>
    </row>
    <row r="73484" spans="9:12" ht="15" x14ac:dyDescent="0.25">
      <c r="I73484"/>
      <c r="J73484"/>
      <c r="K73484"/>
      <c r="L73484"/>
    </row>
    <row r="73485" spans="9:12" ht="15" x14ac:dyDescent="0.25">
      <c r="I73485"/>
      <c r="J73485"/>
      <c r="K73485"/>
      <c r="L73485"/>
    </row>
    <row r="73486" spans="9:12" ht="15" x14ac:dyDescent="0.25">
      <c r="I73486"/>
      <c r="J73486"/>
      <c r="K73486"/>
      <c r="L73486"/>
    </row>
    <row r="73487" spans="9:12" ht="15" x14ac:dyDescent="0.25">
      <c r="I73487"/>
      <c r="J73487"/>
      <c r="K73487"/>
      <c r="L73487"/>
    </row>
    <row r="73488" spans="9:12" ht="15" x14ac:dyDescent="0.25">
      <c r="I73488"/>
      <c r="J73488"/>
      <c r="K73488"/>
      <c r="L73488"/>
    </row>
    <row r="73489" spans="9:12" ht="15" x14ac:dyDescent="0.25">
      <c r="I73489"/>
      <c r="J73489"/>
      <c r="K73489"/>
      <c r="L73489"/>
    </row>
    <row r="73490" spans="9:12" ht="15" x14ac:dyDescent="0.25">
      <c r="I73490"/>
      <c r="J73490"/>
      <c r="K73490"/>
      <c r="L73490"/>
    </row>
    <row r="73491" spans="9:12" ht="15" x14ac:dyDescent="0.25">
      <c r="I73491"/>
      <c r="J73491"/>
      <c r="K73491"/>
      <c r="L73491"/>
    </row>
    <row r="73492" spans="9:12" ht="15" x14ac:dyDescent="0.25">
      <c r="I73492"/>
      <c r="J73492"/>
      <c r="K73492"/>
      <c r="L73492"/>
    </row>
    <row r="73493" spans="9:12" ht="15" x14ac:dyDescent="0.25">
      <c r="I73493"/>
      <c r="J73493"/>
      <c r="K73493"/>
      <c r="L73493"/>
    </row>
    <row r="73494" spans="9:12" ht="15" x14ac:dyDescent="0.25">
      <c r="I73494"/>
      <c r="J73494"/>
      <c r="K73494"/>
      <c r="L73494"/>
    </row>
    <row r="73495" spans="9:12" ht="15" x14ac:dyDescent="0.25">
      <c r="I73495"/>
      <c r="J73495"/>
      <c r="K73495"/>
      <c r="L73495"/>
    </row>
    <row r="73496" spans="9:12" ht="15" x14ac:dyDescent="0.25">
      <c r="I73496"/>
      <c r="J73496"/>
      <c r="K73496"/>
      <c r="L73496"/>
    </row>
    <row r="73497" spans="9:12" ht="15" x14ac:dyDescent="0.25">
      <c r="I73497"/>
      <c r="J73497"/>
      <c r="K73497"/>
      <c r="L73497"/>
    </row>
    <row r="73498" spans="9:12" ht="15" x14ac:dyDescent="0.25">
      <c r="I73498"/>
      <c r="J73498"/>
      <c r="K73498"/>
      <c r="L73498"/>
    </row>
    <row r="73499" spans="9:12" ht="15" x14ac:dyDescent="0.25">
      <c r="I73499"/>
      <c r="J73499"/>
      <c r="K73499"/>
      <c r="L73499"/>
    </row>
    <row r="73500" spans="9:12" ht="15" x14ac:dyDescent="0.25">
      <c r="I73500"/>
      <c r="J73500"/>
      <c r="K73500"/>
      <c r="L73500"/>
    </row>
    <row r="73501" spans="9:12" ht="15" x14ac:dyDescent="0.25">
      <c r="I73501"/>
      <c r="J73501"/>
      <c r="K73501"/>
      <c r="L73501"/>
    </row>
    <row r="73502" spans="9:12" ht="15" x14ac:dyDescent="0.25">
      <c r="I73502"/>
      <c r="J73502"/>
      <c r="K73502"/>
      <c r="L73502"/>
    </row>
    <row r="73503" spans="9:12" ht="15" x14ac:dyDescent="0.25">
      <c r="I73503"/>
      <c r="J73503"/>
      <c r="K73503"/>
      <c r="L73503"/>
    </row>
    <row r="73504" spans="9:12" ht="15" x14ac:dyDescent="0.25">
      <c r="I73504"/>
      <c r="J73504"/>
      <c r="K73504"/>
      <c r="L73504"/>
    </row>
    <row r="73505" spans="9:12" ht="15" x14ac:dyDescent="0.25">
      <c r="I73505"/>
      <c r="J73505"/>
      <c r="K73505"/>
      <c r="L73505"/>
    </row>
    <row r="73506" spans="9:12" ht="15" x14ac:dyDescent="0.25">
      <c r="I73506"/>
      <c r="J73506"/>
      <c r="K73506"/>
      <c r="L73506"/>
    </row>
    <row r="73507" spans="9:12" ht="15" x14ac:dyDescent="0.25">
      <c r="I73507"/>
      <c r="J73507"/>
      <c r="K73507"/>
      <c r="L73507"/>
    </row>
    <row r="73508" spans="9:12" ht="15" x14ac:dyDescent="0.25">
      <c r="I73508"/>
      <c r="J73508"/>
      <c r="K73508"/>
      <c r="L73508"/>
    </row>
    <row r="73509" spans="9:12" ht="15" x14ac:dyDescent="0.25">
      <c r="I73509"/>
      <c r="J73509"/>
      <c r="K73509"/>
      <c r="L73509"/>
    </row>
    <row r="73510" spans="9:12" ht="15" x14ac:dyDescent="0.25">
      <c r="I73510"/>
      <c r="J73510"/>
      <c r="K73510"/>
      <c r="L73510"/>
    </row>
    <row r="73511" spans="9:12" ht="15" x14ac:dyDescent="0.25">
      <c r="I73511"/>
      <c r="J73511"/>
      <c r="K73511"/>
      <c r="L73511"/>
    </row>
    <row r="73512" spans="9:12" ht="15" x14ac:dyDescent="0.25">
      <c r="I73512"/>
      <c r="J73512"/>
      <c r="K73512"/>
      <c r="L73512"/>
    </row>
    <row r="73513" spans="9:12" ht="15" x14ac:dyDescent="0.25">
      <c r="I73513"/>
      <c r="J73513"/>
      <c r="K73513"/>
      <c r="L73513"/>
    </row>
    <row r="73514" spans="9:12" ht="15" x14ac:dyDescent="0.25">
      <c r="I73514"/>
      <c r="J73514"/>
      <c r="K73514"/>
      <c r="L73514"/>
    </row>
    <row r="73515" spans="9:12" ht="15" x14ac:dyDescent="0.25">
      <c r="I73515"/>
      <c r="J73515"/>
      <c r="K73515"/>
      <c r="L73515"/>
    </row>
    <row r="73516" spans="9:12" ht="15" x14ac:dyDescent="0.25">
      <c r="I73516"/>
      <c r="J73516"/>
      <c r="K73516"/>
      <c r="L73516"/>
    </row>
    <row r="73517" spans="9:12" ht="15" x14ac:dyDescent="0.25">
      <c r="I73517"/>
      <c r="J73517"/>
      <c r="K73517"/>
      <c r="L73517"/>
    </row>
    <row r="73518" spans="9:12" ht="15" x14ac:dyDescent="0.25">
      <c r="I73518"/>
      <c r="J73518"/>
      <c r="K73518"/>
      <c r="L73518"/>
    </row>
    <row r="73519" spans="9:12" ht="15" x14ac:dyDescent="0.25">
      <c r="I73519"/>
      <c r="J73519"/>
      <c r="K73519"/>
      <c r="L73519"/>
    </row>
    <row r="73520" spans="9:12" ht="15" x14ac:dyDescent="0.25">
      <c r="I73520"/>
      <c r="J73520"/>
      <c r="K73520"/>
      <c r="L73520"/>
    </row>
    <row r="73521" spans="9:12" ht="15" x14ac:dyDescent="0.25">
      <c r="I73521"/>
      <c r="J73521"/>
      <c r="K73521"/>
      <c r="L73521"/>
    </row>
    <row r="73522" spans="9:12" ht="15" x14ac:dyDescent="0.25">
      <c r="I73522"/>
      <c r="J73522"/>
      <c r="K73522"/>
      <c r="L73522"/>
    </row>
    <row r="73523" spans="9:12" ht="15" x14ac:dyDescent="0.25">
      <c r="I73523"/>
      <c r="J73523"/>
      <c r="K73523"/>
      <c r="L73523"/>
    </row>
    <row r="73524" spans="9:12" ht="15" x14ac:dyDescent="0.25">
      <c r="I73524"/>
      <c r="J73524"/>
      <c r="K73524"/>
      <c r="L73524"/>
    </row>
    <row r="73525" spans="9:12" ht="15" x14ac:dyDescent="0.25">
      <c r="I73525"/>
      <c r="J73525"/>
      <c r="K73525"/>
      <c r="L73525"/>
    </row>
    <row r="73526" spans="9:12" ht="15" x14ac:dyDescent="0.25">
      <c r="I73526"/>
      <c r="J73526"/>
      <c r="K73526"/>
      <c r="L73526"/>
    </row>
    <row r="73527" spans="9:12" ht="15" x14ac:dyDescent="0.25">
      <c r="I73527"/>
      <c r="J73527"/>
      <c r="K73527"/>
      <c r="L73527"/>
    </row>
    <row r="73528" spans="9:12" ht="15" x14ac:dyDescent="0.25">
      <c r="I73528"/>
      <c r="J73528"/>
      <c r="K73528"/>
      <c r="L73528"/>
    </row>
    <row r="73529" spans="9:12" ht="15" x14ac:dyDescent="0.25">
      <c r="I73529"/>
      <c r="J73529"/>
      <c r="K73529"/>
      <c r="L73529"/>
    </row>
    <row r="73530" spans="9:12" ht="15" x14ac:dyDescent="0.25">
      <c r="I73530"/>
      <c r="J73530"/>
      <c r="K73530"/>
      <c r="L73530"/>
    </row>
    <row r="73531" spans="9:12" ht="15" x14ac:dyDescent="0.25">
      <c r="I73531"/>
      <c r="J73531"/>
      <c r="K73531"/>
      <c r="L73531"/>
    </row>
    <row r="73532" spans="9:12" ht="15" x14ac:dyDescent="0.25">
      <c r="I73532"/>
      <c r="J73532"/>
      <c r="K73532"/>
      <c r="L73532"/>
    </row>
    <row r="73533" spans="9:12" ht="15" x14ac:dyDescent="0.25">
      <c r="I73533"/>
      <c r="J73533"/>
      <c r="K73533"/>
      <c r="L73533"/>
    </row>
    <row r="73534" spans="9:12" ht="15" x14ac:dyDescent="0.25">
      <c r="I73534"/>
      <c r="J73534"/>
      <c r="K73534"/>
      <c r="L73534"/>
    </row>
    <row r="73535" spans="9:12" ht="15" x14ac:dyDescent="0.25">
      <c r="I73535"/>
      <c r="J73535"/>
      <c r="K73535"/>
      <c r="L73535"/>
    </row>
    <row r="73536" spans="9:12" ht="15" x14ac:dyDescent="0.25">
      <c r="I73536"/>
      <c r="J73536"/>
      <c r="K73536"/>
      <c r="L73536"/>
    </row>
    <row r="73537" spans="9:12" ht="15" x14ac:dyDescent="0.25">
      <c r="I73537"/>
      <c r="J73537"/>
      <c r="K73537"/>
      <c r="L73537"/>
    </row>
    <row r="73538" spans="9:12" ht="15" x14ac:dyDescent="0.25">
      <c r="I73538"/>
      <c r="J73538"/>
      <c r="K73538"/>
      <c r="L73538"/>
    </row>
    <row r="73539" spans="9:12" ht="15" x14ac:dyDescent="0.25">
      <c r="I73539"/>
      <c r="J73539"/>
      <c r="K73539"/>
      <c r="L73539"/>
    </row>
    <row r="73540" spans="9:12" ht="15" x14ac:dyDescent="0.25">
      <c r="I73540"/>
      <c r="J73540"/>
      <c r="K73540"/>
      <c r="L73540"/>
    </row>
    <row r="73541" spans="9:12" ht="15" x14ac:dyDescent="0.25">
      <c r="I73541"/>
      <c r="J73541"/>
      <c r="K73541"/>
      <c r="L73541"/>
    </row>
    <row r="73542" spans="9:12" ht="15" x14ac:dyDescent="0.25">
      <c r="I73542"/>
      <c r="J73542"/>
      <c r="K73542"/>
      <c r="L73542"/>
    </row>
    <row r="73543" spans="9:12" ht="15" x14ac:dyDescent="0.25">
      <c r="I73543"/>
      <c r="J73543"/>
      <c r="K73543"/>
      <c r="L73543"/>
    </row>
    <row r="73544" spans="9:12" ht="15" x14ac:dyDescent="0.25">
      <c r="I73544"/>
      <c r="J73544"/>
      <c r="K73544"/>
      <c r="L73544"/>
    </row>
    <row r="73545" spans="9:12" ht="15" x14ac:dyDescent="0.25">
      <c r="I73545"/>
      <c r="J73545"/>
      <c r="K73545"/>
      <c r="L73545"/>
    </row>
    <row r="73546" spans="9:12" ht="15" x14ac:dyDescent="0.25">
      <c r="I73546"/>
      <c r="J73546"/>
      <c r="K73546"/>
      <c r="L73546"/>
    </row>
    <row r="73547" spans="9:12" ht="15" x14ac:dyDescent="0.25">
      <c r="I73547"/>
      <c r="J73547"/>
      <c r="K73547"/>
      <c r="L73547"/>
    </row>
    <row r="73548" spans="9:12" ht="15" x14ac:dyDescent="0.25">
      <c r="I73548"/>
      <c r="J73548"/>
      <c r="K73548"/>
      <c r="L73548"/>
    </row>
    <row r="73549" spans="9:12" ht="15" x14ac:dyDescent="0.25">
      <c r="I73549"/>
      <c r="J73549"/>
      <c r="K73549"/>
      <c r="L73549"/>
    </row>
    <row r="73550" spans="9:12" ht="15" x14ac:dyDescent="0.25">
      <c r="I73550"/>
      <c r="J73550"/>
      <c r="K73550"/>
      <c r="L73550"/>
    </row>
    <row r="73551" spans="9:12" ht="15" x14ac:dyDescent="0.25">
      <c r="I73551"/>
      <c r="J73551"/>
      <c r="K73551"/>
      <c r="L73551"/>
    </row>
    <row r="73552" spans="9:12" ht="15" x14ac:dyDescent="0.25">
      <c r="I73552"/>
      <c r="J73552"/>
      <c r="K73552"/>
      <c r="L73552"/>
    </row>
    <row r="73553" spans="9:12" ht="15" x14ac:dyDescent="0.25">
      <c r="I73553"/>
      <c r="J73553"/>
      <c r="K73553"/>
      <c r="L73553"/>
    </row>
    <row r="73554" spans="9:12" ht="15" x14ac:dyDescent="0.25">
      <c r="I73554"/>
      <c r="J73554"/>
      <c r="K73554"/>
      <c r="L73554"/>
    </row>
    <row r="73555" spans="9:12" ht="15" x14ac:dyDescent="0.25">
      <c r="I73555"/>
      <c r="J73555"/>
      <c r="K73555"/>
      <c r="L73555"/>
    </row>
    <row r="73556" spans="9:12" ht="15" x14ac:dyDescent="0.25">
      <c r="I73556"/>
      <c r="J73556"/>
      <c r="K73556"/>
      <c r="L73556"/>
    </row>
    <row r="73557" spans="9:12" ht="15" x14ac:dyDescent="0.25">
      <c r="I73557"/>
      <c r="J73557"/>
      <c r="K73557"/>
      <c r="L73557"/>
    </row>
    <row r="73558" spans="9:12" ht="15" x14ac:dyDescent="0.25">
      <c r="I73558"/>
      <c r="J73558"/>
      <c r="K73558"/>
      <c r="L73558"/>
    </row>
    <row r="73559" spans="9:12" ht="15" x14ac:dyDescent="0.25">
      <c r="I73559"/>
      <c r="J73559"/>
      <c r="K73559"/>
      <c r="L73559"/>
    </row>
    <row r="73560" spans="9:12" ht="15" x14ac:dyDescent="0.25">
      <c r="I73560"/>
      <c r="J73560"/>
      <c r="K73560"/>
      <c r="L73560"/>
    </row>
    <row r="73561" spans="9:12" ht="15" x14ac:dyDescent="0.25">
      <c r="I73561"/>
      <c r="J73561"/>
      <c r="K73561"/>
      <c r="L73561"/>
    </row>
    <row r="73562" spans="9:12" ht="15" x14ac:dyDescent="0.25">
      <c r="I73562"/>
      <c r="J73562"/>
      <c r="K73562"/>
      <c r="L73562"/>
    </row>
    <row r="73563" spans="9:12" ht="15" x14ac:dyDescent="0.25">
      <c r="I73563"/>
      <c r="J73563"/>
      <c r="K73563"/>
      <c r="L73563"/>
    </row>
    <row r="73564" spans="9:12" ht="15" x14ac:dyDescent="0.25">
      <c r="I73564"/>
      <c r="J73564"/>
      <c r="K73564"/>
      <c r="L73564"/>
    </row>
    <row r="73565" spans="9:12" ht="15" x14ac:dyDescent="0.25">
      <c r="I73565"/>
      <c r="J73565"/>
      <c r="K73565"/>
      <c r="L73565"/>
    </row>
    <row r="73566" spans="9:12" ht="15" x14ac:dyDescent="0.25">
      <c r="I73566"/>
      <c r="J73566"/>
      <c r="K73566"/>
      <c r="L73566"/>
    </row>
    <row r="73567" spans="9:12" ht="15" x14ac:dyDescent="0.25">
      <c r="I73567"/>
      <c r="J73567"/>
      <c r="K73567"/>
      <c r="L73567"/>
    </row>
    <row r="73568" spans="9:12" ht="15" x14ac:dyDescent="0.25">
      <c r="I73568"/>
      <c r="J73568"/>
      <c r="K73568"/>
      <c r="L73568"/>
    </row>
    <row r="73569" spans="9:12" ht="15" x14ac:dyDescent="0.25">
      <c r="I73569"/>
      <c r="J73569"/>
      <c r="K73569"/>
      <c r="L73569"/>
    </row>
    <row r="73570" spans="9:12" ht="15" x14ac:dyDescent="0.25">
      <c r="I73570"/>
      <c r="J73570"/>
      <c r="K73570"/>
      <c r="L73570"/>
    </row>
    <row r="73571" spans="9:12" ht="15" x14ac:dyDescent="0.25">
      <c r="I73571"/>
      <c r="J73571"/>
      <c r="K73571"/>
      <c r="L73571"/>
    </row>
    <row r="73572" spans="9:12" ht="15" x14ac:dyDescent="0.25">
      <c r="I73572"/>
      <c r="J73572"/>
      <c r="K73572"/>
      <c r="L73572"/>
    </row>
    <row r="73573" spans="9:12" ht="15" x14ac:dyDescent="0.25">
      <c r="I73573"/>
      <c r="J73573"/>
      <c r="K73573"/>
      <c r="L73573"/>
    </row>
    <row r="73574" spans="9:12" ht="15" x14ac:dyDescent="0.25">
      <c r="I73574"/>
      <c r="J73574"/>
      <c r="K73574"/>
      <c r="L73574"/>
    </row>
    <row r="73575" spans="9:12" ht="15" x14ac:dyDescent="0.25">
      <c r="I73575"/>
      <c r="J73575"/>
      <c r="K73575"/>
      <c r="L73575"/>
    </row>
    <row r="73576" spans="9:12" ht="15" x14ac:dyDescent="0.25">
      <c r="I73576"/>
      <c r="J73576"/>
      <c r="K73576"/>
      <c r="L73576"/>
    </row>
    <row r="73577" spans="9:12" ht="15" x14ac:dyDescent="0.25">
      <c r="I73577"/>
      <c r="J73577"/>
      <c r="K73577"/>
      <c r="L73577"/>
    </row>
    <row r="73578" spans="9:12" ht="15" x14ac:dyDescent="0.25">
      <c r="I73578"/>
      <c r="J73578"/>
      <c r="K73578"/>
      <c r="L73578"/>
    </row>
    <row r="73579" spans="9:12" ht="15" x14ac:dyDescent="0.25">
      <c r="I73579"/>
      <c r="J73579"/>
      <c r="K73579"/>
      <c r="L73579"/>
    </row>
    <row r="73580" spans="9:12" ht="15" x14ac:dyDescent="0.25">
      <c r="I73580"/>
      <c r="J73580"/>
      <c r="K73580"/>
      <c r="L73580"/>
    </row>
    <row r="73581" spans="9:12" ht="15" x14ac:dyDescent="0.25">
      <c r="I73581"/>
      <c r="J73581"/>
      <c r="K73581"/>
      <c r="L73581"/>
    </row>
    <row r="73582" spans="9:12" ht="15" x14ac:dyDescent="0.25">
      <c r="I73582"/>
      <c r="J73582"/>
      <c r="K73582"/>
      <c r="L73582"/>
    </row>
    <row r="73583" spans="9:12" ht="15" x14ac:dyDescent="0.25">
      <c r="I73583"/>
      <c r="J73583"/>
      <c r="K73583"/>
      <c r="L73583"/>
    </row>
    <row r="73584" spans="9:12" ht="15" x14ac:dyDescent="0.25">
      <c r="I73584"/>
      <c r="J73584"/>
      <c r="K73584"/>
      <c r="L73584"/>
    </row>
    <row r="73585" spans="9:12" ht="15" x14ac:dyDescent="0.25">
      <c r="I73585"/>
      <c r="J73585"/>
      <c r="K73585"/>
      <c r="L73585"/>
    </row>
    <row r="73586" spans="9:12" ht="15" x14ac:dyDescent="0.25">
      <c r="I73586"/>
      <c r="J73586"/>
      <c r="K73586"/>
      <c r="L73586"/>
    </row>
    <row r="73587" spans="9:12" ht="15" x14ac:dyDescent="0.25">
      <c r="I73587"/>
      <c r="J73587"/>
      <c r="K73587"/>
      <c r="L73587"/>
    </row>
    <row r="73588" spans="9:12" ht="15" x14ac:dyDescent="0.25">
      <c r="I73588"/>
      <c r="J73588"/>
      <c r="K73588"/>
      <c r="L73588"/>
    </row>
    <row r="73589" spans="9:12" ht="15" x14ac:dyDescent="0.25">
      <c r="I73589"/>
      <c r="J73589"/>
      <c r="K73589"/>
      <c r="L73589"/>
    </row>
    <row r="73590" spans="9:12" ht="15" x14ac:dyDescent="0.25">
      <c r="I73590"/>
      <c r="J73590"/>
      <c r="K73590"/>
      <c r="L73590"/>
    </row>
    <row r="73591" spans="9:12" ht="15" x14ac:dyDescent="0.25">
      <c r="I73591"/>
      <c r="J73591"/>
      <c r="K73591"/>
      <c r="L73591"/>
    </row>
    <row r="73592" spans="9:12" ht="15" x14ac:dyDescent="0.25">
      <c r="I73592"/>
      <c r="J73592"/>
      <c r="K73592"/>
      <c r="L73592"/>
    </row>
    <row r="73593" spans="9:12" ht="15" x14ac:dyDescent="0.25">
      <c r="I73593"/>
      <c r="J73593"/>
      <c r="K73593"/>
      <c r="L73593"/>
    </row>
    <row r="73594" spans="9:12" ht="15" x14ac:dyDescent="0.25">
      <c r="I73594"/>
      <c r="J73594"/>
      <c r="K73594"/>
      <c r="L73594"/>
    </row>
    <row r="73595" spans="9:12" ht="15" x14ac:dyDescent="0.25">
      <c r="I73595"/>
      <c r="J73595"/>
      <c r="K73595"/>
      <c r="L73595"/>
    </row>
    <row r="73596" spans="9:12" ht="15" x14ac:dyDescent="0.25">
      <c r="I73596"/>
      <c r="J73596"/>
      <c r="K73596"/>
      <c r="L73596"/>
    </row>
    <row r="73597" spans="9:12" ht="15" x14ac:dyDescent="0.25">
      <c r="I73597"/>
      <c r="J73597"/>
      <c r="K73597"/>
      <c r="L73597"/>
    </row>
    <row r="73598" spans="9:12" ht="15" x14ac:dyDescent="0.25">
      <c r="I73598"/>
      <c r="J73598"/>
      <c r="K73598"/>
      <c r="L73598"/>
    </row>
    <row r="73599" spans="9:12" ht="15" x14ac:dyDescent="0.25">
      <c r="I73599"/>
      <c r="J73599"/>
      <c r="K73599"/>
      <c r="L73599"/>
    </row>
    <row r="73600" spans="9:12" ht="15" x14ac:dyDescent="0.25">
      <c r="I73600"/>
      <c r="J73600"/>
      <c r="K73600"/>
      <c r="L73600"/>
    </row>
    <row r="73601" spans="9:12" ht="15" x14ac:dyDescent="0.25">
      <c r="I73601"/>
      <c r="J73601"/>
      <c r="K73601"/>
      <c r="L73601"/>
    </row>
    <row r="73602" spans="9:12" ht="15" x14ac:dyDescent="0.25">
      <c r="I73602"/>
      <c r="J73602"/>
      <c r="K73602"/>
      <c r="L73602"/>
    </row>
    <row r="73603" spans="9:12" ht="15" x14ac:dyDescent="0.25">
      <c r="I73603"/>
      <c r="J73603"/>
      <c r="K73603"/>
      <c r="L73603"/>
    </row>
    <row r="73604" spans="9:12" ht="15" x14ac:dyDescent="0.25">
      <c r="I73604"/>
      <c r="J73604"/>
      <c r="K73604"/>
      <c r="L73604"/>
    </row>
    <row r="73605" spans="9:12" ht="15" x14ac:dyDescent="0.25">
      <c r="I73605"/>
      <c r="J73605"/>
      <c r="K73605"/>
      <c r="L73605"/>
    </row>
    <row r="73606" spans="9:12" ht="15" x14ac:dyDescent="0.25">
      <c r="I73606"/>
      <c r="J73606"/>
      <c r="K73606"/>
      <c r="L73606"/>
    </row>
    <row r="73607" spans="9:12" ht="15" x14ac:dyDescent="0.25">
      <c r="I73607"/>
      <c r="J73607"/>
      <c r="K73607"/>
      <c r="L73607"/>
    </row>
    <row r="73608" spans="9:12" ht="15" x14ac:dyDescent="0.25">
      <c r="I73608"/>
      <c r="J73608"/>
      <c r="K73608"/>
      <c r="L73608"/>
    </row>
    <row r="73609" spans="9:12" ht="15" x14ac:dyDescent="0.25">
      <c r="I73609"/>
      <c r="J73609"/>
      <c r="K73609"/>
      <c r="L73609"/>
    </row>
    <row r="73610" spans="9:12" ht="15" x14ac:dyDescent="0.25">
      <c r="I73610"/>
      <c r="J73610"/>
      <c r="K73610"/>
      <c r="L73610"/>
    </row>
    <row r="73611" spans="9:12" ht="15" x14ac:dyDescent="0.25">
      <c r="I73611"/>
      <c r="J73611"/>
      <c r="K73611"/>
      <c r="L73611"/>
    </row>
    <row r="73612" spans="9:12" ht="15" x14ac:dyDescent="0.25">
      <c r="I73612"/>
      <c r="J73612"/>
      <c r="K73612"/>
      <c r="L73612"/>
    </row>
    <row r="73613" spans="9:12" ht="15" x14ac:dyDescent="0.25">
      <c r="I73613"/>
      <c r="J73613"/>
      <c r="K73613"/>
      <c r="L73613"/>
    </row>
    <row r="73614" spans="9:12" ht="15" x14ac:dyDescent="0.25">
      <c r="I73614"/>
      <c r="J73614"/>
      <c r="K73614"/>
      <c r="L73614"/>
    </row>
    <row r="73615" spans="9:12" ht="15" x14ac:dyDescent="0.25">
      <c r="I73615"/>
      <c r="J73615"/>
      <c r="K73615"/>
      <c r="L73615"/>
    </row>
    <row r="73616" spans="9:12" ht="15" x14ac:dyDescent="0.25">
      <c r="I73616"/>
      <c r="J73616"/>
      <c r="K73616"/>
      <c r="L73616"/>
    </row>
    <row r="73617" spans="9:12" ht="15" x14ac:dyDescent="0.25">
      <c r="I73617"/>
      <c r="J73617"/>
      <c r="K73617"/>
      <c r="L73617"/>
    </row>
    <row r="73618" spans="9:12" ht="15" x14ac:dyDescent="0.25">
      <c r="I73618"/>
      <c r="J73618"/>
      <c r="K73618"/>
      <c r="L73618"/>
    </row>
    <row r="73619" spans="9:12" ht="15" x14ac:dyDescent="0.25">
      <c r="I73619"/>
      <c r="J73619"/>
      <c r="K73619"/>
      <c r="L73619"/>
    </row>
    <row r="73620" spans="9:12" ht="15" x14ac:dyDescent="0.25">
      <c r="I73620"/>
      <c r="J73620"/>
      <c r="K73620"/>
      <c r="L73620"/>
    </row>
    <row r="73621" spans="9:12" ht="15" x14ac:dyDescent="0.25">
      <c r="I73621"/>
      <c r="J73621"/>
      <c r="K73621"/>
      <c r="L73621"/>
    </row>
    <row r="73622" spans="9:12" ht="15" x14ac:dyDescent="0.25">
      <c r="I73622"/>
      <c r="J73622"/>
      <c r="K73622"/>
      <c r="L73622"/>
    </row>
    <row r="73623" spans="9:12" ht="15" x14ac:dyDescent="0.25">
      <c r="I73623"/>
      <c r="J73623"/>
      <c r="K73623"/>
      <c r="L73623"/>
    </row>
    <row r="73624" spans="9:12" ht="15" x14ac:dyDescent="0.25">
      <c r="I73624"/>
      <c r="J73624"/>
      <c r="K73624"/>
      <c r="L73624"/>
    </row>
    <row r="73625" spans="9:12" ht="15" x14ac:dyDescent="0.25">
      <c r="I73625"/>
      <c r="J73625"/>
      <c r="K73625"/>
      <c r="L73625"/>
    </row>
    <row r="73626" spans="9:12" ht="15" x14ac:dyDescent="0.25">
      <c r="I73626"/>
      <c r="J73626"/>
      <c r="K73626"/>
      <c r="L73626"/>
    </row>
    <row r="73627" spans="9:12" ht="15" x14ac:dyDescent="0.25">
      <c r="I73627"/>
      <c r="J73627"/>
      <c r="K73627"/>
      <c r="L73627"/>
    </row>
    <row r="73628" spans="9:12" ht="15" x14ac:dyDescent="0.25">
      <c r="I73628"/>
      <c r="J73628"/>
      <c r="K73628"/>
      <c r="L73628"/>
    </row>
    <row r="73629" spans="9:12" ht="15" x14ac:dyDescent="0.25">
      <c r="I73629"/>
      <c r="J73629"/>
      <c r="K73629"/>
      <c r="L73629"/>
    </row>
    <row r="73630" spans="9:12" ht="15" x14ac:dyDescent="0.25">
      <c r="I73630"/>
      <c r="J73630"/>
      <c r="K73630"/>
      <c r="L73630"/>
    </row>
    <row r="73631" spans="9:12" ht="15" x14ac:dyDescent="0.25">
      <c r="I73631"/>
      <c r="J73631"/>
      <c r="K73631"/>
      <c r="L73631"/>
    </row>
    <row r="73632" spans="9:12" ht="15" x14ac:dyDescent="0.25">
      <c r="I73632"/>
      <c r="J73632"/>
      <c r="K73632"/>
      <c r="L73632"/>
    </row>
    <row r="73633" spans="9:12" ht="15" x14ac:dyDescent="0.25">
      <c r="I73633"/>
      <c r="J73633"/>
      <c r="K73633"/>
      <c r="L73633"/>
    </row>
    <row r="73634" spans="9:12" ht="15" x14ac:dyDescent="0.25">
      <c r="I73634"/>
      <c r="J73634"/>
      <c r="K73634"/>
      <c r="L73634"/>
    </row>
    <row r="73635" spans="9:12" ht="15" x14ac:dyDescent="0.25">
      <c r="I73635"/>
      <c r="J73635"/>
      <c r="K73635"/>
      <c r="L73635"/>
    </row>
    <row r="73636" spans="9:12" ht="15" x14ac:dyDescent="0.25">
      <c r="I73636"/>
      <c r="J73636"/>
      <c r="K73636"/>
      <c r="L73636"/>
    </row>
    <row r="73637" spans="9:12" ht="15" x14ac:dyDescent="0.25">
      <c r="I73637"/>
      <c r="J73637"/>
      <c r="K73637"/>
      <c r="L73637"/>
    </row>
    <row r="73638" spans="9:12" ht="15" x14ac:dyDescent="0.25">
      <c r="I73638"/>
      <c r="J73638"/>
      <c r="K73638"/>
      <c r="L73638"/>
    </row>
    <row r="73639" spans="9:12" ht="15" x14ac:dyDescent="0.25">
      <c r="I73639"/>
      <c r="J73639"/>
      <c r="K73639"/>
      <c r="L73639"/>
    </row>
    <row r="73640" spans="9:12" ht="15" x14ac:dyDescent="0.25">
      <c r="I73640"/>
      <c r="J73640"/>
      <c r="K73640"/>
      <c r="L73640"/>
    </row>
    <row r="73641" spans="9:12" ht="15" x14ac:dyDescent="0.25">
      <c r="I73641"/>
      <c r="J73641"/>
      <c r="K73641"/>
      <c r="L73641"/>
    </row>
    <row r="73642" spans="9:12" ht="15" x14ac:dyDescent="0.25">
      <c r="I73642"/>
      <c r="J73642"/>
      <c r="K73642"/>
      <c r="L73642"/>
    </row>
    <row r="73643" spans="9:12" ht="15" x14ac:dyDescent="0.25">
      <c r="I73643"/>
      <c r="J73643"/>
      <c r="K73643"/>
      <c r="L73643"/>
    </row>
    <row r="73644" spans="9:12" ht="15" x14ac:dyDescent="0.25">
      <c r="I73644"/>
      <c r="J73644"/>
      <c r="K73644"/>
      <c r="L73644"/>
    </row>
    <row r="73645" spans="9:12" ht="15" x14ac:dyDescent="0.25">
      <c r="I73645"/>
      <c r="J73645"/>
      <c r="K73645"/>
      <c r="L73645"/>
    </row>
    <row r="73646" spans="9:12" ht="15" x14ac:dyDescent="0.25">
      <c r="I73646"/>
      <c r="J73646"/>
      <c r="K73646"/>
      <c r="L73646"/>
    </row>
    <row r="73647" spans="9:12" ht="15" x14ac:dyDescent="0.25">
      <c r="I73647"/>
      <c r="J73647"/>
      <c r="K73647"/>
      <c r="L73647"/>
    </row>
    <row r="73648" spans="9:12" ht="15" x14ac:dyDescent="0.25">
      <c r="I73648"/>
      <c r="J73648"/>
      <c r="K73648"/>
      <c r="L73648"/>
    </row>
    <row r="73649" spans="9:12" ht="15" x14ac:dyDescent="0.25">
      <c r="I73649"/>
      <c r="J73649"/>
      <c r="K73649"/>
      <c r="L73649"/>
    </row>
    <row r="73650" spans="9:12" ht="15" x14ac:dyDescent="0.25">
      <c r="I73650"/>
      <c r="J73650"/>
      <c r="K73650"/>
      <c r="L73650"/>
    </row>
    <row r="73651" spans="9:12" ht="15" x14ac:dyDescent="0.25">
      <c r="I73651"/>
      <c r="J73651"/>
      <c r="K73651"/>
      <c r="L73651"/>
    </row>
    <row r="73652" spans="9:12" ht="15" x14ac:dyDescent="0.25">
      <c r="I73652"/>
      <c r="J73652"/>
      <c r="K73652"/>
      <c r="L73652"/>
    </row>
    <row r="73653" spans="9:12" ht="15" x14ac:dyDescent="0.25">
      <c r="I73653"/>
      <c r="J73653"/>
      <c r="K73653"/>
      <c r="L73653"/>
    </row>
    <row r="73654" spans="9:12" ht="15" x14ac:dyDescent="0.25">
      <c r="I73654"/>
      <c r="J73654"/>
      <c r="K73654"/>
      <c r="L73654"/>
    </row>
    <row r="73655" spans="9:12" ht="15" x14ac:dyDescent="0.25">
      <c r="I73655"/>
      <c r="J73655"/>
      <c r="K73655"/>
      <c r="L73655"/>
    </row>
    <row r="73656" spans="9:12" ht="15" x14ac:dyDescent="0.25">
      <c r="I73656"/>
      <c r="J73656"/>
      <c r="K73656"/>
      <c r="L73656"/>
    </row>
    <row r="73657" spans="9:12" ht="15" x14ac:dyDescent="0.25">
      <c r="I73657"/>
      <c r="J73657"/>
      <c r="K73657"/>
      <c r="L73657"/>
    </row>
    <row r="73658" spans="9:12" ht="15" x14ac:dyDescent="0.25">
      <c r="I73658"/>
      <c r="J73658"/>
      <c r="K73658"/>
      <c r="L73658"/>
    </row>
    <row r="73659" spans="9:12" ht="15" x14ac:dyDescent="0.25">
      <c r="I73659"/>
      <c r="J73659"/>
      <c r="K73659"/>
      <c r="L73659"/>
    </row>
    <row r="73660" spans="9:12" ht="15" x14ac:dyDescent="0.25">
      <c r="I73660"/>
      <c r="J73660"/>
      <c r="K73660"/>
      <c r="L73660"/>
    </row>
    <row r="73661" spans="9:12" ht="15" x14ac:dyDescent="0.25">
      <c r="I73661"/>
      <c r="J73661"/>
      <c r="K73661"/>
      <c r="L73661"/>
    </row>
    <row r="73662" spans="9:12" ht="15" x14ac:dyDescent="0.25">
      <c r="I73662"/>
      <c r="J73662"/>
      <c r="K73662"/>
      <c r="L73662"/>
    </row>
    <row r="73663" spans="9:12" ht="15" x14ac:dyDescent="0.25">
      <c r="I73663"/>
      <c r="J73663"/>
      <c r="K73663"/>
      <c r="L73663"/>
    </row>
    <row r="73664" spans="9:12" ht="15" x14ac:dyDescent="0.25">
      <c r="I73664"/>
      <c r="J73664"/>
      <c r="K73664"/>
      <c r="L73664"/>
    </row>
    <row r="73665" spans="9:12" ht="15" x14ac:dyDescent="0.25">
      <c r="I73665"/>
      <c r="J73665"/>
      <c r="K73665"/>
      <c r="L73665"/>
    </row>
    <row r="73666" spans="9:12" ht="15" x14ac:dyDescent="0.25">
      <c r="I73666"/>
      <c r="J73666"/>
      <c r="K73666"/>
      <c r="L73666"/>
    </row>
    <row r="73667" spans="9:12" ht="15" x14ac:dyDescent="0.25">
      <c r="I73667"/>
      <c r="J73667"/>
      <c r="K73667"/>
      <c r="L73667"/>
    </row>
    <row r="73668" spans="9:12" ht="15" x14ac:dyDescent="0.25">
      <c r="I73668"/>
      <c r="J73668"/>
      <c r="K73668"/>
      <c r="L73668"/>
    </row>
    <row r="73669" spans="9:12" ht="15" x14ac:dyDescent="0.25">
      <c r="I73669"/>
      <c r="J73669"/>
      <c r="K73669"/>
      <c r="L73669"/>
    </row>
    <row r="73670" spans="9:12" ht="15" x14ac:dyDescent="0.25">
      <c r="I73670"/>
      <c r="J73670"/>
      <c r="K73670"/>
      <c r="L73670"/>
    </row>
    <row r="73671" spans="9:12" ht="15" x14ac:dyDescent="0.25">
      <c r="I73671"/>
      <c r="J73671"/>
      <c r="K73671"/>
      <c r="L73671"/>
    </row>
    <row r="73672" spans="9:12" ht="15" x14ac:dyDescent="0.25">
      <c r="I73672"/>
      <c r="J73672"/>
      <c r="K73672"/>
      <c r="L73672"/>
    </row>
    <row r="73673" spans="9:12" ht="15" x14ac:dyDescent="0.25">
      <c r="I73673"/>
      <c r="J73673"/>
      <c r="K73673"/>
      <c r="L73673"/>
    </row>
    <row r="73674" spans="9:12" ht="15" x14ac:dyDescent="0.25">
      <c r="I73674"/>
      <c r="J73674"/>
      <c r="K73674"/>
      <c r="L73674"/>
    </row>
    <row r="73675" spans="9:12" ht="15" x14ac:dyDescent="0.25">
      <c r="I73675"/>
      <c r="J73675"/>
      <c r="K73675"/>
      <c r="L73675"/>
    </row>
    <row r="73676" spans="9:12" ht="15" x14ac:dyDescent="0.25">
      <c r="I73676"/>
      <c r="J73676"/>
      <c r="K73676"/>
      <c r="L73676"/>
    </row>
    <row r="73677" spans="9:12" ht="15" x14ac:dyDescent="0.25">
      <c r="I73677"/>
      <c r="J73677"/>
      <c r="K73677"/>
      <c r="L73677"/>
    </row>
    <row r="73678" spans="9:12" ht="15" x14ac:dyDescent="0.25">
      <c r="I73678"/>
      <c r="J73678"/>
      <c r="K73678"/>
      <c r="L73678"/>
    </row>
    <row r="73679" spans="9:12" ht="15" x14ac:dyDescent="0.25">
      <c r="I73679"/>
      <c r="J73679"/>
      <c r="K73679"/>
      <c r="L73679"/>
    </row>
    <row r="73680" spans="9:12" ht="15" x14ac:dyDescent="0.25">
      <c r="I73680"/>
      <c r="J73680"/>
      <c r="K73680"/>
      <c r="L73680"/>
    </row>
    <row r="73681" spans="9:12" ht="15" x14ac:dyDescent="0.25">
      <c r="I73681"/>
      <c r="J73681"/>
      <c r="K73681"/>
      <c r="L73681"/>
    </row>
    <row r="73682" spans="9:12" ht="15" x14ac:dyDescent="0.25">
      <c r="I73682"/>
      <c r="J73682"/>
      <c r="K73682"/>
      <c r="L73682"/>
    </row>
    <row r="73683" spans="9:12" ht="15" x14ac:dyDescent="0.25">
      <c r="I73683"/>
      <c r="J73683"/>
      <c r="K73683"/>
      <c r="L73683"/>
    </row>
    <row r="73684" spans="9:12" ht="15" x14ac:dyDescent="0.25">
      <c r="I73684"/>
      <c r="J73684"/>
      <c r="K73684"/>
      <c r="L73684"/>
    </row>
    <row r="73685" spans="9:12" ht="15" x14ac:dyDescent="0.25">
      <c r="I73685"/>
      <c r="J73685"/>
      <c r="K73685"/>
      <c r="L73685"/>
    </row>
    <row r="73686" spans="9:12" ht="15" x14ac:dyDescent="0.25">
      <c r="I73686"/>
      <c r="J73686"/>
      <c r="K73686"/>
      <c r="L73686"/>
    </row>
    <row r="73687" spans="9:12" ht="15" x14ac:dyDescent="0.25">
      <c r="I73687"/>
      <c r="J73687"/>
      <c r="K73687"/>
      <c r="L73687"/>
    </row>
    <row r="73688" spans="9:12" ht="15" x14ac:dyDescent="0.25">
      <c r="I73688"/>
      <c r="J73688"/>
      <c r="K73688"/>
      <c r="L73688"/>
    </row>
    <row r="73689" spans="9:12" ht="15" x14ac:dyDescent="0.25">
      <c r="I73689"/>
      <c r="J73689"/>
      <c r="K73689"/>
      <c r="L73689"/>
    </row>
    <row r="73690" spans="9:12" ht="15" x14ac:dyDescent="0.25">
      <c r="I73690"/>
      <c r="J73690"/>
      <c r="K73690"/>
      <c r="L73690"/>
    </row>
    <row r="73691" spans="9:12" ht="15" x14ac:dyDescent="0.25">
      <c r="I73691"/>
      <c r="J73691"/>
      <c r="K73691"/>
      <c r="L73691"/>
    </row>
    <row r="73692" spans="9:12" ht="15" x14ac:dyDescent="0.25">
      <c r="I73692"/>
      <c r="J73692"/>
      <c r="K73692"/>
      <c r="L73692"/>
    </row>
    <row r="73693" spans="9:12" ht="15" x14ac:dyDescent="0.25">
      <c r="I73693"/>
      <c r="J73693"/>
      <c r="K73693"/>
      <c r="L73693"/>
    </row>
    <row r="73694" spans="9:12" ht="15" x14ac:dyDescent="0.25">
      <c r="I73694"/>
      <c r="J73694"/>
      <c r="K73694"/>
      <c r="L73694"/>
    </row>
    <row r="73695" spans="9:12" ht="15" x14ac:dyDescent="0.25">
      <c r="I73695"/>
      <c r="J73695"/>
      <c r="K73695"/>
      <c r="L73695"/>
    </row>
    <row r="73696" spans="9:12" ht="15" x14ac:dyDescent="0.25">
      <c r="I73696"/>
      <c r="J73696"/>
      <c r="K73696"/>
      <c r="L73696"/>
    </row>
    <row r="73697" spans="9:12" ht="15" x14ac:dyDescent="0.25">
      <c r="I73697"/>
      <c r="J73697"/>
      <c r="K73697"/>
      <c r="L73697"/>
    </row>
    <row r="73698" spans="9:12" ht="15" x14ac:dyDescent="0.25">
      <c r="I73698"/>
      <c r="J73698"/>
      <c r="K73698"/>
      <c r="L73698"/>
    </row>
    <row r="73699" spans="9:12" ht="15" x14ac:dyDescent="0.25">
      <c r="I73699"/>
      <c r="J73699"/>
      <c r="K73699"/>
      <c r="L73699"/>
    </row>
    <row r="73700" spans="9:12" ht="15" x14ac:dyDescent="0.25">
      <c r="I73700"/>
      <c r="J73700"/>
      <c r="K73700"/>
      <c r="L73700"/>
    </row>
    <row r="73701" spans="9:12" ht="15" x14ac:dyDescent="0.25">
      <c r="I73701"/>
      <c r="J73701"/>
      <c r="K73701"/>
      <c r="L73701"/>
    </row>
    <row r="73702" spans="9:12" ht="15" x14ac:dyDescent="0.25">
      <c r="I73702"/>
      <c r="J73702"/>
      <c r="K73702"/>
      <c r="L73702"/>
    </row>
    <row r="73703" spans="9:12" ht="15" x14ac:dyDescent="0.25">
      <c r="I73703"/>
      <c r="J73703"/>
      <c r="K73703"/>
      <c r="L73703"/>
    </row>
    <row r="73704" spans="9:12" ht="15" x14ac:dyDescent="0.25">
      <c r="I73704"/>
      <c r="J73704"/>
      <c r="K73704"/>
      <c r="L73704"/>
    </row>
    <row r="73705" spans="9:12" ht="15" x14ac:dyDescent="0.25">
      <c r="I73705"/>
      <c r="J73705"/>
      <c r="K73705"/>
      <c r="L73705"/>
    </row>
    <row r="73706" spans="9:12" ht="15" x14ac:dyDescent="0.25">
      <c r="I73706"/>
      <c r="J73706"/>
      <c r="K73706"/>
      <c r="L73706"/>
    </row>
    <row r="73707" spans="9:12" ht="15" x14ac:dyDescent="0.25">
      <c r="I73707"/>
      <c r="J73707"/>
      <c r="K73707"/>
      <c r="L73707"/>
    </row>
    <row r="73708" spans="9:12" ht="15" x14ac:dyDescent="0.25">
      <c r="I73708"/>
      <c r="J73708"/>
      <c r="K73708"/>
      <c r="L73708"/>
    </row>
    <row r="73709" spans="9:12" ht="15" x14ac:dyDescent="0.25">
      <c r="I73709"/>
      <c r="J73709"/>
      <c r="K73709"/>
      <c r="L73709"/>
    </row>
    <row r="73710" spans="9:12" ht="15" x14ac:dyDescent="0.25">
      <c r="I73710"/>
      <c r="J73710"/>
      <c r="K73710"/>
      <c r="L73710"/>
    </row>
    <row r="73711" spans="9:12" ht="15" x14ac:dyDescent="0.25">
      <c r="I73711"/>
      <c r="J73711"/>
      <c r="K73711"/>
      <c r="L73711"/>
    </row>
    <row r="73712" spans="9:12" ht="15" x14ac:dyDescent="0.25">
      <c r="I73712"/>
      <c r="J73712"/>
      <c r="K73712"/>
      <c r="L73712"/>
    </row>
    <row r="73713" spans="9:12" ht="15" x14ac:dyDescent="0.25">
      <c r="I73713"/>
      <c r="J73713"/>
      <c r="K73713"/>
      <c r="L73713"/>
    </row>
    <row r="73714" spans="9:12" ht="15" x14ac:dyDescent="0.25">
      <c r="I73714"/>
      <c r="J73714"/>
      <c r="K73714"/>
      <c r="L73714"/>
    </row>
    <row r="73715" spans="9:12" ht="15" x14ac:dyDescent="0.25">
      <c r="I73715"/>
      <c r="J73715"/>
      <c r="K73715"/>
      <c r="L73715"/>
    </row>
    <row r="73716" spans="9:12" ht="15" x14ac:dyDescent="0.25">
      <c r="I73716"/>
      <c r="J73716"/>
      <c r="K73716"/>
      <c r="L73716"/>
    </row>
    <row r="73717" spans="9:12" ht="15" x14ac:dyDescent="0.25">
      <c r="I73717"/>
      <c r="J73717"/>
      <c r="K73717"/>
      <c r="L73717"/>
    </row>
    <row r="73718" spans="9:12" ht="15" x14ac:dyDescent="0.25">
      <c r="I73718"/>
      <c r="J73718"/>
      <c r="K73718"/>
      <c r="L73718"/>
    </row>
    <row r="73719" spans="9:12" ht="15" x14ac:dyDescent="0.25">
      <c r="I73719"/>
      <c r="J73719"/>
      <c r="K73719"/>
      <c r="L73719"/>
    </row>
    <row r="73720" spans="9:12" ht="15" x14ac:dyDescent="0.25">
      <c r="I73720"/>
      <c r="J73720"/>
      <c r="K73720"/>
      <c r="L73720"/>
    </row>
    <row r="73721" spans="9:12" ht="15" x14ac:dyDescent="0.25">
      <c r="I73721"/>
      <c r="J73721"/>
      <c r="K73721"/>
      <c r="L73721"/>
    </row>
    <row r="73722" spans="9:12" ht="15" x14ac:dyDescent="0.25">
      <c r="I73722"/>
      <c r="J73722"/>
      <c r="K73722"/>
      <c r="L73722"/>
    </row>
    <row r="73723" spans="9:12" ht="15" x14ac:dyDescent="0.25">
      <c r="I73723"/>
      <c r="J73723"/>
      <c r="K73723"/>
      <c r="L73723"/>
    </row>
    <row r="73724" spans="9:12" ht="15" x14ac:dyDescent="0.25">
      <c r="I73724"/>
      <c r="J73724"/>
      <c r="K73724"/>
      <c r="L73724"/>
    </row>
    <row r="73725" spans="9:12" ht="15" x14ac:dyDescent="0.25">
      <c r="I73725"/>
      <c r="J73725"/>
      <c r="K73725"/>
      <c r="L73725"/>
    </row>
    <row r="73726" spans="9:12" ht="15" x14ac:dyDescent="0.25">
      <c r="I73726"/>
      <c r="J73726"/>
      <c r="K73726"/>
      <c r="L73726"/>
    </row>
    <row r="73727" spans="9:12" ht="15" x14ac:dyDescent="0.25">
      <c r="I73727"/>
      <c r="J73727"/>
      <c r="K73727"/>
      <c r="L73727"/>
    </row>
    <row r="73728" spans="9:12" ht="15" x14ac:dyDescent="0.25">
      <c r="I73728"/>
      <c r="J73728"/>
      <c r="K73728"/>
      <c r="L73728"/>
    </row>
    <row r="73729" spans="9:12" ht="15" x14ac:dyDescent="0.25">
      <c r="I73729"/>
      <c r="J73729"/>
      <c r="K73729"/>
      <c r="L73729"/>
    </row>
    <row r="73730" spans="9:12" ht="15" x14ac:dyDescent="0.25">
      <c r="I73730"/>
      <c r="J73730"/>
      <c r="K73730"/>
      <c r="L73730"/>
    </row>
    <row r="73731" spans="9:12" ht="15" x14ac:dyDescent="0.25">
      <c r="I73731"/>
      <c r="J73731"/>
      <c r="K73731"/>
      <c r="L73731"/>
    </row>
    <row r="73732" spans="9:12" ht="15" x14ac:dyDescent="0.25">
      <c r="I73732"/>
      <c r="J73732"/>
      <c r="K73732"/>
      <c r="L73732"/>
    </row>
    <row r="73733" spans="9:12" ht="15" x14ac:dyDescent="0.25">
      <c r="I73733"/>
      <c r="J73733"/>
      <c r="K73733"/>
      <c r="L73733"/>
    </row>
    <row r="73734" spans="9:12" ht="15" x14ac:dyDescent="0.25">
      <c r="I73734"/>
      <c r="J73734"/>
      <c r="K73734"/>
      <c r="L73734"/>
    </row>
    <row r="73735" spans="9:12" ht="15" x14ac:dyDescent="0.25">
      <c r="I73735"/>
      <c r="J73735"/>
      <c r="K73735"/>
      <c r="L73735"/>
    </row>
    <row r="73736" spans="9:12" ht="15" x14ac:dyDescent="0.25">
      <c r="I73736"/>
      <c r="J73736"/>
      <c r="K73736"/>
      <c r="L73736"/>
    </row>
    <row r="73737" spans="9:12" ht="15" x14ac:dyDescent="0.25">
      <c r="I73737"/>
      <c r="J73737"/>
      <c r="K73737"/>
      <c r="L73737"/>
    </row>
    <row r="73738" spans="9:12" ht="15" x14ac:dyDescent="0.25">
      <c r="I73738"/>
      <c r="J73738"/>
      <c r="K73738"/>
      <c r="L73738"/>
    </row>
    <row r="73739" spans="9:12" ht="15" x14ac:dyDescent="0.25">
      <c r="I73739"/>
      <c r="J73739"/>
      <c r="K73739"/>
      <c r="L73739"/>
    </row>
    <row r="73740" spans="9:12" ht="15" x14ac:dyDescent="0.25">
      <c r="I73740"/>
      <c r="J73740"/>
      <c r="K73740"/>
      <c r="L73740"/>
    </row>
    <row r="73741" spans="9:12" ht="15" x14ac:dyDescent="0.25">
      <c r="I73741"/>
      <c r="J73741"/>
      <c r="K73741"/>
      <c r="L73741"/>
    </row>
    <row r="73742" spans="9:12" ht="15" x14ac:dyDescent="0.25">
      <c r="I73742"/>
      <c r="J73742"/>
      <c r="K73742"/>
      <c r="L73742"/>
    </row>
    <row r="73743" spans="9:12" ht="15" x14ac:dyDescent="0.25">
      <c r="I73743"/>
      <c r="J73743"/>
      <c r="K73743"/>
      <c r="L73743"/>
    </row>
    <row r="73744" spans="9:12" ht="15" x14ac:dyDescent="0.25">
      <c r="I73744"/>
      <c r="J73744"/>
      <c r="K73744"/>
      <c r="L73744"/>
    </row>
    <row r="73745" spans="9:12" ht="15" x14ac:dyDescent="0.25">
      <c r="I73745"/>
      <c r="J73745"/>
      <c r="K73745"/>
      <c r="L73745"/>
    </row>
    <row r="73746" spans="9:12" ht="15" x14ac:dyDescent="0.25">
      <c r="I73746"/>
      <c r="J73746"/>
      <c r="K73746"/>
      <c r="L73746"/>
    </row>
    <row r="73747" spans="9:12" ht="15" x14ac:dyDescent="0.25">
      <c r="I73747"/>
      <c r="J73747"/>
      <c r="K73747"/>
      <c r="L73747"/>
    </row>
    <row r="73748" spans="9:12" ht="15" x14ac:dyDescent="0.25">
      <c r="I73748"/>
      <c r="J73748"/>
      <c r="K73748"/>
      <c r="L73748"/>
    </row>
    <row r="73749" spans="9:12" ht="15" x14ac:dyDescent="0.25">
      <c r="I73749"/>
      <c r="J73749"/>
      <c r="K73749"/>
      <c r="L73749"/>
    </row>
    <row r="73750" spans="9:12" ht="15" x14ac:dyDescent="0.25">
      <c r="I73750"/>
      <c r="J73750"/>
      <c r="K73750"/>
      <c r="L73750"/>
    </row>
    <row r="73751" spans="9:12" ht="15" x14ac:dyDescent="0.25">
      <c r="I73751"/>
      <c r="J73751"/>
      <c r="K73751"/>
      <c r="L73751"/>
    </row>
    <row r="73752" spans="9:12" ht="15" x14ac:dyDescent="0.25">
      <c r="I73752"/>
      <c r="J73752"/>
      <c r="K73752"/>
      <c r="L73752"/>
    </row>
    <row r="73753" spans="9:12" ht="15" x14ac:dyDescent="0.25">
      <c r="I73753"/>
      <c r="J73753"/>
      <c r="K73753"/>
      <c r="L73753"/>
    </row>
    <row r="73754" spans="9:12" ht="15" x14ac:dyDescent="0.25">
      <c r="I73754"/>
      <c r="J73754"/>
      <c r="K73754"/>
      <c r="L73754"/>
    </row>
    <row r="73755" spans="9:12" ht="15" x14ac:dyDescent="0.25">
      <c r="I73755"/>
      <c r="J73755"/>
      <c r="K73755"/>
      <c r="L73755"/>
    </row>
    <row r="73756" spans="9:12" ht="15" x14ac:dyDescent="0.25">
      <c r="I73756"/>
      <c r="J73756"/>
      <c r="K73756"/>
      <c r="L73756"/>
    </row>
    <row r="73757" spans="9:12" ht="15" x14ac:dyDescent="0.25">
      <c r="I73757"/>
      <c r="J73757"/>
      <c r="K73757"/>
      <c r="L73757"/>
    </row>
    <row r="73758" spans="9:12" ht="15" x14ac:dyDescent="0.25">
      <c r="I73758"/>
      <c r="J73758"/>
      <c r="K73758"/>
      <c r="L73758"/>
    </row>
    <row r="73759" spans="9:12" ht="15" x14ac:dyDescent="0.25">
      <c r="I73759"/>
      <c r="J73759"/>
      <c r="K73759"/>
      <c r="L73759"/>
    </row>
    <row r="73760" spans="9:12" ht="15" x14ac:dyDescent="0.25">
      <c r="I73760"/>
      <c r="J73760"/>
      <c r="K73760"/>
      <c r="L73760"/>
    </row>
    <row r="73761" spans="9:12" ht="15" x14ac:dyDescent="0.25">
      <c r="I73761"/>
      <c r="J73761"/>
      <c r="K73761"/>
      <c r="L73761"/>
    </row>
    <row r="73762" spans="9:12" ht="15" x14ac:dyDescent="0.25">
      <c r="I73762"/>
      <c r="J73762"/>
      <c r="K73762"/>
      <c r="L73762"/>
    </row>
    <row r="73763" spans="9:12" ht="15" x14ac:dyDescent="0.25">
      <c r="I73763"/>
      <c r="J73763"/>
      <c r="K73763"/>
      <c r="L73763"/>
    </row>
    <row r="73764" spans="9:12" ht="15" x14ac:dyDescent="0.25">
      <c r="I73764"/>
      <c r="J73764"/>
      <c r="K73764"/>
      <c r="L73764"/>
    </row>
    <row r="73765" spans="9:12" ht="15" x14ac:dyDescent="0.25">
      <c r="I73765"/>
      <c r="J73765"/>
      <c r="K73765"/>
      <c r="L73765"/>
    </row>
    <row r="73766" spans="9:12" ht="15" x14ac:dyDescent="0.25">
      <c r="I73766"/>
      <c r="J73766"/>
      <c r="K73766"/>
      <c r="L73766"/>
    </row>
    <row r="73767" spans="9:12" ht="15" x14ac:dyDescent="0.25">
      <c r="I73767"/>
      <c r="J73767"/>
      <c r="K73767"/>
      <c r="L73767"/>
    </row>
    <row r="73768" spans="9:12" ht="15" x14ac:dyDescent="0.25">
      <c r="I73768"/>
      <c r="J73768"/>
      <c r="K73768"/>
      <c r="L73768"/>
    </row>
    <row r="73769" spans="9:12" ht="15" x14ac:dyDescent="0.25">
      <c r="I73769"/>
      <c r="J73769"/>
      <c r="K73769"/>
      <c r="L73769"/>
    </row>
    <row r="73770" spans="9:12" ht="15" x14ac:dyDescent="0.25">
      <c r="I73770"/>
      <c r="J73770"/>
      <c r="K73770"/>
      <c r="L73770"/>
    </row>
    <row r="73771" spans="9:12" ht="15" x14ac:dyDescent="0.25">
      <c r="I73771"/>
      <c r="J73771"/>
      <c r="K73771"/>
      <c r="L73771"/>
    </row>
    <row r="73772" spans="9:12" ht="15" x14ac:dyDescent="0.25">
      <c r="I73772"/>
      <c r="J73772"/>
      <c r="K73772"/>
      <c r="L73772"/>
    </row>
    <row r="73773" spans="9:12" ht="15" x14ac:dyDescent="0.25">
      <c r="I73773"/>
      <c r="J73773"/>
      <c r="K73773"/>
      <c r="L73773"/>
    </row>
    <row r="73774" spans="9:12" ht="15" x14ac:dyDescent="0.25">
      <c r="I73774"/>
      <c r="J73774"/>
      <c r="K73774"/>
      <c r="L73774"/>
    </row>
    <row r="73775" spans="9:12" ht="15" x14ac:dyDescent="0.25">
      <c r="I73775"/>
      <c r="J73775"/>
      <c r="K73775"/>
      <c r="L73775"/>
    </row>
    <row r="73776" spans="9:12" ht="15" x14ac:dyDescent="0.25">
      <c r="I73776"/>
      <c r="J73776"/>
      <c r="K73776"/>
      <c r="L73776"/>
    </row>
    <row r="73777" spans="9:12" ht="15" x14ac:dyDescent="0.25">
      <c r="I73777"/>
      <c r="J73777"/>
      <c r="K73777"/>
      <c r="L73777"/>
    </row>
    <row r="73778" spans="9:12" ht="15" x14ac:dyDescent="0.25">
      <c r="I73778"/>
      <c r="J73778"/>
      <c r="K73778"/>
      <c r="L73778"/>
    </row>
    <row r="73779" spans="9:12" ht="15" x14ac:dyDescent="0.25">
      <c r="I73779"/>
      <c r="J73779"/>
      <c r="K73779"/>
      <c r="L73779"/>
    </row>
    <row r="73780" spans="9:12" ht="15" x14ac:dyDescent="0.25">
      <c r="I73780"/>
      <c r="J73780"/>
      <c r="K73780"/>
      <c r="L73780"/>
    </row>
    <row r="73781" spans="9:12" ht="15" x14ac:dyDescent="0.25">
      <c r="I73781"/>
      <c r="J73781"/>
      <c r="K73781"/>
      <c r="L73781"/>
    </row>
    <row r="73782" spans="9:12" ht="15" x14ac:dyDescent="0.25">
      <c r="I73782"/>
      <c r="J73782"/>
      <c r="K73782"/>
      <c r="L73782"/>
    </row>
    <row r="73783" spans="9:12" ht="15" x14ac:dyDescent="0.25">
      <c r="I73783"/>
      <c r="J73783"/>
      <c r="K73783"/>
      <c r="L73783"/>
    </row>
    <row r="73784" spans="9:12" ht="15" x14ac:dyDescent="0.25">
      <c r="I73784"/>
      <c r="J73784"/>
      <c r="K73784"/>
      <c r="L73784"/>
    </row>
    <row r="73785" spans="9:12" ht="15" x14ac:dyDescent="0.25">
      <c r="I73785"/>
      <c r="J73785"/>
      <c r="K73785"/>
      <c r="L73785"/>
    </row>
    <row r="73786" spans="9:12" ht="15" x14ac:dyDescent="0.25">
      <c r="I73786"/>
      <c r="J73786"/>
      <c r="K73786"/>
      <c r="L73786"/>
    </row>
    <row r="73787" spans="9:12" ht="15" x14ac:dyDescent="0.25">
      <c r="I73787"/>
      <c r="J73787"/>
      <c r="K73787"/>
      <c r="L73787"/>
    </row>
    <row r="73788" spans="9:12" ht="15" x14ac:dyDescent="0.25">
      <c r="I73788"/>
      <c r="J73788"/>
      <c r="K73788"/>
      <c r="L73788"/>
    </row>
    <row r="73789" spans="9:12" ht="15" x14ac:dyDescent="0.25">
      <c r="I73789"/>
      <c r="J73789"/>
      <c r="K73789"/>
      <c r="L73789"/>
    </row>
    <row r="73790" spans="9:12" ht="15" x14ac:dyDescent="0.25">
      <c r="I73790"/>
      <c r="J73790"/>
      <c r="K73790"/>
      <c r="L73790"/>
    </row>
    <row r="73791" spans="9:12" ht="15" x14ac:dyDescent="0.25">
      <c r="I73791"/>
      <c r="J73791"/>
      <c r="K73791"/>
      <c r="L73791"/>
    </row>
    <row r="73792" spans="9:12" ht="15" x14ac:dyDescent="0.25">
      <c r="I73792"/>
      <c r="J73792"/>
      <c r="K73792"/>
      <c r="L73792"/>
    </row>
    <row r="73793" spans="9:12" ht="15" x14ac:dyDescent="0.25">
      <c r="I73793"/>
      <c r="J73793"/>
      <c r="K73793"/>
      <c r="L73793"/>
    </row>
    <row r="73794" spans="9:12" ht="15" x14ac:dyDescent="0.25">
      <c r="I73794"/>
      <c r="J73794"/>
      <c r="K73794"/>
      <c r="L73794"/>
    </row>
    <row r="73795" spans="9:12" ht="15" x14ac:dyDescent="0.25">
      <c r="I73795"/>
      <c r="J73795"/>
      <c r="K73795"/>
      <c r="L73795"/>
    </row>
    <row r="73796" spans="9:12" ht="15" x14ac:dyDescent="0.25">
      <c r="I73796"/>
      <c r="J73796"/>
      <c r="K73796"/>
      <c r="L73796"/>
    </row>
    <row r="73797" spans="9:12" ht="15" x14ac:dyDescent="0.25">
      <c r="I73797"/>
      <c r="J73797"/>
      <c r="K73797"/>
      <c r="L73797"/>
    </row>
    <row r="73798" spans="9:12" ht="15" x14ac:dyDescent="0.25">
      <c r="I73798"/>
      <c r="J73798"/>
      <c r="K73798"/>
      <c r="L73798"/>
    </row>
    <row r="73799" spans="9:12" ht="15" x14ac:dyDescent="0.25">
      <c r="I73799"/>
      <c r="J73799"/>
      <c r="K73799"/>
      <c r="L73799"/>
    </row>
    <row r="73800" spans="9:12" ht="15" x14ac:dyDescent="0.25">
      <c r="I73800"/>
      <c r="J73800"/>
      <c r="K73800"/>
      <c r="L73800"/>
    </row>
    <row r="73801" spans="9:12" ht="15" x14ac:dyDescent="0.25">
      <c r="I73801"/>
      <c r="J73801"/>
      <c r="K73801"/>
      <c r="L73801"/>
    </row>
    <row r="73802" spans="9:12" ht="15" x14ac:dyDescent="0.25">
      <c r="I73802"/>
      <c r="J73802"/>
      <c r="K73802"/>
      <c r="L73802"/>
    </row>
    <row r="73803" spans="9:12" ht="15" x14ac:dyDescent="0.25">
      <c r="I73803"/>
      <c r="J73803"/>
      <c r="K73803"/>
      <c r="L73803"/>
    </row>
    <row r="73804" spans="9:12" ht="15" x14ac:dyDescent="0.25">
      <c r="I73804"/>
      <c r="J73804"/>
      <c r="K73804"/>
      <c r="L73804"/>
    </row>
    <row r="73805" spans="9:12" ht="15" x14ac:dyDescent="0.25">
      <c r="I73805"/>
      <c r="J73805"/>
      <c r="K73805"/>
      <c r="L73805"/>
    </row>
    <row r="73806" spans="9:12" ht="15" x14ac:dyDescent="0.25">
      <c r="I73806"/>
      <c r="J73806"/>
      <c r="K73806"/>
      <c r="L73806"/>
    </row>
    <row r="73807" spans="9:12" ht="15" x14ac:dyDescent="0.25">
      <c r="I73807"/>
      <c r="J73807"/>
      <c r="K73807"/>
      <c r="L73807"/>
    </row>
    <row r="73808" spans="9:12" ht="15" x14ac:dyDescent="0.25">
      <c r="I73808"/>
      <c r="J73808"/>
      <c r="K73808"/>
      <c r="L73808"/>
    </row>
    <row r="73809" spans="9:12" ht="15" x14ac:dyDescent="0.25">
      <c r="I73809"/>
      <c r="J73809"/>
      <c r="K73809"/>
      <c r="L73809"/>
    </row>
    <row r="73810" spans="9:12" ht="15" x14ac:dyDescent="0.25">
      <c r="I73810"/>
      <c r="J73810"/>
      <c r="K73810"/>
      <c r="L73810"/>
    </row>
    <row r="73811" spans="9:12" ht="15" x14ac:dyDescent="0.25">
      <c r="I73811"/>
      <c r="J73811"/>
      <c r="K73811"/>
      <c r="L73811"/>
    </row>
    <row r="73812" spans="9:12" ht="15" x14ac:dyDescent="0.25">
      <c r="I73812"/>
      <c r="J73812"/>
      <c r="K73812"/>
      <c r="L73812"/>
    </row>
    <row r="73813" spans="9:12" ht="15" x14ac:dyDescent="0.25">
      <c r="I73813"/>
      <c r="J73813"/>
      <c r="K73813"/>
      <c r="L73813"/>
    </row>
    <row r="73814" spans="9:12" ht="15" x14ac:dyDescent="0.25">
      <c r="I73814"/>
      <c r="J73814"/>
      <c r="K73814"/>
      <c r="L73814"/>
    </row>
    <row r="73815" spans="9:12" ht="15" x14ac:dyDescent="0.25">
      <c r="I73815"/>
      <c r="J73815"/>
      <c r="K73815"/>
      <c r="L73815"/>
    </row>
    <row r="73816" spans="9:12" ht="15" x14ac:dyDescent="0.25">
      <c r="I73816"/>
      <c r="J73816"/>
      <c r="K73816"/>
      <c r="L73816"/>
    </row>
    <row r="73817" spans="9:12" ht="15" x14ac:dyDescent="0.25">
      <c r="I73817"/>
      <c r="J73817"/>
      <c r="K73817"/>
      <c r="L73817"/>
    </row>
    <row r="73818" spans="9:12" ht="15" x14ac:dyDescent="0.25">
      <c r="I73818"/>
      <c r="J73818"/>
      <c r="K73818"/>
      <c r="L73818"/>
    </row>
    <row r="73819" spans="9:12" ht="15" x14ac:dyDescent="0.25">
      <c r="I73819"/>
      <c r="J73819"/>
      <c r="K73819"/>
      <c r="L73819"/>
    </row>
    <row r="73820" spans="9:12" ht="15" x14ac:dyDescent="0.25">
      <c r="I73820"/>
      <c r="J73820"/>
      <c r="K73820"/>
      <c r="L73820"/>
    </row>
    <row r="73821" spans="9:12" ht="15" x14ac:dyDescent="0.25">
      <c r="I73821"/>
      <c r="J73821"/>
      <c r="K73821"/>
      <c r="L73821"/>
    </row>
    <row r="73822" spans="9:12" ht="15" x14ac:dyDescent="0.25">
      <c r="I73822"/>
      <c r="J73822"/>
      <c r="K73822"/>
      <c r="L73822"/>
    </row>
    <row r="73823" spans="9:12" ht="15" x14ac:dyDescent="0.25">
      <c r="I73823"/>
      <c r="J73823"/>
      <c r="K73823"/>
      <c r="L73823"/>
    </row>
    <row r="73824" spans="9:12" ht="15" x14ac:dyDescent="0.25">
      <c r="I73824"/>
      <c r="J73824"/>
      <c r="K73824"/>
      <c r="L73824"/>
    </row>
    <row r="73825" spans="9:12" ht="15" x14ac:dyDescent="0.25">
      <c r="I73825"/>
      <c r="J73825"/>
      <c r="K73825"/>
      <c r="L73825"/>
    </row>
    <row r="73826" spans="9:12" ht="15" x14ac:dyDescent="0.25">
      <c r="I73826"/>
      <c r="J73826"/>
      <c r="K73826"/>
      <c r="L73826"/>
    </row>
    <row r="73827" spans="9:12" ht="15" x14ac:dyDescent="0.25">
      <c r="I73827"/>
      <c r="J73827"/>
      <c r="K73827"/>
      <c r="L73827"/>
    </row>
    <row r="73828" spans="9:12" ht="15" x14ac:dyDescent="0.25">
      <c r="I73828"/>
      <c r="J73828"/>
      <c r="K73828"/>
      <c r="L73828"/>
    </row>
    <row r="73829" spans="9:12" ht="15" x14ac:dyDescent="0.25">
      <c r="I73829"/>
      <c r="J73829"/>
      <c r="K73829"/>
      <c r="L73829"/>
    </row>
    <row r="73830" spans="9:12" ht="15" x14ac:dyDescent="0.25">
      <c r="I73830"/>
      <c r="J73830"/>
      <c r="K73830"/>
      <c r="L73830"/>
    </row>
    <row r="73831" spans="9:12" ht="15" x14ac:dyDescent="0.25">
      <c r="I73831"/>
      <c r="J73831"/>
      <c r="K73831"/>
      <c r="L73831"/>
    </row>
    <row r="73832" spans="9:12" ht="15" x14ac:dyDescent="0.25">
      <c r="I73832"/>
      <c r="J73832"/>
      <c r="K73832"/>
      <c r="L73832"/>
    </row>
    <row r="73833" spans="9:12" ht="15" x14ac:dyDescent="0.25">
      <c r="I73833"/>
      <c r="J73833"/>
      <c r="K73833"/>
      <c r="L73833"/>
    </row>
    <row r="73834" spans="9:12" ht="15" x14ac:dyDescent="0.25">
      <c r="I73834"/>
      <c r="J73834"/>
      <c r="K73834"/>
      <c r="L73834"/>
    </row>
    <row r="73835" spans="9:12" ht="15" x14ac:dyDescent="0.25">
      <c r="I73835"/>
      <c r="J73835"/>
      <c r="K73835"/>
      <c r="L73835"/>
    </row>
    <row r="73836" spans="9:12" ht="15" x14ac:dyDescent="0.25">
      <c r="I73836"/>
      <c r="J73836"/>
      <c r="K73836"/>
      <c r="L73836"/>
    </row>
    <row r="73837" spans="9:12" ht="15" x14ac:dyDescent="0.25">
      <c r="I73837"/>
      <c r="J73837"/>
      <c r="K73837"/>
      <c r="L73837"/>
    </row>
    <row r="73838" spans="9:12" ht="15" x14ac:dyDescent="0.25">
      <c r="I73838"/>
      <c r="J73838"/>
      <c r="K73838"/>
      <c r="L73838"/>
    </row>
    <row r="73839" spans="9:12" ht="15" x14ac:dyDescent="0.25">
      <c r="I73839"/>
      <c r="J73839"/>
      <c r="K73839"/>
      <c r="L73839"/>
    </row>
    <row r="73840" spans="9:12" ht="15" x14ac:dyDescent="0.25">
      <c r="I73840"/>
      <c r="J73840"/>
      <c r="K73840"/>
      <c r="L73840"/>
    </row>
    <row r="73841" spans="9:12" ht="15" x14ac:dyDescent="0.25">
      <c r="I73841"/>
      <c r="J73841"/>
      <c r="K73841"/>
      <c r="L73841"/>
    </row>
    <row r="73842" spans="9:12" ht="15" x14ac:dyDescent="0.25">
      <c r="I73842"/>
      <c r="J73842"/>
      <c r="K73842"/>
      <c r="L73842"/>
    </row>
    <row r="73843" spans="9:12" ht="15" x14ac:dyDescent="0.25">
      <c r="I73843"/>
      <c r="J73843"/>
      <c r="K73843"/>
      <c r="L73843"/>
    </row>
    <row r="73844" spans="9:12" ht="15" x14ac:dyDescent="0.25">
      <c r="I73844"/>
      <c r="J73844"/>
      <c r="K73844"/>
      <c r="L73844"/>
    </row>
    <row r="73845" spans="9:12" ht="15" x14ac:dyDescent="0.25">
      <c r="I73845"/>
      <c r="J73845"/>
      <c r="K73845"/>
      <c r="L73845"/>
    </row>
    <row r="73846" spans="9:12" ht="15" x14ac:dyDescent="0.25">
      <c r="I73846"/>
      <c r="J73846"/>
      <c r="K73846"/>
      <c r="L73846"/>
    </row>
    <row r="73847" spans="9:12" ht="15" x14ac:dyDescent="0.25">
      <c r="I73847"/>
      <c r="J73847"/>
      <c r="K73847"/>
      <c r="L73847"/>
    </row>
    <row r="73848" spans="9:12" ht="15" x14ac:dyDescent="0.25">
      <c r="I73848"/>
      <c r="J73848"/>
      <c r="K73848"/>
      <c r="L73848"/>
    </row>
    <row r="73849" spans="9:12" ht="15" x14ac:dyDescent="0.25">
      <c r="I73849"/>
      <c r="J73849"/>
      <c r="K73849"/>
      <c r="L73849"/>
    </row>
    <row r="73850" spans="9:12" ht="15" x14ac:dyDescent="0.25">
      <c r="I73850"/>
      <c r="J73850"/>
      <c r="K73850"/>
      <c r="L73850"/>
    </row>
    <row r="73851" spans="9:12" ht="15" x14ac:dyDescent="0.25">
      <c r="I73851"/>
      <c r="J73851"/>
      <c r="K73851"/>
      <c r="L73851"/>
    </row>
    <row r="73852" spans="9:12" ht="15" x14ac:dyDescent="0.25">
      <c r="I73852"/>
      <c r="J73852"/>
      <c r="K73852"/>
      <c r="L73852"/>
    </row>
    <row r="73853" spans="9:12" ht="15" x14ac:dyDescent="0.25">
      <c r="I73853"/>
      <c r="J73853"/>
      <c r="K73853"/>
      <c r="L73853"/>
    </row>
    <row r="73854" spans="9:12" ht="15" x14ac:dyDescent="0.25">
      <c r="I73854"/>
      <c r="J73854"/>
      <c r="K73854"/>
      <c r="L73854"/>
    </row>
    <row r="73855" spans="9:12" ht="15" x14ac:dyDescent="0.25">
      <c r="I73855"/>
      <c r="J73855"/>
      <c r="K73855"/>
      <c r="L73855"/>
    </row>
    <row r="73856" spans="9:12" ht="15" x14ac:dyDescent="0.25">
      <c r="I73856"/>
      <c r="J73856"/>
      <c r="K73856"/>
      <c r="L73856"/>
    </row>
    <row r="73857" spans="9:12" ht="15" x14ac:dyDescent="0.25">
      <c r="I73857"/>
      <c r="J73857"/>
      <c r="K73857"/>
      <c r="L73857"/>
    </row>
    <row r="73858" spans="9:12" ht="15" x14ac:dyDescent="0.25">
      <c r="I73858"/>
      <c r="J73858"/>
      <c r="K73858"/>
      <c r="L73858"/>
    </row>
    <row r="73859" spans="9:12" ht="15" x14ac:dyDescent="0.25">
      <c r="I73859"/>
      <c r="J73859"/>
      <c r="K73859"/>
      <c r="L73859"/>
    </row>
    <row r="73860" spans="9:12" ht="15" x14ac:dyDescent="0.25">
      <c r="I73860"/>
      <c r="J73860"/>
      <c r="K73860"/>
      <c r="L73860"/>
    </row>
    <row r="73861" spans="9:12" ht="15" x14ac:dyDescent="0.25">
      <c r="I73861"/>
      <c r="J73861"/>
      <c r="K73861"/>
      <c r="L73861"/>
    </row>
    <row r="73862" spans="9:12" ht="15" x14ac:dyDescent="0.25">
      <c r="I73862"/>
      <c r="J73862"/>
      <c r="K73862"/>
      <c r="L73862"/>
    </row>
    <row r="73863" spans="9:12" ht="15" x14ac:dyDescent="0.25">
      <c r="I73863"/>
      <c r="J73863"/>
      <c r="K73863"/>
      <c r="L73863"/>
    </row>
    <row r="73864" spans="9:12" ht="15" x14ac:dyDescent="0.25">
      <c r="I73864"/>
      <c r="J73864"/>
      <c r="K73864"/>
      <c r="L73864"/>
    </row>
    <row r="73865" spans="9:12" ht="15" x14ac:dyDescent="0.25">
      <c r="I73865"/>
      <c r="J73865"/>
      <c r="K73865"/>
      <c r="L73865"/>
    </row>
    <row r="73866" spans="9:12" ht="15" x14ac:dyDescent="0.25">
      <c r="I73866"/>
      <c r="J73866"/>
      <c r="K73866"/>
      <c r="L73866"/>
    </row>
    <row r="73867" spans="9:12" ht="15" x14ac:dyDescent="0.25">
      <c r="I73867"/>
      <c r="J73867"/>
      <c r="K73867"/>
      <c r="L73867"/>
    </row>
    <row r="73868" spans="9:12" ht="15" x14ac:dyDescent="0.25">
      <c r="I73868"/>
      <c r="J73868"/>
      <c r="K73868"/>
      <c r="L73868"/>
    </row>
    <row r="73869" spans="9:12" ht="15" x14ac:dyDescent="0.25">
      <c r="I73869"/>
      <c r="J73869"/>
      <c r="K73869"/>
      <c r="L73869"/>
    </row>
    <row r="73870" spans="9:12" ht="15" x14ac:dyDescent="0.25">
      <c r="I73870"/>
      <c r="J73870"/>
      <c r="K73870"/>
      <c r="L73870"/>
    </row>
    <row r="73871" spans="9:12" ht="15" x14ac:dyDescent="0.25">
      <c r="I73871"/>
      <c r="J73871"/>
      <c r="K73871"/>
      <c r="L73871"/>
    </row>
    <row r="73872" spans="9:12" ht="15" x14ac:dyDescent="0.25">
      <c r="I73872"/>
      <c r="J73872"/>
      <c r="K73872"/>
      <c r="L73872"/>
    </row>
    <row r="73873" spans="9:12" ht="15" x14ac:dyDescent="0.25">
      <c r="I73873"/>
      <c r="J73873"/>
      <c r="K73873"/>
      <c r="L73873"/>
    </row>
    <row r="73874" spans="9:12" ht="15" x14ac:dyDescent="0.25">
      <c r="I73874"/>
      <c r="J73874"/>
      <c r="K73874"/>
      <c r="L73874"/>
    </row>
    <row r="73875" spans="9:12" ht="15" x14ac:dyDescent="0.25">
      <c r="I73875"/>
      <c r="J73875"/>
      <c r="K73875"/>
      <c r="L73875"/>
    </row>
    <row r="73876" spans="9:12" ht="15" x14ac:dyDescent="0.25">
      <c r="I73876"/>
      <c r="J73876"/>
      <c r="K73876"/>
      <c r="L73876"/>
    </row>
    <row r="73877" spans="9:12" ht="15" x14ac:dyDescent="0.25">
      <c r="I73877"/>
      <c r="J73877"/>
      <c r="K73877"/>
      <c r="L73877"/>
    </row>
    <row r="73878" spans="9:12" ht="15" x14ac:dyDescent="0.25">
      <c r="I73878"/>
      <c r="J73878"/>
      <c r="K73878"/>
      <c r="L73878"/>
    </row>
    <row r="73879" spans="9:12" ht="15" x14ac:dyDescent="0.25">
      <c r="I73879"/>
      <c r="J73879"/>
      <c r="K73879"/>
      <c r="L73879"/>
    </row>
    <row r="73880" spans="9:12" ht="15" x14ac:dyDescent="0.25">
      <c r="I73880"/>
      <c r="J73880"/>
      <c r="K73880"/>
      <c r="L73880"/>
    </row>
    <row r="73881" spans="9:12" ht="15" x14ac:dyDescent="0.25">
      <c r="I73881"/>
      <c r="J73881"/>
      <c r="K73881"/>
      <c r="L73881"/>
    </row>
    <row r="73882" spans="9:12" ht="15" x14ac:dyDescent="0.25">
      <c r="I73882"/>
      <c r="J73882"/>
      <c r="K73882"/>
      <c r="L73882"/>
    </row>
    <row r="73883" spans="9:12" ht="15" x14ac:dyDescent="0.25">
      <c r="I73883"/>
      <c r="J73883"/>
      <c r="K73883"/>
      <c r="L73883"/>
    </row>
    <row r="73884" spans="9:12" ht="15" x14ac:dyDescent="0.25">
      <c r="I73884"/>
      <c r="J73884"/>
      <c r="K73884"/>
      <c r="L73884"/>
    </row>
    <row r="73885" spans="9:12" ht="15" x14ac:dyDescent="0.25">
      <c r="I73885"/>
      <c r="J73885"/>
      <c r="K73885"/>
      <c r="L73885"/>
    </row>
    <row r="73886" spans="9:12" ht="15" x14ac:dyDescent="0.25">
      <c r="I73886"/>
      <c r="J73886"/>
      <c r="K73886"/>
      <c r="L73886"/>
    </row>
    <row r="73887" spans="9:12" ht="15" x14ac:dyDescent="0.25">
      <c r="I73887"/>
      <c r="J73887"/>
      <c r="K73887"/>
      <c r="L73887"/>
    </row>
    <row r="73888" spans="9:12" ht="15" x14ac:dyDescent="0.25">
      <c r="I73888"/>
      <c r="J73888"/>
      <c r="K73888"/>
      <c r="L73888"/>
    </row>
    <row r="73889" spans="9:12" ht="15" x14ac:dyDescent="0.25">
      <c r="I73889"/>
      <c r="J73889"/>
      <c r="K73889"/>
      <c r="L73889"/>
    </row>
    <row r="73890" spans="9:12" ht="15" x14ac:dyDescent="0.25">
      <c r="I73890"/>
      <c r="J73890"/>
      <c r="K73890"/>
      <c r="L73890"/>
    </row>
    <row r="73891" spans="9:12" ht="15" x14ac:dyDescent="0.25">
      <c r="I73891"/>
      <c r="J73891"/>
      <c r="K73891"/>
      <c r="L73891"/>
    </row>
    <row r="73892" spans="9:12" ht="15" x14ac:dyDescent="0.25">
      <c r="I73892"/>
      <c r="J73892"/>
      <c r="K73892"/>
      <c r="L73892"/>
    </row>
    <row r="73893" spans="9:12" ht="15" x14ac:dyDescent="0.25">
      <c r="I73893"/>
      <c r="J73893"/>
      <c r="K73893"/>
      <c r="L73893"/>
    </row>
    <row r="73894" spans="9:12" ht="15" x14ac:dyDescent="0.25">
      <c r="I73894"/>
      <c r="J73894"/>
      <c r="K73894"/>
      <c r="L73894"/>
    </row>
    <row r="73895" spans="9:12" ht="15" x14ac:dyDescent="0.25">
      <c r="I73895"/>
      <c r="J73895"/>
      <c r="K73895"/>
      <c r="L73895"/>
    </row>
    <row r="73896" spans="9:12" ht="15" x14ac:dyDescent="0.25">
      <c r="I73896"/>
      <c r="J73896"/>
      <c r="K73896"/>
      <c r="L73896"/>
    </row>
    <row r="73897" spans="9:12" ht="15" x14ac:dyDescent="0.25">
      <c r="I73897"/>
      <c r="J73897"/>
      <c r="K73897"/>
      <c r="L73897"/>
    </row>
    <row r="73898" spans="9:12" ht="15" x14ac:dyDescent="0.25">
      <c r="I73898"/>
      <c r="J73898"/>
      <c r="K73898"/>
      <c r="L73898"/>
    </row>
    <row r="73899" spans="9:12" ht="15" x14ac:dyDescent="0.25">
      <c r="I73899"/>
      <c r="J73899"/>
      <c r="K73899"/>
      <c r="L73899"/>
    </row>
    <row r="73900" spans="9:12" ht="15" x14ac:dyDescent="0.25">
      <c r="I73900"/>
      <c r="J73900"/>
      <c r="K73900"/>
      <c r="L73900"/>
    </row>
    <row r="73901" spans="9:12" ht="15" x14ac:dyDescent="0.25">
      <c r="I73901"/>
      <c r="J73901"/>
      <c r="K73901"/>
      <c r="L73901"/>
    </row>
    <row r="73902" spans="9:12" ht="15" x14ac:dyDescent="0.25">
      <c r="I73902"/>
      <c r="J73902"/>
      <c r="K73902"/>
      <c r="L73902"/>
    </row>
    <row r="73903" spans="9:12" ht="15" x14ac:dyDescent="0.25">
      <c r="I73903"/>
      <c r="J73903"/>
      <c r="K73903"/>
      <c r="L73903"/>
    </row>
    <row r="73904" spans="9:12" ht="15" x14ac:dyDescent="0.25">
      <c r="I73904"/>
      <c r="J73904"/>
      <c r="K73904"/>
      <c r="L73904"/>
    </row>
    <row r="73905" spans="9:12" ht="15" x14ac:dyDescent="0.25">
      <c r="I73905"/>
      <c r="J73905"/>
      <c r="K73905"/>
      <c r="L73905"/>
    </row>
    <row r="73906" spans="9:12" ht="15" x14ac:dyDescent="0.25">
      <c r="I73906"/>
      <c r="J73906"/>
      <c r="K73906"/>
      <c r="L73906"/>
    </row>
    <row r="73907" spans="9:12" ht="15" x14ac:dyDescent="0.25">
      <c r="I73907"/>
      <c r="J73907"/>
      <c r="K73907"/>
      <c r="L73907"/>
    </row>
    <row r="73908" spans="9:12" ht="15" x14ac:dyDescent="0.25">
      <c r="I73908"/>
      <c r="J73908"/>
      <c r="K73908"/>
      <c r="L73908"/>
    </row>
    <row r="73909" spans="9:12" ht="15" x14ac:dyDescent="0.25">
      <c r="I73909"/>
      <c r="J73909"/>
      <c r="K73909"/>
      <c r="L73909"/>
    </row>
    <row r="73910" spans="9:12" ht="15" x14ac:dyDescent="0.25">
      <c r="I73910"/>
      <c r="J73910"/>
      <c r="K73910"/>
      <c r="L73910"/>
    </row>
    <row r="73911" spans="9:12" ht="15" x14ac:dyDescent="0.25">
      <c r="I73911"/>
      <c r="J73911"/>
      <c r="K73911"/>
      <c r="L73911"/>
    </row>
    <row r="73912" spans="9:12" ht="15" x14ac:dyDescent="0.25">
      <c r="I73912"/>
      <c r="J73912"/>
      <c r="K73912"/>
      <c r="L73912"/>
    </row>
    <row r="73913" spans="9:12" ht="15" x14ac:dyDescent="0.25">
      <c r="I73913"/>
      <c r="J73913"/>
      <c r="K73913"/>
      <c r="L73913"/>
    </row>
    <row r="73914" spans="9:12" ht="15" x14ac:dyDescent="0.25">
      <c r="I73914"/>
      <c r="J73914"/>
      <c r="K73914"/>
      <c r="L73914"/>
    </row>
    <row r="73915" spans="9:12" ht="15" x14ac:dyDescent="0.25">
      <c r="I73915"/>
      <c r="J73915"/>
      <c r="K73915"/>
      <c r="L73915"/>
    </row>
    <row r="73916" spans="9:12" ht="15" x14ac:dyDescent="0.25">
      <c r="I73916"/>
      <c r="J73916"/>
      <c r="K73916"/>
      <c r="L73916"/>
    </row>
    <row r="73917" spans="9:12" ht="15" x14ac:dyDescent="0.25">
      <c r="I73917"/>
      <c r="J73917"/>
      <c r="K73917"/>
      <c r="L73917"/>
    </row>
    <row r="73918" spans="9:12" ht="15" x14ac:dyDescent="0.25">
      <c r="I73918"/>
      <c r="J73918"/>
      <c r="K73918"/>
      <c r="L73918"/>
    </row>
    <row r="73919" spans="9:12" ht="15" x14ac:dyDescent="0.25">
      <c r="I73919"/>
      <c r="J73919"/>
      <c r="K73919"/>
      <c r="L73919"/>
    </row>
    <row r="73920" spans="9:12" ht="15" x14ac:dyDescent="0.25">
      <c r="I73920"/>
      <c r="J73920"/>
      <c r="K73920"/>
      <c r="L73920"/>
    </row>
    <row r="73921" spans="9:12" ht="15" x14ac:dyDescent="0.25">
      <c r="I73921"/>
      <c r="J73921"/>
      <c r="K73921"/>
      <c r="L73921"/>
    </row>
    <row r="73922" spans="9:12" ht="15" x14ac:dyDescent="0.25">
      <c r="I73922"/>
      <c r="J73922"/>
      <c r="K73922"/>
      <c r="L73922"/>
    </row>
    <row r="73923" spans="9:12" ht="15" x14ac:dyDescent="0.25">
      <c r="I73923"/>
      <c r="J73923"/>
      <c r="K73923"/>
      <c r="L73923"/>
    </row>
    <row r="73924" spans="9:12" ht="15" x14ac:dyDescent="0.25">
      <c r="I73924"/>
      <c r="J73924"/>
      <c r="K73924"/>
      <c r="L73924"/>
    </row>
    <row r="73925" spans="9:12" ht="15" x14ac:dyDescent="0.25">
      <c r="I73925"/>
      <c r="J73925"/>
      <c r="K73925"/>
      <c r="L73925"/>
    </row>
    <row r="73926" spans="9:12" ht="15" x14ac:dyDescent="0.25">
      <c r="I73926"/>
      <c r="J73926"/>
      <c r="K73926"/>
      <c r="L73926"/>
    </row>
    <row r="73927" spans="9:12" ht="15" x14ac:dyDescent="0.25">
      <c r="I73927"/>
      <c r="J73927"/>
      <c r="K73927"/>
      <c r="L73927"/>
    </row>
    <row r="73928" spans="9:12" ht="15" x14ac:dyDescent="0.25">
      <c r="I73928"/>
      <c r="J73928"/>
      <c r="K73928"/>
      <c r="L73928"/>
    </row>
    <row r="73929" spans="9:12" ht="15" x14ac:dyDescent="0.25">
      <c r="I73929"/>
      <c r="J73929"/>
      <c r="K73929"/>
      <c r="L73929"/>
    </row>
    <row r="73930" spans="9:12" ht="15" x14ac:dyDescent="0.25">
      <c r="I73930"/>
      <c r="J73930"/>
      <c r="K73930"/>
      <c r="L73930"/>
    </row>
    <row r="73931" spans="9:12" ht="15" x14ac:dyDescent="0.25">
      <c r="I73931"/>
      <c r="J73931"/>
      <c r="K73931"/>
      <c r="L73931"/>
    </row>
    <row r="73932" spans="9:12" ht="15" x14ac:dyDescent="0.25">
      <c r="I73932"/>
      <c r="J73932"/>
      <c r="K73932"/>
      <c r="L73932"/>
    </row>
    <row r="73933" spans="9:12" ht="15" x14ac:dyDescent="0.25">
      <c r="I73933"/>
      <c r="J73933"/>
      <c r="K73933"/>
      <c r="L73933"/>
    </row>
    <row r="73934" spans="9:12" ht="15" x14ac:dyDescent="0.25">
      <c r="I73934"/>
      <c r="J73934"/>
      <c r="K73934"/>
      <c r="L73934"/>
    </row>
    <row r="73935" spans="9:12" ht="15" x14ac:dyDescent="0.25">
      <c r="I73935"/>
      <c r="J73935"/>
      <c r="K73935"/>
      <c r="L73935"/>
    </row>
    <row r="73936" spans="9:12" ht="15" x14ac:dyDescent="0.25">
      <c r="I73936"/>
      <c r="J73936"/>
      <c r="K73936"/>
      <c r="L73936"/>
    </row>
    <row r="73937" spans="9:12" ht="15" x14ac:dyDescent="0.25">
      <c r="I73937"/>
      <c r="J73937"/>
      <c r="K73937"/>
      <c r="L73937"/>
    </row>
    <row r="73938" spans="9:12" ht="15" x14ac:dyDescent="0.25">
      <c r="I73938"/>
      <c r="J73938"/>
      <c r="K73938"/>
      <c r="L73938"/>
    </row>
    <row r="73939" spans="9:12" ht="15" x14ac:dyDescent="0.25">
      <c r="I73939"/>
      <c r="J73939"/>
      <c r="K73939"/>
      <c r="L73939"/>
    </row>
    <row r="73940" spans="9:12" ht="15" x14ac:dyDescent="0.25">
      <c r="I73940"/>
      <c r="J73940"/>
      <c r="K73940"/>
      <c r="L73940"/>
    </row>
    <row r="73941" spans="9:12" ht="15" x14ac:dyDescent="0.25">
      <c r="I73941"/>
      <c r="J73941"/>
      <c r="K73941"/>
      <c r="L73941"/>
    </row>
    <row r="73942" spans="9:12" ht="15" x14ac:dyDescent="0.25">
      <c r="I73942"/>
      <c r="J73942"/>
      <c r="K73942"/>
      <c r="L73942"/>
    </row>
    <row r="73943" spans="9:12" ht="15" x14ac:dyDescent="0.25">
      <c r="I73943"/>
      <c r="J73943"/>
      <c r="K73943"/>
      <c r="L73943"/>
    </row>
    <row r="73944" spans="9:12" ht="15" x14ac:dyDescent="0.25">
      <c r="I73944"/>
      <c r="J73944"/>
      <c r="K73944"/>
      <c r="L73944"/>
    </row>
    <row r="73945" spans="9:12" ht="15" x14ac:dyDescent="0.25">
      <c r="I73945"/>
      <c r="J73945"/>
      <c r="K73945"/>
      <c r="L73945"/>
    </row>
    <row r="73946" spans="9:12" ht="15" x14ac:dyDescent="0.25">
      <c r="I73946"/>
      <c r="J73946"/>
      <c r="K73946"/>
      <c r="L73946"/>
    </row>
    <row r="73947" spans="9:12" ht="15" x14ac:dyDescent="0.25">
      <c r="I73947"/>
      <c r="J73947"/>
      <c r="K73947"/>
      <c r="L73947"/>
    </row>
    <row r="73948" spans="9:12" ht="15" x14ac:dyDescent="0.25">
      <c r="I73948"/>
      <c r="J73948"/>
      <c r="K73948"/>
      <c r="L73948"/>
    </row>
    <row r="73949" spans="9:12" ht="15" x14ac:dyDescent="0.25">
      <c r="I73949"/>
      <c r="J73949"/>
      <c r="K73949"/>
      <c r="L73949"/>
    </row>
    <row r="73950" spans="9:12" ht="15" x14ac:dyDescent="0.25">
      <c r="I73950"/>
      <c r="J73950"/>
      <c r="K73950"/>
      <c r="L73950"/>
    </row>
    <row r="73951" spans="9:12" ht="15" x14ac:dyDescent="0.25">
      <c r="I73951"/>
      <c r="J73951"/>
      <c r="K73951"/>
      <c r="L73951"/>
    </row>
    <row r="73952" spans="9:12" ht="15" x14ac:dyDescent="0.25">
      <c r="I73952"/>
      <c r="J73952"/>
      <c r="K73952"/>
      <c r="L73952"/>
    </row>
    <row r="73953" spans="9:12" ht="15" x14ac:dyDescent="0.25">
      <c r="I73953"/>
      <c r="J73953"/>
      <c r="K73953"/>
      <c r="L73953"/>
    </row>
    <row r="73954" spans="9:12" ht="15" x14ac:dyDescent="0.25">
      <c r="I73954"/>
      <c r="J73954"/>
      <c r="K73954"/>
      <c r="L73954"/>
    </row>
    <row r="73955" spans="9:12" ht="15" x14ac:dyDescent="0.25">
      <c r="I73955"/>
      <c r="J73955"/>
      <c r="K73955"/>
      <c r="L73955"/>
    </row>
    <row r="73956" spans="9:12" ht="15" x14ac:dyDescent="0.25">
      <c r="I73956"/>
      <c r="J73956"/>
      <c r="K73956"/>
      <c r="L73956"/>
    </row>
    <row r="73957" spans="9:12" ht="15" x14ac:dyDescent="0.25">
      <c r="I73957"/>
      <c r="J73957"/>
      <c r="K73957"/>
      <c r="L73957"/>
    </row>
    <row r="73958" spans="9:12" ht="15" x14ac:dyDescent="0.25">
      <c r="I73958"/>
      <c r="J73958"/>
      <c r="K73958"/>
      <c r="L73958"/>
    </row>
    <row r="73959" spans="9:12" ht="15" x14ac:dyDescent="0.25">
      <c r="I73959"/>
      <c r="J73959"/>
      <c r="K73959"/>
      <c r="L73959"/>
    </row>
    <row r="73960" spans="9:12" ht="15" x14ac:dyDescent="0.25">
      <c r="I73960"/>
      <c r="J73960"/>
      <c r="K73960"/>
      <c r="L73960"/>
    </row>
    <row r="73961" spans="9:12" ht="15" x14ac:dyDescent="0.25">
      <c r="I73961"/>
      <c r="J73961"/>
      <c r="K73961"/>
      <c r="L73961"/>
    </row>
    <row r="73962" spans="9:12" ht="15" x14ac:dyDescent="0.25">
      <c r="I73962"/>
      <c r="J73962"/>
      <c r="K73962"/>
      <c r="L73962"/>
    </row>
    <row r="73963" spans="9:12" ht="15" x14ac:dyDescent="0.25">
      <c r="I73963"/>
      <c r="J73963"/>
      <c r="K73963"/>
      <c r="L73963"/>
    </row>
    <row r="73964" spans="9:12" ht="15" x14ac:dyDescent="0.25">
      <c r="I73964"/>
      <c r="J73964"/>
      <c r="K73964"/>
      <c r="L73964"/>
    </row>
    <row r="73965" spans="9:12" ht="15" x14ac:dyDescent="0.25">
      <c r="I73965"/>
      <c r="J73965"/>
      <c r="K73965"/>
      <c r="L73965"/>
    </row>
    <row r="73966" spans="9:12" ht="15" x14ac:dyDescent="0.25">
      <c r="I73966"/>
      <c r="J73966"/>
      <c r="K73966"/>
      <c r="L73966"/>
    </row>
    <row r="73967" spans="9:12" ht="15" x14ac:dyDescent="0.25">
      <c r="I73967"/>
      <c r="J73967"/>
      <c r="K73967"/>
      <c r="L73967"/>
    </row>
    <row r="73968" spans="9:12" ht="15" x14ac:dyDescent="0.25">
      <c r="I73968"/>
      <c r="J73968"/>
      <c r="K73968"/>
      <c r="L73968"/>
    </row>
    <row r="73969" spans="9:12" ht="15" x14ac:dyDescent="0.25">
      <c r="I73969"/>
      <c r="J73969"/>
      <c r="K73969"/>
      <c r="L73969"/>
    </row>
    <row r="73970" spans="9:12" ht="15" x14ac:dyDescent="0.25">
      <c r="I73970"/>
      <c r="J73970"/>
      <c r="K73970"/>
      <c r="L73970"/>
    </row>
    <row r="73971" spans="9:12" ht="15" x14ac:dyDescent="0.25">
      <c r="I73971"/>
      <c r="J73971"/>
      <c r="K73971"/>
      <c r="L73971"/>
    </row>
    <row r="73972" spans="9:12" ht="15" x14ac:dyDescent="0.25">
      <c r="I73972"/>
      <c r="J73972"/>
      <c r="K73972"/>
      <c r="L73972"/>
    </row>
    <row r="73973" spans="9:12" ht="15" x14ac:dyDescent="0.25">
      <c r="I73973"/>
      <c r="J73973"/>
      <c r="K73973"/>
      <c r="L73973"/>
    </row>
    <row r="73974" spans="9:12" ht="15" x14ac:dyDescent="0.25">
      <c r="I73974"/>
      <c r="J73974"/>
      <c r="K73974"/>
      <c r="L73974"/>
    </row>
    <row r="73975" spans="9:12" ht="15" x14ac:dyDescent="0.25">
      <c r="I73975"/>
      <c r="J73975"/>
      <c r="K73975"/>
      <c r="L73975"/>
    </row>
    <row r="73976" spans="9:12" ht="15" x14ac:dyDescent="0.25">
      <c r="I73976"/>
      <c r="J73976"/>
      <c r="K73976"/>
      <c r="L73976"/>
    </row>
    <row r="73977" spans="9:12" ht="15" x14ac:dyDescent="0.25">
      <c r="I73977"/>
      <c r="J73977"/>
      <c r="K73977"/>
      <c r="L73977"/>
    </row>
    <row r="73978" spans="9:12" ht="15" x14ac:dyDescent="0.25">
      <c r="I73978"/>
      <c r="J73978"/>
      <c r="K73978"/>
      <c r="L73978"/>
    </row>
    <row r="73979" spans="9:12" ht="15" x14ac:dyDescent="0.25">
      <c r="I73979"/>
      <c r="J73979"/>
      <c r="K73979"/>
      <c r="L73979"/>
    </row>
    <row r="73980" spans="9:12" ht="15" x14ac:dyDescent="0.25">
      <c r="I73980"/>
      <c r="J73980"/>
      <c r="K73980"/>
      <c r="L73980"/>
    </row>
    <row r="73981" spans="9:12" ht="15" x14ac:dyDescent="0.25">
      <c r="I73981"/>
      <c r="J73981"/>
      <c r="K73981"/>
      <c r="L73981"/>
    </row>
    <row r="73982" spans="9:12" ht="15" x14ac:dyDescent="0.25">
      <c r="I73982"/>
      <c r="J73982"/>
      <c r="K73982"/>
      <c r="L73982"/>
    </row>
    <row r="73983" spans="9:12" ht="15" x14ac:dyDescent="0.25">
      <c r="I73983"/>
      <c r="J73983"/>
      <c r="K73983"/>
      <c r="L73983"/>
    </row>
    <row r="73984" spans="9:12" ht="15" x14ac:dyDescent="0.25">
      <c r="I73984"/>
      <c r="J73984"/>
      <c r="K73984"/>
      <c r="L73984"/>
    </row>
    <row r="73985" spans="9:12" ht="15" x14ac:dyDescent="0.25">
      <c r="I73985"/>
      <c r="J73985"/>
      <c r="K73985"/>
      <c r="L73985"/>
    </row>
    <row r="73986" spans="9:12" ht="15" x14ac:dyDescent="0.25">
      <c r="I73986"/>
      <c r="J73986"/>
      <c r="K73986"/>
      <c r="L73986"/>
    </row>
    <row r="73987" spans="9:12" ht="15" x14ac:dyDescent="0.25">
      <c r="I73987"/>
      <c r="J73987"/>
      <c r="K73987"/>
      <c r="L73987"/>
    </row>
    <row r="73988" spans="9:12" ht="15" x14ac:dyDescent="0.25">
      <c r="I73988"/>
      <c r="J73988"/>
      <c r="K73988"/>
      <c r="L73988"/>
    </row>
    <row r="73989" spans="9:12" ht="15" x14ac:dyDescent="0.25">
      <c r="I73989"/>
      <c r="J73989"/>
      <c r="K73989"/>
      <c r="L73989"/>
    </row>
    <row r="73990" spans="9:12" ht="15" x14ac:dyDescent="0.25">
      <c r="I73990"/>
      <c r="J73990"/>
      <c r="K73990"/>
      <c r="L73990"/>
    </row>
    <row r="73991" spans="9:12" ht="15" x14ac:dyDescent="0.25">
      <c r="I73991"/>
      <c r="J73991"/>
      <c r="K73991"/>
      <c r="L73991"/>
    </row>
    <row r="73992" spans="9:12" ht="15" x14ac:dyDescent="0.25">
      <c r="I73992"/>
      <c r="J73992"/>
      <c r="K73992"/>
      <c r="L73992"/>
    </row>
    <row r="73993" spans="9:12" ht="15" x14ac:dyDescent="0.25">
      <c r="I73993"/>
      <c r="J73993"/>
      <c r="K73993"/>
      <c r="L73993"/>
    </row>
    <row r="73994" spans="9:12" ht="15" x14ac:dyDescent="0.25">
      <c r="I73994"/>
      <c r="J73994"/>
      <c r="K73994"/>
      <c r="L73994"/>
    </row>
    <row r="73995" spans="9:12" ht="15" x14ac:dyDescent="0.25">
      <c r="I73995"/>
      <c r="J73995"/>
      <c r="K73995"/>
      <c r="L73995"/>
    </row>
    <row r="73996" spans="9:12" ht="15" x14ac:dyDescent="0.25">
      <c r="I73996"/>
      <c r="J73996"/>
      <c r="K73996"/>
      <c r="L73996"/>
    </row>
    <row r="73997" spans="9:12" ht="15" x14ac:dyDescent="0.25">
      <c r="I73997"/>
      <c r="J73997"/>
      <c r="K73997"/>
      <c r="L73997"/>
    </row>
    <row r="73998" spans="9:12" ht="15" x14ac:dyDescent="0.25">
      <c r="I73998"/>
      <c r="J73998"/>
      <c r="K73998"/>
      <c r="L73998"/>
    </row>
    <row r="73999" spans="9:12" ht="15" x14ac:dyDescent="0.25">
      <c r="I73999"/>
      <c r="J73999"/>
      <c r="K73999"/>
      <c r="L73999"/>
    </row>
    <row r="74000" spans="9:12" ht="15" x14ac:dyDescent="0.25">
      <c r="I74000"/>
      <c r="J74000"/>
      <c r="K74000"/>
      <c r="L74000"/>
    </row>
    <row r="74001" spans="9:12" ht="15" x14ac:dyDescent="0.25">
      <c r="I74001"/>
      <c r="J74001"/>
      <c r="K74001"/>
      <c r="L74001"/>
    </row>
    <row r="74002" spans="9:12" ht="15" x14ac:dyDescent="0.25">
      <c r="I74002"/>
      <c r="J74002"/>
      <c r="K74002"/>
      <c r="L74002"/>
    </row>
    <row r="74003" spans="9:12" ht="15" x14ac:dyDescent="0.25">
      <c r="I74003"/>
      <c r="J74003"/>
      <c r="K74003"/>
      <c r="L74003"/>
    </row>
    <row r="74004" spans="9:12" ht="15" x14ac:dyDescent="0.25">
      <c r="I74004"/>
      <c r="J74004"/>
      <c r="K74004"/>
      <c r="L74004"/>
    </row>
    <row r="74005" spans="9:12" ht="15" x14ac:dyDescent="0.25">
      <c r="I74005"/>
      <c r="J74005"/>
      <c r="K74005"/>
      <c r="L74005"/>
    </row>
    <row r="74006" spans="9:12" ht="15" x14ac:dyDescent="0.25">
      <c r="I74006"/>
      <c r="J74006"/>
      <c r="K74006"/>
      <c r="L74006"/>
    </row>
    <row r="74007" spans="9:12" ht="15" x14ac:dyDescent="0.25">
      <c r="I74007"/>
      <c r="J74007"/>
      <c r="K74007"/>
      <c r="L74007"/>
    </row>
    <row r="74008" spans="9:12" ht="15" x14ac:dyDescent="0.25">
      <c r="I74008"/>
      <c r="J74008"/>
      <c r="K74008"/>
      <c r="L74008"/>
    </row>
    <row r="74009" spans="9:12" ht="15" x14ac:dyDescent="0.25">
      <c r="I74009"/>
      <c r="J74009"/>
      <c r="K74009"/>
      <c r="L74009"/>
    </row>
    <row r="74010" spans="9:12" ht="15" x14ac:dyDescent="0.25">
      <c r="I74010"/>
      <c r="J74010"/>
      <c r="K74010"/>
      <c r="L74010"/>
    </row>
    <row r="74011" spans="9:12" ht="15" x14ac:dyDescent="0.25">
      <c r="I74011"/>
      <c r="J74011"/>
      <c r="K74011"/>
      <c r="L74011"/>
    </row>
    <row r="74012" spans="9:12" ht="15" x14ac:dyDescent="0.25">
      <c r="I74012"/>
      <c r="J74012"/>
      <c r="K74012"/>
      <c r="L74012"/>
    </row>
    <row r="74013" spans="9:12" ht="15" x14ac:dyDescent="0.25">
      <c r="I74013"/>
      <c r="J74013"/>
      <c r="K74013"/>
      <c r="L74013"/>
    </row>
    <row r="74014" spans="9:12" ht="15" x14ac:dyDescent="0.25">
      <c r="I74014"/>
      <c r="J74014"/>
      <c r="K74014"/>
      <c r="L74014"/>
    </row>
    <row r="74015" spans="9:12" ht="15" x14ac:dyDescent="0.25">
      <c r="I74015"/>
      <c r="J74015"/>
      <c r="K74015"/>
      <c r="L74015"/>
    </row>
    <row r="74016" spans="9:12" ht="15" x14ac:dyDescent="0.25">
      <c r="I74016"/>
      <c r="J74016"/>
      <c r="K74016"/>
      <c r="L74016"/>
    </row>
    <row r="74017" spans="9:12" ht="15" x14ac:dyDescent="0.25">
      <c r="I74017"/>
      <c r="J74017"/>
      <c r="K74017"/>
      <c r="L74017"/>
    </row>
    <row r="74018" spans="9:12" ht="15" x14ac:dyDescent="0.25">
      <c r="I74018"/>
      <c r="J74018"/>
      <c r="K74018"/>
      <c r="L74018"/>
    </row>
    <row r="74019" spans="9:12" ht="15" x14ac:dyDescent="0.25">
      <c r="I74019"/>
      <c r="J74019"/>
      <c r="K74019"/>
      <c r="L74019"/>
    </row>
    <row r="74020" spans="9:12" ht="15" x14ac:dyDescent="0.25">
      <c r="I74020"/>
      <c r="J74020"/>
      <c r="K74020"/>
      <c r="L74020"/>
    </row>
    <row r="74021" spans="9:12" ht="15" x14ac:dyDescent="0.25">
      <c r="I74021"/>
      <c r="J74021"/>
      <c r="K74021"/>
      <c r="L74021"/>
    </row>
    <row r="74022" spans="9:12" ht="15" x14ac:dyDescent="0.25">
      <c r="I74022"/>
      <c r="J74022"/>
      <c r="K74022"/>
      <c r="L74022"/>
    </row>
    <row r="74023" spans="9:12" ht="15" x14ac:dyDescent="0.25">
      <c r="I74023"/>
      <c r="J74023"/>
      <c r="K74023"/>
      <c r="L74023"/>
    </row>
    <row r="74024" spans="9:12" ht="15" x14ac:dyDescent="0.25">
      <c r="I74024"/>
      <c r="J74024"/>
      <c r="K74024"/>
      <c r="L74024"/>
    </row>
    <row r="74025" spans="9:12" ht="15" x14ac:dyDescent="0.25">
      <c r="I74025"/>
      <c r="J74025"/>
      <c r="K74025"/>
      <c r="L74025"/>
    </row>
    <row r="74026" spans="9:12" ht="15" x14ac:dyDescent="0.25">
      <c r="I74026"/>
      <c r="J74026"/>
      <c r="K74026"/>
      <c r="L74026"/>
    </row>
    <row r="74027" spans="9:12" ht="15" x14ac:dyDescent="0.25">
      <c r="I74027"/>
      <c r="J74027"/>
      <c r="K74027"/>
      <c r="L74027"/>
    </row>
    <row r="74028" spans="9:12" ht="15" x14ac:dyDescent="0.25">
      <c r="I74028"/>
      <c r="J74028"/>
      <c r="K74028"/>
      <c r="L74028"/>
    </row>
    <row r="74029" spans="9:12" ht="15" x14ac:dyDescent="0.25">
      <c r="I74029"/>
      <c r="J74029"/>
      <c r="K74029"/>
      <c r="L74029"/>
    </row>
    <row r="74030" spans="9:12" ht="15" x14ac:dyDescent="0.25">
      <c r="I74030"/>
      <c r="J74030"/>
      <c r="K74030"/>
      <c r="L74030"/>
    </row>
    <row r="74031" spans="9:12" ht="15" x14ac:dyDescent="0.25">
      <c r="I74031"/>
      <c r="J74031"/>
      <c r="K74031"/>
      <c r="L74031"/>
    </row>
    <row r="74032" spans="9:12" ht="15" x14ac:dyDescent="0.25">
      <c r="I74032"/>
      <c r="J74032"/>
      <c r="K74032"/>
      <c r="L74032"/>
    </row>
    <row r="74033" spans="9:12" ht="15" x14ac:dyDescent="0.25">
      <c r="I74033"/>
      <c r="J74033"/>
      <c r="K74033"/>
      <c r="L74033"/>
    </row>
    <row r="74034" spans="9:12" ht="15" x14ac:dyDescent="0.25">
      <c r="I74034"/>
      <c r="J74034"/>
      <c r="K74034"/>
      <c r="L74034"/>
    </row>
    <row r="74035" spans="9:12" ht="15" x14ac:dyDescent="0.25">
      <c r="I74035"/>
      <c r="J74035"/>
      <c r="K74035"/>
      <c r="L74035"/>
    </row>
    <row r="74036" spans="9:12" ht="15" x14ac:dyDescent="0.25">
      <c r="I74036"/>
      <c r="J74036"/>
      <c r="K74036"/>
      <c r="L74036"/>
    </row>
    <row r="74037" spans="9:12" ht="15" x14ac:dyDescent="0.25">
      <c r="I74037"/>
      <c r="J74037"/>
      <c r="K74037"/>
      <c r="L74037"/>
    </row>
    <row r="74038" spans="9:12" ht="15" x14ac:dyDescent="0.25">
      <c r="I74038"/>
      <c r="J74038"/>
      <c r="K74038"/>
      <c r="L74038"/>
    </row>
    <row r="74039" spans="9:12" ht="15" x14ac:dyDescent="0.25">
      <c r="I74039"/>
      <c r="J74039"/>
      <c r="K74039"/>
      <c r="L74039"/>
    </row>
    <row r="74040" spans="9:12" ht="15" x14ac:dyDescent="0.25">
      <c r="I74040"/>
      <c r="J74040"/>
      <c r="K74040"/>
      <c r="L74040"/>
    </row>
    <row r="74041" spans="9:12" ht="15" x14ac:dyDescent="0.25">
      <c r="I74041"/>
      <c r="J74041"/>
      <c r="K74041"/>
      <c r="L74041"/>
    </row>
    <row r="74042" spans="9:12" ht="15" x14ac:dyDescent="0.25">
      <c r="I74042"/>
      <c r="J74042"/>
      <c r="K74042"/>
      <c r="L74042"/>
    </row>
    <row r="74043" spans="9:12" ht="15" x14ac:dyDescent="0.25">
      <c r="I74043"/>
      <c r="J74043"/>
      <c r="K74043"/>
      <c r="L74043"/>
    </row>
    <row r="74044" spans="9:12" ht="15" x14ac:dyDescent="0.25">
      <c r="I74044"/>
      <c r="J74044"/>
      <c r="K74044"/>
      <c r="L74044"/>
    </row>
    <row r="74045" spans="9:12" ht="15" x14ac:dyDescent="0.25">
      <c r="I74045"/>
      <c r="J74045"/>
      <c r="K74045"/>
      <c r="L74045"/>
    </row>
    <row r="74046" spans="9:12" ht="15" x14ac:dyDescent="0.25">
      <c r="I74046"/>
      <c r="J74046"/>
      <c r="K74046"/>
      <c r="L74046"/>
    </row>
    <row r="74047" spans="9:12" ht="15" x14ac:dyDescent="0.25">
      <c r="I74047"/>
      <c r="J74047"/>
      <c r="K74047"/>
      <c r="L74047"/>
    </row>
    <row r="74048" spans="9:12" ht="15" x14ac:dyDescent="0.25">
      <c r="I74048"/>
      <c r="J74048"/>
      <c r="K74048"/>
      <c r="L74048"/>
    </row>
    <row r="74049" spans="9:12" ht="15" x14ac:dyDescent="0.25">
      <c r="I74049"/>
      <c r="J74049"/>
      <c r="K74049"/>
      <c r="L74049"/>
    </row>
    <row r="74050" spans="9:12" ht="15" x14ac:dyDescent="0.25">
      <c r="I74050"/>
      <c r="J74050"/>
      <c r="K74050"/>
      <c r="L74050"/>
    </row>
    <row r="74051" spans="9:12" ht="15" x14ac:dyDescent="0.25">
      <c r="I74051"/>
      <c r="J74051"/>
      <c r="K74051"/>
      <c r="L74051"/>
    </row>
    <row r="74052" spans="9:12" ht="15" x14ac:dyDescent="0.25">
      <c r="I74052"/>
      <c r="J74052"/>
      <c r="K74052"/>
      <c r="L74052"/>
    </row>
    <row r="74053" spans="9:12" ht="15" x14ac:dyDescent="0.25">
      <c r="I74053"/>
      <c r="J74053"/>
      <c r="K74053"/>
      <c r="L74053"/>
    </row>
    <row r="74054" spans="9:12" ht="15" x14ac:dyDescent="0.25">
      <c r="I74054"/>
      <c r="J74054"/>
      <c r="K74054"/>
      <c r="L74054"/>
    </row>
    <row r="74055" spans="9:12" ht="15" x14ac:dyDescent="0.25">
      <c r="I74055"/>
      <c r="J74055"/>
      <c r="K74055"/>
      <c r="L74055"/>
    </row>
    <row r="74056" spans="9:12" ht="15" x14ac:dyDescent="0.25">
      <c r="I74056"/>
      <c r="J74056"/>
      <c r="K74056"/>
      <c r="L74056"/>
    </row>
    <row r="74057" spans="9:12" ht="15" x14ac:dyDescent="0.25">
      <c r="I74057"/>
      <c r="J74057"/>
      <c r="K74057"/>
      <c r="L74057"/>
    </row>
    <row r="74058" spans="9:12" ht="15" x14ac:dyDescent="0.25">
      <c r="I74058"/>
      <c r="J74058"/>
      <c r="K74058"/>
      <c r="L74058"/>
    </row>
    <row r="74059" spans="9:12" ht="15" x14ac:dyDescent="0.25">
      <c r="I74059"/>
      <c r="J74059"/>
      <c r="K74059"/>
      <c r="L74059"/>
    </row>
    <row r="74060" spans="9:12" ht="15" x14ac:dyDescent="0.25">
      <c r="I74060"/>
      <c r="J74060"/>
      <c r="K74060"/>
      <c r="L74060"/>
    </row>
    <row r="74061" spans="9:12" ht="15" x14ac:dyDescent="0.25">
      <c r="I74061"/>
      <c r="J74061"/>
      <c r="K74061"/>
      <c r="L74061"/>
    </row>
    <row r="74062" spans="9:12" ht="15" x14ac:dyDescent="0.25">
      <c r="I74062"/>
      <c r="J74062"/>
      <c r="K74062"/>
      <c r="L74062"/>
    </row>
    <row r="74063" spans="9:12" ht="15" x14ac:dyDescent="0.25">
      <c r="I74063"/>
      <c r="J74063"/>
      <c r="K74063"/>
      <c r="L74063"/>
    </row>
    <row r="74064" spans="9:12" ht="15" x14ac:dyDescent="0.25">
      <c r="I74064"/>
      <c r="J74064"/>
      <c r="K74064"/>
      <c r="L74064"/>
    </row>
    <row r="74065" spans="9:12" ht="15" x14ac:dyDescent="0.25">
      <c r="I74065"/>
      <c r="J74065"/>
      <c r="K74065"/>
      <c r="L74065"/>
    </row>
    <row r="74066" spans="9:12" ht="15" x14ac:dyDescent="0.25">
      <c r="I74066"/>
      <c r="J74066"/>
      <c r="K74066"/>
      <c r="L74066"/>
    </row>
    <row r="74067" spans="9:12" ht="15" x14ac:dyDescent="0.25">
      <c r="I74067"/>
      <c r="J74067"/>
      <c r="K74067"/>
      <c r="L74067"/>
    </row>
    <row r="74068" spans="9:12" ht="15" x14ac:dyDescent="0.25">
      <c r="I74068"/>
      <c r="J74068"/>
      <c r="K74068"/>
      <c r="L74068"/>
    </row>
    <row r="74069" spans="9:12" ht="15" x14ac:dyDescent="0.25">
      <c r="I74069"/>
      <c r="J74069"/>
      <c r="K74069"/>
      <c r="L74069"/>
    </row>
    <row r="74070" spans="9:12" ht="15" x14ac:dyDescent="0.25">
      <c r="I74070"/>
      <c r="J74070"/>
      <c r="K74070"/>
      <c r="L74070"/>
    </row>
    <row r="74071" spans="9:12" ht="15" x14ac:dyDescent="0.25">
      <c r="I74071"/>
      <c r="J74071"/>
      <c r="K74071"/>
      <c r="L74071"/>
    </row>
    <row r="74072" spans="9:12" ht="15" x14ac:dyDescent="0.25">
      <c r="I74072"/>
      <c r="J74072"/>
      <c r="K74072"/>
      <c r="L74072"/>
    </row>
    <row r="74073" spans="9:12" ht="15" x14ac:dyDescent="0.25">
      <c r="I74073"/>
      <c r="J74073"/>
      <c r="K74073"/>
      <c r="L74073"/>
    </row>
    <row r="74074" spans="9:12" ht="15" x14ac:dyDescent="0.25">
      <c r="I74074"/>
      <c r="J74074"/>
      <c r="K74074"/>
      <c r="L74074"/>
    </row>
    <row r="74075" spans="9:12" ht="15" x14ac:dyDescent="0.25">
      <c r="I74075"/>
      <c r="J74075"/>
      <c r="K74075"/>
      <c r="L74075"/>
    </row>
    <row r="74076" spans="9:12" ht="15" x14ac:dyDescent="0.25">
      <c r="I74076"/>
      <c r="J74076"/>
      <c r="K74076"/>
      <c r="L74076"/>
    </row>
    <row r="74077" spans="9:12" ht="15" x14ac:dyDescent="0.25">
      <c r="I74077"/>
      <c r="J74077"/>
      <c r="K74077"/>
      <c r="L74077"/>
    </row>
    <row r="74078" spans="9:12" ht="15" x14ac:dyDescent="0.25">
      <c r="I74078"/>
      <c r="J74078"/>
      <c r="K74078"/>
      <c r="L74078"/>
    </row>
    <row r="74079" spans="9:12" ht="15" x14ac:dyDescent="0.25">
      <c r="I74079"/>
      <c r="J74079"/>
      <c r="K74079"/>
      <c r="L74079"/>
    </row>
    <row r="74080" spans="9:12" ht="15" x14ac:dyDescent="0.25">
      <c r="I74080"/>
      <c r="J74080"/>
      <c r="K74080"/>
      <c r="L74080"/>
    </row>
    <row r="74081" spans="9:12" ht="15" x14ac:dyDescent="0.25">
      <c r="I74081"/>
      <c r="J74081"/>
      <c r="K74081"/>
      <c r="L74081"/>
    </row>
    <row r="74082" spans="9:12" ht="15" x14ac:dyDescent="0.25">
      <c r="I74082"/>
      <c r="J74082"/>
      <c r="K74082"/>
      <c r="L74082"/>
    </row>
    <row r="74083" spans="9:12" ht="15" x14ac:dyDescent="0.25">
      <c r="I74083"/>
      <c r="J74083"/>
      <c r="K74083"/>
      <c r="L74083"/>
    </row>
    <row r="74084" spans="9:12" ht="15" x14ac:dyDescent="0.25">
      <c r="I74084"/>
      <c r="J74084"/>
      <c r="K74084"/>
      <c r="L74084"/>
    </row>
    <row r="74085" spans="9:12" ht="15" x14ac:dyDescent="0.25">
      <c r="I74085"/>
      <c r="J74085"/>
      <c r="K74085"/>
      <c r="L74085"/>
    </row>
    <row r="74086" spans="9:12" ht="15" x14ac:dyDescent="0.25">
      <c r="I74086"/>
      <c r="J74086"/>
      <c r="K74086"/>
      <c r="L74086"/>
    </row>
    <row r="74087" spans="9:12" ht="15" x14ac:dyDescent="0.25">
      <c r="I74087"/>
      <c r="J74087"/>
      <c r="K74087"/>
      <c r="L74087"/>
    </row>
    <row r="74088" spans="9:12" ht="15" x14ac:dyDescent="0.25">
      <c r="I74088"/>
      <c r="J74088"/>
      <c r="K74088"/>
      <c r="L74088"/>
    </row>
    <row r="74089" spans="9:12" ht="15" x14ac:dyDescent="0.25">
      <c r="I74089"/>
      <c r="J74089"/>
      <c r="K74089"/>
      <c r="L74089"/>
    </row>
    <row r="74090" spans="9:12" ht="15" x14ac:dyDescent="0.25">
      <c r="I74090"/>
      <c r="J74090"/>
      <c r="K74090"/>
      <c r="L74090"/>
    </row>
    <row r="74091" spans="9:12" ht="15" x14ac:dyDescent="0.25">
      <c r="I74091"/>
      <c r="J74091"/>
      <c r="K74091"/>
      <c r="L74091"/>
    </row>
    <row r="74092" spans="9:12" ht="15" x14ac:dyDescent="0.25">
      <c r="I74092"/>
      <c r="J74092"/>
      <c r="K74092"/>
      <c r="L74092"/>
    </row>
    <row r="74093" spans="9:12" ht="15" x14ac:dyDescent="0.25">
      <c r="I74093"/>
      <c r="J74093"/>
      <c r="K74093"/>
      <c r="L74093"/>
    </row>
    <row r="74094" spans="9:12" ht="15" x14ac:dyDescent="0.25">
      <c r="I74094"/>
      <c r="J74094"/>
      <c r="K74094"/>
      <c r="L74094"/>
    </row>
    <row r="74095" spans="9:12" ht="15" x14ac:dyDescent="0.25">
      <c r="I74095"/>
      <c r="J74095"/>
      <c r="K74095"/>
      <c r="L74095"/>
    </row>
    <row r="74096" spans="9:12" ht="15" x14ac:dyDescent="0.25">
      <c r="I74096"/>
      <c r="J74096"/>
      <c r="K74096"/>
      <c r="L74096"/>
    </row>
    <row r="74097" spans="9:12" ht="15" x14ac:dyDescent="0.25">
      <c r="I74097"/>
      <c r="J74097"/>
      <c r="K74097"/>
      <c r="L74097"/>
    </row>
    <row r="74098" spans="9:12" ht="15" x14ac:dyDescent="0.25">
      <c r="I74098"/>
      <c r="J74098"/>
      <c r="K74098"/>
      <c r="L74098"/>
    </row>
    <row r="74099" spans="9:12" ht="15" x14ac:dyDescent="0.25">
      <c r="I74099"/>
      <c r="J74099"/>
      <c r="K74099"/>
      <c r="L74099"/>
    </row>
    <row r="74100" spans="9:12" ht="15" x14ac:dyDescent="0.25">
      <c r="I74100"/>
      <c r="J74100"/>
      <c r="K74100"/>
      <c r="L74100"/>
    </row>
    <row r="74101" spans="9:12" ht="15" x14ac:dyDescent="0.25">
      <c r="I74101"/>
      <c r="J74101"/>
      <c r="K74101"/>
      <c r="L74101"/>
    </row>
    <row r="74102" spans="9:12" ht="15" x14ac:dyDescent="0.25">
      <c r="I74102"/>
      <c r="J74102"/>
      <c r="K74102"/>
      <c r="L74102"/>
    </row>
    <row r="74103" spans="9:12" ht="15" x14ac:dyDescent="0.25">
      <c r="I74103"/>
      <c r="J74103"/>
      <c r="K74103"/>
      <c r="L74103"/>
    </row>
    <row r="74104" spans="9:12" ht="15" x14ac:dyDescent="0.25">
      <c r="I74104"/>
      <c r="J74104"/>
      <c r="K74104"/>
      <c r="L74104"/>
    </row>
    <row r="74105" spans="9:12" ht="15" x14ac:dyDescent="0.25">
      <c r="I74105"/>
      <c r="J74105"/>
      <c r="K74105"/>
      <c r="L74105"/>
    </row>
    <row r="74106" spans="9:12" ht="15" x14ac:dyDescent="0.25">
      <c r="I74106"/>
      <c r="J74106"/>
      <c r="K74106"/>
      <c r="L74106"/>
    </row>
    <row r="74107" spans="9:12" ht="15" x14ac:dyDescent="0.25">
      <c r="I74107"/>
      <c r="J74107"/>
      <c r="K74107"/>
      <c r="L74107"/>
    </row>
    <row r="74108" spans="9:12" ht="15" x14ac:dyDescent="0.25">
      <c r="I74108"/>
      <c r="J74108"/>
      <c r="K74108"/>
      <c r="L74108"/>
    </row>
    <row r="74109" spans="9:12" ht="15" x14ac:dyDescent="0.25">
      <c r="I74109"/>
      <c r="J74109"/>
      <c r="K74109"/>
      <c r="L74109"/>
    </row>
    <row r="74110" spans="9:12" ht="15" x14ac:dyDescent="0.25">
      <c r="I74110"/>
      <c r="J74110"/>
      <c r="K74110"/>
      <c r="L74110"/>
    </row>
    <row r="74111" spans="9:12" ht="15" x14ac:dyDescent="0.25">
      <c r="I74111"/>
      <c r="J74111"/>
      <c r="K74111"/>
      <c r="L74111"/>
    </row>
    <row r="74112" spans="9:12" ht="15" x14ac:dyDescent="0.25">
      <c r="I74112"/>
      <c r="J74112"/>
      <c r="K74112"/>
      <c r="L74112"/>
    </row>
    <row r="74113" spans="9:12" ht="15" x14ac:dyDescent="0.25">
      <c r="I74113"/>
      <c r="J74113"/>
      <c r="K74113"/>
      <c r="L74113"/>
    </row>
    <row r="74114" spans="9:12" ht="15" x14ac:dyDescent="0.25">
      <c r="I74114"/>
      <c r="J74114"/>
      <c r="K74114"/>
      <c r="L74114"/>
    </row>
    <row r="74115" spans="9:12" ht="15" x14ac:dyDescent="0.25">
      <c r="I74115"/>
      <c r="J74115"/>
      <c r="K74115"/>
      <c r="L74115"/>
    </row>
    <row r="74116" spans="9:12" ht="15" x14ac:dyDescent="0.25">
      <c r="I74116"/>
      <c r="J74116"/>
      <c r="K74116"/>
      <c r="L74116"/>
    </row>
    <row r="74117" spans="9:12" ht="15" x14ac:dyDescent="0.25">
      <c r="I74117"/>
      <c r="J74117"/>
      <c r="K74117"/>
      <c r="L74117"/>
    </row>
    <row r="74118" spans="9:12" ht="15" x14ac:dyDescent="0.25">
      <c r="I74118"/>
      <c r="J74118"/>
      <c r="K74118"/>
      <c r="L74118"/>
    </row>
    <row r="74119" spans="9:12" ht="15" x14ac:dyDescent="0.25">
      <c r="I74119"/>
      <c r="J74119"/>
      <c r="K74119"/>
      <c r="L74119"/>
    </row>
    <row r="74120" spans="9:12" ht="15" x14ac:dyDescent="0.25">
      <c r="I74120"/>
      <c r="J74120"/>
      <c r="K74120"/>
      <c r="L74120"/>
    </row>
    <row r="74121" spans="9:12" ht="15" x14ac:dyDescent="0.25">
      <c r="I74121"/>
      <c r="J74121"/>
      <c r="K74121"/>
      <c r="L74121"/>
    </row>
    <row r="74122" spans="9:12" ht="15" x14ac:dyDescent="0.25">
      <c r="I74122"/>
      <c r="J74122"/>
      <c r="K74122"/>
      <c r="L74122"/>
    </row>
    <row r="74123" spans="9:12" ht="15" x14ac:dyDescent="0.25">
      <c r="I74123"/>
      <c r="J74123"/>
      <c r="K74123"/>
      <c r="L74123"/>
    </row>
    <row r="74124" spans="9:12" ht="15" x14ac:dyDescent="0.25">
      <c r="I74124"/>
      <c r="J74124"/>
      <c r="K74124"/>
      <c r="L74124"/>
    </row>
    <row r="74125" spans="9:12" ht="15" x14ac:dyDescent="0.25">
      <c r="I74125"/>
      <c r="J74125"/>
      <c r="K74125"/>
      <c r="L74125"/>
    </row>
    <row r="74126" spans="9:12" ht="15" x14ac:dyDescent="0.25">
      <c r="I74126"/>
      <c r="J74126"/>
      <c r="K74126"/>
      <c r="L74126"/>
    </row>
    <row r="74127" spans="9:12" ht="15" x14ac:dyDescent="0.25">
      <c r="I74127"/>
      <c r="J74127"/>
      <c r="K74127"/>
      <c r="L74127"/>
    </row>
    <row r="74128" spans="9:12" ht="15" x14ac:dyDescent="0.25">
      <c r="I74128"/>
      <c r="J74128"/>
      <c r="K74128"/>
      <c r="L74128"/>
    </row>
    <row r="74129" spans="9:12" ht="15" x14ac:dyDescent="0.25">
      <c r="I74129"/>
      <c r="J74129"/>
      <c r="K74129"/>
      <c r="L74129"/>
    </row>
    <row r="74130" spans="9:12" ht="15" x14ac:dyDescent="0.25">
      <c r="I74130"/>
      <c r="J74130"/>
      <c r="K74130"/>
      <c r="L74130"/>
    </row>
    <row r="74131" spans="9:12" ht="15" x14ac:dyDescent="0.25">
      <c r="I74131"/>
      <c r="J74131"/>
      <c r="K74131"/>
      <c r="L74131"/>
    </row>
    <row r="74132" spans="9:12" ht="15" x14ac:dyDescent="0.25">
      <c r="I74132"/>
      <c r="J74132"/>
      <c r="K74132"/>
      <c r="L74132"/>
    </row>
    <row r="74133" spans="9:12" ht="15" x14ac:dyDescent="0.25">
      <c r="I74133"/>
      <c r="J74133"/>
      <c r="K74133"/>
      <c r="L74133"/>
    </row>
    <row r="74134" spans="9:12" ht="15" x14ac:dyDescent="0.25">
      <c r="I74134"/>
      <c r="J74134"/>
      <c r="K74134"/>
      <c r="L74134"/>
    </row>
    <row r="74135" spans="9:12" ht="15" x14ac:dyDescent="0.25">
      <c r="I74135"/>
      <c r="J74135"/>
      <c r="K74135"/>
      <c r="L74135"/>
    </row>
    <row r="74136" spans="9:12" ht="15" x14ac:dyDescent="0.25">
      <c r="I74136"/>
      <c r="J74136"/>
      <c r="K74136"/>
      <c r="L74136"/>
    </row>
    <row r="74137" spans="9:12" ht="15" x14ac:dyDescent="0.25">
      <c r="I74137"/>
      <c r="J74137"/>
      <c r="K74137"/>
      <c r="L74137"/>
    </row>
    <row r="74138" spans="9:12" ht="15" x14ac:dyDescent="0.25">
      <c r="I74138"/>
      <c r="J74138"/>
      <c r="K74138"/>
      <c r="L74138"/>
    </row>
    <row r="74139" spans="9:12" ht="15" x14ac:dyDescent="0.25">
      <c r="I74139"/>
      <c r="J74139"/>
      <c r="K74139"/>
      <c r="L74139"/>
    </row>
    <row r="74140" spans="9:12" ht="15" x14ac:dyDescent="0.25">
      <c r="I74140"/>
      <c r="J74140"/>
      <c r="K74140"/>
      <c r="L74140"/>
    </row>
    <row r="74141" spans="9:12" ht="15" x14ac:dyDescent="0.25">
      <c r="I74141"/>
      <c r="J74141"/>
      <c r="K74141"/>
      <c r="L74141"/>
    </row>
    <row r="74142" spans="9:12" ht="15" x14ac:dyDescent="0.25">
      <c r="I74142"/>
      <c r="J74142"/>
      <c r="K74142"/>
      <c r="L74142"/>
    </row>
    <row r="74143" spans="9:12" ht="15" x14ac:dyDescent="0.25">
      <c r="I74143"/>
      <c r="J74143"/>
      <c r="K74143"/>
      <c r="L74143"/>
    </row>
    <row r="74144" spans="9:12" ht="15" x14ac:dyDescent="0.25">
      <c r="I74144"/>
      <c r="J74144"/>
      <c r="K74144"/>
      <c r="L74144"/>
    </row>
    <row r="74145" spans="9:12" ht="15" x14ac:dyDescent="0.25">
      <c r="I74145"/>
      <c r="J74145"/>
      <c r="K74145"/>
      <c r="L74145"/>
    </row>
    <row r="74146" spans="9:12" ht="15" x14ac:dyDescent="0.25">
      <c r="I74146"/>
      <c r="J74146"/>
      <c r="K74146"/>
      <c r="L74146"/>
    </row>
    <row r="74147" spans="9:12" ht="15" x14ac:dyDescent="0.25">
      <c r="I74147"/>
      <c r="J74147"/>
      <c r="K74147"/>
      <c r="L74147"/>
    </row>
    <row r="74148" spans="9:12" ht="15" x14ac:dyDescent="0.25">
      <c r="I74148"/>
      <c r="J74148"/>
      <c r="K74148"/>
      <c r="L74148"/>
    </row>
    <row r="74149" spans="9:12" ht="15" x14ac:dyDescent="0.25">
      <c r="I74149"/>
      <c r="J74149"/>
      <c r="K74149"/>
      <c r="L74149"/>
    </row>
    <row r="74150" spans="9:12" ht="15" x14ac:dyDescent="0.25">
      <c r="I74150"/>
      <c r="J74150"/>
      <c r="K74150"/>
      <c r="L74150"/>
    </row>
    <row r="74151" spans="9:12" ht="15" x14ac:dyDescent="0.25">
      <c r="I74151"/>
      <c r="J74151"/>
      <c r="K74151"/>
      <c r="L74151"/>
    </row>
    <row r="74152" spans="9:12" ht="15" x14ac:dyDescent="0.25">
      <c r="I74152"/>
      <c r="J74152"/>
      <c r="K74152"/>
      <c r="L74152"/>
    </row>
    <row r="74153" spans="9:12" ht="15" x14ac:dyDescent="0.25">
      <c r="I74153"/>
      <c r="J74153"/>
      <c r="K74153"/>
      <c r="L74153"/>
    </row>
    <row r="74154" spans="9:12" ht="15" x14ac:dyDescent="0.25">
      <c r="I74154"/>
      <c r="J74154"/>
      <c r="K74154"/>
      <c r="L74154"/>
    </row>
    <row r="74155" spans="9:12" ht="15" x14ac:dyDescent="0.25">
      <c r="I74155"/>
      <c r="J74155"/>
      <c r="K74155"/>
      <c r="L74155"/>
    </row>
    <row r="74156" spans="9:12" ht="15" x14ac:dyDescent="0.25">
      <c r="I74156"/>
      <c r="J74156"/>
      <c r="K74156"/>
      <c r="L74156"/>
    </row>
    <row r="74157" spans="9:12" ht="15" x14ac:dyDescent="0.25">
      <c r="I74157"/>
      <c r="J74157"/>
      <c r="K74157"/>
      <c r="L74157"/>
    </row>
    <row r="74158" spans="9:12" ht="15" x14ac:dyDescent="0.25">
      <c r="I74158"/>
      <c r="J74158"/>
      <c r="K74158"/>
      <c r="L74158"/>
    </row>
    <row r="74159" spans="9:12" ht="15" x14ac:dyDescent="0.25">
      <c r="I74159"/>
      <c r="J74159"/>
      <c r="K74159"/>
      <c r="L74159"/>
    </row>
    <row r="74160" spans="9:12" ht="15" x14ac:dyDescent="0.25">
      <c r="I74160"/>
      <c r="J74160"/>
      <c r="K74160"/>
      <c r="L74160"/>
    </row>
    <row r="74161" spans="9:12" ht="15" x14ac:dyDescent="0.25">
      <c r="I74161"/>
      <c r="J74161"/>
      <c r="K74161"/>
      <c r="L74161"/>
    </row>
    <row r="74162" spans="9:12" ht="15" x14ac:dyDescent="0.25">
      <c r="I74162"/>
      <c r="J74162"/>
      <c r="K74162"/>
      <c r="L74162"/>
    </row>
    <row r="74163" spans="9:12" ht="15" x14ac:dyDescent="0.25">
      <c r="I74163"/>
      <c r="J74163"/>
      <c r="K74163"/>
      <c r="L74163"/>
    </row>
    <row r="74164" spans="9:12" ht="15" x14ac:dyDescent="0.25">
      <c r="I74164"/>
      <c r="J74164"/>
      <c r="K74164"/>
      <c r="L74164"/>
    </row>
    <row r="74165" spans="9:12" ht="15" x14ac:dyDescent="0.25">
      <c r="I74165"/>
      <c r="J74165"/>
      <c r="K74165"/>
      <c r="L74165"/>
    </row>
    <row r="74166" spans="9:12" ht="15" x14ac:dyDescent="0.25">
      <c r="I74166"/>
      <c r="J74166"/>
      <c r="K74166"/>
      <c r="L74166"/>
    </row>
    <row r="74167" spans="9:12" ht="15" x14ac:dyDescent="0.25">
      <c r="I74167"/>
      <c r="J74167"/>
      <c r="K74167"/>
      <c r="L74167"/>
    </row>
    <row r="74168" spans="9:12" ht="15" x14ac:dyDescent="0.25">
      <c r="I74168"/>
      <c r="J74168"/>
      <c r="K74168"/>
      <c r="L74168"/>
    </row>
    <row r="74169" spans="9:12" ht="15" x14ac:dyDescent="0.25">
      <c r="I74169"/>
      <c r="J74169"/>
      <c r="K74169"/>
      <c r="L74169"/>
    </row>
    <row r="74170" spans="9:12" ht="15" x14ac:dyDescent="0.25">
      <c r="I74170"/>
      <c r="J74170"/>
      <c r="K74170"/>
      <c r="L74170"/>
    </row>
    <row r="74171" spans="9:12" ht="15" x14ac:dyDescent="0.25">
      <c r="I74171"/>
      <c r="J74171"/>
      <c r="K74171"/>
      <c r="L74171"/>
    </row>
    <row r="74172" spans="9:12" ht="15" x14ac:dyDescent="0.25">
      <c r="I74172"/>
      <c r="J74172"/>
      <c r="K74172"/>
      <c r="L74172"/>
    </row>
    <row r="74173" spans="9:12" ht="15" x14ac:dyDescent="0.25">
      <c r="I74173"/>
      <c r="J74173"/>
      <c r="K74173"/>
      <c r="L74173"/>
    </row>
    <row r="74174" spans="9:12" ht="15" x14ac:dyDescent="0.25">
      <c r="I74174"/>
      <c r="J74174"/>
      <c r="K74174"/>
      <c r="L74174"/>
    </row>
    <row r="74175" spans="9:12" ht="15" x14ac:dyDescent="0.25">
      <c r="I74175"/>
      <c r="J74175"/>
      <c r="K74175"/>
      <c r="L74175"/>
    </row>
    <row r="74176" spans="9:12" ht="15" x14ac:dyDescent="0.25">
      <c r="I74176"/>
      <c r="J74176"/>
      <c r="K74176"/>
      <c r="L74176"/>
    </row>
    <row r="74177" spans="9:12" ht="15" x14ac:dyDescent="0.25">
      <c r="I74177"/>
      <c r="J74177"/>
      <c r="K74177"/>
      <c r="L74177"/>
    </row>
    <row r="74178" spans="9:12" ht="15" x14ac:dyDescent="0.25">
      <c r="I74178"/>
      <c r="J74178"/>
      <c r="K74178"/>
      <c r="L74178"/>
    </row>
    <row r="74179" spans="9:12" ht="15" x14ac:dyDescent="0.25">
      <c r="I74179"/>
      <c r="J74179"/>
      <c r="K74179"/>
      <c r="L74179"/>
    </row>
    <row r="74180" spans="9:12" ht="15" x14ac:dyDescent="0.25">
      <c r="I74180"/>
      <c r="J74180"/>
      <c r="K74180"/>
      <c r="L74180"/>
    </row>
    <row r="74181" spans="9:12" ht="15" x14ac:dyDescent="0.25">
      <c r="I74181"/>
      <c r="J74181"/>
      <c r="K74181"/>
      <c r="L74181"/>
    </row>
    <row r="74182" spans="9:12" ht="15" x14ac:dyDescent="0.25">
      <c r="I74182"/>
      <c r="J74182"/>
      <c r="K74182"/>
      <c r="L74182"/>
    </row>
    <row r="74183" spans="9:12" ht="15" x14ac:dyDescent="0.25">
      <c r="I74183"/>
      <c r="J74183"/>
      <c r="K74183"/>
      <c r="L74183"/>
    </row>
    <row r="74184" spans="9:12" ht="15" x14ac:dyDescent="0.25">
      <c r="I74184"/>
      <c r="J74184"/>
      <c r="K74184"/>
      <c r="L74184"/>
    </row>
    <row r="74185" spans="9:12" ht="15" x14ac:dyDescent="0.25">
      <c r="I74185"/>
      <c r="J74185"/>
      <c r="K74185"/>
      <c r="L74185"/>
    </row>
    <row r="74186" spans="9:12" ht="15" x14ac:dyDescent="0.25">
      <c r="I74186"/>
      <c r="J74186"/>
      <c r="K74186"/>
      <c r="L74186"/>
    </row>
    <row r="74187" spans="9:12" ht="15" x14ac:dyDescent="0.25">
      <c r="I74187"/>
      <c r="J74187"/>
      <c r="K74187"/>
      <c r="L74187"/>
    </row>
    <row r="74188" spans="9:12" ht="15" x14ac:dyDescent="0.25">
      <c r="I74188"/>
      <c r="J74188"/>
      <c r="K74188"/>
      <c r="L74188"/>
    </row>
    <row r="74189" spans="9:12" ht="15" x14ac:dyDescent="0.25">
      <c r="I74189"/>
      <c r="J74189"/>
      <c r="K74189"/>
      <c r="L74189"/>
    </row>
    <row r="74190" spans="9:12" ht="15" x14ac:dyDescent="0.25">
      <c r="I74190"/>
      <c r="J74190"/>
      <c r="K74190"/>
      <c r="L74190"/>
    </row>
    <row r="74191" spans="9:12" ht="15" x14ac:dyDescent="0.25">
      <c r="I74191"/>
      <c r="J74191"/>
      <c r="K74191"/>
      <c r="L74191"/>
    </row>
    <row r="74192" spans="9:12" ht="15" x14ac:dyDescent="0.25">
      <c r="I74192"/>
      <c r="J74192"/>
      <c r="K74192"/>
      <c r="L74192"/>
    </row>
    <row r="74193" spans="9:12" ht="15" x14ac:dyDescent="0.25">
      <c r="I74193"/>
      <c r="J74193"/>
      <c r="K74193"/>
      <c r="L74193"/>
    </row>
    <row r="74194" spans="9:12" ht="15" x14ac:dyDescent="0.25">
      <c r="I74194"/>
      <c r="J74194"/>
      <c r="K74194"/>
      <c r="L74194"/>
    </row>
    <row r="74195" spans="9:12" ht="15" x14ac:dyDescent="0.25">
      <c r="I74195"/>
      <c r="J74195"/>
      <c r="K74195"/>
      <c r="L74195"/>
    </row>
    <row r="74196" spans="9:12" ht="15" x14ac:dyDescent="0.25">
      <c r="I74196"/>
      <c r="J74196"/>
      <c r="K74196"/>
      <c r="L74196"/>
    </row>
    <row r="74197" spans="9:12" ht="15" x14ac:dyDescent="0.25">
      <c r="I74197"/>
      <c r="J74197"/>
      <c r="K74197"/>
      <c r="L74197"/>
    </row>
    <row r="74198" spans="9:12" ht="15" x14ac:dyDescent="0.25">
      <c r="I74198"/>
      <c r="J74198"/>
      <c r="K74198"/>
      <c r="L74198"/>
    </row>
    <row r="74199" spans="9:12" ht="15" x14ac:dyDescent="0.25">
      <c r="I74199"/>
      <c r="J74199"/>
      <c r="K74199"/>
      <c r="L74199"/>
    </row>
    <row r="74200" spans="9:12" ht="15" x14ac:dyDescent="0.25">
      <c r="I74200"/>
      <c r="J74200"/>
      <c r="K74200"/>
      <c r="L74200"/>
    </row>
    <row r="74201" spans="9:12" ht="15" x14ac:dyDescent="0.25">
      <c r="I74201"/>
      <c r="J74201"/>
      <c r="K74201"/>
      <c r="L74201"/>
    </row>
    <row r="74202" spans="9:12" ht="15" x14ac:dyDescent="0.25">
      <c r="I74202"/>
      <c r="J74202"/>
      <c r="K74202"/>
      <c r="L74202"/>
    </row>
    <row r="74203" spans="9:12" ht="15" x14ac:dyDescent="0.25">
      <c r="I74203"/>
      <c r="J74203"/>
      <c r="K74203"/>
      <c r="L74203"/>
    </row>
    <row r="74204" spans="9:12" ht="15" x14ac:dyDescent="0.25">
      <c r="I74204"/>
      <c r="J74204"/>
      <c r="K74204"/>
      <c r="L74204"/>
    </row>
    <row r="74205" spans="9:12" ht="15" x14ac:dyDescent="0.25">
      <c r="I74205"/>
      <c r="J74205"/>
      <c r="K74205"/>
      <c r="L74205"/>
    </row>
    <row r="74206" spans="9:12" ht="15" x14ac:dyDescent="0.25">
      <c r="I74206"/>
      <c r="J74206"/>
      <c r="K74206"/>
      <c r="L74206"/>
    </row>
    <row r="74207" spans="9:12" ht="15" x14ac:dyDescent="0.25">
      <c r="I74207"/>
      <c r="J74207"/>
      <c r="K74207"/>
      <c r="L74207"/>
    </row>
    <row r="74208" spans="9:12" ht="15" x14ac:dyDescent="0.25">
      <c r="I74208"/>
      <c r="J74208"/>
      <c r="K74208"/>
      <c r="L74208"/>
    </row>
    <row r="74209" spans="9:12" ht="15" x14ac:dyDescent="0.25">
      <c r="I74209"/>
      <c r="J74209"/>
      <c r="K74209"/>
      <c r="L74209"/>
    </row>
    <row r="74210" spans="9:12" ht="15" x14ac:dyDescent="0.25">
      <c r="I74210"/>
      <c r="J74210"/>
      <c r="K74210"/>
      <c r="L74210"/>
    </row>
    <row r="74211" spans="9:12" ht="15" x14ac:dyDescent="0.25">
      <c r="I74211"/>
      <c r="J74211"/>
      <c r="K74211"/>
      <c r="L74211"/>
    </row>
    <row r="74212" spans="9:12" ht="15" x14ac:dyDescent="0.25">
      <c r="I74212"/>
      <c r="J74212"/>
      <c r="K74212"/>
      <c r="L74212"/>
    </row>
    <row r="74213" spans="9:12" ht="15" x14ac:dyDescent="0.25">
      <c r="I74213"/>
      <c r="J74213"/>
      <c r="K74213"/>
      <c r="L74213"/>
    </row>
    <row r="74214" spans="9:12" ht="15" x14ac:dyDescent="0.25">
      <c r="I74214"/>
      <c r="J74214"/>
      <c r="K74214"/>
      <c r="L74214"/>
    </row>
    <row r="74215" spans="9:12" ht="15" x14ac:dyDescent="0.25">
      <c r="I74215"/>
      <c r="J74215"/>
      <c r="K74215"/>
      <c r="L74215"/>
    </row>
    <row r="74216" spans="9:12" ht="15" x14ac:dyDescent="0.25">
      <c r="I74216"/>
      <c r="J74216"/>
      <c r="K74216"/>
      <c r="L74216"/>
    </row>
    <row r="74217" spans="9:12" ht="15" x14ac:dyDescent="0.25">
      <c r="I74217"/>
      <c r="J74217"/>
      <c r="K74217"/>
      <c r="L74217"/>
    </row>
    <row r="74218" spans="9:12" ht="15" x14ac:dyDescent="0.25">
      <c r="I74218"/>
      <c r="J74218"/>
      <c r="K74218"/>
      <c r="L74218"/>
    </row>
    <row r="74219" spans="9:12" ht="15" x14ac:dyDescent="0.25">
      <c r="I74219"/>
      <c r="J74219"/>
      <c r="K74219"/>
      <c r="L74219"/>
    </row>
    <row r="74220" spans="9:12" ht="15" x14ac:dyDescent="0.25">
      <c r="I74220"/>
      <c r="J74220"/>
      <c r="K74220"/>
      <c r="L74220"/>
    </row>
    <row r="74221" spans="9:12" ht="15" x14ac:dyDescent="0.25">
      <c r="I74221"/>
      <c r="J74221"/>
      <c r="K74221"/>
      <c r="L74221"/>
    </row>
    <row r="74222" spans="9:12" ht="15" x14ac:dyDescent="0.25">
      <c r="I74222"/>
      <c r="J74222"/>
      <c r="K74222"/>
      <c r="L74222"/>
    </row>
    <row r="74223" spans="9:12" ht="15" x14ac:dyDescent="0.25">
      <c r="I74223"/>
      <c r="J74223"/>
      <c r="K74223"/>
      <c r="L74223"/>
    </row>
    <row r="74224" spans="9:12" ht="15" x14ac:dyDescent="0.25">
      <c r="I74224"/>
      <c r="J74224"/>
      <c r="K74224"/>
      <c r="L74224"/>
    </row>
    <row r="74225" spans="9:12" ht="15" x14ac:dyDescent="0.25">
      <c r="I74225"/>
      <c r="J74225"/>
      <c r="K74225"/>
      <c r="L74225"/>
    </row>
    <row r="74226" spans="9:12" ht="15" x14ac:dyDescent="0.25">
      <c r="I74226"/>
      <c r="J74226"/>
      <c r="K74226"/>
      <c r="L74226"/>
    </row>
    <row r="74227" spans="9:12" ht="15" x14ac:dyDescent="0.25">
      <c r="I74227"/>
      <c r="J74227"/>
      <c r="K74227"/>
      <c r="L74227"/>
    </row>
    <row r="74228" spans="9:12" ht="15" x14ac:dyDescent="0.25">
      <c r="I74228"/>
      <c r="J74228"/>
      <c r="K74228"/>
      <c r="L74228"/>
    </row>
    <row r="74229" spans="9:12" ht="15" x14ac:dyDescent="0.25">
      <c r="I74229"/>
      <c r="J74229"/>
      <c r="K74229"/>
      <c r="L74229"/>
    </row>
    <row r="74230" spans="9:12" ht="15" x14ac:dyDescent="0.25">
      <c r="I74230"/>
      <c r="J74230"/>
      <c r="K74230"/>
      <c r="L74230"/>
    </row>
    <row r="74231" spans="9:12" ht="15" x14ac:dyDescent="0.25">
      <c r="I74231"/>
      <c r="J74231"/>
      <c r="K74231"/>
      <c r="L74231"/>
    </row>
    <row r="74232" spans="9:12" ht="15" x14ac:dyDescent="0.25">
      <c r="I74232"/>
      <c r="J74232"/>
      <c r="K74232"/>
      <c r="L74232"/>
    </row>
    <row r="74233" spans="9:12" ht="15" x14ac:dyDescent="0.25">
      <c r="I74233"/>
      <c r="J74233"/>
      <c r="K74233"/>
      <c r="L74233"/>
    </row>
    <row r="74234" spans="9:12" ht="15" x14ac:dyDescent="0.25">
      <c r="I74234"/>
      <c r="J74234"/>
      <c r="K74234"/>
      <c r="L74234"/>
    </row>
    <row r="74235" spans="9:12" ht="15" x14ac:dyDescent="0.25">
      <c r="I74235"/>
      <c r="J74235"/>
      <c r="K74235"/>
      <c r="L74235"/>
    </row>
    <row r="74236" spans="9:12" ht="15" x14ac:dyDescent="0.25">
      <c r="I74236"/>
      <c r="J74236"/>
      <c r="K74236"/>
      <c r="L74236"/>
    </row>
    <row r="74237" spans="9:12" ht="15" x14ac:dyDescent="0.25">
      <c r="I74237"/>
      <c r="J74237"/>
      <c r="K74237"/>
      <c r="L74237"/>
    </row>
    <row r="74238" spans="9:12" ht="15" x14ac:dyDescent="0.25">
      <c r="I74238"/>
      <c r="J74238"/>
      <c r="K74238"/>
      <c r="L74238"/>
    </row>
    <row r="74239" spans="9:12" ht="15" x14ac:dyDescent="0.25">
      <c r="I74239"/>
      <c r="J74239"/>
      <c r="K74239"/>
      <c r="L74239"/>
    </row>
    <row r="74240" spans="9:12" ht="15" x14ac:dyDescent="0.25">
      <c r="I74240"/>
      <c r="J74240"/>
      <c r="K74240"/>
      <c r="L74240"/>
    </row>
    <row r="74241" spans="9:12" ht="15" x14ac:dyDescent="0.25">
      <c r="I74241"/>
      <c r="J74241"/>
      <c r="K74241"/>
      <c r="L74241"/>
    </row>
    <row r="74242" spans="9:12" ht="15" x14ac:dyDescent="0.25">
      <c r="I74242"/>
      <c r="J74242"/>
      <c r="K74242"/>
      <c r="L74242"/>
    </row>
    <row r="74243" spans="9:12" ht="15" x14ac:dyDescent="0.25">
      <c r="I74243"/>
      <c r="J74243"/>
      <c r="K74243"/>
      <c r="L74243"/>
    </row>
    <row r="74244" spans="9:12" ht="15" x14ac:dyDescent="0.25">
      <c r="I74244"/>
      <c r="J74244"/>
      <c r="K74244"/>
      <c r="L74244"/>
    </row>
    <row r="74245" spans="9:12" ht="15" x14ac:dyDescent="0.25">
      <c r="I74245"/>
      <c r="J74245"/>
      <c r="K74245"/>
      <c r="L74245"/>
    </row>
    <row r="74246" spans="9:12" ht="15" x14ac:dyDescent="0.25">
      <c r="I74246"/>
      <c r="J74246"/>
      <c r="K74246"/>
      <c r="L74246"/>
    </row>
    <row r="74247" spans="9:12" ht="15" x14ac:dyDescent="0.25">
      <c r="I74247"/>
      <c r="J74247"/>
      <c r="K74247"/>
      <c r="L74247"/>
    </row>
    <row r="74248" spans="9:12" ht="15" x14ac:dyDescent="0.25">
      <c r="I74248"/>
      <c r="J74248"/>
      <c r="K74248"/>
      <c r="L74248"/>
    </row>
    <row r="74249" spans="9:12" ht="15" x14ac:dyDescent="0.25">
      <c r="I74249"/>
      <c r="J74249"/>
      <c r="K74249"/>
      <c r="L74249"/>
    </row>
    <row r="74250" spans="9:12" ht="15" x14ac:dyDescent="0.25">
      <c r="I74250"/>
      <c r="J74250"/>
      <c r="K74250"/>
      <c r="L74250"/>
    </row>
    <row r="74251" spans="9:12" ht="15" x14ac:dyDescent="0.25">
      <c r="I74251"/>
      <c r="J74251"/>
      <c r="K74251"/>
      <c r="L74251"/>
    </row>
    <row r="74252" spans="9:12" ht="15" x14ac:dyDescent="0.25">
      <c r="I74252"/>
      <c r="J74252"/>
      <c r="K74252"/>
      <c r="L74252"/>
    </row>
    <row r="74253" spans="9:12" ht="15" x14ac:dyDescent="0.25">
      <c r="I74253"/>
      <c r="J74253"/>
      <c r="K74253"/>
      <c r="L74253"/>
    </row>
    <row r="74254" spans="9:12" ht="15" x14ac:dyDescent="0.25">
      <c r="I74254"/>
      <c r="J74254"/>
      <c r="K74254"/>
      <c r="L74254"/>
    </row>
    <row r="74255" spans="9:12" ht="15" x14ac:dyDescent="0.25">
      <c r="I74255"/>
      <c r="J74255"/>
      <c r="K74255"/>
      <c r="L74255"/>
    </row>
    <row r="74256" spans="9:12" ht="15" x14ac:dyDescent="0.25">
      <c r="I74256"/>
      <c r="J74256"/>
      <c r="K74256"/>
      <c r="L74256"/>
    </row>
    <row r="74257" spans="9:12" ht="15" x14ac:dyDescent="0.25">
      <c r="I74257"/>
      <c r="J74257"/>
      <c r="K74257"/>
      <c r="L74257"/>
    </row>
    <row r="74258" spans="9:12" ht="15" x14ac:dyDescent="0.25">
      <c r="I74258"/>
      <c r="J74258"/>
      <c r="K74258"/>
      <c r="L74258"/>
    </row>
    <row r="74259" spans="9:12" ht="15" x14ac:dyDescent="0.25">
      <c r="I74259"/>
      <c r="J74259"/>
      <c r="K74259"/>
      <c r="L74259"/>
    </row>
    <row r="74260" spans="9:12" ht="15" x14ac:dyDescent="0.25">
      <c r="I74260"/>
      <c r="J74260"/>
      <c r="K74260"/>
      <c r="L74260"/>
    </row>
    <row r="74261" spans="9:12" ht="15" x14ac:dyDescent="0.25">
      <c r="I74261"/>
      <c r="J74261"/>
      <c r="K74261"/>
      <c r="L74261"/>
    </row>
    <row r="74262" spans="9:12" ht="15" x14ac:dyDescent="0.25">
      <c r="I74262"/>
      <c r="J74262"/>
      <c r="K74262"/>
      <c r="L74262"/>
    </row>
    <row r="74263" spans="9:12" ht="15" x14ac:dyDescent="0.25">
      <c r="I74263"/>
      <c r="J74263"/>
      <c r="K74263"/>
      <c r="L74263"/>
    </row>
    <row r="74264" spans="9:12" ht="15" x14ac:dyDescent="0.25">
      <c r="I74264"/>
      <c r="J74264"/>
      <c r="K74264"/>
      <c r="L74264"/>
    </row>
    <row r="74265" spans="9:12" ht="15" x14ac:dyDescent="0.25">
      <c r="I74265"/>
      <c r="J74265"/>
      <c r="K74265"/>
      <c r="L74265"/>
    </row>
    <row r="74266" spans="9:12" ht="15" x14ac:dyDescent="0.25">
      <c r="I74266"/>
      <c r="J74266"/>
      <c r="K74266"/>
      <c r="L74266"/>
    </row>
    <row r="74267" spans="9:12" ht="15" x14ac:dyDescent="0.25">
      <c r="I74267"/>
      <c r="J74267"/>
      <c r="K74267"/>
      <c r="L74267"/>
    </row>
    <row r="74268" spans="9:12" ht="15" x14ac:dyDescent="0.25">
      <c r="I74268"/>
      <c r="J74268"/>
      <c r="K74268"/>
      <c r="L74268"/>
    </row>
    <row r="74269" spans="9:12" ht="15" x14ac:dyDescent="0.25">
      <c r="I74269"/>
      <c r="J74269"/>
      <c r="K74269"/>
      <c r="L74269"/>
    </row>
    <row r="74270" spans="9:12" ht="15" x14ac:dyDescent="0.25">
      <c r="I74270"/>
      <c r="J74270"/>
      <c r="K74270"/>
      <c r="L74270"/>
    </row>
    <row r="74271" spans="9:12" ht="15" x14ac:dyDescent="0.25">
      <c r="I74271"/>
      <c r="J74271"/>
      <c r="K74271"/>
      <c r="L74271"/>
    </row>
    <row r="74272" spans="9:12" ht="15" x14ac:dyDescent="0.25">
      <c r="I74272"/>
      <c r="J74272"/>
      <c r="K74272"/>
      <c r="L74272"/>
    </row>
    <row r="74273" spans="9:12" ht="15" x14ac:dyDescent="0.25">
      <c r="I74273"/>
      <c r="J74273"/>
      <c r="K74273"/>
      <c r="L74273"/>
    </row>
    <row r="74274" spans="9:12" ht="15" x14ac:dyDescent="0.25">
      <c r="I74274"/>
      <c r="J74274"/>
      <c r="K74274"/>
      <c r="L74274"/>
    </row>
    <row r="74275" spans="9:12" ht="15" x14ac:dyDescent="0.25">
      <c r="I74275"/>
      <c r="J74275"/>
      <c r="K74275"/>
      <c r="L74275"/>
    </row>
    <row r="74276" spans="9:12" ht="15" x14ac:dyDescent="0.25">
      <c r="I74276"/>
      <c r="J74276"/>
      <c r="K74276"/>
      <c r="L74276"/>
    </row>
    <row r="74277" spans="9:12" ht="15" x14ac:dyDescent="0.25">
      <c r="I74277"/>
      <c r="J74277"/>
      <c r="K74277"/>
      <c r="L74277"/>
    </row>
    <row r="74278" spans="9:12" ht="15" x14ac:dyDescent="0.25">
      <c r="I74278"/>
      <c r="J74278"/>
      <c r="K74278"/>
      <c r="L74278"/>
    </row>
    <row r="74279" spans="9:12" ht="15" x14ac:dyDescent="0.25">
      <c r="I74279"/>
      <c r="J74279"/>
      <c r="K74279"/>
      <c r="L74279"/>
    </row>
    <row r="74280" spans="9:12" ht="15" x14ac:dyDescent="0.25">
      <c r="I74280"/>
      <c r="J74280"/>
      <c r="K74280"/>
      <c r="L74280"/>
    </row>
    <row r="74281" spans="9:12" ht="15" x14ac:dyDescent="0.25">
      <c r="I74281"/>
      <c r="J74281"/>
      <c r="K74281"/>
      <c r="L74281"/>
    </row>
    <row r="74282" spans="9:12" ht="15" x14ac:dyDescent="0.25">
      <c r="I74282"/>
      <c r="J74282"/>
      <c r="K74282"/>
      <c r="L74282"/>
    </row>
    <row r="74283" spans="9:12" ht="15" x14ac:dyDescent="0.25">
      <c r="I74283"/>
      <c r="J74283"/>
      <c r="K74283"/>
      <c r="L74283"/>
    </row>
    <row r="74284" spans="9:12" ht="15" x14ac:dyDescent="0.25">
      <c r="I74284"/>
      <c r="J74284"/>
      <c r="K74284"/>
      <c r="L74284"/>
    </row>
    <row r="74285" spans="9:12" ht="15" x14ac:dyDescent="0.25">
      <c r="I74285"/>
      <c r="J74285"/>
      <c r="K74285"/>
      <c r="L74285"/>
    </row>
    <row r="74286" spans="9:12" ht="15" x14ac:dyDescent="0.25">
      <c r="I74286"/>
      <c r="J74286"/>
      <c r="K74286"/>
      <c r="L74286"/>
    </row>
    <row r="74287" spans="9:12" ht="15" x14ac:dyDescent="0.25">
      <c r="I74287"/>
      <c r="J74287"/>
      <c r="K74287"/>
      <c r="L74287"/>
    </row>
    <row r="74288" spans="9:12" ht="15" x14ac:dyDescent="0.25">
      <c r="I74288"/>
      <c r="J74288"/>
      <c r="K74288"/>
      <c r="L74288"/>
    </row>
    <row r="74289" spans="9:12" ht="15" x14ac:dyDescent="0.25">
      <c r="I74289"/>
      <c r="J74289"/>
      <c r="K74289"/>
      <c r="L74289"/>
    </row>
    <row r="74290" spans="9:12" ht="15" x14ac:dyDescent="0.25">
      <c r="I74290"/>
      <c r="J74290"/>
      <c r="K74290"/>
      <c r="L74290"/>
    </row>
    <row r="74291" spans="9:12" ht="15" x14ac:dyDescent="0.25">
      <c r="I74291"/>
      <c r="J74291"/>
      <c r="K74291"/>
      <c r="L74291"/>
    </row>
    <row r="74292" spans="9:12" ht="15" x14ac:dyDescent="0.25">
      <c r="I74292"/>
      <c r="J74292"/>
      <c r="K74292"/>
      <c r="L74292"/>
    </row>
    <row r="74293" spans="9:12" ht="15" x14ac:dyDescent="0.25">
      <c r="I74293"/>
      <c r="J74293"/>
      <c r="K74293"/>
      <c r="L74293"/>
    </row>
    <row r="74294" spans="9:12" ht="15" x14ac:dyDescent="0.25">
      <c r="I74294"/>
      <c r="J74294"/>
      <c r="K74294"/>
      <c r="L74294"/>
    </row>
    <row r="74295" spans="9:12" ht="15" x14ac:dyDescent="0.25">
      <c r="I74295"/>
      <c r="J74295"/>
      <c r="K74295"/>
      <c r="L74295"/>
    </row>
    <row r="74296" spans="9:12" ht="15" x14ac:dyDescent="0.25">
      <c r="I74296"/>
      <c r="J74296"/>
      <c r="K74296"/>
      <c r="L74296"/>
    </row>
    <row r="74297" spans="9:12" ht="15" x14ac:dyDescent="0.25">
      <c r="I74297"/>
      <c r="J74297"/>
      <c r="K74297"/>
      <c r="L74297"/>
    </row>
    <row r="74298" spans="9:12" ht="15" x14ac:dyDescent="0.25">
      <c r="I74298"/>
      <c r="J74298"/>
      <c r="K74298"/>
      <c r="L74298"/>
    </row>
    <row r="74299" spans="9:12" ht="15" x14ac:dyDescent="0.25">
      <c r="I74299"/>
      <c r="J74299"/>
      <c r="K74299"/>
      <c r="L74299"/>
    </row>
    <row r="74300" spans="9:12" ht="15" x14ac:dyDescent="0.25">
      <c r="I74300"/>
      <c r="J74300"/>
      <c r="K74300"/>
      <c r="L74300"/>
    </row>
    <row r="74301" spans="9:12" ht="15" x14ac:dyDescent="0.25">
      <c r="I74301"/>
      <c r="J74301"/>
      <c r="K74301"/>
      <c r="L74301"/>
    </row>
    <row r="74302" spans="9:12" ht="15" x14ac:dyDescent="0.25">
      <c r="I74302"/>
      <c r="J74302"/>
      <c r="K74302"/>
      <c r="L74302"/>
    </row>
    <row r="74303" spans="9:12" ht="15" x14ac:dyDescent="0.25">
      <c r="I74303"/>
      <c r="J74303"/>
      <c r="K74303"/>
      <c r="L74303"/>
    </row>
    <row r="74304" spans="9:12" ht="15" x14ac:dyDescent="0.25">
      <c r="I74304"/>
      <c r="J74304"/>
      <c r="K74304"/>
      <c r="L74304"/>
    </row>
    <row r="74305" spans="9:12" ht="15" x14ac:dyDescent="0.25">
      <c r="I74305"/>
      <c r="J74305"/>
      <c r="K74305"/>
      <c r="L74305"/>
    </row>
    <row r="74306" spans="9:12" ht="15" x14ac:dyDescent="0.25">
      <c r="I74306"/>
      <c r="J74306"/>
      <c r="K74306"/>
      <c r="L74306"/>
    </row>
    <row r="74307" spans="9:12" ht="15" x14ac:dyDescent="0.25">
      <c r="I74307"/>
      <c r="J74307"/>
      <c r="K74307"/>
      <c r="L74307"/>
    </row>
    <row r="74308" spans="9:12" ht="15" x14ac:dyDescent="0.25">
      <c r="I74308"/>
      <c r="J74308"/>
      <c r="K74308"/>
      <c r="L74308"/>
    </row>
    <row r="74309" spans="9:12" ht="15" x14ac:dyDescent="0.25">
      <c r="I74309"/>
      <c r="J74309"/>
      <c r="K74309"/>
      <c r="L74309"/>
    </row>
    <row r="74310" spans="9:12" ht="15" x14ac:dyDescent="0.25">
      <c r="I74310"/>
      <c r="J74310"/>
      <c r="K74310"/>
      <c r="L74310"/>
    </row>
    <row r="74311" spans="9:12" ht="15" x14ac:dyDescent="0.25">
      <c r="I74311"/>
      <c r="J74311"/>
      <c r="K74311"/>
      <c r="L74311"/>
    </row>
    <row r="74312" spans="9:12" ht="15" x14ac:dyDescent="0.25">
      <c r="I74312"/>
      <c r="J74312"/>
      <c r="K74312"/>
      <c r="L74312"/>
    </row>
    <row r="74313" spans="9:12" ht="15" x14ac:dyDescent="0.25">
      <c r="I74313"/>
      <c r="J74313"/>
      <c r="K74313"/>
      <c r="L74313"/>
    </row>
    <row r="74314" spans="9:12" ht="15" x14ac:dyDescent="0.25">
      <c r="I74314"/>
      <c r="J74314"/>
      <c r="K74314"/>
      <c r="L74314"/>
    </row>
    <row r="74315" spans="9:12" ht="15" x14ac:dyDescent="0.25">
      <c r="I74315"/>
      <c r="J74315"/>
      <c r="K74315"/>
      <c r="L74315"/>
    </row>
    <row r="74316" spans="9:12" ht="15" x14ac:dyDescent="0.25">
      <c r="I74316"/>
      <c r="J74316"/>
      <c r="K74316"/>
      <c r="L74316"/>
    </row>
    <row r="74317" spans="9:12" ht="15" x14ac:dyDescent="0.25">
      <c r="I74317"/>
      <c r="J74317"/>
      <c r="K74317"/>
      <c r="L74317"/>
    </row>
    <row r="74318" spans="9:12" ht="15" x14ac:dyDescent="0.25">
      <c r="I74318"/>
      <c r="J74318"/>
      <c r="K74318"/>
      <c r="L74318"/>
    </row>
    <row r="74319" spans="9:12" ht="15" x14ac:dyDescent="0.25">
      <c r="I74319"/>
      <c r="J74319"/>
      <c r="K74319"/>
      <c r="L74319"/>
    </row>
    <row r="74320" spans="9:12" ht="15" x14ac:dyDescent="0.25">
      <c r="I74320"/>
      <c r="J74320"/>
      <c r="K74320"/>
      <c r="L74320"/>
    </row>
    <row r="74321" spans="9:12" ht="15" x14ac:dyDescent="0.25">
      <c r="I74321"/>
      <c r="J74321"/>
      <c r="K74321"/>
      <c r="L74321"/>
    </row>
    <row r="74322" spans="9:12" ht="15" x14ac:dyDescent="0.25">
      <c r="I74322"/>
      <c r="J74322"/>
      <c r="K74322"/>
      <c r="L74322"/>
    </row>
    <row r="74323" spans="9:12" ht="15" x14ac:dyDescent="0.25">
      <c r="I74323"/>
      <c r="J74323"/>
      <c r="K74323"/>
      <c r="L74323"/>
    </row>
    <row r="74324" spans="9:12" ht="15" x14ac:dyDescent="0.25">
      <c r="I74324"/>
      <c r="J74324"/>
      <c r="K74324"/>
      <c r="L74324"/>
    </row>
    <row r="74325" spans="9:12" ht="15" x14ac:dyDescent="0.25">
      <c r="I74325"/>
      <c r="J74325"/>
      <c r="K74325"/>
      <c r="L74325"/>
    </row>
    <row r="74326" spans="9:12" ht="15" x14ac:dyDescent="0.25">
      <c r="I74326"/>
      <c r="J74326"/>
      <c r="K74326"/>
      <c r="L74326"/>
    </row>
    <row r="74327" spans="9:12" ht="15" x14ac:dyDescent="0.25">
      <c r="I74327"/>
      <c r="J74327"/>
      <c r="K74327"/>
      <c r="L74327"/>
    </row>
    <row r="74328" spans="9:12" ht="15" x14ac:dyDescent="0.25">
      <c r="I74328"/>
      <c r="J74328"/>
      <c r="K74328"/>
      <c r="L74328"/>
    </row>
    <row r="74329" spans="9:12" ht="15" x14ac:dyDescent="0.25">
      <c r="I74329"/>
      <c r="J74329"/>
      <c r="K74329"/>
      <c r="L74329"/>
    </row>
    <row r="74330" spans="9:12" ht="15" x14ac:dyDescent="0.25">
      <c r="I74330"/>
      <c r="J74330"/>
      <c r="K74330"/>
      <c r="L74330"/>
    </row>
    <row r="74331" spans="9:12" ht="15" x14ac:dyDescent="0.25">
      <c r="I74331"/>
      <c r="J74331"/>
      <c r="K74331"/>
      <c r="L74331"/>
    </row>
    <row r="74332" spans="9:12" ht="15" x14ac:dyDescent="0.25">
      <c r="I74332"/>
      <c r="J74332"/>
      <c r="K74332"/>
      <c r="L74332"/>
    </row>
    <row r="74333" spans="9:12" ht="15" x14ac:dyDescent="0.25">
      <c r="I74333"/>
      <c r="J74333"/>
      <c r="K74333"/>
      <c r="L74333"/>
    </row>
    <row r="74334" spans="9:12" ht="15" x14ac:dyDescent="0.25">
      <c r="I74334"/>
      <c r="J74334"/>
      <c r="K74334"/>
      <c r="L74334"/>
    </row>
    <row r="74335" spans="9:12" ht="15" x14ac:dyDescent="0.25">
      <c r="I74335"/>
      <c r="J74335"/>
      <c r="K74335"/>
      <c r="L74335"/>
    </row>
    <row r="74336" spans="9:12" ht="15" x14ac:dyDescent="0.25">
      <c r="I74336"/>
      <c r="J74336"/>
      <c r="K74336"/>
      <c r="L74336"/>
    </row>
    <row r="74337" spans="9:12" ht="15" x14ac:dyDescent="0.25">
      <c r="I74337"/>
      <c r="J74337"/>
      <c r="K74337"/>
      <c r="L74337"/>
    </row>
    <row r="74338" spans="9:12" ht="15" x14ac:dyDescent="0.25">
      <c r="I74338"/>
      <c r="J74338"/>
      <c r="K74338"/>
      <c r="L74338"/>
    </row>
    <row r="74339" spans="9:12" ht="15" x14ac:dyDescent="0.25">
      <c r="I74339"/>
      <c r="J74339"/>
      <c r="K74339"/>
      <c r="L74339"/>
    </row>
    <row r="74340" spans="9:12" ht="15" x14ac:dyDescent="0.25">
      <c r="I74340"/>
      <c r="J74340"/>
      <c r="K74340"/>
      <c r="L74340"/>
    </row>
    <row r="74341" spans="9:12" ht="15" x14ac:dyDescent="0.25">
      <c r="I74341"/>
      <c r="J74341"/>
      <c r="K74341"/>
      <c r="L74341"/>
    </row>
    <row r="74342" spans="9:12" ht="15" x14ac:dyDescent="0.25">
      <c r="I74342"/>
      <c r="J74342"/>
      <c r="K74342"/>
      <c r="L74342"/>
    </row>
    <row r="74343" spans="9:12" ht="15" x14ac:dyDescent="0.25">
      <c r="I74343"/>
      <c r="J74343"/>
      <c r="K74343"/>
      <c r="L74343"/>
    </row>
    <row r="74344" spans="9:12" ht="15" x14ac:dyDescent="0.25">
      <c r="I74344"/>
      <c r="J74344"/>
      <c r="K74344"/>
      <c r="L74344"/>
    </row>
    <row r="74345" spans="9:12" ht="15" x14ac:dyDescent="0.25">
      <c r="I74345"/>
      <c r="J74345"/>
      <c r="K74345"/>
      <c r="L74345"/>
    </row>
    <row r="74346" spans="9:12" ht="15" x14ac:dyDescent="0.25">
      <c r="I74346"/>
      <c r="J74346"/>
      <c r="K74346"/>
      <c r="L74346"/>
    </row>
    <row r="74347" spans="9:12" ht="15" x14ac:dyDescent="0.25">
      <c r="I74347"/>
      <c r="J74347"/>
      <c r="K74347"/>
      <c r="L74347"/>
    </row>
    <row r="74348" spans="9:12" ht="15" x14ac:dyDescent="0.25">
      <c r="I74348"/>
      <c r="J74348"/>
      <c r="K74348"/>
      <c r="L74348"/>
    </row>
    <row r="74349" spans="9:12" ht="15" x14ac:dyDescent="0.25">
      <c r="I74349"/>
      <c r="J74349"/>
      <c r="K74349"/>
      <c r="L74349"/>
    </row>
    <row r="74350" spans="9:12" ht="15" x14ac:dyDescent="0.25">
      <c r="I74350"/>
      <c r="J74350"/>
      <c r="K74350"/>
      <c r="L74350"/>
    </row>
    <row r="74351" spans="9:12" ht="15" x14ac:dyDescent="0.25">
      <c r="I74351"/>
      <c r="J74351"/>
      <c r="K74351"/>
      <c r="L74351"/>
    </row>
    <row r="74352" spans="9:12" ht="15" x14ac:dyDescent="0.25">
      <c r="I74352"/>
      <c r="J74352"/>
      <c r="K74352"/>
      <c r="L74352"/>
    </row>
    <row r="74353" spans="9:12" ht="15" x14ac:dyDescent="0.25">
      <c r="I74353"/>
      <c r="J74353"/>
      <c r="K74353"/>
      <c r="L74353"/>
    </row>
    <row r="74354" spans="9:12" ht="15" x14ac:dyDescent="0.25">
      <c r="I74354"/>
      <c r="J74354"/>
      <c r="K74354"/>
      <c r="L74354"/>
    </row>
    <row r="74355" spans="9:12" ht="15" x14ac:dyDescent="0.25">
      <c r="I74355"/>
      <c r="J74355"/>
      <c r="K74355"/>
      <c r="L74355"/>
    </row>
    <row r="74356" spans="9:12" ht="15" x14ac:dyDescent="0.25">
      <c r="I74356"/>
      <c r="J74356"/>
      <c r="K74356"/>
      <c r="L74356"/>
    </row>
    <row r="74357" spans="9:12" ht="15" x14ac:dyDescent="0.25">
      <c r="I74357"/>
      <c r="J74357"/>
      <c r="K74357"/>
      <c r="L74357"/>
    </row>
    <row r="74358" spans="9:12" ht="15" x14ac:dyDescent="0.25">
      <c r="I74358"/>
      <c r="J74358"/>
      <c r="K74358"/>
      <c r="L74358"/>
    </row>
    <row r="74359" spans="9:12" ht="15" x14ac:dyDescent="0.25">
      <c r="I74359"/>
      <c r="J74359"/>
      <c r="K74359"/>
      <c r="L74359"/>
    </row>
    <row r="74360" spans="9:12" ht="15" x14ac:dyDescent="0.25">
      <c r="I74360"/>
      <c r="J74360"/>
      <c r="K74360"/>
      <c r="L74360"/>
    </row>
    <row r="74361" spans="9:12" ht="15" x14ac:dyDescent="0.25">
      <c r="I74361"/>
      <c r="J74361"/>
      <c r="K74361"/>
      <c r="L74361"/>
    </row>
    <row r="74362" spans="9:12" ht="15" x14ac:dyDescent="0.25">
      <c r="I74362"/>
      <c r="J74362"/>
      <c r="K74362"/>
      <c r="L74362"/>
    </row>
    <row r="74363" spans="9:12" ht="15" x14ac:dyDescent="0.25">
      <c r="I74363"/>
      <c r="J74363"/>
      <c r="K74363"/>
      <c r="L74363"/>
    </row>
    <row r="74364" spans="9:12" ht="15" x14ac:dyDescent="0.25">
      <c r="I74364"/>
      <c r="J74364"/>
      <c r="K74364"/>
      <c r="L74364"/>
    </row>
    <row r="74365" spans="9:12" ht="15" x14ac:dyDescent="0.25">
      <c r="I74365"/>
      <c r="J74365"/>
      <c r="K74365"/>
      <c r="L74365"/>
    </row>
    <row r="74366" spans="9:12" ht="15" x14ac:dyDescent="0.25">
      <c r="I74366"/>
      <c r="J74366"/>
      <c r="K74366"/>
      <c r="L74366"/>
    </row>
    <row r="74367" spans="9:12" ht="15" x14ac:dyDescent="0.25">
      <c r="I74367"/>
      <c r="J74367"/>
      <c r="K74367"/>
      <c r="L74367"/>
    </row>
    <row r="74368" spans="9:12" ht="15" x14ac:dyDescent="0.25">
      <c r="I74368"/>
      <c r="J74368"/>
      <c r="K74368"/>
      <c r="L74368"/>
    </row>
    <row r="74369" spans="9:12" ht="15" x14ac:dyDescent="0.25">
      <c r="I74369"/>
      <c r="J74369"/>
      <c r="K74369"/>
      <c r="L74369"/>
    </row>
    <row r="74370" spans="9:12" ht="15" x14ac:dyDescent="0.25">
      <c r="I74370"/>
      <c r="J74370"/>
      <c r="K74370"/>
      <c r="L74370"/>
    </row>
    <row r="74371" spans="9:12" ht="15" x14ac:dyDescent="0.25">
      <c r="I74371"/>
      <c r="J74371"/>
      <c r="K74371"/>
      <c r="L74371"/>
    </row>
    <row r="74372" spans="9:12" ht="15" x14ac:dyDescent="0.25">
      <c r="I74372"/>
      <c r="J74372"/>
      <c r="K74372"/>
      <c r="L74372"/>
    </row>
    <row r="74373" spans="9:12" ht="15" x14ac:dyDescent="0.25">
      <c r="I74373"/>
      <c r="J74373"/>
      <c r="K74373"/>
      <c r="L74373"/>
    </row>
    <row r="74374" spans="9:12" ht="15" x14ac:dyDescent="0.25">
      <c r="I74374"/>
      <c r="J74374"/>
      <c r="K74374"/>
      <c r="L74374"/>
    </row>
    <row r="74375" spans="9:12" ht="15" x14ac:dyDescent="0.25">
      <c r="I74375"/>
      <c r="J74375"/>
      <c r="K74375"/>
      <c r="L74375"/>
    </row>
    <row r="74376" spans="9:12" ht="15" x14ac:dyDescent="0.25">
      <c r="I74376"/>
      <c r="J74376"/>
      <c r="K74376"/>
      <c r="L74376"/>
    </row>
    <row r="74377" spans="9:12" ht="15" x14ac:dyDescent="0.25">
      <c r="I74377"/>
      <c r="J74377"/>
      <c r="K74377"/>
      <c r="L74377"/>
    </row>
    <row r="74378" spans="9:12" ht="15" x14ac:dyDescent="0.25">
      <c r="I74378"/>
      <c r="J74378"/>
      <c r="K74378"/>
      <c r="L74378"/>
    </row>
    <row r="74379" spans="9:12" ht="15" x14ac:dyDescent="0.25">
      <c r="I74379"/>
      <c r="J74379"/>
      <c r="K74379"/>
      <c r="L74379"/>
    </row>
    <row r="74380" spans="9:12" ht="15" x14ac:dyDescent="0.25">
      <c r="I74380"/>
      <c r="J74380"/>
      <c r="K74380"/>
      <c r="L74380"/>
    </row>
    <row r="74381" spans="9:12" ht="15" x14ac:dyDescent="0.25">
      <c r="I74381"/>
      <c r="J74381"/>
      <c r="K74381"/>
      <c r="L74381"/>
    </row>
    <row r="74382" spans="9:12" ht="15" x14ac:dyDescent="0.25">
      <c r="I74382"/>
      <c r="J74382"/>
      <c r="K74382"/>
      <c r="L74382"/>
    </row>
    <row r="74383" spans="9:12" ht="15" x14ac:dyDescent="0.25">
      <c r="I74383"/>
      <c r="J74383"/>
      <c r="K74383"/>
      <c r="L74383"/>
    </row>
    <row r="74384" spans="9:12" ht="15" x14ac:dyDescent="0.25">
      <c r="I74384"/>
      <c r="J74384"/>
      <c r="K74384"/>
      <c r="L74384"/>
    </row>
    <row r="74385" spans="9:12" ht="15" x14ac:dyDescent="0.25">
      <c r="I74385"/>
      <c r="J74385"/>
      <c r="K74385"/>
      <c r="L74385"/>
    </row>
    <row r="74386" spans="9:12" ht="15" x14ac:dyDescent="0.25">
      <c r="I74386"/>
      <c r="J74386"/>
      <c r="K74386"/>
      <c r="L74386"/>
    </row>
    <row r="74387" spans="9:12" ht="15" x14ac:dyDescent="0.25">
      <c r="I74387"/>
      <c r="J74387"/>
      <c r="K74387"/>
      <c r="L74387"/>
    </row>
    <row r="74388" spans="9:12" ht="15" x14ac:dyDescent="0.25">
      <c r="I74388"/>
      <c r="J74388"/>
      <c r="K74388"/>
      <c r="L74388"/>
    </row>
    <row r="74389" spans="9:12" ht="15" x14ac:dyDescent="0.25">
      <c r="I74389"/>
      <c r="J74389"/>
      <c r="K74389"/>
      <c r="L74389"/>
    </row>
    <row r="74390" spans="9:12" ht="15" x14ac:dyDescent="0.25">
      <c r="I74390"/>
      <c r="J74390"/>
      <c r="K74390"/>
      <c r="L74390"/>
    </row>
    <row r="74391" spans="9:12" ht="15" x14ac:dyDescent="0.25">
      <c r="I74391"/>
      <c r="J74391"/>
      <c r="K74391"/>
      <c r="L74391"/>
    </row>
    <row r="74392" spans="9:12" ht="15" x14ac:dyDescent="0.25">
      <c r="I74392"/>
      <c r="J74392"/>
      <c r="K74392"/>
      <c r="L74392"/>
    </row>
    <row r="74393" spans="9:12" ht="15" x14ac:dyDescent="0.25">
      <c r="I74393"/>
      <c r="J74393"/>
      <c r="K74393"/>
      <c r="L74393"/>
    </row>
    <row r="74394" spans="9:12" ht="15" x14ac:dyDescent="0.25">
      <c r="I74394"/>
      <c r="J74394"/>
      <c r="K74394"/>
      <c r="L74394"/>
    </row>
    <row r="74395" spans="9:12" ht="15" x14ac:dyDescent="0.25">
      <c r="I74395"/>
      <c r="J74395"/>
      <c r="K74395"/>
      <c r="L74395"/>
    </row>
    <row r="74396" spans="9:12" ht="15" x14ac:dyDescent="0.25">
      <c r="I74396"/>
      <c r="J74396"/>
      <c r="K74396"/>
      <c r="L74396"/>
    </row>
    <row r="74397" spans="9:12" ht="15" x14ac:dyDescent="0.25">
      <c r="I74397"/>
      <c r="J74397"/>
      <c r="K74397"/>
      <c r="L74397"/>
    </row>
    <row r="74398" spans="9:12" ht="15" x14ac:dyDescent="0.25">
      <c r="I74398"/>
      <c r="J74398"/>
      <c r="K74398"/>
      <c r="L74398"/>
    </row>
    <row r="74399" spans="9:12" ht="15" x14ac:dyDescent="0.25">
      <c r="I74399"/>
      <c r="J74399"/>
      <c r="K74399"/>
      <c r="L74399"/>
    </row>
    <row r="74400" spans="9:12" ht="15" x14ac:dyDescent="0.25">
      <c r="I74400"/>
      <c r="J74400"/>
      <c r="K74400"/>
      <c r="L74400"/>
    </row>
    <row r="74401" spans="9:12" ht="15" x14ac:dyDescent="0.25">
      <c r="I74401"/>
      <c r="J74401"/>
      <c r="K74401"/>
      <c r="L74401"/>
    </row>
    <row r="74402" spans="9:12" ht="15" x14ac:dyDescent="0.25">
      <c r="I74402"/>
      <c r="J74402"/>
      <c r="K74402"/>
      <c r="L74402"/>
    </row>
    <row r="74403" spans="9:12" ht="15" x14ac:dyDescent="0.25">
      <c r="I74403"/>
      <c r="J74403"/>
      <c r="K74403"/>
      <c r="L74403"/>
    </row>
    <row r="74404" spans="9:12" ht="15" x14ac:dyDescent="0.25">
      <c r="I74404"/>
      <c r="J74404"/>
      <c r="K74404"/>
      <c r="L74404"/>
    </row>
    <row r="74405" spans="9:12" ht="15" x14ac:dyDescent="0.25">
      <c r="I74405"/>
      <c r="J74405"/>
      <c r="K74405"/>
      <c r="L74405"/>
    </row>
    <row r="74406" spans="9:12" ht="15" x14ac:dyDescent="0.25">
      <c r="I74406"/>
      <c r="J74406"/>
      <c r="K74406"/>
      <c r="L74406"/>
    </row>
    <row r="74407" spans="9:12" ht="15" x14ac:dyDescent="0.25">
      <c r="I74407"/>
      <c r="J74407"/>
      <c r="K74407"/>
      <c r="L74407"/>
    </row>
    <row r="74408" spans="9:12" ht="15" x14ac:dyDescent="0.25">
      <c r="I74408"/>
      <c r="J74408"/>
      <c r="K74408"/>
      <c r="L74408"/>
    </row>
    <row r="74409" spans="9:12" ht="15" x14ac:dyDescent="0.25">
      <c r="I74409"/>
      <c r="J74409"/>
      <c r="K74409"/>
      <c r="L74409"/>
    </row>
    <row r="74410" spans="9:12" ht="15" x14ac:dyDescent="0.25">
      <c r="I74410"/>
      <c r="J74410"/>
      <c r="K74410"/>
      <c r="L74410"/>
    </row>
    <row r="74411" spans="9:12" ht="15" x14ac:dyDescent="0.25">
      <c r="I74411"/>
      <c r="J74411"/>
      <c r="K74411"/>
      <c r="L74411"/>
    </row>
    <row r="74412" spans="9:12" ht="15" x14ac:dyDescent="0.25">
      <c r="I74412"/>
      <c r="J74412"/>
      <c r="K74412"/>
      <c r="L74412"/>
    </row>
    <row r="74413" spans="9:12" ht="15" x14ac:dyDescent="0.25">
      <c r="I74413"/>
      <c r="J74413"/>
      <c r="K74413"/>
      <c r="L74413"/>
    </row>
    <row r="74414" spans="9:12" ht="15" x14ac:dyDescent="0.25">
      <c r="I74414"/>
      <c r="J74414"/>
      <c r="K74414"/>
      <c r="L74414"/>
    </row>
    <row r="74415" spans="9:12" ht="15" x14ac:dyDescent="0.25">
      <c r="I74415"/>
      <c r="J74415"/>
      <c r="K74415"/>
      <c r="L74415"/>
    </row>
    <row r="74416" spans="9:12" ht="15" x14ac:dyDescent="0.25">
      <c r="I74416"/>
      <c r="J74416"/>
      <c r="K74416"/>
      <c r="L74416"/>
    </row>
    <row r="74417" spans="9:12" ht="15" x14ac:dyDescent="0.25">
      <c r="I74417"/>
      <c r="J74417"/>
      <c r="K74417"/>
      <c r="L74417"/>
    </row>
    <row r="74418" spans="9:12" ht="15" x14ac:dyDescent="0.25">
      <c r="I74418"/>
      <c r="J74418"/>
      <c r="K74418"/>
      <c r="L74418"/>
    </row>
    <row r="74419" spans="9:12" ht="15" x14ac:dyDescent="0.25">
      <c r="I74419"/>
      <c r="J74419"/>
      <c r="K74419"/>
      <c r="L74419"/>
    </row>
    <row r="74420" spans="9:12" ht="15" x14ac:dyDescent="0.25">
      <c r="I74420"/>
      <c r="J74420"/>
      <c r="K74420"/>
      <c r="L74420"/>
    </row>
    <row r="74421" spans="9:12" ht="15" x14ac:dyDescent="0.25">
      <c r="I74421"/>
      <c r="J74421"/>
      <c r="K74421"/>
      <c r="L74421"/>
    </row>
    <row r="74422" spans="9:12" ht="15" x14ac:dyDescent="0.25">
      <c r="I74422"/>
      <c r="J74422"/>
      <c r="K74422"/>
      <c r="L74422"/>
    </row>
    <row r="74423" spans="9:12" ht="15" x14ac:dyDescent="0.25">
      <c r="I74423"/>
      <c r="J74423"/>
      <c r="K74423"/>
      <c r="L74423"/>
    </row>
    <row r="74424" spans="9:12" ht="15" x14ac:dyDescent="0.25">
      <c r="I74424"/>
      <c r="J74424"/>
      <c r="K74424"/>
      <c r="L74424"/>
    </row>
    <row r="74425" spans="9:12" ht="15" x14ac:dyDescent="0.25">
      <c r="I74425"/>
      <c r="J74425"/>
      <c r="K74425"/>
      <c r="L74425"/>
    </row>
    <row r="74426" spans="9:12" ht="15" x14ac:dyDescent="0.25">
      <c r="I74426"/>
      <c r="J74426"/>
      <c r="K74426"/>
      <c r="L74426"/>
    </row>
    <row r="74427" spans="9:12" ht="15" x14ac:dyDescent="0.25">
      <c r="I74427"/>
      <c r="J74427"/>
      <c r="K74427"/>
      <c r="L74427"/>
    </row>
    <row r="74428" spans="9:12" ht="15" x14ac:dyDescent="0.25">
      <c r="I74428"/>
      <c r="J74428"/>
      <c r="K74428"/>
      <c r="L74428"/>
    </row>
    <row r="74429" spans="9:12" ht="15" x14ac:dyDescent="0.25">
      <c r="I74429"/>
      <c r="J74429"/>
      <c r="K74429"/>
      <c r="L74429"/>
    </row>
    <row r="74430" spans="9:12" ht="15" x14ac:dyDescent="0.25">
      <c r="I74430"/>
      <c r="J74430"/>
      <c r="K74430"/>
      <c r="L74430"/>
    </row>
    <row r="74431" spans="9:12" ht="15" x14ac:dyDescent="0.25">
      <c r="I74431"/>
      <c r="J74431"/>
      <c r="K74431"/>
      <c r="L74431"/>
    </row>
    <row r="74432" spans="9:12" ht="15" x14ac:dyDescent="0.25">
      <c r="I74432"/>
      <c r="J74432"/>
      <c r="K74432"/>
      <c r="L74432"/>
    </row>
    <row r="74433" spans="9:12" ht="15" x14ac:dyDescent="0.25">
      <c r="I74433"/>
      <c r="J74433"/>
      <c r="K74433"/>
      <c r="L74433"/>
    </row>
    <row r="74434" spans="9:12" ht="15" x14ac:dyDescent="0.25">
      <c r="I74434"/>
      <c r="J74434"/>
      <c r="K74434"/>
      <c r="L74434"/>
    </row>
    <row r="74435" spans="9:12" ht="15" x14ac:dyDescent="0.25">
      <c r="I74435"/>
      <c r="J74435"/>
      <c r="K74435"/>
      <c r="L74435"/>
    </row>
    <row r="74436" spans="9:12" ht="15" x14ac:dyDescent="0.25">
      <c r="I74436"/>
      <c r="J74436"/>
      <c r="K74436"/>
      <c r="L74436"/>
    </row>
    <row r="74437" spans="9:12" ht="15" x14ac:dyDescent="0.25">
      <c r="I74437"/>
      <c r="J74437"/>
      <c r="K74437"/>
      <c r="L74437"/>
    </row>
    <row r="74438" spans="9:12" ht="15" x14ac:dyDescent="0.25">
      <c r="I74438"/>
      <c r="J74438"/>
      <c r="K74438"/>
      <c r="L74438"/>
    </row>
    <row r="74439" spans="9:12" ht="15" x14ac:dyDescent="0.25">
      <c r="I74439"/>
      <c r="J74439"/>
      <c r="K74439"/>
      <c r="L74439"/>
    </row>
    <row r="74440" spans="9:12" ht="15" x14ac:dyDescent="0.25">
      <c r="I74440"/>
      <c r="J74440"/>
      <c r="K74440"/>
      <c r="L74440"/>
    </row>
    <row r="74441" spans="9:12" ht="15" x14ac:dyDescent="0.25">
      <c r="I74441"/>
      <c r="J74441"/>
      <c r="K74441"/>
      <c r="L74441"/>
    </row>
    <row r="74442" spans="9:12" ht="15" x14ac:dyDescent="0.25">
      <c r="I74442"/>
      <c r="J74442"/>
      <c r="K74442"/>
      <c r="L74442"/>
    </row>
    <row r="74443" spans="9:12" ht="15" x14ac:dyDescent="0.25">
      <c r="I74443"/>
      <c r="J74443"/>
      <c r="K74443"/>
      <c r="L74443"/>
    </row>
    <row r="74444" spans="9:12" ht="15" x14ac:dyDescent="0.25">
      <c r="I74444"/>
      <c r="J74444"/>
      <c r="K74444"/>
      <c r="L74444"/>
    </row>
    <row r="74445" spans="9:12" ht="15" x14ac:dyDescent="0.25">
      <c r="I74445"/>
      <c r="J74445"/>
      <c r="K74445"/>
      <c r="L74445"/>
    </row>
    <row r="74446" spans="9:12" ht="15" x14ac:dyDescent="0.25">
      <c r="I74446"/>
      <c r="J74446"/>
      <c r="K74446"/>
      <c r="L74446"/>
    </row>
    <row r="74447" spans="9:12" ht="15" x14ac:dyDescent="0.25">
      <c r="I74447"/>
      <c r="J74447"/>
      <c r="K74447"/>
      <c r="L74447"/>
    </row>
    <row r="74448" spans="9:12" ht="15" x14ac:dyDescent="0.25">
      <c r="I74448"/>
      <c r="J74448"/>
      <c r="K74448"/>
      <c r="L74448"/>
    </row>
    <row r="74449" spans="9:12" ht="15" x14ac:dyDescent="0.25">
      <c r="I74449"/>
      <c r="J74449"/>
      <c r="K74449"/>
      <c r="L74449"/>
    </row>
    <row r="74450" spans="9:12" ht="15" x14ac:dyDescent="0.25">
      <c r="I74450"/>
      <c r="J74450"/>
      <c r="K74450"/>
      <c r="L74450"/>
    </row>
    <row r="74451" spans="9:12" ht="15" x14ac:dyDescent="0.25">
      <c r="I74451"/>
      <c r="J74451"/>
      <c r="K74451"/>
      <c r="L74451"/>
    </row>
    <row r="74452" spans="9:12" ht="15" x14ac:dyDescent="0.25">
      <c r="I74452"/>
      <c r="J74452"/>
      <c r="K74452"/>
      <c r="L74452"/>
    </row>
    <row r="74453" spans="9:12" ht="15" x14ac:dyDescent="0.25">
      <c r="I74453"/>
      <c r="J74453"/>
      <c r="K74453"/>
      <c r="L74453"/>
    </row>
    <row r="74454" spans="9:12" ht="15" x14ac:dyDescent="0.25">
      <c r="I74454"/>
      <c r="J74454"/>
      <c r="K74454"/>
      <c r="L74454"/>
    </row>
    <row r="74455" spans="9:12" ht="15" x14ac:dyDescent="0.25">
      <c r="I74455"/>
      <c r="J74455"/>
      <c r="K74455"/>
      <c r="L74455"/>
    </row>
    <row r="74456" spans="9:12" ht="15" x14ac:dyDescent="0.25">
      <c r="I74456"/>
      <c r="J74456"/>
      <c r="K74456"/>
      <c r="L74456"/>
    </row>
    <row r="74457" spans="9:12" ht="15" x14ac:dyDescent="0.25">
      <c r="I74457"/>
      <c r="J74457"/>
      <c r="K74457"/>
      <c r="L74457"/>
    </row>
    <row r="74458" spans="9:12" ht="15" x14ac:dyDescent="0.25">
      <c r="I74458"/>
      <c r="J74458"/>
      <c r="K74458"/>
      <c r="L74458"/>
    </row>
    <row r="74459" spans="9:12" ht="15" x14ac:dyDescent="0.25">
      <c r="I74459"/>
      <c r="J74459"/>
      <c r="K74459"/>
      <c r="L74459"/>
    </row>
    <row r="74460" spans="9:12" ht="15" x14ac:dyDescent="0.25">
      <c r="I74460"/>
      <c r="J74460"/>
      <c r="K74460"/>
      <c r="L74460"/>
    </row>
    <row r="74461" spans="9:12" ht="15" x14ac:dyDescent="0.25">
      <c r="I74461"/>
      <c r="J74461"/>
      <c r="K74461"/>
      <c r="L74461"/>
    </row>
    <row r="74462" spans="9:12" ht="15" x14ac:dyDescent="0.25">
      <c r="I74462"/>
      <c r="J74462"/>
      <c r="K74462"/>
      <c r="L74462"/>
    </row>
    <row r="74463" spans="9:12" ht="15" x14ac:dyDescent="0.25">
      <c r="I74463"/>
      <c r="J74463"/>
      <c r="K74463"/>
      <c r="L74463"/>
    </row>
    <row r="74464" spans="9:12" ht="15" x14ac:dyDescent="0.25">
      <c r="I74464"/>
      <c r="J74464"/>
      <c r="K74464"/>
      <c r="L74464"/>
    </row>
    <row r="74465" spans="9:12" ht="15" x14ac:dyDescent="0.25">
      <c r="I74465"/>
      <c r="J74465"/>
      <c r="K74465"/>
      <c r="L74465"/>
    </row>
    <row r="74466" spans="9:12" ht="15" x14ac:dyDescent="0.25">
      <c r="I74466"/>
      <c r="J74466"/>
      <c r="K74466"/>
      <c r="L74466"/>
    </row>
    <row r="74467" spans="9:12" ht="15" x14ac:dyDescent="0.25">
      <c r="I74467"/>
      <c r="J74467"/>
      <c r="K74467"/>
      <c r="L74467"/>
    </row>
    <row r="74468" spans="9:12" ht="15" x14ac:dyDescent="0.25">
      <c r="I74468"/>
      <c r="J74468"/>
      <c r="K74468"/>
      <c r="L74468"/>
    </row>
    <row r="74469" spans="9:12" ht="15" x14ac:dyDescent="0.25">
      <c r="I74469"/>
      <c r="J74469"/>
      <c r="K74469"/>
      <c r="L74469"/>
    </row>
    <row r="74470" spans="9:12" ht="15" x14ac:dyDescent="0.25">
      <c r="I74470"/>
      <c r="J74470"/>
      <c r="K74470"/>
      <c r="L74470"/>
    </row>
    <row r="74471" spans="9:12" ht="15" x14ac:dyDescent="0.25">
      <c r="I74471"/>
      <c r="J74471"/>
      <c r="K74471"/>
      <c r="L74471"/>
    </row>
    <row r="74472" spans="9:12" ht="15" x14ac:dyDescent="0.25">
      <c r="I74472"/>
      <c r="J74472"/>
      <c r="K74472"/>
      <c r="L74472"/>
    </row>
    <row r="74473" spans="9:12" ht="15" x14ac:dyDescent="0.25">
      <c r="I74473"/>
      <c r="J74473"/>
      <c r="K74473"/>
      <c r="L74473"/>
    </row>
    <row r="74474" spans="9:12" ht="15" x14ac:dyDescent="0.25">
      <c r="I74474"/>
      <c r="J74474"/>
      <c r="K74474"/>
      <c r="L74474"/>
    </row>
    <row r="74475" spans="9:12" ht="15" x14ac:dyDescent="0.25">
      <c r="I74475"/>
      <c r="J74475"/>
      <c r="K74475"/>
      <c r="L74475"/>
    </row>
    <row r="74476" spans="9:12" ht="15" x14ac:dyDescent="0.25">
      <c r="I74476"/>
      <c r="J74476"/>
      <c r="K74476"/>
      <c r="L74476"/>
    </row>
    <row r="74477" spans="9:12" ht="15" x14ac:dyDescent="0.25">
      <c r="I74477"/>
      <c r="J74477"/>
      <c r="K74477"/>
      <c r="L74477"/>
    </row>
    <row r="74478" spans="9:12" ht="15" x14ac:dyDescent="0.25">
      <c r="I74478"/>
      <c r="J74478"/>
      <c r="K74478"/>
      <c r="L74478"/>
    </row>
    <row r="74479" spans="9:12" ht="15" x14ac:dyDescent="0.25">
      <c r="I74479"/>
      <c r="J74479"/>
      <c r="K74479"/>
      <c r="L74479"/>
    </row>
    <row r="74480" spans="9:12" ht="15" x14ac:dyDescent="0.25">
      <c r="I74480"/>
      <c r="J74480"/>
      <c r="K74480"/>
      <c r="L74480"/>
    </row>
    <row r="74481" spans="9:12" ht="15" x14ac:dyDescent="0.25">
      <c r="I74481"/>
      <c r="J74481"/>
      <c r="K74481"/>
      <c r="L74481"/>
    </row>
    <row r="74482" spans="9:12" ht="15" x14ac:dyDescent="0.25">
      <c r="I74482"/>
      <c r="J74482"/>
      <c r="K74482"/>
      <c r="L74482"/>
    </row>
    <row r="74483" spans="9:12" ht="15" x14ac:dyDescent="0.25">
      <c r="I74483"/>
      <c r="J74483"/>
      <c r="K74483"/>
      <c r="L74483"/>
    </row>
    <row r="74484" spans="9:12" ht="15" x14ac:dyDescent="0.25">
      <c r="I74484"/>
      <c r="J74484"/>
      <c r="K74484"/>
      <c r="L74484"/>
    </row>
    <row r="74485" spans="9:12" ht="15" x14ac:dyDescent="0.25">
      <c r="I74485"/>
      <c r="J74485"/>
      <c r="K74485"/>
      <c r="L74485"/>
    </row>
    <row r="74486" spans="9:12" ht="15" x14ac:dyDescent="0.25">
      <c r="I74486"/>
      <c r="J74486"/>
      <c r="K74486"/>
      <c r="L74486"/>
    </row>
    <row r="74487" spans="9:12" ht="15" x14ac:dyDescent="0.25">
      <c r="I74487"/>
      <c r="J74487"/>
      <c r="K74487"/>
      <c r="L74487"/>
    </row>
    <row r="74488" spans="9:12" ht="15" x14ac:dyDescent="0.25">
      <c r="I74488"/>
      <c r="J74488"/>
      <c r="K74488"/>
      <c r="L74488"/>
    </row>
    <row r="74489" spans="9:12" ht="15" x14ac:dyDescent="0.25">
      <c r="I74489"/>
      <c r="J74489"/>
      <c r="K74489"/>
      <c r="L74489"/>
    </row>
    <row r="74490" spans="9:12" ht="15" x14ac:dyDescent="0.25">
      <c r="I74490"/>
      <c r="J74490"/>
      <c r="K74490"/>
      <c r="L74490"/>
    </row>
    <row r="74491" spans="9:12" ht="15" x14ac:dyDescent="0.25">
      <c r="I74491"/>
      <c r="J74491"/>
      <c r="K74491"/>
      <c r="L74491"/>
    </row>
    <row r="74492" spans="9:12" ht="15" x14ac:dyDescent="0.25">
      <c r="I74492"/>
      <c r="J74492"/>
      <c r="K74492"/>
      <c r="L74492"/>
    </row>
    <row r="74493" spans="9:12" ht="15" x14ac:dyDescent="0.25">
      <c r="I74493"/>
      <c r="J74493"/>
      <c r="K74493"/>
      <c r="L74493"/>
    </row>
    <row r="74494" spans="9:12" ht="15" x14ac:dyDescent="0.25">
      <c r="I74494"/>
      <c r="J74494"/>
      <c r="K74494"/>
      <c r="L74494"/>
    </row>
    <row r="74495" spans="9:12" ht="15" x14ac:dyDescent="0.25">
      <c r="I74495"/>
      <c r="J74495"/>
      <c r="K74495"/>
      <c r="L74495"/>
    </row>
    <row r="74496" spans="9:12" ht="15" x14ac:dyDescent="0.25">
      <c r="I74496"/>
      <c r="J74496"/>
      <c r="K74496"/>
      <c r="L74496"/>
    </row>
    <row r="74497" spans="9:12" ht="15" x14ac:dyDescent="0.25">
      <c r="I74497"/>
      <c r="J74497"/>
      <c r="K74497"/>
      <c r="L74497"/>
    </row>
    <row r="74498" spans="9:12" ht="15" x14ac:dyDescent="0.25">
      <c r="I74498"/>
      <c r="J74498"/>
      <c r="K74498"/>
      <c r="L74498"/>
    </row>
    <row r="74499" spans="9:12" ht="15" x14ac:dyDescent="0.25">
      <c r="I74499"/>
      <c r="J74499"/>
      <c r="K74499"/>
      <c r="L74499"/>
    </row>
    <row r="74500" spans="9:12" ht="15" x14ac:dyDescent="0.25">
      <c r="I74500"/>
      <c r="J74500"/>
      <c r="K74500"/>
      <c r="L74500"/>
    </row>
    <row r="74501" spans="9:12" ht="15" x14ac:dyDescent="0.25">
      <c r="I74501"/>
      <c r="J74501"/>
      <c r="K74501"/>
      <c r="L74501"/>
    </row>
    <row r="74502" spans="9:12" ht="15" x14ac:dyDescent="0.25">
      <c r="I74502"/>
      <c r="J74502"/>
      <c r="K74502"/>
      <c r="L74502"/>
    </row>
    <row r="74503" spans="9:12" ht="15" x14ac:dyDescent="0.25">
      <c r="I74503"/>
      <c r="J74503"/>
      <c r="K74503"/>
      <c r="L74503"/>
    </row>
    <row r="74504" spans="9:12" ht="15" x14ac:dyDescent="0.25">
      <c r="I74504"/>
      <c r="J74504"/>
      <c r="K74504"/>
      <c r="L74504"/>
    </row>
    <row r="74505" spans="9:12" ht="15" x14ac:dyDescent="0.25">
      <c r="I74505"/>
      <c r="J74505"/>
      <c r="K74505"/>
      <c r="L74505"/>
    </row>
    <row r="74506" spans="9:12" ht="15" x14ac:dyDescent="0.25">
      <c r="I74506"/>
      <c r="J74506"/>
      <c r="K74506"/>
      <c r="L74506"/>
    </row>
    <row r="74507" spans="9:12" ht="15" x14ac:dyDescent="0.25">
      <c r="I74507"/>
      <c r="J74507"/>
      <c r="K74507"/>
      <c r="L74507"/>
    </row>
    <row r="74508" spans="9:12" ht="15" x14ac:dyDescent="0.25">
      <c r="I74508"/>
      <c r="J74508"/>
      <c r="K74508"/>
      <c r="L74508"/>
    </row>
    <row r="74509" spans="9:12" ht="15" x14ac:dyDescent="0.25">
      <c r="I74509"/>
      <c r="J74509"/>
      <c r="K74509"/>
      <c r="L74509"/>
    </row>
    <row r="74510" spans="9:12" ht="15" x14ac:dyDescent="0.25">
      <c r="I74510"/>
      <c r="J74510"/>
      <c r="K74510"/>
      <c r="L74510"/>
    </row>
    <row r="74511" spans="9:12" ht="15" x14ac:dyDescent="0.25">
      <c r="I74511"/>
      <c r="J74511"/>
      <c r="K74511"/>
      <c r="L74511"/>
    </row>
    <row r="74512" spans="9:12" ht="15" x14ac:dyDescent="0.25">
      <c r="I74512"/>
      <c r="J74512"/>
      <c r="K74512"/>
      <c r="L74512"/>
    </row>
    <row r="74513" spans="9:12" ht="15" x14ac:dyDescent="0.25">
      <c r="I74513"/>
      <c r="J74513"/>
      <c r="K74513"/>
      <c r="L74513"/>
    </row>
    <row r="74514" spans="9:12" ht="15" x14ac:dyDescent="0.25">
      <c r="I74514"/>
      <c r="J74514"/>
      <c r="K74514"/>
      <c r="L74514"/>
    </row>
    <row r="74515" spans="9:12" ht="15" x14ac:dyDescent="0.25">
      <c r="I74515"/>
      <c r="J74515"/>
      <c r="K74515"/>
      <c r="L74515"/>
    </row>
    <row r="74516" spans="9:12" ht="15" x14ac:dyDescent="0.25">
      <c r="I74516"/>
      <c r="J74516"/>
      <c r="K74516"/>
      <c r="L74516"/>
    </row>
    <row r="74517" spans="9:12" ht="15" x14ac:dyDescent="0.25">
      <c r="I74517"/>
      <c r="J74517"/>
      <c r="K74517"/>
      <c r="L74517"/>
    </row>
    <row r="74518" spans="9:12" ht="15" x14ac:dyDescent="0.25">
      <c r="I74518"/>
      <c r="J74518"/>
      <c r="K74518"/>
      <c r="L74518"/>
    </row>
    <row r="74519" spans="9:12" ht="15" x14ac:dyDescent="0.25">
      <c r="I74519"/>
      <c r="J74519"/>
      <c r="K74519"/>
      <c r="L74519"/>
    </row>
    <row r="74520" spans="9:12" ht="15" x14ac:dyDescent="0.25">
      <c r="I74520"/>
      <c r="J74520"/>
      <c r="K74520"/>
      <c r="L74520"/>
    </row>
    <row r="74521" spans="9:12" ht="15" x14ac:dyDescent="0.25">
      <c r="I74521"/>
      <c r="J74521"/>
      <c r="K74521"/>
      <c r="L74521"/>
    </row>
    <row r="74522" spans="9:12" ht="15" x14ac:dyDescent="0.25">
      <c r="I74522"/>
      <c r="J74522"/>
      <c r="K74522"/>
      <c r="L74522"/>
    </row>
    <row r="74523" spans="9:12" ht="15" x14ac:dyDescent="0.25">
      <c r="I74523"/>
      <c r="J74523"/>
      <c r="K74523"/>
      <c r="L74523"/>
    </row>
    <row r="74524" spans="9:12" ht="15" x14ac:dyDescent="0.25">
      <c r="I74524"/>
      <c r="J74524"/>
      <c r="K74524"/>
      <c r="L74524"/>
    </row>
    <row r="74525" spans="9:12" ht="15" x14ac:dyDescent="0.25">
      <c r="I74525"/>
      <c r="J74525"/>
      <c r="K74525"/>
      <c r="L74525"/>
    </row>
    <row r="74526" spans="9:12" ht="15" x14ac:dyDescent="0.25">
      <c r="I74526"/>
      <c r="J74526"/>
      <c r="K74526"/>
      <c r="L74526"/>
    </row>
    <row r="74527" spans="9:12" ht="15" x14ac:dyDescent="0.25">
      <c r="I74527"/>
      <c r="J74527"/>
      <c r="K74527"/>
      <c r="L74527"/>
    </row>
    <row r="74528" spans="9:12" ht="15" x14ac:dyDescent="0.25">
      <c r="I74528"/>
      <c r="J74528"/>
      <c r="K74528"/>
      <c r="L74528"/>
    </row>
    <row r="74529" spans="9:12" ht="15" x14ac:dyDescent="0.25">
      <c r="I74529"/>
      <c r="J74529"/>
      <c r="K74529"/>
      <c r="L74529"/>
    </row>
    <row r="74530" spans="9:12" ht="15" x14ac:dyDescent="0.25">
      <c r="I74530"/>
      <c r="J74530"/>
      <c r="K74530"/>
      <c r="L74530"/>
    </row>
    <row r="74531" spans="9:12" ht="15" x14ac:dyDescent="0.25">
      <c r="I74531"/>
      <c r="J74531"/>
      <c r="K74531"/>
      <c r="L74531"/>
    </row>
    <row r="74532" spans="9:12" ht="15" x14ac:dyDescent="0.25">
      <c r="I74532"/>
      <c r="J74532"/>
      <c r="K74532"/>
      <c r="L74532"/>
    </row>
    <row r="74533" spans="9:12" ht="15" x14ac:dyDescent="0.25">
      <c r="I74533"/>
      <c r="J74533"/>
      <c r="K74533"/>
      <c r="L74533"/>
    </row>
    <row r="74534" spans="9:12" ht="15" x14ac:dyDescent="0.25">
      <c r="I74534"/>
      <c r="J74534"/>
      <c r="K74534"/>
      <c r="L74534"/>
    </row>
    <row r="74535" spans="9:12" ht="15" x14ac:dyDescent="0.25">
      <c r="I74535"/>
      <c r="J74535"/>
      <c r="K74535"/>
      <c r="L74535"/>
    </row>
    <row r="74536" spans="9:12" ht="15" x14ac:dyDescent="0.25">
      <c r="I74536"/>
      <c r="J74536"/>
      <c r="K74536"/>
      <c r="L74536"/>
    </row>
    <row r="74537" spans="9:12" ht="15" x14ac:dyDescent="0.25">
      <c r="I74537"/>
      <c r="J74537"/>
      <c r="K74537"/>
      <c r="L74537"/>
    </row>
    <row r="74538" spans="9:12" ht="15" x14ac:dyDescent="0.25">
      <c r="I74538"/>
      <c r="J74538"/>
      <c r="K74538"/>
      <c r="L74538"/>
    </row>
    <row r="74539" spans="9:12" ht="15" x14ac:dyDescent="0.25">
      <c r="I74539"/>
      <c r="J74539"/>
      <c r="K74539"/>
      <c r="L74539"/>
    </row>
    <row r="74540" spans="9:12" ht="15" x14ac:dyDescent="0.25">
      <c r="I74540"/>
      <c r="J74540"/>
      <c r="K74540"/>
      <c r="L74540"/>
    </row>
    <row r="74541" spans="9:12" ht="15" x14ac:dyDescent="0.25">
      <c r="I74541"/>
      <c r="J74541"/>
      <c r="K74541"/>
      <c r="L74541"/>
    </row>
    <row r="74542" spans="9:12" ht="15" x14ac:dyDescent="0.25">
      <c r="I74542"/>
      <c r="J74542"/>
      <c r="K74542"/>
      <c r="L74542"/>
    </row>
    <row r="74543" spans="9:12" ht="15" x14ac:dyDescent="0.25">
      <c r="I74543"/>
      <c r="J74543"/>
      <c r="K74543"/>
      <c r="L74543"/>
    </row>
    <row r="74544" spans="9:12" ht="15" x14ac:dyDescent="0.25">
      <c r="I74544"/>
      <c r="J74544"/>
      <c r="K74544"/>
      <c r="L74544"/>
    </row>
    <row r="74545" spans="9:12" ht="15" x14ac:dyDescent="0.25">
      <c r="I74545"/>
      <c r="J74545"/>
      <c r="K74545"/>
      <c r="L74545"/>
    </row>
    <row r="74546" spans="9:12" ht="15" x14ac:dyDescent="0.25">
      <c r="I74546"/>
      <c r="J74546"/>
      <c r="K74546"/>
      <c r="L74546"/>
    </row>
    <row r="74547" spans="9:12" ht="15" x14ac:dyDescent="0.25">
      <c r="I74547"/>
      <c r="J74547"/>
      <c r="K74547"/>
      <c r="L74547"/>
    </row>
    <row r="74548" spans="9:12" ht="15" x14ac:dyDescent="0.25">
      <c r="I74548"/>
      <c r="J74548"/>
      <c r="K74548"/>
      <c r="L74548"/>
    </row>
    <row r="74549" spans="9:12" ht="15" x14ac:dyDescent="0.25">
      <c r="I74549"/>
      <c r="J74549"/>
      <c r="K74549"/>
      <c r="L74549"/>
    </row>
    <row r="74550" spans="9:12" ht="15" x14ac:dyDescent="0.25">
      <c r="I74550"/>
      <c r="J74550"/>
      <c r="K74550"/>
      <c r="L74550"/>
    </row>
    <row r="74551" spans="9:12" ht="15" x14ac:dyDescent="0.25">
      <c r="I74551"/>
      <c r="J74551"/>
      <c r="K74551"/>
      <c r="L74551"/>
    </row>
    <row r="74552" spans="9:12" ht="15" x14ac:dyDescent="0.25">
      <c r="I74552"/>
      <c r="J74552"/>
      <c r="K74552"/>
      <c r="L74552"/>
    </row>
    <row r="74553" spans="9:12" ht="15" x14ac:dyDescent="0.25">
      <c r="I74553"/>
      <c r="J74553"/>
      <c r="K74553"/>
      <c r="L74553"/>
    </row>
    <row r="74554" spans="9:12" ht="15" x14ac:dyDescent="0.25">
      <c r="I74554"/>
      <c r="J74554"/>
      <c r="K74554"/>
      <c r="L74554"/>
    </row>
    <row r="74555" spans="9:12" ht="15" x14ac:dyDescent="0.25">
      <c r="I74555"/>
      <c r="J74555"/>
      <c r="K74555"/>
      <c r="L74555"/>
    </row>
    <row r="74556" spans="9:12" ht="15" x14ac:dyDescent="0.25">
      <c r="I74556"/>
      <c r="J74556"/>
      <c r="K74556"/>
      <c r="L74556"/>
    </row>
    <row r="74557" spans="9:12" ht="15" x14ac:dyDescent="0.25">
      <c r="I74557"/>
      <c r="J74557"/>
      <c r="K74557"/>
      <c r="L74557"/>
    </row>
    <row r="74558" spans="9:12" ht="15" x14ac:dyDescent="0.25">
      <c r="I74558"/>
      <c r="J74558"/>
      <c r="K74558"/>
      <c r="L74558"/>
    </row>
    <row r="74559" spans="9:12" ht="15" x14ac:dyDescent="0.25">
      <c r="I74559"/>
      <c r="J74559"/>
      <c r="K74559"/>
      <c r="L74559"/>
    </row>
    <row r="74560" spans="9:12" ht="15" x14ac:dyDescent="0.25">
      <c r="I74560"/>
      <c r="J74560"/>
      <c r="K74560"/>
      <c r="L74560"/>
    </row>
    <row r="74561" spans="9:12" ht="15" x14ac:dyDescent="0.25">
      <c r="I74561"/>
      <c r="J74561"/>
      <c r="K74561"/>
      <c r="L74561"/>
    </row>
    <row r="74562" spans="9:12" ht="15" x14ac:dyDescent="0.25">
      <c r="I74562"/>
      <c r="J74562"/>
      <c r="K74562"/>
      <c r="L74562"/>
    </row>
    <row r="74563" spans="9:12" ht="15" x14ac:dyDescent="0.25">
      <c r="I74563"/>
      <c r="J74563"/>
      <c r="K74563"/>
      <c r="L74563"/>
    </row>
    <row r="74564" spans="9:12" ht="15" x14ac:dyDescent="0.25">
      <c r="I74564"/>
      <c r="J74564"/>
      <c r="K74564"/>
      <c r="L74564"/>
    </row>
    <row r="74565" spans="9:12" ht="15" x14ac:dyDescent="0.25">
      <c r="I74565"/>
      <c r="J74565"/>
      <c r="K74565"/>
      <c r="L74565"/>
    </row>
    <row r="74566" spans="9:12" ht="15" x14ac:dyDescent="0.25">
      <c r="I74566"/>
      <c r="J74566"/>
      <c r="K74566"/>
      <c r="L74566"/>
    </row>
    <row r="74567" spans="9:12" ht="15" x14ac:dyDescent="0.25">
      <c r="I74567"/>
      <c r="J74567"/>
      <c r="K74567"/>
      <c r="L74567"/>
    </row>
    <row r="74568" spans="9:12" ht="15" x14ac:dyDescent="0.25">
      <c r="I74568"/>
      <c r="J74568"/>
      <c r="K74568"/>
      <c r="L74568"/>
    </row>
    <row r="74569" spans="9:12" ht="15" x14ac:dyDescent="0.25">
      <c r="I74569"/>
      <c r="J74569"/>
      <c r="K74569"/>
      <c r="L74569"/>
    </row>
    <row r="74570" spans="9:12" ht="15" x14ac:dyDescent="0.25">
      <c r="I74570"/>
      <c r="J74570"/>
      <c r="K74570"/>
      <c r="L74570"/>
    </row>
    <row r="74571" spans="9:12" ht="15" x14ac:dyDescent="0.25">
      <c r="I74571"/>
      <c r="J74571"/>
      <c r="K74571"/>
      <c r="L74571"/>
    </row>
    <row r="74572" spans="9:12" ht="15" x14ac:dyDescent="0.25">
      <c r="I74572"/>
      <c r="J74572"/>
      <c r="K74572"/>
      <c r="L74572"/>
    </row>
    <row r="74573" spans="9:12" ht="15" x14ac:dyDescent="0.25">
      <c r="I74573"/>
      <c r="J74573"/>
      <c r="K74573"/>
      <c r="L74573"/>
    </row>
    <row r="74574" spans="9:12" ht="15" x14ac:dyDescent="0.25">
      <c r="I74574"/>
      <c r="J74574"/>
      <c r="K74574"/>
      <c r="L74574"/>
    </row>
    <row r="74575" spans="9:12" ht="15" x14ac:dyDescent="0.25">
      <c r="I74575"/>
      <c r="J74575"/>
      <c r="K74575"/>
      <c r="L74575"/>
    </row>
    <row r="74576" spans="9:12" ht="15" x14ac:dyDescent="0.25">
      <c r="I74576"/>
      <c r="J74576"/>
      <c r="K74576"/>
      <c r="L74576"/>
    </row>
    <row r="74577" spans="9:12" ht="15" x14ac:dyDescent="0.25">
      <c r="I74577"/>
      <c r="J74577"/>
      <c r="K74577"/>
      <c r="L74577"/>
    </row>
    <row r="74578" spans="9:12" ht="15" x14ac:dyDescent="0.25">
      <c r="I74578"/>
      <c r="J74578"/>
      <c r="K74578"/>
      <c r="L74578"/>
    </row>
    <row r="74579" spans="9:12" ht="15" x14ac:dyDescent="0.25">
      <c r="I74579"/>
      <c r="J74579"/>
      <c r="K74579"/>
      <c r="L74579"/>
    </row>
    <row r="74580" spans="9:12" ht="15" x14ac:dyDescent="0.25">
      <c r="I74580"/>
      <c r="J74580"/>
      <c r="K74580"/>
      <c r="L74580"/>
    </row>
    <row r="74581" spans="9:12" ht="15" x14ac:dyDescent="0.25">
      <c r="I74581"/>
      <c r="J74581"/>
      <c r="K74581"/>
      <c r="L74581"/>
    </row>
    <row r="74582" spans="9:12" ht="15" x14ac:dyDescent="0.25">
      <c r="I74582"/>
      <c r="J74582"/>
      <c r="K74582"/>
      <c r="L74582"/>
    </row>
    <row r="74583" spans="9:12" ht="15" x14ac:dyDescent="0.25">
      <c r="I74583"/>
      <c r="J74583"/>
      <c r="K74583"/>
      <c r="L74583"/>
    </row>
    <row r="74584" spans="9:12" ht="15" x14ac:dyDescent="0.25">
      <c r="I74584"/>
      <c r="J74584"/>
      <c r="K74584"/>
      <c r="L74584"/>
    </row>
    <row r="74585" spans="9:12" ht="15" x14ac:dyDescent="0.25">
      <c r="I74585"/>
      <c r="J74585"/>
      <c r="K74585"/>
      <c r="L74585"/>
    </row>
    <row r="74586" spans="9:12" ht="15" x14ac:dyDescent="0.25">
      <c r="I74586"/>
      <c r="J74586"/>
      <c r="K74586"/>
      <c r="L74586"/>
    </row>
    <row r="74587" spans="9:12" ht="15" x14ac:dyDescent="0.25">
      <c r="I74587"/>
      <c r="J74587"/>
      <c r="K74587"/>
      <c r="L74587"/>
    </row>
    <row r="74588" spans="9:12" ht="15" x14ac:dyDescent="0.25">
      <c r="I74588"/>
      <c r="J74588"/>
      <c r="K74588"/>
      <c r="L74588"/>
    </row>
    <row r="74589" spans="9:12" ht="15" x14ac:dyDescent="0.25">
      <c r="I74589"/>
      <c r="J74589"/>
      <c r="K74589"/>
      <c r="L74589"/>
    </row>
    <row r="74590" spans="9:12" ht="15" x14ac:dyDescent="0.25">
      <c r="I74590"/>
      <c r="J74590"/>
      <c r="K74590"/>
      <c r="L74590"/>
    </row>
    <row r="74591" spans="9:12" ht="15" x14ac:dyDescent="0.25">
      <c r="I74591"/>
      <c r="J74591"/>
      <c r="K74591"/>
      <c r="L74591"/>
    </row>
    <row r="74592" spans="9:12" ht="15" x14ac:dyDescent="0.25">
      <c r="I74592"/>
      <c r="J74592"/>
      <c r="K74592"/>
      <c r="L74592"/>
    </row>
    <row r="74593" spans="9:12" ht="15" x14ac:dyDescent="0.25">
      <c r="I74593"/>
      <c r="J74593"/>
      <c r="K74593"/>
      <c r="L74593"/>
    </row>
    <row r="74594" spans="9:12" ht="15" x14ac:dyDescent="0.25">
      <c r="I74594"/>
      <c r="J74594"/>
      <c r="K74594"/>
      <c r="L74594"/>
    </row>
    <row r="74595" spans="9:12" ht="15" x14ac:dyDescent="0.25">
      <c r="I74595"/>
      <c r="J74595"/>
      <c r="K74595"/>
      <c r="L74595"/>
    </row>
    <row r="74596" spans="9:12" ht="15" x14ac:dyDescent="0.25">
      <c r="I74596"/>
      <c r="J74596"/>
      <c r="K74596"/>
      <c r="L74596"/>
    </row>
    <row r="74597" spans="9:12" ht="15" x14ac:dyDescent="0.25">
      <c r="I74597"/>
      <c r="J74597"/>
      <c r="K74597"/>
      <c r="L74597"/>
    </row>
    <row r="74598" spans="9:12" ht="15" x14ac:dyDescent="0.25">
      <c r="I74598"/>
      <c r="J74598"/>
      <c r="K74598"/>
      <c r="L74598"/>
    </row>
    <row r="74599" spans="9:12" ht="15" x14ac:dyDescent="0.25">
      <c r="I74599"/>
      <c r="J74599"/>
      <c r="K74599"/>
      <c r="L74599"/>
    </row>
    <row r="74600" spans="9:12" ht="15" x14ac:dyDescent="0.25">
      <c r="I74600"/>
      <c r="J74600"/>
      <c r="K74600"/>
      <c r="L74600"/>
    </row>
    <row r="74601" spans="9:12" ht="15" x14ac:dyDescent="0.25">
      <c r="I74601"/>
      <c r="J74601"/>
      <c r="K74601"/>
      <c r="L74601"/>
    </row>
    <row r="74602" spans="9:12" ht="15" x14ac:dyDescent="0.25">
      <c r="I74602"/>
      <c r="J74602"/>
      <c r="K74602"/>
      <c r="L74602"/>
    </row>
    <row r="74603" spans="9:12" ht="15" x14ac:dyDescent="0.25">
      <c r="I74603"/>
      <c r="J74603"/>
      <c r="K74603"/>
      <c r="L74603"/>
    </row>
    <row r="74604" spans="9:12" ht="15" x14ac:dyDescent="0.25">
      <c r="I74604"/>
      <c r="J74604"/>
      <c r="K74604"/>
      <c r="L74604"/>
    </row>
    <row r="74605" spans="9:12" ht="15" x14ac:dyDescent="0.25">
      <c r="I74605"/>
      <c r="J74605"/>
      <c r="K74605"/>
      <c r="L74605"/>
    </row>
    <row r="74606" spans="9:12" ht="15" x14ac:dyDescent="0.25">
      <c r="I74606"/>
      <c r="J74606"/>
      <c r="K74606"/>
      <c r="L74606"/>
    </row>
    <row r="74607" spans="9:12" ht="15" x14ac:dyDescent="0.25">
      <c r="I74607"/>
      <c r="J74607"/>
      <c r="K74607"/>
      <c r="L74607"/>
    </row>
    <row r="74608" spans="9:12" ht="15" x14ac:dyDescent="0.25">
      <c r="I74608"/>
      <c r="J74608"/>
      <c r="K74608"/>
      <c r="L74608"/>
    </row>
    <row r="74609" spans="9:12" ht="15" x14ac:dyDescent="0.25">
      <c r="I74609"/>
      <c r="J74609"/>
      <c r="K74609"/>
      <c r="L74609"/>
    </row>
    <row r="74610" spans="9:12" ht="15" x14ac:dyDescent="0.25">
      <c r="I74610"/>
      <c r="J74610"/>
      <c r="K74610"/>
      <c r="L74610"/>
    </row>
    <row r="74611" spans="9:12" ht="15" x14ac:dyDescent="0.25">
      <c r="I74611"/>
      <c r="J74611"/>
      <c r="K74611"/>
      <c r="L74611"/>
    </row>
    <row r="74612" spans="9:12" ht="15" x14ac:dyDescent="0.25">
      <c r="I74612"/>
      <c r="J74612"/>
      <c r="K74612"/>
      <c r="L74612"/>
    </row>
    <row r="74613" spans="9:12" ht="15" x14ac:dyDescent="0.25">
      <c r="I74613"/>
      <c r="J74613"/>
      <c r="K74613"/>
      <c r="L74613"/>
    </row>
    <row r="74614" spans="9:12" ht="15" x14ac:dyDescent="0.25">
      <c r="I74614"/>
      <c r="J74614"/>
      <c r="K74614"/>
      <c r="L74614"/>
    </row>
    <row r="74615" spans="9:12" ht="15" x14ac:dyDescent="0.25">
      <c r="I74615"/>
      <c r="J74615"/>
      <c r="K74615"/>
      <c r="L74615"/>
    </row>
    <row r="74616" spans="9:12" ht="15" x14ac:dyDescent="0.25">
      <c r="I74616"/>
      <c r="J74616"/>
      <c r="K74616"/>
      <c r="L74616"/>
    </row>
    <row r="74617" spans="9:12" ht="15" x14ac:dyDescent="0.25">
      <c r="I74617"/>
      <c r="J74617"/>
      <c r="K74617"/>
      <c r="L74617"/>
    </row>
    <row r="74618" spans="9:12" ht="15" x14ac:dyDescent="0.25">
      <c r="I74618"/>
      <c r="J74618"/>
      <c r="K74618"/>
      <c r="L74618"/>
    </row>
    <row r="74619" spans="9:12" ht="15" x14ac:dyDescent="0.25">
      <c r="I74619"/>
      <c r="J74619"/>
      <c r="K74619"/>
      <c r="L74619"/>
    </row>
    <row r="74620" spans="9:12" ht="15" x14ac:dyDescent="0.25">
      <c r="I74620"/>
      <c r="J74620"/>
      <c r="K74620"/>
      <c r="L74620"/>
    </row>
    <row r="74621" spans="9:12" ht="15" x14ac:dyDescent="0.25">
      <c r="I74621"/>
      <c r="J74621"/>
      <c r="K74621"/>
      <c r="L74621"/>
    </row>
    <row r="74622" spans="9:12" ht="15" x14ac:dyDescent="0.25">
      <c r="I74622"/>
      <c r="J74622"/>
      <c r="K74622"/>
      <c r="L74622"/>
    </row>
    <row r="74623" spans="9:12" ht="15" x14ac:dyDescent="0.25">
      <c r="I74623"/>
      <c r="J74623"/>
      <c r="K74623"/>
      <c r="L74623"/>
    </row>
    <row r="74624" spans="9:12" ht="15" x14ac:dyDescent="0.25">
      <c r="I74624"/>
      <c r="J74624"/>
      <c r="K74624"/>
      <c r="L74624"/>
    </row>
    <row r="74625" spans="9:12" ht="15" x14ac:dyDescent="0.25">
      <c r="I74625"/>
      <c r="J74625"/>
      <c r="K74625"/>
      <c r="L74625"/>
    </row>
    <row r="74626" spans="9:12" ht="15" x14ac:dyDescent="0.25">
      <c r="I74626"/>
      <c r="J74626"/>
      <c r="K74626"/>
      <c r="L74626"/>
    </row>
    <row r="74627" spans="9:12" ht="15" x14ac:dyDescent="0.25">
      <c r="I74627"/>
      <c r="J74627"/>
      <c r="K74627"/>
      <c r="L74627"/>
    </row>
    <row r="74628" spans="9:12" ht="15" x14ac:dyDescent="0.25">
      <c r="I74628"/>
      <c r="J74628"/>
      <c r="K74628"/>
      <c r="L74628"/>
    </row>
    <row r="74629" spans="9:12" ht="15" x14ac:dyDescent="0.25">
      <c r="I74629"/>
      <c r="J74629"/>
      <c r="K74629"/>
      <c r="L74629"/>
    </row>
    <row r="74630" spans="9:12" ht="15" x14ac:dyDescent="0.25">
      <c r="I74630"/>
      <c r="J74630"/>
      <c r="K74630"/>
      <c r="L74630"/>
    </row>
    <row r="74631" spans="9:12" ht="15" x14ac:dyDescent="0.25">
      <c r="I74631"/>
      <c r="J74631"/>
      <c r="K74631"/>
      <c r="L74631"/>
    </row>
    <row r="74632" spans="9:12" ht="15" x14ac:dyDescent="0.25">
      <c r="I74632"/>
      <c r="J74632"/>
      <c r="K74632"/>
      <c r="L74632"/>
    </row>
    <row r="74633" spans="9:12" ht="15" x14ac:dyDescent="0.25">
      <c r="I74633"/>
      <c r="J74633"/>
      <c r="K74633"/>
      <c r="L74633"/>
    </row>
    <row r="74634" spans="9:12" ht="15" x14ac:dyDescent="0.25">
      <c r="I74634"/>
      <c r="J74634"/>
      <c r="K74634"/>
      <c r="L74634"/>
    </row>
    <row r="74635" spans="9:12" ht="15" x14ac:dyDescent="0.25">
      <c r="I74635"/>
      <c r="J74635"/>
      <c r="K74635"/>
      <c r="L74635"/>
    </row>
    <row r="74636" spans="9:12" ht="15" x14ac:dyDescent="0.25">
      <c r="I74636"/>
      <c r="J74636"/>
      <c r="K74636"/>
      <c r="L74636"/>
    </row>
    <row r="74637" spans="9:12" ht="15" x14ac:dyDescent="0.25">
      <c r="I74637"/>
      <c r="J74637"/>
      <c r="K74637"/>
      <c r="L74637"/>
    </row>
    <row r="74638" spans="9:12" ht="15" x14ac:dyDescent="0.25">
      <c r="I74638"/>
      <c r="J74638"/>
      <c r="K74638"/>
      <c r="L74638"/>
    </row>
    <row r="74639" spans="9:12" ht="15" x14ac:dyDescent="0.25">
      <c r="I74639"/>
      <c r="J74639"/>
      <c r="K74639"/>
      <c r="L74639"/>
    </row>
    <row r="74640" spans="9:12" ht="15" x14ac:dyDescent="0.25">
      <c r="I74640"/>
      <c r="J74640"/>
      <c r="K74640"/>
      <c r="L74640"/>
    </row>
    <row r="74641" spans="9:12" ht="15" x14ac:dyDescent="0.25">
      <c r="I74641"/>
      <c r="J74641"/>
      <c r="K74641"/>
      <c r="L74641"/>
    </row>
    <row r="74642" spans="9:12" ht="15" x14ac:dyDescent="0.25">
      <c r="I74642"/>
      <c r="J74642"/>
      <c r="K74642"/>
      <c r="L74642"/>
    </row>
    <row r="74643" spans="9:12" ht="15" x14ac:dyDescent="0.25">
      <c r="I74643"/>
      <c r="J74643"/>
      <c r="K74643"/>
      <c r="L74643"/>
    </row>
    <row r="74644" spans="9:12" ht="15" x14ac:dyDescent="0.25">
      <c r="I74644"/>
      <c r="J74644"/>
      <c r="K74644"/>
      <c r="L74644"/>
    </row>
    <row r="74645" spans="9:12" ht="15" x14ac:dyDescent="0.25">
      <c r="I74645"/>
      <c r="J74645"/>
      <c r="K74645"/>
      <c r="L74645"/>
    </row>
    <row r="74646" spans="9:12" ht="15" x14ac:dyDescent="0.25">
      <c r="I74646"/>
      <c r="J74646"/>
      <c r="K74646"/>
      <c r="L74646"/>
    </row>
    <row r="74647" spans="9:12" ht="15" x14ac:dyDescent="0.25">
      <c r="I74647"/>
      <c r="J74647"/>
      <c r="K74647"/>
      <c r="L74647"/>
    </row>
    <row r="74648" spans="9:12" ht="15" x14ac:dyDescent="0.25">
      <c r="I74648"/>
      <c r="J74648"/>
      <c r="K74648"/>
      <c r="L74648"/>
    </row>
    <row r="74649" spans="9:12" ht="15" x14ac:dyDescent="0.25">
      <c r="I74649"/>
      <c r="J74649"/>
      <c r="K74649"/>
      <c r="L74649"/>
    </row>
    <row r="74650" spans="9:12" ht="15" x14ac:dyDescent="0.25">
      <c r="I74650"/>
      <c r="J74650"/>
      <c r="K74650"/>
      <c r="L74650"/>
    </row>
    <row r="74651" spans="9:12" ht="15" x14ac:dyDescent="0.25">
      <c r="I74651"/>
      <c r="J74651"/>
      <c r="K74651"/>
      <c r="L74651"/>
    </row>
    <row r="74652" spans="9:12" ht="15" x14ac:dyDescent="0.25">
      <c r="I74652"/>
      <c r="J74652"/>
      <c r="K74652"/>
      <c r="L74652"/>
    </row>
    <row r="74653" spans="9:12" ht="15" x14ac:dyDescent="0.25">
      <c r="I74653"/>
      <c r="J74653"/>
      <c r="K74653"/>
      <c r="L74653"/>
    </row>
    <row r="74654" spans="9:12" ht="15" x14ac:dyDescent="0.25">
      <c r="I74654"/>
      <c r="J74654"/>
      <c r="K74654"/>
      <c r="L74654"/>
    </row>
    <row r="74655" spans="9:12" ht="15" x14ac:dyDescent="0.25">
      <c r="I74655"/>
      <c r="J74655"/>
      <c r="K74655"/>
      <c r="L74655"/>
    </row>
    <row r="74656" spans="9:12" ht="15" x14ac:dyDescent="0.25">
      <c r="I74656"/>
      <c r="J74656"/>
      <c r="K74656"/>
      <c r="L74656"/>
    </row>
    <row r="74657" spans="9:12" ht="15" x14ac:dyDescent="0.25">
      <c r="I74657"/>
      <c r="J74657"/>
      <c r="K74657"/>
      <c r="L74657"/>
    </row>
    <row r="74658" spans="9:12" ht="15" x14ac:dyDescent="0.25">
      <c r="I74658"/>
      <c r="J74658"/>
      <c r="K74658"/>
      <c r="L74658"/>
    </row>
    <row r="74659" spans="9:12" ht="15" x14ac:dyDescent="0.25">
      <c r="I74659"/>
      <c r="J74659"/>
      <c r="K74659"/>
      <c r="L74659"/>
    </row>
    <row r="74660" spans="9:12" ht="15" x14ac:dyDescent="0.25">
      <c r="I74660"/>
      <c r="J74660"/>
      <c r="K74660"/>
      <c r="L74660"/>
    </row>
    <row r="74661" spans="9:12" ht="15" x14ac:dyDescent="0.25">
      <c r="I74661"/>
      <c r="J74661"/>
      <c r="K74661"/>
      <c r="L74661"/>
    </row>
    <row r="74662" spans="9:12" ht="15" x14ac:dyDescent="0.25">
      <c r="I74662"/>
      <c r="J74662"/>
      <c r="K74662"/>
      <c r="L74662"/>
    </row>
    <row r="74663" spans="9:12" ht="15" x14ac:dyDescent="0.25">
      <c r="I74663"/>
      <c r="J74663"/>
      <c r="K74663"/>
      <c r="L74663"/>
    </row>
    <row r="74664" spans="9:12" ht="15" x14ac:dyDescent="0.25">
      <c r="I74664"/>
      <c r="J74664"/>
      <c r="K74664"/>
      <c r="L74664"/>
    </row>
    <row r="74665" spans="9:12" ht="15" x14ac:dyDescent="0.25">
      <c r="I74665"/>
      <c r="J74665"/>
      <c r="K74665"/>
      <c r="L74665"/>
    </row>
    <row r="74666" spans="9:12" ht="15" x14ac:dyDescent="0.25">
      <c r="I74666"/>
      <c r="J74666"/>
      <c r="K74666"/>
      <c r="L74666"/>
    </row>
    <row r="74667" spans="9:12" ht="15" x14ac:dyDescent="0.25">
      <c r="I74667"/>
      <c r="J74667"/>
      <c r="K74667"/>
      <c r="L74667"/>
    </row>
    <row r="74668" spans="9:12" ht="15" x14ac:dyDescent="0.25">
      <c r="I74668"/>
      <c r="J74668"/>
      <c r="K74668"/>
      <c r="L74668"/>
    </row>
    <row r="74669" spans="9:12" ht="15" x14ac:dyDescent="0.25">
      <c r="I74669"/>
      <c r="J74669"/>
      <c r="K74669"/>
      <c r="L74669"/>
    </row>
    <row r="74670" spans="9:12" ht="15" x14ac:dyDescent="0.25">
      <c r="I74670"/>
      <c r="J74670"/>
      <c r="K74670"/>
      <c r="L74670"/>
    </row>
    <row r="74671" spans="9:12" ht="15" x14ac:dyDescent="0.25">
      <c r="I74671"/>
      <c r="J74671"/>
      <c r="K74671"/>
      <c r="L74671"/>
    </row>
    <row r="74672" spans="9:12" ht="15" x14ac:dyDescent="0.25">
      <c r="I74672"/>
      <c r="J74672"/>
      <c r="K74672"/>
      <c r="L74672"/>
    </row>
    <row r="74673" spans="9:12" ht="15" x14ac:dyDescent="0.25">
      <c r="I74673"/>
      <c r="J74673"/>
      <c r="K74673"/>
      <c r="L74673"/>
    </row>
    <row r="74674" spans="9:12" ht="15" x14ac:dyDescent="0.25">
      <c r="I74674"/>
      <c r="J74674"/>
      <c r="K74674"/>
      <c r="L74674"/>
    </row>
    <row r="74675" spans="9:12" ht="15" x14ac:dyDescent="0.25">
      <c r="I74675"/>
      <c r="J74675"/>
      <c r="K74675"/>
      <c r="L74675"/>
    </row>
    <row r="74676" spans="9:12" ht="15" x14ac:dyDescent="0.25">
      <c r="I74676"/>
      <c r="J74676"/>
      <c r="K74676"/>
      <c r="L74676"/>
    </row>
    <row r="74677" spans="9:12" ht="15" x14ac:dyDescent="0.25">
      <c r="I74677"/>
      <c r="J74677"/>
      <c r="K74677"/>
      <c r="L74677"/>
    </row>
    <row r="74678" spans="9:12" ht="15" x14ac:dyDescent="0.25">
      <c r="I74678"/>
      <c r="J74678"/>
      <c r="K74678"/>
      <c r="L74678"/>
    </row>
    <row r="74679" spans="9:12" ht="15" x14ac:dyDescent="0.25">
      <c r="I74679"/>
      <c r="J74679"/>
      <c r="K74679"/>
      <c r="L74679"/>
    </row>
    <row r="74680" spans="9:12" ht="15" x14ac:dyDescent="0.25">
      <c r="I74680"/>
      <c r="J74680"/>
      <c r="K74680"/>
      <c r="L74680"/>
    </row>
    <row r="74681" spans="9:12" ht="15" x14ac:dyDescent="0.25">
      <c r="I74681"/>
      <c r="J74681"/>
      <c r="K74681"/>
      <c r="L74681"/>
    </row>
    <row r="74682" spans="9:12" ht="15" x14ac:dyDescent="0.25">
      <c r="I74682"/>
      <c r="J74682"/>
      <c r="K74682"/>
      <c r="L74682"/>
    </row>
    <row r="74683" spans="9:12" ht="15" x14ac:dyDescent="0.25">
      <c r="I74683"/>
      <c r="J74683"/>
      <c r="K74683"/>
      <c r="L74683"/>
    </row>
    <row r="74684" spans="9:12" ht="15" x14ac:dyDescent="0.25">
      <c r="I74684"/>
      <c r="J74684"/>
      <c r="K74684"/>
      <c r="L74684"/>
    </row>
    <row r="74685" spans="9:12" ht="15" x14ac:dyDescent="0.25">
      <c r="I74685"/>
      <c r="J74685"/>
      <c r="K74685"/>
      <c r="L74685"/>
    </row>
    <row r="74686" spans="9:12" ht="15" x14ac:dyDescent="0.25">
      <c r="I74686"/>
      <c r="J74686"/>
      <c r="K74686"/>
      <c r="L74686"/>
    </row>
    <row r="74687" spans="9:12" ht="15" x14ac:dyDescent="0.25">
      <c r="I74687"/>
      <c r="J74687"/>
      <c r="K74687"/>
      <c r="L74687"/>
    </row>
    <row r="74688" spans="9:12" ht="15" x14ac:dyDescent="0.25">
      <c r="I74688"/>
      <c r="J74688"/>
      <c r="K74688"/>
      <c r="L74688"/>
    </row>
    <row r="74689" spans="9:12" ht="15" x14ac:dyDescent="0.25">
      <c r="I74689"/>
      <c r="J74689"/>
      <c r="K74689"/>
      <c r="L74689"/>
    </row>
    <row r="74690" spans="9:12" ht="15" x14ac:dyDescent="0.25">
      <c r="I74690"/>
      <c r="J74690"/>
      <c r="K74690"/>
      <c r="L74690"/>
    </row>
    <row r="74691" spans="9:12" ht="15" x14ac:dyDescent="0.25">
      <c r="I74691"/>
      <c r="J74691"/>
      <c r="K74691"/>
      <c r="L74691"/>
    </row>
    <row r="74692" spans="9:12" ht="15" x14ac:dyDescent="0.25">
      <c r="I74692"/>
      <c r="J74692"/>
      <c r="K74692"/>
      <c r="L74692"/>
    </row>
    <row r="74693" spans="9:12" ht="15" x14ac:dyDescent="0.25">
      <c r="I74693"/>
      <c r="J74693"/>
      <c r="K74693"/>
      <c r="L74693"/>
    </row>
    <row r="74694" spans="9:12" ht="15" x14ac:dyDescent="0.25">
      <c r="I74694"/>
      <c r="J74694"/>
      <c r="K74694"/>
      <c r="L74694"/>
    </row>
    <row r="74695" spans="9:12" ht="15" x14ac:dyDescent="0.25">
      <c r="I74695"/>
      <c r="J74695"/>
      <c r="K74695"/>
      <c r="L74695"/>
    </row>
    <row r="74696" spans="9:12" ht="15" x14ac:dyDescent="0.25">
      <c r="I74696"/>
      <c r="J74696"/>
      <c r="K74696"/>
      <c r="L74696"/>
    </row>
    <row r="74697" spans="9:12" ht="15" x14ac:dyDescent="0.25">
      <c r="I74697"/>
      <c r="J74697"/>
      <c r="K74697"/>
      <c r="L74697"/>
    </row>
    <row r="74698" spans="9:12" ht="15" x14ac:dyDescent="0.25">
      <c r="I74698"/>
      <c r="J74698"/>
      <c r="K74698"/>
      <c r="L74698"/>
    </row>
    <row r="74699" spans="9:12" ht="15" x14ac:dyDescent="0.25">
      <c r="I74699"/>
      <c r="J74699"/>
      <c r="K74699"/>
      <c r="L74699"/>
    </row>
    <row r="74700" spans="9:12" ht="15" x14ac:dyDescent="0.25">
      <c r="I74700"/>
      <c r="J74700"/>
      <c r="K74700"/>
      <c r="L74700"/>
    </row>
    <row r="74701" spans="9:12" ht="15" x14ac:dyDescent="0.25">
      <c r="I74701"/>
      <c r="J74701"/>
      <c r="K74701"/>
      <c r="L74701"/>
    </row>
    <row r="74702" spans="9:12" ht="15" x14ac:dyDescent="0.25">
      <c r="I74702"/>
      <c r="J74702"/>
      <c r="K74702"/>
      <c r="L74702"/>
    </row>
    <row r="74703" spans="9:12" ht="15" x14ac:dyDescent="0.25">
      <c r="I74703"/>
      <c r="J74703"/>
      <c r="K74703"/>
      <c r="L74703"/>
    </row>
    <row r="74704" spans="9:12" ht="15" x14ac:dyDescent="0.25">
      <c r="I74704"/>
      <c r="J74704"/>
      <c r="K74704"/>
      <c r="L74704"/>
    </row>
    <row r="74705" spans="9:12" ht="15" x14ac:dyDescent="0.25">
      <c r="I74705"/>
      <c r="J74705"/>
      <c r="K74705"/>
      <c r="L74705"/>
    </row>
    <row r="74706" spans="9:12" ht="15" x14ac:dyDescent="0.25">
      <c r="I74706"/>
      <c r="J74706"/>
      <c r="K74706"/>
      <c r="L74706"/>
    </row>
    <row r="74707" spans="9:12" ht="15" x14ac:dyDescent="0.25">
      <c r="I74707"/>
      <c r="J74707"/>
      <c r="K74707"/>
      <c r="L74707"/>
    </row>
    <row r="74708" spans="9:12" ht="15" x14ac:dyDescent="0.25">
      <c r="I74708"/>
      <c r="J74708"/>
      <c r="K74708"/>
      <c r="L74708"/>
    </row>
    <row r="74709" spans="9:12" ht="15" x14ac:dyDescent="0.25">
      <c r="I74709"/>
      <c r="J74709"/>
      <c r="K74709"/>
      <c r="L74709"/>
    </row>
    <row r="74710" spans="9:12" ht="15" x14ac:dyDescent="0.25">
      <c r="I74710"/>
      <c r="J74710"/>
      <c r="K74710"/>
      <c r="L74710"/>
    </row>
    <row r="74711" spans="9:12" ht="15" x14ac:dyDescent="0.25">
      <c r="I74711"/>
      <c r="J74711"/>
      <c r="K74711"/>
      <c r="L74711"/>
    </row>
    <row r="74712" spans="9:12" ht="15" x14ac:dyDescent="0.25">
      <c r="I74712"/>
      <c r="J74712"/>
      <c r="K74712"/>
      <c r="L74712"/>
    </row>
    <row r="74713" spans="9:12" ht="15" x14ac:dyDescent="0.25">
      <c r="I74713"/>
      <c r="J74713"/>
      <c r="K74713"/>
      <c r="L74713"/>
    </row>
    <row r="74714" spans="9:12" ht="15" x14ac:dyDescent="0.25">
      <c r="I74714"/>
      <c r="J74714"/>
      <c r="K74714"/>
      <c r="L74714"/>
    </row>
    <row r="74715" spans="9:12" ht="15" x14ac:dyDescent="0.25">
      <c r="I74715"/>
      <c r="J74715"/>
      <c r="K74715"/>
      <c r="L74715"/>
    </row>
    <row r="74716" spans="9:12" ht="15" x14ac:dyDescent="0.25">
      <c r="I74716"/>
      <c r="J74716"/>
      <c r="K74716"/>
      <c r="L74716"/>
    </row>
    <row r="74717" spans="9:12" ht="15" x14ac:dyDescent="0.25">
      <c r="I74717"/>
      <c r="J74717"/>
      <c r="K74717"/>
      <c r="L74717"/>
    </row>
    <row r="74718" spans="9:12" ht="15" x14ac:dyDescent="0.25">
      <c r="I74718"/>
      <c r="J74718"/>
      <c r="K74718"/>
      <c r="L74718"/>
    </row>
    <row r="74719" spans="9:12" ht="15" x14ac:dyDescent="0.25">
      <c r="I74719"/>
      <c r="J74719"/>
      <c r="K74719"/>
      <c r="L74719"/>
    </row>
    <row r="74720" spans="9:12" ht="15" x14ac:dyDescent="0.25">
      <c r="I74720"/>
      <c r="J74720"/>
      <c r="K74720"/>
      <c r="L74720"/>
    </row>
    <row r="74721" spans="9:12" ht="15" x14ac:dyDescent="0.25">
      <c r="I74721"/>
      <c r="J74721"/>
      <c r="K74721"/>
      <c r="L74721"/>
    </row>
    <row r="74722" spans="9:12" ht="15" x14ac:dyDescent="0.25">
      <c r="I74722"/>
      <c r="J74722"/>
      <c r="K74722"/>
      <c r="L74722"/>
    </row>
    <row r="74723" spans="9:12" ht="15" x14ac:dyDescent="0.25">
      <c r="I74723"/>
      <c r="J74723"/>
      <c r="K74723"/>
      <c r="L74723"/>
    </row>
    <row r="74724" spans="9:12" ht="15" x14ac:dyDescent="0.25">
      <c r="I74724"/>
      <c r="J74724"/>
      <c r="K74724"/>
      <c r="L74724"/>
    </row>
    <row r="74725" spans="9:12" ht="15" x14ac:dyDescent="0.25">
      <c r="I74725"/>
      <c r="J74725"/>
      <c r="K74725"/>
      <c r="L74725"/>
    </row>
    <row r="74726" spans="9:12" ht="15" x14ac:dyDescent="0.25">
      <c r="I74726"/>
      <c r="J74726"/>
      <c r="K74726"/>
      <c r="L74726"/>
    </row>
    <row r="74727" spans="9:12" ht="15" x14ac:dyDescent="0.25">
      <c r="I74727"/>
      <c r="J74727"/>
      <c r="K74727"/>
      <c r="L74727"/>
    </row>
    <row r="74728" spans="9:12" ht="15" x14ac:dyDescent="0.25">
      <c r="I74728"/>
      <c r="J74728"/>
      <c r="K74728"/>
      <c r="L74728"/>
    </row>
    <row r="74729" spans="9:12" ht="15" x14ac:dyDescent="0.25">
      <c r="I74729"/>
      <c r="J74729"/>
      <c r="K74729"/>
      <c r="L74729"/>
    </row>
    <row r="74730" spans="9:12" ht="15" x14ac:dyDescent="0.25">
      <c r="I74730"/>
      <c r="J74730"/>
      <c r="K74730"/>
      <c r="L74730"/>
    </row>
    <row r="74731" spans="9:12" ht="15" x14ac:dyDescent="0.25">
      <c r="I74731"/>
      <c r="J74731"/>
      <c r="K74731"/>
      <c r="L74731"/>
    </row>
    <row r="74732" spans="9:12" ht="15" x14ac:dyDescent="0.25">
      <c r="I74732"/>
      <c r="J74732"/>
      <c r="K74732"/>
      <c r="L74732"/>
    </row>
    <row r="74733" spans="9:12" ht="15" x14ac:dyDescent="0.25">
      <c r="I74733"/>
      <c r="J74733"/>
      <c r="K74733"/>
      <c r="L74733"/>
    </row>
    <row r="74734" spans="9:12" ht="15" x14ac:dyDescent="0.25">
      <c r="I74734"/>
      <c r="J74734"/>
      <c r="K74734"/>
      <c r="L74734"/>
    </row>
    <row r="74735" spans="9:12" ht="15" x14ac:dyDescent="0.25">
      <c r="I74735"/>
      <c r="J74735"/>
      <c r="K74735"/>
      <c r="L74735"/>
    </row>
    <row r="74736" spans="9:12" ht="15" x14ac:dyDescent="0.25">
      <c r="I74736"/>
      <c r="J74736"/>
      <c r="K74736"/>
      <c r="L74736"/>
    </row>
    <row r="74737" spans="9:12" ht="15" x14ac:dyDescent="0.25">
      <c r="I74737"/>
      <c r="J74737"/>
      <c r="K74737"/>
      <c r="L74737"/>
    </row>
    <row r="74738" spans="9:12" ht="15" x14ac:dyDescent="0.25">
      <c r="I74738"/>
      <c r="J74738"/>
      <c r="K74738"/>
      <c r="L74738"/>
    </row>
    <row r="74739" spans="9:12" ht="15" x14ac:dyDescent="0.25">
      <c r="I74739"/>
      <c r="J74739"/>
      <c r="K74739"/>
      <c r="L74739"/>
    </row>
    <row r="74740" spans="9:12" ht="15" x14ac:dyDescent="0.25">
      <c r="I74740"/>
      <c r="J74740"/>
      <c r="K74740"/>
      <c r="L74740"/>
    </row>
    <row r="74741" spans="9:12" ht="15" x14ac:dyDescent="0.25">
      <c r="I74741"/>
      <c r="J74741"/>
      <c r="K74741"/>
      <c r="L74741"/>
    </row>
    <row r="74742" spans="9:12" ht="15" x14ac:dyDescent="0.25">
      <c r="I74742"/>
      <c r="J74742"/>
      <c r="K74742"/>
      <c r="L74742"/>
    </row>
    <row r="74743" spans="9:12" ht="15" x14ac:dyDescent="0.25">
      <c r="I74743"/>
      <c r="J74743"/>
      <c r="K74743"/>
      <c r="L74743"/>
    </row>
    <row r="74744" spans="9:12" ht="15" x14ac:dyDescent="0.25">
      <c r="I74744"/>
      <c r="J74744"/>
      <c r="K74744"/>
      <c r="L74744"/>
    </row>
    <row r="74745" spans="9:12" ht="15" x14ac:dyDescent="0.25">
      <c r="I74745"/>
      <c r="J74745"/>
      <c r="K74745"/>
      <c r="L74745"/>
    </row>
    <row r="74746" spans="9:12" ht="15" x14ac:dyDescent="0.25">
      <c r="I74746"/>
      <c r="J74746"/>
      <c r="K74746"/>
      <c r="L74746"/>
    </row>
    <row r="74747" spans="9:12" ht="15" x14ac:dyDescent="0.25">
      <c r="I74747"/>
      <c r="J74747"/>
      <c r="K74747"/>
      <c r="L74747"/>
    </row>
    <row r="74748" spans="9:12" ht="15" x14ac:dyDescent="0.25">
      <c r="I74748"/>
      <c r="J74748"/>
      <c r="K74748"/>
      <c r="L74748"/>
    </row>
    <row r="74749" spans="9:12" ht="15" x14ac:dyDescent="0.25">
      <c r="I74749"/>
      <c r="J74749"/>
      <c r="K74749"/>
      <c r="L74749"/>
    </row>
    <row r="74750" spans="9:12" ht="15" x14ac:dyDescent="0.25">
      <c r="I74750"/>
      <c r="J74750"/>
      <c r="K74750"/>
      <c r="L74750"/>
    </row>
    <row r="74751" spans="9:12" ht="15" x14ac:dyDescent="0.25">
      <c r="I74751"/>
      <c r="J74751"/>
      <c r="K74751"/>
      <c r="L74751"/>
    </row>
    <row r="74752" spans="9:12" ht="15" x14ac:dyDescent="0.25">
      <c r="I74752"/>
      <c r="J74752"/>
      <c r="K74752"/>
      <c r="L74752"/>
    </row>
    <row r="74753" spans="9:12" ht="15" x14ac:dyDescent="0.25">
      <c r="I74753"/>
      <c r="J74753"/>
      <c r="K74753"/>
      <c r="L74753"/>
    </row>
    <row r="74754" spans="9:12" ht="15" x14ac:dyDescent="0.25">
      <c r="I74754"/>
      <c r="J74754"/>
      <c r="K74754"/>
      <c r="L74754"/>
    </row>
    <row r="74755" spans="9:12" ht="15" x14ac:dyDescent="0.25">
      <c r="I74755"/>
      <c r="J74755"/>
      <c r="K74755"/>
      <c r="L74755"/>
    </row>
    <row r="74756" spans="9:12" ht="15" x14ac:dyDescent="0.25">
      <c r="I74756"/>
      <c r="J74756"/>
      <c r="K74756"/>
      <c r="L74756"/>
    </row>
    <row r="74757" spans="9:12" ht="15" x14ac:dyDescent="0.25">
      <c r="I74757"/>
      <c r="J74757"/>
      <c r="K74757"/>
      <c r="L74757"/>
    </row>
    <row r="74758" spans="9:12" ht="15" x14ac:dyDescent="0.25">
      <c r="I74758"/>
      <c r="J74758"/>
      <c r="K74758"/>
      <c r="L74758"/>
    </row>
    <row r="74759" spans="9:12" ht="15" x14ac:dyDescent="0.25">
      <c r="I74759"/>
      <c r="J74759"/>
      <c r="K74759"/>
      <c r="L74759"/>
    </row>
    <row r="74760" spans="9:12" ht="15" x14ac:dyDescent="0.25">
      <c r="I74760"/>
      <c r="J74760"/>
      <c r="K74760"/>
      <c r="L74760"/>
    </row>
    <row r="74761" spans="9:12" ht="15" x14ac:dyDescent="0.25">
      <c r="I74761"/>
      <c r="J74761"/>
      <c r="K74761"/>
      <c r="L74761"/>
    </row>
    <row r="74762" spans="9:12" ht="15" x14ac:dyDescent="0.25">
      <c r="I74762"/>
      <c r="J74762"/>
      <c r="K74762"/>
      <c r="L74762"/>
    </row>
    <row r="74763" spans="9:12" ht="15" x14ac:dyDescent="0.25">
      <c r="I74763"/>
      <c r="J74763"/>
      <c r="K74763"/>
      <c r="L74763"/>
    </row>
    <row r="74764" spans="9:12" ht="15" x14ac:dyDescent="0.25">
      <c r="I74764"/>
      <c r="J74764"/>
      <c r="K74764"/>
      <c r="L74764"/>
    </row>
    <row r="74765" spans="9:12" ht="15" x14ac:dyDescent="0.25">
      <c r="I74765"/>
      <c r="J74765"/>
      <c r="K74765"/>
      <c r="L74765"/>
    </row>
    <row r="74766" spans="9:12" ht="15" x14ac:dyDescent="0.25">
      <c r="I74766"/>
      <c r="J74766"/>
      <c r="K74766"/>
      <c r="L74766"/>
    </row>
    <row r="74767" spans="9:12" ht="15" x14ac:dyDescent="0.25">
      <c r="I74767"/>
      <c r="J74767"/>
      <c r="K74767"/>
      <c r="L74767"/>
    </row>
    <row r="74768" spans="9:12" ht="15" x14ac:dyDescent="0.25">
      <c r="I74768"/>
      <c r="J74768"/>
      <c r="K74768"/>
      <c r="L74768"/>
    </row>
    <row r="74769" spans="9:12" ht="15" x14ac:dyDescent="0.25">
      <c r="I74769"/>
      <c r="J74769"/>
      <c r="K74769"/>
      <c r="L74769"/>
    </row>
    <row r="74770" spans="9:12" ht="15" x14ac:dyDescent="0.25">
      <c r="I74770"/>
      <c r="J74770"/>
      <c r="K74770"/>
      <c r="L74770"/>
    </row>
    <row r="74771" spans="9:12" ht="15" x14ac:dyDescent="0.25">
      <c r="I74771"/>
      <c r="J74771"/>
      <c r="K74771"/>
      <c r="L74771"/>
    </row>
    <row r="74772" spans="9:12" ht="15" x14ac:dyDescent="0.25">
      <c r="I74772"/>
      <c r="J74772"/>
      <c r="K74772"/>
      <c r="L74772"/>
    </row>
    <row r="74773" spans="9:12" ht="15" x14ac:dyDescent="0.25">
      <c r="I74773"/>
      <c r="J74773"/>
      <c r="K74773"/>
      <c r="L74773"/>
    </row>
    <row r="74774" spans="9:12" ht="15" x14ac:dyDescent="0.25">
      <c r="I74774"/>
      <c r="J74774"/>
      <c r="K74774"/>
      <c r="L74774"/>
    </row>
    <row r="74775" spans="9:12" ht="15" x14ac:dyDescent="0.25">
      <c r="I74775"/>
      <c r="J74775"/>
      <c r="K74775"/>
      <c r="L74775"/>
    </row>
    <row r="74776" spans="9:12" ht="15" x14ac:dyDescent="0.25">
      <c r="I74776"/>
      <c r="J74776"/>
      <c r="K74776"/>
      <c r="L74776"/>
    </row>
    <row r="74777" spans="9:12" ht="15" x14ac:dyDescent="0.25">
      <c r="I74777"/>
      <c r="J74777"/>
      <c r="K74777"/>
      <c r="L74777"/>
    </row>
    <row r="74778" spans="9:12" ht="15" x14ac:dyDescent="0.25">
      <c r="I74778"/>
      <c r="J74778"/>
      <c r="K74778"/>
      <c r="L74778"/>
    </row>
    <row r="74779" spans="9:12" ht="15" x14ac:dyDescent="0.25">
      <c r="I74779"/>
      <c r="J74779"/>
      <c r="K74779"/>
      <c r="L74779"/>
    </row>
    <row r="74780" spans="9:12" ht="15" x14ac:dyDescent="0.25">
      <c r="I74780"/>
      <c r="J74780"/>
      <c r="K74780"/>
      <c r="L74780"/>
    </row>
    <row r="74781" spans="9:12" ht="15" x14ac:dyDescent="0.25">
      <c r="I74781"/>
      <c r="J74781"/>
      <c r="K74781"/>
      <c r="L74781"/>
    </row>
    <row r="74782" spans="9:12" ht="15" x14ac:dyDescent="0.25">
      <c r="I74782"/>
      <c r="J74782"/>
      <c r="K74782"/>
      <c r="L74782"/>
    </row>
    <row r="74783" spans="9:12" ht="15" x14ac:dyDescent="0.25">
      <c r="I74783"/>
      <c r="J74783"/>
      <c r="K74783"/>
      <c r="L74783"/>
    </row>
    <row r="74784" spans="9:12" ht="15" x14ac:dyDescent="0.25">
      <c r="I74784"/>
      <c r="J74784"/>
      <c r="K74784"/>
      <c r="L74784"/>
    </row>
    <row r="74785" spans="9:12" ht="15" x14ac:dyDescent="0.25">
      <c r="I74785"/>
      <c r="J74785"/>
      <c r="K74785"/>
      <c r="L74785"/>
    </row>
    <row r="74786" spans="9:12" ht="15" x14ac:dyDescent="0.25">
      <c r="I74786"/>
      <c r="J74786"/>
      <c r="K74786"/>
      <c r="L74786"/>
    </row>
    <row r="74787" spans="9:12" ht="15" x14ac:dyDescent="0.25">
      <c r="I74787"/>
      <c r="J74787"/>
      <c r="K74787"/>
      <c r="L74787"/>
    </row>
    <row r="74788" spans="9:12" ht="15" x14ac:dyDescent="0.25">
      <c r="I74788"/>
      <c r="J74788"/>
      <c r="K74788"/>
      <c r="L74788"/>
    </row>
    <row r="74789" spans="9:12" ht="15" x14ac:dyDescent="0.25">
      <c r="I74789"/>
      <c r="J74789"/>
      <c r="K74789"/>
      <c r="L74789"/>
    </row>
    <row r="74790" spans="9:12" ht="15" x14ac:dyDescent="0.25">
      <c r="I74790"/>
      <c r="J74790"/>
      <c r="K74790"/>
      <c r="L74790"/>
    </row>
    <row r="74791" spans="9:12" ht="15" x14ac:dyDescent="0.25">
      <c r="I74791"/>
      <c r="J74791"/>
      <c r="K74791"/>
      <c r="L74791"/>
    </row>
    <row r="74792" spans="9:12" ht="15" x14ac:dyDescent="0.25">
      <c r="I74792"/>
      <c r="J74792"/>
      <c r="K74792"/>
      <c r="L74792"/>
    </row>
    <row r="74793" spans="9:12" ht="15" x14ac:dyDescent="0.25">
      <c r="I74793"/>
      <c r="J74793"/>
      <c r="K74793"/>
      <c r="L74793"/>
    </row>
    <row r="74794" spans="9:12" ht="15" x14ac:dyDescent="0.25">
      <c r="I74794"/>
      <c r="J74794"/>
      <c r="K74794"/>
      <c r="L74794"/>
    </row>
    <row r="74795" spans="9:12" ht="15" x14ac:dyDescent="0.25">
      <c r="I74795"/>
      <c r="J74795"/>
      <c r="K74795"/>
      <c r="L74795"/>
    </row>
    <row r="74796" spans="9:12" ht="15" x14ac:dyDescent="0.25">
      <c r="I74796"/>
      <c r="J74796"/>
      <c r="K74796"/>
      <c r="L74796"/>
    </row>
    <row r="74797" spans="9:12" ht="15" x14ac:dyDescent="0.25">
      <c r="I74797"/>
      <c r="J74797"/>
      <c r="K74797"/>
      <c r="L74797"/>
    </row>
    <row r="74798" spans="9:12" ht="15" x14ac:dyDescent="0.25">
      <c r="I74798"/>
      <c r="J74798"/>
      <c r="K74798"/>
      <c r="L74798"/>
    </row>
    <row r="74799" spans="9:12" ht="15" x14ac:dyDescent="0.25">
      <c r="I74799"/>
      <c r="J74799"/>
      <c r="K74799"/>
      <c r="L74799"/>
    </row>
    <row r="74800" spans="9:12" ht="15" x14ac:dyDescent="0.25">
      <c r="I74800"/>
      <c r="J74800"/>
      <c r="K74800"/>
      <c r="L74800"/>
    </row>
    <row r="74801" spans="9:12" ht="15" x14ac:dyDescent="0.25">
      <c r="I74801"/>
      <c r="J74801"/>
      <c r="K74801"/>
      <c r="L74801"/>
    </row>
    <row r="74802" spans="9:12" ht="15" x14ac:dyDescent="0.25">
      <c r="I74802"/>
      <c r="J74802"/>
      <c r="K74802"/>
      <c r="L74802"/>
    </row>
    <row r="74803" spans="9:12" ht="15" x14ac:dyDescent="0.25">
      <c r="I74803"/>
      <c r="J74803"/>
      <c r="K74803"/>
      <c r="L74803"/>
    </row>
    <row r="74804" spans="9:12" ht="15" x14ac:dyDescent="0.25">
      <c r="I74804"/>
      <c r="J74804"/>
      <c r="K74804"/>
      <c r="L74804"/>
    </row>
    <row r="74805" spans="9:12" ht="15" x14ac:dyDescent="0.25">
      <c r="I74805"/>
      <c r="J74805"/>
      <c r="K74805"/>
      <c r="L74805"/>
    </row>
    <row r="74806" spans="9:12" ht="15" x14ac:dyDescent="0.25">
      <c r="I74806"/>
      <c r="J74806"/>
      <c r="K74806"/>
      <c r="L74806"/>
    </row>
    <row r="74807" spans="9:12" ht="15" x14ac:dyDescent="0.25">
      <c r="I74807"/>
      <c r="J74807"/>
      <c r="K74807"/>
      <c r="L74807"/>
    </row>
    <row r="74808" spans="9:12" ht="15" x14ac:dyDescent="0.25">
      <c r="I74808"/>
      <c r="J74808"/>
      <c r="K74808"/>
      <c r="L74808"/>
    </row>
    <row r="74809" spans="9:12" ht="15" x14ac:dyDescent="0.25">
      <c r="I74809"/>
      <c r="J74809"/>
      <c r="K74809"/>
      <c r="L74809"/>
    </row>
    <row r="74810" spans="9:12" ht="15" x14ac:dyDescent="0.25">
      <c r="I74810"/>
      <c r="J74810"/>
      <c r="K74810"/>
      <c r="L74810"/>
    </row>
    <row r="74811" spans="9:12" ht="15" x14ac:dyDescent="0.25">
      <c r="I74811"/>
      <c r="J74811"/>
      <c r="K74811"/>
      <c r="L74811"/>
    </row>
    <row r="74812" spans="9:12" ht="15" x14ac:dyDescent="0.25">
      <c r="I74812"/>
      <c r="J74812"/>
      <c r="K74812"/>
      <c r="L74812"/>
    </row>
    <row r="74813" spans="9:12" ht="15" x14ac:dyDescent="0.25">
      <c r="I74813"/>
      <c r="J74813"/>
      <c r="K74813"/>
      <c r="L74813"/>
    </row>
    <row r="74814" spans="9:12" ht="15" x14ac:dyDescent="0.25">
      <c r="I74814"/>
      <c r="J74814"/>
      <c r="K74814"/>
      <c r="L74814"/>
    </row>
    <row r="74815" spans="9:12" ht="15" x14ac:dyDescent="0.25">
      <c r="I74815"/>
      <c r="J74815"/>
      <c r="K74815"/>
      <c r="L74815"/>
    </row>
    <row r="74816" spans="9:12" ht="15" x14ac:dyDescent="0.25">
      <c r="I74816"/>
      <c r="J74816"/>
      <c r="K74816"/>
      <c r="L74816"/>
    </row>
    <row r="74817" spans="9:12" ht="15" x14ac:dyDescent="0.25">
      <c r="I74817"/>
      <c r="J74817"/>
      <c r="K74817"/>
      <c r="L74817"/>
    </row>
    <row r="74818" spans="9:12" ht="15" x14ac:dyDescent="0.25">
      <c r="I74818"/>
      <c r="J74818"/>
      <c r="K74818"/>
      <c r="L74818"/>
    </row>
    <row r="74819" spans="9:12" ht="15" x14ac:dyDescent="0.25">
      <c r="I74819"/>
      <c r="J74819"/>
      <c r="K74819"/>
      <c r="L74819"/>
    </row>
    <row r="74820" spans="9:12" ht="15" x14ac:dyDescent="0.25">
      <c r="I74820"/>
      <c r="J74820"/>
      <c r="K74820"/>
      <c r="L74820"/>
    </row>
    <row r="74821" spans="9:12" ht="15" x14ac:dyDescent="0.25">
      <c r="I74821"/>
      <c r="J74821"/>
      <c r="K74821"/>
      <c r="L74821"/>
    </row>
    <row r="74822" spans="9:12" ht="15" x14ac:dyDescent="0.25">
      <c r="I74822"/>
      <c r="J74822"/>
      <c r="K74822"/>
      <c r="L74822"/>
    </row>
    <row r="74823" spans="9:12" ht="15" x14ac:dyDescent="0.25">
      <c r="I74823"/>
      <c r="J74823"/>
      <c r="K74823"/>
      <c r="L74823"/>
    </row>
    <row r="74824" spans="9:12" ht="15" x14ac:dyDescent="0.25">
      <c r="I74824"/>
      <c r="J74824"/>
      <c r="K74824"/>
      <c r="L74824"/>
    </row>
    <row r="74825" spans="9:12" ht="15" x14ac:dyDescent="0.25">
      <c r="I74825"/>
      <c r="J74825"/>
      <c r="K74825"/>
      <c r="L74825"/>
    </row>
    <row r="74826" spans="9:12" ht="15" x14ac:dyDescent="0.25">
      <c r="I74826"/>
      <c r="J74826"/>
      <c r="K74826"/>
      <c r="L74826"/>
    </row>
    <row r="74827" spans="9:12" ht="15" x14ac:dyDescent="0.25">
      <c r="I74827"/>
      <c r="J74827"/>
      <c r="K74827"/>
      <c r="L74827"/>
    </row>
    <row r="74828" spans="9:12" ht="15" x14ac:dyDescent="0.25">
      <c r="I74828"/>
      <c r="J74828"/>
      <c r="K74828"/>
      <c r="L74828"/>
    </row>
    <row r="74829" spans="9:12" ht="15" x14ac:dyDescent="0.25">
      <c r="I74829"/>
      <c r="J74829"/>
      <c r="K74829"/>
      <c r="L74829"/>
    </row>
    <row r="74830" spans="9:12" ht="15" x14ac:dyDescent="0.25">
      <c r="I74830"/>
      <c r="J74830"/>
      <c r="K74830"/>
      <c r="L74830"/>
    </row>
    <row r="74831" spans="9:12" ht="15" x14ac:dyDescent="0.25">
      <c r="I74831"/>
      <c r="J74831"/>
      <c r="K74831"/>
      <c r="L74831"/>
    </row>
    <row r="74832" spans="9:12" ht="15" x14ac:dyDescent="0.25">
      <c r="I74832"/>
      <c r="J74832"/>
      <c r="K74832"/>
      <c r="L74832"/>
    </row>
    <row r="74833" spans="9:12" ht="15" x14ac:dyDescent="0.25">
      <c r="I74833"/>
      <c r="J74833"/>
      <c r="K74833"/>
      <c r="L74833"/>
    </row>
    <row r="74834" spans="9:12" ht="15" x14ac:dyDescent="0.25">
      <c r="I74834"/>
      <c r="J74834"/>
      <c r="K74834"/>
      <c r="L74834"/>
    </row>
    <row r="74835" spans="9:12" ht="15" x14ac:dyDescent="0.25">
      <c r="I74835"/>
      <c r="J74835"/>
      <c r="K74835"/>
      <c r="L74835"/>
    </row>
    <row r="74836" spans="9:12" ht="15" x14ac:dyDescent="0.25">
      <c r="I74836"/>
      <c r="J74836"/>
      <c r="K74836"/>
      <c r="L74836"/>
    </row>
    <row r="74837" spans="9:12" ht="15" x14ac:dyDescent="0.25">
      <c r="I74837"/>
      <c r="J74837"/>
      <c r="K74837"/>
      <c r="L74837"/>
    </row>
    <row r="74838" spans="9:12" ht="15" x14ac:dyDescent="0.25">
      <c r="I74838"/>
      <c r="J74838"/>
      <c r="K74838"/>
      <c r="L74838"/>
    </row>
    <row r="74839" spans="9:12" ht="15" x14ac:dyDescent="0.25">
      <c r="I74839"/>
      <c r="J74839"/>
      <c r="K74839"/>
      <c r="L74839"/>
    </row>
    <row r="74840" spans="9:12" ht="15" x14ac:dyDescent="0.25">
      <c r="I74840"/>
      <c r="J74840"/>
      <c r="K74840"/>
      <c r="L74840"/>
    </row>
    <row r="74841" spans="9:12" ht="15" x14ac:dyDescent="0.25">
      <c r="I74841"/>
      <c r="J74841"/>
      <c r="K74841"/>
      <c r="L74841"/>
    </row>
    <row r="74842" spans="9:12" ht="15" x14ac:dyDescent="0.25">
      <c r="I74842"/>
      <c r="J74842"/>
      <c r="K74842"/>
      <c r="L74842"/>
    </row>
    <row r="74843" spans="9:12" ht="15" x14ac:dyDescent="0.25">
      <c r="I74843"/>
      <c r="J74843"/>
      <c r="K74843"/>
      <c r="L74843"/>
    </row>
    <row r="74844" spans="9:12" ht="15" x14ac:dyDescent="0.25">
      <c r="I74844"/>
      <c r="J74844"/>
      <c r="K74844"/>
      <c r="L74844"/>
    </row>
    <row r="74845" spans="9:12" ht="15" x14ac:dyDescent="0.25">
      <c r="I74845"/>
      <c r="J74845"/>
      <c r="K74845"/>
      <c r="L74845"/>
    </row>
    <row r="74846" spans="9:12" ht="15" x14ac:dyDescent="0.25">
      <c r="I74846"/>
      <c r="J74846"/>
      <c r="K74846"/>
      <c r="L74846"/>
    </row>
    <row r="74847" spans="9:12" ht="15" x14ac:dyDescent="0.25">
      <c r="I74847"/>
      <c r="J74847"/>
      <c r="K74847"/>
      <c r="L74847"/>
    </row>
    <row r="74848" spans="9:12" ht="15" x14ac:dyDescent="0.25">
      <c r="I74848"/>
      <c r="J74848"/>
      <c r="K74848"/>
      <c r="L74848"/>
    </row>
    <row r="74849" spans="9:12" ht="15" x14ac:dyDescent="0.25">
      <c r="I74849"/>
      <c r="J74849"/>
      <c r="K74849"/>
      <c r="L74849"/>
    </row>
    <row r="74850" spans="9:12" ht="15" x14ac:dyDescent="0.25">
      <c r="I74850"/>
      <c r="J74850"/>
      <c r="K74850"/>
      <c r="L74850"/>
    </row>
    <row r="74851" spans="9:12" ht="15" x14ac:dyDescent="0.25">
      <c r="I74851"/>
      <c r="J74851"/>
      <c r="K74851"/>
      <c r="L74851"/>
    </row>
    <row r="74852" spans="9:12" ht="15" x14ac:dyDescent="0.25">
      <c r="I74852"/>
      <c r="J74852"/>
      <c r="K74852"/>
      <c r="L74852"/>
    </row>
    <row r="74853" spans="9:12" ht="15" x14ac:dyDescent="0.25">
      <c r="I74853"/>
      <c r="J74853"/>
      <c r="K74853"/>
      <c r="L74853"/>
    </row>
    <row r="74854" spans="9:12" ht="15" x14ac:dyDescent="0.25">
      <c r="I74854"/>
      <c r="J74854"/>
      <c r="K74854"/>
      <c r="L74854"/>
    </row>
    <row r="74855" spans="9:12" ht="15" x14ac:dyDescent="0.25">
      <c r="I74855"/>
      <c r="J74855"/>
      <c r="K74855"/>
      <c r="L74855"/>
    </row>
    <row r="74856" spans="9:12" ht="15" x14ac:dyDescent="0.25">
      <c r="I74856"/>
      <c r="J74856"/>
      <c r="K74856"/>
      <c r="L74856"/>
    </row>
    <row r="74857" spans="9:12" ht="15" x14ac:dyDescent="0.25">
      <c r="I74857"/>
      <c r="J74857"/>
      <c r="K74857"/>
      <c r="L74857"/>
    </row>
    <row r="74858" spans="9:12" ht="15" x14ac:dyDescent="0.25">
      <c r="I74858"/>
      <c r="J74858"/>
      <c r="K74858"/>
      <c r="L74858"/>
    </row>
    <row r="74859" spans="9:12" ht="15" x14ac:dyDescent="0.25">
      <c r="I74859"/>
      <c r="J74859"/>
      <c r="K74859"/>
      <c r="L74859"/>
    </row>
    <row r="74860" spans="9:12" ht="15" x14ac:dyDescent="0.25">
      <c r="I74860"/>
      <c r="J74860"/>
      <c r="K74860"/>
      <c r="L74860"/>
    </row>
    <row r="74861" spans="9:12" ht="15" x14ac:dyDescent="0.25">
      <c r="I74861"/>
      <c r="J74861"/>
      <c r="K74861"/>
      <c r="L74861"/>
    </row>
    <row r="74862" spans="9:12" ht="15" x14ac:dyDescent="0.25">
      <c r="I74862"/>
      <c r="J74862"/>
      <c r="K74862"/>
      <c r="L74862"/>
    </row>
    <row r="74863" spans="9:12" ht="15" x14ac:dyDescent="0.25">
      <c r="I74863"/>
      <c r="J74863"/>
      <c r="K74863"/>
      <c r="L74863"/>
    </row>
    <row r="74864" spans="9:12" ht="15" x14ac:dyDescent="0.25">
      <c r="I74864"/>
      <c r="J74864"/>
      <c r="K74864"/>
      <c r="L74864"/>
    </row>
    <row r="74865" spans="9:12" ht="15" x14ac:dyDescent="0.25">
      <c r="I74865"/>
      <c r="J74865"/>
      <c r="K74865"/>
      <c r="L74865"/>
    </row>
    <row r="74866" spans="9:12" ht="15" x14ac:dyDescent="0.25">
      <c r="I74866"/>
      <c r="J74866"/>
      <c r="K74866"/>
      <c r="L74866"/>
    </row>
    <row r="74867" spans="9:12" ht="15" x14ac:dyDescent="0.25">
      <c r="I74867"/>
      <c r="J74867"/>
      <c r="K74867"/>
      <c r="L74867"/>
    </row>
    <row r="74868" spans="9:12" ht="15" x14ac:dyDescent="0.25">
      <c r="I74868"/>
      <c r="J74868"/>
      <c r="K74868"/>
      <c r="L74868"/>
    </row>
    <row r="74869" spans="9:12" ht="15" x14ac:dyDescent="0.25">
      <c r="I74869"/>
      <c r="J74869"/>
      <c r="K74869"/>
      <c r="L74869"/>
    </row>
    <row r="74870" spans="9:12" ht="15" x14ac:dyDescent="0.25">
      <c r="I74870"/>
      <c r="J74870"/>
      <c r="K74870"/>
      <c r="L74870"/>
    </row>
    <row r="74871" spans="9:12" ht="15" x14ac:dyDescent="0.25">
      <c r="I74871"/>
      <c r="J74871"/>
      <c r="K74871"/>
      <c r="L74871"/>
    </row>
    <row r="74872" spans="9:12" ht="15" x14ac:dyDescent="0.25">
      <c r="I74872"/>
      <c r="J74872"/>
      <c r="K74872"/>
      <c r="L74872"/>
    </row>
    <row r="74873" spans="9:12" ht="15" x14ac:dyDescent="0.25">
      <c r="I74873"/>
      <c r="J74873"/>
      <c r="K74873"/>
      <c r="L74873"/>
    </row>
    <row r="74874" spans="9:12" ht="15" x14ac:dyDescent="0.25">
      <c r="I74874"/>
      <c r="J74874"/>
      <c r="K74874"/>
      <c r="L74874"/>
    </row>
    <row r="74875" spans="9:12" ht="15" x14ac:dyDescent="0.25">
      <c r="I74875"/>
      <c r="J74875"/>
      <c r="K74875"/>
      <c r="L74875"/>
    </row>
    <row r="74876" spans="9:12" ht="15" x14ac:dyDescent="0.25">
      <c r="I74876"/>
      <c r="J74876"/>
      <c r="K74876"/>
      <c r="L74876"/>
    </row>
    <row r="74877" spans="9:12" ht="15" x14ac:dyDescent="0.25">
      <c r="I74877"/>
      <c r="J74877"/>
      <c r="K74877"/>
      <c r="L74877"/>
    </row>
    <row r="74878" spans="9:12" ht="15" x14ac:dyDescent="0.25">
      <c r="I74878"/>
      <c r="J74878"/>
      <c r="K74878"/>
      <c r="L74878"/>
    </row>
    <row r="74879" spans="9:12" ht="15" x14ac:dyDescent="0.25">
      <c r="I74879"/>
      <c r="J74879"/>
      <c r="K74879"/>
      <c r="L74879"/>
    </row>
    <row r="74880" spans="9:12" ht="15" x14ac:dyDescent="0.25">
      <c r="I74880"/>
      <c r="J74880"/>
      <c r="K74880"/>
      <c r="L74880"/>
    </row>
    <row r="74881" spans="9:12" ht="15" x14ac:dyDescent="0.25">
      <c r="I74881"/>
      <c r="J74881"/>
      <c r="K74881"/>
      <c r="L74881"/>
    </row>
    <row r="74882" spans="9:12" ht="15" x14ac:dyDescent="0.25">
      <c r="I74882"/>
      <c r="J74882"/>
      <c r="K74882"/>
      <c r="L74882"/>
    </row>
    <row r="74883" spans="9:12" ht="15" x14ac:dyDescent="0.25">
      <c r="I74883"/>
      <c r="J74883"/>
      <c r="K74883"/>
      <c r="L74883"/>
    </row>
    <row r="74884" spans="9:12" ht="15" x14ac:dyDescent="0.25">
      <c r="I74884"/>
      <c r="J74884"/>
      <c r="K74884"/>
      <c r="L74884"/>
    </row>
    <row r="74885" spans="9:12" ht="15" x14ac:dyDescent="0.25">
      <c r="I74885"/>
      <c r="J74885"/>
      <c r="K74885"/>
      <c r="L74885"/>
    </row>
    <row r="74886" spans="9:12" ht="15" x14ac:dyDescent="0.25">
      <c r="I74886"/>
      <c r="J74886"/>
      <c r="K74886"/>
      <c r="L74886"/>
    </row>
    <row r="74887" spans="9:12" ht="15" x14ac:dyDescent="0.25">
      <c r="I74887"/>
      <c r="J74887"/>
      <c r="K74887"/>
      <c r="L74887"/>
    </row>
    <row r="74888" spans="9:12" ht="15" x14ac:dyDescent="0.25">
      <c r="I74888"/>
      <c r="J74888"/>
      <c r="K74888"/>
      <c r="L74888"/>
    </row>
    <row r="74889" spans="9:12" ht="15" x14ac:dyDescent="0.25">
      <c r="I74889"/>
      <c r="J74889"/>
      <c r="K74889"/>
      <c r="L74889"/>
    </row>
    <row r="74890" spans="9:12" ht="15" x14ac:dyDescent="0.25">
      <c r="I74890"/>
      <c r="J74890"/>
      <c r="K74890"/>
      <c r="L74890"/>
    </row>
    <row r="74891" spans="9:12" ht="15" x14ac:dyDescent="0.25">
      <c r="I74891"/>
      <c r="J74891"/>
      <c r="K74891"/>
      <c r="L74891"/>
    </row>
    <row r="74892" spans="9:12" ht="15" x14ac:dyDescent="0.25">
      <c r="I74892"/>
      <c r="J74892"/>
      <c r="K74892"/>
      <c r="L74892"/>
    </row>
    <row r="74893" spans="9:12" ht="15" x14ac:dyDescent="0.25">
      <c r="I74893"/>
      <c r="J74893"/>
      <c r="K74893"/>
      <c r="L74893"/>
    </row>
    <row r="74894" spans="9:12" ht="15" x14ac:dyDescent="0.25">
      <c r="I74894"/>
      <c r="J74894"/>
      <c r="K74894"/>
      <c r="L74894"/>
    </row>
    <row r="74895" spans="9:12" ht="15" x14ac:dyDescent="0.25">
      <c r="I74895"/>
      <c r="J74895"/>
      <c r="K74895"/>
      <c r="L74895"/>
    </row>
    <row r="74896" spans="9:12" ht="15" x14ac:dyDescent="0.25">
      <c r="I74896"/>
      <c r="J74896"/>
      <c r="K74896"/>
      <c r="L74896"/>
    </row>
    <row r="74897" spans="9:12" ht="15" x14ac:dyDescent="0.25">
      <c r="I74897"/>
      <c r="J74897"/>
      <c r="K74897"/>
      <c r="L74897"/>
    </row>
    <row r="74898" spans="9:12" ht="15" x14ac:dyDescent="0.25">
      <c r="I74898"/>
      <c r="J74898"/>
      <c r="K74898"/>
      <c r="L74898"/>
    </row>
    <row r="74899" spans="9:12" ht="15" x14ac:dyDescent="0.25">
      <c r="I74899"/>
      <c r="J74899"/>
      <c r="K74899"/>
      <c r="L74899"/>
    </row>
    <row r="74900" spans="9:12" ht="15" x14ac:dyDescent="0.25">
      <c r="I74900"/>
      <c r="J74900"/>
      <c r="K74900"/>
      <c r="L74900"/>
    </row>
    <row r="74901" spans="9:12" ht="15" x14ac:dyDescent="0.25">
      <c r="I74901"/>
      <c r="J74901"/>
      <c r="K74901"/>
      <c r="L74901"/>
    </row>
    <row r="74902" spans="9:12" ht="15" x14ac:dyDescent="0.25">
      <c r="I74902"/>
      <c r="J74902"/>
      <c r="K74902"/>
      <c r="L74902"/>
    </row>
    <row r="74903" spans="9:12" ht="15" x14ac:dyDescent="0.25">
      <c r="I74903"/>
      <c r="J74903"/>
      <c r="K74903"/>
      <c r="L74903"/>
    </row>
    <row r="74904" spans="9:12" ht="15" x14ac:dyDescent="0.25">
      <c r="I74904"/>
      <c r="J74904"/>
      <c r="K74904"/>
      <c r="L74904"/>
    </row>
    <row r="74905" spans="9:12" ht="15" x14ac:dyDescent="0.25">
      <c r="I74905"/>
      <c r="J74905"/>
      <c r="K74905"/>
      <c r="L74905"/>
    </row>
    <row r="74906" spans="9:12" ht="15" x14ac:dyDescent="0.25">
      <c r="I74906"/>
      <c r="J74906"/>
      <c r="K74906"/>
      <c r="L74906"/>
    </row>
    <row r="74907" spans="9:12" ht="15" x14ac:dyDescent="0.25">
      <c r="I74907"/>
      <c r="J74907"/>
      <c r="K74907"/>
      <c r="L74907"/>
    </row>
    <row r="74908" spans="9:12" ht="15" x14ac:dyDescent="0.25">
      <c r="I74908"/>
      <c r="J74908"/>
      <c r="K74908"/>
      <c r="L74908"/>
    </row>
    <row r="74909" spans="9:12" ht="15" x14ac:dyDescent="0.25">
      <c r="I74909"/>
      <c r="J74909"/>
      <c r="K74909"/>
      <c r="L74909"/>
    </row>
    <row r="74910" spans="9:12" ht="15" x14ac:dyDescent="0.25">
      <c r="I74910"/>
      <c r="J74910"/>
      <c r="K74910"/>
      <c r="L74910"/>
    </row>
    <row r="74911" spans="9:12" ht="15" x14ac:dyDescent="0.25">
      <c r="I74911"/>
      <c r="J74911"/>
      <c r="K74911"/>
      <c r="L74911"/>
    </row>
    <row r="74912" spans="9:12" ht="15" x14ac:dyDescent="0.25">
      <c r="I74912"/>
      <c r="J74912"/>
      <c r="K74912"/>
      <c r="L74912"/>
    </row>
    <row r="74913" spans="9:12" ht="15" x14ac:dyDescent="0.25">
      <c r="I74913"/>
      <c r="J74913"/>
      <c r="K74913"/>
      <c r="L74913"/>
    </row>
    <row r="74914" spans="9:12" ht="15" x14ac:dyDescent="0.25">
      <c r="I74914"/>
      <c r="J74914"/>
      <c r="K74914"/>
      <c r="L74914"/>
    </row>
    <row r="74915" spans="9:12" ht="15" x14ac:dyDescent="0.25">
      <c r="I74915"/>
      <c r="J74915"/>
      <c r="K74915"/>
      <c r="L74915"/>
    </row>
    <row r="74916" spans="9:12" ht="15" x14ac:dyDescent="0.25">
      <c r="I74916"/>
      <c r="J74916"/>
      <c r="K74916"/>
      <c r="L74916"/>
    </row>
    <row r="74917" spans="9:12" ht="15" x14ac:dyDescent="0.25">
      <c r="I74917"/>
      <c r="J74917"/>
      <c r="K74917"/>
      <c r="L74917"/>
    </row>
    <row r="74918" spans="9:12" ht="15" x14ac:dyDescent="0.25">
      <c r="I74918"/>
      <c r="J74918"/>
      <c r="K74918"/>
      <c r="L74918"/>
    </row>
    <row r="74919" spans="9:12" ht="15" x14ac:dyDescent="0.25">
      <c r="I74919"/>
      <c r="J74919"/>
      <c r="K74919"/>
      <c r="L74919"/>
    </row>
    <row r="74920" spans="9:12" ht="15" x14ac:dyDescent="0.25">
      <c r="I74920"/>
      <c r="J74920"/>
      <c r="K74920"/>
      <c r="L74920"/>
    </row>
    <row r="74921" spans="9:12" ht="15" x14ac:dyDescent="0.25">
      <c r="I74921"/>
      <c r="J74921"/>
      <c r="K74921"/>
      <c r="L74921"/>
    </row>
    <row r="74922" spans="9:12" ht="15" x14ac:dyDescent="0.25">
      <c r="I74922"/>
      <c r="J74922"/>
      <c r="K74922"/>
      <c r="L74922"/>
    </row>
    <row r="74923" spans="9:12" ht="15" x14ac:dyDescent="0.25">
      <c r="I74923"/>
      <c r="J74923"/>
      <c r="K74923"/>
      <c r="L74923"/>
    </row>
    <row r="74924" spans="9:12" ht="15" x14ac:dyDescent="0.25">
      <c r="I74924"/>
      <c r="J74924"/>
      <c r="K74924"/>
      <c r="L74924"/>
    </row>
    <row r="74925" spans="9:12" ht="15" x14ac:dyDescent="0.25">
      <c r="I74925"/>
      <c r="J74925"/>
      <c r="K74925"/>
      <c r="L74925"/>
    </row>
    <row r="74926" spans="9:12" ht="15" x14ac:dyDescent="0.25">
      <c r="I74926"/>
      <c r="J74926"/>
      <c r="K74926"/>
      <c r="L74926"/>
    </row>
    <row r="74927" spans="9:12" ht="15" x14ac:dyDescent="0.25">
      <c r="I74927"/>
      <c r="J74927"/>
      <c r="K74927"/>
      <c r="L74927"/>
    </row>
    <row r="74928" spans="9:12" ht="15" x14ac:dyDescent="0.25">
      <c r="I74928"/>
      <c r="J74928"/>
      <c r="K74928"/>
      <c r="L74928"/>
    </row>
    <row r="74929" spans="9:12" ht="15" x14ac:dyDescent="0.25">
      <c r="I74929"/>
      <c r="J74929"/>
      <c r="K74929"/>
      <c r="L74929"/>
    </row>
    <row r="74930" spans="9:12" ht="15" x14ac:dyDescent="0.25">
      <c r="I74930"/>
      <c r="J74930"/>
      <c r="K74930"/>
      <c r="L74930"/>
    </row>
    <row r="74931" spans="9:12" ht="15" x14ac:dyDescent="0.25">
      <c r="I74931"/>
      <c r="J74931"/>
      <c r="K74931"/>
      <c r="L74931"/>
    </row>
    <row r="74932" spans="9:12" ht="15" x14ac:dyDescent="0.25">
      <c r="I74932"/>
      <c r="J74932"/>
      <c r="K74932"/>
      <c r="L74932"/>
    </row>
    <row r="74933" spans="9:12" ht="15" x14ac:dyDescent="0.25">
      <c r="I74933"/>
      <c r="J74933"/>
      <c r="K74933"/>
      <c r="L74933"/>
    </row>
    <row r="74934" spans="9:12" ht="15" x14ac:dyDescent="0.25">
      <c r="I74934"/>
      <c r="J74934"/>
      <c r="K74934"/>
      <c r="L74934"/>
    </row>
    <row r="74935" spans="9:12" ht="15" x14ac:dyDescent="0.25">
      <c r="I74935"/>
      <c r="J74935"/>
      <c r="K74935"/>
      <c r="L74935"/>
    </row>
    <row r="74936" spans="9:12" ht="15" x14ac:dyDescent="0.25">
      <c r="I74936"/>
      <c r="J74936"/>
      <c r="K74936"/>
      <c r="L74936"/>
    </row>
    <row r="74937" spans="9:12" ht="15" x14ac:dyDescent="0.25">
      <c r="I74937"/>
      <c r="J74937"/>
      <c r="K74937"/>
      <c r="L74937"/>
    </row>
    <row r="74938" spans="9:12" ht="15" x14ac:dyDescent="0.25">
      <c r="I74938"/>
      <c r="J74938"/>
      <c r="K74938"/>
      <c r="L74938"/>
    </row>
    <row r="74939" spans="9:12" ht="15" x14ac:dyDescent="0.25">
      <c r="I74939"/>
      <c r="J74939"/>
      <c r="K74939"/>
      <c r="L74939"/>
    </row>
    <row r="74940" spans="9:12" ht="15" x14ac:dyDescent="0.25">
      <c r="I74940"/>
      <c r="J74940"/>
      <c r="K74940"/>
      <c r="L74940"/>
    </row>
    <row r="74941" spans="9:12" ht="15" x14ac:dyDescent="0.25">
      <c r="I74941"/>
      <c r="J74941"/>
      <c r="K74941"/>
      <c r="L74941"/>
    </row>
    <row r="74942" spans="9:12" ht="15" x14ac:dyDescent="0.25">
      <c r="I74942"/>
      <c r="J74942"/>
      <c r="K74942"/>
      <c r="L74942"/>
    </row>
    <row r="74943" spans="9:12" ht="15" x14ac:dyDescent="0.25">
      <c r="I74943"/>
      <c r="J74943"/>
      <c r="K74943"/>
      <c r="L74943"/>
    </row>
    <row r="74944" spans="9:12" ht="15" x14ac:dyDescent="0.25">
      <c r="I74944"/>
      <c r="J74944"/>
      <c r="K74944"/>
      <c r="L74944"/>
    </row>
    <row r="74945" spans="9:12" ht="15" x14ac:dyDescent="0.25">
      <c r="I74945"/>
      <c r="J74945"/>
      <c r="K74945"/>
      <c r="L74945"/>
    </row>
    <row r="74946" spans="9:12" ht="15" x14ac:dyDescent="0.25">
      <c r="I74946"/>
      <c r="J74946"/>
      <c r="K74946"/>
      <c r="L74946"/>
    </row>
    <row r="74947" spans="9:12" ht="15" x14ac:dyDescent="0.25">
      <c r="I74947"/>
      <c r="J74947"/>
      <c r="K74947"/>
      <c r="L74947"/>
    </row>
    <row r="74948" spans="9:12" ht="15" x14ac:dyDescent="0.25">
      <c r="I74948"/>
      <c r="J74948"/>
      <c r="K74948"/>
      <c r="L74948"/>
    </row>
    <row r="74949" spans="9:12" ht="15" x14ac:dyDescent="0.25">
      <c r="I74949"/>
      <c r="J74949"/>
      <c r="K74949"/>
      <c r="L74949"/>
    </row>
    <row r="74950" spans="9:12" ht="15" x14ac:dyDescent="0.25">
      <c r="I74950"/>
      <c r="J74950"/>
      <c r="K74950"/>
      <c r="L74950"/>
    </row>
    <row r="74951" spans="9:12" ht="15" x14ac:dyDescent="0.25">
      <c r="I74951"/>
      <c r="J74951"/>
      <c r="K74951"/>
      <c r="L74951"/>
    </row>
    <row r="74952" spans="9:12" ht="15" x14ac:dyDescent="0.25">
      <c r="I74952"/>
      <c r="J74952"/>
      <c r="K74952"/>
      <c r="L74952"/>
    </row>
    <row r="74953" spans="9:12" ht="15" x14ac:dyDescent="0.25">
      <c r="I74953"/>
      <c r="J74953"/>
      <c r="K74953"/>
      <c r="L74953"/>
    </row>
    <row r="74954" spans="9:12" ht="15" x14ac:dyDescent="0.25">
      <c r="I74954"/>
      <c r="J74954"/>
      <c r="K74954"/>
      <c r="L74954"/>
    </row>
    <row r="74955" spans="9:12" ht="15" x14ac:dyDescent="0.25">
      <c r="I74955"/>
      <c r="J74955"/>
      <c r="K74955"/>
      <c r="L74955"/>
    </row>
    <row r="74956" spans="9:12" ht="15" x14ac:dyDescent="0.25">
      <c r="I74956"/>
      <c r="J74956"/>
      <c r="K74956"/>
      <c r="L74956"/>
    </row>
    <row r="74957" spans="9:12" ht="15" x14ac:dyDescent="0.25">
      <c r="I74957"/>
      <c r="J74957"/>
      <c r="K74957"/>
      <c r="L74957"/>
    </row>
    <row r="74958" spans="9:12" ht="15" x14ac:dyDescent="0.25">
      <c r="I74958"/>
      <c r="J74958"/>
      <c r="K74958"/>
      <c r="L74958"/>
    </row>
    <row r="74959" spans="9:12" ht="15" x14ac:dyDescent="0.25">
      <c r="I74959"/>
      <c r="J74959"/>
      <c r="K74959"/>
      <c r="L74959"/>
    </row>
    <row r="74960" spans="9:12" ht="15" x14ac:dyDescent="0.25">
      <c r="I74960"/>
      <c r="J74960"/>
      <c r="K74960"/>
      <c r="L74960"/>
    </row>
    <row r="74961" spans="9:12" ht="15" x14ac:dyDescent="0.25">
      <c r="I74961"/>
      <c r="J74961"/>
      <c r="K74961"/>
      <c r="L74961"/>
    </row>
    <row r="74962" spans="9:12" ht="15" x14ac:dyDescent="0.25">
      <c r="I74962"/>
      <c r="J74962"/>
      <c r="K74962"/>
      <c r="L74962"/>
    </row>
    <row r="74963" spans="9:12" ht="15" x14ac:dyDescent="0.25">
      <c r="I74963"/>
      <c r="J74963"/>
      <c r="K74963"/>
      <c r="L74963"/>
    </row>
    <row r="74964" spans="9:12" ht="15" x14ac:dyDescent="0.25">
      <c r="I74964"/>
      <c r="J74964"/>
      <c r="K74964"/>
      <c r="L74964"/>
    </row>
    <row r="74965" spans="9:12" ht="15" x14ac:dyDescent="0.25">
      <c r="I74965"/>
      <c r="J74965"/>
      <c r="K74965"/>
      <c r="L74965"/>
    </row>
    <row r="74966" spans="9:12" ht="15" x14ac:dyDescent="0.25">
      <c r="I74966"/>
      <c r="J74966"/>
      <c r="K74966"/>
      <c r="L74966"/>
    </row>
    <row r="74967" spans="9:12" ht="15" x14ac:dyDescent="0.25">
      <c r="I74967"/>
      <c r="J74967"/>
      <c r="K74967"/>
      <c r="L74967"/>
    </row>
    <row r="74968" spans="9:12" ht="15" x14ac:dyDescent="0.25">
      <c r="I74968"/>
      <c r="J74968"/>
      <c r="K74968"/>
      <c r="L74968"/>
    </row>
    <row r="74969" spans="9:12" ht="15" x14ac:dyDescent="0.25">
      <c r="I74969"/>
      <c r="J74969"/>
      <c r="K74969"/>
      <c r="L74969"/>
    </row>
    <row r="74970" spans="9:12" ht="15" x14ac:dyDescent="0.25">
      <c r="I74970"/>
      <c r="J74970"/>
      <c r="K74970"/>
      <c r="L74970"/>
    </row>
    <row r="74971" spans="9:12" ht="15" x14ac:dyDescent="0.25">
      <c r="I74971"/>
      <c r="J74971"/>
      <c r="K74971"/>
      <c r="L74971"/>
    </row>
    <row r="74972" spans="9:12" ht="15" x14ac:dyDescent="0.25">
      <c r="I74972"/>
      <c r="J74972"/>
      <c r="K74972"/>
      <c r="L74972"/>
    </row>
    <row r="74973" spans="9:12" ht="15" x14ac:dyDescent="0.25">
      <c r="I74973"/>
      <c r="J74973"/>
      <c r="K74973"/>
      <c r="L74973"/>
    </row>
    <row r="74974" spans="9:12" ht="15" x14ac:dyDescent="0.25">
      <c r="I74974"/>
      <c r="J74974"/>
      <c r="K74974"/>
      <c r="L74974"/>
    </row>
    <row r="74975" spans="9:12" ht="15" x14ac:dyDescent="0.25">
      <c r="I74975"/>
      <c r="J74975"/>
      <c r="K74975"/>
      <c r="L74975"/>
    </row>
    <row r="74976" spans="9:12" ht="15" x14ac:dyDescent="0.25">
      <c r="I74976"/>
      <c r="J74976"/>
      <c r="K74976"/>
      <c r="L74976"/>
    </row>
    <row r="74977" spans="9:12" ht="15" x14ac:dyDescent="0.25">
      <c r="I74977"/>
      <c r="J74977"/>
      <c r="K74977"/>
      <c r="L74977"/>
    </row>
    <row r="74978" spans="9:12" ht="15" x14ac:dyDescent="0.25">
      <c r="I74978"/>
      <c r="J74978"/>
      <c r="K74978"/>
      <c r="L74978"/>
    </row>
    <row r="74979" spans="9:12" ht="15" x14ac:dyDescent="0.25">
      <c r="I74979"/>
      <c r="J74979"/>
      <c r="K74979"/>
      <c r="L74979"/>
    </row>
    <row r="74980" spans="9:12" ht="15" x14ac:dyDescent="0.25">
      <c r="I74980"/>
      <c r="J74980"/>
      <c r="K74980"/>
      <c r="L74980"/>
    </row>
    <row r="74981" spans="9:12" ht="15" x14ac:dyDescent="0.25">
      <c r="I74981"/>
      <c r="J74981"/>
      <c r="K74981"/>
      <c r="L74981"/>
    </row>
    <row r="74982" spans="9:12" ht="15" x14ac:dyDescent="0.25">
      <c r="I74982"/>
      <c r="J74982"/>
      <c r="K74982"/>
      <c r="L74982"/>
    </row>
    <row r="74983" spans="9:12" ht="15" x14ac:dyDescent="0.25">
      <c r="I74983"/>
      <c r="J74983"/>
      <c r="K74983"/>
      <c r="L74983"/>
    </row>
    <row r="74984" spans="9:12" ht="15" x14ac:dyDescent="0.25">
      <c r="I74984"/>
      <c r="J74984"/>
      <c r="K74984"/>
      <c r="L74984"/>
    </row>
    <row r="74985" spans="9:12" ht="15" x14ac:dyDescent="0.25">
      <c r="I74985"/>
      <c r="J74985"/>
      <c r="K74985"/>
      <c r="L74985"/>
    </row>
    <row r="74986" spans="9:12" ht="15" x14ac:dyDescent="0.25">
      <c r="I74986"/>
      <c r="J74986"/>
      <c r="K74986"/>
      <c r="L74986"/>
    </row>
    <row r="74987" spans="9:12" ht="15" x14ac:dyDescent="0.25">
      <c r="I74987"/>
      <c r="J74987"/>
      <c r="K74987"/>
      <c r="L74987"/>
    </row>
    <row r="74988" spans="9:12" ht="15" x14ac:dyDescent="0.25">
      <c r="I74988"/>
      <c r="J74988"/>
      <c r="K74988"/>
      <c r="L74988"/>
    </row>
    <row r="74989" spans="9:12" ht="15" x14ac:dyDescent="0.25">
      <c r="I74989"/>
      <c r="J74989"/>
      <c r="K74989"/>
      <c r="L74989"/>
    </row>
    <row r="74990" spans="9:12" ht="15" x14ac:dyDescent="0.25">
      <c r="I74990"/>
      <c r="J74990"/>
      <c r="K74990"/>
      <c r="L74990"/>
    </row>
    <row r="74991" spans="9:12" ht="15" x14ac:dyDescent="0.25">
      <c r="I74991"/>
      <c r="J74991"/>
      <c r="K74991"/>
      <c r="L74991"/>
    </row>
    <row r="74992" spans="9:12" ht="15" x14ac:dyDescent="0.25">
      <c r="I74992"/>
      <c r="J74992"/>
      <c r="K74992"/>
      <c r="L74992"/>
    </row>
    <row r="74993" spans="9:12" ht="15" x14ac:dyDescent="0.25">
      <c r="I74993"/>
      <c r="J74993"/>
      <c r="K74993"/>
      <c r="L74993"/>
    </row>
    <row r="74994" spans="9:12" ht="15" x14ac:dyDescent="0.25">
      <c r="I74994"/>
      <c r="J74994"/>
      <c r="K74994"/>
      <c r="L74994"/>
    </row>
    <row r="74995" spans="9:12" ht="15" x14ac:dyDescent="0.25">
      <c r="I74995"/>
      <c r="J74995"/>
      <c r="K74995"/>
      <c r="L74995"/>
    </row>
    <row r="74996" spans="9:12" ht="15" x14ac:dyDescent="0.25">
      <c r="I74996"/>
      <c r="J74996"/>
      <c r="K74996"/>
      <c r="L74996"/>
    </row>
    <row r="74997" spans="9:12" ht="15" x14ac:dyDescent="0.25">
      <c r="I74997"/>
      <c r="J74997"/>
      <c r="K74997"/>
      <c r="L74997"/>
    </row>
    <row r="74998" spans="9:12" ht="15" x14ac:dyDescent="0.25">
      <c r="I74998"/>
      <c r="J74998"/>
      <c r="K74998"/>
      <c r="L74998"/>
    </row>
    <row r="74999" spans="9:12" ht="15" x14ac:dyDescent="0.25">
      <c r="I74999"/>
      <c r="J74999"/>
      <c r="K74999"/>
      <c r="L74999"/>
    </row>
    <row r="75000" spans="9:12" ht="15" x14ac:dyDescent="0.25">
      <c r="I75000"/>
      <c r="J75000"/>
      <c r="K75000"/>
      <c r="L75000"/>
    </row>
    <row r="75001" spans="9:12" ht="15" x14ac:dyDescent="0.25">
      <c r="I75001"/>
      <c r="J75001"/>
      <c r="K75001"/>
      <c r="L75001"/>
    </row>
    <row r="75002" spans="9:12" ht="15" x14ac:dyDescent="0.25">
      <c r="I75002"/>
      <c r="J75002"/>
      <c r="K75002"/>
      <c r="L75002"/>
    </row>
    <row r="75003" spans="9:12" ht="15" x14ac:dyDescent="0.25">
      <c r="I75003"/>
      <c r="J75003"/>
      <c r="K75003"/>
      <c r="L75003"/>
    </row>
    <row r="75004" spans="9:12" ht="15" x14ac:dyDescent="0.25">
      <c r="I75004"/>
      <c r="J75004"/>
      <c r="K75004"/>
      <c r="L75004"/>
    </row>
    <row r="75005" spans="9:12" ht="15" x14ac:dyDescent="0.25">
      <c r="I75005"/>
      <c r="J75005"/>
      <c r="K75005"/>
      <c r="L75005"/>
    </row>
    <row r="75006" spans="9:12" ht="15" x14ac:dyDescent="0.25">
      <c r="I75006"/>
      <c r="J75006"/>
      <c r="K75006"/>
      <c r="L75006"/>
    </row>
    <row r="75007" spans="9:12" ht="15" x14ac:dyDescent="0.25">
      <c r="I75007"/>
      <c r="J75007"/>
      <c r="K75007"/>
      <c r="L75007"/>
    </row>
    <row r="75008" spans="9:12" ht="15" x14ac:dyDescent="0.25">
      <c r="I75008"/>
      <c r="J75008"/>
      <c r="K75008"/>
      <c r="L75008"/>
    </row>
    <row r="75009" spans="9:12" ht="15" x14ac:dyDescent="0.25">
      <c r="I75009"/>
      <c r="J75009"/>
      <c r="K75009"/>
      <c r="L75009"/>
    </row>
    <row r="75010" spans="9:12" ht="15" x14ac:dyDescent="0.25">
      <c r="I75010"/>
      <c r="J75010"/>
      <c r="K75010"/>
      <c r="L75010"/>
    </row>
    <row r="75011" spans="9:12" ht="15" x14ac:dyDescent="0.25">
      <c r="I75011"/>
      <c r="J75011"/>
      <c r="K75011"/>
      <c r="L75011"/>
    </row>
    <row r="75012" spans="9:12" ht="15" x14ac:dyDescent="0.25">
      <c r="I75012"/>
      <c r="J75012"/>
      <c r="K75012"/>
      <c r="L75012"/>
    </row>
    <row r="75013" spans="9:12" ht="15" x14ac:dyDescent="0.25">
      <c r="I75013"/>
      <c r="J75013"/>
      <c r="K75013"/>
      <c r="L75013"/>
    </row>
    <row r="75014" spans="9:12" ht="15" x14ac:dyDescent="0.25">
      <c r="I75014"/>
      <c r="J75014"/>
      <c r="K75014"/>
      <c r="L75014"/>
    </row>
    <row r="75015" spans="9:12" ht="15" x14ac:dyDescent="0.25">
      <c r="I75015"/>
      <c r="J75015"/>
      <c r="K75015"/>
      <c r="L75015"/>
    </row>
    <row r="75016" spans="9:12" ht="15" x14ac:dyDescent="0.25">
      <c r="I75016"/>
      <c r="J75016"/>
      <c r="K75016"/>
      <c r="L75016"/>
    </row>
    <row r="75017" spans="9:12" ht="15" x14ac:dyDescent="0.25">
      <c r="I75017"/>
      <c r="J75017"/>
      <c r="K75017"/>
      <c r="L75017"/>
    </row>
    <row r="75018" spans="9:12" ht="15" x14ac:dyDescent="0.25">
      <c r="I75018"/>
      <c r="J75018"/>
      <c r="K75018"/>
      <c r="L75018"/>
    </row>
    <row r="75019" spans="9:12" ht="15" x14ac:dyDescent="0.25">
      <c r="I75019"/>
      <c r="J75019"/>
      <c r="K75019"/>
      <c r="L75019"/>
    </row>
    <row r="75020" spans="9:12" ht="15" x14ac:dyDescent="0.25">
      <c r="I75020"/>
      <c r="J75020"/>
      <c r="K75020"/>
      <c r="L75020"/>
    </row>
    <row r="75021" spans="9:12" ht="15" x14ac:dyDescent="0.25">
      <c r="I75021"/>
      <c r="J75021"/>
      <c r="K75021"/>
      <c r="L75021"/>
    </row>
    <row r="75022" spans="9:12" ht="15" x14ac:dyDescent="0.25">
      <c r="I75022"/>
      <c r="J75022"/>
      <c r="K75022"/>
      <c r="L75022"/>
    </row>
    <row r="75023" spans="9:12" ht="15" x14ac:dyDescent="0.25">
      <c r="I75023"/>
      <c r="J75023"/>
      <c r="K75023"/>
      <c r="L75023"/>
    </row>
    <row r="75024" spans="9:12" ht="15" x14ac:dyDescent="0.25">
      <c r="I75024"/>
      <c r="J75024"/>
      <c r="K75024"/>
      <c r="L75024"/>
    </row>
    <row r="75025" spans="9:12" ht="15" x14ac:dyDescent="0.25">
      <c r="I75025"/>
      <c r="J75025"/>
      <c r="K75025"/>
      <c r="L75025"/>
    </row>
    <row r="75026" spans="9:12" ht="15" x14ac:dyDescent="0.25">
      <c r="I75026"/>
      <c r="J75026"/>
      <c r="K75026"/>
      <c r="L75026"/>
    </row>
    <row r="75027" spans="9:12" ht="15" x14ac:dyDescent="0.25">
      <c r="I75027"/>
      <c r="J75027"/>
      <c r="K75027"/>
      <c r="L75027"/>
    </row>
    <row r="75028" spans="9:12" ht="15" x14ac:dyDescent="0.25">
      <c r="I75028"/>
      <c r="J75028"/>
      <c r="K75028"/>
      <c r="L75028"/>
    </row>
    <row r="75029" spans="9:12" ht="15" x14ac:dyDescent="0.25">
      <c r="I75029"/>
      <c r="J75029"/>
      <c r="K75029"/>
      <c r="L75029"/>
    </row>
    <row r="75030" spans="9:12" ht="15" x14ac:dyDescent="0.25">
      <c r="I75030"/>
      <c r="J75030"/>
      <c r="K75030"/>
      <c r="L75030"/>
    </row>
    <row r="75031" spans="9:12" ht="15" x14ac:dyDescent="0.25">
      <c r="I75031"/>
      <c r="J75031"/>
      <c r="K75031"/>
      <c r="L75031"/>
    </row>
    <row r="75032" spans="9:12" ht="15" x14ac:dyDescent="0.25">
      <c r="I75032"/>
      <c r="J75032"/>
      <c r="K75032"/>
      <c r="L75032"/>
    </row>
    <row r="75033" spans="9:12" ht="15" x14ac:dyDescent="0.25">
      <c r="I75033"/>
      <c r="J75033"/>
      <c r="K75033"/>
      <c r="L75033"/>
    </row>
    <row r="75034" spans="9:12" ht="15" x14ac:dyDescent="0.25">
      <c r="I75034"/>
      <c r="J75034"/>
      <c r="K75034"/>
      <c r="L75034"/>
    </row>
    <row r="75035" spans="9:12" ht="15" x14ac:dyDescent="0.25">
      <c r="I75035"/>
      <c r="J75035"/>
      <c r="K75035"/>
      <c r="L75035"/>
    </row>
    <row r="75036" spans="9:12" ht="15" x14ac:dyDescent="0.25">
      <c r="I75036"/>
      <c r="J75036"/>
      <c r="K75036"/>
      <c r="L75036"/>
    </row>
    <row r="75037" spans="9:12" ht="15" x14ac:dyDescent="0.25">
      <c r="I75037"/>
      <c r="J75037"/>
      <c r="K75037"/>
      <c r="L75037"/>
    </row>
    <row r="75038" spans="9:12" ht="15" x14ac:dyDescent="0.25">
      <c r="I75038"/>
      <c r="J75038"/>
      <c r="K75038"/>
      <c r="L75038"/>
    </row>
    <row r="75039" spans="9:12" ht="15" x14ac:dyDescent="0.25">
      <c r="I75039"/>
      <c r="J75039"/>
      <c r="K75039"/>
      <c r="L75039"/>
    </row>
    <row r="75040" spans="9:12" ht="15" x14ac:dyDescent="0.25">
      <c r="I75040"/>
      <c r="J75040"/>
      <c r="K75040"/>
      <c r="L75040"/>
    </row>
    <row r="75041" spans="9:12" ht="15" x14ac:dyDescent="0.25">
      <c r="I75041"/>
      <c r="J75041"/>
      <c r="K75041"/>
      <c r="L75041"/>
    </row>
    <row r="75042" spans="9:12" ht="15" x14ac:dyDescent="0.25">
      <c r="I75042"/>
      <c r="J75042"/>
      <c r="K75042"/>
      <c r="L75042"/>
    </row>
    <row r="75043" spans="9:12" ht="15" x14ac:dyDescent="0.25">
      <c r="I75043"/>
      <c r="J75043"/>
      <c r="K75043"/>
      <c r="L75043"/>
    </row>
    <row r="75044" spans="9:12" ht="15" x14ac:dyDescent="0.25">
      <c r="I75044"/>
      <c r="J75044"/>
      <c r="K75044"/>
      <c r="L75044"/>
    </row>
    <row r="75045" spans="9:12" ht="15" x14ac:dyDescent="0.25">
      <c r="I75045"/>
      <c r="J75045"/>
      <c r="K75045"/>
      <c r="L75045"/>
    </row>
    <row r="75046" spans="9:12" ht="15" x14ac:dyDescent="0.25">
      <c r="I75046"/>
      <c r="J75046"/>
      <c r="K75046"/>
      <c r="L75046"/>
    </row>
    <row r="75047" spans="9:12" ht="15" x14ac:dyDescent="0.25">
      <c r="I75047"/>
      <c r="J75047"/>
      <c r="K75047"/>
      <c r="L75047"/>
    </row>
    <row r="75048" spans="9:12" ht="15" x14ac:dyDescent="0.25">
      <c r="I75048"/>
      <c r="J75048"/>
      <c r="K75048"/>
      <c r="L75048"/>
    </row>
    <row r="75049" spans="9:12" ht="15" x14ac:dyDescent="0.25">
      <c r="I75049"/>
      <c r="J75049"/>
      <c r="K75049"/>
      <c r="L75049"/>
    </row>
    <row r="75050" spans="9:12" ht="15" x14ac:dyDescent="0.25">
      <c r="I75050"/>
      <c r="J75050"/>
      <c r="K75050"/>
      <c r="L75050"/>
    </row>
    <row r="75051" spans="9:12" ht="15" x14ac:dyDescent="0.25">
      <c r="I75051"/>
      <c r="J75051"/>
      <c r="K75051"/>
      <c r="L75051"/>
    </row>
    <row r="75052" spans="9:12" ht="15" x14ac:dyDescent="0.25">
      <c r="I75052"/>
      <c r="J75052"/>
      <c r="K75052"/>
      <c r="L75052"/>
    </row>
    <row r="75053" spans="9:12" ht="15" x14ac:dyDescent="0.25">
      <c r="I75053"/>
      <c r="J75053"/>
      <c r="K75053"/>
      <c r="L75053"/>
    </row>
    <row r="75054" spans="9:12" ht="15" x14ac:dyDescent="0.25">
      <c r="I75054"/>
      <c r="J75054"/>
      <c r="K75054"/>
      <c r="L75054"/>
    </row>
    <row r="75055" spans="9:12" ht="15" x14ac:dyDescent="0.25">
      <c r="I75055"/>
      <c r="J75055"/>
      <c r="K75055"/>
      <c r="L75055"/>
    </row>
    <row r="75056" spans="9:12" ht="15" x14ac:dyDescent="0.25">
      <c r="I75056"/>
      <c r="J75056"/>
      <c r="K75056"/>
      <c r="L75056"/>
    </row>
    <row r="75057" spans="9:12" ht="15" x14ac:dyDescent="0.25">
      <c r="I75057"/>
      <c r="J75057"/>
      <c r="K75057"/>
      <c r="L75057"/>
    </row>
    <row r="75058" spans="9:12" ht="15" x14ac:dyDescent="0.25">
      <c r="I75058"/>
      <c r="J75058"/>
      <c r="K75058"/>
      <c r="L75058"/>
    </row>
    <row r="75059" spans="9:12" ht="15" x14ac:dyDescent="0.25">
      <c r="I75059"/>
      <c r="J75059"/>
      <c r="K75059"/>
      <c r="L75059"/>
    </row>
    <row r="75060" spans="9:12" ht="15" x14ac:dyDescent="0.25">
      <c r="I75060"/>
      <c r="J75060"/>
      <c r="K75060"/>
      <c r="L75060"/>
    </row>
    <row r="75061" spans="9:12" ht="15" x14ac:dyDescent="0.25">
      <c r="I75061"/>
      <c r="J75061"/>
      <c r="K75061"/>
      <c r="L75061"/>
    </row>
    <row r="75062" spans="9:12" ht="15" x14ac:dyDescent="0.25">
      <c r="I75062"/>
      <c r="J75062"/>
      <c r="K75062"/>
      <c r="L75062"/>
    </row>
    <row r="75063" spans="9:12" ht="15" x14ac:dyDescent="0.25">
      <c r="I75063"/>
      <c r="J75063"/>
      <c r="K75063"/>
      <c r="L75063"/>
    </row>
    <row r="75064" spans="9:12" ht="15" x14ac:dyDescent="0.25">
      <c r="I75064"/>
      <c r="J75064"/>
      <c r="K75064"/>
      <c r="L75064"/>
    </row>
    <row r="75065" spans="9:12" ht="15" x14ac:dyDescent="0.25">
      <c r="I75065"/>
      <c r="J75065"/>
      <c r="K75065"/>
      <c r="L75065"/>
    </row>
    <row r="75066" spans="9:12" ht="15" x14ac:dyDescent="0.25">
      <c r="I75066"/>
      <c r="J75066"/>
      <c r="K75066"/>
      <c r="L75066"/>
    </row>
    <row r="75067" spans="9:12" ht="15" x14ac:dyDescent="0.25">
      <c r="I75067"/>
      <c r="J75067"/>
      <c r="K75067"/>
      <c r="L75067"/>
    </row>
    <row r="75068" spans="9:12" ht="15" x14ac:dyDescent="0.25">
      <c r="I75068"/>
      <c r="J75068"/>
      <c r="K75068"/>
      <c r="L75068"/>
    </row>
    <row r="75069" spans="9:12" ht="15" x14ac:dyDescent="0.25">
      <c r="I75069"/>
      <c r="J75069"/>
      <c r="K75069"/>
      <c r="L75069"/>
    </row>
    <row r="75070" spans="9:12" ht="15" x14ac:dyDescent="0.25">
      <c r="I75070"/>
      <c r="J75070"/>
      <c r="K75070"/>
      <c r="L75070"/>
    </row>
    <row r="75071" spans="9:12" ht="15" x14ac:dyDescent="0.25">
      <c r="I75071"/>
      <c r="J75071"/>
      <c r="K75071"/>
      <c r="L75071"/>
    </row>
    <row r="75072" spans="9:12" ht="15" x14ac:dyDescent="0.25">
      <c r="I75072"/>
      <c r="J75072"/>
      <c r="K75072"/>
      <c r="L75072"/>
    </row>
    <row r="75073" spans="9:12" ht="15" x14ac:dyDescent="0.25">
      <c r="I75073"/>
      <c r="J75073"/>
      <c r="K75073"/>
      <c r="L75073"/>
    </row>
    <row r="75074" spans="9:12" ht="15" x14ac:dyDescent="0.25">
      <c r="I75074"/>
      <c r="J75074"/>
      <c r="K75074"/>
      <c r="L75074"/>
    </row>
    <row r="75075" spans="9:12" ht="15" x14ac:dyDescent="0.25">
      <c r="I75075"/>
      <c r="J75075"/>
      <c r="K75075"/>
      <c r="L75075"/>
    </row>
    <row r="75076" spans="9:12" ht="15" x14ac:dyDescent="0.25">
      <c r="I75076"/>
      <c r="J75076"/>
      <c r="K75076"/>
      <c r="L75076"/>
    </row>
    <row r="75077" spans="9:12" ht="15" x14ac:dyDescent="0.25">
      <c r="I75077"/>
      <c r="J75077"/>
      <c r="K75077"/>
      <c r="L75077"/>
    </row>
    <row r="75078" spans="9:12" ht="15" x14ac:dyDescent="0.25">
      <c r="I75078"/>
      <c r="J75078"/>
      <c r="K75078"/>
      <c r="L75078"/>
    </row>
    <row r="75079" spans="9:12" ht="15" x14ac:dyDescent="0.25">
      <c r="I75079"/>
      <c r="J75079"/>
      <c r="K75079"/>
      <c r="L75079"/>
    </row>
    <row r="75080" spans="9:12" ht="15" x14ac:dyDescent="0.25">
      <c r="I75080"/>
      <c r="J75080"/>
      <c r="K75080"/>
      <c r="L75080"/>
    </row>
    <row r="75081" spans="9:12" ht="15" x14ac:dyDescent="0.25">
      <c r="I75081"/>
      <c r="J75081"/>
      <c r="K75081"/>
      <c r="L75081"/>
    </row>
    <row r="75082" spans="9:12" ht="15" x14ac:dyDescent="0.25">
      <c r="I75082"/>
      <c r="J75082"/>
      <c r="K75082"/>
      <c r="L75082"/>
    </row>
    <row r="75083" spans="9:12" ht="15" x14ac:dyDescent="0.25">
      <c r="I75083"/>
      <c r="J75083"/>
      <c r="K75083"/>
      <c r="L75083"/>
    </row>
    <row r="75084" spans="9:12" ht="15" x14ac:dyDescent="0.25">
      <c r="I75084"/>
      <c r="J75084"/>
      <c r="K75084"/>
      <c r="L75084"/>
    </row>
    <row r="75085" spans="9:12" ht="15" x14ac:dyDescent="0.25">
      <c r="I75085"/>
      <c r="J75085"/>
      <c r="K75085"/>
      <c r="L75085"/>
    </row>
    <row r="75086" spans="9:12" ht="15" x14ac:dyDescent="0.25">
      <c r="I75086"/>
      <c r="J75086"/>
      <c r="K75086"/>
      <c r="L75086"/>
    </row>
    <row r="75087" spans="9:12" ht="15" x14ac:dyDescent="0.25">
      <c r="I75087"/>
      <c r="J75087"/>
      <c r="K75087"/>
      <c r="L75087"/>
    </row>
    <row r="75088" spans="9:12" ht="15" x14ac:dyDescent="0.25">
      <c r="I75088"/>
      <c r="J75088"/>
      <c r="K75088"/>
      <c r="L75088"/>
    </row>
    <row r="75089" spans="9:12" ht="15" x14ac:dyDescent="0.25">
      <c r="I75089"/>
      <c r="J75089"/>
      <c r="K75089"/>
      <c r="L75089"/>
    </row>
    <row r="75090" spans="9:12" ht="15" x14ac:dyDescent="0.25">
      <c r="I75090"/>
      <c r="J75090"/>
      <c r="K75090"/>
      <c r="L75090"/>
    </row>
    <row r="75091" spans="9:12" ht="15" x14ac:dyDescent="0.25">
      <c r="I75091"/>
      <c r="J75091"/>
      <c r="K75091"/>
      <c r="L75091"/>
    </row>
    <row r="75092" spans="9:12" ht="15" x14ac:dyDescent="0.25">
      <c r="I75092"/>
      <c r="J75092"/>
      <c r="K75092"/>
      <c r="L75092"/>
    </row>
    <row r="75093" spans="9:12" ht="15" x14ac:dyDescent="0.25">
      <c r="I75093"/>
      <c r="J75093"/>
      <c r="K75093"/>
      <c r="L75093"/>
    </row>
    <row r="75094" spans="9:12" ht="15" x14ac:dyDescent="0.25">
      <c r="I75094"/>
      <c r="J75094"/>
      <c r="K75094"/>
      <c r="L75094"/>
    </row>
    <row r="75095" spans="9:12" ht="15" x14ac:dyDescent="0.25">
      <c r="I75095"/>
      <c r="J75095"/>
      <c r="K75095"/>
      <c r="L75095"/>
    </row>
    <row r="75096" spans="9:12" ht="15" x14ac:dyDescent="0.25">
      <c r="I75096"/>
      <c r="J75096"/>
      <c r="K75096"/>
      <c r="L75096"/>
    </row>
    <row r="75097" spans="9:12" ht="15" x14ac:dyDescent="0.25">
      <c r="I75097"/>
      <c r="J75097"/>
      <c r="K75097"/>
      <c r="L75097"/>
    </row>
    <row r="75098" spans="9:12" ht="15" x14ac:dyDescent="0.25">
      <c r="I75098"/>
      <c r="J75098"/>
      <c r="K75098"/>
      <c r="L75098"/>
    </row>
    <row r="75099" spans="9:12" ht="15" x14ac:dyDescent="0.25">
      <c r="I75099"/>
      <c r="J75099"/>
      <c r="K75099"/>
      <c r="L75099"/>
    </row>
    <row r="75100" spans="9:12" ht="15" x14ac:dyDescent="0.25">
      <c r="I75100"/>
      <c r="J75100"/>
      <c r="K75100"/>
      <c r="L75100"/>
    </row>
    <row r="75101" spans="9:12" ht="15" x14ac:dyDescent="0.25">
      <c r="I75101"/>
      <c r="J75101"/>
      <c r="K75101"/>
      <c r="L75101"/>
    </row>
    <row r="75102" spans="9:12" ht="15" x14ac:dyDescent="0.25">
      <c r="I75102"/>
      <c r="J75102"/>
      <c r="K75102"/>
      <c r="L75102"/>
    </row>
    <row r="75103" spans="9:12" ht="15" x14ac:dyDescent="0.25">
      <c r="I75103"/>
      <c r="J75103"/>
      <c r="K75103"/>
      <c r="L75103"/>
    </row>
    <row r="75104" spans="9:12" ht="15" x14ac:dyDescent="0.25">
      <c r="I75104"/>
      <c r="J75104"/>
      <c r="K75104"/>
      <c r="L75104"/>
    </row>
    <row r="75105" spans="9:12" ht="15" x14ac:dyDescent="0.25">
      <c r="I75105"/>
      <c r="J75105"/>
      <c r="K75105"/>
      <c r="L75105"/>
    </row>
    <row r="75106" spans="9:12" ht="15" x14ac:dyDescent="0.25">
      <c r="I75106"/>
      <c r="J75106"/>
      <c r="K75106"/>
      <c r="L75106"/>
    </row>
    <row r="75107" spans="9:12" ht="15" x14ac:dyDescent="0.25">
      <c r="I75107"/>
      <c r="J75107"/>
      <c r="K75107"/>
      <c r="L75107"/>
    </row>
    <row r="75108" spans="9:12" ht="15" x14ac:dyDescent="0.25">
      <c r="I75108"/>
      <c r="J75108"/>
      <c r="K75108"/>
      <c r="L75108"/>
    </row>
    <row r="75109" spans="9:12" ht="15" x14ac:dyDescent="0.25">
      <c r="I75109"/>
      <c r="J75109"/>
      <c r="K75109"/>
      <c r="L75109"/>
    </row>
    <row r="75110" spans="9:12" ht="15" x14ac:dyDescent="0.25">
      <c r="I75110"/>
      <c r="J75110"/>
      <c r="K75110"/>
      <c r="L75110"/>
    </row>
    <row r="75111" spans="9:12" ht="15" x14ac:dyDescent="0.25">
      <c r="I75111"/>
      <c r="J75111"/>
      <c r="K75111"/>
      <c r="L75111"/>
    </row>
    <row r="75112" spans="9:12" ht="15" x14ac:dyDescent="0.25">
      <c r="I75112"/>
      <c r="J75112"/>
      <c r="K75112"/>
      <c r="L75112"/>
    </row>
    <row r="75113" spans="9:12" ht="15" x14ac:dyDescent="0.25">
      <c r="I75113"/>
      <c r="J75113"/>
      <c r="K75113"/>
      <c r="L75113"/>
    </row>
    <row r="75114" spans="9:12" ht="15" x14ac:dyDescent="0.25">
      <c r="I75114"/>
      <c r="J75114"/>
      <c r="K75114"/>
      <c r="L75114"/>
    </row>
    <row r="75115" spans="9:12" ht="15" x14ac:dyDescent="0.25">
      <c r="I75115"/>
      <c r="J75115"/>
      <c r="K75115"/>
      <c r="L75115"/>
    </row>
    <row r="75116" spans="9:12" ht="15" x14ac:dyDescent="0.25">
      <c r="I75116"/>
      <c r="J75116"/>
      <c r="K75116"/>
      <c r="L75116"/>
    </row>
    <row r="75117" spans="9:12" ht="15" x14ac:dyDescent="0.25">
      <c r="I75117"/>
      <c r="J75117"/>
      <c r="K75117"/>
      <c r="L75117"/>
    </row>
    <row r="75118" spans="9:12" ht="15" x14ac:dyDescent="0.25">
      <c r="I75118"/>
      <c r="J75118"/>
      <c r="K75118"/>
      <c r="L75118"/>
    </row>
    <row r="75119" spans="9:12" ht="15" x14ac:dyDescent="0.25">
      <c r="I75119"/>
      <c r="J75119"/>
      <c r="K75119"/>
      <c r="L75119"/>
    </row>
    <row r="75120" spans="9:12" ht="15" x14ac:dyDescent="0.25">
      <c r="I75120"/>
      <c r="J75120"/>
      <c r="K75120"/>
      <c r="L75120"/>
    </row>
    <row r="75121" spans="9:12" ht="15" x14ac:dyDescent="0.25">
      <c r="I75121"/>
      <c r="J75121"/>
      <c r="K75121"/>
      <c r="L75121"/>
    </row>
    <row r="75122" spans="9:12" ht="15" x14ac:dyDescent="0.25">
      <c r="I75122"/>
      <c r="J75122"/>
      <c r="K75122"/>
      <c r="L75122"/>
    </row>
    <row r="75123" spans="9:12" ht="15" x14ac:dyDescent="0.25">
      <c r="I75123"/>
      <c r="J75123"/>
      <c r="K75123"/>
      <c r="L75123"/>
    </row>
    <row r="75124" spans="9:12" ht="15" x14ac:dyDescent="0.25">
      <c r="I75124"/>
      <c r="J75124"/>
      <c r="K75124"/>
      <c r="L75124"/>
    </row>
    <row r="75125" spans="9:12" ht="15" x14ac:dyDescent="0.25">
      <c r="I75125"/>
      <c r="J75125"/>
      <c r="K75125"/>
      <c r="L75125"/>
    </row>
    <row r="75126" spans="9:12" ht="15" x14ac:dyDescent="0.25">
      <c r="I75126"/>
      <c r="J75126"/>
      <c r="K75126"/>
      <c r="L75126"/>
    </row>
    <row r="75127" spans="9:12" ht="15" x14ac:dyDescent="0.25">
      <c r="I75127"/>
      <c r="J75127"/>
      <c r="K75127"/>
      <c r="L75127"/>
    </row>
    <row r="75128" spans="9:12" ht="15" x14ac:dyDescent="0.25">
      <c r="I75128"/>
      <c r="J75128"/>
      <c r="K75128"/>
      <c r="L75128"/>
    </row>
    <row r="75129" spans="9:12" ht="15" x14ac:dyDescent="0.25">
      <c r="I75129"/>
      <c r="J75129"/>
      <c r="K75129"/>
      <c r="L75129"/>
    </row>
    <row r="75130" spans="9:12" ht="15" x14ac:dyDescent="0.25">
      <c r="I75130"/>
      <c r="J75130"/>
      <c r="K75130"/>
      <c r="L75130"/>
    </row>
    <row r="75131" spans="9:12" ht="15" x14ac:dyDescent="0.25">
      <c r="I75131"/>
      <c r="J75131"/>
      <c r="K75131"/>
      <c r="L75131"/>
    </row>
    <row r="75132" spans="9:12" ht="15" x14ac:dyDescent="0.25">
      <c r="I75132"/>
      <c r="J75132"/>
      <c r="K75132"/>
      <c r="L75132"/>
    </row>
    <row r="75133" spans="9:12" ht="15" x14ac:dyDescent="0.25">
      <c r="I75133"/>
      <c r="J75133"/>
      <c r="K75133"/>
      <c r="L75133"/>
    </row>
    <row r="75134" spans="9:12" ht="15" x14ac:dyDescent="0.25">
      <c r="I75134"/>
      <c r="J75134"/>
      <c r="K75134"/>
      <c r="L75134"/>
    </row>
    <row r="75135" spans="9:12" ht="15" x14ac:dyDescent="0.25">
      <c r="I75135"/>
      <c r="J75135"/>
      <c r="K75135"/>
      <c r="L75135"/>
    </row>
    <row r="75136" spans="9:12" ht="15" x14ac:dyDescent="0.25">
      <c r="I75136"/>
      <c r="J75136"/>
      <c r="K75136"/>
      <c r="L75136"/>
    </row>
    <row r="75137" spans="9:12" ht="15" x14ac:dyDescent="0.25">
      <c r="I75137"/>
      <c r="J75137"/>
      <c r="K75137"/>
      <c r="L75137"/>
    </row>
    <row r="75138" spans="9:12" ht="15" x14ac:dyDescent="0.25">
      <c r="I75138"/>
      <c r="J75138"/>
      <c r="K75138"/>
      <c r="L75138"/>
    </row>
    <row r="75139" spans="9:12" ht="15" x14ac:dyDescent="0.25">
      <c r="I75139"/>
      <c r="J75139"/>
      <c r="K75139"/>
      <c r="L75139"/>
    </row>
    <row r="75140" spans="9:12" ht="15" x14ac:dyDescent="0.25">
      <c r="I75140"/>
      <c r="J75140"/>
      <c r="K75140"/>
      <c r="L75140"/>
    </row>
    <row r="75141" spans="9:12" ht="15" x14ac:dyDescent="0.25">
      <c r="I75141"/>
      <c r="J75141"/>
      <c r="K75141"/>
      <c r="L75141"/>
    </row>
    <row r="75142" spans="9:12" ht="15" x14ac:dyDescent="0.25">
      <c r="I75142"/>
      <c r="J75142"/>
      <c r="K75142"/>
      <c r="L75142"/>
    </row>
    <row r="75143" spans="9:12" ht="15" x14ac:dyDescent="0.25">
      <c r="I75143"/>
      <c r="J75143"/>
      <c r="K75143"/>
      <c r="L75143"/>
    </row>
    <row r="75144" spans="9:12" ht="15" x14ac:dyDescent="0.25">
      <c r="I75144"/>
      <c r="J75144"/>
      <c r="K75144"/>
      <c r="L75144"/>
    </row>
    <row r="75145" spans="9:12" ht="15" x14ac:dyDescent="0.25">
      <c r="I75145"/>
      <c r="J75145"/>
      <c r="K75145"/>
      <c r="L75145"/>
    </row>
    <row r="75146" spans="9:12" ht="15" x14ac:dyDescent="0.25">
      <c r="I75146"/>
      <c r="J75146"/>
      <c r="K75146"/>
      <c r="L75146"/>
    </row>
    <row r="75147" spans="9:12" ht="15" x14ac:dyDescent="0.25">
      <c r="I75147"/>
      <c r="J75147"/>
      <c r="K75147"/>
      <c r="L75147"/>
    </row>
    <row r="75148" spans="9:12" ht="15" x14ac:dyDescent="0.25">
      <c r="I75148"/>
      <c r="J75148"/>
      <c r="K75148"/>
      <c r="L75148"/>
    </row>
    <row r="75149" spans="9:12" ht="15" x14ac:dyDescent="0.25">
      <c r="I75149"/>
      <c r="J75149"/>
      <c r="K75149"/>
      <c r="L75149"/>
    </row>
    <row r="75150" spans="9:12" ht="15" x14ac:dyDescent="0.25">
      <c r="I75150"/>
      <c r="J75150"/>
      <c r="K75150"/>
      <c r="L75150"/>
    </row>
    <row r="75151" spans="9:12" ht="15" x14ac:dyDescent="0.25">
      <c r="I75151"/>
      <c r="J75151"/>
      <c r="K75151"/>
      <c r="L75151"/>
    </row>
    <row r="75152" spans="9:12" ht="15" x14ac:dyDescent="0.25">
      <c r="I75152"/>
      <c r="J75152"/>
      <c r="K75152"/>
      <c r="L75152"/>
    </row>
    <row r="75153" spans="9:12" ht="15" x14ac:dyDescent="0.25">
      <c r="I75153"/>
      <c r="J75153"/>
      <c r="K75153"/>
      <c r="L75153"/>
    </row>
    <row r="75154" spans="9:12" ht="15" x14ac:dyDescent="0.25">
      <c r="I75154"/>
      <c r="J75154"/>
      <c r="K75154"/>
      <c r="L75154"/>
    </row>
    <row r="75155" spans="9:12" ht="15" x14ac:dyDescent="0.25">
      <c r="I75155"/>
      <c r="J75155"/>
      <c r="K75155"/>
      <c r="L75155"/>
    </row>
    <row r="75156" spans="9:12" ht="15" x14ac:dyDescent="0.25">
      <c r="I75156"/>
      <c r="J75156"/>
      <c r="K75156"/>
      <c r="L75156"/>
    </row>
    <row r="75157" spans="9:12" ht="15" x14ac:dyDescent="0.25">
      <c r="I75157"/>
      <c r="J75157"/>
      <c r="K75157"/>
      <c r="L75157"/>
    </row>
    <row r="75158" spans="9:12" ht="15" x14ac:dyDescent="0.25">
      <c r="I75158"/>
      <c r="J75158"/>
      <c r="K75158"/>
      <c r="L75158"/>
    </row>
    <row r="75159" spans="9:12" ht="15" x14ac:dyDescent="0.25">
      <c r="I75159"/>
      <c r="J75159"/>
      <c r="K75159"/>
      <c r="L75159"/>
    </row>
    <row r="75160" spans="9:12" ht="15" x14ac:dyDescent="0.25">
      <c r="I75160"/>
      <c r="J75160"/>
      <c r="K75160"/>
      <c r="L75160"/>
    </row>
    <row r="75161" spans="9:12" ht="15" x14ac:dyDescent="0.25">
      <c r="I75161"/>
      <c r="J75161"/>
      <c r="K75161"/>
      <c r="L75161"/>
    </row>
    <row r="75162" spans="9:12" ht="15" x14ac:dyDescent="0.25">
      <c r="I75162"/>
      <c r="J75162"/>
      <c r="K75162"/>
      <c r="L75162"/>
    </row>
    <row r="75163" spans="9:12" ht="15" x14ac:dyDescent="0.25">
      <c r="I75163"/>
      <c r="J75163"/>
      <c r="K75163"/>
      <c r="L75163"/>
    </row>
    <row r="75164" spans="9:12" ht="15" x14ac:dyDescent="0.25">
      <c r="I75164"/>
      <c r="J75164"/>
      <c r="K75164"/>
      <c r="L75164"/>
    </row>
    <row r="75165" spans="9:12" ht="15" x14ac:dyDescent="0.25">
      <c r="I75165"/>
      <c r="J75165"/>
      <c r="K75165"/>
      <c r="L75165"/>
    </row>
    <row r="75166" spans="9:12" ht="15" x14ac:dyDescent="0.25">
      <c r="I75166"/>
      <c r="J75166"/>
      <c r="K75166"/>
      <c r="L75166"/>
    </row>
    <row r="75167" spans="9:12" ht="15" x14ac:dyDescent="0.25">
      <c r="I75167"/>
      <c r="J75167"/>
      <c r="K75167"/>
      <c r="L75167"/>
    </row>
    <row r="75168" spans="9:12" ht="15" x14ac:dyDescent="0.25">
      <c r="I75168"/>
      <c r="J75168"/>
      <c r="K75168"/>
      <c r="L75168"/>
    </row>
    <row r="75169" spans="9:12" ht="15" x14ac:dyDescent="0.25">
      <c r="I75169"/>
      <c r="J75169"/>
      <c r="K75169"/>
      <c r="L75169"/>
    </row>
    <row r="75170" spans="9:12" ht="15" x14ac:dyDescent="0.25">
      <c r="I75170"/>
      <c r="J75170"/>
      <c r="K75170"/>
      <c r="L75170"/>
    </row>
    <row r="75171" spans="9:12" ht="15" x14ac:dyDescent="0.25">
      <c r="I75171"/>
      <c r="J75171"/>
      <c r="K75171"/>
      <c r="L75171"/>
    </row>
    <row r="75172" spans="9:12" ht="15" x14ac:dyDescent="0.25">
      <c r="I75172"/>
      <c r="J75172"/>
      <c r="K75172"/>
      <c r="L75172"/>
    </row>
    <row r="75173" spans="9:12" ht="15" x14ac:dyDescent="0.25">
      <c r="I75173"/>
      <c r="J75173"/>
      <c r="K75173"/>
      <c r="L75173"/>
    </row>
    <row r="75174" spans="9:12" ht="15" x14ac:dyDescent="0.25">
      <c r="I75174"/>
      <c r="J75174"/>
      <c r="K75174"/>
      <c r="L75174"/>
    </row>
    <row r="75175" spans="9:12" ht="15" x14ac:dyDescent="0.25">
      <c r="I75175"/>
      <c r="J75175"/>
      <c r="K75175"/>
      <c r="L75175"/>
    </row>
    <row r="75176" spans="9:12" ht="15" x14ac:dyDescent="0.25">
      <c r="I75176"/>
      <c r="J75176"/>
      <c r="K75176"/>
      <c r="L75176"/>
    </row>
    <row r="75177" spans="9:12" ht="15" x14ac:dyDescent="0.25">
      <c r="I75177"/>
      <c r="J75177"/>
      <c r="K75177"/>
      <c r="L75177"/>
    </row>
    <row r="75178" spans="9:12" ht="15" x14ac:dyDescent="0.25">
      <c r="I75178"/>
      <c r="J75178"/>
      <c r="K75178"/>
      <c r="L75178"/>
    </row>
    <row r="75179" spans="9:12" ht="15" x14ac:dyDescent="0.25">
      <c r="I75179"/>
      <c r="J75179"/>
      <c r="K75179"/>
      <c r="L75179"/>
    </row>
    <row r="75180" spans="9:12" ht="15" x14ac:dyDescent="0.25">
      <c r="I75180"/>
      <c r="J75180"/>
      <c r="K75180"/>
      <c r="L75180"/>
    </row>
    <row r="75181" spans="9:12" ht="15" x14ac:dyDescent="0.25">
      <c r="I75181"/>
      <c r="J75181"/>
      <c r="K75181"/>
      <c r="L75181"/>
    </row>
    <row r="75182" spans="9:12" ht="15" x14ac:dyDescent="0.25">
      <c r="I75182"/>
      <c r="J75182"/>
      <c r="K75182"/>
      <c r="L75182"/>
    </row>
    <row r="75183" spans="9:12" ht="15" x14ac:dyDescent="0.25">
      <c r="I75183"/>
      <c r="J75183"/>
      <c r="K75183"/>
      <c r="L75183"/>
    </row>
    <row r="75184" spans="9:12" ht="15" x14ac:dyDescent="0.25">
      <c r="I75184"/>
      <c r="J75184"/>
      <c r="K75184"/>
      <c r="L75184"/>
    </row>
    <row r="75185" spans="9:12" ht="15" x14ac:dyDescent="0.25">
      <c r="I75185"/>
      <c r="J75185"/>
      <c r="K75185"/>
      <c r="L75185"/>
    </row>
    <row r="75186" spans="9:12" ht="15" x14ac:dyDescent="0.25">
      <c r="I75186"/>
      <c r="J75186"/>
      <c r="K75186"/>
      <c r="L75186"/>
    </row>
    <row r="75187" spans="9:12" ht="15" x14ac:dyDescent="0.25">
      <c r="I75187"/>
      <c r="J75187"/>
      <c r="K75187"/>
      <c r="L75187"/>
    </row>
    <row r="75188" spans="9:12" ht="15" x14ac:dyDescent="0.25">
      <c r="I75188"/>
      <c r="J75188"/>
      <c r="K75188"/>
      <c r="L75188"/>
    </row>
    <row r="75189" spans="9:12" ht="15" x14ac:dyDescent="0.25">
      <c r="I75189"/>
      <c r="J75189"/>
      <c r="K75189"/>
      <c r="L75189"/>
    </row>
    <row r="75190" spans="9:12" ht="15" x14ac:dyDescent="0.25">
      <c r="I75190"/>
      <c r="J75190"/>
      <c r="K75190"/>
      <c r="L75190"/>
    </row>
    <row r="75191" spans="9:12" ht="15" x14ac:dyDescent="0.25">
      <c r="I75191"/>
      <c r="J75191"/>
      <c r="K75191"/>
      <c r="L75191"/>
    </row>
    <row r="75192" spans="9:12" ht="15" x14ac:dyDescent="0.25">
      <c r="I75192"/>
      <c r="J75192"/>
      <c r="K75192"/>
      <c r="L75192"/>
    </row>
    <row r="75193" spans="9:12" ht="15" x14ac:dyDescent="0.25">
      <c r="I75193"/>
      <c r="J75193"/>
      <c r="K75193"/>
      <c r="L75193"/>
    </row>
    <row r="75194" spans="9:12" ht="15" x14ac:dyDescent="0.25">
      <c r="I75194"/>
      <c r="J75194"/>
      <c r="K75194"/>
      <c r="L75194"/>
    </row>
    <row r="75195" spans="9:12" ht="15" x14ac:dyDescent="0.25">
      <c r="I75195"/>
      <c r="J75195"/>
      <c r="K75195"/>
      <c r="L75195"/>
    </row>
    <row r="75196" spans="9:12" ht="15" x14ac:dyDescent="0.25">
      <c r="I75196"/>
      <c r="J75196"/>
      <c r="K75196"/>
      <c r="L75196"/>
    </row>
    <row r="75197" spans="9:12" ht="15" x14ac:dyDescent="0.25">
      <c r="I75197"/>
      <c r="J75197"/>
      <c r="K75197"/>
      <c r="L75197"/>
    </row>
    <row r="75198" spans="9:12" ht="15" x14ac:dyDescent="0.25">
      <c r="I75198"/>
      <c r="J75198"/>
      <c r="K75198"/>
      <c r="L75198"/>
    </row>
    <row r="75199" spans="9:12" ht="15" x14ac:dyDescent="0.25">
      <c r="I75199"/>
      <c r="J75199"/>
      <c r="K75199"/>
      <c r="L75199"/>
    </row>
    <row r="75200" spans="9:12" ht="15" x14ac:dyDescent="0.25">
      <c r="I75200"/>
      <c r="J75200"/>
      <c r="K75200"/>
      <c r="L75200"/>
    </row>
    <row r="75201" spans="9:12" ht="15" x14ac:dyDescent="0.25">
      <c r="I75201"/>
      <c r="J75201"/>
      <c r="K75201"/>
      <c r="L75201"/>
    </row>
    <row r="75202" spans="9:12" ht="15" x14ac:dyDescent="0.25">
      <c r="I75202"/>
      <c r="J75202"/>
      <c r="K75202"/>
      <c r="L75202"/>
    </row>
    <row r="75203" spans="9:12" ht="15" x14ac:dyDescent="0.25">
      <c r="I75203"/>
      <c r="J75203"/>
      <c r="K75203"/>
      <c r="L75203"/>
    </row>
    <row r="75204" spans="9:12" ht="15" x14ac:dyDescent="0.25">
      <c r="I75204"/>
      <c r="J75204"/>
      <c r="K75204"/>
      <c r="L75204"/>
    </row>
    <row r="75205" spans="9:12" ht="15" x14ac:dyDescent="0.25">
      <c r="I75205"/>
      <c r="J75205"/>
      <c r="K75205"/>
      <c r="L75205"/>
    </row>
    <row r="75206" spans="9:12" ht="15" x14ac:dyDescent="0.25">
      <c r="I75206"/>
      <c r="J75206"/>
      <c r="K75206"/>
      <c r="L75206"/>
    </row>
    <row r="75207" spans="9:12" ht="15" x14ac:dyDescent="0.25">
      <c r="I75207"/>
      <c r="J75207"/>
      <c r="K75207"/>
      <c r="L75207"/>
    </row>
    <row r="75208" spans="9:12" ht="15" x14ac:dyDescent="0.25">
      <c r="I75208"/>
      <c r="J75208"/>
      <c r="K75208"/>
      <c r="L75208"/>
    </row>
    <row r="75209" spans="9:12" ht="15" x14ac:dyDescent="0.25">
      <c r="I75209"/>
      <c r="J75209"/>
      <c r="K75209"/>
      <c r="L75209"/>
    </row>
    <row r="75210" spans="9:12" ht="15" x14ac:dyDescent="0.25">
      <c r="I75210"/>
      <c r="J75210"/>
      <c r="K75210"/>
      <c r="L75210"/>
    </row>
    <row r="75211" spans="9:12" ht="15" x14ac:dyDescent="0.25">
      <c r="I75211"/>
      <c r="J75211"/>
      <c r="K75211"/>
      <c r="L75211"/>
    </row>
    <row r="75212" spans="9:12" ht="15" x14ac:dyDescent="0.25">
      <c r="I75212"/>
      <c r="J75212"/>
      <c r="K75212"/>
      <c r="L75212"/>
    </row>
    <row r="75213" spans="9:12" ht="15" x14ac:dyDescent="0.25">
      <c r="I75213"/>
      <c r="J75213"/>
      <c r="K75213"/>
      <c r="L75213"/>
    </row>
    <row r="75214" spans="9:12" ht="15" x14ac:dyDescent="0.25">
      <c r="I75214"/>
      <c r="J75214"/>
      <c r="K75214"/>
      <c r="L75214"/>
    </row>
    <row r="75215" spans="9:12" ht="15" x14ac:dyDescent="0.25">
      <c r="I75215"/>
      <c r="J75215"/>
      <c r="K75215"/>
      <c r="L75215"/>
    </row>
    <row r="75216" spans="9:12" ht="15" x14ac:dyDescent="0.25">
      <c r="I75216"/>
      <c r="J75216"/>
      <c r="K75216"/>
      <c r="L75216"/>
    </row>
    <row r="75217" spans="9:12" ht="15" x14ac:dyDescent="0.25">
      <c r="I75217"/>
      <c r="J75217"/>
      <c r="K75217"/>
      <c r="L75217"/>
    </row>
    <row r="75218" spans="9:12" ht="15" x14ac:dyDescent="0.25">
      <c r="I75218"/>
      <c r="J75218"/>
      <c r="K75218"/>
      <c r="L75218"/>
    </row>
    <row r="75219" spans="9:12" ht="15" x14ac:dyDescent="0.25">
      <c r="I75219"/>
      <c r="J75219"/>
      <c r="K75219"/>
      <c r="L75219"/>
    </row>
    <row r="75220" spans="9:12" ht="15" x14ac:dyDescent="0.25">
      <c r="I75220"/>
      <c r="J75220"/>
      <c r="K75220"/>
      <c r="L75220"/>
    </row>
    <row r="75221" spans="9:12" ht="15" x14ac:dyDescent="0.25">
      <c r="I75221"/>
      <c r="J75221"/>
      <c r="K75221"/>
      <c r="L75221"/>
    </row>
    <row r="75222" spans="9:12" ht="15" x14ac:dyDescent="0.25">
      <c r="I75222"/>
      <c r="J75222"/>
      <c r="K75222"/>
      <c r="L75222"/>
    </row>
    <row r="75223" spans="9:12" ht="15" x14ac:dyDescent="0.25">
      <c r="I75223"/>
      <c r="J75223"/>
      <c r="K75223"/>
      <c r="L75223"/>
    </row>
    <row r="75224" spans="9:12" ht="15" x14ac:dyDescent="0.25">
      <c r="I75224"/>
      <c r="J75224"/>
      <c r="K75224"/>
      <c r="L75224"/>
    </row>
    <row r="75225" spans="9:12" ht="15" x14ac:dyDescent="0.25">
      <c r="I75225"/>
      <c r="J75225"/>
      <c r="K75225"/>
      <c r="L75225"/>
    </row>
    <row r="75226" spans="9:12" ht="15" x14ac:dyDescent="0.25">
      <c r="I75226"/>
      <c r="J75226"/>
      <c r="K75226"/>
      <c r="L75226"/>
    </row>
    <row r="75227" spans="9:12" ht="15" x14ac:dyDescent="0.25">
      <c r="I75227"/>
      <c r="J75227"/>
      <c r="K75227"/>
      <c r="L75227"/>
    </row>
    <row r="75228" spans="9:12" ht="15" x14ac:dyDescent="0.25">
      <c r="I75228"/>
      <c r="J75228"/>
      <c r="K75228"/>
      <c r="L75228"/>
    </row>
    <row r="75229" spans="9:12" ht="15" x14ac:dyDescent="0.25">
      <c r="I75229"/>
      <c r="J75229"/>
      <c r="K75229"/>
      <c r="L75229"/>
    </row>
    <row r="75230" spans="9:12" ht="15" x14ac:dyDescent="0.25">
      <c r="I75230"/>
      <c r="J75230"/>
      <c r="K75230"/>
      <c r="L75230"/>
    </row>
    <row r="75231" spans="9:12" ht="15" x14ac:dyDescent="0.25">
      <c r="I75231"/>
      <c r="J75231"/>
      <c r="K75231"/>
      <c r="L75231"/>
    </row>
    <row r="75232" spans="9:12" ht="15" x14ac:dyDescent="0.25">
      <c r="I75232"/>
      <c r="J75232"/>
      <c r="K75232"/>
      <c r="L75232"/>
    </row>
    <row r="75233" spans="9:12" ht="15" x14ac:dyDescent="0.25">
      <c r="I75233"/>
      <c r="J75233"/>
      <c r="K75233"/>
      <c r="L75233"/>
    </row>
    <row r="75234" spans="9:12" ht="15" x14ac:dyDescent="0.25">
      <c r="I75234"/>
      <c r="J75234"/>
      <c r="K75234"/>
      <c r="L75234"/>
    </row>
    <row r="75235" spans="9:12" ht="15" x14ac:dyDescent="0.25">
      <c r="I75235"/>
      <c r="J75235"/>
      <c r="K75235"/>
      <c r="L75235"/>
    </row>
    <row r="75236" spans="9:12" ht="15" x14ac:dyDescent="0.25">
      <c r="I75236"/>
      <c r="J75236"/>
      <c r="K75236"/>
      <c r="L75236"/>
    </row>
    <row r="75237" spans="9:12" ht="15" x14ac:dyDescent="0.25">
      <c r="I75237"/>
      <c r="J75237"/>
      <c r="K75237"/>
      <c r="L75237"/>
    </row>
    <row r="75238" spans="9:12" ht="15" x14ac:dyDescent="0.25">
      <c r="I75238"/>
      <c r="J75238"/>
      <c r="K75238"/>
      <c r="L75238"/>
    </row>
    <row r="75239" spans="9:12" ht="15" x14ac:dyDescent="0.25">
      <c r="I75239"/>
      <c r="J75239"/>
      <c r="K75239"/>
      <c r="L75239"/>
    </row>
    <row r="75240" spans="9:12" ht="15" x14ac:dyDescent="0.25">
      <c r="I75240"/>
      <c r="J75240"/>
      <c r="K75240"/>
      <c r="L75240"/>
    </row>
    <row r="75241" spans="9:12" ht="15" x14ac:dyDescent="0.25">
      <c r="I75241"/>
      <c r="J75241"/>
      <c r="K75241"/>
      <c r="L75241"/>
    </row>
    <row r="75242" spans="9:12" ht="15" x14ac:dyDescent="0.25">
      <c r="I75242"/>
      <c r="J75242"/>
      <c r="K75242"/>
      <c r="L75242"/>
    </row>
    <row r="75243" spans="9:12" ht="15" x14ac:dyDescent="0.25">
      <c r="I75243"/>
      <c r="J75243"/>
      <c r="K75243"/>
      <c r="L75243"/>
    </row>
    <row r="75244" spans="9:12" ht="15" x14ac:dyDescent="0.25">
      <c r="I75244"/>
      <c r="J75244"/>
      <c r="K75244"/>
      <c r="L75244"/>
    </row>
    <row r="75245" spans="9:12" ht="15" x14ac:dyDescent="0.25">
      <c r="I75245"/>
      <c r="J75245"/>
      <c r="K75245"/>
      <c r="L75245"/>
    </row>
    <row r="75246" spans="9:12" ht="15" x14ac:dyDescent="0.25">
      <c r="I75246"/>
      <c r="J75246"/>
      <c r="K75246"/>
      <c r="L75246"/>
    </row>
    <row r="75247" spans="9:12" ht="15" x14ac:dyDescent="0.25">
      <c r="I75247"/>
      <c r="J75247"/>
      <c r="K75247"/>
      <c r="L75247"/>
    </row>
    <row r="75248" spans="9:12" ht="15" x14ac:dyDescent="0.25">
      <c r="I75248"/>
      <c r="J75248"/>
      <c r="K75248"/>
      <c r="L75248"/>
    </row>
    <row r="75249" spans="9:12" ht="15" x14ac:dyDescent="0.25">
      <c r="I75249"/>
      <c r="J75249"/>
      <c r="K75249"/>
      <c r="L75249"/>
    </row>
    <row r="75250" spans="9:12" ht="15" x14ac:dyDescent="0.25">
      <c r="I75250"/>
      <c r="J75250"/>
      <c r="K75250"/>
      <c r="L75250"/>
    </row>
    <row r="75251" spans="9:12" ht="15" x14ac:dyDescent="0.25">
      <c r="I75251"/>
      <c r="J75251"/>
      <c r="K75251"/>
      <c r="L75251"/>
    </row>
    <row r="75252" spans="9:12" ht="15" x14ac:dyDescent="0.25">
      <c r="I75252"/>
      <c r="J75252"/>
      <c r="K75252"/>
      <c r="L75252"/>
    </row>
    <row r="75253" spans="9:12" ht="15" x14ac:dyDescent="0.25">
      <c r="I75253"/>
      <c r="J75253"/>
      <c r="K75253"/>
      <c r="L75253"/>
    </row>
    <row r="75254" spans="9:12" ht="15" x14ac:dyDescent="0.25">
      <c r="I75254"/>
      <c r="J75254"/>
      <c r="K75254"/>
      <c r="L75254"/>
    </row>
    <row r="75255" spans="9:12" ht="15" x14ac:dyDescent="0.25">
      <c r="I75255"/>
      <c r="J75255"/>
      <c r="K75255"/>
      <c r="L75255"/>
    </row>
    <row r="75256" spans="9:12" ht="15" x14ac:dyDescent="0.25">
      <c r="I75256"/>
      <c r="J75256"/>
      <c r="K75256"/>
      <c r="L75256"/>
    </row>
    <row r="75257" spans="9:12" ht="15" x14ac:dyDescent="0.25">
      <c r="I75257"/>
      <c r="J75257"/>
      <c r="K75257"/>
      <c r="L75257"/>
    </row>
    <row r="75258" spans="9:12" ht="15" x14ac:dyDescent="0.25">
      <c r="I75258"/>
      <c r="J75258"/>
      <c r="K75258"/>
      <c r="L75258"/>
    </row>
    <row r="75259" spans="9:12" ht="15" x14ac:dyDescent="0.25">
      <c r="I75259"/>
      <c r="J75259"/>
      <c r="K75259"/>
      <c r="L75259"/>
    </row>
    <row r="75260" spans="9:12" ht="15" x14ac:dyDescent="0.25">
      <c r="I75260"/>
      <c r="J75260"/>
      <c r="K75260"/>
      <c r="L75260"/>
    </row>
    <row r="75261" spans="9:12" ht="15" x14ac:dyDescent="0.25">
      <c r="I75261"/>
      <c r="J75261"/>
      <c r="K75261"/>
      <c r="L75261"/>
    </row>
    <row r="75262" spans="9:12" ht="15" x14ac:dyDescent="0.25">
      <c r="I75262"/>
      <c r="J75262"/>
      <c r="K75262"/>
      <c r="L75262"/>
    </row>
    <row r="75263" spans="9:12" ht="15" x14ac:dyDescent="0.25">
      <c r="I75263"/>
      <c r="J75263"/>
      <c r="K75263"/>
      <c r="L75263"/>
    </row>
    <row r="75264" spans="9:12" ht="15" x14ac:dyDescent="0.25">
      <c r="I75264"/>
      <c r="J75264"/>
      <c r="K75264"/>
      <c r="L75264"/>
    </row>
    <row r="75265" spans="9:12" ht="15" x14ac:dyDescent="0.25">
      <c r="I75265"/>
      <c r="J75265"/>
      <c r="K75265"/>
      <c r="L75265"/>
    </row>
    <row r="75266" spans="9:12" ht="15" x14ac:dyDescent="0.25">
      <c r="I75266"/>
      <c r="J75266"/>
      <c r="K75266"/>
      <c r="L75266"/>
    </row>
    <row r="75267" spans="9:12" ht="15" x14ac:dyDescent="0.25">
      <c r="I75267"/>
      <c r="J75267"/>
      <c r="K75267"/>
      <c r="L75267"/>
    </row>
    <row r="75268" spans="9:12" ht="15" x14ac:dyDescent="0.25">
      <c r="I75268"/>
      <c r="J75268"/>
      <c r="K75268"/>
      <c r="L75268"/>
    </row>
    <row r="75269" spans="9:12" ht="15" x14ac:dyDescent="0.25">
      <c r="I75269"/>
      <c r="J75269"/>
      <c r="K75269"/>
      <c r="L75269"/>
    </row>
    <row r="75270" spans="9:12" ht="15" x14ac:dyDescent="0.25">
      <c r="I75270"/>
      <c r="J75270"/>
      <c r="K75270"/>
      <c r="L75270"/>
    </row>
    <row r="75271" spans="9:12" ht="15" x14ac:dyDescent="0.25">
      <c r="I75271"/>
      <c r="J75271"/>
      <c r="K75271"/>
      <c r="L75271"/>
    </row>
    <row r="75272" spans="9:12" ht="15" x14ac:dyDescent="0.25">
      <c r="I75272"/>
      <c r="J75272"/>
      <c r="K75272"/>
      <c r="L75272"/>
    </row>
    <row r="75273" spans="9:12" ht="15" x14ac:dyDescent="0.25">
      <c r="I75273"/>
      <c r="J75273"/>
      <c r="K75273"/>
      <c r="L75273"/>
    </row>
    <row r="75274" spans="9:12" ht="15" x14ac:dyDescent="0.25">
      <c r="I75274"/>
      <c r="J75274"/>
      <c r="K75274"/>
      <c r="L75274"/>
    </row>
    <row r="75275" spans="9:12" ht="15" x14ac:dyDescent="0.25">
      <c r="I75275"/>
      <c r="J75275"/>
      <c r="K75275"/>
      <c r="L75275"/>
    </row>
    <row r="75276" spans="9:12" ht="15" x14ac:dyDescent="0.25">
      <c r="I75276"/>
      <c r="J75276"/>
      <c r="K75276"/>
      <c r="L75276"/>
    </row>
    <row r="75277" spans="9:12" ht="15" x14ac:dyDescent="0.25">
      <c r="I75277"/>
      <c r="J75277"/>
      <c r="K75277"/>
      <c r="L75277"/>
    </row>
    <row r="75278" spans="9:12" ht="15" x14ac:dyDescent="0.25">
      <c r="I75278"/>
      <c r="J75278"/>
      <c r="K75278"/>
      <c r="L75278"/>
    </row>
    <row r="75279" spans="9:12" ht="15" x14ac:dyDescent="0.25">
      <c r="I75279"/>
      <c r="J75279"/>
      <c r="K75279"/>
      <c r="L75279"/>
    </row>
    <row r="75280" spans="9:12" ht="15" x14ac:dyDescent="0.25">
      <c r="I75280"/>
      <c r="J75280"/>
      <c r="K75280"/>
      <c r="L75280"/>
    </row>
    <row r="75281" spans="9:12" ht="15" x14ac:dyDescent="0.25">
      <c r="I75281"/>
      <c r="J75281"/>
      <c r="K75281"/>
      <c r="L75281"/>
    </row>
    <row r="75282" spans="9:12" ht="15" x14ac:dyDescent="0.25">
      <c r="I75282"/>
      <c r="J75282"/>
      <c r="K75282"/>
      <c r="L75282"/>
    </row>
    <row r="75283" spans="9:12" ht="15" x14ac:dyDescent="0.25">
      <c r="I75283"/>
      <c r="J75283"/>
      <c r="K75283"/>
      <c r="L75283"/>
    </row>
    <row r="75284" spans="9:12" ht="15" x14ac:dyDescent="0.25">
      <c r="I75284"/>
      <c r="J75284"/>
      <c r="K75284"/>
      <c r="L75284"/>
    </row>
    <row r="75285" spans="9:12" ht="15" x14ac:dyDescent="0.25">
      <c r="I75285"/>
      <c r="J75285"/>
      <c r="K75285"/>
      <c r="L75285"/>
    </row>
    <row r="75286" spans="9:12" ht="15" x14ac:dyDescent="0.25">
      <c r="I75286"/>
      <c r="J75286"/>
      <c r="K75286"/>
      <c r="L75286"/>
    </row>
    <row r="75287" spans="9:12" ht="15" x14ac:dyDescent="0.25">
      <c r="I75287"/>
      <c r="J75287"/>
      <c r="K75287"/>
      <c r="L75287"/>
    </row>
    <row r="75288" spans="9:12" ht="15" x14ac:dyDescent="0.25">
      <c r="I75288"/>
      <c r="J75288"/>
      <c r="K75288"/>
      <c r="L75288"/>
    </row>
    <row r="75289" spans="9:12" ht="15" x14ac:dyDescent="0.25">
      <c r="I75289"/>
      <c r="J75289"/>
      <c r="K75289"/>
      <c r="L75289"/>
    </row>
    <row r="75290" spans="9:12" ht="15" x14ac:dyDescent="0.25">
      <c r="I75290"/>
      <c r="J75290"/>
      <c r="K75290"/>
      <c r="L75290"/>
    </row>
    <row r="75291" spans="9:12" ht="15" x14ac:dyDescent="0.25">
      <c r="I75291"/>
      <c r="J75291"/>
      <c r="K75291"/>
      <c r="L75291"/>
    </row>
    <row r="75292" spans="9:12" ht="15" x14ac:dyDescent="0.25">
      <c r="I75292"/>
      <c r="J75292"/>
      <c r="K75292"/>
      <c r="L75292"/>
    </row>
    <row r="75293" spans="9:12" ht="15" x14ac:dyDescent="0.25">
      <c r="I75293"/>
      <c r="J75293"/>
      <c r="K75293"/>
      <c r="L75293"/>
    </row>
    <row r="75294" spans="9:12" ht="15" x14ac:dyDescent="0.25">
      <c r="I75294"/>
      <c r="J75294"/>
      <c r="K75294"/>
      <c r="L75294"/>
    </row>
    <row r="75295" spans="9:12" ht="15" x14ac:dyDescent="0.25">
      <c r="I75295"/>
      <c r="J75295"/>
      <c r="K75295"/>
      <c r="L75295"/>
    </row>
    <row r="75296" spans="9:12" ht="15" x14ac:dyDescent="0.25">
      <c r="I75296"/>
      <c r="J75296"/>
      <c r="K75296"/>
      <c r="L75296"/>
    </row>
    <row r="75297" spans="9:12" ht="15" x14ac:dyDescent="0.25">
      <c r="I75297"/>
      <c r="J75297"/>
      <c r="K75297"/>
      <c r="L75297"/>
    </row>
    <row r="75298" spans="9:12" ht="15" x14ac:dyDescent="0.25">
      <c r="I75298"/>
      <c r="J75298"/>
      <c r="K75298"/>
      <c r="L75298"/>
    </row>
    <row r="75299" spans="9:12" ht="15" x14ac:dyDescent="0.25">
      <c r="I75299"/>
      <c r="J75299"/>
      <c r="K75299"/>
      <c r="L75299"/>
    </row>
    <row r="75300" spans="9:12" ht="15" x14ac:dyDescent="0.25">
      <c r="I75300"/>
      <c r="J75300"/>
      <c r="K75300"/>
      <c r="L75300"/>
    </row>
    <row r="75301" spans="9:12" ht="15" x14ac:dyDescent="0.25">
      <c r="I75301"/>
      <c r="J75301"/>
      <c r="K75301"/>
      <c r="L75301"/>
    </row>
    <row r="75302" spans="9:12" ht="15" x14ac:dyDescent="0.25">
      <c r="I75302"/>
      <c r="J75302"/>
      <c r="K75302"/>
      <c r="L75302"/>
    </row>
    <row r="75303" spans="9:12" ht="15" x14ac:dyDescent="0.25">
      <c r="I75303"/>
      <c r="J75303"/>
      <c r="K75303"/>
      <c r="L75303"/>
    </row>
    <row r="75304" spans="9:12" ht="15" x14ac:dyDescent="0.25">
      <c r="I75304"/>
      <c r="J75304"/>
      <c r="K75304"/>
      <c r="L75304"/>
    </row>
    <row r="75305" spans="9:12" ht="15" x14ac:dyDescent="0.25">
      <c r="I75305"/>
      <c r="J75305"/>
      <c r="K75305"/>
      <c r="L75305"/>
    </row>
    <row r="75306" spans="9:12" ht="15" x14ac:dyDescent="0.25">
      <c r="I75306"/>
      <c r="J75306"/>
      <c r="K75306"/>
      <c r="L75306"/>
    </row>
    <row r="75307" spans="9:12" ht="15" x14ac:dyDescent="0.25">
      <c r="I75307"/>
      <c r="J75307"/>
      <c r="K75307"/>
      <c r="L75307"/>
    </row>
    <row r="75308" spans="9:12" ht="15" x14ac:dyDescent="0.25">
      <c r="I75308"/>
      <c r="J75308"/>
      <c r="K75308"/>
      <c r="L75308"/>
    </row>
    <row r="75309" spans="9:12" ht="15" x14ac:dyDescent="0.25">
      <c r="I75309"/>
      <c r="J75309"/>
      <c r="K75309"/>
      <c r="L75309"/>
    </row>
    <row r="75310" spans="9:12" ht="15" x14ac:dyDescent="0.25">
      <c r="I75310"/>
      <c r="J75310"/>
      <c r="K75310"/>
      <c r="L75310"/>
    </row>
    <row r="75311" spans="9:12" ht="15" x14ac:dyDescent="0.25">
      <c r="I75311"/>
      <c r="J75311"/>
      <c r="K75311"/>
      <c r="L75311"/>
    </row>
    <row r="75312" spans="9:12" ht="15" x14ac:dyDescent="0.25">
      <c r="I75312"/>
      <c r="J75312"/>
      <c r="K75312"/>
      <c r="L75312"/>
    </row>
    <row r="75313" spans="9:12" ht="15" x14ac:dyDescent="0.25">
      <c r="I75313"/>
      <c r="J75313"/>
      <c r="K75313"/>
      <c r="L75313"/>
    </row>
    <row r="75314" spans="9:12" ht="15" x14ac:dyDescent="0.25">
      <c r="I75314"/>
      <c r="J75314"/>
      <c r="K75314"/>
      <c r="L75314"/>
    </row>
    <row r="75315" spans="9:12" ht="15" x14ac:dyDescent="0.25">
      <c r="I75315"/>
      <c r="J75315"/>
      <c r="K75315"/>
      <c r="L75315"/>
    </row>
    <row r="75316" spans="9:12" ht="15" x14ac:dyDescent="0.25">
      <c r="I75316"/>
      <c r="J75316"/>
      <c r="K75316"/>
      <c r="L75316"/>
    </row>
    <row r="75317" spans="9:12" ht="15" x14ac:dyDescent="0.25">
      <c r="I75317"/>
      <c r="J75317"/>
      <c r="K75317"/>
      <c r="L75317"/>
    </row>
    <row r="75318" spans="9:12" ht="15" x14ac:dyDescent="0.25">
      <c r="I75318"/>
      <c r="J75318"/>
      <c r="K75318"/>
      <c r="L75318"/>
    </row>
    <row r="75319" spans="9:12" ht="15" x14ac:dyDescent="0.25">
      <c r="I75319"/>
      <c r="J75319"/>
      <c r="K75319"/>
      <c r="L75319"/>
    </row>
    <row r="75320" spans="9:12" ht="15" x14ac:dyDescent="0.25">
      <c r="I75320"/>
      <c r="J75320"/>
      <c r="K75320"/>
      <c r="L75320"/>
    </row>
    <row r="75321" spans="9:12" ht="15" x14ac:dyDescent="0.25">
      <c r="I75321"/>
      <c r="J75321"/>
      <c r="K75321"/>
      <c r="L75321"/>
    </row>
    <row r="75322" spans="9:12" ht="15" x14ac:dyDescent="0.25">
      <c r="I75322"/>
      <c r="J75322"/>
      <c r="K75322"/>
      <c r="L75322"/>
    </row>
    <row r="75323" spans="9:12" ht="15" x14ac:dyDescent="0.25">
      <c r="I75323"/>
      <c r="J75323"/>
      <c r="K75323"/>
      <c r="L75323"/>
    </row>
    <row r="75324" spans="9:12" ht="15" x14ac:dyDescent="0.25">
      <c r="I75324"/>
      <c r="J75324"/>
      <c r="K75324"/>
      <c r="L75324"/>
    </row>
    <row r="75325" spans="9:12" ht="15" x14ac:dyDescent="0.25">
      <c r="I75325"/>
      <c r="J75325"/>
      <c r="K75325"/>
      <c r="L75325"/>
    </row>
    <row r="75326" spans="9:12" ht="15" x14ac:dyDescent="0.25">
      <c r="I75326"/>
      <c r="J75326"/>
      <c r="K75326"/>
      <c r="L75326"/>
    </row>
    <row r="75327" spans="9:12" ht="15" x14ac:dyDescent="0.25">
      <c r="I75327"/>
      <c r="J75327"/>
      <c r="K75327"/>
      <c r="L75327"/>
    </row>
    <row r="75328" spans="9:12" ht="15" x14ac:dyDescent="0.25">
      <c r="I75328"/>
      <c r="J75328"/>
      <c r="K75328"/>
      <c r="L75328"/>
    </row>
    <row r="75329" spans="9:12" ht="15" x14ac:dyDescent="0.25">
      <c r="I75329"/>
      <c r="J75329"/>
      <c r="K75329"/>
      <c r="L75329"/>
    </row>
    <row r="75330" spans="9:12" ht="15" x14ac:dyDescent="0.25">
      <c r="I75330"/>
      <c r="J75330"/>
      <c r="K75330"/>
      <c r="L75330"/>
    </row>
    <row r="75331" spans="9:12" ht="15" x14ac:dyDescent="0.25">
      <c r="I75331"/>
      <c r="J75331"/>
      <c r="K75331"/>
      <c r="L75331"/>
    </row>
    <row r="75332" spans="9:12" ht="15" x14ac:dyDescent="0.25">
      <c r="I75332"/>
      <c r="J75332"/>
      <c r="K75332"/>
      <c r="L75332"/>
    </row>
    <row r="75333" spans="9:12" ht="15" x14ac:dyDescent="0.25">
      <c r="I75333"/>
      <c r="J75333"/>
      <c r="K75333"/>
      <c r="L75333"/>
    </row>
    <row r="75334" spans="9:12" ht="15" x14ac:dyDescent="0.25">
      <c r="I75334"/>
      <c r="J75334"/>
      <c r="K75334"/>
      <c r="L75334"/>
    </row>
    <row r="75335" spans="9:12" ht="15" x14ac:dyDescent="0.25">
      <c r="I75335"/>
      <c r="J75335"/>
      <c r="K75335"/>
      <c r="L75335"/>
    </row>
    <row r="75336" spans="9:12" ht="15" x14ac:dyDescent="0.25">
      <c r="I75336"/>
      <c r="J75336"/>
      <c r="K75336"/>
      <c r="L75336"/>
    </row>
    <row r="75337" spans="9:12" ht="15" x14ac:dyDescent="0.25">
      <c r="I75337"/>
      <c r="J75337"/>
      <c r="K75337"/>
      <c r="L75337"/>
    </row>
    <row r="75338" spans="9:12" ht="15" x14ac:dyDescent="0.25">
      <c r="I75338"/>
      <c r="J75338"/>
      <c r="K75338"/>
      <c r="L75338"/>
    </row>
    <row r="75339" spans="9:12" ht="15" x14ac:dyDescent="0.25">
      <c r="I75339"/>
      <c r="J75339"/>
      <c r="K75339"/>
      <c r="L75339"/>
    </row>
    <row r="75340" spans="9:12" ht="15" x14ac:dyDescent="0.25">
      <c r="I75340"/>
      <c r="J75340"/>
      <c r="K75340"/>
      <c r="L75340"/>
    </row>
    <row r="75341" spans="9:12" ht="15" x14ac:dyDescent="0.25">
      <c r="I75341"/>
      <c r="J75341"/>
      <c r="K75341"/>
      <c r="L75341"/>
    </row>
    <row r="75342" spans="9:12" ht="15" x14ac:dyDescent="0.25">
      <c r="I75342"/>
      <c r="J75342"/>
      <c r="K75342"/>
      <c r="L75342"/>
    </row>
    <row r="75343" spans="9:12" ht="15" x14ac:dyDescent="0.25">
      <c r="I75343"/>
      <c r="J75343"/>
      <c r="K75343"/>
      <c r="L75343"/>
    </row>
    <row r="75344" spans="9:12" ht="15" x14ac:dyDescent="0.25">
      <c r="I75344"/>
      <c r="J75344"/>
      <c r="K75344"/>
      <c r="L75344"/>
    </row>
    <row r="75345" spans="9:12" ht="15" x14ac:dyDescent="0.25">
      <c r="I75345"/>
      <c r="J75345"/>
      <c r="K75345"/>
      <c r="L75345"/>
    </row>
    <row r="75346" spans="9:12" ht="15" x14ac:dyDescent="0.25">
      <c r="I75346"/>
      <c r="J75346"/>
      <c r="K75346"/>
      <c r="L75346"/>
    </row>
    <row r="75347" spans="9:12" ht="15" x14ac:dyDescent="0.25">
      <c r="I75347"/>
      <c r="J75347"/>
      <c r="K75347"/>
      <c r="L75347"/>
    </row>
    <row r="75348" spans="9:12" ht="15" x14ac:dyDescent="0.25">
      <c r="I75348"/>
      <c r="J75348"/>
      <c r="K75348"/>
      <c r="L75348"/>
    </row>
    <row r="75349" spans="9:12" ht="15" x14ac:dyDescent="0.25">
      <c r="I75349"/>
      <c r="J75349"/>
      <c r="K75349"/>
      <c r="L75349"/>
    </row>
    <row r="75350" spans="9:12" ht="15" x14ac:dyDescent="0.25">
      <c r="I75350"/>
      <c r="J75350"/>
      <c r="K75350"/>
      <c r="L75350"/>
    </row>
    <row r="75351" spans="9:12" ht="15" x14ac:dyDescent="0.25">
      <c r="I75351"/>
      <c r="J75351"/>
      <c r="K75351"/>
      <c r="L75351"/>
    </row>
    <row r="75352" spans="9:12" ht="15" x14ac:dyDescent="0.25">
      <c r="I75352"/>
      <c r="J75352"/>
      <c r="K75352"/>
      <c r="L75352"/>
    </row>
    <row r="75353" spans="9:12" ht="15" x14ac:dyDescent="0.25">
      <c r="I75353"/>
      <c r="J75353"/>
      <c r="K75353"/>
      <c r="L75353"/>
    </row>
    <row r="75354" spans="9:12" ht="15" x14ac:dyDescent="0.25">
      <c r="I75354"/>
      <c r="J75354"/>
      <c r="K75354"/>
      <c r="L75354"/>
    </row>
    <row r="75355" spans="9:12" ht="15" x14ac:dyDescent="0.25">
      <c r="I75355"/>
      <c r="J75355"/>
      <c r="K75355"/>
      <c r="L75355"/>
    </row>
    <row r="75356" spans="9:12" ht="15" x14ac:dyDescent="0.25">
      <c r="I75356"/>
      <c r="J75356"/>
      <c r="K75356"/>
      <c r="L75356"/>
    </row>
    <row r="75357" spans="9:12" ht="15" x14ac:dyDescent="0.25">
      <c r="I75357"/>
      <c r="J75357"/>
      <c r="K75357"/>
      <c r="L75357"/>
    </row>
    <row r="75358" spans="9:12" ht="15" x14ac:dyDescent="0.25">
      <c r="I75358"/>
      <c r="J75358"/>
      <c r="K75358"/>
      <c r="L75358"/>
    </row>
    <row r="75359" spans="9:12" ht="15" x14ac:dyDescent="0.25">
      <c r="I75359"/>
      <c r="J75359"/>
      <c r="K75359"/>
      <c r="L75359"/>
    </row>
    <row r="75360" spans="9:12" ht="15" x14ac:dyDescent="0.25">
      <c r="I75360"/>
      <c r="J75360"/>
      <c r="K75360"/>
      <c r="L75360"/>
    </row>
    <row r="75361" spans="9:12" ht="15" x14ac:dyDescent="0.25">
      <c r="I75361"/>
      <c r="J75361"/>
      <c r="K75361"/>
      <c r="L75361"/>
    </row>
    <row r="75362" spans="9:12" ht="15" x14ac:dyDescent="0.25">
      <c r="I75362"/>
      <c r="J75362"/>
      <c r="K75362"/>
      <c r="L75362"/>
    </row>
    <row r="75363" spans="9:12" ht="15" x14ac:dyDescent="0.25">
      <c r="I75363"/>
      <c r="J75363"/>
      <c r="K75363"/>
      <c r="L75363"/>
    </row>
    <row r="75364" spans="9:12" ht="15" x14ac:dyDescent="0.25">
      <c r="I75364"/>
      <c r="J75364"/>
      <c r="K75364"/>
      <c r="L75364"/>
    </row>
    <row r="75365" spans="9:12" ht="15" x14ac:dyDescent="0.25">
      <c r="I75365"/>
      <c r="J75365"/>
      <c r="K75365"/>
      <c r="L75365"/>
    </row>
    <row r="75366" spans="9:12" ht="15" x14ac:dyDescent="0.25">
      <c r="I75366"/>
      <c r="J75366"/>
      <c r="K75366"/>
      <c r="L75366"/>
    </row>
    <row r="75367" spans="9:12" ht="15" x14ac:dyDescent="0.25">
      <c r="I75367"/>
      <c r="J75367"/>
      <c r="K75367"/>
      <c r="L75367"/>
    </row>
    <row r="75368" spans="9:12" ht="15" x14ac:dyDescent="0.25">
      <c r="I75368"/>
      <c r="J75368"/>
      <c r="K75368"/>
      <c r="L75368"/>
    </row>
    <row r="75369" spans="9:12" ht="15" x14ac:dyDescent="0.25">
      <c r="I75369"/>
      <c r="J75369"/>
      <c r="K75369"/>
      <c r="L75369"/>
    </row>
    <row r="75370" spans="9:12" ht="15" x14ac:dyDescent="0.25">
      <c r="I75370"/>
      <c r="J75370"/>
      <c r="K75370"/>
      <c r="L75370"/>
    </row>
    <row r="75371" spans="9:12" ht="15" x14ac:dyDescent="0.25">
      <c r="I75371"/>
      <c r="J75371"/>
      <c r="K75371"/>
      <c r="L75371"/>
    </row>
    <row r="75372" spans="9:12" ht="15" x14ac:dyDescent="0.25">
      <c r="I75372"/>
      <c r="J75372"/>
      <c r="K75372"/>
      <c r="L75372"/>
    </row>
    <row r="75373" spans="9:12" ht="15" x14ac:dyDescent="0.25">
      <c r="I75373"/>
      <c r="J75373"/>
      <c r="K75373"/>
      <c r="L75373"/>
    </row>
    <row r="75374" spans="9:12" ht="15" x14ac:dyDescent="0.25">
      <c r="I75374"/>
      <c r="J75374"/>
      <c r="K75374"/>
      <c r="L75374"/>
    </row>
    <row r="75375" spans="9:12" ht="15" x14ac:dyDescent="0.25">
      <c r="I75375"/>
      <c r="J75375"/>
      <c r="K75375"/>
      <c r="L75375"/>
    </row>
    <row r="75376" spans="9:12" ht="15" x14ac:dyDescent="0.25">
      <c r="I75376"/>
      <c r="J75376"/>
      <c r="K75376"/>
      <c r="L75376"/>
    </row>
    <row r="75377" spans="9:12" ht="15" x14ac:dyDescent="0.25">
      <c r="I75377"/>
      <c r="J75377"/>
      <c r="K75377"/>
      <c r="L75377"/>
    </row>
    <row r="75378" spans="9:12" ht="15" x14ac:dyDescent="0.25">
      <c r="I75378"/>
      <c r="J75378"/>
      <c r="K75378"/>
      <c r="L75378"/>
    </row>
    <row r="75379" spans="9:12" ht="15" x14ac:dyDescent="0.25">
      <c r="I75379"/>
      <c r="J75379"/>
      <c r="K75379"/>
      <c r="L75379"/>
    </row>
    <row r="75380" spans="9:12" ht="15" x14ac:dyDescent="0.25">
      <c r="I75380"/>
      <c r="J75380"/>
      <c r="K75380"/>
      <c r="L75380"/>
    </row>
    <row r="75381" spans="9:12" ht="15" x14ac:dyDescent="0.25">
      <c r="I75381"/>
      <c r="J75381"/>
      <c r="K75381"/>
      <c r="L75381"/>
    </row>
    <row r="75382" spans="9:12" ht="15" x14ac:dyDescent="0.25">
      <c r="I75382"/>
      <c r="J75382"/>
      <c r="K75382"/>
      <c r="L75382"/>
    </row>
    <row r="75383" spans="9:12" ht="15" x14ac:dyDescent="0.25">
      <c r="I75383"/>
      <c r="J75383"/>
      <c r="K75383"/>
      <c r="L75383"/>
    </row>
    <row r="75384" spans="9:12" ht="15" x14ac:dyDescent="0.25">
      <c r="I75384"/>
      <c r="J75384"/>
      <c r="K75384"/>
      <c r="L75384"/>
    </row>
    <row r="75385" spans="9:12" ht="15" x14ac:dyDescent="0.25">
      <c r="I75385"/>
      <c r="J75385"/>
      <c r="K75385"/>
      <c r="L75385"/>
    </row>
    <row r="75386" spans="9:12" ht="15" x14ac:dyDescent="0.25">
      <c r="I75386"/>
      <c r="J75386"/>
      <c r="K75386"/>
      <c r="L75386"/>
    </row>
    <row r="75387" spans="9:12" ht="15" x14ac:dyDescent="0.25">
      <c r="I75387"/>
      <c r="J75387"/>
      <c r="K75387"/>
      <c r="L75387"/>
    </row>
    <row r="75388" spans="9:12" ht="15" x14ac:dyDescent="0.25">
      <c r="I75388"/>
      <c r="J75388"/>
      <c r="K75388"/>
      <c r="L75388"/>
    </row>
    <row r="75389" spans="9:12" ht="15" x14ac:dyDescent="0.25">
      <c r="I75389"/>
      <c r="J75389"/>
      <c r="K75389"/>
      <c r="L75389"/>
    </row>
    <row r="75390" spans="9:12" ht="15" x14ac:dyDescent="0.25">
      <c r="I75390"/>
      <c r="J75390"/>
      <c r="K75390"/>
      <c r="L75390"/>
    </row>
    <row r="75391" spans="9:12" ht="15" x14ac:dyDescent="0.25">
      <c r="I75391"/>
      <c r="J75391"/>
      <c r="K75391"/>
      <c r="L75391"/>
    </row>
    <row r="75392" spans="9:12" ht="15" x14ac:dyDescent="0.25">
      <c r="I75392"/>
      <c r="J75392"/>
      <c r="K75392"/>
      <c r="L75392"/>
    </row>
    <row r="75393" spans="9:12" ht="15" x14ac:dyDescent="0.25">
      <c r="I75393"/>
      <c r="J75393"/>
      <c r="K75393"/>
      <c r="L75393"/>
    </row>
    <row r="75394" spans="9:12" ht="15" x14ac:dyDescent="0.25">
      <c r="I75394"/>
      <c r="J75394"/>
      <c r="K75394"/>
      <c r="L75394"/>
    </row>
    <row r="75395" spans="9:12" ht="15" x14ac:dyDescent="0.25">
      <c r="I75395"/>
      <c r="J75395"/>
      <c r="K75395"/>
      <c r="L75395"/>
    </row>
    <row r="75396" spans="9:12" ht="15" x14ac:dyDescent="0.25">
      <c r="I75396"/>
      <c r="J75396"/>
      <c r="K75396"/>
      <c r="L75396"/>
    </row>
    <row r="75397" spans="9:12" ht="15" x14ac:dyDescent="0.25">
      <c r="I75397"/>
      <c r="J75397"/>
      <c r="K75397"/>
      <c r="L75397"/>
    </row>
    <row r="75398" spans="9:12" ht="15" x14ac:dyDescent="0.25">
      <c r="I75398"/>
      <c r="J75398"/>
      <c r="K75398"/>
      <c r="L75398"/>
    </row>
    <row r="75399" spans="9:12" ht="15" x14ac:dyDescent="0.25">
      <c r="I75399"/>
      <c r="J75399"/>
      <c r="K75399"/>
      <c r="L75399"/>
    </row>
    <row r="75400" spans="9:12" ht="15" x14ac:dyDescent="0.25">
      <c r="I75400"/>
      <c r="J75400"/>
      <c r="K75400"/>
      <c r="L75400"/>
    </row>
    <row r="75401" spans="9:12" ht="15" x14ac:dyDescent="0.25">
      <c r="I75401"/>
      <c r="J75401"/>
      <c r="K75401"/>
      <c r="L75401"/>
    </row>
    <row r="75402" spans="9:12" ht="15" x14ac:dyDescent="0.25">
      <c r="I75402"/>
      <c r="J75402"/>
      <c r="K75402"/>
      <c r="L75402"/>
    </row>
    <row r="75403" spans="9:12" ht="15" x14ac:dyDescent="0.25">
      <c r="I75403"/>
      <c r="J75403"/>
      <c r="K75403"/>
      <c r="L75403"/>
    </row>
    <row r="75404" spans="9:12" ht="15" x14ac:dyDescent="0.25">
      <c r="I75404"/>
      <c r="J75404"/>
      <c r="K75404"/>
      <c r="L75404"/>
    </row>
    <row r="75405" spans="9:12" ht="15" x14ac:dyDescent="0.25">
      <c r="I75405"/>
      <c r="J75405"/>
      <c r="K75405"/>
      <c r="L75405"/>
    </row>
    <row r="75406" spans="9:12" ht="15" x14ac:dyDescent="0.25">
      <c r="I75406"/>
      <c r="J75406"/>
      <c r="K75406"/>
      <c r="L75406"/>
    </row>
    <row r="75407" spans="9:12" ht="15" x14ac:dyDescent="0.25">
      <c r="I75407"/>
      <c r="J75407"/>
      <c r="K75407"/>
      <c r="L75407"/>
    </row>
    <row r="75408" spans="9:12" ht="15" x14ac:dyDescent="0.25">
      <c r="I75408"/>
      <c r="J75408"/>
      <c r="K75408"/>
      <c r="L75408"/>
    </row>
    <row r="75409" spans="9:12" ht="15" x14ac:dyDescent="0.25">
      <c r="I75409"/>
      <c r="J75409"/>
      <c r="K75409"/>
      <c r="L75409"/>
    </row>
    <row r="75410" spans="9:12" ht="15" x14ac:dyDescent="0.25">
      <c r="I75410"/>
      <c r="J75410"/>
      <c r="K75410"/>
      <c r="L75410"/>
    </row>
    <row r="75411" spans="9:12" ht="15" x14ac:dyDescent="0.25">
      <c r="I75411"/>
      <c r="J75411"/>
      <c r="K75411"/>
      <c r="L75411"/>
    </row>
    <row r="75412" spans="9:12" ht="15" x14ac:dyDescent="0.25">
      <c r="I75412"/>
      <c r="J75412"/>
      <c r="K75412"/>
      <c r="L75412"/>
    </row>
    <row r="75413" spans="9:12" ht="15" x14ac:dyDescent="0.25">
      <c r="I75413"/>
      <c r="J75413"/>
      <c r="K75413"/>
      <c r="L75413"/>
    </row>
    <row r="75414" spans="9:12" ht="15" x14ac:dyDescent="0.25">
      <c r="I75414"/>
      <c r="J75414"/>
      <c r="K75414"/>
      <c r="L75414"/>
    </row>
    <row r="75415" spans="9:12" ht="15" x14ac:dyDescent="0.25">
      <c r="I75415"/>
      <c r="J75415"/>
      <c r="K75415"/>
      <c r="L75415"/>
    </row>
    <row r="75416" spans="9:12" ht="15" x14ac:dyDescent="0.25">
      <c r="I75416"/>
      <c r="J75416"/>
      <c r="K75416"/>
      <c r="L75416"/>
    </row>
    <row r="75417" spans="9:12" ht="15" x14ac:dyDescent="0.25">
      <c r="I75417"/>
      <c r="J75417"/>
      <c r="K75417"/>
      <c r="L75417"/>
    </row>
    <row r="75418" spans="9:12" ht="15" x14ac:dyDescent="0.25">
      <c r="I75418"/>
      <c r="J75418"/>
      <c r="K75418"/>
      <c r="L75418"/>
    </row>
    <row r="75419" spans="9:12" ht="15" x14ac:dyDescent="0.25">
      <c r="I75419"/>
      <c r="J75419"/>
      <c r="K75419"/>
      <c r="L75419"/>
    </row>
    <row r="75420" spans="9:12" ht="15" x14ac:dyDescent="0.25">
      <c r="I75420"/>
      <c r="J75420"/>
      <c r="K75420"/>
      <c r="L75420"/>
    </row>
    <row r="75421" spans="9:12" ht="15" x14ac:dyDescent="0.25">
      <c r="I75421"/>
      <c r="J75421"/>
      <c r="K75421"/>
      <c r="L75421"/>
    </row>
    <row r="75422" spans="9:12" ht="15" x14ac:dyDescent="0.25">
      <c r="I75422"/>
      <c r="J75422"/>
      <c r="K75422"/>
      <c r="L75422"/>
    </row>
    <row r="75423" spans="9:12" ht="15" x14ac:dyDescent="0.25">
      <c r="I75423"/>
      <c r="J75423"/>
      <c r="K75423"/>
      <c r="L75423"/>
    </row>
    <row r="75424" spans="9:12" ht="15" x14ac:dyDescent="0.25">
      <c r="I75424"/>
      <c r="J75424"/>
      <c r="K75424"/>
      <c r="L75424"/>
    </row>
    <row r="75425" spans="9:12" ht="15" x14ac:dyDescent="0.25">
      <c r="I75425"/>
      <c r="J75425"/>
      <c r="K75425"/>
      <c r="L75425"/>
    </row>
    <row r="75426" spans="9:12" ht="15" x14ac:dyDescent="0.25">
      <c r="I75426"/>
      <c r="J75426"/>
      <c r="K75426"/>
      <c r="L75426"/>
    </row>
    <row r="75427" spans="9:12" ht="15" x14ac:dyDescent="0.25">
      <c r="I75427"/>
      <c r="J75427"/>
      <c r="K75427"/>
      <c r="L75427"/>
    </row>
    <row r="75428" spans="9:12" ht="15" x14ac:dyDescent="0.25">
      <c r="I75428"/>
      <c r="J75428"/>
      <c r="K75428"/>
      <c r="L75428"/>
    </row>
    <row r="75429" spans="9:12" ht="15" x14ac:dyDescent="0.25">
      <c r="I75429"/>
      <c r="J75429"/>
      <c r="K75429"/>
      <c r="L75429"/>
    </row>
    <row r="75430" spans="9:12" ht="15" x14ac:dyDescent="0.25">
      <c r="I75430"/>
      <c r="J75430"/>
      <c r="K75430"/>
      <c r="L75430"/>
    </row>
    <row r="75431" spans="9:12" ht="15" x14ac:dyDescent="0.25">
      <c r="I75431"/>
      <c r="J75431"/>
      <c r="K75431"/>
      <c r="L75431"/>
    </row>
    <row r="75432" spans="9:12" ht="15" x14ac:dyDescent="0.25">
      <c r="I75432"/>
      <c r="J75432"/>
      <c r="K75432"/>
      <c r="L75432"/>
    </row>
    <row r="75433" spans="9:12" ht="15" x14ac:dyDescent="0.25">
      <c r="I75433"/>
      <c r="J75433"/>
      <c r="K75433"/>
      <c r="L75433"/>
    </row>
    <row r="75434" spans="9:12" ht="15" x14ac:dyDescent="0.25">
      <c r="I75434"/>
      <c r="J75434"/>
      <c r="K75434"/>
      <c r="L75434"/>
    </row>
    <row r="75435" spans="9:12" ht="15" x14ac:dyDescent="0.25">
      <c r="I75435"/>
      <c r="J75435"/>
      <c r="K75435"/>
      <c r="L75435"/>
    </row>
    <row r="75436" spans="9:12" ht="15" x14ac:dyDescent="0.25">
      <c r="I75436"/>
      <c r="J75436"/>
      <c r="K75436"/>
      <c r="L75436"/>
    </row>
    <row r="75437" spans="9:12" ht="15" x14ac:dyDescent="0.25">
      <c r="I75437"/>
      <c r="J75437"/>
      <c r="K75437"/>
      <c r="L75437"/>
    </row>
    <row r="75438" spans="9:12" ht="15" x14ac:dyDescent="0.25">
      <c r="I75438"/>
      <c r="J75438"/>
      <c r="K75438"/>
      <c r="L75438"/>
    </row>
    <row r="75439" spans="9:12" ht="15" x14ac:dyDescent="0.25">
      <c r="I75439"/>
      <c r="J75439"/>
      <c r="K75439"/>
      <c r="L75439"/>
    </row>
    <row r="75440" spans="9:12" ht="15" x14ac:dyDescent="0.25">
      <c r="I75440"/>
      <c r="J75440"/>
      <c r="K75440"/>
      <c r="L75440"/>
    </row>
    <row r="75441" spans="9:12" ht="15" x14ac:dyDescent="0.25">
      <c r="I75441"/>
      <c r="J75441"/>
      <c r="K75441"/>
      <c r="L75441"/>
    </row>
    <row r="75442" spans="9:12" ht="15" x14ac:dyDescent="0.25">
      <c r="I75442"/>
      <c r="J75442"/>
      <c r="K75442"/>
      <c r="L75442"/>
    </row>
    <row r="75443" spans="9:12" ht="15" x14ac:dyDescent="0.25">
      <c r="I75443"/>
      <c r="J75443"/>
      <c r="K75443"/>
      <c r="L75443"/>
    </row>
    <row r="75444" spans="9:12" ht="15" x14ac:dyDescent="0.25">
      <c r="I75444"/>
      <c r="J75444"/>
      <c r="K75444"/>
      <c r="L75444"/>
    </row>
    <row r="75445" spans="9:12" ht="15" x14ac:dyDescent="0.25">
      <c r="I75445"/>
      <c r="J75445"/>
      <c r="K75445"/>
      <c r="L75445"/>
    </row>
    <row r="75446" spans="9:12" ht="15" x14ac:dyDescent="0.25">
      <c r="I75446"/>
      <c r="J75446"/>
      <c r="K75446"/>
      <c r="L75446"/>
    </row>
    <row r="75447" spans="9:12" ht="15" x14ac:dyDescent="0.25">
      <c r="I75447"/>
      <c r="J75447"/>
      <c r="K75447"/>
      <c r="L75447"/>
    </row>
    <row r="75448" spans="9:12" ht="15" x14ac:dyDescent="0.25">
      <c r="I75448"/>
      <c r="J75448"/>
      <c r="K75448"/>
      <c r="L75448"/>
    </row>
    <row r="75449" spans="9:12" ht="15" x14ac:dyDescent="0.25">
      <c r="I75449"/>
      <c r="J75449"/>
      <c r="K75449"/>
      <c r="L75449"/>
    </row>
    <row r="75450" spans="9:12" ht="15" x14ac:dyDescent="0.25">
      <c r="I75450"/>
      <c r="J75450"/>
      <c r="K75450"/>
      <c r="L75450"/>
    </row>
    <row r="75451" spans="9:12" ht="15" x14ac:dyDescent="0.25">
      <c r="I75451"/>
      <c r="J75451"/>
      <c r="K75451"/>
      <c r="L75451"/>
    </row>
    <row r="75452" spans="9:12" ht="15" x14ac:dyDescent="0.25">
      <c r="I75452"/>
      <c r="J75452"/>
      <c r="K75452"/>
      <c r="L75452"/>
    </row>
    <row r="75453" spans="9:12" ht="15" x14ac:dyDescent="0.25">
      <c r="I75453"/>
      <c r="J75453"/>
      <c r="K75453"/>
      <c r="L75453"/>
    </row>
    <row r="75454" spans="9:12" ht="15" x14ac:dyDescent="0.25">
      <c r="I75454"/>
      <c r="J75454"/>
      <c r="K75454"/>
      <c r="L75454"/>
    </row>
    <row r="75455" spans="9:12" ht="15" x14ac:dyDescent="0.25">
      <c r="I75455"/>
      <c r="J75455"/>
      <c r="K75455"/>
      <c r="L75455"/>
    </row>
    <row r="75456" spans="9:12" ht="15" x14ac:dyDescent="0.25">
      <c r="I75456"/>
      <c r="J75456"/>
      <c r="K75456"/>
      <c r="L75456"/>
    </row>
    <row r="75457" spans="9:12" ht="15" x14ac:dyDescent="0.25">
      <c r="I75457"/>
      <c r="J75457"/>
      <c r="K75457"/>
      <c r="L75457"/>
    </row>
    <row r="75458" spans="9:12" ht="15" x14ac:dyDescent="0.25">
      <c r="I75458"/>
      <c r="J75458"/>
      <c r="K75458"/>
      <c r="L75458"/>
    </row>
    <row r="75459" spans="9:12" ht="15" x14ac:dyDescent="0.25">
      <c r="I75459"/>
      <c r="J75459"/>
      <c r="K75459"/>
      <c r="L75459"/>
    </row>
    <row r="75460" spans="9:12" ht="15" x14ac:dyDescent="0.25">
      <c r="I75460"/>
      <c r="J75460"/>
      <c r="K75460"/>
      <c r="L75460"/>
    </row>
    <row r="75461" spans="9:12" ht="15" x14ac:dyDescent="0.25">
      <c r="I75461"/>
      <c r="J75461"/>
      <c r="K75461"/>
      <c r="L75461"/>
    </row>
    <row r="75462" spans="9:12" ht="15" x14ac:dyDescent="0.25">
      <c r="I75462"/>
      <c r="J75462"/>
      <c r="K75462"/>
      <c r="L75462"/>
    </row>
    <row r="75463" spans="9:12" ht="15" x14ac:dyDescent="0.25">
      <c r="I75463"/>
      <c r="J75463"/>
      <c r="K75463"/>
      <c r="L75463"/>
    </row>
    <row r="75464" spans="9:12" ht="15" x14ac:dyDescent="0.25">
      <c r="I75464"/>
      <c r="J75464"/>
      <c r="K75464"/>
      <c r="L75464"/>
    </row>
    <row r="75465" spans="9:12" ht="15" x14ac:dyDescent="0.25">
      <c r="I75465"/>
      <c r="J75465"/>
      <c r="K75465"/>
      <c r="L75465"/>
    </row>
    <row r="75466" spans="9:12" ht="15" x14ac:dyDescent="0.25">
      <c r="I75466"/>
      <c r="J75466"/>
      <c r="K75466"/>
      <c r="L75466"/>
    </row>
    <row r="75467" spans="9:12" ht="15" x14ac:dyDescent="0.25">
      <c r="I75467"/>
      <c r="J75467"/>
      <c r="K75467"/>
      <c r="L75467"/>
    </row>
    <row r="75468" spans="9:12" ht="15" x14ac:dyDescent="0.25">
      <c r="I75468"/>
      <c r="J75468"/>
      <c r="K75468"/>
      <c r="L75468"/>
    </row>
    <row r="75469" spans="9:12" ht="15" x14ac:dyDescent="0.25">
      <c r="I75469"/>
      <c r="J75469"/>
      <c r="K75469"/>
      <c r="L75469"/>
    </row>
    <row r="75470" spans="9:12" ht="15" x14ac:dyDescent="0.25">
      <c r="I75470"/>
      <c r="J75470"/>
      <c r="K75470"/>
      <c r="L75470"/>
    </row>
    <row r="75471" spans="9:12" ht="15" x14ac:dyDescent="0.25">
      <c r="I75471"/>
      <c r="J75471"/>
      <c r="K75471"/>
      <c r="L75471"/>
    </row>
    <row r="75472" spans="9:12" ht="15" x14ac:dyDescent="0.25">
      <c r="I75472"/>
      <c r="J75472"/>
      <c r="K75472"/>
      <c r="L75472"/>
    </row>
    <row r="75473" spans="9:12" ht="15" x14ac:dyDescent="0.25">
      <c r="I75473"/>
      <c r="J75473"/>
      <c r="K75473"/>
      <c r="L75473"/>
    </row>
    <row r="75474" spans="9:12" ht="15" x14ac:dyDescent="0.25">
      <c r="I75474"/>
      <c r="J75474"/>
      <c r="K75474"/>
      <c r="L75474"/>
    </row>
    <row r="75475" spans="9:12" ht="15" x14ac:dyDescent="0.25">
      <c r="I75475"/>
      <c r="J75475"/>
      <c r="K75475"/>
      <c r="L75475"/>
    </row>
    <row r="75476" spans="9:12" ht="15" x14ac:dyDescent="0.25">
      <c r="I75476"/>
      <c r="J75476"/>
      <c r="K75476"/>
      <c r="L75476"/>
    </row>
    <row r="75477" spans="9:12" ht="15" x14ac:dyDescent="0.25">
      <c r="I75477"/>
      <c r="J75477"/>
      <c r="K75477"/>
      <c r="L75477"/>
    </row>
    <row r="75478" spans="9:12" ht="15" x14ac:dyDescent="0.25">
      <c r="I75478"/>
      <c r="J75478"/>
      <c r="K75478"/>
      <c r="L75478"/>
    </row>
    <row r="75479" spans="9:12" ht="15" x14ac:dyDescent="0.25">
      <c r="I75479"/>
      <c r="J75479"/>
      <c r="K75479"/>
      <c r="L75479"/>
    </row>
    <row r="75480" spans="9:12" ht="15" x14ac:dyDescent="0.25">
      <c r="I75480"/>
      <c r="J75480"/>
      <c r="K75480"/>
      <c r="L75480"/>
    </row>
    <row r="75481" spans="9:12" ht="15" x14ac:dyDescent="0.25">
      <c r="I75481"/>
      <c r="J75481"/>
      <c r="K75481"/>
      <c r="L75481"/>
    </row>
    <row r="75482" spans="9:12" ht="15" x14ac:dyDescent="0.25">
      <c r="I75482"/>
      <c r="J75482"/>
      <c r="K75482"/>
      <c r="L75482"/>
    </row>
    <row r="75483" spans="9:12" ht="15" x14ac:dyDescent="0.25">
      <c r="I75483"/>
      <c r="J75483"/>
      <c r="K75483"/>
      <c r="L75483"/>
    </row>
    <row r="75484" spans="9:12" ht="15" x14ac:dyDescent="0.25">
      <c r="I75484"/>
      <c r="J75484"/>
      <c r="K75484"/>
      <c r="L75484"/>
    </row>
    <row r="75485" spans="9:12" ht="15" x14ac:dyDescent="0.25">
      <c r="I75485"/>
      <c r="J75485"/>
      <c r="K75485"/>
      <c r="L75485"/>
    </row>
    <row r="75486" spans="9:12" ht="15" x14ac:dyDescent="0.25">
      <c r="I75486"/>
      <c r="J75486"/>
      <c r="K75486"/>
      <c r="L75486"/>
    </row>
    <row r="75487" spans="9:12" ht="15" x14ac:dyDescent="0.25">
      <c r="I75487"/>
      <c r="J75487"/>
      <c r="K75487"/>
      <c r="L75487"/>
    </row>
    <row r="75488" spans="9:12" ht="15" x14ac:dyDescent="0.25">
      <c r="I75488"/>
      <c r="J75488"/>
      <c r="K75488"/>
      <c r="L75488"/>
    </row>
    <row r="75489" spans="9:12" ht="15" x14ac:dyDescent="0.25">
      <c r="I75489"/>
      <c r="J75489"/>
      <c r="K75489"/>
      <c r="L75489"/>
    </row>
    <row r="75490" spans="9:12" ht="15" x14ac:dyDescent="0.25">
      <c r="I75490"/>
      <c r="J75490"/>
      <c r="K75490"/>
      <c r="L75490"/>
    </row>
    <row r="75491" spans="9:12" ht="15" x14ac:dyDescent="0.25">
      <c r="I75491"/>
      <c r="J75491"/>
      <c r="K75491"/>
      <c r="L75491"/>
    </row>
    <row r="75492" spans="9:12" ht="15" x14ac:dyDescent="0.25">
      <c r="I75492"/>
      <c r="J75492"/>
      <c r="K75492"/>
      <c r="L75492"/>
    </row>
    <row r="75493" spans="9:12" ht="15" x14ac:dyDescent="0.25">
      <c r="I75493"/>
      <c r="J75493"/>
      <c r="K75493"/>
      <c r="L75493"/>
    </row>
    <row r="75494" spans="9:12" ht="15" x14ac:dyDescent="0.25">
      <c r="I75494"/>
      <c r="J75494"/>
      <c r="K75494"/>
      <c r="L75494"/>
    </row>
    <row r="75495" spans="9:12" ht="15" x14ac:dyDescent="0.25">
      <c r="I75495"/>
      <c r="J75495"/>
      <c r="K75495"/>
      <c r="L75495"/>
    </row>
    <row r="75496" spans="9:12" ht="15" x14ac:dyDescent="0.25">
      <c r="I75496"/>
      <c r="J75496"/>
      <c r="K75496"/>
      <c r="L75496"/>
    </row>
    <row r="75497" spans="9:12" ht="15" x14ac:dyDescent="0.25">
      <c r="I75497"/>
      <c r="J75497"/>
      <c r="K75497"/>
      <c r="L75497"/>
    </row>
    <row r="75498" spans="9:12" ht="15" x14ac:dyDescent="0.25">
      <c r="I75498"/>
      <c r="J75498"/>
      <c r="K75498"/>
      <c r="L75498"/>
    </row>
    <row r="75499" spans="9:12" ht="15" x14ac:dyDescent="0.25">
      <c r="I75499"/>
      <c r="J75499"/>
      <c r="K75499"/>
      <c r="L75499"/>
    </row>
    <row r="75500" spans="9:12" ht="15" x14ac:dyDescent="0.25">
      <c r="I75500"/>
      <c r="J75500"/>
      <c r="K75500"/>
      <c r="L75500"/>
    </row>
    <row r="75501" spans="9:12" ht="15" x14ac:dyDescent="0.25">
      <c r="I75501"/>
      <c r="J75501"/>
      <c r="K75501"/>
      <c r="L75501"/>
    </row>
    <row r="75502" spans="9:12" ht="15" x14ac:dyDescent="0.25">
      <c r="I75502"/>
      <c r="J75502"/>
      <c r="K75502"/>
      <c r="L75502"/>
    </row>
    <row r="75503" spans="9:12" ht="15" x14ac:dyDescent="0.25">
      <c r="I75503"/>
      <c r="J75503"/>
      <c r="K75503"/>
      <c r="L75503"/>
    </row>
    <row r="75504" spans="9:12" ht="15" x14ac:dyDescent="0.25">
      <c r="I75504"/>
      <c r="J75504"/>
      <c r="K75504"/>
      <c r="L75504"/>
    </row>
    <row r="75505" spans="9:12" ht="15" x14ac:dyDescent="0.25">
      <c r="I75505"/>
      <c r="J75505"/>
      <c r="K75505"/>
      <c r="L75505"/>
    </row>
    <row r="75506" spans="9:12" ht="15" x14ac:dyDescent="0.25">
      <c r="I75506"/>
      <c r="J75506"/>
      <c r="K75506"/>
      <c r="L75506"/>
    </row>
    <row r="75507" spans="9:12" ht="15" x14ac:dyDescent="0.25">
      <c r="I75507"/>
      <c r="J75507"/>
      <c r="K75507"/>
      <c r="L75507"/>
    </row>
    <row r="75508" spans="9:12" ht="15" x14ac:dyDescent="0.25">
      <c r="I75508"/>
      <c r="J75508"/>
      <c r="K75508"/>
      <c r="L75508"/>
    </row>
    <row r="75509" spans="9:12" ht="15" x14ac:dyDescent="0.25">
      <c r="I75509"/>
      <c r="J75509"/>
      <c r="K75509"/>
      <c r="L75509"/>
    </row>
    <row r="75510" spans="9:12" ht="15" x14ac:dyDescent="0.25">
      <c r="I75510"/>
      <c r="J75510"/>
      <c r="K75510"/>
      <c r="L75510"/>
    </row>
    <row r="75511" spans="9:12" ht="15" x14ac:dyDescent="0.25">
      <c r="I75511"/>
      <c r="J75511"/>
      <c r="K75511"/>
      <c r="L75511"/>
    </row>
    <row r="75512" spans="9:12" ht="15" x14ac:dyDescent="0.25">
      <c r="I75512"/>
      <c r="J75512"/>
      <c r="K75512"/>
      <c r="L75512"/>
    </row>
    <row r="75513" spans="9:12" ht="15" x14ac:dyDescent="0.25">
      <c r="I75513"/>
      <c r="J75513"/>
      <c r="K75513"/>
      <c r="L75513"/>
    </row>
    <row r="75514" spans="9:12" ht="15" x14ac:dyDescent="0.25">
      <c r="I75514"/>
      <c r="J75514"/>
      <c r="K75514"/>
      <c r="L75514"/>
    </row>
    <row r="75515" spans="9:12" ht="15" x14ac:dyDescent="0.25">
      <c r="I75515"/>
      <c r="J75515"/>
      <c r="K75515"/>
      <c r="L75515"/>
    </row>
    <row r="75516" spans="9:12" ht="15" x14ac:dyDescent="0.25">
      <c r="I75516"/>
      <c r="J75516"/>
      <c r="K75516"/>
      <c r="L75516"/>
    </row>
    <row r="75517" spans="9:12" ht="15" x14ac:dyDescent="0.25">
      <c r="I75517"/>
      <c r="J75517"/>
      <c r="K75517"/>
      <c r="L75517"/>
    </row>
    <row r="75518" spans="9:12" ht="15" x14ac:dyDescent="0.25">
      <c r="I75518"/>
      <c r="J75518"/>
      <c r="K75518"/>
      <c r="L75518"/>
    </row>
    <row r="75519" spans="9:12" ht="15" x14ac:dyDescent="0.25">
      <c r="I75519"/>
      <c r="J75519"/>
      <c r="K75519"/>
      <c r="L75519"/>
    </row>
    <row r="75520" spans="9:12" ht="15" x14ac:dyDescent="0.25">
      <c r="I75520"/>
      <c r="J75520"/>
      <c r="K75520"/>
      <c r="L75520"/>
    </row>
    <row r="75521" spans="9:12" ht="15" x14ac:dyDescent="0.25">
      <c r="I75521"/>
      <c r="J75521"/>
      <c r="K75521"/>
      <c r="L75521"/>
    </row>
    <row r="75522" spans="9:12" ht="15" x14ac:dyDescent="0.25">
      <c r="I75522"/>
      <c r="J75522"/>
      <c r="K75522"/>
      <c r="L75522"/>
    </row>
    <row r="75523" spans="9:12" ht="15" x14ac:dyDescent="0.25">
      <c r="I75523"/>
      <c r="J75523"/>
      <c r="K75523"/>
      <c r="L75523"/>
    </row>
    <row r="75524" spans="9:12" ht="15" x14ac:dyDescent="0.25">
      <c r="I75524"/>
      <c r="J75524"/>
      <c r="K75524"/>
      <c r="L75524"/>
    </row>
    <row r="75525" spans="9:12" ht="15" x14ac:dyDescent="0.25">
      <c r="I75525"/>
      <c r="J75525"/>
      <c r="K75525"/>
      <c r="L75525"/>
    </row>
    <row r="75526" spans="9:12" ht="15" x14ac:dyDescent="0.25">
      <c r="I75526"/>
      <c r="J75526"/>
      <c r="K75526"/>
      <c r="L75526"/>
    </row>
    <row r="75527" spans="9:12" ht="15" x14ac:dyDescent="0.25">
      <c r="I75527"/>
      <c r="J75527"/>
      <c r="K75527"/>
      <c r="L75527"/>
    </row>
    <row r="75528" spans="9:12" ht="15" x14ac:dyDescent="0.25">
      <c r="I75528"/>
      <c r="J75528"/>
      <c r="K75528"/>
      <c r="L75528"/>
    </row>
    <row r="75529" spans="9:12" ht="15" x14ac:dyDescent="0.25">
      <c r="I75529"/>
      <c r="J75529"/>
      <c r="K75529"/>
      <c r="L75529"/>
    </row>
    <row r="75530" spans="9:12" ht="15" x14ac:dyDescent="0.25">
      <c r="I75530"/>
      <c r="J75530"/>
      <c r="K75530"/>
      <c r="L75530"/>
    </row>
    <row r="75531" spans="9:12" ht="15" x14ac:dyDescent="0.25">
      <c r="I75531"/>
      <c r="J75531"/>
      <c r="K75531"/>
      <c r="L75531"/>
    </row>
    <row r="75532" spans="9:12" ht="15" x14ac:dyDescent="0.25">
      <c r="I75532"/>
      <c r="J75532"/>
      <c r="K75532"/>
      <c r="L75532"/>
    </row>
    <row r="75533" spans="9:12" ht="15" x14ac:dyDescent="0.25">
      <c r="I75533"/>
      <c r="J75533"/>
      <c r="K75533"/>
      <c r="L75533"/>
    </row>
    <row r="75534" spans="9:12" ht="15" x14ac:dyDescent="0.25">
      <c r="I75534"/>
      <c r="J75534"/>
      <c r="K75534"/>
      <c r="L75534"/>
    </row>
    <row r="75535" spans="9:12" ht="15" x14ac:dyDescent="0.25">
      <c r="I75535"/>
      <c r="J75535"/>
      <c r="K75535"/>
      <c r="L75535"/>
    </row>
    <row r="75536" spans="9:12" ht="15" x14ac:dyDescent="0.25">
      <c r="I75536"/>
      <c r="J75536"/>
      <c r="K75536"/>
      <c r="L75536"/>
    </row>
    <row r="75537" spans="9:12" ht="15" x14ac:dyDescent="0.25">
      <c r="I75537"/>
      <c r="J75537"/>
      <c r="K75537"/>
      <c r="L75537"/>
    </row>
    <row r="75538" spans="9:12" ht="15" x14ac:dyDescent="0.25">
      <c r="I75538"/>
      <c r="J75538"/>
      <c r="K75538"/>
      <c r="L75538"/>
    </row>
    <row r="75539" spans="9:12" ht="15" x14ac:dyDescent="0.25">
      <c r="I75539"/>
      <c r="J75539"/>
      <c r="K75539"/>
      <c r="L75539"/>
    </row>
    <row r="75540" spans="9:12" ht="15" x14ac:dyDescent="0.25">
      <c r="I75540"/>
      <c r="J75540"/>
      <c r="K75540"/>
      <c r="L75540"/>
    </row>
    <row r="75541" spans="9:12" ht="15" x14ac:dyDescent="0.25">
      <c r="I75541"/>
      <c r="J75541"/>
      <c r="K75541"/>
      <c r="L75541"/>
    </row>
    <row r="75542" spans="9:12" ht="15" x14ac:dyDescent="0.25">
      <c r="I75542"/>
      <c r="J75542"/>
      <c r="K75542"/>
      <c r="L75542"/>
    </row>
    <row r="75543" spans="9:12" ht="15" x14ac:dyDescent="0.25">
      <c r="I75543"/>
      <c r="J75543"/>
      <c r="K75543"/>
      <c r="L75543"/>
    </row>
    <row r="75544" spans="9:12" ht="15" x14ac:dyDescent="0.25">
      <c r="I75544"/>
      <c r="J75544"/>
      <c r="K75544"/>
      <c r="L75544"/>
    </row>
    <row r="75545" spans="9:12" ht="15" x14ac:dyDescent="0.25">
      <c r="I75545"/>
      <c r="J75545"/>
      <c r="K75545"/>
      <c r="L75545"/>
    </row>
    <row r="75546" spans="9:12" ht="15" x14ac:dyDescent="0.25">
      <c r="I75546"/>
      <c r="J75546"/>
      <c r="K75546"/>
      <c r="L75546"/>
    </row>
    <row r="75547" spans="9:12" ht="15" x14ac:dyDescent="0.25">
      <c r="I75547"/>
      <c r="J75547"/>
      <c r="K75547"/>
      <c r="L75547"/>
    </row>
    <row r="75548" spans="9:12" ht="15" x14ac:dyDescent="0.25">
      <c r="I75548"/>
      <c r="J75548"/>
      <c r="K75548"/>
      <c r="L75548"/>
    </row>
    <row r="75549" spans="9:12" ht="15" x14ac:dyDescent="0.25">
      <c r="I75549"/>
      <c r="J75549"/>
      <c r="K75549"/>
      <c r="L75549"/>
    </row>
    <row r="75550" spans="9:12" ht="15" x14ac:dyDescent="0.25">
      <c r="I75550"/>
      <c r="J75550"/>
      <c r="K75550"/>
      <c r="L75550"/>
    </row>
    <row r="75551" spans="9:12" ht="15" x14ac:dyDescent="0.25">
      <c r="I75551"/>
      <c r="J75551"/>
      <c r="K75551"/>
      <c r="L75551"/>
    </row>
    <row r="75552" spans="9:12" ht="15" x14ac:dyDescent="0.25">
      <c r="I75552"/>
      <c r="J75552"/>
      <c r="K75552"/>
      <c r="L75552"/>
    </row>
    <row r="75553" spans="9:12" ht="15" x14ac:dyDescent="0.25">
      <c r="I75553"/>
      <c r="J75553"/>
      <c r="K75553"/>
      <c r="L75553"/>
    </row>
    <row r="75554" spans="9:12" ht="15" x14ac:dyDescent="0.25">
      <c r="I75554"/>
      <c r="J75554"/>
      <c r="K75554"/>
      <c r="L75554"/>
    </row>
    <row r="75555" spans="9:12" ht="15" x14ac:dyDescent="0.25">
      <c r="I75555"/>
      <c r="J75555"/>
      <c r="K75555"/>
      <c r="L75555"/>
    </row>
    <row r="75556" spans="9:12" ht="15" x14ac:dyDescent="0.25">
      <c r="I75556"/>
      <c r="J75556"/>
      <c r="K75556"/>
      <c r="L75556"/>
    </row>
    <row r="75557" spans="9:12" ht="15" x14ac:dyDescent="0.25">
      <c r="I75557"/>
      <c r="J75557"/>
      <c r="K75557"/>
      <c r="L75557"/>
    </row>
    <row r="75558" spans="9:12" ht="15" x14ac:dyDescent="0.25">
      <c r="I75558"/>
      <c r="J75558"/>
      <c r="K75558"/>
      <c r="L75558"/>
    </row>
    <row r="75559" spans="9:12" ht="15" x14ac:dyDescent="0.25">
      <c r="I75559"/>
      <c r="J75559"/>
      <c r="K75559"/>
      <c r="L75559"/>
    </row>
    <row r="75560" spans="9:12" ht="15" x14ac:dyDescent="0.25">
      <c r="I75560"/>
      <c r="J75560"/>
      <c r="K75560"/>
      <c r="L75560"/>
    </row>
    <row r="75561" spans="9:12" ht="15" x14ac:dyDescent="0.25">
      <c r="I75561"/>
      <c r="J75561"/>
      <c r="K75561"/>
      <c r="L75561"/>
    </row>
    <row r="75562" spans="9:12" ht="15" x14ac:dyDescent="0.25">
      <c r="I75562"/>
      <c r="J75562"/>
      <c r="K75562"/>
      <c r="L75562"/>
    </row>
    <row r="75563" spans="9:12" ht="15" x14ac:dyDescent="0.25">
      <c r="I75563"/>
      <c r="J75563"/>
      <c r="K75563"/>
      <c r="L75563"/>
    </row>
    <row r="75564" spans="9:12" ht="15" x14ac:dyDescent="0.25">
      <c r="I75564"/>
      <c r="J75564"/>
      <c r="K75564"/>
      <c r="L75564"/>
    </row>
    <row r="75565" spans="9:12" ht="15" x14ac:dyDescent="0.25">
      <c r="I75565"/>
      <c r="J75565"/>
      <c r="K75565"/>
      <c r="L75565"/>
    </row>
    <row r="75566" spans="9:12" ht="15" x14ac:dyDescent="0.25">
      <c r="I75566"/>
      <c r="J75566"/>
      <c r="K75566"/>
      <c r="L75566"/>
    </row>
    <row r="75567" spans="9:12" ht="15" x14ac:dyDescent="0.25">
      <c r="I75567"/>
      <c r="J75567"/>
      <c r="K75567"/>
      <c r="L75567"/>
    </row>
    <row r="75568" spans="9:12" ht="15" x14ac:dyDescent="0.25">
      <c r="I75568"/>
      <c r="J75568"/>
      <c r="K75568"/>
      <c r="L75568"/>
    </row>
    <row r="75569" spans="9:12" ht="15" x14ac:dyDescent="0.25">
      <c r="I75569"/>
      <c r="J75569"/>
      <c r="K75569"/>
      <c r="L75569"/>
    </row>
    <row r="75570" spans="9:12" ht="15" x14ac:dyDescent="0.25">
      <c r="I75570"/>
      <c r="J75570"/>
      <c r="K75570"/>
      <c r="L75570"/>
    </row>
    <row r="75571" spans="9:12" ht="15" x14ac:dyDescent="0.25">
      <c r="I75571"/>
      <c r="J75571"/>
      <c r="K75571"/>
      <c r="L75571"/>
    </row>
    <row r="75572" spans="9:12" ht="15" x14ac:dyDescent="0.25">
      <c r="I75572"/>
      <c r="J75572"/>
      <c r="K75572"/>
      <c r="L75572"/>
    </row>
    <row r="75573" spans="9:12" ht="15" x14ac:dyDescent="0.25">
      <c r="I75573"/>
      <c r="J75573"/>
      <c r="K75573"/>
      <c r="L75573"/>
    </row>
    <row r="75574" spans="9:12" ht="15" x14ac:dyDescent="0.25">
      <c r="I75574"/>
      <c r="J75574"/>
      <c r="K75574"/>
      <c r="L75574"/>
    </row>
    <row r="75575" spans="9:12" ht="15" x14ac:dyDescent="0.25">
      <c r="I75575"/>
      <c r="J75575"/>
      <c r="K75575"/>
      <c r="L75575"/>
    </row>
    <row r="75576" spans="9:12" ht="15" x14ac:dyDescent="0.25">
      <c r="I75576"/>
      <c r="J75576"/>
      <c r="K75576"/>
      <c r="L75576"/>
    </row>
    <row r="75577" spans="9:12" ht="15" x14ac:dyDescent="0.25">
      <c r="I75577"/>
      <c r="J75577"/>
      <c r="K75577"/>
      <c r="L75577"/>
    </row>
    <row r="75578" spans="9:12" ht="15" x14ac:dyDescent="0.25">
      <c r="I75578"/>
      <c r="J75578"/>
      <c r="K75578"/>
      <c r="L75578"/>
    </row>
    <row r="75579" spans="9:12" ht="15" x14ac:dyDescent="0.25">
      <c r="I75579"/>
      <c r="J75579"/>
      <c r="K75579"/>
      <c r="L75579"/>
    </row>
    <row r="75580" spans="9:12" ht="15" x14ac:dyDescent="0.25">
      <c r="I75580"/>
      <c r="J75580"/>
      <c r="K75580"/>
      <c r="L75580"/>
    </row>
    <row r="75581" spans="9:12" ht="15" x14ac:dyDescent="0.25">
      <c r="I75581"/>
      <c r="J75581"/>
      <c r="K75581"/>
      <c r="L75581"/>
    </row>
    <row r="75582" spans="9:12" ht="15" x14ac:dyDescent="0.25">
      <c r="I75582"/>
      <c r="J75582"/>
      <c r="K75582"/>
      <c r="L75582"/>
    </row>
    <row r="75583" spans="9:12" ht="15" x14ac:dyDescent="0.25">
      <c r="I75583"/>
      <c r="J75583"/>
      <c r="K75583"/>
      <c r="L75583"/>
    </row>
    <row r="75584" spans="9:12" ht="15" x14ac:dyDescent="0.25">
      <c r="I75584"/>
      <c r="J75584"/>
      <c r="K75584"/>
      <c r="L75584"/>
    </row>
    <row r="75585" spans="9:12" ht="15" x14ac:dyDescent="0.25">
      <c r="I75585"/>
      <c r="J75585"/>
      <c r="K75585"/>
      <c r="L75585"/>
    </row>
    <row r="75586" spans="9:12" ht="15" x14ac:dyDescent="0.25">
      <c r="I75586"/>
      <c r="J75586"/>
      <c r="K75586"/>
      <c r="L75586"/>
    </row>
    <row r="75587" spans="9:12" ht="15" x14ac:dyDescent="0.25">
      <c r="I75587"/>
      <c r="J75587"/>
      <c r="K75587"/>
      <c r="L75587"/>
    </row>
    <row r="75588" spans="9:12" ht="15" x14ac:dyDescent="0.25">
      <c r="I75588"/>
      <c r="J75588"/>
      <c r="K75588"/>
      <c r="L75588"/>
    </row>
    <row r="75589" spans="9:12" ht="15" x14ac:dyDescent="0.25">
      <c r="I75589"/>
      <c r="J75589"/>
      <c r="K75589"/>
      <c r="L75589"/>
    </row>
    <row r="75590" spans="9:12" ht="15" x14ac:dyDescent="0.25">
      <c r="I75590"/>
      <c r="J75590"/>
      <c r="K75590"/>
      <c r="L75590"/>
    </row>
    <row r="75591" spans="9:12" ht="15" x14ac:dyDescent="0.25">
      <c r="I75591"/>
      <c r="J75591"/>
      <c r="K75591"/>
      <c r="L75591"/>
    </row>
    <row r="75592" spans="9:12" ht="15" x14ac:dyDescent="0.25">
      <c r="I75592"/>
      <c r="J75592"/>
      <c r="K75592"/>
      <c r="L75592"/>
    </row>
    <row r="75593" spans="9:12" ht="15" x14ac:dyDescent="0.25">
      <c r="I75593"/>
      <c r="J75593"/>
      <c r="K75593"/>
      <c r="L75593"/>
    </row>
    <row r="75594" spans="9:12" ht="15" x14ac:dyDescent="0.25">
      <c r="I75594"/>
      <c r="J75594"/>
      <c r="K75594"/>
      <c r="L75594"/>
    </row>
    <row r="75595" spans="9:12" ht="15" x14ac:dyDescent="0.25">
      <c r="I75595"/>
      <c r="J75595"/>
      <c r="K75595"/>
      <c r="L75595"/>
    </row>
    <row r="75596" spans="9:12" ht="15" x14ac:dyDescent="0.25">
      <c r="I75596"/>
      <c r="J75596"/>
      <c r="K75596"/>
      <c r="L75596"/>
    </row>
    <row r="75597" spans="9:12" ht="15" x14ac:dyDescent="0.25">
      <c r="I75597"/>
      <c r="J75597"/>
      <c r="K75597"/>
      <c r="L75597"/>
    </row>
    <row r="75598" spans="9:12" ht="15" x14ac:dyDescent="0.25">
      <c r="I75598"/>
      <c r="J75598"/>
      <c r="K75598"/>
      <c r="L75598"/>
    </row>
    <row r="75599" spans="9:12" ht="15" x14ac:dyDescent="0.25">
      <c r="I75599"/>
      <c r="J75599"/>
      <c r="K75599"/>
      <c r="L75599"/>
    </row>
    <row r="75600" spans="9:12" ht="15" x14ac:dyDescent="0.25">
      <c r="I75600"/>
      <c r="J75600"/>
      <c r="K75600"/>
      <c r="L75600"/>
    </row>
    <row r="75601" spans="9:12" ht="15" x14ac:dyDescent="0.25">
      <c r="I75601"/>
      <c r="J75601"/>
      <c r="K75601"/>
      <c r="L75601"/>
    </row>
    <row r="75602" spans="9:12" ht="15" x14ac:dyDescent="0.25">
      <c r="I75602"/>
      <c r="J75602"/>
      <c r="K75602"/>
      <c r="L75602"/>
    </row>
    <row r="75603" spans="9:12" ht="15" x14ac:dyDescent="0.25">
      <c r="I75603"/>
      <c r="J75603"/>
      <c r="K75603"/>
      <c r="L75603"/>
    </row>
    <row r="75604" spans="9:12" ht="15" x14ac:dyDescent="0.25">
      <c r="I75604"/>
      <c r="J75604"/>
      <c r="K75604"/>
      <c r="L75604"/>
    </row>
    <row r="75605" spans="9:12" ht="15" x14ac:dyDescent="0.25">
      <c r="I75605"/>
      <c r="J75605"/>
      <c r="K75605"/>
      <c r="L75605"/>
    </row>
    <row r="75606" spans="9:12" ht="15" x14ac:dyDescent="0.25">
      <c r="I75606"/>
      <c r="J75606"/>
      <c r="K75606"/>
      <c r="L75606"/>
    </row>
    <row r="75607" spans="9:12" ht="15" x14ac:dyDescent="0.25">
      <c r="I75607"/>
      <c r="J75607"/>
      <c r="K75607"/>
      <c r="L75607"/>
    </row>
    <row r="75608" spans="9:12" ht="15" x14ac:dyDescent="0.25">
      <c r="I75608"/>
      <c r="J75608"/>
      <c r="K75608"/>
      <c r="L75608"/>
    </row>
    <row r="75609" spans="9:12" ht="15" x14ac:dyDescent="0.25">
      <c r="I75609"/>
      <c r="J75609"/>
      <c r="K75609"/>
      <c r="L75609"/>
    </row>
    <row r="75610" spans="9:12" ht="15" x14ac:dyDescent="0.25">
      <c r="I75610"/>
      <c r="J75610"/>
      <c r="K75610"/>
      <c r="L75610"/>
    </row>
    <row r="75611" spans="9:12" ht="15" x14ac:dyDescent="0.25">
      <c r="I75611"/>
      <c r="J75611"/>
      <c r="K75611"/>
      <c r="L75611"/>
    </row>
    <row r="75612" spans="9:12" ht="15" x14ac:dyDescent="0.25">
      <c r="I75612"/>
      <c r="J75612"/>
      <c r="K75612"/>
      <c r="L75612"/>
    </row>
    <row r="75613" spans="9:12" ht="15" x14ac:dyDescent="0.25">
      <c r="I75613"/>
      <c r="J75613"/>
      <c r="K75613"/>
      <c r="L75613"/>
    </row>
    <row r="75614" spans="9:12" ht="15" x14ac:dyDescent="0.25">
      <c r="I75614"/>
      <c r="J75614"/>
      <c r="K75614"/>
      <c r="L75614"/>
    </row>
    <row r="75615" spans="9:12" ht="15" x14ac:dyDescent="0.25">
      <c r="I75615"/>
      <c r="J75615"/>
      <c r="K75615"/>
      <c r="L75615"/>
    </row>
    <row r="75616" spans="9:12" ht="15" x14ac:dyDescent="0.25">
      <c r="I75616"/>
      <c r="J75616"/>
      <c r="K75616"/>
      <c r="L75616"/>
    </row>
    <row r="75617" spans="9:12" ht="15" x14ac:dyDescent="0.25">
      <c r="I75617"/>
      <c r="J75617"/>
      <c r="K75617"/>
      <c r="L75617"/>
    </row>
    <row r="75618" spans="9:12" ht="15" x14ac:dyDescent="0.25">
      <c r="I75618"/>
      <c r="J75618"/>
      <c r="K75618"/>
      <c r="L75618"/>
    </row>
    <row r="75619" spans="9:12" ht="15" x14ac:dyDescent="0.25">
      <c r="I75619"/>
      <c r="J75619"/>
      <c r="K75619"/>
      <c r="L75619"/>
    </row>
    <row r="75620" spans="9:12" ht="15" x14ac:dyDescent="0.25">
      <c r="I75620"/>
      <c r="J75620"/>
      <c r="K75620"/>
      <c r="L75620"/>
    </row>
    <row r="75621" spans="9:12" ht="15" x14ac:dyDescent="0.25">
      <c r="I75621"/>
      <c r="J75621"/>
      <c r="K75621"/>
      <c r="L75621"/>
    </row>
    <row r="75622" spans="9:12" ht="15" x14ac:dyDescent="0.25">
      <c r="I75622"/>
      <c r="J75622"/>
      <c r="K75622"/>
      <c r="L75622"/>
    </row>
    <row r="75623" spans="9:12" ht="15" x14ac:dyDescent="0.25">
      <c r="I75623"/>
      <c r="J75623"/>
      <c r="K75623"/>
      <c r="L75623"/>
    </row>
    <row r="75624" spans="9:12" ht="15" x14ac:dyDescent="0.25">
      <c r="I75624"/>
      <c r="J75624"/>
      <c r="K75624"/>
      <c r="L75624"/>
    </row>
    <row r="75625" spans="9:12" ht="15" x14ac:dyDescent="0.25">
      <c r="I75625"/>
      <c r="J75625"/>
      <c r="K75625"/>
      <c r="L75625"/>
    </row>
    <row r="75626" spans="9:12" ht="15" x14ac:dyDescent="0.25">
      <c r="I75626"/>
      <c r="J75626"/>
      <c r="K75626"/>
      <c r="L75626"/>
    </row>
    <row r="75627" spans="9:12" ht="15" x14ac:dyDescent="0.25">
      <c r="I75627"/>
      <c r="J75627"/>
      <c r="K75627"/>
      <c r="L75627"/>
    </row>
    <row r="75628" spans="9:12" ht="15" x14ac:dyDescent="0.25">
      <c r="I75628"/>
      <c r="J75628"/>
      <c r="K75628"/>
      <c r="L75628"/>
    </row>
    <row r="75629" spans="9:12" ht="15" x14ac:dyDescent="0.25">
      <c r="I75629"/>
      <c r="J75629"/>
      <c r="K75629"/>
      <c r="L75629"/>
    </row>
    <row r="75630" spans="9:12" ht="15" x14ac:dyDescent="0.25">
      <c r="I75630"/>
      <c r="J75630"/>
      <c r="K75630"/>
      <c r="L75630"/>
    </row>
    <row r="75631" spans="9:12" ht="15" x14ac:dyDescent="0.25">
      <c r="I75631"/>
      <c r="J75631"/>
      <c r="K75631"/>
      <c r="L75631"/>
    </row>
    <row r="75632" spans="9:12" ht="15" x14ac:dyDescent="0.25">
      <c r="I75632"/>
      <c r="J75632"/>
      <c r="K75632"/>
      <c r="L75632"/>
    </row>
    <row r="75633" spans="9:12" ht="15" x14ac:dyDescent="0.25">
      <c r="I75633"/>
      <c r="J75633"/>
      <c r="K75633"/>
      <c r="L75633"/>
    </row>
    <row r="75634" spans="9:12" ht="15" x14ac:dyDescent="0.25">
      <c r="I75634"/>
      <c r="J75634"/>
      <c r="K75634"/>
      <c r="L75634"/>
    </row>
    <row r="75635" spans="9:12" ht="15" x14ac:dyDescent="0.25">
      <c r="I75635"/>
      <c r="J75635"/>
      <c r="K75635"/>
      <c r="L75635"/>
    </row>
    <row r="75636" spans="9:12" ht="15" x14ac:dyDescent="0.25">
      <c r="I75636"/>
      <c r="J75636"/>
      <c r="K75636"/>
      <c r="L75636"/>
    </row>
    <row r="75637" spans="9:12" ht="15" x14ac:dyDescent="0.25">
      <c r="I75637"/>
      <c r="J75637"/>
      <c r="K75637"/>
      <c r="L75637"/>
    </row>
    <row r="75638" spans="9:12" ht="15" x14ac:dyDescent="0.25">
      <c r="I75638"/>
      <c r="J75638"/>
      <c r="K75638"/>
      <c r="L75638"/>
    </row>
    <row r="75639" spans="9:12" ht="15" x14ac:dyDescent="0.25">
      <c r="I75639"/>
      <c r="J75639"/>
      <c r="K75639"/>
      <c r="L75639"/>
    </row>
    <row r="75640" spans="9:12" ht="15" x14ac:dyDescent="0.25">
      <c r="I75640"/>
      <c r="J75640"/>
      <c r="K75640"/>
      <c r="L75640"/>
    </row>
    <row r="75641" spans="9:12" ht="15" x14ac:dyDescent="0.25">
      <c r="I75641"/>
      <c r="J75641"/>
      <c r="K75641"/>
      <c r="L75641"/>
    </row>
    <row r="75642" spans="9:12" ht="15" x14ac:dyDescent="0.25">
      <c r="I75642"/>
      <c r="J75642"/>
      <c r="K75642"/>
      <c r="L75642"/>
    </row>
    <row r="75643" spans="9:12" ht="15" x14ac:dyDescent="0.25">
      <c r="I75643"/>
      <c r="J75643"/>
      <c r="K75643"/>
      <c r="L75643"/>
    </row>
    <row r="75644" spans="9:12" ht="15" x14ac:dyDescent="0.25">
      <c r="I75644"/>
      <c r="J75644"/>
      <c r="K75644"/>
      <c r="L75644"/>
    </row>
    <row r="75645" spans="9:12" ht="15" x14ac:dyDescent="0.25">
      <c r="I75645"/>
      <c r="J75645"/>
      <c r="K75645"/>
      <c r="L75645"/>
    </row>
    <row r="75646" spans="9:12" ht="15" x14ac:dyDescent="0.25">
      <c r="I75646"/>
      <c r="J75646"/>
      <c r="K75646"/>
      <c r="L75646"/>
    </row>
    <row r="75647" spans="9:12" ht="15" x14ac:dyDescent="0.25">
      <c r="I75647"/>
      <c r="J75647"/>
      <c r="K75647"/>
      <c r="L75647"/>
    </row>
    <row r="75648" spans="9:12" ht="15" x14ac:dyDescent="0.25">
      <c r="I75648"/>
      <c r="J75648"/>
      <c r="K75648"/>
      <c r="L75648"/>
    </row>
    <row r="75649" spans="9:12" ht="15" x14ac:dyDescent="0.25">
      <c r="I75649"/>
      <c r="J75649"/>
      <c r="K75649"/>
      <c r="L75649"/>
    </row>
    <row r="75650" spans="9:12" ht="15" x14ac:dyDescent="0.25">
      <c r="I75650"/>
      <c r="J75650"/>
      <c r="K75650"/>
      <c r="L75650"/>
    </row>
    <row r="75651" spans="9:12" ht="15" x14ac:dyDescent="0.25">
      <c r="I75651"/>
      <c r="J75651"/>
      <c r="K75651"/>
      <c r="L75651"/>
    </row>
    <row r="75652" spans="9:12" ht="15" x14ac:dyDescent="0.25">
      <c r="I75652"/>
      <c r="J75652"/>
      <c r="K75652"/>
      <c r="L75652"/>
    </row>
    <row r="75653" spans="9:12" ht="15" x14ac:dyDescent="0.25">
      <c r="I75653"/>
      <c r="J75653"/>
      <c r="K75653"/>
      <c r="L75653"/>
    </row>
    <row r="75654" spans="9:12" ht="15" x14ac:dyDescent="0.25">
      <c r="I75654"/>
      <c r="J75654"/>
      <c r="K75654"/>
      <c r="L75654"/>
    </row>
    <row r="75655" spans="9:12" ht="15" x14ac:dyDescent="0.25">
      <c r="I75655"/>
      <c r="J75655"/>
      <c r="K75655"/>
      <c r="L75655"/>
    </row>
    <row r="75656" spans="9:12" ht="15" x14ac:dyDescent="0.25">
      <c r="I75656"/>
      <c r="J75656"/>
      <c r="K75656"/>
      <c r="L75656"/>
    </row>
    <row r="75657" spans="9:12" ht="15" x14ac:dyDescent="0.25">
      <c r="I75657"/>
      <c r="J75657"/>
      <c r="K75657"/>
      <c r="L75657"/>
    </row>
    <row r="75658" spans="9:12" ht="15" x14ac:dyDescent="0.25">
      <c r="I75658"/>
      <c r="J75658"/>
      <c r="K75658"/>
      <c r="L75658"/>
    </row>
    <row r="75659" spans="9:12" ht="15" x14ac:dyDescent="0.25">
      <c r="I75659"/>
      <c r="J75659"/>
      <c r="K75659"/>
      <c r="L75659"/>
    </row>
    <row r="75660" spans="9:12" ht="15" x14ac:dyDescent="0.25">
      <c r="I75660"/>
      <c r="J75660"/>
      <c r="K75660"/>
      <c r="L75660"/>
    </row>
    <row r="75661" spans="9:12" ht="15" x14ac:dyDescent="0.25">
      <c r="I75661"/>
      <c r="J75661"/>
      <c r="K75661"/>
      <c r="L75661"/>
    </row>
    <row r="75662" spans="9:12" ht="15" x14ac:dyDescent="0.25">
      <c r="I75662"/>
      <c r="J75662"/>
      <c r="K75662"/>
      <c r="L75662"/>
    </row>
    <row r="75663" spans="9:12" ht="15" x14ac:dyDescent="0.25">
      <c r="I75663"/>
      <c r="J75663"/>
      <c r="K75663"/>
      <c r="L75663"/>
    </row>
    <row r="75664" spans="9:12" ht="15" x14ac:dyDescent="0.25">
      <c r="I75664"/>
      <c r="J75664"/>
      <c r="K75664"/>
      <c r="L75664"/>
    </row>
    <row r="75665" spans="9:12" ht="15" x14ac:dyDescent="0.25">
      <c r="I75665"/>
      <c r="J75665"/>
      <c r="K75665"/>
      <c r="L75665"/>
    </row>
    <row r="75666" spans="9:12" ht="15" x14ac:dyDescent="0.25">
      <c r="I75666"/>
      <c r="J75666"/>
      <c r="K75666"/>
      <c r="L75666"/>
    </row>
    <row r="75667" spans="9:12" ht="15" x14ac:dyDescent="0.25">
      <c r="I75667"/>
      <c r="J75667"/>
      <c r="K75667"/>
      <c r="L75667"/>
    </row>
    <row r="75668" spans="9:12" ht="15" x14ac:dyDescent="0.25">
      <c r="I75668"/>
      <c r="J75668"/>
      <c r="K75668"/>
      <c r="L75668"/>
    </row>
    <row r="75669" spans="9:12" ht="15" x14ac:dyDescent="0.25">
      <c r="I75669"/>
      <c r="J75669"/>
      <c r="K75669"/>
      <c r="L75669"/>
    </row>
    <row r="75670" spans="9:12" ht="15" x14ac:dyDescent="0.25">
      <c r="I75670"/>
      <c r="J75670"/>
      <c r="K75670"/>
      <c r="L75670"/>
    </row>
    <row r="75671" spans="9:12" ht="15" x14ac:dyDescent="0.25">
      <c r="I75671"/>
      <c r="J75671"/>
      <c r="K75671"/>
      <c r="L75671"/>
    </row>
    <row r="75672" spans="9:12" ht="15" x14ac:dyDescent="0.25">
      <c r="I75672"/>
      <c r="J75672"/>
      <c r="K75672"/>
      <c r="L75672"/>
    </row>
    <row r="75673" spans="9:12" ht="15" x14ac:dyDescent="0.25">
      <c r="I75673"/>
      <c r="J75673"/>
      <c r="K75673"/>
      <c r="L75673"/>
    </row>
    <row r="75674" spans="9:12" ht="15" x14ac:dyDescent="0.25">
      <c r="I75674"/>
      <c r="J75674"/>
      <c r="K75674"/>
      <c r="L75674"/>
    </row>
    <row r="75675" spans="9:12" ht="15" x14ac:dyDescent="0.25">
      <c r="I75675"/>
      <c r="J75675"/>
      <c r="K75675"/>
      <c r="L75675"/>
    </row>
    <row r="75676" spans="9:12" ht="15" x14ac:dyDescent="0.25">
      <c r="I75676"/>
      <c r="J75676"/>
      <c r="K75676"/>
      <c r="L75676"/>
    </row>
    <row r="75677" spans="9:12" ht="15" x14ac:dyDescent="0.25">
      <c r="I75677"/>
      <c r="J75677"/>
      <c r="K75677"/>
      <c r="L75677"/>
    </row>
    <row r="75678" spans="9:12" ht="15" x14ac:dyDescent="0.25">
      <c r="I75678"/>
      <c r="J75678"/>
      <c r="K75678"/>
      <c r="L75678"/>
    </row>
    <row r="75679" spans="9:12" ht="15" x14ac:dyDescent="0.25">
      <c r="I75679"/>
      <c r="J75679"/>
      <c r="K75679"/>
      <c r="L75679"/>
    </row>
    <row r="75680" spans="9:12" ht="15" x14ac:dyDescent="0.25">
      <c r="I75680"/>
      <c r="J75680"/>
      <c r="K75680"/>
      <c r="L75680"/>
    </row>
    <row r="75681" spans="9:12" ht="15" x14ac:dyDescent="0.25">
      <c r="I75681"/>
      <c r="J75681"/>
      <c r="K75681"/>
      <c r="L75681"/>
    </row>
    <row r="75682" spans="9:12" ht="15" x14ac:dyDescent="0.25">
      <c r="I75682"/>
      <c r="J75682"/>
      <c r="K75682"/>
      <c r="L75682"/>
    </row>
    <row r="75683" spans="9:12" ht="15" x14ac:dyDescent="0.25">
      <c r="I75683"/>
      <c r="J75683"/>
      <c r="K75683"/>
      <c r="L75683"/>
    </row>
    <row r="75684" spans="9:12" ht="15" x14ac:dyDescent="0.25">
      <c r="I75684"/>
      <c r="J75684"/>
      <c r="K75684"/>
      <c r="L75684"/>
    </row>
    <row r="75685" spans="9:12" ht="15" x14ac:dyDescent="0.25">
      <c r="I75685"/>
      <c r="J75685"/>
      <c r="K75685"/>
      <c r="L75685"/>
    </row>
    <row r="75686" spans="9:12" ht="15" x14ac:dyDescent="0.25">
      <c r="I75686"/>
      <c r="J75686"/>
      <c r="K75686"/>
      <c r="L75686"/>
    </row>
    <row r="75687" spans="9:12" ht="15" x14ac:dyDescent="0.25">
      <c r="I75687"/>
      <c r="J75687"/>
      <c r="K75687"/>
      <c r="L75687"/>
    </row>
    <row r="75688" spans="9:12" ht="15" x14ac:dyDescent="0.25">
      <c r="I75688"/>
      <c r="J75688"/>
      <c r="K75688"/>
      <c r="L75688"/>
    </row>
    <row r="75689" spans="9:12" ht="15" x14ac:dyDescent="0.25">
      <c r="I75689"/>
      <c r="J75689"/>
      <c r="K75689"/>
      <c r="L75689"/>
    </row>
    <row r="75690" spans="9:12" ht="15" x14ac:dyDescent="0.25">
      <c r="I75690"/>
      <c r="J75690"/>
      <c r="K75690"/>
      <c r="L75690"/>
    </row>
    <row r="75691" spans="9:12" ht="15" x14ac:dyDescent="0.25">
      <c r="I75691"/>
      <c r="J75691"/>
      <c r="K75691"/>
      <c r="L75691"/>
    </row>
    <row r="75692" spans="9:12" ht="15" x14ac:dyDescent="0.25">
      <c r="I75692"/>
      <c r="J75692"/>
      <c r="K75692"/>
      <c r="L75692"/>
    </row>
    <row r="75693" spans="9:12" ht="15" x14ac:dyDescent="0.25">
      <c r="I75693"/>
      <c r="J75693"/>
      <c r="K75693"/>
      <c r="L75693"/>
    </row>
    <row r="75694" spans="9:12" ht="15" x14ac:dyDescent="0.25">
      <c r="I75694"/>
      <c r="J75694"/>
      <c r="K75694"/>
      <c r="L75694"/>
    </row>
    <row r="75695" spans="9:12" ht="15" x14ac:dyDescent="0.25">
      <c r="I75695"/>
      <c r="J75695"/>
      <c r="K75695"/>
      <c r="L75695"/>
    </row>
    <row r="75696" spans="9:12" ht="15" x14ac:dyDescent="0.25">
      <c r="I75696"/>
      <c r="J75696"/>
      <c r="K75696"/>
      <c r="L75696"/>
    </row>
    <row r="75697" spans="9:12" ht="15" x14ac:dyDescent="0.25">
      <c r="I75697"/>
      <c r="J75697"/>
      <c r="K75697"/>
      <c r="L75697"/>
    </row>
    <row r="75698" spans="9:12" ht="15" x14ac:dyDescent="0.25">
      <c r="I75698"/>
      <c r="J75698"/>
      <c r="K75698"/>
      <c r="L75698"/>
    </row>
    <row r="75699" spans="9:12" ht="15" x14ac:dyDescent="0.25">
      <c r="I75699"/>
      <c r="J75699"/>
      <c r="K75699"/>
      <c r="L75699"/>
    </row>
    <row r="75700" spans="9:12" ht="15" x14ac:dyDescent="0.25">
      <c r="I75700"/>
      <c r="J75700"/>
      <c r="K75700"/>
      <c r="L75700"/>
    </row>
    <row r="75701" spans="9:12" ht="15" x14ac:dyDescent="0.25">
      <c r="I75701"/>
      <c r="J75701"/>
      <c r="K75701"/>
      <c r="L75701"/>
    </row>
    <row r="75702" spans="9:12" ht="15" x14ac:dyDescent="0.25">
      <c r="I75702"/>
      <c r="J75702"/>
      <c r="K75702"/>
      <c r="L75702"/>
    </row>
    <row r="75703" spans="9:12" ht="15" x14ac:dyDescent="0.25">
      <c r="I75703"/>
      <c r="J75703"/>
      <c r="K75703"/>
      <c r="L75703"/>
    </row>
    <row r="75704" spans="9:12" ht="15" x14ac:dyDescent="0.25">
      <c r="I75704"/>
      <c r="J75704"/>
      <c r="K75704"/>
      <c r="L75704"/>
    </row>
    <row r="75705" spans="9:12" ht="15" x14ac:dyDescent="0.25">
      <c r="I75705"/>
      <c r="J75705"/>
      <c r="K75705"/>
      <c r="L75705"/>
    </row>
    <row r="75706" spans="9:12" ht="15" x14ac:dyDescent="0.25">
      <c r="I75706"/>
      <c r="J75706"/>
      <c r="K75706"/>
      <c r="L75706"/>
    </row>
    <row r="75707" spans="9:12" ht="15" x14ac:dyDescent="0.25">
      <c r="I75707"/>
      <c r="J75707"/>
      <c r="K75707"/>
      <c r="L75707"/>
    </row>
    <row r="75708" spans="9:12" ht="15" x14ac:dyDescent="0.25">
      <c r="I75708"/>
      <c r="J75708"/>
      <c r="K75708"/>
      <c r="L75708"/>
    </row>
    <row r="75709" spans="9:12" ht="15" x14ac:dyDescent="0.25">
      <c r="I75709"/>
      <c r="J75709"/>
      <c r="K75709"/>
      <c r="L75709"/>
    </row>
    <row r="75710" spans="9:12" ht="15" x14ac:dyDescent="0.25">
      <c r="I75710"/>
      <c r="J75710"/>
      <c r="K75710"/>
      <c r="L75710"/>
    </row>
    <row r="75711" spans="9:12" ht="15" x14ac:dyDescent="0.25">
      <c r="I75711"/>
      <c r="J75711"/>
      <c r="K75711"/>
      <c r="L75711"/>
    </row>
    <row r="75712" spans="9:12" ht="15" x14ac:dyDescent="0.25">
      <c r="I75712"/>
      <c r="J75712"/>
      <c r="K75712"/>
      <c r="L75712"/>
    </row>
    <row r="75713" spans="9:12" ht="15" x14ac:dyDescent="0.25">
      <c r="I75713"/>
      <c r="J75713"/>
      <c r="K75713"/>
      <c r="L75713"/>
    </row>
    <row r="75714" spans="9:12" ht="15" x14ac:dyDescent="0.25">
      <c r="I75714"/>
      <c r="J75714"/>
      <c r="K75714"/>
      <c r="L75714"/>
    </row>
    <row r="75715" spans="9:12" ht="15" x14ac:dyDescent="0.25">
      <c r="I75715"/>
      <c r="J75715"/>
      <c r="K75715"/>
      <c r="L75715"/>
    </row>
    <row r="75716" spans="9:12" ht="15" x14ac:dyDescent="0.25">
      <c r="I75716"/>
      <c r="J75716"/>
      <c r="K75716"/>
      <c r="L75716"/>
    </row>
    <row r="75717" spans="9:12" ht="15" x14ac:dyDescent="0.25">
      <c r="I75717"/>
      <c r="J75717"/>
      <c r="K75717"/>
      <c r="L75717"/>
    </row>
    <row r="75718" spans="9:12" ht="15" x14ac:dyDescent="0.25">
      <c r="I75718"/>
      <c r="J75718"/>
      <c r="K75718"/>
      <c r="L75718"/>
    </row>
    <row r="75719" spans="9:12" ht="15" x14ac:dyDescent="0.25">
      <c r="I75719"/>
      <c r="J75719"/>
      <c r="K75719"/>
      <c r="L75719"/>
    </row>
    <row r="75720" spans="9:12" ht="15" x14ac:dyDescent="0.25">
      <c r="I75720"/>
      <c r="J75720"/>
      <c r="K75720"/>
      <c r="L75720"/>
    </row>
    <row r="75721" spans="9:12" ht="15" x14ac:dyDescent="0.25">
      <c r="I75721"/>
      <c r="J75721"/>
      <c r="K75721"/>
      <c r="L75721"/>
    </row>
    <row r="75722" spans="9:12" ht="15" x14ac:dyDescent="0.25">
      <c r="I75722"/>
      <c r="J75722"/>
      <c r="K75722"/>
      <c r="L75722"/>
    </row>
    <row r="75723" spans="9:12" ht="15" x14ac:dyDescent="0.25">
      <c r="I75723"/>
      <c r="J75723"/>
      <c r="K75723"/>
      <c r="L75723"/>
    </row>
    <row r="75724" spans="9:12" ht="15" x14ac:dyDescent="0.25">
      <c r="I75724"/>
      <c r="J75724"/>
      <c r="K75724"/>
      <c r="L75724"/>
    </row>
    <row r="75725" spans="9:12" ht="15" x14ac:dyDescent="0.25">
      <c r="I75725"/>
      <c r="J75725"/>
      <c r="K75725"/>
      <c r="L75725"/>
    </row>
    <row r="75726" spans="9:12" ht="15" x14ac:dyDescent="0.25">
      <c r="I75726"/>
      <c r="J75726"/>
      <c r="K75726"/>
      <c r="L75726"/>
    </row>
    <row r="75727" spans="9:12" ht="15" x14ac:dyDescent="0.25">
      <c r="I75727"/>
      <c r="J75727"/>
      <c r="K75727"/>
      <c r="L75727"/>
    </row>
    <row r="75728" spans="9:12" ht="15" x14ac:dyDescent="0.25">
      <c r="I75728"/>
      <c r="J75728"/>
      <c r="K75728"/>
      <c r="L75728"/>
    </row>
    <row r="75729" spans="9:12" ht="15" x14ac:dyDescent="0.25">
      <c r="I75729"/>
      <c r="J75729"/>
      <c r="K75729"/>
      <c r="L75729"/>
    </row>
    <row r="75730" spans="9:12" ht="15" x14ac:dyDescent="0.25">
      <c r="I75730"/>
      <c r="J75730"/>
      <c r="K75730"/>
      <c r="L75730"/>
    </row>
    <row r="75731" spans="9:12" ht="15" x14ac:dyDescent="0.25">
      <c r="I75731"/>
      <c r="J75731"/>
      <c r="K75731"/>
      <c r="L75731"/>
    </row>
    <row r="75732" spans="9:12" ht="15" x14ac:dyDescent="0.25">
      <c r="I75732"/>
      <c r="J75732"/>
      <c r="K75732"/>
      <c r="L75732"/>
    </row>
    <row r="75733" spans="9:12" ht="15" x14ac:dyDescent="0.25">
      <c r="I75733"/>
      <c r="J75733"/>
      <c r="K75733"/>
      <c r="L75733"/>
    </row>
    <row r="75734" spans="9:12" ht="15" x14ac:dyDescent="0.25">
      <c r="I75734"/>
      <c r="J75734"/>
      <c r="K75734"/>
      <c r="L75734"/>
    </row>
    <row r="75735" spans="9:12" ht="15" x14ac:dyDescent="0.25">
      <c r="I75735"/>
      <c r="J75735"/>
      <c r="K75735"/>
      <c r="L75735"/>
    </row>
    <row r="75736" spans="9:12" ht="15" x14ac:dyDescent="0.25">
      <c r="I75736"/>
      <c r="J75736"/>
      <c r="K75736"/>
      <c r="L75736"/>
    </row>
    <row r="75737" spans="9:12" ht="15" x14ac:dyDescent="0.25">
      <c r="I75737"/>
      <c r="J75737"/>
      <c r="K75737"/>
      <c r="L75737"/>
    </row>
    <row r="75738" spans="9:12" ht="15" x14ac:dyDescent="0.25">
      <c r="I75738"/>
      <c r="J75738"/>
      <c r="K75738"/>
      <c r="L75738"/>
    </row>
    <row r="75739" spans="9:12" ht="15" x14ac:dyDescent="0.25">
      <c r="I75739"/>
      <c r="J75739"/>
      <c r="K75739"/>
      <c r="L75739"/>
    </row>
    <row r="75740" spans="9:12" ht="15" x14ac:dyDescent="0.25">
      <c r="I75740"/>
      <c r="J75740"/>
      <c r="K75740"/>
      <c r="L75740"/>
    </row>
    <row r="75741" spans="9:12" ht="15" x14ac:dyDescent="0.25">
      <c r="I75741"/>
      <c r="J75741"/>
      <c r="K75741"/>
      <c r="L75741"/>
    </row>
    <row r="75742" spans="9:12" ht="15" x14ac:dyDescent="0.25">
      <c r="I75742"/>
      <c r="J75742"/>
      <c r="K75742"/>
      <c r="L75742"/>
    </row>
    <row r="75743" spans="9:12" ht="15" x14ac:dyDescent="0.25">
      <c r="I75743"/>
      <c r="J75743"/>
      <c r="K75743"/>
      <c r="L75743"/>
    </row>
    <row r="75744" spans="9:12" ht="15" x14ac:dyDescent="0.25">
      <c r="I75744"/>
      <c r="J75744"/>
      <c r="K75744"/>
      <c r="L75744"/>
    </row>
    <row r="75745" spans="9:12" ht="15" x14ac:dyDescent="0.25">
      <c r="I75745"/>
      <c r="J75745"/>
      <c r="K75745"/>
      <c r="L75745"/>
    </row>
    <row r="75746" spans="9:12" ht="15" x14ac:dyDescent="0.25">
      <c r="I75746"/>
      <c r="J75746"/>
      <c r="K75746"/>
      <c r="L75746"/>
    </row>
    <row r="75747" spans="9:12" ht="15" x14ac:dyDescent="0.25">
      <c r="I75747"/>
      <c r="J75747"/>
      <c r="K75747"/>
      <c r="L75747"/>
    </row>
    <row r="75748" spans="9:12" ht="15" x14ac:dyDescent="0.25">
      <c r="I75748"/>
      <c r="J75748"/>
      <c r="K75748"/>
      <c r="L75748"/>
    </row>
    <row r="75749" spans="9:12" ht="15" x14ac:dyDescent="0.25">
      <c r="I75749"/>
      <c r="J75749"/>
      <c r="K75749"/>
      <c r="L75749"/>
    </row>
    <row r="75750" spans="9:12" ht="15" x14ac:dyDescent="0.25">
      <c r="I75750"/>
      <c r="J75750"/>
      <c r="K75750"/>
      <c r="L75750"/>
    </row>
    <row r="75751" spans="9:12" ht="15" x14ac:dyDescent="0.25">
      <c r="I75751"/>
      <c r="J75751"/>
      <c r="K75751"/>
      <c r="L75751"/>
    </row>
    <row r="75752" spans="9:12" ht="15" x14ac:dyDescent="0.25">
      <c r="I75752"/>
      <c r="J75752"/>
      <c r="K75752"/>
      <c r="L75752"/>
    </row>
    <row r="75753" spans="9:12" ht="15" x14ac:dyDescent="0.25">
      <c r="I75753"/>
      <c r="J75753"/>
      <c r="K75753"/>
      <c r="L75753"/>
    </row>
    <row r="75754" spans="9:12" ht="15" x14ac:dyDescent="0.25">
      <c r="I75754"/>
      <c r="J75754"/>
      <c r="K75754"/>
      <c r="L75754"/>
    </row>
    <row r="75755" spans="9:12" ht="15" x14ac:dyDescent="0.25">
      <c r="I75755"/>
      <c r="J75755"/>
      <c r="K75755"/>
      <c r="L75755"/>
    </row>
    <row r="75756" spans="9:12" ht="15" x14ac:dyDescent="0.25">
      <c r="I75756"/>
      <c r="J75756"/>
      <c r="K75756"/>
      <c r="L75756"/>
    </row>
    <row r="75757" spans="9:12" ht="15" x14ac:dyDescent="0.25">
      <c r="I75757"/>
      <c r="J75757"/>
      <c r="K75757"/>
      <c r="L75757"/>
    </row>
    <row r="75758" spans="9:12" ht="15" x14ac:dyDescent="0.25">
      <c r="I75758"/>
      <c r="J75758"/>
      <c r="K75758"/>
      <c r="L75758"/>
    </row>
    <row r="75759" spans="9:12" ht="15" x14ac:dyDescent="0.25">
      <c r="I75759"/>
      <c r="J75759"/>
      <c r="K75759"/>
      <c r="L75759"/>
    </row>
    <row r="75760" spans="9:12" ht="15" x14ac:dyDescent="0.25">
      <c r="I75760"/>
      <c r="J75760"/>
      <c r="K75760"/>
      <c r="L75760"/>
    </row>
    <row r="75761" spans="9:12" ht="15" x14ac:dyDescent="0.25">
      <c r="I75761"/>
      <c r="J75761"/>
      <c r="K75761"/>
      <c r="L75761"/>
    </row>
    <row r="75762" spans="9:12" ht="15" x14ac:dyDescent="0.25">
      <c r="I75762"/>
      <c r="J75762"/>
      <c r="K75762"/>
      <c r="L75762"/>
    </row>
    <row r="75763" spans="9:12" ht="15" x14ac:dyDescent="0.25">
      <c r="I75763"/>
      <c r="J75763"/>
      <c r="K75763"/>
      <c r="L75763"/>
    </row>
    <row r="75764" spans="9:12" ht="15" x14ac:dyDescent="0.25">
      <c r="I75764"/>
      <c r="J75764"/>
      <c r="K75764"/>
      <c r="L75764"/>
    </row>
    <row r="75765" spans="9:12" ht="15" x14ac:dyDescent="0.25">
      <c r="I75765"/>
      <c r="J75765"/>
      <c r="K75765"/>
      <c r="L75765"/>
    </row>
    <row r="75766" spans="9:12" ht="15" x14ac:dyDescent="0.25">
      <c r="I75766"/>
      <c r="J75766"/>
      <c r="K75766"/>
      <c r="L75766"/>
    </row>
    <row r="75767" spans="9:12" ht="15" x14ac:dyDescent="0.25">
      <c r="I75767"/>
      <c r="J75767"/>
      <c r="K75767"/>
      <c r="L75767"/>
    </row>
    <row r="75768" spans="9:12" ht="15" x14ac:dyDescent="0.25">
      <c r="I75768"/>
      <c r="J75768"/>
      <c r="K75768"/>
      <c r="L75768"/>
    </row>
    <row r="75769" spans="9:12" ht="15" x14ac:dyDescent="0.25">
      <c r="I75769"/>
      <c r="J75769"/>
      <c r="K75769"/>
      <c r="L75769"/>
    </row>
    <row r="75770" spans="9:12" ht="15" x14ac:dyDescent="0.25">
      <c r="I75770"/>
      <c r="J75770"/>
      <c r="K75770"/>
      <c r="L75770"/>
    </row>
    <row r="75771" spans="9:12" ht="15" x14ac:dyDescent="0.25">
      <c r="I75771"/>
      <c r="J75771"/>
      <c r="K75771"/>
      <c r="L75771"/>
    </row>
    <row r="75772" spans="9:12" ht="15" x14ac:dyDescent="0.25">
      <c r="I75772"/>
      <c r="J75772"/>
      <c r="K75772"/>
      <c r="L75772"/>
    </row>
    <row r="75773" spans="9:12" ht="15" x14ac:dyDescent="0.25">
      <c r="I75773"/>
      <c r="J75773"/>
      <c r="K75773"/>
      <c r="L75773"/>
    </row>
    <row r="75774" spans="9:12" ht="15" x14ac:dyDescent="0.25">
      <c r="I75774"/>
      <c r="J75774"/>
      <c r="K75774"/>
      <c r="L75774"/>
    </row>
    <row r="75775" spans="9:12" ht="15" x14ac:dyDescent="0.25">
      <c r="I75775"/>
      <c r="J75775"/>
      <c r="K75775"/>
      <c r="L75775"/>
    </row>
    <row r="75776" spans="9:12" ht="15" x14ac:dyDescent="0.25">
      <c r="I75776"/>
      <c r="J75776"/>
      <c r="K75776"/>
      <c r="L75776"/>
    </row>
    <row r="75777" spans="9:12" ht="15" x14ac:dyDescent="0.25">
      <c r="I75777"/>
      <c r="J75777"/>
      <c r="K75777"/>
      <c r="L75777"/>
    </row>
    <row r="75778" spans="9:12" ht="15" x14ac:dyDescent="0.25">
      <c r="I75778"/>
      <c r="J75778"/>
      <c r="K75778"/>
      <c r="L75778"/>
    </row>
    <row r="75779" spans="9:12" ht="15" x14ac:dyDescent="0.25">
      <c r="I75779"/>
      <c r="J75779"/>
      <c r="K75779"/>
      <c r="L75779"/>
    </row>
    <row r="75780" spans="9:12" ht="15" x14ac:dyDescent="0.25">
      <c r="I75780"/>
      <c r="J75780"/>
      <c r="K75780"/>
      <c r="L75780"/>
    </row>
    <row r="75781" spans="9:12" ht="15" x14ac:dyDescent="0.25">
      <c r="I75781"/>
      <c r="J75781"/>
      <c r="K75781"/>
      <c r="L75781"/>
    </row>
    <row r="75782" spans="9:12" ht="15" x14ac:dyDescent="0.25">
      <c r="I75782"/>
      <c r="J75782"/>
      <c r="K75782"/>
      <c r="L75782"/>
    </row>
    <row r="75783" spans="9:12" ht="15" x14ac:dyDescent="0.25">
      <c r="I75783"/>
      <c r="J75783"/>
      <c r="K75783"/>
      <c r="L75783"/>
    </row>
    <row r="75784" spans="9:12" ht="15" x14ac:dyDescent="0.25">
      <c r="I75784"/>
      <c r="J75784"/>
      <c r="K75784"/>
      <c r="L75784"/>
    </row>
    <row r="75785" spans="9:12" ht="15" x14ac:dyDescent="0.25">
      <c r="I75785"/>
      <c r="J75785"/>
      <c r="K75785"/>
      <c r="L75785"/>
    </row>
    <row r="75786" spans="9:12" ht="15" x14ac:dyDescent="0.25">
      <c r="I75786"/>
      <c r="J75786"/>
      <c r="K75786"/>
      <c r="L75786"/>
    </row>
    <row r="75787" spans="9:12" ht="15" x14ac:dyDescent="0.25">
      <c r="I75787"/>
      <c r="J75787"/>
      <c r="K75787"/>
      <c r="L75787"/>
    </row>
    <row r="75788" spans="9:12" ht="15" x14ac:dyDescent="0.25">
      <c r="I75788"/>
      <c r="J75788"/>
      <c r="K75788"/>
      <c r="L75788"/>
    </row>
    <row r="75789" spans="9:12" ht="15" x14ac:dyDescent="0.25">
      <c r="I75789"/>
      <c r="J75789"/>
      <c r="K75789"/>
      <c r="L75789"/>
    </row>
    <row r="75790" spans="9:12" ht="15" x14ac:dyDescent="0.25">
      <c r="I75790"/>
      <c r="J75790"/>
      <c r="K75790"/>
      <c r="L75790"/>
    </row>
    <row r="75791" spans="9:12" ht="15" x14ac:dyDescent="0.25">
      <c r="I75791"/>
      <c r="J75791"/>
      <c r="K75791"/>
      <c r="L75791"/>
    </row>
    <row r="75792" spans="9:12" ht="15" x14ac:dyDescent="0.25">
      <c r="I75792"/>
      <c r="J75792"/>
      <c r="K75792"/>
      <c r="L75792"/>
    </row>
    <row r="75793" spans="9:12" ht="15" x14ac:dyDescent="0.25">
      <c r="I75793"/>
      <c r="J75793"/>
      <c r="K75793"/>
      <c r="L75793"/>
    </row>
    <row r="75794" spans="9:12" ht="15" x14ac:dyDescent="0.25">
      <c r="I75794"/>
      <c r="J75794"/>
      <c r="K75794"/>
      <c r="L75794"/>
    </row>
    <row r="75795" spans="9:12" ht="15" x14ac:dyDescent="0.25">
      <c r="I75795"/>
      <c r="J75795"/>
      <c r="K75795"/>
      <c r="L75795"/>
    </row>
    <row r="75796" spans="9:12" ht="15" x14ac:dyDescent="0.25">
      <c r="I75796"/>
      <c r="J75796"/>
      <c r="K75796"/>
      <c r="L75796"/>
    </row>
    <row r="75797" spans="9:12" ht="15" x14ac:dyDescent="0.25">
      <c r="I75797"/>
      <c r="J75797"/>
      <c r="K75797"/>
      <c r="L75797"/>
    </row>
    <row r="75798" spans="9:12" ht="15" x14ac:dyDescent="0.25">
      <c r="I75798"/>
      <c r="J75798"/>
      <c r="K75798"/>
      <c r="L75798"/>
    </row>
    <row r="75799" spans="9:12" ht="15" x14ac:dyDescent="0.25">
      <c r="I75799"/>
      <c r="J75799"/>
      <c r="K75799"/>
      <c r="L75799"/>
    </row>
    <row r="75800" spans="9:12" ht="15" x14ac:dyDescent="0.25">
      <c r="I75800"/>
      <c r="J75800"/>
      <c r="K75800"/>
      <c r="L75800"/>
    </row>
    <row r="75801" spans="9:12" ht="15" x14ac:dyDescent="0.25">
      <c r="I75801"/>
      <c r="J75801"/>
      <c r="K75801"/>
      <c r="L75801"/>
    </row>
    <row r="75802" spans="9:12" ht="15" x14ac:dyDescent="0.25">
      <c r="I75802"/>
      <c r="J75802"/>
      <c r="K75802"/>
      <c r="L75802"/>
    </row>
    <row r="75803" spans="9:12" ht="15" x14ac:dyDescent="0.25">
      <c r="I75803"/>
      <c r="J75803"/>
      <c r="K75803"/>
      <c r="L75803"/>
    </row>
    <row r="75804" spans="9:12" ht="15" x14ac:dyDescent="0.25">
      <c r="I75804"/>
      <c r="J75804"/>
      <c r="K75804"/>
      <c r="L75804"/>
    </row>
    <row r="75805" spans="9:12" ht="15" x14ac:dyDescent="0.25">
      <c r="I75805"/>
      <c r="J75805"/>
      <c r="K75805"/>
      <c r="L75805"/>
    </row>
    <row r="75806" spans="9:12" ht="15" x14ac:dyDescent="0.25">
      <c r="I75806"/>
      <c r="J75806"/>
      <c r="K75806"/>
      <c r="L75806"/>
    </row>
    <row r="75807" spans="9:12" ht="15" x14ac:dyDescent="0.25">
      <c r="I75807"/>
      <c r="J75807"/>
      <c r="K75807"/>
      <c r="L75807"/>
    </row>
    <row r="75808" spans="9:12" ht="15" x14ac:dyDescent="0.25">
      <c r="I75808"/>
      <c r="J75808"/>
      <c r="K75808"/>
      <c r="L75808"/>
    </row>
    <row r="75809" spans="9:12" ht="15" x14ac:dyDescent="0.25">
      <c r="I75809"/>
      <c r="J75809"/>
      <c r="K75809"/>
      <c r="L75809"/>
    </row>
    <row r="75810" spans="9:12" ht="15" x14ac:dyDescent="0.25">
      <c r="I75810"/>
      <c r="J75810"/>
      <c r="K75810"/>
      <c r="L75810"/>
    </row>
    <row r="75811" spans="9:12" ht="15" x14ac:dyDescent="0.25">
      <c r="I75811"/>
      <c r="J75811"/>
      <c r="K75811"/>
      <c r="L75811"/>
    </row>
    <row r="75812" spans="9:12" ht="15" x14ac:dyDescent="0.25">
      <c r="I75812"/>
      <c r="J75812"/>
      <c r="K75812"/>
      <c r="L75812"/>
    </row>
    <row r="75813" spans="9:12" ht="15" x14ac:dyDescent="0.25">
      <c r="I75813"/>
      <c r="J75813"/>
      <c r="K75813"/>
      <c r="L75813"/>
    </row>
    <row r="75814" spans="9:12" ht="15" x14ac:dyDescent="0.25">
      <c r="I75814"/>
      <c r="J75814"/>
      <c r="K75814"/>
      <c r="L75814"/>
    </row>
    <row r="75815" spans="9:12" ht="15" x14ac:dyDescent="0.25">
      <c r="I75815"/>
      <c r="J75815"/>
      <c r="K75815"/>
      <c r="L75815"/>
    </row>
    <row r="75816" spans="9:12" ht="15" x14ac:dyDescent="0.25">
      <c r="I75816"/>
      <c r="J75816"/>
      <c r="K75816"/>
      <c r="L75816"/>
    </row>
    <row r="75817" spans="9:12" ht="15" x14ac:dyDescent="0.25">
      <c r="I75817"/>
      <c r="J75817"/>
      <c r="K75817"/>
      <c r="L75817"/>
    </row>
    <row r="75818" spans="9:12" ht="15" x14ac:dyDescent="0.25">
      <c r="I75818"/>
      <c r="J75818"/>
      <c r="K75818"/>
      <c r="L75818"/>
    </row>
    <row r="75819" spans="9:12" ht="15" x14ac:dyDescent="0.25">
      <c r="I75819"/>
      <c r="J75819"/>
      <c r="K75819"/>
      <c r="L75819"/>
    </row>
    <row r="75820" spans="9:12" ht="15" x14ac:dyDescent="0.25">
      <c r="I75820"/>
      <c r="J75820"/>
      <c r="K75820"/>
      <c r="L75820"/>
    </row>
    <row r="75821" spans="9:12" ht="15" x14ac:dyDescent="0.25">
      <c r="I75821"/>
      <c r="J75821"/>
      <c r="K75821"/>
      <c r="L75821"/>
    </row>
    <row r="75822" spans="9:12" ht="15" x14ac:dyDescent="0.25">
      <c r="I75822"/>
      <c r="J75822"/>
      <c r="K75822"/>
      <c r="L75822"/>
    </row>
    <row r="75823" spans="9:12" ht="15" x14ac:dyDescent="0.25">
      <c r="I75823"/>
      <c r="J75823"/>
      <c r="K75823"/>
      <c r="L75823"/>
    </row>
    <row r="75824" spans="9:12" ht="15" x14ac:dyDescent="0.25">
      <c r="I75824"/>
      <c r="J75824"/>
      <c r="K75824"/>
      <c r="L75824"/>
    </row>
    <row r="75825" spans="9:12" ht="15" x14ac:dyDescent="0.25">
      <c r="I75825"/>
      <c r="J75825"/>
      <c r="K75825"/>
      <c r="L75825"/>
    </row>
    <row r="75826" spans="9:12" ht="15" x14ac:dyDescent="0.25">
      <c r="I75826"/>
      <c r="J75826"/>
      <c r="K75826"/>
      <c r="L75826"/>
    </row>
    <row r="75827" spans="9:12" ht="15" x14ac:dyDescent="0.25">
      <c r="I75827"/>
      <c r="J75827"/>
      <c r="K75827"/>
      <c r="L75827"/>
    </row>
    <row r="75828" spans="9:12" ht="15" x14ac:dyDescent="0.25">
      <c r="I75828"/>
      <c r="J75828"/>
      <c r="K75828"/>
      <c r="L75828"/>
    </row>
    <row r="75829" spans="9:12" ht="15" x14ac:dyDescent="0.25">
      <c r="I75829"/>
      <c r="J75829"/>
      <c r="K75829"/>
      <c r="L75829"/>
    </row>
    <row r="75830" spans="9:12" ht="15" x14ac:dyDescent="0.25">
      <c r="I75830"/>
      <c r="J75830"/>
      <c r="K75830"/>
      <c r="L75830"/>
    </row>
    <row r="75831" spans="9:12" ht="15" x14ac:dyDescent="0.25">
      <c r="I75831"/>
      <c r="J75831"/>
      <c r="K75831"/>
      <c r="L75831"/>
    </row>
    <row r="75832" spans="9:12" ht="15" x14ac:dyDescent="0.25">
      <c r="I75832"/>
      <c r="J75832"/>
      <c r="K75832"/>
      <c r="L75832"/>
    </row>
    <row r="75833" spans="9:12" ht="15" x14ac:dyDescent="0.25">
      <c r="I75833"/>
      <c r="J75833"/>
      <c r="K75833"/>
      <c r="L75833"/>
    </row>
    <row r="75834" spans="9:12" ht="15" x14ac:dyDescent="0.25">
      <c r="I75834"/>
      <c r="J75834"/>
      <c r="K75834"/>
      <c r="L75834"/>
    </row>
    <row r="75835" spans="9:12" ht="15" x14ac:dyDescent="0.25">
      <c r="I75835"/>
      <c r="J75835"/>
      <c r="K75835"/>
      <c r="L75835"/>
    </row>
    <row r="75836" spans="9:12" ht="15" x14ac:dyDescent="0.25">
      <c r="I75836"/>
      <c r="J75836"/>
      <c r="K75836"/>
      <c r="L75836"/>
    </row>
    <row r="75837" spans="9:12" ht="15" x14ac:dyDescent="0.25">
      <c r="I75837"/>
      <c r="J75837"/>
      <c r="K75837"/>
      <c r="L75837"/>
    </row>
    <row r="75838" spans="9:12" ht="15" x14ac:dyDescent="0.25">
      <c r="I75838"/>
      <c r="J75838"/>
      <c r="K75838"/>
      <c r="L75838"/>
    </row>
    <row r="75839" spans="9:12" ht="15" x14ac:dyDescent="0.25">
      <c r="I75839"/>
      <c r="J75839"/>
      <c r="K75839"/>
      <c r="L75839"/>
    </row>
    <row r="75840" spans="9:12" ht="15" x14ac:dyDescent="0.25">
      <c r="I75840"/>
      <c r="J75840"/>
      <c r="K75840"/>
      <c r="L75840"/>
    </row>
    <row r="75841" spans="9:12" ht="15" x14ac:dyDescent="0.25">
      <c r="I75841"/>
      <c r="J75841"/>
      <c r="K75841"/>
      <c r="L75841"/>
    </row>
    <row r="75842" spans="9:12" ht="15" x14ac:dyDescent="0.25">
      <c r="I75842"/>
      <c r="J75842"/>
      <c r="K75842"/>
      <c r="L75842"/>
    </row>
    <row r="75843" spans="9:12" ht="15" x14ac:dyDescent="0.25">
      <c r="I75843"/>
      <c r="J75843"/>
      <c r="K75843"/>
      <c r="L75843"/>
    </row>
    <row r="75844" spans="9:12" ht="15" x14ac:dyDescent="0.25">
      <c r="I75844"/>
      <c r="J75844"/>
      <c r="K75844"/>
      <c r="L75844"/>
    </row>
    <row r="75845" spans="9:12" ht="15" x14ac:dyDescent="0.25">
      <c r="I75845"/>
      <c r="J75845"/>
      <c r="K75845"/>
      <c r="L75845"/>
    </row>
    <row r="75846" spans="9:12" ht="15" x14ac:dyDescent="0.25">
      <c r="I75846"/>
      <c r="J75846"/>
      <c r="K75846"/>
      <c r="L75846"/>
    </row>
    <row r="75847" spans="9:12" ht="15" x14ac:dyDescent="0.25">
      <c r="I75847"/>
      <c r="J75847"/>
      <c r="K75847"/>
      <c r="L75847"/>
    </row>
    <row r="75848" spans="9:12" ht="15" x14ac:dyDescent="0.25">
      <c r="I75848"/>
      <c r="J75848"/>
      <c r="K75848"/>
      <c r="L75848"/>
    </row>
    <row r="75849" spans="9:12" ht="15" x14ac:dyDescent="0.25">
      <c r="I75849"/>
      <c r="J75849"/>
      <c r="K75849"/>
      <c r="L75849"/>
    </row>
    <row r="75850" spans="9:12" ht="15" x14ac:dyDescent="0.25">
      <c r="I75850"/>
      <c r="J75850"/>
      <c r="K75850"/>
      <c r="L75850"/>
    </row>
    <row r="75851" spans="9:12" ht="15" x14ac:dyDescent="0.25">
      <c r="I75851"/>
      <c r="J75851"/>
      <c r="K75851"/>
      <c r="L75851"/>
    </row>
    <row r="75852" spans="9:12" ht="15" x14ac:dyDescent="0.25">
      <c r="I75852"/>
      <c r="J75852"/>
      <c r="K75852"/>
      <c r="L75852"/>
    </row>
    <row r="75853" spans="9:12" ht="15" x14ac:dyDescent="0.25">
      <c r="I75853"/>
      <c r="J75853"/>
      <c r="K75853"/>
      <c r="L75853"/>
    </row>
    <row r="75854" spans="9:12" ht="15" x14ac:dyDescent="0.25">
      <c r="I75854"/>
      <c r="J75854"/>
      <c r="K75854"/>
      <c r="L75854"/>
    </row>
    <row r="75855" spans="9:12" ht="15" x14ac:dyDescent="0.25">
      <c r="I75855"/>
      <c r="J75855"/>
      <c r="K75855"/>
      <c r="L75855"/>
    </row>
    <row r="75856" spans="9:12" ht="15" x14ac:dyDescent="0.25">
      <c r="I75856"/>
      <c r="J75856"/>
      <c r="K75856"/>
      <c r="L75856"/>
    </row>
    <row r="75857" spans="9:12" ht="15" x14ac:dyDescent="0.25">
      <c r="I75857"/>
      <c r="J75857"/>
      <c r="K75857"/>
      <c r="L75857"/>
    </row>
    <row r="75858" spans="9:12" ht="15" x14ac:dyDescent="0.25">
      <c r="I75858"/>
      <c r="J75858"/>
      <c r="K75858"/>
      <c r="L75858"/>
    </row>
    <row r="75859" spans="9:12" ht="15" x14ac:dyDescent="0.25">
      <c r="I75859"/>
      <c r="J75859"/>
      <c r="K75859"/>
      <c r="L75859"/>
    </row>
    <row r="75860" spans="9:12" ht="15" x14ac:dyDescent="0.25">
      <c r="I75860"/>
      <c r="J75860"/>
      <c r="K75860"/>
      <c r="L75860"/>
    </row>
    <row r="75861" spans="9:12" ht="15" x14ac:dyDescent="0.25">
      <c r="I75861"/>
      <c r="J75861"/>
      <c r="K75861"/>
      <c r="L75861"/>
    </row>
    <row r="75862" spans="9:12" ht="15" x14ac:dyDescent="0.25">
      <c r="I75862"/>
      <c r="J75862"/>
      <c r="K75862"/>
      <c r="L75862"/>
    </row>
    <row r="75863" spans="9:12" ht="15" x14ac:dyDescent="0.25">
      <c r="I75863"/>
      <c r="J75863"/>
      <c r="K75863"/>
      <c r="L75863"/>
    </row>
    <row r="75864" spans="9:12" ht="15" x14ac:dyDescent="0.25">
      <c r="I75864"/>
      <c r="J75864"/>
      <c r="K75864"/>
      <c r="L75864"/>
    </row>
    <row r="75865" spans="9:12" ht="15" x14ac:dyDescent="0.25">
      <c r="I75865"/>
      <c r="J75865"/>
      <c r="K75865"/>
      <c r="L75865"/>
    </row>
    <row r="75866" spans="9:12" ht="15" x14ac:dyDescent="0.25">
      <c r="I75866"/>
      <c r="J75866"/>
      <c r="K75866"/>
      <c r="L75866"/>
    </row>
    <row r="75867" spans="9:12" ht="15" x14ac:dyDescent="0.25">
      <c r="I75867"/>
      <c r="J75867"/>
      <c r="K75867"/>
      <c r="L75867"/>
    </row>
    <row r="75868" spans="9:12" ht="15" x14ac:dyDescent="0.25">
      <c r="I75868"/>
      <c r="J75868"/>
      <c r="K75868"/>
      <c r="L75868"/>
    </row>
    <row r="75869" spans="9:12" ht="15" x14ac:dyDescent="0.25">
      <c r="I75869"/>
      <c r="J75869"/>
      <c r="K75869"/>
      <c r="L75869"/>
    </row>
    <row r="75870" spans="9:12" ht="15" x14ac:dyDescent="0.25">
      <c r="I75870"/>
      <c r="J75870"/>
      <c r="K75870"/>
      <c r="L75870"/>
    </row>
    <row r="75871" spans="9:12" ht="15" x14ac:dyDescent="0.25">
      <c r="I75871"/>
      <c r="J75871"/>
      <c r="K75871"/>
      <c r="L75871"/>
    </row>
    <row r="75872" spans="9:12" ht="15" x14ac:dyDescent="0.25">
      <c r="I75872"/>
      <c r="J75872"/>
      <c r="K75872"/>
      <c r="L75872"/>
    </row>
    <row r="75873" spans="9:12" ht="15" x14ac:dyDescent="0.25">
      <c r="I75873"/>
      <c r="J75873"/>
      <c r="K75873"/>
      <c r="L75873"/>
    </row>
    <row r="75874" spans="9:12" ht="15" x14ac:dyDescent="0.25">
      <c r="I75874"/>
      <c r="J75874"/>
      <c r="K75874"/>
      <c r="L75874"/>
    </row>
    <row r="75875" spans="9:12" ht="15" x14ac:dyDescent="0.25">
      <c r="I75875"/>
      <c r="J75875"/>
      <c r="K75875"/>
      <c r="L75875"/>
    </row>
    <row r="75876" spans="9:12" ht="15" x14ac:dyDescent="0.25">
      <c r="I75876"/>
      <c r="J75876"/>
      <c r="K75876"/>
      <c r="L75876"/>
    </row>
    <row r="75877" spans="9:12" ht="15" x14ac:dyDescent="0.25">
      <c r="I75877"/>
      <c r="J75877"/>
      <c r="K75877"/>
      <c r="L75877"/>
    </row>
    <row r="75878" spans="9:12" ht="15" x14ac:dyDescent="0.25">
      <c r="I75878"/>
      <c r="J75878"/>
      <c r="K75878"/>
      <c r="L75878"/>
    </row>
    <row r="75879" spans="9:12" ht="15" x14ac:dyDescent="0.25">
      <c r="I75879"/>
      <c r="J75879"/>
      <c r="K75879"/>
      <c r="L75879"/>
    </row>
    <row r="75880" spans="9:12" ht="15" x14ac:dyDescent="0.25">
      <c r="I75880"/>
      <c r="J75880"/>
      <c r="K75880"/>
      <c r="L75880"/>
    </row>
    <row r="75881" spans="9:12" ht="15" x14ac:dyDescent="0.25">
      <c r="I75881"/>
      <c r="J75881"/>
      <c r="K75881"/>
      <c r="L75881"/>
    </row>
    <row r="75882" spans="9:12" ht="15" x14ac:dyDescent="0.25">
      <c r="I75882"/>
      <c r="J75882"/>
      <c r="K75882"/>
      <c r="L75882"/>
    </row>
    <row r="75883" spans="9:12" ht="15" x14ac:dyDescent="0.25">
      <c r="I75883"/>
      <c r="J75883"/>
      <c r="K75883"/>
      <c r="L75883"/>
    </row>
    <row r="75884" spans="9:12" ht="15" x14ac:dyDescent="0.25">
      <c r="I75884"/>
      <c r="J75884"/>
      <c r="K75884"/>
      <c r="L75884"/>
    </row>
    <row r="75885" spans="9:12" ht="15" x14ac:dyDescent="0.25">
      <c r="I75885"/>
      <c r="J75885"/>
      <c r="K75885"/>
      <c r="L75885"/>
    </row>
    <row r="75886" spans="9:12" ht="15" x14ac:dyDescent="0.25">
      <c r="I75886"/>
      <c r="J75886"/>
      <c r="K75886"/>
      <c r="L75886"/>
    </row>
    <row r="75887" spans="9:12" ht="15" x14ac:dyDescent="0.25">
      <c r="I75887"/>
      <c r="J75887"/>
      <c r="K75887"/>
      <c r="L75887"/>
    </row>
    <row r="75888" spans="9:12" ht="15" x14ac:dyDescent="0.25">
      <c r="I75888"/>
      <c r="J75888"/>
      <c r="K75888"/>
      <c r="L75888"/>
    </row>
    <row r="75889" spans="9:12" ht="15" x14ac:dyDescent="0.25">
      <c r="I75889"/>
      <c r="J75889"/>
      <c r="K75889"/>
      <c r="L75889"/>
    </row>
    <row r="75890" spans="9:12" ht="15" x14ac:dyDescent="0.25">
      <c r="I75890"/>
      <c r="J75890"/>
      <c r="K75890"/>
      <c r="L75890"/>
    </row>
    <row r="75891" spans="9:12" ht="15" x14ac:dyDescent="0.25">
      <c r="I75891"/>
      <c r="J75891"/>
      <c r="K75891"/>
      <c r="L75891"/>
    </row>
    <row r="75892" spans="9:12" ht="15" x14ac:dyDescent="0.25">
      <c r="I75892"/>
      <c r="J75892"/>
      <c r="K75892"/>
      <c r="L75892"/>
    </row>
    <row r="75893" spans="9:12" ht="15" x14ac:dyDescent="0.25">
      <c r="I75893"/>
      <c r="J75893"/>
      <c r="K75893"/>
      <c r="L75893"/>
    </row>
    <row r="75894" spans="9:12" ht="15" x14ac:dyDescent="0.25">
      <c r="I75894"/>
      <c r="J75894"/>
      <c r="K75894"/>
      <c r="L75894"/>
    </row>
    <row r="75895" spans="9:12" ht="15" x14ac:dyDescent="0.25">
      <c r="I75895"/>
      <c r="J75895"/>
      <c r="K75895"/>
      <c r="L75895"/>
    </row>
    <row r="75896" spans="9:12" ht="15" x14ac:dyDescent="0.25">
      <c r="I75896"/>
      <c r="J75896"/>
      <c r="K75896"/>
      <c r="L75896"/>
    </row>
    <row r="75897" spans="9:12" ht="15" x14ac:dyDescent="0.25">
      <c r="I75897"/>
      <c r="J75897"/>
      <c r="K75897"/>
      <c r="L75897"/>
    </row>
    <row r="75898" spans="9:12" ht="15" x14ac:dyDescent="0.25">
      <c r="I75898"/>
      <c r="J75898"/>
      <c r="K75898"/>
      <c r="L75898"/>
    </row>
    <row r="75899" spans="9:12" ht="15" x14ac:dyDescent="0.25">
      <c r="I75899"/>
      <c r="J75899"/>
      <c r="K75899"/>
      <c r="L75899"/>
    </row>
    <row r="75900" spans="9:12" ht="15" x14ac:dyDescent="0.25">
      <c r="I75900"/>
      <c r="J75900"/>
      <c r="K75900"/>
      <c r="L75900"/>
    </row>
    <row r="75901" spans="9:12" ht="15" x14ac:dyDescent="0.25">
      <c r="I75901"/>
      <c r="J75901"/>
      <c r="K75901"/>
      <c r="L75901"/>
    </row>
    <row r="75902" spans="9:12" ht="15" x14ac:dyDescent="0.25">
      <c r="I75902"/>
      <c r="J75902"/>
      <c r="K75902"/>
      <c r="L75902"/>
    </row>
    <row r="75903" spans="9:12" ht="15" x14ac:dyDescent="0.25">
      <c r="I75903"/>
      <c r="J75903"/>
      <c r="K75903"/>
      <c r="L75903"/>
    </row>
    <row r="75904" spans="9:12" ht="15" x14ac:dyDescent="0.25">
      <c r="I75904"/>
      <c r="J75904"/>
      <c r="K75904"/>
      <c r="L75904"/>
    </row>
    <row r="75905" spans="9:12" ht="15" x14ac:dyDescent="0.25">
      <c r="I75905"/>
      <c r="J75905"/>
      <c r="K75905"/>
      <c r="L75905"/>
    </row>
    <row r="75906" spans="9:12" ht="15" x14ac:dyDescent="0.25">
      <c r="I75906"/>
      <c r="J75906"/>
      <c r="K75906"/>
      <c r="L75906"/>
    </row>
    <row r="75907" spans="9:12" ht="15" x14ac:dyDescent="0.25">
      <c r="I75907"/>
      <c r="J75907"/>
      <c r="K75907"/>
      <c r="L75907"/>
    </row>
    <row r="75908" spans="9:12" ht="15" x14ac:dyDescent="0.25">
      <c r="I75908"/>
      <c r="J75908"/>
      <c r="K75908"/>
      <c r="L75908"/>
    </row>
    <row r="75909" spans="9:12" ht="15" x14ac:dyDescent="0.25">
      <c r="I75909"/>
      <c r="J75909"/>
      <c r="K75909"/>
      <c r="L75909"/>
    </row>
    <row r="75910" spans="9:12" ht="15" x14ac:dyDescent="0.25">
      <c r="I75910"/>
      <c r="J75910"/>
      <c r="K75910"/>
      <c r="L75910"/>
    </row>
    <row r="75911" spans="9:12" ht="15" x14ac:dyDescent="0.25">
      <c r="I75911"/>
      <c r="J75911"/>
      <c r="K75911"/>
      <c r="L75911"/>
    </row>
    <row r="75912" spans="9:12" ht="15" x14ac:dyDescent="0.25">
      <c r="I75912"/>
      <c r="J75912"/>
      <c r="K75912"/>
      <c r="L75912"/>
    </row>
    <row r="75913" spans="9:12" ht="15" x14ac:dyDescent="0.25">
      <c r="I75913"/>
      <c r="J75913"/>
      <c r="K75913"/>
      <c r="L75913"/>
    </row>
    <row r="75914" spans="9:12" ht="15" x14ac:dyDescent="0.25">
      <c r="I75914"/>
      <c r="J75914"/>
      <c r="K75914"/>
      <c r="L75914"/>
    </row>
    <row r="75915" spans="9:12" ht="15" x14ac:dyDescent="0.25">
      <c r="I75915"/>
      <c r="J75915"/>
      <c r="K75915"/>
      <c r="L75915"/>
    </row>
    <row r="75916" spans="9:12" ht="15" x14ac:dyDescent="0.25">
      <c r="I75916"/>
      <c r="J75916"/>
      <c r="K75916"/>
      <c r="L75916"/>
    </row>
    <row r="75917" spans="9:12" ht="15" x14ac:dyDescent="0.25">
      <c r="I75917"/>
      <c r="J75917"/>
      <c r="K75917"/>
      <c r="L75917"/>
    </row>
    <row r="75918" spans="9:12" ht="15" x14ac:dyDescent="0.25">
      <c r="I75918"/>
      <c r="J75918"/>
      <c r="K75918"/>
      <c r="L75918"/>
    </row>
    <row r="75919" spans="9:12" ht="15" x14ac:dyDescent="0.25">
      <c r="I75919"/>
      <c r="J75919"/>
      <c r="K75919"/>
      <c r="L75919"/>
    </row>
    <row r="75920" spans="9:12" ht="15" x14ac:dyDescent="0.25">
      <c r="I75920"/>
      <c r="J75920"/>
      <c r="K75920"/>
      <c r="L75920"/>
    </row>
    <row r="75921" spans="9:12" ht="15" x14ac:dyDescent="0.25">
      <c r="I75921"/>
      <c r="J75921"/>
      <c r="K75921"/>
      <c r="L75921"/>
    </row>
    <row r="75922" spans="9:12" ht="15" x14ac:dyDescent="0.25">
      <c r="I75922"/>
      <c r="J75922"/>
      <c r="K75922"/>
      <c r="L75922"/>
    </row>
    <row r="75923" spans="9:12" ht="15" x14ac:dyDescent="0.25">
      <c r="I75923"/>
      <c r="J75923"/>
      <c r="K75923"/>
      <c r="L75923"/>
    </row>
    <row r="75924" spans="9:12" ht="15" x14ac:dyDescent="0.25">
      <c r="I75924"/>
      <c r="J75924"/>
      <c r="K75924"/>
      <c r="L75924"/>
    </row>
    <row r="75925" spans="9:12" ht="15" x14ac:dyDescent="0.25">
      <c r="I75925"/>
      <c r="J75925"/>
      <c r="K75925"/>
      <c r="L75925"/>
    </row>
    <row r="75926" spans="9:12" ht="15" x14ac:dyDescent="0.25">
      <c r="I75926"/>
      <c r="J75926"/>
      <c r="K75926"/>
      <c r="L75926"/>
    </row>
    <row r="75927" spans="9:12" ht="15" x14ac:dyDescent="0.25">
      <c r="I75927"/>
      <c r="J75927"/>
      <c r="K75927"/>
      <c r="L75927"/>
    </row>
    <row r="75928" spans="9:12" ht="15" x14ac:dyDescent="0.25">
      <c r="I75928"/>
      <c r="J75928"/>
      <c r="K75928"/>
      <c r="L75928"/>
    </row>
    <row r="75929" spans="9:12" ht="15" x14ac:dyDescent="0.25">
      <c r="I75929"/>
      <c r="J75929"/>
      <c r="K75929"/>
      <c r="L75929"/>
    </row>
    <row r="75930" spans="9:12" ht="15" x14ac:dyDescent="0.25">
      <c r="I75930"/>
      <c r="J75930"/>
      <c r="K75930"/>
      <c r="L75930"/>
    </row>
    <row r="75931" spans="9:12" ht="15" x14ac:dyDescent="0.25">
      <c r="I75931"/>
      <c r="J75931"/>
      <c r="K75931"/>
      <c r="L75931"/>
    </row>
    <row r="75932" spans="9:12" ht="15" x14ac:dyDescent="0.25">
      <c r="I75932"/>
      <c r="J75932"/>
      <c r="K75932"/>
      <c r="L75932"/>
    </row>
    <row r="75933" spans="9:12" ht="15" x14ac:dyDescent="0.25">
      <c r="I75933"/>
      <c r="J75933"/>
      <c r="K75933"/>
      <c r="L75933"/>
    </row>
    <row r="75934" spans="9:12" ht="15" x14ac:dyDescent="0.25">
      <c r="I75934"/>
      <c r="J75934"/>
      <c r="K75934"/>
      <c r="L75934"/>
    </row>
    <row r="75935" spans="9:12" ht="15" x14ac:dyDescent="0.25">
      <c r="I75935"/>
      <c r="J75935"/>
      <c r="K75935"/>
      <c r="L75935"/>
    </row>
    <row r="75936" spans="9:12" ht="15" x14ac:dyDescent="0.25">
      <c r="I75936"/>
      <c r="J75936"/>
      <c r="K75936"/>
      <c r="L75936"/>
    </row>
    <row r="75937" spans="9:12" ht="15" x14ac:dyDescent="0.25">
      <c r="I75937"/>
      <c r="J75937"/>
      <c r="K75937"/>
      <c r="L75937"/>
    </row>
    <row r="75938" spans="9:12" ht="15" x14ac:dyDescent="0.25">
      <c r="I75938"/>
      <c r="J75938"/>
      <c r="K75938"/>
      <c r="L75938"/>
    </row>
    <row r="75939" spans="9:12" ht="15" x14ac:dyDescent="0.25">
      <c r="I75939"/>
      <c r="J75939"/>
      <c r="K75939"/>
      <c r="L75939"/>
    </row>
    <row r="75940" spans="9:12" ht="15" x14ac:dyDescent="0.25">
      <c r="I75940"/>
      <c r="J75940"/>
      <c r="K75940"/>
      <c r="L75940"/>
    </row>
    <row r="75941" spans="9:12" ht="15" x14ac:dyDescent="0.25">
      <c r="I75941"/>
      <c r="J75941"/>
      <c r="K75941"/>
      <c r="L75941"/>
    </row>
    <row r="75942" spans="9:12" ht="15" x14ac:dyDescent="0.25">
      <c r="I75942"/>
      <c r="J75942"/>
      <c r="K75942"/>
      <c r="L75942"/>
    </row>
    <row r="75943" spans="9:12" ht="15" x14ac:dyDescent="0.25">
      <c r="I75943"/>
      <c r="J75943"/>
      <c r="K75943"/>
      <c r="L75943"/>
    </row>
    <row r="75944" spans="9:12" ht="15" x14ac:dyDescent="0.25">
      <c r="I75944"/>
      <c r="J75944"/>
      <c r="K75944"/>
      <c r="L75944"/>
    </row>
    <row r="75945" spans="9:12" ht="15" x14ac:dyDescent="0.25">
      <c r="I75945"/>
      <c r="J75945"/>
      <c r="K75945"/>
      <c r="L75945"/>
    </row>
    <row r="75946" spans="9:12" ht="15" x14ac:dyDescent="0.25">
      <c r="I75946"/>
      <c r="J75946"/>
      <c r="K75946"/>
      <c r="L75946"/>
    </row>
    <row r="75947" spans="9:12" ht="15" x14ac:dyDescent="0.25">
      <c r="I75947"/>
      <c r="J75947"/>
      <c r="K75947"/>
      <c r="L75947"/>
    </row>
    <row r="75948" spans="9:12" ht="15" x14ac:dyDescent="0.25">
      <c r="I75948"/>
      <c r="J75948"/>
      <c r="K75948"/>
      <c r="L75948"/>
    </row>
    <row r="75949" spans="9:12" ht="15" x14ac:dyDescent="0.25">
      <c r="I75949"/>
      <c r="J75949"/>
      <c r="K75949"/>
      <c r="L75949"/>
    </row>
    <row r="75950" spans="9:12" ht="15" x14ac:dyDescent="0.25">
      <c r="I75950"/>
      <c r="J75950"/>
      <c r="K75950"/>
      <c r="L75950"/>
    </row>
    <row r="75951" spans="9:12" ht="15" x14ac:dyDescent="0.25">
      <c r="I75951"/>
      <c r="J75951"/>
      <c r="K75951"/>
      <c r="L75951"/>
    </row>
    <row r="75952" spans="9:12" ht="15" x14ac:dyDescent="0.25">
      <c r="I75952"/>
      <c r="J75952"/>
      <c r="K75952"/>
      <c r="L75952"/>
    </row>
    <row r="75953" spans="9:12" ht="15" x14ac:dyDescent="0.25">
      <c r="I75953"/>
      <c r="J75953"/>
      <c r="K75953"/>
      <c r="L75953"/>
    </row>
    <row r="75954" spans="9:12" ht="15" x14ac:dyDescent="0.25">
      <c r="I75954"/>
      <c r="J75954"/>
      <c r="K75954"/>
      <c r="L75954"/>
    </row>
    <row r="75955" spans="9:12" ht="15" x14ac:dyDescent="0.25">
      <c r="I75955"/>
      <c r="J75955"/>
      <c r="K75955"/>
      <c r="L75955"/>
    </row>
    <row r="75956" spans="9:12" ht="15" x14ac:dyDescent="0.25">
      <c r="I75956"/>
      <c r="J75956"/>
      <c r="K75956"/>
      <c r="L75956"/>
    </row>
    <row r="75957" spans="9:12" ht="15" x14ac:dyDescent="0.25">
      <c r="I75957"/>
      <c r="J75957"/>
      <c r="K75957"/>
      <c r="L75957"/>
    </row>
    <row r="75958" spans="9:12" ht="15" x14ac:dyDescent="0.25">
      <c r="I75958"/>
      <c r="J75958"/>
      <c r="K75958"/>
      <c r="L75958"/>
    </row>
    <row r="75959" spans="9:12" ht="15" x14ac:dyDescent="0.25">
      <c r="I75959"/>
      <c r="J75959"/>
      <c r="K75959"/>
      <c r="L75959"/>
    </row>
    <row r="75960" spans="9:12" ht="15" x14ac:dyDescent="0.25">
      <c r="I75960"/>
      <c r="J75960"/>
      <c r="K75960"/>
      <c r="L75960"/>
    </row>
    <row r="75961" spans="9:12" ht="15" x14ac:dyDescent="0.25">
      <c r="I75961"/>
      <c r="J75961"/>
      <c r="K75961"/>
      <c r="L75961"/>
    </row>
    <row r="75962" spans="9:12" ht="15" x14ac:dyDescent="0.25">
      <c r="I75962"/>
      <c r="J75962"/>
      <c r="K75962"/>
      <c r="L75962"/>
    </row>
    <row r="75963" spans="9:12" ht="15" x14ac:dyDescent="0.25">
      <c r="I75963"/>
      <c r="J75963"/>
      <c r="K75963"/>
      <c r="L75963"/>
    </row>
    <row r="75964" spans="9:12" ht="15" x14ac:dyDescent="0.25">
      <c r="I75964"/>
      <c r="J75964"/>
      <c r="K75964"/>
      <c r="L75964"/>
    </row>
    <row r="75965" spans="9:12" ht="15" x14ac:dyDescent="0.25">
      <c r="I75965"/>
      <c r="J75965"/>
      <c r="K75965"/>
      <c r="L75965"/>
    </row>
    <row r="75966" spans="9:12" ht="15" x14ac:dyDescent="0.25">
      <c r="I75966"/>
      <c r="J75966"/>
      <c r="K75966"/>
      <c r="L75966"/>
    </row>
    <row r="75967" spans="9:12" ht="15" x14ac:dyDescent="0.25">
      <c r="I75967"/>
      <c r="J75967"/>
      <c r="K75967"/>
      <c r="L75967"/>
    </row>
    <row r="75968" spans="9:12" ht="15" x14ac:dyDescent="0.25">
      <c r="I75968"/>
      <c r="J75968"/>
      <c r="K75968"/>
      <c r="L75968"/>
    </row>
    <row r="75969" spans="9:12" ht="15" x14ac:dyDescent="0.25">
      <c r="I75969"/>
      <c r="J75969"/>
      <c r="K75969"/>
      <c r="L75969"/>
    </row>
    <row r="75970" spans="9:12" ht="15" x14ac:dyDescent="0.25">
      <c r="I75970"/>
      <c r="J75970"/>
      <c r="K75970"/>
      <c r="L75970"/>
    </row>
    <row r="75971" spans="9:12" ht="15" x14ac:dyDescent="0.25">
      <c r="I75971"/>
      <c r="J75971"/>
      <c r="K75971"/>
      <c r="L75971"/>
    </row>
    <row r="75972" spans="9:12" ht="15" x14ac:dyDescent="0.25">
      <c r="I75972"/>
      <c r="J75972"/>
      <c r="K75972"/>
      <c r="L75972"/>
    </row>
    <row r="75973" spans="9:12" ht="15" x14ac:dyDescent="0.25">
      <c r="I75973"/>
      <c r="J75973"/>
      <c r="K75973"/>
      <c r="L75973"/>
    </row>
    <row r="75974" spans="9:12" ht="15" x14ac:dyDescent="0.25">
      <c r="I75974"/>
      <c r="J75974"/>
      <c r="K75974"/>
      <c r="L75974"/>
    </row>
    <row r="75975" spans="9:12" ht="15" x14ac:dyDescent="0.25">
      <c r="I75975"/>
      <c r="J75975"/>
      <c r="K75975"/>
      <c r="L75975"/>
    </row>
    <row r="75976" spans="9:12" ht="15" x14ac:dyDescent="0.25">
      <c r="I75976"/>
      <c r="J75976"/>
      <c r="K75976"/>
      <c r="L75976"/>
    </row>
    <row r="75977" spans="9:12" ht="15" x14ac:dyDescent="0.25">
      <c r="I75977"/>
      <c r="J75977"/>
      <c r="K75977"/>
      <c r="L75977"/>
    </row>
    <row r="75978" spans="9:12" ht="15" x14ac:dyDescent="0.25">
      <c r="I75978"/>
      <c r="J75978"/>
      <c r="K75978"/>
      <c r="L75978"/>
    </row>
    <row r="75979" spans="9:12" ht="15" x14ac:dyDescent="0.25">
      <c r="I75979"/>
      <c r="J75979"/>
      <c r="K75979"/>
      <c r="L75979"/>
    </row>
    <row r="75980" spans="9:12" ht="15" x14ac:dyDescent="0.25">
      <c r="I75980"/>
      <c r="J75980"/>
      <c r="K75980"/>
      <c r="L75980"/>
    </row>
    <row r="75981" spans="9:12" ht="15" x14ac:dyDescent="0.25">
      <c r="I75981"/>
      <c r="J75981"/>
      <c r="K75981"/>
      <c r="L75981"/>
    </row>
    <row r="75982" spans="9:12" ht="15" x14ac:dyDescent="0.25">
      <c r="I75982"/>
      <c r="J75982"/>
      <c r="K75982"/>
      <c r="L75982"/>
    </row>
    <row r="75983" spans="9:12" ht="15" x14ac:dyDescent="0.25">
      <c r="I75983"/>
      <c r="J75983"/>
      <c r="K75983"/>
      <c r="L75983"/>
    </row>
    <row r="75984" spans="9:12" ht="15" x14ac:dyDescent="0.25">
      <c r="I75984"/>
      <c r="J75984"/>
      <c r="K75984"/>
      <c r="L75984"/>
    </row>
    <row r="75985" spans="9:12" ht="15" x14ac:dyDescent="0.25">
      <c r="I75985"/>
      <c r="J75985"/>
      <c r="K75985"/>
      <c r="L75985"/>
    </row>
    <row r="75986" spans="9:12" ht="15" x14ac:dyDescent="0.25">
      <c r="I75986"/>
      <c r="J75986"/>
      <c r="K75986"/>
      <c r="L75986"/>
    </row>
    <row r="75987" spans="9:12" ht="15" x14ac:dyDescent="0.25">
      <c r="I75987"/>
      <c r="J75987"/>
      <c r="K75987"/>
      <c r="L75987"/>
    </row>
    <row r="75988" spans="9:12" ht="15" x14ac:dyDescent="0.25">
      <c r="I75988"/>
      <c r="J75988"/>
      <c r="K75988"/>
      <c r="L75988"/>
    </row>
    <row r="75989" spans="9:12" ht="15" x14ac:dyDescent="0.25">
      <c r="I75989"/>
      <c r="J75989"/>
      <c r="K75989"/>
      <c r="L75989"/>
    </row>
    <row r="75990" spans="9:12" ht="15" x14ac:dyDescent="0.25">
      <c r="I75990"/>
      <c r="J75990"/>
      <c r="K75990"/>
      <c r="L75990"/>
    </row>
    <row r="75991" spans="9:12" ht="15" x14ac:dyDescent="0.25">
      <c r="I75991"/>
      <c r="J75991"/>
      <c r="K75991"/>
      <c r="L75991"/>
    </row>
    <row r="75992" spans="9:12" ht="15" x14ac:dyDescent="0.25">
      <c r="I75992"/>
      <c r="J75992"/>
      <c r="K75992"/>
      <c r="L75992"/>
    </row>
    <row r="75993" spans="9:12" ht="15" x14ac:dyDescent="0.25">
      <c r="I75993"/>
      <c r="J75993"/>
      <c r="K75993"/>
      <c r="L75993"/>
    </row>
    <row r="75994" spans="9:12" ht="15" x14ac:dyDescent="0.25">
      <c r="I75994"/>
      <c r="J75994"/>
      <c r="K75994"/>
      <c r="L75994"/>
    </row>
    <row r="75995" spans="9:12" ht="15" x14ac:dyDescent="0.25">
      <c r="I75995"/>
      <c r="J75995"/>
      <c r="K75995"/>
      <c r="L75995"/>
    </row>
    <row r="75996" spans="9:12" ht="15" x14ac:dyDescent="0.25">
      <c r="I75996"/>
      <c r="J75996"/>
      <c r="K75996"/>
      <c r="L75996"/>
    </row>
    <row r="75997" spans="9:12" ht="15" x14ac:dyDescent="0.25">
      <c r="I75997"/>
      <c r="J75997"/>
      <c r="K75997"/>
      <c r="L75997"/>
    </row>
    <row r="75998" spans="9:12" ht="15" x14ac:dyDescent="0.25">
      <c r="I75998"/>
      <c r="J75998"/>
      <c r="K75998"/>
      <c r="L75998"/>
    </row>
    <row r="75999" spans="9:12" ht="15" x14ac:dyDescent="0.25">
      <c r="I75999"/>
      <c r="J75999"/>
      <c r="K75999"/>
      <c r="L75999"/>
    </row>
    <row r="76000" spans="9:12" ht="15" x14ac:dyDescent="0.25">
      <c r="I76000"/>
      <c r="J76000"/>
      <c r="K76000"/>
      <c r="L76000"/>
    </row>
    <row r="76001" spans="9:12" ht="15" x14ac:dyDescent="0.25">
      <c r="I76001"/>
      <c r="J76001"/>
      <c r="K76001"/>
      <c r="L76001"/>
    </row>
    <row r="76002" spans="9:12" ht="15" x14ac:dyDescent="0.25">
      <c r="I76002"/>
      <c r="J76002"/>
      <c r="K76002"/>
      <c r="L76002"/>
    </row>
    <row r="76003" spans="9:12" ht="15" x14ac:dyDescent="0.25">
      <c r="I76003"/>
      <c r="J76003"/>
      <c r="K76003"/>
      <c r="L76003"/>
    </row>
    <row r="76004" spans="9:12" ht="15" x14ac:dyDescent="0.25">
      <c r="I76004"/>
      <c r="J76004"/>
      <c r="K76004"/>
      <c r="L76004"/>
    </row>
    <row r="76005" spans="9:12" ht="15" x14ac:dyDescent="0.25">
      <c r="I76005"/>
      <c r="J76005"/>
      <c r="K76005"/>
      <c r="L76005"/>
    </row>
    <row r="76006" spans="9:12" ht="15" x14ac:dyDescent="0.25">
      <c r="I76006"/>
      <c r="J76006"/>
      <c r="K76006"/>
      <c r="L76006"/>
    </row>
    <row r="76007" spans="9:12" ht="15" x14ac:dyDescent="0.25">
      <c r="I76007"/>
      <c r="J76007"/>
      <c r="K76007"/>
      <c r="L76007"/>
    </row>
    <row r="76008" spans="9:12" ht="15" x14ac:dyDescent="0.25">
      <c r="I76008"/>
      <c r="J76008"/>
      <c r="K76008"/>
      <c r="L76008"/>
    </row>
    <row r="76009" spans="9:12" ht="15" x14ac:dyDescent="0.25">
      <c r="I76009"/>
      <c r="J76009"/>
      <c r="K76009"/>
      <c r="L76009"/>
    </row>
    <row r="76010" spans="9:12" ht="15" x14ac:dyDescent="0.25">
      <c r="I76010"/>
      <c r="J76010"/>
      <c r="K76010"/>
      <c r="L76010"/>
    </row>
    <row r="76011" spans="9:12" ht="15" x14ac:dyDescent="0.25">
      <c r="I76011"/>
      <c r="J76011"/>
      <c r="K76011"/>
      <c r="L76011"/>
    </row>
    <row r="76012" spans="9:12" ht="15" x14ac:dyDescent="0.25">
      <c r="I76012"/>
      <c r="J76012"/>
      <c r="K76012"/>
      <c r="L76012"/>
    </row>
    <row r="76013" spans="9:12" ht="15" x14ac:dyDescent="0.25">
      <c r="I76013"/>
      <c r="J76013"/>
      <c r="K76013"/>
      <c r="L76013"/>
    </row>
    <row r="76014" spans="9:12" ht="15" x14ac:dyDescent="0.25">
      <c r="I76014"/>
      <c r="J76014"/>
      <c r="K76014"/>
      <c r="L76014"/>
    </row>
    <row r="76015" spans="9:12" ht="15" x14ac:dyDescent="0.25">
      <c r="I76015"/>
      <c r="J76015"/>
      <c r="K76015"/>
      <c r="L76015"/>
    </row>
    <row r="76016" spans="9:12" ht="15" x14ac:dyDescent="0.25">
      <c r="I76016"/>
      <c r="J76016"/>
      <c r="K76016"/>
      <c r="L76016"/>
    </row>
    <row r="76017" spans="9:12" ht="15" x14ac:dyDescent="0.25">
      <c r="I76017"/>
      <c r="J76017"/>
      <c r="K76017"/>
      <c r="L76017"/>
    </row>
    <row r="76018" spans="9:12" ht="15" x14ac:dyDescent="0.25">
      <c r="I76018"/>
      <c r="J76018"/>
      <c r="K76018"/>
      <c r="L76018"/>
    </row>
    <row r="76019" spans="9:12" ht="15" x14ac:dyDescent="0.25">
      <c r="I76019"/>
      <c r="J76019"/>
      <c r="K76019"/>
      <c r="L76019"/>
    </row>
    <row r="76020" spans="9:12" ht="15" x14ac:dyDescent="0.25">
      <c r="I76020"/>
      <c r="J76020"/>
      <c r="K76020"/>
      <c r="L76020"/>
    </row>
    <row r="76021" spans="9:12" ht="15" x14ac:dyDescent="0.25">
      <c r="I76021"/>
      <c r="J76021"/>
      <c r="K76021"/>
      <c r="L76021"/>
    </row>
    <row r="76022" spans="9:12" ht="15" x14ac:dyDescent="0.25">
      <c r="I76022"/>
      <c r="J76022"/>
      <c r="K76022"/>
      <c r="L76022"/>
    </row>
    <row r="76023" spans="9:12" ht="15" x14ac:dyDescent="0.25">
      <c r="I76023"/>
      <c r="J76023"/>
      <c r="K76023"/>
      <c r="L76023"/>
    </row>
    <row r="76024" spans="9:12" ht="15" x14ac:dyDescent="0.25">
      <c r="I76024"/>
      <c r="J76024"/>
      <c r="K76024"/>
      <c r="L76024"/>
    </row>
    <row r="76025" spans="9:12" ht="15" x14ac:dyDescent="0.25">
      <c r="I76025"/>
      <c r="J76025"/>
      <c r="K76025"/>
      <c r="L76025"/>
    </row>
    <row r="76026" spans="9:12" ht="15" x14ac:dyDescent="0.25">
      <c r="I76026"/>
      <c r="J76026"/>
      <c r="K76026"/>
      <c r="L76026"/>
    </row>
    <row r="76027" spans="9:12" ht="15" x14ac:dyDescent="0.25">
      <c r="I76027"/>
      <c r="J76027"/>
      <c r="K76027"/>
      <c r="L76027"/>
    </row>
    <row r="76028" spans="9:12" ht="15" x14ac:dyDescent="0.25">
      <c r="I76028"/>
      <c r="J76028"/>
      <c r="K76028"/>
      <c r="L76028"/>
    </row>
    <row r="76029" spans="9:12" ht="15" x14ac:dyDescent="0.25">
      <c r="I76029"/>
      <c r="J76029"/>
      <c r="K76029"/>
      <c r="L76029"/>
    </row>
    <row r="76030" spans="9:12" ht="15" x14ac:dyDescent="0.25">
      <c r="I76030"/>
      <c r="J76030"/>
      <c r="K76030"/>
      <c r="L76030"/>
    </row>
    <row r="76031" spans="9:12" ht="15" x14ac:dyDescent="0.25">
      <c r="I76031"/>
      <c r="J76031"/>
      <c r="K76031"/>
      <c r="L76031"/>
    </row>
    <row r="76032" spans="9:12" ht="15" x14ac:dyDescent="0.25">
      <c r="I76032"/>
      <c r="J76032"/>
      <c r="K76032"/>
      <c r="L76032"/>
    </row>
    <row r="76033" spans="9:12" ht="15" x14ac:dyDescent="0.25">
      <c r="I76033"/>
      <c r="J76033"/>
      <c r="K76033"/>
      <c r="L76033"/>
    </row>
    <row r="76034" spans="9:12" ht="15" x14ac:dyDescent="0.25">
      <c r="I76034"/>
      <c r="J76034"/>
      <c r="K76034"/>
      <c r="L76034"/>
    </row>
    <row r="76035" spans="9:12" ht="15" x14ac:dyDescent="0.25">
      <c r="I76035"/>
      <c r="J76035"/>
      <c r="K76035"/>
      <c r="L76035"/>
    </row>
    <row r="76036" spans="9:12" ht="15" x14ac:dyDescent="0.25">
      <c r="I76036"/>
      <c r="J76036"/>
      <c r="K76036"/>
      <c r="L76036"/>
    </row>
    <row r="76037" spans="9:12" ht="15" x14ac:dyDescent="0.25">
      <c r="I76037"/>
      <c r="J76037"/>
      <c r="K76037"/>
      <c r="L76037"/>
    </row>
    <row r="76038" spans="9:12" ht="15" x14ac:dyDescent="0.25">
      <c r="I76038"/>
      <c r="J76038"/>
      <c r="K76038"/>
      <c r="L76038"/>
    </row>
    <row r="76039" spans="9:12" ht="15" x14ac:dyDescent="0.25">
      <c r="I76039"/>
      <c r="J76039"/>
      <c r="K76039"/>
      <c r="L76039"/>
    </row>
    <row r="76040" spans="9:12" ht="15" x14ac:dyDescent="0.25">
      <c r="I76040"/>
      <c r="J76040"/>
      <c r="K76040"/>
      <c r="L76040"/>
    </row>
    <row r="76041" spans="9:12" ht="15" x14ac:dyDescent="0.25">
      <c r="I76041"/>
      <c r="J76041"/>
      <c r="K76041"/>
      <c r="L76041"/>
    </row>
    <row r="76042" spans="9:12" ht="15" x14ac:dyDescent="0.25">
      <c r="I76042"/>
      <c r="J76042"/>
      <c r="K76042"/>
      <c r="L76042"/>
    </row>
    <row r="76043" spans="9:12" ht="15" x14ac:dyDescent="0.25">
      <c r="I76043"/>
      <c r="J76043"/>
      <c r="K76043"/>
      <c r="L76043"/>
    </row>
    <row r="76044" spans="9:12" ht="15" x14ac:dyDescent="0.25">
      <c r="I76044"/>
      <c r="J76044"/>
      <c r="K76044"/>
      <c r="L76044"/>
    </row>
    <row r="76045" spans="9:12" ht="15" x14ac:dyDescent="0.25">
      <c r="I76045"/>
      <c r="J76045"/>
      <c r="K76045"/>
      <c r="L76045"/>
    </row>
    <row r="76046" spans="9:12" ht="15" x14ac:dyDescent="0.25">
      <c r="I76046"/>
      <c r="J76046"/>
      <c r="K76046"/>
      <c r="L76046"/>
    </row>
    <row r="76047" spans="9:12" ht="15" x14ac:dyDescent="0.25">
      <c r="I76047"/>
      <c r="J76047"/>
      <c r="K76047"/>
      <c r="L76047"/>
    </row>
    <row r="76048" spans="9:12" ht="15" x14ac:dyDescent="0.25">
      <c r="I76048"/>
      <c r="J76048"/>
      <c r="K76048"/>
      <c r="L76048"/>
    </row>
    <row r="76049" spans="9:12" ht="15" x14ac:dyDescent="0.25">
      <c r="I76049"/>
      <c r="J76049"/>
      <c r="K76049"/>
      <c r="L76049"/>
    </row>
    <row r="76050" spans="9:12" ht="15" x14ac:dyDescent="0.25">
      <c r="I76050"/>
      <c r="J76050"/>
      <c r="K76050"/>
      <c r="L76050"/>
    </row>
    <row r="76051" spans="9:12" ht="15" x14ac:dyDescent="0.25">
      <c r="I76051"/>
      <c r="J76051"/>
      <c r="K76051"/>
      <c r="L76051"/>
    </row>
    <row r="76052" spans="9:12" ht="15" x14ac:dyDescent="0.25">
      <c r="I76052"/>
      <c r="J76052"/>
      <c r="K76052"/>
      <c r="L76052"/>
    </row>
    <row r="76053" spans="9:12" ht="15" x14ac:dyDescent="0.25">
      <c r="I76053"/>
      <c r="J76053"/>
      <c r="K76053"/>
      <c r="L76053"/>
    </row>
    <row r="76054" spans="9:12" ht="15" x14ac:dyDescent="0.25">
      <c r="I76054"/>
      <c r="J76054"/>
      <c r="K76054"/>
      <c r="L76054"/>
    </row>
    <row r="76055" spans="9:12" ht="15" x14ac:dyDescent="0.25">
      <c r="I76055"/>
      <c r="J76055"/>
      <c r="K76055"/>
      <c r="L76055"/>
    </row>
    <row r="76056" spans="9:12" ht="15" x14ac:dyDescent="0.25">
      <c r="I76056"/>
      <c r="J76056"/>
      <c r="K76056"/>
      <c r="L76056"/>
    </row>
    <row r="76057" spans="9:12" ht="15" x14ac:dyDescent="0.25">
      <c r="I76057"/>
      <c r="J76057"/>
      <c r="K76057"/>
      <c r="L76057"/>
    </row>
    <row r="76058" spans="9:12" ht="15" x14ac:dyDescent="0.25">
      <c r="I76058"/>
      <c r="J76058"/>
      <c r="K76058"/>
      <c r="L76058"/>
    </row>
    <row r="76059" spans="9:12" ht="15" x14ac:dyDescent="0.25">
      <c r="I76059"/>
      <c r="J76059"/>
      <c r="K76059"/>
      <c r="L76059"/>
    </row>
    <row r="76060" spans="9:12" ht="15" x14ac:dyDescent="0.25">
      <c r="I76060"/>
      <c r="J76060"/>
      <c r="K76060"/>
      <c r="L76060"/>
    </row>
    <row r="76061" spans="9:12" ht="15" x14ac:dyDescent="0.25">
      <c r="I76061"/>
      <c r="J76061"/>
      <c r="K76061"/>
      <c r="L76061"/>
    </row>
    <row r="76062" spans="9:12" ht="15" x14ac:dyDescent="0.25">
      <c r="I76062"/>
      <c r="J76062"/>
      <c r="K76062"/>
      <c r="L76062"/>
    </row>
    <row r="76063" spans="9:12" ht="15" x14ac:dyDescent="0.25">
      <c r="I76063"/>
      <c r="J76063"/>
      <c r="K76063"/>
      <c r="L76063"/>
    </row>
    <row r="76064" spans="9:12" ht="15" x14ac:dyDescent="0.25">
      <c r="I76064"/>
      <c r="J76064"/>
      <c r="K76064"/>
      <c r="L76064"/>
    </row>
    <row r="76065" spans="9:12" ht="15" x14ac:dyDescent="0.25">
      <c r="I76065"/>
      <c r="J76065"/>
      <c r="K76065"/>
      <c r="L76065"/>
    </row>
    <row r="76066" spans="9:12" ht="15" x14ac:dyDescent="0.25">
      <c r="I76066"/>
      <c r="J76066"/>
      <c r="K76066"/>
      <c r="L76066"/>
    </row>
    <row r="76067" spans="9:12" ht="15" x14ac:dyDescent="0.25">
      <c r="I76067"/>
      <c r="J76067"/>
      <c r="K76067"/>
      <c r="L76067"/>
    </row>
    <row r="76068" spans="9:12" ht="15" x14ac:dyDescent="0.25">
      <c r="I76068"/>
      <c r="J76068"/>
      <c r="K76068"/>
      <c r="L76068"/>
    </row>
    <row r="76069" spans="9:12" ht="15" x14ac:dyDescent="0.25">
      <c r="I76069"/>
      <c r="J76069"/>
      <c r="K76069"/>
      <c r="L76069"/>
    </row>
    <row r="76070" spans="9:12" ht="15" x14ac:dyDescent="0.25">
      <c r="I76070"/>
      <c r="J76070"/>
      <c r="K76070"/>
      <c r="L76070"/>
    </row>
    <row r="76071" spans="9:12" ht="15" x14ac:dyDescent="0.25">
      <c r="I76071"/>
      <c r="J76071"/>
      <c r="K76071"/>
      <c r="L76071"/>
    </row>
    <row r="76072" spans="9:12" ht="15" x14ac:dyDescent="0.25">
      <c r="I76072"/>
      <c r="J76072"/>
      <c r="K76072"/>
      <c r="L76072"/>
    </row>
    <row r="76073" spans="9:12" ht="15" x14ac:dyDescent="0.25">
      <c r="I76073"/>
      <c r="J76073"/>
      <c r="K76073"/>
      <c r="L76073"/>
    </row>
    <row r="76074" spans="9:12" ht="15" x14ac:dyDescent="0.25">
      <c r="I76074"/>
      <c r="J76074"/>
      <c r="K76074"/>
      <c r="L76074"/>
    </row>
    <row r="76075" spans="9:12" ht="15" x14ac:dyDescent="0.25">
      <c r="I76075"/>
      <c r="J76075"/>
      <c r="K76075"/>
      <c r="L76075"/>
    </row>
    <row r="76076" spans="9:12" ht="15" x14ac:dyDescent="0.25">
      <c r="I76076"/>
      <c r="J76076"/>
      <c r="K76076"/>
      <c r="L76076"/>
    </row>
    <row r="76077" spans="9:12" ht="15" x14ac:dyDescent="0.25">
      <c r="I76077"/>
      <c r="J76077"/>
      <c r="K76077"/>
      <c r="L76077"/>
    </row>
    <row r="76078" spans="9:12" ht="15" x14ac:dyDescent="0.25">
      <c r="I76078"/>
      <c r="J76078"/>
      <c r="K76078"/>
      <c r="L76078"/>
    </row>
    <row r="76079" spans="9:12" ht="15" x14ac:dyDescent="0.25">
      <c r="I76079"/>
      <c r="J76079"/>
      <c r="K76079"/>
      <c r="L76079"/>
    </row>
    <row r="76080" spans="9:12" ht="15" x14ac:dyDescent="0.25">
      <c r="I76080"/>
      <c r="J76080"/>
      <c r="K76080"/>
      <c r="L76080"/>
    </row>
    <row r="76081" spans="9:12" ht="15" x14ac:dyDescent="0.25">
      <c r="I76081"/>
      <c r="J76081"/>
      <c r="K76081"/>
      <c r="L76081"/>
    </row>
    <row r="76082" spans="9:12" ht="15" x14ac:dyDescent="0.25">
      <c r="I76082"/>
      <c r="J76082"/>
      <c r="K76082"/>
      <c r="L76082"/>
    </row>
    <row r="76083" spans="9:12" ht="15" x14ac:dyDescent="0.25">
      <c r="I76083"/>
      <c r="J76083"/>
      <c r="K76083"/>
      <c r="L76083"/>
    </row>
    <row r="76084" spans="9:12" ht="15" x14ac:dyDescent="0.25">
      <c r="I76084"/>
      <c r="J76084"/>
      <c r="K76084"/>
      <c r="L76084"/>
    </row>
    <row r="76085" spans="9:12" ht="15" x14ac:dyDescent="0.25">
      <c r="I76085"/>
      <c r="J76085"/>
      <c r="K76085"/>
      <c r="L76085"/>
    </row>
    <row r="76086" spans="9:12" ht="15" x14ac:dyDescent="0.25">
      <c r="I76086"/>
      <c r="J76086"/>
      <c r="K76086"/>
      <c r="L76086"/>
    </row>
    <row r="76087" spans="9:12" ht="15" x14ac:dyDescent="0.25">
      <c r="I76087"/>
      <c r="J76087"/>
      <c r="K76087"/>
      <c r="L76087"/>
    </row>
    <row r="76088" spans="9:12" ht="15" x14ac:dyDescent="0.25">
      <c r="I76088"/>
      <c r="J76088"/>
      <c r="K76088"/>
      <c r="L76088"/>
    </row>
    <row r="76089" spans="9:12" ht="15" x14ac:dyDescent="0.25">
      <c r="I76089"/>
      <c r="J76089"/>
      <c r="K76089"/>
      <c r="L76089"/>
    </row>
    <row r="76090" spans="9:12" ht="15" x14ac:dyDescent="0.25">
      <c r="I76090"/>
      <c r="J76090"/>
      <c r="K76090"/>
      <c r="L76090"/>
    </row>
    <row r="76091" spans="9:12" ht="15" x14ac:dyDescent="0.25">
      <c r="I76091"/>
      <c r="J76091"/>
      <c r="K76091"/>
      <c r="L76091"/>
    </row>
    <row r="76092" spans="9:12" ht="15" x14ac:dyDescent="0.25">
      <c r="I76092"/>
      <c r="J76092"/>
      <c r="K76092"/>
      <c r="L76092"/>
    </row>
    <row r="76093" spans="9:12" ht="15" x14ac:dyDescent="0.25">
      <c r="I76093"/>
      <c r="J76093"/>
      <c r="K76093"/>
      <c r="L76093"/>
    </row>
    <row r="76094" spans="9:12" ht="15" x14ac:dyDescent="0.25">
      <c r="I76094"/>
      <c r="J76094"/>
      <c r="K76094"/>
      <c r="L76094"/>
    </row>
    <row r="76095" spans="9:12" ht="15" x14ac:dyDescent="0.25">
      <c r="I76095"/>
      <c r="J76095"/>
      <c r="K76095"/>
      <c r="L76095"/>
    </row>
    <row r="76096" spans="9:12" ht="15" x14ac:dyDescent="0.25">
      <c r="I76096"/>
      <c r="J76096"/>
      <c r="K76096"/>
      <c r="L76096"/>
    </row>
    <row r="76097" spans="9:12" ht="15" x14ac:dyDescent="0.25">
      <c r="I76097"/>
      <c r="J76097"/>
      <c r="K76097"/>
      <c r="L76097"/>
    </row>
    <row r="76098" spans="9:12" ht="15" x14ac:dyDescent="0.25">
      <c r="I76098"/>
      <c r="J76098"/>
      <c r="K76098"/>
      <c r="L76098"/>
    </row>
    <row r="76099" spans="9:12" ht="15" x14ac:dyDescent="0.25">
      <c r="I76099"/>
      <c r="J76099"/>
      <c r="K76099"/>
      <c r="L76099"/>
    </row>
    <row r="76100" spans="9:12" ht="15" x14ac:dyDescent="0.25">
      <c r="I76100"/>
      <c r="J76100"/>
      <c r="K76100"/>
      <c r="L76100"/>
    </row>
    <row r="76101" spans="9:12" ht="15" x14ac:dyDescent="0.25">
      <c r="I76101"/>
      <c r="J76101"/>
      <c r="K76101"/>
      <c r="L76101"/>
    </row>
    <row r="76102" spans="9:12" ht="15" x14ac:dyDescent="0.25">
      <c r="I76102"/>
      <c r="J76102"/>
      <c r="K76102"/>
      <c r="L76102"/>
    </row>
    <row r="76103" spans="9:12" ht="15" x14ac:dyDescent="0.25">
      <c r="I76103"/>
      <c r="J76103"/>
      <c r="K76103"/>
      <c r="L76103"/>
    </row>
    <row r="76104" spans="9:12" ht="15" x14ac:dyDescent="0.25">
      <c r="I76104"/>
      <c r="J76104"/>
      <c r="K76104"/>
      <c r="L76104"/>
    </row>
    <row r="76105" spans="9:12" ht="15" x14ac:dyDescent="0.25">
      <c r="I76105"/>
      <c r="J76105"/>
      <c r="K76105"/>
      <c r="L76105"/>
    </row>
    <row r="76106" spans="9:12" ht="15" x14ac:dyDescent="0.25">
      <c r="I76106"/>
      <c r="J76106"/>
      <c r="K76106"/>
      <c r="L76106"/>
    </row>
    <row r="76107" spans="9:12" ht="15" x14ac:dyDescent="0.25">
      <c r="I76107"/>
      <c r="J76107"/>
      <c r="K76107"/>
      <c r="L76107"/>
    </row>
    <row r="76108" spans="9:12" ht="15" x14ac:dyDescent="0.25">
      <c r="I76108"/>
      <c r="J76108"/>
      <c r="K76108"/>
      <c r="L76108"/>
    </row>
    <row r="76109" spans="9:12" ht="15" x14ac:dyDescent="0.25">
      <c r="I76109"/>
      <c r="J76109"/>
      <c r="K76109"/>
      <c r="L76109"/>
    </row>
    <row r="76110" spans="9:12" ht="15" x14ac:dyDescent="0.25">
      <c r="I76110"/>
      <c r="J76110"/>
      <c r="K76110"/>
      <c r="L76110"/>
    </row>
    <row r="76111" spans="9:12" ht="15" x14ac:dyDescent="0.25">
      <c r="I76111"/>
      <c r="J76111"/>
      <c r="K76111"/>
      <c r="L76111"/>
    </row>
    <row r="76112" spans="9:12" ht="15" x14ac:dyDescent="0.25">
      <c r="I76112"/>
      <c r="J76112"/>
      <c r="K76112"/>
      <c r="L76112"/>
    </row>
    <row r="76113" spans="9:12" ht="15" x14ac:dyDescent="0.25">
      <c r="I76113"/>
      <c r="J76113"/>
      <c r="K76113"/>
      <c r="L76113"/>
    </row>
    <row r="76114" spans="9:12" ht="15" x14ac:dyDescent="0.25">
      <c r="I76114"/>
      <c r="J76114"/>
      <c r="K76114"/>
      <c r="L76114"/>
    </row>
    <row r="76115" spans="9:12" ht="15" x14ac:dyDescent="0.25">
      <c r="I76115"/>
      <c r="J76115"/>
      <c r="K76115"/>
      <c r="L76115"/>
    </row>
    <row r="76116" spans="9:12" ht="15" x14ac:dyDescent="0.25">
      <c r="I76116"/>
      <c r="J76116"/>
      <c r="K76116"/>
      <c r="L76116"/>
    </row>
    <row r="76117" spans="9:12" ht="15" x14ac:dyDescent="0.25">
      <c r="I76117"/>
      <c r="J76117"/>
      <c r="K76117"/>
      <c r="L76117"/>
    </row>
    <row r="76118" spans="9:12" ht="15" x14ac:dyDescent="0.25">
      <c r="I76118"/>
      <c r="J76118"/>
      <c r="K76118"/>
      <c r="L76118"/>
    </row>
    <row r="76119" spans="9:12" ht="15" x14ac:dyDescent="0.25">
      <c r="I76119"/>
      <c r="J76119"/>
      <c r="K76119"/>
      <c r="L76119"/>
    </row>
    <row r="76120" spans="9:12" ht="15" x14ac:dyDescent="0.25">
      <c r="I76120"/>
      <c r="J76120"/>
      <c r="K76120"/>
      <c r="L76120"/>
    </row>
    <row r="76121" spans="9:12" ht="15" x14ac:dyDescent="0.25">
      <c r="I76121"/>
      <c r="J76121"/>
      <c r="K76121"/>
      <c r="L76121"/>
    </row>
    <row r="76122" spans="9:12" ht="15" x14ac:dyDescent="0.25">
      <c r="I76122"/>
      <c r="J76122"/>
      <c r="K76122"/>
      <c r="L76122"/>
    </row>
    <row r="76123" spans="9:12" ht="15" x14ac:dyDescent="0.25">
      <c r="I76123"/>
      <c r="J76123"/>
      <c r="K76123"/>
      <c r="L76123"/>
    </row>
    <row r="76124" spans="9:12" ht="15" x14ac:dyDescent="0.25">
      <c r="I76124"/>
      <c r="J76124"/>
      <c r="K76124"/>
      <c r="L76124"/>
    </row>
    <row r="76125" spans="9:12" ht="15" x14ac:dyDescent="0.25">
      <c r="I76125"/>
      <c r="J76125"/>
      <c r="K76125"/>
      <c r="L76125"/>
    </row>
    <row r="76126" spans="9:12" ht="15" x14ac:dyDescent="0.25">
      <c r="I76126"/>
      <c r="J76126"/>
      <c r="K76126"/>
      <c r="L76126"/>
    </row>
    <row r="76127" spans="9:12" ht="15" x14ac:dyDescent="0.25">
      <c r="I76127"/>
      <c r="J76127"/>
      <c r="K76127"/>
      <c r="L76127"/>
    </row>
    <row r="76128" spans="9:12" ht="15" x14ac:dyDescent="0.25">
      <c r="I76128"/>
      <c r="J76128"/>
      <c r="K76128"/>
      <c r="L76128"/>
    </row>
    <row r="76129" spans="9:12" ht="15" x14ac:dyDescent="0.25">
      <c r="I76129"/>
      <c r="J76129"/>
      <c r="K76129"/>
      <c r="L76129"/>
    </row>
    <row r="76130" spans="9:12" ht="15" x14ac:dyDescent="0.25">
      <c r="I76130"/>
      <c r="J76130"/>
      <c r="K76130"/>
      <c r="L76130"/>
    </row>
    <row r="76131" spans="9:12" ht="15" x14ac:dyDescent="0.25">
      <c r="I76131"/>
      <c r="J76131"/>
      <c r="K76131"/>
      <c r="L76131"/>
    </row>
    <row r="76132" spans="9:12" ht="15" x14ac:dyDescent="0.25">
      <c r="I76132"/>
      <c r="J76132"/>
      <c r="K76132"/>
      <c r="L76132"/>
    </row>
    <row r="76133" spans="9:12" ht="15" x14ac:dyDescent="0.25">
      <c r="I76133"/>
      <c r="J76133"/>
      <c r="K76133"/>
      <c r="L76133"/>
    </row>
    <row r="76134" spans="9:12" ht="15" x14ac:dyDescent="0.25">
      <c r="I76134"/>
      <c r="J76134"/>
      <c r="K76134"/>
      <c r="L76134"/>
    </row>
    <row r="76135" spans="9:12" ht="15" x14ac:dyDescent="0.25">
      <c r="I76135"/>
      <c r="J76135"/>
      <c r="K76135"/>
      <c r="L76135"/>
    </row>
    <row r="76136" spans="9:12" ht="15" x14ac:dyDescent="0.25">
      <c r="I76136"/>
      <c r="J76136"/>
      <c r="K76136"/>
      <c r="L76136"/>
    </row>
    <row r="76137" spans="9:12" ht="15" x14ac:dyDescent="0.25">
      <c r="I76137"/>
      <c r="J76137"/>
      <c r="K76137"/>
      <c r="L76137"/>
    </row>
    <row r="76138" spans="9:12" ht="15" x14ac:dyDescent="0.25">
      <c r="I76138"/>
      <c r="J76138"/>
      <c r="K76138"/>
      <c r="L76138"/>
    </row>
    <row r="76139" spans="9:12" ht="15" x14ac:dyDescent="0.25">
      <c r="I76139"/>
      <c r="J76139"/>
      <c r="K76139"/>
      <c r="L76139"/>
    </row>
    <row r="76140" spans="9:12" ht="15" x14ac:dyDescent="0.25">
      <c r="I76140"/>
      <c r="J76140"/>
      <c r="K76140"/>
      <c r="L76140"/>
    </row>
    <row r="76141" spans="9:12" ht="15" x14ac:dyDescent="0.25">
      <c r="I76141"/>
      <c r="J76141"/>
      <c r="K76141"/>
      <c r="L76141"/>
    </row>
    <row r="76142" spans="9:12" ht="15" x14ac:dyDescent="0.25">
      <c r="I76142"/>
      <c r="J76142"/>
      <c r="K76142"/>
      <c r="L76142"/>
    </row>
    <row r="76143" spans="9:12" ht="15" x14ac:dyDescent="0.25">
      <c r="I76143"/>
      <c r="J76143"/>
      <c r="K76143"/>
      <c r="L76143"/>
    </row>
    <row r="76144" spans="9:12" ht="15" x14ac:dyDescent="0.25">
      <c r="I76144"/>
      <c r="J76144"/>
      <c r="K76144"/>
      <c r="L76144"/>
    </row>
    <row r="76145" spans="9:12" ht="15" x14ac:dyDescent="0.25">
      <c r="I76145"/>
      <c r="J76145"/>
      <c r="K76145"/>
      <c r="L76145"/>
    </row>
    <row r="76146" spans="9:12" ht="15" x14ac:dyDescent="0.25">
      <c r="I76146"/>
      <c r="J76146"/>
      <c r="K76146"/>
      <c r="L76146"/>
    </row>
    <row r="76147" spans="9:12" ht="15" x14ac:dyDescent="0.25">
      <c r="I76147"/>
      <c r="J76147"/>
      <c r="K76147"/>
      <c r="L76147"/>
    </row>
    <row r="76148" spans="9:12" ht="15" x14ac:dyDescent="0.25">
      <c r="I76148"/>
      <c r="J76148"/>
      <c r="K76148"/>
      <c r="L76148"/>
    </row>
    <row r="76149" spans="9:12" ht="15" x14ac:dyDescent="0.25">
      <c r="I76149"/>
      <c r="J76149"/>
      <c r="K76149"/>
      <c r="L76149"/>
    </row>
    <row r="76150" spans="9:12" ht="15" x14ac:dyDescent="0.25">
      <c r="I76150"/>
      <c r="J76150"/>
      <c r="K76150"/>
      <c r="L76150"/>
    </row>
    <row r="76151" spans="9:12" ht="15" x14ac:dyDescent="0.25">
      <c r="I76151"/>
      <c r="J76151"/>
      <c r="K76151"/>
      <c r="L76151"/>
    </row>
    <row r="76152" spans="9:12" ht="15" x14ac:dyDescent="0.25">
      <c r="I76152"/>
      <c r="J76152"/>
      <c r="K76152"/>
      <c r="L76152"/>
    </row>
    <row r="76153" spans="9:12" ht="15" x14ac:dyDescent="0.25">
      <c r="I76153"/>
      <c r="J76153"/>
      <c r="K76153"/>
      <c r="L76153"/>
    </row>
    <row r="76154" spans="9:12" ht="15" x14ac:dyDescent="0.25">
      <c r="I76154"/>
      <c r="J76154"/>
      <c r="K76154"/>
      <c r="L76154"/>
    </row>
    <row r="76155" spans="9:12" ht="15" x14ac:dyDescent="0.25">
      <c r="I76155"/>
      <c r="J76155"/>
      <c r="K76155"/>
      <c r="L76155"/>
    </row>
    <row r="76156" spans="9:12" ht="15" x14ac:dyDescent="0.25">
      <c r="I76156"/>
      <c r="J76156"/>
      <c r="K76156"/>
      <c r="L76156"/>
    </row>
    <row r="76157" spans="9:12" ht="15" x14ac:dyDescent="0.25">
      <c r="I76157"/>
      <c r="J76157"/>
      <c r="K76157"/>
      <c r="L76157"/>
    </row>
    <row r="76158" spans="9:12" ht="15" x14ac:dyDescent="0.25">
      <c r="I76158"/>
      <c r="J76158"/>
      <c r="K76158"/>
      <c r="L76158"/>
    </row>
    <row r="76159" spans="9:12" ht="15" x14ac:dyDescent="0.25">
      <c r="I76159"/>
      <c r="J76159"/>
      <c r="K76159"/>
      <c r="L76159"/>
    </row>
    <row r="76160" spans="9:12" ht="15" x14ac:dyDescent="0.25">
      <c r="I76160"/>
      <c r="J76160"/>
      <c r="K76160"/>
      <c r="L76160"/>
    </row>
    <row r="76161" spans="9:12" ht="15" x14ac:dyDescent="0.25">
      <c r="I76161"/>
      <c r="J76161"/>
      <c r="K76161"/>
      <c r="L76161"/>
    </row>
    <row r="76162" spans="9:12" ht="15" x14ac:dyDescent="0.25">
      <c r="I76162"/>
      <c r="J76162"/>
      <c r="K76162"/>
      <c r="L76162"/>
    </row>
    <row r="76163" spans="9:12" ht="15" x14ac:dyDescent="0.25">
      <c r="I76163"/>
      <c r="J76163"/>
      <c r="K76163"/>
      <c r="L76163"/>
    </row>
    <row r="76164" spans="9:12" ht="15" x14ac:dyDescent="0.25">
      <c r="I76164"/>
      <c r="J76164"/>
      <c r="K76164"/>
      <c r="L76164"/>
    </row>
    <row r="76165" spans="9:12" ht="15" x14ac:dyDescent="0.25">
      <c r="I76165"/>
      <c r="J76165"/>
      <c r="K76165"/>
      <c r="L76165"/>
    </row>
    <row r="76166" spans="9:12" ht="15" x14ac:dyDescent="0.25">
      <c r="I76166"/>
      <c r="J76166"/>
      <c r="K76166"/>
      <c r="L76166"/>
    </row>
    <row r="76167" spans="9:12" ht="15" x14ac:dyDescent="0.25">
      <c r="I76167"/>
      <c r="J76167"/>
      <c r="K76167"/>
      <c r="L76167"/>
    </row>
    <row r="76168" spans="9:12" ht="15" x14ac:dyDescent="0.25">
      <c r="I76168"/>
      <c r="J76168"/>
      <c r="K76168"/>
      <c r="L76168"/>
    </row>
    <row r="76169" spans="9:12" ht="15" x14ac:dyDescent="0.25">
      <c r="I76169"/>
      <c r="J76169"/>
      <c r="K76169"/>
      <c r="L76169"/>
    </row>
    <row r="76170" spans="9:12" ht="15" x14ac:dyDescent="0.25">
      <c r="I76170"/>
      <c r="J76170"/>
      <c r="K76170"/>
      <c r="L76170"/>
    </row>
    <row r="76171" spans="9:12" ht="15" x14ac:dyDescent="0.25">
      <c r="I76171"/>
      <c r="J76171"/>
      <c r="K76171"/>
      <c r="L76171"/>
    </row>
    <row r="76172" spans="9:12" ht="15" x14ac:dyDescent="0.25">
      <c r="I76172"/>
      <c r="J76172"/>
      <c r="K76172"/>
      <c r="L76172"/>
    </row>
    <row r="76173" spans="9:12" ht="15" x14ac:dyDescent="0.25">
      <c r="I76173"/>
      <c r="J76173"/>
      <c r="K76173"/>
      <c r="L76173"/>
    </row>
    <row r="76174" spans="9:12" ht="15" x14ac:dyDescent="0.25">
      <c r="I76174"/>
      <c r="J76174"/>
      <c r="K76174"/>
      <c r="L76174"/>
    </row>
    <row r="76175" spans="9:12" ht="15" x14ac:dyDescent="0.25">
      <c r="I76175"/>
      <c r="J76175"/>
      <c r="K76175"/>
      <c r="L76175"/>
    </row>
    <row r="76176" spans="9:12" ht="15" x14ac:dyDescent="0.25">
      <c r="I76176"/>
      <c r="J76176"/>
      <c r="K76176"/>
      <c r="L76176"/>
    </row>
    <row r="76177" spans="9:12" ht="15" x14ac:dyDescent="0.25">
      <c r="I76177"/>
      <c r="J76177"/>
      <c r="K76177"/>
      <c r="L76177"/>
    </row>
    <row r="76178" spans="9:12" ht="15" x14ac:dyDescent="0.25">
      <c r="I76178"/>
      <c r="J76178"/>
      <c r="K76178"/>
      <c r="L76178"/>
    </row>
    <row r="76179" spans="9:12" ht="15" x14ac:dyDescent="0.25">
      <c r="I76179"/>
      <c r="J76179"/>
      <c r="K76179"/>
      <c r="L76179"/>
    </row>
    <row r="76180" spans="9:12" ht="15" x14ac:dyDescent="0.25">
      <c r="I76180"/>
      <c r="J76180"/>
      <c r="K76180"/>
      <c r="L76180"/>
    </row>
    <row r="76181" spans="9:12" ht="15" x14ac:dyDescent="0.25">
      <c r="I76181"/>
      <c r="J76181"/>
      <c r="K76181"/>
      <c r="L76181"/>
    </row>
    <row r="76182" spans="9:12" ht="15" x14ac:dyDescent="0.25">
      <c r="I76182"/>
      <c r="J76182"/>
      <c r="K76182"/>
      <c r="L76182"/>
    </row>
    <row r="76183" spans="9:12" ht="15" x14ac:dyDescent="0.25">
      <c r="I76183"/>
      <c r="J76183"/>
      <c r="K76183"/>
      <c r="L76183"/>
    </row>
    <row r="76184" spans="9:12" ht="15" x14ac:dyDescent="0.25">
      <c r="I76184"/>
      <c r="J76184"/>
      <c r="K76184"/>
      <c r="L76184"/>
    </row>
    <row r="76185" spans="9:12" ht="15" x14ac:dyDescent="0.25">
      <c r="I76185"/>
      <c r="J76185"/>
      <c r="K76185"/>
      <c r="L76185"/>
    </row>
    <row r="76186" spans="9:12" ht="15" x14ac:dyDescent="0.25">
      <c r="I76186"/>
      <c r="J76186"/>
      <c r="K76186"/>
      <c r="L76186"/>
    </row>
    <row r="76187" spans="9:12" ht="15" x14ac:dyDescent="0.25">
      <c r="I76187"/>
      <c r="J76187"/>
      <c r="K76187"/>
      <c r="L76187"/>
    </row>
    <row r="76188" spans="9:12" ht="15" x14ac:dyDescent="0.25">
      <c r="I76188"/>
      <c r="J76188"/>
      <c r="K76188"/>
      <c r="L76188"/>
    </row>
    <row r="76189" spans="9:12" ht="15" x14ac:dyDescent="0.25">
      <c r="I76189"/>
      <c r="J76189"/>
      <c r="K76189"/>
      <c r="L76189"/>
    </row>
    <row r="76190" spans="9:12" ht="15" x14ac:dyDescent="0.25">
      <c r="I76190"/>
      <c r="J76190"/>
      <c r="K76190"/>
      <c r="L76190"/>
    </row>
    <row r="76191" spans="9:12" ht="15" x14ac:dyDescent="0.25">
      <c r="I76191"/>
      <c r="J76191"/>
      <c r="K76191"/>
      <c r="L76191"/>
    </row>
    <row r="76192" spans="9:12" ht="15" x14ac:dyDescent="0.25">
      <c r="I76192"/>
      <c r="J76192"/>
      <c r="K76192"/>
      <c r="L76192"/>
    </row>
    <row r="76193" spans="9:12" ht="15" x14ac:dyDescent="0.25">
      <c r="I76193"/>
      <c r="J76193"/>
      <c r="K76193"/>
      <c r="L76193"/>
    </row>
    <row r="76194" spans="9:12" ht="15" x14ac:dyDescent="0.25">
      <c r="I76194"/>
      <c r="J76194"/>
      <c r="K76194"/>
      <c r="L76194"/>
    </row>
    <row r="76195" spans="9:12" ht="15" x14ac:dyDescent="0.25">
      <c r="I76195"/>
      <c r="J76195"/>
      <c r="K76195"/>
      <c r="L76195"/>
    </row>
    <row r="76196" spans="9:12" ht="15" x14ac:dyDescent="0.25">
      <c r="I76196"/>
      <c r="J76196"/>
      <c r="K76196"/>
      <c r="L76196"/>
    </row>
    <row r="76197" spans="9:12" ht="15" x14ac:dyDescent="0.25">
      <c r="I76197"/>
      <c r="J76197"/>
      <c r="K76197"/>
      <c r="L76197"/>
    </row>
    <row r="76198" spans="9:12" ht="15" x14ac:dyDescent="0.25">
      <c r="I76198"/>
      <c r="J76198"/>
      <c r="K76198"/>
      <c r="L76198"/>
    </row>
    <row r="76199" spans="9:12" ht="15" x14ac:dyDescent="0.25">
      <c r="I76199"/>
      <c r="J76199"/>
      <c r="K76199"/>
      <c r="L76199"/>
    </row>
    <row r="76200" spans="9:12" ht="15" x14ac:dyDescent="0.25">
      <c r="I76200"/>
      <c r="J76200"/>
      <c r="K76200"/>
      <c r="L76200"/>
    </row>
    <row r="76201" spans="9:12" ht="15" x14ac:dyDescent="0.25">
      <c r="I76201"/>
      <c r="J76201"/>
      <c r="K76201"/>
      <c r="L76201"/>
    </row>
    <row r="76202" spans="9:12" ht="15" x14ac:dyDescent="0.25">
      <c r="I76202"/>
      <c r="J76202"/>
      <c r="K76202"/>
      <c r="L76202"/>
    </row>
    <row r="76203" spans="9:12" ht="15" x14ac:dyDescent="0.25">
      <c r="I76203"/>
      <c r="J76203"/>
      <c r="K76203"/>
      <c r="L76203"/>
    </row>
    <row r="76204" spans="9:12" ht="15" x14ac:dyDescent="0.25">
      <c r="I76204"/>
      <c r="J76204"/>
      <c r="K76204"/>
      <c r="L76204"/>
    </row>
    <row r="76205" spans="9:12" ht="15" x14ac:dyDescent="0.25">
      <c r="I76205"/>
      <c r="J76205"/>
      <c r="K76205"/>
      <c r="L76205"/>
    </row>
    <row r="76206" spans="9:12" ht="15" x14ac:dyDescent="0.25">
      <c r="I76206"/>
      <c r="J76206"/>
      <c r="K76206"/>
      <c r="L76206"/>
    </row>
    <row r="76207" spans="9:12" ht="15" x14ac:dyDescent="0.25">
      <c r="I76207"/>
      <c r="J76207"/>
      <c r="K76207"/>
      <c r="L76207"/>
    </row>
    <row r="76208" spans="9:12" ht="15" x14ac:dyDescent="0.25">
      <c r="I76208"/>
      <c r="J76208"/>
      <c r="K76208"/>
      <c r="L76208"/>
    </row>
    <row r="76209" spans="9:12" ht="15" x14ac:dyDescent="0.25">
      <c r="I76209"/>
      <c r="J76209"/>
      <c r="K76209"/>
      <c r="L76209"/>
    </row>
    <row r="76210" spans="9:12" ht="15" x14ac:dyDescent="0.25">
      <c r="I76210"/>
      <c r="J76210"/>
      <c r="K76210"/>
      <c r="L76210"/>
    </row>
    <row r="76211" spans="9:12" ht="15" x14ac:dyDescent="0.25">
      <c r="I76211"/>
      <c r="J76211"/>
      <c r="K76211"/>
      <c r="L76211"/>
    </row>
    <row r="76212" spans="9:12" ht="15" x14ac:dyDescent="0.25">
      <c r="I76212"/>
      <c r="J76212"/>
      <c r="K76212"/>
      <c r="L76212"/>
    </row>
    <row r="76213" spans="9:12" ht="15" x14ac:dyDescent="0.25">
      <c r="I76213"/>
      <c r="J76213"/>
      <c r="K76213"/>
      <c r="L76213"/>
    </row>
    <row r="76214" spans="9:12" ht="15" x14ac:dyDescent="0.25">
      <c r="I76214"/>
      <c r="J76214"/>
      <c r="K76214"/>
      <c r="L76214"/>
    </row>
    <row r="76215" spans="9:12" ht="15" x14ac:dyDescent="0.25">
      <c r="I76215"/>
      <c r="J76215"/>
      <c r="K76215"/>
      <c r="L76215"/>
    </row>
    <row r="76216" spans="9:12" ht="15" x14ac:dyDescent="0.25">
      <c r="I76216"/>
      <c r="J76216"/>
      <c r="K76216"/>
      <c r="L76216"/>
    </row>
    <row r="76217" spans="9:12" ht="15" x14ac:dyDescent="0.25">
      <c r="I76217"/>
      <c r="J76217"/>
      <c r="K76217"/>
      <c r="L76217"/>
    </row>
    <row r="76218" spans="9:12" ht="15" x14ac:dyDescent="0.25">
      <c r="I76218"/>
      <c r="J76218"/>
      <c r="K76218"/>
      <c r="L76218"/>
    </row>
    <row r="76219" spans="9:12" ht="15" x14ac:dyDescent="0.25">
      <c r="I76219"/>
      <c r="J76219"/>
      <c r="K76219"/>
      <c r="L76219"/>
    </row>
    <row r="76220" spans="9:12" ht="15" x14ac:dyDescent="0.25">
      <c r="I76220"/>
      <c r="J76220"/>
      <c r="K76220"/>
      <c r="L76220"/>
    </row>
    <row r="76221" spans="9:12" ht="15" x14ac:dyDescent="0.25">
      <c r="I76221"/>
      <c r="J76221"/>
      <c r="K76221"/>
      <c r="L76221"/>
    </row>
    <row r="76222" spans="9:12" ht="15" x14ac:dyDescent="0.25">
      <c r="I76222"/>
      <c r="J76222"/>
      <c r="K76222"/>
      <c r="L76222"/>
    </row>
    <row r="76223" spans="9:12" ht="15" x14ac:dyDescent="0.25">
      <c r="I76223"/>
      <c r="J76223"/>
      <c r="K76223"/>
      <c r="L76223"/>
    </row>
    <row r="76224" spans="9:12" ht="15" x14ac:dyDescent="0.25">
      <c r="I76224"/>
      <c r="J76224"/>
      <c r="K76224"/>
      <c r="L76224"/>
    </row>
    <row r="76225" spans="9:12" ht="15" x14ac:dyDescent="0.25">
      <c r="I76225"/>
      <c r="J76225"/>
      <c r="K76225"/>
      <c r="L76225"/>
    </row>
    <row r="76226" spans="9:12" ht="15" x14ac:dyDescent="0.25">
      <c r="I76226"/>
      <c r="J76226"/>
      <c r="K76226"/>
      <c r="L76226"/>
    </row>
    <row r="76227" spans="9:12" ht="15" x14ac:dyDescent="0.25">
      <c r="I76227"/>
      <c r="J76227"/>
      <c r="K76227"/>
      <c r="L76227"/>
    </row>
    <row r="76228" spans="9:12" ht="15" x14ac:dyDescent="0.25">
      <c r="I76228"/>
      <c r="J76228"/>
      <c r="K76228"/>
      <c r="L76228"/>
    </row>
    <row r="76229" spans="9:12" ht="15" x14ac:dyDescent="0.25">
      <c r="I76229"/>
      <c r="J76229"/>
      <c r="K76229"/>
      <c r="L76229"/>
    </row>
    <row r="76230" spans="9:12" ht="15" x14ac:dyDescent="0.25">
      <c r="I76230"/>
      <c r="J76230"/>
      <c r="K76230"/>
      <c r="L76230"/>
    </row>
    <row r="76231" spans="9:12" ht="15" x14ac:dyDescent="0.25">
      <c r="I76231"/>
      <c r="J76231"/>
      <c r="K76231"/>
      <c r="L76231"/>
    </row>
    <row r="76232" spans="9:12" ht="15" x14ac:dyDescent="0.25">
      <c r="I76232"/>
      <c r="J76232"/>
      <c r="K76232"/>
      <c r="L76232"/>
    </row>
    <row r="76233" spans="9:12" ht="15" x14ac:dyDescent="0.25">
      <c r="I76233"/>
      <c r="J76233"/>
      <c r="K76233"/>
      <c r="L76233"/>
    </row>
    <row r="76234" spans="9:12" ht="15" x14ac:dyDescent="0.25">
      <c r="I76234"/>
      <c r="J76234"/>
      <c r="K76234"/>
      <c r="L76234"/>
    </row>
    <row r="76235" spans="9:12" ht="15" x14ac:dyDescent="0.25">
      <c r="I76235"/>
      <c r="J76235"/>
      <c r="K76235"/>
      <c r="L76235"/>
    </row>
    <row r="76236" spans="9:12" ht="15" x14ac:dyDescent="0.25">
      <c r="I76236"/>
      <c r="J76236"/>
      <c r="K76236"/>
      <c r="L76236"/>
    </row>
    <row r="76237" spans="9:12" ht="15" x14ac:dyDescent="0.25">
      <c r="I76237"/>
      <c r="J76237"/>
      <c r="K76237"/>
      <c r="L76237"/>
    </row>
    <row r="76238" spans="9:12" ht="15" x14ac:dyDescent="0.25">
      <c r="I76238"/>
      <c r="J76238"/>
      <c r="K76238"/>
      <c r="L76238"/>
    </row>
    <row r="76239" spans="9:12" ht="15" x14ac:dyDescent="0.25">
      <c r="I76239"/>
      <c r="J76239"/>
      <c r="K76239"/>
      <c r="L76239"/>
    </row>
    <row r="76240" spans="9:12" ht="15" x14ac:dyDescent="0.25">
      <c r="I76240"/>
      <c r="J76240"/>
      <c r="K76240"/>
      <c r="L76240"/>
    </row>
    <row r="76241" spans="9:12" ht="15" x14ac:dyDescent="0.25">
      <c r="I76241"/>
      <c r="J76241"/>
      <c r="K76241"/>
      <c r="L76241"/>
    </row>
    <row r="76242" spans="9:12" ht="15" x14ac:dyDescent="0.25">
      <c r="I76242"/>
      <c r="J76242"/>
      <c r="K76242"/>
      <c r="L76242"/>
    </row>
    <row r="76243" spans="9:12" ht="15" x14ac:dyDescent="0.25">
      <c r="I76243"/>
      <c r="J76243"/>
      <c r="K76243"/>
      <c r="L76243"/>
    </row>
    <row r="76244" spans="9:12" ht="15" x14ac:dyDescent="0.25">
      <c r="I76244"/>
      <c r="J76244"/>
      <c r="K76244"/>
      <c r="L76244"/>
    </row>
    <row r="76245" spans="9:12" ht="15" x14ac:dyDescent="0.25">
      <c r="I76245"/>
      <c r="J76245"/>
      <c r="K76245"/>
      <c r="L76245"/>
    </row>
    <row r="76246" spans="9:12" ht="15" x14ac:dyDescent="0.25">
      <c r="I76246"/>
      <c r="J76246"/>
      <c r="K76246"/>
      <c r="L76246"/>
    </row>
    <row r="76247" spans="9:12" ht="15" x14ac:dyDescent="0.25">
      <c r="I76247"/>
      <c r="J76247"/>
      <c r="K76247"/>
      <c r="L76247"/>
    </row>
    <row r="76248" spans="9:12" ht="15" x14ac:dyDescent="0.25">
      <c r="I76248"/>
      <c r="J76248"/>
      <c r="K76248"/>
      <c r="L76248"/>
    </row>
    <row r="76249" spans="9:12" ht="15" x14ac:dyDescent="0.25">
      <c r="I76249"/>
      <c r="J76249"/>
      <c r="K76249"/>
      <c r="L76249"/>
    </row>
    <row r="76250" spans="9:12" ht="15" x14ac:dyDescent="0.25">
      <c r="I76250"/>
      <c r="J76250"/>
      <c r="K76250"/>
      <c r="L76250"/>
    </row>
    <row r="76251" spans="9:12" ht="15" x14ac:dyDescent="0.25">
      <c r="I76251"/>
      <c r="J76251"/>
      <c r="K76251"/>
      <c r="L76251"/>
    </row>
    <row r="76252" spans="9:12" ht="15" x14ac:dyDescent="0.25">
      <c r="I76252"/>
      <c r="J76252"/>
      <c r="K76252"/>
      <c r="L76252"/>
    </row>
    <row r="76253" spans="9:12" ht="15" x14ac:dyDescent="0.25">
      <c r="I76253"/>
      <c r="J76253"/>
      <c r="K76253"/>
      <c r="L76253"/>
    </row>
    <row r="76254" spans="9:12" ht="15" x14ac:dyDescent="0.25">
      <c r="I76254"/>
      <c r="J76254"/>
      <c r="K76254"/>
      <c r="L76254"/>
    </row>
    <row r="76255" spans="9:12" ht="15" x14ac:dyDescent="0.25">
      <c r="I76255"/>
      <c r="J76255"/>
      <c r="K76255"/>
      <c r="L76255"/>
    </row>
    <row r="76256" spans="9:12" ht="15" x14ac:dyDescent="0.25">
      <c r="I76256"/>
      <c r="J76256"/>
      <c r="K76256"/>
      <c r="L76256"/>
    </row>
    <row r="76257" spans="9:12" ht="15" x14ac:dyDescent="0.25">
      <c r="I76257"/>
      <c r="J76257"/>
      <c r="K76257"/>
      <c r="L76257"/>
    </row>
    <row r="76258" spans="9:12" ht="15" x14ac:dyDescent="0.25">
      <c r="I76258"/>
      <c r="J76258"/>
      <c r="K76258"/>
      <c r="L76258"/>
    </row>
    <row r="76259" spans="9:12" ht="15" x14ac:dyDescent="0.25">
      <c r="I76259"/>
      <c r="J76259"/>
      <c r="K76259"/>
      <c r="L76259"/>
    </row>
    <row r="76260" spans="9:12" ht="15" x14ac:dyDescent="0.25">
      <c r="I76260"/>
      <c r="J76260"/>
      <c r="K76260"/>
      <c r="L76260"/>
    </row>
    <row r="76261" spans="9:12" ht="15" x14ac:dyDescent="0.25">
      <c r="I76261"/>
      <c r="J76261"/>
      <c r="K76261"/>
      <c r="L76261"/>
    </row>
    <row r="76262" spans="9:12" ht="15" x14ac:dyDescent="0.25">
      <c r="I76262"/>
      <c r="J76262"/>
      <c r="K76262"/>
      <c r="L76262"/>
    </row>
    <row r="76263" spans="9:12" ht="15" x14ac:dyDescent="0.25">
      <c r="I76263"/>
      <c r="J76263"/>
      <c r="K76263"/>
      <c r="L76263"/>
    </row>
    <row r="76264" spans="9:12" ht="15" x14ac:dyDescent="0.25">
      <c r="I76264"/>
      <c r="J76264"/>
      <c r="K76264"/>
      <c r="L76264"/>
    </row>
    <row r="76265" spans="9:12" ht="15" x14ac:dyDescent="0.25">
      <c r="I76265"/>
      <c r="J76265"/>
      <c r="K76265"/>
      <c r="L76265"/>
    </row>
    <row r="76266" spans="9:12" ht="15" x14ac:dyDescent="0.25">
      <c r="I76266"/>
      <c r="J76266"/>
      <c r="K76266"/>
      <c r="L76266"/>
    </row>
    <row r="76267" spans="9:12" ht="15" x14ac:dyDescent="0.25">
      <c r="I76267"/>
      <c r="J76267"/>
      <c r="K76267"/>
      <c r="L76267"/>
    </row>
    <row r="76268" spans="9:12" ht="15" x14ac:dyDescent="0.25">
      <c r="I76268"/>
      <c r="J76268"/>
      <c r="K76268"/>
      <c r="L76268"/>
    </row>
    <row r="76269" spans="9:12" ht="15" x14ac:dyDescent="0.25">
      <c r="I76269"/>
      <c r="J76269"/>
      <c r="K76269"/>
      <c r="L76269"/>
    </row>
    <row r="76270" spans="9:12" ht="15" x14ac:dyDescent="0.25">
      <c r="I76270"/>
      <c r="J76270"/>
      <c r="K76270"/>
      <c r="L76270"/>
    </row>
    <row r="76271" spans="9:12" ht="15" x14ac:dyDescent="0.25">
      <c r="I76271"/>
      <c r="J76271"/>
      <c r="K76271"/>
      <c r="L76271"/>
    </row>
    <row r="76272" spans="9:12" ht="15" x14ac:dyDescent="0.25">
      <c r="I76272"/>
      <c r="J76272"/>
      <c r="K76272"/>
      <c r="L76272"/>
    </row>
    <row r="76273" spans="9:12" ht="15" x14ac:dyDescent="0.25">
      <c r="I76273"/>
      <c r="J76273"/>
      <c r="K76273"/>
      <c r="L76273"/>
    </row>
    <row r="76274" spans="9:12" ht="15" x14ac:dyDescent="0.25">
      <c r="I76274"/>
      <c r="J76274"/>
      <c r="K76274"/>
      <c r="L76274"/>
    </row>
    <row r="76275" spans="9:12" ht="15" x14ac:dyDescent="0.25">
      <c r="I76275"/>
      <c r="J76275"/>
      <c r="K76275"/>
      <c r="L76275"/>
    </row>
    <row r="76276" spans="9:12" ht="15" x14ac:dyDescent="0.25">
      <c r="I76276"/>
      <c r="J76276"/>
      <c r="K76276"/>
      <c r="L76276"/>
    </row>
    <row r="76277" spans="9:12" ht="15" x14ac:dyDescent="0.25">
      <c r="I76277"/>
      <c r="J76277"/>
      <c r="K76277"/>
      <c r="L76277"/>
    </row>
    <row r="76278" spans="9:12" ht="15" x14ac:dyDescent="0.25">
      <c r="I76278"/>
      <c r="J76278"/>
      <c r="K76278"/>
      <c r="L76278"/>
    </row>
    <row r="76279" spans="9:12" ht="15" x14ac:dyDescent="0.25">
      <c r="I76279"/>
      <c r="J76279"/>
      <c r="K76279"/>
      <c r="L76279"/>
    </row>
    <row r="76280" spans="9:12" ht="15" x14ac:dyDescent="0.25">
      <c r="I76280"/>
      <c r="J76280"/>
      <c r="K76280"/>
      <c r="L76280"/>
    </row>
    <row r="76281" spans="9:12" ht="15" x14ac:dyDescent="0.25">
      <c r="I76281"/>
      <c r="J76281"/>
      <c r="K76281"/>
      <c r="L76281"/>
    </row>
    <row r="76282" spans="9:12" ht="15" x14ac:dyDescent="0.25">
      <c r="I76282"/>
      <c r="J76282"/>
      <c r="K76282"/>
      <c r="L76282"/>
    </row>
    <row r="76283" spans="9:12" ht="15" x14ac:dyDescent="0.25">
      <c r="I76283"/>
      <c r="J76283"/>
      <c r="K76283"/>
      <c r="L76283"/>
    </row>
    <row r="76284" spans="9:12" ht="15" x14ac:dyDescent="0.25">
      <c r="I76284"/>
      <c r="J76284"/>
      <c r="K76284"/>
      <c r="L76284"/>
    </row>
    <row r="76285" spans="9:12" ht="15" x14ac:dyDescent="0.25">
      <c r="I76285"/>
      <c r="J76285"/>
      <c r="K76285"/>
      <c r="L76285"/>
    </row>
    <row r="76286" spans="9:12" ht="15" x14ac:dyDescent="0.25">
      <c r="I76286"/>
      <c r="J76286"/>
      <c r="K76286"/>
      <c r="L76286"/>
    </row>
    <row r="76287" spans="9:12" ht="15" x14ac:dyDescent="0.25">
      <c r="I76287"/>
      <c r="J76287"/>
      <c r="K76287"/>
      <c r="L76287"/>
    </row>
    <row r="76288" spans="9:12" ht="15" x14ac:dyDescent="0.25">
      <c r="I76288"/>
      <c r="J76288"/>
      <c r="K76288"/>
      <c r="L76288"/>
    </row>
    <row r="76289" spans="9:12" ht="15" x14ac:dyDescent="0.25">
      <c r="I76289"/>
      <c r="J76289"/>
      <c r="K76289"/>
      <c r="L76289"/>
    </row>
    <row r="76290" spans="9:12" ht="15" x14ac:dyDescent="0.25">
      <c r="I76290"/>
      <c r="J76290"/>
      <c r="K76290"/>
      <c r="L76290"/>
    </row>
    <row r="76291" spans="9:12" ht="15" x14ac:dyDescent="0.25">
      <c r="I76291"/>
      <c r="J76291"/>
      <c r="K76291"/>
      <c r="L76291"/>
    </row>
    <row r="76292" spans="9:12" ht="15" x14ac:dyDescent="0.25">
      <c r="I76292"/>
      <c r="J76292"/>
      <c r="K76292"/>
      <c r="L76292"/>
    </row>
    <row r="76293" spans="9:12" ht="15" x14ac:dyDescent="0.25">
      <c r="I76293"/>
      <c r="J76293"/>
      <c r="K76293"/>
      <c r="L76293"/>
    </row>
    <row r="76294" spans="9:12" ht="15" x14ac:dyDescent="0.25">
      <c r="I76294"/>
      <c r="J76294"/>
      <c r="K76294"/>
      <c r="L76294"/>
    </row>
    <row r="76295" spans="9:12" ht="15" x14ac:dyDescent="0.25">
      <c r="I76295"/>
      <c r="J76295"/>
      <c r="K76295"/>
      <c r="L76295"/>
    </row>
    <row r="76296" spans="9:12" ht="15" x14ac:dyDescent="0.25">
      <c r="I76296"/>
      <c r="J76296"/>
      <c r="K76296"/>
      <c r="L76296"/>
    </row>
    <row r="76297" spans="9:12" ht="15" x14ac:dyDescent="0.25">
      <c r="I76297"/>
      <c r="J76297"/>
      <c r="K76297"/>
      <c r="L76297"/>
    </row>
    <row r="76298" spans="9:12" ht="15" x14ac:dyDescent="0.25">
      <c r="I76298"/>
      <c r="J76298"/>
      <c r="K76298"/>
      <c r="L76298"/>
    </row>
    <row r="76299" spans="9:12" ht="15" x14ac:dyDescent="0.25">
      <c r="I76299"/>
      <c r="J76299"/>
      <c r="K76299"/>
      <c r="L76299"/>
    </row>
    <row r="76300" spans="9:12" ht="15" x14ac:dyDescent="0.25">
      <c r="I76300"/>
      <c r="J76300"/>
      <c r="K76300"/>
      <c r="L76300"/>
    </row>
    <row r="76301" spans="9:12" ht="15" x14ac:dyDescent="0.25">
      <c r="I76301"/>
      <c r="J76301"/>
      <c r="K76301"/>
      <c r="L76301"/>
    </row>
    <row r="76302" spans="9:12" ht="15" x14ac:dyDescent="0.25">
      <c r="I76302"/>
      <c r="J76302"/>
      <c r="K76302"/>
      <c r="L76302"/>
    </row>
    <row r="76303" spans="9:12" ht="15" x14ac:dyDescent="0.25">
      <c r="I76303"/>
      <c r="J76303"/>
      <c r="K76303"/>
      <c r="L76303"/>
    </row>
    <row r="76304" spans="9:12" ht="15" x14ac:dyDescent="0.25">
      <c r="I76304"/>
      <c r="J76304"/>
      <c r="K76304"/>
      <c r="L76304"/>
    </row>
    <row r="76305" spans="9:12" ht="15" x14ac:dyDescent="0.25">
      <c r="I76305"/>
      <c r="J76305"/>
      <c r="K76305"/>
      <c r="L76305"/>
    </row>
    <row r="76306" spans="9:12" ht="15" x14ac:dyDescent="0.25">
      <c r="I76306"/>
      <c r="J76306"/>
      <c r="K76306"/>
      <c r="L76306"/>
    </row>
    <row r="76307" spans="9:12" ht="15" x14ac:dyDescent="0.25">
      <c r="I76307"/>
      <c r="J76307"/>
      <c r="K76307"/>
      <c r="L76307"/>
    </row>
    <row r="76308" spans="9:12" ht="15" x14ac:dyDescent="0.25">
      <c r="I76308"/>
      <c r="J76308"/>
      <c r="K76308"/>
      <c r="L76308"/>
    </row>
    <row r="76309" spans="9:12" ht="15" x14ac:dyDescent="0.25">
      <c r="I76309"/>
      <c r="J76309"/>
      <c r="K76309"/>
      <c r="L76309"/>
    </row>
    <row r="76310" spans="9:12" ht="15" x14ac:dyDescent="0.25">
      <c r="I76310"/>
      <c r="J76310"/>
      <c r="K76310"/>
      <c r="L76310"/>
    </row>
    <row r="76311" spans="9:12" ht="15" x14ac:dyDescent="0.25">
      <c r="I76311"/>
      <c r="J76311"/>
      <c r="K76311"/>
      <c r="L76311"/>
    </row>
    <row r="76312" spans="9:12" ht="15" x14ac:dyDescent="0.25">
      <c r="I76312"/>
      <c r="J76312"/>
      <c r="K76312"/>
      <c r="L76312"/>
    </row>
    <row r="76313" spans="9:12" ht="15" x14ac:dyDescent="0.25">
      <c r="I76313"/>
      <c r="J76313"/>
      <c r="K76313"/>
      <c r="L76313"/>
    </row>
    <row r="76314" spans="9:12" ht="15" x14ac:dyDescent="0.25">
      <c r="I76314"/>
      <c r="J76314"/>
      <c r="K76314"/>
      <c r="L76314"/>
    </row>
    <row r="76315" spans="9:12" ht="15" x14ac:dyDescent="0.25">
      <c r="I76315"/>
      <c r="J76315"/>
      <c r="K76315"/>
      <c r="L76315"/>
    </row>
    <row r="76316" spans="9:12" ht="15" x14ac:dyDescent="0.25">
      <c r="I76316"/>
      <c r="J76316"/>
      <c r="K76316"/>
      <c r="L76316"/>
    </row>
    <row r="76317" spans="9:12" ht="15" x14ac:dyDescent="0.25">
      <c r="I76317"/>
      <c r="J76317"/>
      <c r="K76317"/>
      <c r="L76317"/>
    </row>
    <row r="76318" spans="9:12" ht="15" x14ac:dyDescent="0.25">
      <c r="I76318"/>
      <c r="J76318"/>
      <c r="K76318"/>
      <c r="L76318"/>
    </row>
    <row r="76319" spans="9:12" ht="15" x14ac:dyDescent="0.25">
      <c r="I76319"/>
      <c r="J76319"/>
      <c r="K76319"/>
      <c r="L76319"/>
    </row>
    <row r="76320" spans="9:12" ht="15" x14ac:dyDescent="0.25">
      <c r="I76320"/>
      <c r="J76320"/>
      <c r="K76320"/>
      <c r="L76320"/>
    </row>
    <row r="76321" spans="9:12" ht="15" x14ac:dyDescent="0.25">
      <c r="I76321"/>
      <c r="J76321"/>
      <c r="K76321"/>
      <c r="L76321"/>
    </row>
    <row r="76322" spans="9:12" ht="15" x14ac:dyDescent="0.25">
      <c r="I76322"/>
      <c r="J76322"/>
      <c r="K76322"/>
      <c r="L76322"/>
    </row>
    <row r="76323" spans="9:12" ht="15" x14ac:dyDescent="0.25">
      <c r="I76323"/>
      <c r="J76323"/>
      <c r="K76323"/>
      <c r="L76323"/>
    </row>
    <row r="76324" spans="9:12" ht="15" x14ac:dyDescent="0.25">
      <c r="I76324"/>
      <c r="J76324"/>
      <c r="K76324"/>
      <c r="L76324"/>
    </row>
    <row r="76325" spans="9:12" ht="15" x14ac:dyDescent="0.25">
      <c r="I76325"/>
      <c r="J76325"/>
      <c r="K76325"/>
      <c r="L76325"/>
    </row>
    <row r="76326" spans="9:12" ht="15" x14ac:dyDescent="0.25">
      <c r="I76326"/>
      <c r="J76326"/>
      <c r="K76326"/>
      <c r="L76326"/>
    </row>
    <row r="76327" spans="9:12" ht="15" x14ac:dyDescent="0.25">
      <c r="I76327"/>
      <c r="J76327"/>
      <c r="K76327"/>
      <c r="L76327"/>
    </row>
    <row r="76328" spans="9:12" ht="15" x14ac:dyDescent="0.25">
      <c r="I76328"/>
      <c r="J76328"/>
      <c r="K76328"/>
      <c r="L76328"/>
    </row>
    <row r="76329" spans="9:12" ht="15" x14ac:dyDescent="0.25">
      <c r="I76329"/>
      <c r="J76329"/>
      <c r="K76329"/>
      <c r="L76329"/>
    </row>
    <row r="76330" spans="9:12" ht="15" x14ac:dyDescent="0.25">
      <c r="I76330"/>
      <c r="J76330"/>
      <c r="K76330"/>
      <c r="L76330"/>
    </row>
    <row r="76331" spans="9:12" ht="15" x14ac:dyDescent="0.25">
      <c r="I76331"/>
      <c r="J76331"/>
      <c r="K76331"/>
      <c r="L76331"/>
    </row>
    <row r="76332" spans="9:12" ht="15" x14ac:dyDescent="0.25">
      <c r="I76332"/>
      <c r="J76332"/>
      <c r="K76332"/>
      <c r="L76332"/>
    </row>
    <row r="76333" spans="9:12" ht="15" x14ac:dyDescent="0.25">
      <c r="I76333"/>
      <c r="J76333"/>
      <c r="K76333"/>
      <c r="L76333"/>
    </row>
    <row r="76334" spans="9:12" ht="15" x14ac:dyDescent="0.25">
      <c r="I76334"/>
      <c r="J76334"/>
      <c r="K76334"/>
      <c r="L76334"/>
    </row>
    <row r="76335" spans="9:12" ht="15" x14ac:dyDescent="0.25">
      <c r="I76335"/>
      <c r="J76335"/>
      <c r="K76335"/>
      <c r="L76335"/>
    </row>
    <row r="76336" spans="9:12" ht="15" x14ac:dyDescent="0.25">
      <c r="I76336"/>
      <c r="J76336"/>
      <c r="K76336"/>
      <c r="L76336"/>
    </row>
    <row r="76337" spans="9:12" ht="15" x14ac:dyDescent="0.25">
      <c r="I76337"/>
      <c r="J76337"/>
      <c r="K76337"/>
      <c r="L76337"/>
    </row>
    <row r="76338" spans="9:12" ht="15" x14ac:dyDescent="0.25">
      <c r="I76338"/>
      <c r="J76338"/>
      <c r="K76338"/>
      <c r="L76338"/>
    </row>
    <row r="76339" spans="9:12" ht="15" x14ac:dyDescent="0.25">
      <c r="I76339"/>
      <c r="J76339"/>
      <c r="K76339"/>
      <c r="L76339"/>
    </row>
    <row r="76340" spans="9:12" ht="15" x14ac:dyDescent="0.25">
      <c r="I76340"/>
      <c r="J76340"/>
      <c r="K76340"/>
      <c r="L76340"/>
    </row>
    <row r="76341" spans="9:12" ht="15" x14ac:dyDescent="0.25">
      <c r="I76341"/>
      <c r="J76341"/>
      <c r="K76341"/>
      <c r="L76341"/>
    </row>
    <row r="76342" spans="9:12" ht="15" x14ac:dyDescent="0.25">
      <c r="I76342"/>
      <c r="J76342"/>
      <c r="K76342"/>
      <c r="L76342"/>
    </row>
    <row r="76343" spans="9:12" ht="15" x14ac:dyDescent="0.25">
      <c r="I76343"/>
      <c r="J76343"/>
      <c r="K76343"/>
      <c r="L76343"/>
    </row>
    <row r="76344" spans="9:12" ht="15" x14ac:dyDescent="0.25">
      <c r="I76344"/>
      <c r="J76344"/>
      <c r="K76344"/>
      <c r="L76344"/>
    </row>
    <row r="76345" spans="9:12" ht="15" x14ac:dyDescent="0.25">
      <c r="I76345"/>
      <c r="J76345"/>
      <c r="K76345"/>
      <c r="L76345"/>
    </row>
    <row r="76346" spans="9:12" ht="15" x14ac:dyDescent="0.25">
      <c r="I76346"/>
      <c r="J76346"/>
      <c r="K76346"/>
      <c r="L76346"/>
    </row>
    <row r="76347" spans="9:12" ht="15" x14ac:dyDescent="0.25">
      <c r="I76347"/>
      <c r="J76347"/>
      <c r="K76347"/>
      <c r="L76347"/>
    </row>
    <row r="76348" spans="9:12" ht="15" x14ac:dyDescent="0.25">
      <c r="I76348"/>
      <c r="J76348"/>
      <c r="K76348"/>
      <c r="L76348"/>
    </row>
    <row r="76349" spans="9:12" ht="15" x14ac:dyDescent="0.25">
      <c r="I76349"/>
      <c r="J76349"/>
      <c r="K76349"/>
      <c r="L76349"/>
    </row>
    <row r="76350" spans="9:12" ht="15" x14ac:dyDescent="0.25">
      <c r="I76350"/>
      <c r="J76350"/>
      <c r="K76350"/>
      <c r="L76350"/>
    </row>
    <row r="76351" spans="9:12" ht="15" x14ac:dyDescent="0.25">
      <c r="I76351"/>
      <c r="J76351"/>
      <c r="K76351"/>
      <c r="L76351"/>
    </row>
    <row r="76352" spans="9:12" ht="15" x14ac:dyDescent="0.25">
      <c r="I76352"/>
      <c r="J76352"/>
      <c r="K76352"/>
      <c r="L76352"/>
    </row>
    <row r="76353" spans="9:12" ht="15" x14ac:dyDescent="0.25">
      <c r="I76353"/>
      <c r="J76353"/>
      <c r="K76353"/>
      <c r="L76353"/>
    </row>
    <row r="76354" spans="9:12" ht="15" x14ac:dyDescent="0.25">
      <c r="I76354"/>
      <c r="J76354"/>
      <c r="K76354"/>
      <c r="L76354"/>
    </row>
    <row r="76355" spans="9:12" ht="15" x14ac:dyDescent="0.25">
      <c r="I76355"/>
      <c r="J76355"/>
      <c r="K76355"/>
      <c r="L76355"/>
    </row>
    <row r="76356" spans="9:12" ht="15" x14ac:dyDescent="0.25">
      <c r="I76356"/>
      <c r="J76356"/>
      <c r="K76356"/>
      <c r="L76356"/>
    </row>
    <row r="76357" spans="9:12" ht="15" x14ac:dyDescent="0.25">
      <c r="I76357"/>
      <c r="J76357"/>
      <c r="K76357"/>
      <c r="L76357"/>
    </row>
    <row r="76358" spans="9:12" ht="15" x14ac:dyDescent="0.25">
      <c r="I76358"/>
      <c r="J76358"/>
      <c r="K76358"/>
      <c r="L76358"/>
    </row>
    <row r="76359" spans="9:12" ht="15" x14ac:dyDescent="0.25">
      <c r="I76359"/>
      <c r="J76359"/>
      <c r="K76359"/>
      <c r="L76359"/>
    </row>
    <row r="76360" spans="9:12" ht="15" x14ac:dyDescent="0.25">
      <c r="I76360"/>
      <c r="J76360"/>
      <c r="K76360"/>
      <c r="L76360"/>
    </row>
    <row r="76361" spans="9:12" ht="15" x14ac:dyDescent="0.25">
      <c r="I76361"/>
      <c r="J76361"/>
      <c r="K76361"/>
      <c r="L76361"/>
    </row>
    <row r="76362" spans="9:12" ht="15" x14ac:dyDescent="0.25">
      <c r="I76362"/>
      <c r="J76362"/>
      <c r="K76362"/>
      <c r="L76362"/>
    </row>
    <row r="76363" spans="9:12" ht="15" x14ac:dyDescent="0.25">
      <c r="I76363"/>
      <c r="J76363"/>
      <c r="K76363"/>
      <c r="L76363"/>
    </row>
    <row r="76364" spans="9:12" ht="15" x14ac:dyDescent="0.25">
      <c r="I76364"/>
      <c r="J76364"/>
      <c r="K76364"/>
      <c r="L76364"/>
    </row>
    <row r="76365" spans="9:12" ht="15" x14ac:dyDescent="0.25">
      <c r="I76365"/>
      <c r="J76365"/>
      <c r="K76365"/>
      <c r="L76365"/>
    </row>
    <row r="76366" spans="9:12" ht="15" x14ac:dyDescent="0.25">
      <c r="I76366"/>
      <c r="J76366"/>
      <c r="K76366"/>
      <c r="L76366"/>
    </row>
    <row r="76367" spans="9:12" ht="15" x14ac:dyDescent="0.25">
      <c r="I76367"/>
      <c r="J76367"/>
      <c r="K76367"/>
      <c r="L76367"/>
    </row>
    <row r="76368" spans="9:12" ht="15" x14ac:dyDescent="0.25">
      <c r="I76368"/>
      <c r="J76368"/>
      <c r="K76368"/>
      <c r="L76368"/>
    </row>
    <row r="76369" spans="9:12" ht="15" x14ac:dyDescent="0.25">
      <c r="I76369"/>
      <c r="J76369"/>
      <c r="K76369"/>
      <c r="L76369"/>
    </row>
    <row r="76370" spans="9:12" ht="15" x14ac:dyDescent="0.25">
      <c r="I76370"/>
      <c r="J76370"/>
      <c r="K76370"/>
      <c r="L76370"/>
    </row>
    <row r="76371" spans="9:12" ht="15" x14ac:dyDescent="0.25">
      <c r="I76371"/>
      <c r="J76371"/>
      <c r="K76371"/>
      <c r="L76371"/>
    </row>
    <row r="76372" spans="9:12" ht="15" x14ac:dyDescent="0.25">
      <c r="I76372"/>
      <c r="J76372"/>
      <c r="K76372"/>
      <c r="L76372"/>
    </row>
    <row r="76373" spans="9:12" ht="15" x14ac:dyDescent="0.25">
      <c r="I76373"/>
      <c r="J76373"/>
      <c r="K76373"/>
      <c r="L76373"/>
    </row>
    <row r="76374" spans="9:12" ht="15" x14ac:dyDescent="0.25">
      <c r="I76374"/>
      <c r="J76374"/>
      <c r="K76374"/>
      <c r="L76374"/>
    </row>
    <row r="76375" spans="9:12" ht="15" x14ac:dyDescent="0.25">
      <c r="I76375"/>
      <c r="J76375"/>
      <c r="K76375"/>
      <c r="L76375"/>
    </row>
    <row r="76376" spans="9:12" ht="15" x14ac:dyDescent="0.25">
      <c r="I76376"/>
      <c r="J76376"/>
      <c r="K76376"/>
      <c r="L76376"/>
    </row>
    <row r="76377" spans="9:12" ht="15" x14ac:dyDescent="0.25">
      <c r="I76377"/>
      <c r="J76377"/>
      <c r="K76377"/>
      <c r="L76377"/>
    </row>
    <row r="76378" spans="9:12" ht="15" x14ac:dyDescent="0.25">
      <c r="I76378"/>
      <c r="J76378"/>
      <c r="K76378"/>
      <c r="L76378"/>
    </row>
    <row r="76379" spans="9:12" ht="15" x14ac:dyDescent="0.25">
      <c r="I76379"/>
      <c r="J76379"/>
      <c r="K76379"/>
      <c r="L76379"/>
    </row>
    <row r="76380" spans="9:12" ht="15" x14ac:dyDescent="0.25">
      <c r="I76380"/>
      <c r="J76380"/>
      <c r="K76380"/>
      <c r="L76380"/>
    </row>
    <row r="76381" spans="9:12" ht="15" x14ac:dyDescent="0.25">
      <c r="I76381"/>
      <c r="J76381"/>
      <c r="K76381"/>
      <c r="L76381"/>
    </row>
    <row r="76382" spans="9:12" ht="15" x14ac:dyDescent="0.25">
      <c r="I76382"/>
      <c r="J76382"/>
      <c r="K76382"/>
      <c r="L76382"/>
    </row>
    <row r="76383" spans="9:12" ht="15" x14ac:dyDescent="0.25">
      <c r="I76383"/>
      <c r="J76383"/>
      <c r="K76383"/>
      <c r="L76383"/>
    </row>
    <row r="76384" spans="9:12" ht="15" x14ac:dyDescent="0.25">
      <c r="I76384"/>
      <c r="J76384"/>
      <c r="K76384"/>
      <c r="L76384"/>
    </row>
    <row r="76385" spans="9:12" ht="15" x14ac:dyDescent="0.25">
      <c r="I76385"/>
      <c r="J76385"/>
      <c r="K76385"/>
      <c r="L76385"/>
    </row>
    <row r="76386" spans="9:12" ht="15" x14ac:dyDescent="0.25">
      <c r="I76386"/>
      <c r="J76386"/>
      <c r="K76386"/>
      <c r="L76386"/>
    </row>
    <row r="76387" spans="9:12" ht="15" x14ac:dyDescent="0.25">
      <c r="I76387"/>
      <c r="J76387"/>
      <c r="K76387"/>
      <c r="L76387"/>
    </row>
    <row r="76388" spans="9:12" ht="15" x14ac:dyDescent="0.25">
      <c r="I76388"/>
      <c r="J76388"/>
      <c r="K76388"/>
      <c r="L76388"/>
    </row>
    <row r="76389" spans="9:12" ht="15" x14ac:dyDescent="0.25">
      <c r="I76389"/>
      <c r="J76389"/>
      <c r="K76389"/>
      <c r="L76389"/>
    </row>
    <row r="76390" spans="9:12" ht="15" x14ac:dyDescent="0.25">
      <c r="I76390"/>
      <c r="J76390"/>
      <c r="K76390"/>
      <c r="L76390"/>
    </row>
    <row r="76391" spans="9:12" ht="15" x14ac:dyDescent="0.25">
      <c r="I76391"/>
      <c r="J76391"/>
      <c r="K76391"/>
      <c r="L76391"/>
    </row>
    <row r="76392" spans="9:12" ht="15" x14ac:dyDescent="0.25">
      <c r="I76392"/>
      <c r="J76392"/>
      <c r="K76392"/>
      <c r="L76392"/>
    </row>
    <row r="76393" spans="9:12" ht="15" x14ac:dyDescent="0.25">
      <c r="I76393"/>
      <c r="J76393"/>
      <c r="K76393"/>
      <c r="L76393"/>
    </row>
    <row r="76394" spans="9:12" ht="15" x14ac:dyDescent="0.25">
      <c r="I76394"/>
      <c r="J76394"/>
      <c r="K76394"/>
      <c r="L76394"/>
    </row>
    <row r="76395" spans="9:12" ht="15" x14ac:dyDescent="0.25">
      <c r="I76395"/>
      <c r="J76395"/>
      <c r="K76395"/>
      <c r="L76395"/>
    </row>
    <row r="76396" spans="9:12" ht="15" x14ac:dyDescent="0.25">
      <c r="I76396"/>
      <c r="J76396"/>
      <c r="K76396"/>
      <c r="L76396"/>
    </row>
    <row r="76397" spans="9:12" ht="15" x14ac:dyDescent="0.25">
      <c r="I76397"/>
      <c r="J76397"/>
      <c r="K76397"/>
      <c r="L76397"/>
    </row>
    <row r="76398" spans="9:12" ht="15" x14ac:dyDescent="0.25">
      <c r="I76398"/>
      <c r="J76398"/>
      <c r="K76398"/>
      <c r="L76398"/>
    </row>
    <row r="76399" spans="9:12" ht="15" x14ac:dyDescent="0.25">
      <c r="I76399"/>
      <c r="J76399"/>
      <c r="K76399"/>
      <c r="L76399"/>
    </row>
    <row r="76400" spans="9:12" ht="15" x14ac:dyDescent="0.25">
      <c r="I76400"/>
      <c r="J76400"/>
      <c r="K76400"/>
      <c r="L76400"/>
    </row>
    <row r="76401" spans="9:12" ht="15" x14ac:dyDescent="0.25">
      <c r="I76401"/>
      <c r="J76401"/>
      <c r="K76401"/>
      <c r="L76401"/>
    </row>
    <row r="76402" spans="9:12" ht="15" x14ac:dyDescent="0.25">
      <c r="I76402"/>
      <c r="J76402"/>
      <c r="K76402"/>
      <c r="L76402"/>
    </row>
    <row r="76403" spans="9:12" ht="15" x14ac:dyDescent="0.25">
      <c r="I76403"/>
      <c r="J76403"/>
      <c r="K76403"/>
      <c r="L76403"/>
    </row>
    <row r="76404" spans="9:12" ht="15" x14ac:dyDescent="0.25">
      <c r="I76404"/>
      <c r="J76404"/>
      <c r="K76404"/>
      <c r="L76404"/>
    </row>
    <row r="76405" spans="9:12" ht="15" x14ac:dyDescent="0.25">
      <c r="I76405"/>
      <c r="J76405"/>
      <c r="K76405"/>
      <c r="L76405"/>
    </row>
    <row r="76406" spans="9:12" ht="15" x14ac:dyDescent="0.25">
      <c r="I76406"/>
      <c r="J76406"/>
      <c r="K76406"/>
      <c r="L76406"/>
    </row>
    <row r="76407" spans="9:12" ht="15" x14ac:dyDescent="0.25">
      <c r="I76407"/>
      <c r="J76407"/>
      <c r="K76407"/>
      <c r="L76407"/>
    </row>
    <row r="76408" spans="9:12" ht="15" x14ac:dyDescent="0.25">
      <c r="I76408"/>
      <c r="J76408"/>
      <c r="K76408"/>
      <c r="L76408"/>
    </row>
    <row r="76409" spans="9:12" ht="15" x14ac:dyDescent="0.25">
      <c r="I76409"/>
      <c r="J76409"/>
      <c r="K76409"/>
      <c r="L76409"/>
    </row>
    <row r="76410" spans="9:12" ht="15" x14ac:dyDescent="0.25">
      <c r="I76410"/>
      <c r="J76410"/>
      <c r="K76410"/>
      <c r="L76410"/>
    </row>
    <row r="76411" spans="9:12" ht="15" x14ac:dyDescent="0.25">
      <c r="I76411"/>
      <c r="J76411"/>
      <c r="K76411"/>
      <c r="L76411"/>
    </row>
    <row r="76412" spans="9:12" ht="15" x14ac:dyDescent="0.25">
      <c r="I76412"/>
      <c r="J76412"/>
      <c r="K76412"/>
      <c r="L76412"/>
    </row>
    <row r="76413" spans="9:12" ht="15" x14ac:dyDescent="0.25">
      <c r="I76413"/>
      <c r="J76413"/>
      <c r="K76413"/>
      <c r="L76413"/>
    </row>
    <row r="76414" spans="9:12" ht="15" x14ac:dyDescent="0.25">
      <c r="I76414"/>
      <c r="J76414"/>
      <c r="K76414"/>
      <c r="L76414"/>
    </row>
    <row r="76415" spans="9:12" ht="15" x14ac:dyDescent="0.25">
      <c r="I76415"/>
      <c r="J76415"/>
      <c r="K76415"/>
      <c r="L76415"/>
    </row>
    <row r="76416" spans="9:12" ht="15" x14ac:dyDescent="0.25">
      <c r="I76416"/>
      <c r="J76416"/>
      <c r="K76416"/>
      <c r="L76416"/>
    </row>
    <row r="76417" spans="9:12" ht="15" x14ac:dyDescent="0.25">
      <c r="I76417"/>
      <c r="J76417"/>
      <c r="K76417"/>
      <c r="L76417"/>
    </row>
    <row r="76418" spans="9:12" ht="15" x14ac:dyDescent="0.25">
      <c r="I76418"/>
      <c r="J76418"/>
      <c r="K76418"/>
      <c r="L76418"/>
    </row>
    <row r="76419" spans="9:12" ht="15" x14ac:dyDescent="0.25">
      <c r="I76419"/>
      <c r="J76419"/>
      <c r="K76419"/>
      <c r="L76419"/>
    </row>
    <row r="76420" spans="9:12" ht="15" x14ac:dyDescent="0.25">
      <c r="I76420"/>
      <c r="J76420"/>
      <c r="K76420"/>
      <c r="L76420"/>
    </row>
    <row r="76421" spans="9:12" ht="15" x14ac:dyDescent="0.25">
      <c r="I76421"/>
      <c r="J76421"/>
      <c r="K76421"/>
      <c r="L76421"/>
    </row>
    <row r="76422" spans="9:12" ht="15" x14ac:dyDescent="0.25">
      <c r="I76422"/>
      <c r="J76422"/>
      <c r="K76422"/>
      <c r="L76422"/>
    </row>
    <row r="76423" spans="9:12" ht="15" x14ac:dyDescent="0.25">
      <c r="I76423"/>
      <c r="J76423"/>
      <c r="K76423"/>
      <c r="L76423"/>
    </row>
    <row r="76424" spans="9:12" ht="15" x14ac:dyDescent="0.25">
      <c r="I76424"/>
      <c r="J76424"/>
      <c r="K76424"/>
      <c r="L76424"/>
    </row>
    <row r="76425" spans="9:12" ht="15" x14ac:dyDescent="0.25">
      <c r="I76425"/>
      <c r="J76425"/>
      <c r="K76425"/>
      <c r="L76425"/>
    </row>
    <row r="76426" spans="9:12" ht="15" x14ac:dyDescent="0.25">
      <c r="I76426"/>
      <c r="J76426"/>
      <c r="K76426"/>
      <c r="L76426"/>
    </row>
    <row r="76427" spans="9:12" ht="15" x14ac:dyDescent="0.25">
      <c r="I76427"/>
      <c r="J76427"/>
      <c r="K76427"/>
      <c r="L76427"/>
    </row>
    <row r="76428" spans="9:12" ht="15" x14ac:dyDescent="0.25">
      <c r="I76428"/>
      <c r="J76428"/>
      <c r="K76428"/>
      <c r="L76428"/>
    </row>
    <row r="76429" spans="9:12" ht="15" x14ac:dyDescent="0.25">
      <c r="I76429"/>
      <c r="J76429"/>
      <c r="K76429"/>
      <c r="L76429"/>
    </row>
    <row r="76430" spans="9:12" ht="15" x14ac:dyDescent="0.25">
      <c r="I76430"/>
      <c r="J76430"/>
      <c r="K76430"/>
      <c r="L76430"/>
    </row>
    <row r="76431" spans="9:12" ht="15" x14ac:dyDescent="0.25">
      <c r="I76431"/>
      <c r="J76431"/>
      <c r="K76431"/>
      <c r="L76431"/>
    </row>
    <row r="76432" spans="9:12" ht="15" x14ac:dyDescent="0.25">
      <c r="I76432"/>
      <c r="J76432"/>
      <c r="K76432"/>
      <c r="L76432"/>
    </row>
    <row r="76433" spans="9:12" ht="15" x14ac:dyDescent="0.25">
      <c r="I76433"/>
      <c r="J76433"/>
      <c r="K76433"/>
      <c r="L76433"/>
    </row>
    <row r="76434" spans="9:12" ht="15" x14ac:dyDescent="0.25">
      <c r="I76434"/>
      <c r="J76434"/>
      <c r="K76434"/>
      <c r="L76434"/>
    </row>
    <row r="76435" spans="9:12" ht="15" x14ac:dyDescent="0.25">
      <c r="I76435"/>
      <c r="J76435"/>
      <c r="K76435"/>
      <c r="L76435"/>
    </row>
    <row r="76436" spans="9:12" ht="15" x14ac:dyDescent="0.25">
      <c r="I76436"/>
      <c r="J76436"/>
      <c r="K76436"/>
      <c r="L76436"/>
    </row>
    <row r="76437" spans="9:12" ht="15" x14ac:dyDescent="0.25">
      <c r="I76437"/>
      <c r="J76437"/>
      <c r="K76437"/>
      <c r="L76437"/>
    </row>
    <row r="76438" spans="9:12" ht="15" x14ac:dyDescent="0.25">
      <c r="I76438"/>
      <c r="J76438"/>
      <c r="K76438"/>
      <c r="L76438"/>
    </row>
    <row r="76439" spans="9:12" ht="15" x14ac:dyDescent="0.25">
      <c r="I76439"/>
      <c r="J76439"/>
      <c r="K76439"/>
      <c r="L76439"/>
    </row>
    <row r="76440" spans="9:12" ht="15" x14ac:dyDescent="0.25">
      <c r="I76440"/>
      <c r="J76440"/>
      <c r="K76440"/>
      <c r="L76440"/>
    </row>
    <row r="76441" spans="9:12" ht="15" x14ac:dyDescent="0.25">
      <c r="I76441"/>
      <c r="J76441"/>
      <c r="K76441"/>
      <c r="L76441"/>
    </row>
    <row r="76442" spans="9:12" ht="15" x14ac:dyDescent="0.25">
      <c r="I76442"/>
      <c r="J76442"/>
      <c r="K76442"/>
      <c r="L76442"/>
    </row>
    <row r="76443" spans="9:12" ht="15" x14ac:dyDescent="0.25">
      <c r="I76443"/>
      <c r="J76443"/>
      <c r="K76443"/>
      <c r="L76443"/>
    </row>
    <row r="76444" spans="9:12" ht="15" x14ac:dyDescent="0.25">
      <c r="I76444"/>
      <c r="J76444"/>
      <c r="K76444"/>
      <c r="L76444"/>
    </row>
    <row r="76445" spans="9:12" ht="15" x14ac:dyDescent="0.25">
      <c r="I76445"/>
      <c r="J76445"/>
      <c r="K76445"/>
      <c r="L76445"/>
    </row>
    <row r="76446" spans="9:12" ht="15" x14ac:dyDescent="0.25">
      <c r="I76446"/>
      <c r="J76446"/>
      <c r="K76446"/>
      <c r="L76446"/>
    </row>
    <row r="76447" spans="9:12" ht="15" x14ac:dyDescent="0.25">
      <c r="I76447"/>
      <c r="J76447"/>
      <c r="K76447"/>
      <c r="L76447"/>
    </row>
    <row r="76448" spans="9:12" ht="15" x14ac:dyDescent="0.25">
      <c r="I76448"/>
      <c r="J76448"/>
      <c r="K76448"/>
      <c r="L76448"/>
    </row>
    <row r="76449" spans="9:12" ht="15" x14ac:dyDescent="0.25">
      <c r="I76449"/>
      <c r="J76449"/>
      <c r="K76449"/>
      <c r="L76449"/>
    </row>
    <row r="76450" spans="9:12" ht="15" x14ac:dyDescent="0.25">
      <c r="I76450"/>
      <c r="J76450"/>
      <c r="K76450"/>
      <c r="L76450"/>
    </row>
    <row r="76451" spans="9:12" ht="15" x14ac:dyDescent="0.25">
      <c r="I76451"/>
      <c r="J76451"/>
      <c r="K76451"/>
      <c r="L76451"/>
    </row>
    <row r="76452" spans="9:12" ht="15" x14ac:dyDescent="0.25">
      <c r="I76452"/>
      <c r="J76452"/>
      <c r="K76452"/>
      <c r="L76452"/>
    </row>
    <row r="76453" spans="9:12" ht="15" x14ac:dyDescent="0.25">
      <c r="I76453"/>
      <c r="J76453"/>
      <c r="K76453"/>
      <c r="L76453"/>
    </row>
    <row r="76454" spans="9:12" ht="15" x14ac:dyDescent="0.25">
      <c r="I76454"/>
      <c r="J76454"/>
      <c r="K76454"/>
      <c r="L76454"/>
    </row>
    <row r="76455" spans="9:12" ht="15" x14ac:dyDescent="0.25">
      <c r="I76455"/>
      <c r="J76455"/>
      <c r="K76455"/>
      <c r="L76455"/>
    </row>
    <row r="76456" spans="9:12" ht="15" x14ac:dyDescent="0.25">
      <c r="I76456"/>
      <c r="J76456"/>
      <c r="K76456"/>
      <c r="L76456"/>
    </row>
    <row r="76457" spans="9:12" ht="15" x14ac:dyDescent="0.25">
      <c r="I76457"/>
      <c r="J76457"/>
      <c r="K76457"/>
      <c r="L76457"/>
    </row>
    <row r="76458" spans="9:12" ht="15" x14ac:dyDescent="0.25">
      <c r="I76458"/>
      <c r="J76458"/>
      <c r="K76458"/>
      <c r="L76458"/>
    </row>
    <row r="76459" spans="9:12" ht="15" x14ac:dyDescent="0.25">
      <c r="I76459"/>
      <c r="J76459"/>
      <c r="K76459"/>
      <c r="L76459"/>
    </row>
    <row r="76460" spans="9:12" ht="15" x14ac:dyDescent="0.25">
      <c r="I76460"/>
      <c r="J76460"/>
      <c r="K76460"/>
      <c r="L76460"/>
    </row>
    <row r="76461" spans="9:12" ht="15" x14ac:dyDescent="0.25">
      <c r="I76461"/>
      <c r="J76461"/>
      <c r="K76461"/>
      <c r="L76461"/>
    </row>
    <row r="76462" spans="9:12" ht="15" x14ac:dyDescent="0.25">
      <c r="I76462"/>
      <c r="J76462"/>
      <c r="K76462"/>
      <c r="L76462"/>
    </row>
    <row r="76463" spans="9:12" ht="15" x14ac:dyDescent="0.25">
      <c r="I76463"/>
      <c r="J76463"/>
      <c r="K76463"/>
      <c r="L76463"/>
    </row>
    <row r="76464" spans="9:12" ht="15" x14ac:dyDescent="0.25">
      <c r="I76464"/>
      <c r="J76464"/>
      <c r="K76464"/>
      <c r="L76464"/>
    </row>
    <row r="76465" spans="9:12" ht="15" x14ac:dyDescent="0.25">
      <c r="I76465"/>
      <c r="J76465"/>
      <c r="K76465"/>
      <c r="L76465"/>
    </row>
    <row r="76466" spans="9:12" ht="15" x14ac:dyDescent="0.25">
      <c r="I76466"/>
      <c r="J76466"/>
      <c r="K76466"/>
      <c r="L76466"/>
    </row>
    <row r="76467" spans="9:12" ht="15" x14ac:dyDescent="0.25">
      <c r="I76467"/>
      <c r="J76467"/>
      <c r="K76467"/>
      <c r="L76467"/>
    </row>
    <row r="76468" spans="9:12" ht="15" x14ac:dyDescent="0.25">
      <c r="I76468"/>
      <c r="J76468"/>
      <c r="K76468"/>
      <c r="L76468"/>
    </row>
    <row r="76469" spans="9:12" ht="15" x14ac:dyDescent="0.25">
      <c r="I76469"/>
      <c r="J76469"/>
      <c r="K76469"/>
      <c r="L76469"/>
    </row>
    <row r="76470" spans="9:12" ht="15" x14ac:dyDescent="0.25">
      <c r="I76470"/>
      <c r="J76470"/>
      <c r="K76470"/>
      <c r="L76470"/>
    </row>
    <row r="76471" spans="9:12" ht="15" x14ac:dyDescent="0.25">
      <c r="I76471"/>
      <c r="J76471"/>
      <c r="K76471"/>
      <c r="L76471"/>
    </row>
    <row r="76472" spans="9:12" ht="15" x14ac:dyDescent="0.25">
      <c r="I76472"/>
      <c r="J76472"/>
      <c r="K76472"/>
      <c r="L76472"/>
    </row>
    <row r="76473" spans="9:12" ht="15" x14ac:dyDescent="0.25">
      <c r="I76473"/>
      <c r="J76473"/>
      <c r="K76473"/>
      <c r="L76473"/>
    </row>
    <row r="76474" spans="9:12" ht="15" x14ac:dyDescent="0.25">
      <c r="I76474"/>
      <c r="J76474"/>
      <c r="K76474"/>
      <c r="L76474"/>
    </row>
    <row r="76475" spans="9:12" ht="15" x14ac:dyDescent="0.25">
      <c r="I76475"/>
      <c r="J76475"/>
      <c r="K76475"/>
      <c r="L76475"/>
    </row>
    <row r="76476" spans="9:12" ht="15" x14ac:dyDescent="0.25">
      <c r="I76476"/>
      <c r="J76476"/>
      <c r="K76476"/>
      <c r="L76476"/>
    </row>
    <row r="76477" spans="9:12" ht="15" x14ac:dyDescent="0.25">
      <c r="I76477"/>
      <c r="J76477"/>
      <c r="K76477"/>
      <c r="L76477"/>
    </row>
    <row r="76478" spans="9:12" ht="15" x14ac:dyDescent="0.25">
      <c r="I76478"/>
      <c r="J76478"/>
      <c r="K76478"/>
      <c r="L76478"/>
    </row>
    <row r="76479" spans="9:12" ht="15" x14ac:dyDescent="0.25">
      <c r="I76479"/>
      <c r="J76479"/>
      <c r="K76479"/>
      <c r="L76479"/>
    </row>
    <row r="76480" spans="9:12" ht="15" x14ac:dyDescent="0.25">
      <c r="I76480"/>
      <c r="J76480"/>
      <c r="K76480"/>
      <c r="L76480"/>
    </row>
    <row r="76481" spans="9:12" ht="15" x14ac:dyDescent="0.25">
      <c r="I76481"/>
      <c r="J76481"/>
      <c r="K76481"/>
      <c r="L76481"/>
    </row>
    <row r="76482" spans="9:12" ht="15" x14ac:dyDescent="0.25">
      <c r="I76482"/>
      <c r="J76482"/>
      <c r="K76482"/>
      <c r="L76482"/>
    </row>
    <row r="76483" spans="9:12" ht="15" x14ac:dyDescent="0.25">
      <c r="I76483"/>
      <c r="J76483"/>
      <c r="K76483"/>
      <c r="L76483"/>
    </row>
    <row r="76484" spans="9:12" ht="15" x14ac:dyDescent="0.25">
      <c r="I76484"/>
      <c r="J76484"/>
      <c r="K76484"/>
      <c r="L76484"/>
    </row>
    <row r="76485" spans="9:12" ht="15" x14ac:dyDescent="0.25">
      <c r="I76485"/>
      <c r="J76485"/>
      <c r="K76485"/>
      <c r="L76485"/>
    </row>
    <row r="76486" spans="9:12" ht="15" x14ac:dyDescent="0.25">
      <c r="I76486"/>
      <c r="J76486"/>
      <c r="K76486"/>
      <c r="L76486"/>
    </row>
    <row r="76487" spans="9:12" ht="15" x14ac:dyDescent="0.25">
      <c r="I76487"/>
      <c r="J76487"/>
      <c r="K76487"/>
      <c r="L76487"/>
    </row>
    <row r="76488" spans="9:12" ht="15" x14ac:dyDescent="0.25">
      <c r="I76488"/>
      <c r="J76488"/>
      <c r="K76488"/>
      <c r="L76488"/>
    </row>
    <row r="76489" spans="9:12" ht="15" x14ac:dyDescent="0.25">
      <c r="I76489"/>
      <c r="J76489"/>
      <c r="K76489"/>
      <c r="L76489"/>
    </row>
    <row r="76490" spans="9:12" ht="15" x14ac:dyDescent="0.25">
      <c r="I76490"/>
      <c r="J76490"/>
      <c r="K76490"/>
      <c r="L76490"/>
    </row>
    <row r="76491" spans="9:12" ht="15" x14ac:dyDescent="0.25">
      <c r="I76491"/>
      <c r="J76491"/>
      <c r="K76491"/>
      <c r="L76491"/>
    </row>
    <row r="76492" spans="9:12" ht="15" x14ac:dyDescent="0.25">
      <c r="I76492"/>
      <c r="J76492"/>
      <c r="K76492"/>
      <c r="L76492"/>
    </row>
    <row r="76493" spans="9:12" ht="15" x14ac:dyDescent="0.25">
      <c r="I76493"/>
      <c r="J76493"/>
      <c r="K76493"/>
      <c r="L76493"/>
    </row>
    <row r="76494" spans="9:12" ht="15" x14ac:dyDescent="0.25">
      <c r="I76494"/>
      <c r="J76494"/>
      <c r="K76494"/>
      <c r="L76494"/>
    </row>
    <row r="76495" spans="9:12" ht="15" x14ac:dyDescent="0.25">
      <c r="I76495"/>
      <c r="J76495"/>
      <c r="K76495"/>
      <c r="L76495"/>
    </row>
    <row r="76496" spans="9:12" ht="15" x14ac:dyDescent="0.25">
      <c r="I76496"/>
      <c r="J76496"/>
      <c r="K76496"/>
      <c r="L76496"/>
    </row>
    <row r="76497" spans="9:12" ht="15" x14ac:dyDescent="0.25">
      <c r="I76497"/>
      <c r="J76497"/>
      <c r="K76497"/>
      <c r="L76497"/>
    </row>
    <row r="76498" spans="9:12" ht="15" x14ac:dyDescent="0.25">
      <c r="I76498"/>
      <c r="J76498"/>
      <c r="K76498"/>
      <c r="L76498"/>
    </row>
    <row r="76499" spans="9:12" ht="15" x14ac:dyDescent="0.25">
      <c r="I76499"/>
      <c r="J76499"/>
      <c r="K76499"/>
      <c r="L76499"/>
    </row>
    <row r="76500" spans="9:12" ht="15" x14ac:dyDescent="0.25">
      <c r="I76500"/>
      <c r="J76500"/>
      <c r="K76500"/>
      <c r="L76500"/>
    </row>
    <row r="76501" spans="9:12" ht="15" x14ac:dyDescent="0.25">
      <c r="I76501"/>
      <c r="J76501"/>
      <c r="K76501"/>
      <c r="L76501"/>
    </row>
    <row r="76502" spans="9:12" ht="15" x14ac:dyDescent="0.25">
      <c r="I76502"/>
      <c r="J76502"/>
      <c r="K76502"/>
      <c r="L76502"/>
    </row>
    <row r="76503" spans="9:12" ht="15" x14ac:dyDescent="0.25">
      <c r="I76503"/>
      <c r="J76503"/>
      <c r="K76503"/>
      <c r="L76503"/>
    </row>
    <row r="76504" spans="9:12" ht="15" x14ac:dyDescent="0.25">
      <c r="I76504"/>
      <c r="J76504"/>
      <c r="K76504"/>
      <c r="L76504"/>
    </row>
    <row r="76505" spans="9:12" ht="15" x14ac:dyDescent="0.25">
      <c r="I76505"/>
      <c r="J76505"/>
      <c r="K76505"/>
      <c r="L76505"/>
    </row>
    <row r="76506" spans="9:12" ht="15" x14ac:dyDescent="0.25">
      <c r="I76506"/>
      <c r="J76506"/>
      <c r="K76506"/>
      <c r="L76506"/>
    </row>
    <row r="76507" spans="9:12" ht="15" x14ac:dyDescent="0.25">
      <c r="I76507"/>
      <c r="J76507"/>
      <c r="K76507"/>
      <c r="L76507"/>
    </row>
    <row r="76508" spans="9:12" ht="15" x14ac:dyDescent="0.25">
      <c r="I76508"/>
      <c r="J76508"/>
      <c r="K76508"/>
      <c r="L76508"/>
    </row>
    <row r="76509" spans="9:12" ht="15" x14ac:dyDescent="0.25">
      <c r="I76509"/>
      <c r="J76509"/>
      <c r="K76509"/>
      <c r="L76509"/>
    </row>
    <row r="76510" spans="9:12" ht="15" x14ac:dyDescent="0.25">
      <c r="I76510"/>
      <c r="J76510"/>
      <c r="K76510"/>
      <c r="L76510"/>
    </row>
    <row r="76511" spans="9:12" ht="15" x14ac:dyDescent="0.25">
      <c r="I76511"/>
      <c r="J76511"/>
      <c r="K76511"/>
      <c r="L76511"/>
    </row>
    <row r="76512" spans="9:12" ht="15" x14ac:dyDescent="0.25">
      <c r="I76512"/>
      <c r="J76512"/>
      <c r="K76512"/>
      <c r="L76512"/>
    </row>
    <row r="76513" spans="9:12" ht="15" x14ac:dyDescent="0.25">
      <c r="I76513"/>
      <c r="J76513"/>
      <c r="K76513"/>
      <c r="L76513"/>
    </row>
    <row r="76514" spans="9:12" ht="15" x14ac:dyDescent="0.25">
      <c r="I76514"/>
      <c r="J76514"/>
      <c r="K76514"/>
      <c r="L76514"/>
    </row>
    <row r="76515" spans="9:12" ht="15" x14ac:dyDescent="0.25">
      <c r="I76515"/>
      <c r="J76515"/>
      <c r="K76515"/>
      <c r="L76515"/>
    </row>
    <row r="76516" spans="9:12" ht="15" x14ac:dyDescent="0.25">
      <c r="I76516"/>
      <c r="J76516"/>
      <c r="K76516"/>
      <c r="L76516"/>
    </row>
    <row r="76517" spans="9:12" ht="15" x14ac:dyDescent="0.25">
      <c r="I76517"/>
      <c r="J76517"/>
      <c r="K76517"/>
      <c r="L76517"/>
    </row>
    <row r="76518" spans="9:12" ht="15" x14ac:dyDescent="0.25">
      <c r="I76518"/>
      <c r="J76518"/>
      <c r="K76518"/>
      <c r="L76518"/>
    </row>
    <row r="76519" spans="9:12" ht="15" x14ac:dyDescent="0.25">
      <c r="I76519"/>
      <c r="J76519"/>
      <c r="K76519"/>
      <c r="L76519"/>
    </row>
    <row r="76520" spans="9:12" ht="15" x14ac:dyDescent="0.25">
      <c r="I76520"/>
      <c r="J76520"/>
      <c r="K76520"/>
      <c r="L76520"/>
    </row>
    <row r="76521" spans="9:12" ht="15" x14ac:dyDescent="0.25">
      <c r="I76521"/>
      <c r="J76521"/>
      <c r="K76521"/>
      <c r="L76521"/>
    </row>
    <row r="76522" spans="9:12" ht="15" x14ac:dyDescent="0.25">
      <c r="I76522"/>
      <c r="J76522"/>
      <c r="K76522"/>
      <c r="L76522"/>
    </row>
    <row r="76523" spans="9:12" ht="15" x14ac:dyDescent="0.25">
      <c r="I76523"/>
      <c r="J76523"/>
      <c r="K76523"/>
      <c r="L76523"/>
    </row>
    <row r="76524" spans="9:12" ht="15" x14ac:dyDescent="0.25">
      <c r="I76524"/>
      <c r="J76524"/>
      <c r="K76524"/>
      <c r="L76524"/>
    </row>
    <row r="76525" spans="9:12" ht="15" x14ac:dyDescent="0.25">
      <c r="I76525"/>
      <c r="J76525"/>
      <c r="K76525"/>
      <c r="L76525"/>
    </row>
    <row r="76526" spans="9:12" ht="15" x14ac:dyDescent="0.25">
      <c r="I76526"/>
      <c r="J76526"/>
      <c r="K76526"/>
      <c r="L76526"/>
    </row>
    <row r="76527" spans="9:12" ht="15" x14ac:dyDescent="0.25">
      <c r="I76527"/>
      <c r="J76527"/>
      <c r="K76527"/>
      <c r="L76527"/>
    </row>
    <row r="76528" spans="9:12" ht="15" x14ac:dyDescent="0.25">
      <c r="I76528"/>
      <c r="J76528"/>
      <c r="K76528"/>
      <c r="L76528"/>
    </row>
    <row r="76529" spans="9:12" ht="15" x14ac:dyDescent="0.25">
      <c r="I76529"/>
      <c r="J76529"/>
      <c r="K76529"/>
      <c r="L76529"/>
    </row>
    <row r="76530" spans="9:12" ht="15" x14ac:dyDescent="0.25">
      <c r="I76530"/>
      <c r="J76530"/>
      <c r="K76530"/>
      <c r="L76530"/>
    </row>
    <row r="76531" spans="9:12" ht="15" x14ac:dyDescent="0.25">
      <c r="I76531"/>
      <c r="J76531"/>
      <c r="K76531"/>
      <c r="L76531"/>
    </row>
    <row r="76532" spans="9:12" ht="15" x14ac:dyDescent="0.25">
      <c r="I76532"/>
      <c r="J76532"/>
      <c r="K76532"/>
      <c r="L76532"/>
    </row>
    <row r="76533" spans="9:12" ht="15" x14ac:dyDescent="0.25">
      <c r="I76533"/>
      <c r="J76533"/>
      <c r="K76533"/>
      <c r="L76533"/>
    </row>
    <row r="76534" spans="9:12" ht="15" x14ac:dyDescent="0.25">
      <c r="I76534"/>
      <c r="J76534"/>
      <c r="K76534"/>
      <c r="L76534"/>
    </row>
    <row r="76535" spans="9:12" ht="15" x14ac:dyDescent="0.25">
      <c r="I76535"/>
      <c r="J76535"/>
      <c r="K76535"/>
      <c r="L76535"/>
    </row>
    <row r="76536" spans="9:12" ht="15" x14ac:dyDescent="0.25">
      <c r="I76536"/>
      <c r="J76536"/>
      <c r="K76536"/>
      <c r="L76536"/>
    </row>
    <row r="76537" spans="9:12" ht="15" x14ac:dyDescent="0.25">
      <c r="I76537"/>
      <c r="J76537"/>
      <c r="K76537"/>
      <c r="L76537"/>
    </row>
    <row r="76538" spans="9:12" ht="15" x14ac:dyDescent="0.25">
      <c r="I76538"/>
      <c r="J76538"/>
      <c r="K76538"/>
      <c r="L76538"/>
    </row>
    <row r="76539" spans="9:12" ht="15" x14ac:dyDescent="0.25">
      <c r="I76539"/>
      <c r="J76539"/>
      <c r="K76539"/>
      <c r="L76539"/>
    </row>
    <row r="76540" spans="9:12" ht="15" x14ac:dyDescent="0.25">
      <c r="I76540"/>
      <c r="J76540"/>
      <c r="K76540"/>
      <c r="L76540"/>
    </row>
    <row r="76541" spans="9:12" ht="15" x14ac:dyDescent="0.25">
      <c r="I76541"/>
      <c r="J76541"/>
      <c r="K76541"/>
      <c r="L76541"/>
    </row>
    <row r="76542" spans="9:12" ht="15" x14ac:dyDescent="0.25">
      <c r="I76542"/>
      <c r="J76542"/>
      <c r="K76542"/>
      <c r="L76542"/>
    </row>
    <row r="76543" spans="9:12" ht="15" x14ac:dyDescent="0.25">
      <c r="I76543"/>
      <c r="J76543"/>
      <c r="K76543"/>
      <c r="L76543"/>
    </row>
    <row r="76544" spans="9:12" ht="15" x14ac:dyDescent="0.25">
      <c r="I76544"/>
      <c r="J76544"/>
      <c r="K76544"/>
      <c r="L76544"/>
    </row>
    <row r="76545" spans="9:12" ht="15" x14ac:dyDescent="0.25">
      <c r="I76545"/>
      <c r="J76545"/>
      <c r="K76545"/>
      <c r="L76545"/>
    </row>
    <row r="76546" spans="9:12" ht="15" x14ac:dyDescent="0.25">
      <c r="I76546"/>
      <c r="J76546"/>
      <c r="K76546"/>
      <c r="L76546"/>
    </row>
    <row r="76547" spans="9:12" ht="15" x14ac:dyDescent="0.25">
      <c r="I76547"/>
      <c r="J76547"/>
      <c r="K76547"/>
      <c r="L76547"/>
    </row>
    <row r="76548" spans="9:12" ht="15" x14ac:dyDescent="0.25">
      <c r="I76548"/>
      <c r="J76548"/>
      <c r="K76548"/>
      <c r="L76548"/>
    </row>
    <row r="76549" spans="9:12" ht="15" x14ac:dyDescent="0.25">
      <c r="I76549"/>
      <c r="J76549"/>
      <c r="K76549"/>
      <c r="L76549"/>
    </row>
    <row r="76550" spans="9:12" ht="15" x14ac:dyDescent="0.25">
      <c r="I76550"/>
      <c r="J76550"/>
      <c r="K76550"/>
      <c r="L76550"/>
    </row>
    <row r="76551" spans="9:12" ht="15" x14ac:dyDescent="0.25">
      <c r="I76551"/>
      <c r="J76551"/>
      <c r="K76551"/>
      <c r="L76551"/>
    </row>
    <row r="76552" spans="9:12" ht="15" x14ac:dyDescent="0.25">
      <c r="I76552"/>
      <c r="J76552"/>
      <c r="K76552"/>
      <c r="L76552"/>
    </row>
    <row r="76553" spans="9:12" ht="15" x14ac:dyDescent="0.25">
      <c r="I76553"/>
      <c r="J76553"/>
      <c r="K76553"/>
      <c r="L76553"/>
    </row>
    <row r="76554" spans="9:12" ht="15" x14ac:dyDescent="0.25">
      <c r="I76554"/>
      <c r="J76554"/>
      <c r="K76554"/>
      <c r="L76554"/>
    </row>
    <row r="76555" spans="9:12" ht="15" x14ac:dyDescent="0.25">
      <c r="I76555"/>
      <c r="J76555"/>
      <c r="K76555"/>
      <c r="L76555"/>
    </row>
    <row r="76556" spans="9:12" ht="15" x14ac:dyDescent="0.25">
      <c r="I76556"/>
      <c r="J76556"/>
      <c r="K76556"/>
      <c r="L76556"/>
    </row>
    <row r="76557" spans="9:12" ht="15" x14ac:dyDescent="0.25">
      <c r="I76557"/>
      <c r="J76557"/>
      <c r="K76557"/>
      <c r="L76557"/>
    </row>
    <row r="76558" spans="9:12" ht="15" x14ac:dyDescent="0.25">
      <c r="I76558"/>
      <c r="J76558"/>
      <c r="K76558"/>
      <c r="L76558"/>
    </row>
    <row r="76559" spans="9:12" ht="15" x14ac:dyDescent="0.25">
      <c r="I76559"/>
      <c r="J76559"/>
      <c r="K76559"/>
      <c r="L76559"/>
    </row>
    <row r="76560" spans="9:12" ht="15" x14ac:dyDescent="0.25">
      <c r="I76560"/>
      <c r="J76560"/>
      <c r="K76560"/>
      <c r="L76560"/>
    </row>
    <row r="76561" spans="9:12" ht="15" x14ac:dyDescent="0.25">
      <c r="I76561"/>
      <c r="J76561"/>
      <c r="K76561"/>
      <c r="L76561"/>
    </row>
    <row r="76562" spans="9:12" ht="15" x14ac:dyDescent="0.25">
      <c r="I76562"/>
      <c r="J76562"/>
      <c r="K76562"/>
      <c r="L76562"/>
    </row>
    <row r="76563" spans="9:12" ht="15" x14ac:dyDescent="0.25">
      <c r="I76563"/>
      <c r="J76563"/>
      <c r="K76563"/>
      <c r="L76563"/>
    </row>
    <row r="76564" spans="9:12" ht="15" x14ac:dyDescent="0.25">
      <c r="I76564"/>
      <c r="J76564"/>
      <c r="K76564"/>
      <c r="L76564"/>
    </row>
    <row r="76565" spans="9:12" ht="15" x14ac:dyDescent="0.25">
      <c r="I76565"/>
      <c r="J76565"/>
      <c r="K76565"/>
      <c r="L76565"/>
    </row>
    <row r="76566" spans="9:12" ht="15" x14ac:dyDescent="0.25">
      <c r="I76566"/>
      <c r="J76566"/>
      <c r="K76566"/>
      <c r="L76566"/>
    </row>
    <row r="76567" spans="9:12" ht="15" x14ac:dyDescent="0.25">
      <c r="I76567"/>
      <c r="J76567"/>
      <c r="K76567"/>
      <c r="L76567"/>
    </row>
    <row r="76568" spans="9:12" ht="15" x14ac:dyDescent="0.25">
      <c r="I76568"/>
      <c r="J76568"/>
      <c r="K76568"/>
      <c r="L76568"/>
    </row>
    <row r="76569" spans="9:12" ht="15" x14ac:dyDescent="0.25">
      <c r="I76569"/>
      <c r="J76569"/>
      <c r="K76569"/>
      <c r="L76569"/>
    </row>
    <row r="76570" spans="9:12" ht="15" x14ac:dyDescent="0.25">
      <c r="I76570"/>
      <c r="J76570"/>
      <c r="K76570"/>
      <c r="L76570"/>
    </row>
    <row r="76571" spans="9:12" ht="15" x14ac:dyDescent="0.25">
      <c r="I76571"/>
      <c r="J76571"/>
      <c r="K76571"/>
      <c r="L76571"/>
    </row>
    <row r="76572" spans="9:12" ht="15" x14ac:dyDescent="0.25">
      <c r="I76572"/>
      <c r="J76572"/>
      <c r="K76572"/>
      <c r="L76572"/>
    </row>
    <row r="76573" spans="9:12" ht="15" x14ac:dyDescent="0.25">
      <c r="I76573"/>
      <c r="J76573"/>
      <c r="K76573"/>
      <c r="L76573"/>
    </row>
    <row r="76574" spans="9:12" ht="15" x14ac:dyDescent="0.25">
      <c r="I76574"/>
      <c r="J76574"/>
      <c r="K76574"/>
      <c r="L76574"/>
    </row>
    <row r="76575" spans="9:12" ht="15" x14ac:dyDescent="0.25">
      <c r="I76575"/>
      <c r="J76575"/>
      <c r="K76575"/>
      <c r="L76575"/>
    </row>
    <row r="76576" spans="9:12" ht="15" x14ac:dyDescent="0.25">
      <c r="I76576"/>
      <c r="J76576"/>
      <c r="K76576"/>
      <c r="L76576"/>
    </row>
    <row r="76577" spans="9:12" ht="15" x14ac:dyDescent="0.25">
      <c r="I76577"/>
      <c r="J76577"/>
      <c r="K76577"/>
      <c r="L76577"/>
    </row>
    <row r="76578" spans="9:12" ht="15" x14ac:dyDescent="0.25">
      <c r="I76578"/>
      <c r="J76578"/>
      <c r="K76578"/>
      <c r="L76578"/>
    </row>
    <row r="76579" spans="9:12" ht="15" x14ac:dyDescent="0.25">
      <c r="I76579"/>
      <c r="J76579"/>
      <c r="K76579"/>
      <c r="L76579"/>
    </row>
    <row r="76580" spans="9:12" ht="15" x14ac:dyDescent="0.25">
      <c r="I76580"/>
      <c r="J76580"/>
      <c r="K76580"/>
      <c r="L76580"/>
    </row>
    <row r="76581" spans="9:12" ht="15" x14ac:dyDescent="0.25">
      <c r="I76581"/>
      <c r="J76581"/>
      <c r="K76581"/>
      <c r="L76581"/>
    </row>
    <row r="76582" spans="9:12" ht="15" x14ac:dyDescent="0.25">
      <c r="I76582"/>
      <c r="J76582"/>
      <c r="K76582"/>
      <c r="L76582"/>
    </row>
    <row r="76583" spans="9:12" ht="15" x14ac:dyDescent="0.25">
      <c r="I76583"/>
      <c r="J76583"/>
      <c r="K76583"/>
      <c r="L76583"/>
    </row>
    <row r="76584" spans="9:12" ht="15" x14ac:dyDescent="0.25">
      <c r="I76584"/>
      <c r="J76584"/>
      <c r="K76584"/>
      <c r="L76584"/>
    </row>
    <row r="76585" spans="9:12" ht="15" x14ac:dyDescent="0.25">
      <c r="I76585"/>
      <c r="J76585"/>
      <c r="K76585"/>
      <c r="L76585"/>
    </row>
    <row r="76586" spans="9:12" ht="15" x14ac:dyDescent="0.25">
      <c r="I76586"/>
      <c r="J76586"/>
      <c r="K76586"/>
      <c r="L76586"/>
    </row>
    <row r="76587" spans="9:12" ht="15" x14ac:dyDescent="0.25">
      <c r="I76587"/>
      <c r="J76587"/>
      <c r="K76587"/>
      <c r="L76587"/>
    </row>
    <row r="76588" spans="9:12" ht="15" x14ac:dyDescent="0.25">
      <c r="I76588"/>
      <c r="J76588"/>
      <c r="K76588"/>
      <c r="L76588"/>
    </row>
    <row r="76589" spans="9:12" ht="15" x14ac:dyDescent="0.25">
      <c r="I76589"/>
      <c r="J76589"/>
      <c r="K76589"/>
      <c r="L76589"/>
    </row>
    <row r="76590" spans="9:12" ht="15" x14ac:dyDescent="0.25">
      <c r="I76590"/>
      <c r="J76590"/>
      <c r="K76590"/>
      <c r="L76590"/>
    </row>
    <row r="76591" spans="9:12" ht="15" x14ac:dyDescent="0.25">
      <c r="I76591"/>
      <c r="J76591"/>
      <c r="K76591"/>
      <c r="L76591"/>
    </row>
    <row r="76592" spans="9:12" ht="15" x14ac:dyDescent="0.25">
      <c r="I76592"/>
      <c r="J76592"/>
      <c r="K76592"/>
      <c r="L76592"/>
    </row>
    <row r="76593" spans="9:12" ht="15" x14ac:dyDescent="0.25">
      <c r="I76593"/>
      <c r="J76593"/>
      <c r="K76593"/>
      <c r="L76593"/>
    </row>
    <row r="76594" spans="9:12" ht="15" x14ac:dyDescent="0.25">
      <c r="I76594"/>
      <c r="J76594"/>
      <c r="K76594"/>
      <c r="L76594"/>
    </row>
    <row r="76595" spans="9:12" ht="15" x14ac:dyDescent="0.25">
      <c r="I76595"/>
      <c r="J76595"/>
      <c r="K76595"/>
      <c r="L76595"/>
    </row>
    <row r="76596" spans="9:12" ht="15" x14ac:dyDescent="0.25">
      <c r="I76596"/>
      <c r="J76596"/>
      <c r="K76596"/>
      <c r="L76596"/>
    </row>
    <row r="76597" spans="9:12" ht="15" x14ac:dyDescent="0.25">
      <c r="I76597"/>
      <c r="J76597"/>
      <c r="K76597"/>
      <c r="L76597"/>
    </row>
    <row r="76598" spans="9:12" ht="15" x14ac:dyDescent="0.25">
      <c r="I76598"/>
      <c r="J76598"/>
      <c r="K76598"/>
      <c r="L76598"/>
    </row>
    <row r="76599" spans="9:12" ht="15" x14ac:dyDescent="0.25">
      <c r="I76599"/>
      <c r="J76599"/>
      <c r="K76599"/>
      <c r="L76599"/>
    </row>
    <row r="76600" spans="9:12" ht="15" x14ac:dyDescent="0.25">
      <c r="I76600"/>
      <c r="J76600"/>
      <c r="K76600"/>
      <c r="L76600"/>
    </row>
    <row r="76601" spans="9:12" ht="15" x14ac:dyDescent="0.25">
      <c r="I76601"/>
      <c r="J76601"/>
      <c r="K76601"/>
      <c r="L76601"/>
    </row>
    <row r="76602" spans="9:12" ht="15" x14ac:dyDescent="0.25">
      <c r="I76602"/>
      <c r="J76602"/>
      <c r="K76602"/>
      <c r="L76602"/>
    </row>
    <row r="76603" spans="9:12" ht="15" x14ac:dyDescent="0.25">
      <c r="I76603"/>
      <c r="J76603"/>
      <c r="K76603"/>
      <c r="L76603"/>
    </row>
    <row r="76604" spans="9:12" ht="15" x14ac:dyDescent="0.25">
      <c r="I76604"/>
      <c r="J76604"/>
      <c r="K76604"/>
      <c r="L76604"/>
    </row>
    <row r="76605" spans="9:12" ht="15" x14ac:dyDescent="0.25">
      <c r="I76605"/>
      <c r="J76605"/>
      <c r="K76605"/>
      <c r="L76605"/>
    </row>
    <row r="76606" spans="9:12" ht="15" x14ac:dyDescent="0.25">
      <c r="I76606"/>
      <c r="J76606"/>
      <c r="K76606"/>
      <c r="L76606"/>
    </row>
    <row r="76607" spans="9:12" ht="15" x14ac:dyDescent="0.25">
      <c r="I76607"/>
      <c r="J76607"/>
      <c r="K76607"/>
      <c r="L76607"/>
    </row>
    <row r="76608" spans="9:12" ht="15" x14ac:dyDescent="0.25">
      <c r="I76608"/>
      <c r="J76608"/>
      <c r="K76608"/>
      <c r="L76608"/>
    </row>
    <row r="76609" spans="9:12" ht="15" x14ac:dyDescent="0.25">
      <c r="I76609"/>
      <c r="J76609"/>
      <c r="K76609"/>
      <c r="L76609"/>
    </row>
    <row r="76610" spans="9:12" ht="15" x14ac:dyDescent="0.25">
      <c r="I76610"/>
      <c r="J76610"/>
      <c r="K76610"/>
      <c r="L76610"/>
    </row>
    <row r="76611" spans="9:12" ht="15" x14ac:dyDescent="0.25">
      <c r="I76611"/>
      <c r="J76611"/>
      <c r="K76611"/>
      <c r="L76611"/>
    </row>
    <row r="76612" spans="9:12" ht="15" x14ac:dyDescent="0.25">
      <c r="I76612"/>
      <c r="J76612"/>
      <c r="K76612"/>
      <c r="L76612"/>
    </row>
    <row r="76613" spans="9:12" ht="15" x14ac:dyDescent="0.25">
      <c r="I76613"/>
      <c r="J76613"/>
      <c r="K76613"/>
      <c r="L76613"/>
    </row>
    <row r="76614" spans="9:12" ht="15" x14ac:dyDescent="0.25">
      <c r="I76614"/>
      <c r="J76614"/>
      <c r="K76614"/>
      <c r="L76614"/>
    </row>
    <row r="76615" spans="9:12" ht="15" x14ac:dyDescent="0.25">
      <c r="I76615"/>
      <c r="J76615"/>
      <c r="K76615"/>
      <c r="L76615"/>
    </row>
    <row r="76616" spans="9:12" ht="15" x14ac:dyDescent="0.25">
      <c r="I76616"/>
      <c r="J76616"/>
      <c r="K76616"/>
      <c r="L76616"/>
    </row>
    <row r="76617" spans="9:12" ht="15" x14ac:dyDescent="0.25">
      <c r="I76617"/>
      <c r="J76617"/>
      <c r="K76617"/>
      <c r="L76617"/>
    </row>
    <row r="76618" spans="9:12" ht="15" x14ac:dyDescent="0.25">
      <c r="I76618"/>
      <c r="J76618"/>
      <c r="K76618"/>
      <c r="L76618"/>
    </row>
    <row r="76619" spans="9:12" ht="15" x14ac:dyDescent="0.25">
      <c r="I76619"/>
      <c r="J76619"/>
      <c r="K76619"/>
      <c r="L76619"/>
    </row>
    <row r="76620" spans="9:12" ht="15" x14ac:dyDescent="0.25">
      <c r="I76620"/>
      <c r="J76620"/>
      <c r="K76620"/>
      <c r="L76620"/>
    </row>
    <row r="76621" spans="9:12" ht="15" x14ac:dyDescent="0.25">
      <c r="I76621"/>
      <c r="J76621"/>
      <c r="K76621"/>
      <c r="L76621"/>
    </row>
    <row r="76622" spans="9:12" ht="15" x14ac:dyDescent="0.25">
      <c r="I76622"/>
      <c r="J76622"/>
      <c r="K76622"/>
      <c r="L76622"/>
    </row>
    <row r="76623" spans="9:12" ht="15" x14ac:dyDescent="0.25">
      <c r="I76623"/>
      <c r="J76623"/>
      <c r="K76623"/>
      <c r="L76623"/>
    </row>
    <row r="76624" spans="9:12" ht="15" x14ac:dyDescent="0.25">
      <c r="I76624"/>
      <c r="J76624"/>
      <c r="K76624"/>
      <c r="L76624"/>
    </row>
    <row r="76625" spans="9:12" ht="15" x14ac:dyDescent="0.25">
      <c r="I76625"/>
      <c r="J76625"/>
      <c r="K76625"/>
      <c r="L76625"/>
    </row>
    <row r="76626" spans="9:12" ht="15" x14ac:dyDescent="0.25">
      <c r="I76626"/>
      <c r="J76626"/>
      <c r="K76626"/>
      <c r="L76626"/>
    </row>
    <row r="76627" spans="9:12" ht="15" x14ac:dyDescent="0.25">
      <c r="I76627"/>
      <c r="J76627"/>
      <c r="K76627"/>
      <c r="L76627"/>
    </row>
    <row r="76628" spans="9:12" ht="15" x14ac:dyDescent="0.25">
      <c r="I76628"/>
      <c r="J76628"/>
      <c r="K76628"/>
      <c r="L76628"/>
    </row>
    <row r="76629" spans="9:12" ht="15" x14ac:dyDescent="0.25">
      <c r="I76629"/>
      <c r="J76629"/>
      <c r="K76629"/>
      <c r="L76629"/>
    </row>
    <row r="76630" spans="9:12" ht="15" x14ac:dyDescent="0.25">
      <c r="I76630"/>
      <c r="J76630"/>
      <c r="K76630"/>
      <c r="L76630"/>
    </row>
    <row r="76631" spans="9:12" ht="15" x14ac:dyDescent="0.25">
      <c r="I76631"/>
      <c r="J76631"/>
      <c r="K76631"/>
      <c r="L76631"/>
    </row>
    <row r="76632" spans="9:12" ht="15" x14ac:dyDescent="0.25">
      <c r="I76632"/>
      <c r="J76632"/>
      <c r="K76632"/>
      <c r="L76632"/>
    </row>
    <row r="76633" spans="9:12" ht="15" x14ac:dyDescent="0.25">
      <c r="I76633"/>
      <c r="J76633"/>
      <c r="K76633"/>
      <c r="L76633"/>
    </row>
    <row r="76634" spans="9:12" ht="15" x14ac:dyDescent="0.25">
      <c r="I76634"/>
      <c r="J76634"/>
      <c r="K76634"/>
      <c r="L76634"/>
    </row>
    <row r="76635" spans="9:12" ht="15" x14ac:dyDescent="0.25">
      <c r="I76635"/>
      <c r="J76635"/>
      <c r="K76635"/>
      <c r="L76635"/>
    </row>
    <row r="76636" spans="9:12" ht="15" x14ac:dyDescent="0.25">
      <c r="I76636"/>
      <c r="J76636"/>
      <c r="K76636"/>
      <c r="L76636"/>
    </row>
    <row r="76637" spans="9:12" ht="15" x14ac:dyDescent="0.25">
      <c r="I76637"/>
      <c r="J76637"/>
      <c r="K76637"/>
      <c r="L76637"/>
    </row>
    <row r="76638" spans="9:12" ht="15" x14ac:dyDescent="0.25">
      <c r="I76638"/>
      <c r="J76638"/>
      <c r="K76638"/>
      <c r="L76638"/>
    </row>
    <row r="76639" spans="9:12" ht="15" x14ac:dyDescent="0.25">
      <c r="I76639"/>
      <c r="J76639"/>
      <c r="K76639"/>
      <c r="L76639"/>
    </row>
    <row r="76640" spans="9:12" ht="15" x14ac:dyDescent="0.25">
      <c r="I76640"/>
      <c r="J76640"/>
      <c r="K76640"/>
      <c r="L76640"/>
    </row>
    <row r="76641" spans="9:12" ht="15" x14ac:dyDescent="0.25">
      <c r="I76641"/>
      <c r="J76641"/>
      <c r="K76641"/>
      <c r="L76641"/>
    </row>
    <row r="76642" spans="9:12" ht="15" x14ac:dyDescent="0.25">
      <c r="I76642"/>
      <c r="J76642"/>
      <c r="K76642"/>
      <c r="L76642"/>
    </row>
    <row r="76643" spans="9:12" ht="15" x14ac:dyDescent="0.25">
      <c r="I76643"/>
      <c r="J76643"/>
      <c r="K76643"/>
      <c r="L76643"/>
    </row>
    <row r="76644" spans="9:12" ht="15" x14ac:dyDescent="0.25">
      <c r="I76644"/>
      <c r="J76644"/>
      <c r="K76644"/>
      <c r="L76644"/>
    </row>
    <row r="76645" spans="9:12" ht="15" x14ac:dyDescent="0.25">
      <c r="I76645"/>
      <c r="J76645"/>
      <c r="K76645"/>
      <c r="L76645"/>
    </row>
    <row r="76646" spans="9:12" ht="15" x14ac:dyDescent="0.25">
      <c r="I76646"/>
      <c r="J76646"/>
      <c r="K76646"/>
      <c r="L76646"/>
    </row>
    <row r="76647" spans="9:12" ht="15" x14ac:dyDescent="0.25">
      <c r="I76647"/>
      <c r="J76647"/>
      <c r="K76647"/>
      <c r="L76647"/>
    </row>
    <row r="76648" spans="9:12" ht="15" x14ac:dyDescent="0.25">
      <c r="I76648"/>
      <c r="J76648"/>
      <c r="K76648"/>
      <c r="L76648"/>
    </row>
    <row r="76649" spans="9:12" ht="15" x14ac:dyDescent="0.25">
      <c r="I76649"/>
      <c r="J76649"/>
      <c r="K76649"/>
      <c r="L76649"/>
    </row>
    <row r="76650" spans="9:12" ht="15" x14ac:dyDescent="0.25">
      <c r="I76650"/>
      <c r="J76650"/>
      <c r="K76650"/>
      <c r="L76650"/>
    </row>
    <row r="76651" spans="9:12" ht="15" x14ac:dyDescent="0.25">
      <c r="I76651"/>
      <c r="J76651"/>
      <c r="K76651"/>
      <c r="L76651"/>
    </row>
    <row r="76652" spans="9:12" ht="15" x14ac:dyDescent="0.25">
      <c r="I76652"/>
      <c r="J76652"/>
      <c r="K76652"/>
      <c r="L76652"/>
    </row>
    <row r="76653" spans="9:12" ht="15" x14ac:dyDescent="0.25">
      <c r="I76653"/>
      <c r="J76653"/>
      <c r="K76653"/>
      <c r="L76653"/>
    </row>
    <row r="76654" spans="9:12" ht="15" x14ac:dyDescent="0.25">
      <c r="I76654"/>
      <c r="J76654"/>
      <c r="K76654"/>
      <c r="L76654"/>
    </row>
    <row r="76655" spans="9:12" ht="15" x14ac:dyDescent="0.25">
      <c r="I76655"/>
      <c r="J76655"/>
      <c r="K76655"/>
      <c r="L76655"/>
    </row>
    <row r="76656" spans="9:12" ht="15" x14ac:dyDescent="0.25">
      <c r="I76656"/>
      <c r="J76656"/>
      <c r="K76656"/>
      <c r="L76656"/>
    </row>
    <row r="76657" spans="9:12" ht="15" x14ac:dyDescent="0.25">
      <c r="I76657"/>
      <c r="J76657"/>
      <c r="K76657"/>
      <c r="L76657"/>
    </row>
    <row r="76658" spans="9:12" ht="15" x14ac:dyDescent="0.25">
      <c r="I76658"/>
      <c r="J76658"/>
      <c r="K76658"/>
      <c r="L76658"/>
    </row>
    <row r="76659" spans="9:12" ht="15" x14ac:dyDescent="0.25">
      <c r="I76659"/>
      <c r="J76659"/>
      <c r="K76659"/>
      <c r="L76659"/>
    </row>
    <row r="76660" spans="9:12" ht="15" x14ac:dyDescent="0.25">
      <c r="I76660"/>
      <c r="J76660"/>
      <c r="K76660"/>
      <c r="L76660"/>
    </row>
    <row r="76661" spans="9:12" ht="15" x14ac:dyDescent="0.25">
      <c r="I76661"/>
      <c r="J76661"/>
      <c r="K76661"/>
      <c r="L76661"/>
    </row>
    <row r="76662" spans="9:12" ht="15" x14ac:dyDescent="0.25">
      <c r="I76662"/>
      <c r="J76662"/>
      <c r="K76662"/>
      <c r="L76662"/>
    </row>
    <row r="76663" spans="9:12" ht="15" x14ac:dyDescent="0.25">
      <c r="I76663"/>
      <c r="J76663"/>
      <c r="K76663"/>
      <c r="L76663"/>
    </row>
    <row r="76664" spans="9:12" ht="15" x14ac:dyDescent="0.25">
      <c r="I76664"/>
      <c r="J76664"/>
      <c r="K76664"/>
      <c r="L76664"/>
    </row>
    <row r="76665" spans="9:12" ht="15" x14ac:dyDescent="0.25">
      <c r="I76665"/>
      <c r="J76665"/>
      <c r="K76665"/>
      <c r="L76665"/>
    </row>
    <row r="76666" spans="9:12" ht="15" x14ac:dyDescent="0.25">
      <c r="I76666"/>
      <c r="J76666"/>
      <c r="K76666"/>
      <c r="L76666"/>
    </row>
    <row r="76667" spans="9:12" ht="15" x14ac:dyDescent="0.25">
      <c r="I76667"/>
      <c r="J76667"/>
      <c r="K76667"/>
      <c r="L76667"/>
    </row>
    <row r="76668" spans="9:12" ht="15" x14ac:dyDescent="0.25">
      <c r="I76668"/>
      <c r="J76668"/>
      <c r="K76668"/>
      <c r="L76668"/>
    </row>
    <row r="76669" spans="9:12" ht="15" x14ac:dyDescent="0.25">
      <c r="I76669"/>
      <c r="J76669"/>
      <c r="K76669"/>
      <c r="L76669"/>
    </row>
    <row r="76670" spans="9:12" ht="15" x14ac:dyDescent="0.25">
      <c r="I76670"/>
      <c r="J76670"/>
      <c r="K76670"/>
      <c r="L76670"/>
    </row>
    <row r="76671" spans="9:12" ht="15" x14ac:dyDescent="0.25">
      <c r="I76671"/>
      <c r="J76671"/>
      <c r="K76671"/>
      <c r="L76671"/>
    </row>
    <row r="76672" spans="9:12" ht="15" x14ac:dyDescent="0.25">
      <c r="I76672"/>
      <c r="J76672"/>
      <c r="K76672"/>
      <c r="L76672"/>
    </row>
    <row r="76673" spans="9:12" ht="15" x14ac:dyDescent="0.25">
      <c r="I76673"/>
      <c r="J76673"/>
      <c r="K76673"/>
      <c r="L76673"/>
    </row>
    <row r="76674" spans="9:12" ht="15" x14ac:dyDescent="0.25">
      <c r="I76674"/>
      <c r="J76674"/>
      <c r="K76674"/>
      <c r="L76674"/>
    </row>
    <row r="76675" spans="9:12" ht="15" x14ac:dyDescent="0.25">
      <c r="I76675"/>
      <c r="J76675"/>
      <c r="K76675"/>
      <c r="L76675"/>
    </row>
    <row r="76676" spans="9:12" ht="15" x14ac:dyDescent="0.25">
      <c r="I76676"/>
      <c r="J76676"/>
      <c r="K76676"/>
      <c r="L76676"/>
    </row>
    <row r="76677" spans="9:12" ht="15" x14ac:dyDescent="0.25">
      <c r="I76677"/>
      <c r="J76677"/>
      <c r="K76677"/>
      <c r="L76677"/>
    </row>
    <row r="76678" spans="9:12" ht="15" x14ac:dyDescent="0.25">
      <c r="I76678"/>
      <c r="J76678"/>
      <c r="K76678"/>
      <c r="L76678"/>
    </row>
    <row r="76679" spans="9:12" ht="15" x14ac:dyDescent="0.25">
      <c r="I76679"/>
      <c r="J76679"/>
      <c r="K76679"/>
      <c r="L76679"/>
    </row>
    <row r="76680" spans="9:12" ht="15" x14ac:dyDescent="0.25">
      <c r="I76680"/>
      <c r="J76680"/>
      <c r="K76680"/>
      <c r="L76680"/>
    </row>
    <row r="76681" spans="9:12" ht="15" x14ac:dyDescent="0.25">
      <c r="I76681"/>
      <c r="J76681"/>
      <c r="K76681"/>
      <c r="L76681"/>
    </row>
    <row r="76682" spans="9:12" ht="15" x14ac:dyDescent="0.25">
      <c r="I76682"/>
      <c r="J76682"/>
      <c r="K76682"/>
      <c r="L76682"/>
    </row>
    <row r="76683" spans="9:12" ht="15" x14ac:dyDescent="0.25">
      <c r="I76683"/>
      <c r="J76683"/>
      <c r="K76683"/>
      <c r="L76683"/>
    </row>
    <row r="76684" spans="9:12" ht="15" x14ac:dyDescent="0.25">
      <c r="I76684"/>
      <c r="J76684"/>
      <c r="K76684"/>
      <c r="L76684"/>
    </row>
    <row r="76685" spans="9:12" ht="15" x14ac:dyDescent="0.25">
      <c r="I76685"/>
      <c r="J76685"/>
      <c r="K76685"/>
      <c r="L76685"/>
    </row>
    <row r="76686" spans="9:12" ht="15" x14ac:dyDescent="0.25">
      <c r="I76686"/>
      <c r="J76686"/>
      <c r="K76686"/>
      <c r="L76686"/>
    </row>
    <row r="76687" spans="9:12" ht="15" x14ac:dyDescent="0.25">
      <c r="I76687"/>
      <c r="J76687"/>
      <c r="K76687"/>
      <c r="L76687"/>
    </row>
    <row r="76688" spans="9:12" ht="15" x14ac:dyDescent="0.25">
      <c r="I76688"/>
      <c r="J76688"/>
      <c r="K76688"/>
      <c r="L76688"/>
    </row>
    <row r="76689" spans="9:12" ht="15" x14ac:dyDescent="0.25">
      <c r="I76689"/>
      <c r="J76689"/>
      <c r="K76689"/>
      <c r="L76689"/>
    </row>
    <row r="76690" spans="9:12" ht="15" x14ac:dyDescent="0.25">
      <c r="I76690"/>
      <c r="J76690"/>
      <c r="K76690"/>
      <c r="L76690"/>
    </row>
    <row r="76691" spans="9:12" ht="15" x14ac:dyDescent="0.25">
      <c r="I76691"/>
      <c r="J76691"/>
      <c r="K76691"/>
      <c r="L76691"/>
    </row>
    <row r="76692" spans="9:12" ht="15" x14ac:dyDescent="0.25">
      <c r="I76692"/>
      <c r="J76692"/>
      <c r="K76692"/>
      <c r="L76692"/>
    </row>
    <row r="76693" spans="9:12" ht="15" x14ac:dyDescent="0.25">
      <c r="I76693"/>
      <c r="J76693"/>
      <c r="K76693"/>
      <c r="L76693"/>
    </row>
    <row r="76694" spans="9:12" ht="15" x14ac:dyDescent="0.25">
      <c r="I76694"/>
      <c r="J76694"/>
      <c r="K76694"/>
      <c r="L76694"/>
    </row>
    <row r="76695" spans="9:12" ht="15" x14ac:dyDescent="0.25">
      <c r="I76695"/>
      <c r="J76695"/>
      <c r="K76695"/>
      <c r="L76695"/>
    </row>
    <row r="76696" spans="9:12" ht="15" x14ac:dyDescent="0.25">
      <c r="I76696"/>
      <c r="J76696"/>
      <c r="K76696"/>
      <c r="L76696"/>
    </row>
    <row r="76697" spans="9:12" ht="15" x14ac:dyDescent="0.25">
      <c r="I76697"/>
      <c r="J76697"/>
      <c r="K76697"/>
      <c r="L76697"/>
    </row>
    <row r="76698" spans="9:12" ht="15" x14ac:dyDescent="0.25">
      <c r="I76698"/>
      <c r="J76698"/>
      <c r="K76698"/>
      <c r="L76698"/>
    </row>
    <row r="76699" spans="9:12" ht="15" x14ac:dyDescent="0.25">
      <c r="I76699"/>
      <c r="J76699"/>
      <c r="K76699"/>
      <c r="L76699"/>
    </row>
    <row r="76700" spans="9:12" ht="15" x14ac:dyDescent="0.25">
      <c r="I76700"/>
      <c r="J76700"/>
      <c r="K76700"/>
      <c r="L76700"/>
    </row>
    <row r="76701" spans="9:12" ht="15" x14ac:dyDescent="0.25">
      <c r="I76701"/>
      <c r="J76701"/>
      <c r="K76701"/>
      <c r="L76701"/>
    </row>
    <row r="76702" spans="9:12" ht="15" x14ac:dyDescent="0.25">
      <c r="I76702"/>
      <c r="J76702"/>
      <c r="K76702"/>
      <c r="L76702"/>
    </row>
    <row r="76703" spans="9:12" ht="15" x14ac:dyDescent="0.25">
      <c r="I76703"/>
      <c r="J76703"/>
      <c r="K76703"/>
      <c r="L76703"/>
    </row>
    <row r="76704" spans="9:12" ht="15" x14ac:dyDescent="0.25">
      <c r="I76704"/>
      <c r="J76704"/>
      <c r="K76704"/>
      <c r="L76704"/>
    </row>
    <row r="76705" spans="9:12" ht="15" x14ac:dyDescent="0.25">
      <c r="I76705"/>
      <c r="J76705"/>
      <c r="K76705"/>
      <c r="L76705"/>
    </row>
    <row r="76706" spans="9:12" ht="15" x14ac:dyDescent="0.25">
      <c r="I76706"/>
      <c r="J76706"/>
      <c r="K76706"/>
      <c r="L76706"/>
    </row>
    <row r="76707" spans="9:12" ht="15" x14ac:dyDescent="0.25">
      <c r="I76707"/>
      <c r="J76707"/>
      <c r="K76707"/>
      <c r="L76707"/>
    </row>
    <row r="76708" spans="9:12" ht="15" x14ac:dyDescent="0.25">
      <c r="I76708"/>
      <c r="J76708"/>
      <c r="K76708"/>
      <c r="L76708"/>
    </row>
    <row r="76709" spans="9:12" ht="15" x14ac:dyDescent="0.25">
      <c r="I76709"/>
      <c r="J76709"/>
      <c r="K76709"/>
      <c r="L76709"/>
    </row>
    <row r="76710" spans="9:12" ht="15" x14ac:dyDescent="0.25">
      <c r="I76710"/>
      <c r="J76710"/>
      <c r="K76710"/>
      <c r="L76710"/>
    </row>
    <row r="76711" spans="9:12" ht="15" x14ac:dyDescent="0.25">
      <c r="I76711"/>
      <c r="J76711"/>
      <c r="K76711"/>
      <c r="L76711"/>
    </row>
    <row r="76712" spans="9:12" ht="15" x14ac:dyDescent="0.25">
      <c r="I76712"/>
      <c r="J76712"/>
      <c r="K76712"/>
      <c r="L76712"/>
    </row>
    <row r="76713" spans="9:12" ht="15" x14ac:dyDescent="0.25">
      <c r="I76713"/>
      <c r="J76713"/>
      <c r="K76713"/>
      <c r="L76713"/>
    </row>
    <row r="76714" spans="9:12" ht="15" x14ac:dyDescent="0.25">
      <c r="I76714"/>
      <c r="J76714"/>
      <c r="K76714"/>
      <c r="L76714"/>
    </row>
    <row r="76715" spans="9:12" ht="15" x14ac:dyDescent="0.25">
      <c r="I76715"/>
      <c r="J76715"/>
      <c r="K76715"/>
      <c r="L76715"/>
    </row>
    <row r="76716" spans="9:12" ht="15" x14ac:dyDescent="0.25">
      <c r="I76716"/>
      <c r="J76716"/>
      <c r="K76716"/>
      <c r="L76716"/>
    </row>
    <row r="76717" spans="9:12" ht="15" x14ac:dyDescent="0.25">
      <c r="I76717"/>
      <c r="J76717"/>
      <c r="K76717"/>
      <c r="L76717"/>
    </row>
    <row r="76718" spans="9:12" ht="15" x14ac:dyDescent="0.25">
      <c r="I76718"/>
      <c r="J76718"/>
      <c r="K76718"/>
      <c r="L76718"/>
    </row>
    <row r="76719" spans="9:12" ht="15" x14ac:dyDescent="0.25">
      <c r="I76719"/>
      <c r="J76719"/>
      <c r="K76719"/>
      <c r="L76719"/>
    </row>
    <row r="76720" spans="9:12" ht="15" x14ac:dyDescent="0.25">
      <c r="I76720"/>
      <c r="J76720"/>
      <c r="K76720"/>
      <c r="L76720"/>
    </row>
    <row r="76721" spans="9:12" ht="15" x14ac:dyDescent="0.25">
      <c r="I76721"/>
      <c r="J76721"/>
      <c r="K76721"/>
      <c r="L76721"/>
    </row>
    <row r="76722" spans="9:12" ht="15" x14ac:dyDescent="0.25">
      <c r="I76722"/>
      <c r="J76722"/>
      <c r="K76722"/>
      <c r="L76722"/>
    </row>
    <row r="76723" spans="9:12" ht="15" x14ac:dyDescent="0.25">
      <c r="I76723"/>
      <c r="J76723"/>
      <c r="K76723"/>
      <c r="L76723"/>
    </row>
    <row r="76724" spans="9:12" ht="15" x14ac:dyDescent="0.25">
      <c r="I76724"/>
      <c r="J76724"/>
      <c r="K76724"/>
      <c r="L76724"/>
    </row>
    <row r="76725" spans="9:12" ht="15" x14ac:dyDescent="0.25">
      <c r="I76725"/>
      <c r="J76725"/>
      <c r="K76725"/>
      <c r="L76725"/>
    </row>
    <row r="76726" spans="9:12" ht="15" x14ac:dyDescent="0.25">
      <c r="I76726"/>
      <c r="J76726"/>
      <c r="K76726"/>
      <c r="L76726"/>
    </row>
    <row r="76727" spans="9:12" ht="15" x14ac:dyDescent="0.25">
      <c r="I76727"/>
      <c r="J76727"/>
      <c r="K76727"/>
      <c r="L76727"/>
    </row>
    <row r="76728" spans="9:12" ht="15" x14ac:dyDescent="0.25">
      <c r="I76728"/>
      <c r="J76728"/>
      <c r="K76728"/>
      <c r="L76728"/>
    </row>
    <row r="76729" spans="9:12" ht="15" x14ac:dyDescent="0.25">
      <c r="I76729"/>
      <c r="J76729"/>
      <c r="K76729"/>
      <c r="L76729"/>
    </row>
    <row r="76730" spans="9:12" ht="15" x14ac:dyDescent="0.25">
      <c r="I76730"/>
      <c r="J76730"/>
      <c r="K76730"/>
      <c r="L76730"/>
    </row>
    <row r="76731" spans="9:12" ht="15" x14ac:dyDescent="0.25">
      <c r="I76731"/>
      <c r="J76731"/>
      <c r="K76731"/>
      <c r="L76731"/>
    </row>
    <row r="76732" spans="9:12" ht="15" x14ac:dyDescent="0.25">
      <c r="I76732"/>
      <c r="J76732"/>
      <c r="K76732"/>
      <c r="L76732"/>
    </row>
    <row r="76733" spans="9:12" ht="15" x14ac:dyDescent="0.25">
      <c r="I76733"/>
      <c r="J76733"/>
      <c r="K76733"/>
      <c r="L76733"/>
    </row>
    <row r="76734" spans="9:12" ht="15" x14ac:dyDescent="0.25">
      <c r="I76734"/>
      <c r="J76734"/>
      <c r="K76734"/>
      <c r="L76734"/>
    </row>
    <row r="76735" spans="9:12" ht="15" x14ac:dyDescent="0.25">
      <c r="I76735"/>
      <c r="J76735"/>
      <c r="K76735"/>
      <c r="L76735"/>
    </row>
    <row r="76736" spans="9:12" ht="15" x14ac:dyDescent="0.25">
      <c r="I76736"/>
      <c r="J76736"/>
      <c r="K76736"/>
      <c r="L76736"/>
    </row>
    <row r="76737" spans="9:12" ht="15" x14ac:dyDescent="0.25">
      <c r="I76737"/>
      <c r="J76737"/>
      <c r="K76737"/>
      <c r="L76737"/>
    </row>
    <row r="76738" spans="9:12" ht="15" x14ac:dyDescent="0.25">
      <c r="I76738"/>
      <c r="J76738"/>
      <c r="K76738"/>
      <c r="L76738"/>
    </row>
    <row r="76739" spans="9:12" ht="15" x14ac:dyDescent="0.25">
      <c r="I76739"/>
      <c r="J76739"/>
      <c r="K76739"/>
      <c r="L76739"/>
    </row>
    <row r="76740" spans="9:12" ht="15" x14ac:dyDescent="0.25">
      <c r="I76740"/>
      <c r="J76740"/>
      <c r="K76740"/>
      <c r="L76740"/>
    </row>
    <row r="76741" spans="9:12" ht="15" x14ac:dyDescent="0.25">
      <c r="I76741"/>
      <c r="J76741"/>
      <c r="K76741"/>
      <c r="L76741"/>
    </row>
    <row r="76742" spans="9:12" ht="15" x14ac:dyDescent="0.25">
      <c r="I76742"/>
      <c r="J76742"/>
      <c r="K76742"/>
      <c r="L76742"/>
    </row>
    <row r="76743" spans="9:12" ht="15" x14ac:dyDescent="0.25">
      <c r="I76743"/>
      <c r="J76743"/>
      <c r="K76743"/>
      <c r="L76743"/>
    </row>
    <row r="76744" spans="9:12" ht="15" x14ac:dyDescent="0.25">
      <c r="I76744"/>
      <c r="J76744"/>
      <c r="K76744"/>
      <c r="L76744"/>
    </row>
    <row r="76745" spans="9:12" ht="15" x14ac:dyDescent="0.25">
      <c r="I76745"/>
      <c r="J76745"/>
      <c r="K76745"/>
      <c r="L76745"/>
    </row>
    <row r="76746" spans="9:12" ht="15" x14ac:dyDescent="0.25">
      <c r="I76746"/>
      <c r="J76746"/>
      <c r="K76746"/>
      <c r="L76746"/>
    </row>
    <row r="76747" spans="9:12" ht="15" x14ac:dyDescent="0.25">
      <c r="I76747"/>
      <c r="J76747"/>
      <c r="K76747"/>
      <c r="L76747"/>
    </row>
    <row r="76748" spans="9:12" ht="15" x14ac:dyDescent="0.25">
      <c r="I76748"/>
      <c r="J76748"/>
      <c r="K76748"/>
      <c r="L76748"/>
    </row>
    <row r="76749" spans="9:12" ht="15" x14ac:dyDescent="0.25">
      <c r="I76749"/>
      <c r="J76749"/>
      <c r="K76749"/>
      <c r="L76749"/>
    </row>
    <row r="76750" spans="9:12" ht="15" x14ac:dyDescent="0.25">
      <c r="I76750"/>
      <c r="J76750"/>
      <c r="K76750"/>
      <c r="L76750"/>
    </row>
    <row r="76751" spans="9:12" ht="15" x14ac:dyDescent="0.25">
      <c r="I76751"/>
      <c r="J76751"/>
      <c r="K76751"/>
      <c r="L76751"/>
    </row>
    <row r="76752" spans="9:12" ht="15" x14ac:dyDescent="0.25">
      <c r="I76752"/>
      <c r="J76752"/>
      <c r="K76752"/>
      <c r="L76752"/>
    </row>
    <row r="76753" spans="9:12" ht="15" x14ac:dyDescent="0.25">
      <c r="I76753"/>
      <c r="J76753"/>
      <c r="K76753"/>
      <c r="L76753"/>
    </row>
    <row r="76754" spans="9:12" ht="15" x14ac:dyDescent="0.25">
      <c r="I76754"/>
      <c r="J76754"/>
      <c r="K76754"/>
      <c r="L76754"/>
    </row>
    <row r="76755" spans="9:12" ht="15" x14ac:dyDescent="0.25">
      <c r="I76755"/>
      <c r="J76755"/>
      <c r="K76755"/>
      <c r="L76755"/>
    </row>
    <row r="76756" spans="9:12" ht="15" x14ac:dyDescent="0.25">
      <c r="I76756"/>
      <c r="J76756"/>
      <c r="K76756"/>
      <c r="L76756"/>
    </row>
    <row r="76757" spans="9:12" ht="15" x14ac:dyDescent="0.25">
      <c r="I76757"/>
      <c r="J76757"/>
      <c r="K76757"/>
      <c r="L76757"/>
    </row>
    <row r="76758" spans="9:12" ht="15" x14ac:dyDescent="0.25">
      <c r="I76758"/>
      <c r="J76758"/>
      <c r="K76758"/>
      <c r="L76758"/>
    </row>
    <row r="76759" spans="9:12" ht="15" x14ac:dyDescent="0.25">
      <c r="I76759"/>
      <c r="J76759"/>
      <c r="K76759"/>
      <c r="L76759"/>
    </row>
    <row r="76760" spans="9:12" ht="15" x14ac:dyDescent="0.25">
      <c r="I76760"/>
      <c r="J76760"/>
      <c r="K76760"/>
      <c r="L76760"/>
    </row>
    <row r="76761" spans="9:12" ht="15" x14ac:dyDescent="0.25">
      <c r="I76761"/>
      <c r="J76761"/>
      <c r="K76761"/>
      <c r="L76761"/>
    </row>
    <row r="76762" spans="9:12" ht="15" x14ac:dyDescent="0.25">
      <c r="I76762"/>
      <c r="J76762"/>
      <c r="K76762"/>
      <c r="L76762"/>
    </row>
    <row r="76763" spans="9:12" ht="15" x14ac:dyDescent="0.25">
      <c r="I76763"/>
      <c r="J76763"/>
      <c r="K76763"/>
      <c r="L76763"/>
    </row>
    <row r="76764" spans="9:12" ht="15" x14ac:dyDescent="0.25">
      <c r="I76764"/>
      <c r="J76764"/>
      <c r="K76764"/>
      <c r="L76764"/>
    </row>
    <row r="76765" spans="9:12" ht="15" x14ac:dyDescent="0.25">
      <c r="I76765"/>
      <c r="J76765"/>
      <c r="K76765"/>
      <c r="L76765"/>
    </row>
    <row r="76766" spans="9:12" ht="15" x14ac:dyDescent="0.25">
      <c r="I76766"/>
      <c r="J76766"/>
      <c r="K76766"/>
      <c r="L76766"/>
    </row>
    <row r="76767" spans="9:12" ht="15" x14ac:dyDescent="0.25">
      <c r="I76767"/>
      <c r="J76767"/>
      <c r="K76767"/>
      <c r="L76767"/>
    </row>
    <row r="76768" spans="9:12" ht="15" x14ac:dyDescent="0.25">
      <c r="I76768"/>
      <c r="J76768"/>
      <c r="K76768"/>
      <c r="L76768"/>
    </row>
    <row r="76769" spans="9:12" ht="15" x14ac:dyDescent="0.25">
      <c r="I76769"/>
      <c r="J76769"/>
      <c r="K76769"/>
      <c r="L76769"/>
    </row>
    <row r="76770" spans="9:12" ht="15" x14ac:dyDescent="0.25">
      <c r="I76770"/>
      <c r="J76770"/>
      <c r="K76770"/>
      <c r="L76770"/>
    </row>
    <row r="76771" spans="9:12" ht="15" x14ac:dyDescent="0.25">
      <c r="I76771"/>
      <c r="J76771"/>
      <c r="K76771"/>
      <c r="L76771"/>
    </row>
    <row r="76772" spans="9:12" ht="15" x14ac:dyDescent="0.25">
      <c r="I76772"/>
      <c r="J76772"/>
      <c r="K76772"/>
      <c r="L76772"/>
    </row>
    <row r="76773" spans="9:12" ht="15" x14ac:dyDescent="0.25">
      <c r="I76773"/>
      <c r="J76773"/>
      <c r="K76773"/>
      <c r="L76773"/>
    </row>
    <row r="76774" spans="9:12" ht="15" x14ac:dyDescent="0.25">
      <c r="I76774"/>
      <c r="J76774"/>
      <c r="K76774"/>
      <c r="L76774"/>
    </row>
    <row r="76775" spans="9:12" ht="15" x14ac:dyDescent="0.25">
      <c r="I76775"/>
      <c r="J76775"/>
      <c r="K76775"/>
      <c r="L76775"/>
    </row>
    <row r="76776" spans="9:12" ht="15" x14ac:dyDescent="0.25">
      <c r="I76776"/>
      <c r="J76776"/>
      <c r="K76776"/>
      <c r="L76776"/>
    </row>
    <row r="76777" spans="9:12" ht="15" x14ac:dyDescent="0.25">
      <c r="I76777"/>
      <c r="J76777"/>
      <c r="K76777"/>
      <c r="L76777"/>
    </row>
    <row r="76778" spans="9:12" ht="15" x14ac:dyDescent="0.25">
      <c r="I76778"/>
      <c r="J76778"/>
      <c r="K76778"/>
      <c r="L76778"/>
    </row>
    <row r="76779" spans="9:12" ht="15" x14ac:dyDescent="0.25">
      <c r="I76779"/>
      <c r="J76779"/>
      <c r="K76779"/>
      <c r="L76779"/>
    </row>
    <row r="76780" spans="9:12" ht="15" x14ac:dyDescent="0.25">
      <c r="I76780"/>
      <c r="J76780"/>
      <c r="K76780"/>
      <c r="L76780"/>
    </row>
    <row r="76781" spans="9:12" ht="15" x14ac:dyDescent="0.25">
      <c r="I76781"/>
      <c r="J76781"/>
      <c r="K76781"/>
      <c r="L76781"/>
    </row>
    <row r="76782" spans="9:12" ht="15" x14ac:dyDescent="0.25">
      <c r="I76782"/>
      <c r="J76782"/>
      <c r="K76782"/>
      <c r="L76782"/>
    </row>
    <row r="76783" spans="9:12" ht="15" x14ac:dyDescent="0.25">
      <c r="I76783"/>
      <c r="J76783"/>
      <c r="K76783"/>
      <c r="L76783"/>
    </row>
    <row r="76784" spans="9:12" ht="15" x14ac:dyDescent="0.25">
      <c r="I76784"/>
      <c r="J76784"/>
      <c r="K76784"/>
      <c r="L76784"/>
    </row>
    <row r="76785" spans="9:12" ht="15" x14ac:dyDescent="0.25">
      <c r="I76785"/>
      <c r="J76785"/>
      <c r="K76785"/>
      <c r="L76785"/>
    </row>
    <row r="76786" spans="9:12" ht="15" x14ac:dyDescent="0.25">
      <c r="I76786"/>
      <c r="J76786"/>
      <c r="K76786"/>
      <c r="L76786"/>
    </row>
    <row r="76787" spans="9:12" ht="15" x14ac:dyDescent="0.25">
      <c r="I76787"/>
      <c r="J76787"/>
      <c r="K76787"/>
      <c r="L76787"/>
    </row>
    <row r="76788" spans="9:12" ht="15" x14ac:dyDescent="0.25">
      <c r="I76788"/>
      <c r="J76788"/>
      <c r="K76788"/>
      <c r="L76788"/>
    </row>
    <row r="76789" spans="9:12" ht="15" x14ac:dyDescent="0.25">
      <c r="I76789"/>
      <c r="J76789"/>
      <c r="K76789"/>
      <c r="L76789"/>
    </row>
    <row r="76790" spans="9:12" ht="15" x14ac:dyDescent="0.25">
      <c r="I76790"/>
      <c r="J76790"/>
      <c r="K76790"/>
      <c r="L76790"/>
    </row>
    <row r="76791" spans="9:12" ht="15" x14ac:dyDescent="0.25">
      <c r="I76791"/>
      <c r="J76791"/>
      <c r="K76791"/>
      <c r="L76791"/>
    </row>
    <row r="76792" spans="9:12" ht="15" x14ac:dyDescent="0.25">
      <c r="I76792"/>
      <c r="J76792"/>
      <c r="K76792"/>
      <c r="L76792"/>
    </row>
    <row r="76793" spans="9:12" ht="15" x14ac:dyDescent="0.25">
      <c r="I76793"/>
      <c r="J76793"/>
      <c r="K76793"/>
      <c r="L76793"/>
    </row>
    <row r="76794" spans="9:12" ht="15" x14ac:dyDescent="0.25">
      <c r="I76794"/>
      <c r="J76794"/>
      <c r="K76794"/>
      <c r="L76794"/>
    </row>
    <row r="76795" spans="9:12" ht="15" x14ac:dyDescent="0.25">
      <c r="I76795"/>
      <c r="J76795"/>
      <c r="K76795"/>
      <c r="L76795"/>
    </row>
    <row r="76796" spans="9:12" ht="15" x14ac:dyDescent="0.25">
      <c r="I76796"/>
      <c r="J76796"/>
      <c r="K76796"/>
      <c r="L76796"/>
    </row>
    <row r="76797" spans="9:12" ht="15" x14ac:dyDescent="0.25">
      <c r="I76797"/>
      <c r="J76797"/>
      <c r="K76797"/>
      <c r="L76797"/>
    </row>
    <row r="76798" spans="9:12" ht="15" x14ac:dyDescent="0.25">
      <c r="I76798"/>
      <c r="J76798"/>
      <c r="K76798"/>
      <c r="L76798"/>
    </row>
    <row r="76799" spans="9:12" ht="15" x14ac:dyDescent="0.25">
      <c r="I76799"/>
      <c r="J76799"/>
      <c r="K76799"/>
      <c r="L76799"/>
    </row>
    <row r="76800" spans="9:12" ht="15" x14ac:dyDescent="0.25">
      <c r="I76800"/>
      <c r="J76800"/>
      <c r="K76800"/>
      <c r="L76800"/>
    </row>
    <row r="76801" spans="9:12" ht="15" x14ac:dyDescent="0.25">
      <c r="I76801"/>
      <c r="J76801"/>
      <c r="K76801"/>
      <c r="L76801"/>
    </row>
    <row r="76802" spans="9:12" ht="15" x14ac:dyDescent="0.25">
      <c r="I76802"/>
      <c r="J76802"/>
      <c r="K76802"/>
      <c r="L76802"/>
    </row>
    <row r="76803" spans="9:12" ht="15" x14ac:dyDescent="0.25">
      <c r="I76803"/>
      <c r="J76803"/>
      <c r="K76803"/>
      <c r="L76803"/>
    </row>
    <row r="76804" spans="9:12" ht="15" x14ac:dyDescent="0.25">
      <c r="I76804"/>
      <c r="J76804"/>
      <c r="K76804"/>
      <c r="L76804"/>
    </row>
    <row r="76805" spans="9:12" ht="15" x14ac:dyDescent="0.25">
      <c r="I76805"/>
      <c r="J76805"/>
      <c r="K76805"/>
      <c r="L76805"/>
    </row>
    <row r="76806" spans="9:12" ht="15" x14ac:dyDescent="0.25">
      <c r="I76806"/>
      <c r="J76806"/>
      <c r="K76806"/>
      <c r="L76806"/>
    </row>
    <row r="76807" spans="9:12" ht="15" x14ac:dyDescent="0.25">
      <c r="I76807"/>
      <c r="J76807"/>
      <c r="K76807"/>
      <c r="L76807"/>
    </row>
    <row r="76808" spans="9:12" ht="15" x14ac:dyDescent="0.25">
      <c r="I76808"/>
      <c r="J76808"/>
      <c r="K76808"/>
      <c r="L76808"/>
    </row>
    <row r="76809" spans="9:12" ht="15" x14ac:dyDescent="0.25">
      <c r="I76809"/>
      <c r="J76809"/>
      <c r="K76809"/>
      <c r="L76809"/>
    </row>
    <row r="76810" spans="9:12" ht="15" x14ac:dyDescent="0.25">
      <c r="I76810"/>
      <c r="J76810"/>
      <c r="K76810"/>
      <c r="L76810"/>
    </row>
    <row r="76811" spans="9:12" ht="15" x14ac:dyDescent="0.25">
      <c r="I76811"/>
      <c r="J76811"/>
      <c r="K76811"/>
      <c r="L76811"/>
    </row>
    <row r="76812" spans="9:12" ht="15" x14ac:dyDescent="0.25">
      <c r="I76812"/>
      <c r="J76812"/>
      <c r="K76812"/>
      <c r="L76812"/>
    </row>
    <row r="76813" spans="9:12" ht="15" x14ac:dyDescent="0.25">
      <c r="I76813"/>
      <c r="J76813"/>
      <c r="K76813"/>
      <c r="L76813"/>
    </row>
    <row r="76814" spans="9:12" ht="15" x14ac:dyDescent="0.25">
      <c r="I76814"/>
      <c r="J76814"/>
      <c r="K76814"/>
      <c r="L76814"/>
    </row>
    <row r="76815" spans="9:12" ht="15" x14ac:dyDescent="0.25">
      <c r="I76815"/>
      <c r="J76815"/>
      <c r="K76815"/>
      <c r="L76815"/>
    </row>
    <row r="76816" spans="9:12" ht="15" x14ac:dyDescent="0.25">
      <c r="I76816"/>
      <c r="J76816"/>
      <c r="K76816"/>
      <c r="L76816"/>
    </row>
    <row r="76817" spans="9:12" ht="15" x14ac:dyDescent="0.25">
      <c r="I76817"/>
      <c r="J76817"/>
      <c r="K76817"/>
      <c r="L76817"/>
    </row>
    <row r="76818" spans="9:12" ht="15" x14ac:dyDescent="0.25">
      <c r="I76818"/>
      <c r="J76818"/>
      <c r="K76818"/>
      <c r="L76818"/>
    </row>
    <row r="76819" spans="9:12" ht="15" x14ac:dyDescent="0.25">
      <c r="I76819"/>
      <c r="J76819"/>
      <c r="K76819"/>
      <c r="L76819"/>
    </row>
    <row r="76820" spans="9:12" ht="15" x14ac:dyDescent="0.25">
      <c r="I76820"/>
      <c r="J76820"/>
      <c r="K76820"/>
      <c r="L76820"/>
    </row>
    <row r="76821" spans="9:12" ht="15" x14ac:dyDescent="0.25">
      <c r="I76821"/>
      <c r="J76821"/>
      <c r="K76821"/>
      <c r="L76821"/>
    </row>
    <row r="76822" spans="9:12" ht="15" x14ac:dyDescent="0.25">
      <c r="I76822"/>
      <c r="J76822"/>
      <c r="K76822"/>
      <c r="L76822"/>
    </row>
    <row r="76823" spans="9:12" ht="15" x14ac:dyDescent="0.25">
      <c r="I76823"/>
      <c r="J76823"/>
      <c r="K76823"/>
      <c r="L76823"/>
    </row>
    <row r="76824" spans="9:12" ht="15" x14ac:dyDescent="0.25">
      <c r="I76824"/>
      <c r="J76824"/>
      <c r="K76824"/>
      <c r="L76824"/>
    </row>
    <row r="76825" spans="9:12" ht="15" x14ac:dyDescent="0.25">
      <c r="I76825"/>
      <c r="J76825"/>
      <c r="K76825"/>
      <c r="L76825"/>
    </row>
    <row r="76826" spans="9:12" ht="15" x14ac:dyDescent="0.25">
      <c r="I76826"/>
      <c r="J76826"/>
      <c r="K76826"/>
      <c r="L76826"/>
    </row>
    <row r="76827" spans="9:12" ht="15" x14ac:dyDescent="0.25">
      <c r="I76827"/>
      <c r="J76827"/>
      <c r="K76827"/>
      <c r="L76827"/>
    </row>
    <row r="76828" spans="9:12" ht="15" x14ac:dyDescent="0.25">
      <c r="I76828"/>
      <c r="J76828"/>
      <c r="K76828"/>
      <c r="L76828"/>
    </row>
    <row r="76829" spans="9:12" ht="15" x14ac:dyDescent="0.25">
      <c r="I76829"/>
      <c r="J76829"/>
      <c r="K76829"/>
      <c r="L76829"/>
    </row>
    <row r="76830" spans="9:12" ht="15" x14ac:dyDescent="0.25">
      <c r="I76830"/>
      <c r="J76830"/>
      <c r="K76830"/>
      <c r="L76830"/>
    </row>
    <row r="76831" spans="9:12" ht="15" x14ac:dyDescent="0.25">
      <c r="I76831"/>
      <c r="J76831"/>
      <c r="K76831"/>
      <c r="L76831"/>
    </row>
    <row r="76832" spans="9:12" ht="15" x14ac:dyDescent="0.25">
      <c r="I76832"/>
      <c r="J76832"/>
      <c r="K76832"/>
      <c r="L76832"/>
    </row>
    <row r="76833" spans="9:12" ht="15" x14ac:dyDescent="0.25">
      <c r="I76833"/>
      <c r="J76833"/>
      <c r="K76833"/>
      <c r="L76833"/>
    </row>
    <row r="76834" spans="9:12" ht="15" x14ac:dyDescent="0.25">
      <c r="I76834"/>
      <c r="J76834"/>
      <c r="K76834"/>
      <c r="L76834"/>
    </row>
    <row r="76835" spans="9:12" ht="15" x14ac:dyDescent="0.25">
      <c r="I76835"/>
      <c r="J76835"/>
      <c r="K76835"/>
      <c r="L76835"/>
    </row>
    <row r="76836" spans="9:12" ht="15" x14ac:dyDescent="0.25">
      <c r="I76836"/>
      <c r="J76836"/>
      <c r="K76836"/>
      <c r="L76836"/>
    </row>
    <row r="76837" spans="9:12" ht="15" x14ac:dyDescent="0.25">
      <c r="I76837"/>
      <c r="J76837"/>
      <c r="K76837"/>
      <c r="L76837"/>
    </row>
    <row r="76838" spans="9:12" ht="15" x14ac:dyDescent="0.25">
      <c r="I76838"/>
      <c r="J76838"/>
      <c r="K76838"/>
      <c r="L76838"/>
    </row>
    <row r="76839" spans="9:12" ht="15" x14ac:dyDescent="0.25">
      <c r="I76839"/>
      <c r="J76839"/>
      <c r="K76839"/>
      <c r="L76839"/>
    </row>
    <row r="76840" spans="9:12" ht="15" x14ac:dyDescent="0.25">
      <c r="I76840"/>
      <c r="J76840"/>
      <c r="K76840"/>
      <c r="L76840"/>
    </row>
    <row r="76841" spans="9:12" ht="15" x14ac:dyDescent="0.25">
      <c r="I76841"/>
      <c r="J76841"/>
      <c r="K76841"/>
      <c r="L76841"/>
    </row>
    <row r="76842" spans="9:12" ht="15" x14ac:dyDescent="0.25">
      <c r="I76842"/>
      <c r="J76842"/>
      <c r="K76842"/>
      <c r="L76842"/>
    </row>
    <row r="76843" spans="9:12" ht="15" x14ac:dyDescent="0.25">
      <c r="I76843"/>
      <c r="J76843"/>
      <c r="K76843"/>
      <c r="L76843"/>
    </row>
    <row r="76844" spans="9:12" ht="15" x14ac:dyDescent="0.25">
      <c r="I76844"/>
      <c r="J76844"/>
      <c r="K76844"/>
      <c r="L76844"/>
    </row>
    <row r="76845" spans="9:12" ht="15" x14ac:dyDescent="0.25">
      <c r="I76845"/>
      <c r="J76845"/>
      <c r="K76845"/>
      <c r="L76845"/>
    </row>
    <row r="76846" spans="9:12" ht="15" x14ac:dyDescent="0.25">
      <c r="I76846"/>
      <c r="J76846"/>
      <c r="K76846"/>
      <c r="L76846"/>
    </row>
    <row r="76847" spans="9:12" ht="15" x14ac:dyDescent="0.25">
      <c r="I76847"/>
      <c r="J76847"/>
      <c r="K76847"/>
      <c r="L76847"/>
    </row>
    <row r="76848" spans="9:12" ht="15" x14ac:dyDescent="0.25">
      <c r="I76848"/>
      <c r="J76848"/>
      <c r="K76848"/>
      <c r="L76848"/>
    </row>
    <row r="76849" spans="9:12" ht="15" x14ac:dyDescent="0.25">
      <c r="I76849"/>
      <c r="J76849"/>
      <c r="K76849"/>
      <c r="L76849"/>
    </row>
    <row r="76850" spans="9:12" ht="15" x14ac:dyDescent="0.25">
      <c r="I76850"/>
      <c r="J76850"/>
      <c r="K76850"/>
      <c r="L76850"/>
    </row>
    <row r="76851" spans="9:12" ht="15" x14ac:dyDescent="0.25">
      <c r="I76851"/>
      <c r="J76851"/>
      <c r="K76851"/>
      <c r="L76851"/>
    </row>
    <row r="76852" spans="9:12" ht="15" x14ac:dyDescent="0.25">
      <c r="I76852"/>
      <c r="J76852"/>
      <c r="K76852"/>
      <c r="L76852"/>
    </row>
    <row r="76853" spans="9:12" ht="15" x14ac:dyDescent="0.25">
      <c r="I76853"/>
      <c r="J76853"/>
      <c r="K76853"/>
      <c r="L76853"/>
    </row>
    <row r="76854" spans="9:12" ht="15" x14ac:dyDescent="0.25">
      <c r="I76854"/>
      <c r="J76854"/>
      <c r="K76854"/>
      <c r="L76854"/>
    </row>
    <row r="76855" spans="9:12" ht="15" x14ac:dyDescent="0.25">
      <c r="I76855"/>
      <c r="J76855"/>
      <c r="K76855"/>
      <c r="L76855"/>
    </row>
    <row r="76856" spans="9:12" ht="15" x14ac:dyDescent="0.25">
      <c r="I76856"/>
      <c r="J76856"/>
      <c r="K76856"/>
      <c r="L76856"/>
    </row>
    <row r="76857" spans="9:12" ht="15" x14ac:dyDescent="0.25">
      <c r="I76857"/>
      <c r="J76857"/>
      <c r="K76857"/>
      <c r="L76857"/>
    </row>
    <row r="76858" spans="9:12" ht="15" x14ac:dyDescent="0.25">
      <c r="I76858"/>
      <c r="J76858"/>
      <c r="K76858"/>
      <c r="L76858"/>
    </row>
    <row r="76859" spans="9:12" ht="15" x14ac:dyDescent="0.25">
      <c r="I76859"/>
      <c r="J76859"/>
      <c r="K76859"/>
      <c r="L76859"/>
    </row>
    <row r="76860" spans="9:12" ht="15" x14ac:dyDescent="0.25">
      <c r="I76860"/>
      <c r="J76860"/>
      <c r="K76860"/>
      <c r="L76860"/>
    </row>
    <row r="76861" spans="9:12" ht="15" x14ac:dyDescent="0.25">
      <c r="I76861"/>
      <c r="J76861"/>
      <c r="K76861"/>
      <c r="L76861"/>
    </row>
    <row r="76862" spans="9:12" ht="15" x14ac:dyDescent="0.25">
      <c r="I76862"/>
      <c r="J76862"/>
      <c r="K76862"/>
      <c r="L76862"/>
    </row>
    <row r="76863" spans="9:12" ht="15" x14ac:dyDescent="0.25">
      <c r="I76863"/>
      <c r="J76863"/>
      <c r="K76863"/>
      <c r="L76863"/>
    </row>
    <row r="76864" spans="9:12" ht="15" x14ac:dyDescent="0.25">
      <c r="I76864"/>
      <c r="J76864"/>
      <c r="K76864"/>
      <c r="L76864"/>
    </row>
    <row r="76865" spans="9:12" ht="15" x14ac:dyDescent="0.25">
      <c r="I76865"/>
      <c r="J76865"/>
      <c r="K76865"/>
      <c r="L76865"/>
    </row>
    <row r="76866" spans="9:12" ht="15" x14ac:dyDescent="0.25">
      <c r="I76866"/>
      <c r="J76866"/>
      <c r="K76866"/>
      <c r="L76866"/>
    </row>
    <row r="76867" spans="9:12" ht="15" x14ac:dyDescent="0.25">
      <c r="I76867"/>
      <c r="J76867"/>
      <c r="K76867"/>
      <c r="L76867"/>
    </row>
    <row r="76868" spans="9:12" ht="15" x14ac:dyDescent="0.25">
      <c r="I76868"/>
      <c r="J76868"/>
      <c r="K76868"/>
      <c r="L76868"/>
    </row>
    <row r="76869" spans="9:12" ht="15" x14ac:dyDescent="0.25">
      <c r="I76869"/>
      <c r="J76869"/>
      <c r="K76869"/>
      <c r="L76869"/>
    </row>
    <row r="76870" spans="9:12" ht="15" x14ac:dyDescent="0.25">
      <c r="I76870"/>
      <c r="J76870"/>
      <c r="K76870"/>
      <c r="L76870"/>
    </row>
    <row r="76871" spans="9:12" ht="15" x14ac:dyDescent="0.25">
      <c r="I76871"/>
      <c r="J76871"/>
      <c r="K76871"/>
      <c r="L76871"/>
    </row>
    <row r="76872" spans="9:12" ht="15" x14ac:dyDescent="0.25">
      <c r="I76872"/>
      <c r="J76872"/>
      <c r="K76872"/>
      <c r="L76872"/>
    </row>
    <row r="76873" spans="9:12" ht="15" x14ac:dyDescent="0.25">
      <c r="I76873"/>
      <c r="J76873"/>
      <c r="K76873"/>
      <c r="L76873"/>
    </row>
    <row r="76874" spans="9:12" ht="15" x14ac:dyDescent="0.25">
      <c r="I76874"/>
      <c r="J76874"/>
      <c r="K76874"/>
      <c r="L76874"/>
    </row>
    <row r="76875" spans="9:12" ht="15" x14ac:dyDescent="0.25">
      <c r="I76875"/>
      <c r="J76875"/>
      <c r="K76875"/>
      <c r="L76875"/>
    </row>
    <row r="76876" spans="9:12" ht="15" x14ac:dyDescent="0.25">
      <c r="I76876"/>
      <c r="J76876"/>
      <c r="K76876"/>
      <c r="L76876"/>
    </row>
    <row r="76877" spans="9:12" ht="15" x14ac:dyDescent="0.25">
      <c r="I76877"/>
      <c r="J76877"/>
      <c r="K76877"/>
      <c r="L76877"/>
    </row>
    <row r="76878" spans="9:12" ht="15" x14ac:dyDescent="0.25">
      <c r="I76878"/>
      <c r="J76878"/>
      <c r="K76878"/>
      <c r="L76878"/>
    </row>
    <row r="76879" spans="9:12" ht="15" x14ac:dyDescent="0.25">
      <c r="I76879"/>
      <c r="J76879"/>
      <c r="K76879"/>
      <c r="L76879"/>
    </row>
    <row r="76880" spans="9:12" ht="15" x14ac:dyDescent="0.25">
      <c r="I76880"/>
      <c r="J76880"/>
      <c r="K76880"/>
      <c r="L76880"/>
    </row>
    <row r="76881" spans="9:12" ht="15" x14ac:dyDescent="0.25">
      <c r="I76881"/>
      <c r="J76881"/>
      <c r="K76881"/>
      <c r="L76881"/>
    </row>
    <row r="76882" spans="9:12" ht="15" x14ac:dyDescent="0.25">
      <c r="I76882"/>
      <c r="J76882"/>
      <c r="K76882"/>
      <c r="L76882"/>
    </row>
    <row r="76883" spans="9:12" ht="15" x14ac:dyDescent="0.25">
      <c r="I76883"/>
      <c r="J76883"/>
      <c r="K76883"/>
      <c r="L76883"/>
    </row>
    <row r="76884" spans="9:12" ht="15" x14ac:dyDescent="0.25">
      <c r="I76884"/>
      <c r="J76884"/>
      <c r="K76884"/>
      <c r="L76884"/>
    </row>
    <row r="76885" spans="9:12" ht="15" x14ac:dyDescent="0.25">
      <c r="I76885"/>
      <c r="J76885"/>
      <c r="K76885"/>
      <c r="L76885"/>
    </row>
    <row r="76886" spans="9:12" ht="15" x14ac:dyDescent="0.25">
      <c r="I76886"/>
      <c r="J76886"/>
      <c r="K76886"/>
      <c r="L76886"/>
    </row>
    <row r="76887" spans="9:12" ht="15" x14ac:dyDescent="0.25">
      <c r="I76887"/>
      <c r="J76887"/>
      <c r="K76887"/>
      <c r="L76887"/>
    </row>
    <row r="76888" spans="9:12" ht="15" x14ac:dyDescent="0.25">
      <c r="I76888"/>
      <c r="J76888"/>
      <c r="K76888"/>
      <c r="L76888"/>
    </row>
    <row r="76889" spans="9:12" ht="15" x14ac:dyDescent="0.25">
      <c r="I76889"/>
      <c r="J76889"/>
      <c r="K76889"/>
      <c r="L76889"/>
    </row>
    <row r="76890" spans="9:12" ht="15" x14ac:dyDescent="0.25">
      <c r="I76890"/>
      <c r="J76890"/>
      <c r="K76890"/>
      <c r="L76890"/>
    </row>
    <row r="76891" spans="9:12" ht="15" x14ac:dyDescent="0.25">
      <c r="I76891"/>
      <c r="J76891"/>
      <c r="K76891"/>
      <c r="L76891"/>
    </row>
    <row r="76892" spans="9:12" ht="15" x14ac:dyDescent="0.25">
      <c r="I76892"/>
      <c r="J76892"/>
      <c r="K76892"/>
      <c r="L76892"/>
    </row>
    <row r="76893" spans="9:12" ht="15" x14ac:dyDescent="0.25">
      <c r="I76893"/>
      <c r="J76893"/>
      <c r="K76893"/>
      <c r="L76893"/>
    </row>
    <row r="76894" spans="9:12" ht="15" x14ac:dyDescent="0.25">
      <c r="I76894"/>
      <c r="J76894"/>
      <c r="K76894"/>
      <c r="L76894"/>
    </row>
    <row r="76895" spans="9:12" ht="15" x14ac:dyDescent="0.25">
      <c r="I76895"/>
      <c r="J76895"/>
      <c r="K76895"/>
      <c r="L76895"/>
    </row>
    <row r="76896" spans="9:12" ht="15" x14ac:dyDescent="0.25">
      <c r="I76896"/>
      <c r="J76896"/>
      <c r="K76896"/>
      <c r="L76896"/>
    </row>
    <row r="76897" spans="9:12" ht="15" x14ac:dyDescent="0.25">
      <c r="I76897"/>
      <c r="J76897"/>
      <c r="K76897"/>
      <c r="L76897"/>
    </row>
    <row r="76898" spans="9:12" ht="15" x14ac:dyDescent="0.25">
      <c r="I76898"/>
      <c r="J76898"/>
      <c r="K76898"/>
      <c r="L76898"/>
    </row>
    <row r="76899" spans="9:12" ht="15" x14ac:dyDescent="0.25">
      <c r="I76899"/>
      <c r="J76899"/>
      <c r="K76899"/>
      <c r="L76899"/>
    </row>
    <row r="76900" spans="9:12" ht="15" x14ac:dyDescent="0.25">
      <c r="I76900"/>
      <c r="J76900"/>
      <c r="K76900"/>
      <c r="L76900"/>
    </row>
    <row r="76901" spans="9:12" ht="15" x14ac:dyDescent="0.25">
      <c r="I76901"/>
      <c r="J76901"/>
      <c r="K76901"/>
      <c r="L76901"/>
    </row>
    <row r="76902" spans="9:12" ht="15" x14ac:dyDescent="0.25">
      <c r="I76902"/>
      <c r="J76902"/>
      <c r="K76902"/>
      <c r="L76902"/>
    </row>
    <row r="76903" spans="9:12" ht="15" x14ac:dyDescent="0.25">
      <c r="I76903"/>
      <c r="J76903"/>
      <c r="K76903"/>
      <c r="L76903"/>
    </row>
    <row r="76904" spans="9:12" ht="15" x14ac:dyDescent="0.25">
      <c r="I76904"/>
      <c r="J76904"/>
      <c r="K76904"/>
      <c r="L76904"/>
    </row>
    <row r="76905" spans="9:12" ht="15" x14ac:dyDescent="0.25">
      <c r="I76905"/>
      <c r="J76905"/>
      <c r="K76905"/>
      <c r="L76905"/>
    </row>
    <row r="76906" spans="9:12" ht="15" x14ac:dyDescent="0.25">
      <c r="I76906"/>
      <c r="J76906"/>
      <c r="K76906"/>
      <c r="L76906"/>
    </row>
    <row r="76907" spans="9:12" ht="15" x14ac:dyDescent="0.25">
      <c r="I76907"/>
      <c r="J76907"/>
      <c r="K76907"/>
      <c r="L76907"/>
    </row>
    <row r="76908" spans="9:12" ht="15" x14ac:dyDescent="0.25">
      <c r="I76908"/>
      <c r="J76908"/>
      <c r="K76908"/>
      <c r="L76908"/>
    </row>
    <row r="76909" spans="9:12" ht="15" x14ac:dyDescent="0.25">
      <c r="I76909"/>
      <c r="J76909"/>
      <c r="K76909"/>
      <c r="L76909"/>
    </row>
    <row r="76910" spans="9:12" ht="15" x14ac:dyDescent="0.25">
      <c r="I76910"/>
      <c r="J76910"/>
      <c r="K76910"/>
      <c r="L76910"/>
    </row>
    <row r="76911" spans="9:12" ht="15" x14ac:dyDescent="0.25">
      <c r="I76911"/>
      <c r="J76911"/>
      <c r="K76911"/>
      <c r="L76911"/>
    </row>
    <row r="76912" spans="9:12" ht="15" x14ac:dyDescent="0.25">
      <c r="I76912"/>
      <c r="J76912"/>
      <c r="K76912"/>
      <c r="L76912"/>
    </row>
    <row r="76913" spans="9:12" ht="15" x14ac:dyDescent="0.25">
      <c r="I76913"/>
      <c r="J76913"/>
      <c r="K76913"/>
      <c r="L76913"/>
    </row>
    <row r="76914" spans="9:12" ht="15" x14ac:dyDescent="0.25">
      <c r="I76914"/>
      <c r="J76914"/>
      <c r="K76914"/>
      <c r="L76914"/>
    </row>
    <row r="76915" spans="9:12" ht="15" x14ac:dyDescent="0.25">
      <c r="I76915"/>
      <c r="J76915"/>
      <c r="K76915"/>
      <c r="L76915"/>
    </row>
    <row r="76916" spans="9:12" ht="15" x14ac:dyDescent="0.25">
      <c r="I76916"/>
      <c r="J76916"/>
      <c r="K76916"/>
      <c r="L76916"/>
    </row>
    <row r="76917" spans="9:12" ht="15" x14ac:dyDescent="0.25">
      <c r="I76917"/>
      <c r="J76917"/>
      <c r="K76917"/>
      <c r="L76917"/>
    </row>
    <row r="76918" spans="9:12" ht="15" x14ac:dyDescent="0.25">
      <c r="I76918"/>
      <c r="J76918"/>
      <c r="K76918"/>
      <c r="L76918"/>
    </row>
    <row r="76919" spans="9:12" ht="15" x14ac:dyDescent="0.25">
      <c r="I76919"/>
      <c r="J76919"/>
      <c r="K76919"/>
      <c r="L76919"/>
    </row>
    <row r="76920" spans="9:12" ht="15" x14ac:dyDescent="0.25">
      <c r="I76920"/>
      <c r="J76920"/>
      <c r="K76920"/>
      <c r="L76920"/>
    </row>
    <row r="76921" spans="9:12" ht="15" x14ac:dyDescent="0.25">
      <c r="I76921"/>
      <c r="J76921"/>
      <c r="K76921"/>
      <c r="L76921"/>
    </row>
    <row r="76922" spans="9:12" ht="15" x14ac:dyDescent="0.25">
      <c r="I76922"/>
      <c r="J76922"/>
      <c r="K76922"/>
      <c r="L76922"/>
    </row>
    <row r="76923" spans="9:12" ht="15" x14ac:dyDescent="0.25">
      <c r="I76923"/>
      <c r="J76923"/>
      <c r="K76923"/>
      <c r="L76923"/>
    </row>
    <row r="76924" spans="9:12" ht="15" x14ac:dyDescent="0.25">
      <c r="I76924"/>
      <c r="J76924"/>
      <c r="K76924"/>
      <c r="L76924"/>
    </row>
    <row r="76925" spans="9:12" ht="15" x14ac:dyDescent="0.25">
      <c r="I76925"/>
      <c r="J76925"/>
      <c r="K76925"/>
      <c r="L76925"/>
    </row>
    <row r="76926" spans="9:12" ht="15" x14ac:dyDescent="0.25">
      <c r="I76926"/>
      <c r="J76926"/>
      <c r="K76926"/>
      <c r="L76926"/>
    </row>
    <row r="76927" spans="9:12" ht="15" x14ac:dyDescent="0.25">
      <c r="I76927"/>
      <c r="J76927"/>
      <c r="K76927"/>
      <c r="L76927"/>
    </row>
    <row r="76928" spans="9:12" ht="15" x14ac:dyDescent="0.25">
      <c r="I76928"/>
      <c r="J76928"/>
      <c r="K76928"/>
      <c r="L76928"/>
    </row>
    <row r="76929" spans="9:12" ht="15" x14ac:dyDescent="0.25">
      <c r="I76929"/>
      <c r="J76929"/>
      <c r="K76929"/>
      <c r="L76929"/>
    </row>
    <row r="76930" spans="9:12" ht="15" x14ac:dyDescent="0.25">
      <c r="I76930"/>
      <c r="J76930"/>
      <c r="K76930"/>
      <c r="L76930"/>
    </row>
    <row r="76931" spans="9:12" ht="15" x14ac:dyDescent="0.25">
      <c r="I76931"/>
      <c r="J76931"/>
      <c r="K76931"/>
      <c r="L76931"/>
    </row>
    <row r="76932" spans="9:12" ht="15" x14ac:dyDescent="0.25">
      <c r="I76932"/>
      <c r="J76932"/>
      <c r="K76932"/>
      <c r="L76932"/>
    </row>
    <row r="76933" spans="9:12" ht="15" x14ac:dyDescent="0.25">
      <c r="I76933"/>
      <c r="J76933"/>
      <c r="K76933"/>
      <c r="L76933"/>
    </row>
    <row r="76934" spans="9:12" ht="15" x14ac:dyDescent="0.25">
      <c r="I76934"/>
      <c r="J76934"/>
      <c r="K76934"/>
      <c r="L76934"/>
    </row>
    <row r="76935" spans="9:12" ht="15" x14ac:dyDescent="0.25">
      <c r="I76935"/>
      <c r="J76935"/>
      <c r="K76935"/>
      <c r="L76935"/>
    </row>
    <row r="76936" spans="9:12" ht="15" x14ac:dyDescent="0.25">
      <c r="I76936"/>
      <c r="J76936"/>
      <c r="K76936"/>
      <c r="L76936"/>
    </row>
    <row r="76937" spans="9:12" ht="15" x14ac:dyDescent="0.25">
      <c r="I76937"/>
      <c r="J76937"/>
      <c r="K76937"/>
      <c r="L76937"/>
    </row>
    <row r="76938" spans="9:12" ht="15" x14ac:dyDescent="0.25">
      <c r="I76938"/>
      <c r="J76938"/>
      <c r="K76938"/>
      <c r="L76938"/>
    </row>
    <row r="76939" spans="9:12" ht="15" x14ac:dyDescent="0.25">
      <c r="I76939"/>
      <c r="J76939"/>
      <c r="K76939"/>
      <c r="L76939"/>
    </row>
    <row r="76940" spans="9:12" ht="15" x14ac:dyDescent="0.25">
      <c r="I76940"/>
      <c r="J76940"/>
      <c r="K76940"/>
      <c r="L76940"/>
    </row>
    <row r="76941" spans="9:12" ht="15" x14ac:dyDescent="0.25">
      <c r="I76941"/>
      <c r="J76941"/>
      <c r="K76941"/>
      <c r="L76941"/>
    </row>
    <row r="76942" spans="9:12" ht="15" x14ac:dyDescent="0.25">
      <c r="I76942"/>
      <c r="J76942"/>
      <c r="K76942"/>
      <c r="L76942"/>
    </row>
    <row r="76943" spans="9:12" ht="15" x14ac:dyDescent="0.25">
      <c r="I76943"/>
      <c r="J76943"/>
      <c r="K76943"/>
      <c r="L76943"/>
    </row>
    <row r="76944" spans="9:12" ht="15" x14ac:dyDescent="0.25">
      <c r="I76944"/>
      <c r="J76944"/>
      <c r="K76944"/>
      <c r="L76944"/>
    </row>
    <row r="76945" spans="9:12" ht="15" x14ac:dyDescent="0.25">
      <c r="I76945"/>
      <c r="J76945"/>
      <c r="K76945"/>
      <c r="L76945"/>
    </row>
    <row r="76946" spans="9:12" ht="15" x14ac:dyDescent="0.25">
      <c r="I76946"/>
      <c r="J76946"/>
      <c r="K76946"/>
      <c r="L76946"/>
    </row>
    <row r="76947" spans="9:12" ht="15" x14ac:dyDescent="0.25">
      <c r="I76947"/>
      <c r="J76947"/>
      <c r="K76947"/>
      <c r="L76947"/>
    </row>
    <row r="76948" spans="9:12" ht="15" x14ac:dyDescent="0.25">
      <c r="I76948"/>
      <c r="J76948"/>
      <c r="K76948"/>
      <c r="L76948"/>
    </row>
    <row r="76949" spans="9:12" ht="15" x14ac:dyDescent="0.25">
      <c r="I76949"/>
      <c r="J76949"/>
      <c r="K76949"/>
      <c r="L76949"/>
    </row>
    <row r="76950" spans="9:12" ht="15" x14ac:dyDescent="0.25">
      <c r="I76950"/>
      <c r="J76950"/>
      <c r="K76950"/>
      <c r="L76950"/>
    </row>
    <row r="76951" spans="9:12" ht="15" x14ac:dyDescent="0.25">
      <c r="I76951"/>
      <c r="J76951"/>
      <c r="K76951"/>
      <c r="L76951"/>
    </row>
    <row r="76952" spans="9:12" ht="15" x14ac:dyDescent="0.25">
      <c r="I76952"/>
      <c r="J76952"/>
      <c r="K76952"/>
      <c r="L76952"/>
    </row>
    <row r="76953" spans="9:12" ht="15" x14ac:dyDescent="0.25">
      <c r="I76953"/>
      <c r="J76953"/>
      <c r="K76953"/>
      <c r="L76953"/>
    </row>
    <row r="76954" spans="9:12" ht="15" x14ac:dyDescent="0.25">
      <c r="I76954"/>
      <c r="J76954"/>
      <c r="K76954"/>
      <c r="L76954"/>
    </row>
    <row r="76955" spans="9:12" ht="15" x14ac:dyDescent="0.25">
      <c r="I76955"/>
      <c r="J76955"/>
      <c r="K76955"/>
      <c r="L76955"/>
    </row>
    <row r="76956" spans="9:12" ht="15" x14ac:dyDescent="0.25">
      <c r="I76956"/>
      <c r="J76956"/>
      <c r="K76956"/>
      <c r="L76956"/>
    </row>
    <row r="76957" spans="9:12" ht="15" x14ac:dyDescent="0.25">
      <c r="I76957"/>
      <c r="J76957"/>
      <c r="K76957"/>
      <c r="L76957"/>
    </row>
    <row r="76958" spans="9:12" ht="15" x14ac:dyDescent="0.25">
      <c r="I76958"/>
      <c r="J76958"/>
      <c r="K76958"/>
      <c r="L76958"/>
    </row>
    <row r="76959" spans="9:12" ht="15" x14ac:dyDescent="0.25">
      <c r="I76959"/>
      <c r="J76959"/>
      <c r="K76959"/>
      <c r="L76959"/>
    </row>
    <row r="76960" spans="9:12" ht="15" x14ac:dyDescent="0.25">
      <c r="I76960"/>
      <c r="J76960"/>
      <c r="K76960"/>
      <c r="L76960"/>
    </row>
    <row r="76961" spans="9:12" ht="15" x14ac:dyDescent="0.25">
      <c r="I76961"/>
      <c r="J76961"/>
      <c r="K76961"/>
      <c r="L76961"/>
    </row>
    <row r="76962" spans="9:12" ht="15" x14ac:dyDescent="0.25">
      <c r="I76962"/>
      <c r="J76962"/>
      <c r="K76962"/>
      <c r="L76962"/>
    </row>
    <row r="76963" spans="9:12" ht="15" x14ac:dyDescent="0.25">
      <c r="I76963"/>
      <c r="J76963"/>
      <c r="K76963"/>
      <c r="L76963"/>
    </row>
    <row r="76964" spans="9:12" ht="15" x14ac:dyDescent="0.25">
      <c r="I76964"/>
      <c r="J76964"/>
      <c r="K76964"/>
      <c r="L76964"/>
    </row>
    <row r="76965" spans="9:12" ht="15" x14ac:dyDescent="0.25">
      <c r="I76965"/>
      <c r="J76965"/>
      <c r="K76965"/>
      <c r="L76965"/>
    </row>
    <row r="76966" spans="9:12" ht="15" x14ac:dyDescent="0.25">
      <c r="I76966"/>
      <c r="J76966"/>
      <c r="K76966"/>
      <c r="L76966"/>
    </row>
    <row r="76967" spans="9:12" ht="15" x14ac:dyDescent="0.25">
      <c r="I76967"/>
      <c r="J76967"/>
      <c r="K76967"/>
      <c r="L76967"/>
    </row>
    <row r="76968" spans="9:12" ht="15" x14ac:dyDescent="0.25">
      <c r="I76968"/>
      <c r="J76968"/>
      <c r="K76968"/>
      <c r="L76968"/>
    </row>
    <row r="76969" spans="9:12" ht="15" x14ac:dyDescent="0.25">
      <c r="I76969"/>
      <c r="J76969"/>
      <c r="K76969"/>
      <c r="L76969"/>
    </row>
    <row r="76970" spans="9:12" ht="15" x14ac:dyDescent="0.25">
      <c r="I76970"/>
      <c r="J76970"/>
      <c r="K76970"/>
      <c r="L76970"/>
    </row>
    <row r="76971" spans="9:12" ht="15" x14ac:dyDescent="0.25">
      <c r="I76971"/>
      <c r="J76971"/>
      <c r="K76971"/>
      <c r="L76971"/>
    </row>
    <row r="76972" spans="9:12" ht="15" x14ac:dyDescent="0.25">
      <c r="I76972"/>
      <c r="J76972"/>
      <c r="K76972"/>
      <c r="L76972"/>
    </row>
    <row r="76973" spans="9:12" ht="15" x14ac:dyDescent="0.25">
      <c r="I76973"/>
      <c r="J76973"/>
      <c r="K76973"/>
      <c r="L76973"/>
    </row>
    <row r="76974" spans="9:12" ht="15" x14ac:dyDescent="0.25">
      <c r="I76974"/>
      <c r="J76974"/>
      <c r="K76974"/>
      <c r="L76974"/>
    </row>
    <row r="76975" spans="9:12" ht="15" x14ac:dyDescent="0.25">
      <c r="I76975"/>
      <c r="J76975"/>
      <c r="K76975"/>
      <c r="L76975"/>
    </row>
    <row r="76976" spans="9:12" ht="15" x14ac:dyDescent="0.25">
      <c r="I76976"/>
      <c r="J76976"/>
      <c r="K76976"/>
      <c r="L76976"/>
    </row>
    <row r="76977" spans="9:12" ht="15" x14ac:dyDescent="0.25">
      <c r="I76977"/>
      <c r="J76977"/>
      <c r="K76977"/>
      <c r="L76977"/>
    </row>
    <row r="76978" spans="9:12" ht="15" x14ac:dyDescent="0.25">
      <c r="I76978"/>
      <c r="J76978"/>
      <c r="K76978"/>
      <c r="L76978"/>
    </row>
    <row r="76979" spans="9:12" ht="15" x14ac:dyDescent="0.25">
      <c r="I76979"/>
      <c r="J76979"/>
      <c r="K76979"/>
      <c r="L76979"/>
    </row>
    <row r="76980" spans="9:12" ht="15" x14ac:dyDescent="0.25">
      <c r="I76980"/>
      <c r="J76980"/>
      <c r="K76980"/>
      <c r="L76980"/>
    </row>
    <row r="76981" spans="9:12" ht="15" x14ac:dyDescent="0.25">
      <c r="I76981"/>
      <c r="J76981"/>
      <c r="K76981"/>
      <c r="L76981"/>
    </row>
    <row r="76982" spans="9:12" ht="15" x14ac:dyDescent="0.25">
      <c r="I76982"/>
      <c r="J76982"/>
      <c r="K76982"/>
      <c r="L76982"/>
    </row>
    <row r="76983" spans="9:12" ht="15" x14ac:dyDescent="0.25">
      <c r="I76983"/>
      <c r="J76983"/>
      <c r="K76983"/>
      <c r="L76983"/>
    </row>
    <row r="76984" spans="9:12" ht="15" x14ac:dyDescent="0.25">
      <c r="I76984"/>
      <c r="J76984"/>
      <c r="K76984"/>
      <c r="L76984"/>
    </row>
    <row r="76985" spans="9:12" ht="15" x14ac:dyDescent="0.25">
      <c r="I76985"/>
      <c r="J76985"/>
      <c r="K76985"/>
      <c r="L76985"/>
    </row>
    <row r="76986" spans="9:12" ht="15" x14ac:dyDescent="0.25">
      <c r="I76986"/>
      <c r="J76986"/>
      <c r="K76986"/>
      <c r="L76986"/>
    </row>
    <row r="76987" spans="9:12" ht="15" x14ac:dyDescent="0.25">
      <c r="I76987"/>
      <c r="J76987"/>
      <c r="K76987"/>
      <c r="L76987"/>
    </row>
    <row r="76988" spans="9:12" ht="15" x14ac:dyDescent="0.25">
      <c r="I76988"/>
      <c r="J76988"/>
      <c r="K76988"/>
      <c r="L76988"/>
    </row>
    <row r="76989" spans="9:12" ht="15" x14ac:dyDescent="0.25">
      <c r="I76989"/>
      <c r="J76989"/>
      <c r="K76989"/>
      <c r="L76989"/>
    </row>
    <row r="76990" spans="9:12" ht="15" x14ac:dyDescent="0.25">
      <c r="I76990"/>
      <c r="J76990"/>
      <c r="K76990"/>
      <c r="L76990"/>
    </row>
    <row r="76991" spans="9:12" ht="15" x14ac:dyDescent="0.25">
      <c r="I76991"/>
      <c r="J76991"/>
      <c r="K76991"/>
      <c r="L76991"/>
    </row>
    <row r="76992" spans="9:12" ht="15" x14ac:dyDescent="0.25">
      <c r="I76992"/>
      <c r="J76992"/>
      <c r="K76992"/>
      <c r="L76992"/>
    </row>
    <row r="76993" spans="9:12" ht="15" x14ac:dyDescent="0.25">
      <c r="I76993"/>
      <c r="J76993"/>
      <c r="K76993"/>
      <c r="L76993"/>
    </row>
    <row r="76994" spans="9:12" ht="15" x14ac:dyDescent="0.25">
      <c r="I76994"/>
      <c r="J76994"/>
      <c r="K76994"/>
      <c r="L76994"/>
    </row>
    <row r="76995" spans="9:12" ht="15" x14ac:dyDescent="0.25">
      <c r="I76995"/>
      <c r="J76995"/>
      <c r="K76995"/>
      <c r="L76995"/>
    </row>
    <row r="76996" spans="9:12" ht="15" x14ac:dyDescent="0.25">
      <c r="I76996"/>
      <c r="J76996"/>
      <c r="K76996"/>
      <c r="L76996"/>
    </row>
    <row r="76997" spans="9:12" ht="15" x14ac:dyDescent="0.25">
      <c r="I76997"/>
      <c r="J76997"/>
      <c r="K76997"/>
      <c r="L76997"/>
    </row>
    <row r="76998" spans="9:12" ht="15" x14ac:dyDescent="0.25">
      <c r="I76998"/>
      <c r="J76998"/>
      <c r="K76998"/>
      <c r="L76998"/>
    </row>
    <row r="76999" spans="9:12" ht="15" x14ac:dyDescent="0.25">
      <c r="I76999"/>
      <c r="J76999"/>
      <c r="K76999"/>
      <c r="L76999"/>
    </row>
    <row r="77000" spans="9:12" ht="15" x14ac:dyDescent="0.25">
      <c r="I77000"/>
      <c r="J77000"/>
      <c r="K77000"/>
      <c r="L77000"/>
    </row>
    <row r="77001" spans="9:12" ht="15" x14ac:dyDescent="0.25">
      <c r="I77001"/>
      <c r="J77001"/>
      <c r="K77001"/>
      <c r="L77001"/>
    </row>
    <row r="77002" spans="9:12" ht="15" x14ac:dyDescent="0.25">
      <c r="I77002"/>
      <c r="J77002"/>
      <c r="K77002"/>
      <c r="L77002"/>
    </row>
    <row r="77003" spans="9:12" ht="15" x14ac:dyDescent="0.25">
      <c r="I77003"/>
      <c r="J77003"/>
      <c r="K77003"/>
      <c r="L77003"/>
    </row>
    <row r="77004" spans="9:12" ht="15" x14ac:dyDescent="0.25">
      <c r="I77004"/>
      <c r="J77004"/>
      <c r="K77004"/>
      <c r="L77004"/>
    </row>
    <row r="77005" spans="9:12" ht="15" x14ac:dyDescent="0.25">
      <c r="I77005"/>
      <c r="J77005"/>
      <c r="K77005"/>
      <c r="L77005"/>
    </row>
    <row r="77006" spans="9:12" ht="15" x14ac:dyDescent="0.25">
      <c r="I77006"/>
      <c r="J77006"/>
      <c r="K77006"/>
      <c r="L77006"/>
    </row>
    <row r="77007" spans="9:12" ht="15" x14ac:dyDescent="0.25">
      <c r="I77007"/>
      <c r="J77007"/>
      <c r="K77007"/>
      <c r="L77007"/>
    </row>
    <row r="77008" spans="9:12" ht="15" x14ac:dyDescent="0.25">
      <c r="I77008"/>
      <c r="J77008"/>
      <c r="K77008"/>
      <c r="L77008"/>
    </row>
    <row r="77009" spans="9:12" ht="15" x14ac:dyDescent="0.25">
      <c r="I77009"/>
      <c r="J77009"/>
      <c r="K77009"/>
      <c r="L77009"/>
    </row>
    <row r="77010" spans="9:12" ht="15" x14ac:dyDescent="0.25">
      <c r="I77010"/>
      <c r="J77010"/>
      <c r="K77010"/>
      <c r="L77010"/>
    </row>
    <row r="77011" spans="9:12" ht="15" x14ac:dyDescent="0.25">
      <c r="I77011"/>
      <c r="J77011"/>
      <c r="K77011"/>
      <c r="L77011"/>
    </row>
    <row r="77012" spans="9:12" ht="15" x14ac:dyDescent="0.25">
      <c r="I77012"/>
      <c r="J77012"/>
      <c r="K77012"/>
      <c r="L77012"/>
    </row>
    <row r="77013" spans="9:12" ht="15" x14ac:dyDescent="0.25">
      <c r="I77013"/>
      <c r="J77013"/>
      <c r="K77013"/>
      <c r="L77013"/>
    </row>
    <row r="77014" spans="9:12" ht="15" x14ac:dyDescent="0.25">
      <c r="I77014"/>
      <c r="J77014"/>
      <c r="K77014"/>
      <c r="L77014"/>
    </row>
    <row r="77015" spans="9:12" ht="15" x14ac:dyDescent="0.25">
      <c r="I77015"/>
      <c r="J77015"/>
      <c r="K77015"/>
      <c r="L77015"/>
    </row>
    <row r="77016" spans="9:12" ht="15" x14ac:dyDescent="0.25">
      <c r="I77016"/>
      <c r="J77016"/>
      <c r="K77016"/>
      <c r="L77016"/>
    </row>
    <row r="77017" spans="9:12" ht="15" x14ac:dyDescent="0.25">
      <c r="I77017"/>
      <c r="J77017"/>
      <c r="K77017"/>
      <c r="L77017"/>
    </row>
    <row r="77018" spans="9:12" ht="15" x14ac:dyDescent="0.25">
      <c r="I77018"/>
      <c r="J77018"/>
      <c r="K77018"/>
      <c r="L77018"/>
    </row>
    <row r="77019" spans="9:12" ht="15" x14ac:dyDescent="0.25">
      <c r="I77019"/>
      <c r="J77019"/>
      <c r="K77019"/>
      <c r="L77019"/>
    </row>
    <row r="77020" spans="9:12" ht="15" x14ac:dyDescent="0.25">
      <c r="I77020"/>
      <c r="J77020"/>
      <c r="K77020"/>
      <c r="L77020"/>
    </row>
    <row r="77021" spans="9:12" ht="15" x14ac:dyDescent="0.25">
      <c r="I77021"/>
      <c r="J77021"/>
      <c r="K77021"/>
      <c r="L77021"/>
    </row>
    <row r="77022" spans="9:12" ht="15" x14ac:dyDescent="0.25">
      <c r="I77022"/>
      <c r="J77022"/>
      <c r="K77022"/>
      <c r="L77022"/>
    </row>
    <row r="77023" spans="9:12" ht="15" x14ac:dyDescent="0.25">
      <c r="I77023"/>
      <c r="J77023"/>
      <c r="K77023"/>
      <c r="L77023"/>
    </row>
    <row r="77024" spans="9:12" ht="15" x14ac:dyDescent="0.25">
      <c r="I77024"/>
      <c r="J77024"/>
      <c r="K77024"/>
      <c r="L77024"/>
    </row>
    <row r="77025" spans="9:12" ht="15" x14ac:dyDescent="0.25">
      <c r="I77025"/>
      <c r="J77025"/>
      <c r="K77025"/>
      <c r="L77025"/>
    </row>
    <row r="77026" spans="9:12" ht="15" x14ac:dyDescent="0.25">
      <c r="I77026"/>
      <c r="J77026"/>
      <c r="K77026"/>
      <c r="L77026"/>
    </row>
    <row r="77027" spans="9:12" ht="15" x14ac:dyDescent="0.25">
      <c r="I77027"/>
      <c r="J77027"/>
      <c r="K77027"/>
      <c r="L77027"/>
    </row>
    <row r="77028" spans="9:12" ht="15" x14ac:dyDescent="0.25">
      <c r="I77028"/>
      <c r="J77028"/>
      <c r="K77028"/>
      <c r="L77028"/>
    </row>
    <row r="77029" spans="9:12" ht="15" x14ac:dyDescent="0.25">
      <c r="I77029"/>
      <c r="J77029"/>
      <c r="K77029"/>
      <c r="L77029"/>
    </row>
    <row r="77030" spans="9:12" ht="15" x14ac:dyDescent="0.25">
      <c r="I77030"/>
      <c r="J77030"/>
      <c r="K77030"/>
      <c r="L77030"/>
    </row>
    <row r="77031" spans="9:12" ht="15" x14ac:dyDescent="0.25">
      <c r="I77031"/>
      <c r="J77031"/>
      <c r="K77031"/>
      <c r="L77031"/>
    </row>
    <row r="77032" spans="9:12" ht="15" x14ac:dyDescent="0.25">
      <c r="I77032"/>
      <c r="J77032"/>
      <c r="K77032"/>
      <c r="L77032"/>
    </row>
    <row r="77033" spans="9:12" ht="15" x14ac:dyDescent="0.25">
      <c r="I77033"/>
      <c r="J77033"/>
      <c r="K77033"/>
      <c r="L77033"/>
    </row>
    <row r="77034" spans="9:12" ht="15" x14ac:dyDescent="0.25">
      <c r="I77034"/>
      <c r="J77034"/>
      <c r="K77034"/>
      <c r="L77034"/>
    </row>
    <row r="77035" spans="9:12" ht="15" x14ac:dyDescent="0.25">
      <c r="I77035"/>
      <c r="J77035"/>
      <c r="K77035"/>
      <c r="L77035"/>
    </row>
    <row r="77036" spans="9:12" ht="15" x14ac:dyDescent="0.25">
      <c r="I77036"/>
      <c r="J77036"/>
      <c r="K77036"/>
      <c r="L77036"/>
    </row>
    <row r="77037" spans="9:12" ht="15" x14ac:dyDescent="0.25">
      <c r="I77037"/>
      <c r="J77037"/>
      <c r="K77037"/>
      <c r="L77037"/>
    </row>
    <row r="77038" spans="9:12" ht="15" x14ac:dyDescent="0.25">
      <c r="I77038"/>
      <c r="J77038"/>
      <c r="K77038"/>
      <c r="L77038"/>
    </row>
    <row r="77039" spans="9:12" ht="15" x14ac:dyDescent="0.25">
      <c r="I77039"/>
      <c r="J77039"/>
      <c r="K77039"/>
      <c r="L77039"/>
    </row>
    <row r="77040" spans="9:12" ht="15" x14ac:dyDescent="0.25">
      <c r="I77040"/>
      <c r="J77040"/>
      <c r="K77040"/>
      <c r="L77040"/>
    </row>
    <row r="77041" spans="9:12" ht="15" x14ac:dyDescent="0.25">
      <c r="I77041"/>
      <c r="J77041"/>
      <c r="K77041"/>
      <c r="L77041"/>
    </row>
    <row r="77042" spans="9:12" ht="15" x14ac:dyDescent="0.25">
      <c r="I77042"/>
      <c r="J77042"/>
      <c r="K77042"/>
      <c r="L77042"/>
    </row>
    <row r="77043" spans="9:12" ht="15" x14ac:dyDescent="0.25">
      <c r="I77043"/>
      <c r="J77043"/>
      <c r="K77043"/>
      <c r="L77043"/>
    </row>
    <row r="77044" spans="9:12" ht="15" x14ac:dyDescent="0.25">
      <c r="I77044"/>
      <c r="J77044"/>
      <c r="K77044"/>
      <c r="L77044"/>
    </row>
    <row r="77045" spans="9:12" ht="15" x14ac:dyDescent="0.25">
      <c r="I77045"/>
      <c r="J77045"/>
      <c r="K77045"/>
      <c r="L77045"/>
    </row>
    <row r="77046" spans="9:12" ht="15" x14ac:dyDescent="0.25">
      <c r="I77046"/>
      <c r="J77046"/>
      <c r="K77046"/>
      <c r="L77046"/>
    </row>
    <row r="77047" spans="9:12" ht="15" x14ac:dyDescent="0.25">
      <c r="I77047"/>
      <c r="J77047"/>
      <c r="K77047"/>
      <c r="L77047"/>
    </row>
    <row r="77048" spans="9:12" ht="15" x14ac:dyDescent="0.25">
      <c r="I77048"/>
      <c r="J77048"/>
      <c r="K77048"/>
      <c r="L77048"/>
    </row>
    <row r="77049" spans="9:12" ht="15" x14ac:dyDescent="0.25">
      <c r="I77049"/>
      <c r="J77049"/>
      <c r="K77049"/>
      <c r="L77049"/>
    </row>
    <row r="77050" spans="9:12" ht="15" x14ac:dyDescent="0.25">
      <c r="I77050"/>
      <c r="J77050"/>
      <c r="K77050"/>
      <c r="L77050"/>
    </row>
    <row r="77051" spans="9:12" ht="15" x14ac:dyDescent="0.25">
      <c r="I77051"/>
      <c r="J77051"/>
      <c r="K77051"/>
      <c r="L77051"/>
    </row>
    <row r="77052" spans="9:12" ht="15" x14ac:dyDescent="0.25">
      <c r="I77052"/>
      <c r="J77052"/>
      <c r="K77052"/>
      <c r="L77052"/>
    </row>
    <row r="77053" spans="9:12" ht="15" x14ac:dyDescent="0.25">
      <c r="I77053"/>
      <c r="J77053"/>
      <c r="K77053"/>
      <c r="L77053"/>
    </row>
    <row r="77054" spans="9:12" ht="15" x14ac:dyDescent="0.25">
      <c r="I77054"/>
      <c r="J77054"/>
      <c r="K77054"/>
      <c r="L77054"/>
    </row>
    <row r="77055" spans="9:12" ht="15" x14ac:dyDescent="0.25">
      <c r="I77055"/>
      <c r="J77055"/>
      <c r="K77055"/>
      <c r="L77055"/>
    </row>
    <row r="77056" spans="9:12" ht="15" x14ac:dyDescent="0.25">
      <c r="I77056"/>
      <c r="J77056"/>
      <c r="K77056"/>
      <c r="L77056"/>
    </row>
    <row r="77057" spans="9:12" ht="15" x14ac:dyDescent="0.25">
      <c r="I77057"/>
      <c r="J77057"/>
      <c r="K77057"/>
      <c r="L77057"/>
    </row>
    <row r="77058" spans="9:12" ht="15" x14ac:dyDescent="0.25">
      <c r="I77058"/>
      <c r="J77058"/>
      <c r="K77058"/>
      <c r="L77058"/>
    </row>
    <row r="77059" spans="9:12" ht="15" x14ac:dyDescent="0.25">
      <c r="I77059"/>
      <c r="J77059"/>
      <c r="K77059"/>
      <c r="L77059"/>
    </row>
    <row r="77060" spans="9:12" ht="15" x14ac:dyDescent="0.25">
      <c r="I77060"/>
      <c r="J77060"/>
      <c r="K77060"/>
      <c r="L77060"/>
    </row>
    <row r="77061" spans="9:12" ht="15" x14ac:dyDescent="0.25">
      <c r="I77061"/>
      <c r="J77061"/>
      <c r="K77061"/>
      <c r="L77061"/>
    </row>
    <row r="77062" spans="9:12" ht="15" x14ac:dyDescent="0.25">
      <c r="I77062"/>
      <c r="J77062"/>
      <c r="K77062"/>
      <c r="L77062"/>
    </row>
    <row r="77063" spans="9:12" ht="15" x14ac:dyDescent="0.25">
      <c r="I77063"/>
      <c r="J77063"/>
      <c r="K77063"/>
      <c r="L77063"/>
    </row>
    <row r="77064" spans="9:12" ht="15" x14ac:dyDescent="0.25">
      <c r="I77064"/>
      <c r="J77064"/>
      <c r="K77064"/>
      <c r="L77064"/>
    </row>
    <row r="77065" spans="9:12" ht="15" x14ac:dyDescent="0.25">
      <c r="I77065"/>
      <c r="J77065"/>
      <c r="K77065"/>
      <c r="L77065"/>
    </row>
    <row r="77066" spans="9:12" ht="15" x14ac:dyDescent="0.25">
      <c r="I77066"/>
      <c r="J77066"/>
      <c r="K77066"/>
      <c r="L77066"/>
    </row>
    <row r="77067" spans="9:12" ht="15" x14ac:dyDescent="0.25">
      <c r="I77067"/>
      <c r="J77067"/>
      <c r="K77067"/>
      <c r="L77067"/>
    </row>
    <row r="77068" spans="9:12" ht="15" x14ac:dyDescent="0.25">
      <c r="I77068"/>
      <c r="J77068"/>
      <c r="K77068"/>
      <c r="L77068"/>
    </row>
    <row r="77069" spans="9:12" ht="15" x14ac:dyDescent="0.25">
      <c r="I77069"/>
      <c r="J77069"/>
      <c r="K77069"/>
      <c r="L77069"/>
    </row>
    <row r="77070" spans="9:12" ht="15" x14ac:dyDescent="0.25">
      <c r="I77070"/>
      <c r="J77070"/>
      <c r="K77070"/>
      <c r="L77070"/>
    </row>
    <row r="77071" spans="9:12" ht="15" x14ac:dyDescent="0.25">
      <c r="I77071"/>
      <c r="J77071"/>
      <c r="K77071"/>
      <c r="L77071"/>
    </row>
    <row r="77072" spans="9:12" ht="15" x14ac:dyDescent="0.25">
      <c r="I77072"/>
      <c r="J77072"/>
      <c r="K77072"/>
      <c r="L77072"/>
    </row>
    <row r="77073" spans="9:12" ht="15" x14ac:dyDescent="0.25">
      <c r="I77073"/>
      <c r="J77073"/>
      <c r="K77073"/>
      <c r="L77073"/>
    </row>
    <row r="77074" spans="9:12" ht="15" x14ac:dyDescent="0.25">
      <c r="I77074"/>
      <c r="J77074"/>
      <c r="K77074"/>
      <c r="L77074"/>
    </row>
    <row r="77075" spans="9:12" ht="15" x14ac:dyDescent="0.25">
      <c r="I77075"/>
      <c r="J77075"/>
      <c r="K77075"/>
      <c r="L77075"/>
    </row>
    <row r="77076" spans="9:12" ht="15" x14ac:dyDescent="0.25">
      <c r="I77076"/>
      <c r="J77076"/>
      <c r="K77076"/>
      <c r="L77076"/>
    </row>
    <row r="77077" spans="9:12" ht="15" x14ac:dyDescent="0.25">
      <c r="I77077"/>
      <c r="J77077"/>
      <c r="K77077"/>
      <c r="L77077"/>
    </row>
    <row r="77078" spans="9:12" ht="15" x14ac:dyDescent="0.25">
      <c r="I77078"/>
      <c r="J77078"/>
      <c r="K77078"/>
      <c r="L77078"/>
    </row>
    <row r="77079" spans="9:12" ht="15" x14ac:dyDescent="0.25">
      <c r="I77079"/>
      <c r="J77079"/>
      <c r="K77079"/>
      <c r="L77079"/>
    </row>
    <row r="77080" spans="9:12" ht="15" x14ac:dyDescent="0.25">
      <c r="I77080"/>
      <c r="J77080"/>
      <c r="K77080"/>
      <c r="L77080"/>
    </row>
    <row r="77081" spans="9:12" ht="15" x14ac:dyDescent="0.25">
      <c r="I77081"/>
      <c r="J77081"/>
      <c r="K77081"/>
      <c r="L77081"/>
    </row>
    <row r="77082" spans="9:12" ht="15" x14ac:dyDescent="0.25">
      <c r="I77082"/>
      <c r="J77082"/>
      <c r="K77082"/>
      <c r="L77082"/>
    </row>
    <row r="77083" spans="9:12" ht="15" x14ac:dyDescent="0.25">
      <c r="I77083"/>
      <c r="J77083"/>
      <c r="K77083"/>
      <c r="L77083"/>
    </row>
    <row r="77084" spans="9:12" ht="15" x14ac:dyDescent="0.25">
      <c r="I77084"/>
      <c r="J77084"/>
      <c r="K77084"/>
      <c r="L77084"/>
    </row>
    <row r="77085" spans="9:12" ht="15" x14ac:dyDescent="0.25">
      <c r="I77085"/>
      <c r="J77085"/>
      <c r="K77085"/>
      <c r="L77085"/>
    </row>
    <row r="77086" spans="9:12" ht="15" x14ac:dyDescent="0.25">
      <c r="I77086"/>
      <c r="J77086"/>
      <c r="K77086"/>
      <c r="L77086"/>
    </row>
    <row r="77087" spans="9:12" ht="15" x14ac:dyDescent="0.25">
      <c r="I77087"/>
      <c r="J77087"/>
      <c r="K77087"/>
      <c r="L77087"/>
    </row>
    <row r="77088" spans="9:12" ht="15" x14ac:dyDescent="0.25">
      <c r="I77088"/>
      <c r="J77088"/>
      <c r="K77088"/>
      <c r="L77088"/>
    </row>
    <row r="77089" spans="9:12" ht="15" x14ac:dyDescent="0.25">
      <c r="I77089"/>
      <c r="J77089"/>
      <c r="K77089"/>
      <c r="L77089"/>
    </row>
    <row r="77090" spans="9:12" ht="15" x14ac:dyDescent="0.25">
      <c r="I77090"/>
      <c r="J77090"/>
      <c r="K77090"/>
      <c r="L77090"/>
    </row>
    <row r="77091" spans="9:12" ht="15" x14ac:dyDescent="0.25">
      <c r="I77091"/>
      <c r="J77091"/>
      <c r="K77091"/>
      <c r="L77091"/>
    </row>
    <row r="77092" spans="9:12" ht="15" x14ac:dyDescent="0.25">
      <c r="I77092"/>
      <c r="J77092"/>
      <c r="K77092"/>
      <c r="L77092"/>
    </row>
    <row r="77093" spans="9:12" ht="15" x14ac:dyDescent="0.25">
      <c r="I77093"/>
      <c r="J77093"/>
      <c r="K77093"/>
      <c r="L77093"/>
    </row>
    <row r="77094" spans="9:12" ht="15" x14ac:dyDescent="0.25">
      <c r="I77094"/>
      <c r="J77094"/>
      <c r="K77094"/>
      <c r="L77094"/>
    </row>
    <row r="77095" spans="9:12" ht="15" x14ac:dyDescent="0.25">
      <c r="I77095"/>
      <c r="J77095"/>
      <c r="K77095"/>
      <c r="L77095"/>
    </row>
    <row r="77096" spans="9:12" ht="15" x14ac:dyDescent="0.25">
      <c r="I77096"/>
      <c r="J77096"/>
      <c r="K77096"/>
      <c r="L77096"/>
    </row>
    <row r="77097" spans="9:12" ht="15" x14ac:dyDescent="0.25">
      <c r="I77097"/>
      <c r="J77097"/>
      <c r="K77097"/>
      <c r="L77097"/>
    </row>
    <row r="77098" spans="9:12" ht="15" x14ac:dyDescent="0.25">
      <c r="I77098"/>
      <c r="J77098"/>
      <c r="K77098"/>
      <c r="L77098"/>
    </row>
    <row r="77099" spans="9:12" ht="15" x14ac:dyDescent="0.25">
      <c r="I77099"/>
      <c r="J77099"/>
      <c r="K77099"/>
      <c r="L77099"/>
    </row>
    <row r="77100" spans="9:12" ht="15" x14ac:dyDescent="0.25">
      <c r="I77100"/>
      <c r="J77100"/>
      <c r="K77100"/>
      <c r="L77100"/>
    </row>
    <row r="77101" spans="9:12" ht="15" x14ac:dyDescent="0.25">
      <c r="I77101"/>
      <c r="J77101"/>
      <c r="K77101"/>
      <c r="L77101"/>
    </row>
    <row r="77102" spans="9:12" ht="15" x14ac:dyDescent="0.25">
      <c r="I77102"/>
      <c r="J77102"/>
      <c r="K77102"/>
      <c r="L77102"/>
    </row>
    <row r="77103" spans="9:12" ht="15" x14ac:dyDescent="0.25">
      <c r="I77103"/>
      <c r="J77103"/>
      <c r="K77103"/>
      <c r="L77103"/>
    </row>
    <row r="77104" spans="9:12" ht="15" x14ac:dyDescent="0.25">
      <c r="I77104"/>
      <c r="J77104"/>
      <c r="K77104"/>
      <c r="L77104"/>
    </row>
    <row r="77105" spans="9:12" ht="15" x14ac:dyDescent="0.25">
      <c r="I77105"/>
      <c r="J77105"/>
      <c r="K77105"/>
      <c r="L77105"/>
    </row>
    <row r="77106" spans="9:12" ht="15" x14ac:dyDescent="0.25">
      <c r="I77106"/>
      <c r="J77106"/>
      <c r="K77106"/>
      <c r="L77106"/>
    </row>
    <row r="77107" spans="9:12" ht="15" x14ac:dyDescent="0.25">
      <c r="I77107"/>
      <c r="J77107"/>
      <c r="K77107"/>
      <c r="L77107"/>
    </row>
    <row r="77108" spans="9:12" ht="15" x14ac:dyDescent="0.25">
      <c r="I77108"/>
      <c r="J77108"/>
      <c r="K77108"/>
      <c r="L77108"/>
    </row>
    <row r="77109" spans="9:12" ht="15" x14ac:dyDescent="0.25">
      <c r="I77109"/>
      <c r="J77109"/>
      <c r="K77109"/>
      <c r="L77109"/>
    </row>
    <row r="77110" spans="9:12" ht="15" x14ac:dyDescent="0.25">
      <c r="I77110"/>
      <c r="J77110"/>
      <c r="K77110"/>
      <c r="L77110"/>
    </row>
    <row r="77111" spans="9:12" ht="15" x14ac:dyDescent="0.25">
      <c r="I77111"/>
      <c r="J77111"/>
      <c r="K77111"/>
      <c r="L77111"/>
    </row>
    <row r="77112" spans="9:12" ht="15" x14ac:dyDescent="0.25">
      <c r="I77112"/>
      <c r="J77112"/>
      <c r="K77112"/>
      <c r="L77112"/>
    </row>
    <row r="77113" spans="9:12" ht="15" x14ac:dyDescent="0.25">
      <c r="I77113"/>
      <c r="J77113"/>
      <c r="K77113"/>
      <c r="L77113"/>
    </row>
    <row r="77114" spans="9:12" ht="15" x14ac:dyDescent="0.25">
      <c r="I77114"/>
      <c r="J77114"/>
      <c r="K77114"/>
      <c r="L77114"/>
    </row>
    <row r="77115" spans="9:12" ht="15" x14ac:dyDescent="0.25">
      <c r="I77115"/>
      <c r="J77115"/>
      <c r="K77115"/>
      <c r="L77115"/>
    </row>
    <row r="77116" spans="9:12" ht="15" x14ac:dyDescent="0.25">
      <c r="I77116"/>
      <c r="J77116"/>
      <c r="K77116"/>
      <c r="L77116"/>
    </row>
    <row r="77117" spans="9:12" ht="15" x14ac:dyDescent="0.25">
      <c r="I77117"/>
      <c r="J77117"/>
      <c r="K77117"/>
      <c r="L77117"/>
    </row>
    <row r="77118" spans="9:12" ht="15" x14ac:dyDescent="0.25">
      <c r="I77118"/>
      <c r="J77118"/>
      <c r="K77118"/>
      <c r="L77118"/>
    </row>
    <row r="77119" spans="9:12" ht="15" x14ac:dyDescent="0.25">
      <c r="I77119"/>
      <c r="J77119"/>
      <c r="K77119"/>
      <c r="L77119"/>
    </row>
    <row r="77120" spans="9:12" ht="15" x14ac:dyDescent="0.25">
      <c r="I77120"/>
      <c r="J77120"/>
      <c r="K77120"/>
      <c r="L77120"/>
    </row>
    <row r="77121" spans="9:12" ht="15" x14ac:dyDescent="0.25">
      <c r="I77121"/>
      <c r="J77121"/>
      <c r="K77121"/>
      <c r="L77121"/>
    </row>
    <row r="77122" spans="9:12" ht="15" x14ac:dyDescent="0.25">
      <c r="I77122"/>
      <c r="J77122"/>
      <c r="K77122"/>
      <c r="L77122"/>
    </row>
    <row r="77123" spans="9:12" ht="15" x14ac:dyDescent="0.25">
      <c r="I77123"/>
      <c r="J77123"/>
      <c r="K77123"/>
      <c r="L77123"/>
    </row>
    <row r="77124" spans="9:12" ht="15" x14ac:dyDescent="0.25">
      <c r="I77124"/>
      <c r="J77124"/>
      <c r="K77124"/>
      <c r="L77124"/>
    </row>
    <row r="77125" spans="9:12" ht="15" x14ac:dyDescent="0.25">
      <c r="I77125"/>
      <c r="J77125"/>
      <c r="K77125"/>
      <c r="L77125"/>
    </row>
    <row r="77126" spans="9:12" ht="15" x14ac:dyDescent="0.25">
      <c r="I77126"/>
      <c r="J77126"/>
      <c r="K77126"/>
      <c r="L77126"/>
    </row>
    <row r="77127" spans="9:12" ht="15" x14ac:dyDescent="0.25">
      <c r="I77127"/>
      <c r="J77127"/>
      <c r="K77127"/>
      <c r="L77127"/>
    </row>
    <row r="77128" spans="9:12" ht="15" x14ac:dyDescent="0.25">
      <c r="I77128"/>
      <c r="J77128"/>
      <c r="K77128"/>
      <c r="L77128"/>
    </row>
    <row r="77129" spans="9:12" ht="15" x14ac:dyDescent="0.25">
      <c r="I77129"/>
      <c r="J77129"/>
      <c r="K77129"/>
      <c r="L77129"/>
    </row>
    <row r="77130" spans="9:12" ht="15" x14ac:dyDescent="0.25">
      <c r="I77130"/>
      <c r="J77130"/>
      <c r="K77130"/>
      <c r="L77130"/>
    </row>
    <row r="77131" spans="9:12" ht="15" x14ac:dyDescent="0.25">
      <c r="I77131"/>
      <c r="J77131"/>
      <c r="K77131"/>
      <c r="L77131"/>
    </row>
    <row r="77132" spans="9:12" ht="15" x14ac:dyDescent="0.25">
      <c r="I77132"/>
      <c r="J77132"/>
      <c r="K77132"/>
      <c r="L77132"/>
    </row>
    <row r="77133" spans="9:12" ht="15" x14ac:dyDescent="0.25">
      <c r="I77133"/>
      <c r="J77133"/>
      <c r="K77133"/>
      <c r="L77133"/>
    </row>
    <row r="77134" spans="9:12" ht="15" x14ac:dyDescent="0.25">
      <c r="I77134"/>
      <c r="J77134"/>
      <c r="K77134"/>
      <c r="L77134"/>
    </row>
    <row r="77135" spans="9:12" ht="15" x14ac:dyDescent="0.25">
      <c r="I77135"/>
      <c r="J77135"/>
      <c r="K77135"/>
      <c r="L77135"/>
    </row>
    <row r="77136" spans="9:12" ht="15" x14ac:dyDescent="0.25">
      <c r="I77136"/>
      <c r="J77136"/>
      <c r="K77136"/>
      <c r="L77136"/>
    </row>
    <row r="77137" spans="9:12" ht="15" x14ac:dyDescent="0.25">
      <c r="I77137"/>
      <c r="J77137"/>
      <c r="K77137"/>
      <c r="L77137"/>
    </row>
    <row r="77138" spans="9:12" ht="15" x14ac:dyDescent="0.25">
      <c r="I77138"/>
      <c r="J77138"/>
      <c r="K77138"/>
      <c r="L77138"/>
    </row>
    <row r="77139" spans="9:12" ht="15" x14ac:dyDescent="0.25">
      <c r="I77139"/>
      <c r="J77139"/>
      <c r="K77139"/>
      <c r="L77139"/>
    </row>
    <row r="77140" spans="9:12" ht="15" x14ac:dyDescent="0.25">
      <c r="I77140"/>
      <c r="J77140"/>
      <c r="K77140"/>
      <c r="L77140"/>
    </row>
    <row r="77141" spans="9:12" ht="15" x14ac:dyDescent="0.25">
      <c r="I77141"/>
      <c r="J77141"/>
      <c r="K77141"/>
      <c r="L77141"/>
    </row>
    <row r="77142" spans="9:12" ht="15" x14ac:dyDescent="0.25">
      <c r="I77142"/>
      <c r="J77142"/>
      <c r="K77142"/>
      <c r="L77142"/>
    </row>
    <row r="77143" spans="9:12" ht="15" x14ac:dyDescent="0.25">
      <c r="I77143"/>
      <c r="J77143"/>
      <c r="K77143"/>
      <c r="L77143"/>
    </row>
    <row r="77144" spans="9:12" ht="15" x14ac:dyDescent="0.25">
      <c r="I77144"/>
      <c r="J77144"/>
      <c r="K77144"/>
      <c r="L77144"/>
    </row>
    <row r="77145" spans="9:12" ht="15" x14ac:dyDescent="0.25">
      <c r="I77145"/>
      <c r="J77145"/>
      <c r="K77145"/>
      <c r="L77145"/>
    </row>
    <row r="77146" spans="9:12" ht="15" x14ac:dyDescent="0.25">
      <c r="I77146"/>
      <c r="J77146"/>
      <c r="K77146"/>
      <c r="L77146"/>
    </row>
    <row r="77147" spans="9:12" ht="15" x14ac:dyDescent="0.25">
      <c r="I77147"/>
      <c r="J77147"/>
      <c r="K77147"/>
      <c r="L77147"/>
    </row>
    <row r="77148" spans="9:12" ht="15" x14ac:dyDescent="0.25">
      <c r="I77148"/>
      <c r="J77148"/>
      <c r="K77148"/>
      <c r="L77148"/>
    </row>
    <row r="77149" spans="9:12" ht="15" x14ac:dyDescent="0.25">
      <c r="I77149"/>
      <c r="J77149"/>
      <c r="K77149"/>
      <c r="L77149"/>
    </row>
    <row r="77150" spans="9:12" ht="15" x14ac:dyDescent="0.25">
      <c r="I77150"/>
      <c r="J77150"/>
      <c r="K77150"/>
      <c r="L77150"/>
    </row>
    <row r="77151" spans="9:12" ht="15" x14ac:dyDescent="0.25">
      <c r="I77151"/>
      <c r="J77151"/>
      <c r="K77151"/>
      <c r="L77151"/>
    </row>
    <row r="77152" spans="9:12" ht="15" x14ac:dyDescent="0.25">
      <c r="I77152"/>
      <c r="J77152"/>
      <c r="K77152"/>
      <c r="L77152"/>
    </row>
    <row r="77153" spans="9:12" ht="15" x14ac:dyDescent="0.25">
      <c r="I77153"/>
      <c r="J77153"/>
      <c r="K77153"/>
      <c r="L77153"/>
    </row>
    <row r="77154" spans="9:12" ht="15" x14ac:dyDescent="0.25">
      <c r="I77154"/>
      <c r="J77154"/>
      <c r="K77154"/>
      <c r="L77154"/>
    </row>
    <row r="77155" spans="9:12" ht="15" x14ac:dyDescent="0.25">
      <c r="I77155"/>
      <c r="J77155"/>
      <c r="K77155"/>
      <c r="L77155"/>
    </row>
    <row r="77156" spans="9:12" ht="15" x14ac:dyDescent="0.25">
      <c r="I77156"/>
      <c r="J77156"/>
      <c r="K77156"/>
      <c r="L77156"/>
    </row>
    <row r="77157" spans="9:12" ht="15" x14ac:dyDescent="0.25">
      <c r="I77157"/>
      <c r="J77157"/>
      <c r="K77157"/>
      <c r="L77157"/>
    </row>
    <row r="77158" spans="9:12" ht="15" x14ac:dyDescent="0.25">
      <c r="I77158"/>
      <c r="J77158"/>
      <c r="K77158"/>
      <c r="L77158"/>
    </row>
    <row r="77159" spans="9:12" ht="15" x14ac:dyDescent="0.25">
      <c r="I77159"/>
      <c r="J77159"/>
      <c r="K77159"/>
      <c r="L77159"/>
    </row>
    <row r="77160" spans="9:12" ht="15" x14ac:dyDescent="0.25">
      <c r="I77160"/>
      <c r="J77160"/>
      <c r="K77160"/>
      <c r="L77160"/>
    </row>
    <row r="77161" spans="9:12" ht="15" x14ac:dyDescent="0.25">
      <c r="I77161"/>
      <c r="J77161"/>
      <c r="K77161"/>
      <c r="L77161"/>
    </row>
    <row r="77162" spans="9:12" ht="15" x14ac:dyDescent="0.25">
      <c r="I77162"/>
      <c r="J77162"/>
      <c r="K77162"/>
      <c r="L77162"/>
    </row>
    <row r="77163" spans="9:12" ht="15" x14ac:dyDescent="0.25">
      <c r="I77163"/>
      <c r="J77163"/>
      <c r="K77163"/>
      <c r="L77163"/>
    </row>
    <row r="77164" spans="9:12" ht="15" x14ac:dyDescent="0.25">
      <c r="I77164"/>
      <c r="J77164"/>
      <c r="K77164"/>
      <c r="L77164"/>
    </row>
    <row r="77165" spans="9:12" ht="15" x14ac:dyDescent="0.25">
      <c r="I77165"/>
      <c r="J77165"/>
      <c r="K77165"/>
      <c r="L77165"/>
    </row>
    <row r="77166" spans="9:12" ht="15" x14ac:dyDescent="0.25">
      <c r="I77166"/>
      <c r="J77166"/>
      <c r="K77166"/>
      <c r="L77166"/>
    </row>
    <row r="77167" spans="9:12" ht="15" x14ac:dyDescent="0.25">
      <c r="I77167"/>
      <c r="J77167"/>
      <c r="K77167"/>
      <c r="L77167"/>
    </row>
    <row r="77168" spans="9:12" ht="15" x14ac:dyDescent="0.25">
      <c r="I77168"/>
      <c r="J77168"/>
      <c r="K77168"/>
      <c r="L77168"/>
    </row>
    <row r="77169" spans="9:12" ht="15" x14ac:dyDescent="0.25">
      <c r="I77169"/>
      <c r="J77169"/>
      <c r="K77169"/>
      <c r="L77169"/>
    </row>
    <row r="77170" spans="9:12" ht="15" x14ac:dyDescent="0.25">
      <c r="I77170"/>
      <c r="J77170"/>
      <c r="K77170"/>
      <c r="L77170"/>
    </row>
    <row r="77171" spans="9:12" ht="15" x14ac:dyDescent="0.25">
      <c r="I77171"/>
      <c r="J77171"/>
      <c r="K77171"/>
      <c r="L77171"/>
    </row>
    <row r="77172" spans="9:12" ht="15" x14ac:dyDescent="0.25">
      <c r="I77172"/>
      <c r="J77172"/>
      <c r="K77172"/>
      <c r="L77172"/>
    </row>
    <row r="77173" spans="9:12" ht="15" x14ac:dyDescent="0.25">
      <c r="I77173"/>
      <c r="J77173"/>
      <c r="K77173"/>
      <c r="L77173"/>
    </row>
    <row r="77174" spans="9:12" ht="15" x14ac:dyDescent="0.25">
      <c r="I77174"/>
      <c r="J77174"/>
      <c r="K77174"/>
      <c r="L77174"/>
    </row>
    <row r="77175" spans="9:12" ht="15" x14ac:dyDescent="0.25">
      <c r="I77175"/>
      <c r="J77175"/>
      <c r="K77175"/>
      <c r="L77175"/>
    </row>
    <row r="77176" spans="9:12" ht="15" x14ac:dyDescent="0.25">
      <c r="I77176"/>
      <c r="J77176"/>
      <c r="K77176"/>
      <c r="L77176"/>
    </row>
    <row r="77177" spans="9:12" ht="15" x14ac:dyDescent="0.25">
      <c r="I77177"/>
      <c r="J77177"/>
      <c r="K77177"/>
      <c r="L77177"/>
    </row>
    <row r="77178" spans="9:12" ht="15" x14ac:dyDescent="0.25">
      <c r="I77178"/>
      <c r="J77178"/>
      <c r="K77178"/>
      <c r="L77178"/>
    </row>
    <row r="77179" spans="9:12" ht="15" x14ac:dyDescent="0.25">
      <c r="I77179"/>
      <c r="J77179"/>
      <c r="K77179"/>
      <c r="L77179"/>
    </row>
    <row r="77180" spans="9:12" ht="15" x14ac:dyDescent="0.25">
      <c r="I77180"/>
      <c r="J77180"/>
      <c r="K77180"/>
      <c r="L77180"/>
    </row>
    <row r="77181" spans="9:12" ht="15" x14ac:dyDescent="0.25">
      <c r="I77181"/>
      <c r="J77181"/>
      <c r="K77181"/>
      <c r="L77181"/>
    </row>
    <row r="77182" spans="9:12" ht="15" x14ac:dyDescent="0.25">
      <c r="I77182"/>
      <c r="J77182"/>
      <c r="K77182"/>
      <c r="L77182"/>
    </row>
    <row r="77183" spans="9:12" ht="15" x14ac:dyDescent="0.25">
      <c r="I77183"/>
      <c r="J77183"/>
      <c r="K77183"/>
      <c r="L77183"/>
    </row>
    <row r="77184" spans="9:12" ht="15" x14ac:dyDescent="0.25">
      <c r="I77184"/>
      <c r="J77184"/>
      <c r="K77184"/>
      <c r="L77184"/>
    </row>
    <row r="77185" spans="9:12" ht="15" x14ac:dyDescent="0.25">
      <c r="I77185"/>
      <c r="J77185"/>
      <c r="K77185"/>
      <c r="L77185"/>
    </row>
    <row r="77186" spans="9:12" ht="15" x14ac:dyDescent="0.25">
      <c r="I77186"/>
      <c r="J77186"/>
      <c r="K77186"/>
      <c r="L77186"/>
    </row>
    <row r="77187" spans="9:12" ht="15" x14ac:dyDescent="0.25">
      <c r="I77187"/>
      <c r="J77187"/>
      <c r="K77187"/>
      <c r="L77187"/>
    </row>
    <row r="77188" spans="9:12" ht="15" x14ac:dyDescent="0.25">
      <c r="I77188"/>
      <c r="J77188"/>
      <c r="K77188"/>
      <c r="L77188"/>
    </row>
    <row r="77189" spans="9:12" ht="15" x14ac:dyDescent="0.25">
      <c r="I77189"/>
      <c r="J77189"/>
      <c r="K77189"/>
      <c r="L77189"/>
    </row>
    <row r="77190" spans="9:12" ht="15" x14ac:dyDescent="0.25">
      <c r="I77190"/>
      <c r="J77190"/>
      <c r="K77190"/>
      <c r="L77190"/>
    </row>
    <row r="77191" spans="9:12" ht="15" x14ac:dyDescent="0.25">
      <c r="I77191"/>
      <c r="J77191"/>
      <c r="K77191"/>
      <c r="L77191"/>
    </row>
    <row r="77192" spans="9:12" ht="15" x14ac:dyDescent="0.25">
      <c r="I77192"/>
      <c r="J77192"/>
      <c r="K77192"/>
      <c r="L77192"/>
    </row>
    <row r="77193" spans="9:12" ht="15" x14ac:dyDescent="0.25">
      <c r="I77193"/>
      <c r="J77193"/>
      <c r="K77193"/>
      <c r="L77193"/>
    </row>
    <row r="77194" spans="9:12" ht="15" x14ac:dyDescent="0.25">
      <c r="I77194"/>
      <c r="J77194"/>
      <c r="K77194"/>
      <c r="L77194"/>
    </row>
    <row r="77195" spans="9:12" ht="15" x14ac:dyDescent="0.25">
      <c r="I77195"/>
      <c r="J77195"/>
      <c r="K77195"/>
      <c r="L77195"/>
    </row>
    <row r="77196" spans="9:12" ht="15" x14ac:dyDescent="0.25">
      <c r="I77196"/>
      <c r="J77196"/>
      <c r="K77196"/>
      <c r="L77196"/>
    </row>
    <row r="77197" spans="9:12" ht="15" x14ac:dyDescent="0.25">
      <c r="I77197"/>
      <c r="J77197"/>
      <c r="K77197"/>
      <c r="L77197"/>
    </row>
    <row r="77198" spans="9:12" ht="15" x14ac:dyDescent="0.25">
      <c r="I77198"/>
      <c r="J77198"/>
      <c r="K77198"/>
      <c r="L77198"/>
    </row>
    <row r="77199" spans="9:12" ht="15" x14ac:dyDescent="0.25">
      <c r="I77199"/>
      <c r="J77199"/>
      <c r="K77199"/>
      <c r="L77199"/>
    </row>
    <row r="77200" spans="9:12" ht="15" x14ac:dyDescent="0.25">
      <c r="I77200"/>
      <c r="J77200"/>
      <c r="K77200"/>
      <c r="L77200"/>
    </row>
    <row r="77201" spans="9:12" ht="15" x14ac:dyDescent="0.25">
      <c r="I77201"/>
      <c r="J77201"/>
      <c r="K77201"/>
      <c r="L77201"/>
    </row>
    <row r="77202" spans="9:12" ht="15" x14ac:dyDescent="0.25">
      <c r="I77202"/>
      <c r="J77202"/>
      <c r="K77202"/>
      <c r="L77202"/>
    </row>
    <row r="77203" spans="9:12" ht="15" x14ac:dyDescent="0.25">
      <c r="I77203"/>
      <c r="J77203"/>
      <c r="K77203"/>
      <c r="L77203"/>
    </row>
    <row r="77204" spans="9:12" ht="15" x14ac:dyDescent="0.25">
      <c r="I77204"/>
      <c r="J77204"/>
      <c r="K77204"/>
      <c r="L77204"/>
    </row>
    <row r="77205" spans="9:12" ht="15" x14ac:dyDescent="0.25">
      <c r="I77205"/>
      <c r="J77205"/>
      <c r="K77205"/>
      <c r="L77205"/>
    </row>
    <row r="77206" spans="9:12" ht="15" x14ac:dyDescent="0.25">
      <c r="I77206"/>
      <c r="J77206"/>
      <c r="K77206"/>
      <c r="L77206"/>
    </row>
    <row r="77207" spans="9:12" ht="15" x14ac:dyDescent="0.25">
      <c r="I77207"/>
      <c r="J77207"/>
      <c r="K77207"/>
      <c r="L77207"/>
    </row>
    <row r="77208" spans="9:12" ht="15" x14ac:dyDescent="0.25">
      <c r="I77208"/>
      <c r="J77208"/>
      <c r="K77208"/>
      <c r="L77208"/>
    </row>
    <row r="77209" spans="9:12" ht="15" x14ac:dyDescent="0.25">
      <c r="I77209"/>
      <c r="J77209"/>
      <c r="K77209"/>
      <c r="L77209"/>
    </row>
    <row r="77210" spans="9:12" ht="15" x14ac:dyDescent="0.25">
      <c r="I77210"/>
      <c r="J77210"/>
      <c r="K77210"/>
      <c r="L77210"/>
    </row>
    <row r="77211" spans="9:12" ht="15" x14ac:dyDescent="0.25">
      <c r="I77211"/>
      <c r="J77211"/>
      <c r="K77211"/>
      <c r="L77211"/>
    </row>
    <row r="77212" spans="9:12" ht="15" x14ac:dyDescent="0.25">
      <c r="I77212"/>
      <c r="J77212"/>
      <c r="K77212"/>
      <c r="L77212"/>
    </row>
    <row r="77213" spans="9:12" ht="15" x14ac:dyDescent="0.25">
      <c r="I77213"/>
      <c r="J77213"/>
      <c r="K77213"/>
      <c r="L77213"/>
    </row>
    <row r="77214" spans="9:12" ht="15" x14ac:dyDescent="0.25">
      <c r="I77214"/>
      <c r="J77214"/>
      <c r="K77214"/>
      <c r="L77214"/>
    </row>
    <row r="77215" spans="9:12" ht="15" x14ac:dyDescent="0.25">
      <c r="I77215"/>
      <c r="J77215"/>
      <c r="K77215"/>
      <c r="L77215"/>
    </row>
    <row r="77216" spans="9:12" ht="15" x14ac:dyDescent="0.25">
      <c r="I77216"/>
      <c r="J77216"/>
      <c r="K77216"/>
      <c r="L77216"/>
    </row>
    <row r="77217" spans="9:12" ht="15" x14ac:dyDescent="0.25">
      <c r="I77217"/>
      <c r="J77217"/>
      <c r="K77217"/>
      <c r="L77217"/>
    </row>
    <row r="77218" spans="9:12" ht="15" x14ac:dyDescent="0.25">
      <c r="I77218"/>
      <c r="J77218"/>
      <c r="K77218"/>
      <c r="L77218"/>
    </row>
    <row r="77219" spans="9:12" ht="15" x14ac:dyDescent="0.25">
      <c r="I77219"/>
      <c r="J77219"/>
      <c r="K77219"/>
      <c r="L77219"/>
    </row>
    <row r="77220" spans="9:12" ht="15" x14ac:dyDescent="0.25">
      <c r="I77220"/>
      <c r="J77220"/>
      <c r="K77220"/>
      <c r="L77220"/>
    </row>
    <row r="77221" spans="9:12" ht="15" x14ac:dyDescent="0.25">
      <c r="I77221"/>
      <c r="J77221"/>
      <c r="K77221"/>
      <c r="L77221"/>
    </row>
    <row r="77222" spans="9:12" ht="15" x14ac:dyDescent="0.25">
      <c r="I77222"/>
      <c r="J77222"/>
      <c r="K77222"/>
      <c r="L77222"/>
    </row>
    <row r="77223" spans="9:12" ht="15" x14ac:dyDescent="0.25">
      <c r="I77223"/>
      <c r="J77223"/>
      <c r="K77223"/>
      <c r="L77223"/>
    </row>
    <row r="77224" spans="9:12" ht="15" x14ac:dyDescent="0.25">
      <c r="I77224"/>
      <c r="J77224"/>
      <c r="K77224"/>
      <c r="L77224"/>
    </row>
    <row r="77225" spans="9:12" ht="15" x14ac:dyDescent="0.25">
      <c r="I77225"/>
      <c r="J77225"/>
      <c r="K77225"/>
      <c r="L77225"/>
    </row>
    <row r="77226" spans="9:12" ht="15" x14ac:dyDescent="0.25">
      <c r="I77226"/>
      <c r="J77226"/>
      <c r="K77226"/>
      <c r="L77226"/>
    </row>
    <row r="77227" spans="9:12" ht="15" x14ac:dyDescent="0.25">
      <c r="I77227"/>
      <c r="J77227"/>
      <c r="K77227"/>
      <c r="L77227"/>
    </row>
    <row r="77228" spans="9:12" ht="15" x14ac:dyDescent="0.25">
      <c r="I77228"/>
      <c r="J77228"/>
      <c r="K77228"/>
      <c r="L77228"/>
    </row>
    <row r="77229" spans="9:12" ht="15" x14ac:dyDescent="0.25">
      <c r="I77229"/>
      <c r="J77229"/>
      <c r="K77229"/>
      <c r="L77229"/>
    </row>
    <row r="77230" spans="9:12" ht="15" x14ac:dyDescent="0.25">
      <c r="I77230"/>
      <c r="J77230"/>
      <c r="K77230"/>
      <c r="L77230"/>
    </row>
    <row r="77231" spans="9:12" ht="15" x14ac:dyDescent="0.25">
      <c r="I77231"/>
      <c r="J77231"/>
      <c r="K77231"/>
      <c r="L77231"/>
    </row>
    <row r="77232" spans="9:12" ht="15" x14ac:dyDescent="0.25">
      <c r="I77232"/>
      <c r="J77232"/>
      <c r="K77232"/>
      <c r="L77232"/>
    </row>
    <row r="77233" spans="9:12" ht="15" x14ac:dyDescent="0.25">
      <c r="I77233"/>
      <c r="J77233"/>
      <c r="K77233"/>
      <c r="L77233"/>
    </row>
    <row r="77234" spans="9:12" ht="15" x14ac:dyDescent="0.25">
      <c r="I77234"/>
      <c r="J77234"/>
      <c r="K77234"/>
      <c r="L77234"/>
    </row>
    <row r="77235" spans="9:12" ht="15" x14ac:dyDescent="0.25">
      <c r="I77235"/>
      <c r="J77235"/>
      <c r="K77235"/>
      <c r="L77235"/>
    </row>
    <row r="77236" spans="9:12" ht="15" x14ac:dyDescent="0.25">
      <c r="I77236"/>
      <c r="J77236"/>
      <c r="K77236"/>
      <c r="L77236"/>
    </row>
    <row r="77237" spans="9:12" ht="15" x14ac:dyDescent="0.25">
      <c r="I77237"/>
      <c r="J77237"/>
      <c r="K77237"/>
      <c r="L77237"/>
    </row>
    <row r="77238" spans="9:12" ht="15" x14ac:dyDescent="0.25">
      <c r="I77238"/>
      <c r="J77238"/>
      <c r="K77238"/>
      <c r="L77238"/>
    </row>
    <row r="77239" spans="9:12" ht="15" x14ac:dyDescent="0.25">
      <c r="I77239"/>
      <c r="J77239"/>
      <c r="K77239"/>
      <c r="L77239"/>
    </row>
    <row r="77240" spans="9:12" ht="15" x14ac:dyDescent="0.25">
      <c r="I77240"/>
      <c r="J77240"/>
      <c r="K77240"/>
      <c r="L77240"/>
    </row>
    <row r="77241" spans="9:12" ht="15" x14ac:dyDescent="0.25">
      <c r="I77241"/>
      <c r="J77241"/>
      <c r="K77241"/>
      <c r="L77241"/>
    </row>
    <row r="77242" spans="9:12" ht="15" x14ac:dyDescent="0.25">
      <c r="I77242"/>
      <c r="J77242"/>
      <c r="K77242"/>
      <c r="L77242"/>
    </row>
    <row r="77243" spans="9:12" ht="15" x14ac:dyDescent="0.25">
      <c r="I77243"/>
      <c r="J77243"/>
      <c r="K77243"/>
      <c r="L77243"/>
    </row>
    <row r="77244" spans="9:12" ht="15" x14ac:dyDescent="0.25">
      <c r="I77244"/>
      <c r="J77244"/>
      <c r="K77244"/>
      <c r="L77244"/>
    </row>
    <row r="77245" spans="9:12" ht="15" x14ac:dyDescent="0.25">
      <c r="I77245"/>
      <c r="J77245"/>
      <c r="K77245"/>
      <c r="L77245"/>
    </row>
    <row r="77246" spans="9:12" ht="15" x14ac:dyDescent="0.25">
      <c r="I77246"/>
      <c r="J77246"/>
      <c r="K77246"/>
      <c r="L77246"/>
    </row>
    <row r="77247" spans="9:12" ht="15" x14ac:dyDescent="0.25">
      <c r="I77247"/>
      <c r="J77247"/>
      <c r="K77247"/>
      <c r="L77247"/>
    </row>
    <row r="77248" spans="9:12" ht="15" x14ac:dyDescent="0.25">
      <c r="I77248"/>
      <c r="J77248"/>
      <c r="K77248"/>
      <c r="L77248"/>
    </row>
    <row r="77249" spans="9:12" ht="15" x14ac:dyDescent="0.25">
      <c r="I77249"/>
      <c r="J77249"/>
      <c r="K77249"/>
      <c r="L77249"/>
    </row>
    <row r="77250" spans="9:12" ht="15" x14ac:dyDescent="0.25">
      <c r="I77250"/>
      <c r="J77250"/>
      <c r="K77250"/>
      <c r="L77250"/>
    </row>
    <row r="77251" spans="9:12" ht="15" x14ac:dyDescent="0.25">
      <c r="I77251"/>
      <c r="J77251"/>
      <c r="K77251"/>
      <c r="L77251"/>
    </row>
    <row r="77252" spans="9:12" ht="15" x14ac:dyDescent="0.25">
      <c r="I77252"/>
      <c r="J77252"/>
      <c r="K77252"/>
      <c r="L77252"/>
    </row>
    <row r="77253" spans="9:12" ht="15" x14ac:dyDescent="0.25">
      <c r="I77253"/>
      <c r="J77253"/>
      <c r="K77253"/>
      <c r="L77253"/>
    </row>
    <row r="77254" spans="9:12" ht="15" x14ac:dyDescent="0.25">
      <c r="I77254"/>
      <c r="J77254"/>
      <c r="K77254"/>
      <c r="L77254"/>
    </row>
    <row r="77255" spans="9:12" ht="15" x14ac:dyDescent="0.25">
      <c r="I77255"/>
      <c r="J77255"/>
      <c r="K77255"/>
      <c r="L77255"/>
    </row>
    <row r="77256" spans="9:12" ht="15" x14ac:dyDescent="0.25">
      <c r="I77256"/>
      <c r="J77256"/>
      <c r="K77256"/>
      <c r="L77256"/>
    </row>
    <row r="77257" spans="9:12" ht="15" x14ac:dyDescent="0.25">
      <c r="I77257"/>
      <c r="J77257"/>
      <c r="K77257"/>
      <c r="L77257"/>
    </row>
    <row r="77258" spans="9:12" ht="15" x14ac:dyDescent="0.25">
      <c r="I77258"/>
      <c r="J77258"/>
      <c r="K77258"/>
      <c r="L77258"/>
    </row>
    <row r="77259" spans="9:12" ht="15" x14ac:dyDescent="0.25">
      <c r="I77259"/>
      <c r="J77259"/>
      <c r="K77259"/>
      <c r="L77259"/>
    </row>
    <row r="77260" spans="9:12" ht="15" x14ac:dyDescent="0.25">
      <c r="I77260"/>
      <c r="J77260"/>
      <c r="K77260"/>
      <c r="L77260"/>
    </row>
    <row r="77261" spans="9:12" ht="15" x14ac:dyDescent="0.25">
      <c r="I77261"/>
      <c r="J77261"/>
      <c r="K77261"/>
      <c r="L77261"/>
    </row>
    <row r="77262" spans="9:12" ht="15" x14ac:dyDescent="0.25">
      <c r="I77262"/>
      <c r="J77262"/>
      <c r="K77262"/>
      <c r="L77262"/>
    </row>
    <row r="77263" spans="9:12" ht="15" x14ac:dyDescent="0.25">
      <c r="I77263"/>
      <c r="J77263"/>
      <c r="K77263"/>
      <c r="L77263"/>
    </row>
    <row r="77264" spans="9:12" ht="15" x14ac:dyDescent="0.25">
      <c r="I77264"/>
      <c r="J77264"/>
      <c r="K77264"/>
      <c r="L77264"/>
    </row>
    <row r="77265" spans="9:12" ht="15" x14ac:dyDescent="0.25">
      <c r="I77265"/>
      <c r="J77265"/>
      <c r="K77265"/>
      <c r="L77265"/>
    </row>
    <row r="77266" spans="9:12" ht="15" x14ac:dyDescent="0.25">
      <c r="I77266"/>
      <c r="J77266"/>
      <c r="K77266"/>
      <c r="L77266"/>
    </row>
    <row r="77267" spans="9:12" ht="15" x14ac:dyDescent="0.25">
      <c r="I77267"/>
      <c r="J77267"/>
      <c r="K77267"/>
      <c r="L77267"/>
    </row>
    <row r="77268" spans="9:12" ht="15" x14ac:dyDescent="0.25">
      <c r="I77268"/>
      <c r="J77268"/>
      <c r="K77268"/>
      <c r="L77268"/>
    </row>
    <row r="77269" spans="9:12" ht="15" x14ac:dyDescent="0.25">
      <c r="I77269"/>
      <c r="J77269"/>
      <c r="K77269"/>
      <c r="L77269"/>
    </row>
    <row r="77270" spans="9:12" ht="15" x14ac:dyDescent="0.25">
      <c r="I77270"/>
      <c r="J77270"/>
      <c r="K77270"/>
      <c r="L77270"/>
    </row>
    <row r="77271" spans="9:12" ht="15" x14ac:dyDescent="0.25">
      <c r="I77271"/>
      <c r="J77271"/>
      <c r="K77271"/>
      <c r="L77271"/>
    </row>
    <row r="77272" spans="9:12" ht="15" x14ac:dyDescent="0.25">
      <c r="I77272"/>
      <c r="J77272"/>
      <c r="K77272"/>
      <c r="L77272"/>
    </row>
    <row r="77273" spans="9:12" ht="15" x14ac:dyDescent="0.25">
      <c r="I77273"/>
      <c r="J77273"/>
      <c r="K77273"/>
      <c r="L77273"/>
    </row>
    <row r="77274" spans="9:12" ht="15" x14ac:dyDescent="0.25">
      <c r="I77274"/>
      <c r="J77274"/>
      <c r="K77274"/>
      <c r="L77274"/>
    </row>
    <row r="77275" spans="9:12" ht="15" x14ac:dyDescent="0.25">
      <c r="I77275"/>
      <c r="J77275"/>
      <c r="K77275"/>
      <c r="L77275"/>
    </row>
    <row r="77276" spans="9:12" ht="15" x14ac:dyDescent="0.25">
      <c r="I77276"/>
      <c r="J77276"/>
      <c r="K77276"/>
      <c r="L77276"/>
    </row>
    <row r="77277" spans="9:12" ht="15" x14ac:dyDescent="0.25">
      <c r="I77277"/>
      <c r="J77277"/>
      <c r="K77277"/>
      <c r="L77277"/>
    </row>
    <row r="77278" spans="9:12" ht="15" x14ac:dyDescent="0.25">
      <c r="I77278"/>
      <c r="J77278"/>
      <c r="K77278"/>
      <c r="L77278"/>
    </row>
    <row r="77279" spans="9:12" ht="15" x14ac:dyDescent="0.25">
      <c r="I77279"/>
      <c r="J77279"/>
      <c r="K77279"/>
      <c r="L77279"/>
    </row>
    <row r="77280" spans="9:12" ht="15" x14ac:dyDescent="0.25">
      <c r="I77280"/>
      <c r="J77280"/>
      <c r="K77280"/>
      <c r="L77280"/>
    </row>
    <row r="77281" spans="9:12" ht="15" x14ac:dyDescent="0.25">
      <c r="I77281"/>
      <c r="J77281"/>
      <c r="K77281"/>
      <c r="L77281"/>
    </row>
    <row r="77282" spans="9:12" ht="15" x14ac:dyDescent="0.25">
      <c r="I77282"/>
      <c r="J77282"/>
      <c r="K77282"/>
      <c r="L77282"/>
    </row>
    <row r="77283" spans="9:12" ht="15" x14ac:dyDescent="0.25">
      <c r="I77283"/>
      <c r="J77283"/>
      <c r="K77283"/>
      <c r="L77283"/>
    </row>
    <row r="77284" spans="9:12" ht="15" x14ac:dyDescent="0.25">
      <c r="I77284"/>
      <c r="J77284"/>
      <c r="K77284"/>
      <c r="L77284"/>
    </row>
    <row r="77285" spans="9:12" ht="15" x14ac:dyDescent="0.25">
      <c r="I77285"/>
      <c r="J77285"/>
      <c r="K77285"/>
      <c r="L77285"/>
    </row>
    <row r="77286" spans="9:12" ht="15" x14ac:dyDescent="0.25">
      <c r="I77286"/>
      <c r="J77286"/>
      <c r="K77286"/>
      <c r="L77286"/>
    </row>
    <row r="77287" spans="9:12" ht="15" x14ac:dyDescent="0.25">
      <c r="I77287"/>
      <c r="J77287"/>
      <c r="K77287"/>
      <c r="L77287"/>
    </row>
    <row r="77288" spans="9:12" ht="15" x14ac:dyDescent="0.25">
      <c r="I77288"/>
      <c r="J77288"/>
      <c r="K77288"/>
      <c r="L77288"/>
    </row>
    <row r="77289" spans="9:12" ht="15" x14ac:dyDescent="0.25">
      <c r="I77289"/>
      <c r="J77289"/>
      <c r="K77289"/>
      <c r="L77289"/>
    </row>
    <row r="77290" spans="9:12" ht="15" x14ac:dyDescent="0.25">
      <c r="I77290"/>
      <c r="J77290"/>
      <c r="K77290"/>
      <c r="L77290"/>
    </row>
    <row r="77291" spans="9:12" ht="15" x14ac:dyDescent="0.25">
      <c r="I77291"/>
      <c r="J77291"/>
      <c r="K77291"/>
      <c r="L77291"/>
    </row>
    <row r="77292" spans="9:12" ht="15" x14ac:dyDescent="0.25">
      <c r="I77292"/>
      <c r="J77292"/>
      <c r="K77292"/>
      <c r="L77292"/>
    </row>
    <row r="77293" spans="9:12" ht="15" x14ac:dyDescent="0.25">
      <c r="I77293"/>
      <c r="J77293"/>
      <c r="K77293"/>
      <c r="L77293"/>
    </row>
    <row r="77294" spans="9:12" ht="15" x14ac:dyDescent="0.25">
      <c r="I77294"/>
      <c r="J77294"/>
      <c r="K77294"/>
      <c r="L77294"/>
    </row>
    <row r="77295" spans="9:12" ht="15" x14ac:dyDescent="0.25">
      <c r="I77295"/>
      <c r="J77295"/>
      <c r="K77295"/>
      <c r="L77295"/>
    </row>
    <row r="77296" spans="9:12" ht="15" x14ac:dyDescent="0.25">
      <c r="I77296"/>
      <c r="J77296"/>
      <c r="K77296"/>
      <c r="L77296"/>
    </row>
    <row r="77297" spans="9:12" ht="15" x14ac:dyDescent="0.25">
      <c r="I77297"/>
      <c r="J77297"/>
      <c r="K77297"/>
      <c r="L77297"/>
    </row>
    <row r="77298" spans="9:12" ht="15" x14ac:dyDescent="0.25">
      <c r="I77298"/>
      <c r="J77298"/>
      <c r="K77298"/>
      <c r="L77298"/>
    </row>
    <row r="77299" spans="9:12" ht="15" x14ac:dyDescent="0.25">
      <c r="I77299"/>
      <c r="J77299"/>
      <c r="K77299"/>
      <c r="L77299"/>
    </row>
    <row r="77300" spans="9:12" ht="15" x14ac:dyDescent="0.25">
      <c r="I77300"/>
      <c r="J77300"/>
      <c r="K77300"/>
      <c r="L77300"/>
    </row>
    <row r="77301" spans="9:12" ht="15" x14ac:dyDescent="0.25">
      <c r="I77301"/>
      <c r="J77301"/>
      <c r="K77301"/>
      <c r="L77301"/>
    </row>
    <row r="77302" spans="9:12" ht="15" x14ac:dyDescent="0.25">
      <c r="I77302"/>
      <c r="J77302"/>
      <c r="K77302"/>
      <c r="L77302"/>
    </row>
    <row r="77303" spans="9:12" ht="15" x14ac:dyDescent="0.25">
      <c r="I77303"/>
      <c r="J77303"/>
      <c r="K77303"/>
      <c r="L77303"/>
    </row>
    <row r="77304" spans="9:12" ht="15" x14ac:dyDescent="0.25">
      <c r="I77304"/>
      <c r="J77304"/>
      <c r="K77304"/>
      <c r="L77304"/>
    </row>
    <row r="77305" spans="9:12" ht="15" x14ac:dyDescent="0.25">
      <c r="I77305"/>
      <c r="J77305"/>
      <c r="K77305"/>
      <c r="L77305"/>
    </row>
    <row r="77306" spans="9:12" ht="15" x14ac:dyDescent="0.25">
      <c r="I77306"/>
      <c r="J77306"/>
      <c r="K77306"/>
      <c r="L77306"/>
    </row>
    <row r="77307" spans="9:12" ht="15" x14ac:dyDescent="0.25">
      <c r="I77307"/>
      <c r="J77307"/>
      <c r="K77307"/>
      <c r="L77307"/>
    </row>
    <row r="77308" spans="9:12" ht="15" x14ac:dyDescent="0.25">
      <c r="I77308"/>
      <c r="J77308"/>
      <c r="K77308"/>
      <c r="L77308"/>
    </row>
    <row r="77309" spans="9:12" ht="15" x14ac:dyDescent="0.25">
      <c r="I77309"/>
      <c r="J77309"/>
      <c r="K77309"/>
      <c r="L77309"/>
    </row>
    <row r="77310" spans="9:12" ht="15" x14ac:dyDescent="0.25">
      <c r="I77310"/>
      <c r="J77310"/>
      <c r="K77310"/>
      <c r="L77310"/>
    </row>
    <row r="77311" spans="9:12" ht="15" x14ac:dyDescent="0.25">
      <c r="I77311"/>
      <c r="J77311"/>
      <c r="K77311"/>
      <c r="L77311"/>
    </row>
    <row r="77312" spans="9:12" ht="15" x14ac:dyDescent="0.25">
      <c r="I77312"/>
      <c r="J77312"/>
      <c r="K77312"/>
      <c r="L77312"/>
    </row>
    <row r="77313" spans="9:12" ht="15" x14ac:dyDescent="0.25">
      <c r="I77313"/>
      <c r="J77313"/>
      <c r="K77313"/>
      <c r="L77313"/>
    </row>
    <row r="77314" spans="9:12" ht="15" x14ac:dyDescent="0.25">
      <c r="I77314"/>
      <c r="J77314"/>
      <c r="K77314"/>
      <c r="L77314"/>
    </row>
    <row r="77315" spans="9:12" ht="15" x14ac:dyDescent="0.25">
      <c r="I77315"/>
      <c r="J77315"/>
      <c r="K77315"/>
      <c r="L77315"/>
    </row>
    <row r="77316" spans="9:12" ht="15" x14ac:dyDescent="0.25">
      <c r="I77316"/>
      <c r="J77316"/>
      <c r="K77316"/>
      <c r="L77316"/>
    </row>
    <row r="77317" spans="9:12" ht="15" x14ac:dyDescent="0.25">
      <c r="I77317"/>
      <c r="J77317"/>
      <c r="K77317"/>
      <c r="L77317"/>
    </row>
    <row r="77318" spans="9:12" ht="15" x14ac:dyDescent="0.25">
      <c r="I77318"/>
      <c r="J77318"/>
      <c r="K77318"/>
      <c r="L77318"/>
    </row>
    <row r="77319" spans="9:12" ht="15" x14ac:dyDescent="0.25">
      <c r="I77319"/>
      <c r="J77319"/>
      <c r="K77319"/>
      <c r="L77319"/>
    </row>
    <row r="77320" spans="9:12" ht="15" x14ac:dyDescent="0.25">
      <c r="I77320"/>
      <c r="J77320"/>
      <c r="K77320"/>
      <c r="L77320"/>
    </row>
    <row r="77321" spans="9:12" ht="15" x14ac:dyDescent="0.25">
      <c r="I77321"/>
      <c r="J77321"/>
      <c r="K77321"/>
      <c r="L77321"/>
    </row>
    <row r="77322" spans="9:12" ht="15" x14ac:dyDescent="0.25">
      <c r="I77322"/>
      <c r="J77322"/>
      <c r="K77322"/>
      <c r="L77322"/>
    </row>
    <row r="77323" spans="9:12" ht="15" x14ac:dyDescent="0.25">
      <c r="I77323"/>
      <c r="J77323"/>
      <c r="K77323"/>
      <c r="L77323"/>
    </row>
    <row r="77324" spans="9:12" ht="15" x14ac:dyDescent="0.25">
      <c r="I77324"/>
      <c r="J77324"/>
      <c r="K77324"/>
      <c r="L77324"/>
    </row>
    <row r="77325" spans="9:12" ht="15" x14ac:dyDescent="0.25">
      <c r="I77325"/>
      <c r="J77325"/>
      <c r="K77325"/>
      <c r="L77325"/>
    </row>
    <row r="77326" spans="9:12" ht="15" x14ac:dyDescent="0.25">
      <c r="I77326"/>
      <c r="J77326"/>
      <c r="K77326"/>
      <c r="L77326"/>
    </row>
    <row r="77327" spans="9:12" ht="15" x14ac:dyDescent="0.25">
      <c r="I77327"/>
      <c r="J77327"/>
      <c r="K77327"/>
      <c r="L77327"/>
    </row>
    <row r="77328" spans="9:12" ht="15" x14ac:dyDescent="0.25">
      <c r="I77328"/>
      <c r="J77328"/>
      <c r="K77328"/>
      <c r="L77328"/>
    </row>
    <row r="77329" spans="9:12" ht="15" x14ac:dyDescent="0.25">
      <c r="I77329"/>
      <c r="J77329"/>
      <c r="K77329"/>
      <c r="L77329"/>
    </row>
    <row r="77330" spans="9:12" ht="15" x14ac:dyDescent="0.25">
      <c r="I77330"/>
      <c r="J77330"/>
      <c r="K77330"/>
      <c r="L77330"/>
    </row>
    <row r="77331" spans="9:12" ht="15" x14ac:dyDescent="0.25">
      <c r="I77331"/>
      <c r="J77331"/>
      <c r="K77331"/>
      <c r="L77331"/>
    </row>
    <row r="77332" spans="9:12" ht="15" x14ac:dyDescent="0.25">
      <c r="I77332"/>
      <c r="J77332"/>
      <c r="K77332"/>
      <c r="L77332"/>
    </row>
    <row r="77333" spans="9:12" ht="15" x14ac:dyDescent="0.25">
      <c r="I77333"/>
      <c r="J77333"/>
      <c r="K77333"/>
      <c r="L77333"/>
    </row>
    <row r="77334" spans="9:12" ht="15" x14ac:dyDescent="0.25">
      <c r="I77334"/>
      <c r="J77334"/>
      <c r="K77334"/>
      <c r="L77334"/>
    </row>
    <row r="77335" spans="9:12" ht="15" x14ac:dyDescent="0.25">
      <c r="I77335"/>
      <c r="J77335"/>
      <c r="K77335"/>
      <c r="L77335"/>
    </row>
    <row r="77336" spans="9:12" ht="15" x14ac:dyDescent="0.25">
      <c r="I77336"/>
      <c r="J77336"/>
      <c r="K77336"/>
      <c r="L77336"/>
    </row>
    <row r="77337" spans="9:12" ht="15" x14ac:dyDescent="0.25">
      <c r="I77337"/>
      <c r="J77337"/>
      <c r="K77337"/>
      <c r="L77337"/>
    </row>
    <row r="77338" spans="9:12" ht="15" x14ac:dyDescent="0.25">
      <c r="I77338"/>
      <c r="J77338"/>
      <c r="K77338"/>
      <c r="L77338"/>
    </row>
    <row r="77339" spans="9:12" ht="15" x14ac:dyDescent="0.25">
      <c r="I77339"/>
      <c r="J77339"/>
      <c r="K77339"/>
      <c r="L77339"/>
    </row>
    <row r="77340" spans="9:12" ht="15" x14ac:dyDescent="0.25">
      <c r="I77340"/>
      <c r="J77340"/>
      <c r="K77340"/>
      <c r="L77340"/>
    </row>
    <row r="77341" spans="9:12" ht="15" x14ac:dyDescent="0.25">
      <c r="I77341"/>
      <c r="J77341"/>
      <c r="K77341"/>
      <c r="L77341"/>
    </row>
    <row r="77342" spans="9:12" ht="15" x14ac:dyDescent="0.25">
      <c r="I77342"/>
      <c r="J77342"/>
      <c r="K77342"/>
      <c r="L77342"/>
    </row>
    <row r="77343" spans="9:12" ht="15" x14ac:dyDescent="0.25">
      <c r="I77343"/>
      <c r="J77343"/>
      <c r="K77343"/>
      <c r="L77343"/>
    </row>
    <row r="77344" spans="9:12" ht="15" x14ac:dyDescent="0.25">
      <c r="I77344"/>
      <c r="J77344"/>
      <c r="K77344"/>
      <c r="L77344"/>
    </row>
    <row r="77345" spans="9:12" ht="15" x14ac:dyDescent="0.25">
      <c r="I77345"/>
      <c r="J77345"/>
      <c r="K77345"/>
      <c r="L77345"/>
    </row>
    <row r="77346" spans="9:12" ht="15" x14ac:dyDescent="0.25">
      <c r="I77346"/>
      <c r="J77346"/>
      <c r="K77346"/>
      <c r="L77346"/>
    </row>
    <row r="77347" spans="9:12" ht="15" x14ac:dyDescent="0.25">
      <c r="I77347"/>
      <c r="J77347"/>
      <c r="K77347"/>
      <c r="L77347"/>
    </row>
    <row r="77348" spans="9:12" ht="15" x14ac:dyDescent="0.25">
      <c r="I77348"/>
      <c r="J77348"/>
      <c r="K77348"/>
      <c r="L77348"/>
    </row>
    <row r="77349" spans="9:12" ht="15" x14ac:dyDescent="0.25">
      <c r="I77349"/>
      <c r="J77349"/>
      <c r="K77349"/>
      <c r="L77349"/>
    </row>
    <row r="77350" spans="9:12" ht="15" x14ac:dyDescent="0.25">
      <c r="I77350"/>
      <c r="J77350"/>
      <c r="K77350"/>
      <c r="L77350"/>
    </row>
    <row r="77351" spans="9:12" ht="15" x14ac:dyDescent="0.25">
      <c r="I77351"/>
      <c r="J77351"/>
      <c r="K77351"/>
      <c r="L77351"/>
    </row>
    <row r="77352" spans="9:12" ht="15" x14ac:dyDescent="0.25">
      <c r="I77352"/>
      <c r="J77352"/>
      <c r="K77352"/>
      <c r="L77352"/>
    </row>
    <row r="77353" spans="9:12" ht="15" x14ac:dyDescent="0.25">
      <c r="I77353"/>
      <c r="J77353"/>
      <c r="K77353"/>
      <c r="L77353"/>
    </row>
    <row r="77354" spans="9:12" ht="15" x14ac:dyDescent="0.25">
      <c r="I77354"/>
      <c r="J77354"/>
      <c r="K77354"/>
      <c r="L77354"/>
    </row>
    <row r="77355" spans="9:12" ht="15" x14ac:dyDescent="0.25">
      <c r="I77355"/>
      <c r="J77355"/>
      <c r="K77355"/>
      <c r="L77355"/>
    </row>
    <row r="77356" spans="9:12" ht="15" x14ac:dyDescent="0.25">
      <c r="I77356"/>
      <c r="J77356"/>
      <c r="K77356"/>
      <c r="L77356"/>
    </row>
    <row r="77357" spans="9:12" ht="15" x14ac:dyDescent="0.25">
      <c r="I77357"/>
      <c r="J77357"/>
      <c r="K77357"/>
      <c r="L77357"/>
    </row>
    <row r="77358" spans="9:12" ht="15" x14ac:dyDescent="0.25">
      <c r="I77358"/>
      <c r="J77358"/>
      <c r="K77358"/>
      <c r="L77358"/>
    </row>
    <row r="77359" spans="9:12" ht="15" x14ac:dyDescent="0.25">
      <c r="I77359"/>
      <c r="J77359"/>
      <c r="K77359"/>
      <c r="L77359"/>
    </row>
    <row r="77360" spans="9:12" ht="15" x14ac:dyDescent="0.25">
      <c r="I77360"/>
      <c r="J77360"/>
      <c r="K77360"/>
      <c r="L77360"/>
    </row>
    <row r="77361" spans="9:12" ht="15" x14ac:dyDescent="0.25">
      <c r="I77361"/>
      <c r="J77361"/>
      <c r="K77361"/>
      <c r="L77361"/>
    </row>
    <row r="77362" spans="9:12" ht="15" x14ac:dyDescent="0.25">
      <c r="I77362"/>
      <c r="J77362"/>
      <c r="K77362"/>
      <c r="L77362"/>
    </row>
    <row r="77363" spans="9:12" ht="15" x14ac:dyDescent="0.25">
      <c r="I77363"/>
      <c r="J77363"/>
      <c r="K77363"/>
      <c r="L77363"/>
    </row>
    <row r="77364" spans="9:12" ht="15" x14ac:dyDescent="0.25">
      <c r="I77364"/>
      <c r="J77364"/>
      <c r="K77364"/>
      <c r="L77364"/>
    </row>
    <row r="77365" spans="9:12" ht="15" x14ac:dyDescent="0.25">
      <c r="I77365"/>
      <c r="J77365"/>
      <c r="K77365"/>
      <c r="L77365"/>
    </row>
    <row r="77366" spans="9:12" ht="15" x14ac:dyDescent="0.25">
      <c r="I77366"/>
      <c r="J77366"/>
      <c r="K77366"/>
      <c r="L77366"/>
    </row>
    <row r="77367" spans="9:12" ht="15" x14ac:dyDescent="0.25">
      <c r="I77367"/>
      <c r="J77367"/>
      <c r="K77367"/>
      <c r="L77367"/>
    </row>
    <row r="77368" spans="9:12" ht="15" x14ac:dyDescent="0.25">
      <c r="I77368"/>
      <c r="J77368"/>
      <c r="K77368"/>
      <c r="L77368"/>
    </row>
    <row r="77369" spans="9:12" ht="15" x14ac:dyDescent="0.25">
      <c r="I77369"/>
      <c r="J77369"/>
      <c r="K77369"/>
      <c r="L77369"/>
    </row>
    <row r="77370" spans="9:12" ht="15" x14ac:dyDescent="0.25">
      <c r="I77370"/>
      <c r="J77370"/>
      <c r="K77370"/>
      <c r="L77370"/>
    </row>
    <row r="77371" spans="9:12" ht="15" x14ac:dyDescent="0.25">
      <c r="I77371"/>
      <c r="J77371"/>
      <c r="K77371"/>
      <c r="L77371"/>
    </row>
    <row r="77372" spans="9:12" ht="15" x14ac:dyDescent="0.25">
      <c r="I77372"/>
      <c r="J77372"/>
      <c r="K77372"/>
      <c r="L77372"/>
    </row>
    <row r="77373" spans="9:12" ht="15" x14ac:dyDescent="0.25">
      <c r="I77373"/>
      <c r="J77373"/>
      <c r="K77373"/>
      <c r="L77373"/>
    </row>
    <row r="77374" spans="9:12" ht="15" x14ac:dyDescent="0.25">
      <c r="I77374"/>
      <c r="J77374"/>
      <c r="K77374"/>
      <c r="L77374"/>
    </row>
    <row r="77375" spans="9:12" ht="15" x14ac:dyDescent="0.25">
      <c r="I77375"/>
      <c r="J77375"/>
      <c r="K77375"/>
      <c r="L77375"/>
    </row>
    <row r="77376" spans="9:12" ht="15" x14ac:dyDescent="0.25">
      <c r="I77376"/>
      <c r="J77376"/>
      <c r="K77376"/>
      <c r="L77376"/>
    </row>
    <row r="77377" spans="9:12" ht="15" x14ac:dyDescent="0.25">
      <c r="I77377"/>
      <c r="J77377"/>
      <c r="K77377"/>
      <c r="L77377"/>
    </row>
    <row r="77378" spans="9:12" ht="15" x14ac:dyDescent="0.25">
      <c r="I77378"/>
      <c r="J77378"/>
      <c r="K77378"/>
      <c r="L77378"/>
    </row>
    <row r="77379" spans="9:12" ht="15" x14ac:dyDescent="0.25">
      <c r="I77379"/>
      <c r="J77379"/>
      <c r="K77379"/>
      <c r="L77379"/>
    </row>
    <row r="77380" spans="9:12" ht="15" x14ac:dyDescent="0.25">
      <c r="I77380"/>
      <c r="J77380"/>
      <c r="K77380"/>
      <c r="L77380"/>
    </row>
    <row r="77381" spans="9:12" ht="15" x14ac:dyDescent="0.25">
      <c r="I77381"/>
      <c r="J77381"/>
      <c r="K77381"/>
      <c r="L77381"/>
    </row>
    <row r="77382" spans="9:12" ht="15" x14ac:dyDescent="0.25">
      <c r="I77382"/>
      <c r="J77382"/>
      <c r="K77382"/>
      <c r="L77382"/>
    </row>
    <row r="77383" spans="9:12" ht="15" x14ac:dyDescent="0.25">
      <c r="I77383"/>
      <c r="J77383"/>
      <c r="K77383"/>
      <c r="L77383"/>
    </row>
    <row r="77384" spans="9:12" ht="15" x14ac:dyDescent="0.25">
      <c r="I77384"/>
      <c r="J77384"/>
      <c r="K77384"/>
      <c r="L77384"/>
    </row>
    <row r="77385" spans="9:12" ht="15" x14ac:dyDescent="0.25">
      <c r="I77385"/>
      <c r="J77385"/>
      <c r="K77385"/>
      <c r="L77385"/>
    </row>
    <row r="77386" spans="9:12" ht="15" x14ac:dyDescent="0.25">
      <c r="I77386"/>
      <c r="J77386"/>
      <c r="K77386"/>
      <c r="L77386"/>
    </row>
    <row r="77387" spans="9:12" ht="15" x14ac:dyDescent="0.25">
      <c r="I77387"/>
      <c r="J77387"/>
      <c r="K77387"/>
      <c r="L77387"/>
    </row>
    <row r="77388" spans="9:12" ht="15" x14ac:dyDescent="0.25">
      <c r="I77388"/>
      <c r="J77388"/>
      <c r="K77388"/>
      <c r="L77388"/>
    </row>
    <row r="77389" spans="9:12" ht="15" x14ac:dyDescent="0.25">
      <c r="I77389"/>
      <c r="J77389"/>
      <c r="K77389"/>
      <c r="L77389"/>
    </row>
    <row r="77390" spans="9:12" ht="15" x14ac:dyDescent="0.25">
      <c r="I77390"/>
      <c r="J77390"/>
      <c r="K77390"/>
      <c r="L77390"/>
    </row>
    <row r="77391" spans="9:12" ht="15" x14ac:dyDescent="0.25">
      <c r="I77391"/>
      <c r="J77391"/>
      <c r="K77391"/>
      <c r="L77391"/>
    </row>
    <row r="77392" spans="9:12" ht="15" x14ac:dyDescent="0.25">
      <c r="I77392"/>
      <c r="J77392"/>
      <c r="K77392"/>
      <c r="L77392"/>
    </row>
    <row r="77393" spans="9:12" ht="15" x14ac:dyDescent="0.25">
      <c r="I77393"/>
      <c r="J77393"/>
      <c r="K77393"/>
      <c r="L77393"/>
    </row>
    <row r="77394" spans="9:12" ht="15" x14ac:dyDescent="0.25">
      <c r="I77394"/>
      <c r="J77394"/>
      <c r="K77394"/>
      <c r="L77394"/>
    </row>
    <row r="77395" spans="9:12" ht="15" x14ac:dyDescent="0.25">
      <c r="I77395"/>
      <c r="J77395"/>
      <c r="K77395"/>
      <c r="L77395"/>
    </row>
    <row r="77396" spans="9:12" ht="15" x14ac:dyDescent="0.25">
      <c r="I77396"/>
      <c r="J77396"/>
      <c r="K77396"/>
      <c r="L77396"/>
    </row>
    <row r="77397" spans="9:12" ht="15" x14ac:dyDescent="0.25">
      <c r="I77397"/>
      <c r="J77397"/>
      <c r="K77397"/>
      <c r="L77397"/>
    </row>
    <row r="77398" spans="9:12" ht="15" x14ac:dyDescent="0.25">
      <c r="I77398"/>
      <c r="J77398"/>
      <c r="K77398"/>
      <c r="L77398"/>
    </row>
    <row r="77399" spans="9:12" ht="15" x14ac:dyDescent="0.25">
      <c r="I77399"/>
      <c r="J77399"/>
      <c r="K77399"/>
      <c r="L77399"/>
    </row>
    <row r="77400" spans="9:12" ht="15" x14ac:dyDescent="0.25">
      <c r="I77400"/>
      <c r="J77400"/>
      <c r="K77400"/>
      <c r="L77400"/>
    </row>
    <row r="77401" spans="9:12" ht="15" x14ac:dyDescent="0.25">
      <c r="I77401"/>
      <c r="J77401"/>
      <c r="K77401"/>
      <c r="L77401"/>
    </row>
    <row r="77402" spans="9:12" ht="15" x14ac:dyDescent="0.25">
      <c r="I77402"/>
      <c r="J77402"/>
      <c r="K77402"/>
      <c r="L77402"/>
    </row>
    <row r="77403" spans="9:12" ht="15" x14ac:dyDescent="0.25">
      <c r="I77403"/>
      <c r="J77403"/>
      <c r="K77403"/>
      <c r="L77403"/>
    </row>
    <row r="77404" spans="9:12" ht="15" x14ac:dyDescent="0.25">
      <c r="I77404"/>
      <c r="J77404"/>
      <c r="K77404"/>
      <c r="L77404"/>
    </row>
    <row r="77405" spans="9:12" ht="15" x14ac:dyDescent="0.25">
      <c r="I77405"/>
      <c r="J77405"/>
      <c r="K77405"/>
      <c r="L77405"/>
    </row>
    <row r="77406" spans="9:12" ht="15" x14ac:dyDescent="0.25">
      <c r="I77406"/>
      <c r="J77406"/>
      <c r="K77406"/>
      <c r="L77406"/>
    </row>
    <row r="77407" spans="9:12" ht="15" x14ac:dyDescent="0.25">
      <c r="I77407"/>
      <c r="J77407"/>
      <c r="K77407"/>
      <c r="L77407"/>
    </row>
    <row r="77408" spans="9:12" ht="15" x14ac:dyDescent="0.25">
      <c r="I77408"/>
      <c r="J77408"/>
      <c r="K77408"/>
      <c r="L77408"/>
    </row>
    <row r="77409" spans="9:12" ht="15" x14ac:dyDescent="0.25">
      <c r="I77409"/>
      <c r="J77409"/>
      <c r="K77409"/>
      <c r="L77409"/>
    </row>
    <row r="77410" spans="9:12" ht="15" x14ac:dyDescent="0.25">
      <c r="I77410"/>
      <c r="J77410"/>
      <c r="K77410"/>
      <c r="L77410"/>
    </row>
    <row r="77411" spans="9:12" ht="15" x14ac:dyDescent="0.25">
      <c r="I77411"/>
      <c r="J77411"/>
      <c r="K77411"/>
      <c r="L77411"/>
    </row>
    <row r="77412" spans="9:12" ht="15" x14ac:dyDescent="0.25">
      <c r="I77412"/>
      <c r="J77412"/>
      <c r="K77412"/>
      <c r="L77412"/>
    </row>
    <row r="77413" spans="9:12" ht="15" x14ac:dyDescent="0.25">
      <c r="I77413"/>
      <c r="J77413"/>
      <c r="K77413"/>
      <c r="L77413"/>
    </row>
    <row r="77414" spans="9:12" ht="15" x14ac:dyDescent="0.25">
      <c r="I77414"/>
      <c r="J77414"/>
      <c r="K77414"/>
      <c r="L77414"/>
    </row>
    <row r="77415" spans="9:12" ht="15" x14ac:dyDescent="0.25">
      <c r="I77415"/>
      <c r="J77415"/>
      <c r="K77415"/>
      <c r="L77415"/>
    </row>
    <row r="77416" spans="9:12" ht="15" x14ac:dyDescent="0.25">
      <c r="I77416"/>
      <c r="J77416"/>
      <c r="K77416"/>
      <c r="L77416"/>
    </row>
    <row r="77417" spans="9:12" ht="15" x14ac:dyDescent="0.25">
      <c r="I77417"/>
      <c r="J77417"/>
      <c r="K77417"/>
      <c r="L77417"/>
    </row>
    <row r="77418" spans="9:12" ht="15" x14ac:dyDescent="0.25">
      <c r="I77418"/>
      <c r="J77418"/>
      <c r="K77418"/>
      <c r="L77418"/>
    </row>
    <row r="77419" spans="9:12" ht="15" x14ac:dyDescent="0.25">
      <c r="I77419"/>
      <c r="J77419"/>
      <c r="K77419"/>
      <c r="L77419"/>
    </row>
    <row r="77420" spans="9:12" ht="15" x14ac:dyDescent="0.25">
      <c r="I77420"/>
      <c r="J77420"/>
      <c r="K77420"/>
      <c r="L77420"/>
    </row>
    <row r="77421" spans="9:12" ht="15" x14ac:dyDescent="0.25">
      <c r="I77421"/>
      <c r="J77421"/>
      <c r="K77421"/>
      <c r="L77421"/>
    </row>
    <row r="77422" spans="9:12" ht="15" x14ac:dyDescent="0.25">
      <c r="I77422"/>
      <c r="J77422"/>
      <c r="K77422"/>
      <c r="L77422"/>
    </row>
    <row r="77423" spans="9:12" ht="15" x14ac:dyDescent="0.25">
      <c r="I77423"/>
      <c r="J77423"/>
      <c r="K77423"/>
      <c r="L77423"/>
    </row>
    <row r="77424" spans="9:12" ht="15" x14ac:dyDescent="0.25">
      <c r="I77424"/>
      <c r="J77424"/>
      <c r="K77424"/>
      <c r="L77424"/>
    </row>
    <row r="77425" spans="9:12" ht="15" x14ac:dyDescent="0.25">
      <c r="I77425"/>
      <c r="J77425"/>
      <c r="K77425"/>
      <c r="L77425"/>
    </row>
    <row r="77426" spans="9:12" ht="15" x14ac:dyDescent="0.25">
      <c r="I77426"/>
      <c r="J77426"/>
      <c r="K77426"/>
      <c r="L77426"/>
    </row>
    <row r="77427" spans="9:12" ht="15" x14ac:dyDescent="0.25">
      <c r="I77427"/>
      <c r="J77427"/>
      <c r="K77427"/>
      <c r="L77427"/>
    </row>
    <row r="77428" spans="9:12" ht="15" x14ac:dyDescent="0.25">
      <c r="I77428"/>
      <c r="J77428"/>
      <c r="K77428"/>
      <c r="L77428"/>
    </row>
    <row r="77429" spans="9:12" ht="15" x14ac:dyDescent="0.25">
      <c r="I77429"/>
      <c r="J77429"/>
      <c r="K77429"/>
      <c r="L77429"/>
    </row>
    <row r="77430" spans="9:12" ht="15" x14ac:dyDescent="0.25">
      <c r="I77430"/>
      <c r="J77430"/>
      <c r="K77430"/>
      <c r="L77430"/>
    </row>
    <row r="77431" spans="9:12" ht="15" x14ac:dyDescent="0.25">
      <c r="I77431"/>
      <c r="J77431"/>
      <c r="K77431"/>
      <c r="L77431"/>
    </row>
    <row r="77432" spans="9:12" ht="15" x14ac:dyDescent="0.25">
      <c r="I77432"/>
      <c r="J77432"/>
      <c r="K77432"/>
      <c r="L77432"/>
    </row>
    <row r="77433" spans="9:12" ht="15" x14ac:dyDescent="0.25">
      <c r="I77433"/>
      <c r="J77433"/>
      <c r="K77433"/>
      <c r="L77433"/>
    </row>
    <row r="77434" spans="9:12" ht="15" x14ac:dyDescent="0.25">
      <c r="I77434"/>
      <c r="J77434"/>
      <c r="K77434"/>
      <c r="L77434"/>
    </row>
    <row r="77435" spans="9:12" ht="15" x14ac:dyDescent="0.25">
      <c r="I77435"/>
      <c r="J77435"/>
      <c r="K77435"/>
      <c r="L77435"/>
    </row>
    <row r="77436" spans="9:12" ht="15" x14ac:dyDescent="0.25">
      <c r="I77436"/>
      <c r="J77436"/>
      <c r="K77436"/>
      <c r="L77436"/>
    </row>
    <row r="77437" spans="9:12" ht="15" x14ac:dyDescent="0.25">
      <c r="I77437"/>
      <c r="J77437"/>
      <c r="K77437"/>
      <c r="L77437"/>
    </row>
    <row r="77438" spans="9:12" ht="15" x14ac:dyDescent="0.25">
      <c r="I77438"/>
      <c r="J77438"/>
      <c r="K77438"/>
      <c r="L77438"/>
    </row>
    <row r="77439" spans="9:12" ht="15" x14ac:dyDescent="0.25">
      <c r="I77439"/>
      <c r="J77439"/>
      <c r="K77439"/>
      <c r="L77439"/>
    </row>
    <row r="77440" spans="9:12" ht="15" x14ac:dyDescent="0.25">
      <c r="I77440"/>
      <c r="J77440"/>
      <c r="K77440"/>
      <c r="L77440"/>
    </row>
    <row r="77441" spans="9:12" ht="15" x14ac:dyDescent="0.25">
      <c r="I77441"/>
      <c r="J77441"/>
      <c r="K77441"/>
      <c r="L77441"/>
    </row>
    <row r="77442" spans="9:12" ht="15" x14ac:dyDescent="0.25">
      <c r="I77442"/>
      <c r="J77442"/>
      <c r="K77442"/>
      <c r="L77442"/>
    </row>
    <row r="77443" spans="9:12" ht="15" x14ac:dyDescent="0.25">
      <c r="I77443"/>
      <c r="J77443"/>
      <c r="K77443"/>
      <c r="L77443"/>
    </row>
    <row r="77444" spans="9:12" ht="15" x14ac:dyDescent="0.25">
      <c r="I77444"/>
      <c r="J77444"/>
      <c r="K77444"/>
      <c r="L77444"/>
    </row>
    <row r="77445" spans="9:12" ht="15" x14ac:dyDescent="0.25">
      <c r="I77445"/>
      <c r="J77445"/>
      <c r="K77445"/>
      <c r="L77445"/>
    </row>
    <row r="77446" spans="9:12" ht="15" x14ac:dyDescent="0.25">
      <c r="I77446"/>
      <c r="J77446"/>
      <c r="K77446"/>
      <c r="L77446"/>
    </row>
    <row r="77447" spans="9:12" ht="15" x14ac:dyDescent="0.25">
      <c r="I77447"/>
      <c r="J77447"/>
      <c r="K77447"/>
      <c r="L77447"/>
    </row>
    <row r="77448" spans="9:12" ht="15" x14ac:dyDescent="0.25">
      <c r="I77448"/>
      <c r="J77448"/>
      <c r="K77448"/>
      <c r="L77448"/>
    </row>
    <row r="77449" spans="9:12" ht="15" x14ac:dyDescent="0.25">
      <c r="I77449"/>
      <c r="J77449"/>
      <c r="K77449"/>
      <c r="L77449"/>
    </row>
    <row r="77450" spans="9:12" ht="15" x14ac:dyDescent="0.25">
      <c r="I77450"/>
      <c r="J77450"/>
      <c r="K77450"/>
      <c r="L77450"/>
    </row>
    <row r="77451" spans="9:12" ht="15" x14ac:dyDescent="0.25">
      <c r="I77451"/>
      <c r="J77451"/>
      <c r="K77451"/>
      <c r="L77451"/>
    </row>
    <row r="77452" spans="9:12" ht="15" x14ac:dyDescent="0.25">
      <c r="I77452"/>
      <c r="J77452"/>
      <c r="K77452"/>
      <c r="L77452"/>
    </row>
    <row r="77453" spans="9:12" ht="15" x14ac:dyDescent="0.25">
      <c r="I77453"/>
      <c r="J77453"/>
      <c r="K77453"/>
      <c r="L77453"/>
    </row>
    <row r="77454" spans="9:12" ht="15" x14ac:dyDescent="0.25">
      <c r="I77454"/>
      <c r="J77454"/>
      <c r="K77454"/>
      <c r="L77454"/>
    </row>
    <row r="77455" spans="9:12" ht="15" x14ac:dyDescent="0.25">
      <c r="I77455"/>
      <c r="J77455"/>
      <c r="K77455"/>
      <c r="L77455"/>
    </row>
    <row r="77456" spans="9:12" ht="15" x14ac:dyDescent="0.25">
      <c r="I77456"/>
      <c r="J77456"/>
      <c r="K77456"/>
      <c r="L77456"/>
    </row>
    <row r="77457" spans="9:12" ht="15" x14ac:dyDescent="0.25">
      <c r="I77457"/>
      <c r="J77457"/>
      <c r="K77457"/>
      <c r="L77457"/>
    </row>
    <row r="77458" spans="9:12" ht="15" x14ac:dyDescent="0.25">
      <c r="I77458"/>
      <c r="J77458"/>
      <c r="K77458"/>
      <c r="L77458"/>
    </row>
    <row r="77459" spans="9:12" ht="15" x14ac:dyDescent="0.25">
      <c r="I77459"/>
      <c r="J77459"/>
      <c r="K77459"/>
      <c r="L77459"/>
    </row>
    <row r="77460" spans="9:12" ht="15" x14ac:dyDescent="0.25">
      <c r="I77460"/>
      <c r="J77460"/>
      <c r="K77460"/>
      <c r="L77460"/>
    </row>
    <row r="77461" spans="9:12" ht="15" x14ac:dyDescent="0.25">
      <c r="I77461"/>
      <c r="J77461"/>
      <c r="K77461"/>
      <c r="L77461"/>
    </row>
    <row r="77462" spans="9:12" ht="15" x14ac:dyDescent="0.25">
      <c r="I77462"/>
      <c r="J77462"/>
      <c r="K77462"/>
      <c r="L77462"/>
    </row>
    <row r="77463" spans="9:12" ht="15" x14ac:dyDescent="0.25">
      <c r="I77463"/>
      <c r="J77463"/>
      <c r="K77463"/>
      <c r="L77463"/>
    </row>
    <row r="77464" spans="9:12" ht="15" x14ac:dyDescent="0.25">
      <c r="I77464"/>
      <c r="J77464"/>
      <c r="K77464"/>
      <c r="L77464"/>
    </row>
    <row r="77465" spans="9:12" ht="15" x14ac:dyDescent="0.25">
      <c r="I77465"/>
      <c r="J77465"/>
      <c r="K77465"/>
      <c r="L77465"/>
    </row>
    <row r="77466" spans="9:12" ht="15" x14ac:dyDescent="0.25">
      <c r="I77466"/>
      <c r="J77466"/>
      <c r="K77466"/>
      <c r="L77466"/>
    </row>
    <row r="77467" spans="9:12" ht="15" x14ac:dyDescent="0.25">
      <c r="I77467"/>
      <c r="J77467"/>
      <c r="K77467"/>
      <c r="L77467"/>
    </row>
    <row r="77468" spans="9:12" ht="15" x14ac:dyDescent="0.25">
      <c r="I77468"/>
      <c r="J77468"/>
      <c r="K77468"/>
      <c r="L77468"/>
    </row>
    <row r="77469" spans="9:12" ht="15" x14ac:dyDescent="0.25">
      <c r="I77469"/>
      <c r="J77469"/>
      <c r="K77469"/>
      <c r="L77469"/>
    </row>
    <row r="77470" spans="9:12" ht="15" x14ac:dyDescent="0.25">
      <c r="I77470"/>
      <c r="J77470"/>
      <c r="K77470"/>
      <c r="L77470"/>
    </row>
    <row r="77471" spans="9:12" ht="15" x14ac:dyDescent="0.25">
      <c r="I77471"/>
      <c r="J77471"/>
      <c r="K77471"/>
      <c r="L77471"/>
    </row>
    <row r="77472" spans="9:12" ht="15" x14ac:dyDescent="0.25">
      <c r="I77472"/>
      <c r="J77472"/>
      <c r="K77472"/>
      <c r="L77472"/>
    </row>
    <row r="77473" spans="9:12" ht="15" x14ac:dyDescent="0.25">
      <c r="I77473"/>
      <c r="J77473"/>
      <c r="K77473"/>
      <c r="L77473"/>
    </row>
    <row r="77474" spans="9:12" ht="15" x14ac:dyDescent="0.25">
      <c r="I77474"/>
      <c r="J77474"/>
      <c r="K77474"/>
      <c r="L77474"/>
    </row>
    <row r="77475" spans="9:12" ht="15" x14ac:dyDescent="0.25">
      <c r="I77475"/>
      <c r="J77475"/>
      <c r="K77475"/>
      <c r="L77475"/>
    </row>
    <row r="77476" spans="9:12" ht="15" x14ac:dyDescent="0.25">
      <c r="I77476"/>
      <c r="J77476"/>
      <c r="K77476"/>
      <c r="L77476"/>
    </row>
    <row r="77477" spans="9:12" ht="15" x14ac:dyDescent="0.25">
      <c r="I77477"/>
      <c r="J77477"/>
      <c r="K77477"/>
      <c r="L77477"/>
    </row>
    <row r="77478" spans="9:12" ht="15" x14ac:dyDescent="0.25">
      <c r="I77478"/>
      <c r="J77478"/>
      <c r="K77478"/>
      <c r="L77478"/>
    </row>
    <row r="77479" spans="9:12" ht="15" x14ac:dyDescent="0.25">
      <c r="I77479"/>
      <c r="J77479"/>
      <c r="K77479"/>
      <c r="L77479"/>
    </row>
    <row r="77480" spans="9:12" ht="15" x14ac:dyDescent="0.25">
      <c r="I77480"/>
      <c r="J77480"/>
      <c r="K77480"/>
      <c r="L77480"/>
    </row>
    <row r="77481" spans="9:12" ht="15" x14ac:dyDescent="0.25">
      <c r="I77481"/>
      <c r="J77481"/>
      <c r="K77481"/>
      <c r="L77481"/>
    </row>
    <row r="77482" spans="9:12" ht="15" x14ac:dyDescent="0.25">
      <c r="I77482"/>
      <c r="J77482"/>
      <c r="K77482"/>
      <c r="L77482"/>
    </row>
    <row r="77483" spans="9:12" ht="15" x14ac:dyDescent="0.25">
      <c r="I77483"/>
      <c r="J77483"/>
      <c r="K77483"/>
      <c r="L77483"/>
    </row>
    <row r="77484" spans="9:12" ht="15" x14ac:dyDescent="0.25">
      <c r="I77484"/>
      <c r="J77484"/>
      <c r="K77484"/>
      <c r="L77484"/>
    </row>
    <row r="77485" spans="9:12" ht="15" x14ac:dyDescent="0.25">
      <c r="I77485"/>
      <c r="J77485"/>
      <c r="K77485"/>
      <c r="L77485"/>
    </row>
    <row r="77486" spans="9:12" ht="15" x14ac:dyDescent="0.25">
      <c r="I77486"/>
      <c r="J77486"/>
      <c r="K77486"/>
      <c r="L77486"/>
    </row>
    <row r="77487" spans="9:12" ht="15" x14ac:dyDescent="0.25">
      <c r="I77487"/>
      <c r="J77487"/>
      <c r="K77487"/>
      <c r="L77487"/>
    </row>
    <row r="77488" spans="9:12" ht="15" x14ac:dyDescent="0.25">
      <c r="I77488"/>
      <c r="J77488"/>
      <c r="K77488"/>
      <c r="L77488"/>
    </row>
    <row r="77489" spans="9:12" ht="15" x14ac:dyDescent="0.25">
      <c r="I77489"/>
      <c r="J77489"/>
      <c r="K77489"/>
      <c r="L77489"/>
    </row>
    <row r="77490" spans="9:12" ht="15" x14ac:dyDescent="0.25">
      <c r="I77490"/>
      <c r="J77490"/>
      <c r="K77490"/>
      <c r="L77490"/>
    </row>
    <row r="77491" spans="9:12" ht="15" x14ac:dyDescent="0.25">
      <c r="I77491"/>
      <c r="J77491"/>
      <c r="K77491"/>
      <c r="L77491"/>
    </row>
    <row r="77492" spans="9:12" ht="15" x14ac:dyDescent="0.25">
      <c r="I77492"/>
      <c r="J77492"/>
      <c r="K77492"/>
      <c r="L77492"/>
    </row>
    <row r="77493" spans="9:12" ht="15" x14ac:dyDescent="0.25">
      <c r="I77493"/>
      <c r="J77493"/>
      <c r="K77493"/>
      <c r="L77493"/>
    </row>
    <row r="77494" spans="9:12" ht="15" x14ac:dyDescent="0.25">
      <c r="I77494"/>
      <c r="J77494"/>
      <c r="K77494"/>
      <c r="L77494"/>
    </row>
    <row r="77495" spans="9:12" ht="15" x14ac:dyDescent="0.25">
      <c r="I77495"/>
      <c r="J77495"/>
      <c r="K77495"/>
      <c r="L77495"/>
    </row>
    <row r="77496" spans="9:12" ht="15" x14ac:dyDescent="0.25">
      <c r="I77496"/>
      <c r="J77496"/>
      <c r="K77496"/>
      <c r="L77496"/>
    </row>
    <row r="77497" spans="9:12" ht="15" x14ac:dyDescent="0.25">
      <c r="I77497"/>
      <c r="J77497"/>
      <c r="K77497"/>
      <c r="L77497"/>
    </row>
    <row r="77498" spans="9:12" ht="15" x14ac:dyDescent="0.25">
      <c r="I77498"/>
      <c r="J77498"/>
      <c r="K77498"/>
      <c r="L77498"/>
    </row>
    <row r="77499" spans="9:12" ht="15" x14ac:dyDescent="0.25">
      <c r="I77499"/>
      <c r="J77499"/>
      <c r="K77499"/>
      <c r="L77499"/>
    </row>
    <row r="77500" spans="9:12" ht="15" x14ac:dyDescent="0.25">
      <c r="I77500"/>
      <c r="J77500"/>
      <c r="K77500"/>
      <c r="L77500"/>
    </row>
    <row r="77501" spans="9:12" ht="15" x14ac:dyDescent="0.25">
      <c r="I77501"/>
      <c r="J77501"/>
      <c r="K77501"/>
      <c r="L77501"/>
    </row>
    <row r="77502" spans="9:12" ht="15" x14ac:dyDescent="0.25">
      <c r="I77502"/>
      <c r="J77502"/>
      <c r="K77502"/>
      <c r="L77502"/>
    </row>
    <row r="77503" spans="9:12" ht="15" x14ac:dyDescent="0.25">
      <c r="I77503"/>
      <c r="J77503"/>
      <c r="K77503"/>
      <c r="L77503"/>
    </row>
    <row r="77504" spans="9:12" ht="15" x14ac:dyDescent="0.25">
      <c r="I77504"/>
      <c r="J77504"/>
      <c r="K77504"/>
      <c r="L77504"/>
    </row>
    <row r="77505" spans="9:12" ht="15" x14ac:dyDescent="0.25">
      <c r="I77505"/>
      <c r="J77505"/>
      <c r="K77505"/>
      <c r="L77505"/>
    </row>
    <row r="77506" spans="9:12" ht="15" x14ac:dyDescent="0.25">
      <c r="I77506"/>
      <c r="J77506"/>
      <c r="K77506"/>
      <c r="L77506"/>
    </row>
    <row r="77507" spans="9:12" ht="15" x14ac:dyDescent="0.25">
      <c r="I77507"/>
      <c r="J77507"/>
      <c r="K77507"/>
      <c r="L77507"/>
    </row>
    <row r="77508" spans="9:12" ht="15" x14ac:dyDescent="0.25">
      <c r="I77508"/>
      <c r="J77508"/>
      <c r="K77508"/>
      <c r="L77508"/>
    </row>
    <row r="77509" spans="9:12" ht="15" x14ac:dyDescent="0.25">
      <c r="I77509"/>
      <c r="J77509"/>
      <c r="K77509"/>
      <c r="L77509"/>
    </row>
    <row r="77510" spans="9:12" ht="15" x14ac:dyDescent="0.25">
      <c r="I77510"/>
      <c r="J77510"/>
      <c r="K77510"/>
      <c r="L77510"/>
    </row>
    <row r="77511" spans="9:12" ht="15" x14ac:dyDescent="0.25">
      <c r="I77511"/>
      <c r="J77511"/>
      <c r="K77511"/>
      <c r="L77511"/>
    </row>
    <row r="77512" spans="9:12" ht="15" x14ac:dyDescent="0.25">
      <c r="I77512"/>
      <c r="J77512"/>
      <c r="K77512"/>
      <c r="L77512"/>
    </row>
    <row r="77513" spans="9:12" ht="15" x14ac:dyDescent="0.25">
      <c r="I77513"/>
      <c r="J77513"/>
      <c r="K77513"/>
      <c r="L77513"/>
    </row>
    <row r="77514" spans="9:12" ht="15" x14ac:dyDescent="0.25">
      <c r="I77514"/>
      <c r="J77514"/>
      <c r="K77514"/>
      <c r="L77514"/>
    </row>
    <row r="77515" spans="9:12" ht="15" x14ac:dyDescent="0.25">
      <c r="I77515"/>
      <c r="J77515"/>
      <c r="K77515"/>
      <c r="L77515"/>
    </row>
    <row r="77516" spans="9:12" ht="15" x14ac:dyDescent="0.25">
      <c r="I77516"/>
      <c r="J77516"/>
      <c r="K77516"/>
      <c r="L77516"/>
    </row>
    <row r="77517" spans="9:12" ht="15" x14ac:dyDescent="0.25">
      <c r="I77517"/>
      <c r="J77517"/>
      <c r="K77517"/>
      <c r="L77517"/>
    </row>
    <row r="77518" spans="9:12" ht="15" x14ac:dyDescent="0.25">
      <c r="I77518"/>
      <c r="J77518"/>
      <c r="K77518"/>
      <c r="L77518"/>
    </row>
    <row r="77519" spans="9:12" ht="15" x14ac:dyDescent="0.25">
      <c r="I77519"/>
      <c r="J77519"/>
      <c r="K77519"/>
      <c r="L77519"/>
    </row>
    <row r="77520" spans="9:12" ht="15" x14ac:dyDescent="0.25">
      <c r="I77520"/>
      <c r="J77520"/>
      <c r="K77520"/>
      <c r="L77520"/>
    </row>
    <row r="77521" spans="9:12" ht="15" x14ac:dyDescent="0.25">
      <c r="I77521"/>
      <c r="J77521"/>
      <c r="K77521"/>
      <c r="L77521"/>
    </row>
    <row r="77522" spans="9:12" ht="15" x14ac:dyDescent="0.25">
      <c r="I77522"/>
      <c r="J77522"/>
      <c r="K77522"/>
      <c r="L77522"/>
    </row>
    <row r="77523" spans="9:12" ht="15" x14ac:dyDescent="0.25">
      <c r="I77523"/>
      <c r="J77523"/>
      <c r="K77523"/>
      <c r="L77523"/>
    </row>
    <row r="77524" spans="9:12" ht="15" x14ac:dyDescent="0.25">
      <c r="I77524"/>
      <c r="J77524"/>
      <c r="K77524"/>
      <c r="L77524"/>
    </row>
    <row r="77525" spans="9:12" ht="15" x14ac:dyDescent="0.25">
      <c r="I77525"/>
      <c r="J77525"/>
      <c r="K77525"/>
      <c r="L77525"/>
    </row>
    <row r="77526" spans="9:12" ht="15" x14ac:dyDescent="0.25">
      <c r="I77526"/>
      <c r="J77526"/>
      <c r="K77526"/>
      <c r="L77526"/>
    </row>
    <row r="77527" spans="9:12" ht="15" x14ac:dyDescent="0.25">
      <c r="I77527"/>
      <c r="J77527"/>
      <c r="K77527"/>
      <c r="L77527"/>
    </row>
    <row r="77528" spans="9:12" ht="15" x14ac:dyDescent="0.25">
      <c r="I77528"/>
      <c r="J77528"/>
      <c r="K77528"/>
      <c r="L77528"/>
    </row>
    <row r="77529" spans="9:12" ht="15" x14ac:dyDescent="0.25">
      <c r="I77529"/>
      <c r="J77529"/>
      <c r="K77529"/>
      <c r="L77529"/>
    </row>
    <row r="77530" spans="9:12" ht="15" x14ac:dyDescent="0.25">
      <c r="I77530"/>
      <c r="J77530"/>
      <c r="K77530"/>
      <c r="L77530"/>
    </row>
    <row r="77531" spans="9:12" ht="15" x14ac:dyDescent="0.25">
      <c r="I77531"/>
      <c r="J77531"/>
      <c r="K77531"/>
      <c r="L77531"/>
    </row>
    <row r="77532" spans="9:12" ht="15" x14ac:dyDescent="0.25">
      <c r="I77532"/>
      <c r="J77532"/>
      <c r="K77532"/>
      <c r="L77532"/>
    </row>
    <row r="77533" spans="9:12" ht="15" x14ac:dyDescent="0.25">
      <c r="I77533"/>
      <c r="J77533"/>
      <c r="K77533"/>
      <c r="L77533"/>
    </row>
    <row r="77534" spans="9:12" ht="15" x14ac:dyDescent="0.25">
      <c r="I77534"/>
      <c r="J77534"/>
      <c r="K77534"/>
      <c r="L77534"/>
    </row>
    <row r="77535" spans="9:12" ht="15" x14ac:dyDescent="0.25">
      <c r="I77535"/>
      <c r="J77535"/>
      <c r="K77535"/>
      <c r="L77535"/>
    </row>
    <row r="77536" spans="9:12" ht="15" x14ac:dyDescent="0.25">
      <c r="I77536"/>
      <c r="J77536"/>
      <c r="K77536"/>
      <c r="L77536"/>
    </row>
    <row r="77537" spans="9:12" ht="15" x14ac:dyDescent="0.25">
      <c r="I77537"/>
      <c r="J77537"/>
      <c r="K77537"/>
      <c r="L77537"/>
    </row>
    <row r="77538" spans="9:12" ht="15" x14ac:dyDescent="0.25">
      <c r="I77538"/>
      <c r="J77538"/>
      <c r="K77538"/>
      <c r="L77538"/>
    </row>
    <row r="77539" spans="9:12" ht="15" x14ac:dyDescent="0.25">
      <c r="I77539"/>
      <c r="J77539"/>
      <c r="K77539"/>
      <c r="L77539"/>
    </row>
    <row r="77540" spans="9:12" ht="15" x14ac:dyDescent="0.25">
      <c r="I77540"/>
      <c r="J77540"/>
      <c r="K77540"/>
      <c r="L77540"/>
    </row>
    <row r="77541" spans="9:12" ht="15" x14ac:dyDescent="0.25">
      <c r="I77541"/>
      <c r="J77541"/>
      <c r="K77541"/>
      <c r="L77541"/>
    </row>
    <row r="77542" spans="9:12" ht="15" x14ac:dyDescent="0.25">
      <c r="I77542"/>
      <c r="J77542"/>
      <c r="K77542"/>
      <c r="L77542"/>
    </row>
    <row r="77543" spans="9:12" ht="15" x14ac:dyDescent="0.25">
      <c r="I77543"/>
      <c r="J77543"/>
      <c r="K77543"/>
      <c r="L77543"/>
    </row>
    <row r="77544" spans="9:12" ht="15" x14ac:dyDescent="0.25">
      <c r="I77544"/>
      <c r="J77544"/>
      <c r="K77544"/>
      <c r="L77544"/>
    </row>
    <row r="77545" spans="9:12" ht="15" x14ac:dyDescent="0.25">
      <c r="I77545"/>
      <c r="J77545"/>
      <c r="K77545"/>
      <c r="L77545"/>
    </row>
    <row r="77546" spans="9:12" ht="15" x14ac:dyDescent="0.25">
      <c r="I77546"/>
      <c r="J77546"/>
      <c r="K77546"/>
      <c r="L77546"/>
    </row>
    <row r="77547" spans="9:12" ht="15" x14ac:dyDescent="0.25">
      <c r="I77547"/>
      <c r="J77547"/>
      <c r="K77547"/>
      <c r="L77547"/>
    </row>
    <row r="77548" spans="9:12" ht="15" x14ac:dyDescent="0.25">
      <c r="I77548"/>
      <c r="J77548"/>
      <c r="K77548"/>
      <c r="L77548"/>
    </row>
    <row r="77549" spans="9:12" ht="15" x14ac:dyDescent="0.25">
      <c r="I77549"/>
      <c r="J77549"/>
      <c r="K77549"/>
      <c r="L77549"/>
    </row>
    <row r="77550" spans="9:12" ht="15" x14ac:dyDescent="0.25">
      <c r="I77550"/>
      <c r="J77550"/>
      <c r="K77550"/>
      <c r="L77550"/>
    </row>
    <row r="77551" spans="9:12" ht="15" x14ac:dyDescent="0.25">
      <c r="I77551"/>
      <c r="J77551"/>
      <c r="K77551"/>
      <c r="L77551"/>
    </row>
    <row r="77552" spans="9:12" ht="15" x14ac:dyDescent="0.25">
      <c r="I77552"/>
      <c r="J77552"/>
      <c r="K77552"/>
      <c r="L77552"/>
    </row>
    <row r="77553" spans="9:12" ht="15" x14ac:dyDescent="0.25">
      <c r="I77553"/>
      <c r="J77553"/>
      <c r="K77553"/>
      <c r="L77553"/>
    </row>
    <row r="77554" spans="9:12" ht="15" x14ac:dyDescent="0.25">
      <c r="I77554"/>
      <c r="J77554"/>
      <c r="K77554"/>
      <c r="L77554"/>
    </row>
    <row r="77555" spans="9:12" ht="15" x14ac:dyDescent="0.25">
      <c r="I77555"/>
      <c r="J77555"/>
      <c r="K77555"/>
      <c r="L77555"/>
    </row>
    <row r="77556" spans="9:12" ht="15" x14ac:dyDescent="0.25">
      <c r="I77556"/>
      <c r="J77556"/>
      <c r="K77556"/>
      <c r="L77556"/>
    </row>
    <row r="77557" spans="9:12" ht="15" x14ac:dyDescent="0.25">
      <c r="I77557"/>
      <c r="J77557"/>
      <c r="K77557"/>
      <c r="L77557"/>
    </row>
    <row r="77558" spans="9:12" ht="15" x14ac:dyDescent="0.25">
      <c r="I77558"/>
      <c r="J77558"/>
      <c r="K77558"/>
      <c r="L77558"/>
    </row>
    <row r="77559" spans="9:12" ht="15" x14ac:dyDescent="0.25">
      <c r="I77559"/>
      <c r="J77559"/>
      <c r="K77559"/>
      <c r="L77559"/>
    </row>
    <row r="77560" spans="9:12" ht="15" x14ac:dyDescent="0.25">
      <c r="I77560"/>
      <c r="J77560"/>
      <c r="K77560"/>
      <c r="L77560"/>
    </row>
    <row r="77561" spans="9:12" ht="15" x14ac:dyDescent="0.25">
      <c r="I77561"/>
      <c r="J77561"/>
      <c r="K77561"/>
      <c r="L77561"/>
    </row>
    <row r="77562" spans="9:12" ht="15" x14ac:dyDescent="0.25">
      <c r="I77562"/>
      <c r="J77562"/>
      <c r="K77562"/>
      <c r="L77562"/>
    </row>
    <row r="77563" spans="9:12" ht="15" x14ac:dyDescent="0.25">
      <c r="I77563"/>
      <c r="J77563"/>
      <c r="K77563"/>
      <c r="L77563"/>
    </row>
    <row r="77564" spans="9:12" ht="15" x14ac:dyDescent="0.25">
      <c r="I77564"/>
      <c r="J77564"/>
      <c r="K77564"/>
      <c r="L77564"/>
    </row>
    <row r="77565" spans="9:12" ht="15" x14ac:dyDescent="0.25">
      <c r="I77565"/>
      <c r="J77565"/>
      <c r="K77565"/>
      <c r="L77565"/>
    </row>
    <row r="77566" spans="9:12" ht="15" x14ac:dyDescent="0.25">
      <c r="I77566"/>
      <c r="J77566"/>
      <c r="K77566"/>
      <c r="L77566"/>
    </row>
    <row r="77567" spans="9:12" ht="15" x14ac:dyDescent="0.25">
      <c r="I77567"/>
      <c r="J77567"/>
      <c r="K77567"/>
      <c r="L77567"/>
    </row>
    <row r="77568" spans="9:12" ht="15" x14ac:dyDescent="0.25">
      <c r="I77568"/>
      <c r="J77568"/>
      <c r="K77568"/>
      <c r="L77568"/>
    </row>
    <row r="77569" spans="9:12" ht="15" x14ac:dyDescent="0.25">
      <c r="I77569"/>
      <c r="J77569"/>
      <c r="K77569"/>
      <c r="L77569"/>
    </row>
    <row r="77570" spans="9:12" ht="15" x14ac:dyDescent="0.25">
      <c r="I77570"/>
      <c r="J77570"/>
      <c r="K77570"/>
      <c r="L77570"/>
    </row>
    <row r="77571" spans="9:12" ht="15" x14ac:dyDescent="0.25">
      <c r="I77571"/>
      <c r="J77571"/>
      <c r="K77571"/>
      <c r="L77571"/>
    </row>
    <row r="77572" spans="9:12" ht="15" x14ac:dyDescent="0.25">
      <c r="I77572"/>
      <c r="J77572"/>
      <c r="K77572"/>
      <c r="L77572"/>
    </row>
    <row r="77573" spans="9:12" ht="15" x14ac:dyDescent="0.25">
      <c r="I77573"/>
      <c r="J77573"/>
      <c r="K77573"/>
      <c r="L77573"/>
    </row>
    <row r="77574" spans="9:12" ht="15" x14ac:dyDescent="0.25">
      <c r="I77574"/>
      <c r="J77574"/>
      <c r="K77574"/>
      <c r="L77574"/>
    </row>
    <row r="77575" spans="9:12" ht="15" x14ac:dyDescent="0.25">
      <c r="I77575"/>
      <c r="J77575"/>
      <c r="K77575"/>
      <c r="L77575"/>
    </row>
    <row r="77576" spans="9:12" ht="15" x14ac:dyDescent="0.25">
      <c r="I77576"/>
      <c r="J77576"/>
      <c r="K77576"/>
      <c r="L77576"/>
    </row>
    <row r="77577" spans="9:12" ht="15" x14ac:dyDescent="0.25">
      <c r="I77577"/>
      <c r="J77577"/>
      <c r="K77577"/>
      <c r="L77577"/>
    </row>
    <row r="77578" spans="9:12" ht="15" x14ac:dyDescent="0.25">
      <c r="I77578"/>
      <c r="J77578"/>
      <c r="K77578"/>
      <c r="L77578"/>
    </row>
    <row r="77579" spans="9:12" ht="15" x14ac:dyDescent="0.25">
      <c r="I77579"/>
      <c r="J77579"/>
      <c r="K77579"/>
      <c r="L77579"/>
    </row>
    <row r="77580" spans="9:12" ht="15" x14ac:dyDescent="0.25">
      <c r="I77580"/>
      <c r="J77580"/>
      <c r="K77580"/>
      <c r="L77580"/>
    </row>
    <row r="77581" spans="9:12" ht="15" x14ac:dyDescent="0.25">
      <c r="I77581"/>
      <c r="J77581"/>
      <c r="K77581"/>
      <c r="L77581"/>
    </row>
    <row r="77582" spans="9:12" ht="15" x14ac:dyDescent="0.25">
      <c r="I77582"/>
      <c r="J77582"/>
      <c r="K77582"/>
      <c r="L77582"/>
    </row>
    <row r="77583" spans="9:12" ht="15" x14ac:dyDescent="0.25">
      <c r="I77583"/>
      <c r="J77583"/>
      <c r="K77583"/>
      <c r="L77583"/>
    </row>
    <row r="77584" spans="9:12" ht="15" x14ac:dyDescent="0.25">
      <c r="I77584"/>
      <c r="J77584"/>
      <c r="K77584"/>
      <c r="L77584"/>
    </row>
    <row r="77585" spans="9:12" ht="15" x14ac:dyDescent="0.25">
      <c r="I77585"/>
      <c r="J77585"/>
      <c r="K77585"/>
      <c r="L77585"/>
    </row>
    <row r="77586" spans="9:12" ht="15" x14ac:dyDescent="0.25">
      <c r="I77586"/>
      <c r="J77586"/>
      <c r="K77586"/>
      <c r="L77586"/>
    </row>
    <row r="77587" spans="9:12" ht="15" x14ac:dyDescent="0.25">
      <c r="I77587"/>
      <c r="J77587"/>
      <c r="K77587"/>
      <c r="L77587"/>
    </row>
    <row r="77588" spans="9:12" ht="15" x14ac:dyDescent="0.25">
      <c r="I77588"/>
      <c r="J77588"/>
      <c r="K77588"/>
      <c r="L77588"/>
    </row>
    <row r="77589" spans="9:12" ht="15" x14ac:dyDescent="0.25">
      <c r="I77589"/>
      <c r="J77589"/>
      <c r="K77589"/>
      <c r="L77589"/>
    </row>
    <row r="77590" spans="9:12" ht="15" x14ac:dyDescent="0.25">
      <c r="I77590"/>
      <c r="J77590"/>
      <c r="K77590"/>
      <c r="L77590"/>
    </row>
    <row r="77591" spans="9:12" ht="15" x14ac:dyDescent="0.25">
      <c r="I77591"/>
      <c r="J77591"/>
      <c r="K77591"/>
      <c r="L77591"/>
    </row>
    <row r="77592" spans="9:12" ht="15" x14ac:dyDescent="0.25">
      <c r="I77592"/>
      <c r="J77592"/>
      <c r="K77592"/>
      <c r="L77592"/>
    </row>
    <row r="77593" spans="9:12" ht="15" x14ac:dyDescent="0.25">
      <c r="I77593"/>
      <c r="J77593"/>
      <c r="K77593"/>
      <c r="L77593"/>
    </row>
    <row r="77594" spans="9:12" ht="15" x14ac:dyDescent="0.25">
      <c r="I77594"/>
      <c r="J77594"/>
      <c r="K77594"/>
      <c r="L77594"/>
    </row>
    <row r="77595" spans="9:12" ht="15" x14ac:dyDescent="0.25">
      <c r="I77595"/>
      <c r="J77595"/>
      <c r="K77595"/>
      <c r="L77595"/>
    </row>
    <row r="77596" spans="9:12" ht="15" x14ac:dyDescent="0.25">
      <c r="I77596"/>
      <c r="J77596"/>
      <c r="K77596"/>
      <c r="L77596"/>
    </row>
    <row r="77597" spans="9:12" ht="15" x14ac:dyDescent="0.25">
      <c r="I77597"/>
      <c r="J77597"/>
      <c r="K77597"/>
      <c r="L77597"/>
    </row>
    <row r="77598" spans="9:12" ht="15" x14ac:dyDescent="0.25">
      <c r="I77598"/>
      <c r="J77598"/>
      <c r="K77598"/>
      <c r="L77598"/>
    </row>
    <row r="77599" spans="9:12" ht="15" x14ac:dyDescent="0.25">
      <c r="I77599"/>
      <c r="J77599"/>
      <c r="K77599"/>
      <c r="L77599"/>
    </row>
    <row r="77600" spans="9:12" ht="15" x14ac:dyDescent="0.25">
      <c r="I77600"/>
      <c r="J77600"/>
      <c r="K77600"/>
      <c r="L77600"/>
    </row>
    <row r="77601" spans="9:12" ht="15" x14ac:dyDescent="0.25">
      <c r="I77601"/>
      <c r="J77601"/>
      <c r="K77601"/>
      <c r="L77601"/>
    </row>
    <row r="77602" spans="9:12" ht="15" x14ac:dyDescent="0.25">
      <c r="I77602"/>
      <c r="J77602"/>
      <c r="K77602"/>
      <c r="L77602"/>
    </row>
    <row r="77603" spans="9:12" ht="15" x14ac:dyDescent="0.25">
      <c r="I77603"/>
      <c r="J77603"/>
      <c r="K77603"/>
      <c r="L77603"/>
    </row>
    <row r="77604" spans="9:12" ht="15" x14ac:dyDescent="0.25">
      <c r="I77604"/>
      <c r="J77604"/>
      <c r="K77604"/>
      <c r="L77604"/>
    </row>
    <row r="77605" spans="9:12" ht="15" x14ac:dyDescent="0.25">
      <c r="I77605"/>
      <c r="J77605"/>
      <c r="K77605"/>
      <c r="L77605"/>
    </row>
    <row r="77606" spans="9:12" ht="15" x14ac:dyDescent="0.25">
      <c r="I77606"/>
      <c r="J77606"/>
      <c r="K77606"/>
      <c r="L77606"/>
    </row>
    <row r="77607" spans="9:12" ht="15" x14ac:dyDescent="0.25">
      <c r="I77607"/>
      <c r="J77607"/>
      <c r="K77607"/>
      <c r="L77607"/>
    </row>
    <row r="77608" spans="9:12" ht="15" x14ac:dyDescent="0.25">
      <c r="I77608"/>
      <c r="J77608"/>
      <c r="K77608"/>
      <c r="L77608"/>
    </row>
    <row r="77609" spans="9:12" ht="15" x14ac:dyDescent="0.25">
      <c r="I77609"/>
      <c r="J77609"/>
      <c r="K77609"/>
      <c r="L77609"/>
    </row>
    <row r="77610" spans="9:12" ht="15" x14ac:dyDescent="0.25">
      <c r="I77610"/>
      <c r="J77610"/>
      <c r="K77610"/>
      <c r="L77610"/>
    </row>
    <row r="77611" spans="9:12" ht="15" x14ac:dyDescent="0.25">
      <c r="I77611"/>
      <c r="J77611"/>
      <c r="K77611"/>
      <c r="L77611"/>
    </row>
    <row r="77612" spans="9:12" ht="15" x14ac:dyDescent="0.25">
      <c r="I77612"/>
      <c r="J77612"/>
      <c r="K77612"/>
      <c r="L77612"/>
    </row>
    <row r="77613" spans="9:12" ht="15" x14ac:dyDescent="0.25">
      <c r="I77613"/>
      <c r="J77613"/>
      <c r="K77613"/>
      <c r="L77613"/>
    </row>
    <row r="77614" spans="9:12" ht="15" x14ac:dyDescent="0.25">
      <c r="I77614"/>
      <c r="J77614"/>
      <c r="K77614"/>
      <c r="L77614"/>
    </row>
    <row r="77615" spans="9:12" ht="15" x14ac:dyDescent="0.25">
      <c r="I77615"/>
      <c r="J77615"/>
      <c r="K77615"/>
      <c r="L77615"/>
    </row>
    <row r="77616" spans="9:12" ht="15" x14ac:dyDescent="0.25">
      <c r="I77616"/>
      <c r="J77616"/>
      <c r="K77616"/>
      <c r="L77616"/>
    </row>
    <row r="77617" spans="9:12" ht="15" x14ac:dyDescent="0.25">
      <c r="I77617"/>
      <c r="J77617"/>
      <c r="K77617"/>
      <c r="L77617"/>
    </row>
    <row r="77618" spans="9:12" ht="15" x14ac:dyDescent="0.25">
      <c r="I77618"/>
      <c r="J77618"/>
      <c r="K77618"/>
      <c r="L77618"/>
    </row>
    <row r="77619" spans="9:12" ht="15" x14ac:dyDescent="0.25">
      <c r="I77619"/>
      <c r="J77619"/>
      <c r="K77619"/>
      <c r="L77619"/>
    </row>
    <row r="77620" spans="9:12" ht="15" x14ac:dyDescent="0.25">
      <c r="I77620"/>
      <c r="J77620"/>
      <c r="K77620"/>
      <c r="L77620"/>
    </row>
    <row r="77621" spans="9:12" ht="15" x14ac:dyDescent="0.25">
      <c r="I77621"/>
      <c r="J77621"/>
      <c r="K77621"/>
      <c r="L77621"/>
    </row>
    <row r="77622" spans="9:12" ht="15" x14ac:dyDescent="0.25">
      <c r="I77622"/>
      <c r="J77622"/>
      <c r="K77622"/>
      <c r="L77622"/>
    </row>
    <row r="77623" spans="9:12" ht="15" x14ac:dyDescent="0.25">
      <c r="I77623"/>
      <c r="J77623"/>
      <c r="K77623"/>
      <c r="L77623"/>
    </row>
    <row r="77624" spans="9:12" ht="15" x14ac:dyDescent="0.25">
      <c r="I77624"/>
      <c r="J77624"/>
      <c r="K77624"/>
      <c r="L77624"/>
    </row>
    <row r="77625" spans="9:12" ht="15" x14ac:dyDescent="0.25">
      <c r="I77625"/>
      <c r="J77625"/>
      <c r="K77625"/>
      <c r="L77625"/>
    </row>
    <row r="77626" spans="9:12" ht="15" x14ac:dyDescent="0.25">
      <c r="I77626"/>
      <c r="J77626"/>
      <c r="K77626"/>
      <c r="L77626"/>
    </row>
    <row r="77627" spans="9:12" ht="15" x14ac:dyDescent="0.25">
      <c r="I77627"/>
      <c r="J77627"/>
      <c r="K77627"/>
      <c r="L77627"/>
    </row>
    <row r="77628" spans="9:12" ht="15" x14ac:dyDescent="0.25">
      <c r="I77628"/>
      <c r="J77628"/>
      <c r="K77628"/>
      <c r="L77628"/>
    </row>
    <row r="77629" spans="9:12" ht="15" x14ac:dyDescent="0.25">
      <c r="I77629"/>
      <c r="J77629"/>
      <c r="K77629"/>
      <c r="L77629"/>
    </row>
    <row r="77630" spans="9:12" ht="15" x14ac:dyDescent="0.25">
      <c r="I77630"/>
      <c r="J77630"/>
      <c r="K77630"/>
      <c r="L77630"/>
    </row>
    <row r="77631" spans="9:12" ht="15" x14ac:dyDescent="0.25">
      <c r="I77631"/>
      <c r="J77631"/>
      <c r="K77631"/>
      <c r="L77631"/>
    </row>
    <row r="77632" spans="9:12" ht="15" x14ac:dyDescent="0.25">
      <c r="I77632"/>
      <c r="J77632"/>
      <c r="K77632"/>
      <c r="L77632"/>
    </row>
    <row r="77633" spans="9:12" ht="15" x14ac:dyDescent="0.25">
      <c r="I77633"/>
      <c r="J77633"/>
      <c r="K77633"/>
      <c r="L77633"/>
    </row>
    <row r="77634" spans="9:12" ht="15" x14ac:dyDescent="0.25">
      <c r="I77634"/>
      <c r="J77634"/>
      <c r="K77634"/>
      <c r="L77634"/>
    </row>
    <row r="77635" spans="9:12" ht="15" x14ac:dyDescent="0.25">
      <c r="I77635"/>
      <c r="J77635"/>
      <c r="K77635"/>
      <c r="L77635"/>
    </row>
    <row r="77636" spans="9:12" ht="15" x14ac:dyDescent="0.25">
      <c r="I77636"/>
      <c r="J77636"/>
      <c r="K77636"/>
      <c r="L77636"/>
    </row>
    <row r="77637" spans="9:12" ht="15" x14ac:dyDescent="0.25">
      <c r="I77637"/>
      <c r="J77637"/>
      <c r="K77637"/>
      <c r="L77637"/>
    </row>
    <row r="77638" spans="9:12" ht="15" x14ac:dyDescent="0.25">
      <c r="I77638"/>
      <c r="J77638"/>
      <c r="K77638"/>
      <c r="L77638"/>
    </row>
    <row r="77639" spans="9:12" ht="15" x14ac:dyDescent="0.25">
      <c r="I77639"/>
      <c r="J77639"/>
      <c r="K77639"/>
      <c r="L77639"/>
    </row>
    <row r="77640" spans="9:12" ht="15" x14ac:dyDescent="0.25">
      <c r="I77640"/>
      <c r="J77640"/>
      <c r="K77640"/>
      <c r="L77640"/>
    </row>
    <row r="77641" spans="9:12" ht="15" x14ac:dyDescent="0.25">
      <c r="I77641"/>
      <c r="J77641"/>
      <c r="K77641"/>
      <c r="L77641"/>
    </row>
    <row r="77642" spans="9:12" ht="15" x14ac:dyDescent="0.25">
      <c r="I77642"/>
      <c r="J77642"/>
      <c r="K77642"/>
      <c r="L77642"/>
    </row>
    <row r="77643" spans="9:12" ht="15" x14ac:dyDescent="0.25">
      <c r="I77643"/>
      <c r="J77643"/>
      <c r="K77643"/>
      <c r="L77643"/>
    </row>
    <row r="77644" spans="9:12" ht="15" x14ac:dyDescent="0.25">
      <c r="I77644"/>
      <c r="J77644"/>
      <c r="K77644"/>
      <c r="L77644"/>
    </row>
    <row r="77645" spans="9:12" ht="15" x14ac:dyDescent="0.25">
      <c r="I77645"/>
      <c r="J77645"/>
      <c r="K77645"/>
      <c r="L77645"/>
    </row>
    <row r="77646" spans="9:12" ht="15" x14ac:dyDescent="0.25">
      <c r="I77646"/>
      <c r="J77646"/>
      <c r="K77646"/>
      <c r="L77646"/>
    </row>
    <row r="77647" spans="9:12" ht="15" x14ac:dyDescent="0.25">
      <c r="I77647"/>
      <c r="J77647"/>
      <c r="K77647"/>
      <c r="L77647"/>
    </row>
    <row r="77648" spans="9:12" ht="15" x14ac:dyDescent="0.25">
      <c r="I77648"/>
      <c r="J77648"/>
      <c r="K77648"/>
      <c r="L77648"/>
    </row>
    <row r="77649" spans="9:12" ht="15" x14ac:dyDescent="0.25">
      <c r="I77649"/>
      <c r="J77649"/>
      <c r="K77649"/>
      <c r="L77649"/>
    </row>
    <row r="77650" spans="9:12" ht="15" x14ac:dyDescent="0.25">
      <c r="I77650"/>
      <c r="J77650"/>
      <c r="K77650"/>
      <c r="L77650"/>
    </row>
    <row r="77651" spans="9:12" ht="15" x14ac:dyDescent="0.25">
      <c r="I77651"/>
      <c r="J77651"/>
      <c r="K77651"/>
      <c r="L77651"/>
    </row>
    <row r="77652" spans="9:12" ht="15" x14ac:dyDescent="0.25">
      <c r="I77652"/>
      <c r="J77652"/>
      <c r="K77652"/>
      <c r="L77652"/>
    </row>
    <row r="77653" spans="9:12" ht="15" x14ac:dyDescent="0.25">
      <c r="I77653"/>
      <c r="J77653"/>
      <c r="K77653"/>
      <c r="L77653"/>
    </row>
    <row r="77654" spans="9:12" ht="15" x14ac:dyDescent="0.25">
      <c r="I77654"/>
      <c r="J77654"/>
      <c r="K77654"/>
      <c r="L77654"/>
    </row>
    <row r="77655" spans="9:12" ht="15" x14ac:dyDescent="0.25">
      <c r="I77655"/>
      <c r="J77655"/>
      <c r="K77655"/>
      <c r="L77655"/>
    </row>
    <row r="77656" spans="9:12" ht="15" x14ac:dyDescent="0.25">
      <c r="I77656"/>
      <c r="J77656"/>
      <c r="K77656"/>
      <c r="L77656"/>
    </row>
    <row r="77657" spans="9:12" ht="15" x14ac:dyDescent="0.25">
      <c r="I77657"/>
      <c r="J77657"/>
      <c r="K77657"/>
      <c r="L77657"/>
    </row>
    <row r="77658" spans="9:12" ht="15" x14ac:dyDescent="0.25">
      <c r="I77658"/>
      <c r="J77658"/>
      <c r="K77658"/>
      <c r="L77658"/>
    </row>
    <row r="77659" spans="9:12" ht="15" x14ac:dyDescent="0.25">
      <c r="I77659"/>
      <c r="J77659"/>
      <c r="K77659"/>
      <c r="L77659"/>
    </row>
    <row r="77660" spans="9:12" ht="15" x14ac:dyDescent="0.25">
      <c r="I77660"/>
      <c r="J77660"/>
      <c r="K77660"/>
      <c r="L77660"/>
    </row>
    <row r="77661" spans="9:12" ht="15" x14ac:dyDescent="0.25">
      <c r="I77661"/>
      <c r="J77661"/>
      <c r="K77661"/>
      <c r="L77661"/>
    </row>
    <row r="77662" spans="9:12" ht="15" x14ac:dyDescent="0.25">
      <c r="I77662"/>
      <c r="J77662"/>
      <c r="K77662"/>
      <c r="L77662"/>
    </row>
    <row r="77663" spans="9:12" ht="15" x14ac:dyDescent="0.25">
      <c r="I77663"/>
      <c r="J77663"/>
      <c r="K77663"/>
      <c r="L77663"/>
    </row>
    <row r="77664" spans="9:12" ht="15" x14ac:dyDescent="0.25">
      <c r="I77664"/>
      <c r="J77664"/>
      <c r="K77664"/>
      <c r="L77664"/>
    </row>
    <row r="77665" spans="9:12" ht="15" x14ac:dyDescent="0.25">
      <c r="I77665"/>
      <c r="J77665"/>
      <c r="K77665"/>
      <c r="L77665"/>
    </row>
    <row r="77666" spans="9:12" ht="15" x14ac:dyDescent="0.25">
      <c r="I77666"/>
      <c r="J77666"/>
      <c r="K77666"/>
      <c r="L77666"/>
    </row>
    <row r="77667" spans="9:12" ht="15" x14ac:dyDescent="0.25">
      <c r="I77667"/>
      <c r="J77667"/>
      <c r="K77667"/>
      <c r="L77667"/>
    </row>
    <row r="77668" spans="9:12" ht="15" x14ac:dyDescent="0.25">
      <c r="I77668"/>
      <c r="J77668"/>
      <c r="K77668"/>
      <c r="L77668"/>
    </row>
    <row r="77669" spans="9:12" ht="15" x14ac:dyDescent="0.25">
      <c r="I77669"/>
      <c r="J77669"/>
      <c r="K77669"/>
      <c r="L77669"/>
    </row>
    <row r="77670" spans="9:12" ht="15" x14ac:dyDescent="0.25">
      <c r="I77670"/>
      <c r="J77670"/>
      <c r="K77670"/>
      <c r="L77670"/>
    </row>
    <row r="77671" spans="9:12" ht="15" x14ac:dyDescent="0.25">
      <c r="I77671"/>
      <c r="J77671"/>
      <c r="K77671"/>
      <c r="L77671"/>
    </row>
    <row r="77672" spans="9:12" ht="15" x14ac:dyDescent="0.25">
      <c r="I77672"/>
      <c r="J77672"/>
      <c r="K77672"/>
      <c r="L77672"/>
    </row>
    <row r="77673" spans="9:12" ht="15" x14ac:dyDescent="0.25">
      <c r="I77673"/>
      <c r="J77673"/>
      <c r="K77673"/>
      <c r="L77673"/>
    </row>
    <row r="77674" spans="9:12" ht="15" x14ac:dyDescent="0.25">
      <c r="I77674"/>
      <c r="J77674"/>
      <c r="K77674"/>
      <c r="L77674"/>
    </row>
    <row r="77675" spans="9:12" ht="15" x14ac:dyDescent="0.25">
      <c r="I77675"/>
      <c r="J77675"/>
      <c r="K77675"/>
      <c r="L77675"/>
    </row>
    <row r="77676" spans="9:12" ht="15" x14ac:dyDescent="0.25">
      <c r="I77676"/>
      <c r="J77676"/>
      <c r="K77676"/>
      <c r="L77676"/>
    </row>
    <row r="77677" spans="9:12" ht="15" x14ac:dyDescent="0.25">
      <c r="I77677"/>
      <c r="J77677"/>
      <c r="K77677"/>
      <c r="L77677"/>
    </row>
    <row r="77678" spans="9:12" ht="15" x14ac:dyDescent="0.25">
      <c r="I77678"/>
      <c r="J77678"/>
      <c r="K77678"/>
      <c r="L77678"/>
    </row>
    <row r="77679" spans="9:12" ht="15" x14ac:dyDescent="0.25">
      <c r="I77679"/>
      <c r="J77679"/>
      <c r="K77679"/>
      <c r="L77679"/>
    </row>
    <row r="77680" spans="9:12" ht="15" x14ac:dyDescent="0.25">
      <c r="I77680"/>
      <c r="J77680"/>
      <c r="K77680"/>
      <c r="L77680"/>
    </row>
    <row r="77681" spans="9:12" ht="15" x14ac:dyDescent="0.25">
      <c r="I77681"/>
      <c r="J77681"/>
      <c r="K77681"/>
      <c r="L77681"/>
    </row>
    <row r="77682" spans="9:12" ht="15" x14ac:dyDescent="0.25">
      <c r="I77682"/>
      <c r="J77682"/>
      <c r="K77682"/>
      <c r="L77682"/>
    </row>
    <row r="77683" spans="9:12" ht="15" x14ac:dyDescent="0.25">
      <c r="I77683"/>
      <c r="J77683"/>
      <c r="K77683"/>
      <c r="L77683"/>
    </row>
    <row r="77684" spans="9:12" ht="15" x14ac:dyDescent="0.25">
      <c r="I77684"/>
      <c r="J77684"/>
      <c r="K77684"/>
      <c r="L77684"/>
    </row>
    <row r="77685" spans="9:12" ht="15" x14ac:dyDescent="0.25">
      <c r="I77685"/>
      <c r="J77685"/>
      <c r="K77685"/>
      <c r="L77685"/>
    </row>
    <row r="77686" spans="9:12" ht="15" x14ac:dyDescent="0.25">
      <c r="I77686"/>
      <c r="J77686"/>
      <c r="K77686"/>
      <c r="L77686"/>
    </row>
    <row r="77687" spans="9:12" ht="15" x14ac:dyDescent="0.25">
      <c r="I77687"/>
      <c r="J77687"/>
      <c r="K77687"/>
      <c r="L77687"/>
    </row>
    <row r="77688" spans="9:12" ht="15" x14ac:dyDescent="0.25">
      <c r="I77688"/>
      <c r="J77688"/>
      <c r="K77688"/>
      <c r="L77688"/>
    </row>
    <row r="77689" spans="9:12" ht="15" x14ac:dyDescent="0.25">
      <c r="I77689"/>
      <c r="J77689"/>
      <c r="K77689"/>
      <c r="L77689"/>
    </row>
    <row r="77690" spans="9:12" ht="15" x14ac:dyDescent="0.25">
      <c r="I77690"/>
      <c r="J77690"/>
      <c r="K77690"/>
      <c r="L77690"/>
    </row>
    <row r="77691" spans="9:12" ht="15" x14ac:dyDescent="0.25">
      <c r="I77691"/>
      <c r="J77691"/>
      <c r="K77691"/>
      <c r="L77691"/>
    </row>
    <row r="77692" spans="9:12" ht="15" x14ac:dyDescent="0.25">
      <c r="I77692"/>
      <c r="J77692"/>
      <c r="K77692"/>
      <c r="L77692"/>
    </row>
    <row r="77693" spans="9:12" ht="15" x14ac:dyDescent="0.25">
      <c r="I77693"/>
      <c r="J77693"/>
      <c r="K77693"/>
      <c r="L77693"/>
    </row>
    <row r="77694" spans="9:12" ht="15" x14ac:dyDescent="0.25">
      <c r="I77694"/>
      <c r="J77694"/>
      <c r="K77694"/>
      <c r="L77694"/>
    </row>
    <row r="77695" spans="9:12" ht="15" x14ac:dyDescent="0.25">
      <c r="I77695"/>
      <c r="J77695"/>
      <c r="K77695"/>
      <c r="L77695"/>
    </row>
    <row r="77696" spans="9:12" ht="15" x14ac:dyDescent="0.25">
      <c r="I77696"/>
      <c r="J77696"/>
      <c r="K77696"/>
      <c r="L77696"/>
    </row>
    <row r="77697" spans="9:12" ht="15" x14ac:dyDescent="0.25">
      <c r="I77697"/>
      <c r="J77697"/>
      <c r="K77697"/>
      <c r="L77697"/>
    </row>
    <row r="77698" spans="9:12" ht="15" x14ac:dyDescent="0.25">
      <c r="I77698"/>
      <c r="J77698"/>
      <c r="K77698"/>
      <c r="L77698"/>
    </row>
    <row r="77699" spans="9:12" ht="15" x14ac:dyDescent="0.25">
      <c r="I77699"/>
      <c r="J77699"/>
      <c r="K77699"/>
      <c r="L77699"/>
    </row>
    <row r="77700" spans="9:12" ht="15" x14ac:dyDescent="0.25">
      <c r="I77700"/>
      <c r="J77700"/>
      <c r="K77700"/>
      <c r="L77700"/>
    </row>
    <row r="77701" spans="9:12" ht="15" x14ac:dyDescent="0.25">
      <c r="I77701"/>
      <c r="J77701"/>
      <c r="K77701"/>
      <c r="L77701"/>
    </row>
    <row r="77702" spans="9:12" ht="15" x14ac:dyDescent="0.25">
      <c r="I77702"/>
      <c r="J77702"/>
      <c r="K77702"/>
      <c r="L77702"/>
    </row>
    <row r="77703" spans="9:12" ht="15" x14ac:dyDescent="0.25">
      <c r="I77703"/>
      <c r="J77703"/>
      <c r="K77703"/>
      <c r="L77703"/>
    </row>
    <row r="77704" spans="9:12" ht="15" x14ac:dyDescent="0.25">
      <c r="I77704"/>
      <c r="J77704"/>
      <c r="K77704"/>
      <c r="L77704"/>
    </row>
    <row r="77705" spans="9:12" ht="15" x14ac:dyDescent="0.25">
      <c r="I77705"/>
      <c r="J77705"/>
      <c r="K77705"/>
      <c r="L77705"/>
    </row>
    <row r="77706" spans="9:12" ht="15" x14ac:dyDescent="0.25">
      <c r="I77706"/>
      <c r="J77706"/>
      <c r="K77706"/>
      <c r="L77706"/>
    </row>
    <row r="77707" spans="9:12" ht="15" x14ac:dyDescent="0.25">
      <c r="I77707"/>
      <c r="J77707"/>
      <c r="K77707"/>
      <c r="L77707"/>
    </row>
    <row r="77708" spans="9:12" ht="15" x14ac:dyDescent="0.25">
      <c r="I77708"/>
      <c r="J77708"/>
      <c r="K77708"/>
      <c r="L77708"/>
    </row>
    <row r="77709" spans="9:12" ht="15" x14ac:dyDescent="0.25">
      <c r="I77709"/>
      <c r="J77709"/>
      <c r="K77709"/>
      <c r="L77709"/>
    </row>
    <row r="77710" spans="9:12" ht="15" x14ac:dyDescent="0.25">
      <c r="I77710"/>
      <c r="J77710"/>
      <c r="K77710"/>
      <c r="L77710"/>
    </row>
    <row r="77711" spans="9:12" ht="15" x14ac:dyDescent="0.25">
      <c r="I77711"/>
      <c r="J77711"/>
      <c r="K77711"/>
      <c r="L77711"/>
    </row>
    <row r="77712" spans="9:12" ht="15" x14ac:dyDescent="0.25">
      <c r="I77712"/>
      <c r="J77712"/>
      <c r="K77712"/>
      <c r="L77712"/>
    </row>
    <row r="77713" spans="9:12" ht="15" x14ac:dyDescent="0.25">
      <c r="I77713"/>
      <c r="J77713"/>
      <c r="K77713"/>
      <c r="L77713"/>
    </row>
    <row r="77714" spans="9:12" ht="15" x14ac:dyDescent="0.25">
      <c r="I77714"/>
      <c r="J77714"/>
      <c r="K77714"/>
      <c r="L77714"/>
    </row>
    <row r="77715" spans="9:12" ht="15" x14ac:dyDescent="0.25">
      <c r="I77715"/>
      <c r="J77715"/>
      <c r="K77715"/>
      <c r="L77715"/>
    </row>
    <row r="77716" spans="9:12" ht="15" x14ac:dyDescent="0.25">
      <c r="I77716"/>
      <c r="J77716"/>
      <c r="K77716"/>
      <c r="L77716"/>
    </row>
    <row r="77717" spans="9:12" ht="15" x14ac:dyDescent="0.25">
      <c r="I77717"/>
      <c r="J77717"/>
      <c r="K77717"/>
      <c r="L77717"/>
    </row>
    <row r="77718" spans="9:12" ht="15" x14ac:dyDescent="0.25">
      <c r="I77718"/>
      <c r="J77718"/>
      <c r="K77718"/>
      <c r="L77718"/>
    </row>
    <row r="77719" spans="9:12" ht="15" x14ac:dyDescent="0.25">
      <c r="I77719"/>
      <c r="J77719"/>
      <c r="K77719"/>
      <c r="L77719"/>
    </row>
    <row r="77720" spans="9:12" ht="15" x14ac:dyDescent="0.25">
      <c r="I77720"/>
      <c r="J77720"/>
      <c r="K77720"/>
      <c r="L77720"/>
    </row>
    <row r="77721" spans="9:12" ht="15" x14ac:dyDescent="0.25">
      <c r="I77721"/>
      <c r="J77721"/>
      <c r="K77721"/>
      <c r="L77721"/>
    </row>
    <row r="77722" spans="9:12" ht="15" x14ac:dyDescent="0.25">
      <c r="I77722"/>
      <c r="J77722"/>
      <c r="K77722"/>
      <c r="L77722"/>
    </row>
    <row r="77723" spans="9:12" ht="15" x14ac:dyDescent="0.25">
      <c r="I77723"/>
      <c r="J77723"/>
      <c r="K77723"/>
      <c r="L77723"/>
    </row>
    <row r="77724" spans="9:12" ht="15" x14ac:dyDescent="0.25">
      <c r="I77724"/>
      <c r="J77724"/>
      <c r="K77724"/>
      <c r="L77724"/>
    </row>
    <row r="77725" spans="9:12" ht="15" x14ac:dyDescent="0.25">
      <c r="I77725"/>
      <c r="J77725"/>
      <c r="K77725"/>
      <c r="L77725"/>
    </row>
    <row r="77726" spans="9:12" ht="15" x14ac:dyDescent="0.25">
      <c r="I77726"/>
      <c r="J77726"/>
      <c r="K77726"/>
      <c r="L77726"/>
    </row>
    <row r="77727" spans="9:12" ht="15" x14ac:dyDescent="0.25">
      <c r="I77727"/>
      <c r="J77727"/>
      <c r="K77727"/>
      <c r="L77727"/>
    </row>
    <row r="77728" spans="9:12" ht="15" x14ac:dyDescent="0.25">
      <c r="I77728"/>
      <c r="J77728"/>
      <c r="K77728"/>
      <c r="L77728"/>
    </row>
    <row r="77729" spans="9:12" ht="15" x14ac:dyDescent="0.25">
      <c r="I77729"/>
      <c r="J77729"/>
      <c r="K77729"/>
      <c r="L77729"/>
    </row>
    <row r="77730" spans="9:12" ht="15" x14ac:dyDescent="0.25">
      <c r="I77730"/>
      <c r="J77730"/>
      <c r="K77730"/>
      <c r="L77730"/>
    </row>
    <row r="77731" spans="9:12" ht="15" x14ac:dyDescent="0.25">
      <c r="I77731"/>
      <c r="J77731"/>
      <c r="K77731"/>
      <c r="L77731"/>
    </row>
    <row r="77732" spans="9:12" ht="15" x14ac:dyDescent="0.25">
      <c r="I77732"/>
      <c r="J77732"/>
      <c r="K77732"/>
      <c r="L77732"/>
    </row>
    <row r="77733" spans="9:12" ht="15" x14ac:dyDescent="0.25">
      <c r="I77733"/>
      <c r="J77733"/>
      <c r="K77733"/>
      <c r="L77733"/>
    </row>
    <row r="77734" spans="9:12" ht="15" x14ac:dyDescent="0.25">
      <c r="I77734"/>
      <c r="J77734"/>
      <c r="K77734"/>
      <c r="L77734"/>
    </row>
    <row r="77735" spans="9:12" ht="15" x14ac:dyDescent="0.25">
      <c r="I77735"/>
      <c r="J77735"/>
      <c r="K77735"/>
      <c r="L77735"/>
    </row>
    <row r="77736" spans="9:12" ht="15" x14ac:dyDescent="0.25">
      <c r="I77736"/>
      <c r="J77736"/>
      <c r="K77736"/>
      <c r="L77736"/>
    </row>
    <row r="77737" spans="9:12" ht="15" x14ac:dyDescent="0.25">
      <c r="I77737"/>
      <c r="J77737"/>
      <c r="K77737"/>
      <c r="L77737"/>
    </row>
    <row r="77738" spans="9:12" ht="15" x14ac:dyDescent="0.25">
      <c r="I77738"/>
      <c r="J77738"/>
      <c r="K77738"/>
      <c r="L77738"/>
    </row>
    <row r="77739" spans="9:12" ht="15" x14ac:dyDescent="0.25">
      <c r="I77739"/>
      <c r="J77739"/>
      <c r="K77739"/>
      <c r="L77739"/>
    </row>
    <row r="77740" spans="9:12" ht="15" x14ac:dyDescent="0.25">
      <c r="I77740"/>
      <c r="J77740"/>
      <c r="K77740"/>
      <c r="L77740"/>
    </row>
    <row r="77741" spans="9:12" ht="15" x14ac:dyDescent="0.25">
      <c r="I77741"/>
      <c r="J77741"/>
      <c r="K77741"/>
      <c r="L77741"/>
    </row>
    <row r="77742" spans="9:12" ht="15" x14ac:dyDescent="0.25">
      <c r="I77742"/>
      <c r="J77742"/>
      <c r="K77742"/>
      <c r="L77742"/>
    </row>
    <row r="77743" spans="9:12" ht="15" x14ac:dyDescent="0.25">
      <c r="I77743"/>
      <c r="J77743"/>
      <c r="K77743"/>
      <c r="L77743"/>
    </row>
    <row r="77744" spans="9:12" ht="15" x14ac:dyDescent="0.25">
      <c r="I77744"/>
      <c r="J77744"/>
      <c r="K77744"/>
      <c r="L77744"/>
    </row>
    <row r="77745" spans="9:12" ht="15" x14ac:dyDescent="0.25">
      <c r="I77745"/>
      <c r="J77745"/>
      <c r="K77745"/>
      <c r="L77745"/>
    </row>
    <row r="77746" spans="9:12" ht="15" x14ac:dyDescent="0.25">
      <c r="I77746"/>
      <c r="J77746"/>
      <c r="K77746"/>
      <c r="L77746"/>
    </row>
    <row r="77747" spans="9:12" ht="15" x14ac:dyDescent="0.25">
      <c r="I77747"/>
      <c r="J77747"/>
      <c r="K77747"/>
      <c r="L77747"/>
    </row>
    <row r="77748" spans="9:12" ht="15" x14ac:dyDescent="0.25">
      <c r="I77748"/>
      <c r="J77748"/>
      <c r="K77748"/>
      <c r="L77748"/>
    </row>
    <row r="77749" spans="9:12" ht="15" x14ac:dyDescent="0.25">
      <c r="I77749"/>
      <c r="J77749"/>
      <c r="K77749"/>
      <c r="L77749"/>
    </row>
    <row r="77750" spans="9:12" ht="15" x14ac:dyDescent="0.25">
      <c r="I77750"/>
      <c r="J77750"/>
      <c r="K77750"/>
      <c r="L77750"/>
    </row>
    <row r="77751" spans="9:12" ht="15" x14ac:dyDescent="0.25">
      <c r="I77751"/>
      <c r="J77751"/>
      <c r="K77751"/>
      <c r="L77751"/>
    </row>
    <row r="77752" spans="9:12" ht="15" x14ac:dyDescent="0.25">
      <c r="I77752"/>
      <c r="J77752"/>
      <c r="K77752"/>
      <c r="L77752"/>
    </row>
    <row r="77753" spans="9:12" ht="15" x14ac:dyDescent="0.25">
      <c r="I77753"/>
      <c r="J77753"/>
      <c r="K77753"/>
      <c r="L77753"/>
    </row>
    <row r="77754" spans="9:12" ht="15" x14ac:dyDescent="0.25">
      <c r="I77754"/>
      <c r="J77754"/>
      <c r="K77754"/>
      <c r="L77754"/>
    </row>
    <row r="77755" spans="9:12" ht="15" x14ac:dyDescent="0.25">
      <c r="I77755"/>
      <c r="J77755"/>
      <c r="K77755"/>
      <c r="L77755"/>
    </row>
    <row r="77756" spans="9:12" ht="15" x14ac:dyDescent="0.25">
      <c r="I77756"/>
      <c r="J77756"/>
      <c r="K77756"/>
      <c r="L77756"/>
    </row>
    <row r="77757" spans="9:12" ht="15" x14ac:dyDescent="0.25">
      <c r="I77757"/>
      <c r="J77757"/>
      <c r="K77757"/>
      <c r="L77757"/>
    </row>
    <row r="77758" spans="9:12" ht="15" x14ac:dyDescent="0.25">
      <c r="I77758"/>
      <c r="J77758"/>
      <c r="K77758"/>
      <c r="L77758"/>
    </row>
    <row r="77759" spans="9:12" ht="15" x14ac:dyDescent="0.25">
      <c r="I77759"/>
      <c r="J77759"/>
      <c r="K77759"/>
      <c r="L77759"/>
    </row>
    <row r="77760" spans="9:12" ht="15" x14ac:dyDescent="0.25">
      <c r="I77760"/>
      <c r="J77760"/>
      <c r="K77760"/>
      <c r="L77760"/>
    </row>
    <row r="77761" spans="9:12" ht="15" x14ac:dyDescent="0.25">
      <c r="I77761"/>
      <c r="J77761"/>
      <c r="K77761"/>
      <c r="L77761"/>
    </row>
    <row r="77762" spans="9:12" ht="15" x14ac:dyDescent="0.25">
      <c r="I77762"/>
      <c r="J77762"/>
      <c r="K77762"/>
      <c r="L77762"/>
    </row>
    <row r="77763" spans="9:12" ht="15" x14ac:dyDescent="0.25">
      <c r="I77763"/>
      <c r="J77763"/>
      <c r="K77763"/>
      <c r="L77763"/>
    </row>
    <row r="77764" spans="9:12" ht="15" x14ac:dyDescent="0.25">
      <c r="I77764"/>
      <c r="J77764"/>
      <c r="K77764"/>
      <c r="L77764"/>
    </row>
    <row r="77765" spans="9:12" ht="15" x14ac:dyDescent="0.25">
      <c r="I77765"/>
      <c r="J77765"/>
      <c r="K77765"/>
      <c r="L77765"/>
    </row>
    <row r="77766" spans="9:12" ht="15" x14ac:dyDescent="0.25">
      <c r="I77766"/>
      <c r="J77766"/>
      <c r="K77766"/>
      <c r="L77766"/>
    </row>
    <row r="77767" spans="9:12" ht="15" x14ac:dyDescent="0.25">
      <c r="I77767"/>
      <c r="J77767"/>
      <c r="K77767"/>
      <c r="L77767"/>
    </row>
    <row r="77768" spans="9:12" ht="15" x14ac:dyDescent="0.25">
      <c r="I77768"/>
      <c r="J77768"/>
      <c r="K77768"/>
      <c r="L77768"/>
    </row>
    <row r="77769" spans="9:12" ht="15" x14ac:dyDescent="0.25">
      <c r="I77769"/>
      <c r="J77769"/>
      <c r="K77769"/>
      <c r="L77769"/>
    </row>
    <row r="77770" spans="9:12" ht="15" x14ac:dyDescent="0.25">
      <c r="I77770"/>
      <c r="J77770"/>
      <c r="K77770"/>
      <c r="L77770"/>
    </row>
    <row r="77771" spans="9:12" ht="15" x14ac:dyDescent="0.25">
      <c r="I77771"/>
      <c r="J77771"/>
      <c r="K77771"/>
      <c r="L77771"/>
    </row>
    <row r="77772" spans="9:12" ht="15" x14ac:dyDescent="0.25">
      <c r="I77772"/>
      <c r="J77772"/>
      <c r="K77772"/>
      <c r="L77772"/>
    </row>
    <row r="77773" spans="9:12" ht="15" x14ac:dyDescent="0.25">
      <c r="I77773"/>
      <c r="J77773"/>
      <c r="K77773"/>
      <c r="L77773"/>
    </row>
    <row r="77774" spans="9:12" ht="15" x14ac:dyDescent="0.25">
      <c r="I77774"/>
      <c r="J77774"/>
      <c r="K77774"/>
      <c r="L77774"/>
    </row>
    <row r="77775" spans="9:12" ht="15" x14ac:dyDescent="0.25">
      <c r="I77775"/>
      <c r="J77775"/>
      <c r="K77775"/>
      <c r="L77775"/>
    </row>
    <row r="77776" spans="9:12" ht="15" x14ac:dyDescent="0.25">
      <c r="I77776"/>
      <c r="J77776"/>
      <c r="K77776"/>
      <c r="L77776"/>
    </row>
    <row r="77777" spans="9:12" ht="15" x14ac:dyDescent="0.25">
      <c r="I77777"/>
      <c r="J77777"/>
      <c r="K77777"/>
      <c r="L77777"/>
    </row>
    <row r="77778" spans="9:12" ht="15" x14ac:dyDescent="0.25">
      <c r="I77778"/>
      <c r="J77778"/>
      <c r="K77778"/>
      <c r="L77778"/>
    </row>
    <row r="77779" spans="9:12" ht="15" x14ac:dyDescent="0.25">
      <c r="I77779"/>
      <c r="J77779"/>
      <c r="K77779"/>
      <c r="L77779"/>
    </row>
    <row r="77780" spans="9:12" ht="15" x14ac:dyDescent="0.25">
      <c r="I77780"/>
      <c r="J77780"/>
      <c r="K77780"/>
      <c r="L77780"/>
    </row>
    <row r="77781" spans="9:12" ht="15" x14ac:dyDescent="0.25">
      <c r="I77781"/>
      <c r="J77781"/>
      <c r="K77781"/>
      <c r="L77781"/>
    </row>
    <row r="77782" spans="9:12" ht="15" x14ac:dyDescent="0.25">
      <c r="I77782"/>
      <c r="J77782"/>
      <c r="K77782"/>
      <c r="L77782"/>
    </row>
    <row r="77783" spans="9:12" ht="15" x14ac:dyDescent="0.25">
      <c r="I77783"/>
      <c r="J77783"/>
      <c r="K77783"/>
      <c r="L77783"/>
    </row>
    <row r="77784" spans="9:12" ht="15" x14ac:dyDescent="0.25">
      <c r="I77784"/>
      <c r="J77784"/>
      <c r="K77784"/>
      <c r="L77784"/>
    </row>
    <row r="77785" spans="9:12" ht="15" x14ac:dyDescent="0.25">
      <c r="I77785"/>
      <c r="J77785"/>
      <c r="K77785"/>
      <c r="L77785"/>
    </row>
    <row r="77786" spans="9:12" ht="15" x14ac:dyDescent="0.25">
      <c r="I77786"/>
      <c r="J77786"/>
      <c r="K77786"/>
      <c r="L77786"/>
    </row>
    <row r="77787" spans="9:12" ht="15" x14ac:dyDescent="0.25">
      <c r="I77787"/>
      <c r="J77787"/>
      <c r="K77787"/>
      <c r="L77787"/>
    </row>
    <row r="77788" spans="9:12" ht="15" x14ac:dyDescent="0.25">
      <c r="I77788"/>
      <c r="J77788"/>
      <c r="K77788"/>
      <c r="L77788"/>
    </row>
    <row r="77789" spans="9:12" ht="15" x14ac:dyDescent="0.25">
      <c r="I77789"/>
      <c r="J77789"/>
      <c r="K77789"/>
      <c r="L77789"/>
    </row>
    <row r="77790" spans="9:12" ht="15" x14ac:dyDescent="0.25">
      <c r="I77790"/>
      <c r="J77790"/>
      <c r="K77790"/>
      <c r="L77790"/>
    </row>
    <row r="77791" spans="9:12" ht="15" x14ac:dyDescent="0.25">
      <c r="I77791"/>
      <c r="J77791"/>
      <c r="K77791"/>
      <c r="L77791"/>
    </row>
    <row r="77792" spans="9:12" ht="15" x14ac:dyDescent="0.25">
      <c r="I77792"/>
      <c r="J77792"/>
      <c r="K77792"/>
      <c r="L77792"/>
    </row>
    <row r="77793" spans="9:12" ht="15" x14ac:dyDescent="0.25">
      <c r="I77793"/>
      <c r="J77793"/>
      <c r="K77793"/>
      <c r="L77793"/>
    </row>
    <row r="77794" spans="9:12" ht="15" x14ac:dyDescent="0.25">
      <c r="I77794"/>
      <c r="J77794"/>
      <c r="K77794"/>
      <c r="L77794"/>
    </row>
    <row r="77795" spans="9:12" ht="15" x14ac:dyDescent="0.25">
      <c r="I77795"/>
      <c r="J77795"/>
      <c r="K77795"/>
      <c r="L77795"/>
    </row>
    <row r="77796" spans="9:12" ht="15" x14ac:dyDescent="0.25">
      <c r="I77796"/>
      <c r="J77796"/>
      <c r="K77796"/>
      <c r="L77796"/>
    </row>
    <row r="77797" spans="9:12" ht="15" x14ac:dyDescent="0.25">
      <c r="I77797"/>
      <c r="J77797"/>
      <c r="K77797"/>
      <c r="L77797"/>
    </row>
    <row r="77798" spans="9:12" ht="15" x14ac:dyDescent="0.25">
      <c r="I77798"/>
      <c r="J77798"/>
      <c r="K77798"/>
      <c r="L77798"/>
    </row>
    <row r="77799" spans="9:12" ht="15" x14ac:dyDescent="0.25">
      <c r="I77799"/>
      <c r="J77799"/>
      <c r="K77799"/>
      <c r="L77799"/>
    </row>
    <row r="77800" spans="9:12" ht="15" x14ac:dyDescent="0.25">
      <c r="I77800"/>
      <c r="J77800"/>
      <c r="K77800"/>
      <c r="L77800"/>
    </row>
    <row r="77801" spans="9:12" ht="15" x14ac:dyDescent="0.25">
      <c r="I77801"/>
      <c r="J77801"/>
      <c r="K77801"/>
      <c r="L77801"/>
    </row>
    <row r="77802" spans="9:12" ht="15" x14ac:dyDescent="0.25">
      <c r="I77802"/>
      <c r="J77802"/>
      <c r="K77802"/>
      <c r="L77802"/>
    </row>
    <row r="77803" spans="9:12" ht="15" x14ac:dyDescent="0.25">
      <c r="I77803"/>
      <c r="J77803"/>
      <c r="K77803"/>
      <c r="L77803"/>
    </row>
    <row r="77804" spans="9:12" ht="15" x14ac:dyDescent="0.25">
      <c r="I77804"/>
      <c r="J77804"/>
      <c r="K77804"/>
      <c r="L77804"/>
    </row>
    <row r="77805" spans="9:12" ht="15" x14ac:dyDescent="0.25">
      <c r="I77805"/>
      <c r="J77805"/>
      <c r="K77805"/>
      <c r="L77805"/>
    </row>
    <row r="77806" spans="9:12" ht="15" x14ac:dyDescent="0.25">
      <c r="I77806"/>
      <c r="J77806"/>
      <c r="K77806"/>
      <c r="L77806"/>
    </row>
    <row r="77807" spans="9:12" ht="15" x14ac:dyDescent="0.25">
      <c r="I77807"/>
      <c r="J77807"/>
      <c r="K77807"/>
      <c r="L77807"/>
    </row>
    <row r="77808" spans="9:12" ht="15" x14ac:dyDescent="0.25">
      <c r="I77808"/>
      <c r="J77808"/>
      <c r="K77808"/>
      <c r="L77808"/>
    </row>
    <row r="77809" spans="9:12" ht="15" x14ac:dyDescent="0.25">
      <c r="I77809"/>
      <c r="J77809"/>
      <c r="K77809"/>
      <c r="L77809"/>
    </row>
    <row r="77810" spans="9:12" ht="15" x14ac:dyDescent="0.25">
      <c r="I77810"/>
      <c r="J77810"/>
      <c r="K77810"/>
      <c r="L77810"/>
    </row>
    <row r="77811" spans="9:12" ht="15" x14ac:dyDescent="0.25">
      <c r="I77811"/>
      <c r="J77811"/>
      <c r="K77811"/>
      <c r="L77811"/>
    </row>
    <row r="77812" spans="9:12" ht="15" x14ac:dyDescent="0.25">
      <c r="I77812"/>
      <c r="J77812"/>
      <c r="K77812"/>
      <c r="L77812"/>
    </row>
    <row r="77813" spans="9:12" ht="15" x14ac:dyDescent="0.25">
      <c r="I77813"/>
      <c r="J77813"/>
      <c r="K77813"/>
      <c r="L77813"/>
    </row>
    <row r="77814" spans="9:12" ht="15" x14ac:dyDescent="0.25">
      <c r="I77814"/>
      <c r="J77814"/>
      <c r="K77814"/>
      <c r="L77814"/>
    </row>
    <row r="77815" spans="9:12" ht="15" x14ac:dyDescent="0.25">
      <c r="I77815"/>
      <c r="J77815"/>
      <c r="K77815"/>
      <c r="L77815"/>
    </row>
    <row r="77816" spans="9:12" ht="15" x14ac:dyDescent="0.25">
      <c r="I77816"/>
      <c r="J77816"/>
      <c r="K77816"/>
      <c r="L77816"/>
    </row>
    <row r="77817" spans="9:12" ht="15" x14ac:dyDescent="0.25">
      <c r="I77817"/>
      <c r="J77817"/>
      <c r="K77817"/>
      <c r="L77817"/>
    </row>
    <row r="77818" spans="9:12" ht="15" x14ac:dyDescent="0.25">
      <c r="I77818"/>
      <c r="J77818"/>
      <c r="K77818"/>
      <c r="L77818"/>
    </row>
    <row r="77819" spans="9:12" ht="15" x14ac:dyDescent="0.25">
      <c r="I77819"/>
      <c r="J77819"/>
      <c r="K77819"/>
      <c r="L77819"/>
    </row>
    <row r="77820" spans="9:12" ht="15" x14ac:dyDescent="0.25">
      <c r="I77820"/>
      <c r="J77820"/>
      <c r="K77820"/>
      <c r="L77820"/>
    </row>
    <row r="77821" spans="9:12" ht="15" x14ac:dyDescent="0.25">
      <c r="I77821"/>
      <c r="J77821"/>
      <c r="K77821"/>
      <c r="L77821"/>
    </row>
    <row r="77822" spans="9:12" ht="15" x14ac:dyDescent="0.25">
      <c r="I77822"/>
      <c r="J77822"/>
      <c r="K77822"/>
      <c r="L77822"/>
    </row>
    <row r="77823" spans="9:12" ht="15" x14ac:dyDescent="0.25">
      <c r="I77823"/>
      <c r="J77823"/>
      <c r="K77823"/>
      <c r="L77823"/>
    </row>
    <row r="77824" spans="9:12" ht="15" x14ac:dyDescent="0.25">
      <c r="I77824"/>
      <c r="J77824"/>
      <c r="K77824"/>
      <c r="L77824"/>
    </row>
    <row r="77825" spans="9:12" ht="15" x14ac:dyDescent="0.25">
      <c r="I77825"/>
      <c r="J77825"/>
      <c r="K77825"/>
      <c r="L77825"/>
    </row>
    <row r="77826" spans="9:12" ht="15" x14ac:dyDescent="0.25">
      <c r="I77826"/>
      <c r="J77826"/>
      <c r="K77826"/>
      <c r="L77826"/>
    </row>
    <row r="77827" spans="9:12" ht="15" x14ac:dyDescent="0.25">
      <c r="I77827"/>
      <c r="J77827"/>
      <c r="K77827"/>
      <c r="L77827"/>
    </row>
    <row r="77828" spans="9:12" ht="15" x14ac:dyDescent="0.25">
      <c r="I77828"/>
      <c r="J77828"/>
      <c r="K77828"/>
      <c r="L77828"/>
    </row>
    <row r="77829" spans="9:12" ht="15" x14ac:dyDescent="0.25">
      <c r="I77829"/>
      <c r="J77829"/>
      <c r="K77829"/>
      <c r="L77829"/>
    </row>
    <row r="77830" spans="9:12" ht="15" x14ac:dyDescent="0.25">
      <c r="I77830"/>
      <c r="J77830"/>
      <c r="K77830"/>
      <c r="L77830"/>
    </row>
    <row r="77831" spans="9:12" ht="15" x14ac:dyDescent="0.25">
      <c r="I77831"/>
      <c r="J77831"/>
      <c r="K77831"/>
      <c r="L77831"/>
    </row>
    <row r="77832" spans="9:12" ht="15" x14ac:dyDescent="0.25">
      <c r="I77832"/>
      <c r="J77832"/>
      <c r="K77832"/>
      <c r="L77832"/>
    </row>
    <row r="77833" spans="9:12" ht="15" x14ac:dyDescent="0.25">
      <c r="I77833"/>
      <c r="J77833"/>
      <c r="K77833"/>
      <c r="L77833"/>
    </row>
    <row r="77834" spans="9:12" ht="15" x14ac:dyDescent="0.25">
      <c r="I77834"/>
      <c r="J77834"/>
      <c r="K77834"/>
      <c r="L77834"/>
    </row>
    <row r="77835" spans="9:12" ht="15" x14ac:dyDescent="0.25">
      <c r="I77835"/>
      <c r="J77835"/>
      <c r="K77835"/>
      <c r="L77835"/>
    </row>
    <row r="77836" spans="9:12" ht="15" x14ac:dyDescent="0.25">
      <c r="I77836"/>
      <c r="J77836"/>
      <c r="K77836"/>
      <c r="L77836"/>
    </row>
    <row r="77837" spans="9:12" ht="15" x14ac:dyDescent="0.25">
      <c r="I77837"/>
      <c r="J77837"/>
      <c r="K77837"/>
      <c r="L77837"/>
    </row>
    <row r="77838" spans="9:12" ht="15" x14ac:dyDescent="0.25">
      <c r="I77838"/>
      <c r="J77838"/>
      <c r="K77838"/>
      <c r="L77838"/>
    </row>
    <row r="77839" spans="9:12" ht="15" x14ac:dyDescent="0.25">
      <c r="I77839"/>
      <c r="J77839"/>
      <c r="K77839"/>
      <c r="L77839"/>
    </row>
    <row r="77840" spans="9:12" ht="15" x14ac:dyDescent="0.25">
      <c r="I77840"/>
      <c r="J77840"/>
      <c r="K77840"/>
      <c r="L77840"/>
    </row>
    <row r="77841" spans="9:12" ht="15" x14ac:dyDescent="0.25">
      <c r="I77841"/>
      <c r="J77841"/>
      <c r="K77841"/>
      <c r="L77841"/>
    </row>
    <row r="77842" spans="9:12" ht="15" x14ac:dyDescent="0.25">
      <c r="I77842"/>
      <c r="J77842"/>
      <c r="K77842"/>
      <c r="L77842"/>
    </row>
    <row r="77843" spans="9:12" ht="15" x14ac:dyDescent="0.25">
      <c r="I77843"/>
      <c r="J77843"/>
      <c r="K77843"/>
      <c r="L77843"/>
    </row>
    <row r="77844" spans="9:12" ht="15" x14ac:dyDescent="0.25">
      <c r="I77844"/>
      <c r="J77844"/>
      <c r="K77844"/>
      <c r="L77844"/>
    </row>
    <row r="77845" spans="9:12" ht="15" x14ac:dyDescent="0.25">
      <c r="I77845"/>
      <c r="J77845"/>
      <c r="K77845"/>
      <c r="L77845"/>
    </row>
    <row r="77846" spans="9:12" ht="15" x14ac:dyDescent="0.25">
      <c r="I77846"/>
      <c r="J77846"/>
      <c r="K77846"/>
      <c r="L77846"/>
    </row>
    <row r="77847" spans="9:12" ht="15" x14ac:dyDescent="0.25">
      <c r="I77847"/>
      <c r="J77847"/>
      <c r="K77847"/>
      <c r="L77847"/>
    </row>
    <row r="77848" spans="9:12" ht="15" x14ac:dyDescent="0.25">
      <c r="I77848"/>
      <c r="J77848"/>
      <c r="K77848"/>
      <c r="L77848"/>
    </row>
    <row r="77849" spans="9:12" ht="15" x14ac:dyDescent="0.25">
      <c r="I77849"/>
      <c r="J77849"/>
      <c r="K77849"/>
      <c r="L77849"/>
    </row>
    <row r="77850" spans="9:12" ht="15" x14ac:dyDescent="0.25">
      <c r="I77850"/>
      <c r="J77850"/>
      <c r="K77850"/>
      <c r="L77850"/>
    </row>
    <row r="77851" spans="9:12" ht="15" x14ac:dyDescent="0.25">
      <c r="I77851"/>
      <c r="J77851"/>
      <c r="K77851"/>
      <c r="L77851"/>
    </row>
    <row r="77852" spans="9:12" ht="15" x14ac:dyDescent="0.25">
      <c r="I77852"/>
      <c r="J77852"/>
      <c r="K77852"/>
      <c r="L77852"/>
    </row>
    <row r="77853" spans="9:12" ht="15" x14ac:dyDescent="0.25">
      <c r="I77853"/>
      <c r="J77853"/>
      <c r="K77853"/>
      <c r="L77853"/>
    </row>
    <row r="77854" spans="9:12" ht="15" x14ac:dyDescent="0.25">
      <c r="I77854"/>
      <c r="J77854"/>
      <c r="K77854"/>
      <c r="L77854"/>
    </row>
    <row r="77855" spans="9:12" ht="15" x14ac:dyDescent="0.25">
      <c r="I77855"/>
      <c r="J77855"/>
      <c r="K77855"/>
      <c r="L77855"/>
    </row>
    <row r="77856" spans="9:12" ht="15" x14ac:dyDescent="0.25">
      <c r="I77856"/>
      <c r="J77856"/>
      <c r="K77856"/>
      <c r="L77856"/>
    </row>
    <row r="77857" spans="9:12" ht="15" x14ac:dyDescent="0.25">
      <c r="I77857"/>
      <c r="J77857"/>
      <c r="K77857"/>
      <c r="L77857"/>
    </row>
    <row r="77858" spans="9:12" ht="15" x14ac:dyDescent="0.25">
      <c r="I77858"/>
      <c r="J77858"/>
      <c r="K77858"/>
      <c r="L77858"/>
    </row>
    <row r="77859" spans="9:12" ht="15" x14ac:dyDescent="0.25">
      <c r="I77859"/>
      <c r="J77859"/>
      <c r="K77859"/>
      <c r="L77859"/>
    </row>
    <row r="77860" spans="9:12" ht="15" x14ac:dyDescent="0.25">
      <c r="I77860"/>
      <c r="J77860"/>
      <c r="K77860"/>
      <c r="L77860"/>
    </row>
    <row r="77861" spans="9:12" ht="15" x14ac:dyDescent="0.25">
      <c r="I77861"/>
      <c r="J77861"/>
      <c r="K77861"/>
      <c r="L77861"/>
    </row>
    <row r="77862" spans="9:12" ht="15" x14ac:dyDescent="0.25">
      <c r="I77862"/>
      <c r="J77862"/>
      <c r="K77862"/>
      <c r="L77862"/>
    </row>
    <row r="77863" spans="9:12" ht="15" x14ac:dyDescent="0.25">
      <c r="I77863"/>
      <c r="J77863"/>
      <c r="K77863"/>
      <c r="L77863"/>
    </row>
    <row r="77864" spans="9:12" ht="15" x14ac:dyDescent="0.25">
      <c r="I77864"/>
      <c r="J77864"/>
      <c r="K77864"/>
      <c r="L77864"/>
    </row>
    <row r="77865" spans="9:12" ht="15" x14ac:dyDescent="0.25">
      <c r="I77865"/>
      <c r="J77865"/>
      <c r="K77865"/>
      <c r="L77865"/>
    </row>
    <row r="77866" spans="9:12" ht="15" x14ac:dyDescent="0.25">
      <c r="I77866"/>
      <c r="J77866"/>
      <c r="K77866"/>
      <c r="L77866"/>
    </row>
    <row r="77867" spans="9:12" ht="15" x14ac:dyDescent="0.25">
      <c r="I77867"/>
      <c r="J77867"/>
      <c r="K77867"/>
      <c r="L77867"/>
    </row>
    <row r="77868" spans="9:12" ht="15" x14ac:dyDescent="0.25">
      <c r="I77868"/>
      <c r="J77868"/>
      <c r="K77868"/>
      <c r="L77868"/>
    </row>
    <row r="77869" spans="9:12" ht="15" x14ac:dyDescent="0.25">
      <c r="I77869"/>
      <c r="J77869"/>
      <c r="K77869"/>
      <c r="L77869"/>
    </row>
    <row r="77870" spans="9:12" ht="15" x14ac:dyDescent="0.25">
      <c r="I77870"/>
      <c r="J77870"/>
      <c r="K77870"/>
      <c r="L77870"/>
    </row>
    <row r="77871" spans="9:12" ht="15" x14ac:dyDescent="0.25">
      <c r="I77871"/>
      <c r="J77871"/>
      <c r="K77871"/>
      <c r="L77871"/>
    </row>
    <row r="77872" spans="9:12" ht="15" x14ac:dyDescent="0.25">
      <c r="I77872"/>
      <c r="J77872"/>
      <c r="K77872"/>
      <c r="L77872"/>
    </row>
    <row r="77873" spans="9:12" ht="15" x14ac:dyDescent="0.25">
      <c r="I77873"/>
      <c r="J77873"/>
      <c r="K77873"/>
      <c r="L77873"/>
    </row>
    <row r="77874" spans="9:12" ht="15" x14ac:dyDescent="0.25">
      <c r="I77874"/>
      <c r="J77874"/>
      <c r="K77874"/>
      <c r="L77874"/>
    </row>
    <row r="77875" spans="9:12" ht="15" x14ac:dyDescent="0.25">
      <c r="I77875"/>
      <c r="J77875"/>
      <c r="K77875"/>
      <c r="L77875"/>
    </row>
    <row r="77876" spans="9:12" ht="15" x14ac:dyDescent="0.25">
      <c r="I77876"/>
      <c r="J77876"/>
      <c r="K77876"/>
      <c r="L77876"/>
    </row>
    <row r="77877" spans="9:12" ht="15" x14ac:dyDescent="0.25">
      <c r="I77877"/>
      <c r="J77877"/>
      <c r="K77877"/>
      <c r="L77877"/>
    </row>
    <row r="77878" spans="9:12" ht="15" x14ac:dyDescent="0.25">
      <c r="I77878"/>
      <c r="J77878"/>
      <c r="K77878"/>
      <c r="L77878"/>
    </row>
    <row r="77879" spans="9:12" ht="15" x14ac:dyDescent="0.25">
      <c r="I77879"/>
      <c r="J77879"/>
      <c r="K77879"/>
      <c r="L77879"/>
    </row>
    <row r="77880" spans="9:12" ht="15" x14ac:dyDescent="0.25">
      <c r="I77880"/>
      <c r="J77880"/>
      <c r="K77880"/>
      <c r="L77880"/>
    </row>
    <row r="77881" spans="9:12" ht="15" x14ac:dyDescent="0.25">
      <c r="I77881"/>
      <c r="J77881"/>
      <c r="K77881"/>
      <c r="L77881"/>
    </row>
    <row r="77882" spans="9:12" ht="15" x14ac:dyDescent="0.25">
      <c r="I77882"/>
      <c r="J77882"/>
      <c r="K77882"/>
      <c r="L77882"/>
    </row>
    <row r="77883" spans="9:12" ht="15" x14ac:dyDescent="0.25">
      <c r="I77883"/>
      <c r="J77883"/>
      <c r="K77883"/>
      <c r="L77883"/>
    </row>
    <row r="77884" spans="9:12" ht="15" x14ac:dyDescent="0.25">
      <c r="I77884"/>
      <c r="J77884"/>
      <c r="K77884"/>
      <c r="L77884"/>
    </row>
    <row r="77885" spans="9:12" ht="15" x14ac:dyDescent="0.25">
      <c r="I77885"/>
      <c r="J77885"/>
      <c r="K77885"/>
      <c r="L77885"/>
    </row>
    <row r="77886" spans="9:12" ht="15" x14ac:dyDescent="0.25">
      <c r="I77886"/>
      <c r="J77886"/>
      <c r="K77886"/>
      <c r="L77886"/>
    </row>
    <row r="77887" spans="9:12" ht="15" x14ac:dyDescent="0.25">
      <c r="I77887"/>
      <c r="J77887"/>
      <c r="K77887"/>
      <c r="L77887"/>
    </row>
    <row r="77888" spans="9:12" ht="15" x14ac:dyDescent="0.25">
      <c r="I77888"/>
      <c r="J77888"/>
      <c r="K77888"/>
      <c r="L77888"/>
    </row>
    <row r="77889" spans="9:12" ht="15" x14ac:dyDescent="0.25">
      <c r="I77889"/>
      <c r="J77889"/>
      <c r="K77889"/>
      <c r="L77889"/>
    </row>
    <row r="77890" spans="9:12" ht="15" x14ac:dyDescent="0.25">
      <c r="I77890"/>
      <c r="J77890"/>
      <c r="K77890"/>
      <c r="L77890"/>
    </row>
    <row r="77891" spans="9:12" ht="15" x14ac:dyDescent="0.25">
      <c r="I77891"/>
      <c r="J77891"/>
      <c r="K77891"/>
      <c r="L77891"/>
    </row>
    <row r="77892" spans="9:12" ht="15" x14ac:dyDescent="0.25">
      <c r="I77892"/>
      <c r="J77892"/>
      <c r="K77892"/>
      <c r="L77892"/>
    </row>
    <row r="77893" spans="9:12" ht="15" x14ac:dyDescent="0.25">
      <c r="I77893"/>
      <c r="J77893"/>
      <c r="K77893"/>
      <c r="L77893"/>
    </row>
    <row r="77894" spans="9:12" ht="15" x14ac:dyDescent="0.25">
      <c r="I77894"/>
      <c r="J77894"/>
      <c r="K77894"/>
      <c r="L77894"/>
    </row>
    <row r="77895" spans="9:12" ht="15" x14ac:dyDescent="0.25">
      <c r="I77895"/>
      <c r="J77895"/>
      <c r="K77895"/>
      <c r="L77895"/>
    </row>
    <row r="77896" spans="9:12" ht="15" x14ac:dyDescent="0.25">
      <c r="I77896"/>
      <c r="J77896"/>
      <c r="K77896"/>
      <c r="L77896"/>
    </row>
    <row r="77897" spans="9:12" ht="15" x14ac:dyDescent="0.25">
      <c r="I77897"/>
      <c r="J77897"/>
      <c r="K77897"/>
      <c r="L77897"/>
    </row>
    <row r="77898" spans="9:12" ht="15" x14ac:dyDescent="0.25">
      <c r="I77898"/>
      <c r="J77898"/>
      <c r="K77898"/>
      <c r="L77898"/>
    </row>
    <row r="77899" spans="9:12" ht="15" x14ac:dyDescent="0.25">
      <c r="I77899"/>
      <c r="J77899"/>
      <c r="K77899"/>
      <c r="L77899"/>
    </row>
    <row r="77900" spans="9:12" ht="15" x14ac:dyDescent="0.25">
      <c r="I77900"/>
      <c r="J77900"/>
      <c r="K77900"/>
      <c r="L77900"/>
    </row>
    <row r="77901" spans="9:12" ht="15" x14ac:dyDescent="0.25">
      <c r="I77901"/>
      <c r="J77901"/>
      <c r="K77901"/>
      <c r="L77901"/>
    </row>
    <row r="77902" spans="9:12" ht="15" x14ac:dyDescent="0.25">
      <c r="I77902"/>
      <c r="J77902"/>
      <c r="K77902"/>
      <c r="L77902"/>
    </row>
    <row r="77903" spans="9:12" ht="15" x14ac:dyDescent="0.25">
      <c r="I77903"/>
      <c r="J77903"/>
      <c r="K77903"/>
      <c r="L77903"/>
    </row>
    <row r="77904" spans="9:12" ht="15" x14ac:dyDescent="0.25">
      <c r="I77904"/>
      <c r="J77904"/>
      <c r="K77904"/>
      <c r="L77904"/>
    </row>
    <row r="77905" spans="9:12" ht="15" x14ac:dyDescent="0.25">
      <c r="I77905"/>
      <c r="J77905"/>
      <c r="K77905"/>
      <c r="L77905"/>
    </row>
    <row r="77906" spans="9:12" ht="15" x14ac:dyDescent="0.25">
      <c r="I77906"/>
      <c r="J77906"/>
      <c r="K77906"/>
      <c r="L77906"/>
    </row>
    <row r="77907" spans="9:12" ht="15" x14ac:dyDescent="0.25">
      <c r="I77907"/>
      <c r="J77907"/>
      <c r="K77907"/>
      <c r="L77907"/>
    </row>
    <row r="77908" spans="9:12" ht="15" x14ac:dyDescent="0.25">
      <c r="I77908"/>
      <c r="J77908"/>
      <c r="K77908"/>
      <c r="L77908"/>
    </row>
    <row r="77909" spans="9:12" ht="15" x14ac:dyDescent="0.25">
      <c r="I77909"/>
      <c r="J77909"/>
      <c r="K77909"/>
      <c r="L77909"/>
    </row>
    <row r="77910" spans="9:12" ht="15" x14ac:dyDescent="0.25">
      <c r="I77910"/>
      <c r="J77910"/>
      <c r="K77910"/>
      <c r="L77910"/>
    </row>
    <row r="77911" spans="9:12" ht="15" x14ac:dyDescent="0.25">
      <c r="I77911"/>
      <c r="J77911"/>
      <c r="K77911"/>
      <c r="L77911"/>
    </row>
    <row r="77912" spans="9:12" ht="15" x14ac:dyDescent="0.25">
      <c r="I77912"/>
      <c r="J77912"/>
      <c r="K77912"/>
      <c r="L77912"/>
    </row>
    <row r="77913" spans="9:12" ht="15" x14ac:dyDescent="0.25">
      <c r="I77913"/>
      <c r="J77913"/>
      <c r="K77913"/>
      <c r="L77913"/>
    </row>
    <row r="77914" spans="9:12" ht="15" x14ac:dyDescent="0.25">
      <c r="I77914"/>
      <c r="J77914"/>
      <c r="K77914"/>
      <c r="L77914"/>
    </row>
    <row r="77915" spans="9:12" ht="15" x14ac:dyDescent="0.25">
      <c r="I77915"/>
      <c r="J77915"/>
      <c r="K77915"/>
      <c r="L77915"/>
    </row>
    <row r="77916" spans="9:12" ht="15" x14ac:dyDescent="0.25">
      <c r="I77916"/>
      <c r="J77916"/>
      <c r="K77916"/>
      <c r="L77916"/>
    </row>
    <row r="77917" spans="9:12" ht="15" x14ac:dyDescent="0.25">
      <c r="I77917"/>
      <c r="J77917"/>
      <c r="K77917"/>
      <c r="L77917"/>
    </row>
    <row r="77918" spans="9:12" ht="15" x14ac:dyDescent="0.25">
      <c r="I77918"/>
      <c r="J77918"/>
      <c r="K77918"/>
      <c r="L77918"/>
    </row>
    <row r="77919" spans="9:12" ht="15" x14ac:dyDescent="0.25">
      <c r="I77919"/>
      <c r="J77919"/>
      <c r="K77919"/>
      <c r="L77919"/>
    </row>
    <row r="77920" spans="9:12" ht="15" x14ac:dyDescent="0.25">
      <c r="I77920"/>
      <c r="J77920"/>
      <c r="K77920"/>
      <c r="L77920"/>
    </row>
    <row r="77921" spans="9:12" ht="15" x14ac:dyDescent="0.25">
      <c r="I77921"/>
      <c r="J77921"/>
      <c r="K77921"/>
      <c r="L77921"/>
    </row>
    <row r="77922" spans="9:12" ht="15" x14ac:dyDescent="0.25">
      <c r="I77922"/>
      <c r="J77922"/>
      <c r="K77922"/>
      <c r="L77922"/>
    </row>
    <row r="77923" spans="9:12" ht="15" x14ac:dyDescent="0.25">
      <c r="I77923"/>
      <c r="J77923"/>
      <c r="K77923"/>
      <c r="L77923"/>
    </row>
    <row r="77924" spans="9:12" ht="15" x14ac:dyDescent="0.25">
      <c r="I77924"/>
      <c r="J77924"/>
      <c r="K77924"/>
      <c r="L77924"/>
    </row>
    <row r="77925" spans="9:12" ht="15" x14ac:dyDescent="0.25">
      <c r="I77925"/>
      <c r="J77925"/>
      <c r="K77925"/>
      <c r="L77925"/>
    </row>
    <row r="77926" spans="9:12" ht="15" x14ac:dyDescent="0.25">
      <c r="I77926"/>
      <c r="J77926"/>
      <c r="K77926"/>
      <c r="L77926"/>
    </row>
    <row r="77927" spans="9:12" ht="15" x14ac:dyDescent="0.25">
      <c r="I77927"/>
      <c r="J77927"/>
      <c r="K77927"/>
      <c r="L77927"/>
    </row>
    <row r="77928" spans="9:12" ht="15" x14ac:dyDescent="0.25">
      <c r="I77928"/>
      <c r="J77928"/>
      <c r="K77928"/>
      <c r="L77928"/>
    </row>
    <row r="77929" spans="9:12" ht="15" x14ac:dyDescent="0.25">
      <c r="I77929"/>
      <c r="J77929"/>
      <c r="K77929"/>
      <c r="L77929"/>
    </row>
    <row r="77930" spans="9:12" ht="15" x14ac:dyDescent="0.25">
      <c r="I77930"/>
      <c r="J77930"/>
      <c r="K77930"/>
      <c r="L77930"/>
    </row>
    <row r="77931" spans="9:12" ht="15" x14ac:dyDescent="0.25">
      <c r="I77931"/>
      <c r="J77931"/>
      <c r="K77931"/>
      <c r="L77931"/>
    </row>
    <row r="77932" spans="9:12" ht="15" x14ac:dyDescent="0.25">
      <c r="I77932"/>
      <c r="J77932"/>
      <c r="K77932"/>
      <c r="L77932"/>
    </row>
    <row r="77933" spans="9:12" ht="15" x14ac:dyDescent="0.25">
      <c r="I77933"/>
      <c r="J77933"/>
      <c r="K77933"/>
      <c r="L77933"/>
    </row>
    <row r="77934" spans="9:12" ht="15" x14ac:dyDescent="0.25">
      <c r="I77934"/>
      <c r="J77934"/>
      <c r="K77934"/>
      <c r="L77934"/>
    </row>
    <row r="77935" spans="9:12" ht="15" x14ac:dyDescent="0.25">
      <c r="I77935"/>
      <c r="J77935"/>
      <c r="K77935"/>
      <c r="L77935"/>
    </row>
    <row r="77936" spans="9:12" ht="15" x14ac:dyDescent="0.25">
      <c r="I77936"/>
      <c r="J77936"/>
      <c r="K77936"/>
      <c r="L77936"/>
    </row>
    <row r="77937" spans="9:12" ht="15" x14ac:dyDescent="0.25">
      <c r="I77937"/>
      <c r="J77937"/>
      <c r="K77937"/>
      <c r="L77937"/>
    </row>
    <row r="77938" spans="9:12" ht="15" x14ac:dyDescent="0.25">
      <c r="I77938"/>
      <c r="J77938"/>
      <c r="K77938"/>
      <c r="L77938"/>
    </row>
    <row r="77939" spans="9:12" ht="15" x14ac:dyDescent="0.25">
      <c r="I77939"/>
      <c r="J77939"/>
      <c r="K77939"/>
      <c r="L77939"/>
    </row>
    <row r="77940" spans="9:12" ht="15" x14ac:dyDescent="0.25">
      <c r="I77940"/>
      <c r="J77940"/>
      <c r="K77940"/>
      <c r="L77940"/>
    </row>
    <row r="77941" spans="9:12" ht="15" x14ac:dyDescent="0.25">
      <c r="I77941"/>
      <c r="J77941"/>
      <c r="K77941"/>
      <c r="L77941"/>
    </row>
    <row r="77942" spans="9:12" ht="15" x14ac:dyDescent="0.25">
      <c r="I77942"/>
      <c r="J77942"/>
      <c r="K77942"/>
      <c r="L77942"/>
    </row>
    <row r="77943" spans="9:12" ht="15" x14ac:dyDescent="0.25">
      <c r="I77943"/>
      <c r="J77943"/>
      <c r="K77943"/>
      <c r="L77943"/>
    </row>
    <row r="77944" spans="9:12" ht="15" x14ac:dyDescent="0.25">
      <c r="I77944"/>
      <c r="J77944"/>
      <c r="K77944"/>
      <c r="L77944"/>
    </row>
    <row r="77945" spans="9:12" ht="15" x14ac:dyDescent="0.25">
      <c r="I77945"/>
      <c r="J77945"/>
      <c r="K77945"/>
      <c r="L77945"/>
    </row>
    <row r="77946" spans="9:12" ht="15" x14ac:dyDescent="0.25">
      <c r="I77946"/>
      <c r="J77946"/>
      <c r="K77946"/>
      <c r="L77946"/>
    </row>
    <row r="77947" spans="9:12" ht="15" x14ac:dyDescent="0.25">
      <c r="I77947"/>
      <c r="J77947"/>
      <c r="K77947"/>
      <c r="L77947"/>
    </row>
    <row r="77948" spans="9:12" ht="15" x14ac:dyDescent="0.25">
      <c r="I77948"/>
      <c r="J77948"/>
      <c r="K77948"/>
      <c r="L77948"/>
    </row>
    <row r="77949" spans="9:12" ht="15" x14ac:dyDescent="0.25">
      <c r="I77949"/>
      <c r="J77949"/>
      <c r="K77949"/>
      <c r="L77949"/>
    </row>
    <row r="77950" spans="9:12" ht="15" x14ac:dyDescent="0.25">
      <c r="I77950"/>
      <c r="J77950"/>
      <c r="K77950"/>
      <c r="L77950"/>
    </row>
    <row r="77951" spans="9:12" ht="15" x14ac:dyDescent="0.25">
      <c r="I77951"/>
      <c r="J77951"/>
      <c r="K77951"/>
      <c r="L77951"/>
    </row>
    <row r="77952" spans="9:12" ht="15" x14ac:dyDescent="0.25">
      <c r="I77952"/>
      <c r="J77952"/>
      <c r="K77952"/>
      <c r="L77952"/>
    </row>
    <row r="77953" spans="9:12" ht="15" x14ac:dyDescent="0.25">
      <c r="I77953"/>
      <c r="J77953"/>
      <c r="K77953"/>
      <c r="L77953"/>
    </row>
    <row r="77954" spans="9:12" ht="15" x14ac:dyDescent="0.25">
      <c r="I77954"/>
      <c r="J77954"/>
      <c r="K77954"/>
      <c r="L77954"/>
    </row>
    <row r="77955" spans="9:12" ht="15" x14ac:dyDescent="0.25">
      <c r="I77955"/>
      <c r="J77955"/>
      <c r="K77955"/>
      <c r="L77955"/>
    </row>
    <row r="77956" spans="9:12" ht="15" x14ac:dyDescent="0.25">
      <c r="I77956"/>
      <c r="J77956"/>
      <c r="K77956"/>
      <c r="L77956"/>
    </row>
    <row r="77957" spans="9:12" ht="15" x14ac:dyDescent="0.25">
      <c r="I77957"/>
      <c r="J77957"/>
      <c r="K77957"/>
      <c r="L77957"/>
    </row>
    <row r="77958" spans="9:12" ht="15" x14ac:dyDescent="0.25">
      <c r="I77958"/>
      <c r="J77958"/>
      <c r="K77958"/>
      <c r="L77958"/>
    </row>
    <row r="77959" spans="9:12" ht="15" x14ac:dyDescent="0.25">
      <c r="I77959"/>
      <c r="J77959"/>
      <c r="K77959"/>
      <c r="L77959"/>
    </row>
    <row r="77960" spans="9:12" ht="15" x14ac:dyDescent="0.25">
      <c r="I77960"/>
      <c r="J77960"/>
      <c r="K77960"/>
      <c r="L77960"/>
    </row>
    <row r="77961" spans="9:12" ht="15" x14ac:dyDescent="0.25">
      <c r="I77961"/>
      <c r="J77961"/>
      <c r="K77961"/>
      <c r="L77961"/>
    </row>
    <row r="77962" spans="9:12" ht="15" x14ac:dyDescent="0.25">
      <c r="I77962"/>
      <c r="J77962"/>
      <c r="K77962"/>
      <c r="L77962"/>
    </row>
    <row r="77963" spans="9:12" ht="15" x14ac:dyDescent="0.25">
      <c r="I77963"/>
      <c r="J77963"/>
      <c r="K77963"/>
      <c r="L77963"/>
    </row>
    <row r="77964" spans="9:12" ht="15" x14ac:dyDescent="0.25">
      <c r="I77964"/>
      <c r="J77964"/>
      <c r="K77964"/>
      <c r="L77964"/>
    </row>
    <row r="77965" spans="9:12" ht="15" x14ac:dyDescent="0.25">
      <c r="I77965"/>
      <c r="J77965"/>
      <c r="K77965"/>
      <c r="L77965"/>
    </row>
    <row r="77966" spans="9:12" ht="15" x14ac:dyDescent="0.25">
      <c r="I77966"/>
      <c r="J77966"/>
      <c r="K77966"/>
      <c r="L77966"/>
    </row>
    <row r="77967" spans="9:12" ht="15" x14ac:dyDescent="0.25">
      <c r="I77967"/>
      <c r="J77967"/>
      <c r="K77967"/>
      <c r="L77967"/>
    </row>
    <row r="77968" spans="9:12" ht="15" x14ac:dyDescent="0.25">
      <c r="I77968"/>
      <c r="J77968"/>
      <c r="K77968"/>
      <c r="L77968"/>
    </row>
    <row r="77969" spans="9:12" ht="15" x14ac:dyDescent="0.25">
      <c r="I77969"/>
      <c r="J77969"/>
      <c r="K77969"/>
      <c r="L77969"/>
    </row>
    <row r="77970" spans="9:12" ht="15" x14ac:dyDescent="0.25">
      <c r="I77970"/>
      <c r="J77970"/>
      <c r="K77970"/>
      <c r="L77970"/>
    </row>
    <row r="77971" spans="9:12" ht="15" x14ac:dyDescent="0.25">
      <c r="I77971"/>
      <c r="J77971"/>
      <c r="K77971"/>
      <c r="L77971"/>
    </row>
    <row r="77972" spans="9:12" ht="15" x14ac:dyDescent="0.25">
      <c r="I77972"/>
      <c r="J77972"/>
      <c r="K77972"/>
      <c r="L77972"/>
    </row>
    <row r="77973" spans="9:12" ht="15" x14ac:dyDescent="0.25">
      <c r="I77973"/>
      <c r="J77973"/>
      <c r="K77973"/>
      <c r="L77973"/>
    </row>
    <row r="77974" spans="9:12" ht="15" x14ac:dyDescent="0.25">
      <c r="I77974"/>
      <c r="J77974"/>
      <c r="K77974"/>
      <c r="L77974"/>
    </row>
    <row r="77975" spans="9:12" ht="15" x14ac:dyDescent="0.25">
      <c r="I77975"/>
      <c r="J77975"/>
      <c r="K77975"/>
      <c r="L77975"/>
    </row>
    <row r="77976" spans="9:12" ht="15" x14ac:dyDescent="0.25">
      <c r="I77976"/>
      <c r="J77976"/>
      <c r="K77976"/>
      <c r="L77976"/>
    </row>
    <row r="77977" spans="9:12" ht="15" x14ac:dyDescent="0.25">
      <c r="I77977"/>
      <c r="J77977"/>
      <c r="K77977"/>
      <c r="L77977"/>
    </row>
    <row r="77978" spans="9:12" ht="15" x14ac:dyDescent="0.25">
      <c r="I77978"/>
      <c r="J77978"/>
      <c r="K77978"/>
      <c r="L77978"/>
    </row>
    <row r="77979" spans="9:12" ht="15" x14ac:dyDescent="0.25">
      <c r="I77979"/>
      <c r="J77979"/>
      <c r="K77979"/>
      <c r="L77979"/>
    </row>
    <row r="77980" spans="9:12" ht="15" x14ac:dyDescent="0.25">
      <c r="I77980"/>
      <c r="J77980"/>
      <c r="K77980"/>
      <c r="L77980"/>
    </row>
    <row r="77981" spans="9:12" ht="15" x14ac:dyDescent="0.25">
      <c r="I77981"/>
      <c r="J77981"/>
      <c r="K77981"/>
      <c r="L77981"/>
    </row>
    <row r="77982" spans="9:12" ht="15" x14ac:dyDescent="0.25">
      <c r="I77982"/>
      <c r="J77982"/>
      <c r="K77982"/>
      <c r="L77982"/>
    </row>
    <row r="77983" spans="9:12" ht="15" x14ac:dyDescent="0.25">
      <c r="I77983"/>
      <c r="J77983"/>
      <c r="K77983"/>
      <c r="L77983"/>
    </row>
    <row r="77984" spans="9:12" ht="15" x14ac:dyDescent="0.25">
      <c r="I77984"/>
      <c r="J77984"/>
      <c r="K77984"/>
      <c r="L77984"/>
    </row>
    <row r="77985" spans="9:12" ht="15" x14ac:dyDescent="0.25">
      <c r="I77985"/>
      <c r="J77985"/>
      <c r="K77985"/>
      <c r="L77985"/>
    </row>
    <row r="77986" spans="9:12" ht="15" x14ac:dyDescent="0.25">
      <c r="I77986"/>
      <c r="J77986"/>
      <c r="K77986"/>
      <c r="L77986"/>
    </row>
    <row r="77987" spans="9:12" ht="15" x14ac:dyDescent="0.25">
      <c r="I77987"/>
      <c r="J77987"/>
      <c r="K77987"/>
      <c r="L77987"/>
    </row>
    <row r="77988" spans="9:12" ht="15" x14ac:dyDescent="0.25">
      <c r="I77988"/>
      <c r="J77988"/>
      <c r="K77988"/>
      <c r="L77988"/>
    </row>
    <row r="77989" spans="9:12" ht="15" x14ac:dyDescent="0.25">
      <c r="I77989"/>
      <c r="J77989"/>
      <c r="K77989"/>
      <c r="L77989"/>
    </row>
    <row r="77990" spans="9:12" ht="15" x14ac:dyDescent="0.25">
      <c r="I77990"/>
      <c r="J77990"/>
      <c r="K77990"/>
      <c r="L77990"/>
    </row>
    <row r="77991" spans="9:12" ht="15" x14ac:dyDescent="0.25">
      <c r="I77991"/>
      <c r="J77991"/>
      <c r="K77991"/>
      <c r="L77991"/>
    </row>
    <row r="77992" spans="9:12" ht="15" x14ac:dyDescent="0.25">
      <c r="I77992"/>
      <c r="J77992"/>
      <c r="K77992"/>
      <c r="L77992"/>
    </row>
    <row r="77993" spans="9:12" ht="15" x14ac:dyDescent="0.25">
      <c r="I77993"/>
      <c r="J77993"/>
      <c r="K77993"/>
      <c r="L77993"/>
    </row>
    <row r="77994" spans="9:12" ht="15" x14ac:dyDescent="0.25">
      <c r="I77994"/>
      <c r="J77994"/>
      <c r="K77994"/>
      <c r="L77994"/>
    </row>
    <row r="77995" spans="9:12" ht="15" x14ac:dyDescent="0.25">
      <c r="I77995"/>
      <c r="J77995"/>
      <c r="K77995"/>
      <c r="L77995"/>
    </row>
    <row r="77996" spans="9:12" ht="15" x14ac:dyDescent="0.25">
      <c r="I77996"/>
      <c r="J77996"/>
      <c r="K77996"/>
      <c r="L77996"/>
    </row>
    <row r="77997" spans="9:12" ht="15" x14ac:dyDescent="0.25">
      <c r="I77997"/>
      <c r="J77997"/>
      <c r="K77997"/>
      <c r="L77997"/>
    </row>
    <row r="77998" spans="9:12" ht="15" x14ac:dyDescent="0.25">
      <c r="I77998"/>
      <c r="J77998"/>
      <c r="K77998"/>
      <c r="L77998"/>
    </row>
    <row r="77999" spans="9:12" ht="15" x14ac:dyDescent="0.25">
      <c r="I77999"/>
      <c r="J77999"/>
      <c r="K77999"/>
      <c r="L77999"/>
    </row>
    <row r="78000" spans="9:12" ht="15" x14ac:dyDescent="0.25">
      <c r="I78000"/>
      <c r="J78000"/>
      <c r="K78000"/>
      <c r="L78000"/>
    </row>
    <row r="78001" spans="9:12" ht="15" x14ac:dyDescent="0.25">
      <c r="I78001"/>
      <c r="J78001"/>
      <c r="K78001"/>
      <c r="L78001"/>
    </row>
    <row r="78002" spans="9:12" ht="15" x14ac:dyDescent="0.25">
      <c r="I78002"/>
      <c r="J78002"/>
      <c r="K78002"/>
      <c r="L78002"/>
    </row>
    <row r="78003" spans="9:12" ht="15" x14ac:dyDescent="0.25">
      <c r="I78003"/>
      <c r="J78003"/>
      <c r="K78003"/>
      <c r="L78003"/>
    </row>
    <row r="78004" spans="9:12" ht="15" x14ac:dyDescent="0.25">
      <c r="I78004"/>
      <c r="J78004"/>
      <c r="K78004"/>
      <c r="L78004"/>
    </row>
    <row r="78005" spans="9:12" ht="15" x14ac:dyDescent="0.25">
      <c r="I78005"/>
      <c r="J78005"/>
      <c r="K78005"/>
      <c r="L78005"/>
    </row>
    <row r="78006" spans="9:12" ht="15" x14ac:dyDescent="0.25">
      <c r="I78006"/>
      <c r="J78006"/>
      <c r="K78006"/>
      <c r="L78006"/>
    </row>
    <row r="78007" spans="9:12" ht="15" x14ac:dyDescent="0.25">
      <c r="I78007"/>
      <c r="J78007"/>
      <c r="K78007"/>
      <c r="L78007"/>
    </row>
    <row r="78008" spans="9:12" ht="15" x14ac:dyDescent="0.25">
      <c r="I78008"/>
      <c r="J78008"/>
      <c r="K78008"/>
      <c r="L78008"/>
    </row>
    <row r="78009" spans="9:12" ht="15" x14ac:dyDescent="0.25">
      <c r="I78009"/>
      <c r="J78009"/>
      <c r="K78009"/>
      <c r="L78009"/>
    </row>
    <row r="78010" spans="9:12" ht="15" x14ac:dyDescent="0.25">
      <c r="I78010"/>
      <c r="J78010"/>
      <c r="K78010"/>
      <c r="L78010"/>
    </row>
    <row r="78011" spans="9:12" ht="15" x14ac:dyDescent="0.25">
      <c r="I78011"/>
      <c r="J78011"/>
      <c r="K78011"/>
      <c r="L78011"/>
    </row>
    <row r="78012" spans="9:12" ht="15" x14ac:dyDescent="0.25">
      <c r="I78012"/>
      <c r="J78012"/>
      <c r="K78012"/>
      <c r="L78012"/>
    </row>
    <row r="78013" spans="9:12" ht="15" x14ac:dyDescent="0.25">
      <c r="I78013"/>
      <c r="J78013"/>
      <c r="K78013"/>
      <c r="L78013"/>
    </row>
    <row r="78014" spans="9:12" ht="15" x14ac:dyDescent="0.25">
      <c r="I78014"/>
      <c r="J78014"/>
      <c r="K78014"/>
      <c r="L78014"/>
    </row>
    <row r="78015" spans="9:12" ht="15" x14ac:dyDescent="0.25">
      <c r="I78015"/>
      <c r="J78015"/>
      <c r="K78015"/>
      <c r="L78015"/>
    </row>
    <row r="78016" spans="9:12" ht="15" x14ac:dyDescent="0.25">
      <c r="I78016"/>
      <c r="J78016"/>
      <c r="K78016"/>
      <c r="L78016"/>
    </row>
    <row r="78017" spans="9:12" ht="15" x14ac:dyDescent="0.25">
      <c r="I78017"/>
      <c r="J78017"/>
      <c r="K78017"/>
      <c r="L78017"/>
    </row>
    <row r="78018" spans="9:12" ht="15" x14ac:dyDescent="0.25">
      <c r="I78018"/>
      <c r="J78018"/>
      <c r="K78018"/>
      <c r="L78018"/>
    </row>
    <row r="78019" spans="9:12" ht="15" x14ac:dyDescent="0.25">
      <c r="I78019"/>
      <c r="J78019"/>
      <c r="K78019"/>
      <c r="L78019"/>
    </row>
    <row r="78020" spans="9:12" ht="15" x14ac:dyDescent="0.25">
      <c r="I78020"/>
      <c r="J78020"/>
      <c r="K78020"/>
      <c r="L78020"/>
    </row>
    <row r="78021" spans="9:12" ht="15" x14ac:dyDescent="0.25">
      <c r="I78021"/>
      <c r="J78021"/>
      <c r="K78021"/>
      <c r="L78021"/>
    </row>
    <row r="78022" spans="9:12" ht="15" x14ac:dyDescent="0.25">
      <c r="I78022"/>
      <c r="J78022"/>
      <c r="K78022"/>
      <c r="L78022"/>
    </row>
    <row r="78023" spans="9:12" ht="15" x14ac:dyDescent="0.25">
      <c r="I78023"/>
      <c r="J78023"/>
      <c r="K78023"/>
      <c r="L78023"/>
    </row>
    <row r="78024" spans="9:12" ht="15" x14ac:dyDescent="0.25">
      <c r="I78024"/>
      <c r="J78024"/>
      <c r="K78024"/>
      <c r="L78024"/>
    </row>
    <row r="78025" spans="9:12" ht="15" x14ac:dyDescent="0.25">
      <c r="I78025"/>
      <c r="J78025"/>
      <c r="K78025"/>
      <c r="L78025"/>
    </row>
    <row r="78026" spans="9:12" ht="15" x14ac:dyDescent="0.25">
      <c r="I78026"/>
      <c r="J78026"/>
      <c r="K78026"/>
      <c r="L78026"/>
    </row>
    <row r="78027" spans="9:12" ht="15" x14ac:dyDescent="0.25">
      <c r="I78027"/>
      <c r="J78027"/>
      <c r="K78027"/>
      <c r="L78027"/>
    </row>
    <row r="78028" spans="9:12" ht="15" x14ac:dyDescent="0.25">
      <c r="I78028"/>
      <c r="J78028"/>
      <c r="K78028"/>
      <c r="L78028"/>
    </row>
    <row r="78029" spans="9:12" ht="15" x14ac:dyDescent="0.25">
      <c r="I78029"/>
      <c r="J78029"/>
      <c r="K78029"/>
      <c r="L78029"/>
    </row>
    <row r="78030" spans="9:12" ht="15" x14ac:dyDescent="0.25">
      <c r="I78030"/>
      <c r="J78030"/>
      <c r="K78030"/>
      <c r="L78030"/>
    </row>
    <row r="78031" spans="9:12" ht="15" x14ac:dyDescent="0.25">
      <c r="I78031"/>
      <c r="J78031"/>
      <c r="K78031"/>
      <c r="L78031"/>
    </row>
    <row r="78032" spans="9:12" ht="15" x14ac:dyDescent="0.25">
      <c r="I78032"/>
      <c r="J78032"/>
      <c r="K78032"/>
      <c r="L78032"/>
    </row>
    <row r="78033" spans="9:12" ht="15" x14ac:dyDescent="0.25">
      <c r="I78033"/>
      <c r="J78033"/>
      <c r="K78033"/>
      <c r="L78033"/>
    </row>
    <row r="78034" spans="9:12" ht="15" x14ac:dyDescent="0.25">
      <c r="I78034"/>
      <c r="J78034"/>
      <c r="K78034"/>
      <c r="L78034"/>
    </row>
    <row r="78035" spans="9:12" ht="15" x14ac:dyDescent="0.25">
      <c r="I78035"/>
      <c r="J78035"/>
      <c r="K78035"/>
      <c r="L78035"/>
    </row>
    <row r="78036" spans="9:12" ht="15" x14ac:dyDescent="0.25">
      <c r="I78036"/>
      <c r="J78036"/>
      <c r="K78036"/>
      <c r="L78036"/>
    </row>
    <row r="78037" spans="9:12" ht="15" x14ac:dyDescent="0.25">
      <c r="I78037"/>
      <c r="J78037"/>
      <c r="K78037"/>
      <c r="L78037"/>
    </row>
    <row r="78038" spans="9:12" ht="15" x14ac:dyDescent="0.25">
      <c r="I78038"/>
      <c r="J78038"/>
      <c r="K78038"/>
      <c r="L78038"/>
    </row>
    <row r="78039" spans="9:12" ht="15" x14ac:dyDescent="0.25">
      <c r="I78039"/>
      <c r="J78039"/>
      <c r="K78039"/>
      <c r="L78039"/>
    </row>
    <row r="78040" spans="9:12" ht="15" x14ac:dyDescent="0.25">
      <c r="I78040"/>
      <c r="J78040"/>
      <c r="K78040"/>
      <c r="L78040"/>
    </row>
    <row r="78041" spans="9:12" ht="15" x14ac:dyDescent="0.25">
      <c r="I78041"/>
      <c r="J78041"/>
      <c r="K78041"/>
      <c r="L78041"/>
    </row>
    <row r="78042" spans="9:12" ht="15" x14ac:dyDescent="0.25">
      <c r="I78042"/>
      <c r="J78042"/>
      <c r="K78042"/>
      <c r="L78042"/>
    </row>
    <row r="78043" spans="9:12" ht="15" x14ac:dyDescent="0.25">
      <c r="I78043"/>
      <c r="J78043"/>
      <c r="K78043"/>
      <c r="L78043"/>
    </row>
    <row r="78044" spans="9:12" ht="15" x14ac:dyDescent="0.25">
      <c r="I78044"/>
      <c r="J78044"/>
      <c r="K78044"/>
      <c r="L78044"/>
    </row>
    <row r="78045" spans="9:12" ht="15" x14ac:dyDescent="0.25">
      <c r="I78045"/>
      <c r="J78045"/>
      <c r="K78045"/>
      <c r="L78045"/>
    </row>
    <row r="78046" spans="9:12" ht="15" x14ac:dyDescent="0.25">
      <c r="I78046"/>
      <c r="J78046"/>
      <c r="K78046"/>
      <c r="L78046"/>
    </row>
    <row r="78047" spans="9:12" ht="15" x14ac:dyDescent="0.25">
      <c r="I78047"/>
      <c r="J78047"/>
      <c r="K78047"/>
      <c r="L78047"/>
    </row>
    <row r="78048" spans="9:12" ht="15" x14ac:dyDescent="0.25">
      <c r="I78048"/>
      <c r="J78048"/>
      <c r="K78048"/>
      <c r="L78048"/>
    </row>
    <row r="78049" spans="9:12" ht="15" x14ac:dyDescent="0.25">
      <c r="I78049"/>
      <c r="J78049"/>
      <c r="K78049"/>
      <c r="L78049"/>
    </row>
    <row r="78050" spans="9:12" ht="15" x14ac:dyDescent="0.25">
      <c r="I78050"/>
      <c r="J78050"/>
      <c r="K78050"/>
      <c r="L78050"/>
    </row>
    <row r="78051" spans="9:12" ht="15" x14ac:dyDescent="0.25">
      <c r="I78051"/>
      <c r="J78051"/>
      <c r="K78051"/>
      <c r="L78051"/>
    </row>
    <row r="78052" spans="9:12" ht="15" x14ac:dyDescent="0.25">
      <c r="I78052"/>
      <c r="J78052"/>
      <c r="K78052"/>
      <c r="L78052"/>
    </row>
    <row r="78053" spans="9:12" ht="15" x14ac:dyDescent="0.25">
      <c r="I78053"/>
      <c r="J78053"/>
      <c r="K78053"/>
      <c r="L78053"/>
    </row>
    <row r="78054" spans="9:12" ht="15" x14ac:dyDescent="0.25">
      <c r="I78054"/>
      <c r="J78054"/>
      <c r="K78054"/>
      <c r="L78054"/>
    </row>
    <row r="78055" spans="9:12" ht="15" x14ac:dyDescent="0.25">
      <c r="I78055"/>
      <c r="J78055"/>
      <c r="K78055"/>
      <c r="L78055"/>
    </row>
    <row r="78056" spans="9:12" ht="15" x14ac:dyDescent="0.25">
      <c r="I78056"/>
      <c r="J78056"/>
      <c r="K78056"/>
      <c r="L78056"/>
    </row>
    <row r="78057" spans="9:12" ht="15" x14ac:dyDescent="0.25">
      <c r="I78057"/>
      <c r="J78057"/>
      <c r="K78057"/>
      <c r="L78057"/>
    </row>
    <row r="78058" spans="9:12" ht="15" x14ac:dyDescent="0.25">
      <c r="I78058"/>
      <c r="J78058"/>
      <c r="K78058"/>
      <c r="L78058"/>
    </row>
    <row r="78059" spans="9:12" ht="15" x14ac:dyDescent="0.25">
      <c r="I78059"/>
      <c r="J78059"/>
      <c r="K78059"/>
      <c r="L78059"/>
    </row>
    <row r="78060" spans="9:12" ht="15" x14ac:dyDescent="0.25">
      <c r="I78060"/>
      <c r="J78060"/>
      <c r="K78060"/>
      <c r="L78060"/>
    </row>
    <row r="78061" spans="9:12" ht="15" x14ac:dyDescent="0.25">
      <c r="I78061"/>
      <c r="J78061"/>
      <c r="K78061"/>
      <c r="L78061"/>
    </row>
    <row r="78062" spans="9:12" ht="15" x14ac:dyDescent="0.25">
      <c r="I78062"/>
      <c r="J78062"/>
      <c r="K78062"/>
      <c r="L78062"/>
    </row>
    <row r="78063" spans="9:12" ht="15" x14ac:dyDescent="0.25">
      <c r="I78063"/>
      <c r="J78063"/>
      <c r="K78063"/>
      <c r="L78063"/>
    </row>
    <row r="78064" spans="9:12" ht="15" x14ac:dyDescent="0.25">
      <c r="I78064"/>
      <c r="J78064"/>
      <c r="K78064"/>
      <c r="L78064"/>
    </row>
    <row r="78065" spans="9:12" ht="15" x14ac:dyDescent="0.25">
      <c r="I78065"/>
      <c r="J78065"/>
      <c r="K78065"/>
      <c r="L78065"/>
    </row>
    <row r="78066" spans="9:12" ht="15" x14ac:dyDescent="0.25">
      <c r="I78066"/>
      <c r="J78066"/>
      <c r="K78066"/>
      <c r="L78066"/>
    </row>
    <row r="78067" spans="9:12" ht="15" x14ac:dyDescent="0.25">
      <c r="I78067"/>
      <c r="J78067"/>
      <c r="K78067"/>
      <c r="L78067"/>
    </row>
    <row r="78068" spans="9:12" ht="15" x14ac:dyDescent="0.25">
      <c r="I78068"/>
      <c r="J78068"/>
      <c r="K78068"/>
      <c r="L78068"/>
    </row>
    <row r="78069" spans="9:12" ht="15" x14ac:dyDescent="0.25">
      <c r="I78069"/>
      <c r="J78069"/>
      <c r="K78069"/>
      <c r="L78069"/>
    </row>
    <row r="78070" spans="9:12" ht="15" x14ac:dyDescent="0.25">
      <c r="I78070"/>
      <c r="J78070"/>
      <c r="K78070"/>
      <c r="L78070"/>
    </row>
    <row r="78071" spans="9:12" ht="15" x14ac:dyDescent="0.25">
      <c r="I78071"/>
      <c r="J78071"/>
      <c r="K78071"/>
      <c r="L78071"/>
    </row>
    <row r="78072" spans="9:12" ht="15" x14ac:dyDescent="0.25">
      <c r="I78072"/>
      <c r="J78072"/>
      <c r="K78072"/>
      <c r="L78072"/>
    </row>
    <row r="78073" spans="9:12" ht="15" x14ac:dyDescent="0.25">
      <c r="I78073"/>
      <c r="J78073"/>
      <c r="K78073"/>
      <c r="L78073"/>
    </row>
    <row r="78074" spans="9:12" ht="15" x14ac:dyDescent="0.25">
      <c r="I78074"/>
      <c r="J78074"/>
      <c r="K78074"/>
      <c r="L78074"/>
    </row>
    <row r="78075" spans="9:12" ht="15" x14ac:dyDescent="0.25">
      <c r="I78075"/>
      <c r="J78075"/>
      <c r="K78075"/>
      <c r="L78075"/>
    </row>
    <row r="78076" spans="9:12" ht="15" x14ac:dyDescent="0.25">
      <c r="I78076"/>
      <c r="J78076"/>
      <c r="K78076"/>
      <c r="L78076"/>
    </row>
    <row r="78077" spans="9:12" ht="15" x14ac:dyDescent="0.25">
      <c r="I78077"/>
      <c r="J78077"/>
      <c r="K78077"/>
      <c r="L78077"/>
    </row>
    <row r="78078" spans="9:12" ht="15" x14ac:dyDescent="0.25">
      <c r="I78078"/>
      <c r="J78078"/>
      <c r="K78078"/>
      <c r="L78078"/>
    </row>
    <row r="78079" spans="9:12" ht="15" x14ac:dyDescent="0.25">
      <c r="I78079"/>
      <c r="J78079"/>
      <c r="K78079"/>
      <c r="L78079"/>
    </row>
    <row r="78080" spans="9:12" ht="15" x14ac:dyDescent="0.25">
      <c r="I78080"/>
      <c r="J78080"/>
      <c r="K78080"/>
      <c r="L78080"/>
    </row>
    <row r="78081" spans="9:12" ht="15" x14ac:dyDescent="0.25">
      <c r="I78081"/>
      <c r="J78081"/>
      <c r="K78081"/>
      <c r="L78081"/>
    </row>
    <row r="78082" spans="9:12" ht="15" x14ac:dyDescent="0.25">
      <c r="I78082"/>
      <c r="J78082"/>
      <c r="K78082"/>
      <c r="L78082"/>
    </row>
    <row r="78083" spans="9:12" ht="15" x14ac:dyDescent="0.25">
      <c r="I78083"/>
      <c r="J78083"/>
      <c r="K78083"/>
      <c r="L78083"/>
    </row>
    <row r="78084" spans="9:12" ht="15" x14ac:dyDescent="0.25">
      <c r="I78084"/>
      <c r="J78084"/>
      <c r="K78084"/>
      <c r="L78084"/>
    </row>
    <row r="78085" spans="9:12" ht="15" x14ac:dyDescent="0.25">
      <c r="I78085"/>
      <c r="J78085"/>
      <c r="K78085"/>
      <c r="L78085"/>
    </row>
    <row r="78086" spans="9:12" ht="15" x14ac:dyDescent="0.25">
      <c r="I78086"/>
      <c r="J78086"/>
      <c r="K78086"/>
      <c r="L78086"/>
    </row>
    <row r="78087" spans="9:12" ht="15" x14ac:dyDescent="0.25">
      <c r="I78087"/>
      <c r="J78087"/>
      <c r="K78087"/>
      <c r="L78087"/>
    </row>
    <row r="78088" spans="9:12" ht="15" x14ac:dyDescent="0.25">
      <c r="I78088"/>
      <c r="J78088"/>
      <c r="K78088"/>
      <c r="L78088"/>
    </row>
    <row r="78089" spans="9:12" ht="15" x14ac:dyDescent="0.25">
      <c r="I78089"/>
      <c r="J78089"/>
      <c r="K78089"/>
      <c r="L78089"/>
    </row>
    <row r="78090" spans="9:12" ht="15" x14ac:dyDescent="0.25">
      <c r="I78090"/>
      <c r="J78090"/>
      <c r="K78090"/>
      <c r="L78090"/>
    </row>
    <row r="78091" spans="9:12" ht="15" x14ac:dyDescent="0.25">
      <c r="I78091"/>
      <c r="J78091"/>
      <c r="K78091"/>
      <c r="L78091"/>
    </row>
    <row r="78092" spans="9:12" ht="15" x14ac:dyDescent="0.25">
      <c r="I78092"/>
      <c r="J78092"/>
      <c r="K78092"/>
      <c r="L78092"/>
    </row>
    <row r="78093" spans="9:12" ht="15" x14ac:dyDescent="0.25">
      <c r="I78093"/>
      <c r="J78093"/>
      <c r="K78093"/>
      <c r="L78093"/>
    </row>
    <row r="78094" spans="9:12" ht="15" x14ac:dyDescent="0.25">
      <c r="I78094"/>
      <c r="J78094"/>
      <c r="K78094"/>
      <c r="L78094"/>
    </row>
    <row r="78095" spans="9:12" ht="15" x14ac:dyDescent="0.25">
      <c r="I78095"/>
      <c r="J78095"/>
      <c r="K78095"/>
      <c r="L78095"/>
    </row>
    <row r="78096" spans="9:12" ht="15" x14ac:dyDescent="0.25">
      <c r="I78096"/>
      <c r="J78096"/>
      <c r="K78096"/>
      <c r="L78096"/>
    </row>
    <row r="78097" spans="9:12" ht="15" x14ac:dyDescent="0.25">
      <c r="I78097"/>
      <c r="J78097"/>
      <c r="K78097"/>
      <c r="L78097"/>
    </row>
    <row r="78098" spans="9:12" ht="15" x14ac:dyDescent="0.25">
      <c r="I78098"/>
      <c r="J78098"/>
      <c r="K78098"/>
      <c r="L78098"/>
    </row>
    <row r="78099" spans="9:12" ht="15" x14ac:dyDescent="0.25">
      <c r="I78099"/>
      <c r="J78099"/>
      <c r="K78099"/>
      <c r="L78099"/>
    </row>
    <row r="78100" spans="9:12" ht="15" x14ac:dyDescent="0.25">
      <c r="I78100"/>
      <c r="J78100"/>
      <c r="K78100"/>
      <c r="L78100"/>
    </row>
    <row r="78101" spans="9:12" ht="15" x14ac:dyDescent="0.25">
      <c r="I78101"/>
      <c r="J78101"/>
      <c r="K78101"/>
      <c r="L78101"/>
    </row>
    <row r="78102" spans="9:12" ht="15" x14ac:dyDescent="0.25">
      <c r="I78102"/>
      <c r="J78102"/>
      <c r="K78102"/>
      <c r="L78102"/>
    </row>
    <row r="78103" spans="9:12" ht="15" x14ac:dyDescent="0.25">
      <c r="I78103"/>
      <c r="J78103"/>
      <c r="K78103"/>
      <c r="L78103"/>
    </row>
    <row r="78104" spans="9:12" ht="15" x14ac:dyDescent="0.25">
      <c r="I78104"/>
      <c r="J78104"/>
      <c r="K78104"/>
      <c r="L78104"/>
    </row>
    <row r="78105" spans="9:12" ht="15" x14ac:dyDescent="0.25">
      <c r="I78105"/>
      <c r="J78105"/>
      <c r="K78105"/>
      <c r="L78105"/>
    </row>
    <row r="78106" spans="9:12" ht="15" x14ac:dyDescent="0.25">
      <c r="I78106"/>
      <c r="J78106"/>
      <c r="K78106"/>
      <c r="L78106"/>
    </row>
    <row r="78107" spans="9:12" ht="15" x14ac:dyDescent="0.25">
      <c r="I78107"/>
      <c r="J78107"/>
      <c r="K78107"/>
      <c r="L78107"/>
    </row>
    <row r="78108" spans="9:12" ht="15" x14ac:dyDescent="0.25">
      <c r="I78108"/>
      <c r="J78108"/>
      <c r="K78108"/>
      <c r="L78108"/>
    </row>
    <row r="78109" spans="9:12" ht="15" x14ac:dyDescent="0.25">
      <c r="I78109"/>
      <c r="J78109"/>
      <c r="K78109"/>
      <c r="L78109"/>
    </row>
    <row r="78110" spans="9:12" ht="15" x14ac:dyDescent="0.25">
      <c r="I78110"/>
      <c r="J78110"/>
      <c r="K78110"/>
      <c r="L78110"/>
    </row>
    <row r="78111" spans="9:12" ht="15" x14ac:dyDescent="0.25">
      <c r="I78111"/>
      <c r="J78111"/>
      <c r="K78111"/>
      <c r="L78111"/>
    </row>
    <row r="78112" spans="9:12" ht="15" x14ac:dyDescent="0.25">
      <c r="I78112"/>
      <c r="J78112"/>
      <c r="K78112"/>
      <c r="L78112"/>
    </row>
    <row r="78113" spans="9:12" ht="15" x14ac:dyDescent="0.25">
      <c r="I78113"/>
      <c r="J78113"/>
      <c r="K78113"/>
      <c r="L78113"/>
    </row>
    <row r="78114" spans="9:12" ht="15" x14ac:dyDescent="0.25">
      <c r="I78114"/>
      <c r="J78114"/>
      <c r="K78114"/>
      <c r="L78114"/>
    </row>
    <row r="78115" spans="9:12" ht="15" x14ac:dyDescent="0.25">
      <c r="I78115"/>
      <c r="J78115"/>
      <c r="K78115"/>
      <c r="L78115"/>
    </row>
    <row r="78116" spans="9:12" ht="15" x14ac:dyDescent="0.25">
      <c r="I78116"/>
      <c r="J78116"/>
      <c r="K78116"/>
      <c r="L78116"/>
    </row>
    <row r="78117" spans="9:12" ht="15" x14ac:dyDescent="0.25">
      <c r="I78117"/>
      <c r="J78117"/>
      <c r="K78117"/>
      <c r="L78117"/>
    </row>
    <row r="78118" spans="9:12" ht="15" x14ac:dyDescent="0.25">
      <c r="I78118"/>
      <c r="J78118"/>
      <c r="K78118"/>
      <c r="L78118"/>
    </row>
    <row r="78119" spans="9:12" ht="15" x14ac:dyDescent="0.25">
      <c r="I78119"/>
      <c r="J78119"/>
      <c r="K78119"/>
      <c r="L78119"/>
    </row>
    <row r="78120" spans="9:12" ht="15" x14ac:dyDescent="0.25">
      <c r="I78120"/>
      <c r="J78120"/>
      <c r="K78120"/>
      <c r="L78120"/>
    </row>
    <row r="78121" spans="9:12" ht="15" x14ac:dyDescent="0.25">
      <c r="I78121"/>
      <c r="J78121"/>
      <c r="K78121"/>
      <c r="L78121"/>
    </row>
    <row r="78122" spans="9:12" ht="15" x14ac:dyDescent="0.25">
      <c r="I78122"/>
      <c r="J78122"/>
      <c r="K78122"/>
      <c r="L78122"/>
    </row>
    <row r="78123" spans="9:12" ht="15" x14ac:dyDescent="0.25">
      <c r="I78123"/>
      <c r="J78123"/>
      <c r="K78123"/>
      <c r="L78123"/>
    </row>
    <row r="78124" spans="9:12" ht="15" x14ac:dyDescent="0.25">
      <c r="I78124"/>
      <c r="J78124"/>
      <c r="K78124"/>
      <c r="L78124"/>
    </row>
    <row r="78125" spans="9:12" ht="15" x14ac:dyDescent="0.25">
      <c r="I78125"/>
      <c r="J78125"/>
      <c r="K78125"/>
      <c r="L78125"/>
    </row>
    <row r="78126" spans="9:12" ht="15" x14ac:dyDescent="0.25">
      <c r="I78126"/>
      <c r="J78126"/>
      <c r="K78126"/>
      <c r="L78126"/>
    </row>
    <row r="78127" spans="9:12" ht="15" x14ac:dyDescent="0.25">
      <c r="I78127"/>
      <c r="J78127"/>
      <c r="K78127"/>
      <c r="L78127"/>
    </row>
    <row r="78128" spans="9:12" ht="15" x14ac:dyDescent="0.25">
      <c r="I78128"/>
      <c r="J78128"/>
      <c r="K78128"/>
      <c r="L78128"/>
    </row>
    <row r="78129" spans="9:12" ht="15" x14ac:dyDescent="0.25">
      <c r="I78129"/>
      <c r="J78129"/>
      <c r="K78129"/>
      <c r="L78129"/>
    </row>
    <row r="78130" spans="9:12" ht="15" x14ac:dyDescent="0.25">
      <c r="I78130"/>
      <c r="J78130"/>
      <c r="K78130"/>
      <c r="L78130"/>
    </row>
    <row r="78131" spans="9:12" ht="15" x14ac:dyDescent="0.25">
      <c r="I78131"/>
      <c r="J78131"/>
      <c r="K78131"/>
      <c r="L78131"/>
    </row>
    <row r="78132" spans="9:12" ht="15" x14ac:dyDescent="0.25">
      <c r="I78132"/>
      <c r="J78132"/>
      <c r="K78132"/>
      <c r="L78132"/>
    </row>
    <row r="78133" spans="9:12" ht="15" x14ac:dyDescent="0.25">
      <c r="I78133"/>
      <c r="J78133"/>
      <c r="K78133"/>
      <c r="L78133"/>
    </row>
    <row r="78134" spans="9:12" ht="15" x14ac:dyDescent="0.25">
      <c r="I78134"/>
      <c r="J78134"/>
      <c r="K78134"/>
      <c r="L78134"/>
    </row>
    <row r="78135" spans="9:12" ht="15" x14ac:dyDescent="0.25">
      <c r="I78135"/>
      <c r="J78135"/>
      <c r="K78135"/>
      <c r="L78135"/>
    </row>
    <row r="78136" spans="9:12" ht="15" x14ac:dyDescent="0.25">
      <c r="I78136"/>
      <c r="J78136"/>
      <c r="K78136"/>
      <c r="L78136"/>
    </row>
    <row r="78137" spans="9:12" ht="15" x14ac:dyDescent="0.25">
      <c r="I78137"/>
      <c r="J78137"/>
      <c r="K78137"/>
      <c r="L78137"/>
    </row>
    <row r="78138" spans="9:12" ht="15" x14ac:dyDescent="0.25">
      <c r="I78138"/>
      <c r="J78138"/>
      <c r="K78138"/>
      <c r="L78138"/>
    </row>
    <row r="78139" spans="9:12" ht="15" x14ac:dyDescent="0.25">
      <c r="I78139"/>
      <c r="J78139"/>
      <c r="K78139"/>
      <c r="L78139"/>
    </row>
    <row r="78140" spans="9:12" ht="15" x14ac:dyDescent="0.25">
      <c r="I78140"/>
      <c r="J78140"/>
      <c r="K78140"/>
      <c r="L78140"/>
    </row>
    <row r="78141" spans="9:12" ht="15" x14ac:dyDescent="0.25">
      <c r="I78141"/>
      <c r="J78141"/>
      <c r="K78141"/>
      <c r="L78141"/>
    </row>
    <row r="78142" spans="9:12" ht="15" x14ac:dyDescent="0.25">
      <c r="I78142"/>
      <c r="J78142"/>
      <c r="K78142"/>
      <c r="L78142"/>
    </row>
    <row r="78143" spans="9:12" ht="15" x14ac:dyDescent="0.25">
      <c r="I78143"/>
      <c r="J78143"/>
      <c r="K78143"/>
      <c r="L78143"/>
    </row>
    <row r="78144" spans="9:12" ht="15" x14ac:dyDescent="0.25">
      <c r="I78144"/>
      <c r="J78144"/>
      <c r="K78144"/>
      <c r="L78144"/>
    </row>
    <row r="78145" spans="9:12" ht="15" x14ac:dyDescent="0.25">
      <c r="I78145"/>
      <c r="J78145"/>
      <c r="K78145"/>
      <c r="L78145"/>
    </row>
    <row r="78146" spans="9:12" ht="15" x14ac:dyDescent="0.25">
      <c r="I78146"/>
      <c r="J78146"/>
      <c r="K78146"/>
      <c r="L78146"/>
    </row>
    <row r="78147" spans="9:12" ht="15" x14ac:dyDescent="0.25">
      <c r="I78147"/>
      <c r="J78147"/>
      <c r="K78147"/>
      <c r="L78147"/>
    </row>
    <row r="78148" spans="9:12" ht="15" x14ac:dyDescent="0.25">
      <c r="I78148"/>
      <c r="J78148"/>
      <c r="K78148"/>
      <c r="L78148"/>
    </row>
    <row r="78149" spans="9:12" ht="15" x14ac:dyDescent="0.25">
      <c r="I78149"/>
      <c r="J78149"/>
      <c r="K78149"/>
      <c r="L78149"/>
    </row>
    <row r="78150" spans="9:12" ht="15" x14ac:dyDescent="0.25">
      <c r="I78150"/>
      <c r="J78150"/>
      <c r="K78150"/>
      <c r="L78150"/>
    </row>
    <row r="78151" spans="9:12" ht="15" x14ac:dyDescent="0.25">
      <c r="I78151"/>
      <c r="J78151"/>
      <c r="K78151"/>
      <c r="L78151"/>
    </row>
    <row r="78152" spans="9:12" ht="15" x14ac:dyDescent="0.25">
      <c r="I78152"/>
      <c r="J78152"/>
      <c r="K78152"/>
      <c r="L78152"/>
    </row>
    <row r="78153" spans="9:12" ht="15" x14ac:dyDescent="0.25">
      <c r="I78153"/>
      <c r="J78153"/>
      <c r="K78153"/>
      <c r="L78153"/>
    </row>
    <row r="78154" spans="9:12" ht="15" x14ac:dyDescent="0.25">
      <c r="I78154"/>
      <c r="J78154"/>
      <c r="K78154"/>
      <c r="L78154"/>
    </row>
    <row r="78155" spans="9:12" ht="15" x14ac:dyDescent="0.25">
      <c r="I78155"/>
      <c r="J78155"/>
      <c r="K78155"/>
      <c r="L78155"/>
    </row>
    <row r="78156" spans="9:12" ht="15" x14ac:dyDescent="0.25">
      <c r="I78156"/>
      <c r="J78156"/>
      <c r="K78156"/>
      <c r="L78156"/>
    </row>
    <row r="78157" spans="9:12" ht="15" x14ac:dyDescent="0.25">
      <c r="I78157"/>
      <c r="J78157"/>
      <c r="K78157"/>
      <c r="L78157"/>
    </row>
    <row r="78158" spans="9:12" ht="15" x14ac:dyDescent="0.25">
      <c r="I78158"/>
      <c r="J78158"/>
      <c r="K78158"/>
      <c r="L78158"/>
    </row>
    <row r="78159" spans="9:12" ht="15" x14ac:dyDescent="0.25">
      <c r="I78159"/>
      <c r="J78159"/>
      <c r="K78159"/>
      <c r="L78159"/>
    </row>
    <row r="78160" spans="9:12" ht="15" x14ac:dyDescent="0.25">
      <c r="I78160"/>
      <c r="J78160"/>
      <c r="K78160"/>
      <c r="L78160"/>
    </row>
    <row r="78161" spans="9:12" ht="15" x14ac:dyDescent="0.25">
      <c r="I78161"/>
      <c r="J78161"/>
      <c r="K78161"/>
      <c r="L78161"/>
    </row>
    <row r="78162" spans="9:12" ht="15" x14ac:dyDescent="0.25">
      <c r="I78162"/>
      <c r="J78162"/>
      <c r="K78162"/>
      <c r="L78162"/>
    </row>
    <row r="78163" spans="9:12" ht="15" x14ac:dyDescent="0.25">
      <c r="I78163"/>
      <c r="J78163"/>
      <c r="K78163"/>
      <c r="L78163"/>
    </row>
    <row r="78164" spans="9:12" ht="15" x14ac:dyDescent="0.25">
      <c r="I78164"/>
      <c r="J78164"/>
      <c r="K78164"/>
      <c r="L78164"/>
    </row>
    <row r="78165" spans="9:12" ht="15" x14ac:dyDescent="0.25">
      <c r="I78165"/>
      <c r="J78165"/>
      <c r="K78165"/>
      <c r="L78165"/>
    </row>
    <row r="78166" spans="9:12" ht="15" x14ac:dyDescent="0.25">
      <c r="I78166"/>
      <c r="J78166"/>
      <c r="K78166"/>
      <c r="L78166"/>
    </row>
    <row r="78167" spans="9:12" ht="15" x14ac:dyDescent="0.25">
      <c r="I78167"/>
      <c r="J78167"/>
      <c r="K78167"/>
      <c r="L78167"/>
    </row>
    <row r="78168" spans="9:12" ht="15" x14ac:dyDescent="0.25">
      <c r="I78168"/>
      <c r="J78168"/>
      <c r="K78168"/>
      <c r="L78168"/>
    </row>
    <row r="78169" spans="9:12" ht="15" x14ac:dyDescent="0.25">
      <c r="I78169"/>
      <c r="J78169"/>
      <c r="K78169"/>
      <c r="L78169"/>
    </row>
    <row r="78170" spans="9:12" ht="15" x14ac:dyDescent="0.25">
      <c r="I78170"/>
      <c r="J78170"/>
      <c r="K78170"/>
      <c r="L78170"/>
    </row>
    <row r="78171" spans="9:12" ht="15" x14ac:dyDescent="0.25">
      <c r="I78171"/>
      <c r="J78171"/>
      <c r="K78171"/>
      <c r="L78171"/>
    </row>
    <row r="78172" spans="9:12" ht="15" x14ac:dyDescent="0.25">
      <c r="I78172"/>
      <c r="J78172"/>
      <c r="K78172"/>
      <c r="L78172"/>
    </row>
    <row r="78173" spans="9:12" ht="15" x14ac:dyDescent="0.25">
      <c r="I78173"/>
      <c r="J78173"/>
      <c r="K78173"/>
      <c r="L78173"/>
    </row>
    <row r="78174" spans="9:12" ht="15" x14ac:dyDescent="0.25">
      <c r="I78174"/>
      <c r="J78174"/>
      <c r="K78174"/>
      <c r="L78174"/>
    </row>
    <row r="78175" spans="9:12" ht="15" x14ac:dyDescent="0.25">
      <c r="I78175"/>
      <c r="J78175"/>
      <c r="K78175"/>
      <c r="L78175"/>
    </row>
    <row r="78176" spans="9:12" ht="15" x14ac:dyDescent="0.25">
      <c r="I78176"/>
      <c r="J78176"/>
      <c r="K78176"/>
      <c r="L78176"/>
    </row>
    <row r="78177" spans="9:12" ht="15" x14ac:dyDescent="0.25">
      <c r="I78177"/>
      <c r="J78177"/>
      <c r="K78177"/>
      <c r="L78177"/>
    </row>
    <row r="78178" spans="9:12" ht="15" x14ac:dyDescent="0.25">
      <c r="I78178"/>
      <c r="J78178"/>
      <c r="K78178"/>
      <c r="L78178"/>
    </row>
    <row r="78179" spans="9:12" ht="15" x14ac:dyDescent="0.25">
      <c r="I78179"/>
      <c r="J78179"/>
      <c r="K78179"/>
      <c r="L78179"/>
    </row>
    <row r="78180" spans="9:12" ht="15" x14ac:dyDescent="0.25">
      <c r="I78180"/>
      <c r="J78180"/>
      <c r="K78180"/>
      <c r="L78180"/>
    </row>
    <row r="78181" spans="9:12" ht="15" x14ac:dyDescent="0.25">
      <c r="I78181"/>
      <c r="J78181"/>
      <c r="K78181"/>
      <c r="L78181"/>
    </row>
    <row r="78182" spans="9:12" ht="15" x14ac:dyDescent="0.25">
      <c r="I78182"/>
      <c r="J78182"/>
      <c r="K78182"/>
      <c r="L78182"/>
    </row>
    <row r="78183" spans="9:12" ht="15" x14ac:dyDescent="0.25">
      <c r="I78183"/>
      <c r="J78183"/>
      <c r="K78183"/>
      <c r="L78183"/>
    </row>
    <row r="78184" spans="9:12" ht="15" x14ac:dyDescent="0.25">
      <c r="I78184"/>
      <c r="J78184"/>
      <c r="K78184"/>
      <c r="L78184"/>
    </row>
    <row r="78185" spans="9:12" ht="15" x14ac:dyDescent="0.25">
      <c r="I78185"/>
      <c r="J78185"/>
      <c r="K78185"/>
      <c r="L78185"/>
    </row>
    <row r="78186" spans="9:12" ht="15" x14ac:dyDescent="0.25">
      <c r="I78186"/>
      <c r="J78186"/>
      <c r="K78186"/>
      <c r="L78186"/>
    </row>
    <row r="78187" spans="9:12" ht="15" x14ac:dyDescent="0.25">
      <c r="I78187"/>
      <c r="J78187"/>
      <c r="K78187"/>
      <c r="L78187"/>
    </row>
    <row r="78188" spans="9:12" ht="15" x14ac:dyDescent="0.25">
      <c r="I78188"/>
      <c r="J78188"/>
      <c r="K78188"/>
      <c r="L78188"/>
    </row>
    <row r="78189" spans="9:12" ht="15" x14ac:dyDescent="0.25">
      <c r="I78189"/>
      <c r="J78189"/>
      <c r="K78189"/>
      <c r="L78189"/>
    </row>
    <row r="78190" spans="9:12" ht="15" x14ac:dyDescent="0.25">
      <c r="I78190"/>
      <c r="J78190"/>
      <c r="K78190"/>
      <c r="L78190"/>
    </row>
    <row r="78191" spans="9:12" ht="15" x14ac:dyDescent="0.25">
      <c r="I78191"/>
      <c r="J78191"/>
      <c r="K78191"/>
      <c r="L78191"/>
    </row>
    <row r="78192" spans="9:12" ht="15" x14ac:dyDescent="0.25">
      <c r="I78192"/>
      <c r="J78192"/>
      <c r="K78192"/>
      <c r="L78192"/>
    </row>
    <row r="78193" spans="9:12" ht="15" x14ac:dyDescent="0.25">
      <c r="I78193"/>
      <c r="J78193"/>
      <c r="K78193"/>
      <c r="L78193"/>
    </row>
    <row r="78194" spans="9:12" ht="15" x14ac:dyDescent="0.25">
      <c r="I78194"/>
      <c r="J78194"/>
      <c r="K78194"/>
      <c r="L78194"/>
    </row>
    <row r="78195" spans="9:12" ht="15" x14ac:dyDescent="0.25">
      <c r="I78195"/>
      <c r="J78195"/>
      <c r="K78195"/>
      <c r="L78195"/>
    </row>
    <row r="78196" spans="9:12" ht="15" x14ac:dyDescent="0.25">
      <c r="I78196"/>
      <c r="J78196"/>
      <c r="K78196"/>
      <c r="L78196"/>
    </row>
    <row r="78197" spans="9:12" ht="15" x14ac:dyDescent="0.25">
      <c r="I78197"/>
      <c r="J78197"/>
      <c r="K78197"/>
      <c r="L78197"/>
    </row>
    <row r="78198" spans="9:12" ht="15" x14ac:dyDescent="0.25">
      <c r="I78198"/>
      <c r="J78198"/>
      <c r="K78198"/>
      <c r="L78198"/>
    </row>
    <row r="78199" spans="9:12" ht="15" x14ac:dyDescent="0.25">
      <c r="I78199"/>
      <c r="J78199"/>
      <c r="K78199"/>
      <c r="L78199"/>
    </row>
    <row r="78200" spans="9:12" ht="15" x14ac:dyDescent="0.25">
      <c r="I78200"/>
      <c r="J78200"/>
      <c r="K78200"/>
      <c r="L78200"/>
    </row>
    <row r="78201" spans="9:12" ht="15" x14ac:dyDescent="0.25">
      <c r="I78201"/>
      <c r="J78201"/>
      <c r="K78201"/>
      <c r="L78201"/>
    </row>
    <row r="78202" spans="9:12" ht="15" x14ac:dyDescent="0.25">
      <c r="I78202"/>
      <c r="J78202"/>
      <c r="K78202"/>
      <c r="L78202"/>
    </row>
    <row r="78203" spans="9:12" ht="15" x14ac:dyDescent="0.25">
      <c r="I78203"/>
      <c r="J78203"/>
      <c r="K78203"/>
      <c r="L78203"/>
    </row>
    <row r="78204" spans="9:12" ht="15" x14ac:dyDescent="0.25">
      <c r="I78204"/>
      <c r="J78204"/>
      <c r="K78204"/>
      <c r="L78204"/>
    </row>
    <row r="78205" spans="9:12" ht="15" x14ac:dyDescent="0.25">
      <c r="I78205"/>
      <c r="J78205"/>
      <c r="K78205"/>
      <c r="L78205"/>
    </row>
    <row r="78206" spans="9:12" ht="15" x14ac:dyDescent="0.25">
      <c r="I78206"/>
      <c r="J78206"/>
      <c r="K78206"/>
      <c r="L78206"/>
    </row>
    <row r="78207" spans="9:12" ht="15" x14ac:dyDescent="0.25">
      <c r="I78207"/>
      <c r="J78207"/>
      <c r="K78207"/>
      <c r="L78207"/>
    </row>
    <row r="78208" spans="9:12" ht="15" x14ac:dyDescent="0.25">
      <c r="I78208"/>
      <c r="J78208"/>
      <c r="K78208"/>
      <c r="L78208"/>
    </row>
    <row r="78209" spans="9:12" ht="15" x14ac:dyDescent="0.25">
      <c r="I78209"/>
      <c r="J78209"/>
      <c r="K78209"/>
      <c r="L78209"/>
    </row>
    <row r="78210" spans="9:12" ht="15" x14ac:dyDescent="0.25">
      <c r="I78210"/>
      <c r="J78210"/>
      <c r="K78210"/>
      <c r="L78210"/>
    </row>
    <row r="78211" spans="9:12" ht="15" x14ac:dyDescent="0.25">
      <c r="I78211"/>
      <c r="J78211"/>
      <c r="K78211"/>
      <c r="L78211"/>
    </row>
    <row r="78212" spans="9:12" ht="15" x14ac:dyDescent="0.25">
      <c r="I78212"/>
      <c r="J78212"/>
      <c r="K78212"/>
      <c r="L78212"/>
    </row>
    <row r="78213" spans="9:12" ht="15" x14ac:dyDescent="0.25">
      <c r="I78213"/>
      <c r="J78213"/>
      <c r="K78213"/>
      <c r="L78213"/>
    </row>
    <row r="78214" spans="9:12" ht="15" x14ac:dyDescent="0.25">
      <c r="I78214"/>
      <c r="J78214"/>
      <c r="K78214"/>
      <c r="L78214"/>
    </row>
    <row r="78215" spans="9:12" ht="15" x14ac:dyDescent="0.25">
      <c r="I78215"/>
      <c r="J78215"/>
      <c r="K78215"/>
      <c r="L78215"/>
    </row>
    <row r="78216" spans="9:12" ht="15" x14ac:dyDescent="0.25">
      <c r="I78216"/>
      <c r="J78216"/>
      <c r="K78216"/>
      <c r="L78216"/>
    </row>
    <row r="78217" spans="9:12" ht="15" x14ac:dyDescent="0.25">
      <c r="I78217"/>
      <c r="J78217"/>
      <c r="K78217"/>
      <c r="L78217"/>
    </row>
    <row r="78218" spans="9:12" ht="15" x14ac:dyDescent="0.25">
      <c r="I78218"/>
      <c r="J78218"/>
      <c r="K78218"/>
      <c r="L78218"/>
    </row>
    <row r="78219" spans="9:12" ht="15" x14ac:dyDescent="0.25">
      <c r="I78219"/>
      <c r="J78219"/>
      <c r="K78219"/>
      <c r="L78219"/>
    </row>
    <row r="78220" spans="9:12" ht="15" x14ac:dyDescent="0.25">
      <c r="I78220"/>
      <c r="J78220"/>
      <c r="K78220"/>
      <c r="L78220"/>
    </row>
    <row r="78221" spans="9:12" ht="15" x14ac:dyDescent="0.25">
      <c r="I78221"/>
      <c r="J78221"/>
      <c r="K78221"/>
      <c r="L78221"/>
    </row>
    <row r="78222" spans="9:12" ht="15" x14ac:dyDescent="0.25">
      <c r="I78222"/>
      <c r="J78222"/>
      <c r="K78222"/>
      <c r="L78222"/>
    </row>
    <row r="78223" spans="9:12" ht="15" x14ac:dyDescent="0.25">
      <c r="I78223"/>
      <c r="J78223"/>
      <c r="K78223"/>
      <c r="L78223"/>
    </row>
    <row r="78224" spans="9:12" ht="15" x14ac:dyDescent="0.25">
      <c r="I78224"/>
      <c r="J78224"/>
      <c r="K78224"/>
      <c r="L78224"/>
    </row>
    <row r="78225" spans="9:12" ht="15" x14ac:dyDescent="0.25">
      <c r="I78225"/>
      <c r="J78225"/>
      <c r="K78225"/>
      <c r="L78225"/>
    </row>
    <row r="78226" spans="9:12" ht="15" x14ac:dyDescent="0.25">
      <c r="I78226"/>
      <c r="J78226"/>
      <c r="K78226"/>
      <c r="L78226"/>
    </row>
    <row r="78227" spans="9:12" ht="15" x14ac:dyDescent="0.25">
      <c r="I78227"/>
      <c r="J78227"/>
      <c r="K78227"/>
      <c r="L78227"/>
    </row>
    <row r="78228" spans="9:12" ht="15" x14ac:dyDescent="0.25">
      <c r="I78228"/>
      <c r="J78228"/>
      <c r="K78228"/>
      <c r="L78228"/>
    </row>
    <row r="78229" spans="9:12" ht="15" x14ac:dyDescent="0.25">
      <c r="I78229"/>
      <c r="J78229"/>
      <c r="K78229"/>
      <c r="L78229"/>
    </row>
    <row r="78230" spans="9:12" ht="15" x14ac:dyDescent="0.25">
      <c r="I78230"/>
      <c r="J78230"/>
      <c r="K78230"/>
      <c r="L78230"/>
    </row>
    <row r="78231" spans="9:12" ht="15" x14ac:dyDescent="0.25">
      <c r="I78231"/>
      <c r="J78231"/>
      <c r="K78231"/>
      <c r="L78231"/>
    </row>
    <row r="78232" spans="9:12" ht="15" x14ac:dyDescent="0.25">
      <c r="I78232"/>
      <c r="J78232"/>
      <c r="K78232"/>
      <c r="L78232"/>
    </row>
    <row r="78233" spans="9:12" ht="15" x14ac:dyDescent="0.25">
      <c r="I78233"/>
      <c r="J78233"/>
      <c r="K78233"/>
      <c r="L78233"/>
    </row>
    <row r="78234" spans="9:12" ht="15" x14ac:dyDescent="0.25">
      <c r="I78234"/>
      <c r="J78234"/>
      <c r="K78234"/>
      <c r="L78234"/>
    </row>
    <row r="78235" spans="9:12" ht="15" x14ac:dyDescent="0.25">
      <c r="I78235"/>
      <c r="J78235"/>
      <c r="K78235"/>
      <c r="L78235"/>
    </row>
    <row r="78236" spans="9:12" ht="15" x14ac:dyDescent="0.25">
      <c r="I78236"/>
      <c r="J78236"/>
      <c r="K78236"/>
      <c r="L78236"/>
    </row>
    <row r="78237" spans="9:12" ht="15" x14ac:dyDescent="0.25">
      <c r="I78237"/>
      <c r="J78237"/>
      <c r="K78237"/>
      <c r="L78237"/>
    </row>
    <row r="78238" spans="9:12" ht="15" x14ac:dyDescent="0.25">
      <c r="I78238"/>
      <c r="J78238"/>
      <c r="K78238"/>
      <c r="L78238"/>
    </row>
    <row r="78239" spans="9:12" ht="15" x14ac:dyDescent="0.25">
      <c r="I78239"/>
      <c r="J78239"/>
      <c r="K78239"/>
      <c r="L78239"/>
    </row>
    <row r="78240" spans="9:12" ht="15" x14ac:dyDescent="0.25">
      <c r="I78240"/>
      <c r="J78240"/>
      <c r="K78240"/>
      <c r="L78240"/>
    </row>
    <row r="78241" spans="9:12" ht="15" x14ac:dyDescent="0.25">
      <c r="I78241"/>
      <c r="J78241"/>
      <c r="K78241"/>
      <c r="L78241"/>
    </row>
    <row r="78242" spans="9:12" ht="15" x14ac:dyDescent="0.25">
      <c r="I78242"/>
      <c r="J78242"/>
      <c r="K78242"/>
      <c r="L78242"/>
    </row>
    <row r="78243" spans="9:12" ht="15" x14ac:dyDescent="0.25">
      <c r="I78243"/>
      <c r="J78243"/>
      <c r="K78243"/>
      <c r="L78243"/>
    </row>
    <row r="78244" spans="9:12" ht="15" x14ac:dyDescent="0.25">
      <c r="I78244"/>
      <c r="J78244"/>
      <c r="K78244"/>
      <c r="L78244"/>
    </row>
    <row r="78245" spans="9:12" ht="15" x14ac:dyDescent="0.25">
      <c r="I78245"/>
      <c r="J78245"/>
      <c r="K78245"/>
      <c r="L78245"/>
    </row>
    <row r="78246" spans="9:12" ht="15" x14ac:dyDescent="0.25">
      <c r="I78246"/>
      <c r="J78246"/>
      <c r="K78246"/>
      <c r="L78246"/>
    </row>
    <row r="78247" spans="9:12" ht="15" x14ac:dyDescent="0.25">
      <c r="I78247"/>
      <c r="J78247"/>
      <c r="K78247"/>
      <c r="L78247"/>
    </row>
    <row r="78248" spans="9:12" ht="15" x14ac:dyDescent="0.25">
      <c r="I78248"/>
      <c r="J78248"/>
      <c r="K78248"/>
      <c r="L78248"/>
    </row>
    <row r="78249" spans="9:12" ht="15" x14ac:dyDescent="0.25">
      <c r="I78249"/>
      <c r="J78249"/>
      <c r="K78249"/>
      <c r="L78249"/>
    </row>
    <row r="78250" spans="9:12" ht="15" x14ac:dyDescent="0.25">
      <c r="I78250"/>
      <c r="J78250"/>
      <c r="K78250"/>
      <c r="L78250"/>
    </row>
    <row r="78251" spans="9:12" ht="15" x14ac:dyDescent="0.25">
      <c r="I78251"/>
      <c r="J78251"/>
      <c r="K78251"/>
      <c r="L78251"/>
    </row>
    <row r="78252" spans="9:12" ht="15" x14ac:dyDescent="0.25">
      <c r="I78252"/>
      <c r="J78252"/>
      <c r="K78252"/>
      <c r="L78252"/>
    </row>
    <row r="78253" spans="9:12" ht="15" x14ac:dyDescent="0.25">
      <c r="I78253"/>
      <c r="J78253"/>
      <c r="K78253"/>
      <c r="L78253"/>
    </row>
    <row r="78254" spans="9:12" ht="15" x14ac:dyDescent="0.25">
      <c r="I78254"/>
      <c r="J78254"/>
      <c r="K78254"/>
      <c r="L78254"/>
    </row>
    <row r="78255" spans="9:12" ht="15" x14ac:dyDescent="0.25">
      <c r="I78255"/>
      <c r="J78255"/>
      <c r="K78255"/>
      <c r="L78255"/>
    </row>
    <row r="78256" spans="9:12" ht="15" x14ac:dyDescent="0.25">
      <c r="I78256"/>
      <c r="J78256"/>
      <c r="K78256"/>
      <c r="L78256"/>
    </row>
    <row r="78257" spans="9:12" ht="15" x14ac:dyDescent="0.25">
      <c r="I78257"/>
      <c r="J78257"/>
      <c r="K78257"/>
      <c r="L78257"/>
    </row>
    <row r="78258" spans="9:12" ht="15" x14ac:dyDescent="0.25">
      <c r="I78258"/>
      <c r="J78258"/>
      <c r="K78258"/>
      <c r="L78258"/>
    </row>
    <row r="78259" spans="9:12" ht="15" x14ac:dyDescent="0.25">
      <c r="I78259"/>
      <c r="J78259"/>
      <c r="K78259"/>
      <c r="L78259"/>
    </row>
    <row r="78260" spans="9:12" ht="15" x14ac:dyDescent="0.25">
      <c r="I78260"/>
      <c r="J78260"/>
      <c r="K78260"/>
      <c r="L78260"/>
    </row>
    <row r="78261" spans="9:12" ht="15" x14ac:dyDescent="0.25">
      <c r="I78261"/>
      <c r="J78261"/>
      <c r="K78261"/>
      <c r="L78261"/>
    </row>
    <row r="78262" spans="9:12" ht="15" x14ac:dyDescent="0.25">
      <c r="I78262"/>
      <c r="J78262"/>
      <c r="K78262"/>
      <c r="L78262"/>
    </row>
    <row r="78263" spans="9:12" ht="15" x14ac:dyDescent="0.25">
      <c r="I78263"/>
      <c r="J78263"/>
      <c r="K78263"/>
      <c r="L78263"/>
    </row>
    <row r="78264" spans="9:12" ht="15" x14ac:dyDescent="0.25">
      <c r="I78264"/>
      <c r="J78264"/>
      <c r="K78264"/>
      <c r="L78264"/>
    </row>
    <row r="78265" spans="9:12" ht="15" x14ac:dyDescent="0.25">
      <c r="I78265"/>
      <c r="J78265"/>
      <c r="K78265"/>
      <c r="L78265"/>
    </row>
    <row r="78266" spans="9:12" ht="15" x14ac:dyDescent="0.25">
      <c r="I78266"/>
      <c r="J78266"/>
      <c r="K78266"/>
      <c r="L78266"/>
    </row>
    <row r="78267" spans="9:12" ht="15" x14ac:dyDescent="0.25">
      <c r="I78267"/>
      <c r="J78267"/>
      <c r="K78267"/>
      <c r="L78267"/>
    </row>
    <row r="78268" spans="9:12" ht="15" x14ac:dyDescent="0.25">
      <c r="I78268"/>
      <c r="J78268"/>
      <c r="K78268"/>
      <c r="L78268"/>
    </row>
    <row r="78269" spans="9:12" ht="15" x14ac:dyDescent="0.25">
      <c r="I78269"/>
      <c r="J78269"/>
      <c r="K78269"/>
      <c r="L78269"/>
    </row>
    <row r="78270" spans="9:12" ht="15" x14ac:dyDescent="0.25">
      <c r="I78270"/>
      <c r="J78270"/>
      <c r="K78270"/>
      <c r="L78270"/>
    </row>
    <row r="78271" spans="9:12" ht="15" x14ac:dyDescent="0.25">
      <c r="I78271"/>
      <c r="J78271"/>
      <c r="K78271"/>
      <c r="L78271"/>
    </row>
    <row r="78272" spans="9:12" ht="15" x14ac:dyDescent="0.25">
      <c r="I78272"/>
      <c r="J78272"/>
      <c r="K78272"/>
      <c r="L78272"/>
    </row>
    <row r="78273" spans="9:12" ht="15" x14ac:dyDescent="0.25">
      <c r="I78273"/>
      <c r="J78273"/>
      <c r="K78273"/>
      <c r="L78273"/>
    </row>
    <row r="78274" spans="9:12" ht="15" x14ac:dyDescent="0.25">
      <c r="I78274"/>
      <c r="J78274"/>
      <c r="K78274"/>
      <c r="L78274"/>
    </row>
    <row r="78275" spans="9:12" ht="15" x14ac:dyDescent="0.25">
      <c r="I78275"/>
      <c r="J78275"/>
      <c r="K78275"/>
      <c r="L78275"/>
    </row>
    <row r="78276" spans="9:12" ht="15" x14ac:dyDescent="0.25">
      <c r="I78276"/>
      <c r="J78276"/>
      <c r="K78276"/>
      <c r="L78276"/>
    </row>
    <row r="78277" spans="9:12" ht="15" x14ac:dyDescent="0.25">
      <c r="I78277"/>
      <c r="J78277"/>
      <c r="K78277"/>
      <c r="L78277"/>
    </row>
    <row r="78278" spans="9:12" ht="15" x14ac:dyDescent="0.25">
      <c r="I78278"/>
      <c r="J78278"/>
      <c r="K78278"/>
      <c r="L78278"/>
    </row>
    <row r="78279" spans="9:12" ht="15" x14ac:dyDescent="0.25">
      <c r="I78279"/>
      <c r="J78279"/>
      <c r="K78279"/>
      <c r="L78279"/>
    </row>
    <row r="78280" spans="9:12" ht="15" x14ac:dyDescent="0.25">
      <c r="I78280"/>
      <c r="J78280"/>
      <c r="K78280"/>
      <c r="L78280"/>
    </row>
    <row r="78281" spans="9:12" ht="15" x14ac:dyDescent="0.25">
      <c r="I78281"/>
      <c r="J78281"/>
      <c r="K78281"/>
      <c r="L78281"/>
    </row>
    <row r="78282" spans="9:12" ht="15" x14ac:dyDescent="0.25">
      <c r="I78282"/>
      <c r="J78282"/>
      <c r="K78282"/>
      <c r="L78282"/>
    </row>
    <row r="78283" spans="9:12" ht="15" x14ac:dyDescent="0.25">
      <c r="I78283"/>
      <c r="J78283"/>
      <c r="K78283"/>
      <c r="L78283"/>
    </row>
    <row r="78284" spans="9:12" ht="15" x14ac:dyDescent="0.25">
      <c r="I78284"/>
      <c r="J78284"/>
      <c r="K78284"/>
      <c r="L78284"/>
    </row>
    <row r="78285" spans="9:12" ht="15" x14ac:dyDescent="0.25">
      <c r="I78285"/>
      <c r="J78285"/>
      <c r="K78285"/>
      <c r="L78285"/>
    </row>
    <row r="78286" spans="9:12" ht="15" x14ac:dyDescent="0.25">
      <c r="I78286"/>
      <c r="J78286"/>
      <c r="K78286"/>
      <c r="L78286"/>
    </row>
    <row r="78287" spans="9:12" ht="15" x14ac:dyDescent="0.25">
      <c r="I78287"/>
      <c r="J78287"/>
      <c r="K78287"/>
      <c r="L78287"/>
    </row>
    <row r="78288" spans="9:12" ht="15" x14ac:dyDescent="0.25">
      <c r="I78288"/>
      <c r="J78288"/>
      <c r="K78288"/>
      <c r="L78288"/>
    </row>
    <row r="78289" spans="9:12" ht="15" x14ac:dyDescent="0.25">
      <c r="I78289"/>
      <c r="J78289"/>
      <c r="K78289"/>
      <c r="L78289"/>
    </row>
    <row r="78290" spans="9:12" ht="15" x14ac:dyDescent="0.25">
      <c r="I78290"/>
      <c r="J78290"/>
      <c r="K78290"/>
      <c r="L78290"/>
    </row>
    <row r="78291" spans="9:12" ht="15" x14ac:dyDescent="0.25">
      <c r="I78291"/>
      <c r="J78291"/>
      <c r="K78291"/>
      <c r="L78291"/>
    </row>
    <row r="78292" spans="9:12" ht="15" x14ac:dyDescent="0.25">
      <c r="I78292"/>
      <c r="J78292"/>
      <c r="K78292"/>
      <c r="L78292"/>
    </row>
    <row r="78293" spans="9:12" ht="15" x14ac:dyDescent="0.25">
      <c r="I78293"/>
      <c r="J78293"/>
      <c r="K78293"/>
      <c r="L78293"/>
    </row>
    <row r="78294" spans="9:12" ht="15" x14ac:dyDescent="0.25">
      <c r="I78294"/>
      <c r="J78294"/>
      <c r="K78294"/>
      <c r="L78294"/>
    </row>
    <row r="78295" spans="9:12" ht="15" x14ac:dyDescent="0.25">
      <c r="I78295"/>
      <c r="J78295"/>
      <c r="K78295"/>
      <c r="L78295"/>
    </row>
    <row r="78296" spans="9:12" ht="15" x14ac:dyDescent="0.25">
      <c r="I78296"/>
      <c r="J78296"/>
      <c r="K78296"/>
      <c r="L78296"/>
    </row>
    <row r="78297" spans="9:12" ht="15" x14ac:dyDescent="0.25">
      <c r="I78297"/>
      <c r="J78297"/>
      <c r="K78297"/>
      <c r="L78297"/>
    </row>
    <row r="78298" spans="9:12" ht="15" x14ac:dyDescent="0.25">
      <c r="I78298"/>
      <c r="J78298"/>
      <c r="K78298"/>
      <c r="L78298"/>
    </row>
    <row r="78299" spans="9:12" ht="15" x14ac:dyDescent="0.25">
      <c r="I78299"/>
      <c r="J78299"/>
      <c r="K78299"/>
      <c r="L78299"/>
    </row>
    <row r="78300" spans="9:12" ht="15" x14ac:dyDescent="0.25">
      <c r="I78300"/>
      <c r="J78300"/>
      <c r="K78300"/>
      <c r="L78300"/>
    </row>
    <row r="78301" spans="9:12" ht="15" x14ac:dyDescent="0.25">
      <c r="I78301"/>
      <c r="J78301"/>
      <c r="K78301"/>
      <c r="L78301"/>
    </row>
    <row r="78302" spans="9:12" ht="15" x14ac:dyDescent="0.25">
      <c r="I78302"/>
      <c r="J78302"/>
      <c r="K78302"/>
      <c r="L78302"/>
    </row>
    <row r="78303" spans="9:12" ht="15" x14ac:dyDescent="0.25">
      <c r="I78303"/>
      <c r="J78303"/>
      <c r="K78303"/>
      <c r="L78303"/>
    </row>
    <row r="78304" spans="9:12" ht="15" x14ac:dyDescent="0.25">
      <c r="I78304"/>
      <c r="J78304"/>
      <c r="K78304"/>
      <c r="L78304"/>
    </row>
    <row r="78305" spans="9:12" ht="15" x14ac:dyDescent="0.25">
      <c r="I78305"/>
      <c r="J78305"/>
      <c r="K78305"/>
      <c r="L78305"/>
    </row>
    <row r="78306" spans="9:12" ht="15" x14ac:dyDescent="0.25">
      <c r="I78306"/>
      <c r="J78306"/>
      <c r="K78306"/>
      <c r="L78306"/>
    </row>
    <row r="78307" spans="9:12" ht="15" x14ac:dyDescent="0.25">
      <c r="I78307"/>
      <c r="J78307"/>
      <c r="K78307"/>
      <c r="L78307"/>
    </row>
    <row r="78308" spans="9:12" ht="15" x14ac:dyDescent="0.25">
      <c r="I78308"/>
      <c r="J78308"/>
      <c r="K78308"/>
      <c r="L78308"/>
    </row>
    <row r="78309" spans="9:12" ht="15" x14ac:dyDescent="0.25">
      <c r="I78309"/>
      <c r="J78309"/>
      <c r="K78309"/>
      <c r="L78309"/>
    </row>
    <row r="78310" spans="9:12" ht="15" x14ac:dyDescent="0.25">
      <c r="I78310"/>
      <c r="J78310"/>
      <c r="K78310"/>
      <c r="L78310"/>
    </row>
    <row r="78311" spans="9:12" ht="15" x14ac:dyDescent="0.25">
      <c r="I78311"/>
      <c r="J78311"/>
      <c r="K78311"/>
      <c r="L78311"/>
    </row>
    <row r="78312" spans="9:12" ht="15" x14ac:dyDescent="0.25">
      <c r="I78312"/>
      <c r="J78312"/>
      <c r="K78312"/>
      <c r="L78312"/>
    </row>
    <row r="78313" spans="9:12" ht="15" x14ac:dyDescent="0.25">
      <c r="I78313"/>
      <c r="J78313"/>
      <c r="K78313"/>
      <c r="L78313"/>
    </row>
    <row r="78314" spans="9:12" ht="15" x14ac:dyDescent="0.25">
      <c r="I78314"/>
      <c r="J78314"/>
      <c r="K78314"/>
      <c r="L78314"/>
    </row>
    <row r="78315" spans="9:12" ht="15" x14ac:dyDescent="0.25">
      <c r="I78315"/>
      <c r="J78315"/>
      <c r="K78315"/>
      <c r="L78315"/>
    </row>
    <row r="78316" spans="9:12" ht="15" x14ac:dyDescent="0.25">
      <c r="I78316"/>
      <c r="J78316"/>
      <c r="K78316"/>
      <c r="L78316"/>
    </row>
    <row r="78317" spans="9:12" ht="15" x14ac:dyDescent="0.25">
      <c r="I78317"/>
      <c r="J78317"/>
      <c r="K78317"/>
      <c r="L78317"/>
    </row>
    <row r="78318" spans="9:12" ht="15" x14ac:dyDescent="0.25">
      <c r="I78318"/>
      <c r="J78318"/>
      <c r="K78318"/>
      <c r="L78318"/>
    </row>
    <row r="78319" spans="9:12" ht="15" x14ac:dyDescent="0.25">
      <c r="I78319"/>
      <c r="J78319"/>
      <c r="K78319"/>
      <c r="L78319"/>
    </row>
    <row r="78320" spans="9:12" ht="15" x14ac:dyDescent="0.25">
      <c r="I78320"/>
      <c r="J78320"/>
      <c r="K78320"/>
      <c r="L78320"/>
    </row>
    <row r="78321" spans="9:12" ht="15" x14ac:dyDescent="0.25">
      <c r="I78321"/>
      <c r="J78321"/>
      <c r="K78321"/>
      <c r="L78321"/>
    </row>
    <row r="78322" spans="9:12" ht="15" x14ac:dyDescent="0.25">
      <c r="I78322"/>
      <c r="J78322"/>
      <c r="K78322"/>
      <c r="L78322"/>
    </row>
    <row r="78323" spans="9:12" ht="15" x14ac:dyDescent="0.25">
      <c r="I78323"/>
      <c r="J78323"/>
      <c r="K78323"/>
      <c r="L78323"/>
    </row>
    <row r="78324" spans="9:12" ht="15" x14ac:dyDescent="0.25">
      <c r="I78324"/>
      <c r="J78324"/>
      <c r="K78324"/>
      <c r="L78324"/>
    </row>
    <row r="78325" spans="9:12" ht="15" x14ac:dyDescent="0.25">
      <c r="I78325"/>
      <c r="J78325"/>
      <c r="K78325"/>
      <c r="L78325"/>
    </row>
    <row r="78326" spans="9:12" ht="15" x14ac:dyDescent="0.25">
      <c r="I78326"/>
      <c r="J78326"/>
      <c r="K78326"/>
      <c r="L78326"/>
    </row>
    <row r="78327" spans="9:12" ht="15" x14ac:dyDescent="0.25">
      <c r="I78327"/>
      <c r="J78327"/>
      <c r="K78327"/>
      <c r="L78327"/>
    </row>
    <row r="78328" spans="9:12" ht="15" x14ac:dyDescent="0.25">
      <c r="I78328"/>
      <c r="J78328"/>
      <c r="K78328"/>
      <c r="L78328"/>
    </row>
    <row r="78329" spans="9:12" ht="15" x14ac:dyDescent="0.25">
      <c r="I78329"/>
      <c r="J78329"/>
      <c r="K78329"/>
      <c r="L78329"/>
    </row>
    <row r="78330" spans="9:12" ht="15" x14ac:dyDescent="0.25">
      <c r="I78330"/>
      <c r="J78330"/>
      <c r="K78330"/>
      <c r="L78330"/>
    </row>
    <row r="78331" spans="9:12" ht="15" x14ac:dyDescent="0.25">
      <c r="I78331"/>
      <c r="J78331"/>
      <c r="K78331"/>
      <c r="L78331"/>
    </row>
    <row r="78332" spans="9:12" ht="15" x14ac:dyDescent="0.25">
      <c r="I78332"/>
      <c r="J78332"/>
      <c r="K78332"/>
      <c r="L78332"/>
    </row>
    <row r="78333" spans="9:12" ht="15" x14ac:dyDescent="0.25">
      <c r="I78333"/>
      <c r="J78333"/>
      <c r="K78333"/>
      <c r="L78333"/>
    </row>
    <row r="78334" spans="9:12" ht="15" x14ac:dyDescent="0.25">
      <c r="I78334"/>
      <c r="J78334"/>
      <c r="K78334"/>
      <c r="L78334"/>
    </row>
    <row r="78335" spans="9:12" ht="15" x14ac:dyDescent="0.25">
      <c r="I78335"/>
      <c r="J78335"/>
      <c r="K78335"/>
      <c r="L78335"/>
    </row>
    <row r="78336" spans="9:12" ht="15" x14ac:dyDescent="0.25">
      <c r="I78336"/>
      <c r="J78336"/>
      <c r="K78336"/>
      <c r="L78336"/>
    </row>
    <row r="78337" spans="9:12" ht="15" x14ac:dyDescent="0.25">
      <c r="I78337"/>
      <c r="J78337"/>
      <c r="K78337"/>
      <c r="L78337"/>
    </row>
    <row r="78338" spans="9:12" ht="15" x14ac:dyDescent="0.25">
      <c r="I78338"/>
      <c r="J78338"/>
      <c r="K78338"/>
      <c r="L78338"/>
    </row>
    <row r="78339" spans="9:12" ht="15" x14ac:dyDescent="0.25">
      <c r="I78339"/>
      <c r="J78339"/>
      <c r="K78339"/>
      <c r="L78339"/>
    </row>
    <row r="78340" spans="9:12" ht="15" x14ac:dyDescent="0.25">
      <c r="I78340"/>
      <c r="J78340"/>
      <c r="K78340"/>
      <c r="L78340"/>
    </row>
    <row r="78341" spans="9:12" ht="15" x14ac:dyDescent="0.25">
      <c r="I78341"/>
      <c r="J78341"/>
      <c r="K78341"/>
      <c r="L78341"/>
    </row>
    <row r="78342" spans="9:12" ht="15" x14ac:dyDescent="0.25">
      <c r="I78342"/>
      <c r="J78342"/>
      <c r="K78342"/>
      <c r="L78342"/>
    </row>
    <row r="78343" spans="9:12" ht="15" x14ac:dyDescent="0.25">
      <c r="I78343"/>
      <c r="J78343"/>
      <c r="K78343"/>
      <c r="L78343"/>
    </row>
    <row r="78344" spans="9:12" ht="15" x14ac:dyDescent="0.25">
      <c r="I78344"/>
      <c r="J78344"/>
      <c r="K78344"/>
      <c r="L78344"/>
    </row>
    <row r="78345" spans="9:12" ht="15" x14ac:dyDescent="0.25">
      <c r="I78345"/>
      <c r="J78345"/>
      <c r="K78345"/>
      <c r="L78345"/>
    </row>
    <row r="78346" spans="9:12" ht="15" x14ac:dyDescent="0.25">
      <c r="I78346"/>
      <c r="J78346"/>
      <c r="K78346"/>
      <c r="L78346"/>
    </row>
    <row r="78347" spans="9:12" ht="15" x14ac:dyDescent="0.25">
      <c r="I78347"/>
      <c r="J78347"/>
      <c r="K78347"/>
      <c r="L78347"/>
    </row>
    <row r="78348" spans="9:12" ht="15" x14ac:dyDescent="0.25">
      <c r="I78348"/>
      <c r="J78348"/>
      <c r="K78348"/>
      <c r="L78348"/>
    </row>
    <row r="78349" spans="9:12" ht="15" x14ac:dyDescent="0.25">
      <c r="I78349"/>
      <c r="J78349"/>
      <c r="K78349"/>
      <c r="L78349"/>
    </row>
    <row r="78350" spans="9:12" ht="15" x14ac:dyDescent="0.25">
      <c r="I78350"/>
      <c r="J78350"/>
      <c r="K78350"/>
      <c r="L78350"/>
    </row>
    <row r="78351" spans="9:12" ht="15" x14ac:dyDescent="0.25">
      <c r="I78351"/>
      <c r="J78351"/>
      <c r="K78351"/>
      <c r="L78351"/>
    </row>
    <row r="78352" spans="9:12" ht="15" x14ac:dyDescent="0.25">
      <c r="I78352"/>
      <c r="J78352"/>
      <c r="K78352"/>
      <c r="L78352"/>
    </row>
    <row r="78353" spans="9:12" ht="15" x14ac:dyDescent="0.25">
      <c r="I78353"/>
      <c r="J78353"/>
      <c r="K78353"/>
      <c r="L78353"/>
    </row>
    <row r="78354" spans="9:12" ht="15" x14ac:dyDescent="0.25">
      <c r="I78354"/>
      <c r="J78354"/>
      <c r="K78354"/>
      <c r="L78354"/>
    </row>
    <row r="78355" spans="9:12" ht="15" x14ac:dyDescent="0.25">
      <c r="I78355"/>
      <c r="J78355"/>
      <c r="K78355"/>
      <c r="L78355"/>
    </row>
    <row r="78356" spans="9:12" ht="15" x14ac:dyDescent="0.25">
      <c r="I78356"/>
      <c r="J78356"/>
      <c r="K78356"/>
      <c r="L78356"/>
    </row>
    <row r="78357" spans="9:12" ht="15" x14ac:dyDescent="0.25">
      <c r="I78357"/>
      <c r="J78357"/>
      <c r="K78357"/>
      <c r="L78357"/>
    </row>
    <row r="78358" spans="9:12" ht="15" x14ac:dyDescent="0.25">
      <c r="I78358"/>
      <c r="J78358"/>
      <c r="K78358"/>
      <c r="L78358"/>
    </row>
    <row r="78359" spans="9:12" ht="15" x14ac:dyDescent="0.25">
      <c r="I78359"/>
      <c r="J78359"/>
      <c r="K78359"/>
      <c r="L78359"/>
    </row>
    <row r="78360" spans="9:12" ht="15" x14ac:dyDescent="0.25">
      <c r="I78360"/>
      <c r="J78360"/>
      <c r="K78360"/>
      <c r="L78360"/>
    </row>
    <row r="78361" spans="9:12" ht="15" x14ac:dyDescent="0.25">
      <c r="I78361"/>
      <c r="J78361"/>
      <c r="K78361"/>
      <c r="L78361"/>
    </row>
    <row r="78362" spans="9:12" ht="15" x14ac:dyDescent="0.25">
      <c r="I78362"/>
      <c r="J78362"/>
      <c r="K78362"/>
      <c r="L78362"/>
    </row>
    <row r="78363" spans="9:12" ht="15" x14ac:dyDescent="0.25">
      <c r="I78363"/>
      <c r="J78363"/>
      <c r="K78363"/>
      <c r="L78363"/>
    </row>
    <row r="78364" spans="9:12" ht="15" x14ac:dyDescent="0.25">
      <c r="I78364"/>
      <c r="J78364"/>
      <c r="K78364"/>
      <c r="L78364"/>
    </row>
    <row r="78365" spans="9:12" ht="15" x14ac:dyDescent="0.25">
      <c r="I78365"/>
      <c r="J78365"/>
      <c r="K78365"/>
      <c r="L78365"/>
    </row>
    <row r="78366" spans="9:12" ht="15" x14ac:dyDescent="0.25">
      <c r="I78366"/>
      <c r="J78366"/>
      <c r="K78366"/>
      <c r="L78366"/>
    </row>
    <row r="78367" spans="9:12" ht="15" x14ac:dyDescent="0.25">
      <c r="I78367"/>
      <c r="J78367"/>
      <c r="K78367"/>
      <c r="L78367"/>
    </row>
    <row r="78368" spans="9:12" ht="15" x14ac:dyDescent="0.25">
      <c r="I78368"/>
      <c r="J78368"/>
      <c r="K78368"/>
      <c r="L78368"/>
    </row>
    <row r="78369" spans="9:12" ht="15" x14ac:dyDescent="0.25">
      <c r="I78369"/>
      <c r="J78369"/>
      <c r="K78369"/>
      <c r="L78369"/>
    </row>
    <row r="78370" spans="9:12" ht="15" x14ac:dyDescent="0.25">
      <c r="I78370"/>
      <c r="J78370"/>
      <c r="K78370"/>
      <c r="L78370"/>
    </row>
    <row r="78371" spans="9:12" ht="15" x14ac:dyDescent="0.25">
      <c r="I78371"/>
      <c r="J78371"/>
      <c r="K78371"/>
      <c r="L78371"/>
    </row>
    <row r="78372" spans="9:12" ht="15" x14ac:dyDescent="0.25">
      <c r="I78372"/>
      <c r="J78372"/>
      <c r="K78372"/>
      <c r="L78372"/>
    </row>
    <row r="78373" spans="9:12" ht="15" x14ac:dyDescent="0.25">
      <c r="I78373"/>
      <c r="J78373"/>
      <c r="K78373"/>
      <c r="L78373"/>
    </row>
    <row r="78374" spans="9:12" ht="15" x14ac:dyDescent="0.25">
      <c r="I78374"/>
      <c r="J78374"/>
      <c r="K78374"/>
      <c r="L78374"/>
    </row>
    <row r="78375" spans="9:12" ht="15" x14ac:dyDescent="0.25">
      <c r="I78375"/>
      <c r="J78375"/>
      <c r="K78375"/>
      <c r="L78375"/>
    </row>
    <row r="78376" spans="9:12" ht="15" x14ac:dyDescent="0.25">
      <c r="I78376"/>
      <c r="J78376"/>
      <c r="K78376"/>
      <c r="L78376"/>
    </row>
    <row r="78377" spans="9:12" ht="15" x14ac:dyDescent="0.25">
      <c r="I78377"/>
      <c r="J78377"/>
      <c r="K78377"/>
      <c r="L78377"/>
    </row>
    <row r="78378" spans="9:12" ht="15" x14ac:dyDescent="0.25">
      <c r="I78378"/>
      <c r="J78378"/>
      <c r="K78378"/>
      <c r="L78378"/>
    </row>
    <row r="78379" spans="9:12" ht="15" x14ac:dyDescent="0.25">
      <c r="I78379"/>
      <c r="J78379"/>
      <c r="K78379"/>
      <c r="L78379"/>
    </row>
    <row r="78380" spans="9:12" ht="15" x14ac:dyDescent="0.25">
      <c r="I78380"/>
      <c r="J78380"/>
      <c r="K78380"/>
      <c r="L78380"/>
    </row>
    <row r="78381" spans="9:12" ht="15" x14ac:dyDescent="0.25">
      <c r="I78381"/>
      <c r="J78381"/>
      <c r="K78381"/>
      <c r="L78381"/>
    </row>
    <row r="78382" spans="9:12" ht="15" x14ac:dyDescent="0.25">
      <c r="I78382"/>
      <c r="J78382"/>
      <c r="K78382"/>
      <c r="L78382"/>
    </row>
    <row r="78383" spans="9:12" ht="15" x14ac:dyDescent="0.25">
      <c r="I78383"/>
      <c r="J78383"/>
      <c r="K78383"/>
      <c r="L78383"/>
    </row>
    <row r="78384" spans="9:12" ht="15" x14ac:dyDescent="0.25">
      <c r="I78384"/>
      <c r="J78384"/>
      <c r="K78384"/>
      <c r="L78384"/>
    </row>
    <row r="78385" spans="9:12" ht="15" x14ac:dyDescent="0.25">
      <c r="I78385"/>
      <c r="J78385"/>
      <c r="K78385"/>
      <c r="L78385"/>
    </row>
    <row r="78386" spans="9:12" ht="15" x14ac:dyDescent="0.25">
      <c r="I78386"/>
      <c r="J78386"/>
      <c r="K78386"/>
      <c r="L78386"/>
    </row>
    <row r="78387" spans="9:12" ht="15" x14ac:dyDescent="0.25">
      <c r="I78387"/>
      <c r="J78387"/>
      <c r="K78387"/>
      <c r="L78387"/>
    </row>
    <row r="78388" spans="9:12" ht="15" x14ac:dyDescent="0.25">
      <c r="I78388"/>
      <c r="J78388"/>
      <c r="K78388"/>
      <c r="L78388"/>
    </row>
    <row r="78389" spans="9:12" ht="15" x14ac:dyDescent="0.25">
      <c r="I78389"/>
      <c r="J78389"/>
      <c r="K78389"/>
      <c r="L78389"/>
    </row>
    <row r="78390" spans="9:12" ht="15" x14ac:dyDescent="0.25">
      <c r="I78390"/>
      <c r="J78390"/>
      <c r="K78390"/>
      <c r="L78390"/>
    </row>
    <row r="78391" spans="9:12" ht="15" x14ac:dyDescent="0.25">
      <c r="I78391"/>
      <c r="J78391"/>
      <c r="K78391"/>
      <c r="L78391"/>
    </row>
    <row r="78392" spans="9:12" ht="15" x14ac:dyDescent="0.25">
      <c r="I78392"/>
      <c r="J78392"/>
      <c r="K78392"/>
      <c r="L78392"/>
    </row>
    <row r="78393" spans="9:12" ht="15" x14ac:dyDescent="0.25">
      <c r="I78393"/>
      <c r="J78393"/>
      <c r="K78393"/>
      <c r="L78393"/>
    </row>
    <row r="78394" spans="9:12" ht="15" x14ac:dyDescent="0.25">
      <c r="I78394"/>
      <c r="J78394"/>
      <c r="K78394"/>
      <c r="L78394"/>
    </row>
    <row r="78395" spans="9:12" ht="15" x14ac:dyDescent="0.25">
      <c r="I78395"/>
      <c r="J78395"/>
      <c r="K78395"/>
      <c r="L78395"/>
    </row>
    <row r="78396" spans="9:12" ht="15" x14ac:dyDescent="0.25">
      <c r="I78396"/>
      <c r="J78396"/>
      <c r="K78396"/>
      <c r="L78396"/>
    </row>
    <row r="78397" spans="9:12" ht="15" x14ac:dyDescent="0.25">
      <c r="I78397"/>
      <c r="J78397"/>
      <c r="K78397"/>
      <c r="L78397"/>
    </row>
    <row r="78398" spans="9:12" ht="15" x14ac:dyDescent="0.25">
      <c r="I78398"/>
      <c r="J78398"/>
      <c r="K78398"/>
      <c r="L78398"/>
    </row>
    <row r="78399" spans="9:12" ht="15" x14ac:dyDescent="0.25">
      <c r="I78399"/>
      <c r="J78399"/>
      <c r="K78399"/>
      <c r="L78399"/>
    </row>
    <row r="78400" spans="9:12" ht="15" x14ac:dyDescent="0.25">
      <c r="I78400"/>
      <c r="J78400"/>
      <c r="K78400"/>
      <c r="L78400"/>
    </row>
    <row r="78401" spans="9:12" ht="15" x14ac:dyDescent="0.25">
      <c r="I78401"/>
      <c r="J78401"/>
      <c r="K78401"/>
      <c r="L78401"/>
    </row>
    <row r="78402" spans="9:12" ht="15" x14ac:dyDescent="0.25">
      <c r="I78402"/>
      <c r="J78402"/>
      <c r="K78402"/>
      <c r="L78402"/>
    </row>
    <row r="78403" spans="9:12" ht="15" x14ac:dyDescent="0.25">
      <c r="I78403"/>
      <c r="J78403"/>
      <c r="K78403"/>
      <c r="L78403"/>
    </row>
    <row r="78404" spans="9:12" ht="15" x14ac:dyDescent="0.25">
      <c r="I78404"/>
      <c r="J78404"/>
      <c r="K78404"/>
      <c r="L78404"/>
    </row>
    <row r="78405" spans="9:12" ht="15" x14ac:dyDescent="0.25">
      <c r="I78405"/>
      <c r="J78405"/>
      <c r="K78405"/>
      <c r="L78405"/>
    </row>
    <row r="78406" spans="9:12" ht="15" x14ac:dyDescent="0.25">
      <c r="I78406"/>
      <c r="J78406"/>
      <c r="K78406"/>
      <c r="L78406"/>
    </row>
    <row r="78407" spans="9:12" ht="15" x14ac:dyDescent="0.25">
      <c r="I78407"/>
      <c r="J78407"/>
      <c r="K78407"/>
      <c r="L78407"/>
    </row>
    <row r="78408" spans="9:12" ht="15" x14ac:dyDescent="0.25">
      <c r="I78408"/>
      <c r="J78408"/>
      <c r="K78408"/>
      <c r="L78408"/>
    </row>
    <row r="78409" spans="9:12" ht="15" x14ac:dyDescent="0.25">
      <c r="I78409"/>
      <c r="J78409"/>
      <c r="K78409"/>
      <c r="L78409"/>
    </row>
    <row r="78410" spans="9:12" ht="15" x14ac:dyDescent="0.25">
      <c r="I78410"/>
      <c r="J78410"/>
      <c r="K78410"/>
      <c r="L78410"/>
    </row>
    <row r="78411" spans="9:12" ht="15" x14ac:dyDescent="0.25">
      <c r="I78411"/>
      <c r="J78411"/>
      <c r="K78411"/>
      <c r="L78411"/>
    </row>
    <row r="78412" spans="9:12" ht="15" x14ac:dyDescent="0.25">
      <c r="I78412"/>
      <c r="J78412"/>
      <c r="K78412"/>
      <c r="L78412"/>
    </row>
    <row r="78413" spans="9:12" ht="15" x14ac:dyDescent="0.25">
      <c r="I78413"/>
      <c r="J78413"/>
      <c r="K78413"/>
      <c r="L78413"/>
    </row>
    <row r="78414" spans="9:12" ht="15" x14ac:dyDescent="0.25">
      <c r="I78414"/>
      <c r="J78414"/>
      <c r="K78414"/>
      <c r="L78414"/>
    </row>
    <row r="78415" spans="9:12" ht="15" x14ac:dyDescent="0.25">
      <c r="I78415"/>
      <c r="J78415"/>
      <c r="K78415"/>
      <c r="L78415"/>
    </row>
    <row r="78416" spans="9:12" ht="15" x14ac:dyDescent="0.25">
      <c r="I78416"/>
      <c r="J78416"/>
      <c r="K78416"/>
      <c r="L78416"/>
    </row>
    <row r="78417" spans="9:12" ht="15" x14ac:dyDescent="0.25">
      <c r="I78417"/>
      <c r="J78417"/>
      <c r="K78417"/>
      <c r="L78417"/>
    </row>
    <row r="78418" spans="9:12" ht="15" x14ac:dyDescent="0.25">
      <c r="I78418"/>
      <c r="J78418"/>
      <c r="K78418"/>
      <c r="L78418"/>
    </row>
    <row r="78419" spans="9:12" ht="15" x14ac:dyDescent="0.25">
      <c r="I78419"/>
      <c r="J78419"/>
      <c r="K78419"/>
      <c r="L78419"/>
    </row>
    <row r="78420" spans="9:12" ht="15" x14ac:dyDescent="0.25">
      <c r="I78420"/>
      <c r="J78420"/>
      <c r="K78420"/>
      <c r="L78420"/>
    </row>
    <row r="78421" spans="9:12" ht="15" x14ac:dyDescent="0.25">
      <c r="I78421"/>
      <c r="J78421"/>
      <c r="K78421"/>
      <c r="L78421"/>
    </row>
    <row r="78422" spans="9:12" ht="15" x14ac:dyDescent="0.25">
      <c r="I78422"/>
      <c r="J78422"/>
      <c r="K78422"/>
      <c r="L78422"/>
    </row>
    <row r="78423" spans="9:12" ht="15" x14ac:dyDescent="0.25">
      <c r="I78423"/>
      <c r="J78423"/>
      <c r="K78423"/>
      <c r="L78423"/>
    </row>
    <row r="78424" spans="9:12" ht="15" x14ac:dyDescent="0.25">
      <c r="I78424"/>
      <c r="J78424"/>
      <c r="K78424"/>
      <c r="L78424"/>
    </row>
    <row r="78425" spans="9:12" ht="15" x14ac:dyDescent="0.25">
      <c r="I78425"/>
      <c r="J78425"/>
      <c r="K78425"/>
      <c r="L78425"/>
    </row>
    <row r="78426" spans="9:12" ht="15" x14ac:dyDescent="0.25">
      <c r="I78426"/>
      <c r="J78426"/>
      <c r="K78426"/>
      <c r="L78426"/>
    </row>
    <row r="78427" spans="9:12" ht="15" x14ac:dyDescent="0.25">
      <c r="I78427"/>
      <c r="J78427"/>
      <c r="K78427"/>
      <c r="L78427"/>
    </row>
    <row r="78428" spans="9:12" ht="15" x14ac:dyDescent="0.25">
      <c r="I78428"/>
      <c r="J78428"/>
      <c r="K78428"/>
      <c r="L78428"/>
    </row>
    <row r="78429" spans="9:12" ht="15" x14ac:dyDescent="0.25">
      <c r="I78429"/>
      <c r="J78429"/>
      <c r="K78429"/>
      <c r="L78429"/>
    </row>
    <row r="78430" spans="9:12" ht="15" x14ac:dyDescent="0.25">
      <c r="I78430"/>
      <c r="J78430"/>
      <c r="K78430"/>
      <c r="L78430"/>
    </row>
    <row r="78431" spans="9:12" ht="15" x14ac:dyDescent="0.25">
      <c r="I78431"/>
      <c r="J78431"/>
      <c r="K78431"/>
      <c r="L78431"/>
    </row>
    <row r="78432" spans="9:12" ht="15" x14ac:dyDescent="0.25">
      <c r="I78432"/>
      <c r="J78432"/>
      <c r="K78432"/>
      <c r="L78432"/>
    </row>
    <row r="78433" spans="9:12" ht="15" x14ac:dyDescent="0.25">
      <c r="I78433"/>
      <c r="J78433"/>
      <c r="K78433"/>
      <c r="L78433"/>
    </row>
    <row r="78434" spans="9:12" ht="15" x14ac:dyDescent="0.25">
      <c r="I78434"/>
      <c r="J78434"/>
      <c r="K78434"/>
      <c r="L78434"/>
    </row>
    <row r="78435" spans="9:12" ht="15" x14ac:dyDescent="0.25">
      <c r="I78435"/>
      <c r="J78435"/>
      <c r="K78435"/>
      <c r="L78435"/>
    </row>
    <row r="78436" spans="9:12" ht="15" x14ac:dyDescent="0.25">
      <c r="I78436"/>
      <c r="J78436"/>
      <c r="K78436"/>
      <c r="L78436"/>
    </row>
    <row r="78437" spans="9:12" ht="15" x14ac:dyDescent="0.25">
      <c r="I78437"/>
      <c r="J78437"/>
      <c r="K78437"/>
      <c r="L78437"/>
    </row>
    <row r="78438" spans="9:12" ht="15" x14ac:dyDescent="0.25">
      <c r="I78438"/>
      <c r="J78438"/>
      <c r="K78438"/>
      <c r="L78438"/>
    </row>
    <row r="78439" spans="9:12" ht="15" x14ac:dyDescent="0.25">
      <c r="I78439"/>
      <c r="J78439"/>
      <c r="K78439"/>
      <c r="L78439"/>
    </row>
    <row r="78440" spans="9:12" ht="15" x14ac:dyDescent="0.25">
      <c r="I78440"/>
      <c r="J78440"/>
      <c r="K78440"/>
      <c r="L78440"/>
    </row>
    <row r="78441" spans="9:12" ht="15" x14ac:dyDescent="0.25">
      <c r="I78441"/>
      <c r="J78441"/>
      <c r="K78441"/>
      <c r="L78441"/>
    </row>
    <row r="78442" spans="9:12" ht="15" x14ac:dyDescent="0.25">
      <c r="I78442"/>
      <c r="J78442"/>
      <c r="K78442"/>
      <c r="L78442"/>
    </row>
    <row r="78443" spans="9:12" ht="15" x14ac:dyDescent="0.25">
      <c r="I78443"/>
      <c r="J78443"/>
      <c r="K78443"/>
      <c r="L78443"/>
    </row>
    <row r="78444" spans="9:12" ht="15" x14ac:dyDescent="0.25">
      <c r="I78444"/>
      <c r="J78444"/>
      <c r="K78444"/>
      <c r="L78444"/>
    </row>
    <row r="78445" spans="9:12" ht="15" x14ac:dyDescent="0.25">
      <c r="I78445"/>
      <c r="J78445"/>
      <c r="K78445"/>
      <c r="L78445"/>
    </row>
    <row r="78446" spans="9:12" ht="15" x14ac:dyDescent="0.25">
      <c r="I78446"/>
      <c r="J78446"/>
      <c r="K78446"/>
      <c r="L78446"/>
    </row>
    <row r="78447" spans="9:12" ht="15" x14ac:dyDescent="0.25">
      <c r="I78447"/>
      <c r="J78447"/>
      <c r="K78447"/>
      <c r="L78447"/>
    </row>
    <row r="78448" spans="9:12" ht="15" x14ac:dyDescent="0.25">
      <c r="I78448"/>
      <c r="J78448"/>
      <c r="K78448"/>
      <c r="L78448"/>
    </row>
    <row r="78449" spans="9:12" ht="15" x14ac:dyDescent="0.25">
      <c r="I78449"/>
      <c r="J78449"/>
      <c r="K78449"/>
      <c r="L78449"/>
    </row>
    <row r="78450" spans="9:12" ht="15" x14ac:dyDescent="0.25">
      <c r="I78450"/>
      <c r="J78450"/>
      <c r="K78450"/>
      <c r="L78450"/>
    </row>
    <row r="78451" spans="9:12" ht="15" x14ac:dyDescent="0.25">
      <c r="I78451"/>
      <c r="J78451"/>
      <c r="K78451"/>
      <c r="L78451"/>
    </row>
    <row r="78452" spans="9:12" ht="15" x14ac:dyDescent="0.25">
      <c r="I78452"/>
      <c r="J78452"/>
      <c r="K78452"/>
      <c r="L78452"/>
    </row>
    <row r="78453" spans="9:12" ht="15" x14ac:dyDescent="0.25">
      <c r="I78453"/>
      <c r="J78453"/>
      <c r="K78453"/>
      <c r="L78453"/>
    </row>
    <row r="78454" spans="9:12" ht="15" x14ac:dyDescent="0.25">
      <c r="I78454"/>
      <c r="J78454"/>
      <c r="K78454"/>
      <c r="L78454"/>
    </row>
    <row r="78455" spans="9:12" ht="15" x14ac:dyDescent="0.25">
      <c r="I78455"/>
      <c r="J78455"/>
      <c r="K78455"/>
      <c r="L78455"/>
    </row>
    <row r="78456" spans="9:12" ht="15" x14ac:dyDescent="0.25">
      <c r="I78456"/>
      <c r="J78456"/>
      <c r="K78456"/>
      <c r="L78456"/>
    </row>
    <row r="78457" spans="9:12" ht="15" x14ac:dyDescent="0.25">
      <c r="I78457"/>
      <c r="J78457"/>
      <c r="K78457"/>
      <c r="L78457"/>
    </row>
    <row r="78458" spans="9:12" ht="15" x14ac:dyDescent="0.25">
      <c r="I78458"/>
      <c r="J78458"/>
      <c r="K78458"/>
      <c r="L78458"/>
    </row>
    <row r="78459" spans="9:12" ht="15" x14ac:dyDescent="0.25">
      <c r="I78459"/>
      <c r="J78459"/>
      <c r="K78459"/>
      <c r="L78459"/>
    </row>
    <row r="78460" spans="9:12" ht="15" x14ac:dyDescent="0.25">
      <c r="I78460"/>
      <c r="J78460"/>
      <c r="K78460"/>
      <c r="L78460"/>
    </row>
    <row r="78461" spans="9:12" ht="15" x14ac:dyDescent="0.25">
      <c r="I78461"/>
      <c r="J78461"/>
      <c r="K78461"/>
      <c r="L78461"/>
    </row>
    <row r="78462" spans="9:12" ht="15" x14ac:dyDescent="0.25">
      <c r="I78462"/>
      <c r="J78462"/>
      <c r="K78462"/>
      <c r="L78462"/>
    </row>
    <row r="78463" spans="9:12" ht="15" x14ac:dyDescent="0.25">
      <c r="I78463"/>
      <c r="J78463"/>
      <c r="K78463"/>
      <c r="L78463"/>
    </row>
    <row r="78464" spans="9:12" ht="15" x14ac:dyDescent="0.25">
      <c r="I78464"/>
      <c r="J78464"/>
      <c r="K78464"/>
      <c r="L78464"/>
    </row>
    <row r="78465" spans="9:12" ht="15" x14ac:dyDescent="0.25">
      <c r="I78465"/>
      <c r="J78465"/>
      <c r="K78465"/>
      <c r="L78465"/>
    </row>
    <row r="78466" spans="9:12" ht="15" x14ac:dyDescent="0.25">
      <c r="I78466"/>
      <c r="J78466"/>
      <c r="K78466"/>
      <c r="L78466"/>
    </row>
    <row r="78467" spans="9:12" ht="15" x14ac:dyDescent="0.25">
      <c r="I78467"/>
      <c r="J78467"/>
      <c r="K78467"/>
      <c r="L78467"/>
    </row>
    <row r="78468" spans="9:12" ht="15" x14ac:dyDescent="0.25">
      <c r="I78468"/>
      <c r="J78468"/>
      <c r="K78468"/>
      <c r="L78468"/>
    </row>
    <row r="78469" spans="9:12" ht="15" x14ac:dyDescent="0.25">
      <c r="I78469"/>
      <c r="J78469"/>
      <c r="K78469"/>
      <c r="L78469"/>
    </row>
    <row r="78470" spans="9:12" ht="15" x14ac:dyDescent="0.25">
      <c r="I78470"/>
      <c r="J78470"/>
      <c r="K78470"/>
      <c r="L78470"/>
    </row>
    <row r="78471" spans="9:12" ht="15" x14ac:dyDescent="0.25">
      <c r="I78471"/>
      <c r="J78471"/>
      <c r="K78471"/>
      <c r="L78471"/>
    </row>
    <row r="78472" spans="9:12" ht="15" x14ac:dyDescent="0.25">
      <c r="I78472"/>
      <c r="J78472"/>
      <c r="K78472"/>
      <c r="L78472"/>
    </row>
    <row r="78473" spans="9:12" ht="15" x14ac:dyDescent="0.25">
      <c r="I78473"/>
      <c r="J78473"/>
      <c r="K78473"/>
      <c r="L78473"/>
    </row>
    <row r="78474" spans="9:12" ht="15" x14ac:dyDescent="0.25">
      <c r="I78474"/>
      <c r="J78474"/>
      <c r="K78474"/>
      <c r="L78474"/>
    </row>
    <row r="78475" spans="9:12" ht="15" x14ac:dyDescent="0.25">
      <c r="I78475"/>
      <c r="J78475"/>
      <c r="K78475"/>
      <c r="L78475"/>
    </row>
    <row r="78476" spans="9:12" ht="15" x14ac:dyDescent="0.25">
      <c r="I78476"/>
      <c r="J78476"/>
      <c r="K78476"/>
      <c r="L78476"/>
    </row>
    <row r="78477" spans="9:12" ht="15" x14ac:dyDescent="0.25">
      <c r="I78477"/>
      <c r="J78477"/>
      <c r="K78477"/>
      <c r="L78477"/>
    </row>
    <row r="78478" spans="9:12" ht="15" x14ac:dyDescent="0.25">
      <c r="I78478"/>
      <c r="J78478"/>
      <c r="K78478"/>
      <c r="L78478"/>
    </row>
    <row r="78479" spans="9:12" ht="15" x14ac:dyDescent="0.25">
      <c r="I78479"/>
      <c r="J78479"/>
      <c r="K78479"/>
      <c r="L78479"/>
    </row>
    <row r="78480" spans="9:12" ht="15" x14ac:dyDescent="0.25">
      <c r="I78480"/>
      <c r="J78480"/>
      <c r="K78480"/>
      <c r="L78480"/>
    </row>
    <row r="78481" spans="9:12" ht="15" x14ac:dyDescent="0.25">
      <c r="I78481"/>
      <c r="J78481"/>
      <c r="K78481"/>
      <c r="L78481"/>
    </row>
    <row r="78482" spans="9:12" ht="15" x14ac:dyDescent="0.25">
      <c r="I78482"/>
      <c r="J78482"/>
      <c r="K78482"/>
      <c r="L78482"/>
    </row>
    <row r="78483" spans="9:12" ht="15" x14ac:dyDescent="0.25">
      <c r="I78483"/>
      <c r="J78483"/>
      <c r="K78483"/>
      <c r="L78483"/>
    </row>
    <row r="78484" spans="9:12" ht="15" x14ac:dyDescent="0.25">
      <c r="I78484"/>
      <c r="J78484"/>
      <c r="K78484"/>
      <c r="L78484"/>
    </row>
    <row r="78485" spans="9:12" ht="15" x14ac:dyDescent="0.25">
      <c r="I78485"/>
      <c r="J78485"/>
      <c r="K78485"/>
      <c r="L78485"/>
    </row>
    <row r="78486" spans="9:12" ht="15" x14ac:dyDescent="0.25">
      <c r="I78486"/>
      <c r="J78486"/>
      <c r="K78486"/>
      <c r="L78486"/>
    </row>
    <row r="78487" spans="9:12" ht="15" x14ac:dyDescent="0.25">
      <c r="I78487"/>
      <c r="J78487"/>
      <c r="K78487"/>
      <c r="L78487"/>
    </row>
    <row r="78488" spans="9:12" ht="15" x14ac:dyDescent="0.25">
      <c r="I78488"/>
      <c r="J78488"/>
      <c r="K78488"/>
      <c r="L78488"/>
    </row>
    <row r="78489" spans="9:12" ht="15" x14ac:dyDescent="0.25">
      <c r="I78489"/>
      <c r="J78489"/>
      <c r="K78489"/>
      <c r="L78489"/>
    </row>
    <row r="78490" spans="9:12" ht="15" x14ac:dyDescent="0.25">
      <c r="I78490"/>
      <c r="J78490"/>
      <c r="K78490"/>
      <c r="L78490"/>
    </row>
    <row r="78491" spans="9:12" ht="15" x14ac:dyDescent="0.25">
      <c r="I78491"/>
      <c r="J78491"/>
      <c r="K78491"/>
      <c r="L78491"/>
    </row>
    <row r="78492" spans="9:12" ht="15" x14ac:dyDescent="0.25">
      <c r="I78492"/>
      <c r="J78492"/>
      <c r="K78492"/>
      <c r="L78492"/>
    </row>
    <row r="78493" spans="9:12" ht="15" x14ac:dyDescent="0.25">
      <c r="I78493"/>
      <c r="J78493"/>
      <c r="K78493"/>
      <c r="L78493"/>
    </row>
    <row r="78494" spans="9:12" ht="15" x14ac:dyDescent="0.25">
      <c r="I78494"/>
      <c r="J78494"/>
      <c r="K78494"/>
      <c r="L78494"/>
    </row>
    <row r="78495" spans="9:12" ht="15" x14ac:dyDescent="0.25">
      <c r="I78495"/>
      <c r="J78495"/>
      <c r="K78495"/>
      <c r="L78495"/>
    </row>
    <row r="78496" spans="9:12" ht="15" x14ac:dyDescent="0.25">
      <c r="I78496"/>
      <c r="J78496"/>
      <c r="K78496"/>
      <c r="L78496"/>
    </row>
    <row r="78497" spans="9:12" ht="15" x14ac:dyDescent="0.25">
      <c r="I78497"/>
      <c r="J78497"/>
      <c r="K78497"/>
      <c r="L78497"/>
    </row>
    <row r="78498" spans="9:12" ht="15" x14ac:dyDescent="0.25">
      <c r="I78498"/>
      <c r="J78498"/>
      <c r="K78498"/>
      <c r="L78498"/>
    </row>
    <row r="78499" spans="9:12" ht="15" x14ac:dyDescent="0.25">
      <c r="I78499"/>
      <c r="J78499"/>
      <c r="K78499"/>
      <c r="L78499"/>
    </row>
    <row r="78500" spans="9:12" ht="15" x14ac:dyDescent="0.25">
      <c r="I78500"/>
      <c r="J78500"/>
      <c r="K78500"/>
      <c r="L78500"/>
    </row>
    <row r="78501" spans="9:12" ht="15" x14ac:dyDescent="0.25">
      <c r="I78501"/>
      <c r="J78501"/>
      <c r="K78501"/>
      <c r="L78501"/>
    </row>
    <row r="78502" spans="9:12" ht="15" x14ac:dyDescent="0.25">
      <c r="I78502"/>
      <c r="J78502"/>
      <c r="K78502"/>
      <c r="L78502"/>
    </row>
    <row r="78503" spans="9:12" ht="15" x14ac:dyDescent="0.25">
      <c r="I78503"/>
      <c r="J78503"/>
      <c r="K78503"/>
      <c r="L78503"/>
    </row>
    <row r="78504" spans="9:12" ht="15" x14ac:dyDescent="0.25">
      <c r="I78504"/>
      <c r="J78504"/>
      <c r="K78504"/>
      <c r="L78504"/>
    </row>
    <row r="78505" spans="9:12" ht="15" x14ac:dyDescent="0.25">
      <c r="I78505"/>
      <c r="J78505"/>
      <c r="K78505"/>
      <c r="L78505"/>
    </row>
    <row r="78506" spans="9:12" ht="15" x14ac:dyDescent="0.25">
      <c r="I78506"/>
      <c r="J78506"/>
      <c r="K78506"/>
      <c r="L78506"/>
    </row>
    <row r="78507" spans="9:12" ht="15" x14ac:dyDescent="0.25">
      <c r="I78507"/>
      <c r="J78507"/>
      <c r="K78507"/>
      <c r="L78507"/>
    </row>
    <row r="78508" spans="9:12" ht="15" x14ac:dyDescent="0.25">
      <c r="I78508"/>
      <c r="J78508"/>
      <c r="K78508"/>
      <c r="L78508"/>
    </row>
    <row r="78509" spans="9:12" ht="15" x14ac:dyDescent="0.25">
      <c r="I78509"/>
      <c r="J78509"/>
      <c r="K78509"/>
      <c r="L78509"/>
    </row>
    <row r="78510" spans="9:12" ht="15" x14ac:dyDescent="0.25">
      <c r="I78510"/>
      <c r="J78510"/>
      <c r="K78510"/>
      <c r="L78510"/>
    </row>
    <row r="78511" spans="9:12" ht="15" x14ac:dyDescent="0.25">
      <c r="I78511"/>
      <c r="J78511"/>
      <c r="K78511"/>
      <c r="L78511"/>
    </row>
    <row r="78512" spans="9:12" ht="15" x14ac:dyDescent="0.25">
      <c r="I78512"/>
      <c r="J78512"/>
      <c r="K78512"/>
      <c r="L78512"/>
    </row>
    <row r="78513" spans="9:12" ht="15" x14ac:dyDescent="0.25">
      <c r="I78513"/>
      <c r="J78513"/>
      <c r="K78513"/>
      <c r="L78513"/>
    </row>
    <row r="78514" spans="9:12" ht="15" x14ac:dyDescent="0.25">
      <c r="I78514"/>
      <c r="J78514"/>
      <c r="K78514"/>
      <c r="L78514"/>
    </row>
    <row r="78515" spans="9:12" ht="15" x14ac:dyDescent="0.25">
      <c r="I78515"/>
      <c r="J78515"/>
      <c r="K78515"/>
      <c r="L78515"/>
    </row>
    <row r="78516" spans="9:12" ht="15" x14ac:dyDescent="0.25">
      <c r="I78516"/>
      <c r="J78516"/>
      <c r="K78516"/>
      <c r="L78516"/>
    </row>
    <row r="78517" spans="9:12" ht="15" x14ac:dyDescent="0.25">
      <c r="I78517"/>
      <c r="J78517"/>
      <c r="K78517"/>
      <c r="L78517"/>
    </row>
    <row r="78518" spans="9:12" ht="15" x14ac:dyDescent="0.25">
      <c r="I78518"/>
      <c r="J78518"/>
      <c r="K78518"/>
      <c r="L78518"/>
    </row>
    <row r="78519" spans="9:12" ht="15" x14ac:dyDescent="0.25">
      <c r="I78519"/>
      <c r="J78519"/>
      <c r="K78519"/>
      <c r="L78519"/>
    </row>
    <row r="78520" spans="9:12" ht="15" x14ac:dyDescent="0.25">
      <c r="I78520"/>
      <c r="J78520"/>
      <c r="K78520"/>
      <c r="L78520"/>
    </row>
    <row r="78521" spans="9:12" ht="15" x14ac:dyDescent="0.25">
      <c r="I78521"/>
      <c r="J78521"/>
      <c r="K78521"/>
      <c r="L78521"/>
    </row>
    <row r="78522" spans="9:12" ht="15" x14ac:dyDescent="0.25">
      <c r="I78522"/>
      <c r="J78522"/>
      <c r="K78522"/>
      <c r="L78522"/>
    </row>
    <row r="78523" spans="9:12" ht="15" x14ac:dyDescent="0.25">
      <c r="I78523"/>
      <c r="J78523"/>
      <c r="K78523"/>
      <c r="L78523"/>
    </row>
    <row r="78524" spans="9:12" ht="15" x14ac:dyDescent="0.25">
      <c r="I78524"/>
      <c r="J78524"/>
      <c r="K78524"/>
      <c r="L78524"/>
    </row>
    <row r="78525" spans="9:12" ht="15" x14ac:dyDescent="0.25">
      <c r="I78525"/>
      <c r="J78525"/>
      <c r="K78525"/>
      <c r="L78525"/>
    </row>
    <row r="78526" spans="9:12" ht="15" x14ac:dyDescent="0.25">
      <c r="I78526"/>
      <c r="J78526"/>
      <c r="K78526"/>
      <c r="L78526"/>
    </row>
    <row r="78527" spans="9:12" ht="15" x14ac:dyDescent="0.25">
      <c r="I78527"/>
      <c r="J78527"/>
      <c r="K78527"/>
      <c r="L78527"/>
    </row>
    <row r="78528" spans="9:12" ht="15" x14ac:dyDescent="0.25">
      <c r="I78528"/>
      <c r="J78528"/>
      <c r="K78528"/>
      <c r="L78528"/>
    </row>
    <row r="78529" spans="9:12" ht="15" x14ac:dyDescent="0.25">
      <c r="I78529"/>
      <c r="J78529"/>
      <c r="K78529"/>
      <c r="L78529"/>
    </row>
    <row r="78530" spans="9:12" ht="15" x14ac:dyDescent="0.25">
      <c r="I78530"/>
      <c r="J78530"/>
      <c r="K78530"/>
      <c r="L78530"/>
    </row>
    <row r="78531" spans="9:12" ht="15" x14ac:dyDescent="0.25">
      <c r="I78531"/>
      <c r="J78531"/>
      <c r="K78531"/>
      <c r="L78531"/>
    </row>
    <row r="78532" spans="9:12" ht="15" x14ac:dyDescent="0.25">
      <c r="I78532"/>
      <c r="J78532"/>
      <c r="K78532"/>
      <c r="L78532"/>
    </row>
    <row r="78533" spans="9:12" ht="15" x14ac:dyDescent="0.25">
      <c r="I78533"/>
      <c r="J78533"/>
      <c r="K78533"/>
      <c r="L78533"/>
    </row>
    <row r="78534" spans="9:12" ht="15" x14ac:dyDescent="0.25">
      <c r="I78534"/>
      <c r="J78534"/>
      <c r="K78534"/>
      <c r="L78534"/>
    </row>
    <row r="78535" spans="9:12" ht="15" x14ac:dyDescent="0.25">
      <c r="I78535"/>
      <c r="J78535"/>
      <c r="K78535"/>
      <c r="L78535"/>
    </row>
    <row r="78536" spans="9:12" ht="15" x14ac:dyDescent="0.25">
      <c r="I78536"/>
      <c r="J78536"/>
      <c r="K78536"/>
      <c r="L78536"/>
    </row>
    <row r="78537" spans="9:12" ht="15" x14ac:dyDescent="0.25">
      <c r="I78537"/>
      <c r="J78537"/>
      <c r="K78537"/>
      <c r="L78537"/>
    </row>
    <row r="78538" spans="9:12" ht="15" x14ac:dyDescent="0.25">
      <c r="I78538"/>
      <c r="J78538"/>
      <c r="K78538"/>
      <c r="L78538"/>
    </row>
    <row r="78539" spans="9:12" ht="15" x14ac:dyDescent="0.25">
      <c r="I78539"/>
      <c r="J78539"/>
      <c r="K78539"/>
      <c r="L78539"/>
    </row>
    <row r="78540" spans="9:12" ht="15" x14ac:dyDescent="0.25">
      <c r="I78540"/>
      <c r="J78540"/>
      <c r="K78540"/>
      <c r="L78540"/>
    </row>
    <row r="78541" spans="9:12" ht="15" x14ac:dyDescent="0.25">
      <c r="I78541"/>
      <c r="J78541"/>
      <c r="K78541"/>
      <c r="L78541"/>
    </row>
    <row r="78542" spans="9:12" ht="15" x14ac:dyDescent="0.25">
      <c r="I78542"/>
      <c r="J78542"/>
      <c r="K78542"/>
      <c r="L78542"/>
    </row>
    <row r="78543" spans="9:12" ht="15" x14ac:dyDescent="0.25">
      <c r="I78543"/>
      <c r="J78543"/>
      <c r="K78543"/>
      <c r="L78543"/>
    </row>
    <row r="78544" spans="9:12" ht="15" x14ac:dyDescent="0.25">
      <c r="I78544"/>
      <c r="J78544"/>
      <c r="K78544"/>
      <c r="L78544"/>
    </row>
    <row r="78545" spans="9:12" ht="15" x14ac:dyDescent="0.25">
      <c r="I78545"/>
      <c r="J78545"/>
      <c r="K78545"/>
      <c r="L78545"/>
    </row>
    <row r="78546" spans="9:12" ht="15" x14ac:dyDescent="0.25">
      <c r="I78546"/>
      <c r="J78546"/>
      <c r="K78546"/>
      <c r="L78546"/>
    </row>
    <row r="78547" spans="9:12" ht="15" x14ac:dyDescent="0.25">
      <c r="I78547"/>
      <c r="J78547"/>
      <c r="K78547"/>
      <c r="L78547"/>
    </row>
    <row r="78548" spans="9:12" ht="15" x14ac:dyDescent="0.25">
      <c r="I78548"/>
      <c r="J78548"/>
      <c r="K78548"/>
      <c r="L78548"/>
    </row>
    <row r="78549" spans="9:12" ht="15" x14ac:dyDescent="0.25">
      <c r="I78549"/>
      <c r="J78549"/>
      <c r="K78549"/>
      <c r="L78549"/>
    </row>
    <row r="78550" spans="9:12" ht="15" x14ac:dyDescent="0.25">
      <c r="I78550"/>
      <c r="J78550"/>
      <c r="K78550"/>
      <c r="L78550"/>
    </row>
    <row r="78551" spans="9:12" ht="15" x14ac:dyDescent="0.25">
      <c r="I78551"/>
      <c r="J78551"/>
      <c r="K78551"/>
      <c r="L78551"/>
    </row>
    <row r="78552" spans="9:12" ht="15" x14ac:dyDescent="0.25">
      <c r="I78552"/>
      <c r="J78552"/>
      <c r="K78552"/>
      <c r="L78552"/>
    </row>
    <row r="78553" spans="9:12" ht="15" x14ac:dyDescent="0.25">
      <c r="I78553"/>
      <c r="J78553"/>
      <c r="K78553"/>
      <c r="L78553"/>
    </row>
    <row r="78554" spans="9:12" ht="15" x14ac:dyDescent="0.25">
      <c r="I78554"/>
      <c r="J78554"/>
      <c r="K78554"/>
      <c r="L78554"/>
    </row>
    <row r="78555" spans="9:12" ht="15" x14ac:dyDescent="0.25">
      <c r="I78555"/>
      <c r="J78555"/>
      <c r="K78555"/>
      <c r="L78555"/>
    </row>
    <row r="78556" spans="9:12" ht="15" x14ac:dyDescent="0.25">
      <c r="I78556"/>
      <c r="J78556"/>
      <c r="K78556"/>
      <c r="L78556"/>
    </row>
    <row r="78557" spans="9:12" ht="15" x14ac:dyDescent="0.25">
      <c r="I78557"/>
      <c r="J78557"/>
      <c r="K78557"/>
      <c r="L78557"/>
    </row>
    <row r="78558" spans="9:12" ht="15" x14ac:dyDescent="0.25">
      <c r="I78558"/>
      <c r="J78558"/>
      <c r="K78558"/>
      <c r="L78558"/>
    </row>
    <row r="78559" spans="9:12" ht="15" x14ac:dyDescent="0.25">
      <c r="I78559"/>
      <c r="J78559"/>
      <c r="K78559"/>
      <c r="L78559"/>
    </row>
    <row r="78560" spans="9:12" ht="15" x14ac:dyDescent="0.25">
      <c r="I78560"/>
      <c r="J78560"/>
      <c r="K78560"/>
      <c r="L78560"/>
    </row>
    <row r="78561" spans="9:12" ht="15" x14ac:dyDescent="0.25">
      <c r="I78561"/>
      <c r="J78561"/>
      <c r="K78561"/>
      <c r="L78561"/>
    </row>
    <row r="78562" spans="9:12" ht="15" x14ac:dyDescent="0.25">
      <c r="I78562"/>
      <c r="J78562"/>
      <c r="K78562"/>
      <c r="L78562"/>
    </row>
    <row r="78563" spans="9:12" ht="15" x14ac:dyDescent="0.25">
      <c r="I78563"/>
      <c r="J78563"/>
      <c r="K78563"/>
      <c r="L78563"/>
    </row>
    <row r="78564" spans="9:12" ht="15" x14ac:dyDescent="0.25">
      <c r="I78564"/>
      <c r="J78564"/>
      <c r="K78564"/>
      <c r="L78564"/>
    </row>
    <row r="78565" spans="9:12" ht="15" x14ac:dyDescent="0.25">
      <c r="I78565"/>
      <c r="J78565"/>
      <c r="K78565"/>
      <c r="L78565"/>
    </row>
    <row r="78566" spans="9:12" ht="15" x14ac:dyDescent="0.25">
      <c r="I78566"/>
      <c r="J78566"/>
      <c r="K78566"/>
      <c r="L78566"/>
    </row>
    <row r="78567" spans="9:12" ht="15" x14ac:dyDescent="0.25">
      <c r="I78567"/>
      <c r="J78567"/>
      <c r="K78567"/>
      <c r="L78567"/>
    </row>
    <row r="78568" spans="9:12" ht="15" x14ac:dyDescent="0.25">
      <c r="I78568"/>
      <c r="J78568"/>
      <c r="K78568"/>
      <c r="L78568"/>
    </row>
    <row r="78569" spans="9:12" ht="15" x14ac:dyDescent="0.25">
      <c r="I78569"/>
      <c r="J78569"/>
      <c r="K78569"/>
      <c r="L78569"/>
    </row>
    <row r="78570" spans="9:12" ht="15" x14ac:dyDescent="0.25">
      <c r="I78570"/>
      <c r="J78570"/>
      <c r="K78570"/>
      <c r="L78570"/>
    </row>
    <row r="78571" spans="9:12" ht="15" x14ac:dyDescent="0.25">
      <c r="I78571"/>
      <c r="J78571"/>
      <c r="K78571"/>
      <c r="L78571"/>
    </row>
    <row r="78572" spans="9:12" ht="15" x14ac:dyDescent="0.25">
      <c r="I78572"/>
      <c r="J78572"/>
      <c r="K78572"/>
      <c r="L78572"/>
    </row>
    <row r="78573" spans="9:12" ht="15" x14ac:dyDescent="0.25">
      <c r="I78573"/>
      <c r="J78573"/>
      <c r="K78573"/>
      <c r="L78573"/>
    </row>
    <row r="78574" spans="9:12" ht="15" x14ac:dyDescent="0.25">
      <c r="I78574"/>
      <c r="J78574"/>
      <c r="K78574"/>
      <c r="L78574"/>
    </row>
    <row r="78575" spans="9:12" ht="15" x14ac:dyDescent="0.25">
      <c r="I78575"/>
      <c r="J78575"/>
      <c r="K78575"/>
      <c r="L78575"/>
    </row>
    <row r="78576" spans="9:12" ht="15" x14ac:dyDescent="0.25">
      <c r="I78576"/>
      <c r="J78576"/>
      <c r="K78576"/>
      <c r="L78576"/>
    </row>
    <row r="78577" spans="9:12" ht="15" x14ac:dyDescent="0.25">
      <c r="I78577"/>
      <c r="J78577"/>
      <c r="K78577"/>
      <c r="L78577"/>
    </row>
    <row r="78578" spans="9:12" ht="15" x14ac:dyDescent="0.25">
      <c r="I78578"/>
      <c r="J78578"/>
      <c r="K78578"/>
      <c r="L78578"/>
    </row>
    <row r="78579" spans="9:12" ht="15" x14ac:dyDescent="0.25">
      <c r="I78579"/>
      <c r="J78579"/>
      <c r="K78579"/>
      <c r="L78579"/>
    </row>
    <row r="78580" spans="9:12" ht="15" x14ac:dyDescent="0.25">
      <c r="I78580"/>
      <c r="J78580"/>
      <c r="K78580"/>
      <c r="L78580"/>
    </row>
    <row r="78581" spans="9:12" ht="15" x14ac:dyDescent="0.25">
      <c r="I78581"/>
      <c r="J78581"/>
      <c r="K78581"/>
      <c r="L78581"/>
    </row>
    <row r="78582" spans="9:12" ht="15" x14ac:dyDescent="0.25">
      <c r="I78582"/>
      <c r="J78582"/>
      <c r="K78582"/>
      <c r="L78582"/>
    </row>
    <row r="78583" spans="9:12" ht="15" x14ac:dyDescent="0.25">
      <c r="I78583"/>
      <c r="J78583"/>
      <c r="K78583"/>
      <c r="L78583"/>
    </row>
    <row r="78584" spans="9:12" ht="15" x14ac:dyDescent="0.25">
      <c r="I78584"/>
      <c r="J78584"/>
      <c r="K78584"/>
      <c r="L78584"/>
    </row>
    <row r="78585" spans="9:12" ht="15" x14ac:dyDescent="0.25">
      <c r="I78585"/>
      <c r="J78585"/>
      <c r="K78585"/>
      <c r="L78585"/>
    </row>
    <row r="78586" spans="9:12" ht="15" x14ac:dyDescent="0.25">
      <c r="I78586"/>
      <c r="J78586"/>
      <c r="K78586"/>
      <c r="L78586"/>
    </row>
    <row r="78587" spans="9:12" ht="15" x14ac:dyDescent="0.25">
      <c r="I78587"/>
      <c r="J78587"/>
      <c r="K78587"/>
      <c r="L78587"/>
    </row>
    <row r="78588" spans="9:12" ht="15" x14ac:dyDescent="0.25">
      <c r="I78588"/>
      <c r="J78588"/>
      <c r="K78588"/>
      <c r="L78588"/>
    </row>
    <row r="78589" spans="9:12" ht="15" x14ac:dyDescent="0.25">
      <c r="I78589"/>
      <c r="J78589"/>
      <c r="K78589"/>
      <c r="L78589"/>
    </row>
    <row r="78590" spans="9:12" ht="15" x14ac:dyDescent="0.25">
      <c r="I78590"/>
      <c r="J78590"/>
      <c r="K78590"/>
      <c r="L78590"/>
    </row>
    <row r="78591" spans="9:12" ht="15" x14ac:dyDescent="0.25">
      <c r="I78591"/>
      <c r="J78591"/>
      <c r="K78591"/>
      <c r="L78591"/>
    </row>
    <row r="78592" spans="9:12" ht="15" x14ac:dyDescent="0.25">
      <c r="I78592"/>
      <c r="J78592"/>
      <c r="K78592"/>
      <c r="L78592"/>
    </row>
    <row r="78593" spans="9:12" ht="15" x14ac:dyDescent="0.25">
      <c r="I78593"/>
      <c r="J78593"/>
      <c r="K78593"/>
      <c r="L78593"/>
    </row>
    <row r="78594" spans="9:12" ht="15" x14ac:dyDescent="0.25">
      <c r="I78594"/>
      <c r="J78594"/>
      <c r="K78594"/>
      <c r="L78594"/>
    </row>
    <row r="78595" spans="9:12" ht="15" x14ac:dyDescent="0.25">
      <c r="I78595"/>
      <c r="J78595"/>
      <c r="K78595"/>
      <c r="L78595"/>
    </row>
    <row r="78596" spans="9:12" ht="15" x14ac:dyDescent="0.25">
      <c r="I78596"/>
      <c r="J78596"/>
      <c r="K78596"/>
      <c r="L78596"/>
    </row>
    <row r="78597" spans="9:12" ht="15" x14ac:dyDescent="0.25">
      <c r="I78597"/>
      <c r="J78597"/>
      <c r="K78597"/>
      <c r="L78597"/>
    </row>
    <row r="78598" spans="9:12" ht="15" x14ac:dyDescent="0.25">
      <c r="I78598"/>
      <c r="J78598"/>
      <c r="K78598"/>
      <c r="L78598"/>
    </row>
    <row r="78599" spans="9:12" ht="15" x14ac:dyDescent="0.25">
      <c r="I78599"/>
      <c r="J78599"/>
      <c r="K78599"/>
      <c r="L78599"/>
    </row>
    <row r="78600" spans="9:12" ht="15" x14ac:dyDescent="0.25">
      <c r="I78600"/>
      <c r="J78600"/>
      <c r="K78600"/>
      <c r="L78600"/>
    </row>
    <row r="78601" spans="9:12" ht="15" x14ac:dyDescent="0.25">
      <c r="I78601"/>
      <c r="J78601"/>
      <c r="K78601"/>
      <c r="L78601"/>
    </row>
    <row r="78602" spans="9:12" ht="15" x14ac:dyDescent="0.25">
      <c r="I78602"/>
      <c r="J78602"/>
      <c r="K78602"/>
      <c r="L78602"/>
    </row>
    <row r="78603" spans="9:12" ht="15" x14ac:dyDescent="0.25">
      <c r="I78603"/>
      <c r="J78603"/>
      <c r="K78603"/>
      <c r="L78603"/>
    </row>
    <row r="78604" spans="9:12" ht="15" x14ac:dyDescent="0.25">
      <c r="I78604"/>
      <c r="J78604"/>
      <c r="K78604"/>
      <c r="L78604"/>
    </row>
    <row r="78605" spans="9:12" ht="15" x14ac:dyDescent="0.25">
      <c r="I78605"/>
      <c r="J78605"/>
      <c r="K78605"/>
      <c r="L78605"/>
    </row>
    <row r="78606" spans="9:12" ht="15" x14ac:dyDescent="0.25">
      <c r="I78606"/>
      <c r="J78606"/>
      <c r="K78606"/>
      <c r="L78606"/>
    </row>
    <row r="78607" spans="9:12" ht="15" x14ac:dyDescent="0.25">
      <c r="I78607"/>
      <c r="J78607"/>
      <c r="K78607"/>
      <c r="L78607"/>
    </row>
    <row r="78608" spans="9:12" ht="15" x14ac:dyDescent="0.25">
      <c r="I78608"/>
      <c r="J78608"/>
      <c r="K78608"/>
      <c r="L78608"/>
    </row>
    <row r="78609" spans="9:12" ht="15" x14ac:dyDescent="0.25">
      <c r="I78609"/>
      <c r="J78609"/>
      <c r="K78609"/>
      <c r="L78609"/>
    </row>
    <row r="78610" spans="9:12" ht="15" x14ac:dyDescent="0.25">
      <c r="I78610"/>
      <c r="J78610"/>
      <c r="K78610"/>
      <c r="L78610"/>
    </row>
    <row r="78611" spans="9:12" ht="15" x14ac:dyDescent="0.25">
      <c r="I78611"/>
      <c r="J78611"/>
      <c r="K78611"/>
      <c r="L78611"/>
    </row>
    <row r="78612" spans="9:12" ht="15" x14ac:dyDescent="0.25">
      <c r="I78612"/>
      <c r="J78612"/>
      <c r="K78612"/>
      <c r="L78612"/>
    </row>
    <row r="78613" spans="9:12" ht="15" x14ac:dyDescent="0.25">
      <c r="I78613"/>
      <c r="J78613"/>
      <c r="K78613"/>
      <c r="L78613"/>
    </row>
    <row r="78614" spans="9:12" ht="15" x14ac:dyDescent="0.25">
      <c r="I78614"/>
      <c r="J78614"/>
      <c r="K78614"/>
      <c r="L78614"/>
    </row>
    <row r="78615" spans="9:12" ht="15" x14ac:dyDescent="0.25">
      <c r="I78615"/>
      <c r="J78615"/>
      <c r="K78615"/>
      <c r="L78615"/>
    </row>
    <row r="78616" spans="9:12" ht="15" x14ac:dyDescent="0.25">
      <c r="I78616"/>
      <c r="J78616"/>
      <c r="K78616"/>
      <c r="L78616"/>
    </row>
    <row r="78617" spans="9:12" ht="15" x14ac:dyDescent="0.25">
      <c r="I78617"/>
      <c r="J78617"/>
      <c r="K78617"/>
      <c r="L78617"/>
    </row>
    <row r="78618" spans="9:12" ht="15" x14ac:dyDescent="0.25">
      <c r="I78618"/>
      <c r="J78618"/>
      <c r="K78618"/>
      <c r="L78618"/>
    </row>
    <row r="78619" spans="9:12" ht="15" x14ac:dyDescent="0.25">
      <c r="I78619"/>
      <c r="J78619"/>
      <c r="K78619"/>
      <c r="L78619"/>
    </row>
    <row r="78620" spans="9:12" ht="15" x14ac:dyDescent="0.25">
      <c r="I78620"/>
      <c r="J78620"/>
      <c r="K78620"/>
      <c r="L78620"/>
    </row>
    <row r="78621" spans="9:12" ht="15" x14ac:dyDescent="0.25">
      <c r="I78621"/>
      <c r="J78621"/>
      <c r="K78621"/>
      <c r="L78621"/>
    </row>
    <row r="78622" spans="9:12" ht="15" x14ac:dyDescent="0.25">
      <c r="I78622"/>
      <c r="J78622"/>
      <c r="K78622"/>
      <c r="L78622"/>
    </row>
    <row r="78623" spans="9:12" ht="15" x14ac:dyDescent="0.25">
      <c r="I78623"/>
      <c r="J78623"/>
      <c r="K78623"/>
      <c r="L78623"/>
    </row>
    <row r="78624" spans="9:12" ht="15" x14ac:dyDescent="0.25">
      <c r="I78624"/>
      <c r="J78624"/>
      <c r="K78624"/>
      <c r="L78624"/>
    </row>
    <row r="78625" spans="9:12" ht="15" x14ac:dyDescent="0.25">
      <c r="I78625"/>
      <c r="J78625"/>
      <c r="K78625"/>
      <c r="L78625"/>
    </row>
    <row r="78626" spans="9:12" ht="15" x14ac:dyDescent="0.25">
      <c r="I78626"/>
      <c r="J78626"/>
      <c r="K78626"/>
      <c r="L78626"/>
    </row>
    <row r="78627" spans="9:12" ht="15" x14ac:dyDescent="0.25">
      <c r="I78627"/>
      <c r="J78627"/>
      <c r="K78627"/>
      <c r="L78627"/>
    </row>
    <row r="78628" spans="9:12" ht="15" x14ac:dyDescent="0.25">
      <c r="I78628"/>
      <c r="J78628"/>
      <c r="K78628"/>
      <c r="L78628"/>
    </row>
    <row r="78629" spans="9:12" ht="15" x14ac:dyDescent="0.25">
      <c r="I78629"/>
      <c r="J78629"/>
      <c r="K78629"/>
      <c r="L78629"/>
    </row>
    <row r="78630" spans="9:12" ht="15" x14ac:dyDescent="0.25">
      <c r="I78630"/>
      <c r="J78630"/>
      <c r="K78630"/>
      <c r="L78630"/>
    </row>
    <row r="78631" spans="9:12" ht="15" x14ac:dyDescent="0.25">
      <c r="I78631"/>
      <c r="J78631"/>
      <c r="K78631"/>
      <c r="L78631"/>
    </row>
    <row r="78632" spans="9:12" ht="15" x14ac:dyDescent="0.25">
      <c r="I78632"/>
      <c r="J78632"/>
      <c r="K78632"/>
      <c r="L78632"/>
    </row>
    <row r="78633" spans="9:12" ht="15" x14ac:dyDescent="0.25">
      <c r="I78633"/>
      <c r="J78633"/>
      <c r="K78633"/>
      <c r="L78633"/>
    </row>
    <row r="78634" spans="9:12" ht="15" x14ac:dyDescent="0.25">
      <c r="I78634"/>
      <c r="J78634"/>
      <c r="K78634"/>
      <c r="L78634"/>
    </row>
    <row r="78635" spans="9:12" ht="15" x14ac:dyDescent="0.25">
      <c r="I78635"/>
      <c r="J78635"/>
      <c r="K78635"/>
      <c r="L78635"/>
    </row>
    <row r="78636" spans="9:12" ht="15" x14ac:dyDescent="0.25">
      <c r="I78636"/>
      <c r="J78636"/>
      <c r="K78636"/>
      <c r="L78636"/>
    </row>
    <row r="78637" spans="9:12" ht="15" x14ac:dyDescent="0.25">
      <c r="I78637"/>
      <c r="J78637"/>
      <c r="K78637"/>
      <c r="L78637"/>
    </row>
    <row r="78638" spans="9:12" ht="15" x14ac:dyDescent="0.25">
      <c r="I78638"/>
      <c r="J78638"/>
      <c r="K78638"/>
      <c r="L78638"/>
    </row>
    <row r="78639" spans="9:12" ht="15" x14ac:dyDescent="0.25">
      <c r="I78639"/>
      <c r="J78639"/>
      <c r="K78639"/>
      <c r="L78639"/>
    </row>
    <row r="78640" spans="9:12" ht="15" x14ac:dyDescent="0.25">
      <c r="I78640"/>
      <c r="J78640"/>
      <c r="K78640"/>
      <c r="L78640"/>
    </row>
    <row r="78641" spans="9:12" ht="15" x14ac:dyDescent="0.25">
      <c r="I78641"/>
      <c r="J78641"/>
      <c r="K78641"/>
      <c r="L78641"/>
    </row>
    <row r="78642" spans="9:12" ht="15" x14ac:dyDescent="0.25">
      <c r="I78642"/>
      <c r="J78642"/>
      <c r="K78642"/>
      <c r="L78642"/>
    </row>
    <row r="78643" spans="9:12" ht="15" x14ac:dyDescent="0.25">
      <c r="I78643"/>
      <c r="J78643"/>
      <c r="K78643"/>
      <c r="L78643"/>
    </row>
    <row r="78644" spans="9:12" ht="15" x14ac:dyDescent="0.25">
      <c r="I78644"/>
      <c r="J78644"/>
      <c r="K78644"/>
      <c r="L78644"/>
    </row>
    <row r="78645" spans="9:12" ht="15" x14ac:dyDescent="0.25">
      <c r="I78645"/>
      <c r="J78645"/>
      <c r="K78645"/>
      <c r="L78645"/>
    </row>
    <row r="78646" spans="9:12" ht="15" x14ac:dyDescent="0.25">
      <c r="I78646"/>
      <c r="J78646"/>
      <c r="K78646"/>
      <c r="L78646"/>
    </row>
    <row r="78647" spans="9:12" ht="15" x14ac:dyDescent="0.25">
      <c r="I78647"/>
      <c r="J78647"/>
      <c r="K78647"/>
      <c r="L78647"/>
    </row>
    <row r="78648" spans="9:12" ht="15" x14ac:dyDescent="0.25">
      <c r="I78648"/>
      <c r="J78648"/>
      <c r="K78648"/>
      <c r="L78648"/>
    </row>
    <row r="78649" spans="9:12" ht="15" x14ac:dyDescent="0.25">
      <c r="I78649"/>
      <c r="J78649"/>
      <c r="K78649"/>
      <c r="L78649"/>
    </row>
    <row r="78650" spans="9:12" ht="15" x14ac:dyDescent="0.25">
      <c r="I78650"/>
      <c r="J78650"/>
      <c r="K78650"/>
      <c r="L78650"/>
    </row>
    <row r="78651" spans="9:12" ht="15" x14ac:dyDescent="0.25">
      <c r="I78651"/>
      <c r="J78651"/>
      <c r="K78651"/>
      <c r="L78651"/>
    </row>
    <row r="78652" spans="9:12" ht="15" x14ac:dyDescent="0.25">
      <c r="I78652"/>
      <c r="J78652"/>
      <c r="K78652"/>
      <c r="L78652"/>
    </row>
    <row r="78653" spans="9:12" ht="15" x14ac:dyDescent="0.25">
      <c r="I78653"/>
      <c r="J78653"/>
      <c r="K78653"/>
      <c r="L78653"/>
    </row>
    <row r="78654" spans="9:12" ht="15" x14ac:dyDescent="0.25">
      <c r="I78654"/>
      <c r="J78654"/>
      <c r="K78654"/>
      <c r="L78654"/>
    </row>
    <row r="78655" spans="9:12" ht="15" x14ac:dyDescent="0.25">
      <c r="I78655"/>
      <c r="J78655"/>
      <c r="K78655"/>
      <c r="L78655"/>
    </row>
    <row r="78656" spans="9:12" ht="15" x14ac:dyDescent="0.25">
      <c r="I78656"/>
      <c r="J78656"/>
      <c r="K78656"/>
      <c r="L78656"/>
    </row>
    <row r="78657" spans="9:12" ht="15" x14ac:dyDescent="0.25">
      <c r="I78657"/>
      <c r="J78657"/>
      <c r="K78657"/>
      <c r="L78657"/>
    </row>
    <row r="78658" spans="9:12" ht="15" x14ac:dyDescent="0.25">
      <c r="I78658"/>
      <c r="J78658"/>
      <c r="K78658"/>
      <c r="L78658"/>
    </row>
    <row r="78659" spans="9:12" ht="15" x14ac:dyDescent="0.25">
      <c r="I78659"/>
      <c r="J78659"/>
      <c r="K78659"/>
      <c r="L78659"/>
    </row>
    <row r="78660" spans="9:12" ht="15" x14ac:dyDescent="0.25">
      <c r="I78660"/>
      <c r="J78660"/>
      <c r="K78660"/>
      <c r="L78660"/>
    </row>
    <row r="78661" spans="9:12" ht="15" x14ac:dyDescent="0.25">
      <c r="I78661"/>
      <c r="J78661"/>
      <c r="K78661"/>
      <c r="L78661"/>
    </row>
    <row r="78662" spans="9:12" ht="15" x14ac:dyDescent="0.25">
      <c r="I78662"/>
      <c r="J78662"/>
      <c r="K78662"/>
      <c r="L78662"/>
    </row>
    <row r="78663" spans="9:12" ht="15" x14ac:dyDescent="0.25">
      <c r="I78663"/>
      <c r="J78663"/>
      <c r="K78663"/>
      <c r="L78663"/>
    </row>
    <row r="78664" spans="9:12" ht="15" x14ac:dyDescent="0.25">
      <c r="I78664"/>
      <c r="J78664"/>
      <c r="K78664"/>
      <c r="L78664"/>
    </row>
    <row r="78665" spans="9:12" ht="15" x14ac:dyDescent="0.25">
      <c r="I78665"/>
      <c r="J78665"/>
      <c r="K78665"/>
      <c r="L78665"/>
    </row>
    <row r="78666" spans="9:12" ht="15" x14ac:dyDescent="0.25">
      <c r="I78666"/>
      <c r="J78666"/>
      <c r="K78666"/>
      <c r="L78666"/>
    </row>
    <row r="78667" spans="9:12" ht="15" x14ac:dyDescent="0.25">
      <c r="I78667"/>
      <c r="J78667"/>
      <c r="K78667"/>
      <c r="L78667"/>
    </row>
    <row r="78668" spans="9:12" ht="15" x14ac:dyDescent="0.25">
      <c r="I78668"/>
      <c r="J78668"/>
      <c r="K78668"/>
      <c r="L78668"/>
    </row>
    <row r="78669" spans="9:12" ht="15" x14ac:dyDescent="0.25">
      <c r="I78669"/>
      <c r="J78669"/>
      <c r="K78669"/>
      <c r="L78669"/>
    </row>
    <row r="78670" spans="9:12" ht="15" x14ac:dyDescent="0.25">
      <c r="I78670"/>
      <c r="J78670"/>
      <c r="K78670"/>
      <c r="L78670"/>
    </row>
    <row r="78671" spans="9:12" ht="15" x14ac:dyDescent="0.25">
      <c r="I78671"/>
      <c r="J78671"/>
      <c r="K78671"/>
      <c r="L78671"/>
    </row>
    <row r="78672" spans="9:12" ht="15" x14ac:dyDescent="0.25">
      <c r="I78672"/>
      <c r="J78672"/>
      <c r="K78672"/>
      <c r="L78672"/>
    </row>
    <row r="78673" spans="9:12" ht="15" x14ac:dyDescent="0.25">
      <c r="I78673"/>
      <c r="J78673"/>
      <c r="K78673"/>
      <c r="L78673"/>
    </row>
    <row r="78674" spans="9:12" ht="15" x14ac:dyDescent="0.25">
      <c r="I78674"/>
      <c r="J78674"/>
      <c r="K78674"/>
      <c r="L78674"/>
    </row>
    <row r="78675" spans="9:12" ht="15" x14ac:dyDescent="0.25">
      <c r="I78675"/>
      <c r="J78675"/>
      <c r="K78675"/>
      <c r="L78675"/>
    </row>
    <row r="78676" spans="9:12" ht="15" x14ac:dyDescent="0.25">
      <c r="I78676"/>
      <c r="J78676"/>
      <c r="K78676"/>
      <c r="L78676"/>
    </row>
    <row r="78677" spans="9:12" ht="15" x14ac:dyDescent="0.25">
      <c r="I78677"/>
      <c r="J78677"/>
      <c r="K78677"/>
      <c r="L78677"/>
    </row>
    <row r="78678" spans="9:12" ht="15" x14ac:dyDescent="0.25">
      <c r="I78678"/>
      <c r="J78678"/>
      <c r="K78678"/>
      <c r="L78678"/>
    </row>
    <row r="78679" spans="9:12" ht="15" x14ac:dyDescent="0.25">
      <c r="I78679"/>
      <c r="J78679"/>
      <c r="K78679"/>
      <c r="L78679"/>
    </row>
    <row r="78680" spans="9:12" ht="15" x14ac:dyDescent="0.25">
      <c r="I78680"/>
      <c r="J78680"/>
      <c r="K78680"/>
      <c r="L78680"/>
    </row>
    <row r="78681" spans="9:12" ht="15" x14ac:dyDescent="0.25">
      <c r="I78681"/>
      <c r="J78681"/>
      <c r="K78681"/>
      <c r="L78681"/>
    </row>
    <row r="78682" spans="9:12" ht="15" x14ac:dyDescent="0.25">
      <c r="I78682"/>
      <c r="J78682"/>
      <c r="K78682"/>
      <c r="L78682"/>
    </row>
    <row r="78683" spans="9:12" ht="15" x14ac:dyDescent="0.25">
      <c r="I78683"/>
      <c r="J78683"/>
      <c r="K78683"/>
      <c r="L78683"/>
    </row>
    <row r="78684" spans="9:12" ht="15" x14ac:dyDescent="0.25">
      <c r="I78684"/>
      <c r="J78684"/>
      <c r="K78684"/>
      <c r="L78684"/>
    </row>
    <row r="78685" spans="9:12" ht="15" x14ac:dyDescent="0.25">
      <c r="I78685"/>
      <c r="J78685"/>
      <c r="K78685"/>
      <c r="L78685"/>
    </row>
    <row r="78686" spans="9:12" ht="15" x14ac:dyDescent="0.25">
      <c r="I78686"/>
      <c r="J78686"/>
      <c r="K78686"/>
      <c r="L78686"/>
    </row>
    <row r="78687" spans="9:12" ht="15" x14ac:dyDescent="0.25">
      <c r="I78687"/>
      <c r="J78687"/>
      <c r="K78687"/>
      <c r="L78687"/>
    </row>
    <row r="78688" spans="9:12" ht="15" x14ac:dyDescent="0.25">
      <c r="I78688"/>
      <c r="J78688"/>
      <c r="K78688"/>
      <c r="L78688"/>
    </row>
    <row r="78689" spans="9:12" ht="15" x14ac:dyDescent="0.25">
      <c r="I78689"/>
      <c r="J78689"/>
      <c r="K78689"/>
      <c r="L78689"/>
    </row>
    <row r="78690" spans="9:12" ht="15" x14ac:dyDescent="0.25">
      <c r="I78690"/>
      <c r="J78690"/>
      <c r="K78690"/>
      <c r="L78690"/>
    </row>
    <row r="78691" spans="9:12" ht="15" x14ac:dyDescent="0.25">
      <c r="I78691"/>
      <c r="J78691"/>
      <c r="K78691"/>
      <c r="L78691"/>
    </row>
    <row r="78692" spans="9:12" ht="15" x14ac:dyDescent="0.25">
      <c r="I78692"/>
      <c r="J78692"/>
      <c r="K78692"/>
      <c r="L78692"/>
    </row>
    <row r="78693" spans="9:12" ht="15" x14ac:dyDescent="0.25">
      <c r="I78693"/>
      <c r="J78693"/>
      <c r="K78693"/>
      <c r="L78693"/>
    </row>
    <row r="78694" spans="9:12" ht="15" x14ac:dyDescent="0.25">
      <c r="I78694"/>
      <c r="J78694"/>
      <c r="K78694"/>
      <c r="L78694"/>
    </row>
    <row r="78695" spans="9:12" ht="15" x14ac:dyDescent="0.25">
      <c r="I78695"/>
      <c r="J78695"/>
      <c r="K78695"/>
      <c r="L78695"/>
    </row>
    <row r="78696" spans="9:12" ht="15" x14ac:dyDescent="0.25">
      <c r="I78696"/>
      <c r="J78696"/>
      <c r="K78696"/>
      <c r="L78696"/>
    </row>
    <row r="78697" spans="9:12" ht="15" x14ac:dyDescent="0.25">
      <c r="I78697"/>
      <c r="J78697"/>
      <c r="K78697"/>
      <c r="L78697"/>
    </row>
    <row r="78698" spans="9:12" ht="15" x14ac:dyDescent="0.25">
      <c r="I78698"/>
      <c r="J78698"/>
      <c r="K78698"/>
      <c r="L78698"/>
    </row>
    <row r="78699" spans="9:12" ht="15" x14ac:dyDescent="0.25">
      <c r="I78699"/>
      <c r="J78699"/>
      <c r="K78699"/>
      <c r="L78699"/>
    </row>
    <row r="78700" spans="9:12" ht="15" x14ac:dyDescent="0.25">
      <c r="I78700"/>
      <c r="J78700"/>
      <c r="K78700"/>
      <c r="L78700"/>
    </row>
    <row r="78701" spans="9:12" ht="15" x14ac:dyDescent="0.25">
      <c r="I78701"/>
      <c r="J78701"/>
      <c r="K78701"/>
      <c r="L78701"/>
    </row>
    <row r="78702" spans="9:12" ht="15" x14ac:dyDescent="0.25">
      <c r="I78702"/>
      <c r="J78702"/>
      <c r="K78702"/>
      <c r="L78702"/>
    </row>
    <row r="78703" spans="9:12" ht="15" x14ac:dyDescent="0.25">
      <c r="I78703"/>
      <c r="J78703"/>
      <c r="K78703"/>
      <c r="L78703"/>
    </row>
    <row r="78704" spans="9:12" ht="15" x14ac:dyDescent="0.25">
      <c r="I78704"/>
      <c r="J78704"/>
      <c r="K78704"/>
      <c r="L78704"/>
    </row>
    <row r="78705" spans="9:12" ht="15" x14ac:dyDescent="0.25">
      <c r="I78705"/>
      <c r="J78705"/>
      <c r="K78705"/>
      <c r="L78705"/>
    </row>
    <row r="78706" spans="9:12" ht="15" x14ac:dyDescent="0.25">
      <c r="I78706"/>
      <c r="J78706"/>
      <c r="K78706"/>
      <c r="L78706"/>
    </row>
    <row r="78707" spans="9:12" ht="15" x14ac:dyDescent="0.25">
      <c r="I78707"/>
      <c r="J78707"/>
      <c r="K78707"/>
      <c r="L78707"/>
    </row>
    <row r="78708" spans="9:12" ht="15" x14ac:dyDescent="0.25">
      <c r="I78708"/>
      <c r="J78708"/>
      <c r="K78708"/>
      <c r="L78708"/>
    </row>
    <row r="78709" spans="9:12" ht="15" x14ac:dyDescent="0.25">
      <c r="I78709"/>
      <c r="J78709"/>
      <c r="K78709"/>
      <c r="L78709"/>
    </row>
    <row r="78710" spans="9:12" ht="15" x14ac:dyDescent="0.25">
      <c r="I78710"/>
      <c r="J78710"/>
      <c r="K78710"/>
      <c r="L78710"/>
    </row>
    <row r="78711" spans="9:12" ht="15" x14ac:dyDescent="0.25">
      <c r="I78711"/>
      <c r="J78711"/>
      <c r="K78711"/>
      <c r="L78711"/>
    </row>
    <row r="78712" spans="9:12" ht="15" x14ac:dyDescent="0.25">
      <c r="I78712"/>
      <c r="J78712"/>
      <c r="K78712"/>
      <c r="L78712"/>
    </row>
    <row r="78713" spans="9:12" ht="15" x14ac:dyDescent="0.25">
      <c r="I78713"/>
      <c r="J78713"/>
      <c r="K78713"/>
      <c r="L78713"/>
    </row>
    <row r="78714" spans="9:12" ht="15" x14ac:dyDescent="0.25">
      <c r="I78714"/>
      <c r="J78714"/>
      <c r="K78714"/>
      <c r="L78714"/>
    </row>
    <row r="78715" spans="9:12" ht="15" x14ac:dyDescent="0.25">
      <c r="I78715"/>
      <c r="J78715"/>
      <c r="K78715"/>
      <c r="L78715"/>
    </row>
    <row r="78716" spans="9:12" ht="15" x14ac:dyDescent="0.25">
      <c r="I78716"/>
      <c r="J78716"/>
      <c r="K78716"/>
      <c r="L78716"/>
    </row>
    <row r="78717" spans="9:12" ht="15" x14ac:dyDescent="0.25">
      <c r="I78717"/>
      <c r="J78717"/>
      <c r="K78717"/>
      <c r="L78717"/>
    </row>
    <row r="78718" spans="9:12" ht="15" x14ac:dyDescent="0.25">
      <c r="I78718"/>
      <c r="J78718"/>
      <c r="K78718"/>
      <c r="L78718"/>
    </row>
    <row r="78719" spans="9:12" ht="15" x14ac:dyDescent="0.25">
      <c r="I78719"/>
      <c r="J78719"/>
      <c r="K78719"/>
      <c r="L78719"/>
    </row>
    <row r="78720" spans="9:12" ht="15" x14ac:dyDescent="0.25">
      <c r="I78720"/>
      <c r="J78720"/>
      <c r="K78720"/>
      <c r="L78720"/>
    </row>
    <row r="78721" spans="9:12" ht="15" x14ac:dyDescent="0.25">
      <c r="I78721"/>
      <c r="J78721"/>
      <c r="K78721"/>
      <c r="L78721"/>
    </row>
    <row r="78722" spans="9:12" ht="15" x14ac:dyDescent="0.25">
      <c r="I78722"/>
      <c r="J78722"/>
      <c r="K78722"/>
      <c r="L78722"/>
    </row>
    <row r="78723" spans="9:12" ht="15" x14ac:dyDescent="0.25">
      <c r="I78723"/>
      <c r="J78723"/>
      <c r="K78723"/>
      <c r="L78723"/>
    </row>
    <row r="78724" spans="9:12" ht="15" x14ac:dyDescent="0.25">
      <c r="I78724"/>
      <c r="J78724"/>
      <c r="K78724"/>
      <c r="L78724"/>
    </row>
    <row r="78725" spans="9:12" ht="15" x14ac:dyDescent="0.25">
      <c r="I78725"/>
      <c r="J78725"/>
      <c r="K78725"/>
      <c r="L78725"/>
    </row>
    <row r="78726" spans="9:12" ht="15" x14ac:dyDescent="0.25">
      <c r="I78726"/>
      <c r="J78726"/>
      <c r="K78726"/>
      <c r="L78726"/>
    </row>
    <row r="78727" spans="9:12" ht="15" x14ac:dyDescent="0.25">
      <c r="I78727"/>
      <c r="J78727"/>
      <c r="K78727"/>
      <c r="L78727"/>
    </row>
    <row r="78728" spans="9:12" ht="15" x14ac:dyDescent="0.25">
      <c r="I78728"/>
      <c r="J78728"/>
      <c r="K78728"/>
      <c r="L78728"/>
    </row>
    <row r="78729" spans="9:12" ht="15" x14ac:dyDescent="0.25">
      <c r="I78729"/>
      <c r="J78729"/>
      <c r="K78729"/>
      <c r="L78729"/>
    </row>
    <row r="78730" spans="9:12" ht="15" x14ac:dyDescent="0.25">
      <c r="I78730"/>
      <c r="J78730"/>
      <c r="K78730"/>
      <c r="L78730"/>
    </row>
    <row r="78731" spans="9:12" ht="15" x14ac:dyDescent="0.25">
      <c r="I78731"/>
      <c r="J78731"/>
      <c r="K78731"/>
      <c r="L78731"/>
    </row>
    <row r="78732" spans="9:12" ht="15" x14ac:dyDescent="0.25">
      <c r="I78732"/>
      <c r="J78732"/>
      <c r="K78732"/>
      <c r="L78732"/>
    </row>
    <row r="78733" spans="9:12" ht="15" x14ac:dyDescent="0.25">
      <c r="I78733"/>
      <c r="J78733"/>
      <c r="K78733"/>
      <c r="L78733"/>
    </row>
    <row r="78734" spans="9:12" ht="15" x14ac:dyDescent="0.25">
      <c r="I78734"/>
      <c r="J78734"/>
      <c r="K78734"/>
      <c r="L78734"/>
    </row>
    <row r="78735" spans="9:12" ht="15" x14ac:dyDescent="0.25">
      <c r="I78735"/>
      <c r="J78735"/>
      <c r="K78735"/>
      <c r="L78735"/>
    </row>
    <row r="78736" spans="9:12" ht="15" x14ac:dyDescent="0.25">
      <c r="I78736"/>
      <c r="J78736"/>
      <c r="K78736"/>
      <c r="L78736"/>
    </row>
    <row r="78737" spans="9:12" ht="15" x14ac:dyDescent="0.25">
      <c r="I78737"/>
      <c r="J78737"/>
      <c r="K78737"/>
      <c r="L78737"/>
    </row>
    <row r="78738" spans="9:12" ht="15" x14ac:dyDescent="0.25">
      <c r="I78738"/>
      <c r="J78738"/>
      <c r="K78738"/>
      <c r="L78738"/>
    </row>
    <row r="78739" spans="9:12" ht="15" x14ac:dyDescent="0.25">
      <c r="I78739"/>
      <c r="J78739"/>
      <c r="K78739"/>
      <c r="L78739"/>
    </row>
    <row r="78740" spans="9:12" ht="15" x14ac:dyDescent="0.25">
      <c r="I78740"/>
      <c r="J78740"/>
      <c r="K78740"/>
      <c r="L78740"/>
    </row>
    <row r="78741" spans="9:12" ht="15" x14ac:dyDescent="0.25">
      <c r="I78741"/>
      <c r="J78741"/>
      <c r="K78741"/>
      <c r="L78741"/>
    </row>
    <row r="78742" spans="9:12" ht="15" x14ac:dyDescent="0.25">
      <c r="I78742"/>
      <c r="J78742"/>
      <c r="K78742"/>
      <c r="L78742"/>
    </row>
    <row r="78743" spans="9:12" ht="15" x14ac:dyDescent="0.25">
      <c r="I78743"/>
      <c r="J78743"/>
      <c r="K78743"/>
      <c r="L78743"/>
    </row>
    <row r="78744" spans="9:12" ht="15" x14ac:dyDescent="0.25">
      <c r="I78744"/>
      <c r="J78744"/>
      <c r="K78744"/>
      <c r="L78744"/>
    </row>
    <row r="78745" spans="9:12" ht="15" x14ac:dyDescent="0.25">
      <c r="I78745"/>
      <c r="J78745"/>
      <c r="K78745"/>
      <c r="L78745"/>
    </row>
    <row r="78746" spans="9:12" ht="15" x14ac:dyDescent="0.25">
      <c r="I78746"/>
      <c r="J78746"/>
      <c r="K78746"/>
      <c r="L78746"/>
    </row>
    <row r="78747" spans="9:12" ht="15" x14ac:dyDescent="0.25">
      <c r="I78747"/>
      <c r="J78747"/>
      <c r="K78747"/>
      <c r="L78747"/>
    </row>
    <row r="78748" spans="9:12" ht="15" x14ac:dyDescent="0.25">
      <c r="I78748"/>
      <c r="J78748"/>
      <c r="K78748"/>
      <c r="L78748"/>
    </row>
    <row r="78749" spans="9:12" ht="15" x14ac:dyDescent="0.25">
      <c r="I78749"/>
      <c r="J78749"/>
      <c r="K78749"/>
      <c r="L78749"/>
    </row>
    <row r="78750" spans="9:12" ht="15" x14ac:dyDescent="0.25">
      <c r="I78750"/>
      <c r="J78750"/>
      <c r="K78750"/>
      <c r="L78750"/>
    </row>
    <row r="78751" spans="9:12" ht="15" x14ac:dyDescent="0.25">
      <c r="I78751"/>
      <c r="J78751"/>
      <c r="K78751"/>
      <c r="L78751"/>
    </row>
    <row r="78752" spans="9:12" ht="15" x14ac:dyDescent="0.25">
      <c r="I78752"/>
      <c r="J78752"/>
      <c r="K78752"/>
      <c r="L78752"/>
    </row>
    <row r="78753" spans="9:12" ht="15" x14ac:dyDescent="0.25">
      <c r="I78753"/>
      <c r="J78753"/>
      <c r="K78753"/>
      <c r="L78753"/>
    </row>
    <row r="78754" spans="9:12" ht="15" x14ac:dyDescent="0.25">
      <c r="I78754"/>
      <c r="J78754"/>
      <c r="K78754"/>
      <c r="L78754"/>
    </row>
    <row r="78755" spans="9:12" ht="15" x14ac:dyDescent="0.25">
      <c r="I78755"/>
      <c r="J78755"/>
      <c r="K78755"/>
      <c r="L78755"/>
    </row>
    <row r="78756" spans="9:12" ht="15" x14ac:dyDescent="0.25">
      <c r="I78756"/>
      <c r="J78756"/>
      <c r="K78756"/>
      <c r="L78756"/>
    </row>
    <row r="78757" spans="9:12" ht="15" x14ac:dyDescent="0.25">
      <c r="I78757"/>
      <c r="J78757"/>
      <c r="K78757"/>
      <c r="L78757"/>
    </row>
    <row r="78758" spans="9:12" ht="15" x14ac:dyDescent="0.25">
      <c r="I78758"/>
      <c r="J78758"/>
      <c r="K78758"/>
      <c r="L78758"/>
    </row>
    <row r="78759" spans="9:12" ht="15" x14ac:dyDescent="0.25">
      <c r="I78759"/>
      <c r="J78759"/>
      <c r="K78759"/>
      <c r="L78759"/>
    </row>
    <row r="78760" spans="9:12" ht="15" x14ac:dyDescent="0.25">
      <c r="I78760"/>
      <c r="J78760"/>
      <c r="K78760"/>
      <c r="L78760"/>
    </row>
    <row r="78761" spans="9:12" ht="15" x14ac:dyDescent="0.25">
      <c r="I78761"/>
      <c r="J78761"/>
      <c r="K78761"/>
      <c r="L78761"/>
    </row>
    <row r="78762" spans="9:12" ht="15" x14ac:dyDescent="0.25">
      <c r="I78762"/>
      <c r="J78762"/>
      <c r="K78762"/>
      <c r="L78762"/>
    </row>
    <row r="78763" spans="9:12" ht="15" x14ac:dyDescent="0.25">
      <c r="I78763"/>
      <c r="J78763"/>
      <c r="K78763"/>
      <c r="L78763"/>
    </row>
    <row r="78764" spans="9:12" ht="15" x14ac:dyDescent="0.25">
      <c r="I78764"/>
      <c r="J78764"/>
      <c r="K78764"/>
      <c r="L78764"/>
    </row>
    <row r="78765" spans="9:12" ht="15" x14ac:dyDescent="0.25">
      <c r="I78765"/>
      <c r="J78765"/>
      <c r="K78765"/>
      <c r="L78765"/>
    </row>
    <row r="78766" spans="9:12" ht="15" x14ac:dyDescent="0.25">
      <c r="I78766"/>
      <c r="J78766"/>
      <c r="K78766"/>
      <c r="L78766"/>
    </row>
    <row r="78767" spans="9:12" ht="15" x14ac:dyDescent="0.25">
      <c r="I78767"/>
      <c r="J78767"/>
      <c r="K78767"/>
      <c r="L78767"/>
    </row>
    <row r="78768" spans="9:12" ht="15" x14ac:dyDescent="0.25">
      <c r="I78768"/>
      <c r="J78768"/>
      <c r="K78768"/>
      <c r="L78768"/>
    </row>
    <row r="78769" spans="9:12" ht="15" x14ac:dyDescent="0.25">
      <c r="I78769"/>
      <c r="J78769"/>
      <c r="K78769"/>
      <c r="L78769"/>
    </row>
    <row r="78770" spans="9:12" ht="15" x14ac:dyDescent="0.25">
      <c r="I78770"/>
      <c r="J78770"/>
      <c r="K78770"/>
      <c r="L78770"/>
    </row>
    <row r="78771" spans="9:12" ht="15" x14ac:dyDescent="0.25">
      <c r="I78771"/>
      <c r="J78771"/>
      <c r="K78771"/>
      <c r="L78771"/>
    </row>
    <row r="78772" spans="9:12" ht="15" x14ac:dyDescent="0.25">
      <c r="I78772"/>
      <c r="J78772"/>
      <c r="K78772"/>
      <c r="L78772"/>
    </row>
    <row r="78773" spans="9:12" ht="15" x14ac:dyDescent="0.25">
      <c r="I78773"/>
      <c r="J78773"/>
      <c r="K78773"/>
      <c r="L78773"/>
    </row>
    <row r="78774" spans="9:12" ht="15" x14ac:dyDescent="0.25">
      <c r="I78774"/>
      <c r="J78774"/>
      <c r="K78774"/>
      <c r="L78774"/>
    </row>
    <row r="78775" spans="9:12" ht="15" x14ac:dyDescent="0.25">
      <c r="I78775"/>
      <c r="J78775"/>
      <c r="K78775"/>
      <c r="L78775"/>
    </row>
    <row r="78776" spans="9:12" ht="15" x14ac:dyDescent="0.25">
      <c r="I78776"/>
      <c r="J78776"/>
      <c r="K78776"/>
      <c r="L78776"/>
    </row>
    <row r="78777" spans="9:12" ht="15" x14ac:dyDescent="0.25">
      <c r="I78777"/>
      <c r="J78777"/>
      <c r="K78777"/>
      <c r="L78777"/>
    </row>
    <row r="78778" spans="9:12" ht="15" x14ac:dyDescent="0.25">
      <c r="I78778"/>
      <c r="J78778"/>
      <c r="K78778"/>
      <c r="L78778"/>
    </row>
    <row r="78779" spans="9:12" ht="15" x14ac:dyDescent="0.25">
      <c r="I78779"/>
      <c r="J78779"/>
      <c r="K78779"/>
      <c r="L78779"/>
    </row>
    <row r="78780" spans="9:12" ht="15" x14ac:dyDescent="0.25">
      <c r="I78780"/>
      <c r="J78780"/>
      <c r="K78780"/>
      <c r="L78780"/>
    </row>
    <row r="78781" spans="9:12" ht="15" x14ac:dyDescent="0.25">
      <c r="I78781"/>
      <c r="J78781"/>
      <c r="K78781"/>
      <c r="L78781"/>
    </row>
    <row r="78782" spans="9:12" ht="15" x14ac:dyDescent="0.25">
      <c r="I78782"/>
      <c r="J78782"/>
      <c r="K78782"/>
      <c r="L78782"/>
    </row>
    <row r="78783" spans="9:12" ht="15" x14ac:dyDescent="0.25">
      <c r="I78783"/>
      <c r="J78783"/>
      <c r="K78783"/>
      <c r="L78783"/>
    </row>
    <row r="78784" spans="9:12" ht="15" x14ac:dyDescent="0.25">
      <c r="I78784"/>
      <c r="J78784"/>
      <c r="K78784"/>
      <c r="L78784"/>
    </row>
    <row r="78785" spans="9:12" ht="15" x14ac:dyDescent="0.25">
      <c r="I78785"/>
      <c r="J78785"/>
      <c r="K78785"/>
      <c r="L78785"/>
    </row>
    <row r="78786" spans="9:12" ht="15" x14ac:dyDescent="0.25">
      <c r="I78786"/>
      <c r="J78786"/>
      <c r="K78786"/>
      <c r="L78786"/>
    </row>
    <row r="78787" spans="9:12" ht="15" x14ac:dyDescent="0.25">
      <c r="I78787"/>
      <c r="J78787"/>
      <c r="K78787"/>
      <c r="L78787"/>
    </row>
    <row r="78788" spans="9:12" ht="15" x14ac:dyDescent="0.25">
      <c r="I78788"/>
      <c r="J78788"/>
      <c r="K78788"/>
      <c r="L78788"/>
    </row>
    <row r="78789" spans="9:12" ht="15" x14ac:dyDescent="0.25">
      <c r="I78789"/>
      <c r="J78789"/>
      <c r="K78789"/>
      <c r="L78789"/>
    </row>
    <row r="78790" spans="9:12" ht="15" x14ac:dyDescent="0.25">
      <c r="I78790"/>
      <c r="J78790"/>
      <c r="K78790"/>
      <c r="L78790"/>
    </row>
    <row r="78791" spans="9:12" ht="15" x14ac:dyDescent="0.25">
      <c r="I78791"/>
      <c r="J78791"/>
      <c r="K78791"/>
      <c r="L78791"/>
    </row>
    <row r="78792" spans="9:12" ht="15" x14ac:dyDescent="0.25">
      <c r="I78792"/>
      <c r="J78792"/>
      <c r="K78792"/>
      <c r="L78792"/>
    </row>
    <row r="78793" spans="9:12" ht="15" x14ac:dyDescent="0.25">
      <c r="I78793"/>
      <c r="J78793"/>
      <c r="K78793"/>
      <c r="L78793"/>
    </row>
    <row r="78794" spans="9:12" ht="15" x14ac:dyDescent="0.25">
      <c r="I78794"/>
      <c r="J78794"/>
      <c r="K78794"/>
      <c r="L78794"/>
    </row>
    <row r="78795" spans="9:12" ht="15" x14ac:dyDescent="0.25">
      <c r="I78795"/>
      <c r="J78795"/>
      <c r="K78795"/>
      <c r="L78795"/>
    </row>
    <row r="78796" spans="9:12" ht="15" x14ac:dyDescent="0.25">
      <c r="I78796"/>
      <c r="J78796"/>
      <c r="K78796"/>
      <c r="L78796"/>
    </row>
    <row r="78797" spans="9:12" ht="15" x14ac:dyDescent="0.25">
      <c r="I78797"/>
      <c r="J78797"/>
      <c r="K78797"/>
      <c r="L78797"/>
    </row>
    <row r="78798" spans="9:12" ht="15" x14ac:dyDescent="0.25">
      <c r="I78798"/>
      <c r="J78798"/>
      <c r="K78798"/>
      <c r="L78798"/>
    </row>
    <row r="78799" spans="9:12" ht="15" x14ac:dyDescent="0.25">
      <c r="I78799"/>
      <c r="J78799"/>
      <c r="K78799"/>
      <c r="L78799"/>
    </row>
    <row r="78800" spans="9:12" ht="15" x14ac:dyDescent="0.25">
      <c r="I78800"/>
      <c r="J78800"/>
      <c r="K78800"/>
      <c r="L78800"/>
    </row>
    <row r="78801" spans="9:12" ht="15" x14ac:dyDescent="0.25">
      <c r="I78801"/>
      <c r="J78801"/>
      <c r="K78801"/>
      <c r="L78801"/>
    </row>
    <row r="78802" spans="9:12" ht="15" x14ac:dyDescent="0.25">
      <c r="I78802"/>
      <c r="J78802"/>
      <c r="K78802"/>
      <c r="L78802"/>
    </row>
    <row r="78803" spans="9:12" ht="15" x14ac:dyDescent="0.25">
      <c r="I78803"/>
      <c r="J78803"/>
      <c r="K78803"/>
      <c r="L78803"/>
    </row>
    <row r="78804" spans="9:12" ht="15" x14ac:dyDescent="0.25">
      <c r="I78804"/>
      <c r="J78804"/>
      <c r="K78804"/>
      <c r="L78804"/>
    </row>
    <row r="78805" spans="9:12" ht="15" x14ac:dyDescent="0.25">
      <c r="I78805"/>
      <c r="J78805"/>
      <c r="K78805"/>
      <c r="L78805"/>
    </row>
    <row r="78806" spans="9:12" ht="15" x14ac:dyDescent="0.25">
      <c r="I78806"/>
      <c r="J78806"/>
      <c r="K78806"/>
      <c r="L78806"/>
    </row>
    <row r="78807" spans="9:12" ht="15" x14ac:dyDescent="0.25">
      <c r="I78807"/>
      <c r="J78807"/>
      <c r="K78807"/>
      <c r="L78807"/>
    </row>
    <row r="78808" spans="9:12" ht="15" x14ac:dyDescent="0.25">
      <c r="I78808"/>
      <c r="J78808"/>
      <c r="K78808"/>
      <c r="L78808"/>
    </row>
    <row r="78809" spans="9:12" ht="15" x14ac:dyDescent="0.25">
      <c r="I78809"/>
      <c r="J78809"/>
      <c r="K78809"/>
      <c r="L78809"/>
    </row>
    <row r="78810" spans="9:12" ht="15" x14ac:dyDescent="0.25">
      <c r="I78810"/>
      <c r="J78810"/>
      <c r="K78810"/>
      <c r="L78810"/>
    </row>
    <row r="78811" spans="9:12" ht="15" x14ac:dyDescent="0.25">
      <c r="I78811"/>
      <c r="J78811"/>
      <c r="K78811"/>
      <c r="L78811"/>
    </row>
    <row r="78812" spans="9:12" ht="15" x14ac:dyDescent="0.25">
      <c r="I78812"/>
      <c r="J78812"/>
      <c r="K78812"/>
      <c r="L78812"/>
    </row>
    <row r="78813" spans="9:12" ht="15" x14ac:dyDescent="0.25">
      <c r="I78813"/>
      <c r="J78813"/>
      <c r="K78813"/>
      <c r="L78813"/>
    </row>
    <row r="78814" spans="9:12" ht="15" x14ac:dyDescent="0.25">
      <c r="I78814"/>
      <c r="J78814"/>
      <c r="K78814"/>
      <c r="L78814"/>
    </row>
    <row r="78815" spans="9:12" ht="15" x14ac:dyDescent="0.25">
      <c r="I78815"/>
      <c r="J78815"/>
      <c r="K78815"/>
      <c r="L78815"/>
    </row>
    <row r="78816" spans="9:12" ht="15" x14ac:dyDescent="0.25">
      <c r="I78816"/>
      <c r="J78816"/>
      <c r="K78816"/>
      <c r="L78816"/>
    </row>
    <row r="78817" spans="9:12" ht="15" x14ac:dyDescent="0.25">
      <c r="I78817"/>
      <c r="J78817"/>
      <c r="K78817"/>
      <c r="L78817"/>
    </row>
    <row r="78818" spans="9:12" ht="15" x14ac:dyDescent="0.25">
      <c r="I78818"/>
      <c r="J78818"/>
      <c r="K78818"/>
      <c r="L78818"/>
    </row>
    <row r="78819" spans="9:12" ht="15" x14ac:dyDescent="0.25">
      <c r="I78819"/>
      <c r="J78819"/>
      <c r="K78819"/>
      <c r="L78819"/>
    </row>
    <row r="78820" spans="9:12" ht="15" x14ac:dyDescent="0.25">
      <c r="I78820"/>
      <c r="J78820"/>
      <c r="K78820"/>
      <c r="L78820"/>
    </row>
    <row r="78821" spans="9:12" ht="15" x14ac:dyDescent="0.25">
      <c r="I78821"/>
      <c r="J78821"/>
      <c r="K78821"/>
      <c r="L78821"/>
    </row>
    <row r="78822" spans="9:12" ht="15" x14ac:dyDescent="0.25">
      <c r="I78822"/>
      <c r="J78822"/>
      <c r="K78822"/>
      <c r="L78822"/>
    </row>
    <row r="78823" spans="9:12" ht="15" x14ac:dyDescent="0.25">
      <c r="I78823"/>
      <c r="J78823"/>
      <c r="K78823"/>
      <c r="L78823"/>
    </row>
    <row r="78824" spans="9:12" ht="15" x14ac:dyDescent="0.25">
      <c r="I78824"/>
      <c r="J78824"/>
      <c r="K78824"/>
      <c r="L78824"/>
    </row>
    <row r="78825" spans="9:12" ht="15" x14ac:dyDescent="0.25">
      <c r="I78825"/>
      <c r="J78825"/>
      <c r="K78825"/>
      <c r="L78825"/>
    </row>
    <row r="78826" spans="9:12" ht="15" x14ac:dyDescent="0.25">
      <c r="I78826"/>
      <c r="J78826"/>
      <c r="K78826"/>
      <c r="L78826"/>
    </row>
    <row r="78827" spans="9:12" ht="15" x14ac:dyDescent="0.25">
      <c r="I78827"/>
      <c r="J78827"/>
      <c r="K78827"/>
      <c r="L78827"/>
    </row>
    <row r="78828" spans="9:12" ht="15" x14ac:dyDescent="0.25">
      <c r="I78828"/>
      <c r="J78828"/>
      <c r="K78828"/>
      <c r="L78828"/>
    </row>
    <row r="78829" spans="9:12" ht="15" x14ac:dyDescent="0.25">
      <c r="I78829"/>
      <c r="J78829"/>
      <c r="K78829"/>
      <c r="L78829"/>
    </row>
    <row r="78830" spans="9:12" ht="15" x14ac:dyDescent="0.25">
      <c r="I78830"/>
      <c r="J78830"/>
      <c r="K78830"/>
      <c r="L78830"/>
    </row>
    <row r="78831" spans="9:12" ht="15" x14ac:dyDescent="0.25">
      <c r="I78831"/>
      <c r="J78831"/>
      <c r="K78831"/>
      <c r="L78831"/>
    </row>
    <row r="78832" spans="9:12" ht="15" x14ac:dyDescent="0.25">
      <c r="I78832"/>
      <c r="J78832"/>
      <c r="K78832"/>
      <c r="L78832"/>
    </row>
    <row r="78833" spans="9:12" ht="15" x14ac:dyDescent="0.25">
      <c r="I78833"/>
      <c r="J78833"/>
      <c r="K78833"/>
      <c r="L78833"/>
    </row>
    <row r="78834" spans="9:12" ht="15" x14ac:dyDescent="0.25">
      <c r="I78834"/>
      <c r="J78834"/>
      <c r="K78834"/>
      <c r="L78834"/>
    </row>
    <row r="78835" spans="9:12" ht="15" x14ac:dyDescent="0.25">
      <c r="I78835"/>
      <c r="J78835"/>
      <c r="K78835"/>
      <c r="L78835"/>
    </row>
    <row r="78836" spans="9:12" ht="15" x14ac:dyDescent="0.25">
      <c r="I78836"/>
      <c r="J78836"/>
      <c r="K78836"/>
      <c r="L78836"/>
    </row>
    <row r="78837" spans="9:12" ht="15" x14ac:dyDescent="0.25">
      <c r="I78837"/>
      <c r="J78837"/>
      <c r="K78837"/>
      <c r="L78837"/>
    </row>
    <row r="78838" spans="9:12" ht="15" x14ac:dyDescent="0.25">
      <c r="I78838"/>
      <c r="J78838"/>
      <c r="K78838"/>
      <c r="L78838"/>
    </row>
    <row r="78839" spans="9:12" ht="15" x14ac:dyDescent="0.25">
      <c r="I78839"/>
      <c r="J78839"/>
      <c r="K78839"/>
      <c r="L78839"/>
    </row>
    <row r="78840" spans="9:12" ht="15" x14ac:dyDescent="0.25">
      <c r="I78840"/>
      <c r="J78840"/>
      <c r="K78840"/>
      <c r="L78840"/>
    </row>
    <row r="78841" spans="9:12" ht="15" x14ac:dyDescent="0.25">
      <c r="I78841"/>
      <c r="J78841"/>
      <c r="K78841"/>
      <c r="L78841"/>
    </row>
    <row r="78842" spans="9:12" ht="15" x14ac:dyDescent="0.25">
      <c r="I78842"/>
      <c r="J78842"/>
      <c r="K78842"/>
      <c r="L78842"/>
    </row>
    <row r="78843" spans="9:12" ht="15" x14ac:dyDescent="0.25">
      <c r="I78843"/>
      <c r="J78843"/>
      <c r="K78843"/>
      <c r="L78843"/>
    </row>
    <row r="78844" spans="9:12" ht="15" x14ac:dyDescent="0.25">
      <c r="I78844"/>
      <c r="J78844"/>
      <c r="K78844"/>
      <c r="L78844"/>
    </row>
    <row r="78845" spans="9:12" ht="15" x14ac:dyDescent="0.25">
      <c r="I78845"/>
      <c r="J78845"/>
      <c r="K78845"/>
      <c r="L78845"/>
    </row>
    <row r="78846" spans="9:12" ht="15" x14ac:dyDescent="0.25">
      <c r="I78846"/>
      <c r="J78846"/>
      <c r="K78846"/>
      <c r="L78846"/>
    </row>
    <row r="78847" spans="9:12" ht="15" x14ac:dyDescent="0.25">
      <c r="I78847"/>
      <c r="J78847"/>
      <c r="K78847"/>
      <c r="L78847"/>
    </row>
    <row r="78848" spans="9:12" ht="15" x14ac:dyDescent="0.25">
      <c r="I78848"/>
      <c r="J78848"/>
      <c r="K78848"/>
      <c r="L78848"/>
    </row>
    <row r="78849" spans="9:12" ht="15" x14ac:dyDescent="0.25">
      <c r="I78849"/>
      <c r="J78849"/>
      <c r="K78849"/>
      <c r="L78849"/>
    </row>
    <row r="78850" spans="9:12" ht="15" x14ac:dyDescent="0.25">
      <c r="I78850"/>
      <c r="J78850"/>
      <c r="K78850"/>
      <c r="L78850"/>
    </row>
    <row r="78851" spans="9:12" ht="15" x14ac:dyDescent="0.25">
      <c r="I78851"/>
      <c r="J78851"/>
      <c r="K78851"/>
      <c r="L78851"/>
    </row>
    <row r="78852" spans="9:12" ht="15" x14ac:dyDescent="0.25">
      <c r="I78852"/>
      <c r="J78852"/>
      <c r="K78852"/>
      <c r="L78852"/>
    </row>
    <row r="78853" spans="9:12" ht="15" x14ac:dyDescent="0.25">
      <c r="I78853"/>
      <c r="J78853"/>
      <c r="K78853"/>
      <c r="L78853"/>
    </row>
    <row r="78854" spans="9:12" ht="15" x14ac:dyDescent="0.25">
      <c r="I78854"/>
      <c r="J78854"/>
      <c r="K78854"/>
      <c r="L78854"/>
    </row>
    <row r="78855" spans="9:12" ht="15" x14ac:dyDescent="0.25">
      <c r="I78855"/>
      <c r="J78855"/>
      <c r="K78855"/>
      <c r="L78855"/>
    </row>
    <row r="78856" spans="9:12" ht="15" x14ac:dyDescent="0.25">
      <c r="I78856"/>
      <c r="J78856"/>
      <c r="K78856"/>
      <c r="L78856"/>
    </row>
    <row r="78857" spans="9:12" ht="15" x14ac:dyDescent="0.25">
      <c r="I78857"/>
      <c r="J78857"/>
      <c r="K78857"/>
      <c r="L78857"/>
    </row>
    <row r="78858" spans="9:12" ht="15" x14ac:dyDescent="0.25">
      <c r="I78858"/>
      <c r="J78858"/>
      <c r="K78858"/>
      <c r="L78858"/>
    </row>
    <row r="78859" spans="9:12" ht="15" x14ac:dyDescent="0.25">
      <c r="I78859"/>
      <c r="J78859"/>
      <c r="K78859"/>
      <c r="L78859"/>
    </row>
    <row r="78860" spans="9:12" ht="15" x14ac:dyDescent="0.25">
      <c r="I78860"/>
      <c r="J78860"/>
      <c r="K78860"/>
      <c r="L78860"/>
    </row>
    <row r="78861" spans="9:12" ht="15" x14ac:dyDescent="0.25">
      <c r="I78861"/>
      <c r="J78861"/>
      <c r="K78861"/>
      <c r="L78861"/>
    </row>
    <row r="78862" spans="9:12" ht="15" x14ac:dyDescent="0.25">
      <c r="I78862"/>
      <c r="J78862"/>
      <c r="K78862"/>
      <c r="L78862"/>
    </row>
    <row r="78863" spans="9:12" ht="15" x14ac:dyDescent="0.25">
      <c r="I78863"/>
      <c r="J78863"/>
      <c r="K78863"/>
      <c r="L78863"/>
    </row>
    <row r="78864" spans="9:12" ht="15" x14ac:dyDescent="0.25">
      <c r="I78864"/>
      <c r="J78864"/>
      <c r="K78864"/>
      <c r="L78864"/>
    </row>
    <row r="78865" spans="9:12" ht="15" x14ac:dyDescent="0.25">
      <c r="I78865"/>
      <c r="J78865"/>
      <c r="K78865"/>
      <c r="L78865"/>
    </row>
    <row r="78866" spans="9:12" ht="15" x14ac:dyDescent="0.25">
      <c r="I78866"/>
      <c r="J78866"/>
      <c r="K78866"/>
      <c r="L78866"/>
    </row>
    <row r="78867" spans="9:12" ht="15" x14ac:dyDescent="0.25">
      <c r="I78867"/>
      <c r="J78867"/>
      <c r="K78867"/>
      <c r="L78867"/>
    </row>
    <row r="78868" spans="9:12" ht="15" x14ac:dyDescent="0.25">
      <c r="I78868"/>
      <c r="J78868"/>
      <c r="K78868"/>
      <c r="L78868"/>
    </row>
    <row r="78869" spans="9:12" ht="15" x14ac:dyDescent="0.25">
      <c r="I78869"/>
      <c r="J78869"/>
      <c r="K78869"/>
      <c r="L78869"/>
    </row>
    <row r="78870" spans="9:12" ht="15" x14ac:dyDescent="0.25">
      <c r="I78870"/>
      <c r="J78870"/>
      <c r="K78870"/>
      <c r="L78870"/>
    </row>
    <row r="78871" spans="9:12" ht="15" x14ac:dyDescent="0.25">
      <c r="I78871"/>
      <c r="J78871"/>
      <c r="K78871"/>
      <c r="L78871"/>
    </row>
    <row r="78872" spans="9:12" ht="15" x14ac:dyDescent="0.25">
      <c r="I78872"/>
      <c r="J78872"/>
      <c r="K78872"/>
      <c r="L78872"/>
    </row>
    <row r="78873" spans="9:12" ht="15" x14ac:dyDescent="0.25">
      <c r="I78873"/>
      <c r="J78873"/>
      <c r="K78873"/>
      <c r="L78873"/>
    </row>
    <row r="78874" spans="9:12" ht="15" x14ac:dyDescent="0.25">
      <c r="I78874"/>
      <c r="J78874"/>
      <c r="K78874"/>
      <c r="L78874"/>
    </row>
    <row r="78875" spans="9:12" ht="15" x14ac:dyDescent="0.25">
      <c r="I78875"/>
      <c r="J78875"/>
      <c r="K78875"/>
      <c r="L78875"/>
    </row>
    <row r="78876" spans="9:12" ht="15" x14ac:dyDescent="0.25">
      <c r="I78876"/>
      <c r="J78876"/>
      <c r="K78876"/>
      <c r="L78876"/>
    </row>
    <row r="78877" spans="9:12" ht="15" x14ac:dyDescent="0.25">
      <c r="I78877"/>
      <c r="J78877"/>
      <c r="K78877"/>
      <c r="L78877"/>
    </row>
    <row r="78878" spans="9:12" ht="15" x14ac:dyDescent="0.25">
      <c r="I78878"/>
      <c r="J78878"/>
      <c r="K78878"/>
      <c r="L78878"/>
    </row>
    <row r="78879" spans="9:12" ht="15" x14ac:dyDescent="0.25">
      <c r="I78879"/>
      <c r="J78879"/>
      <c r="K78879"/>
      <c r="L78879"/>
    </row>
    <row r="78880" spans="9:12" ht="15" x14ac:dyDescent="0.25">
      <c r="I78880"/>
      <c r="J78880"/>
      <c r="K78880"/>
      <c r="L78880"/>
    </row>
    <row r="78881" spans="9:12" ht="15" x14ac:dyDescent="0.25">
      <c r="I78881"/>
      <c r="J78881"/>
      <c r="K78881"/>
      <c r="L78881"/>
    </row>
    <row r="78882" spans="9:12" ht="15" x14ac:dyDescent="0.25">
      <c r="I78882"/>
      <c r="J78882"/>
      <c r="K78882"/>
      <c r="L78882"/>
    </row>
    <row r="78883" spans="9:12" ht="15" x14ac:dyDescent="0.25">
      <c r="I78883"/>
      <c r="J78883"/>
      <c r="K78883"/>
      <c r="L78883"/>
    </row>
    <row r="78884" spans="9:12" ht="15" x14ac:dyDescent="0.25">
      <c r="I78884"/>
      <c r="J78884"/>
      <c r="K78884"/>
      <c r="L78884"/>
    </row>
    <row r="78885" spans="9:12" ht="15" x14ac:dyDescent="0.25">
      <c r="I78885"/>
      <c r="J78885"/>
      <c r="K78885"/>
      <c r="L78885"/>
    </row>
    <row r="78886" spans="9:12" ht="15" x14ac:dyDescent="0.25">
      <c r="I78886"/>
      <c r="J78886"/>
      <c r="K78886"/>
      <c r="L78886"/>
    </row>
    <row r="78887" spans="9:12" ht="15" x14ac:dyDescent="0.25">
      <c r="I78887"/>
      <c r="J78887"/>
      <c r="K78887"/>
      <c r="L78887"/>
    </row>
    <row r="78888" spans="9:12" ht="15" x14ac:dyDescent="0.25">
      <c r="I78888"/>
      <c r="J78888"/>
      <c r="K78888"/>
      <c r="L78888"/>
    </row>
    <row r="78889" spans="9:12" ht="15" x14ac:dyDescent="0.25">
      <c r="I78889"/>
      <c r="J78889"/>
      <c r="K78889"/>
      <c r="L78889"/>
    </row>
    <row r="78890" spans="9:12" ht="15" x14ac:dyDescent="0.25">
      <c r="I78890"/>
      <c r="J78890"/>
      <c r="K78890"/>
      <c r="L78890"/>
    </row>
    <row r="78891" spans="9:12" ht="15" x14ac:dyDescent="0.25">
      <c r="I78891"/>
      <c r="J78891"/>
      <c r="K78891"/>
      <c r="L78891"/>
    </row>
    <row r="78892" spans="9:12" ht="15" x14ac:dyDescent="0.25">
      <c r="I78892"/>
      <c r="J78892"/>
      <c r="K78892"/>
      <c r="L78892"/>
    </row>
    <row r="78893" spans="9:12" ht="15" x14ac:dyDescent="0.25">
      <c r="I78893"/>
      <c r="J78893"/>
      <c r="K78893"/>
      <c r="L78893"/>
    </row>
    <row r="78894" spans="9:12" ht="15" x14ac:dyDescent="0.25">
      <c r="I78894"/>
      <c r="J78894"/>
      <c r="K78894"/>
      <c r="L78894"/>
    </row>
    <row r="78895" spans="9:12" ht="15" x14ac:dyDescent="0.25">
      <c r="I78895"/>
      <c r="J78895"/>
      <c r="K78895"/>
      <c r="L78895"/>
    </row>
    <row r="78896" spans="9:12" ht="15" x14ac:dyDescent="0.25">
      <c r="I78896"/>
      <c r="J78896"/>
      <c r="K78896"/>
      <c r="L78896"/>
    </row>
    <row r="78897" spans="9:12" ht="15" x14ac:dyDescent="0.25">
      <c r="I78897"/>
      <c r="J78897"/>
      <c r="K78897"/>
      <c r="L78897"/>
    </row>
    <row r="78898" spans="9:12" ht="15" x14ac:dyDescent="0.25">
      <c r="I78898"/>
      <c r="J78898"/>
      <c r="K78898"/>
      <c r="L78898"/>
    </row>
    <row r="78899" spans="9:12" ht="15" x14ac:dyDescent="0.25">
      <c r="I78899"/>
      <c r="J78899"/>
      <c r="K78899"/>
      <c r="L78899"/>
    </row>
    <row r="78900" spans="9:12" ht="15" x14ac:dyDescent="0.25">
      <c r="I78900"/>
      <c r="J78900"/>
      <c r="K78900"/>
      <c r="L78900"/>
    </row>
    <row r="78901" spans="9:12" ht="15" x14ac:dyDescent="0.25">
      <c r="I78901"/>
      <c r="J78901"/>
      <c r="K78901"/>
      <c r="L78901"/>
    </row>
    <row r="78902" spans="9:12" ht="15" x14ac:dyDescent="0.25">
      <c r="I78902"/>
      <c r="J78902"/>
      <c r="K78902"/>
      <c r="L78902"/>
    </row>
    <row r="78903" spans="9:12" ht="15" x14ac:dyDescent="0.25">
      <c r="I78903"/>
      <c r="J78903"/>
      <c r="K78903"/>
      <c r="L78903"/>
    </row>
    <row r="78904" spans="9:12" ht="15" x14ac:dyDescent="0.25">
      <c r="I78904"/>
      <c r="J78904"/>
      <c r="K78904"/>
      <c r="L78904"/>
    </row>
    <row r="78905" spans="9:12" ht="15" x14ac:dyDescent="0.25">
      <c r="I78905"/>
      <c r="J78905"/>
      <c r="K78905"/>
      <c r="L78905"/>
    </row>
    <row r="78906" spans="9:12" ht="15" x14ac:dyDescent="0.25">
      <c r="I78906"/>
      <c r="J78906"/>
      <c r="K78906"/>
      <c r="L78906"/>
    </row>
    <row r="78907" spans="9:12" ht="15" x14ac:dyDescent="0.25">
      <c r="I78907"/>
      <c r="J78907"/>
      <c r="K78907"/>
      <c r="L78907"/>
    </row>
    <row r="78908" spans="9:12" ht="15" x14ac:dyDescent="0.25">
      <c r="I78908"/>
      <c r="J78908"/>
      <c r="K78908"/>
      <c r="L78908"/>
    </row>
    <row r="78909" spans="9:12" ht="15" x14ac:dyDescent="0.25">
      <c r="I78909"/>
      <c r="J78909"/>
      <c r="K78909"/>
      <c r="L78909"/>
    </row>
    <row r="78910" spans="9:12" ht="15" x14ac:dyDescent="0.25">
      <c r="I78910"/>
      <c r="J78910"/>
      <c r="K78910"/>
      <c r="L78910"/>
    </row>
    <row r="78911" spans="9:12" ht="15" x14ac:dyDescent="0.25">
      <c r="I78911"/>
      <c r="J78911"/>
      <c r="K78911"/>
      <c r="L78911"/>
    </row>
    <row r="78912" spans="9:12" ht="15" x14ac:dyDescent="0.25">
      <c r="I78912"/>
      <c r="J78912"/>
      <c r="K78912"/>
      <c r="L78912"/>
    </row>
    <row r="78913" spans="9:12" ht="15" x14ac:dyDescent="0.25">
      <c r="I78913"/>
      <c r="J78913"/>
      <c r="K78913"/>
      <c r="L78913"/>
    </row>
    <row r="78914" spans="9:12" ht="15" x14ac:dyDescent="0.25">
      <c r="I78914"/>
      <c r="J78914"/>
      <c r="K78914"/>
      <c r="L78914"/>
    </row>
    <row r="78915" spans="9:12" ht="15" x14ac:dyDescent="0.25">
      <c r="I78915"/>
      <c r="J78915"/>
      <c r="K78915"/>
      <c r="L78915"/>
    </row>
    <row r="78916" spans="9:12" ht="15" x14ac:dyDescent="0.25">
      <c r="I78916"/>
      <c r="J78916"/>
      <c r="K78916"/>
      <c r="L78916"/>
    </row>
    <row r="78917" spans="9:12" ht="15" x14ac:dyDescent="0.25">
      <c r="I78917"/>
      <c r="J78917"/>
      <c r="K78917"/>
      <c r="L78917"/>
    </row>
    <row r="78918" spans="9:12" ht="15" x14ac:dyDescent="0.25">
      <c r="I78918"/>
      <c r="J78918"/>
      <c r="K78918"/>
      <c r="L78918"/>
    </row>
    <row r="78919" spans="9:12" ht="15" x14ac:dyDescent="0.25">
      <c r="I78919"/>
      <c r="J78919"/>
      <c r="K78919"/>
      <c r="L78919"/>
    </row>
    <row r="78920" spans="9:12" ht="15" x14ac:dyDescent="0.25">
      <c r="I78920"/>
      <c r="J78920"/>
      <c r="K78920"/>
      <c r="L78920"/>
    </row>
    <row r="78921" spans="9:12" ht="15" x14ac:dyDescent="0.25">
      <c r="I78921"/>
      <c r="J78921"/>
      <c r="K78921"/>
      <c r="L78921"/>
    </row>
    <row r="78922" spans="9:12" ht="15" x14ac:dyDescent="0.25">
      <c r="I78922"/>
      <c r="J78922"/>
      <c r="K78922"/>
      <c r="L78922"/>
    </row>
    <row r="78923" spans="9:12" ht="15" x14ac:dyDescent="0.25">
      <c r="I78923"/>
      <c r="J78923"/>
      <c r="K78923"/>
      <c r="L78923"/>
    </row>
    <row r="78924" spans="9:12" ht="15" x14ac:dyDescent="0.25">
      <c r="I78924"/>
      <c r="J78924"/>
      <c r="K78924"/>
      <c r="L78924"/>
    </row>
    <row r="78925" spans="9:12" ht="15" x14ac:dyDescent="0.25">
      <c r="I78925"/>
      <c r="J78925"/>
      <c r="K78925"/>
      <c r="L78925"/>
    </row>
    <row r="78926" spans="9:12" ht="15" x14ac:dyDescent="0.25">
      <c r="I78926"/>
      <c r="J78926"/>
      <c r="K78926"/>
      <c r="L78926"/>
    </row>
    <row r="78927" spans="9:12" ht="15" x14ac:dyDescent="0.25">
      <c r="I78927"/>
      <c r="J78927"/>
      <c r="K78927"/>
      <c r="L78927"/>
    </row>
    <row r="78928" spans="9:12" ht="15" x14ac:dyDescent="0.25">
      <c r="I78928"/>
      <c r="J78928"/>
      <c r="K78928"/>
      <c r="L78928"/>
    </row>
    <row r="78929" spans="9:12" ht="15" x14ac:dyDescent="0.25">
      <c r="I78929"/>
      <c r="J78929"/>
      <c r="K78929"/>
      <c r="L78929"/>
    </row>
    <row r="78930" spans="9:12" ht="15" x14ac:dyDescent="0.25">
      <c r="I78930"/>
      <c r="J78930"/>
      <c r="K78930"/>
      <c r="L78930"/>
    </row>
    <row r="78931" spans="9:12" ht="15" x14ac:dyDescent="0.25">
      <c r="I78931"/>
      <c r="J78931"/>
      <c r="K78931"/>
      <c r="L78931"/>
    </row>
    <row r="78932" spans="9:12" ht="15" x14ac:dyDescent="0.25">
      <c r="I78932"/>
      <c r="J78932"/>
      <c r="K78932"/>
      <c r="L78932"/>
    </row>
    <row r="78933" spans="9:12" ht="15" x14ac:dyDescent="0.25">
      <c r="I78933"/>
      <c r="J78933"/>
      <c r="K78933"/>
      <c r="L78933"/>
    </row>
    <row r="78934" spans="9:12" ht="15" x14ac:dyDescent="0.25">
      <c r="I78934"/>
      <c r="J78934"/>
      <c r="K78934"/>
      <c r="L78934"/>
    </row>
    <row r="78935" spans="9:12" ht="15" x14ac:dyDescent="0.25">
      <c r="I78935"/>
      <c r="J78935"/>
      <c r="K78935"/>
      <c r="L78935"/>
    </row>
    <row r="78936" spans="9:12" ht="15" x14ac:dyDescent="0.25">
      <c r="I78936"/>
      <c r="J78936"/>
      <c r="K78936"/>
      <c r="L78936"/>
    </row>
    <row r="78937" spans="9:12" ht="15" x14ac:dyDescent="0.25">
      <c r="I78937"/>
      <c r="J78937"/>
      <c r="K78937"/>
      <c r="L78937"/>
    </row>
    <row r="78938" spans="9:12" ht="15" x14ac:dyDescent="0.25">
      <c r="I78938"/>
      <c r="J78938"/>
      <c r="K78938"/>
      <c r="L78938"/>
    </row>
    <row r="78939" spans="9:12" ht="15" x14ac:dyDescent="0.25">
      <c r="I78939"/>
      <c r="J78939"/>
      <c r="K78939"/>
      <c r="L78939"/>
    </row>
    <row r="78940" spans="9:12" ht="15" x14ac:dyDescent="0.25">
      <c r="I78940"/>
      <c r="J78940"/>
      <c r="K78940"/>
      <c r="L78940"/>
    </row>
    <row r="78941" spans="9:12" ht="15" x14ac:dyDescent="0.25">
      <c r="I78941"/>
      <c r="J78941"/>
      <c r="K78941"/>
      <c r="L78941"/>
    </row>
    <row r="78942" spans="9:12" ht="15" x14ac:dyDescent="0.25">
      <c r="I78942"/>
      <c r="J78942"/>
      <c r="K78942"/>
      <c r="L78942"/>
    </row>
    <row r="78943" spans="9:12" ht="15" x14ac:dyDescent="0.25">
      <c r="I78943"/>
      <c r="J78943"/>
      <c r="K78943"/>
      <c r="L78943"/>
    </row>
    <row r="78944" spans="9:12" ht="15" x14ac:dyDescent="0.25">
      <c r="I78944"/>
      <c r="J78944"/>
      <c r="K78944"/>
      <c r="L78944"/>
    </row>
    <row r="78945" spans="9:12" ht="15" x14ac:dyDescent="0.25">
      <c r="I78945"/>
      <c r="J78945"/>
      <c r="K78945"/>
      <c r="L78945"/>
    </row>
    <row r="78946" spans="9:12" ht="15" x14ac:dyDescent="0.25">
      <c r="I78946"/>
      <c r="J78946"/>
      <c r="K78946"/>
      <c r="L78946"/>
    </row>
    <row r="78947" spans="9:12" ht="15" x14ac:dyDescent="0.25">
      <c r="I78947"/>
      <c r="J78947"/>
      <c r="K78947"/>
      <c r="L78947"/>
    </row>
    <row r="78948" spans="9:12" ht="15" x14ac:dyDescent="0.25">
      <c r="I78948"/>
      <c r="J78948"/>
      <c r="K78948"/>
      <c r="L78948"/>
    </row>
    <row r="78949" spans="9:12" ht="15" x14ac:dyDescent="0.25">
      <c r="I78949"/>
      <c r="J78949"/>
      <c r="K78949"/>
      <c r="L78949"/>
    </row>
    <row r="78950" spans="9:12" ht="15" x14ac:dyDescent="0.25">
      <c r="I78950"/>
      <c r="J78950"/>
      <c r="K78950"/>
      <c r="L78950"/>
    </row>
    <row r="78951" spans="9:12" ht="15" x14ac:dyDescent="0.25">
      <c r="I78951"/>
      <c r="J78951"/>
      <c r="K78951"/>
      <c r="L78951"/>
    </row>
    <row r="78952" spans="9:12" ht="15" x14ac:dyDescent="0.25">
      <c r="I78952"/>
      <c r="J78952"/>
      <c r="K78952"/>
      <c r="L78952"/>
    </row>
    <row r="78953" spans="9:12" ht="15" x14ac:dyDescent="0.25">
      <c r="I78953"/>
      <c r="J78953"/>
      <c r="K78953"/>
      <c r="L78953"/>
    </row>
    <row r="78954" spans="9:12" ht="15" x14ac:dyDescent="0.25">
      <c r="I78954"/>
      <c r="J78954"/>
      <c r="K78954"/>
      <c r="L78954"/>
    </row>
    <row r="78955" spans="9:12" ht="15" x14ac:dyDescent="0.25">
      <c r="I78955"/>
      <c r="J78955"/>
      <c r="K78955"/>
      <c r="L78955"/>
    </row>
    <row r="78956" spans="9:12" ht="15" x14ac:dyDescent="0.25">
      <c r="I78956"/>
      <c r="J78956"/>
      <c r="K78956"/>
      <c r="L78956"/>
    </row>
    <row r="78957" spans="9:12" ht="15" x14ac:dyDescent="0.25">
      <c r="I78957"/>
      <c r="J78957"/>
      <c r="K78957"/>
      <c r="L78957"/>
    </row>
    <row r="78958" spans="9:12" ht="15" x14ac:dyDescent="0.25">
      <c r="I78958"/>
      <c r="J78958"/>
      <c r="K78958"/>
      <c r="L78958"/>
    </row>
    <row r="78959" spans="9:12" ht="15" x14ac:dyDescent="0.25">
      <c r="I78959"/>
      <c r="J78959"/>
      <c r="K78959"/>
      <c r="L78959"/>
    </row>
    <row r="78960" spans="9:12" ht="15" x14ac:dyDescent="0.25">
      <c r="I78960"/>
      <c r="J78960"/>
      <c r="K78960"/>
      <c r="L78960"/>
    </row>
    <row r="78961" spans="9:12" ht="15" x14ac:dyDescent="0.25">
      <c r="I78961"/>
      <c r="J78961"/>
      <c r="K78961"/>
      <c r="L78961"/>
    </row>
    <row r="78962" spans="9:12" ht="15" x14ac:dyDescent="0.25">
      <c r="I78962"/>
      <c r="J78962"/>
      <c r="K78962"/>
      <c r="L78962"/>
    </row>
    <row r="78963" spans="9:12" ht="15" x14ac:dyDescent="0.25">
      <c r="I78963"/>
      <c r="J78963"/>
      <c r="K78963"/>
      <c r="L78963"/>
    </row>
    <row r="78964" spans="9:12" ht="15" x14ac:dyDescent="0.25">
      <c r="I78964"/>
      <c r="J78964"/>
      <c r="K78964"/>
      <c r="L78964"/>
    </row>
    <row r="78965" spans="9:12" ht="15" x14ac:dyDescent="0.25">
      <c r="I78965"/>
      <c r="J78965"/>
      <c r="K78965"/>
      <c r="L78965"/>
    </row>
    <row r="78966" spans="9:12" ht="15" x14ac:dyDescent="0.25">
      <c r="I78966"/>
      <c r="J78966"/>
      <c r="K78966"/>
      <c r="L78966"/>
    </row>
    <row r="78967" spans="9:12" ht="15" x14ac:dyDescent="0.25">
      <c r="I78967"/>
      <c r="J78967"/>
      <c r="K78967"/>
      <c r="L78967"/>
    </row>
    <row r="78968" spans="9:12" ht="15" x14ac:dyDescent="0.25">
      <c r="I78968"/>
      <c r="J78968"/>
      <c r="K78968"/>
      <c r="L78968"/>
    </row>
    <row r="78969" spans="9:12" ht="15" x14ac:dyDescent="0.25">
      <c r="I78969"/>
      <c r="J78969"/>
      <c r="K78969"/>
      <c r="L78969"/>
    </row>
    <row r="78970" spans="9:12" ht="15" x14ac:dyDescent="0.25">
      <c r="I78970"/>
      <c r="J78970"/>
      <c r="K78970"/>
      <c r="L78970"/>
    </row>
    <row r="78971" spans="9:12" ht="15" x14ac:dyDescent="0.25">
      <c r="I78971"/>
      <c r="J78971"/>
      <c r="K78971"/>
      <c r="L78971"/>
    </row>
    <row r="78972" spans="9:12" ht="15" x14ac:dyDescent="0.25">
      <c r="I78972"/>
      <c r="J78972"/>
      <c r="K78972"/>
      <c r="L78972"/>
    </row>
    <row r="78973" spans="9:12" ht="15" x14ac:dyDescent="0.25">
      <c r="I78973"/>
      <c r="J78973"/>
      <c r="K78973"/>
      <c r="L78973"/>
    </row>
    <row r="78974" spans="9:12" ht="15" x14ac:dyDescent="0.25">
      <c r="I78974"/>
      <c r="J78974"/>
      <c r="K78974"/>
      <c r="L78974"/>
    </row>
    <row r="78975" spans="9:12" ht="15" x14ac:dyDescent="0.25">
      <c r="I78975"/>
      <c r="J78975"/>
      <c r="K78975"/>
      <c r="L78975"/>
    </row>
    <row r="78976" spans="9:12" ht="15" x14ac:dyDescent="0.25">
      <c r="I78976"/>
      <c r="J78976"/>
      <c r="K78976"/>
      <c r="L78976"/>
    </row>
    <row r="78977" spans="9:12" ht="15" x14ac:dyDescent="0.25">
      <c r="I78977"/>
      <c r="J78977"/>
      <c r="K78977"/>
      <c r="L78977"/>
    </row>
    <row r="78978" spans="9:12" ht="15" x14ac:dyDescent="0.25">
      <c r="I78978"/>
      <c r="J78978"/>
      <c r="K78978"/>
      <c r="L78978"/>
    </row>
    <row r="78979" spans="9:12" ht="15" x14ac:dyDescent="0.25">
      <c r="I78979"/>
      <c r="J78979"/>
      <c r="K78979"/>
      <c r="L78979"/>
    </row>
    <row r="78980" spans="9:12" ht="15" x14ac:dyDescent="0.25">
      <c r="I78980"/>
      <c r="J78980"/>
      <c r="K78980"/>
      <c r="L78980"/>
    </row>
    <row r="78981" spans="9:12" ht="15" x14ac:dyDescent="0.25">
      <c r="I78981"/>
      <c r="J78981"/>
      <c r="K78981"/>
      <c r="L78981"/>
    </row>
    <row r="78982" spans="9:12" ht="15" x14ac:dyDescent="0.25">
      <c r="I78982"/>
      <c r="J78982"/>
      <c r="K78982"/>
      <c r="L78982"/>
    </row>
    <row r="78983" spans="9:12" ht="15" x14ac:dyDescent="0.25">
      <c r="I78983"/>
      <c r="J78983"/>
      <c r="K78983"/>
      <c r="L78983"/>
    </row>
    <row r="78984" spans="9:12" ht="15" x14ac:dyDescent="0.25">
      <c r="I78984"/>
      <c r="J78984"/>
      <c r="K78984"/>
      <c r="L78984"/>
    </row>
    <row r="78985" spans="9:12" ht="15" x14ac:dyDescent="0.25">
      <c r="I78985"/>
      <c r="J78985"/>
      <c r="K78985"/>
      <c r="L78985"/>
    </row>
    <row r="78986" spans="9:12" ht="15" x14ac:dyDescent="0.25">
      <c r="I78986"/>
      <c r="J78986"/>
      <c r="K78986"/>
      <c r="L78986"/>
    </row>
    <row r="78987" spans="9:12" ht="15" x14ac:dyDescent="0.25">
      <c r="I78987"/>
      <c r="J78987"/>
      <c r="K78987"/>
      <c r="L78987"/>
    </row>
    <row r="78988" spans="9:12" ht="15" x14ac:dyDescent="0.25">
      <c r="I78988"/>
      <c r="J78988"/>
      <c r="K78988"/>
      <c r="L78988"/>
    </row>
    <row r="78989" spans="9:12" ht="15" x14ac:dyDescent="0.25">
      <c r="I78989"/>
      <c r="J78989"/>
      <c r="K78989"/>
      <c r="L78989"/>
    </row>
    <row r="78990" spans="9:12" ht="15" x14ac:dyDescent="0.25">
      <c r="I78990"/>
      <c r="J78990"/>
      <c r="K78990"/>
      <c r="L78990"/>
    </row>
    <row r="78991" spans="9:12" ht="15" x14ac:dyDescent="0.25">
      <c r="I78991"/>
      <c r="J78991"/>
      <c r="K78991"/>
      <c r="L78991"/>
    </row>
    <row r="78992" spans="9:12" ht="15" x14ac:dyDescent="0.25">
      <c r="I78992"/>
      <c r="J78992"/>
      <c r="K78992"/>
      <c r="L78992"/>
    </row>
    <row r="78993" spans="9:12" ht="15" x14ac:dyDescent="0.25">
      <c r="I78993"/>
      <c r="J78993"/>
      <c r="K78993"/>
      <c r="L78993"/>
    </row>
    <row r="78994" spans="9:12" ht="15" x14ac:dyDescent="0.25">
      <c r="I78994"/>
      <c r="J78994"/>
      <c r="K78994"/>
      <c r="L78994"/>
    </row>
    <row r="78995" spans="9:12" ht="15" x14ac:dyDescent="0.25">
      <c r="I78995"/>
      <c r="J78995"/>
      <c r="K78995"/>
      <c r="L78995"/>
    </row>
    <row r="78996" spans="9:12" ht="15" x14ac:dyDescent="0.25">
      <c r="I78996"/>
      <c r="J78996"/>
      <c r="K78996"/>
      <c r="L78996"/>
    </row>
    <row r="78997" spans="9:12" ht="15" x14ac:dyDescent="0.25">
      <c r="I78997"/>
      <c r="J78997"/>
      <c r="K78997"/>
      <c r="L78997"/>
    </row>
    <row r="78998" spans="9:12" ht="15" x14ac:dyDescent="0.25">
      <c r="I78998"/>
      <c r="J78998"/>
      <c r="K78998"/>
      <c r="L78998"/>
    </row>
    <row r="78999" spans="9:12" ht="15" x14ac:dyDescent="0.25">
      <c r="I78999"/>
      <c r="J78999"/>
      <c r="K78999"/>
      <c r="L78999"/>
    </row>
    <row r="79000" spans="9:12" ht="15" x14ac:dyDescent="0.25">
      <c r="I79000"/>
      <c r="J79000"/>
      <c r="K79000"/>
      <c r="L79000"/>
    </row>
    <row r="79001" spans="9:12" ht="15" x14ac:dyDescent="0.25">
      <c r="I79001"/>
      <c r="J79001"/>
      <c r="K79001"/>
      <c r="L79001"/>
    </row>
    <row r="79002" spans="9:12" ht="15" x14ac:dyDescent="0.25">
      <c r="I79002"/>
      <c r="J79002"/>
      <c r="K79002"/>
      <c r="L79002"/>
    </row>
    <row r="79003" spans="9:12" ht="15" x14ac:dyDescent="0.25">
      <c r="I79003"/>
      <c r="J79003"/>
      <c r="K79003"/>
      <c r="L79003"/>
    </row>
    <row r="79004" spans="9:12" ht="15" x14ac:dyDescent="0.25">
      <c r="I79004"/>
      <c r="J79004"/>
      <c r="K79004"/>
      <c r="L79004"/>
    </row>
    <row r="79005" spans="9:12" ht="15" x14ac:dyDescent="0.25">
      <c r="I79005"/>
      <c r="J79005"/>
      <c r="K79005"/>
      <c r="L79005"/>
    </row>
    <row r="79006" spans="9:12" ht="15" x14ac:dyDescent="0.25">
      <c r="I79006"/>
      <c r="J79006"/>
      <c r="K79006"/>
      <c r="L79006"/>
    </row>
    <row r="79007" spans="9:12" ht="15" x14ac:dyDescent="0.25">
      <c r="I79007"/>
      <c r="J79007"/>
      <c r="K79007"/>
      <c r="L79007"/>
    </row>
    <row r="79008" spans="9:12" ht="15" x14ac:dyDescent="0.25">
      <c r="I79008"/>
      <c r="J79008"/>
      <c r="K79008"/>
      <c r="L79008"/>
    </row>
    <row r="79009" spans="9:12" ht="15" x14ac:dyDescent="0.25">
      <c r="I79009"/>
      <c r="J79009"/>
      <c r="K79009"/>
      <c r="L79009"/>
    </row>
    <row r="79010" spans="9:12" ht="15" x14ac:dyDescent="0.25">
      <c r="I79010"/>
      <c r="J79010"/>
      <c r="K79010"/>
      <c r="L79010"/>
    </row>
    <row r="79011" spans="9:12" ht="15" x14ac:dyDescent="0.25">
      <c r="I79011"/>
      <c r="J79011"/>
      <c r="K79011"/>
      <c r="L79011"/>
    </row>
    <row r="79012" spans="9:12" ht="15" x14ac:dyDescent="0.25">
      <c r="I79012"/>
      <c r="J79012"/>
      <c r="K79012"/>
      <c r="L79012"/>
    </row>
    <row r="79013" spans="9:12" ht="15" x14ac:dyDescent="0.25">
      <c r="I79013"/>
      <c r="J79013"/>
      <c r="K79013"/>
      <c r="L79013"/>
    </row>
    <row r="79014" spans="9:12" ht="15" x14ac:dyDescent="0.25">
      <c r="I79014"/>
      <c r="J79014"/>
      <c r="K79014"/>
      <c r="L79014"/>
    </row>
    <row r="79015" spans="9:12" ht="15" x14ac:dyDescent="0.25">
      <c r="I79015"/>
      <c r="J79015"/>
      <c r="K79015"/>
      <c r="L79015"/>
    </row>
    <row r="79016" spans="9:12" ht="15" x14ac:dyDescent="0.25">
      <c r="I79016"/>
      <c r="J79016"/>
      <c r="K79016"/>
      <c r="L79016"/>
    </row>
    <row r="79017" spans="9:12" ht="15" x14ac:dyDescent="0.25">
      <c r="I79017"/>
      <c r="J79017"/>
      <c r="K79017"/>
      <c r="L79017"/>
    </row>
    <row r="79018" spans="9:12" ht="15" x14ac:dyDescent="0.25">
      <c r="I79018"/>
      <c r="J79018"/>
      <c r="K79018"/>
      <c r="L79018"/>
    </row>
    <row r="79019" spans="9:12" ht="15" x14ac:dyDescent="0.25">
      <c r="I79019"/>
      <c r="J79019"/>
      <c r="K79019"/>
      <c r="L79019"/>
    </row>
    <row r="79020" spans="9:12" ht="15" x14ac:dyDescent="0.25">
      <c r="I79020"/>
      <c r="J79020"/>
      <c r="K79020"/>
      <c r="L79020"/>
    </row>
    <row r="79021" spans="9:12" ht="15" x14ac:dyDescent="0.25">
      <c r="I79021"/>
      <c r="J79021"/>
      <c r="K79021"/>
      <c r="L79021"/>
    </row>
    <row r="79022" spans="9:12" ht="15" x14ac:dyDescent="0.25">
      <c r="I79022"/>
      <c r="J79022"/>
      <c r="K79022"/>
      <c r="L79022"/>
    </row>
    <row r="79023" spans="9:12" ht="15" x14ac:dyDescent="0.25">
      <c r="I79023"/>
      <c r="J79023"/>
      <c r="K79023"/>
      <c r="L79023"/>
    </row>
    <row r="79024" spans="9:12" ht="15" x14ac:dyDescent="0.25">
      <c r="I79024"/>
      <c r="J79024"/>
      <c r="K79024"/>
      <c r="L79024"/>
    </row>
    <row r="79025" spans="9:12" ht="15" x14ac:dyDescent="0.25">
      <c r="I79025"/>
      <c r="J79025"/>
      <c r="K79025"/>
      <c r="L79025"/>
    </row>
    <row r="79026" spans="9:12" ht="15" x14ac:dyDescent="0.25">
      <c r="I79026"/>
      <c r="J79026"/>
      <c r="K79026"/>
      <c r="L79026"/>
    </row>
    <row r="79027" spans="9:12" ht="15" x14ac:dyDescent="0.25">
      <c r="I79027"/>
      <c r="J79027"/>
      <c r="K79027"/>
      <c r="L79027"/>
    </row>
    <row r="79028" spans="9:12" ht="15" x14ac:dyDescent="0.25">
      <c r="I79028"/>
      <c r="J79028"/>
      <c r="K79028"/>
      <c r="L79028"/>
    </row>
    <row r="79029" spans="9:12" ht="15" x14ac:dyDescent="0.25">
      <c r="I79029"/>
      <c r="J79029"/>
      <c r="K79029"/>
      <c r="L79029"/>
    </row>
    <row r="79030" spans="9:12" ht="15" x14ac:dyDescent="0.25">
      <c r="I79030"/>
      <c r="J79030"/>
      <c r="K79030"/>
      <c r="L79030"/>
    </row>
    <row r="79031" spans="9:12" ht="15" x14ac:dyDescent="0.25">
      <c r="I79031"/>
      <c r="J79031"/>
      <c r="K79031"/>
      <c r="L79031"/>
    </row>
    <row r="79032" spans="9:12" ht="15" x14ac:dyDescent="0.25">
      <c r="I79032"/>
      <c r="J79032"/>
      <c r="K79032"/>
      <c r="L79032"/>
    </row>
    <row r="79033" spans="9:12" ht="15" x14ac:dyDescent="0.25">
      <c r="I79033"/>
      <c r="J79033"/>
      <c r="K79033"/>
      <c r="L79033"/>
    </row>
    <row r="79034" spans="9:12" ht="15" x14ac:dyDescent="0.25">
      <c r="I79034"/>
      <c r="J79034"/>
      <c r="K79034"/>
      <c r="L79034"/>
    </row>
    <row r="79035" spans="9:12" ht="15" x14ac:dyDescent="0.25">
      <c r="I79035"/>
      <c r="J79035"/>
      <c r="K79035"/>
      <c r="L79035"/>
    </row>
    <row r="79036" spans="9:12" ht="15" x14ac:dyDescent="0.25">
      <c r="I79036"/>
      <c r="J79036"/>
      <c r="K79036"/>
      <c r="L79036"/>
    </row>
    <row r="79037" spans="9:12" ht="15" x14ac:dyDescent="0.25">
      <c r="I79037"/>
      <c r="J79037"/>
      <c r="K79037"/>
      <c r="L79037"/>
    </row>
    <row r="79038" spans="9:12" ht="15" x14ac:dyDescent="0.25">
      <c r="I79038"/>
      <c r="J79038"/>
      <c r="K79038"/>
      <c r="L79038"/>
    </row>
    <row r="79039" spans="9:12" ht="15" x14ac:dyDescent="0.25">
      <c r="I79039"/>
      <c r="J79039"/>
      <c r="K79039"/>
      <c r="L79039"/>
    </row>
    <row r="79040" spans="9:12" ht="15" x14ac:dyDescent="0.25">
      <c r="I79040"/>
      <c r="J79040"/>
      <c r="K79040"/>
      <c r="L79040"/>
    </row>
    <row r="79041" spans="9:12" ht="15" x14ac:dyDescent="0.25">
      <c r="I79041"/>
      <c r="J79041"/>
      <c r="K79041"/>
      <c r="L79041"/>
    </row>
    <row r="79042" spans="9:12" ht="15" x14ac:dyDescent="0.25">
      <c r="I79042"/>
      <c r="J79042"/>
      <c r="K79042"/>
      <c r="L79042"/>
    </row>
    <row r="79043" spans="9:12" ht="15" x14ac:dyDescent="0.25">
      <c r="I79043"/>
      <c r="J79043"/>
      <c r="K79043"/>
      <c r="L79043"/>
    </row>
    <row r="79044" spans="9:12" ht="15" x14ac:dyDescent="0.25">
      <c r="I79044"/>
      <c r="J79044"/>
      <c r="K79044"/>
      <c r="L79044"/>
    </row>
    <row r="79045" spans="9:12" ht="15" x14ac:dyDescent="0.25">
      <c r="I79045"/>
      <c r="J79045"/>
      <c r="K79045"/>
      <c r="L79045"/>
    </row>
    <row r="79046" spans="9:12" ht="15" x14ac:dyDescent="0.25">
      <c r="I79046"/>
      <c r="J79046"/>
      <c r="K79046"/>
      <c r="L79046"/>
    </row>
    <row r="79047" spans="9:12" ht="15" x14ac:dyDescent="0.25">
      <c r="I79047"/>
      <c r="J79047"/>
      <c r="K79047"/>
      <c r="L79047"/>
    </row>
    <row r="79048" spans="9:12" ht="15" x14ac:dyDescent="0.25">
      <c r="I79048"/>
      <c r="J79048"/>
      <c r="K79048"/>
      <c r="L79048"/>
    </row>
    <row r="79049" spans="9:12" ht="15" x14ac:dyDescent="0.25">
      <c r="I79049"/>
      <c r="J79049"/>
      <c r="K79049"/>
      <c r="L79049"/>
    </row>
    <row r="79050" spans="9:12" ht="15" x14ac:dyDescent="0.25">
      <c r="I79050"/>
      <c r="J79050"/>
      <c r="K79050"/>
      <c r="L79050"/>
    </row>
    <row r="79051" spans="9:12" ht="15" x14ac:dyDescent="0.25">
      <c r="I79051"/>
      <c r="J79051"/>
      <c r="K79051"/>
      <c r="L79051"/>
    </row>
    <row r="79052" spans="9:12" ht="15" x14ac:dyDescent="0.25">
      <c r="I79052"/>
      <c r="J79052"/>
      <c r="K79052"/>
      <c r="L79052"/>
    </row>
    <row r="79053" spans="9:12" ht="15" x14ac:dyDescent="0.25">
      <c r="I79053"/>
      <c r="J79053"/>
      <c r="K79053"/>
      <c r="L79053"/>
    </row>
    <row r="79054" spans="9:12" ht="15" x14ac:dyDescent="0.25">
      <c r="I79054"/>
      <c r="J79054"/>
      <c r="K79054"/>
      <c r="L79054"/>
    </row>
    <row r="79055" spans="9:12" ht="15" x14ac:dyDescent="0.25">
      <c r="I79055"/>
      <c r="J79055"/>
      <c r="K79055"/>
      <c r="L79055"/>
    </row>
    <row r="79056" spans="9:12" ht="15" x14ac:dyDescent="0.25">
      <c r="I79056"/>
      <c r="J79056"/>
      <c r="K79056"/>
      <c r="L79056"/>
    </row>
    <row r="79057" spans="9:12" ht="15" x14ac:dyDescent="0.25">
      <c r="I79057"/>
      <c r="J79057"/>
      <c r="K79057"/>
      <c r="L79057"/>
    </row>
    <row r="79058" spans="9:12" ht="15" x14ac:dyDescent="0.25">
      <c r="I79058"/>
      <c r="J79058"/>
      <c r="K79058"/>
      <c r="L79058"/>
    </row>
    <row r="79059" spans="9:12" ht="15" x14ac:dyDescent="0.25">
      <c r="I79059"/>
      <c r="J79059"/>
      <c r="K79059"/>
      <c r="L79059"/>
    </row>
    <row r="79060" spans="9:12" ht="15" x14ac:dyDescent="0.25">
      <c r="I79060"/>
      <c r="J79060"/>
      <c r="K79060"/>
      <c r="L79060"/>
    </row>
    <row r="79061" spans="9:12" ht="15" x14ac:dyDescent="0.25">
      <c r="I79061"/>
      <c r="J79061"/>
      <c r="K79061"/>
      <c r="L79061"/>
    </row>
    <row r="79062" spans="9:12" ht="15" x14ac:dyDescent="0.25">
      <c r="I79062"/>
      <c r="J79062"/>
      <c r="K79062"/>
      <c r="L79062"/>
    </row>
    <row r="79063" spans="9:12" ht="15" x14ac:dyDescent="0.25">
      <c r="I79063"/>
      <c r="J79063"/>
      <c r="K79063"/>
      <c r="L79063"/>
    </row>
    <row r="79064" spans="9:12" ht="15" x14ac:dyDescent="0.25">
      <c r="I79064"/>
      <c r="J79064"/>
      <c r="K79064"/>
      <c r="L79064"/>
    </row>
    <row r="79065" spans="9:12" ht="15" x14ac:dyDescent="0.25">
      <c r="I79065"/>
      <c r="J79065"/>
      <c r="K79065"/>
      <c r="L79065"/>
    </row>
    <row r="79066" spans="9:12" ht="15" x14ac:dyDescent="0.25">
      <c r="I79066"/>
      <c r="J79066"/>
      <c r="K79066"/>
      <c r="L79066"/>
    </row>
    <row r="79067" spans="9:12" ht="15" x14ac:dyDescent="0.25">
      <c r="I79067"/>
      <c r="J79067"/>
      <c r="K79067"/>
      <c r="L79067"/>
    </row>
    <row r="79068" spans="9:12" ht="15" x14ac:dyDescent="0.25">
      <c r="I79068"/>
      <c r="J79068"/>
      <c r="K79068"/>
      <c r="L79068"/>
    </row>
    <row r="79069" spans="9:12" ht="15" x14ac:dyDescent="0.25">
      <c r="I79069"/>
      <c r="J79069"/>
      <c r="K79069"/>
      <c r="L79069"/>
    </row>
    <row r="79070" spans="9:12" ht="15" x14ac:dyDescent="0.25">
      <c r="I79070"/>
      <c r="J79070"/>
      <c r="K79070"/>
      <c r="L79070"/>
    </row>
    <row r="79071" spans="9:12" ht="15" x14ac:dyDescent="0.25">
      <c r="I79071"/>
      <c r="J79071"/>
      <c r="K79071"/>
      <c r="L79071"/>
    </row>
    <row r="79072" spans="9:12" ht="15" x14ac:dyDescent="0.25">
      <c r="I79072"/>
      <c r="J79072"/>
      <c r="K79072"/>
      <c r="L79072"/>
    </row>
    <row r="79073" spans="9:12" ht="15" x14ac:dyDescent="0.25">
      <c r="I79073"/>
      <c r="J79073"/>
      <c r="K79073"/>
      <c r="L79073"/>
    </row>
    <row r="79074" spans="9:12" ht="15" x14ac:dyDescent="0.25">
      <c r="I79074"/>
      <c r="J79074"/>
      <c r="K79074"/>
      <c r="L79074"/>
    </row>
    <row r="79075" spans="9:12" ht="15" x14ac:dyDescent="0.25">
      <c r="I79075"/>
      <c r="J79075"/>
      <c r="K79075"/>
      <c r="L79075"/>
    </row>
    <row r="79076" spans="9:12" ht="15" x14ac:dyDescent="0.25">
      <c r="I79076"/>
      <c r="J79076"/>
      <c r="K79076"/>
      <c r="L79076"/>
    </row>
    <row r="79077" spans="9:12" ht="15" x14ac:dyDescent="0.25">
      <c r="I79077"/>
      <c r="J79077"/>
      <c r="K79077"/>
      <c r="L79077"/>
    </row>
    <row r="79078" spans="9:12" ht="15" x14ac:dyDescent="0.25">
      <c r="I79078"/>
      <c r="J79078"/>
      <c r="K79078"/>
      <c r="L79078"/>
    </row>
    <row r="79079" spans="9:12" ht="15" x14ac:dyDescent="0.25">
      <c r="I79079"/>
      <c r="J79079"/>
      <c r="K79079"/>
      <c r="L79079"/>
    </row>
    <row r="79080" spans="9:12" ht="15" x14ac:dyDescent="0.25">
      <c r="I79080"/>
      <c r="J79080"/>
      <c r="K79080"/>
      <c r="L79080"/>
    </row>
    <row r="79081" spans="9:12" ht="15" x14ac:dyDescent="0.25">
      <c r="I79081"/>
      <c r="J79081"/>
      <c r="K79081"/>
      <c r="L79081"/>
    </row>
    <row r="79082" spans="9:12" ht="15" x14ac:dyDescent="0.25">
      <c r="I79082"/>
      <c r="J79082"/>
      <c r="K79082"/>
      <c r="L79082"/>
    </row>
    <row r="79083" spans="9:12" ht="15" x14ac:dyDescent="0.25">
      <c r="I79083"/>
      <c r="J79083"/>
      <c r="K79083"/>
      <c r="L79083"/>
    </row>
    <row r="79084" spans="9:12" ht="15" x14ac:dyDescent="0.25">
      <c r="I79084"/>
      <c r="J79084"/>
      <c r="K79084"/>
      <c r="L79084"/>
    </row>
    <row r="79085" spans="9:12" ht="15" x14ac:dyDescent="0.25">
      <c r="I79085"/>
      <c r="J79085"/>
      <c r="K79085"/>
      <c r="L79085"/>
    </row>
    <row r="79086" spans="9:12" ht="15" x14ac:dyDescent="0.25">
      <c r="I79086"/>
      <c r="J79086"/>
      <c r="K79086"/>
      <c r="L79086"/>
    </row>
    <row r="79087" spans="9:12" ht="15" x14ac:dyDescent="0.25">
      <c r="I79087"/>
      <c r="J79087"/>
      <c r="K79087"/>
      <c r="L79087"/>
    </row>
    <row r="79088" spans="9:12" ht="15" x14ac:dyDescent="0.25">
      <c r="I79088"/>
      <c r="J79088"/>
      <c r="K79088"/>
      <c r="L79088"/>
    </row>
    <row r="79089" spans="9:12" ht="15" x14ac:dyDescent="0.25">
      <c r="I79089"/>
      <c r="J79089"/>
      <c r="K79089"/>
      <c r="L79089"/>
    </row>
    <row r="79090" spans="9:12" ht="15" x14ac:dyDescent="0.25">
      <c r="I79090"/>
      <c r="J79090"/>
      <c r="K79090"/>
      <c r="L79090"/>
    </row>
    <row r="79091" spans="9:12" ht="15" x14ac:dyDescent="0.25">
      <c r="I79091"/>
      <c r="J79091"/>
      <c r="K79091"/>
      <c r="L79091"/>
    </row>
    <row r="79092" spans="9:12" ht="15" x14ac:dyDescent="0.25">
      <c r="I79092"/>
      <c r="J79092"/>
      <c r="K79092"/>
      <c r="L79092"/>
    </row>
    <row r="79093" spans="9:12" ht="15" x14ac:dyDescent="0.25">
      <c r="I79093"/>
      <c r="J79093"/>
      <c r="K79093"/>
      <c r="L79093"/>
    </row>
    <row r="79094" spans="9:12" ht="15" x14ac:dyDescent="0.25">
      <c r="I79094"/>
      <c r="J79094"/>
      <c r="K79094"/>
      <c r="L79094"/>
    </row>
    <row r="79095" spans="9:12" ht="15" x14ac:dyDescent="0.25">
      <c r="I79095"/>
      <c r="J79095"/>
      <c r="K79095"/>
      <c r="L79095"/>
    </row>
    <row r="79096" spans="9:12" ht="15" x14ac:dyDescent="0.25">
      <c r="I79096"/>
      <c r="J79096"/>
      <c r="K79096"/>
      <c r="L79096"/>
    </row>
    <row r="79097" spans="9:12" ht="15" x14ac:dyDescent="0.25">
      <c r="I79097"/>
      <c r="J79097"/>
      <c r="K79097"/>
      <c r="L79097"/>
    </row>
    <row r="79098" spans="9:12" ht="15" x14ac:dyDescent="0.25">
      <c r="I79098"/>
      <c r="J79098"/>
      <c r="K79098"/>
      <c r="L79098"/>
    </row>
    <row r="79099" spans="9:12" ht="15" x14ac:dyDescent="0.25">
      <c r="I79099"/>
      <c r="J79099"/>
      <c r="K79099"/>
      <c r="L79099"/>
    </row>
    <row r="79100" spans="9:12" ht="15" x14ac:dyDescent="0.25">
      <c r="I79100"/>
      <c r="J79100"/>
      <c r="K79100"/>
      <c r="L79100"/>
    </row>
    <row r="79101" spans="9:12" ht="15" x14ac:dyDescent="0.25">
      <c r="I79101"/>
      <c r="J79101"/>
      <c r="K79101"/>
      <c r="L79101"/>
    </row>
    <row r="79102" spans="9:12" ht="15" x14ac:dyDescent="0.25">
      <c r="I79102"/>
      <c r="J79102"/>
      <c r="K79102"/>
      <c r="L79102"/>
    </row>
    <row r="79103" spans="9:12" ht="15" x14ac:dyDescent="0.25">
      <c r="I79103"/>
      <c r="J79103"/>
      <c r="K79103"/>
      <c r="L79103"/>
    </row>
    <row r="79104" spans="9:12" ht="15" x14ac:dyDescent="0.25">
      <c r="I79104"/>
      <c r="J79104"/>
      <c r="K79104"/>
      <c r="L79104"/>
    </row>
    <row r="79105" spans="9:12" ht="15" x14ac:dyDescent="0.25">
      <c r="I79105"/>
      <c r="J79105"/>
      <c r="K79105"/>
      <c r="L79105"/>
    </row>
    <row r="79106" spans="9:12" ht="15" x14ac:dyDescent="0.25">
      <c r="I79106"/>
      <c r="J79106"/>
      <c r="K79106"/>
      <c r="L79106"/>
    </row>
    <row r="79107" spans="9:12" ht="15" x14ac:dyDescent="0.25">
      <c r="I79107"/>
      <c r="J79107"/>
      <c r="K79107"/>
      <c r="L79107"/>
    </row>
    <row r="79108" spans="9:12" ht="15" x14ac:dyDescent="0.25">
      <c r="I79108"/>
      <c r="J79108"/>
      <c r="K79108"/>
      <c r="L79108"/>
    </row>
    <row r="79109" spans="9:12" ht="15" x14ac:dyDescent="0.25">
      <c r="I79109"/>
      <c r="J79109"/>
      <c r="K79109"/>
      <c r="L79109"/>
    </row>
    <row r="79110" spans="9:12" ht="15" x14ac:dyDescent="0.25">
      <c r="I79110"/>
      <c r="J79110"/>
      <c r="K79110"/>
      <c r="L79110"/>
    </row>
    <row r="79111" spans="9:12" ht="15" x14ac:dyDescent="0.25">
      <c r="I79111"/>
      <c r="J79111"/>
      <c r="K79111"/>
      <c r="L79111"/>
    </row>
    <row r="79112" spans="9:12" ht="15" x14ac:dyDescent="0.25">
      <c r="I79112"/>
      <c r="J79112"/>
      <c r="K79112"/>
      <c r="L79112"/>
    </row>
    <row r="79113" spans="9:12" ht="15" x14ac:dyDescent="0.25">
      <c r="I79113"/>
      <c r="J79113"/>
      <c r="K79113"/>
      <c r="L79113"/>
    </row>
    <row r="79114" spans="9:12" ht="15" x14ac:dyDescent="0.25">
      <c r="I79114"/>
      <c r="J79114"/>
      <c r="K79114"/>
      <c r="L79114"/>
    </row>
    <row r="79115" spans="9:12" ht="15" x14ac:dyDescent="0.25">
      <c r="I79115"/>
      <c r="J79115"/>
      <c r="K79115"/>
      <c r="L79115"/>
    </row>
    <row r="79116" spans="9:12" ht="15" x14ac:dyDescent="0.25">
      <c r="I79116"/>
      <c r="J79116"/>
      <c r="K79116"/>
      <c r="L79116"/>
    </row>
    <row r="79117" spans="9:12" ht="15" x14ac:dyDescent="0.25">
      <c r="I79117"/>
      <c r="J79117"/>
      <c r="K79117"/>
      <c r="L79117"/>
    </row>
    <row r="79118" spans="9:12" ht="15" x14ac:dyDescent="0.25">
      <c r="I79118"/>
      <c r="J79118"/>
      <c r="K79118"/>
      <c r="L79118"/>
    </row>
    <row r="79119" spans="9:12" ht="15" x14ac:dyDescent="0.25">
      <c r="I79119"/>
      <c r="J79119"/>
      <c r="K79119"/>
      <c r="L79119"/>
    </row>
    <row r="79120" spans="9:12" ht="15" x14ac:dyDescent="0.25">
      <c r="I79120"/>
      <c r="J79120"/>
      <c r="K79120"/>
      <c r="L79120"/>
    </row>
    <row r="79121" spans="9:12" ht="15" x14ac:dyDescent="0.25">
      <c r="I79121"/>
      <c r="J79121"/>
      <c r="K79121"/>
      <c r="L79121"/>
    </row>
    <row r="79122" spans="9:12" ht="15" x14ac:dyDescent="0.25">
      <c r="I79122"/>
      <c r="J79122"/>
      <c r="K79122"/>
      <c r="L79122"/>
    </row>
    <row r="79123" spans="9:12" ht="15" x14ac:dyDescent="0.25">
      <c r="I79123"/>
      <c r="J79123"/>
      <c r="K79123"/>
      <c r="L79123"/>
    </row>
    <row r="79124" spans="9:12" ht="15" x14ac:dyDescent="0.25">
      <c r="I79124"/>
      <c r="J79124"/>
      <c r="K79124"/>
      <c r="L79124"/>
    </row>
    <row r="79125" spans="9:12" ht="15" x14ac:dyDescent="0.25">
      <c r="I79125"/>
      <c r="J79125"/>
      <c r="K79125"/>
      <c r="L79125"/>
    </row>
    <row r="79126" spans="9:12" ht="15" x14ac:dyDescent="0.25">
      <c r="I79126"/>
      <c r="J79126"/>
      <c r="K79126"/>
      <c r="L79126"/>
    </row>
    <row r="79127" spans="9:12" ht="15" x14ac:dyDescent="0.25">
      <c r="I79127"/>
      <c r="J79127"/>
      <c r="K79127"/>
      <c r="L79127"/>
    </row>
    <row r="79128" spans="9:12" ht="15" x14ac:dyDescent="0.25">
      <c r="I79128"/>
      <c r="J79128"/>
      <c r="K79128"/>
      <c r="L79128"/>
    </row>
    <row r="79129" spans="9:12" ht="15" x14ac:dyDescent="0.25">
      <c r="I79129"/>
      <c r="J79129"/>
      <c r="K79129"/>
      <c r="L79129"/>
    </row>
    <row r="79130" spans="9:12" ht="15" x14ac:dyDescent="0.25">
      <c r="I79130"/>
      <c r="J79130"/>
      <c r="K79130"/>
      <c r="L79130"/>
    </row>
    <row r="79131" spans="9:12" ht="15" x14ac:dyDescent="0.25">
      <c r="I79131"/>
      <c r="J79131"/>
      <c r="K79131"/>
      <c r="L79131"/>
    </row>
    <row r="79132" spans="9:12" ht="15" x14ac:dyDescent="0.25">
      <c r="I79132"/>
      <c r="J79132"/>
      <c r="K79132"/>
      <c r="L79132"/>
    </row>
    <row r="79133" spans="9:12" ht="15" x14ac:dyDescent="0.25">
      <c r="I79133"/>
      <c r="J79133"/>
      <c r="K79133"/>
      <c r="L79133"/>
    </row>
    <row r="79134" spans="9:12" ht="15" x14ac:dyDescent="0.25">
      <c r="I79134"/>
      <c r="J79134"/>
      <c r="K79134"/>
      <c r="L79134"/>
    </row>
    <row r="79135" spans="9:12" ht="15" x14ac:dyDescent="0.25">
      <c r="I79135"/>
      <c r="J79135"/>
      <c r="K79135"/>
      <c r="L79135"/>
    </row>
    <row r="79136" spans="9:12" ht="15" x14ac:dyDescent="0.25">
      <c r="I79136"/>
      <c r="J79136"/>
      <c r="K79136"/>
      <c r="L79136"/>
    </row>
    <row r="79137" spans="9:12" ht="15" x14ac:dyDescent="0.25">
      <c r="I79137"/>
      <c r="J79137"/>
      <c r="K79137"/>
      <c r="L79137"/>
    </row>
    <row r="79138" spans="9:12" ht="15" x14ac:dyDescent="0.25">
      <c r="I79138"/>
      <c r="J79138"/>
      <c r="K79138"/>
      <c r="L79138"/>
    </row>
    <row r="79139" spans="9:12" ht="15" x14ac:dyDescent="0.25">
      <c r="I79139"/>
      <c r="J79139"/>
      <c r="K79139"/>
      <c r="L79139"/>
    </row>
    <row r="79140" spans="9:12" ht="15" x14ac:dyDescent="0.25">
      <c r="I79140"/>
      <c r="J79140"/>
      <c r="K79140"/>
      <c r="L79140"/>
    </row>
    <row r="79141" spans="9:12" ht="15" x14ac:dyDescent="0.25">
      <c r="I79141"/>
      <c r="J79141"/>
      <c r="K79141"/>
      <c r="L79141"/>
    </row>
    <row r="79142" spans="9:12" ht="15" x14ac:dyDescent="0.25">
      <c r="I79142"/>
      <c r="J79142"/>
      <c r="K79142"/>
      <c r="L79142"/>
    </row>
    <row r="79143" spans="9:12" ht="15" x14ac:dyDescent="0.25">
      <c r="I79143"/>
      <c r="J79143"/>
      <c r="K79143"/>
      <c r="L79143"/>
    </row>
    <row r="79144" spans="9:12" ht="15" x14ac:dyDescent="0.25">
      <c r="I79144"/>
      <c r="J79144"/>
      <c r="K79144"/>
      <c r="L79144"/>
    </row>
    <row r="79145" spans="9:12" ht="15" x14ac:dyDescent="0.25">
      <c r="I79145"/>
      <c r="J79145"/>
      <c r="K79145"/>
      <c r="L79145"/>
    </row>
    <row r="79146" spans="9:12" ht="15" x14ac:dyDescent="0.25">
      <c r="I79146"/>
      <c r="J79146"/>
      <c r="K79146"/>
      <c r="L79146"/>
    </row>
    <row r="79147" spans="9:12" ht="15" x14ac:dyDescent="0.25">
      <c r="I79147"/>
      <c r="J79147"/>
      <c r="K79147"/>
      <c r="L79147"/>
    </row>
    <row r="79148" spans="9:12" ht="15" x14ac:dyDescent="0.25">
      <c r="I79148"/>
      <c r="J79148"/>
      <c r="K79148"/>
      <c r="L79148"/>
    </row>
    <row r="79149" spans="9:12" ht="15" x14ac:dyDescent="0.25">
      <c r="I79149"/>
      <c r="J79149"/>
      <c r="K79149"/>
      <c r="L79149"/>
    </row>
    <row r="79150" spans="9:12" ht="15" x14ac:dyDescent="0.25">
      <c r="I79150"/>
      <c r="J79150"/>
      <c r="K79150"/>
      <c r="L79150"/>
    </row>
    <row r="79151" spans="9:12" ht="15" x14ac:dyDescent="0.25">
      <c r="I79151"/>
      <c r="J79151"/>
      <c r="K79151"/>
      <c r="L79151"/>
    </row>
    <row r="79152" spans="9:12" ht="15" x14ac:dyDescent="0.25">
      <c r="I79152"/>
      <c r="J79152"/>
      <c r="K79152"/>
      <c r="L79152"/>
    </row>
    <row r="79153" spans="9:12" ht="15" x14ac:dyDescent="0.25">
      <c r="I79153"/>
      <c r="J79153"/>
      <c r="K79153"/>
      <c r="L79153"/>
    </row>
    <row r="79154" spans="9:12" ht="15" x14ac:dyDescent="0.25">
      <c r="I79154"/>
      <c r="J79154"/>
      <c r="K79154"/>
      <c r="L79154"/>
    </row>
    <row r="79155" spans="9:12" ht="15" x14ac:dyDescent="0.25">
      <c r="I79155"/>
      <c r="J79155"/>
      <c r="K79155"/>
      <c r="L79155"/>
    </row>
    <row r="79156" spans="9:12" ht="15" x14ac:dyDescent="0.25">
      <c r="I79156"/>
      <c r="J79156"/>
      <c r="K79156"/>
      <c r="L79156"/>
    </row>
    <row r="79157" spans="9:12" ht="15" x14ac:dyDescent="0.25">
      <c r="I79157"/>
      <c r="J79157"/>
      <c r="K79157"/>
      <c r="L79157"/>
    </row>
    <row r="79158" spans="9:12" ht="15" x14ac:dyDescent="0.25">
      <c r="I79158"/>
      <c r="J79158"/>
      <c r="K79158"/>
      <c r="L79158"/>
    </row>
    <row r="79159" spans="9:12" ht="15" x14ac:dyDescent="0.25">
      <c r="I79159"/>
      <c r="J79159"/>
      <c r="K79159"/>
      <c r="L79159"/>
    </row>
    <row r="79160" spans="9:12" ht="15" x14ac:dyDescent="0.25">
      <c r="I79160"/>
      <c r="J79160"/>
      <c r="K79160"/>
      <c r="L79160"/>
    </row>
    <row r="79161" spans="9:12" ht="15" x14ac:dyDescent="0.25">
      <c r="I79161"/>
      <c r="J79161"/>
      <c r="K79161"/>
      <c r="L79161"/>
    </row>
    <row r="79162" spans="9:12" ht="15" x14ac:dyDescent="0.25">
      <c r="I79162"/>
      <c r="J79162"/>
      <c r="K79162"/>
      <c r="L79162"/>
    </row>
    <row r="79163" spans="9:12" ht="15" x14ac:dyDescent="0.25">
      <c r="I79163"/>
      <c r="J79163"/>
      <c r="K79163"/>
      <c r="L79163"/>
    </row>
    <row r="79164" spans="9:12" ht="15" x14ac:dyDescent="0.25">
      <c r="I79164"/>
      <c r="J79164"/>
      <c r="K79164"/>
      <c r="L79164"/>
    </row>
    <row r="79165" spans="9:12" ht="15" x14ac:dyDescent="0.25">
      <c r="I79165"/>
      <c r="J79165"/>
      <c r="K79165"/>
      <c r="L79165"/>
    </row>
    <row r="79166" spans="9:12" ht="15" x14ac:dyDescent="0.25">
      <c r="I79166"/>
      <c r="J79166"/>
      <c r="K79166"/>
      <c r="L79166"/>
    </row>
    <row r="79167" spans="9:12" ht="15" x14ac:dyDescent="0.25">
      <c r="I79167"/>
      <c r="J79167"/>
      <c r="K79167"/>
      <c r="L79167"/>
    </row>
    <row r="79168" spans="9:12" ht="15" x14ac:dyDescent="0.25">
      <c r="I79168"/>
      <c r="J79168"/>
      <c r="K79168"/>
      <c r="L79168"/>
    </row>
    <row r="79169" spans="9:12" ht="15" x14ac:dyDescent="0.25">
      <c r="I79169"/>
      <c r="J79169"/>
      <c r="K79169"/>
      <c r="L79169"/>
    </row>
    <row r="79170" spans="9:12" ht="15" x14ac:dyDescent="0.25">
      <c r="I79170"/>
      <c r="J79170"/>
      <c r="K79170"/>
      <c r="L79170"/>
    </row>
    <row r="79171" spans="9:12" ht="15" x14ac:dyDescent="0.25">
      <c r="I79171"/>
      <c r="J79171"/>
      <c r="K79171"/>
      <c r="L79171"/>
    </row>
    <row r="79172" spans="9:12" ht="15" x14ac:dyDescent="0.25">
      <c r="I79172"/>
      <c r="J79172"/>
      <c r="K79172"/>
      <c r="L79172"/>
    </row>
    <row r="79173" spans="9:12" ht="15" x14ac:dyDescent="0.25">
      <c r="I79173"/>
      <c r="J79173"/>
      <c r="K79173"/>
      <c r="L79173"/>
    </row>
    <row r="79174" spans="9:12" ht="15" x14ac:dyDescent="0.25">
      <c r="I79174"/>
      <c r="J79174"/>
      <c r="K79174"/>
      <c r="L79174"/>
    </row>
    <row r="79175" spans="9:12" ht="15" x14ac:dyDescent="0.25">
      <c r="I79175"/>
      <c r="J79175"/>
      <c r="K79175"/>
      <c r="L79175"/>
    </row>
    <row r="79176" spans="9:12" ht="15" x14ac:dyDescent="0.25">
      <c r="I79176"/>
      <c r="J79176"/>
      <c r="K79176"/>
      <c r="L79176"/>
    </row>
    <row r="79177" spans="9:12" ht="15" x14ac:dyDescent="0.25">
      <c r="I79177"/>
      <c r="J79177"/>
      <c r="K79177"/>
      <c r="L79177"/>
    </row>
    <row r="79178" spans="9:12" ht="15" x14ac:dyDescent="0.25">
      <c r="I79178"/>
      <c r="J79178"/>
      <c r="K79178"/>
      <c r="L79178"/>
    </row>
    <row r="79179" spans="9:12" ht="15" x14ac:dyDescent="0.25">
      <c r="I79179"/>
      <c r="J79179"/>
      <c r="K79179"/>
      <c r="L79179"/>
    </row>
    <row r="79180" spans="9:12" ht="15" x14ac:dyDescent="0.25">
      <c r="I79180"/>
      <c r="J79180"/>
      <c r="K79180"/>
      <c r="L79180"/>
    </row>
    <row r="79181" spans="9:12" ht="15" x14ac:dyDescent="0.25">
      <c r="I79181"/>
      <c r="J79181"/>
      <c r="K79181"/>
      <c r="L79181"/>
    </row>
    <row r="79182" spans="9:12" ht="15" x14ac:dyDescent="0.25">
      <c r="I79182"/>
      <c r="J79182"/>
      <c r="K79182"/>
      <c r="L79182"/>
    </row>
    <row r="79183" spans="9:12" ht="15" x14ac:dyDescent="0.25">
      <c r="I79183"/>
      <c r="J79183"/>
      <c r="K79183"/>
      <c r="L79183"/>
    </row>
    <row r="79184" spans="9:12" ht="15" x14ac:dyDescent="0.25">
      <c r="I79184"/>
      <c r="J79184"/>
      <c r="K79184"/>
      <c r="L79184"/>
    </row>
    <row r="79185" spans="9:12" ht="15" x14ac:dyDescent="0.25">
      <c r="I79185"/>
      <c r="J79185"/>
      <c r="K79185"/>
      <c r="L79185"/>
    </row>
    <row r="79186" spans="9:12" ht="15" x14ac:dyDescent="0.25">
      <c r="I79186"/>
      <c r="J79186"/>
      <c r="K79186"/>
      <c r="L79186"/>
    </row>
    <row r="79187" spans="9:12" ht="15" x14ac:dyDescent="0.25">
      <c r="I79187"/>
      <c r="J79187"/>
      <c r="K79187"/>
      <c r="L79187"/>
    </row>
    <row r="79188" spans="9:12" ht="15" x14ac:dyDescent="0.25">
      <c r="I79188"/>
      <c r="J79188"/>
      <c r="K79188"/>
      <c r="L79188"/>
    </row>
    <row r="79189" spans="9:12" ht="15" x14ac:dyDescent="0.25">
      <c r="I79189"/>
      <c r="J79189"/>
      <c r="K79189"/>
      <c r="L79189"/>
    </row>
    <row r="79190" spans="9:12" ht="15" x14ac:dyDescent="0.25">
      <c r="I79190"/>
      <c r="J79190"/>
      <c r="K79190"/>
      <c r="L79190"/>
    </row>
    <row r="79191" spans="9:12" ht="15" x14ac:dyDescent="0.25">
      <c r="I79191"/>
      <c r="J79191"/>
      <c r="K79191"/>
      <c r="L79191"/>
    </row>
    <row r="79192" spans="9:12" ht="15" x14ac:dyDescent="0.25">
      <c r="I79192"/>
      <c r="J79192"/>
      <c r="K79192"/>
      <c r="L79192"/>
    </row>
    <row r="79193" spans="9:12" ht="15" x14ac:dyDescent="0.25">
      <c r="I79193"/>
      <c r="J79193"/>
      <c r="K79193"/>
      <c r="L79193"/>
    </row>
    <row r="79194" spans="9:12" ht="15" x14ac:dyDescent="0.25">
      <c r="I79194"/>
      <c r="J79194"/>
      <c r="K79194"/>
      <c r="L79194"/>
    </row>
    <row r="79195" spans="9:12" ht="15" x14ac:dyDescent="0.25">
      <c r="I79195"/>
      <c r="J79195"/>
      <c r="K79195"/>
      <c r="L79195"/>
    </row>
    <row r="79196" spans="9:12" ht="15" x14ac:dyDescent="0.25">
      <c r="I79196"/>
      <c r="J79196"/>
      <c r="K79196"/>
      <c r="L79196"/>
    </row>
    <row r="79197" spans="9:12" ht="15" x14ac:dyDescent="0.25">
      <c r="I79197"/>
      <c r="J79197"/>
      <c r="K79197"/>
      <c r="L79197"/>
    </row>
    <row r="79198" spans="9:12" ht="15" x14ac:dyDescent="0.25">
      <c r="I79198"/>
      <c r="J79198"/>
      <c r="K79198"/>
      <c r="L79198"/>
    </row>
    <row r="79199" spans="9:12" ht="15" x14ac:dyDescent="0.25">
      <c r="I79199"/>
      <c r="J79199"/>
      <c r="K79199"/>
      <c r="L79199"/>
    </row>
    <row r="79200" spans="9:12" ht="15" x14ac:dyDescent="0.25">
      <c r="I79200"/>
      <c r="J79200"/>
      <c r="K79200"/>
      <c r="L79200"/>
    </row>
    <row r="79201" spans="9:12" ht="15" x14ac:dyDescent="0.25">
      <c r="I79201"/>
      <c r="J79201"/>
      <c r="K79201"/>
      <c r="L79201"/>
    </row>
    <row r="79202" spans="9:12" ht="15" x14ac:dyDescent="0.25">
      <c r="I79202"/>
      <c r="J79202"/>
      <c r="K79202"/>
      <c r="L79202"/>
    </row>
    <row r="79203" spans="9:12" ht="15" x14ac:dyDescent="0.25">
      <c r="I79203"/>
      <c r="J79203"/>
      <c r="K79203"/>
      <c r="L79203"/>
    </row>
    <row r="79204" spans="9:12" ht="15" x14ac:dyDescent="0.25">
      <c r="I79204"/>
      <c r="J79204"/>
      <c r="K79204"/>
      <c r="L79204"/>
    </row>
    <row r="79205" spans="9:12" ht="15" x14ac:dyDescent="0.25">
      <c r="I79205"/>
      <c r="J79205"/>
      <c r="K79205"/>
      <c r="L79205"/>
    </row>
    <row r="79206" spans="9:12" ht="15" x14ac:dyDescent="0.25">
      <c r="I79206"/>
      <c r="J79206"/>
      <c r="K79206"/>
      <c r="L79206"/>
    </row>
    <row r="79207" spans="9:12" ht="15" x14ac:dyDescent="0.25">
      <c r="I79207"/>
      <c r="J79207"/>
      <c r="K79207"/>
      <c r="L79207"/>
    </row>
    <row r="79208" spans="9:12" ht="15" x14ac:dyDescent="0.25">
      <c r="I79208"/>
      <c r="J79208"/>
      <c r="K79208"/>
      <c r="L79208"/>
    </row>
    <row r="79209" spans="9:12" ht="15" x14ac:dyDescent="0.25">
      <c r="I79209"/>
      <c r="J79209"/>
      <c r="K79209"/>
      <c r="L79209"/>
    </row>
    <row r="79210" spans="9:12" ht="15" x14ac:dyDescent="0.25">
      <c r="I79210"/>
      <c r="J79210"/>
      <c r="K79210"/>
      <c r="L79210"/>
    </row>
    <row r="79211" spans="9:12" ht="15" x14ac:dyDescent="0.25">
      <c r="I79211"/>
      <c r="J79211"/>
      <c r="K79211"/>
      <c r="L79211"/>
    </row>
    <row r="79212" spans="9:12" ht="15" x14ac:dyDescent="0.25">
      <c r="I79212"/>
      <c r="J79212"/>
      <c r="K79212"/>
      <c r="L79212"/>
    </row>
    <row r="79213" spans="9:12" ht="15" x14ac:dyDescent="0.25">
      <c r="I79213"/>
      <c r="J79213"/>
      <c r="K79213"/>
      <c r="L79213"/>
    </row>
    <row r="79214" spans="9:12" ht="15" x14ac:dyDescent="0.25">
      <c r="I79214"/>
      <c r="J79214"/>
      <c r="K79214"/>
      <c r="L79214"/>
    </row>
    <row r="79215" spans="9:12" ht="15" x14ac:dyDescent="0.25">
      <c r="I79215"/>
      <c r="J79215"/>
      <c r="K79215"/>
      <c r="L79215"/>
    </row>
    <row r="79216" spans="9:12" ht="15" x14ac:dyDescent="0.25">
      <c r="I79216"/>
      <c r="J79216"/>
      <c r="K79216"/>
      <c r="L79216"/>
    </row>
    <row r="79217" spans="9:12" ht="15" x14ac:dyDescent="0.25">
      <c r="I79217"/>
      <c r="J79217"/>
      <c r="K79217"/>
      <c r="L79217"/>
    </row>
    <row r="79218" spans="9:12" ht="15" x14ac:dyDescent="0.25">
      <c r="I79218"/>
      <c r="J79218"/>
      <c r="K79218"/>
      <c r="L79218"/>
    </row>
    <row r="79219" spans="9:12" ht="15" x14ac:dyDescent="0.25">
      <c r="I79219"/>
      <c r="J79219"/>
      <c r="K79219"/>
      <c r="L79219"/>
    </row>
    <row r="79220" spans="9:12" ht="15" x14ac:dyDescent="0.25">
      <c r="I79220"/>
      <c r="J79220"/>
      <c r="K79220"/>
      <c r="L79220"/>
    </row>
    <row r="79221" spans="9:12" ht="15" x14ac:dyDescent="0.25">
      <c r="I79221"/>
      <c r="J79221"/>
      <c r="K79221"/>
      <c r="L79221"/>
    </row>
    <row r="79222" spans="9:12" ht="15" x14ac:dyDescent="0.25">
      <c r="I79222"/>
      <c r="J79222"/>
      <c r="K79222"/>
      <c r="L79222"/>
    </row>
    <row r="79223" spans="9:12" ht="15" x14ac:dyDescent="0.25">
      <c r="I79223"/>
      <c r="J79223"/>
      <c r="K79223"/>
      <c r="L79223"/>
    </row>
    <row r="79224" spans="9:12" ht="15" x14ac:dyDescent="0.25">
      <c r="I79224"/>
      <c r="J79224"/>
      <c r="K79224"/>
      <c r="L79224"/>
    </row>
    <row r="79225" spans="9:12" ht="15" x14ac:dyDescent="0.25">
      <c r="I79225"/>
      <c r="J79225"/>
      <c r="K79225"/>
      <c r="L79225"/>
    </row>
    <row r="79226" spans="9:12" ht="15" x14ac:dyDescent="0.25">
      <c r="I79226"/>
      <c r="J79226"/>
      <c r="K79226"/>
      <c r="L79226"/>
    </row>
    <row r="79227" spans="9:12" ht="15" x14ac:dyDescent="0.25">
      <c r="I79227"/>
      <c r="J79227"/>
      <c r="K79227"/>
      <c r="L79227"/>
    </row>
    <row r="79228" spans="9:12" ht="15" x14ac:dyDescent="0.25">
      <c r="I79228"/>
      <c r="J79228"/>
      <c r="K79228"/>
      <c r="L79228"/>
    </row>
    <row r="79229" spans="9:12" ht="15" x14ac:dyDescent="0.25">
      <c r="I79229"/>
      <c r="J79229"/>
      <c r="K79229"/>
      <c r="L79229"/>
    </row>
    <row r="79230" spans="9:12" ht="15" x14ac:dyDescent="0.25">
      <c r="I79230"/>
      <c r="J79230"/>
      <c r="K79230"/>
      <c r="L79230"/>
    </row>
    <row r="79231" spans="9:12" ht="15" x14ac:dyDescent="0.25">
      <c r="I79231"/>
      <c r="J79231"/>
      <c r="K79231"/>
      <c r="L79231"/>
    </row>
    <row r="79232" spans="9:12" ht="15" x14ac:dyDescent="0.25">
      <c r="I79232"/>
      <c r="J79232"/>
      <c r="K79232"/>
      <c r="L79232"/>
    </row>
    <row r="79233" spans="9:12" ht="15" x14ac:dyDescent="0.25">
      <c r="I79233"/>
      <c r="J79233"/>
      <c r="K79233"/>
      <c r="L79233"/>
    </row>
    <row r="79234" spans="9:12" ht="15" x14ac:dyDescent="0.25">
      <c r="I79234"/>
      <c r="J79234"/>
      <c r="K79234"/>
      <c r="L79234"/>
    </row>
    <row r="79235" spans="9:12" ht="15" x14ac:dyDescent="0.25">
      <c r="I79235"/>
      <c r="J79235"/>
      <c r="K79235"/>
      <c r="L79235"/>
    </row>
    <row r="79236" spans="9:12" ht="15" x14ac:dyDescent="0.25">
      <c r="I79236"/>
      <c r="J79236"/>
      <c r="K79236"/>
      <c r="L79236"/>
    </row>
    <row r="79237" spans="9:12" ht="15" x14ac:dyDescent="0.25">
      <c r="I79237"/>
      <c r="J79237"/>
      <c r="K79237"/>
      <c r="L79237"/>
    </row>
    <row r="79238" spans="9:12" ht="15" x14ac:dyDescent="0.25">
      <c r="I79238"/>
      <c r="J79238"/>
      <c r="K79238"/>
      <c r="L79238"/>
    </row>
    <row r="79239" spans="9:12" ht="15" x14ac:dyDescent="0.25">
      <c r="I79239"/>
      <c r="J79239"/>
      <c r="K79239"/>
      <c r="L79239"/>
    </row>
    <row r="79240" spans="9:12" ht="15" x14ac:dyDescent="0.25">
      <c r="I79240"/>
      <c r="J79240"/>
      <c r="K79240"/>
      <c r="L79240"/>
    </row>
    <row r="79241" spans="9:12" ht="15" x14ac:dyDescent="0.25">
      <c r="I79241"/>
      <c r="J79241"/>
      <c r="K79241"/>
      <c r="L79241"/>
    </row>
    <row r="79242" spans="9:12" ht="15" x14ac:dyDescent="0.25">
      <c r="I79242"/>
      <c r="J79242"/>
      <c r="K79242"/>
      <c r="L79242"/>
    </row>
    <row r="79243" spans="9:12" ht="15" x14ac:dyDescent="0.25">
      <c r="I79243"/>
      <c r="J79243"/>
      <c r="K79243"/>
      <c r="L79243"/>
    </row>
    <row r="79244" spans="9:12" ht="15" x14ac:dyDescent="0.25">
      <c r="I79244"/>
      <c r="J79244"/>
      <c r="K79244"/>
      <c r="L79244"/>
    </row>
    <row r="79245" spans="9:12" ht="15" x14ac:dyDescent="0.25">
      <c r="I79245"/>
      <c r="J79245"/>
      <c r="K79245"/>
      <c r="L79245"/>
    </row>
    <row r="79246" spans="9:12" ht="15" x14ac:dyDescent="0.25">
      <c r="I79246"/>
      <c r="J79246"/>
      <c r="K79246"/>
      <c r="L79246"/>
    </row>
    <row r="79247" spans="9:12" ht="15" x14ac:dyDescent="0.25">
      <c r="I79247"/>
      <c r="J79247"/>
      <c r="K79247"/>
      <c r="L79247"/>
    </row>
    <row r="79248" spans="9:12" ht="15" x14ac:dyDescent="0.25">
      <c r="I79248"/>
      <c r="J79248"/>
      <c r="K79248"/>
      <c r="L79248"/>
    </row>
    <row r="79249" spans="9:12" ht="15" x14ac:dyDescent="0.25">
      <c r="I79249"/>
      <c r="J79249"/>
      <c r="K79249"/>
      <c r="L79249"/>
    </row>
    <row r="79250" spans="9:12" ht="15" x14ac:dyDescent="0.25">
      <c r="I79250"/>
      <c r="J79250"/>
      <c r="K79250"/>
      <c r="L79250"/>
    </row>
    <row r="79251" spans="9:12" ht="15" x14ac:dyDescent="0.25">
      <c r="I79251"/>
      <c r="J79251"/>
      <c r="K79251"/>
      <c r="L79251"/>
    </row>
    <row r="79252" spans="9:12" ht="15" x14ac:dyDescent="0.25">
      <c r="I79252"/>
      <c r="J79252"/>
      <c r="K79252"/>
      <c r="L79252"/>
    </row>
    <row r="79253" spans="9:12" ht="15" x14ac:dyDescent="0.25">
      <c r="I79253"/>
      <c r="J79253"/>
      <c r="K79253"/>
      <c r="L79253"/>
    </row>
    <row r="79254" spans="9:12" ht="15" x14ac:dyDescent="0.25">
      <c r="I79254"/>
      <c r="J79254"/>
      <c r="K79254"/>
      <c r="L79254"/>
    </row>
    <row r="79255" spans="9:12" ht="15" x14ac:dyDescent="0.25">
      <c r="I79255"/>
      <c r="J79255"/>
      <c r="K79255"/>
      <c r="L79255"/>
    </row>
    <row r="79256" spans="9:12" ht="15" x14ac:dyDescent="0.25">
      <c r="I79256"/>
      <c r="J79256"/>
      <c r="K79256"/>
      <c r="L79256"/>
    </row>
    <row r="79257" spans="9:12" ht="15" x14ac:dyDescent="0.25">
      <c r="I79257"/>
      <c r="J79257"/>
      <c r="K79257"/>
      <c r="L79257"/>
    </row>
    <row r="79258" spans="9:12" ht="15" x14ac:dyDescent="0.25">
      <c r="I79258"/>
      <c r="J79258"/>
      <c r="K79258"/>
      <c r="L79258"/>
    </row>
    <row r="79259" spans="9:12" ht="15" x14ac:dyDescent="0.25">
      <c r="I79259"/>
      <c r="J79259"/>
      <c r="K79259"/>
      <c r="L79259"/>
    </row>
    <row r="79260" spans="9:12" ht="15" x14ac:dyDescent="0.25">
      <c r="I79260"/>
      <c r="J79260"/>
      <c r="K79260"/>
      <c r="L79260"/>
    </row>
    <row r="79261" spans="9:12" ht="15" x14ac:dyDescent="0.25">
      <c r="I79261"/>
      <c r="J79261"/>
      <c r="K79261"/>
      <c r="L79261"/>
    </row>
    <row r="79262" spans="9:12" ht="15" x14ac:dyDescent="0.25">
      <c r="I79262"/>
      <c r="J79262"/>
      <c r="K79262"/>
      <c r="L79262"/>
    </row>
    <row r="79263" spans="9:12" ht="15" x14ac:dyDescent="0.25">
      <c r="I79263"/>
      <c r="J79263"/>
      <c r="K79263"/>
      <c r="L79263"/>
    </row>
    <row r="79264" spans="9:12" ht="15" x14ac:dyDescent="0.25">
      <c r="I79264"/>
      <c r="J79264"/>
      <c r="K79264"/>
      <c r="L79264"/>
    </row>
    <row r="79265" spans="9:12" ht="15" x14ac:dyDescent="0.25">
      <c r="I79265"/>
      <c r="J79265"/>
      <c r="K79265"/>
      <c r="L79265"/>
    </row>
    <row r="79266" spans="9:12" ht="15" x14ac:dyDescent="0.25">
      <c r="I79266"/>
      <c r="J79266"/>
      <c r="K79266"/>
      <c r="L79266"/>
    </row>
    <row r="79267" spans="9:12" ht="15" x14ac:dyDescent="0.25">
      <c r="I79267"/>
      <c r="J79267"/>
      <c r="K79267"/>
      <c r="L79267"/>
    </row>
    <row r="79268" spans="9:12" ht="15" x14ac:dyDescent="0.25">
      <c r="I79268"/>
      <c r="J79268"/>
      <c r="K79268"/>
      <c r="L79268"/>
    </row>
    <row r="79269" spans="9:12" ht="15" x14ac:dyDescent="0.25">
      <c r="I79269"/>
      <c r="J79269"/>
      <c r="K79269"/>
      <c r="L79269"/>
    </row>
    <row r="79270" spans="9:12" ht="15" x14ac:dyDescent="0.25">
      <c r="I79270"/>
      <c r="J79270"/>
      <c r="K79270"/>
      <c r="L79270"/>
    </row>
    <row r="79271" spans="9:12" ht="15" x14ac:dyDescent="0.25">
      <c r="I79271"/>
      <c r="J79271"/>
      <c r="K79271"/>
      <c r="L79271"/>
    </row>
    <row r="79272" spans="9:12" ht="15" x14ac:dyDescent="0.25">
      <c r="I79272"/>
      <c r="J79272"/>
      <c r="K79272"/>
      <c r="L79272"/>
    </row>
    <row r="79273" spans="9:12" ht="15" x14ac:dyDescent="0.25">
      <c r="I79273"/>
      <c r="J79273"/>
      <c r="K79273"/>
      <c r="L79273"/>
    </row>
    <row r="79274" spans="9:12" ht="15" x14ac:dyDescent="0.25">
      <c r="I79274"/>
      <c r="J79274"/>
      <c r="K79274"/>
      <c r="L79274"/>
    </row>
    <row r="79275" spans="9:12" ht="15" x14ac:dyDescent="0.25">
      <c r="I79275"/>
      <c r="J79275"/>
      <c r="K79275"/>
      <c r="L79275"/>
    </row>
    <row r="79276" spans="9:12" ht="15" x14ac:dyDescent="0.25">
      <c r="I79276"/>
      <c r="J79276"/>
      <c r="K79276"/>
      <c r="L79276"/>
    </row>
    <row r="79277" spans="9:12" ht="15" x14ac:dyDescent="0.25">
      <c r="I79277"/>
      <c r="J79277"/>
      <c r="K79277"/>
      <c r="L79277"/>
    </row>
    <row r="79278" spans="9:12" ht="15" x14ac:dyDescent="0.25">
      <c r="I79278"/>
      <c r="J79278"/>
      <c r="K79278"/>
      <c r="L79278"/>
    </row>
    <row r="79279" spans="9:12" ht="15" x14ac:dyDescent="0.25">
      <c r="I79279"/>
      <c r="J79279"/>
      <c r="K79279"/>
      <c r="L79279"/>
    </row>
    <row r="79280" spans="9:12" ht="15" x14ac:dyDescent="0.25">
      <c r="I79280"/>
      <c r="J79280"/>
      <c r="K79280"/>
      <c r="L79280"/>
    </row>
    <row r="79281" spans="9:12" ht="15" x14ac:dyDescent="0.25">
      <c r="I79281"/>
      <c r="J79281"/>
      <c r="K79281"/>
      <c r="L79281"/>
    </row>
    <row r="79282" spans="9:12" ht="15" x14ac:dyDescent="0.25">
      <c r="I79282"/>
      <c r="J79282"/>
      <c r="K79282"/>
      <c r="L79282"/>
    </row>
    <row r="79283" spans="9:12" ht="15" x14ac:dyDescent="0.25">
      <c r="I79283"/>
      <c r="J79283"/>
      <c r="K79283"/>
      <c r="L79283"/>
    </row>
    <row r="79284" spans="9:12" ht="15" x14ac:dyDescent="0.25">
      <c r="I79284"/>
      <c r="J79284"/>
      <c r="K79284"/>
      <c r="L79284"/>
    </row>
    <row r="79285" spans="9:12" ht="15" x14ac:dyDescent="0.25">
      <c r="I79285"/>
      <c r="J79285"/>
      <c r="K79285"/>
      <c r="L79285"/>
    </row>
    <row r="79286" spans="9:12" ht="15" x14ac:dyDescent="0.25">
      <c r="I79286"/>
      <c r="J79286"/>
      <c r="K79286"/>
      <c r="L79286"/>
    </row>
    <row r="79287" spans="9:12" ht="15" x14ac:dyDescent="0.25">
      <c r="I79287"/>
      <c r="J79287"/>
      <c r="K79287"/>
      <c r="L79287"/>
    </row>
    <row r="79288" spans="9:12" ht="15" x14ac:dyDescent="0.25">
      <c r="I79288"/>
      <c r="J79288"/>
      <c r="K79288"/>
      <c r="L79288"/>
    </row>
    <row r="79289" spans="9:12" ht="15" x14ac:dyDescent="0.25">
      <c r="I79289"/>
      <c r="J79289"/>
      <c r="K79289"/>
      <c r="L79289"/>
    </row>
    <row r="79290" spans="9:12" ht="15" x14ac:dyDescent="0.25">
      <c r="I79290"/>
      <c r="J79290"/>
      <c r="K79290"/>
      <c r="L79290"/>
    </row>
    <row r="79291" spans="9:12" ht="15" x14ac:dyDescent="0.25">
      <c r="I79291"/>
      <c r="J79291"/>
      <c r="K79291"/>
      <c r="L79291"/>
    </row>
    <row r="79292" spans="9:12" ht="15" x14ac:dyDescent="0.25">
      <c r="I79292"/>
      <c r="J79292"/>
      <c r="K79292"/>
      <c r="L79292"/>
    </row>
    <row r="79293" spans="9:12" ht="15" x14ac:dyDescent="0.25">
      <c r="I79293"/>
      <c r="J79293"/>
      <c r="K79293"/>
      <c r="L79293"/>
    </row>
    <row r="79294" spans="9:12" ht="15" x14ac:dyDescent="0.25">
      <c r="I79294"/>
      <c r="J79294"/>
      <c r="K79294"/>
      <c r="L79294"/>
    </row>
    <row r="79295" spans="9:12" ht="15" x14ac:dyDescent="0.25">
      <c r="I79295"/>
      <c r="J79295"/>
      <c r="K79295"/>
      <c r="L79295"/>
    </row>
    <row r="79296" spans="9:12" ht="15" x14ac:dyDescent="0.25">
      <c r="I79296"/>
      <c r="J79296"/>
      <c r="K79296"/>
      <c r="L79296"/>
    </row>
    <row r="79297" spans="9:12" ht="15" x14ac:dyDescent="0.25">
      <c r="I79297"/>
      <c r="J79297"/>
      <c r="K79297"/>
      <c r="L79297"/>
    </row>
    <row r="79298" spans="9:12" ht="15" x14ac:dyDescent="0.25">
      <c r="I79298"/>
      <c r="J79298"/>
      <c r="K79298"/>
      <c r="L79298"/>
    </row>
    <row r="79299" spans="9:12" ht="15" x14ac:dyDescent="0.25">
      <c r="I79299"/>
      <c r="J79299"/>
      <c r="K79299"/>
      <c r="L79299"/>
    </row>
    <row r="79300" spans="9:12" ht="15" x14ac:dyDescent="0.25">
      <c r="I79300"/>
      <c r="J79300"/>
      <c r="K79300"/>
      <c r="L79300"/>
    </row>
    <row r="79301" spans="9:12" ht="15" x14ac:dyDescent="0.25">
      <c r="I79301"/>
      <c r="J79301"/>
      <c r="K79301"/>
      <c r="L79301"/>
    </row>
    <row r="79302" spans="9:12" ht="15" x14ac:dyDescent="0.25">
      <c r="I79302"/>
      <c r="J79302"/>
      <c r="K79302"/>
      <c r="L79302"/>
    </row>
    <row r="79303" spans="9:12" ht="15" x14ac:dyDescent="0.25">
      <c r="I79303"/>
      <c r="J79303"/>
      <c r="K79303"/>
      <c r="L79303"/>
    </row>
    <row r="79304" spans="9:12" ht="15" x14ac:dyDescent="0.25">
      <c r="I79304"/>
      <c r="J79304"/>
      <c r="K79304"/>
      <c r="L79304"/>
    </row>
    <row r="79305" spans="9:12" ht="15" x14ac:dyDescent="0.25">
      <c r="I79305"/>
      <c r="J79305"/>
      <c r="K79305"/>
      <c r="L79305"/>
    </row>
    <row r="79306" spans="9:12" ht="15" x14ac:dyDescent="0.25">
      <c r="I79306"/>
      <c r="J79306"/>
      <c r="K79306"/>
      <c r="L79306"/>
    </row>
    <row r="79307" spans="9:12" ht="15" x14ac:dyDescent="0.25">
      <c r="I79307"/>
      <c r="J79307"/>
      <c r="K79307"/>
      <c r="L79307"/>
    </row>
    <row r="79308" spans="9:12" ht="15" x14ac:dyDescent="0.25">
      <c r="I79308"/>
      <c r="J79308"/>
      <c r="K79308"/>
      <c r="L79308"/>
    </row>
    <row r="79309" spans="9:12" ht="15" x14ac:dyDescent="0.25">
      <c r="I79309"/>
      <c r="J79309"/>
      <c r="K79309"/>
      <c r="L79309"/>
    </row>
    <row r="79310" spans="9:12" ht="15" x14ac:dyDescent="0.25">
      <c r="I79310"/>
      <c r="J79310"/>
      <c r="K79310"/>
      <c r="L79310"/>
    </row>
    <row r="79311" spans="9:12" ht="15" x14ac:dyDescent="0.25">
      <c r="I79311"/>
      <c r="J79311"/>
      <c r="K79311"/>
      <c r="L79311"/>
    </row>
    <row r="79312" spans="9:12" ht="15" x14ac:dyDescent="0.25">
      <c r="I79312"/>
      <c r="J79312"/>
      <c r="K79312"/>
      <c r="L79312"/>
    </row>
    <row r="79313" spans="9:12" ht="15" x14ac:dyDescent="0.25">
      <c r="I79313"/>
      <c r="J79313"/>
      <c r="K79313"/>
      <c r="L79313"/>
    </row>
    <row r="79314" spans="9:12" ht="15" x14ac:dyDescent="0.25">
      <c r="I79314"/>
      <c r="J79314"/>
      <c r="K79314"/>
      <c r="L79314"/>
    </row>
    <row r="79315" spans="9:12" ht="15" x14ac:dyDescent="0.25">
      <c r="I79315"/>
      <c r="J79315"/>
      <c r="K79315"/>
      <c r="L79315"/>
    </row>
    <row r="79316" spans="9:12" ht="15" x14ac:dyDescent="0.25">
      <c r="I79316"/>
      <c r="J79316"/>
      <c r="K79316"/>
      <c r="L79316"/>
    </row>
    <row r="79317" spans="9:12" ht="15" x14ac:dyDescent="0.25">
      <c r="I79317"/>
      <c r="J79317"/>
      <c r="K79317"/>
      <c r="L79317"/>
    </row>
    <row r="79318" spans="9:12" ht="15" x14ac:dyDescent="0.25">
      <c r="I79318"/>
      <c r="J79318"/>
      <c r="K79318"/>
      <c r="L79318"/>
    </row>
    <row r="79319" spans="9:12" ht="15" x14ac:dyDescent="0.25">
      <c r="I79319"/>
      <c r="J79319"/>
      <c r="K79319"/>
      <c r="L79319"/>
    </row>
    <row r="79320" spans="9:12" ht="15" x14ac:dyDescent="0.25">
      <c r="I79320"/>
      <c r="J79320"/>
      <c r="K79320"/>
      <c r="L79320"/>
    </row>
    <row r="79321" spans="9:12" ht="15" x14ac:dyDescent="0.25">
      <c r="I79321"/>
      <c r="J79321"/>
      <c r="K79321"/>
      <c r="L79321"/>
    </row>
    <row r="79322" spans="9:12" ht="15" x14ac:dyDescent="0.25">
      <c r="I79322"/>
      <c r="J79322"/>
      <c r="K79322"/>
      <c r="L79322"/>
    </row>
    <row r="79323" spans="9:12" ht="15" x14ac:dyDescent="0.25">
      <c r="I79323"/>
      <c r="J79323"/>
      <c r="K79323"/>
      <c r="L79323"/>
    </row>
    <row r="79324" spans="9:12" ht="15" x14ac:dyDescent="0.25">
      <c r="I79324"/>
      <c r="J79324"/>
      <c r="K79324"/>
      <c r="L79324"/>
    </row>
    <row r="79325" spans="9:12" ht="15" x14ac:dyDescent="0.25">
      <c r="I79325"/>
      <c r="J79325"/>
      <c r="K79325"/>
      <c r="L79325"/>
    </row>
    <row r="79326" spans="9:12" ht="15" x14ac:dyDescent="0.25">
      <c r="I79326"/>
      <c r="J79326"/>
      <c r="K79326"/>
      <c r="L79326"/>
    </row>
    <row r="79327" spans="9:12" ht="15" x14ac:dyDescent="0.25">
      <c r="I79327"/>
      <c r="J79327"/>
      <c r="K79327"/>
      <c r="L79327"/>
    </row>
    <row r="79328" spans="9:12" ht="15" x14ac:dyDescent="0.25">
      <c r="I79328"/>
      <c r="J79328"/>
      <c r="K79328"/>
      <c r="L79328"/>
    </row>
    <row r="79329" spans="9:12" ht="15" x14ac:dyDescent="0.25">
      <c r="I79329"/>
      <c r="J79329"/>
      <c r="K79329"/>
      <c r="L79329"/>
    </row>
    <row r="79330" spans="9:12" ht="15" x14ac:dyDescent="0.25">
      <c r="I79330"/>
      <c r="J79330"/>
      <c r="K79330"/>
      <c r="L79330"/>
    </row>
    <row r="79331" spans="9:12" ht="15" x14ac:dyDescent="0.25">
      <c r="I79331"/>
      <c r="J79331"/>
      <c r="K79331"/>
      <c r="L79331"/>
    </row>
    <row r="79332" spans="9:12" ht="15" x14ac:dyDescent="0.25">
      <c r="I79332"/>
      <c r="J79332"/>
      <c r="K79332"/>
      <c r="L79332"/>
    </row>
    <row r="79333" spans="9:12" ht="15" x14ac:dyDescent="0.25">
      <c r="I79333"/>
      <c r="J79333"/>
      <c r="K79333"/>
      <c r="L79333"/>
    </row>
    <row r="79334" spans="9:12" ht="15" x14ac:dyDescent="0.25">
      <c r="I79334"/>
      <c r="J79334"/>
      <c r="K79334"/>
      <c r="L79334"/>
    </row>
    <row r="79335" spans="9:12" ht="15" x14ac:dyDescent="0.25">
      <c r="I79335"/>
      <c r="J79335"/>
      <c r="K79335"/>
      <c r="L79335"/>
    </row>
    <row r="79336" spans="9:12" ht="15" x14ac:dyDescent="0.25">
      <c r="I79336"/>
      <c r="J79336"/>
      <c r="K79336"/>
      <c r="L79336"/>
    </row>
    <row r="79337" spans="9:12" ht="15" x14ac:dyDescent="0.25">
      <c r="I79337"/>
      <c r="J79337"/>
      <c r="K79337"/>
      <c r="L79337"/>
    </row>
    <row r="79338" spans="9:12" ht="15" x14ac:dyDescent="0.25">
      <c r="I79338"/>
      <c r="J79338"/>
      <c r="K79338"/>
      <c r="L79338"/>
    </row>
    <row r="79339" spans="9:12" ht="15" x14ac:dyDescent="0.25">
      <c r="I79339"/>
      <c r="J79339"/>
      <c r="K79339"/>
      <c r="L79339"/>
    </row>
    <row r="79340" spans="9:12" ht="15" x14ac:dyDescent="0.25">
      <c r="I79340"/>
      <c r="J79340"/>
      <c r="K79340"/>
      <c r="L79340"/>
    </row>
    <row r="79341" spans="9:12" ht="15" x14ac:dyDescent="0.25">
      <c r="I79341"/>
      <c r="J79341"/>
      <c r="K79341"/>
      <c r="L79341"/>
    </row>
    <row r="79342" spans="9:12" ht="15" x14ac:dyDescent="0.25">
      <c r="I79342"/>
      <c r="J79342"/>
      <c r="K79342"/>
      <c r="L79342"/>
    </row>
    <row r="79343" spans="9:12" ht="15" x14ac:dyDescent="0.25">
      <c r="I79343"/>
      <c r="J79343"/>
      <c r="K79343"/>
      <c r="L79343"/>
    </row>
    <row r="79344" spans="9:12" ht="15" x14ac:dyDescent="0.25">
      <c r="I79344"/>
      <c r="J79344"/>
      <c r="K79344"/>
      <c r="L79344"/>
    </row>
    <row r="79345" spans="9:12" ht="15" x14ac:dyDescent="0.25">
      <c r="I79345"/>
      <c r="J79345"/>
      <c r="K79345"/>
      <c r="L79345"/>
    </row>
    <row r="79346" spans="9:12" ht="15" x14ac:dyDescent="0.25">
      <c r="I79346"/>
      <c r="J79346"/>
      <c r="K79346"/>
      <c r="L79346"/>
    </row>
    <row r="79347" spans="9:12" ht="15" x14ac:dyDescent="0.25">
      <c r="I79347"/>
      <c r="J79347"/>
      <c r="K79347"/>
      <c r="L79347"/>
    </row>
    <row r="79348" spans="9:12" ht="15" x14ac:dyDescent="0.25">
      <c r="I79348"/>
      <c r="J79348"/>
      <c r="K79348"/>
      <c r="L79348"/>
    </row>
    <row r="79349" spans="9:12" ht="15" x14ac:dyDescent="0.25">
      <c r="I79349"/>
      <c r="J79349"/>
      <c r="K79349"/>
      <c r="L79349"/>
    </row>
    <row r="79350" spans="9:12" ht="15" x14ac:dyDescent="0.25">
      <c r="I79350"/>
      <c r="J79350"/>
      <c r="K79350"/>
      <c r="L79350"/>
    </row>
    <row r="79351" spans="9:12" ht="15" x14ac:dyDescent="0.25">
      <c r="I79351"/>
      <c r="J79351"/>
      <c r="K79351"/>
      <c r="L79351"/>
    </row>
    <row r="79352" spans="9:12" ht="15" x14ac:dyDescent="0.25">
      <c r="I79352"/>
      <c r="J79352"/>
      <c r="K79352"/>
      <c r="L79352"/>
    </row>
    <row r="79353" spans="9:12" ht="15" x14ac:dyDescent="0.25">
      <c r="I79353"/>
      <c r="J79353"/>
      <c r="K79353"/>
      <c r="L79353"/>
    </row>
    <row r="79354" spans="9:12" ht="15" x14ac:dyDescent="0.25">
      <c r="I79354"/>
      <c r="J79354"/>
      <c r="K79354"/>
      <c r="L79354"/>
    </row>
    <row r="79355" spans="9:12" ht="15" x14ac:dyDescent="0.25">
      <c r="I79355"/>
      <c r="J79355"/>
      <c r="K79355"/>
      <c r="L79355"/>
    </row>
    <row r="79356" spans="9:12" ht="15" x14ac:dyDescent="0.25">
      <c r="I79356"/>
      <c r="J79356"/>
      <c r="K79356"/>
      <c r="L79356"/>
    </row>
    <row r="79357" spans="9:12" ht="15" x14ac:dyDescent="0.25">
      <c r="I79357"/>
      <c r="J79357"/>
      <c r="K79357"/>
      <c r="L79357"/>
    </row>
    <row r="79358" spans="9:12" ht="15" x14ac:dyDescent="0.25">
      <c r="I79358"/>
      <c r="J79358"/>
      <c r="K79358"/>
      <c r="L79358"/>
    </row>
    <row r="79359" spans="9:12" ht="15" x14ac:dyDescent="0.25">
      <c r="I79359"/>
      <c r="J79359"/>
      <c r="K79359"/>
      <c r="L79359"/>
    </row>
    <row r="79360" spans="9:12" ht="15" x14ac:dyDescent="0.25">
      <c r="I79360"/>
      <c r="J79360"/>
      <c r="K79360"/>
      <c r="L79360"/>
    </row>
    <row r="79361" spans="9:12" ht="15" x14ac:dyDescent="0.25">
      <c r="I79361"/>
      <c r="J79361"/>
      <c r="K79361"/>
      <c r="L79361"/>
    </row>
    <row r="79362" spans="9:12" ht="15" x14ac:dyDescent="0.25">
      <c r="I79362"/>
      <c r="J79362"/>
      <c r="K79362"/>
      <c r="L79362"/>
    </row>
    <row r="79363" spans="9:12" ht="15" x14ac:dyDescent="0.25">
      <c r="I79363"/>
      <c r="J79363"/>
      <c r="K79363"/>
      <c r="L79363"/>
    </row>
    <row r="79364" spans="9:12" ht="15" x14ac:dyDescent="0.25">
      <c r="I79364"/>
      <c r="J79364"/>
      <c r="K79364"/>
      <c r="L79364"/>
    </row>
    <row r="79365" spans="9:12" ht="15" x14ac:dyDescent="0.25">
      <c r="I79365"/>
      <c r="J79365"/>
      <c r="K79365"/>
      <c r="L79365"/>
    </row>
    <row r="79366" spans="9:12" ht="15" x14ac:dyDescent="0.25">
      <c r="I79366"/>
      <c r="J79366"/>
      <c r="K79366"/>
      <c r="L79366"/>
    </row>
    <row r="79367" spans="9:12" ht="15" x14ac:dyDescent="0.25">
      <c r="I79367"/>
      <c r="J79367"/>
      <c r="K79367"/>
      <c r="L79367"/>
    </row>
    <row r="79368" spans="9:12" ht="15" x14ac:dyDescent="0.25">
      <c r="I79368"/>
      <c r="J79368"/>
      <c r="K79368"/>
      <c r="L79368"/>
    </row>
    <row r="79369" spans="9:12" ht="15" x14ac:dyDescent="0.25">
      <c r="I79369"/>
      <c r="J79369"/>
      <c r="K79369"/>
      <c r="L79369"/>
    </row>
    <row r="79370" spans="9:12" ht="15" x14ac:dyDescent="0.25">
      <c r="I79370"/>
      <c r="J79370"/>
      <c r="K79370"/>
      <c r="L79370"/>
    </row>
    <row r="79371" spans="9:12" ht="15" x14ac:dyDescent="0.25">
      <c r="I79371"/>
      <c r="J79371"/>
      <c r="K79371"/>
      <c r="L79371"/>
    </row>
    <row r="79372" spans="9:12" ht="15" x14ac:dyDescent="0.25">
      <c r="I79372"/>
      <c r="J79372"/>
      <c r="K79372"/>
      <c r="L79372"/>
    </row>
    <row r="79373" spans="9:12" ht="15" x14ac:dyDescent="0.25">
      <c r="I79373"/>
      <c r="J79373"/>
      <c r="K79373"/>
      <c r="L79373"/>
    </row>
    <row r="79374" spans="9:12" ht="15" x14ac:dyDescent="0.25">
      <c r="I79374"/>
      <c r="J79374"/>
      <c r="K79374"/>
      <c r="L79374"/>
    </row>
    <row r="79375" spans="9:12" ht="15" x14ac:dyDescent="0.25">
      <c r="I79375"/>
      <c r="J79375"/>
      <c r="K79375"/>
      <c r="L79375"/>
    </row>
    <row r="79376" spans="9:12" ht="15" x14ac:dyDescent="0.25">
      <c r="I79376"/>
      <c r="J79376"/>
      <c r="K79376"/>
      <c r="L79376"/>
    </row>
    <row r="79377" spans="9:12" ht="15" x14ac:dyDescent="0.25">
      <c r="I79377"/>
      <c r="J79377"/>
      <c r="K79377"/>
      <c r="L79377"/>
    </row>
    <row r="79378" spans="9:12" ht="15" x14ac:dyDescent="0.25">
      <c r="I79378"/>
      <c r="J79378"/>
      <c r="K79378"/>
      <c r="L79378"/>
    </row>
    <row r="79379" spans="9:12" ht="15" x14ac:dyDescent="0.25">
      <c r="I79379"/>
      <c r="J79379"/>
      <c r="K79379"/>
      <c r="L79379"/>
    </row>
    <row r="79380" spans="9:12" ht="15" x14ac:dyDescent="0.25">
      <c r="I79380"/>
      <c r="J79380"/>
      <c r="K79380"/>
      <c r="L79380"/>
    </row>
    <row r="79381" spans="9:12" ht="15" x14ac:dyDescent="0.25">
      <c r="I79381"/>
      <c r="J79381"/>
      <c r="K79381"/>
      <c r="L79381"/>
    </row>
    <row r="79382" spans="9:12" ht="15" x14ac:dyDescent="0.25">
      <c r="I79382"/>
      <c r="J79382"/>
      <c r="K79382"/>
      <c r="L79382"/>
    </row>
    <row r="79383" spans="9:12" ht="15" x14ac:dyDescent="0.25">
      <c r="I79383"/>
      <c r="J79383"/>
      <c r="K79383"/>
      <c r="L79383"/>
    </row>
    <row r="79384" spans="9:12" ht="15" x14ac:dyDescent="0.25">
      <c r="I79384"/>
      <c r="J79384"/>
      <c r="K79384"/>
      <c r="L79384"/>
    </row>
    <row r="79385" spans="9:12" ht="15" x14ac:dyDescent="0.25">
      <c r="I79385"/>
      <c r="J79385"/>
      <c r="K79385"/>
      <c r="L79385"/>
    </row>
    <row r="79386" spans="9:12" ht="15" x14ac:dyDescent="0.25">
      <c r="I79386"/>
      <c r="J79386"/>
      <c r="K79386"/>
      <c r="L79386"/>
    </row>
    <row r="79387" spans="9:12" ht="15" x14ac:dyDescent="0.25">
      <c r="I79387"/>
      <c r="J79387"/>
      <c r="K79387"/>
      <c r="L79387"/>
    </row>
    <row r="79388" spans="9:12" ht="15" x14ac:dyDescent="0.25">
      <c r="I79388"/>
      <c r="J79388"/>
      <c r="K79388"/>
      <c r="L79388"/>
    </row>
    <row r="79389" spans="9:12" ht="15" x14ac:dyDescent="0.25">
      <c r="I79389"/>
      <c r="J79389"/>
      <c r="K79389"/>
      <c r="L79389"/>
    </row>
    <row r="79390" spans="9:12" ht="15" x14ac:dyDescent="0.25">
      <c r="I79390"/>
      <c r="J79390"/>
      <c r="K79390"/>
      <c r="L79390"/>
    </row>
    <row r="79391" spans="9:12" ht="15" x14ac:dyDescent="0.25">
      <c r="I79391"/>
      <c r="J79391"/>
      <c r="K79391"/>
      <c r="L79391"/>
    </row>
    <row r="79392" spans="9:12" ht="15" x14ac:dyDescent="0.25">
      <c r="I79392"/>
      <c r="J79392"/>
      <c r="K79392"/>
      <c r="L79392"/>
    </row>
    <row r="79393" spans="9:12" ht="15" x14ac:dyDescent="0.25">
      <c r="I79393"/>
      <c r="J79393"/>
      <c r="K79393"/>
      <c r="L79393"/>
    </row>
    <row r="79394" spans="9:12" ht="15" x14ac:dyDescent="0.25">
      <c r="I79394"/>
      <c r="J79394"/>
      <c r="K79394"/>
      <c r="L79394"/>
    </row>
    <row r="79395" spans="9:12" ht="15" x14ac:dyDescent="0.25">
      <c r="I79395"/>
      <c r="J79395"/>
      <c r="K79395"/>
      <c r="L79395"/>
    </row>
    <row r="79396" spans="9:12" ht="15" x14ac:dyDescent="0.25">
      <c r="I79396"/>
      <c r="J79396"/>
      <c r="K79396"/>
      <c r="L79396"/>
    </row>
    <row r="79397" spans="9:12" ht="15" x14ac:dyDescent="0.25">
      <c r="I79397"/>
      <c r="J79397"/>
      <c r="K79397"/>
      <c r="L79397"/>
    </row>
    <row r="79398" spans="9:12" ht="15" x14ac:dyDescent="0.25">
      <c r="I79398"/>
      <c r="J79398"/>
      <c r="K79398"/>
      <c r="L79398"/>
    </row>
    <row r="79399" spans="9:12" ht="15" x14ac:dyDescent="0.25">
      <c r="I79399"/>
      <c r="J79399"/>
      <c r="K79399"/>
      <c r="L79399"/>
    </row>
    <row r="79400" spans="9:12" ht="15" x14ac:dyDescent="0.25">
      <c r="I79400"/>
      <c r="J79400"/>
      <c r="K79400"/>
      <c r="L79400"/>
    </row>
    <row r="79401" spans="9:12" ht="15" x14ac:dyDescent="0.25">
      <c r="I79401"/>
      <c r="J79401"/>
      <c r="K79401"/>
      <c r="L79401"/>
    </row>
    <row r="79402" spans="9:12" ht="15" x14ac:dyDescent="0.25">
      <c r="I79402"/>
      <c r="J79402"/>
      <c r="K79402"/>
      <c r="L79402"/>
    </row>
    <row r="79403" spans="9:12" ht="15" x14ac:dyDescent="0.25">
      <c r="I79403"/>
      <c r="J79403"/>
      <c r="K79403"/>
      <c r="L79403"/>
    </row>
    <row r="79404" spans="9:12" ht="15" x14ac:dyDescent="0.25">
      <c r="I79404"/>
      <c r="J79404"/>
      <c r="K79404"/>
      <c r="L79404"/>
    </row>
    <row r="79405" spans="9:12" ht="15" x14ac:dyDescent="0.25">
      <c r="I79405"/>
      <c r="J79405"/>
      <c r="K79405"/>
      <c r="L79405"/>
    </row>
    <row r="79406" spans="9:12" ht="15" x14ac:dyDescent="0.25">
      <c r="I79406"/>
      <c r="J79406"/>
      <c r="K79406"/>
      <c r="L79406"/>
    </row>
    <row r="79407" spans="9:12" ht="15" x14ac:dyDescent="0.25">
      <c r="I79407"/>
      <c r="J79407"/>
      <c r="K79407"/>
      <c r="L79407"/>
    </row>
    <row r="79408" spans="9:12" ht="15" x14ac:dyDescent="0.25">
      <c r="I79408"/>
      <c r="J79408"/>
      <c r="K79408"/>
      <c r="L79408"/>
    </row>
    <row r="79409" spans="9:12" ht="15" x14ac:dyDescent="0.25">
      <c r="I79409"/>
      <c r="J79409"/>
      <c r="K79409"/>
      <c r="L79409"/>
    </row>
    <row r="79410" spans="9:12" ht="15" x14ac:dyDescent="0.25">
      <c r="I79410"/>
      <c r="J79410"/>
      <c r="K79410"/>
      <c r="L79410"/>
    </row>
    <row r="79411" spans="9:12" ht="15" x14ac:dyDescent="0.25">
      <c r="I79411"/>
      <c r="J79411"/>
      <c r="K79411"/>
      <c r="L79411"/>
    </row>
    <row r="79412" spans="9:12" ht="15" x14ac:dyDescent="0.25">
      <c r="I79412"/>
      <c r="J79412"/>
      <c r="K79412"/>
      <c r="L79412"/>
    </row>
    <row r="79413" spans="9:12" ht="15" x14ac:dyDescent="0.25">
      <c r="I79413"/>
      <c r="J79413"/>
      <c r="K79413"/>
      <c r="L79413"/>
    </row>
    <row r="79414" spans="9:12" ht="15" x14ac:dyDescent="0.25">
      <c r="I79414"/>
      <c r="J79414"/>
      <c r="K79414"/>
      <c r="L79414"/>
    </row>
    <row r="79415" spans="9:12" ht="15" x14ac:dyDescent="0.25">
      <c r="I79415"/>
      <c r="J79415"/>
      <c r="K79415"/>
      <c r="L79415"/>
    </row>
    <row r="79416" spans="9:12" ht="15" x14ac:dyDescent="0.25">
      <c r="I79416"/>
      <c r="J79416"/>
      <c r="K79416"/>
      <c r="L79416"/>
    </row>
    <row r="79417" spans="9:12" ht="15" x14ac:dyDescent="0.25">
      <c r="I79417"/>
      <c r="J79417"/>
      <c r="K79417"/>
      <c r="L79417"/>
    </row>
    <row r="79418" spans="9:12" ht="15" x14ac:dyDescent="0.25">
      <c r="I79418"/>
      <c r="J79418"/>
      <c r="K79418"/>
      <c r="L79418"/>
    </row>
    <row r="79419" spans="9:12" ht="15" x14ac:dyDescent="0.25">
      <c r="I79419"/>
      <c r="J79419"/>
      <c r="K79419"/>
      <c r="L79419"/>
    </row>
    <row r="79420" spans="9:12" ht="15" x14ac:dyDescent="0.25">
      <c r="I79420"/>
      <c r="J79420"/>
      <c r="K79420"/>
      <c r="L79420"/>
    </row>
    <row r="79421" spans="9:12" ht="15" x14ac:dyDescent="0.25">
      <c r="I79421"/>
      <c r="J79421"/>
      <c r="K79421"/>
      <c r="L79421"/>
    </row>
    <row r="79422" spans="9:12" ht="15" x14ac:dyDescent="0.25">
      <c r="I79422"/>
      <c r="J79422"/>
      <c r="K79422"/>
      <c r="L79422"/>
    </row>
    <row r="79423" spans="9:12" ht="15" x14ac:dyDescent="0.25">
      <c r="I79423"/>
      <c r="J79423"/>
      <c r="K79423"/>
      <c r="L79423"/>
    </row>
    <row r="79424" spans="9:12" ht="15" x14ac:dyDescent="0.25">
      <c r="I79424"/>
      <c r="J79424"/>
      <c r="K79424"/>
      <c r="L79424"/>
    </row>
    <row r="79425" spans="9:12" ht="15" x14ac:dyDescent="0.25">
      <c r="I79425"/>
      <c r="J79425"/>
      <c r="K79425"/>
      <c r="L79425"/>
    </row>
    <row r="79426" spans="9:12" ht="15" x14ac:dyDescent="0.25">
      <c r="I79426"/>
      <c r="J79426"/>
      <c r="K79426"/>
      <c r="L79426"/>
    </row>
    <row r="79427" spans="9:12" ht="15" x14ac:dyDescent="0.25">
      <c r="I79427"/>
      <c r="J79427"/>
      <c r="K79427"/>
      <c r="L79427"/>
    </row>
    <row r="79428" spans="9:12" ht="15" x14ac:dyDescent="0.25">
      <c r="I79428"/>
      <c r="J79428"/>
      <c r="K79428"/>
      <c r="L79428"/>
    </row>
    <row r="79429" spans="9:12" ht="15" x14ac:dyDescent="0.25">
      <c r="I79429"/>
      <c r="J79429"/>
      <c r="K79429"/>
      <c r="L79429"/>
    </row>
    <row r="79430" spans="9:12" ht="15" x14ac:dyDescent="0.25">
      <c r="I79430"/>
      <c r="J79430"/>
      <c r="K79430"/>
      <c r="L79430"/>
    </row>
    <row r="79431" spans="9:12" ht="15" x14ac:dyDescent="0.25">
      <c r="I79431"/>
      <c r="J79431"/>
      <c r="K79431"/>
      <c r="L79431"/>
    </row>
    <row r="79432" spans="9:12" ht="15" x14ac:dyDescent="0.25">
      <c r="I79432"/>
      <c r="J79432"/>
      <c r="K79432"/>
      <c r="L79432"/>
    </row>
    <row r="79433" spans="9:12" ht="15" x14ac:dyDescent="0.25">
      <c r="I79433"/>
      <c r="J79433"/>
      <c r="K79433"/>
      <c r="L79433"/>
    </row>
    <row r="79434" spans="9:12" ht="15" x14ac:dyDescent="0.25">
      <c r="I79434"/>
      <c r="J79434"/>
      <c r="K79434"/>
      <c r="L79434"/>
    </row>
    <row r="79435" spans="9:12" ht="15" x14ac:dyDescent="0.25">
      <c r="I79435"/>
      <c r="J79435"/>
      <c r="K79435"/>
      <c r="L79435"/>
    </row>
    <row r="79436" spans="9:12" ht="15" x14ac:dyDescent="0.25">
      <c r="I79436"/>
      <c r="J79436"/>
      <c r="K79436"/>
      <c r="L79436"/>
    </row>
    <row r="79437" spans="9:12" ht="15" x14ac:dyDescent="0.25">
      <c r="I79437"/>
      <c r="J79437"/>
      <c r="K79437"/>
      <c r="L79437"/>
    </row>
    <row r="79438" spans="9:12" ht="15" x14ac:dyDescent="0.25">
      <c r="I79438"/>
      <c r="J79438"/>
      <c r="K79438"/>
      <c r="L79438"/>
    </row>
    <row r="79439" spans="9:12" ht="15" x14ac:dyDescent="0.25">
      <c r="I79439"/>
      <c r="J79439"/>
      <c r="K79439"/>
      <c r="L79439"/>
    </row>
    <row r="79440" spans="9:12" ht="15" x14ac:dyDescent="0.25">
      <c r="I79440"/>
      <c r="J79440"/>
      <c r="K79440"/>
      <c r="L79440"/>
    </row>
    <row r="79441" spans="9:12" ht="15" x14ac:dyDescent="0.25">
      <c r="I79441"/>
      <c r="J79441"/>
      <c r="K79441"/>
      <c r="L79441"/>
    </row>
    <row r="79442" spans="9:12" ht="15" x14ac:dyDescent="0.25">
      <c r="I79442"/>
      <c r="J79442"/>
      <c r="K79442"/>
      <c r="L79442"/>
    </row>
    <row r="79443" spans="9:12" ht="15" x14ac:dyDescent="0.25">
      <c r="I79443"/>
      <c r="J79443"/>
      <c r="K79443"/>
      <c r="L79443"/>
    </row>
    <row r="79444" spans="9:12" ht="15" x14ac:dyDescent="0.25">
      <c r="I79444"/>
      <c r="J79444"/>
      <c r="K79444"/>
      <c r="L79444"/>
    </row>
    <row r="79445" spans="9:12" ht="15" x14ac:dyDescent="0.25">
      <c r="I79445"/>
      <c r="J79445"/>
      <c r="K79445"/>
      <c r="L79445"/>
    </row>
    <row r="79446" spans="9:12" ht="15" x14ac:dyDescent="0.25">
      <c r="I79446"/>
      <c r="J79446"/>
      <c r="K79446"/>
      <c r="L79446"/>
    </row>
    <row r="79447" spans="9:12" ht="15" x14ac:dyDescent="0.25">
      <c r="I79447"/>
      <c r="J79447"/>
      <c r="K79447"/>
      <c r="L79447"/>
    </row>
    <row r="79448" spans="9:12" ht="15" x14ac:dyDescent="0.25">
      <c r="I79448"/>
      <c r="J79448"/>
      <c r="K79448"/>
      <c r="L79448"/>
    </row>
    <row r="79449" spans="9:12" ht="15" x14ac:dyDescent="0.25">
      <c r="I79449"/>
      <c r="J79449"/>
      <c r="K79449"/>
      <c r="L79449"/>
    </row>
    <row r="79450" spans="9:12" ht="15" x14ac:dyDescent="0.25">
      <c r="I79450"/>
      <c r="J79450"/>
      <c r="K79450"/>
      <c r="L79450"/>
    </row>
    <row r="79451" spans="9:12" ht="15" x14ac:dyDescent="0.25">
      <c r="I79451"/>
      <c r="J79451"/>
      <c r="K79451"/>
      <c r="L79451"/>
    </row>
    <row r="79452" spans="9:12" ht="15" x14ac:dyDescent="0.25">
      <c r="I79452"/>
      <c r="J79452"/>
      <c r="K79452"/>
      <c r="L79452"/>
    </row>
    <row r="79453" spans="9:12" ht="15" x14ac:dyDescent="0.25">
      <c r="I79453"/>
      <c r="J79453"/>
      <c r="K79453"/>
      <c r="L79453"/>
    </row>
    <row r="79454" spans="9:12" ht="15" x14ac:dyDescent="0.25">
      <c r="I79454"/>
      <c r="J79454"/>
      <c r="K79454"/>
      <c r="L79454"/>
    </row>
    <row r="79455" spans="9:12" ht="15" x14ac:dyDescent="0.25">
      <c r="I79455"/>
      <c r="J79455"/>
      <c r="K79455"/>
      <c r="L79455"/>
    </row>
    <row r="79456" spans="9:12" ht="15" x14ac:dyDescent="0.25">
      <c r="I79456"/>
      <c r="J79456"/>
      <c r="K79456"/>
      <c r="L79456"/>
    </row>
    <row r="79457" spans="9:12" ht="15" x14ac:dyDescent="0.25">
      <c r="I79457"/>
      <c r="J79457"/>
      <c r="K79457"/>
      <c r="L79457"/>
    </row>
    <row r="79458" spans="9:12" ht="15" x14ac:dyDescent="0.25">
      <c r="I79458"/>
      <c r="J79458"/>
      <c r="K79458"/>
      <c r="L79458"/>
    </row>
    <row r="79459" spans="9:12" ht="15" x14ac:dyDescent="0.25">
      <c r="I79459"/>
      <c r="J79459"/>
      <c r="K79459"/>
      <c r="L79459"/>
    </row>
    <row r="79460" spans="9:12" ht="15" x14ac:dyDescent="0.25">
      <c r="I79460"/>
      <c r="J79460"/>
      <c r="K79460"/>
      <c r="L79460"/>
    </row>
    <row r="79461" spans="9:12" ht="15" x14ac:dyDescent="0.25">
      <c r="I79461"/>
      <c r="J79461"/>
      <c r="K79461"/>
      <c r="L79461"/>
    </row>
    <row r="79462" spans="9:12" ht="15" x14ac:dyDescent="0.25">
      <c r="I79462"/>
      <c r="J79462"/>
      <c r="K79462"/>
      <c r="L79462"/>
    </row>
    <row r="79463" spans="9:12" ht="15" x14ac:dyDescent="0.25">
      <c r="I79463"/>
      <c r="J79463"/>
      <c r="K79463"/>
      <c r="L79463"/>
    </row>
    <row r="79464" spans="9:12" ht="15" x14ac:dyDescent="0.25">
      <c r="I79464"/>
      <c r="J79464"/>
      <c r="K79464"/>
      <c r="L79464"/>
    </row>
    <row r="79465" spans="9:12" ht="15" x14ac:dyDescent="0.25">
      <c r="I79465"/>
      <c r="J79465"/>
      <c r="K79465"/>
      <c r="L79465"/>
    </row>
    <row r="79466" spans="9:12" ht="15" x14ac:dyDescent="0.25">
      <c r="I79466"/>
      <c r="J79466"/>
      <c r="K79466"/>
      <c r="L79466"/>
    </row>
    <row r="79467" spans="9:12" ht="15" x14ac:dyDescent="0.25">
      <c r="I79467"/>
      <c r="J79467"/>
      <c r="K79467"/>
      <c r="L79467"/>
    </row>
    <row r="79468" spans="9:12" ht="15" x14ac:dyDescent="0.25">
      <c r="I79468"/>
      <c r="J79468"/>
      <c r="K79468"/>
      <c r="L79468"/>
    </row>
    <row r="79469" spans="9:12" ht="15" x14ac:dyDescent="0.25">
      <c r="I79469"/>
      <c r="J79469"/>
      <c r="K79469"/>
      <c r="L79469"/>
    </row>
    <row r="79470" spans="9:12" ht="15" x14ac:dyDescent="0.25">
      <c r="I79470"/>
      <c r="J79470"/>
      <c r="K79470"/>
      <c r="L79470"/>
    </row>
    <row r="79471" spans="9:12" ht="15" x14ac:dyDescent="0.25">
      <c r="I79471"/>
      <c r="J79471"/>
      <c r="K79471"/>
      <c r="L79471"/>
    </row>
    <row r="79472" spans="9:12" ht="15" x14ac:dyDescent="0.25">
      <c r="I79472"/>
      <c r="J79472"/>
      <c r="K79472"/>
      <c r="L79472"/>
    </row>
    <row r="79473" spans="9:12" ht="15" x14ac:dyDescent="0.25">
      <c r="I79473"/>
      <c r="J79473"/>
      <c r="K79473"/>
      <c r="L79473"/>
    </row>
    <row r="79474" spans="9:12" ht="15" x14ac:dyDescent="0.25">
      <c r="I79474"/>
      <c r="J79474"/>
      <c r="K79474"/>
      <c r="L79474"/>
    </row>
    <row r="79475" spans="9:12" ht="15" x14ac:dyDescent="0.25">
      <c r="I79475"/>
      <c r="J79475"/>
      <c r="K79475"/>
      <c r="L79475"/>
    </row>
    <row r="79476" spans="9:12" ht="15" x14ac:dyDescent="0.25">
      <c r="I79476"/>
      <c r="J79476"/>
      <c r="K79476"/>
      <c r="L79476"/>
    </row>
    <row r="79477" spans="9:12" ht="15" x14ac:dyDescent="0.25">
      <c r="I79477"/>
      <c r="J79477"/>
      <c r="K79477"/>
      <c r="L79477"/>
    </row>
    <row r="79478" spans="9:12" ht="15" x14ac:dyDescent="0.25">
      <c r="I79478"/>
      <c r="J79478"/>
      <c r="K79478"/>
      <c r="L79478"/>
    </row>
    <row r="79479" spans="9:12" ht="15" x14ac:dyDescent="0.25">
      <c r="I79479"/>
      <c r="J79479"/>
      <c r="K79479"/>
      <c r="L79479"/>
    </row>
    <row r="79480" spans="9:12" ht="15" x14ac:dyDescent="0.25">
      <c r="I79480"/>
      <c r="J79480"/>
      <c r="K79480"/>
      <c r="L79480"/>
    </row>
    <row r="79481" spans="9:12" ht="15" x14ac:dyDescent="0.25">
      <c r="I79481"/>
      <c r="J79481"/>
      <c r="K79481"/>
      <c r="L79481"/>
    </row>
    <row r="79482" spans="9:12" ht="15" x14ac:dyDescent="0.25">
      <c r="I79482"/>
      <c r="J79482"/>
      <c r="K79482"/>
      <c r="L79482"/>
    </row>
    <row r="79483" spans="9:12" ht="15" x14ac:dyDescent="0.25">
      <c r="I79483"/>
      <c r="J79483"/>
      <c r="K79483"/>
      <c r="L79483"/>
    </row>
    <row r="79484" spans="9:12" ht="15" x14ac:dyDescent="0.25">
      <c r="I79484"/>
      <c r="J79484"/>
      <c r="K79484"/>
      <c r="L79484"/>
    </row>
    <row r="79485" spans="9:12" ht="15" x14ac:dyDescent="0.25">
      <c r="I79485"/>
      <c r="J79485"/>
      <c r="K79485"/>
      <c r="L79485"/>
    </row>
    <row r="79486" spans="9:12" ht="15" x14ac:dyDescent="0.25">
      <c r="I79486"/>
      <c r="J79486"/>
      <c r="K79486"/>
      <c r="L79486"/>
    </row>
    <row r="79487" spans="9:12" ht="15" x14ac:dyDescent="0.25">
      <c r="I79487"/>
      <c r="J79487"/>
      <c r="K79487"/>
      <c r="L79487"/>
    </row>
    <row r="79488" spans="9:12" ht="15" x14ac:dyDescent="0.25">
      <c r="I79488"/>
      <c r="J79488"/>
      <c r="K79488"/>
      <c r="L79488"/>
    </row>
    <row r="79489" spans="9:12" ht="15" x14ac:dyDescent="0.25">
      <c r="I79489"/>
      <c r="J79489"/>
      <c r="K79489"/>
      <c r="L79489"/>
    </row>
    <row r="79490" spans="9:12" ht="15" x14ac:dyDescent="0.25">
      <c r="I79490"/>
      <c r="J79490"/>
      <c r="K79490"/>
      <c r="L79490"/>
    </row>
    <row r="79491" spans="9:12" ht="15" x14ac:dyDescent="0.25">
      <c r="I79491"/>
      <c r="J79491"/>
      <c r="K79491"/>
      <c r="L79491"/>
    </row>
    <row r="79492" spans="9:12" ht="15" x14ac:dyDescent="0.25">
      <c r="I79492"/>
      <c r="J79492"/>
      <c r="K79492"/>
      <c r="L79492"/>
    </row>
    <row r="79493" spans="9:12" ht="15" x14ac:dyDescent="0.25">
      <c r="I79493"/>
      <c r="J79493"/>
      <c r="K79493"/>
      <c r="L79493"/>
    </row>
    <row r="79494" spans="9:12" ht="15" x14ac:dyDescent="0.25">
      <c r="I79494"/>
      <c r="J79494"/>
      <c r="K79494"/>
      <c r="L79494"/>
    </row>
    <row r="79495" spans="9:12" ht="15" x14ac:dyDescent="0.25">
      <c r="I79495"/>
      <c r="J79495"/>
      <c r="K79495"/>
      <c r="L79495"/>
    </row>
    <row r="79496" spans="9:12" ht="15" x14ac:dyDescent="0.25">
      <c r="I79496"/>
      <c r="J79496"/>
      <c r="K79496"/>
      <c r="L79496"/>
    </row>
    <row r="79497" spans="9:12" ht="15" x14ac:dyDescent="0.25">
      <c r="I79497"/>
      <c r="J79497"/>
      <c r="K79497"/>
      <c r="L79497"/>
    </row>
    <row r="79498" spans="9:12" ht="15" x14ac:dyDescent="0.25">
      <c r="I79498"/>
      <c r="J79498"/>
      <c r="K79498"/>
      <c r="L79498"/>
    </row>
    <row r="79499" spans="9:12" ht="15" x14ac:dyDescent="0.25">
      <c r="I79499"/>
      <c r="J79499"/>
      <c r="K79499"/>
      <c r="L79499"/>
    </row>
    <row r="79500" spans="9:12" ht="15" x14ac:dyDescent="0.25">
      <c r="I79500"/>
      <c r="J79500"/>
      <c r="K79500"/>
      <c r="L79500"/>
    </row>
    <row r="79501" spans="9:12" ht="15" x14ac:dyDescent="0.25">
      <c r="I79501"/>
      <c r="J79501"/>
      <c r="K79501"/>
      <c r="L79501"/>
    </row>
    <row r="79502" spans="9:12" ht="15" x14ac:dyDescent="0.25">
      <c r="I79502"/>
      <c r="J79502"/>
      <c r="K79502"/>
      <c r="L79502"/>
    </row>
    <row r="79503" spans="9:12" ht="15" x14ac:dyDescent="0.25">
      <c r="I79503"/>
      <c r="J79503"/>
      <c r="K79503"/>
      <c r="L79503"/>
    </row>
    <row r="79504" spans="9:12" ht="15" x14ac:dyDescent="0.25">
      <c r="I79504"/>
      <c r="J79504"/>
      <c r="K79504"/>
      <c r="L79504"/>
    </row>
    <row r="79505" spans="9:12" ht="15" x14ac:dyDescent="0.25">
      <c r="I79505"/>
      <c r="J79505"/>
      <c r="K79505"/>
      <c r="L79505"/>
    </row>
    <row r="79506" spans="9:12" ht="15" x14ac:dyDescent="0.25">
      <c r="I79506"/>
      <c r="J79506"/>
      <c r="K79506"/>
      <c r="L79506"/>
    </row>
    <row r="79507" spans="9:12" ht="15" x14ac:dyDescent="0.25">
      <c r="I79507"/>
      <c r="J79507"/>
      <c r="K79507"/>
      <c r="L79507"/>
    </row>
    <row r="79508" spans="9:12" ht="15" x14ac:dyDescent="0.25">
      <c r="I79508"/>
      <c r="J79508"/>
      <c r="K79508"/>
      <c r="L79508"/>
    </row>
    <row r="79509" spans="9:12" ht="15" x14ac:dyDescent="0.25">
      <c r="I79509"/>
      <c r="J79509"/>
      <c r="K79509"/>
      <c r="L79509"/>
    </row>
    <row r="79510" spans="9:12" ht="15" x14ac:dyDescent="0.25">
      <c r="I79510"/>
      <c r="J79510"/>
      <c r="K79510"/>
      <c r="L79510"/>
    </row>
    <row r="79511" spans="9:12" ht="15" x14ac:dyDescent="0.25">
      <c r="I79511"/>
      <c r="J79511"/>
      <c r="K79511"/>
      <c r="L79511"/>
    </row>
    <row r="79512" spans="9:12" ht="15" x14ac:dyDescent="0.25">
      <c r="I79512"/>
      <c r="J79512"/>
      <c r="K79512"/>
      <c r="L79512"/>
    </row>
    <row r="79513" spans="9:12" ht="15" x14ac:dyDescent="0.25">
      <c r="I79513"/>
      <c r="J79513"/>
      <c r="K79513"/>
      <c r="L79513"/>
    </row>
    <row r="79514" spans="9:12" ht="15" x14ac:dyDescent="0.25">
      <c r="I79514"/>
      <c r="J79514"/>
      <c r="K79514"/>
      <c r="L79514"/>
    </row>
    <row r="79515" spans="9:12" ht="15" x14ac:dyDescent="0.25">
      <c r="I79515"/>
      <c r="J79515"/>
      <c r="K79515"/>
      <c r="L79515"/>
    </row>
    <row r="79516" spans="9:12" ht="15" x14ac:dyDescent="0.25">
      <c r="I79516"/>
      <c r="J79516"/>
      <c r="K79516"/>
      <c r="L79516"/>
    </row>
    <row r="79517" spans="9:12" ht="15" x14ac:dyDescent="0.25">
      <c r="I79517"/>
      <c r="J79517"/>
      <c r="K79517"/>
      <c r="L79517"/>
    </row>
    <row r="79518" spans="9:12" ht="15" x14ac:dyDescent="0.25">
      <c r="I79518"/>
      <c r="J79518"/>
      <c r="K79518"/>
      <c r="L79518"/>
    </row>
    <row r="79519" spans="9:12" ht="15" x14ac:dyDescent="0.25">
      <c r="I79519"/>
      <c r="J79519"/>
      <c r="K79519"/>
      <c r="L79519"/>
    </row>
    <row r="79520" spans="9:12" ht="15" x14ac:dyDescent="0.25">
      <c r="I79520"/>
      <c r="J79520"/>
      <c r="K79520"/>
      <c r="L79520"/>
    </row>
    <row r="79521" spans="9:12" ht="15" x14ac:dyDescent="0.25">
      <c r="I79521"/>
      <c r="J79521"/>
      <c r="K79521"/>
      <c r="L79521"/>
    </row>
    <row r="79522" spans="9:12" ht="15" x14ac:dyDescent="0.25">
      <c r="I79522"/>
      <c r="J79522"/>
      <c r="K79522"/>
      <c r="L79522"/>
    </row>
    <row r="79523" spans="9:12" ht="15" x14ac:dyDescent="0.25">
      <c r="I79523"/>
      <c r="J79523"/>
      <c r="K79523"/>
      <c r="L79523"/>
    </row>
    <row r="79524" spans="9:12" ht="15" x14ac:dyDescent="0.25">
      <c r="I79524"/>
      <c r="J79524"/>
      <c r="K79524"/>
      <c r="L79524"/>
    </row>
    <row r="79525" spans="9:12" ht="15" x14ac:dyDescent="0.25">
      <c r="I79525"/>
      <c r="J79525"/>
      <c r="K79525"/>
      <c r="L79525"/>
    </row>
    <row r="79526" spans="9:12" ht="15" x14ac:dyDescent="0.25">
      <c r="I79526"/>
      <c r="J79526"/>
      <c r="K79526"/>
      <c r="L79526"/>
    </row>
    <row r="79527" spans="9:12" ht="15" x14ac:dyDescent="0.25">
      <c r="I79527"/>
      <c r="J79527"/>
      <c r="K79527"/>
      <c r="L79527"/>
    </row>
    <row r="79528" spans="9:12" ht="15" x14ac:dyDescent="0.25">
      <c r="I79528"/>
      <c r="J79528"/>
      <c r="K79528"/>
      <c r="L79528"/>
    </row>
    <row r="79529" spans="9:12" ht="15" x14ac:dyDescent="0.25">
      <c r="I79529"/>
      <c r="J79529"/>
      <c r="K79529"/>
      <c r="L79529"/>
    </row>
    <row r="79530" spans="9:12" ht="15" x14ac:dyDescent="0.25">
      <c r="I79530"/>
      <c r="J79530"/>
      <c r="K79530"/>
      <c r="L79530"/>
    </row>
    <row r="79531" spans="9:12" ht="15" x14ac:dyDescent="0.25">
      <c r="I79531"/>
      <c r="J79531"/>
      <c r="K79531"/>
      <c r="L79531"/>
    </row>
    <row r="79532" spans="9:12" ht="15" x14ac:dyDescent="0.25">
      <c r="I79532"/>
      <c r="J79532"/>
      <c r="K79532"/>
      <c r="L79532"/>
    </row>
    <row r="79533" spans="9:12" ht="15" x14ac:dyDescent="0.25">
      <c r="I79533"/>
      <c r="J79533"/>
      <c r="K79533"/>
      <c r="L79533"/>
    </row>
    <row r="79534" spans="9:12" ht="15" x14ac:dyDescent="0.25">
      <c r="I79534"/>
      <c r="J79534"/>
      <c r="K79534"/>
      <c r="L79534"/>
    </row>
    <row r="79535" spans="9:12" ht="15" x14ac:dyDescent="0.25">
      <c r="I79535"/>
      <c r="J79535"/>
      <c r="K79535"/>
      <c r="L79535"/>
    </row>
    <row r="79536" spans="9:12" ht="15" x14ac:dyDescent="0.25">
      <c r="I79536"/>
      <c r="J79536"/>
      <c r="K79536"/>
      <c r="L79536"/>
    </row>
    <row r="79537" spans="9:12" ht="15" x14ac:dyDescent="0.25">
      <c r="I79537"/>
      <c r="J79537"/>
      <c r="K79537"/>
      <c r="L79537"/>
    </row>
    <row r="79538" spans="9:12" ht="15" x14ac:dyDescent="0.25">
      <c r="I79538"/>
      <c r="J79538"/>
      <c r="K79538"/>
      <c r="L79538"/>
    </row>
    <row r="79539" spans="9:12" ht="15" x14ac:dyDescent="0.25">
      <c r="I79539"/>
      <c r="J79539"/>
      <c r="K79539"/>
      <c r="L79539"/>
    </row>
    <row r="79540" spans="9:12" ht="15" x14ac:dyDescent="0.25">
      <c r="I79540"/>
      <c r="J79540"/>
      <c r="K79540"/>
      <c r="L79540"/>
    </row>
    <row r="79541" spans="9:12" ht="15" x14ac:dyDescent="0.25">
      <c r="I79541"/>
      <c r="J79541"/>
      <c r="K79541"/>
      <c r="L79541"/>
    </row>
    <row r="79542" spans="9:12" ht="15" x14ac:dyDescent="0.25">
      <c r="I79542"/>
      <c r="J79542"/>
      <c r="K79542"/>
      <c r="L79542"/>
    </row>
    <row r="79543" spans="9:12" ht="15" x14ac:dyDescent="0.25">
      <c r="I79543"/>
      <c r="J79543"/>
      <c r="K79543"/>
      <c r="L79543"/>
    </row>
    <row r="79544" spans="9:12" ht="15" x14ac:dyDescent="0.25">
      <c r="I79544"/>
      <c r="J79544"/>
      <c r="K79544"/>
      <c r="L79544"/>
    </row>
    <row r="79545" spans="9:12" ht="15" x14ac:dyDescent="0.25">
      <c r="I79545"/>
      <c r="J79545"/>
      <c r="K79545"/>
      <c r="L79545"/>
    </row>
    <row r="79546" spans="9:12" ht="15" x14ac:dyDescent="0.25">
      <c r="I79546"/>
      <c r="J79546"/>
      <c r="K79546"/>
      <c r="L79546"/>
    </row>
    <row r="79547" spans="9:12" ht="15" x14ac:dyDescent="0.25">
      <c r="I79547"/>
      <c r="J79547"/>
      <c r="K79547"/>
      <c r="L79547"/>
    </row>
    <row r="79548" spans="9:12" ht="15" x14ac:dyDescent="0.25">
      <c r="I79548"/>
      <c r="J79548"/>
      <c r="K79548"/>
      <c r="L79548"/>
    </row>
    <row r="79549" spans="9:12" ht="15" x14ac:dyDescent="0.25">
      <c r="I79549"/>
      <c r="J79549"/>
      <c r="K79549"/>
      <c r="L79549"/>
    </row>
    <row r="79550" spans="9:12" ht="15" x14ac:dyDescent="0.25">
      <c r="I79550"/>
      <c r="J79550"/>
      <c r="K79550"/>
      <c r="L79550"/>
    </row>
    <row r="79551" spans="9:12" ht="15" x14ac:dyDescent="0.25">
      <c r="I79551"/>
      <c r="J79551"/>
      <c r="K79551"/>
      <c r="L79551"/>
    </row>
    <row r="79552" spans="9:12" ht="15" x14ac:dyDescent="0.25">
      <c r="I79552"/>
      <c r="J79552"/>
      <c r="K79552"/>
      <c r="L79552"/>
    </row>
    <row r="79553" spans="9:12" ht="15" x14ac:dyDescent="0.25">
      <c r="I79553"/>
      <c r="J79553"/>
      <c r="K79553"/>
      <c r="L79553"/>
    </row>
    <row r="79554" spans="9:12" ht="15" x14ac:dyDescent="0.25">
      <c r="I79554"/>
      <c r="J79554"/>
      <c r="K79554"/>
      <c r="L79554"/>
    </row>
    <row r="79555" spans="9:12" ht="15" x14ac:dyDescent="0.25">
      <c r="I79555"/>
      <c r="J79555"/>
      <c r="K79555"/>
      <c r="L79555"/>
    </row>
    <row r="79556" spans="9:12" ht="15" x14ac:dyDescent="0.25">
      <c r="I79556"/>
      <c r="J79556"/>
      <c r="K79556"/>
      <c r="L79556"/>
    </row>
    <row r="79557" spans="9:12" ht="15" x14ac:dyDescent="0.25">
      <c r="I79557"/>
      <c r="J79557"/>
      <c r="K79557"/>
      <c r="L79557"/>
    </row>
    <row r="79558" spans="9:12" ht="15" x14ac:dyDescent="0.25">
      <c r="I79558"/>
      <c r="J79558"/>
      <c r="K79558"/>
      <c r="L79558"/>
    </row>
    <row r="79559" spans="9:12" ht="15" x14ac:dyDescent="0.25">
      <c r="I79559"/>
      <c r="J79559"/>
      <c r="K79559"/>
      <c r="L79559"/>
    </row>
    <row r="79560" spans="9:12" ht="15" x14ac:dyDescent="0.25">
      <c r="I79560"/>
      <c r="J79560"/>
      <c r="K79560"/>
      <c r="L79560"/>
    </row>
    <row r="79561" spans="9:12" ht="15" x14ac:dyDescent="0.25">
      <c r="I79561"/>
      <c r="J79561"/>
      <c r="K79561"/>
      <c r="L79561"/>
    </row>
    <row r="79562" spans="9:12" ht="15" x14ac:dyDescent="0.25">
      <c r="I79562"/>
      <c r="J79562"/>
      <c r="K79562"/>
      <c r="L79562"/>
    </row>
    <row r="79563" spans="9:12" ht="15" x14ac:dyDescent="0.25">
      <c r="I79563"/>
      <c r="J79563"/>
      <c r="K79563"/>
      <c r="L79563"/>
    </row>
    <row r="79564" spans="9:12" ht="15" x14ac:dyDescent="0.25">
      <c r="I79564"/>
      <c r="J79564"/>
      <c r="K79564"/>
      <c r="L79564"/>
    </row>
    <row r="79565" spans="9:12" ht="15" x14ac:dyDescent="0.25">
      <c r="I79565"/>
      <c r="J79565"/>
      <c r="K79565"/>
      <c r="L79565"/>
    </row>
    <row r="79566" spans="9:12" ht="15" x14ac:dyDescent="0.25">
      <c r="I79566"/>
      <c r="J79566"/>
      <c r="K79566"/>
      <c r="L79566"/>
    </row>
    <row r="79567" spans="9:12" ht="15" x14ac:dyDescent="0.25">
      <c r="I79567"/>
      <c r="J79567"/>
      <c r="K79567"/>
      <c r="L79567"/>
    </row>
    <row r="79568" spans="9:12" ht="15" x14ac:dyDescent="0.25">
      <c r="I79568"/>
      <c r="J79568"/>
      <c r="K79568"/>
      <c r="L79568"/>
    </row>
    <row r="79569" spans="9:12" ht="15" x14ac:dyDescent="0.25">
      <c r="I79569"/>
      <c r="J79569"/>
      <c r="K79569"/>
      <c r="L79569"/>
    </row>
    <row r="79570" spans="9:12" ht="15" x14ac:dyDescent="0.25">
      <c r="I79570"/>
      <c r="J79570"/>
      <c r="K79570"/>
      <c r="L79570"/>
    </row>
    <row r="79571" spans="9:12" ht="15" x14ac:dyDescent="0.25">
      <c r="I79571"/>
      <c r="J79571"/>
      <c r="K79571"/>
      <c r="L79571"/>
    </row>
    <row r="79572" spans="9:12" ht="15" x14ac:dyDescent="0.25">
      <c r="I79572"/>
      <c r="J79572"/>
      <c r="K79572"/>
      <c r="L79572"/>
    </row>
    <row r="79573" spans="9:12" ht="15" x14ac:dyDescent="0.25">
      <c r="I79573"/>
      <c r="J79573"/>
      <c r="K79573"/>
      <c r="L79573"/>
    </row>
    <row r="79574" spans="9:12" ht="15" x14ac:dyDescent="0.25">
      <c r="I79574"/>
      <c r="J79574"/>
      <c r="K79574"/>
      <c r="L79574"/>
    </row>
    <row r="79575" spans="9:12" ht="15" x14ac:dyDescent="0.25">
      <c r="I79575"/>
      <c r="J79575"/>
      <c r="K79575"/>
      <c r="L79575"/>
    </row>
    <row r="79576" spans="9:12" ht="15" x14ac:dyDescent="0.25">
      <c r="I79576"/>
      <c r="J79576"/>
      <c r="K79576"/>
      <c r="L79576"/>
    </row>
    <row r="79577" spans="9:12" ht="15" x14ac:dyDescent="0.25">
      <c r="I79577"/>
      <c r="J79577"/>
      <c r="K79577"/>
      <c r="L79577"/>
    </row>
    <row r="79578" spans="9:12" ht="15" x14ac:dyDescent="0.25">
      <c r="I79578"/>
      <c r="J79578"/>
      <c r="K79578"/>
      <c r="L79578"/>
    </row>
    <row r="79579" spans="9:12" ht="15" x14ac:dyDescent="0.25">
      <c r="I79579"/>
      <c r="J79579"/>
      <c r="K79579"/>
      <c r="L79579"/>
    </row>
    <row r="79580" spans="9:12" ht="15" x14ac:dyDescent="0.25">
      <c r="I79580"/>
      <c r="J79580"/>
      <c r="K79580"/>
      <c r="L79580"/>
    </row>
    <row r="79581" spans="9:12" ht="15" x14ac:dyDescent="0.25">
      <c r="I79581"/>
      <c r="J79581"/>
      <c r="K79581"/>
      <c r="L79581"/>
    </row>
    <row r="79582" spans="9:12" ht="15" x14ac:dyDescent="0.25">
      <c r="I79582"/>
      <c r="J79582"/>
      <c r="K79582"/>
      <c r="L79582"/>
    </row>
    <row r="79583" spans="9:12" ht="15" x14ac:dyDescent="0.25">
      <c r="I79583"/>
      <c r="J79583"/>
      <c r="K79583"/>
      <c r="L79583"/>
    </row>
    <row r="79584" spans="9:12" ht="15" x14ac:dyDescent="0.25">
      <c r="I79584"/>
      <c r="J79584"/>
      <c r="K79584"/>
      <c r="L79584"/>
    </row>
    <row r="79585" spans="9:12" ht="15" x14ac:dyDescent="0.25">
      <c r="I79585"/>
      <c r="J79585"/>
      <c r="K79585"/>
      <c r="L79585"/>
    </row>
    <row r="79586" spans="9:12" ht="15" x14ac:dyDescent="0.25">
      <c r="I79586"/>
      <c r="J79586"/>
      <c r="K79586"/>
      <c r="L79586"/>
    </row>
    <row r="79587" spans="9:12" ht="15" x14ac:dyDescent="0.25">
      <c r="I79587"/>
      <c r="J79587"/>
      <c r="K79587"/>
      <c r="L79587"/>
    </row>
    <row r="79588" spans="9:12" ht="15" x14ac:dyDescent="0.25">
      <c r="I79588"/>
      <c r="J79588"/>
      <c r="K79588"/>
      <c r="L79588"/>
    </row>
    <row r="79589" spans="9:12" ht="15" x14ac:dyDescent="0.25">
      <c r="I79589"/>
      <c r="J79589"/>
      <c r="K79589"/>
      <c r="L79589"/>
    </row>
    <row r="79590" spans="9:12" ht="15" x14ac:dyDescent="0.25">
      <c r="I79590"/>
      <c r="J79590"/>
      <c r="K79590"/>
      <c r="L79590"/>
    </row>
    <row r="79591" spans="9:12" ht="15" x14ac:dyDescent="0.25">
      <c r="I79591"/>
      <c r="J79591"/>
      <c r="K79591"/>
      <c r="L79591"/>
    </row>
    <row r="79592" spans="9:12" ht="15" x14ac:dyDescent="0.25">
      <c r="I79592"/>
      <c r="J79592"/>
      <c r="K79592"/>
      <c r="L79592"/>
    </row>
    <row r="79593" spans="9:12" ht="15" x14ac:dyDescent="0.25">
      <c r="I79593"/>
      <c r="J79593"/>
      <c r="K79593"/>
      <c r="L79593"/>
    </row>
    <row r="79594" spans="9:12" ht="15" x14ac:dyDescent="0.25">
      <c r="I79594"/>
      <c r="J79594"/>
      <c r="K79594"/>
      <c r="L79594"/>
    </row>
    <row r="79595" spans="9:12" ht="15" x14ac:dyDescent="0.25">
      <c r="I79595"/>
      <c r="J79595"/>
      <c r="K79595"/>
      <c r="L79595"/>
    </row>
    <row r="79596" spans="9:12" ht="15" x14ac:dyDescent="0.25">
      <c r="I79596"/>
      <c r="J79596"/>
      <c r="K79596"/>
      <c r="L79596"/>
    </row>
    <row r="79597" spans="9:12" ht="15" x14ac:dyDescent="0.25">
      <c r="I79597"/>
      <c r="J79597"/>
      <c r="K79597"/>
      <c r="L79597"/>
    </row>
    <row r="79598" spans="9:12" ht="15" x14ac:dyDescent="0.25">
      <c r="I79598"/>
      <c r="J79598"/>
      <c r="K79598"/>
      <c r="L79598"/>
    </row>
    <row r="79599" spans="9:12" ht="15" x14ac:dyDescent="0.25">
      <c r="I79599"/>
      <c r="J79599"/>
      <c r="K79599"/>
      <c r="L79599"/>
    </row>
    <row r="79600" spans="9:12" ht="15" x14ac:dyDescent="0.25">
      <c r="I79600"/>
      <c r="J79600"/>
      <c r="K79600"/>
      <c r="L79600"/>
    </row>
    <row r="79601" spans="9:12" ht="15" x14ac:dyDescent="0.25">
      <c r="I79601"/>
      <c r="J79601"/>
      <c r="K79601"/>
      <c r="L79601"/>
    </row>
    <row r="79602" spans="9:12" ht="15" x14ac:dyDescent="0.25">
      <c r="I79602"/>
      <c r="J79602"/>
      <c r="K79602"/>
      <c r="L79602"/>
    </row>
    <row r="79603" spans="9:12" ht="15" x14ac:dyDescent="0.25">
      <c r="I79603"/>
      <c r="J79603"/>
      <c r="K79603"/>
      <c r="L79603"/>
    </row>
    <row r="79604" spans="9:12" ht="15" x14ac:dyDescent="0.25">
      <c r="I79604"/>
      <c r="J79604"/>
      <c r="K79604"/>
      <c r="L79604"/>
    </row>
    <row r="79605" spans="9:12" ht="15" x14ac:dyDescent="0.25">
      <c r="I79605"/>
      <c r="J79605"/>
      <c r="K79605"/>
      <c r="L79605"/>
    </row>
    <row r="79606" spans="9:12" ht="15" x14ac:dyDescent="0.25">
      <c r="I79606"/>
      <c r="J79606"/>
      <c r="K79606"/>
      <c r="L79606"/>
    </row>
    <row r="79607" spans="9:12" ht="15" x14ac:dyDescent="0.25">
      <c r="I79607"/>
      <c r="J79607"/>
      <c r="K79607"/>
      <c r="L79607"/>
    </row>
    <row r="79608" spans="9:12" ht="15" x14ac:dyDescent="0.25">
      <c r="I79608"/>
      <c r="J79608"/>
      <c r="K79608"/>
      <c r="L79608"/>
    </row>
    <row r="79609" spans="9:12" ht="15" x14ac:dyDescent="0.25">
      <c r="I79609"/>
      <c r="J79609"/>
      <c r="K79609"/>
      <c r="L79609"/>
    </row>
    <row r="79610" spans="9:12" ht="15" x14ac:dyDescent="0.25">
      <c r="I79610"/>
      <c r="J79610"/>
      <c r="K79610"/>
      <c r="L79610"/>
    </row>
    <row r="79611" spans="9:12" ht="15" x14ac:dyDescent="0.25">
      <c r="I79611"/>
      <c r="J79611"/>
      <c r="K79611"/>
      <c r="L79611"/>
    </row>
    <row r="79612" spans="9:12" ht="15" x14ac:dyDescent="0.25">
      <c r="I79612"/>
      <c r="J79612"/>
      <c r="K79612"/>
      <c r="L79612"/>
    </row>
    <row r="79613" spans="9:12" ht="15" x14ac:dyDescent="0.25">
      <c r="I79613"/>
      <c r="J79613"/>
      <c r="K79613"/>
      <c r="L79613"/>
    </row>
    <row r="79614" spans="9:12" ht="15" x14ac:dyDescent="0.25">
      <c r="I79614"/>
      <c r="J79614"/>
      <c r="K79614"/>
      <c r="L79614"/>
    </row>
    <row r="79615" spans="9:12" ht="15" x14ac:dyDescent="0.25">
      <c r="I79615"/>
      <c r="J79615"/>
      <c r="K79615"/>
      <c r="L79615"/>
    </row>
    <row r="79616" spans="9:12" ht="15" x14ac:dyDescent="0.25">
      <c r="I79616"/>
      <c r="J79616"/>
      <c r="K79616"/>
      <c r="L79616"/>
    </row>
    <row r="79617" spans="9:12" ht="15" x14ac:dyDescent="0.25">
      <c r="I79617"/>
      <c r="J79617"/>
      <c r="K79617"/>
      <c r="L79617"/>
    </row>
    <row r="79618" spans="9:12" ht="15" x14ac:dyDescent="0.25">
      <c r="I79618"/>
      <c r="J79618"/>
      <c r="K79618"/>
      <c r="L79618"/>
    </row>
    <row r="79619" spans="9:12" ht="15" x14ac:dyDescent="0.25">
      <c r="I79619"/>
      <c r="J79619"/>
      <c r="K79619"/>
      <c r="L79619"/>
    </row>
    <row r="79620" spans="9:12" ht="15" x14ac:dyDescent="0.25">
      <c r="I79620"/>
      <c r="J79620"/>
      <c r="K79620"/>
      <c r="L79620"/>
    </row>
    <row r="79621" spans="9:12" ht="15" x14ac:dyDescent="0.25">
      <c r="I79621"/>
      <c r="J79621"/>
      <c r="K79621"/>
      <c r="L79621"/>
    </row>
    <row r="79622" spans="9:12" ht="15" x14ac:dyDescent="0.25">
      <c r="I79622"/>
      <c r="J79622"/>
      <c r="K79622"/>
      <c r="L79622"/>
    </row>
    <row r="79623" spans="9:12" ht="15" x14ac:dyDescent="0.25">
      <c r="I79623"/>
      <c r="J79623"/>
      <c r="K79623"/>
      <c r="L79623"/>
    </row>
    <row r="79624" spans="9:12" ht="15" x14ac:dyDescent="0.25">
      <c r="I79624"/>
      <c r="J79624"/>
      <c r="K79624"/>
      <c r="L79624"/>
    </row>
    <row r="79625" spans="9:12" ht="15" x14ac:dyDescent="0.25">
      <c r="I79625"/>
      <c r="J79625"/>
      <c r="K79625"/>
      <c r="L79625"/>
    </row>
    <row r="79626" spans="9:12" ht="15" x14ac:dyDescent="0.25">
      <c r="I79626"/>
      <c r="J79626"/>
      <c r="K79626"/>
      <c r="L79626"/>
    </row>
    <row r="79627" spans="9:12" ht="15" x14ac:dyDescent="0.25">
      <c r="I79627"/>
      <c r="J79627"/>
      <c r="K79627"/>
      <c r="L79627"/>
    </row>
    <row r="79628" spans="9:12" ht="15" x14ac:dyDescent="0.25">
      <c r="I79628"/>
      <c r="J79628"/>
      <c r="K79628"/>
      <c r="L79628"/>
    </row>
    <row r="79629" spans="9:12" ht="15" x14ac:dyDescent="0.25">
      <c r="I79629"/>
      <c r="J79629"/>
      <c r="K79629"/>
      <c r="L79629"/>
    </row>
    <row r="79630" spans="9:12" ht="15" x14ac:dyDescent="0.25">
      <c r="I79630"/>
      <c r="J79630"/>
      <c r="K79630"/>
      <c r="L79630"/>
    </row>
    <row r="79631" spans="9:12" ht="15" x14ac:dyDescent="0.25">
      <c r="I79631"/>
      <c r="J79631"/>
      <c r="K79631"/>
      <c r="L79631"/>
    </row>
    <row r="79632" spans="9:12" ht="15" x14ac:dyDescent="0.25">
      <c r="I79632"/>
      <c r="J79632"/>
      <c r="K79632"/>
      <c r="L79632"/>
    </row>
    <row r="79633" spans="9:12" ht="15" x14ac:dyDescent="0.25">
      <c r="I79633"/>
      <c r="J79633"/>
      <c r="K79633"/>
      <c r="L79633"/>
    </row>
    <row r="79634" spans="9:12" ht="15" x14ac:dyDescent="0.25">
      <c r="I79634"/>
      <c r="J79634"/>
      <c r="K79634"/>
      <c r="L79634"/>
    </row>
    <row r="79635" spans="9:12" ht="15" x14ac:dyDescent="0.25">
      <c r="I79635"/>
      <c r="J79635"/>
      <c r="K79635"/>
      <c r="L79635"/>
    </row>
    <row r="79636" spans="9:12" ht="15" x14ac:dyDescent="0.25">
      <c r="I79636"/>
      <c r="J79636"/>
      <c r="K79636"/>
      <c r="L79636"/>
    </row>
    <row r="79637" spans="9:12" ht="15" x14ac:dyDescent="0.25">
      <c r="I79637"/>
      <c r="J79637"/>
      <c r="K79637"/>
      <c r="L79637"/>
    </row>
    <row r="79638" spans="9:12" ht="15" x14ac:dyDescent="0.25">
      <c r="I79638"/>
      <c r="J79638"/>
      <c r="K79638"/>
      <c r="L79638"/>
    </row>
    <row r="79639" spans="9:12" ht="15" x14ac:dyDescent="0.25">
      <c r="I79639"/>
      <c r="J79639"/>
      <c r="K79639"/>
      <c r="L79639"/>
    </row>
    <row r="79640" spans="9:12" ht="15" x14ac:dyDescent="0.25">
      <c r="I79640"/>
      <c r="J79640"/>
      <c r="K79640"/>
      <c r="L79640"/>
    </row>
    <row r="79641" spans="9:12" ht="15" x14ac:dyDescent="0.25">
      <c r="I79641"/>
      <c r="J79641"/>
      <c r="K79641"/>
      <c r="L79641"/>
    </row>
    <row r="79642" spans="9:12" ht="15" x14ac:dyDescent="0.25">
      <c r="I79642"/>
      <c r="J79642"/>
      <c r="K79642"/>
      <c r="L79642"/>
    </row>
    <row r="79643" spans="9:12" ht="15" x14ac:dyDescent="0.25">
      <c r="I79643"/>
      <c r="J79643"/>
      <c r="K79643"/>
      <c r="L79643"/>
    </row>
    <row r="79644" spans="9:12" ht="15" x14ac:dyDescent="0.25">
      <c r="I79644"/>
      <c r="J79644"/>
      <c r="K79644"/>
      <c r="L79644"/>
    </row>
    <row r="79645" spans="9:12" ht="15" x14ac:dyDescent="0.25">
      <c r="I79645"/>
      <c r="J79645"/>
      <c r="K79645"/>
      <c r="L79645"/>
    </row>
    <row r="79646" spans="9:12" ht="15" x14ac:dyDescent="0.25">
      <c r="I79646"/>
      <c r="J79646"/>
      <c r="K79646"/>
      <c r="L79646"/>
    </row>
    <row r="79647" spans="9:12" ht="15" x14ac:dyDescent="0.25">
      <c r="I79647"/>
      <c r="J79647"/>
      <c r="K79647"/>
      <c r="L79647"/>
    </row>
    <row r="79648" spans="9:12" ht="15" x14ac:dyDescent="0.25">
      <c r="I79648"/>
      <c r="J79648"/>
      <c r="K79648"/>
      <c r="L79648"/>
    </row>
    <row r="79649" spans="9:12" ht="15" x14ac:dyDescent="0.25">
      <c r="I79649"/>
      <c r="J79649"/>
      <c r="K79649"/>
      <c r="L79649"/>
    </row>
    <row r="79650" spans="9:12" ht="15" x14ac:dyDescent="0.25">
      <c r="I79650"/>
      <c r="J79650"/>
      <c r="K79650"/>
      <c r="L79650"/>
    </row>
    <row r="79651" spans="9:12" ht="15" x14ac:dyDescent="0.25">
      <c r="I79651"/>
      <c r="J79651"/>
      <c r="K79651"/>
      <c r="L79651"/>
    </row>
    <row r="79652" spans="9:12" ht="15" x14ac:dyDescent="0.25">
      <c r="I79652"/>
      <c r="J79652"/>
      <c r="K79652"/>
      <c r="L79652"/>
    </row>
    <row r="79653" spans="9:12" ht="15" x14ac:dyDescent="0.25">
      <c r="I79653"/>
      <c r="J79653"/>
      <c r="K79653"/>
      <c r="L79653"/>
    </row>
    <row r="79654" spans="9:12" ht="15" x14ac:dyDescent="0.25">
      <c r="I79654"/>
      <c r="J79654"/>
      <c r="K79654"/>
      <c r="L79654"/>
    </row>
    <row r="79655" spans="9:12" ht="15" x14ac:dyDescent="0.25">
      <c r="I79655"/>
      <c r="J79655"/>
      <c r="K79655"/>
      <c r="L79655"/>
    </row>
    <row r="79656" spans="9:12" ht="15" x14ac:dyDescent="0.25">
      <c r="I79656"/>
      <c r="J79656"/>
      <c r="K79656"/>
      <c r="L79656"/>
    </row>
    <row r="79657" spans="9:12" ht="15" x14ac:dyDescent="0.25">
      <c r="I79657"/>
      <c r="J79657"/>
      <c r="K79657"/>
      <c r="L79657"/>
    </row>
    <row r="79658" spans="9:12" ht="15" x14ac:dyDescent="0.25">
      <c r="I79658"/>
      <c r="J79658"/>
      <c r="K79658"/>
      <c r="L79658"/>
    </row>
    <row r="79659" spans="9:12" ht="15" x14ac:dyDescent="0.25">
      <c r="I79659"/>
      <c r="J79659"/>
      <c r="K79659"/>
      <c r="L79659"/>
    </row>
    <row r="79660" spans="9:12" ht="15" x14ac:dyDescent="0.25">
      <c r="I79660"/>
      <c r="J79660"/>
      <c r="K79660"/>
      <c r="L79660"/>
    </row>
    <row r="79661" spans="9:12" ht="15" x14ac:dyDescent="0.25">
      <c r="I79661"/>
      <c r="J79661"/>
      <c r="K79661"/>
      <c r="L79661"/>
    </row>
    <row r="79662" spans="9:12" ht="15" x14ac:dyDescent="0.25">
      <c r="I79662"/>
      <c r="J79662"/>
      <c r="K79662"/>
      <c r="L79662"/>
    </row>
    <row r="79663" spans="9:12" ht="15" x14ac:dyDescent="0.25">
      <c r="I79663"/>
      <c r="J79663"/>
      <c r="K79663"/>
      <c r="L79663"/>
    </row>
    <row r="79664" spans="9:12" ht="15" x14ac:dyDescent="0.25">
      <c r="I79664"/>
      <c r="J79664"/>
      <c r="K79664"/>
      <c r="L79664"/>
    </row>
    <row r="79665" spans="9:12" ht="15" x14ac:dyDescent="0.25">
      <c r="I79665"/>
      <c r="J79665"/>
      <c r="K79665"/>
      <c r="L79665"/>
    </row>
    <row r="79666" spans="9:12" ht="15" x14ac:dyDescent="0.25">
      <c r="I79666"/>
      <c r="J79666"/>
      <c r="K79666"/>
      <c r="L79666"/>
    </row>
    <row r="79667" spans="9:12" ht="15" x14ac:dyDescent="0.25">
      <c r="I79667"/>
      <c r="J79667"/>
      <c r="K79667"/>
      <c r="L79667"/>
    </row>
    <row r="79668" spans="9:12" ht="15" x14ac:dyDescent="0.25">
      <c r="I79668"/>
      <c r="J79668"/>
      <c r="K79668"/>
      <c r="L79668"/>
    </row>
    <row r="79669" spans="9:12" ht="15" x14ac:dyDescent="0.25">
      <c r="I79669"/>
      <c r="J79669"/>
      <c r="K79669"/>
      <c r="L79669"/>
    </row>
    <row r="79670" spans="9:12" ht="15" x14ac:dyDescent="0.25">
      <c r="I79670"/>
      <c r="J79670"/>
      <c r="K79670"/>
      <c r="L79670"/>
    </row>
    <row r="79671" spans="9:12" ht="15" x14ac:dyDescent="0.25">
      <c r="I79671"/>
      <c r="J79671"/>
      <c r="K79671"/>
      <c r="L79671"/>
    </row>
    <row r="79672" spans="9:12" ht="15" x14ac:dyDescent="0.25">
      <c r="I79672"/>
      <c r="J79672"/>
      <c r="K79672"/>
      <c r="L79672"/>
    </row>
    <row r="79673" spans="9:12" ht="15" x14ac:dyDescent="0.25">
      <c r="I79673"/>
      <c r="J79673"/>
      <c r="K79673"/>
      <c r="L79673"/>
    </row>
    <row r="79674" spans="9:12" ht="15" x14ac:dyDescent="0.25">
      <c r="I79674"/>
      <c r="J79674"/>
      <c r="K79674"/>
      <c r="L79674"/>
    </row>
    <row r="79675" spans="9:12" ht="15" x14ac:dyDescent="0.25">
      <c r="I79675"/>
      <c r="J79675"/>
      <c r="K79675"/>
      <c r="L79675"/>
    </row>
    <row r="79676" spans="9:12" ht="15" x14ac:dyDescent="0.25">
      <c r="I79676"/>
      <c r="J79676"/>
      <c r="K79676"/>
      <c r="L79676"/>
    </row>
    <row r="79677" spans="9:12" ht="15" x14ac:dyDescent="0.25">
      <c r="I79677"/>
      <c r="J79677"/>
      <c r="K79677"/>
      <c r="L79677"/>
    </row>
    <row r="79678" spans="9:12" ht="15" x14ac:dyDescent="0.25">
      <c r="I79678"/>
      <c r="J79678"/>
      <c r="K79678"/>
      <c r="L79678"/>
    </row>
    <row r="79679" spans="9:12" ht="15" x14ac:dyDescent="0.25">
      <c r="I79679"/>
      <c r="J79679"/>
      <c r="K79679"/>
      <c r="L79679"/>
    </row>
    <row r="79680" spans="9:12" ht="15" x14ac:dyDescent="0.25">
      <c r="I79680"/>
      <c r="J79680"/>
      <c r="K79680"/>
      <c r="L79680"/>
    </row>
    <row r="79681" spans="9:12" ht="15" x14ac:dyDescent="0.25">
      <c r="I79681"/>
      <c r="J79681"/>
      <c r="K79681"/>
      <c r="L79681"/>
    </row>
    <row r="79682" spans="9:12" ht="15" x14ac:dyDescent="0.25">
      <c r="I79682"/>
      <c r="J79682"/>
      <c r="K79682"/>
      <c r="L79682"/>
    </row>
    <row r="79683" spans="9:12" ht="15" x14ac:dyDescent="0.25">
      <c r="I79683"/>
      <c r="J79683"/>
      <c r="K79683"/>
      <c r="L79683"/>
    </row>
    <row r="79684" spans="9:12" ht="15" x14ac:dyDescent="0.25">
      <c r="I79684"/>
      <c r="J79684"/>
      <c r="K79684"/>
      <c r="L79684"/>
    </row>
    <row r="79685" spans="9:12" ht="15" x14ac:dyDescent="0.25">
      <c r="I79685"/>
      <c r="J79685"/>
      <c r="K79685"/>
      <c r="L79685"/>
    </row>
    <row r="79686" spans="9:12" ht="15" x14ac:dyDescent="0.25">
      <c r="I79686"/>
      <c r="J79686"/>
      <c r="K79686"/>
      <c r="L79686"/>
    </row>
    <row r="79687" spans="9:12" ht="15" x14ac:dyDescent="0.25">
      <c r="I79687"/>
      <c r="J79687"/>
      <c r="K79687"/>
      <c r="L79687"/>
    </row>
    <row r="79688" spans="9:12" ht="15" x14ac:dyDescent="0.25">
      <c r="I79688"/>
      <c r="J79688"/>
      <c r="K79688"/>
      <c r="L79688"/>
    </row>
    <row r="79689" spans="9:12" ht="15" x14ac:dyDescent="0.25">
      <c r="I79689"/>
      <c r="J79689"/>
      <c r="K79689"/>
      <c r="L79689"/>
    </row>
    <row r="79690" spans="9:12" ht="15" x14ac:dyDescent="0.25">
      <c r="I79690"/>
      <c r="J79690"/>
      <c r="K79690"/>
      <c r="L79690"/>
    </row>
    <row r="79691" spans="9:12" ht="15" x14ac:dyDescent="0.25">
      <c r="I79691"/>
      <c r="J79691"/>
      <c r="K79691"/>
      <c r="L79691"/>
    </row>
    <row r="79692" spans="9:12" ht="15" x14ac:dyDescent="0.25">
      <c r="I79692"/>
      <c r="J79692"/>
      <c r="K79692"/>
      <c r="L79692"/>
    </row>
    <row r="79693" spans="9:12" ht="15" x14ac:dyDescent="0.25">
      <c r="I79693"/>
      <c r="J79693"/>
      <c r="K79693"/>
      <c r="L79693"/>
    </row>
    <row r="79694" spans="9:12" ht="15" x14ac:dyDescent="0.25">
      <c r="I79694"/>
      <c r="J79694"/>
      <c r="K79694"/>
      <c r="L79694"/>
    </row>
    <row r="79695" spans="9:12" ht="15" x14ac:dyDescent="0.25">
      <c r="I79695"/>
      <c r="J79695"/>
      <c r="K79695"/>
      <c r="L79695"/>
    </row>
    <row r="79696" spans="9:12" ht="15" x14ac:dyDescent="0.25">
      <c r="I79696"/>
      <c r="J79696"/>
      <c r="K79696"/>
      <c r="L79696"/>
    </row>
    <row r="79697" spans="9:12" ht="15" x14ac:dyDescent="0.25">
      <c r="I79697"/>
      <c r="J79697"/>
      <c r="K79697"/>
      <c r="L79697"/>
    </row>
    <row r="79698" spans="9:12" ht="15" x14ac:dyDescent="0.25">
      <c r="I79698"/>
      <c r="J79698"/>
      <c r="K79698"/>
      <c r="L79698"/>
    </row>
    <row r="79699" spans="9:12" ht="15" x14ac:dyDescent="0.25">
      <c r="I79699"/>
      <c r="J79699"/>
      <c r="K79699"/>
      <c r="L79699"/>
    </row>
    <row r="79700" spans="9:12" ht="15" x14ac:dyDescent="0.25">
      <c r="I79700"/>
      <c r="J79700"/>
      <c r="K79700"/>
      <c r="L79700"/>
    </row>
    <row r="79701" spans="9:12" ht="15" x14ac:dyDescent="0.25">
      <c r="I79701"/>
      <c r="J79701"/>
      <c r="K79701"/>
      <c r="L79701"/>
    </row>
    <row r="79702" spans="9:12" ht="15" x14ac:dyDescent="0.25">
      <c r="I79702"/>
      <c r="J79702"/>
      <c r="K79702"/>
      <c r="L79702"/>
    </row>
    <row r="79703" spans="9:12" ht="15" x14ac:dyDescent="0.25">
      <c r="I79703"/>
      <c r="J79703"/>
      <c r="K79703"/>
      <c r="L79703"/>
    </row>
    <row r="79704" spans="9:12" ht="15" x14ac:dyDescent="0.25">
      <c r="I79704"/>
      <c r="J79704"/>
      <c r="K79704"/>
      <c r="L79704"/>
    </row>
    <row r="79705" spans="9:12" ht="15" x14ac:dyDescent="0.25">
      <c r="I79705"/>
      <c r="J79705"/>
      <c r="K79705"/>
      <c r="L79705"/>
    </row>
    <row r="79706" spans="9:12" ht="15" x14ac:dyDescent="0.25">
      <c r="I79706"/>
      <c r="J79706"/>
      <c r="K79706"/>
      <c r="L79706"/>
    </row>
    <row r="79707" spans="9:12" ht="15" x14ac:dyDescent="0.25">
      <c r="I79707"/>
      <c r="J79707"/>
      <c r="K79707"/>
      <c r="L79707"/>
    </row>
    <row r="79708" spans="9:12" ht="15" x14ac:dyDescent="0.25">
      <c r="I79708"/>
      <c r="J79708"/>
      <c r="K79708"/>
      <c r="L79708"/>
    </row>
    <row r="79709" spans="9:12" ht="15" x14ac:dyDescent="0.25">
      <c r="I79709"/>
      <c r="J79709"/>
      <c r="K79709"/>
      <c r="L79709"/>
    </row>
    <row r="79710" spans="9:12" ht="15" x14ac:dyDescent="0.25">
      <c r="I79710"/>
      <c r="J79710"/>
      <c r="K79710"/>
      <c r="L79710"/>
    </row>
    <row r="79711" spans="9:12" ht="15" x14ac:dyDescent="0.25">
      <c r="I79711"/>
      <c r="J79711"/>
      <c r="K79711"/>
      <c r="L79711"/>
    </row>
    <row r="79712" spans="9:12" ht="15" x14ac:dyDescent="0.25">
      <c r="I79712"/>
      <c r="J79712"/>
      <c r="K79712"/>
      <c r="L79712"/>
    </row>
    <row r="79713" spans="9:12" ht="15" x14ac:dyDescent="0.25">
      <c r="I79713"/>
      <c r="J79713"/>
      <c r="K79713"/>
      <c r="L79713"/>
    </row>
    <row r="79714" spans="9:12" ht="15" x14ac:dyDescent="0.25">
      <c r="I79714"/>
      <c r="J79714"/>
      <c r="K79714"/>
      <c r="L79714"/>
    </row>
    <row r="79715" spans="9:12" ht="15" x14ac:dyDescent="0.25">
      <c r="I79715"/>
      <c r="J79715"/>
      <c r="K79715"/>
      <c r="L79715"/>
    </row>
    <row r="79716" spans="9:12" ht="15" x14ac:dyDescent="0.25">
      <c r="I79716"/>
      <c r="J79716"/>
      <c r="K79716"/>
      <c r="L79716"/>
    </row>
    <row r="79717" spans="9:12" ht="15" x14ac:dyDescent="0.25">
      <c r="I79717"/>
      <c r="J79717"/>
      <c r="K79717"/>
      <c r="L79717"/>
    </row>
    <row r="79718" spans="9:12" ht="15" x14ac:dyDescent="0.25">
      <c r="I79718"/>
      <c r="J79718"/>
      <c r="K79718"/>
      <c r="L79718"/>
    </row>
    <row r="79719" spans="9:12" ht="15" x14ac:dyDescent="0.25">
      <c r="I79719"/>
      <c r="J79719"/>
      <c r="K79719"/>
      <c r="L79719"/>
    </row>
    <row r="79720" spans="9:12" ht="15" x14ac:dyDescent="0.25">
      <c r="I79720"/>
      <c r="J79720"/>
      <c r="K79720"/>
      <c r="L79720"/>
    </row>
    <row r="79721" spans="9:12" ht="15" x14ac:dyDescent="0.25">
      <c r="I79721"/>
      <c r="J79721"/>
      <c r="K79721"/>
      <c r="L79721"/>
    </row>
    <row r="79722" spans="9:12" ht="15" x14ac:dyDescent="0.25">
      <c r="I79722"/>
      <c r="J79722"/>
      <c r="K79722"/>
      <c r="L79722"/>
    </row>
    <row r="79723" spans="9:12" ht="15" x14ac:dyDescent="0.25">
      <c r="I79723"/>
      <c r="J79723"/>
      <c r="K79723"/>
      <c r="L79723"/>
    </row>
    <row r="79724" spans="9:12" ht="15" x14ac:dyDescent="0.25">
      <c r="I79724"/>
      <c r="J79724"/>
      <c r="K79724"/>
      <c r="L79724"/>
    </row>
    <row r="79725" spans="9:12" ht="15" x14ac:dyDescent="0.25">
      <c r="I79725"/>
      <c r="J79725"/>
      <c r="K79725"/>
      <c r="L79725"/>
    </row>
    <row r="79726" spans="9:12" ht="15" x14ac:dyDescent="0.25">
      <c r="I79726"/>
      <c r="J79726"/>
      <c r="K79726"/>
      <c r="L79726"/>
    </row>
    <row r="79727" spans="9:12" ht="15" x14ac:dyDescent="0.25">
      <c r="I79727"/>
      <c r="J79727"/>
      <c r="K79727"/>
      <c r="L79727"/>
    </row>
    <row r="79728" spans="9:12" ht="15" x14ac:dyDescent="0.25">
      <c r="I79728"/>
      <c r="J79728"/>
      <c r="K79728"/>
      <c r="L79728"/>
    </row>
    <row r="79729" spans="9:12" ht="15" x14ac:dyDescent="0.25">
      <c r="I79729"/>
      <c r="J79729"/>
      <c r="K79729"/>
      <c r="L79729"/>
    </row>
    <row r="79730" spans="9:12" ht="15" x14ac:dyDescent="0.25">
      <c r="I79730"/>
      <c r="J79730"/>
      <c r="K79730"/>
      <c r="L79730"/>
    </row>
    <row r="79731" spans="9:12" ht="15" x14ac:dyDescent="0.25">
      <c r="I79731"/>
      <c r="J79731"/>
      <c r="K79731"/>
      <c r="L79731"/>
    </row>
    <row r="79732" spans="9:12" ht="15" x14ac:dyDescent="0.25">
      <c r="I79732"/>
      <c r="J79732"/>
      <c r="K79732"/>
      <c r="L79732"/>
    </row>
    <row r="79733" spans="9:12" ht="15" x14ac:dyDescent="0.25">
      <c r="I79733"/>
      <c r="J79733"/>
      <c r="K79733"/>
      <c r="L79733"/>
    </row>
    <row r="79734" spans="9:12" ht="15" x14ac:dyDescent="0.25">
      <c r="I79734"/>
      <c r="J79734"/>
      <c r="K79734"/>
      <c r="L79734"/>
    </row>
    <row r="79735" spans="9:12" ht="15" x14ac:dyDescent="0.25">
      <c r="I79735"/>
      <c r="J79735"/>
      <c r="K79735"/>
      <c r="L79735"/>
    </row>
    <row r="79736" spans="9:12" ht="15" x14ac:dyDescent="0.25">
      <c r="I79736"/>
      <c r="J79736"/>
      <c r="K79736"/>
      <c r="L79736"/>
    </row>
    <row r="79737" spans="9:12" ht="15" x14ac:dyDescent="0.25">
      <c r="I79737"/>
      <c r="J79737"/>
      <c r="K79737"/>
      <c r="L79737"/>
    </row>
    <row r="79738" spans="9:12" ht="15" x14ac:dyDescent="0.25">
      <c r="I79738"/>
      <c r="J79738"/>
      <c r="K79738"/>
      <c r="L79738"/>
    </row>
    <row r="79739" spans="9:12" ht="15" x14ac:dyDescent="0.25">
      <c r="I79739"/>
      <c r="J79739"/>
      <c r="K79739"/>
      <c r="L79739"/>
    </row>
    <row r="79740" spans="9:12" ht="15" x14ac:dyDescent="0.25">
      <c r="I79740"/>
      <c r="J79740"/>
      <c r="K79740"/>
      <c r="L79740"/>
    </row>
    <row r="79741" spans="9:12" ht="15" x14ac:dyDescent="0.25">
      <c r="I79741"/>
      <c r="J79741"/>
      <c r="K79741"/>
      <c r="L79741"/>
    </row>
    <row r="79742" spans="9:12" ht="15" x14ac:dyDescent="0.25">
      <c r="I79742"/>
      <c r="J79742"/>
      <c r="K79742"/>
      <c r="L79742"/>
    </row>
    <row r="79743" spans="9:12" ht="15" x14ac:dyDescent="0.25">
      <c r="I79743"/>
      <c r="J79743"/>
      <c r="K79743"/>
      <c r="L79743"/>
    </row>
    <row r="79744" spans="9:12" ht="15" x14ac:dyDescent="0.25">
      <c r="I79744"/>
      <c r="J79744"/>
      <c r="K79744"/>
      <c r="L79744"/>
    </row>
    <row r="79745" spans="9:12" ht="15" x14ac:dyDescent="0.25">
      <c r="I79745"/>
      <c r="J79745"/>
      <c r="K79745"/>
      <c r="L79745"/>
    </row>
    <row r="79746" spans="9:12" ht="15" x14ac:dyDescent="0.25">
      <c r="I79746"/>
      <c r="J79746"/>
      <c r="K79746"/>
      <c r="L79746"/>
    </row>
    <row r="79747" spans="9:12" ht="15" x14ac:dyDescent="0.25">
      <c r="I79747"/>
      <c r="J79747"/>
      <c r="K79747"/>
      <c r="L79747"/>
    </row>
    <row r="79748" spans="9:12" ht="15" x14ac:dyDescent="0.25">
      <c r="I79748"/>
      <c r="J79748"/>
      <c r="K79748"/>
      <c r="L79748"/>
    </row>
    <row r="79749" spans="9:12" ht="15" x14ac:dyDescent="0.25">
      <c r="I79749"/>
      <c r="J79749"/>
      <c r="K79749"/>
      <c r="L79749"/>
    </row>
    <row r="79750" spans="9:12" ht="15" x14ac:dyDescent="0.25">
      <c r="I79750"/>
      <c r="J79750"/>
      <c r="K79750"/>
      <c r="L79750"/>
    </row>
    <row r="79751" spans="9:12" ht="15" x14ac:dyDescent="0.25">
      <c r="I79751"/>
      <c r="J79751"/>
      <c r="K79751"/>
      <c r="L79751"/>
    </row>
    <row r="79752" spans="9:12" ht="15" x14ac:dyDescent="0.25">
      <c r="I79752"/>
      <c r="J79752"/>
      <c r="K79752"/>
      <c r="L79752"/>
    </row>
    <row r="79753" spans="9:12" ht="15" x14ac:dyDescent="0.25">
      <c r="I79753"/>
      <c r="J79753"/>
      <c r="K79753"/>
      <c r="L79753"/>
    </row>
    <row r="79754" spans="9:12" ht="15" x14ac:dyDescent="0.25">
      <c r="I79754"/>
      <c r="J79754"/>
      <c r="K79754"/>
      <c r="L79754"/>
    </row>
    <row r="79755" spans="9:12" ht="15" x14ac:dyDescent="0.25">
      <c r="I79755"/>
      <c r="J79755"/>
      <c r="K79755"/>
      <c r="L79755"/>
    </row>
    <row r="79756" spans="9:12" ht="15" x14ac:dyDescent="0.25">
      <c r="I79756"/>
      <c r="J79756"/>
      <c r="K79756"/>
      <c r="L79756"/>
    </row>
    <row r="79757" spans="9:12" ht="15" x14ac:dyDescent="0.25">
      <c r="I79757"/>
      <c r="J79757"/>
      <c r="K79757"/>
      <c r="L79757"/>
    </row>
    <row r="79758" spans="9:12" ht="15" x14ac:dyDescent="0.25">
      <c r="I79758"/>
      <c r="J79758"/>
      <c r="K79758"/>
      <c r="L79758"/>
    </row>
    <row r="79759" spans="9:12" ht="15" x14ac:dyDescent="0.25">
      <c r="I79759"/>
      <c r="J79759"/>
      <c r="K79759"/>
      <c r="L79759"/>
    </row>
    <row r="79760" spans="9:12" ht="15" x14ac:dyDescent="0.25">
      <c r="I79760"/>
      <c r="J79760"/>
      <c r="K79760"/>
      <c r="L79760"/>
    </row>
    <row r="79761" spans="9:12" ht="15" x14ac:dyDescent="0.25">
      <c r="I79761"/>
      <c r="J79761"/>
      <c r="K79761"/>
      <c r="L79761"/>
    </row>
    <row r="79762" spans="9:12" ht="15" x14ac:dyDescent="0.25">
      <c r="I79762"/>
      <c r="J79762"/>
      <c r="K79762"/>
      <c r="L79762"/>
    </row>
    <row r="79763" spans="9:12" ht="15" x14ac:dyDescent="0.25">
      <c r="I79763"/>
      <c r="J79763"/>
      <c r="K79763"/>
      <c r="L79763"/>
    </row>
    <row r="79764" spans="9:12" ht="15" x14ac:dyDescent="0.25">
      <c r="I79764"/>
      <c r="J79764"/>
      <c r="K79764"/>
      <c r="L79764"/>
    </row>
    <row r="79765" spans="9:12" ht="15" x14ac:dyDescent="0.25">
      <c r="I79765"/>
      <c r="J79765"/>
      <c r="K79765"/>
      <c r="L79765"/>
    </row>
    <row r="79766" spans="9:12" ht="15" x14ac:dyDescent="0.25">
      <c r="I79766"/>
      <c r="J79766"/>
      <c r="K79766"/>
      <c r="L79766"/>
    </row>
    <row r="79767" spans="9:12" ht="15" x14ac:dyDescent="0.25">
      <c r="I79767"/>
      <c r="J79767"/>
      <c r="K79767"/>
      <c r="L79767"/>
    </row>
    <row r="79768" spans="9:12" ht="15" x14ac:dyDescent="0.25">
      <c r="I79768"/>
      <c r="J79768"/>
      <c r="K79768"/>
      <c r="L79768"/>
    </row>
    <row r="79769" spans="9:12" ht="15" x14ac:dyDescent="0.25">
      <c r="I79769"/>
      <c r="J79769"/>
      <c r="K79769"/>
      <c r="L79769"/>
    </row>
    <row r="79770" spans="9:12" ht="15" x14ac:dyDescent="0.25">
      <c r="I79770"/>
      <c r="J79770"/>
      <c r="K79770"/>
      <c r="L79770"/>
    </row>
    <row r="79771" spans="9:12" ht="15" x14ac:dyDescent="0.25">
      <c r="I79771"/>
      <c r="J79771"/>
      <c r="K79771"/>
      <c r="L79771"/>
    </row>
    <row r="79772" spans="9:12" ht="15" x14ac:dyDescent="0.25">
      <c r="I79772"/>
      <c r="J79772"/>
      <c r="K79772"/>
      <c r="L79772"/>
    </row>
    <row r="79773" spans="9:12" ht="15" x14ac:dyDescent="0.25">
      <c r="I79773"/>
      <c r="J79773"/>
      <c r="K79773"/>
      <c r="L79773"/>
    </row>
    <row r="79774" spans="9:12" ht="15" x14ac:dyDescent="0.25">
      <c r="I79774"/>
      <c r="J79774"/>
      <c r="K79774"/>
      <c r="L79774"/>
    </row>
    <row r="79775" spans="9:12" ht="15" x14ac:dyDescent="0.25">
      <c r="I79775"/>
      <c r="J79775"/>
      <c r="K79775"/>
      <c r="L79775"/>
    </row>
    <row r="79776" spans="9:12" ht="15" x14ac:dyDescent="0.25">
      <c r="I79776"/>
      <c r="J79776"/>
      <c r="K79776"/>
      <c r="L79776"/>
    </row>
    <row r="79777" spans="9:12" ht="15" x14ac:dyDescent="0.25">
      <c r="I79777"/>
      <c r="J79777"/>
      <c r="K79777"/>
      <c r="L79777"/>
    </row>
    <row r="79778" spans="9:12" ht="15" x14ac:dyDescent="0.25">
      <c r="I79778"/>
      <c r="J79778"/>
      <c r="K79778"/>
      <c r="L79778"/>
    </row>
    <row r="79779" spans="9:12" ht="15" x14ac:dyDescent="0.25">
      <c r="I79779"/>
      <c r="J79779"/>
      <c r="K79779"/>
      <c r="L79779"/>
    </row>
    <row r="79780" spans="9:12" ht="15" x14ac:dyDescent="0.25">
      <c r="I79780"/>
      <c r="J79780"/>
      <c r="K79780"/>
      <c r="L79780"/>
    </row>
    <row r="79781" spans="9:12" ht="15" x14ac:dyDescent="0.25">
      <c r="I79781"/>
      <c r="J79781"/>
      <c r="K79781"/>
      <c r="L79781"/>
    </row>
    <row r="79782" spans="9:12" ht="15" x14ac:dyDescent="0.25">
      <c r="I79782"/>
      <c r="J79782"/>
      <c r="K79782"/>
      <c r="L79782"/>
    </row>
    <row r="79783" spans="9:12" ht="15" x14ac:dyDescent="0.25">
      <c r="I79783"/>
      <c r="J79783"/>
      <c r="K79783"/>
      <c r="L79783"/>
    </row>
    <row r="79784" spans="9:12" ht="15" x14ac:dyDescent="0.25">
      <c r="I79784"/>
      <c r="J79784"/>
      <c r="K79784"/>
      <c r="L79784"/>
    </row>
    <row r="79785" spans="9:12" ht="15" x14ac:dyDescent="0.25">
      <c r="I79785"/>
      <c r="J79785"/>
      <c r="K79785"/>
      <c r="L79785"/>
    </row>
    <row r="79786" spans="9:12" ht="15" x14ac:dyDescent="0.25">
      <c r="I79786"/>
      <c r="J79786"/>
      <c r="K79786"/>
      <c r="L79786"/>
    </row>
    <row r="79787" spans="9:12" ht="15" x14ac:dyDescent="0.25">
      <c r="I79787"/>
      <c r="J79787"/>
      <c r="K79787"/>
      <c r="L79787"/>
    </row>
    <row r="79788" spans="9:12" ht="15" x14ac:dyDescent="0.25">
      <c r="I79788"/>
      <c r="J79788"/>
      <c r="K79788"/>
      <c r="L79788"/>
    </row>
    <row r="79789" spans="9:12" ht="15" x14ac:dyDescent="0.25">
      <c r="I79789"/>
      <c r="J79789"/>
      <c r="K79789"/>
      <c r="L79789"/>
    </row>
    <row r="79790" spans="9:12" ht="15" x14ac:dyDescent="0.25">
      <c r="I79790"/>
      <c r="J79790"/>
      <c r="K79790"/>
      <c r="L79790"/>
    </row>
    <row r="79791" spans="9:12" ht="15" x14ac:dyDescent="0.25">
      <c r="I79791"/>
      <c r="J79791"/>
      <c r="K79791"/>
      <c r="L79791"/>
    </row>
    <row r="79792" spans="9:12" ht="15" x14ac:dyDescent="0.25">
      <c r="I79792"/>
      <c r="J79792"/>
      <c r="K79792"/>
      <c r="L79792"/>
    </row>
    <row r="79793" spans="9:12" ht="15" x14ac:dyDescent="0.25">
      <c r="I79793"/>
      <c r="J79793"/>
      <c r="K79793"/>
      <c r="L79793"/>
    </row>
    <row r="79794" spans="9:12" ht="15" x14ac:dyDescent="0.25">
      <c r="I79794"/>
      <c r="J79794"/>
      <c r="K79794"/>
      <c r="L79794"/>
    </row>
    <row r="79795" spans="9:12" ht="15" x14ac:dyDescent="0.25">
      <c r="I79795"/>
      <c r="J79795"/>
      <c r="K79795"/>
      <c r="L79795"/>
    </row>
    <row r="79796" spans="9:12" ht="15" x14ac:dyDescent="0.25">
      <c r="I79796"/>
      <c r="J79796"/>
      <c r="K79796"/>
      <c r="L79796"/>
    </row>
    <row r="79797" spans="9:12" ht="15" x14ac:dyDescent="0.25">
      <c r="I79797"/>
      <c r="J79797"/>
      <c r="K79797"/>
      <c r="L79797"/>
    </row>
    <row r="79798" spans="9:12" ht="15" x14ac:dyDescent="0.25">
      <c r="I79798"/>
      <c r="J79798"/>
      <c r="K79798"/>
      <c r="L79798"/>
    </row>
    <row r="79799" spans="9:12" ht="15" x14ac:dyDescent="0.25">
      <c r="I79799"/>
      <c r="J79799"/>
      <c r="K79799"/>
      <c r="L79799"/>
    </row>
    <row r="79800" spans="9:12" ht="15" x14ac:dyDescent="0.25">
      <c r="I79800"/>
      <c r="J79800"/>
      <c r="K79800"/>
      <c r="L79800"/>
    </row>
    <row r="79801" spans="9:12" ht="15" x14ac:dyDescent="0.25">
      <c r="I79801"/>
      <c r="J79801"/>
      <c r="K79801"/>
      <c r="L79801"/>
    </row>
    <row r="79802" spans="9:12" ht="15" x14ac:dyDescent="0.25">
      <c r="I79802"/>
      <c r="J79802"/>
      <c r="K79802"/>
      <c r="L79802"/>
    </row>
    <row r="79803" spans="9:12" ht="15" x14ac:dyDescent="0.25">
      <c r="I79803"/>
      <c r="J79803"/>
      <c r="K79803"/>
      <c r="L79803"/>
    </row>
    <row r="79804" spans="9:12" ht="15" x14ac:dyDescent="0.25">
      <c r="I79804"/>
      <c r="J79804"/>
      <c r="K79804"/>
      <c r="L79804"/>
    </row>
    <row r="79805" spans="9:12" ht="15" x14ac:dyDescent="0.25">
      <c r="I79805"/>
      <c r="J79805"/>
      <c r="K79805"/>
      <c r="L79805"/>
    </row>
    <row r="79806" spans="9:12" ht="15" x14ac:dyDescent="0.25">
      <c r="I79806"/>
      <c r="J79806"/>
      <c r="K79806"/>
      <c r="L79806"/>
    </row>
    <row r="79807" spans="9:12" ht="15" x14ac:dyDescent="0.25">
      <c r="I79807"/>
      <c r="J79807"/>
      <c r="K79807"/>
      <c r="L79807"/>
    </row>
    <row r="79808" spans="9:12" ht="15" x14ac:dyDescent="0.25">
      <c r="I79808"/>
      <c r="J79808"/>
      <c r="K79808"/>
      <c r="L79808"/>
    </row>
    <row r="79809" spans="9:12" ht="15" x14ac:dyDescent="0.25">
      <c r="I79809"/>
      <c r="J79809"/>
      <c r="K79809"/>
      <c r="L79809"/>
    </row>
    <row r="79810" spans="9:12" ht="15" x14ac:dyDescent="0.25">
      <c r="I79810"/>
      <c r="J79810"/>
      <c r="K79810"/>
      <c r="L79810"/>
    </row>
    <row r="79811" spans="9:12" ht="15" x14ac:dyDescent="0.25">
      <c r="I79811"/>
      <c r="J79811"/>
      <c r="K79811"/>
      <c r="L79811"/>
    </row>
    <row r="79812" spans="9:12" ht="15" x14ac:dyDescent="0.25">
      <c r="I79812"/>
      <c r="J79812"/>
      <c r="K79812"/>
      <c r="L79812"/>
    </row>
    <row r="79813" spans="9:12" ht="15" x14ac:dyDescent="0.25">
      <c r="I79813"/>
      <c r="J79813"/>
      <c r="K79813"/>
      <c r="L79813"/>
    </row>
    <row r="79814" spans="9:12" ht="15" x14ac:dyDescent="0.25">
      <c r="I79814"/>
      <c r="J79814"/>
      <c r="K79814"/>
      <c r="L79814"/>
    </row>
    <row r="79815" spans="9:12" ht="15" x14ac:dyDescent="0.25">
      <c r="I79815"/>
      <c r="J79815"/>
      <c r="K79815"/>
      <c r="L79815"/>
    </row>
    <row r="79816" spans="9:12" ht="15" x14ac:dyDescent="0.25">
      <c r="I79816"/>
      <c r="J79816"/>
      <c r="K79816"/>
      <c r="L79816"/>
    </row>
    <row r="79817" spans="9:12" ht="15" x14ac:dyDescent="0.25">
      <c r="I79817"/>
      <c r="J79817"/>
      <c r="K79817"/>
      <c r="L79817"/>
    </row>
    <row r="79818" spans="9:12" ht="15" x14ac:dyDescent="0.25">
      <c r="I79818"/>
      <c r="J79818"/>
      <c r="K79818"/>
      <c r="L79818"/>
    </row>
    <row r="79819" spans="9:12" ht="15" x14ac:dyDescent="0.25">
      <c r="I79819"/>
      <c r="J79819"/>
      <c r="K79819"/>
      <c r="L79819"/>
    </row>
    <row r="79820" spans="9:12" ht="15" x14ac:dyDescent="0.25">
      <c r="I79820"/>
      <c r="J79820"/>
      <c r="K79820"/>
      <c r="L79820"/>
    </row>
    <row r="79821" spans="9:12" ht="15" x14ac:dyDescent="0.25">
      <c r="I79821"/>
      <c r="J79821"/>
      <c r="K79821"/>
      <c r="L79821"/>
    </row>
    <row r="79822" spans="9:12" ht="15" x14ac:dyDescent="0.25">
      <c r="I79822"/>
      <c r="J79822"/>
      <c r="K79822"/>
      <c r="L79822"/>
    </row>
    <row r="79823" spans="9:12" ht="15" x14ac:dyDescent="0.25">
      <c r="I79823"/>
      <c r="J79823"/>
      <c r="K79823"/>
      <c r="L79823"/>
    </row>
    <row r="79824" spans="9:12" ht="15" x14ac:dyDescent="0.25">
      <c r="I79824"/>
      <c r="J79824"/>
      <c r="K79824"/>
      <c r="L79824"/>
    </row>
    <row r="79825" spans="9:12" ht="15" x14ac:dyDescent="0.25">
      <c r="I79825"/>
      <c r="J79825"/>
      <c r="K79825"/>
      <c r="L79825"/>
    </row>
    <row r="79826" spans="9:12" ht="15" x14ac:dyDescent="0.25">
      <c r="I79826"/>
      <c r="J79826"/>
      <c r="K79826"/>
      <c r="L79826"/>
    </row>
    <row r="79827" spans="9:12" ht="15" x14ac:dyDescent="0.25">
      <c r="I79827"/>
      <c r="J79827"/>
      <c r="K79827"/>
      <c r="L79827"/>
    </row>
    <row r="79828" spans="9:12" ht="15" x14ac:dyDescent="0.25">
      <c r="I79828"/>
      <c r="J79828"/>
      <c r="K79828"/>
      <c r="L79828"/>
    </row>
    <row r="79829" spans="9:12" ht="15" x14ac:dyDescent="0.25">
      <c r="I79829"/>
      <c r="J79829"/>
      <c r="K79829"/>
      <c r="L79829"/>
    </row>
    <row r="79830" spans="9:12" ht="15" x14ac:dyDescent="0.25">
      <c r="I79830"/>
      <c r="J79830"/>
      <c r="K79830"/>
      <c r="L79830"/>
    </row>
    <row r="79831" spans="9:12" ht="15" x14ac:dyDescent="0.25">
      <c r="I79831"/>
      <c r="J79831"/>
      <c r="K79831"/>
      <c r="L79831"/>
    </row>
    <row r="79832" spans="9:12" ht="15" x14ac:dyDescent="0.25">
      <c r="I79832"/>
      <c r="J79832"/>
      <c r="K79832"/>
      <c r="L79832"/>
    </row>
    <row r="79833" spans="9:12" ht="15" x14ac:dyDescent="0.25">
      <c r="I79833"/>
      <c r="J79833"/>
      <c r="K79833"/>
      <c r="L79833"/>
    </row>
    <row r="79834" spans="9:12" ht="15" x14ac:dyDescent="0.25">
      <c r="I79834"/>
      <c r="J79834"/>
      <c r="K79834"/>
      <c r="L79834"/>
    </row>
    <row r="79835" spans="9:12" ht="15" x14ac:dyDescent="0.25">
      <c r="I79835"/>
      <c r="J79835"/>
      <c r="K79835"/>
      <c r="L79835"/>
    </row>
    <row r="79836" spans="9:12" ht="15" x14ac:dyDescent="0.25">
      <c r="I79836"/>
      <c r="J79836"/>
      <c r="K79836"/>
      <c r="L79836"/>
    </row>
    <row r="79837" spans="9:12" ht="15" x14ac:dyDescent="0.25">
      <c r="I79837"/>
      <c r="J79837"/>
      <c r="K79837"/>
      <c r="L79837"/>
    </row>
    <row r="79838" spans="9:12" ht="15" x14ac:dyDescent="0.25">
      <c r="I79838"/>
      <c r="J79838"/>
      <c r="K79838"/>
      <c r="L79838"/>
    </row>
    <row r="79839" spans="9:12" ht="15" x14ac:dyDescent="0.25">
      <c r="I79839"/>
      <c r="J79839"/>
      <c r="K79839"/>
      <c r="L79839"/>
    </row>
    <row r="79840" spans="9:12" ht="15" x14ac:dyDescent="0.25">
      <c r="I79840"/>
      <c r="J79840"/>
      <c r="K79840"/>
      <c r="L79840"/>
    </row>
    <row r="79841" spans="9:12" ht="15" x14ac:dyDescent="0.25">
      <c r="I79841"/>
      <c r="J79841"/>
      <c r="K79841"/>
      <c r="L79841"/>
    </row>
    <row r="79842" spans="9:12" ht="15" x14ac:dyDescent="0.25">
      <c r="I79842"/>
      <c r="J79842"/>
      <c r="K79842"/>
      <c r="L79842"/>
    </row>
    <row r="79843" spans="9:12" ht="15" x14ac:dyDescent="0.25">
      <c r="I79843"/>
      <c r="J79843"/>
      <c r="K79843"/>
      <c r="L79843"/>
    </row>
    <row r="79844" spans="9:12" ht="15" x14ac:dyDescent="0.25">
      <c r="I79844"/>
      <c r="J79844"/>
      <c r="K79844"/>
      <c r="L79844"/>
    </row>
    <row r="79845" spans="9:12" ht="15" x14ac:dyDescent="0.25">
      <c r="I79845"/>
      <c r="J79845"/>
      <c r="K79845"/>
      <c r="L79845"/>
    </row>
    <row r="79846" spans="9:12" ht="15" x14ac:dyDescent="0.25">
      <c r="I79846"/>
      <c r="J79846"/>
      <c r="K79846"/>
      <c r="L79846"/>
    </row>
    <row r="79847" spans="9:12" ht="15" x14ac:dyDescent="0.25">
      <c r="I79847"/>
      <c r="J79847"/>
      <c r="K79847"/>
      <c r="L79847"/>
    </row>
    <row r="79848" spans="9:12" ht="15" x14ac:dyDescent="0.25">
      <c r="I79848"/>
      <c r="J79848"/>
      <c r="K79848"/>
      <c r="L79848"/>
    </row>
    <row r="79849" spans="9:12" ht="15" x14ac:dyDescent="0.25">
      <c r="I79849"/>
      <c r="J79849"/>
      <c r="K79849"/>
      <c r="L79849"/>
    </row>
    <row r="79850" spans="9:12" ht="15" x14ac:dyDescent="0.25">
      <c r="I79850"/>
      <c r="J79850"/>
      <c r="K79850"/>
      <c r="L79850"/>
    </row>
    <row r="79851" spans="9:12" ht="15" x14ac:dyDescent="0.25">
      <c r="I79851"/>
      <c r="J79851"/>
      <c r="K79851"/>
      <c r="L79851"/>
    </row>
    <row r="79852" spans="9:12" ht="15" x14ac:dyDescent="0.25">
      <c r="I79852"/>
      <c r="J79852"/>
      <c r="K79852"/>
      <c r="L79852"/>
    </row>
    <row r="79853" spans="9:12" ht="15" x14ac:dyDescent="0.25">
      <c r="I79853"/>
      <c r="J79853"/>
      <c r="K79853"/>
      <c r="L79853"/>
    </row>
    <row r="79854" spans="9:12" ht="15" x14ac:dyDescent="0.25">
      <c r="I79854"/>
      <c r="J79854"/>
      <c r="K79854"/>
      <c r="L79854"/>
    </row>
    <row r="79855" spans="9:12" ht="15" x14ac:dyDescent="0.25">
      <c r="I79855"/>
      <c r="J79855"/>
      <c r="K79855"/>
      <c r="L79855"/>
    </row>
    <row r="79856" spans="9:12" ht="15" x14ac:dyDescent="0.25">
      <c r="I79856"/>
      <c r="J79856"/>
      <c r="K79856"/>
      <c r="L79856"/>
    </row>
    <row r="79857" spans="9:12" ht="15" x14ac:dyDescent="0.25">
      <c r="I79857"/>
      <c r="J79857"/>
      <c r="K79857"/>
      <c r="L79857"/>
    </row>
    <row r="79858" spans="9:12" ht="15" x14ac:dyDescent="0.25">
      <c r="I79858"/>
      <c r="J79858"/>
      <c r="K79858"/>
      <c r="L79858"/>
    </row>
    <row r="79859" spans="9:12" ht="15" x14ac:dyDescent="0.25">
      <c r="I79859"/>
      <c r="J79859"/>
      <c r="K79859"/>
      <c r="L79859"/>
    </row>
    <row r="79860" spans="9:12" ht="15" x14ac:dyDescent="0.25">
      <c r="I79860"/>
      <c r="J79860"/>
      <c r="K79860"/>
      <c r="L79860"/>
    </row>
    <row r="79861" spans="9:12" ht="15" x14ac:dyDescent="0.25">
      <c r="I79861"/>
      <c r="J79861"/>
      <c r="K79861"/>
      <c r="L79861"/>
    </row>
    <row r="79862" spans="9:12" ht="15" x14ac:dyDescent="0.25">
      <c r="I79862"/>
      <c r="J79862"/>
      <c r="K79862"/>
      <c r="L79862"/>
    </row>
    <row r="79863" spans="9:12" ht="15" x14ac:dyDescent="0.25">
      <c r="I79863"/>
      <c r="J79863"/>
      <c r="K79863"/>
      <c r="L79863"/>
    </row>
    <row r="79864" spans="9:12" ht="15" x14ac:dyDescent="0.25">
      <c r="I79864"/>
      <c r="J79864"/>
      <c r="K79864"/>
      <c r="L79864"/>
    </row>
    <row r="79865" spans="9:12" ht="15" x14ac:dyDescent="0.25">
      <c r="I79865"/>
      <c r="J79865"/>
      <c r="K79865"/>
      <c r="L79865"/>
    </row>
    <row r="79866" spans="9:12" ht="15" x14ac:dyDescent="0.25">
      <c r="I79866"/>
      <c r="J79866"/>
      <c r="K79866"/>
      <c r="L79866"/>
    </row>
    <row r="79867" spans="9:12" ht="15" x14ac:dyDescent="0.25">
      <c r="I79867"/>
      <c r="J79867"/>
      <c r="K79867"/>
      <c r="L79867"/>
    </row>
    <row r="79868" spans="9:12" ht="15" x14ac:dyDescent="0.25">
      <c r="I79868"/>
      <c r="J79868"/>
      <c r="K79868"/>
      <c r="L79868"/>
    </row>
    <row r="79869" spans="9:12" ht="15" x14ac:dyDescent="0.25">
      <c r="I79869"/>
      <c r="J79869"/>
      <c r="K79869"/>
      <c r="L79869"/>
    </row>
    <row r="79870" spans="9:12" ht="15" x14ac:dyDescent="0.25">
      <c r="I79870"/>
      <c r="J79870"/>
      <c r="K79870"/>
      <c r="L79870"/>
    </row>
    <row r="79871" spans="9:12" ht="15" x14ac:dyDescent="0.25">
      <c r="I79871"/>
      <c r="J79871"/>
      <c r="K79871"/>
      <c r="L79871"/>
    </row>
    <row r="79872" spans="9:12" ht="15" x14ac:dyDescent="0.25">
      <c r="I79872"/>
      <c r="J79872"/>
      <c r="K79872"/>
      <c r="L79872"/>
    </row>
    <row r="79873" spans="9:12" ht="15" x14ac:dyDescent="0.25">
      <c r="I79873"/>
      <c r="J79873"/>
      <c r="K79873"/>
      <c r="L79873"/>
    </row>
    <row r="79874" spans="9:12" ht="15" x14ac:dyDescent="0.25">
      <c r="I79874"/>
      <c r="J79874"/>
      <c r="K79874"/>
      <c r="L79874"/>
    </row>
    <row r="79875" spans="9:12" ht="15" x14ac:dyDescent="0.25">
      <c r="I79875"/>
      <c r="J79875"/>
      <c r="K79875"/>
      <c r="L79875"/>
    </row>
    <row r="79876" spans="9:12" ht="15" x14ac:dyDescent="0.25">
      <c r="I79876"/>
      <c r="J79876"/>
      <c r="K79876"/>
      <c r="L79876"/>
    </row>
    <row r="79877" spans="9:12" ht="15" x14ac:dyDescent="0.25">
      <c r="I79877"/>
      <c r="J79877"/>
      <c r="K79877"/>
      <c r="L79877"/>
    </row>
    <row r="79878" spans="9:12" ht="15" x14ac:dyDescent="0.25">
      <c r="I79878"/>
      <c r="J79878"/>
      <c r="K79878"/>
      <c r="L79878"/>
    </row>
    <row r="79879" spans="9:12" ht="15" x14ac:dyDescent="0.25">
      <c r="I79879"/>
      <c r="J79879"/>
      <c r="K79879"/>
      <c r="L79879"/>
    </row>
    <row r="79880" spans="9:12" ht="15" x14ac:dyDescent="0.25">
      <c r="I79880"/>
      <c r="J79880"/>
      <c r="K79880"/>
      <c r="L79880"/>
    </row>
    <row r="79881" spans="9:12" ht="15" x14ac:dyDescent="0.25">
      <c r="I79881"/>
      <c r="J79881"/>
      <c r="K79881"/>
      <c r="L79881"/>
    </row>
    <row r="79882" spans="9:12" ht="15" x14ac:dyDescent="0.25">
      <c r="I79882"/>
      <c r="J79882"/>
      <c r="K79882"/>
      <c r="L79882"/>
    </row>
    <row r="79883" spans="9:12" ht="15" x14ac:dyDescent="0.25">
      <c r="I79883"/>
      <c r="J79883"/>
      <c r="K79883"/>
      <c r="L79883"/>
    </row>
    <row r="79884" spans="9:12" ht="15" x14ac:dyDescent="0.25">
      <c r="I79884"/>
      <c r="J79884"/>
      <c r="K79884"/>
      <c r="L79884"/>
    </row>
    <row r="79885" spans="9:12" ht="15" x14ac:dyDescent="0.25">
      <c r="I79885"/>
      <c r="J79885"/>
      <c r="K79885"/>
      <c r="L79885"/>
    </row>
    <row r="79886" spans="9:12" ht="15" x14ac:dyDescent="0.25">
      <c r="I79886"/>
      <c r="J79886"/>
      <c r="K79886"/>
      <c r="L79886"/>
    </row>
    <row r="79887" spans="9:12" ht="15" x14ac:dyDescent="0.25">
      <c r="I79887"/>
      <c r="J79887"/>
      <c r="K79887"/>
      <c r="L79887"/>
    </row>
    <row r="79888" spans="9:12" ht="15" x14ac:dyDescent="0.25">
      <c r="I79888"/>
      <c r="J79888"/>
      <c r="K79888"/>
      <c r="L79888"/>
    </row>
    <row r="79889" spans="9:12" ht="15" x14ac:dyDescent="0.25">
      <c r="I79889"/>
      <c r="J79889"/>
      <c r="K79889"/>
      <c r="L79889"/>
    </row>
    <row r="79890" spans="9:12" ht="15" x14ac:dyDescent="0.25">
      <c r="I79890"/>
      <c r="J79890"/>
      <c r="K79890"/>
      <c r="L79890"/>
    </row>
    <row r="79891" spans="9:12" ht="15" x14ac:dyDescent="0.25">
      <c r="I79891"/>
      <c r="J79891"/>
      <c r="K79891"/>
      <c r="L79891"/>
    </row>
    <row r="79892" spans="9:12" ht="15" x14ac:dyDescent="0.25">
      <c r="I79892"/>
      <c r="J79892"/>
      <c r="K79892"/>
      <c r="L79892"/>
    </row>
    <row r="79893" spans="9:12" ht="15" x14ac:dyDescent="0.25">
      <c r="I79893"/>
      <c r="J79893"/>
      <c r="K79893"/>
      <c r="L79893"/>
    </row>
    <row r="79894" spans="9:12" ht="15" x14ac:dyDescent="0.25">
      <c r="I79894"/>
      <c r="J79894"/>
      <c r="K79894"/>
      <c r="L79894"/>
    </row>
    <row r="79895" spans="9:12" ht="15" x14ac:dyDescent="0.25">
      <c r="I79895"/>
      <c r="J79895"/>
      <c r="K79895"/>
      <c r="L79895"/>
    </row>
    <row r="79896" spans="9:12" ht="15" x14ac:dyDescent="0.25">
      <c r="I79896"/>
      <c r="J79896"/>
      <c r="K79896"/>
      <c r="L79896"/>
    </row>
    <row r="79897" spans="9:12" ht="15" x14ac:dyDescent="0.25">
      <c r="I79897"/>
      <c r="J79897"/>
      <c r="K79897"/>
      <c r="L79897"/>
    </row>
    <row r="79898" spans="9:12" ht="15" x14ac:dyDescent="0.25">
      <c r="I79898"/>
      <c r="J79898"/>
      <c r="K79898"/>
      <c r="L79898"/>
    </row>
    <row r="79899" spans="9:12" ht="15" x14ac:dyDescent="0.25">
      <c r="I79899"/>
      <c r="J79899"/>
      <c r="K79899"/>
      <c r="L79899"/>
    </row>
    <row r="79900" spans="9:12" ht="15" x14ac:dyDescent="0.25">
      <c r="I79900"/>
      <c r="J79900"/>
      <c r="K79900"/>
      <c r="L79900"/>
    </row>
    <row r="79901" spans="9:12" ht="15" x14ac:dyDescent="0.25">
      <c r="I79901"/>
      <c r="J79901"/>
      <c r="K79901"/>
      <c r="L79901"/>
    </row>
    <row r="79902" spans="9:12" ht="15" x14ac:dyDescent="0.25">
      <c r="I79902"/>
      <c r="J79902"/>
      <c r="K79902"/>
      <c r="L79902"/>
    </row>
    <row r="79903" spans="9:12" ht="15" x14ac:dyDescent="0.25">
      <c r="I79903"/>
      <c r="J79903"/>
      <c r="K79903"/>
      <c r="L79903"/>
    </row>
    <row r="79904" spans="9:12" ht="15" x14ac:dyDescent="0.25">
      <c r="I79904"/>
      <c r="J79904"/>
      <c r="K79904"/>
      <c r="L79904"/>
    </row>
    <row r="79905" spans="9:12" ht="15" x14ac:dyDescent="0.25">
      <c r="I79905"/>
      <c r="J79905"/>
      <c r="K79905"/>
      <c r="L79905"/>
    </row>
    <row r="79906" spans="9:12" ht="15" x14ac:dyDescent="0.25">
      <c r="I79906"/>
      <c r="J79906"/>
      <c r="K79906"/>
      <c r="L79906"/>
    </row>
    <row r="79907" spans="9:12" ht="15" x14ac:dyDescent="0.25">
      <c r="I79907"/>
      <c r="J79907"/>
      <c r="K79907"/>
      <c r="L79907"/>
    </row>
    <row r="79908" spans="9:12" ht="15" x14ac:dyDescent="0.25">
      <c r="I79908"/>
      <c r="J79908"/>
      <c r="K79908"/>
      <c r="L79908"/>
    </row>
    <row r="79909" spans="9:12" ht="15" x14ac:dyDescent="0.25">
      <c r="I79909"/>
      <c r="J79909"/>
      <c r="K79909"/>
      <c r="L79909"/>
    </row>
    <row r="79910" spans="9:12" ht="15" x14ac:dyDescent="0.25">
      <c r="I79910"/>
      <c r="J79910"/>
      <c r="K79910"/>
      <c r="L79910"/>
    </row>
    <row r="79911" spans="9:12" ht="15" x14ac:dyDescent="0.25">
      <c r="I79911"/>
      <c r="J79911"/>
      <c r="K79911"/>
      <c r="L79911"/>
    </row>
    <row r="79912" spans="9:12" ht="15" x14ac:dyDescent="0.25">
      <c r="I79912"/>
      <c r="J79912"/>
      <c r="K79912"/>
      <c r="L79912"/>
    </row>
    <row r="79913" spans="9:12" ht="15" x14ac:dyDescent="0.25">
      <c r="I79913"/>
      <c r="J79913"/>
      <c r="K79913"/>
      <c r="L79913"/>
    </row>
    <row r="79914" spans="9:12" ht="15" x14ac:dyDescent="0.25">
      <c r="I79914"/>
      <c r="J79914"/>
      <c r="K79914"/>
      <c r="L79914"/>
    </row>
    <row r="79915" spans="9:12" ht="15" x14ac:dyDescent="0.25">
      <c r="I79915"/>
      <c r="J79915"/>
      <c r="K79915"/>
      <c r="L79915"/>
    </row>
    <row r="79916" spans="9:12" ht="15" x14ac:dyDescent="0.25">
      <c r="I79916"/>
      <c r="J79916"/>
      <c r="K79916"/>
      <c r="L79916"/>
    </row>
    <row r="79917" spans="9:12" ht="15" x14ac:dyDescent="0.25">
      <c r="I79917"/>
      <c r="J79917"/>
      <c r="K79917"/>
      <c r="L79917"/>
    </row>
    <row r="79918" spans="9:12" ht="15" x14ac:dyDescent="0.25">
      <c r="I79918"/>
      <c r="J79918"/>
      <c r="K79918"/>
      <c r="L79918"/>
    </row>
    <row r="79919" spans="9:12" ht="15" x14ac:dyDescent="0.25">
      <c r="I79919"/>
      <c r="J79919"/>
      <c r="K79919"/>
      <c r="L79919"/>
    </row>
    <row r="79920" spans="9:12" ht="15" x14ac:dyDescent="0.25">
      <c r="I79920"/>
      <c r="J79920"/>
      <c r="K79920"/>
      <c r="L79920"/>
    </row>
    <row r="79921" spans="9:12" ht="15" x14ac:dyDescent="0.25">
      <c r="I79921"/>
      <c r="J79921"/>
      <c r="K79921"/>
      <c r="L79921"/>
    </row>
    <row r="79922" spans="9:12" ht="15" x14ac:dyDescent="0.25">
      <c r="I79922"/>
      <c r="J79922"/>
      <c r="K79922"/>
      <c r="L79922"/>
    </row>
    <row r="79923" spans="9:12" ht="15" x14ac:dyDescent="0.25">
      <c r="I79923"/>
      <c r="J79923"/>
      <c r="K79923"/>
      <c r="L79923"/>
    </row>
    <row r="79924" spans="9:12" ht="15" x14ac:dyDescent="0.25">
      <c r="I79924"/>
      <c r="J79924"/>
      <c r="K79924"/>
      <c r="L79924"/>
    </row>
    <row r="79925" spans="9:12" ht="15" x14ac:dyDescent="0.25">
      <c r="I79925"/>
      <c r="J79925"/>
      <c r="K79925"/>
      <c r="L79925"/>
    </row>
    <row r="79926" spans="9:12" ht="15" x14ac:dyDescent="0.25">
      <c r="I79926"/>
      <c r="J79926"/>
      <c r="K79926"/>
      <c r="L79926"/>
    </row>
    <row r="79927" spans="9:12" ht="15" x14ac:dyDescent="0.25">
      <c r="I79927"/>
      <c r="J79927"/>
      <c r="K79927"/>
      <c r="L79927"/>
    </row>
    <row r="79928" spans="9:12" ht="15" x14ac:dyDescent="0.25">
      <c r="I79928"/>
      <c r="J79928"/>
      <c r="K79928"/>
      <c r="L79928"/>
    </row>
    <row r="79929" spans="9:12" ht="15" x14ac:dyDescent="0.25">
      <c r="I79929"/>
      <c r="J79929"/>
      <c r="K79929"/>
      <c r="L79929"/>
    </row>
    <row r="79930" spans="9:12" ht="15" x14ac:dyDescent="0.25">
      <c r="I79930"/>
      <c r="J79930"/>
      <c r="K79930"/>
      <c r="L79930"/>
    </row>
    <row r="79931" spans="9:12" ht="15" x14ac:dyDescent="0.25">
      <c r="I79931"/>
      <c r="J79931"/>
      <c r="K79931"/>
      <c r="L79931"/>
    </row>
    <row r="79932" spans="9:12" ht="15" x14ac:dyDescent="0.25">
      <c r="I79932"/>
      <c r="J79932"/>
      <c r="K79932"/>
      <c r="L79932"/>
    </row>
    <row r="79933" spans="9:12" ht="15" x14ac:dyDescent="0.25">
      <c r="I79933"/>
      <c r="J79933"/>
      <c r="K79933"/>
      <c r="L79933"/>
    </row>
    <row r="79934" spans="9:12" ht="15" x14ac:dyDescent="0.25">
      <c r="I79934"/>
      <c r="J79934"/>
      <c r="K79934"/>
      <c r="L79934"/>
    </row>
    <row r="79935" spans="9:12" ht="15" x14ac:dyDescent="0.25">
      <c r="I79935"/>
      <c r="J79935"/>
      <c r="K79935"/>
      <c r="L79935"/>
    </row>
    <row r="79936" spans="9:12" ht="15" x14ac:dyDescent="0.25">
      <c r="I79936"/>
      <c r="J79936"/>
      <c r="K79936"/>
      <c r="L79936"/>
    </row>
    <row r="79937" spans="9:12" ht="15" x14ac:dyDescent="0.25">
      <c r="I79937"/>
      <c r="J79937"/>
      <c r="K79937"/>
      <c r="L79937"/>
    </row>
    <row r="79938" spans="9:12" ht="15" x14ac:dyDescent="0.25">
      <c r="I79938"/>
      <c r="J79938"/>
      <c r="K79938"/>
      <c r="L79938"/>
    </row>
    <row r="79939" spans="9:12" ht="15" x14ac:dyDescent="0.25">
      <c r="I79939"/>
      <c r="J79939"/>
      <c r="K79939"/>
      <c r="L79939"/>
    </row>
    <row r="79940" spans="9:12" ht="15" x14ac:dyDescent="0.25">
      <c r="I79940"/>
      <c r="J79940"/>
      <c r="K79940"/>
      <c r="L79940"/>
    </row>
    <row r="79941" spans="9:12" ht="15" x14ac:dyDescent="0.25">
      <c r="I79941"/>
      <c r="J79941"/>
      <c r="K79941"/>
      <c r="L79941"/>
    </row>
    <row r="79942" spans="9:12" ht="15" x14ac:dyDescent="0.25">
      <c r="I79942"/>
      <c r="J79942"/>
      <c r="K79942"/>
      <c r="L79942"/>
    </row>
    <row r="79943" spans="9:12" ht="15" x14ac:dyDescent="0.25">
      <c r="I79943"/>
      <c r="J79943"/>
      <c r="K79943"/>
      <c r="L79943"/>
    </row>
    <row r="79944" spans="9:12" ht="15" x14ac:dyDescent="0.25">
      <c r="I79944"/>
      <c r="J79944"/>
      <c r="K79944"/>
      <c r="L79944"/>
    </row>
    <row r="79945" spans="9:12" ht="15" x14ac:dyDescent="0.25">
      <c r="I79945"/>
      <c r="J79945"/>
      <c r="K79945"/>
      <c r="L79945"/>
    </row>
    <row r="79946" spans="9:12" ht="15" x14ac:dyDescent="0.25">
      <c r="I79946"/>
      <c r="J79946"/>
      <c r="K79946"/>
      <c r="L79946"/>
    </row>
    <row r="79947" spans="9:12" ht="15" x14ac:dyDescent="0.25">
      <c r="I79947"/>
      <c r="J79947"/>
      <c r="K79947"/>
      <c r="L79947"/>
    </row>
    <row r="79948" spans="9:12" ht="15" x14ac:dyDescent="0.25">
      <c r="I79948"/>
      <c r="J79948"/>
      <c r="K79948"/>
      <c r="L79948"/>
    </row>
    <row r="79949" spans="9:12" ht="15" x14ac:dyDescent="0.25">
      <c r="I79949"/>
      <c r="J79949"/>
      <c r="K79949"/>
      <c r="L79949"/>
    </row>
    <row r="79950" spans="9:12" ht="15" x14ac:dyDescent="0.25">
      <c r="I79950"/>
      <c r="J79950"/>
      <c r="K79950"/>
      <c r="L79950"/>
    </row>
    <row r="79951" spans="9:12" ht="15" x14ac:dyDescent="0.25">
      <c r="I79951"/>
      <c r="J79951"/>
      <c r="K79951"/>
      <c r="L79951"/>
    </row>
    <row r="79952" spans="9:12" ht="15" x14ac:dyDescent="0.25">
      <c r="I79952"/>
      <c r="J79952"/>
      <c r="K79952"/>
      <c r="L79952"/>
    </row>
    <row r="79953" spans="9:12" ht="15" x14ac:dyDescent="0.25">
      <c r="I79953"/>
      <c r="J79953"/>
      <c r="K79953"/>
      <c r="L79953"/>
    </row>
    <row r="79954" spans="9:12" ht="15" x14ac:dyDescent="0.25">
      <c r="I79954"/>
      <c r="J79954"/>
      <c r="K79954"/>
      <c r="L79954"/>
    </row>
    <row r="79955" spans="9:12" ht="15" x14ac:dyDescent="0.25">
      <c r="I79955"/>
      <c r="J79955"/>
      <c r="K79955"/>
      <c r="L79955"/>
    </row>
    <row r="79956" spans="9:12" ht="15" x14ac:dyDescent="0.25">
      <c r="I79956"/>
      <c r="J79956"/>
      <c r="K79956"/>
      <c r="L79956"/>
    </row>
    <row r="79957" spans="9:12" ht="15" x14ac:dyDescent="0.25">
      <c r="I79957"/>
      <c r="J79957"/>
      <c r="K79957"/>
      <c r="L79957"/>
    </row>
    <row r="79958" spans="9:12" ht="15" x14ac:dyDescent="0.25">
      <c r="I79958"/>
      <c r="J79958"/>
      <c r="K79958"/>
      <c r="L79958"/>
    </row>
    <row r="79959" spans="9:12" ht="15" x14ac:dyDescent="0.25">
      <c r="I79959"/>
      <c r="J79959"/>
      <c r="K79959"/>
      <c r="L79959"/>
    </row>
    <row r="79960" spans="9:12" ht="15" x14ac:dyDescent="0.25">
      <c r="I79960"/>
      <c r="J79960"/>
      <c r="K79960"/>
      <c r="L79960"/>
    </row>
    <row r="79961" spans="9:12" ht="15" x14ac:dyDescent="0.25">
      <c r="I79961"/>
      <c r="J79961"/>
      <c r="K79961"/>
      <c r="L79961"/>
    </row>
    <row r="79962" spans="9:12" ht="15" x14ac:dyDescent="0.25">
      <c r="I79962"/>
      <c r="J79962"/>
      <c r="K79962"/>
      <c r="L79962"/>
    </row>
    <row r="79963" spans="9:12" ht="15" x14ac:dyDescent="0.25">
      <c r="I79963"/>
      <c r="J79963"/>
      <c r="K79963"/>
      <c r="L79963"/>
    </row>
    <row r="79964" spans="9:12" ht="15" x14ac:dyDescent="0.25">
      <c r="I79964"/>
      <c r="J79964"/>
      <c r="K79964"/>
      <c r="L79964"/>
    </row>
    <row r="79965" spans="9:12" ht="15" x14ac:dyDescent="0.25">
      <c r="I79965"/>
      <c r="J79965"/>
      <c r="K79965"/>
      <c r="L79965"/>
    </row>
    <row r="79966" spans="9:12" ht="15" x14ac:dyDescent="0.25">
      <c r="I79966"/>
      <c r="J79966"/>
      <c r="K79966"/>
      <c r="L79966"/>
    </row>
    <row r="79967" spans="9:12" ht="15" x14ac:dyDescent="0.25">
      <c r="I79967"/>
      <c r="J79967"/>
      <c r="K79967"/>
      <c r="L79967"/>
    </row>
    <row r="79968" spans="9:12" ht="15" x14ac:dyDescent="0.25">
      <c r="I79968"/>
      <c r="J79968"/>
      <c r="K79968"/>
      <c r="L79968"/>
    </row>
    <row r="79969" spans="9:12" ht="15" x14ac:dyDescent="0.25">
      <c r="I79969"/>
      <c r="J79969"/>
      <c r="K79969"/>
      <c r="L79969"/>
    </row>
    <row r="79970" spans="9:12" ht="15" x14ac:dyDescent="0.25">
      <c r="I79970"/>
      <c r="J79970"/>
      <c r="K79970"/>
      <c r="L79970"/>
    </row>
    <row r="79971" spans="9:12" ht="15" x14ac:dyDescent="0.25">
      <c r="I79971"/>
      <c r="J79971"/>
      <c r="K79971"/>
      <c r="L79971"/>
    </row>
    <row r="79972" spans="9:12" ht="15" x14ac:dyDescent="0.25">
      <c r="I79972"/>
      <c r="J79972"/>
      <c r="K79972"/>
      <c r="L79972"/>
    </row>
    <row r="79973" spans="9:12" ht="15" x14ac:dyDescent="0.25">
      <c r="I79973"/>
      <c r="J79973"/>
      <c r="K79973"/>
      <c r="L79973"/>
    </row>
    <row r="79974" spans="9:12" ht="15" x14ac:dyDescent="0.25">
      <c r="I79974"/>
      <c r="J79974"/>
      <c r="K79974"/>
      <c r="L79974"/>
    </row>
    <row r="79975" spans="9:12" ht="15" x14ac:dyDescent="0.25">
      <c r="I79975"/>
      <c r="J79975"/>
      <c r="K79975"/>
      <c r="L79975"/>
    </row>
    <row r="79976" spans="9:12" ht="15" x14ac:dyDescent="0.25">
      <c r="I79976"/>
      <c r="J79976"/>
      <c r="K79976"/>
      <c r="L79976"/>
    </row>
    <row r="79977" spans="9:12" ht="15" x14ac:dyDescent="0.25">
      <c r="I79977"/>
      <c r="J79977"/>
      <c r="K79977"/>
      <c r="L79977"/>
    </row>
    <row r="79978" spans="9:12" ht="15" x14ac:dyDescent="0.25">
      <c r="I79978"/>
      <c r="J79978"/>
      <c r="K79978"/>
      <c r="L79978"/>
    </row>
    <row r="79979" spans="9:12" ht="15" x14ac:dyDescent="0.25">
      <c r="I79979"/>
      <c r="J79979"/>
      <c r="K79979"/>
      <c r="L79979"/>
    </row>
    <row r="79980" spans="9:12" ht="15" x14ac:dyDescent="0.25">
      <c r="I79980"/>
      <c r="J79980"/>
      <c r="K79980"/>
      <c r="L79980"/>
    </row>
    <row r="79981" spans="9:12" ht="15" x14ac:dyDescent="0.25">
      <c r="I79981"/>
      <c r="J79981"/>
      <c r="K79981"/>
      <c r="L79981"/>
    </row>
    <row r="79982" spans="9:12" ht="15" x14ac:dyDescent="0.25">
      <c r="I79982"/>
      <c r="J79982"/>
      <c r="K79982"/>
      <c r="L79982"/>
    </row>
    <row r="79983" spans="9:12" ht="15" x14ac:dyDescent="0.25">
      <c r="I79983"/>
      <c r="J79983"/>
      <c r="K79983"/>
      <c r="L79983"/>
    </row>
    <row r="79984" spans="9:12" ht="15" x14ac:dyDescent="0.25">
      <c r="I79984"/>
      <c r="J79984"/>
      <c r="K79984"/>
      <c r="L79984"/>
    </row>
    <row r="79985" spans="9:12" ht="15" x14ac:dyDescent="0.25">
      <c r="I79985"/>
      <c r="J79985"/>
      <c r="K79985"/>
      <c r="L79985"/>
    </row>
    <row r="79986" spans="9:12" ht="15" x14ac:dyDescent="0.25">
      <c r="I79986"/>
      <c r="J79986"/>
      <c r="K79986"/>
      <c r="L79986"/>
    </row>
    <row r="79987" spans="9:12" ht="15" x14ac:dyDescent="0.25">
      <c r="I79987"/>
      <c r="J79987"/>
      <c r="K79987"/>
      <c r="L79987"/>
    </row>
    <row r="79988" spans="9:12" ht="15" x14ac:dyDescent="0.25">
      <c r="I79988"/>
      <c r="J79988"/>
      <c r="K79988"/>
      <c r="L79988"/>
    </row>
    <row r="79989" spans="9:12" ht="15" x14ac:dyDescent="0.25">
      <c r="I79989"/>
      <c r="J79989"/>
      <c r="K79989"/>
      <c r="L79989"/>
    </row>
    <row r="79990" spans="9:12" ht="15" x14ac:dyDescent="0.25">
      <c r="I79990"/>
      <c r="J79990"/>
      <c r="K79990"/>
      <c r="L79990"/>
    </row>
    <row r="79991" spans="9:12" ht="15" x14ac:dyDescent="0.25">
      <c r="I79991"/>
      <c r="J79991"/>
      <c r="K79991"/>
      <c r="L79991"/>
    </row>
    <row r="79992" spans="9:12" ht="15" x14ac:dyDescent="0.25">
      <c r="I79992"/>
      <c r="J79992"/>
      <c r="K79992"/>
      <c r="L79992"/>
    </row>
    <row r="79993" spans="9:12" ht="15" x14ac:dyDescent="0.25">
      <c r="I79993"/>
      <c r="J79993"/>
      <c r="K79993"/>
      <c r="L79993"/>
    </row>
    <row r="79994" spans="9:12" ht="15" x14ac:dyDescent="0.25">
      <c r="I79994"/>
      <c r="J79994"/>
      <c r="K79994"/>
      <c r="L79994"/>
    </row>
    <row r="79995" spans="9:12" ht="15" x14ac:dyDescent="0.25">
      <c r="I79995"/>
      <c r="J79995"/>
      <c r="K79995"/>
      <c r="L79995"/>
    </row>
    <row r="79996" spans="9:12" ht="15" x14ac:dyDescent="0.25">
      <c r="I79996"/>
      <c r="J79996"/>
      <c r="K79996"/>
      <c r="L79996"/>
    </row>
    <row r="79997" spans="9:12" ht="15" x14ac:dyDescent="0.25">
      <c r="I79997"/>
      <c r="J79997"/>
      <c r="K79997"/>
      <c r="L79997"/>
    </row>
    <row r="79998" spans="9:12" ht="15" x14ac:dyDescent="0.25">
      <c r="I79998"/>
      <c r="J79998"/>
      <c r="K79998"/>
      <c r="L79998"/>
    </row>
    <row r="79999" spans="9:12" ht="15" x14ac:dyDescent="0.25">
      <c r="I79999"/>
      <c r="J79999"/>
      <c r="K79999"/>
      <c r="L79999"/>
    </row>
    <row r="80000" spans="9:12" ht="15" x14ac:dyDescent="0.25">
      <c r="I80000"/>
      <c r="J80000"/>
      <c r="K80000"/>
      <c r="L80000"/>
    </row>
    <row r="80001" spans="9:12" ht="15" x14ac:dyDescent="0.25">
      <c r="I80001"/>
      <c r="J80001"/>
      <c r="K80001"/>
      <c r="L80001"/>
    </row>
    <row r="80002" spans="9:12" ht="15" x14ac:dyDescent="0.25">
      <c r="I80002"/>
      <c r="J80002"/>
      <c r="K80002"/>
      <c r="L80002"/>
    </row>
    <row r="80003" spans="9:12" ht="15" x14ac:dyDescent="0.25">
      <c r="I80003"/>
      <c r="J80003"/>
      <c r="K80003"/>
      <c r="L80003"/>
    </row>
    <row r="80004" spans="9:12" ht="15" x14ac:dyDescent="0.25">
      <c r="I80004"/>
      <c r="J80004"/>
      <c r="K80004"/>
      <c r="L80004"/>
    </row>
    <row r="80005" spans="9:12" ht="15" x14ac:dyDescent="0.25">
      <c r="I80005"/>
      <c r="J80005"/>
      <c r="K80005"/>
      <c r="L80005"/>
    </row>
    <row r="80006" spans="9:12" ht="15" x14ac:dyDescent="0.25">
      <c r="I80006"/>
      <c r="J80006"/>
      <c r="K80006"/>
      <c r="L80006"/>
    </row>
    <row r="80007" spans="9:12" ht="15" x14ac:dyDescent="0.25">
      <c r="I80007"/>
      <c r="J80007"/>
      <c r="K80007"/>
      <c r="L80007"/>
    </row>
    <row r="80008" spans="9:12" ht="15" x14ac:dyDescent="0.25">
      <c r="I80008"/>
      <c r="J80008"/>
      <c r="K80008"/>
      <c r="L80008"/>
    </row>
    <row r="80009" spans="9:12" ht="15" x14ac:dyDescent="0.25">
      <c r="I80009"/>
      <c r="J80009"/>
      <c r="K80009"/>
      <c r="L80009"/>
    </row>
    <row r="80010" spans="9:12" ht="15" x14ac:dyDescent="0.25">
      <c r="I80010"/>
      <c r="J80010"/>
      <c r="K80010"/>
      <c r="L80010"/>
    </row>
    <row r="80011" spans="9:12" ht="15" x14ac:dyDescent="0.25">
      <c r="I80011"/>
      <c r="J80011"/>
      <c r="K80011"/>
      <c r="L80011"/>
    </row>
    <row r="80012" spans="9:12" ht="15" x14ac:dyDescent="0.25">
      <c r="I80012"/>
      <c r="J80012"/>
      <c r="K80012"/>
      <c r="L80012"/>
    </row>
    <row r="80013" spans="9:12" ht="15" x14ac:dyDescent="0.25">
      <c r="I80013"/>
      <c r="J80013"/>
      <c r="K80013"/>
      <c r="L80013"/>
    </row>
    <row r="80014" spans="9:12" ht="15" x14ac:dyDescent="0.25">
      <c r="I80014"/>
      <c r="J80014"/>
      <c r="K80014"/>
      <c r="L80014"/>
    </row>
    <row r="80015" spans="9:12" ht="15" x14ac:dyDescent="0.25">
      <c r="I80015"/>
      <c r="J80015"/>
      <c r="K80015"/>
      <c r="L80015"/>
    </row>
    <row r="80016" spans="9:12" ht="15" x14ac:dyDescent="0.25">
      <c r="I80016"/>
      <c r="J80016"/>
      <c r="K80016"/>
      <c r="L80016"/>
    </row>
    <row r="80017" spans="9:12" ht="15" x14ac:dyDescent="0.25">
      <c r="I80017"/>
      <c r="J80017"/>
      <c r="K80017"/>
      <c r="L80017"/>
    </row>
    <row r="80018" spans="9:12" ht="15" x14ac:dyDescent="0.25">
      <c r="I80018"/>
      <c r="J80018"/>
      <c r="K80018"/>
      <c r="L80018"/>
    </row>
    <row r="80019" spans="9:12" ht="15" x14ac:dyDescent="0.25">
      <c r="I80019"/>
      <c r="J80019"/>
      <c r="K80019"/>
      <c r="L80019"/>
    </row>
    <row r="80020" spans="9:12" ht="15" x14ac:dyDescent="0.25">
      <c r="I80020"/>
      <c r="J80020"/>
      <c r="K80020"/>
      <c r="L80020"/>
    </row>
    <row r="80021" spans="9:12" ht="15" x14ac:dyDescent="0.25">
      <c r="I80021"/>
      <c r="J80021"/>
      <c r="K80021"/>
      <c r="L80021"/>
    </row>
    <row r="80022" spans="9:12" ht="15" x14ac:dyDescent="0.25">
      <c r="I80022"/>
      <c r="J80022"/>
      <c r="K80022"/>
      <c r="L80022"/>
    </row>
    <row r="80023" spans="9:12" ht="15" x14ac:dyDescent="0.25">
      <c r="I80023"/>
      <c r="J80023"/>
      <c r="K80023"/>
      <c r="L80023"/>
    </row>
    <row r="80024" spans="9:12" ht="15" x14ac:dyDescent="0.25">
      <c r="I80024"/>
      <c r="J80024"/>
      <c r="K80024"/>
      <c r="L80024"/>
    </row>
    <row r="80025" spans="9:12" ht="15" x14ac:dyDescent="0.25">
      <c r="I80025"/>
      <c r="J80025"/>
      <c r="K80025"/>
      <c r="L80025"/>
    </row>
    <row r="80026" spans="9:12" ht="15" x14ac:dyDescent="0.25">
      <c r="I80026"/>
      <c r="J80026"/>
      <c r="K80026"/>
      <c r="L80026"/>
    </row>
    <row r="80027" spans="9:12" ht="15" x14ac:dyDescent="0.25">
      <c r="I80027"/>
      <c r="J80027"/>
      <c r="K80027"/>
      <c r="L80027"/>
    </row>
    <row r="80028" spans="9:12" ht="15" x14ac:dyDescent="0.25">
      <c r="I80028"/>
      <c r="J80028"/>
      <c r="K80028"/>
      <c r="L80028"/>
    </row>
    <row r="80029" spans="9:12" ht="15" x14ac:dyDescent="0.25">
      <c r="I80029"/>
      <c r="J80029"/>
      <c r="K80029"/>
      <c r="L80029"/>
    </row>
    <row r="80030" spans="9:12" ht="15" x14ac:dyDescent="0.25">
      <c r="I80030"/>
      <c r="J80030"/>
      <c r="K80030"/>
      <c r="L80030"/>
    </row>
    <row r="80031" spans="9:12" ht="15" x14ac:dyDescent="0.25">
      <c r="I80031"/>
      <c r="J80031"/>
      <c r="K80031"/>
      <c r="L80031"/>
    </row>
    <row r="80032" spans="9:12" ht="15" x14ac:dyDescent="0.25">
      <c r="I80032"/>
      <c r="J80032"/>
      <c r="K80032"/>
      <c r="L80032"/>
    </row>
    <row r="80033" spans="9:12" ht="15" x14ac:dyDescent="0.25">
      <c r="I80033"/>
      <c r="J80033"/>
      <c r="K80033"/>
      <c r="L80033"/>
    </row>
    <row r="80034" spans="9:12" ht="15" x14ac:dyDescent="0.25">
      <c r="I80034"/>
      <c r="J80034"/>
      <c r="K80034"/>
      <c r="L80034"/>
    </row>
    <row r="80035" spans="9:12" ht="15" x14ac:dyDescent="0.25">
      <c r="I80035"/>
      <c r="J80035"/>
      <c r="K80035"/>
      <c r="L80035"/>
    </row>
    <row r="80036" spans="9:12" ht="15" x14ac:dyDescent="0.25">
      <c r="I80036"/>
      <c r="J80036"/>
      <c r="K80036"/>
      <c r="L80036"/>
    </row>
    <row r="80037" spans="9:12" ht="15" x14ac:dyDescent="0.25">
      <c r="I80037"/>
      <c r="J80037"/>
      <c r="K80037"/>
      <c r="L80037"/>
    </row>
    <row r="80038" spans="9:12" ht="15" x14ac:dyDescent="0.25">
      <c r="I80038"/>
      <c r="J80038"/>
      <c r="K80038"/>
      <c r="L80038"/>
    </row>
    <row r="80039" spans="9:12" ht="15" x14ac:dyDescent="0.25">
      <c r="I80039"/>
      <c r="J80039"/>
      <c r="K80039"/>
      <c r="L80039"/>
    </row>
    <row r="80040" spans="9:12" ht="15" x14ac:dyDescent="0.25">
      <c r="I80040"/>
      <c r="J80040"/>
      <c r="K80040"/>
      <c r="L80040"/>
    </row>
    <row r="80041" spans="9:12" ht="15" x14ac:dyDescent="0.25">
      <c r="I80041"/>
      <c r="J80041"/>
      <c r="K80041"/>
      <c r="L80041"/>
    </row>
    <row r="80042" spans="9:12" ht="15" x14ac:dyDescent="0.25">
      <c r="I80042"/>
      <c r="J80042"/>
      <c r="K80042"/>
      <c r="L80042"/>
    </row>
    <row r="80043" spans="9:12" ht="15" x14ac:dyDescent="0.25">
      <c r="I80043"/>
      <c r="J80043"/>
      <c r="K80043"/>
      <c r="L80043"/>
    </row>
    <row r="80044" spans="9:12" ht="15" x14ac:dyDescent="0.25">
      <c r="I80044"/>
      <c r="J80044"/>
      <c r="K80044"/>
      <c r="L80044"/>
    </row>
    <row r="80045" spans="9:12" ht="15" x14ac:dyDescent="0.25">
      <c r="I80045"/>
      <c r="J80045"/>
      <c r="K80045"/>
      <c r="L80045"/>
    </row>
    <row r="80046" spans="9:12" ht="15" x14ac:dyDescent="0.25">
      <c r="I80046"/>
      <c r="J80046"/>
      <c r="K80046"/>
      <c r="L80046"/>
    </row>
    <row r="80047" spans="9:12" ht="15" x14ac:dyDescent="0.25">
      <c r="I80047"/>
      <c r="J80047"/>
      <c r="K80047"/>
      <c r="L80047"/>
    </row>
    <row r="80048" spans="9:12" ht="15" x14ac:dyDescent="0.25">
      <c r="I80048"/>
      <c r="J80048"/>
      <c r="K80048"/>
      <c r="L80048"/>
    </row>
    <row r="80049" spans="9:12" ht="15" x14ac:dyDescent="0.25">
      <c r="I80049"/>
      <c r="J80049"/>
      <c r="K80049"/>
      <c r="L80049"/>
    </row>
    <row r="80050" spans="9:12" ht="15" x14ac:dyDescent="0.25">
      <c r="I80050"/>
      <c r="J80050"/>
      <c r="K80050"/>
      <c r="L80050"/>
    </row>
    <row r="80051" spans="9:12" ht="15" x14ac:dyDescent="0.25">
      <c r="I80051"/>
      <c r="J80051"/>
      <c r="K80051"/>
      <c r="L80051"/>
    </row>
    <row r="80052" spans="9:12" ht="15" x14ac:dyDescent="0.25">
      <c r="I80052"/>
      <c r="J80052"/>
      <c r="K80052"/>
      <c r="L80052"/>
    </row>
    <row r="80053" spans="9:12" ht="15" x14ac:dyDescent="0.25">
      <c r="I80053"/>
      <c r="J80053"/>
      <c r="K80053"/>
      <c r="L80053"/>
    </row>
    <row r="80054" spans="9:12" ht="15" x14ac:dyDescent="0.25">
      <c r="I80054"/>
      <c r="J80054"/>
      <c r="K80054"/>
      <c r="L80054"/>
    </row>
    <row r="80055" spans="9:12" ht="15" x14ac:dyDescent="0.25">
      <c r="I80055"/>
      <c r="J80055"/>
      <c r="K80055"/>
      <c r="L80055"/>
    </row>
    <row r="80056" spans="9:12" ht="15" x14ac:dyDescent="0.25">
      <c r="I80056"/>
      <c r="J80056"/>
      <c r="K80056"/>
      <c r="L80056"/>
    </row>
    <row r="80057" spans="9:12" ht="15" x14ac:dyDescent="0.25">
      <c r="I80057"/>
      <c r="J80057"/>
      <c r="K80057"/>
      <c r="L80057"/>
    </row>
    <row r="80058" spans="9:12" ht="15" x14ac:dyDescent="0.25">
      <c r="I80058"/>
      <c r="J80058"/>
      <c r="K80058"/>
      <c r="L80058"/>
    </row>
    <row r="80059" spans="9:12" ht="15" x14ac:dyDescent="0.25">
      <c r="I80059"/>
      <c r="J80059"/>
      <c r="K80059"/>
      <c r="L80059"/>
    </row>
    <row r="80060" spans="9:12" ht="15" x14ac:dyDescent="0.25">
      <c r="I80060"/>
      <c r="J80060"/>
      <c r="K80060"/>
      <c r="L80060"/>
    </row>
    <row r="80061" spans="9:12" ht="15" x14ac:dyDescent="0.25">
      <c r="I80061"/>
      <c r="J80061"/>
      <c r="K80061"/>
      <c r="L80061"/>
    </row>
    <row r="80062" spans="9:12" ht="15" x14ac:dyDescent="0.25">
      <c r="I80062"/>
      <c r="J80062"/>
      <c r="K80062"/>
      <c r="L80062"/>
    </row>
    <row r="80063" spans="9:12" ht="15" x14ac:dyDescent="0.25">
      <c r="I80063"/>
      <c r="J80063"/>
      <c r="K80063"/>
      <c r="L80063"/>
    </row>
    <row r="80064" spans="9:12" ht="15" x14ac:dyDescent="0.25">
      <c r="I80064"/>
      <c r="J80064"/>
      <c r="K80064"/>
      <c r="L80064"/>
    </row>
    <row r="80065" spans="9:12" ht="15" x14ac:dyDescent="0.25">
      <c r="I80065"/>
      <c r="J80065"/>
      <c r="K80065"/>
      <c r="L80065"/>
    </row>
    <row r="80066" spans="9:12" ht="15" x14ac:dyDescent="0.25">
      <c r="I80066"/>
      <c r="J80066"/>
      <c r="K80066"/>
      <c r="L80066"/>
    </row>
    <row r="80067" spans="9:12" ht="15" x14ac:dyDescent="0.25">
      <c r="I80067"/>
      <c r="J80067"/>
      <c r="K80067"/>
      <c r="L80067"/>
    </row>
    <row r="80068" spans="9:12" ht="15" x14ac:dyDescent="0.25">
      <c r="I80068"/>
      <c r="J80068"/>
      <c r="K80068"/>
      <c r="L80068"/>
    </row>
    <row r="80069" spans="9:12" ht="15" x14ac:dyDescent="0.25">
      <c r="I80069"/>
      <c r="J80069"/>
      <c r="K80069"/>
      <c r="L80069"/>
    </row>
    <row r="80070" spans="9:12" ht="15" x14ac:dyDescent="0.25">
      <c r="I80070"/>
      <c r="J80070"/>
      <c r="K80070"/>
      <c r="L80070"/>
    </row>
    <row r="80071" spans="9:12" ht="15" x14ac:dyDescent="0.25">
      <c r="I80071"/>
      <c r="J80071"/>
      <c r="K80071"/>
      <c r="L80071"/>
    </row>
    <row r="80072" spans="9:12" ht="15" x14ac:dyDescent="0.25">
      <c r="I80072"/>
      <c r="J80072"/>
      <c r="K80072"/>
      <c r="L80072"/>
    </row>
    <row r="80073" spans="9:12" ht="15" x14ac:dyDescent="0.25">
      <c r="I80073"/>
      <c r="J80073"/>
      <c r="K80073"/>
      <c r="L80073"/>
    </row>
    <row r="80074" spans="9:12" ht="15" x14ac:dyDescent="0.25">
      <c r="I80074"/>
      <c r="J80074"/>
      <c r="K80074"/>
      <c r="L80074"/>
    </row>
    <row r="80075" spans="9:12" ht="15" x14ac:dyDescent="0.25">
      <c r="I80075"/>
      <c r="J80075"/>
      <c r="K80075"/>
      <c r="L80075"/>
    </row>
    <row r="80076" spans="9:12" ht="15" x14ac:dyDescent="0.25">
      <c r="I80076"/>
      <c r="J80076"/>
      <c r="K80076"/>
      <c r="L80076"/>
    </row>
    <row r="80077" spans="9:12" ht="15" x14ac:dyDescent="0.25">
      <c r="I80077"/>
      <c r="J80077"/>
      <c r="K80077"/>
      <c r="L80077"/>
    </row>
    <row r="80078" spans="9:12" ht="15" x14ac:dyDescent="0.25">
      <c r="I80078"/>
      <c r="J80078"/>
      <c r="K80078"/>
      <c r="L80078"/>
    </row>
    <row r="80079" spans="9:12" ht="15" x14ac:dyDescent="0.25">
      <c r="I80079"/>
      <c r="J80079"/>
      <c r="K80079"/>
      <c r="L80079"/>
    </row>
    <row r="80080" spans="9:12" ht="15" x14ac:dyDescent="0.25">
      <c r="I80080"/>
      <c r="J80080"/>
      <c r="K80080"/>
      <c r="L80080"/>
    </row>
    <row r="80081" spans="9:12" ht="15" x14ac:dyDescent="0.25">
      <c r="I80081"/>
      <c r="J80081"/>
      <c r="K80081"/>
      <c r="L80081"/>
    </row>
    <row r="80082" spans="9:12" ht="15" x14ac:dyDescent="0.25">
      <c r="I80082"/>
      <c r="J80082"/>
      <c r="K80082"/>
      <c r="L80082"/>
    </row>
    <row r="80083" spans="9:12" ht="15" x14ac:dyDescent="0.25">
      <c r="I80083"/>
      <c r="J80083"/>
      <c r="K80083"/>
      <c r="L80083"/>
    </row>
    <row r="80084" spans="9:12" ht="15" x14ac:dyDescent="0.25">
      <c r="I80084"/>
      <c r="J80084"/>
      <c r="K80084"/>
      <c r="L80084"/>
    </row>
    <row r="80085" spans="9:12" ht="15" x14ac:dyDescent="0.25">
      <c r="I80085"/>
      <c r="J80085"/>
      <c r="K80085"/>
      <c r="L80085"/>
    </row>
    <row r="80086" spans="9:12" ht="15" x14ac:dyDescent="0.25">
      <c r="I80086"/>
      <c r="J80086"/>
      <c r="K80086"/>
      <c r="L80086"/>
    </row>
    <row r="80087" spans="9:12" ht="15" x14ac:dyDescent="0.25">
      <c r="I80087"/>
      <c r="J80087"/>
      <c r="K80087"/>
      <c r="L80087"/>
    </row>
    <row r="80088" spans="9:12" ht="15" x14ac:dyDescent="0.25">
      <c r="I80088"/>
      <c r="J80088"/>
      <c r="K80088"/>
      <c r="L80088"/>
    </row>
    <row r="80089" spans="9:12" ht="15" x14ac:dyDescent="0.25">
      <c r="I80089"/>
      <c r="J80089"/>
      <c r="K80089"/>
      <c r="L80089"/>
    </row>
    <row r="80090" spans="9:12" ht="15" x14ac:dyDescent="0.25">
      <c r="I80090"/>
      <c r="J80090"/>
      <c r="K80090"/>
      <c r="L80090"/>
    </row>
    <row r="80091" spans="9:12" ht="15" x14ac:dyDescent="0.25">
      <c r="I80091"/>
      <c r="J80091"/>
      <c r="K80091"/>
      <c r="L80091"/>
    </row>
    <row r="80092" spans="9:12" ht="15" x14ac:dyDescent="0.25">
      <c r="I80092"/>
      <c r="J80092"/>
      <c r="K80092"/>
      <c r="L80092"/>
    </row>
    <row r="80093" spans="9:12" ht="15" x14ac:dyDescent="0.25">
      <c r="I80093"/>
      <c r="J80093"/>
      <c r="K80093"/>
      <c r="L80093"/>
    </row>
    <row r="80094" spans="9:12" ht="15" x14ac:dyDescent="0.25">
      <c r="I80094"/>
      <c r="J80094"/>
      <c r="K80094"/>
      <c r="L80094"/>
    </row>
    <row r="80095" spans="9:12" ht="15" x14ac:dyDescent="0.25">
      <c r="I80095"/>
      <c r="J80095"/>
      <c r="K80095"/>
      <c r="L80095"/>
    </row>
    <row r="80096" spans="9:12" ht="15" x14ac:dyDescent="0.25">
      <c r="I80096"/>
      <c r="J80096"/>
      <c r="K80096"/>
      <c r="L80096"/>
    </row>
    <row r="80097" spans="9:12" ht="15" x14ac:dyDescent="0.25">
      <c r="I80097"/>
      <c r="J80097"/>
      <c r="K80097"/>
      <c r="L80097"/>
    </row>
    <row r="80098" spans="9:12" ht="15" x14ac:dyDescent="0.25">
      <c r="I80098"/>
      <c r="J80098"/>
      <c r="K80098"/>
      <c r="L80098"/>
    </row>
    <row r="80099" spans="9:12" ht="15" x14ac:dyDescent="0.25">
      <c r="I80099"/>
      <c r="J80099"/>
      <c r="K80099"/>
      <c r="L80099"/>
    </row>
    <row r="80100" spans="9:12" ht="15" x14ac:dyDescent="0.25">
      <c r="I80100"/>
      <c r="J80100"/>
      <c r="K80100"/>
      <c r="L80100"/>
    </row>
    <row r="80101" spans="9:12" ht="15" x14ac:dyDescent="0.25">
      <c r="I80101"/>
      <c r="J80101"/>
      <c r="K80101"/>
      <c r="L80101"/>
    </row>
    <row r="80102" spans="9:12" ht="15" x14ac:dyDescent="0.25">
      <c r="I80102"/>
      <c r="J80102"/>
      <c r="K80102"/>
      <c r="L80102"/>
    </row>
    <row r="80103" spans="9:12" ht="15" x14ac:dyDescent="0.25">
      <c r="I80103"/>
      <c r="J80103"/>
      <c r="K80103"/>
      <c r="L80103"/>
    </row>
    <row r="80104" spans="9:12" ht="15" x14ac:dyDescent="0.25">
      <c r="I80104"/>
      <c r="J80104"/>
      <c r="K80104"/>
      <c r="L80104"/>
    </row>
    <row r="80105" spans="9:12" ht="15" x14ac:dyDescent="0.25">
      <c r="I80105"/>
      <c r="J80105"/>
      <c r="K80105"/>
      <c r="L80105"/>
    </row>
    <row r="80106" spans="9:12" ht="15" x14ac:dyDescent="0.25">
      <c r="I80106"/>
      <c r="J80106"/>
      <c r="K80106"/>
      <c r="L80106"/>
    </row>
    <row r="80107" spans="9:12" ht="15" x14ac:dyDescent="0.25">
      <c r="I80107"/>
      <c r="J80107"/>
      <c r="K80107"/>
      <c r="L80107"/>
    </row>
    <row r="80108" spans="9:12" ht="15" x14ac:dyDescent="0.25">
      <c r="I80108"/>
      <c r="J80108"/>
      <c r="K80108"/>
      <c r="L80108"/>
    </row>
    <row r="80109" spans="9:12" ht="15" x14ac:dyDescent="0.25">
      <c r="I80109"/>
      <c r="J80109"/>
      <c r="K80109"/>
      <c r="L80109"/>
    </row>
    <row r="80110" spans="9:12" ht="15" x14ac:dyDescent="0.25">
      <c r="I80110"/>
      <c r="J80110"/>
      <c r="K80110"/>
      <c r="L80110"/>
    </row>
    <row r="80111" spans="9:12" ht="15" x14ac:dyDescent="0.25">
      <c r="I80111"/>
      <c r="J80111"/>
      <c r="K80111"/>
      <c r="L80111"/>
    </row>
    <row r="80112" spans="9:12" ht="15" x14ac:dyDescent="0.25">
      <c r="I80112"/>
      <c r="J80112"/>
      <c r="K80112"/>
      <c r="L80112"/>
    </row>
    <row r="80113" spans="9:12" ht="15" x14ac:dyDescent="0.25">
      <c r="I80113"/>
      <c r="J80113"/>
      <c r="K80113"/>
      <c r="L80113"/>
    </row>
    <row r="80114" spans="9:12" ht="15" x14ac:dyDescent="0.25">
      <c r="I80114"/>
      <c r="J80114"/>
      <c r="K80114"/>
      <c r="L80114"/>
    </row>
    <row r="80115" spans="9:12" ht="15" x14ac:dyDescent="0.25">
      <c r="I80115"/>
      <c r="J80115"/>
      <c r="K80115"/>
      <c r="L80115"/>
    </row>
    <row r="80116" spans="9:12" ht="15" x14ac:dyDescent="0.25">
      <c r="I80116"/>
      <c r="J80116"/>
      <c r="K80116"/>
      <c r="L80116"/>
    </row>
    <row r="80117" spans="9:12" ht="15" x14ac:dyDescent="0.25">
      <c r="I80117"/>
      <c r="J80117"/>
      <c r="K80117"/>
      <c r="L80117"/>
    </row>
    <row r="80118" spans="9:12" ht="15" x14ac:dyDescent="0.25">
      <c r="I80118"/>
      <c r="J80118"/>
      <c r="K80118"/>
      <c r="L80118"/>
    </row>
    <row r="80119" spans="9:12" ht="15" x14ac:dyDescent="0.25">
      <c r="I80119"/>
      <c r="J80119"/>
      <c r="K80119"/>
      <c r="L80119"/>
    </row>
    <row r="80120" spans="9:12" ht="15" x14ac:dyDescent="0.25">
      <c r="I80120"/>
      <c r="J80120"/>
      <c r="K80120"/>
      <c r="L80120"/>
    </row>
    <row r="80121" spans="9:12" ht="15" x14ac:dyDescent="0.25">
      <c r="I80121"/>
      <c r="J80121"/>
      <c r="K80121"/>
      <c r="L80121"/>
    </row>
    <row r="80122" spans="9:12" ht="15" x14ac:dyDescent="0.25">
      <c r="I80122"/>
      <c r="J80122"/>
      <c r="K80122"/>
      <c r="L80122"/>
    </row>
    <row r="80123" spans="9:12" ht="15" x14ac:dyDescent="0.25">
      <c r="I80123"/>
      <c r="J80123"/>
      <c r="K80123"/>
      <c r="L80123"/>
    </row>
    <row r="80124" spans="9:12" ht="15" x14ac:dyDescent="0.25">
      <c r="I80124"/>
      <c r="J80124"/>
      <c r="K80124"/>
      <c r="L80124"/>
    </row>
    <row r="80125" spans="9:12" ht="15" x14ac:dyDescent="0.25">
      <c r="I80125"/>
      <c r="J80125"/>
      <c r="K80125"/>
      <c r="L80125"/>
    </row>
    <row r="80126" spans="9:12" ht="15" x14ac:dyDescent="0.25">
      <c r="I80126"/>
      <c r="J80126"/>
      <c r="K80126"/>
      <c r="L80126"/>
    </row>
    <row r="80127" spans="9:12" ht="15" x14ac:dyDescent="0.25">
      <c r="I80127"/>
      <c r="J80127"/>
      <c r="K80127"/>
      <c r="L80127"/>
    </row>
    <row r="80128" spans="9:12" ht="15" x14ac:dyDescent="0.25">
      <c r="I80128"/>
      <c r="J80128"/>
      <c r="K80128"/>
      <c r="L80128"/>
    </row>
    <row r="80129" spans="9:12" ht="15" x14ac:dyDescent="0.25">
      <c r="I80129"/>
      <c r="J80129"/>
      <c r="K80129"/>
      <c r="L80129"/>
    </row>
    <row r="80130" spans="9:12" ht="15" x14ac:dyDescent="0.25">
      <c r="I80130"/>
      <c r="J80130"/>
      <c r="K80130"/>
      <c r="L80130"/>
    </row>
    <row r="80131" spans="9:12" ht="15" x14ac:dyDescent="0.25">
      <c r="I80131"/>
      <c r="J80131"/>
      <c r="K80131"/>
      <c r="L80131"/>
    </row>
    <row r="80132" spans="9:12" ht="15" x14ac:dyDescent="0.25">
      <c r="I80132"/>
      <c r="J80132"/>
      <c r="K80132"/>
      <c r="L80132"/>
    </row>
    <row r="80133" spans="9:12" ht="15" x14ac:dyDescent="0.25">
      <c r="I80133"/>
      <c r="J80133"/>
      <c r="K80133"/>
      <c r="L80133"/>
    </row>
    <row r="80134" spans="9:12" ht="15" x14ac:dyDescent="0.25">
      <c r="I80134"/>
      <c r="J80134"/>
      <c r="K80134"/>
      <c r="L80134"/>
    </row>
    <row r="80135" spans="9:12" ht="15" x14ac:dyDescent="0.25">
      <c r="I80135"/>
      <c r="J80135"/>
      <c r="K80135"/>
      <c r="L80135"/>
    </row>
    <row r="80136" spans="9:12" ht="15" x14ac:dyDescent="0.25">
      <c r="I80136"/>
      <c r="J80136"/>
      <c r="K80136"/>
      <c r="L80136"/>
    </row>
    <row r="80137" spans="9:12" ht="15" x14ac:dyDescent="0.25">
      <c r="I80137"/>
      <c r="J80137"/>
      <c r="K80137"/>
      <c r="L80137"/>
    </row>
    <row r="80138" spans="9:12" ht="15" x14ac:dyDescent="0.25">
      <c r="I80138"/>
      <c r="J80138"/>
      <c r="K80138"/>
      <c r="L80138"/>
    </row>
    <row r="80139" spans="9:12" ht="15" x14ac:dyDescent="0.25">
      <c r="I80139"/>
      <c r="J80139"/>
      <c r="K80139"/>
      <c r="L80139"/>
    </row>
    <row r="80140" spans="9:12" ht="15" x14ac:dyDescent="0.25">
      <c r="I80140"/>
      <c r="J80140"/>
      <c r="K80140"/>
      <c r="L80140"/>
    </row>
    <row r="80141" spans="9:12" ht="15" x14ac:dyDescent="0.25">
      <c r="I80141"/>
      <c r="J80141"/>
      <c r="K80141"/>
      <c r="L80141"/>
    </row>
    <row r="80142" spans="9:12" ht="15" x14ac:dyDescent="0.25">
      <c r="I80142"/>
      <c r="J80142"/>
      <c r="K80142"/>
      <c r="L80142"/>
    </row>
    <row r="80143" spans="9:12" ht="15" x14ac:dyDescent="0.25">
      <c r="I80143"/>
      <c r="J80143"/>
      <c r="K80143"/>
      <c r="L80143"/>
    </row>
    <row r="80144" spans="9:12" ht="15" x14ac:dyDescent="0.25">
      <c r="I80144"/>
      <c r="J80144"/>
      <c r="K80144"/>
      <c r="L80144"/>
    </row>
    <row r="80145" spans="9:12" ht="15" x14ac:dyDescent="0.25">
      <c r="I80145"/>
      <c r="J80145"/>
      <c r="K80145"/>
      <c r="L80145"/>
    </row>
    <row r="80146" spans="9:12" ht="15" x14ac:dyDescent="0.25">
      <c r="I80146"/>
      <c r="J80146"/>
      <c r="K80146"/>
      <c r="L80146"/>
    </row>
    <row r="80147" spans="9:12" ht="15" x14ac:dyDescent="0.25">
      <c r="I80147"/>
      <c r="J80147"/>
      <c r="K80147"/>
      <c r="L80147"/>
    </row>
    <row r="80148" spans="9:12" ht="15" x14ac:dyDescent="0.25">
      <c r="I80148"/>
      <c r="J80148"/>
      <c r="K80148"/>
      <c r="L80148"/>
    </row>
    <row r="80149" spans="9:12" ht="15" x14ac:dyDescent="0.25">
      <c r="I80149"/>
      <c r="J80149"/>
      <c r="K80149"/>
      <c r="L80149"/>
    </row>
    <row r="80150" spans="9:12" ht="15" x14ac:dyDescent="0.25">
      <c r="I80150"/>
      <c r="J80150"/>
      <c r="K80150"/>
      <c r="L80150"/>
    </row>
    <row r="80151" spans="9:12" ht="15" x14ac:dyDescent="0.25">
      <c r="I80151"/>
      <c r="J80151"/>
      <c r="K80151"/>
      <c r="L80151"/>
    </row>
    <row r="80152" spans="9:12" ht="15" x14ac:dyDescent="0.25">
      <c r="I80152"/>
      <c r="J80152"/>
      <c r="K80152"/>
      <c r="L80152"/>
    </row>
    <row r="80153" spans="9:12" ht="15" x14ac:dyDescent="0.25">
      <c r="I80153"/>
      <c r="J80153"/>
      <c r="K80153"/>
      <c r="L80153"/>
    </row>
    <row r="80154" spans="9:12" ht="15" x14ac:dyDescent="0.25">
      <c r="I80154"/>
      <c r="J80154"/>
      <c r="K80154"/>
      <c r="L80154"/>
    </row>
    <row r="80155" spans="9:12" ht="15" x14ac:dyDescent="0.25">
      <c r="I80155"/>
      <c r="J80155"/>
      <c r="K80155"/>
      <c r="L80155"/>
    </row>
    <row r="80156" spans="9:12" ht="15" x14ac:dyDescent="0.25">
      <c r="I80156"/>
      <c r="J80156"/>
      <c r="K80156"/>
      <c r="L80156"/>
    </row>
    <row r="80157" spans="9:12" ht="15" x14ac:dyDescent="0.25">
      <c r="I80157"/>
      <c r="J80157"/>
      <c r="K80157"/>
      <c r="L80157"/>
    </row>
    <row r="80158" spans="9:12" ht="15" x14ac:dyDescent="0.25">
      <c r="I80158"/>
      <c r="J80158"/>
      <c r="K80158"/>
      <c r="L80158"/>
    </row>
    <row r="80159" spans="9:12" ht="15" x14ac:dyDescent="0.25">
      <c r="I80159"/>
      <c r="J80159"/>
      <c r="K80159"/>
      <c r="L80159"/>
    </row>
    <row r="80160" spans="9:12" ht="15" x14ac:dyDescent="0.25">
      <c r="I80160"/>
      <c r="J80160"/>
      <c r="K80160"/>
      <c r="L80160"/>
    </row>
    <row r="80161" spans="9:12" ht="15" x14ac:dyDescent="0.25">
      <c r="I80161"/>
      <c r="J80161"/>
      <c r="K80161"/>
      <c r="L80161"/>
    </row>
    <row r="80162" spans="9:12" ht="15" x14ac:dyDescent="0.25">
      <c r="I80162"/>
      <c r="J80162"/>
      <c r="K80162"/>
      <c r="L80162"/>
    </row>
    <row r="80163" spans="9:12" ht="15" x14ac:dyDescent="0.25">
      <c r="I80163"/>
      <c r="J80163"/>
      <c r="K80163"/>
      <c r="L80163"/>
    </row>
    <row r="80164" spans="9:12" ht="15" x14ac:dyDescent="0.25">
      <c r="I80164"/>
      <c r="J80164"/>
      <c r="K80164"/>
      <c r="L80164"/>
    </row>
    <row r="80165" spans="9:12" ht="15" x14ac:dyDescent="0.25">
      <c r="I80165"/>
      <c r="J80165"/>
      <c r="K80165"/>
      <c r="L80165"/>
    </row>
    <row r="80166" spans="9:12" ht="15" x14ac:dyDescent="0.25">
      <c r="I80166"/>
      <c r="J80166"/>
      <c r="K80166"/>
      <c r="L80166"/>
    </row>
    <row r="80167" spans="9:12" ht="15" x14ac:dyDescent="0.25">
      <c r="I80167"/>
      <c r="J80167"/>
      <c r="K80167"/>
      <c r="L80167"/>
    </row>
    <row r="80168" spans="9:12" ht="15" x14ac:dyDescent="0.25">
      <c r="I80168"/>
      <c r="J80168"/>
      <c r="K80168"/>
      <c r="L80168"/>
    </row>
    <row r="80169" spans="9:12" ht="15" x14ac:dyDescent="0.25">
      <c r="I80169"/>
      <c r="J80169"/>
      <c r="K80169"/>
      <c r="L80169"/>
    </row>
    <row r="80170" spans="9:12" ht="15" x14ac:dyDescent="0.25">
      <c r="I80170"/>
      <c r="J80170"/>
      <c r="K80170"/>
      <c r="L80170"/>
    </row>
    <row r="80171" spans="9:12" ht="15" x14ac:dyDescent="0.25">
      <c r="I80171"/>
      <c r="J80171"/>
      <c r="K80171"/>
      <c r="L80171"/>
    </row>
    <row r="80172" spans="9:12" ht="15" x14ac:dyDescent="0.25">
      <c r="I80172"/>
      <c r="J80172"/>
      <c r="K80172"/>
      <c r="L80172"/>
    </row>
    <row r="80173" spans="9:12" ht="15" x14ac:dyDescent="0.25">
      <c r="I80173"/>
      <c r="J80173"/>
      <c r="K80173"/>
      <c r="L80173"/>
    </row>
    <row r="80174" spans="9:12" ht="15" x14ac:dyDescent="0.25">
      <c r="I80174"/>
      <c r="J80174"/>
      <c r="K80174"/>
      <c r="L80174"/>
    </row>
    <row r="80175" spans="9:12" ht="15" x14ac:dyDescent="0.25">
      <c r="I80175"/>
      <c r="J80175"/>
      <c r="K80175"/>
      <c r="L80175"/>
    </row>
    <row r="80176" spans="9:12" ht="15" x14ac:dyDescent="0.25">
      <c r="I80176"/>
      <c r="J80176"/>
      <c r="K80176"/>
      <c r="L80176"/>
    </row>
    <row r="80177" spans="9:12" ht="15" x14ac:dyDescent="0.25">
      <c r="I80177"/>
      <c r="J80177"/>
      <c r="K80177"/>
      <c r="L80177"/>
    </row>
    <row r="80178" spans="9:12" ht="15" x14ac:dyDescent="0.25">
      <c r="I80178"/>
      <c r="J80178"/>
      <c r="K80178"/>
      <c r="L80178"/>
    </row>
    <row r="80179" spans="9:12" ht="15" x14ac:dyDescent="0.25">
      <c r="I80179"/>
      <c r="J80179"/>
      <c r="K80179"/>
      <c r="L80179"/>
    </row>
    <row r="80180" spans="9:12" ht="15" x14ac:dyDescent="0.25">
      <c r="I80180"/>
      <c r="J80180"/>
      <c r="K80180"/>
      <c r="L80180"/>
    </row>
    <row r="80181" spans="9:12" ht="15" x14ac:dyDescent="0.25">
      <c r="I80181"/>
      <c r="J80181"/>
      <c r="K80181"/>
      <c r="L80181"/>
    </row>
    <row r="80182" spans="9:12" ht="15" x14ac:dyDescent="0.25">
      <c r="I80182"/>
      <c r="J80182"/>
      <c r="K80182"/>
      <c r="L80182"/>
    </row>
    <row r="80183" spans="9:12" ht="15" x14ac:dyDescent="0.25">
      <c r="I80183"/>
      <c r="J80183"/>
      <c r="K80183"/>
      <c r="L80183"/>
    </row>
    <row r="80184" spans="9:12" ht="15" x14ac:dyDescent="0.25">
      <c r="I80184"/>
      <c r="J80184"/>
      <c r="K80184"/>
      <c r="L80184"/>
    </row>
    <row r="80185" spans="9:12" ht="15" x14ac:dyDescent="0.25">
      <c r="I80185"/>
      <c r="J80185"/>
      <c r="K80185"/>
      <c r="L80185"/>
    </row>
    <row r="80186" spans="9:12" ht="15" x14ac:dyDescent="0.25">
      <c r="I80186"/>
      <c r="J80186"/>
      <c r="K80186"/>
      <c r="L80186"/>
    </row>
    <row r="80187" spans="9:12" ht="15" x14ac:dyDescent="0.25">
      <c r="I80187"/>
      <c r="J80187"/>
      <c r="K80187"/>
      <c r="L80187"/>
    </row>
    <row r="80188" spans="9:12" ht="15" x14ac:dyDescent="0.25">
      <c r="I80188"/>
      <c r="J80188"/>
      <c r="K80188"/>
      <c r="L80188"/>
    </row>
    <row r="80189" spans="9:12" ht="15" x14ac:dyDescent="0.25">
      <c r="I80189"/>
      <c r="J80189"/>
      <c r="K80189"/>
      <c r="L80189"/>
    </row>
    <row r="80190" spans="9:12" ht="15" x14ac:dyDescent="0.25">
      <c r="I80190"/>
      <c r="J80190"/>
      <c r="K80190"/>
      <c r="L80190"/>
    </row>
    <row r="80191" spans="9:12" ht="15" x14ac:dyDescent="0.25">
      <c r="I80191"/>
      <c r="J80191"/>
      <c r="K80191"/>
      <c r="L80191"/>
    </row>
    <row r="80192" spans="9:12" ht="15" x14ac:dyDescent="0.25">
      <c r="I80192"/>
      <c r="J80192"/>
      <c r="K80192"/>
      <c r="L80192"/>
    </row>
    <row r="80193" spans="9:12" ht="15" x14ac:dyDescent="0.25">
      <c r="I80193"/>
      <c r="J80193"/>
      <c r="K80193"/>
      <c r="L80193"/>
    </row>
    <row r="80194" spans="9:12" ht="15" x14ac:dyDescent="0.25">
      <c r="I80194"/>
      <c r="J80194"/>
      <c r="K80194"/>
      <c r="L80194"/>
    </row>
    <row r="80195" spans="9:12" ht="15" x14ac:dyDescent="0.25">
      <c r="I80195"/>
      <c r="J80195"/>
      <c r="K80195"/>
      <c r="L80195"/>
    </row>
    <row r="80196" spans="9:12" ht="15" x14ac:dyDescent="0.25">
      <c r="I80196"/>
      <c r="J80196"/>
      <c r="K80196"/>
      <c r="L80196"/>
    </row>
    <row r="80197" spans="9:12" ht="15" x14ac:dyDescent="0.25">
      <c r="I80197"/>
      <c r="J80197"/>
      <c r="K80197"/>
      <c r="L80197"/>
    </row>
    <row r="80198" spans="9:12" ht="15" x14ac:dyDescent="0.25">
      <c r="I80198"/>
      <c r="J80198"/>
      <c r="K80198"/>
      <c r="L80198"/>
    </row>
    <row r="80199" spans="9:12" ht="15" x14ac:dyDescent="0.25">
      <c r="I80199"/>
      <c r="J80199"/>
      <c r="K80199"/>
      <c r="L80199"/>
    </row>
    <row r="80200" spans="9:12" ht="15" x14ac:dyDescent="0.25">
      <c r="I80200"/>
      <c r="J80200"/>
      <c r="K80200"/>
      <c r="L80200"/>
    </row>
    <row r="80201" spans="9:12" ht="15" x14ac:dyDescent="0.25">
      <c r="I80201"/>
      <c r="J80201"/>
      <c r="K80201"/>
      <c r="L80201"/>
    </row>
    <row r="80202" spans="9:12" ht="15" x14ac:dyDescent="0.25">
      <c r="I80202"/>
      <c r="J80202"/>
      <c r="K80202"/>
      <c r="L80202"/>
    </row>
    <row r="80203" spans="9:12" ht="15" x14ac:dyDescent="0.25">
      <c r="I80203"/>
      <c r="J80203"/>
      <c r="K80203"/>
      <c r="L80203"/>
    </row>
    <row r="80204" spans="9:12" ht="15" x14ac:dyDescent="0.25">
      <c r="I80204"/>
      <c r="J80204"/>
      <c r="K80204"/>
      <c r="L80204"/>
    </row>
    <row r="80205" spans="9:12" ht="15" x14ac:dyDescent="0.25">
      <c r="I80205"/>
      <c r="J80205"/>
      <c r="K80205"/>
      <c r="L80205"/>
    </row>
    <row r="80206" spans="9:12" ht="15" x14ac:dyDescent="0.25">
      <c r="I80206"/>
      <c r="J80206"/>
      <c r="K80206"/>
      <c r="L80206"/>
    </row>
    <row r="80207" spans="9:12" ht="15" x14ac:dyDescent="0.25">
      <c r="I80207"/>
      <c r="J80207"/>
      <c r="K80207"/>
      <c r="L80207"/>
    </row>
    <row r="80208" spans="9:12" ht="15" x14ac:dyDescent="0.25">
      <c r="I80208"/>
      <c r="J80208"/>
      <c r="K80208"/>
      <c r="L80208"/>
    </row>
    <row r="80209" spans="9:12" ht="15" x14ac:dyDescent="0.25">
      <c r="I80209"/>
      <c r="J80209"/>
      <c r="K80209"/>
      <c r="L80209"/>
    </row>
    <row r="80210" spans="9:12" ht="15" x14ac:dyDescent="0.25">
      <c r="I80210"/>
      <c r="J80210"/>
      <c r="K80210"/>
      <c r="L80210"/>
    </row>
    <row r="80211" spans="9:12" ht="15" x14ac:dyDescent="0.25">
      <c r="I80211"/>
      <c r="J80211"/>
      <c r="K80211"/>
      <c r="L80211"/>
    </row>
    <row r="80212" spans="9:12" ht="15" x14ac:dyDescent="0.25">
      <c r="I80212"/>
      <c r="J80212"/>
      <c r="K80212"/>
      <c r="L80212"/>
    </row>
    <row r="80213" spans="9:12" ht="15" x14ac:dyDescent="0.25">
      <c r="I80213"/>
      <c r="J80213"/>
      <c r="K80213"/>
      <c r="L80213"/>
    </row>
    <row r="80214" spans="9:12" ht="15" x14ac:dyDescent="0.25">
      <c r="I80214"/>
      <c r="J80214"/>
      <c r="K80214"/>
      <c r="L80214"/>
    </row>
    <row r="80215" spans="9:12" ht="15" x14ac:dyDescent="0.25">
      <c r="I80215"/>
      <c r="J80215"/>
      <c r="K80215"/>
      <c r="L80215"/>
    </row>
    <row r="80216" spans="9:12" ht="15" x14ac:dyDescent="0.25">
      <c r="I80216"/>
      <c r="J80216"/>
      <c r="K80216"/>
      <c r="L80216"/>
    </row>
    <row r="80217" spans="9:12" ht="15" x14ac:dyDescent="0.25">
      <c r="I80217"/>
      <c r="J80217"/>
      <c r="K80217"/>
      <c r="L80217"/>
    </row>
    <row r="80218" spans="9:12" ht="15" x14ac:dyDescent="0.25">
      <c r="I80218"/>
      <c r="J80218"/>
      <c r="K80218"/>
      <c r="L80218"/>
    </row>
    <row r="80219" spans="9:12" ht="15" x14ac:dyDescent="0.25">
      <c r="I80219"/>
      <c r="J80219"/>
      <c r="K80219"/>
      <c r="L80219"/>
    </row>
    <row r="80220" spans="9:12" ht="15" x14ac:dyDescent="0.25">
      <c r="I80220"/>
      <c r="J80220"/>
      <c r="K80220"/>
      <c r="L80220"/>
    </row>
    <row r="80221" spans="9:12" ht="15" x14ac:dyDescent="0.25">
      <c r="I80221"/>
      <c r="J80221"/>
      <c r="K80221"/>
      <c r="L80221"/>
    </row>
    <row r="80222" spans="9:12" ht="15" x14ac:dyDescent="0.25">
      <c r="I80222"/>
      <c r="J80222"/>
      <c r="K80222"/>
      <c r="L80222"/>
    </row>
    <row r="80223" spans="9:12" ht="15" x14ac:dyDescent="0.25">
      <c r="I80223"/>
      <c r="J80223"/>
      <c r="K80223"/>
      <c r="L80223"/>
    </row>
    <row r="80224" spans="9:12" ht="15" x14ac:dyDescent="0.25">
      <c r="I80224"/>
      <c r="J80224"/>
      <c r="K80224"/>
      <c r="L80224"/>
    </row>
    <row r="80225" spans="9:12" ht="15" x14ac:dyDescent="0.25">
      <c r="I80225"/>
      <c r="J80225"/>
      <c r="K80225"/>
      <c r="L80225"/>
    </row>
    <row r="80226" spans="9:12" ht="15" x14ac:dyDescent="0.25">
      <c r="I80226"/>
      <c r="J80226"/>
      <c r="K80226"/>
      <c r="L80226"/>
    </row>
    <row r="80227" spans="9:12" ht="15" x14ac:dyDescent="0.25">
      <c r="I80227"/>
      <c r="J80227"/>
      <c r="K80227"/>
      <c r="L80227"/>
    </row>
    <row r="80228" spans="9:12" ht="15" x14ac:dyDescent="0.25">
      <c r="I80228"/>
      <c r="J80228"/>
      <c r="K80228"/>
      <c r="L80228"/>
    </row>
    <row r="80229" spans="9:12" ht="15" x14ac:dyDescent="0.25">
      <c r="I80229"/>
      <c r="J80229"/>
      <c r="K80229"/>
      <c r="L80229"/>
    </row>
    <row r="80230" spans="9:12" ht="15" x14ac:dyDescent="0.25">
      <c r="I80230"/>
      <c r="J80230"/>
      <c r="K80230"/>
      <c r="L80230"/>
    </row>
    <row r="80231" spans="9:12" ht="15" x14ac:dyDescent="0.25">
      <c r="I80231"/>
      <c r="J80231"/>
      <c r="K80231"/>
      <c r="L80231"/>
    </row>
    <row r="80232" spans="9:12" ht="15" x14ac:dyDescent="0.25">
      <c r="I80232"/>
      <c r="J80232"/>
      <c r="K80232"/>
      <c r="L80232"/>
    </row>
    <row r="80233" spans="9:12" ht="15" x14ac:dyDescent="0.25">
      <c r="I80233"/>
      <c r="J80233"/>
      <c r="K80233"/>
      <c r="L80233"/>
    </row>
    <row r="80234" spans="9:12" ht="15" x14ac:dyDescent="0.25">
      <c r="I80234"/>
      <c r="J80234"/>
      <c r="K80234"/>
      <c r="L80234"/>
    </row>
    <row r="80235" spans="9:12" ht="15" x14ac:dyDescent="0.25">
      <c r="I80235"/>
      <c r="J80235"/>
      <c r="K80235"/>
      <c r="L80235"/>
    </row>
    <row r="80236" spans="9:12" ht="15" x14ac:dyDescent="0.25">
      <c r="I80236"/>
      <c r="J80236"/>
      <c r="K80236"/>
      <c r="L80236"/>
    </row>
    <row r="80237" spans="9:12" ht="15" x14ac:dyDescent="0.25">
      <c r="I80237"/>
      <c r="J80237"/>
      <c r="K80237"/>
      <c r="L80237"/>
    </row>
    <row r="80238" spans="9:12" ht="15" x14ac:dyDescent="0.25">
      <c r="I80238"/>
      <c r="J80238"/>
      <c r="K80238"/>
      <c r="L80238"/>
    </row>
    <row r="80239" spans="9:12" ht="15" x14ac:dyDescent="0.25">
      <c r="I80239"/>
      <c r="J80239"/>
      <c r="K80239"/>
      <c r="L80239"/>
    </row>
    <row r="80240" spans="9:12" ht="15" x14ac:dyDescent="0.25">
      <c r="I80240"/>
      <c r="J80240"/>
      <c r="K80240"/>
      <c r="L80240"/>
    </row>
    <row r="80241" spans="9:12" ht="15" x14ac:dyDescent="0.25">
      <c r="I80241"/>
      <c r="J80241"/>
      <c r="K80241"/>
      <c r="L80241"/>
    </row>
    <row r="80242" spans="9:12" ht="15" x14ac:dyDescent="0.25">
      <c r="I80242"/>
      <c r="J80242"/>
      <c r="K80242"/>
      <c r="L80242"/>
    </row>
    <row r="80243" spans="9:12" ht="15" x14ac:dyDescent="0.25">
      <c r="I80243"/>
      <c r="J80243"/>
      <c r="K80243"/>
      <c r="L80243"/>
    </row>
    <row r="80244" spans="9:12" ht="15" x14ac:dyDescent="0.25">
      <c r="I80244"/>
      <c r="J80244"/>
      <c r="K80244"/>
      <c r="L80244"/>
    </row>
    <row r="80245" spans="9:12" ht="15" x14ac:dyDescent="0.25">
      <c r="I80245"/>
      <c r="J80245"/>
      <c r="K80245"/>
      <c r="L80245"/>
    </row>
    <row r="80246" spans="9:12" ht="15" x14ac:dyDescent="0.25">
      <c r="I80246"/>
      <c r="J80246"/>
      <c r="K80246"/>
      <c r="L80246"/>
    </row>
    <row r="80247" spans="9:12" ht="15" x14ac:dyDescent="0.25">
      <c r="I80247"/>
      <c r="J80247"/>
      <c r="K80247"/>
      <c r="L80247"/>
    </row>
    <row r="80248" spans="9:12" ht="15" x14ac:dyDescent="0.25">
      <c r="I80248"/>
      <c r="J80248"/>
      <c r="K80248"/>
      <c r="L80248"/>
    </row>
    <row r="80249" spans="9:12" ht="15" x14ac:dyDescent="0.25">
      <c r="I80249"/>
      <c r="J80249"/>
      <c r="K80249"/>
      <c r="L80249"/>
    </row>
    <row r="80250" spans="9:12" ht="15" x14ac:dyDescent="0.25">
      <c r="I80250"/>
      <c r="J80250"/>
      <c r="K80250"/>
      <c r="L80250"/>
    </row>
    <row r="80251" spans="9:12" ht="15" x14ac:dyDescent="0.25">
      <c r="I80251"/>
      <c r="J80251"/>
      <c r="K80251"/>
      <c r="L80251"/>
    </row>
    <row r="80252" spans="9:12" ht="15" x14ac:dyDescent="0.25">
      <c r="I80252"/>
      <c r="J80252"/>
      <c r="K80252"/>
      <c r="L80252"/>
    </row>
    <row r="80253" spans="9:12" ht="15" x14ac:dyDescent="0.25">
      <c r="I80253"/>
      <c r="J80253"/>
      <c r="K80253"/>
      <c r="L80253"/>
    </row>
    <row r="80254" spans="9:12" ht="15" x14ac:dyDescent="0.25">
      <c r="I80254"/>
      <c r="J80254"/>
      <c r="K80254"/>
      <c r="L80254"/>
    </row>
    <row r="80255" spans="9:12" ht="15" x14ac:dyDescent="0.25">
      <c r="I80255"/>
      <c r="J80255"/>
      <c r="K80255"/>
      <c r="L80255"/>
    </row>
    <row r="80256" spans="9:12" ht="15" x14ac:dyDescent="0.25">
      <c r="I80256"/>
      <c r="J80256"/>
      <c r="K80256"/>
      <c r="L80256"/>
    </row>
    <row r="80257" spans="9:12" ht="15" x14ac:dyDescent="0.25">
      <c r="I80257"/>
      <c r="J80257"/>
      <c r="K80257"/>
      <c r="L80257"/>
    </row>
    <row r="80258" spans="9:12" ht="15" x14ac:dyDescent="0.25">
      <c r="I80258"/>
      <c r="J80258"/>
      <c r="K80258"/>
      <c r="L80258"/>
    </row>
    <row r="80259" spans="9:12" ht="15" x14ac:dyDescent="0.25">
      <c r="I80259"/>
      <c r="J80259"/>
      <c r="K80259"/>
      <c r="L80259"/>
    </row>
    <row r="80260" spans="9:12" ht="15" x14ac:dyDescent="0.25">
      <c r="I80260"/>
      <c r="J80260"/>
      <c r="K80260"/>
      <c r="L80260"/>
    </row>
    <row r="80261" spans="9:12" ht="15" x14ac:dyDescent="0.25">
      <c r="I80261"/>
      <c r="J80261"/>
      <c r="K80261"/>
      <c r="L80261"/>
    </row>
    <row r="80262" spans="9:12" ht="15" x14ac:dyDescent="0.25">
      <c r="I80262"/>
      <c r="J80262"/>
      <c r="K80262"/>
      <c r="L80262"/>
    </row>
    <row r="80263" spans="9:12" ht="15" x14ac:dyDescent="0.25">
      <c r="I80263"/>
      <c r="J80263"/>
      <c r="K80263"/>
      <c r="L80263"/>
    </row>
    <row r="80264" spans="9:12" ht="15" x14ac:dyDescent="0.25">
      <c r="I80264"/>
      <c r="J80264"/>
      <c r="K80264"/>
      <c r="L80264"/>
    </row>
    <row r="80265" spans="9:12" ht="15" x14ac:dyDescent="0.25">
      <c r="I80265"/>
      <c r="J80265"/>
      <c r="K80265"/>
      <c r="L80265"/>
    </row>
    <row r="80266" spans="9:12" ht="15" x14ac:dyDescent="0.25">
      <c r="I80266"/>
      <c r="J80266"/>
      <c r="K80266"/>
      <c r="L80266"/>
    </row>
    <row r="80267" spans="9:12" ht="15" x14ac:dyDescent="0.25">
      <c r="I80267"/>
      <c r="J80267"/>
      <c r="K80267"/>
      <c r="L80267"/>
    </row>
    <row r="80268" spans="9:12" ht="15" x14ac:dyDescent="0.25">
      <c r="I80268"/>
      <c r="J80268"/>
      <c r="K80268"/>
      <c r="L80268"/>
    </row>
    <row r="80269" spans="9:12" ht="15" x14ac:dyDescent="0.25">
      <c r="I80269"/>
      <c r="J80269"/>
      <c r="K80269"/>
      <c r="L80269"/>
    </row>
    <row r="80270" spans="9:12" ht="15" x14ac:dyDescent="0.25">
      <c r="I80270"/>
      <c r="J80270"/>
      <c r="K80270"/>
      <c r="L80270"/>
    </row>
    <row r="80271" spans="9:12" ht="15" x14ac:dyDescent="0.25">
      <c r="I80271"/>
      <c r="J80271"/>
      <c r="K80271"/>
      <c r="L80271"/>
    </row>
    <row r="80272" spans="9:12" ht="15" x14ac:dyDescent="0.25">
      <c r="I80272"/>
      <c r="J80272"/>
      <c r="K80272"/>
      <c r="L80272"/>
    </row>
    <row r="80273" spans="9:12" ht="15" x14ac:dyDescent="0.25">
      <c r="I80273"/>
      <c r="J80273"/>
      <c r="K80273"/>
      <c r="L80273"/>
    </row>
    <row r="80274" spans="9:12" ht="15" x14ac:dyDescent="0.25">
      <c r="I80274"/>
      <c r="J80274"/>
      <c r="K80274"/>
      <c r="L80274"/>
    </row>
    <row r="80275" spans="9:12" ht="15" x14ac:dyDescent="0.25">
      <c r="I80275"/>
      <c r="J80275"/>
      <c r="K80275"/>
      <c r="L80275"/>
    </row>
    <row r="80276" spans="9:12" ht="15" x14ac:dyDescent="0.25">
      <c r="I80276"/>
      <c r="J80276"/>
      <c r="K80276"/>
      <c r="L80276"/>
    </row>
    <row r="80277" spans="9:12" ht="15" x14ac:dyDescent="0.25">
      <c r="I80277"/>
      <c r="J80277"/>
      <c r="K80277"/>
      <c r="L80277"/>
    </row>
    <row r="80278" spans="9:12" ht="15" x14ac:dyDescent="0.25">
      <c r="I80278"/>
      <c r="J80278"/>
      <c r="K80278"/>
      <c r="L80278"/>
    </row>
    <row r="80279" spans="9:12" ht="15" x14ac:dyDescent="0.25">
      <c r="I80279"/>
      <c r="J80279"/>
      <c r="K80279"/>
      <c r="L80279"/>
    </row>
    <row r="80280" spans="9:12" ht="15" x14ac:dyDescent="0.25">
      <c r="I80280"/>
      <c r="J80280"/>
      <c r="K80280"/>
      <c r="L80280"/>
    </row>
    <row r="80281" spans="9:12" ht="15" x14ac:dyDescent="0.25">
      <c r="I80281"/>
      <c r="J80281"/>
      <c r="K80281"/>
      <c r="L80281"/>
    </row>
    <row r="80282" spans="9:12" ht="15" x14ac:dyDescent="0.25">
      <c r="I80282"/>
      <c r="J80282"/>
      <c r="K80282"/>
      <c r="L80282"/>
    </row>
    <row r="80283" spans="9:12" ht="15" x14ac:dyDescent="0.25">
      <c r="I80283"/>
      <c r="J80283"/>
      <c r="K80283"/>
      <c r="L80283"/>
    </row>
    <row r="80284" spans="9:12" ht="15" x14ac:dyDescent="0.25">
      <c r="I80284"/>
      <c r="J80284"/>
      <c r="K80284"/>
      <c r="L80284"/>
    </row>
    <row r="80285" spans="9:12" ht="15" x14ac:dyDescent="0.25">
      <c r="I80285"/>
      <c r="J80285"/>
      <c r="K80285"/>
      <c r="L80285"/>
    </row>
    <row r="80286" spans="9:12" ht="15" x14ac:dyDescent="0.25">
      <c r="I80286"/>
      <c r="J80286"/>
      <c r="K80286"/>
      <c r="L80286"/>
    </row>
    <row r="80287" spans="9:12" ht="15" x14ac:dyDescent="0.25">
      <c r="I80287"/>
      <c r="J80287"/>
      <c r="K80287"/>
      <c r="L80287"/>
    </row>
    <row r="80288" spans="9:12" ht="15" x14ac:dyDescent="0.25">
      <c r="I80288"/>
      <c r="J80288"/>
      <c r="K80288"/>
      <c r="L80288"/>
    </row>
    <row r="80289" spans="9:12" ht="15" x14ac:dyDescent="0.25">
      <c r="I80289"/>
      <c r="J80289"/>
      <c r="K80289"/>
      <c r="L80289"/>
    </row>
    <row r="80290" spans="9:12" ht="15" x14ac:dyDescent="0.25">
      <c r="I80290"/>
      <c r="J80290"/>
      <c r="K80290"/>
      <c r="L80290"/>
    </row>
    <row r="80291" spans="9:12" ht="15" x14ac:dyDescent="0.25">
      <c r="I80291"/>
      <c r="J80291"/>
      <c r="K80291"/>
      <c r="L80291"/>
    </row>
    <row r="80292" spans="9:12" ht="15" x14ac:dyDescent="0.25">
      <c r="I80292"/>
      <c r="J80292"/>
      <c r="K80292"/>
      <c r="L80292"/>
    </row>
    <row r="80293" spans="9:12" ht="15" x14ac:dyDescent="0.25">
      <c r="I80293"/>
      <c r="J80293"/>
      <c r="K80293"/>
      <c r="L80293"/>
    </row>
    <row r="80294" spans="9:12" ht="15" x14ac:dyDescent="0.25">
      <c r="I80294"/>
      <c r="J80294"/>
      <c r="K80294"/>
      <c r="L80294"/>
    </row>
    <row r="80295" spans="9:12" ht="15" x14ac:dyDescent="0.25">
      <c r="I80295"/>
      <c r="J80295"/>
      <c r="K80295"/>
      <c r="L80295"/>
    </row>
    <row r="80296" spans="9:12" ht="15" x14ac:dyDescent="0.25">
      <c r="I80296"/>
      <c r="J80296"/>
      <c r="K80296"/>
      <c r="L80296"/>
    </row>
    <row r="80297" spans="9:12" ht="15" x14ac:dyDescent="0.25">
      <c r="I80297"/>
      <c r="J80297"/>
      <c r="K80297"/>
      <c r="L80297"/>
    </row>
    <row r="80298" spans="9:12" ht="15" x14ac:dyDescent="0.25">
      <c r="I80298"/>
      <c r="J80298"/>
      <c r="K80298"/>
      <c r="L80298"/>
    </row>
    <row r="80299" spans="9:12" ht="15" x14ac:dyDescent="0.25">
      <c r="I80299"/>
      <c r="J80299"/>
      <c r="K80299"/>
      <c r="L80299"/>
    </row>
    <row r="80300" spans="9:12" ht="15" x14ac:dyDescent="0.25">
      <c r="I80300"/>
      <c r="J80300"/>
      <c r="K80300"/>
      <c r="L80300"/>
    </row>
    <row r="80301" spans="9:12" ht="15" x14ac:dyDescent="0.25">
      <c r="I80301"/>
      <c r="J80301"/>
      <c r="K80301"/>
      <c r="L80301"/>
    </row>
    <row r="80302" spans="9:12" ht="15" x14ac:dyDescent="0.25">
      <c r="I80302"/>
      <c r="J80302"/>
      <c r="K80302"/>
      <c r="L80302"/>
    </row>
    <row r="80303" spans="9:12" ht="15" x14ac:dyDescent="0.25">
      <c r="I80303"/>
      <c r="J80303"/>
      <c r="K80303"/>
      <c r="L80303"/>
    </row>
    <row r="80304" spans="9:12" ht="15" x14ac:dyDescent="0.25">
      <c r="I80304"/>
      <c r="J80304"/>
      <c r="K80304"/>
      <c r="L80304"/>
    </row>
    <row r="80305" spans="9:12" ht="15" x14ac:dyDescent="0.25">
      <c r="I80305"/>
      <c r="J80305"/>
      <c r="K80305"/>
      <c r="L80305"/>
    </row>
    <row r="80306" spans="9:12" ht="15" x14ac:dyDescent="0.25">
      <c r="I80306"/>
      <c r="J80306"/>
      <c r="K80306"/>
      <c r="L80306"/>
    </row>
    <row r="80307" spans="9:12" ht="15" x14ac:dyDescent="0.25">
      <c r="I80307"/>
      <c r="J80307"/>
      <c r="K80307"/>
      <c r="L80307"/>
    </row>
    <row r="80308" spans="9:12" ht="15" x14ac:dyDescent="0.25">
      <c r="I80308"/>
      <c r="J80308"/>
      <c r="K80308"/>
      <c r="L80308"/>
    </row>
    <row r="80309" spans="9:12" ht="15" x14ac:dyDescent="0.25">
      <c r="I80309"/>
      <c r="J80309"/>
      <c r="K80309"/>
      <c r="L80309"/>
    </row>
    <row r="80310" spans="9:12" ht="15" x14ac:dyDescent="0.25">
      <c r="I80310"/>
      <c r="J80310"/>
      <c r="K80310"/>
      <c r="L80310"/>
    </row>
    <row r="80311" spans="9:12" ht="15" x14ac:dyDescent="0.25">
      <c r="I80311"/>
      <c r="J80311"/>
      <c r="K80311"/>
      <c r="L80311"/>
    </row>
    <row r="80312" spans="9:12" ht="15" x14ac:dyDescent="0.25">
      <c r="I80312"/>
      <c r="J80312"/>
      <c r="K80312"/>
      <c r="L80312"/>
    </row>
    <row r="80313" spans="9:12" ht="15" x14ac:dyDescent="0.25">
      <c r="I80313"/>
      <c r="J80313"/>
      <c r="K80313"/>
      <c r="L80313"/>
    </row>
    <row r="80314" spans="9:12" ht="15" x14ac:dyDescent="0.25">
      <c r="I80314"/>
      <c r="J80314"/>
      <c r="K80314"/>
      <c r="L80314"/>
    </row>
    <row r="80315" spans="9:12" ht="15" x14ac:dyDescent="0.25">
      <c r="I80315"/>
      <c r="J80315"/>
      <c r="K80315"/>
      <c r="L80315"/>
    </row>
    <row r="80316" spans="9:12" ht="15" x14ac:dyDescent="0.25">
      <c r="I80316"/>
      <c r="J80316"/>
      <c r="K80316"/>
      <c r="L80316"/>
    </row>
    <row r="80317" spans="9:12" ht="15" x14ac:dyDescent="0.25">
      <c r="I80317"/>
      <c r="J80317"/>
      <c r="K80317"/>
      <c r="L80317"/>
    </row>
    <row r="80318" spans="9:12" ht="15" x14ac:dyDescent="0.25">
      <c r="I80318"/>
      <c r="J80318"/>
      <c r="K80318"/>
      <c r="L80318"/>
    </row>
    <row r="80319" spans="9:12" ht="15" x14ac:dyDescent="0.25">
      <c r="I80319"/>
      <c r="J80319"/>
      <c r="K80319"/>
      <c r="L80319"/>
    </row>
    <row r="80320" spans="9:12" ht="15" x14ac:dyDescent="0.25">
      <c r="I80320"/>
      <c r="J80320"/>
      <c r="K80320"/>
      <c r="L80320"/>
    </row>
    <row r="80321" spans="9:12" ht="15" x14ac:dyDescent="0.25">
      <c r="I80321"/>
      <c r="J80321"/>
      <c r="K80321"/>
      <c r="L80321"/>
    </row>
    <row r="80322" spans="9:12" ht="15" x14ac:dyDescent="0.25">
      <c r="I80322"/>
      <c r="J80322"/>
      <c r="K80322"/>
      <c r="L80322"/>
    </row>
    <row r="80323" spans="9:12" ht="15" x14ac:dyDescent="0.25">
      <c r="I80323"/>
      <c r="J80323"/>
      <c r="K80323"/>
      <c r="L80323"/>
    </row>
    <row r="80324" spans="9:12" ht="15" x14ac:dyDescent="0.25">
      <c r="I80324"/>
      <c r="J80324"/>
      <c r="K80324"/>
      <c r="L80324"/>
    </row>
    <row r="80325" spans="9:12" ht="15" x14ac:dyDescent="0.25">
      <c r="I80325"/>
      <c r="J80325"/>
      <c r="K80325"/>
      <c r="L80325"/>
    </row>
    <row r="80326" spans="9:12" ht="15" x14ac:dyDescent="0.25">
      <c r="I80326"/>
      <c r="J80326"/>
      <c r="K80326"/>
      <c r="L80326"/>
    </row>
    <row r="80327" spans="9:12" ht="15" x14ac:dyDescent="0.25">
      <c r="I80327"/>
      <c r="J80327"/>
      <c r="K80327"/>
      <c r="L80327"/>
    </row>
    <row r="80328" spans="9:12" ht="15" x14ac:dyDescent="0.25">
      <c r="I80328"/>
      <c r="J80328"/>
      <c r="K80328"/>
      <c r="L80328"/>
    </row>
    <row r="80329" spans="9:12" ht="15" x14ac:dyDescent="0.25">
      <c r="I80329"/>
      <c r="J80329"/>
      <c r="K80329"/>
      <c r="L80329"/>
    </row>
    <row r="80330" spans="9:12" ht="15" x14ac:dyDescent="0.25">
      <c r="I80330"/>
      <c r="J80330"/>
      <c r="K80330"/>
      <c r="L80330"/>
    </row>
    <row r="80331" spans="9:12" ht="15" x14ac:dyDescent="0.25">
      <c r="I80331"/>
      <c r="J80331"/>
      <c r="K80331"/>
      <c r="L80331"/>
    </row>
    <row r="80332" spans="9:12" ht="15" x14ac:dyDescent="0.25">
      <c r="I80332"/>
      <c r="J80332"/>
      <c r="K80332"/>
      <c r="L80332"/>
    </row>
    <row r="80333" spans="9:12" ht="15" x14ac:dyDescent="0.25">
      <c r="I80333"/>
      <c r="J80333"/>
      <c r="K80333"/>
      <c r="L80333"/>
    </row>
    <row r="80334" spans="9:12" ht="15" x14ac:dyDescent="0.25">
      <c r="I80334"/>
      <c r="J80334"/>
      <c r="K80334"/>
      <c r="L80334"/>
    </row>
    <row r="80335" spans="9:12" ht="15" x14ac:dyDescent="0.25">
      <c r="I80335"/>
      <c r="J80335"/>
      <c r="K80335"/>
      <c r="L80335"/>
    </row>
    <row r="80336" spans="9:12" ht="15" x14ac:dyDescent="0.25">
      <c r="I80336"/>
      <c r="J80336"/>
      <c r="K80336"/>
      <c r="L80336"/>
    </row>
    <row r="80337" spans="9:12" ht="15" x14ac:dyDescent="0.25">
      <c r="I80337"/>
      <c r="J80337"/>
      <c r="K80337"/>
      <c r="L80337"/>
    </row>
    <row r="80338" spans="9:12" ht="15" x14ac:dyDescent="0.25">
      <c r="I80338"/>
      <c r="J80338"/>
      <c r="K80338"/>
      <c r="L80338"/>
    </row>
    <row r="80339" spans="9:12" ht="15" x14ac:dyDescent="0.25">
      <c r="I80339"/>
      <c r="J80339"/>
      <c r="K80339"/>
      <c r="L80339"/>
    </row>
    <row r="80340" spans="9:12" ht="15" x14ac:dyDescent="0.25">
      <c r="I80340"/>
      <c r="J80340"/>
      <c r="K80340"/>
      <c r="L80340"/>
    </row>
    <row r="80341" spans="9:12" ht="15" x14ac:dyDescent="0.25">
      <c r="I80341"/>
      <c r="J80341"/>
      <c r="K80341"/>
      <c r="L80341"/>
    </row>
    <row r="80342" spans="9:12" ht="15" x14ac:dyDescent="0.25">
      <c r="I80342"/>
      <c r="J80342"/>
      <c r="K80342"/>
      <c r="L80342"/>
    </row>
    <row r="80343" spans="9:12" ht="15" x14ac:dyDescent="0.25">
      <c r="I80343"/>
      <c r="J80343"/>
      <c r="K80343"/>
      <c r="L80343"/>
    </row>
    <row r="80344" spans="9:12" ht="15" x14ac:dyDescent="0.25">
      <c r="I80344"/>
      <c r="J80344"/>
      <c r="K80344"/>
      <c r="L80344"/>
    </row>
    <row r="80345" spans="9:12" ht="15" x14ac:dyDescent="0.25">
      <c r="I80345"/>
      <c r="J80345"/>
      <c r="K80345"/>
      <c r="L80345"/>
    </row>
    <row r="80346" spans="9:12" ht="15" x14ac:dyDescent="0.25">
      <c r="I80346"/>
      <c r="J80346"/>
      <c r="K80346"/>
      <c r="L80346"/>
    </row>
    <row r="80347" spans="9:12" ht="15" x14ac:dyDescent="0.25">
      <c r="I80347"/>
      <c r="J80347"/>
      <c r="K80347"/>
      <c r="L80347"/>
    </row>
    <row r="80348" spans="9:12" ht="15" x14ac:dyDescent="0.25">
      <c r="I80348"/>
      <c r="J80348"/>
      <c r="K80348"/>
      <c r="L80348"/>
    </row>
    <row r="80349" spans="9:12" ht="15" x14ac:dyDescent="0.25">
      <c r="I80349"/>
      <c r="J80349"/>
      <c r="K80349"/>
      <c r="L80349"/>
    </row>
    <row r="80350" spans="9:12" ht="15" x14ac:dyDescent="0.25">
      <c r="I80350"/>
      <c r="J80350"/>
      <c r="K80350"/>
      <c r="L80350"/>
    </row>
    <row r="80351" spans="9:12" ht="15" x14ac:dyDescent="0.25">
      <c r="I80351"/>
      <c r="J80351"/>
      <c r="K80351"/>
      <c r="L80351"/>
    </row>
    <row r="80352" spans="9:12" ht="15" x14ac:dyDescent="0.25">
      <c r="I80352"/>
      <c r="J80352"/>
      <c r="K80352"/>
      <c r="L80352"/>
    </row>
    <row r="80353" spans="9:12" ht="15" x14ac:dyDescent="0.25">
      <c r="I80353"/>
      <c r="J80353"/>
      <c r="K80353"/>
      <c r="L80353"/>
    </row>
    <row r="80354" spans="9:12" ht="15" x14ac:dyDescent="0.25">
      <c r="I80354"/>
      <c r="J80354"/>
      <c r="K80354"/>
      <c r="L80354"/>
    </row>
    <row r="80355" spans="9:12" ht="15" x14ac:dyDescent="0.25">
      <c r="I80355"/>
      <c r="J80355"/>
      <c r="K80355"/>
      <c r="L80355"/>
    </row>
    <row r="80356" spans="9:12" ht="15" x14ac:dyDescent="0.25">
      <c r="I80356"/>
      <c r="J80356"/>
      <c r="K80356"/>
      <c r="L80356"/>
    </row>
    <row r="80357" spans="9:12" ht="15" x14ac:dyDescent="0.25">
      <c r="I80357"/>
      <c r="J80357"/>
      <c r="K80357"/>
      <c r="L80357"/>
    </row>
    <row r="80358" spans="9:12" ht="15" x14ac:dyDescent="0.25">
      <c r="I80358"/>
      <c r="J80358"/>
      <c r="K80358"/>
      <c r="L80358"/>
    </row>
    <row r="80359" spans="9:12" ht="15" x14ac:dyDescent="0.25">
      <c r="I80359"/>
      <c r="J80359"/>
      <c r="K80359"/>
      <c r="L80359"/>
    </row>
    <row r="80360" spans="9:12" ht="15" x14ac:dyDescent="0.25">
      <c r="I80360"/>
      <c r="J80360"/>
      <c r="K80360"/>
      <c r="L80360"/>
    </row>
    <row r="80361" spans="9:12" ht="15" x14ac:dyDescent="0.25">
      <c r="I80361"/>
      <c r="J80361"/>
      <c r="K80361"/>
      <c r="L80361"/>
    </row>
    <row r="80362" spans="9:12" ht="15" x14ac:dyDescent="0.25">
      <c r="I80362"/>
      <c r="J80362"/>
      <c r="K80362"/>
      <c r="L80362"/>
    </row>
    <row r="80363" spans="9:12" ht="15" x14ac:dyDescent="0.25">
      <c r="I80363"/>
      <c r="J80363"/>
      <c r="K80363"/>
      <c r="L80363"/>
    </row>
    <row r="80364" spans="9:12" ht="15" x14ac:dyDescent="0.25">
      <c r="I80364"/>
      <c r="J80364"/>
      <c r="K80364"/>
      <c r="L80364"/>
    </row>
    <row r="80365" spans="9:12" ht="15" x14ac:dyDescent="0.25">
      <c r="I80365"/>
      <c r="J80365"/>
      <c r="K80365"/>
      <c r="L80365"/>
    </row>
    <row r="80366" spans="9:12" ht="15" x14ac:dyDescent="0.25">
      <c r="I80366"/>
      <c r="J80366"/>
      <c r="K80366"/>
      <c r="L80366"/>
    </row>
    <row r="80367" spans="9:12" ht="15" x14ac:dyDescent="0.25">
      <c r="I80367"/>
      <c r="J80367"/>
      <c r="K80367"/>
      <c r="L80367"/>
    </row>
    <row r="80368" spans="9:12" ht="15" x14ac:dyDescent="0.25">
      <c r="I80368"/>
      <c r="J80368"/>
      <c r="K80368"/>
      <c r="L80368"/>
    </row>
    <row r="80369" spans="9:12" ht="15" x14ac:dyDescent="0.25">
      <c r="I80369"/>
      <c r="J80369"/>
      <c r="K80369"/>
      <c r="L80369"/>
    </row>
    <row r="80370" spans="9:12" ht="15" x14ac:dyDescent="0.25">
      <c r="I80370"/>
      <c r="J80370"/>
      <c r="K80370"/>
      <c r="L80370"/>
    </row>
    <row r="80371" spans="9:12" ht="15" x14ac:dyDescent="0.25">
      <c r="I80371"/>
      <c r="J80371"/>
      <c r="K80371"/>
      <c r="L80371"/>
    </row>
    <row r="80372" spans="9:12" ht="15" x14ac:dyDescent="0.25">
      <c r="I80372"/>
      <c r="J80372"/>
      <c r="K80372"/>
      <c r="L80372"/>
    </row>
    <row r="80373" spans="9:12" ht="15" x14ac:dyDescent="0.25">
      <c r="I80373"/>
      <c r="J80373"/>
      <c r="K80373"/>
      <c r="L80373"/>
    </row>
    <row r="80374" spans="9:12" ht="15" x14ac:dyDescent="0.25">
      <c r="I80374"/>
      <c r="J80374"/>
      <c r="K80374"/>
      <c r="L80374"/>
    </row>
    <row r="80375" spans="9:12" ht="15" x14ac:dyDescent="0.25">
      <c r="I80375"/>
      <c r="J80375"/>
      <c r="K80375"/>
      <c r="L80375"/>
    </row>
    <row r="80376" spans="9:12" ht="15" x14ac:dyDescent="0.25">
      <c r="I80376"/>
      <c r="J80376"/>
      <c r="K80376"/>
      <c r="L80376"/>
    </row>
    <row r="80377" spans="9:12" ht="15" x14ac:dyDescent="0.25">
      <c r="I80377"/>
      <c r="J80377"/>
      <c r="K80377"/>
      <c r="L80377"/>
    </row>
    <row r="80378" spans="9:12" ht="15" x14ac:dyDescent="0.25">
      <c r="I80378"/>
      <c r="J80378"/>
      <c r="K80378"/>
      <c r="L80378"/>
    </row>
    <row r="80379" spans="9:12" ht="15" x14ac:dyDescent="0.25">
      <c r="I80379"/>
      <c r="J80379"/>
      <c r="K80379"/>
      <c r="L80379"/>
    </row>
    <row r="80380" spans="9:12" ht="15" x14ac:dyDescent="0.25">
      <c r="I80380"/>
      <c r="J80380"/>
      <c r="K80380"/>
      <c r="L80380"/>
    </row>
    <row r="80381" spans="9:12" ht="15" x14ac:dyDescent="0.25">
      <c r="I80381"/>
      <c r="J80381"/>
      <c r="K80381"/>
      <c r="L80381"/>
    </row>
    <row r="80382" spans="9:12" ht="15" x14ac:dyDescent="0.25">
      <c r="I80382"/>
      <c r="J80382"/>
      <c r="K80382"/>
      <c r="L80382"/>
    </row>
    <row r="80383" spans="9:12" ht="15" x14ac:dyDescent="0.25">
      <c r="I80383"/>
      <c r="J80383"/>
      <c r="K80383"/>
      <c r="L80383"/>
    </row>
    <row r="80384" spans="9:12" ht="15" x14ac:dyDescent="0.25">
      <c r="I80384"/>
      <c r="J80384"/>
      <c r="K80384"/>
      <c r="L80384"/>
    </row>
    <row r="80385" spans="9:12" ht="15" x14ac:dyDescent="0.25">
      <c r="I80385"/>
      <c r="J80385"/>
      <c r="K80385"/>
      <c r="L80385"/>
    </row>
    <row r="80386" spans="9:12" ht="15" x14ac:dyDescent="0.25">
      <c r="I80386"/>
      <c r="J80386"/>
      <c r="K80386"/>
      <c r="L80386"/>
    </row>
    <row r="80387" spans="9:12" ht="15" x14ac:dyDescent="0.25">
      <c r="I80387"/>
      <c r="J80387"/>
      <c r="K80387"/>
      <c r="L80387"/>
    </row>
    <row r="80388" spans="9:12" ht="15" x14ac:dyDescent="0.25">
      <c r="I80388"/>
      <c r="J80388"/>
      <c r="K80388"/>
      <c r="L80388"/>
    </row>
    <row r="80389" spans="9:12" ht="15" x14ac:dyDescent="0.25">
      <c r="I80389"/>
      <c r="J80389"/>
      <c r="K80389"/>
      <c r="L80389"/>
    </row>
    <row r="80390" spans="9:12" ht="15" x14ac:dyDescent="0.25">
      <c r="I80390"/>
      <c r="J80390"/>
      <c r="K80390"/>
      <c r="L80390"/>
    </row>
    <row r="80391" spans="9:12" ht="15" x14ac:dyDescent="0.25">
      <c r="I80391"/>
      <c r="J80391"/>
      <c r="K80391"/>
      <c r="L80391"/>
    </row>
    <row r="80392" spans="9:12" ht="15" x14ac:dyDescent="0.25">
      <c r="I80392"/>
      <c r="J80392"/>
      <c r="K80392"/>
      <c r="L80392"/>
    </row>
    <row r="80393" spans="9:12" ht="15" x14ac:dyDescent="0.25">
      <c r="I80393"/>
      <c r="J80393"/>
      <c r="K80393"/>
      <c r="L80393"/>
    </row>
    <row r="80394" spans="9:12" ht="15" x14ac:dyDescent="0.25">
      <c r="I80394"/>
      <c r="J80394"/>
      <c r="K80394"/>
      <c r="L80394"/>
    </row>
    <row r="80395" spans="9:12" ht="15" x14ac:dyDescent="0.25">
      <c r="I80395"/>
      <c r="J80395"/>
      <c r="K80395"/>
      <c r="L80395"/>
    </row>
    <row r="80396" spans="9:12" ht="15" x14ac:dyDescent="0.25">
      <c r="I80396"/>
      <c r="J80396"/>
      <c r="K80396"/>
      <c r="L80396"/>
    </row>
    <row r="80397" spans="9:12" ht="15" x14ac:dyDescent="0.25">
      <c r="I80397"/>
      <c r="J80397"/>
      <c r="K80397"/>
      <c r="L80397"/>
    </row>
    <row r="80398" spans="9:12" ht="15" x14ac:dyDescent="0.25">
      <c r="I80398"/>
      <c r="J80398"/>
      <c r="K80398"/>
      <c r="L80398"/>
    </row>
    <row r="80399" spans="9:12" ht="15" x14ac:dyDescent="0.25">
      <c r="I80399"/>
      <c r="J80399"/>
      <c r="K80399"/>
      <c r="L80399"/>
    </row>
    <row r="80400" spans="9:12" ht="15" x14ac:dyDescent="0.25">
      <c r="I80400"/>
      <c r="J80400"/>
      <c r="K80400"/>
      <c r="L80400"/>
    </row>
    <row r="80401" spans="9:12" ht="15" x14ac:dyDescent="0.25">
      <c r="I80401"/>
      <c r="J80401"/>
      <c r="K80401"/>
      <c r="L80401"/>
    </row>
    <row r="80402" spans="9:12" ht="15" x14ac:dyDescent="0.25">
      <c r="I80402"/>
      <c r="J80402"/>
      <c r="K80402"/>
      <c r="L80402"/>
    </row>
    <row r="80403" spans="9:12" ht="15" x14ac:dyDescent="0.25">
      <c r="I80403"/>
      <c r="J80403"/>
      <c r="K80403"/>
      <c r="L80403"/>
    </row>
    <row r="80404" spans="9:12" ht="15" x14ac:dyDescent="0.25">
      <c r="I80404"/>
      <c r="J80404"/>
      <c r="K80404"/>
      <c r="L80404"/>
    </row>
    <row r="80405" spans="9:12" ht="15" x14ac:dyDescent="0.25">
      <c r="I80405"/>
      <c r="J80405"/>
      <c r="K80405"/>
      <c r="L80405"/>
    </row>
    <row r="80406" spans="9:12" ht="15" x14ac:dyDescent="0.25">
      <c r="I80406"/>
      <c r="J80406"/>
      <c r="K80406"/>
      <c r="L80406"/>
    </row>
    <row r="80407" spans="9:12" ht="15" x14ac:dyDescent="0.25">
      <c r="I80407"/>
      <c r="J80407"/>
      <c r="K80407"/>
      <c r="L80407"/>
    </row>
    <row r="80408" spans="9:12" ht="15" x14ac:dyDescent="0.25">
      <c r="I80408"/>
      <c r="J80408"/>
      <c r="K80408"/>
      <c r="L80408"/>
    </row>
    <row r="80409" spans="9:12" ht="15" x14ac:dyDescent="0.25">
      <c r="I80409"/>
      <c r="J80409"/>
      <c r="K80409"/>
      <c r="L80409"/>
    </row>
    <row r="80410" spans="9:12" ht="15" x14ac:dyDescent="0.25">
      <c r="I80410"/>
      <c r="J80410"/>
      <c r="K80410"/>
      <c r="L80410"/>
    </row>
    <row r="80411" spans="9:12" ht="15" x14ac:dyDescent="0.25">
      <c r="I80411"/>
      <c r="J80411"/>
      <c r="K80411"/>
      <c r="L80411"/>
    </row>
    <row r="80412" spans="9:12" ht="15" x14ac:dyDescent="0.25">
      <c r="I80412"/>
      <c r="J80412"/>
      <c r="K80412"/>
      <c r="L80412"/>
    </row>
    <row r="80413" spans="9:12" ht="15" x14ac:dyDescent="0.25">
      <c r="I80413"/>
      <c r="J80413"/>
      <c r="K80413"/>
      <c r="L80413"/>
    </row>
    <row r="80414" spans="9:12" ht="15" x14ac:dyDescent="0.25">
      <c r="I80414"/>
      <c r="J80414"/>
      <c r="K80414"/>
      <c r="L80414"/>
    </row>
    <row r="80415" spans="9:12" ht="15" x14ac:dyDescent="0.25">
      <c r="I80415"/>
      <c r="J80415"/>
      <c r="K80415"/>
      <c r="L80415"/>
    </row>
    <row r="80416" spans="9:12" ht="15" x14ac:dyDescent="0.25">
      <c r="I80416"/>
      <c r="J80416"/>
      <c r="K80416"/>
      <c r="L80416"/>
    </row>
    <row r="80417" spans="9:12" ht="15" x14ac:dyDescent="0.25">
      <c r="I80417"/>
      <c r="J80417"/>
      <c r="K80417"/>
      <c r="L80417"/>
    </row>
    <row r="80418" spans="9:12" ht="15" x14ac:dyDescent="0.25">
      <c r="I80418"/>
      <c r="J80418"/>
      <c r="K80418"/>
      <c r="L80418"/>
    </row>
    <row r="80419" spans="9:12" ht="15" x14ac:dyDescent="0.25">
      <c r="I80419"/>
      <c r="J80419"/>
      <c r="K80419"/>
      <c r="L80419"/>
    </row>
    <row r="80420" spans="9:12" ht="15" x14ac:dyDescent="0.25">
      <c r="I80420"/>
      <c r="J80420"/>
      <c r="K80420"/>
      <c r="L80420"/>
    </row>
    <row r="80421" spans="9:12" ht="15" x14ac:dyDescent="0.25">
      <c r="I80421"/>
      <c r="J80421"/>
      <c r="K80421"/>
      <c r="L80421"/>
    </row>
    <row r="80422" spans="9:12" ht="15" x14ac:dyDescent="0.25">
      <c r="I80422"/>
      <c r="J80422"/>
      <c r="K80422"/>
      <c r="L80422"/>
    </row>
    <row r="80423" spans="9:12" ht="15" x14ac:dyDescent="0.25">
      <c r="I80423"/>
      <c r="J80423"/>
      <c r="K80423"/>
      <c r="L80423"/>
    </row>
    <row r="80424" spans="9:12" ht="15" x14ac:dyDescent="0.25">
      <c r="I80424"/>
      <c r="J80424"/>
      <c r="K80424"/>
      <c r="L80424"/>
    </row>
    <row r="80425" spans="9:12" ht="15" x14ac:dyDescent="0.25">
      <c r="I80425"/>
      <c r="J80425"/>
      <c r="K80425"/>
      <c r="L80425"/>
    </row>
    <row r="80426" spans="9:12" ht="15" x14ac:dyDescent="0.25">
      <c r="I80426"/>
      <c r="J80426"/>
      <c r="K80426"/>
      <c r="L80426"/>
    </row>
    <row r="80427" spans="9:12" ht="15" x14ac:dyDescent="0.25">
      <c r="I80427"/>
      <c r="J80427"/>
      <c r="K80427"/>
      <c r="L80427"/>
    </row>
    <row r="80428" spans="9:12" ht="15" x14ac:dyDescent="0.25">
      <c r="I80428"/>
      <c r="J80428"/>
      <c r="K80428"/>
      <c r="L80428"/>
    </row>
    <row r="80429" spans="9:12" ht="15" x14ac:dyDescent="0.25">
      <c r="I80429"/>
      <c r="J80429"/>
      <c r="K80429"/>
      <c r="L80429"/>
    </row>
    <row r="80430" spans="9:12" ht="15" x14ac:dyDescent="0.25">
      <c r="I80430"/>
      <c r="J80430"/>
      <c r="K80430"/>
      <c r="L80430"/>
    </row>
    <row r="80431" spans="9:12" ht="15" x14ac:dyDescent="0.25">
      <c r="I80431"/>
      <c r="J80431"/>
      <c r="K80431"/>
      <c r="L80431"/>
    </row>
    <row r="80432" spans="9:12" ht="15" x14ac:dyDescent="0.25">
      <c r="I80432"/>
      <c r="J80432"/>
      <c r="K80432"/>
      <c r="L80432"/>
    </row>
    <row r="80433" spans="9:12" ht="15" x14ac:dyDescent="0.25">
      <c r="I80433"/>
      <c r="J80433"/>
      <c r="K80433"/>
      <c r="L80433"/>
    </row>
    <row r="80434" spans="9:12" ht="15" x14ac:dyDescent="0.25">
      <c r="I80434"/>
      <c r="J80434"/>
      <c r="K80434"/>
      <c r="L80434"/>
    </row>
    <row r="80435" spans="9:12" ht="15" x14ac:dyDescent="0.25">
      <c r="I80435"/>
      <c r="J80435"/>
      <c r="K80435"/>
      <c r="L80435"/>
    </row>
    <row r="80436" spans="9:12" ht="15" x14ac:dyDescent="0.25">
      <c r="I80436"/>
      <c r="J80436"/>
      <c r="K80436"/>
      <c r="L80436"/>
    </row>
    <row r="80437" spans="9:12" ht="15" x14ac:dyDescent="0.25">
      <c r="I80437"/>
      <c r="J80437"/>
      <c r="K80437"/>
      <c r="L80437"/>
    </row>
    <row r="80438" spans="9:12" ht="15" x14ac:dyDescent="0.25">
      <c r="I80438"/>
      <c r="J80438"/>
      <c r="K80438"/>
      <c r="L80438"/>
    </row>
    <row r="80439" spans="9:12" ht="15" x14ac:dyDescent="0.25">
      <c r="I80439"/>
      <c r="J80439"/>
      <c r="K80439"/>
      <c r="L80439"/>
    </row>
    <row r="80440" spans="9:12" ht="15" x14ac:dyDescent="0.25">
      <c r="I80440"/>
      <c r="J80440"/>
      <c r="K80440"/>
      <c r="L80440"/>
    </row>
    <row r="80441" spans="9:12" ht="15" x14ac:dyDescent="0.25">
      <c r="I80441"/>
      <c r="J80441"/>
      <c r="K80441"/>
      <c r="L80441"/>
    </row>
    <row r="80442" spans="9:12" ht="15" x14ac:dyDescent="0.25">
      <c r="I80442"/>
      <c r="J80442"/>
      <c r="K80442"/>
      <c r="L80442"/>
    </row>
    <row r="80443" spans="9:12" ht="15" x14ac:dyDescent="0.25">
      <c r="I80443"/>
      <c r="J80443"/>
      <c r="K80443"/>
      <c r="L80443"/>
    </row>
    <row r="80444" spans="9:12" ht="15" x14ac:dyDescent="0.25">
      <c r="I80444"/>
      <c r="J80444"/>
      <c r="K80444"/>
      <c r="L80444"/>
    </row>
    <row r="80445" spans="9:12" ht="15" x14ac:dyDescent="0.25">
      <c r="I80445"/>
      <c r="J80445"/>
      <c r="K80445"/>
      <c r="L80445"/>
    </row>
    <row r="80446" spans="9:12" ht="15" x14ac:dyDescent="0.25">
      <c r="I80446"/>
      <c r="J80446"/>
      <c r="K80446"/>
      <c r="L80446"/>
    </row>
    <row r="80447" spans="9:12" ht="15" x14ac:dyDescent="0.25">
      <c r="I80447"/>
      <c r="J80447"/>
      <c r="K80447"/>
      <c r="L80447"/>
    </row>
    <row r="80448" spans="9:12" ht="15" x14ac:dyDescent="0.25">
      <c r="I80448"/>
      <c r="J80448"/>
      <c r="K80448"/>
      <c r="L80448"/>
    </row>
    <row r="80449" spans="9:12" ht="15" x14ac:dyDescent="0.25">
      <c r="I80449"/>
      <c r="J80449"/>
      <c r="K80449"/>
      <c r="L80449"/>
    </row>
    <row r="80450" spans="9:12" ht="15" x14ac:dyDescent="0.25">
      <c r="I80450"/>
      <c r="J80450"/>
      <c r="K80450"/>
      <c r="L80450"/>
    </row>
    <row r="80451" spans="9:12" ht="15" x14ac:dyDescent="0.25">
      <c r="I80451"/>
      <c r="J80451"/>
      <c r="K80451"/>
      <c r="L80451"/>
    </row>
    <row r="80452" spans="9:12" ht="15" x14ac:dyDescent="0.25">
      <c r="I80452"/>
      <c r="J80452"/>
      <c r="K80452"/>
      <c r="L80452"/>
    </row>
    <row r="80453" spans="9:12" ht="15" x14ac:dyDescent="0.25">
      <c r="I80453"/>
      <c r="J80453"/>
      <c r="K80453"/>
      <c r="L80453"/>
    </row>
    <row r="80454" spans="9:12" ht="15" x14ac:dyDescent="0.25">
      <c r="I80454"/>
      <c r="J80454"/>
      <c r="K80454"/>
      <c r="L80454"/>
    </row>
    <row r="80455" spans="9:12" ht="15" x14ac:dyDescent="0.25">
      <c r="I80455"/>
      <c r="J80455"/>
      <c r="K80455"/>
      <c r="L80455"/>
    </row>
    <row r="80456" spans="9:12" ht="15" x14ac:dyDescent="0.25">
      <c r="I80456"/>
      <c r="J80456"/>
      <c r="K80456"/>
      <c r="L80456"/>
    </row>
    <row r="80457" spans="9:12" ht="15" x14ac:dyDescent="0.25">
      <c r="I80457"/>
      <c r="J80457"/>
      <c r="K80457"/>
      <c r="L80457"/>
    </row>
    <row r="80458" spans="9:12" ht="15" x14ac:dyDescent="0.25">
      <c r="I80458"/>
      <c r="J80458"/>
      <c r="K80458"/>
      <c r="L80458"/>
    </row>
    <row r="80459" spans="9:12" ht="15" x14ac:dyDescent="0.25">
      <c r="I80459"/>
      <c r="J80459"/>
      <c r="K80459"/>
      <c r="L80459"/>
    </row>
    <row r="80460" spans="9:12" ht="15" x14ac:dyDescent="0.25">
      <c r="I80460"/>
      <c r="J80460"/>
      <c r="K80460"/>
      <c r="L80460"/>
    </row>
    <row r="80461" spans="9:12" ht="15" x14ac:dyDescent="0.25">
      <c r="I80461"/>
      <c r="J80461"/>
      <c r="K80461"/>
      <c r="L80461"/>
    </row>
    <row r="80462" spans="9:12" ht="15" x14ac:dyDescent="0.25">
      <c r="I80462"/>
      <c r="J80462"/>
      <c r="K80462"/>
      <c r="L80462"/>
    </row>
    <row r="80463" spans="9:12" ht="15" x14ac:dyDescent="0.25">
      <c r="I80463"/>
      <c r="J80463"/>
      <c r="K80463"/>
      <c r="L80463"/>
    </row>
    <row r="80464" spans="9:12" ht="15" x14ac:dyDescent="0.25">
      <c r="I80464"/>
      <c r="J80464"/>
      <c r="K80464"/>
      <c r="L80464"/>
    </row>
    <row r="80465" spans="9:12" ht="15" x14ac:dyDescent="0.25">
      <c r="I80465"/>
      <c r="J80465"/>
      <c r="K80465"/>
      <c r="L80465"/>
    </row>
    <row r="80466" spans="9:12" ht="15" x14ac:dyDescent="0.25">
      <c r="I80466"/>
      <c r="J80466"/>
      <c r="K80466"/>
      <c r="L80466"/>
    </row>
    <row r="80467" spans="9:12" ht="15" x14ac:dyDescent="0.25">
      <c r="I80467"/>
      <c r="J80467"/>
      <c r="K80467"/>
      <c r="L80467"/>
    </row>
    <row r="80468" spans="9:12" ht="15" x14ac:dyDescent="0.25">
      <c r="I80468"/>
      <c r="J80468"/>
      <c r="K80468"/>
      <c r="L80468"/>
    </row>
    <row r="80469" spans="9:12" ht="15" x14ac:dyDescent="0.25">
      <c r="I80469"/>
      <c r="J80469"/>
      <c r="K80469"/>
      <c r="L80469"/>
    </row>
    <row r="80470" spans="9:12" ht="15" x14ac:dyDescent="0.25">
      <c r="I80470"/>
      <c r="J80470"/>
      <c r="K80470"/>
      <c r="L80470"/>
    </row>
    <row r="80471" spans="9:12" ht="15" x14ac:dyDescent="0.25">
      <c r="I80471"/>
      <c r="J80471"/>
      <c r="K80471"/>
      <c r="L80471"/>
    </row>
    <row r="80472" spans="9:12" ht="15" x14ac:dyDescent="0.25">
      <c r="I80472"/>
      <c r="J80472"/>
      <c r="K80472"/>
      <c r="L80472"/>
    </row>
    <row r="80473" spans="9:12" ht="15" x14ac:dyDescent="0.25">
      <c r="I80473"/>
      <c r="J80473"/>
      <c r="K80473"/>
      <c r="L80473"/>
    </row>
    <row r="80474" spans="9:12" ht="15" x14ac:dyDescent="0.25">
      <c r="I80474"/>
      <c r="J80474"/>
      <c r="K80474"/>
      <c r="L80474"/>
    </row>
    <row r="80475" spans="9:12" ht="15" x14ac:dyDescent="0.25">
      <c r="I80475"/>
      <c r="J80475"/>
      <c r="K80475"/>
      <c r="L80475"/>
    </row>
    <row r="80476" spans="9:12" ht="15" x14ac:dyDescent="0.25">
      <c r="I80476"/>
      <c r="J80476"/>
      <c r="K80476"/>
      <c r="L80476"/>
    </row>
    <row r="80477" spans="9:12" ht="15" x14ac:dyDescent="0.25">
      <c r="I80477"/>
      <c r="J80477"/>
      <c r="K80477"/>
      <c r="L80477"/>
    </row>
    <row r="80478" spans="9:12" ht="15" x14ac:dyDescent="0.25">
      <c r="I80478"/>
      <c r="J80478"/>
      <c r="K80478"/>
      <c r="L80478"/>
    </row>
    <row r="80479" spans="9:12" ht="15" x14ac:dyDescent="0.25">
      <c r="I80479"/>
      <c r="J80479"/>
      <c r="K80479"/>
      <c r="L80479"/>
    </row>
    <row r="80480" spans="9:12" ht="15" x14ac:dyDescent="0.25">
      <c r="I80480"/>
      <c r="J80480"/>
      <c r="K80480"/>
      <c r="L80480"/>
    </row>
    <row r="80481" spans="9:12" ht="15" x14ac:dyDescent="0.25">
      <c r="I80481"/>
      <c r="J80481"/>
      <c r="K80481"/>
      <c r="L80481"/>
    </row>
    <row r="80482" spans="9:12" ht="15" x14ac:dyDescent="0.25">
      <c r="I80482"/>
      <c r="J80482"/>
      <c r="K80482"/>
      <c r="L80482"/>
    </row>
    <row r="80483" spans="9:12" ht="15" x14ac:dyDescent="0.25">
      <c r="I80483"/>
      <c r="J80483"/>
      <c r="K80483"/>
      <c r="L80483"/>
    </row>
    <row r="80484" spans="9:12" ht="15" x14ac:dyDescent="0.25">
      <c r="I80484"/>
      <c r="J80484"/>
      <c r="K80484"/>
      <c r="L80484"/>
    </row>
    <row r="80485" spans="9:12" ht="15" x14ac:dyDescent="0.25">
      <c r="I80485"/>
      <c r="J80485"/>
      <c r="K80485"/>
      <c r="L80485"/>
    </row>
    <row r="80486" spans="9:12" ht="15" x14ac:dyDescent="0.25">
      <c r="I80486"/>
      <c r="J80486"/>
      <c r="K80486"/>
      <c r="L80486"/>
    </row>
    <row r="80487" spans="9:12" ht="15" x14ac:dyDescent="0.25">
      <c r="I80487"/>
      <c r="J80487"/>
      <c r="K80487"/>
      <c r="L80487"/>
    </row>
    <row r="80488" spans="9:12" ht="15" x14ac:dyDescent="0.25">
      <c r="I80488"/>
      <c r="J80488"/>
      <c r="K80488"/>
      <c r="L80488"/>
    </row>
    <row r="80489" spans="9:12" ht="15" x14ac:dyDescent="0.25">
      <c r="I80489"/>
      <c r="J80489"/>
      <c r="K80489"/>
      <c r="L80489"/>
    </row>
    <row r="80490" spans="9:12" ht="15" x14ac:dyDescent="0.25">
      <c r="I80490"/>
      <c r="J80490"/>
      <c r="K80490"/>
      <c r="L80490"/>
    </row>
    <row r="80491" spans="9:12" ht="15" x14ac:dyDescent="0.25">
      <c r="I80491"/>
      <c r="J80491"/>
      <c r="K80491"/>
      <c r="L80491"/>
    </row>
    <row r="80492" spans="9:12" ht="15" x14ac:dyDescent="0.25">
      <c r="I80492"/>
      <c r="J80492"/>
      <c r="K80492"/>
      <c r="L80492"/>
    </row>
    <row r="80493" spans="9:12" ht="15" x14ac:dyDescent="0.25">
      <c r="I80493"/>
      <c r="J80493"/>
      <c r="K80493"/>
      <c r="L80493"/>
    </row>
    <row r="80494" spans="9:12" ht="15" x14ac:dyDescent="0.25">
      <c r="I80494"/>
      <c r="J80494"/>
      <c r="K80494"/>
      <c r="L80494"/>
    </row>
    <row r="80495" spans="9:12" ht="15" x14ac:dyDescent="0.25">
      <c r="I80495"/>
      <c r="J80495"/>
      <c r="K80495"/>
      <c r="L80495"/>
    </row>
    <row r="80496" spans="9:12" ht="15" x14ac:dyDescent="0.25">
      <c r="I80496"/>
      <c r="J80496"/>
      <c r="K80496"/>
      <c r="L80496"/>
    </row>
    <row r="80497" spans="9:12" ht="15" x14ac:dyDescent="0.25">
      <c r="I80497"/>
      <c r="J80497"/>
      <c r="K80497"/>
      <c r="L80497"/>
    </row>
    <row r="80498" spans="9:12" ht="15" x14ac:dyDescent="0.25">
      <c r="I80498"/>
      <c r="J80498"/>
      <c r="K80498"/>
      <c r="L80498"/>
    </row>
    <row r="80499" spans="9:12" ht="15" x14ac:dyDescent="0.25">
      <c r="I80499"/>
      <c r="J80499"/>
      <c r="K80499"/>
      <c r="L80499"/>
    </row>
    <row r="80500" spans="9:12" ht="15" x14ac:dyDescent="0.25">
      <c r="I80500"/>
      <c r="J80500"/>
      <c r="K80500"/>
      <c r="L80500"/>
    </row>
    <row r="80501" spans="9:12" ht="15" x14ac:dyDescent="0.25">
      <c r="I80501"/>
      <c r="J80501"/>
      <c r="K80501"/>
      <c r="L80501"/>
    </row>
    <row r="80502" spans="9:12" ht="15" x14ac:dyDescent="0.25">
      <c r="I80502"/>
      <c r="J80502"/>
      <c r="K80502"/>
      <c r="L80502"/>
    </row>
    <row r="80503" spans="9:12" ht="15" x14ac:dyDescent="0.25">
      <c r="I80503"/>
      <c r="J80503"/>
      <c r="K80503"/>
      <c r="L80503"/>
    </row>
    <row r="80504" spans="9:12" ht="15" x14ac:dyDescent="0.25">
      <c r="I80504"/>
      <c r="J80504"/>
      <c r="K80504"/>
      <c r="L80504"/>
    </row>
    <row r="80505" spans="9:12" ht="15" x14ac:dyDescent="0.25">
      <c r="I80505"/>
      <c r="J80505"/>
      <c r="K80505"/>
      <c r="L80505"/>
    </row>
    <row r="80506" spans="9:12" ht="15" x14ac:dyDescent="0.25">
      <c r="I80506"/>
      <c r="J80506"/>
      <c r="K80506"/>
      <c r="L80506"/>
    </row>
    <row r="80507" spans="9:12" ht="15" x14ac:dyDescent="0.25">
      <c r="I80507"/>
      <c r="J80507"/>
      <c r="K80507"/>
      <c r="L80507"/>
    </row>
    <row r="80508" spans="9:12" ht="15" x14ac:dyDescent="0.25">
      <c r="I80508"/>
      <c r="J80508"/>
      <c r="K80508"/>
      <c r="L80508"/>
    </row>
    <row r="80509" spans="9:12" ht="15" x14ac:dyDescent="0.25">
      <c r="I80509"/>
      <c r="J80509"/>
      <c r="K80509"/>
      <c r="L80509"/>
    </row>
    <row r="80510" spans="9:12" ht="15" x14ac:dyDescent="0.25">
      <c r="I80510"/>
      <c r="J80510"/>
      <c r="K80510"/>
      <c r="L80510"/>
    </row>
    <row r="80511" spans="9:12" ht="15" x14ac:dyDescent="0.25">
      <c r="I80511"/>
      <c r="J80511"/>
      <c r="K80511"/>
      <c r="L80511"/>
    </row>
    <row r="80512" spans="9:12" ht="15" x14ac:dyDescent="0.25">
      <c r="I80512"/>
      <c r="J80512"/>
      <c r="K80512"/>
      <c r="L80512"/>
    </row>
    <row r="80513" spans="9:12" ht="15" x14ac:dyDescent="0.25">
      <c r="I80513"/>
      <c r="J80513"/>
      <c r="K80513"/>
      <c r="L80513"/>
    </row>
    <row r="80514" spans="9:12" ht="15" x14ac:dyDescent="0.25">
      <c r="I80514"/>
      <c r="J80514"/>
      <c r="K80514"/>
      <c r="L80514"/>
    </row>
    <row r="80515" spans="9:12" ht="15" x14ac:dyDescent="0.25">
      <c r="I80515"/>
      <c r="J80515"/>
      <c r="K80515"/>
      <c r="L80515"/>
    </row>
    <row r="80516" spans="9:12" ht="15" x14ac:dyDescent="0.25">
      <c r="I80516"/>
      <c r="J80516"/>
      <c r="K80516"/>
      <c r="L80516"/>
    </row>
    <row r="80517" spans="9:12" ht="15" x14ac:dyDescent="0.25">
      <c r="I80517"/>
      <c r="J80517"/>
      <c r="K80517"/>
      <c r="L80517"/>
    </row>
    <row r="80518" spans="9:12" ht="15" x14ac:dyDescent="0.25">
      <c r="I80518"/>
      <c r="J80518"/>
      <c r="K80518"/>
      <c r="L80518"/>
    </row>
    <row r="80519" spans="9:12" ht="15" x14ac:dyDescent="0.25">
      <c r="I80519"/>
      <c r="J80519"/>
      <c r="K80519"/>
      <c r="L80519"/>
    </row>
    <row r="80520" spans="9:12" ht="15" x14ac:dyDescent="0.25">
      <c r="I80520"/>
      <c r="J80520"/>
      <c r="K80520"/>
      <c r="L80520"/>
    </row>
    <row r="80521" spans="9:12" ht="15" x14ac:dyDescent="0.25">
      <c r="I80521"/>
      <c r="J80521"/>
      <c r="K80521"/>
      <c r="L80521"/>
    </row>
    <row r="80522" spans="9:12" ht="15" x14ac:dyDescent="0.25">
      <c r="I80522"/>
      <c r="J80522"/>
      <c r="K80522"/>
      <c r="L80522"/>
    </row>
    <row r="80523" spans="9:12" ht="15" x14ac:dyDescent="0.25">
      <c r="I80523"/>
      <c r="J80523"/>
      <c r="K80523"/>
      <c r="L80523"/>
    </row>
    <row r="80524" spans="9:12" ht="15" x14ac:dyDescent="0.25">
      <c r="I80524"/>
      <c r="J80524"/>
      <c r="K80524"/>
      <c r="L80524"/>
    </row>
    <row r="80525" spans="9:12" ht="15" x14ac:dyDescent="0.25">
      <c r="I80525"/>
      <c r="J80525"/>
      <c r="K80525"/>
      <c r="L80525"/>
    </row>
    <row r="80526" spans="9:12" ht="15" x14ac:dyDescent="0.25">
      <c r="I80526"/>
      <c r="J80526"/>
      <c r="K80526"/>
      <c r="L80526"/>
    </row>
    <row r="80527" spans="9:12" ht="15" x14ac:dyDescent="0.25">
      <c r="I80527"/>
      <c r="J80527"/>
      <c r="K80527"/>
      <c r="L80527"/>
    </row>
    <row r="80528" spans="9:12" ht="15" x14ac:dyDescent="0.25">
      <c r="I80528"/>
      <c r="J80528"/>
      <c r="K80528"/>
      <c r="L80528"/>
    </row>
    <row r="80529" spans="9:12" ht="15" x14ac:dyDescent="0.25">
      <c r="I80529"/>
      <c r="J80529"/>
      <c r="K80529"/>
      <c r="L80529"/>
    </row>
    <row r="80530" spans="9:12" ht="15" x14ac:dyDescent="0.25">
      <c r="I80530"/>
      <c r="J80530"/>
      <c r="K80530"/>
      <c r="L80530"/>
    </row>
    <row r="80531" spans="9:12" ht="15" x14ac:dyDescent="0.25">
      <c r="I80531"/>
      <c r="J80531"/>
      <c r="K80531"/>
      <c r="L80531"/>
    </row>
    <row r="80532" spans="9:12" ht="15" x14ac:dyDescent="0.25">
      <c r="I80532"/>
      <c r="J80532"/>
      <c r="K80532"/>
      <c r="L80532"/>
    </row>
    <row r="80533" spans="9:12" ht="15" x14ac:dyDescent="0.25">
      <c r="I80533"/>
      <c r="J80533"/>
      <c r="K80533"/>
      <c r="L80533"/>
    </row>
    <row r="80534" spans="9:12" ht="15" x14ac:dyDescent="0.25">
      <c r="I80534"/>
      <c r="J80534"/>
      <c r="K80534"/>
      <c r="L80534"/>
    </row>
    <row r="80535" spans="9:12" ht="15" x14ac:dyDescent="0.25">
      <c r="I80535"/>
      <c r="J80535"/>
      <c r="K80535"/>
      <c r="L80535"/>
    </row>
    <row r="80536" spans="9:12" ht="15" x14ac:dyDescent="0.25">
      <c r="I80536"/>
      <c r="J80536"/>
      <c r="K80536"/>
      <c r="L80536"/>
    </row>
    <row r="80537" spans="9:12" ht="15" x14ac:dyDescent="0.25">
      <c r="I80537"/>
      <c r="J80537"/>
      <c r="K80537"/>
      <c r="L80537"/>
    </row>
    <row r="80538" spans="9:12" ht="15" x14ac:dyDescent="0.25">
      <c r="I80538"/>
      <c r="J80538"/>
      <c r="K80538"/>
      <c r="L80538"/>
    </row>
    <row r="80539" spans="9:12" ht="15" x14ac:dyDescent="0.25">
      <c r="I80539"/>
      <c r="J80539"/>
      <c r="K80539"/>
      <c r="L80539"/>
    </row>
    <row r="80540" spans="9:12" ht="15" x14ac:dyDescent="0.25">
      <c r="I80540"/>
      <c r="J80540"/>
      <c r="K80540"/>
      <c r="L80540"/>
    </row>
    <row r="80541" spans="9:12" ht="15" x14ac:dyDescent="0.25">
      <c r="I80541"/>
      <c r="J80541"/>
      <c r="K80541"/>
      <c r="L80541"/>
    </row>
    <row r="80542" spans="9:12" ht="15" x14ac:dyDescent="0.25">
      <c r="I80542"/>
      <c r="J80542"/>
      <c r="K80542"/>
      <c r="L80542"/>
    </row>
    <row r="80543" spans="9:12" ht="15" x14ac:dyDescent="0.25">
      <c r="I80543"/>
      <c r="J80543"/>
      <c r="K80543"/>
      <c r="L80543"/>
    </row>
    <row r="80544" spans="9:12" ht="15" x14ac:dyDescent="0.25">
      <c r="I80544"/>
      <c r="J80544"/>
      <c r="K80544"/>
      <c r="L80544"/>
    </row>
    <row r="80545" spans="9:12" ht="15" x14ac:dyDescent="0.25">
      <c r="I80545"/>
      <c r="J80545"/>
      <c r="K80545"/>
      <c r="L80545"/>
    </row>
    <row r="80546" spans="9:12" ht="15" x14ac:dyDescent="0.25">
      <c r="I80546"/>
      <c r="J80546"/>
      <c r="K80546"/>
      <c r="L80546"/>
    </row>
    <row r="80547" spans="9:12" ht="15" x14ac:dyDescent="0.25">
      <c r="I80547"/>
      <c r="J80547"/>
      <c r="K80547"/>
      <c r="L80547"/>
    </row>
    <row r="80548" spans="9:12" ht="15" x14ac:dyDescent="0.25">
      <c r="I80548"/>
      <c r="J80548"/>
      <c r="K80548"/>
      <c r="L80548"/>
    </row>
    <row r="80549" spans="9:12" ht="15" x14ac:dyDescent="0.25">
      <c r="I80549"/>
      <c r="J80549"/>
      <c r="K80549"/>
      <c r="L80549"/>
    </row>
    <row r="80550" spans="9:12" ht="15" x14ac:dyDescent="0.25">
      <c r="I80550"/>
      <c r="J80550"/>
      <c r="K80550"/>
      <c r="L80550"/>
    </row>
    <row r="80551" spans="9:12" ht="15" x14ac:dyDescent="0.25">
      <c r="I80551"/>
      <c r="J80551"/>
      <c r="K80551"/>
      <c r="L80551"/>
    </row>
    <row r="80552" spans="9:12" ht="15" x14ac:dyDescent="0.25">
      <c r="I80552"/>
      <c r="J80552"/>
      <c r="K80552"/>
      <c r="L80552"/>
    </row>
    <row r="80553" spans="9:12" ht="15" x14ac:dyDescent="0.25">
      <c r="I80553"/>
      <c r="J80553"/>
      <c r="K80553"/>
      <c r="L80553"/>
    </row>
    <row r="80554" spans="9:12" ht="15" x14ac:dyDescent="0.25">
      <c r="I80554"/>
      <c r="J80554"/>
      <c r="K80554"/>
      <c r="L80554"/>
    </row>
    <row r="80555" spans="9:12" ht="15" x14ac:dyDescent="0.25">
      <c r="I80555"/>
      <c r="J80555"/>
      <c r="K80555"/>
      <c r="L80555"/>
    </row>
    <row r="80556" spans="9:12" ht="15" x14ac:dyDescent="0.25">
      <c r="I80556"/>
      <c r="J80556"/>
      <c r="K80556"/>
      <c r="L80556"/>
    </row>
    <row r="80557" spans="9:12" ht="15" x14ac:dyDescent="0.25">
      <c r="I80557"/>
      <c r="J80557"/>
      <c r="K80557"/>
      <c r="L80557"/>
    </row>
    <row r="80558" spans="9:12" ht="15" x14ac:dyDescent="0.25">
      <c r="I80558"/>
      <c r="J80558"/>
      <c r="K80558"/>
      <c r="L80558"/>
    </row>
    <row r="80559" spans="9:12" ht="15" x14ac:dyDescent="0.25">
      <c r="I80559"/>
      <c r="J80559"/>
      <c r="K80559"/>
      <c r="L80559"/>
    </row>
    <row r="80560" spans="9:12" ht="15" x14ac:dyDescent="0.25">
      <c r="I80560"/>
      <c r="J80560"/>
      <c r="K80560"/>
      <c r="L80560"/>
    </row>
    <row r="80561" spans="9:12" ht="15" x14ac:dyDescent="0.25">
      <c r="I80561"/>
      <c r="J80561"/>
      <c r="K80561"/>
      <c r="L80561"/>
    </row>
    <row r="80562" spans="9:12" ht="15" x14ac:dyDescent="0.25">
      <c r="I80562"/>
      <c r="J80562"/>
      <c r="K80562"/>
      <c r="L80562"/>
    </row>
    <row r="80563" spans="9:12" ht="15" x14ac:dyDescent="0.25">
      <c r="I80563"/>
      <c r="J80563"/>
      <c r="K80563"/>
      <c r="L80563"/>
    </row>
    <row r="80564" spans="9:12" ht="15" x14ac:dyDescent="0.25">
      <c r="I80564"/>
      <c r="J80564"/>
      <c r="K80564"/>
      <c r="L80564"/>
    </row>
    <row r="80565" spans="9:12" ht="15" x14ac:dyDescent="0.25">
      <c r="I80565"/>
      <c r="J80565"/>
      <c r="K80565"/>
      <c r="L80565"/>
    </row>
    <row r="80566" spans="9:12" ht="15" x14ac:dyDescent="0.25">
      <c r="I80566"/>
      <c r="J80566"/>
      <c r="K80566"/>
      <c r="L80566"/>
    </row>
    <row r="80567" spans="9:12" ht="15" x14ac:dyDescent="0.25">
      <c r="I80567"/>
      <c r="J80567"/>
      <c r="K80567"/>
      <c r="L80567"/>
    </row>
    <row r="80568" spans="9:12" ht="15" x14ac:dyDescent="0.25">
      <c r="I80568"/>
      <c r="J80568"/>
      <c r="K80568"/>
      <c r="L80568"/>
    </row>
    <row r="80569" spans="9:12" ht="15" x14ac:dyDescent="0.25">
      <c r="I80569"/>
      <c r="J80569"/>
      <c r="K80569"/>
      <c r="L80569"/>
    </row>
    <row r="80570" spans="9:12" ht="15" x14ac:dyDescent="0.25">
      <c r="I80570"/>
      <c r="J80570"/>
      <c r="K80570"/>
      <c r="L80570"/>
    </row>
    <row r="80571" spans="9:12" ht="15" x14ac:dyDescent="0.25">
      <c r="I80571"/>
      <c r="J80571"/>
      <c r="K80571"/>
      <c r="L80571"/>
    </row>
    <row r="80572" spans="9:12" ht="15" x14ac:dyDescent="0.25">
      <c r="I80572"/>
      <c r="J80572"/>
      <c r="K80572"/>
      <c r="L80572"/>
    </row>
    <row r="80573" spans="9:12" ht="15" x14ac:dyDescent="0.25">
      <c r="I80573"/>
      <c r="J80573"/>
      <c r="K80573"/>
      <c r="L80573"/>
    </row>
    <row r="80574" spans="9:12" ht="15" x14ac:dyDescent="0.25">
      <c r="I80574"/>
      <c r="J80574"/>
      <c r="K80574"/>
      <c r="L80574"/>
    </row>
    <row r="80575" spans="9:12" ht="15" x14ac:dyDescent="0.25">
      <c r="I80575"/>
      <c r="J80575"/>
      <c r="K80575"/>
      <c r="L80575"/>
    </row>
    <row r="80576" spans="9:12" ht="15" x14ac:dyDescent="0.25">
      <c r="I80576"/>
      <c r="J80576"/>
      <c r="K80576"/>
      <c r="L80576"/>
    </row>
    <row r="80577" spans="9:12" ht="15" x14ac:dyDescent="0.25">
      <c r="I80577"/>
      <c r="J80577"/>
      <c r="K80577"/>
      <c r="L80577"/>
    </row>
    <row r="80578" spans="9:12" ht="15" x14ac:dyDescent="0.25">
      <c r="I80578"/>
      <c r="J80578"/>
      <c r="K80578"/>
      <c r="L80578"/>
    </row>
    <row r="80579" spans="9:12" ht="15" x14ac:dyDescent="0.25">
      <c r="I80579"/>
      <c r="J80579"/>
      <c r="K80579"/>
      <c r="L80579"/>
    </row>
    <row r="80580" spans="9:12" ht="15" x14ac:dyDescent="0.25">
      <c r="I80580"/>
      <c r="J80580"/>
      <c r="K80580"/>
      <c r="L80580"/>
    </row>
    <row r="80581" spans="9:12" ht="15" x14ac:dyDescent="0.25">
      <c r="I80581"/>
      <c r="J80581"/>
      <c r="K80581"/>
      <c r="L80581"/>
    </row>
    <row r="80582" spans="9:12" ht="15" x14ac:dyDescent="0.25">
      <c r="I80582"/>
      <c r="J80582"/>
      <c r="K80582"/>
      <c r="L80582"/>
    </row>
    <row r="80583" spans="9:12" ht="15" x14ac:dyDescent="0.25">
      <c r="I80583"/>
      <c r="J80583"/>
      <c r="K80583"/>
      <c r="L80583"/>
    </row>
    <row r="80584" spans="9:12" ht="15" x14ac:dyDescent="0.25">
      <c r="I80584"/>
      <c r="J80584"/>
      <c r="K80584"/>
      <c r="L80584"/>
    </row>
    <row r="80585" spans="9:12" ht="15" x14ac:dyDescent="0.25">
      <c r="I80585"/>
      <c r="J80585"/>
      <c r="K80585"/>
      <c r="L80585"/>
    </row>
    <row r="80586" spans="9:12" ht="15" x14ac:dyDescent="0.25">
      <c r="I80586"/>
      <c r="J80586"/>
      <c r="K80586"/>
      <c r="L80586"/>
    </row>
    <row r="80587" spans="9:12" ht="15" x14ac:dyDescent="0.25">
      <c r="I80587"/>
      <c r="J80587"/>
      <c r="K80587"/>
      <c r="L80587"/>
    </row>
    <row r="80588" spans="9:12" ht="15" x14ac:dyDescent="0.25">
      <c r="I80588"/>
      <c r="J80588"/>
      <c r="K80588"/>
      <c r="L80588"/>
    </row>
    <row r="80589" spans="9:12" ht="15" x14ac:dyDescent="0.25">
      <c r="I80589"/>
      <c r="J80589"/>
      <c r="K80589"/>
      <c r="L80589"/>
    </row>
    <row r="80590" spans="9:12" ht="15" x14ac:dyDescent="0.25">
      <c r="I80590"/>
      <c r="J80590"/>
      <c r="K80590"/>
      <c r="L80590"/>
    </row>
    <row r="80591" spans="9:12" ht="15" x14ac:dyDescent="0.25">
      <c r="I80591"/>
      <c r="J80591"/>
      <c r="K80591"/>
      <c r="L80591"/>
    </row>
    <row r="80592" spans="9:12" ht="15" x14ac:dyDescent="0.25">
      <c r="I80592"/>
      <c r="J80592"/>
      <c r="K80592"/>
      <c r="L80592"/>
    </row>
    <row r="80593" spans="9:12" ht="15" x14ac:dyDescent="0.25">
      <c r="I80593"/>
      <c r="J80593"/>
      <c r="K80593"/>
      <c r="L80593"/>
    </row>
    <row r="80594" spans="9:12" ht="15" x14ac:dyDescent="0.25">
      <c r="I80594"/>
      <c r="J80594"/>
      <c r="K80594"/>
      <c r="L80594"/>
    </row>
    <row r="80595" spans="9:12" ht="15" x14ac:dyDescent="0.25">
      <c r="I80595"/>
      <c r="J80595"/>
      <c r="K80595"/>
      <c r="L80595"/>
    </row>
    <row r="80596" spans="9:12" ht="15" x14ac:dyDescent="0.25">
      <c r="I80596"/>
      <c r="J80596"/>
      <c r="K80596"/>
      <c r="L80596"/>
    </row>
    <row r="80597" spans="9:12" ht="15" x14ac:dyDescent="0.25">
      <c r="I80597"/>
      <c r="J80597"/>
      <c r="K80597"/>
      <c r="L80597"/>
    </row>
    <row r="80598" spans="9:12" ht="15" x14ac:dyDescent="0.25">
      <c r="I80598"/>
      <c r="J80598"/>
      <c r="K80598"/>
      <c r="L80598"/>
    </row>
    <row r="80599" spans="9:12" ht="15" x14ac:dyDescent="0.25">
      <c r="I80599"/>
      <c r="J80599"/>
      <c r="K80599"/>
      <c r="L80599"/>
    </row>
    <row r="80600" spans="9:12" ht="15" x14ac:dyDescent="0.25">
      <c r="I80600"/>
      <c r="J80600"/>
      <c r="K80600"/>
      <c r="L80600"/>
    </row>
    <row r="80601" spans="9:12" ht="15" x14ac:dyDescent="0.25">
      <c r="I80601"/>
      <c r="J80601"/>
      <c r="K80601"/>
      <c r="L80601"/>
    </row>
    <row r="80602" spans="9:12" ht="15" x14ac:dyDescent="0.25">
      <c r="I80602"/>
      <c r="J80602"/>
      <c r="K80602"/>
      <c r="L80602"/>
    </row>
    <row r="80603" spans="9:12" ht="15" x14ac:dyDescent="0.25">
      <c r="I80603"/>
      <c r="J80603"/>
      <c r="K80603"/>
      <c r="L80603"/>
    </row>
    <row r="80604" spans="9:12" ht="15" x14ac:dyDescent="0.25">
      <c r="I80604"/>
      <c r="J80604"/>
      <c r="K80604"/>
      <c r="L80604"/>
    </row>
    <row r="80605" spans="9:12" ht="15" x14ac:dyDescent="0.25">
      <c r="I80605"/>
      <c r="J80605"/>
      <c r="K80605"/>
      <c r="L80605"/>
    </row>
    <row r="80606" spans="9:12" ht="15" x14ac:dyDescent="0.25">
      <c r="I80606"/>
      <c r="J80606"/>
      <c r="K80606"/>
      <c r="L80606"/>
    </row>
    <row r="80607" spans="9:12" ht="15" x14ac:dyDescent="0.25">
      <c r="I80607"/>
      <c r="J80607"/>
      <c r="K80607"/>
      <c r="L80607"/>
    </row>
    <row r="80608" spans="9:12" ht="15" x14ac:dyDescent="0.25">
      <c r="I80608"/>
      <c r="J80608"/>
      <c r="K80608"/>
      <c r="L80608"/>
    </row>
    <row r="80609" spans="9:12" ht="15" x14ac:dyDescent="0.25">
      <c r="I80609"/>
      <c r="J80609"/>
      <c r="K80609"/>
      <c r="L80609"/>
    </row>
    <row r="80610" spans="9:12" ht="15" x14ac:dyDescent="0.25">
      <c r="I80610"/>
      <c r="J80610"/>
      <c r="K80610"/>
      <c r="L80610"/>
    </row>
    <row r="80611" spans="9:12" ht="15" x14ac:dyDescent="0.25">
      <c r="I80611"/>
      <c r="J80611"/>
      <c r="K80611"/>
      <c r="L80611"/>
    </row>
    <row r="80612" spans="9:12" ht="15" x14ac:dyDescent="0.25">
      <c r="I80612"/>
      <c r="J80612"/>
      <c r="K80612"/>
      <c r="L80612"/>
    </row>
    <row r="80613" spans="9:12" ht="15" x14ac:dyDescent="0.25">
      <c r="I80613"/>
      <c r="J80613"/>
      <c r="K80613"/>
      <c r="L80613"/>
    </row>
    <row r="80614" spans="9:12" ht="15" x14ac:dyDescent="0.25">
      <c r="I80614"/>
      <c r="J80614"/>
      <c r="K80614"/>
      <c r="L80614"/>
    </row>
    <row r="80615" spans="9:12" ht="15" x14ac:dyDescent="0.25">
      <c r="I80615"/>
      <c r="J80615"/>
      <c r="K80615"/>
      <c r="L80615"/>
    </row>
    <row r="80616" spans="9:12" ht="15" x14ac:dyDescent="0.25">
      <c r="I80616"/>
      <c r="J80616"/>
      <c r="K80616"/>
      <c r="L80616"/>
    </row>
    <row r="80617" spans="9:12" ht="15" x14ac:dyDescent="0.25">
      <c r="I80617"/>
      <c r="J80617"/>
      <c r="K80617"/>
      <c r="L80617"/>
    </row>
    <row r="80618" spans="9:12" ht="15" x14ac:dyDescent="0.25">
      <c r="I80618"/>
      <c r="J80618"/>
      <c r="K80618"/>
      <c r="L80618"/>
    </row>
    <row r="80619" spans="9:12" ht="15" x14ac:dyDescent="0.25">
      <c r="I80619"/>
      <c r="J80619"/>
      <c r="K80619"/>
      <c r="L80619"/>
    </row>
    <row r="80620" spans="9:12" ht="15" x14ac:dyDescent="0.25">
      <c r="I80620"/>
      <c r="J80620"/>
      <c r="K80620"/>
      <c r="L80620"/>
    </row>
    <row r="80621" spans="9:12" ht="15" x14ac:dyDescent="0.25">
      <c r="I80621"/>
      <c r="J80621"/>
      <c r="K80621"/>
      <c r="L80621"/>
    </row>
    <row r="80622" spans="9:12" ht="15" x14ac:dyDescent="0.25">
      <c r="I80622"/>
      <c r="J80622"/>
      <c r="K80622"/>
      <c r="L80622"/>
    </row>
    <row r="80623" spans="9:12" ht="15" x14ac:dyDescent="0.25">
      <c r="I80623"/>
      <c r="J80623"/>
      <c r="K80623"/>
      <c r="L80623"/>
    </row>
    <row r="80624" spans="9:12" ht="15" x14ac:dyDescent="0.25">
      <c r="I80624"/>
      <c r="J80624"/>
      <c r="K80624"/>
      <c r="L80624"/>
    </row>
    <row r="80625" spans="9:12" ht="15" x14ac:dyDescent="0.25">
      <c r="I80625"/>
      <c r="J80625"/>
      <c r="K80625"/>
      <c r="L80625"/>
    </row>
    <row r="80626" spans="9:12" ht="15" x14ac:dyDescent="0.25">
      <c r="I80626"/>
      <c r="J80626"/>
      <c r="K80626"/>
      <c r="L80626"/>
    </row>
    <row r="80627" spans="9:12" ht="15" x14ac:dyDescent="0.25">
      <c r="I80627"/>
      <c r="J80627"/>
      <c r="K80627"/>
      <c r="L80627"/>
    </row>
    <row r="80628" spans="9:12" ht="15" x14ac:dyDescent="0.25">
      <c r="I80628"/>
      <c r="J80628"/>
      <c r="K80628"/>
      <c r="L80628"/>
    </row>
    <row r="80629" spans="9:12" ht="15" x14ac:dyDescent="0.25">
      <c r="I80629"/>
      <c r="J80629"/>
      <c r="K80629"/>
      <c r="L80629"/>
    </row>
    <row r="80630" spans="9:12" ht="15" x14ac:dyDescent="0.25">
      <c r="I80630"/>
      <c r="J80630"/>
      <c r="K80630"/>
      <c r="L80630"/>
    </row>
    <row r="80631" spans="9:12" ht="15" x14ac:dyDescent="0.25">
      <c r="I80631"/>
      <c r="J80631"/>
      <c r="K80631"/>
      <c r="L80631"/>
    </row>
    <row r="80632" spans="9:12" ht="15" x14ac:dyDescent="0.25">
      <c r="I80632"/>
      <c r="J80632"/>
      <c r="K80632"/>
      <c r="L80632"/>
    </row>
    <row r="80633" spans="9:12" ht="15" x14ac:dyDescent="0.25">
      <c r="I80633"/>
      <c r="J80633"/>
      <c r="K80633"/>
      <c r="L80633"/>
    </row>
    <row r="80634" spans="9:12" ht="15" x14ac:dyDescent="0.25">
      <c r="I80634"/>
      <c r="J80634"/>
      <c r="K80634"/>
      <c r="L80634"/>
    </row>
    <row r="80635" spans="9:12" ht="15" x14ac:dyDescent="0.25">
      <c r="I80635"/>
      <c r="J80635"/>
      <c r="K80635"/>
      <c r="L80635"/>
    </row>
    <row r="80636" spans="9:12" ht="15" x14ac:dyDescent="0.25">
      <c r="I80636"/>
      <c r="J80636"/>
      <c r="K80636"/>
      <c r="L80636"/>
    </row>
    <row r="80637" spans="9:12" ht="15" x14ac:dyDescent="0.25">
      <c r="I80637"/>
      <c r="J80637"/>
      <c r="K80637"/>
      <c r="L80637"/>
    </row>
    <row r="80638" spans="9:12" ht="15" x14ac:dyDescent="0.25">
      <c r="I80638"/>
      <c r="J80638"/>
      <c r="K80638"/>
      <c r="L80638"/>
    </row>
    <row r="80639" spans="9:12" ht="15" x14ac:dyDescent="0.25">
      <c r="I80639"/>
      <c r="J80639"/>
      <c r="K80639"/>
      <c r="L80639"/>
    </row>
    <row r="80640" spans="9:12" ht="15" x14ac:dyDescent="0.25">
      <c r="I80640"/>
      <c r="J80640"/>
      <c r="K80640"/>
      <c r="L80640"/>
    </row>
    <row r="80641" spans="9:12" ht="15" x14ac:dyDescent="0.25">
      <c r="I80641"/>
      <c r="J80641"/>
      <c r="K80641"/>
      <c r="L80641"/>
    </row>
    <row r="80642" spans="9:12" ht="15" x14ac:dyDescent="0.25">
      <c r="I80642"/>
      <c r="J80642"/>
      <c r="K80642"/>
      <c r="L80642"/>
    </row>
    <row r="80643" spans="9:12" ht="15" x14ac:dyDescent="0.25">
      <c r="I80643"/>
      <c r="J80643"/>
      <c r="K80643"/>
      <c r="L80643"/>
    </row>
    <row r="80644" spans="9:12" ht="15" x14ac:dyDescent="0.25">
      <c r="I80644"/>
      <c r="J80644"/>
      <c r="K80644"/>
      <c r="L80644"/>
    </row>
    <row r="80645" spans="9:12" ht="15" x14ac:dyDescent="0.25">
      <c r="I80645"/>
      <c r="J80645"/>
      <c r="K80645"/>
      <c r="L80645"/>
    </row>
    <row r="80646" spans="9:12" ht="15" x14ac:dyDescent="0.25">
      <c r="I80646"/>
      <c r="J80646"/>
      <c r="K80646"/>
      <c r="L80646"/>
    </row>
    <row r="80647" spans="9:12" ht="15" x14ac:dyDescent="0.25">
      <c r="I80647"/>
      <c r="J80647"/>
      <c r="K80647"/>
      <c r="L80647"/>
    </row>
    <row r="80648" spans="9:12" ht="15" x14ac:dyDescent="0.25">
      <c r="I80648"/>
      <c r="J80648"/>
      <c r="K80648"/>
      <c r="L80648"/>
    </row>
    <row r="80649" spans="9:12" ht="15" x14ac:dyDescent="0.25">
      <c r="I80649"/>
      <c r="J80649"/>
      <c r="K80649"/>
      <c r="L80649"/>
    </row>
    <row r="80650" spans="9:12" ht="15" x14ac:dyDescent="0.25">
      <c r="I80650"/>
      <c r="J80650"/>
      <c r="K80650"/>
      <c r="L80650"/>
    </row>
    <row r="80651" spans="9:12" ht="15" x14ac:dyDescent="0.25">
      <c r="I80651"/>
      <c r="J80651"/>
      <c r="K80651"/>
      <c r="L80651"/>
    </row>
    <row r="80652" spans="9:12" ht="15" x14ac:dyDescent="0.25">
      <c r="I80652"/>
      <c r="J80652"/>
      <c r="K80652"/>
      <c r="L80652"/>
    </row>
    <row r="80653" spans="9:12" ht="15" x14ac:dyDescent="0.25">
      <c r="I80653"/>
      <c r="J80653"/>
      <c r="K80653"/>
      <c r="L80653"/>
    </row>
    <row r="80654" spans="9:12" ht="15" x14ac:dyDescent="0.25">
      <c r="I80654"/>
      <c r="J80654"/>
      <c r="K80654"/>
      <c r="L80654"/>
    </row>
    <row r="80655" spans="9:12" ht="15" x14ac:dyDescent="0.25">
      <c r="I80655"/>
      <c r="J80655"/>
      <c r="K80655"/>
      <c r="L80655"/>
    </row>
    <row r="80656" spans="9:12" ht="15" x14ac:dyDescent="0.25">
      <c r="I80656"/>
      <c r="J80656"/>
      <c r="K80656"/>
      <c r="L80656"/>
    </row>
    <row r="80657" spans="9:12" ht="15" x14ac:dyDescent="0.25">
      <c r="I80657"/>
      <c r="J80657"/>
      <c r="K80657"/>
      <c r="L80657"/>
    </row>
    <row r="80658" spans="9:12" ht="15" x14ac:dyDescent="0.25">
      <c r="I80658"/>
      <c r="J80658"/>
      <c r="K80658"/>
      <c r="L80658"/>
    </row>
    <row r="80659" spans="9:12" ht="15" x14ac:dyDescent="0.25">
      <c r="I80659"/>
      <c r="J80659"/>
      <c r="K80659"/>
      <c r="L80659"/>
    </row>
    <row r="80660" spans="9:12" ht="15" x14ac:dyDescent="0.25">
      <c r="I80660"/>
      <c r="J80660"/>
      <c r="K80660"/>
      <c r="L80660"/>
    </row>
    <row r="80661" spans="9:12" ht="15" x14ac:dyDescent="0.25">
      <c r="I80661"/>
      <c r="J80661"/>
      <c r="K80661"/>
      <c r="L80661"/>
    </row>
    <row r="80662" spans="9:12" ht="15" x14ac:dyDescent="0.25">
      <c r="I80662"/>
      <c r="J80662"/>
      <c r="K80662"/>
      <c r="L80662"/>
    </row>
    <row r="80663" spans="9:12" ht="15" x14ac:dyDescent="0.25">
      <c r="I80663"/>
      <c r="J80663"/>
      <c r="K80663"/>
      <c r="L80663"/>
    </row>
    <row r="80664" spans="9:12" ht="15" x14ac:dyDescent="0.25">
      <c r="I80664"/>
      <c r="J80664"/>
      <c r="K80664"/>
      <c r="L80664"/>
    </row>
    <row r="80665" spans="9:12" ht="15" x14ac:dyDescent="0.25">
      <c r="I80665"/>
      <c r="J80665"/>
      <c r="K80665"/>
      <c r="L80665"/>
    </row>
    <row r="80666" spans="9:12" ht="15" x14ac:dyDescent="0.25">
      <c r="I80666"/>
      <c r="J80666"/>
      <c r="K80666"/>
      <c r="L80666"/>
    </row>
    <row r="80667" spans="9:12" ht="15" x14ac:dyDescent="0.25">
      <c r="I80667"/>
      <c r="J80667"/>
      <c r="K80667"/>
      <c r="L80667"/>
    </row>
    <row r="80668" spans="9:12" ht="15" x14ac:dyDescent="0.25">
      <c r="I80668"/>
      <c r="J80668"/>
      <c r="K80668"/>
      <c r="L80668"/>
    </row>
    <row r="80669" spans="9:12" ht="15" x14ac:dyDescent="0.25">
      <c r="I80669"/>
      <c r="J80669"/>
      <c r="K80669"/>
      <c r="L80669"/>
    </row>
    <row r="80670" spans="9:12" ht="15" x14ac:dyDescent="0.25">
      <c r="I80670"/>
      <c r="J80670"/>
      <c r="K80670"/>
      <c r="L80670"/>
    </row>
    <row r="80671" spans="9:12" ht="15" x14ac:dyDescent="0.25">
      <c r="I80671"/>
      <c r="J80671"/>
      <c r="K80671"/>
      <c r="L80671"/>
    </row>
    <row r="80672" spans="9:12" ht="15" x14ac:dyDescent="0.25">
      <c r="I80672"/>
      <c r="J80672"/>
      <c r="K80672"/>
      <c r="L80672"/>
    </row>
    <row r="80673" spans="9:12" ht="15" x14ac:dyDescent="0.25">
      <c r="I80673"/>
      <c r="J80673"/>
      <c r="K80673"/>
      <c r="L80673"/>
    </row>
    <row r="80674" spans="9:12" ht="15" x14ac:dyDescent="0.25">
      <c r="I80674"/>
      <c r="J80674"/>
      <c r="K80674"/>
      <c r="L80674"/>
    </row>
    <row r="80675" spans="9:12" ht="15" x14ac:dyDescent="0.25">
      <c r="I80675"/>
      <c r="J80675"/>
      <c r="K80675"/>
      <c r="L80675"/>
    </row>
    <row r="80676" spans="9:12" ht="15" x14ac:dyDescent="0.25">
      <c r="I80676"/>
      <c r="J80676"/>
      <c r="K80676"/>
      <c r="L80676"/>
    </row>
    <row r="80677" spans="9:12" ht="15" x14ac:dyDescent="0.25">
      <c r="I80677"/>
      <c r="J80677"/>
      <c r="K80677"/>
      <c r="L80677"/>
    </row>
    <row r="80678" spans="9:12" ht="15" x14ac:dyDescent="0.25">
      <c r="I80678"/>
      <c r="J80678"/>
      <c r="K80678"/>
      <c r="L80678"/>
    </row>
    <row r="80679" spans="9:12" ht="15" x14ac:dyDescent="0.25">
      <c r="I80679"/>
      <c r="J80679"/>
      <c r="K80679"/>
      <c r="L80679"/>
    </row>
    <row r="80680" spans="9:12" ht="15" x14ac:dyDescent="0.25">
      <c r="I80680"/>
      <c r="J80680"/>
      <c r="K80680"/>
      <c r="L80680"/>
    </row>
    <row r="80681" spans="9:12" ht="15" x14ac:dyDescent="0.25">
      <c r="I80681"/>
      <c r="J80681"/>
      <c r="K80681"/>
      <c r="L80681"/>
    </row>
    <row r="80682" spans="9:12" ht="15" x14ac:dyDescent="0.25">
      <c r="I80682"/>
      <c r="J80682"/>
      <c r="K80682"/>
      <c r="L80682"/>
    </row>
    <row r="80683" spans="9:12" ht="15" x14ac:dyDescent="0.25">
      <c r="I80683"/>
      <c r="J80683"/>
      <c r="K80683"/>
      <c r="L80683"/>
    </row>
    <row r="80684" spans="9:12" ht="15" x14ac:dyDescent="0.25">
      <c r="I80684"/>
      <c r="J80684"/>
      <c r="K80684"/>
      <c r="L80684"/>
    </row>
    <row r="80685" spans="9:12" ht="15" x14ac:dyDescent="0.25">
      <c r="I80685"/>
      <c r="J80685"/>
      <c r="K80685"/>
      <c r="L80685"/>
    </row>
    <row r="80686" spans="9:12" ht="15" x14ac:dyDescent="0.25">
      <c r="I80686"/>
      <c r="J80686"/>
      <c r="K80686"/>
      <c r="L80686"/>
    </row>
    <row r="80687" spans="9:12" ht="15" x14ac:dyDescent="0.25">
      <c r="I80687"/>
      <c r="J80687"/>
      <c r="K80687"/>
      <c r="L80687"/>
    </row>
    <row r="80688" spans="9:12" ht="15" x14ac:dyDescent="0.25">
      <c r="I80688"/>
      <c r="J80688"/>
      <c r="K80688"/>
      <c r="L80688"/>
    </row>
    <row r="80689" spans="9:12" ht="15" x14ac:dyDescent="0.25">
      <c r="I80689"/>
      <c r="J80689"/>
      <c r="K80689"/>
      <c r="L80689"/>
    </row>
    <row r="80690" spans="9:12" ht="15" x14ac:dyDescent="0.25">
      <c r="I80690"/>
      <c r="J80690"/>
      <c r="K80690"/>
      <c r="L80690"/>
    </row>
    <row r="80691" spans="9:12" ht="15" x14ac:dyDescent="0.25">
      <c r="I80691"/>
      <c r="J80691"/>
      <c r="K80691"/>
      <c r="L80691"/>
    </row>
    <row r="80692" spans="9:12" ht="15" x14ac:dyDescent="0.25">
      <c r="I80692"/>
      <c r="J80692"/>
      <c r="K80692"/>
      <c r="L80692"/>
    </row>
    <row r="80693" spans="9:12" ht="15" x14ac:dyDescent="0.25">
      <c r="I80693"/>
      <c r="J80693"/>
      <c r="K80693"/>
      <c r="L80693"/>
    </row>
    <row r="80694" spans="9:12" ht="15" x14ac:dyDescent="0.25">
      <c r="I80694"/>
      <c r="J80694"/>
      <c r="K80694"/>
      <c r="L80694"/>
    </row>
    <row r="80695" spans="9:12" ht="15" x14ac:dyDescent="0.25">
      <c r="I80695"/>
      <c r="J80695"/>
      <c r="K80695"/>
      <c r="L80695"/>
    </row>
    <row r="80696" spans="9:12" ht="15" x14ac:dyDescent="0.25">
      <c r="I80696"/>
      <c r="J80696"/>
      <c r="K80696"/>
      <c r="L80696"/>
    </row>
    <row r="80697" spans="9:12" ht="15" x14ac:dyDescent="0.25">
      <c r="I80697"/>
      <c r="J80697"/>
      <c r="K80697"/>
      <c r="L80697"/>
    </row>
    <row r="80698" spans="9:12" ht="15" x14ac:dyDescent="0.25">
      <c r="I80698"/>
      <c r="J80698"/>
      <c r="K80698"/>
      <c r="L80698"/>
    </row>
    <row r="80699" spans="9:12" ht="15" x14ac:dyDescent="0.25">
      <c r="I80699"/>
      <c r="J80699"/>
      <c r="K80699"/>
      <c r="L80699"/>
    </row>
    <row r="80700" spans="9:12" ht="15" x14ac:dyDescent="0.25">
      <c r="I80700"/>
      <c r="J80700"/>
      <c r="K80700"/>
      <c r="L80700"/>
    </row>
    <row r="80701" spans="9:12" ht="15" x14ac:dyDescent="0.25">
      <c r="I80701"/>
      <c r="J80701"/>
      <c r="K80701"/>
      <c r="L80701"/>
    </row>
    <row r="80702" spans="9:12" ht="15" x14ac:dyDescent="0.25">
      <c r="I80702"/>
      <c r="J80702"/>
      <c r="K80702"/>
      <c r="L80702"/>
    </row>
    <row r="80703" spans="9:12" ht="15" x14ac:dyDescent="0.25">
      <c r="I80703"/>
      <c r="J80703"/>
      <c r="K80703"/>
      <c r="L80703"/>
    </row>
    <row r="80704" spans="9:12" ht="15" x14ac:dyDescent="0.25">
      <c r="I80704"/>
      <c r="J80704"/>
      <c r="K80704"/>
      <c r="L80704"/>
    </row>
    <row r="80705" spans="9:12" ht="15" x14ac:dyDescent="0.25">
      <c r="I80705"/>
      <c r="J80705"/>
      <c r="K80705"/>
      <c r="L80705"/>
    </row>
    <row r="80706" spans="9:12" ht="15" x14ac:dyDescent="0.25">
      <c r="I80706"/>
      <c r="J80706"/>
      <c r="K80706"/>
      <c r="L80706"/>
    </row>
    <row r="80707" spans="9:12" ht="15" x14ac:dyDescent="0.25">
      <c r="I80707"/>
      <c r="J80707"/>
      <c r="K80707"/>
      <c r="L80707"/>
    </row>
    <row r="80708" spans="9:12" ht="15" x14ac:dyDescent="0.25">
      <c r="I80708"/>
      <c r="J80708"/>
      <c r="K80708"/>
      <c r="L80708"/>
    </row>
    <row r="80709" spans="9:12" ht="15" x14ac:dyDescent="0.25">
      <c r="I80709"/>
      <c r="J80709"/>
      <c r="K80709"/>
      <c r="L80709"/>
    </row>
    <row r="80710" spans="9:12" ht="15" x14ac:dyDescent="0.25">
      <c r="I80710"/>
      <c r="J80710"/>
      <c r="K80710"/>
      <c r="L80710"/>
    </row>
    <row r="80711" spans="9:12" ht="15" x14ac:dyDescent="0.25">
      <c r="I80711"/>
      <c r="J80711"/>
      <c r="K80711"/>
      <c r="L80711"/>
    </row>
    <row r="80712" spans="9:12" ht="15" x14ac:dyDescent="0.25">
      <c r="I80712"/>
      <c r="J80712"/>
      <c r="K80712"/>
      <c r="L80712"/>
    </row>
    <row r="80713" spans="9:12" ht="15" x14ac:dyDescent="0.25">
      <c r="I80713"/>
      <c r="J80713"/>
      <c r="K80713"/>
      <c r="L80713"/>
    </row>
    <row r="80714" spans="9:12" ht="15" x14ac:dyDescent="0.25">
      <c r="I80714"/>
      <c r="J80714"/>
      <c r="K80714"/>
      <c r="L80714"/>
    </row>
    <row r="80715" spans="9:12" ht="15" x14ac:dyDescent="0.25">
      <c r="I80715"/>
      <c r="J80715"/>
      <c r="K80715"/>
      <c r="L80715"/>
    </row>
    <row r="80716" spans="9:12" ht="15" x14ac:dyDescent="0.25">
      <c r="I80716"/>
      <c r="J80716"/>
      <c r="K80716"/>
      <c r="L80716"/>
    </row>
    <row r="80717" spans="9:12" ht="15" x14ac:dyDescent="0.25">
      <c r="I80717"/>
      <c r="J80717"/>
      <c r="K80717"/>
      <c r="L80717"/>
    </row>
    <row r="80718" spans="9:12" ht="15" x14ac:dyDescent="0.25">
      <c r="I80718"/>
      <c r="J80718"/>
      <c r="K80718"/>
      <c r="L80718"/>
    </row>
    <row r="80719" spans="9:12" ht="15" x14ac:dyDescent="0.25">
      <c r="I80719"/>
      <c r="J80719"/>
      <c r="K80719"/>
      <c r="L80719"/>
    </row>
    <row r="80720" spans="9:12" ht="15" x14ac:dyDescent="0.25">
      <c r="I80720"/>
      <c r="J80720"/>
      <c r="K80720"/>
      <c r="L80720"/>
    </row>
    <row r="80721" spans="9:12" ht="15" x14ac:dyDescent="0.25">
      <c r="I80721"/>
      <c r="J80721"/>
      <c r="K80721"/>
      <c r="L80721"/>
    </row>
    <row r="80722" spans="9:12" ht="15" x14ac:dyDescent="0.25">
      <c r="I80722"/>
      <c r="J80722"/>
      <c r="K80722"/>
      <c r="L80722"/>
    </row>
    <row r="80723" spans="9:12" ht="15" x14ac:dyDescent="0.25">
      <c r="I80723"/>
      <c r="J80723"/>
      <c r="K80723"/>
      <c r="L80723"/>
    </row>
    <row r="80724" spans="9:12" ht="15" x14ac:dyDescent="0.25">
      <c r="I80724"/>
      <c r="J80724"/>
      <c r="K80724"/>
      <c r="L80724"/>
    </row>
    <row r="80725" spans="9:12" ht="15" x14ac:dyDescent="0.25">
      <c r="I80725"/>
      <c r="J80725"/>
      <c r="K80725"/>
      <c r="L80725"/>
    </row>
    <row r="80726" spans="9:12" ht="15" x14ac:dyDescent="0.25">
      <c r="I80726"/>
      <c r="J80726"/>
      <c r="K80726"/>
      <c r="L80726"/>
    </row>
    <row r="80727" spans="9:12" ht="15" x14ac:dyDescent="0.25">
      <c r="I80727"/>
      <c r="J80727"/>
      <c r="K80727"/>
      <c r="L80727"/>
    </row>
    <row r="80728" spans="9:12" ht="15" x14ac:dyDescent="0.25">
      <c r="I80728"/>
      <c r="J80728"/>
      <c r="K80728"/>
      <c r="L80728"/>
    </row>
    <row r="80729" spans="9:12" ht="15" x14ac:dyDescent="0.25">
      <c r="I80729"/>
      <c r="J80729"/>
      <c r="K80729"/>
      <c r="L80729"/>
    </row>
    <row r="80730" spans="9:12" ht="15" x14ac:dyDescent="0.25">
      <c r="I80730"/>
      <c r="J80730"/>
      <c r="K80730"/>
      <c r="L80730"/>
    </row>
    <row r="80731" spans="9:12" ht="15" x14ac:dyDescent="0.25">
      <c r="I80731"/>
      <c r="J80731"/>
      <c r="K80731"/>
      <c r="L80731"/>
    </row>
    <row r="80732" spans="9:12" ht="15" x14ac:dyDescent="0.25">
      <c r="I80732"/>
      <c r="J80732"/>
      <c r="K80732"/>
      <c r="L80732"/>
    </row>
    <row r="80733" spans="9:12" ht="15" x14ac:dyDescent="0.25">
      <c r="I80733"/>
      <c r="J80733"/>
      <c r="K80733"/>
      <c r="L80733"/>
    </row>
    <row r="80734" spans="9:12" ht="15" x14ac:dyDescent="0.25">
      <c r="I80734"/>
      <c r="J80734"/>
      <c r="K80734"/>
      <c r="L80734"/>
    </row>
    <row r="80735" spans="9:12" ht="15" x14ac:dyDescent="0.25">
      <c r="I80735"/>
      <c r="J80735"/>
      <c r="K80735"/>
      <c r="L80735"/>
    </row>
    <row r="80736" spans="9:12" ht="15" x14ac:dyDescent="0.25">
      <c r="I80736"/>
      <c r="J80736"/>
      <c r="K80736"/>
      <c r="L80736"/>
    </row>
    <row r="80737" spans="9:12" ht="15" x14ac:dyDescent="0.25">
      <c r="I80737"/>
      <c r="J80737"/>
      <c r="K80737"/>
      <c r="L80737"/>
    </row>
    <row r="80738" spans="9:12" ht="15" x14ac:dyDescent="0.25">
      <c r="I80738"/>
      <c r="J80738"/>
      <c r="K80738"/>
      <c r="L80738"/>
    </row>
    <row r="80739" spans="9:12" ht="15" x14ac:dyDescent="0.25">
      <c r="I80739"/>
      <c r="J80739"/>
      <c r="K80739"/>
      <c r="L80739"/>
    </row>
    <row r="80740" spans="9:12" ht="15" x14ac:dyDescent="0.25">
      <c r="I80740"/>
      <c r="J80740"/>
      <c r="K80740"/>
      <c r="L80740"/>
    </row>
    <row r="80741" spans="9:12" ht="15" x14ac:dyDescent="0.25">
      <c r="I80741"/>
      <c r="J80741"/>
      <c r="K80741"/>
      <c r="L80741"/>
    </row>
    <row r="80742" spans="9:12" ht="15" x14ac:dyDescent="0.25">
      <c r="I80742"/>
      <c r="J80742"/>
      <c r="K80742"/>
      <c r="L80742"/>
    </row>
    <row r="80743" spans="9:12" ht="15" x14ac:dyDescent="0.25">
      <c r="I80743"/>
      <c r="J80743"/>
      <c r="K80743"/>
      <c r="L80743"/>
    </row>
    <row r="80744" spans="9:12" ht="15" x14ac:dyDescent="0.25">
      <c r="I80744"/>
      <c r="J80744"/>
      <c r="K80744"/>
      <c r="L80744"/>
    </row>
    <row r="80745" spans="9:12" ht="15" x14ac:dyDescent="0.25">
      <c r="I80745"/>
      <c r="J80745"/>
      <c r="K80745"/>
      <c r="L80745"/>
    </row>
    <row r="80746" spans="9:12" ht="15" x14ac:dyDescent="0.25">
      <c r="I80746"/>
      <c r="J80746"/>
      <c r="K80746"/>
      <c r="L80746"/>
    </row>
    <row r="80747" spans="9:12" ht="15" x14ac:dyDescent="0.25">
      <c r="I80747"/>
      <c r="J80747"/>
      <c r="K80747"/>
      <c r="L80747"/>
    </row>
    <row r="80748" spans="9:12" ht="15" x14ac:dyDescent="0.25">
      <c r="I80748"/>
      <c r="J80748"/>
      <c r="K80748"/>
      <c r="L80748"/>
    </row>
    <row r="80749" spans="9:12" ht="15" x14ac:dyDescent="0.25">
      <c r="I80749"/>
      <c r="J80749"/>
      <c r="K80749"/>
      <c r="L80749"/>
    </row>
    <row r="80750" spans="9:12" ht="15" x14ac:dyDescent="0.25">
      <c r="I80750"/>
      <c r="J80750"/>
      <c r="K80750"/>
      <c r="L80750"/>
    </row>
    <row r="80751" spans="9:12" ht="15" x14ac:dyDescent="0.25">
      <c r="I80751"/>
      <c r="J80751"/>
      <c r="K80751"/>
      <c r="L80751"/>
    </row>
    <row r="80752" spans="9:12" ht="15" x14ac:dyDescent="0.25">
      <c r="I80752"/>
      <c r="J80752"/>
      <c r="K80752"/>
      <c r="L80752"/>
    </row>
    <row r="80753" spans="9:12" ht="15" x14ac:dyDescent="0.25">
      <c r="I80753"/>
      <c r="J80753"/>
      <c r="K80753"/>
      <c r="L80753"/>
    </row>
    <row r="80754" spans="9:12" ht="15" x14ac:dyDescent="0.25">
      <c r="I80754"/>
      <c r="J80754"/>
      <c r="K80754"/>
      <c r="L80754"/>
    </row>
    <row r="80755" spans="9:12" ht="15" x14ac:dyDescent="0.25">
      <c r="I80755"/>
      <c r="J80755"/>
      <c r="K80755"/>
      <c r="L80755"/>
    </row>
    <row r="80756" spans="9:12" ht="15" x14ac:dyDescent="0.25">
      <c r="I80756"/>
      <c r="J80756"/>
      <c r="K80756"/>
      <c r="L80756"/>
    </row>
    <row r="80757" spans="9:12" ht="15" x14ac:dyDescent="0.25">
      <c r="I80757"/>
      <c r="J80757"/>
      <c r="K80757"/>
      <c r="L80757"/>
    </row>
    <row r="80758" spans="9:12" ht="15" x14ac:dyDescent="0.25">
      <c r="I80758"/>
      <c r="J80758"/>
      <c r="K80758"/>
      <c r="L80758"/>
    </row>
    <row r="80759" spans="9:12" ht="15" x14ac:dyDescent="0.25">
      <c r="I80759"/>
      <c r="J80759"/>
      <c r="K80759"/>
      <c r="L80759"/>
    </row>
    <row r="80760" spans="9:12" ht="15" x14ac:dyDescent="0.25">
      <c r="I80760"/>
      <c r="J80760"/>
      <c r="K80760"/>
      <c r="L80760"/>
    </row>
    <row r="80761" spans="9:12" ht="15" x14ac:dyDescent="0.25">
      <c r="I80761"/>
      <c r="J80761"/>
      <c r="K80761"/>
      <c r="L80761"/>
    </row>
    <row r="80762" spans="9:12" ht="15" x14ac:dyDescent="0.25">
      <c r="I80762"/>
      <c r="J80762"/>
      <c r="K80762"/>
      <c r="L80762"/>
    </row>
    <row r="80763" spans="9:12" ht="15" x14ac:dyDescent="0.25">
      <c r="I80763"/>
      <c r="J80763"/>
      <c r="K80763"/>
      <c r="L80763"/>
    </row>
    <row r="80764" spans="9:12" ht="15" x14ac:dyDescent="0.25">
      <c r="I80764"/>
      <c r="J80764"/>
      <c r="K80764"/>
      <c r="L80764"/>
    </row>
    <row r="80765" spans="9:12" ht="15" x14ac:dyDescent="0.25">
      <c r="I80765"/>
      <c r="J80765"/>
      <c r="K80765"/>
      <c r="L80765"/>
    </row>
    <row r="80766" spans="9:12" ht="15" x14ac:dyDescent="0.25">
      <c r="I80766"/>
      <c r="J80766"/>
      <c r="K80766"/>
      <c r="L80766"/>
    </row>
    <row r="80767" spans="9:12" ht="15" x14ac:dyDescent="0.25">
      <c r="I80767"/>
      <c r="J80767"/>
      <c r="K80767"/>
      <c r="L80767"/>
    </row>
    <row r="80768" spans="9:12" ht="15" x14ac:dyDescent="0.25">
      <c r="I80768"/>
      <c r="J80768"/>
      <c r="K80768"/>
      <c r="L80768"/>
    </row>
    <row r="80769" spans="9:12" ht="15" x14ac:dyDescent="0.25">
      <c r="I80769"/>
      <c r="J80769"/>
      <c r="K80769"/>
      <c r="L80769"/>
    </row>
    <row r="80770" spans="9:12" ht="15" x14ac:dyDescent="0.25">
      <c r="I80770"/>
      <c r="J80770"/>
      <c r="K80770"/>
      <c r="L80770"/>
    </row>
    <row r="80771" spans="9:12" ht="15" x14ac:dyDescent="0.25">
      <c r="I80771"/>
      <c r="J80771"/>
      <c r="K80771"/>
      <c r="L80771"/>
    </row>
    <row r="80772" spans="9:12" ht="15" x14ac:dyDescent="0.25">
      <c r="I80772"/>
      <c r="J80772"/>
      <c r="K80772"/>
      <c r="L80772"/>
    </row>
    <row r="80773" spans="9:12" ht="15" x14ac:dyDescent="0.25">
      <c r="I80773"/>
      <c r="J80773"/>
      <c r="K80773"/>
      <c r="L80773"/>
    </row>
    <row r="80774" spans="9:12" ht="15" x14ac:dyDescent="0.25">
      <c r="I80774"/>
      <c r="J80774"/>
      <c r="K80774"/>
      <c r="L80774"/>
    </row>
    <row r="80775" spans="9:12" ht="15" x14ac:dyDescent="0.25">
      <c r="I80775"/>
      <c r="J80775"/>
      <c r="K80775"/>
      <c r="L80775"/>
    </row>
    <row r="80776" spans="9:12" ht="15" x14ac:dyDescent="0.25">
      <c r="I80776"/>
      <c r="J80776"/>
      <c r="K80776"/>
      <c r="L80776"/>
    </row>
    <row r="80777" spans="9:12" ht="15" x14ac:dyDescent="0.25">
      <c r="I80777"/>
      <c r="J80777"/>
      <c r="K80777"/>
      <c r="L80777"/>
    </row>
    <row r="80778" spans="9:12" ht="15" x14ac:dyDescent="0.25">
      <c r="I80778"/>
      <c r="J80778"/>
      <c r="K80778"/>
      <c r="L80778"/>
    </row>
    <row r="80779" spans="9:12" ht="15" x14ac:dyDescent="0.25">
      <c r="I80779"/>
      <c r="J80779"/>
      <c r="K80779"/>
      <c r="L80779"/>
    </row>
    <row r="80780" spans="9:12" ht="15" x14ac:dyDescent="0.25">
      <c r="I80780"/>
      <c r="J80780"/>
      <c r="K80780"/>
      <c r="L80780"/>
    </row>
    <row r="80781" spans="9:12" ht="15" x14ac:dyDescent="0.25">
      <c r="I80781"/>
      <c r="J80781"/>
      <c r="K80781"/>
      <c r="L80781"/>
    </row>
    <row r="80782" spans="9:12" ht="15" x14ac:dyDescent="0.25">
      <c r="I80782"/>
      <c r="J80782"/>
      <c r="K80782"/>
      <c r="L80782"/>
    </row>
    <row r="80783" spans="9:12" ht="15" x14ac:dyDescent="0.25">
      <c r="I80783"/>
      <c r="J80783"/>
      <c r="K80783"/>
      <c r="L80783"/>
    </row>
    <row r="80784" spans="9:12" ht="15" x14ac:dyDescent="0.25">
      <c r="I80784"/>
      <c r="J80784"/>
      <c r="K80784"/>
      <c r="L80784"/>
    </row>
    <row r="80785" spans="9:12" ht="15" x14ac:dyDescent="0.25">
      <c r="I80785"/>
      <c r="J80785"/>
      <c r="K80785"/>
      <c r="L80785"/>
    </row>
    <row r="80786" spans="9:12" ht="15" x14ac:dyDescent="0.25">
      <c r="I80786"/>
      <c r="J80786"/>
      <c r="K80786"/>
      <c r="L80786"/>
    </row>
    <row r="80787" spans="9:12" ht="15" x14ac:dyDescent="0.25">
      <c r="I80787"/>
      <c r="J80787"/>
      <c r="K80787"/>
      <c r="L80787"/>
    </row>
    <row r="80788" spans="9:12" ht="15" x14ac:dyDescent="0.25">
      <c r="I80788"/>
      <c r="J80788"/>
      <c r="K80788"/>
      <c r="L80788"/>
    </row>
    <row r="80789" spans="9:12" ht="15" x14ac:dyDescent="0.25">
      <c r="I80789"/>
      <c r="J80789"/>
      <c r="K80789"/>
      <c r="L80789"/>
    </row>
    <row r="80790" spans="9:12" ht="15" x14ac:dyDescent="0.25">
      <c r="I80790"/>
      <c r="J80790"/>
      <c r="K80790"/>
      <c r="L80790"/>
    </row>
    <row r="80791" spans="9:12" ht="15" x14ac:dyDescent="0.25">
      <c r="I80791"/>
      <c r="J80791"/>
      <c r="K80791"/>
      <c r="L80791"/>
    </row>
    <row r="80792" spans="9:12" ht="15" x14ac:dyDescent="0.25">
      <c r="I80792"/>
      <c r="J80792"/>
      <c r="K80792"/>
      <c r="L80792"/>
    </row>
    <row r="80793" spans="9:12" ht="15" x14ac:dyDescent="0.25">
      <c r="I80793"/>
      <c r="J80793"/>
      <c r="K80793"/>
      <c r="L80793"/>
    </row>
    <row r="80794" spans="9:12" ht="15" x14ac:dyDescent="0.25">
      <c r="I80794"/>
      <c r="J80794"/>
      <c r="K80794"/>
      <c r="L80794"/>
    </row>
    <row r="80795" spans="9:12" ht="15" x14ac:dyDescent="0.25">
      <c r="I80795"/>
      <c r="J80795"/>
      <c r="K80795"/>
      <c r="L80795"/>
    </row>
    <row r="80796" spans="9:12" ht="15" x14ac:dyDescent="0.25">
      <c r="I80796"/>
      <c r="J80796"/>
      <c r="K80796"/>
      <c r="L80796"/>
    </row>
    <row r="80797" spans="9:12" ht="15" x14ac:dyDescent="0.25">
      <c r="I80797"/>
      <c r="J80797"/>
      <c r="K80797"/>
      <c r="L80797"/>
    </row>
    <row r="80798" spans="9:12" ht="15" x14ac:dyDescent="0.25">
      <c r="I80798"/>
      <c r="J80798"/>
      <c r="K80798"/>
      <c r="L80798"/>
    </row>
    <row r="80799" spans="9:12" ht="15" x14ac:dyDescent="0.25">
      <c r="I80799"/>
      <c r="J80799"/>
      <c r="K80799"/>
      <c r="L80799"/>
    </row>
    <row r="80800" spans="9:12" ht="15" x14ac:dyDescent="0.25">
      <c r="I80800"/>
      <c r="J80800"/>
      <c r="K80800"/>
      <c r="L80800"/>
    </row>
    <row r="80801" spans="9:12" ht="15" x14ac:dyDescent="0.25">
      <c r="I80801"/>
      <c r="J80801"/>
      <c r="K80801"/>
      <c r="L80801"/>
    </row>
    <row r="80802" spans="9:12" ht="15" x14ac:dyDescent="0.25">
      <c r="I80802"/>
      <c r="J80802"/>
      <c r="K80802"/>
      <c r="L80802"/>
    </row>
    <row r="80803" spans="9:12" ht="15" x14ac:dyDescent="0.25">
      <c r="I80803"/>
      <c r="J80803"/>
      <c r="K80803"/>
      <c r="L80803"/>
    </row>
    <row r="80804" spans="9:12" ht="15" x14ac:dyDescent="0.25">
      <c r="I80804"/>
      <c r="J80804"/>
      <c r="K80804"/>
      <c r="L80804"/>
    </row>
    <row r="80805" spans="9:12" ht="15" x14ac:dyDescent="0.25">
      <c r="I80805"/>
      <c r="J80805"/>
      <c r="K80805"/>
      <c r="L80805"/>
    </row>
    <row r="80806" spans="9:12" ht="15" x14ac:dyDescent="0.25">
      <c r="I80806"/>
      <c r="J80806"/>
      <c r="K80806"/>
      <c r="L80806"/>
    </row>
    <row r="80807" spans="9:12" ht="15" x14ac:dyDescent="0.25">
      <c r="I80807"/>
      <c r="J80807"/>
      <c r="K80807"/>
      <c r="L80807"/>
    </row>
    <row r="80808" spans="9:12" ht="15" x14ac:dyDescent="0.25">
      <c r="I80808"/>
      <c r="J80808"/>
      <c r="K80808"/>
      <c r="L80808"/>
    </row>
    <row r="80809" spans="9:12" ht="15" x14ac:dyDescent="0.25">
      <c r="I80809"/>
      <c r="J80809"/>
      <c r="K80809"/>
      <c r="L80809"/>
    </row>
    <row r="80810" spans="9:12" ht="15" x14ac:dyDescent="0.25">
      <c r="I80810"/>
      <c r="J80810"/>
      <c r="K80810"/>
      <c r="L80810"/>
    </row>
    <row r="80811" spans="9:12" ht="15" x14ac:dyDescent="0.25">
      <c r="I80811"/>
      <c r="J80811"/>
      <c r="K80811"/>
      <c r="L80811"/>
    </row>
    <row r="80812" spans="9:12" ht="15" x14ac:dyDescent="0.25">
      <c r="I80812"/>
      <c r="J80812"/>
      <c r="K80812"/>
      <c r="L80812"/>
    </row>
    <row r="80813" spans="9:12" ht="15" x14ac:dyDescent="0.25">
      <c r="I80813"/>
      <c r="J80813"/>
      <c r="K80813"/>
      <c r="L80813"/>
    </row>
    <row r="80814" spans="9:12" ht="15" x14ac:dyDescent="0.25">
      <c r="I80814"/>
      <c r="J80814"/>
      <c r="K80814"/>
      <c r="L80814"/>
    </row>
    <row r="80815" spans="9:12" ht="15" x14ac:dyDescent="0.25">
      <c r="I80815"/>
      <c r="J80815"/>
      <c r="K80815"/>
      <c r="L80815"/>
    </row>
    <row r="80816" spans="9:12" ht="15" x14ac:dyDescent="0.25">
      <c r="I80816"/>
      <c r="J80816"/>
      <c r="K80816"/>
      <c r="L80816"/>
    </row>
    <row r="80817" spans="9:12" ht="15" x14ac:dyDescent="0.25">
      <c r="I80817"/>
      <c r="J80817"/>
      <c r="K80817"/>
      <c r="L80817"/>
    </row>
    <row r="80818" spans="9:12" ht="15" x14ac:dyDescent="0.25">
      <c r="I80818"/>
      <c r="J80818"/>
      <c r="K80818"/>
      <c r="L80818"/>
    </row>
    <row r="80819" spans="9:12" ht="15" x14ac:dyDescent="0.25">
      <c r="I80819"/>
      <c r="J80819"/>
      <c r="K80819"/>
      <c r="L80819"/>
    </row>
    <row r="80820" spans="9:12" ht="15" x14ac:dyDescent="0.25">
      <c r="I80820"/>
      <c r="J80820"/>
      <c r="K80820"/>
      <c r="L80820"/>
    </row>
    <row r="80821" spans="9:12" ht="15" x14ac:dyDescent="0.25">
      <c r="I80821"/>
      <c r="J80821"/>
      <c r="K80821"/>
      <c r="L80821"/>
    </row>
    <row r="80822" spans="9:12" ht="15" x14ac:dyDescent="0.25">
      <c r="I80822"/>
      <c r="J80822"/>
      <c r="K80822"/>
      <c r="L80822"/>
    </row>
    <row r="80823" spans="9:12" ht="15" x14ac:dyDescent="0.25">
      <c r="I80823"/>
      <c r="J80823"/>
      <c r="K80823"/>
      <c r="L80823"/>
    </row>
    <row r="80824" spans="9:12" ht="15" x14ac:dyDescent="0.25">
      <c r="I80824"/>
      <c r="J80824"/>
      <c r="K80824"/>
      <c r="L80824"/>
    </row>
    <row r="80825" spans="9:12" ht="15" x14ac:dyDescent="0.25">
      <c r="I80825"/>
      <c r="J80825"/>
      <c r="K80825"/>
      <c r="L80825"/>
    </row>
    <row r="80826" spans="9:12" ht="15" x14ac:dyDescent="0.25">
      <c r="I80826"/>
      <c r="J80826"/>
      <c r="K80826"/>
      <c r="L80826"/>
    </row>
    <row r="80827" spans="9:12" ht="15" x14ac:dyDescent="0.25">
      <c r="I80827"/>
      <c r="J80827"/>
      <c r="K80827"/>
      <c r="L80827"/>
    </row>
    <row r="80828" spans="9:12" ht="15" x14ac:dyDescent="0.25">
      <c r="I80828"/>
      <c r="J80828"/>
      <c r="K80828"/>
      <c r="L80828"/>
    </row>
    <row r="80829" spans="9:12" ht="15" x14ac:dyDescent="0.25">
      <c r="I80829"/>
      <c r="J80829"/>
      <c r="K80829"/>
      <c r="L80829"/>
    </row>
    <row r="80830" spans="9:12" ht="15" x14ac:dyDescent="0.25">
      <c r="I80830"/>
      <c r="J80830"/>
      <c r="K80830"/>
      <c r="L80830"/>
    </row>
    <row r="80831" spans="9:12" ht="15" x14ac:dyDescent="0.25">
      <c r="I80831"/>
      <c r="J80831"/>
      <c r="K80831"/>
      <c r="L80831"/>
    </row>
    <row r="80832" spans="9:12" ht="15" x14ac:dyDescent="0.25">
      <c r="I80832"/>
      <c r="J80832"/>
      <c r="K80832"/>
      <c r="L80832"/>
    </row>
    <row r="80833" spans="9:12" ht="15" x14ac:dyDescent="0.25">
      <c r="I80833"/>
      <c r="J80833"/>
      <c r="K80833"/>
      <c r="L80833"/>
    </row>
    <row r="80834" spans="9:12" ht="15" x14ac:dyDescent="0.25">
      <c r="I80834"/>
      <c r="J80834"/>
      <c r="K80834"/>
      <c r="L80834"/>
    </row>
    <row r="80835" spans="9:12" ht="15" x14ac:dyDescent="0.25">
      <c r="I80835"/>
      <c r="J80835"/>
      <c r="K80835"/>
      <c r="L80835"/>
    </row>
    <row r="80836" spans="9:12" ht="15" x14ac:dyDescent="0.25">
      <c r="I80836"/>
      <c r="J80836"/>
      <c r="K80836"/>
      <c r="L80836"/>
    </row>
    <row r="80837" spans="9:12" ht="15" x14ac:dyDescent="0.25">
      <c r="I80837"/>
      <c r="J80837"/>
      <c r="K80837"/>
      <c r="L80837"/>
    </row>
    <row r="80838" spans="9:12" ht="15" x14ac:dyDescent="0.25">
      <c r="I80838"/>
      <c r="J80838"/>
      <c r="K80838"/>
      <c r="L80838"/>
    </row>
    <row r="80839" spans="9:12" ht="15" x14ac:dyDescent="0.25">
      <c r="I80839"/>
      <c r="J80839"/>
      <c r="K80839"/>
      <c r="L80839"/>
    </row>
    <row r="80840" spans="9:12" ht="15" x14ac:dyDescent="0.25">
      <c r="I80840"/>
      <c r="J80840"/>
      <c r="K80840"/>
      <c r="L80840"/>
    </row>
    <row r="80841" spans="9:12" ht="15" x14ac:dyDescent="0.25">
      <c r="I80841"/>
      <c r="J80841"/>
      <c r="K80841"/>
      <c r="L80841"/>
    </row>
    <row r="80842" spans="9:12" ht="15" x14ac:dyDescent="0.25">
      <c r="I80842"/>
      <c r="J80842"/>
      <c r="K80842"/>
      <c r="L80842"/>
    </row>
    <row r="80843" spans="9:12" ht="15" x14ac:dyDescent="0.25">
      <c r="I80843"/>
      <c r="J80843"/>
      <c r="K80843"/>
      <c r="L80843"/>
    </row>
    <row r="80844" spans="9:12" ht="15" x14ac:dyDescent="0.25">
      <c r="I80844"/>
      <c r="J80844"/>
      <c r="K80844"/>
      <c r="L80844"/>
    </row>
    <row r="80845" spans="9:12" ht="15" x14ac:dyDescent="0.25">
      <c r="I80845"/>
      <c r="J80845"/>
      <c r="K80845"/>
      <c r="L80845"/>
    </row>
    <row r="80846" spans="9:12" ht="15" x14ac:dyDescent="0.25">
      <c r="I80846"/>
      <c r="J80846"/>
      <c r="K80846"/>
      <c r="L80846"/>
    </row>
    <row r="80847" spans="9:12" ht="15" x14ac:dyDescent="0.25">
      <c r="I80847"/>
      <c r="J80847"/>
      <c r="K80847"/>
      <c r="L80847"/>
    </row>
    <row r="80848" spans="9:12" ht="15" x14ac:dyDescent="0.25">
      <c r="I80848"/>
      <c r="J80848"/>
      <c r="K80848"/>
      <c r="L80848"/>
    </row>
    <row r="80849" spans="9:12" ht="15" x14ac:dyDescent="0.25">
      <c r="I80849"/>
      <c r="J80849"/>
      <c r="K80849"/>
      <c r="L80849"/>
    </row>
    <row r="80850" spans="9:12" ht="15" x14ac:dyDescent="0.25">
      <c r="I80850"/>
      <c r="J80850"/>
      <c r="K80850"/>
      <c r="L80850"/>
    </row>
    <row r="80851" spans="9:12" ht="15" x14ac:dyDescent="0.25">
      <c r="I80851"/>
      <c r="J80851"/>
      <c r="K80851"/>
      <c r="L80851"/>
    </row>
    <row r="80852" spans="9:12" ht="15" x14ac:dyDescent="0.25">
      <c r="I80852"/>
      <c r="J80852"/>
      <c r="K80852"/>
      <c r="L80852"/>
    </row>
    <row r="80853" spans="9:12" ht="15" x14ac:dyDescent="0.25">
      <c r="I80853"/>
      <c r="J80853"/>
      <c r="K80853"/>
      <c r="L80853"/>
    </row>
    <row r="80854" spans="9:12" ht="15" x14ac:dyDescent="0.25">
      <c r="I80854"/>
      <c r="J80854"/>
      <c r="K80854"/>
      <c r="L80854"/>
    </row>
    <row r="80855" spans="9:12" ht="15" x14ac:dyDescent="0.25">
      <c r="I80855"/>
      <c r="J80855"/>
      <c r="K80855"/>
      <c r="L80855"/>
    </row>
    <row r="80856" spans="9:12" ht="15" x14ac:dyDescent="0.25">
      <c r="I80856"/>
      <c r="J80856"/>
      <c r="K80856"/>
      <c r="L80856"/>
    </row>
    <row r="80857" spans="9:12" ht="15" x14ac:dyDescent="0.25">
      <c r="I80857"/>
      <c r="J80857"/>
      <c r="K80857"/>
      <c r="L80857"/>
    </row>
    <row r="80858" spans="9:12" ht="15" x14ac:dyDescent="0.25">
      <c r="I80858"/>
      <c r="J80858"/>
      <c r="K80858"/>
      <c r="L80858"/>
    </row>
    <row r="80859" spans="9:12" ht="15" x14ac:dyDescent="0.25">
      <c r="I80859"/>
      <c r="J80859"/>
      <c r="K80859"/>
      <c r="L80859"/>
    </row>
    <row r="80860" spans="9:12" ht="15" x14ac:dyDescent="0.25">
      <c r="I80860"/>
      <c r="J80860"/>
      <c r="K80860"/>
      <c r="L80860"/>
    </row>
    <row r="80861" spans="9:12" ht="15" x14ac:dyDescent="0.25">
      <c r="I80861"/>
      <c r="J80861"/>
      <c r="K80861"/>
      <c r="L80861"/>
    </row>
    <row r="80862" spans="9:12" ht="15" x14ac:dyDescent="0.25">
      <c r="I80862"/>
      <c r="J80862"/>
      <c r="K80862"/>
      <c r="L80862"/>
    </row>
    <row r="80863" spans="9:12" ht="15" x14ac:dyDescent="0.25">
      <c r="I80863"/>
      <c r="J80863"/>
      <c r="K80863"/>
      <c r="L80863"/>
    </row>
    <row r="80864" spans="9:12" ht="15" x14ac:dyDescent="0.25">
      <c r="I80864"/>
      <c r="J80864"/>
      <c r="K80864"/>
      <c r="L80864"/>
    </row>
    <row r="80865" spans="9:12" ht="15" x14ac:dyDescent="0.25">
      <c r="I80865"/>
      <c r="J80865"/>
      <c r="K80865"/>
      <c r="L80865"/>
    </row>
    <row r="80866" spans="9:12" ht="15" x14ac:dyDescent="0.25">
      <c r="I80866"/>
      <c r="J80866"/>
      <c r="K80866"/>
      <c r="L80866"/>
    </row>
    <row r="80867" spans="9:12" ht="15" x14ac:dyDescent="0.25">
      <c r="I80867"/>
      <c r="J80867"/>
      <c r="K80867"/>
      <c r="L80867"/>
    </row>
    <row r="80868" spans="9:12" ht="15" x14ac:dyDescent="0.25">
      <c r="I80868"/>
      <c r="J80868"/>
      <c r="K80868"/>
      <c r="L80868"/>
    </row>
    <row r="80869" spans="9:12" ht="15" x14ac:dyDescent="0.25">
      <c r="I80869"/>
      <c r="J80869"/>
      <c r="K80869"/>
      <c r="L80869"/>
    </row>
    <row r="80870" spans="9:12" ht="15" x14ac:dyDescent="0.25">
      <c r="I80870"/>
      <c r="J80870"/>
      <c r="K80870"/>
      <c r="L80870"/>
    </row>
    <row r="80871" spans="9:12" ht="15" x14ac:dyDescent="0.25">
      <c r="I80871"/>
      <c r="J80871"/>
      <c r="K80871"/>
      <c r="L80871"/>
    </row>
    <row r="80872" spans="9:12" ht="15" x14ac:dyDescent="0.25">
      <c r="I80872"/>
      <c r="J80872"/>
      <c r="K80872"/>
      <c r="L80872"/>
    </row>
    <row r="80873" spans="9:12" ht="15" x14ac:dyDescent="0.25">
      <c r="I80873"/>
      <c r="J80873"/>
      <c r="K80873"/>
      <c r="L80873"/>
    </row>
    <row r="80874" spans="9:12" ht="15" x14ac:dyDescent="0.25">
      <c r="I80874"/>
      <c r="J80874"/>
      <c r="K80874"/>
      <c r="L80874"/>
    </row>
    <row r="80875" spans="9:12" ht="15" x14ac:dyDescent="0.25">
      <c r="I80875"/>
      <c r="J80875"/>
      <c r="K80875"/>
      <c r="L80875"/>
    </row>
    <row r="80876" spans="9:12" ht="15" x14ac:dyDescent="0.25">
      <c r="I80876"/>
      <c r="J80876"/>
      <c r="K80876"/>
      <c r="L80876"/>
    </row>
    <row r="80877" spans="9:12" ht="15" x14ac:dyDescent="0.25">
      <c r="I80877"/>
      <c r="J80877"/>
      <c r="K80877"/>
      <c r="L80877"/>
    </row>
    <row r="80878" spans="9:12" ht="15" x14ac:dyDescent="0.25">
      <c r="I80878"/>
      <c r="J80878"/>
      <c r="K80878"/>
      <c r="L80878"/>
    </row>
    <row r="80879" spans="9:12" ht="15" x14ac:dyDescent="0.25">
      <c r="I80879"/>
      <c r="J80879"/>
      <c r="K80879"/>
      <c r="L80879"/>
    </row>
    <row r="80880" spans="9:12" ht="15" x14ac:dyDescent="0.25">
      <c r="I80880"/>
      <c r="J80880"/>
      <c r="K80880"/>
      <c r="L80880"/>
    </row>
    <row r="80881" spans="9:12" ht="15" x14ac:dyDescent="0.25">
      <c r="I80881"/>
      <c r="J80881"/>
      <c r="K80881"/>
      <c r="L80881"/>
    </row>
    <row r="80882" spans="9:12" ht="15" x14ac:dyDescent="0.25">
      <c r="I80882"/>
      <c r="J80882"/>
      <c r="K80882"/>
      <c r="L80882"/>
    </row>
    <row r="80883" spans="9:12" ht="15" x14ac:dyDescent="0.25">
      <c r="I80883"/>
      <c r="J80883"/>
      <c r="K80883"/>
      <c r="L80883"/>
    </row>
    <row r="80884" spans="9:12" ht="15" x14ac:dyDescent="0.25">
      <c r="I80884"/>
      <c r="J80884"/>
      <c r="K80884"/>
      <c r="L80884"/>
    </row>
    <row r="80885" spans="9:12" ht="15" x14ac:dyDescent="0.25">
      <c r="I80885"/>
      <c r="J80885"/>
      <c r="K80885"/>
      <c r="L80885"/>
    </row>
    <row r="80886" spans="9:12" ht="15" x14ac:dyDescent="0.25">
      <c r="I80886"/>
      <c r="J80886"/>
      <c r="K80886"/>
      <c r="L80886"/>
    </row>
    <row r="80887" spans="9:12" ht="15" x14ac:dyDescent="0.25">
      <c r="I80887"/>
      <c r="J80887"/>
      <c r="K80887"/>
      <c r="L80887"/>
    </row>
    <row r="80888" spans="9:12" ht="15" x14ac:dyDescent="0.25">
      <c r="I80888"/>
      <c r="J80888"/>
      <c r="K80888"/>
      <c r="L80888"/>
    </row>
    <row r="80889" spans="9:12" ht="15" x14ac:dyDescent="0.25">
      <c r="I80889"/>
      <c r="J80889"/>
      <c r="K80889"/>
      <c r="L80889"/>
    </row>
    <row r="80890" spans="9:12" ht="15" x14ac:dyDescent="0.25">
      <c r="I80890"/>
      <c r="J80890"/>
      <c r="K80890"/>
      <c r="L80890"/>
    </row>
    <row r="80891" spans="9:12" ht="15" x14ac:dyDescent="0.25">
      <c r="I80891"/>
      <c r="J80891"/>
      <c r="K80891"/>
      <c r="L80891"/>
    </row>
    <row r="80892" spans="9:12" ht="15" x14ac:dyDescent="0.25">
      <c r="I80892"/>
      <c r="J80892"/>
      <c r="K80892"/>
      <c r="L80892"/>
    </row>
    <row r="80893" spans="9:12" ht="15" x14ac:dyDescent="0.25">
      <c r="I80893"/>
      <c r="J80893"/>
      <c r="K80893"/>
      <c r="L80893"/>
    </row>
    <row r="80894" spans="9:12" ht="15" x14ac:dyDescent="0.25">
      <c r="I80894"/>
      <c r="J80894"/>
      <c r="K80894"/>
      <c r="L80894"/>
    </row>
    <row r="80895" spans="9:12" ht="15" x14ac:dyDescent="0.25">
      <c r="I80895"/>
      <c r="J80895"/>
      <c r="K80895"/>
      <c r="L80895"/>
    </row>
    <row r="80896" spans="9:12" ht="15" x14ac:dyDescent="0.25">
      <c r="I80896"/>
      <c r="J80896"/>
      <c r="K80896"/>
      <c r="L80896"/>
    </row>
    <row r="80897" spans="9:12" ht="15" x14ac:dyDescent="0.25">
      <c r="I80897"/>
      <c r="J80897"/>
      <c r="K80897"/>
      <c r="L80897"/>
    </row>
    <row r="80898" spans="9:12" ht="15" x14ac:dyDescent="0.25">
      <c r="I80898"/>
      <c r="J80898"/>
      <c r="K80898"/>
      <c r="L80898"/>
    </row>
    <row r="80899" spans="9:12" ht="15" x14ac:dyDescent="0.25">
      <c r="I80899"/>
      <c r="J80899"/>
      <c r="K80899"/>
      <c r="L80899"/>
    </row>
    <row r="80900" spans="9:12" ht="15" x14ac:dyDescent="0.25">
      <c r="I80900"/>
      <c r="J80900"/>
      <c r="K80900"/>
      <c r="L80900"/>
    </row>
    <row r="80901" spans="9:12" ht="15" x14ac:dyDescent="0.25">
      <c r="I80901"/>
      <c r="J80901"/>
      <c r="K80901"/>
      <c r="L80901"/>
    </row>
    <row r="80902" spans="9:12" ht="15" x14ac:dyDescent="0.25">
      <c r="I80902"/>
      <c r="J80902"/>
      <c r="K80902"/>
      <c r="L80902"/>
    </row>
    <row r="80903" spans="9:12" ht="15" x14ac:dyDescent="0.25">
      <c r="I80903"/>
      <c r="J80903"/>
      <c r="K80903"/>
      <c r="L80903"/>
    </row>
    <row r="80904" spans="9:12" ht="15" x14ac:dyDescent="0.25">
      <c r="I80904"/>
      <c r="J80904"/>
      <c r="K80904"/>
      <c r="L80904"/>
    </row>
    <row r="80905" spans="9:12" ht="15" x14ac:dyDescent="0.25">
      <c r="I80905"/>
      <c r="J80905"/>
      <c r="K80905"/>
      <c r="L80905"/>
    </row>
    <row r="80906" spans="9:12" ht="15" x14ac:dyDescent="0.25">
      <c r="I80906"/>
      <c r="J80906"/>
      <c r="K80906"/>
      <c r="L80906"/>
    </row>
    <row r="80907" spans="9:12" ht="15" x14ac:dyDescent="0.25">
      <c r="I80907"/>
      <c r="J80907"/>
      <c r="K80907"/>
      <c r="L80907"/>
    </row>
    <row r="80908" spans="9:12" ht="15" x14ac:dyDescent="0.25">
      <c r="I80908"/>
      <c r="J80908"/>
      <c r="K80908"/>
      <c r="L80908"/>
    </row>
    <row r="80909" spans="9:12" ht="15" x14ac:dyDescent="0.25">
      <c r="I80909"/>
      <c r="J80909"/>
      <c r="K80909"/>
      <c r="L80909"/>
    </row>
    <row r="80910" spans="9:12" ht="15" x14ac:dyDescent="0.25">
      <c r="I80910"/>
      <c r="J80910"/>
      <c r="K80910"/>
      <c r="L80910"/>
    </row>
    <row r="80911" spans="9:12" ht="15" x14ac:dyDescent="0.25">
      <c r="I80911"/>
      <c r="J80911"/>
      <c r="K80911"/>
      <c r="L80911"/>
    </row>
    <row r="80912" spans="9:12" ht="15" x14ac:dyDescent="0.25">
      <c r="I80912"/>
      <c r="J80912"/>
      <c r="K80912"/>
      <c r="L80912"/>
    </row>
    <row r="80913" spans="9:12" ht="15" x14ac:dyDescent="0.25">
      <c r="I80913"/>
      <c r="J80913"/>
      <c r="K80913"/>
      <c r="L80913"/>
    </row>
    <row r="80914" spans="9:12" ht="15" x14ac:dyDescent="0.25">
      <c r="I80914"/>
      <c r="J80914"/>
      <c r="K80914"/>
      <c r="L80914"/>
    </row>
    <row r="80915" spans="9:12" ht="15" x14ac:dyDescent="0.25">
      <c r="I80915"/>
      <c r="J80915"/>
      <c r="K80915"/>
      <c r="L80915"/>
    </row>
    <row r="80916" spans="9:12" ht="15" x14ac:dyDescent="0.25">
      <c r="I80916"/>
      <c r="J80916"/>
      <c r="K80916"/>
      <c r="L80916"/>
    </row>
    <row r="80917" spans="9:12" ht="15" x14ac:dyDescent="0.25">
      <c r="I80917"/>
      <c r="J80917"/>
      <c r="K80917"/>
      <c r="L80917"/>
    </row>
    <row r="80918" spans="9:12" ht="15" x14ac:dyDescent="0.25">
      <c r="I80918"/>
      <c r="J80918"/>
      <c r="K80918"/>
      <c r="L80918"/>
    </row>
    <row r="80919" spans="9:12" ht="15" x14ac:dyDescent="0.25">
      <c r="I80919"/>
      <c r="J80919"/>
      <c r="K80919"/>
      <c r="L80919"/>
    </row>
    <row r="80920" spans="9:12" ht="15" x14ac:dyDescent="0.25">
      <c r="I80920"/>
      <c r="J80920"/>
      <c r="K80920"/>
      <c r="L80920"/>
    </row>
    <row r="80921" spans="9:12" ht="15" x14ac:dyDescent="0.25">
      <c r="I80921"/>
      <c r="J80921"/>
      <c r="K80921"/>
      <c r="L80921"/>
    </row>
    <row r="80922" spans="9:12" ht="15" x14ac:dyDescent="0.25">
      <c r="I80922"/>
      <c r="J80922"/>
      <c r="K80922"/>
      <c r="L80922"/>
    </row>
    <row r="80923" spans="9:12" ht="15" x14ac:dyDescent="0.25">
      <c r="I80923"/>
      <c r="J80923"/>
      <c r="K80923"/>
      <c r="L80923"/>
    </row>
    <row r="80924" spans="9:12" ht="15" x14ac:dyDescent="0.25">
      <c r="I80924"/>
      <c r="J80924"/>
      <c r="K80924"/>
      <c r="L80924"/>
    </row>
    <row r="80925" spans="9:12" ht="15" x14ac:dyDescent="0.25">
      <c r="I80925"/>
      <c r="J80925"/>
      <c r="K80925"/>
      <c r="L80925"/>
    </row>
    <row r="80926" spans="9:12" ht="15" x14ac:dyDescent="0.25">
      <c r="I80926"/>
      <c r="J80926"/>
      <c r="K80926"/>
      <c r="L80926"/>
    </row>
    <row r="80927" spans="9:12" ht="15" x14ac:dyDescent="0.25">
      <c r="I80927"/>
      <c r="J80927"/>
      <c r="K80927"/>
      <c r="L80927"/>
    </row>
    <row r="80928" spans="9:12" ht="15" x14ac:dyDescent="0.25">
      <c r="I80928"/>
      <c r="J80928"/>
      <c r="K80928"/>
      <c r="L80928"/>
    </row>
    <row r="80929" spans="9:12" ht="15" x14ac:dyDescent="0.25">
      <c r="I80929"/>
      <c r="J80929"/>
      <c r="K80929"/>
      <c r="L80929"/>
    </row>
    <row r="80930" spans="9:12" ht="15" x14ac:dyDescent="0.25">
      <c r="I80930"/>
      <c r="J80930"/>
      <c r="K80930"/>
      <c r="L80930"/>
    </row>
    <row r="80931" spans="9:12" ht="15" x14ac:dyDescent="0.25">
      <c r="I80931"/>
      <c r="J80931"/>
      <c r="K80931"/>
      <c r="L80931"/>
    </row>
    <row r="80932" spans="9:12" ht="15" x14ac:dyDescent="0.25">
      <c r="I80932"/>
      <c r="J80932"/>
      <c r="K80932"/>
      <c r="L80932"/>
    </row>
    <row r="80933" spans="9:12" ht="15" x14ac:dyDescent="0.25">
      <c r="I80933"/>
      <c r="J80933"/>
      <c r="K80933"/>
      <c r="L80933"/>
    </row>
    <row r="80934" spans="9:12" ht="15" x14ac:dyDescent="0.25">
      <c r="I80934"/>
      <c r="J80934"/>
      <c r="K80934"/>
      <c r="L80934"/>
    </row>
    <row r="80935" spans="9:12" ht="15" x14ac:dyDescent="0.25">
      <c r="I80935"/>
      <c r="J80935"/>
      <c r="K80935"/>
      <c r="L80935"/>
    </row>
    <row r="80936" spans="9:12" ht="15" x14ac:dyDescent="0.25">
      <c r="I80936"/>
      <c r="J80936"/>
      <c r="K80936"/>
      <c r="L80936"/>
    </row>
    <row r="80937" spans="9:12" ht="15" x14ac:dyDescent="0.25">
      <c r="I80937"/>
      <c r="J80937"/>
      <c r="K80937"/>
      <c r="L80937"/>
    </row>
    <row r="80938" spans="9:12" ht="15" x14ac:dyDescent="0.25">
      <c r="I80938"/>
      <c r="J80938"/>
      <c r="K80938"/>
      <c r="L80938"/>
    </row>
    <row r="80939" spans="9:12" ht="15" x14ac:dyDescent="0.25">
      <c r="I80939"/>
      <c r="J80939"/>
      <c r="K80939"/>
      <c r="L80939"/>
    </row>
    <row r="80940" spans="9:12" ht="15" x14ac:dyDescent="0.25">
      <c r="I80940"/>
      <c r="J80940"/>
      <c r="K80940"/>
      <c r="L80940"/>
    </row>
    <row r="80941" spans="9:12" ht="15" x14ac:dyDescent="0.25">
      <c r="I80941"/>
      <c r="J80941"/>
      <c r="K80941"/>
      <c r="L80941"/>
    </row>
    <row r="80942" spans="9:12" ht="15" x14ac:dyDescent="0.25">
      <c r="I80942"/>
      <c r="J80942"/>
      <c r="K80942"/>
      <c r="L80942"/>
    </row>
    <row r="80943" spans="9:12" ht="15" x14ac:dyDescent="0.25">
      <c r="I80943"/>
      <c r="J80943"/>
      <c r="K80943"/>
      <c r="L80943"/>
    </row>
    <row r="80944" spans="9:12" ht="15" x14ac:dyDescent="0.25">
      <c r="I80944"/>
      <c r="J80944"/>
      <c r="K80944"/>
      <c r="L80944"/>
    </row>
    <row r="80945" spans="9:12" ht="15" x14ac:dyDescent="0.25">
      <c r="I80945"/>
      <c r="J80945"/>
      <c r="K80945"/>
      <c r="L80945"/>
    </row>
    <row r="80946" spans="9:12" ht="15" x14ac:dyDescent="0.25">
      <c r="I80946"/>
      <c r="J80946"/>
      <c r="K80946"/>
      <c r="L80946"/>
    </row>
    <row r="80947" spans="9:12" ht="15" x14ac:dyDescent="0.25">
      <c r="I80947"/>
      <c r="J80947"/>
      <c r="K80947"/>
      <c r="L80947"/>
    </row>
    <row r="80948" spans="9:12" ht="15" x14ac:dyDescent="0.25">
      <c r="I80948"/>
      <c r="J80948"/>
      <c r="K80948"/>
      <c r="L80948"/>
    </row>
    <row r="80949" spans="9:12" ht="15" x14ac:dyDescent="0.25">
      <c r="I80949"/>
      <c r="J80949"/>
      <c r="K80949"/>
      <c r="L80949"/>
    </row>
    <row r="80950" spans="9:12" ht="15" x14ac:dyDescent="0.25">
      <c r="I80950"/>
      <c r="J80950"/>
      <c r="K80950"/>
      <c r="L80950"/>
    </row>
    <row r="80951" spans="9:12" ht="15" x14ac:dyDescent="0.25">
      <c r="I80951"/>
      <c r="J80951"/>
      <c r="K80951"/>
      <c r="L80951"/>
    </row>
    <row r="80952" spans="9:12" ht="15" x14ac:dyDescent="0.25">
      <c r="I80952"/>
      <c r="J80952"/>
      <c r="K80952"/>
      <c r="L80952"/>
    </row>
    <row r="80953" spans="9:12" ht="15" x14ac:dyDescent="0.25">
      <c r="I80953"/>
      <c r="J80953"/>
      <c r="K80953"/>
      <c r="L80953"/>
    </row>
    <row r="80954" spans="9:12" ht="15" x14ac:dyDescent="0.25">
      <c r="I80954"/>
      <c r="J80954"/>
      <c r="K80954"/>
      <c r="L80954"/>
    </row>
    <row r="80955" spans="9:12" ht="15" x14ac:dyDescent="0.25">
      <c r="I80955"/>
      <c r="J80955"/>
      <c r="K80955"/>
      <c r="L80955"/>
    </row>
    <row r="80956" spans="9:12" ht="15" x14ac:dyDescent="0.25">
      <c r="I80956"/>
      <c r="J80956"/>
      <c r="K80956"/>
      <c r="L80956"/>
    </row>
    <row r="80957" spans="9:12" ht="15" x14ac:dyDescent="0.25">
      <c r="I80957"/>
      <c r="J80957"/>
      <c r="K80957"/>
      <c r="L80957"/>
    </row>
    <row r="80958" spans="9:12" ht="15" x14ac:dyDescent="0.25">
      <c r="I80958"/>
      <c r="J80958"/>
      <c r="K80958"/>
      <c r="L80958"/>
    </row>
    <row r="80959" spans="9:12" ht="15" x14ac:dyDescent="0.25">
      <c r="I80959"/>
      <c r="J80959"/>
      <c r="K80959"/>
      <c r="L80959"/>
    </row>
    <row r="80960" spans="9:12" ht="15" x14ac:dyDescent="0.25">
      <c r="I80960"/>
      <c r="J80960"/>
      <c r="K80960"/>
      <c r="L80960"/>
    </row>
    <row r="80961" spans="9:12" ht="15" x14ac:dyDescent="0.25">
      <c r="I80961"/>
      <c r="J80961"/>
      <c r="K80961"/>
      <c r="L80961"/>
    </row>
    <row r="80962" spans="9:12" ht="15" x14ac:dyDescent="0.25">
      <c r="I80962"/>
      <c r="J80962"/>
      <c r="K80962"/>
      <c r="L80962"/>
    </row>
    <row r="80963" spans="9:12" ht="15" x14ac:dyDescent="0.25">
      <c r="I80963"/>
      <c r="J80963"/>
      <c r="K80963"/>
      <c r="L80963"/>
    </row>
    <row r="80964" spans="9:12" ht="15" x14ac:dyDescent="0.25">
      <c r="I80964"/>
      <c r="J80964"/>
      <c r="K80964"/>
      <c r="L80964"/>
    </row>
    <row r="80965" spans="9:12" ht="15" x14ac:dyDescent="0.25">
      <c r="I80965"/>
      <c r="J80965"/>
      <c r="K80965"/>
      <c r="L80965"/>
    </row>
    <row r="80966" spans="9:12" ht="15" x14ac:dyDescent="0.25">
      <c r="I80966"/>
      <c r="J80966"/>
      <c r="K80966"/>
      <c r="L80966"/>
    </row>
    <row r="80967" spans="9:12" ht="15" x14ac:dyDescent="0.25">
      <c r="I80967"/>
      <c r="J80967"/>
      <c r="K80967"/>
      <c r="L80967"/>
    </row>
    <row r="80968" spans="9:12" ht="15" x14ac:dyDescent="0.25">
      <c r="I80968"/>
      <c r="J80968"/>
      <c r="K80968"/>
      <c r="L80968"/>
    </row>
    <row r="80969" spans="9:12" ht="15" x14ac:dyDescent="0.25">
      <c r="I80969"/>
      <c r="J80969"/>
      <c r="K80969"/>
      <c r="L80969"/>
    </row>
    <row r="80970" spans="9:12" ht="15" x14ac:dyDescent="0.25">
      <c r="I80970"/>
      <c r="J80970"/>
      <c r="K80970"/>
      <c r="L80970"/>
    </row>
    <row r="80971" spans="9:12" ht="15" x14ac:dyDescent="0.25">
      <c r="I80971"/>
      <c r="J80971"/>
      <c r="K80971"/>
      <c r="L80971"/>
    </row>
    <row r="80972" spans="9:12" ht="15" x14ac:dyDescent="0.25">
      <c r="I80972"/>
      <c r="J80972"/>
      <c r="K80972"/>
      <c r="L80972"/>
    </row>
    <row r="80973" spans="9:12" ht="15" x14ac:dyDescent="0.25">
      <c r="I80973"/>
      <c r="J80973"/>
      <c r="K80973"/>
      <c r="L80973"/>
    </row>
    <row r="80974" spans="9:12" ht="15" x14ac:dyDescent="0.25">
      <c r="I80974"/>
      <c r="J80974"/>
      <c r="K80974"/>
      <c r="L80974"/>
    </row>
    <row r="80975" spans="9:12" ht="15" x14ac:dyDescent="0.25">
      <c r="I80975"/>
      <c r="J80975"/>
      <c r="K80975"/>
      <c r="L80975"/>
    </row>
    <row r="80976" spans="9:12" ht="15" x14ac:dyDescent="0.25">
      <c r="I80976"/>
      <c r="J80976"/>
      <c r="K80976"/>
      <c r="L80976"/>
    </row>
    <row r="80977" spans="9:12" ht="15" x14ac:dyDescent="0.25">
      <c r="I80977"/>
      <c r="J80977"/>
      <c r="K80977"/>
      <c r="L80977"/>
    </row>
    <row r="80978" spans="9:12" ht="15" x14ac:dyDescent="0.25">
      <c r="I80978"/>
      <c r="J80978"/>
      <c r="K80978"/>
      <c r="L80978"/>
    </row>
    <row r="80979" spans="9:12" ht="15" x14ac:dyDescent="0.25">
      <c r="I80979"/>
      <c r="J80979"/>
      <c r="K80979"/>
      <c r="L80979"/>
    </row>
    <row r="80980" spans="9:12" ht="15" x14ac:dyDescent="0.25">
      <c r="I80980"/>
      <c r="J80980"/>
      <c r="K80980"/>
      <c r="L80980"/>
    </row>
    <row r="80981" spans="9:12" ht="15" x14ac:dyDescent="0.25">
      <c r="I80981"/>
      <c r="J80981"/>
      <c r="K80981"/>
      <c r="L80981"/>
    </row>
    <row r="80982" spans="9:12" ht="15" x14ac:dyDescent="0.25">
      <c r="I80982"/>
      <c r="J80982"/>
      <c r="K80982"/>
      <c r="L80982"/>
    </row>
    <row r="80983" spans="9:12" ht="15" x14ac:dyDescent="0.25">
      <c r="I80983"/>
      <c r="J80983"/>
      <c r="K80983"/>
      <c r="L80983"/>
    </row>
    <row r="80984" spans="9:12" ht="15" x14ac:dyDescent="0.25">
      <c r="I80984"/>
      <c r="J80984"/>
      <c r="K80984"/>
      <c r="L80984"/>
    </row>
    <row r="80985" spans="9:12" ht="15" x14ac:dyDescent="0.25">
      <c r="I80985"/>
      <c r="J80985"/>
      <c r="K80985"/>
      <c r="L80985"/>
    </row>
    <row r="80986" spans="9:12" ht="15" x14ac:dyDescent="0.25">
      <c r="I80986"/>
      <c r="J80986"/>
      <c r="K80986"/>
      <c r="L80986"/>
    </row>
    <row r="80987" spans="9:12" ht="15" x14ac:dyDescent="0.25">
      <c r="I80987"/>
      <c r="J80987"/>
      <c r="K80987"/>
      <c r="L80987"/>
    </row>
    <row r="80988" spans="9:12" ht="15" x14ac:dyDescent="0.25">
      <c r="I80988"/>
      <c r="J80988"/>
      <c r="K80988"/>
      <c r="L80988"/>
    </row>
    <row r="80989" spans="9:12" ht="15" x14ac:dyDescent="0.25">
      <c r="I80989"/>
      <c r="J80989"/>
      <c r="K80989"/>
      <c r="L80989"/>
    </row>
    <row r="80990" spans="9:12" ht="15" x14ac:dyDescent="0.25">
      <c r="I80990"/>
      <c r="J80990"/>
      <c r="K80990"/>
      <c r="L80990"/>
    </row>
    <row r="80991" spans="9:12" ht="15" x14ac:dyDescent="0.25">
      <c r="I80991"/>
      <c r="J80991"/>
      <c r="K80991"/>
      <c r="L80991"/>
    </row>
    <row r="80992" spans="9:12" ht="15" x14ac:dyDescent="0.25">
      <c r="I80992"/>
      <c r="J80992"/>
      <c r="K80992"/>
      <c r="L80992"/>
    </row>
    <row r="80993" spans="9:12" ht="15" x14ac:dyDescent="0.25">
      <c r="I80993"/>
      <c r="J80993"/>
      <c r="K80993"/>
      <c r="L80993"/>
    </row>
    <row r="80994" spans="9:12" ht="15" x14ac:dyDescent="0.25">
      <c r="I80994"/>
      <c r="J80994"/>
      <c r="K80994"/>
      <c r="L80994"/>
    </row>
    <row r="80995" spans="9:12" ht="15" x14ac:dyDescent="0.25">
      <c r="I80995"/>
      <c r="J80995"/>
      <c r="K80995"/>
      <c r="L80995"/>
    </row>
    <row r="80996" spans="9:12" ht="15" x14ac:dyDescent="0.25">
      <c r="I80996"/>
      <c r="J80996"/>
      <c r="K80996"/>
      <c r="L80996"/>
    </row>
    <row r="80997" spans="9:12" ht="15" x14ac:dyDescent="0.25">
      <c r="I80997"/>
      <c r="J80997"/>
      <c r="K80997"/>
      <c r="L80997"/>
    </row>
    <row r="80998" spans="9:12" ht="15" x14ac:dyDescent="0.25">
      <c r="I80998"/>
      <c r="J80998"/>
      <c r="K80998"/>
      <c r="L80998"/>
    </row>
    <row r="80999" spans="9:12" ht="15" x14ac:dyDescent="0.25">
      <c r="I80999"/>
      <c r="J80999"/>
      <c r="K80999"/>
      <c r="L80999"/>
    </row>
    <row r="81000" spans="9:12" ht="15" x14ac:dyDescent="0.25">
      <c r="I81000"/>
      <c r="J81000"/>
      <c r="K81000"/>
      <c r="L81000"/>
    </row>
    <row r="81001" spans="9:12" ht="15" x14ac:dyDescent="0.25">
      <c r="I81001"/>
      <c r="J81001"/>
      <c r="K81001"/>
      <c r="L81001"/>
    </row>
    <row r="81002" spans="9:12" ht="15" x14ac:dyDescent="0.25">
      <c r="I81002"/>
      <c r="J81002"/>
      <c r="K81002"/>
      <c r="L81002"/>
    </row>
    <row r="81003" spans="9:12" ht="15" x14ac:dyDescent="0.25">
      <c r="I81003"/>
      <c r="J81003"/>
      <c r="K81003"/>
      <c r="L81003"/>
    </row>
    <row r="81004" spans="9:12" ht="15" x14ac:dyDescent="0.25">
      <c r="I81004"/>
      <c r="J81004"/>
      <c r="K81004"/>
      <c r="L81004"/>
    </row>
    <row r="81005" spans="9:12" ht="15" x14ac:dyDescent="0.25">
      <c r="I81005"/>
      <c r="J81005"/>
      <c r="K81005"/>
      <c r="L81005"/>
    </row>
    <row r="81006" spans="9:12" ht="15" x14ac:dyDescent="0.25">
      <c r="I81006"/>
      <c r="J81006"/>
      <c r="K81006"/>
      <c r="L81006"/>
    </row>
    <row r="81007" spans="9:12" ht="15" x14ac:dyDescent="0.25">
      <c r="I81007"/>
      <c r="J81007"/>
      <c r="K81007"/>
      <c r="L81007"/>
    </row>
    <row r="81008" spans="9:12" ht="15" x14ac:dyDescent="0.25">
      <c r="I81008"/>
      <c r="J81008"/>
      <c r="K81008"/>
      <c r="L81008"/>
    </row>
    <row r="81009" spans="9:12" ht="15" x14ac:dyDescent="0.25">
      <c r="I81009"/>
      <c r="J81009"/>
      <c r="K81009"/>
      <c r="L81009"/>
    </row>
    <row r="81010" spans="9:12" ht="15" x14ac:dyDescent="0.25">
      <c r="I81010"/>
      <c r="J81010"/>
      <c r="K81010"/>
      <c r="L81010"/>
    </row>
    <row r="81011" spans="9:12" ht="15" x14ac:dyDescent="0.25">
      <c r="I81011"/>
      <c r="J81011"/>
      <c r="K81011"/>
      <c r="L81011"/>
    </row>
    <row r="81012" spans="9:12" ht="15" x14ac:dyDescent="0.25">
      <c r="I81012"/>
      <c r="J81012"/>
      <c r="K81012"/>
      <c r="L81012"/>
    </row>
    <row r="81013" spans="9:12" ht="15" x14ac:dyDescent="0.25">
      <c r="I81013"/>
      <c r="J81013"/>
      <c r="K81013"/>
      <c r="L81013"/>
    </row>
    <row r="81014" spans="9:12" ht="15" x14ac:dyDescent="0.25">
      <c r="I81014"/>
      <c r="J81014"/>
      <c r="K81014"/>
      <c r="L81014"/>
    </row>
    <row r="81015" spans="9:12" ht="15" x14ac:dyDescent="0.25">
      <c r="I81015"/>
      <c r="J81015"/>
      <c r="K81015"/>
      <c r="L81015"/>
    </row>
    <row r="81016" spans="9:12" ht="15" x14ac:dyDescent="0.25">
      <c r="I81016"/>
      <c r="J81016"/>
      <c r="K81016"/>
      <c r="L81016"/>
    </row>
    <row r="81017" spans="9:12" ht="15" x14ac:dyDescent="0.25">
      <c r="I81017"/>
      <c r="J81017"/>
      <c r="K81017"/>
      <c r="L81017"/>
    </row>
    <row r="81018" spans="9:12" ht="15" x14ac:dyDescent="0.25">
      <c r="I81018"/>
      <c r="J81018"/>
      <c r="K81018"/>
      <c r="L81018"/>
    </row>
    <row r="81019" spans="9:12" ht="15" x14ac:dyDescent="0.25">
      <c r="I81019"/>
      <c r="J81019"/>
      <c r="K81019"/>
      <c r="L81019"/>
    </row>
    <row r="81020" spans="9:12" ht="15" x14ac:dyDescent="0.25">
      <c r="I81020"/>
      <c r="J81020"/>
      <c r="K81020"/>
      <c r="L81020"/>
    </row>
    <row r="81021" spans="9:12" ht="15" x14ac:dyDescent="0.25">
      <c r="I81021"/>
      <c r="J81021"/>
      <c r="K81021"/>
      <c r="L81021"/>
    </row>
    <row r="81022" spans="9:12" ht="15" x14ac:dyDescent="0.25">
      <c r="I81022"/>
      <c r="J81022"/>
      <c r="K81022"/>
      <c r="L81022"/>
    </row>
    <row r="81023" spans="9:12" ht="15" x14ac:dyDescent="0.25">
      <c r="I81023"/>
      <c r="J81023"/>
      <c r="K81023"/>
      <c r="L81023"/>
    </row>
    <row r="81024" spans="9:12" ht="15" x14ac:dyDescent="0.25">
      <c r="I81024"/>
      <c r="J81024"/>
      <c r="K81024"/>
      <c r="L81024"/>
    </row>
    <row r="81025" spans="9:12" ht="15" x14ac:dyDescent="0.25">
      <c r="I81025"/>
      <c r="J81025"/>
      <c r="K81025"/>
      <c r="L81025"/>
    </row>
    <row r="81026" spans="9:12" ht="15" x14ac:dyDescent="0.25">
      <c r="I81026"/>
      <c r="J81026"/>
      <c r="K81026"/>
      <c r="L81026"/>
    </row>
    <row r="81027" spans="9:12" ht="15" x14ac:dyDescent="0.25">
      <c r="I81027"/>
      <c r="J81027"/>
      <c r="K81027"/>
      <c r="L81027"/>
    </row>
    <row r="81028" spans="9:12" ht="15" x14ac:dyDescent="0.25">
      <c r="I81028"/>
      <c r="J81028"/>
      <c r="K81028"/>
      <c r="L81028"/>
    </row>
    <row r="81029" spans="9:12" ht="15" x14ac:dyDescent="0.25">
      <c r="I81029"/>
      <c r="J81029"/>
      <c r="K81029"/>
      <c r="L81029"/>
    </row>
    <row r="81030" spans="9:12" ht="15" x14ac:dyDescent="0.25">
      <c r="I81030"/>
      <c r="J81030"/>
      <c r="K81030"/>
      <c r="L81030"/>
    </row>
    <row r="81031" spans="9:12" ht="15" x14ac:dyDescent="0.25">
      <c r="I81031"/>
      <c r="J81031"/>
      <c r="K81031"/>
      <c r="L81031"/>
    </row>
    <row r="81032" spans="9:12" ht="15" x14ac:dyDescent="0.25">
      <c r="I81032"/>
      <c r="J81032"/>
      <c r="K81032"/>
      <c r="L81032"/>
    </row>
    <row r="81033" spans="9:12" ht="15" x14ac:dyDescent="0.25">
      <c r="I81033"/>
      <c r="J81033"/>
      <c r="K81033"/>
      <c r="L81033"/>
    </row>
    <row r="81034" spans="9:12" ht="15" x14ac:dyDescent="0.25">
      <c r="I81034"/>
      <c r="J81034"/>
      <c r="K81034"/>
      <c r="L81034"/>
    </row>
    <row r="81035" spans="9:12" ht="15" x14ac:dyDescent="0.25">
      <c r="I81035"/>
      <c r="J81035"/>
      <c r="K81035"/>
      <c r="L81035"/>
    </row>
    <row r="81036" spans="9:12" ht="15" x14ac:dyDescent="0.25">
      <c r="I81036"/>
      <c r="J81036"/>
      <c r="K81036"/>
      <c r="L81036"/>
    </row>
    <row r="81037" spans="9:12" ht="15" x14ac:dyDescent="0.25">
      <c r="I81037"/>
      <c r="J81037"/>
      <c r="K81037"/>
      <c r="L81037"/>
    </row>
    <row r="81038" spans="9:12" ht="15" x14ac:dyDescent="0.25">
      <c r="I81038"/>
      <c r="J81038"/>
      <c r="K81038"/>
      <c r="L81038"/>
    </row>
    <row r="81039" spans="9:12" ht="15" x14ac:dyDescent="0.25">
      <c r="I81039"/>
      <c r="J81039"/>
      <c r="K81039"/>
      <c r="L81039"/>
    </row>
    <row r="81040" spans="9:12" ht="15" x14ac:dyDescent="0.25">
      <c r="I81040"/>
      <c r="J81040"/>
      <c r="K81040"/>
      <c r="L81040"/>
    </row>
    <row r="81041" spans="9:12" ht="15" x14ac:dyDescent="0.25">
      <c r="I81041"/>
      <c r="J81041"/>
      <c r="K81041"/>
      <c r="L81041"/>
    </row>
    <row r="81042" spans="9:12" ht="15" x14ac:dyDescent="0.25">
      <c r="I81042"/>
      <c r="J81042"/>
      <c r="K81042"/>
      <c r="L81042"/>
    </row>
    <row r="81043" spans="9:12" ht="15" x14ac:dyDescent="0.25">
      <c r="I81043"/>
      <c r="J81043"/>
      <c r="K81043"/>
      <c r="L81043"/>
    </row>
    <row r="81044" spans="9:12" ht="15" x14ac:dyDescent="0.25">
      <c r="I81044"/>
      <c r="J81044"/>
      <c r="K81044"/>
      <c r="L81044"/>
    </row>
    <row r="81045" spans="9:12" ht="15" x14ac:dyDescent="0.25">
      <c r="I81045"/>
      <c r="J81045"/>
      <c r="K81045"/>
      <c r="L81045"/>
    </row>
    <row r="81046" spans="9:12" ht="15" x14ac:dyDescent="0.25">
      <c r="I81046"/>
      <c r="J81046"/>
      <c r="K81046"/>
      <c r="L81046"/>
    </row>
    <row r="81047" spans="9:12" ht="15" x14ac:dyDescent="0.25">
      <c r="I81047"/>
      <c r="J81047"/>
      <c r="K81047"/>
      <c r="L81047"/>
    </row>
    <row r="81048" spans="9:12" ht="15" x14ac:dyDescent="0.25">
      <c r="I81048"/>
      <c r="J81048"/>
      <c r="K81048"/>
      <c r="L81048"/>
    </row>
    <row r="81049" spans="9:12" ht="15" x14ac:dyDescent="0.25">
      <c r="I81049"/>
      <c r="J81049"/>
      <c r="K81049"/>
      <c r="L81049"/>
    </row>
    <row r="81050" spans="9:12" ht="15" x14ac:dyDescent="0.25">
      <c r="I81050"/>
      <c r="J81050"/>
      <c r="K81050"/>
      <c r="L81050"/>
    </row>
    <row r="81051" spans="9:12" ht="15" x14ac:dyDescent="0.25">
      <c r="I81051"/>
      <c r="J81051"/>
      <c r="K81051"/>
      <c r="L81051"/>
    </row>
    <row r="81052" spans="9:12" ht="15" x14ac:dyDescent="0.25">
      <c r="I81052"/>
      <c r="J81052"/>
      <c r="K81052"/>
      <c r="L81052"/>
    </row>
    <row r="81053" spans="9:12" ht="15" x14ac:dyDescent="0.25">
      <c r="I81053"/>
      <c r="J81053"/>
      <c r="K81053"/>
      <c r="L81053"/>
    </row>
    <row r="81054" spans="9:12" ht="15" x14ac:dyDescent="0.25">
      <c r="I81054"/>
      <c r="J81054"/>
      <c r="K81054"/>
      <c r="L81054"/>
    </row>
    <row r="81055" spans="9:12" ht="15" x14ac:dyDescent="0.25">
      <c r="I81055"/>
      <c r="J81055"/>
      <c r="K81055"/>
      <c r="L81055"/>
    </row>
    <row r="81056" spans="9:12" ht="15" x14ac:dyDescent="0.25">
      <c r="I81056"/>
      <c r="J81056"/>
      <c r="K81056"/>
      <c r="L81056"/>
    </row>
    <row r="81057" spans="9:12" ht="15" x14ac:dyDescent="0.25">
      <c r="I81057"/>
      <c r="J81057"/>
      <c r="K81057"/>
      <c r="L81057"/>
    </row>
    <row r="81058" spans="9:12" ht="15" x14ac:dyDescent="0.25">
      <c r="I81058"/>
      <c r="J81058"/>
      <c r="K81058"/>
      <c r="L81058"/>
    </row>
    <row r="81059" spans="9:12" ht="15" x14ac:dyDescent="0.25">
      <c r="I81059"/>
      <c r="J81059"/>
      <c r="K81059"/>
      <c r="L81059"/>
    </row>
    <row r="81060" spans="9:12" ht="15" x14ac:dyDescent="0.25">
      <c r="I81060"/>
      <c r="J81060"/>
      <c r="K81060"/>
      <c r="L81060"/>
    </row>
    <row r="81061" spans="9:12" ht="15" x14ac:dyDescent="0.25">
      <c r="I81061"/>
      <c r="J81061"/>
      <c r="K81061"/>
      <c r="L81061"/>
    </row>
    <row r="81062" spans="9:12" ht="15" x14ac:dyDescent="0.25">
      <c r="I81062"/>
      <c r="J81062"/>
      <c r="K81062"/>
      <c r="L81062"/>
    </row>
    <row r="81063" spans="9:12" ht="15" x14ac:dyDescent="0.25">
      <c r="I81063"/>
      <c r="J81063"/>
      <c r="K81063"/>
      <c r="L81063"/>
    </row>
    <row r="81064" spans="9:12" ht="15" x14ac:dyDescent="0.25">
      <c r="I81064"/>
      <c r="J81064"/>
      <c r="K81064"/>
      <c r="L81064"/>
    </row>
    <row r="81065" spans="9:12" ht="15" x14ac:dyDescent="0.25">
      <c r="I81065"/>
      <c r="J81065"/>
      <c r="K81065"/>
      <c r="L81065"/>
    </row>
    <row r="81066" spans="9:12" ht="15" x14ac:dyDescent="0.25">
      <c r="I81066"/>
      <c r="J81066"/>
      <c r="K81066"/>
      <c r="L81066"/>
    </row>
    <row r="81067" spans="9:12" ht="15" x14ac:dyDescent="0.25">
      <c r="I81067"/>
      <c r="J81067"/>
      <c r="K81067"/>
      <c r="L81067"/>
    </row>
    <row r="81068" spans="9:12" ht="15" x14ac:dyDescent="0.25">
      <c r="I81068"/>
      <c r="J81068"/>
      <c r="K81068"/>
      <c r="L81068"/>
    </row>
    <row r="81069" spans="9:12" ht="15" x14ac:dyDescent="0.25">
      <c r="I81069"/>
      <c r="J81069"/>
      <c r="K81069"/>
      <c r="L81069"/>
    </row>
    <row r="81070" spans="9:12" ht="15" x14ac:dyDescent="0.25">
      <c r="I81070"/>
      <c r="J81070"/>
      <c r="K81070"/>
      <c r="L81070"/>
    </row>
    <row r="81071" spans="9:12" ht="15" x14ac:dyDescent="0.25">
      <c r="I81071"/>
      <c r="J81071"/>
      <c r="K81071"/>
      <c r="L81071"/>
    </row>
    <row r="81072" spans="9:12" ht="15" x14ac:dyDescent="0.25">
      <c r="I81072"/>
      <c r="J81072"/>
      <c r="K81072"/>
      <c r="L81072"/>
    </row>
    <row r="81073" spans="9:12" ht="15" x14ac:dyDescent="0.25">
      <c r="I81073"/>
      <c r="J81073"/>
      <c r="K81073"/>
      <c r="L81073"/>
    </row>
    <row r="81074" spans="9:12" ht="15" x14ac:dyDescent="0.25">
      <c r="I81074"/>
      <c r="J81074"/>
      <c r="K81074"/>
      <c r="L81074"/>
    </row>
    <row r="81075" spans="9:12" ht="15" x14ac:dyDescent="0.25">
      <c r="I81075"/>
      <c r="J81075"/>
      <c r="K81075"/>
      <c r="L81075"/>
    </row>
    <row r="81076" spans="9:12" ht="15" x14ac:dyDescent="0.25">
      <c r="I81076"/>
      <c r="J81076"/>
      <c r="K81076"/>
      <c r="L81076"/>
    </row>
    <row r="81077" spans="9:12" ht="15" x14ac:dyDescent="0.25">
      <c r="I81077"/>
      <c r="J81077"/>
      <c r="K81077"/>
      <c r="L81077"/>
    </row>
    <row r="81078" spans="9:12" ht="15" x14ac:dyDescent="0.25">
      <c r="I81078"/>
      <c r="J81078"/>
      <c r="K81078"/>
      <c r="L81078"/>
    </row>
    <row r="81079" spans="9:12" ht="15" x14ac:dyDescent="0.25">
      <c r="I81079"/>
      <c r="J81079"/>
      <c r="K81079"/>
      <c r="L81079"/>
    </row>
    <row r="81080" spans="9:12" ht="15" x14ac:dyDescent="0.25">
      <c r="I81080"/>
      <c r="J81080"/>
      <c r="K81080"/>
      <c r="L81080"/>
    </row>
    <row r="81081" spans="9:12" ht="15" x14ac:dyDescent="0.25">
      <c r="I81081"/>
      <c r="J81081"/>
      <c r="K81081"/>
      <c r="L81081"/>
    </row>
    <row r="81082" spans="9:12" ht="15" x14ac:dyDescent="0.25">
      <c r="I81082"/>
      <c r="J81082"/>
      <c r="K81082"/>
      <c r="L81082"/>
    </row>
    <row r="81083" spans="9:12" ht="15" x14ac:dyDescent="0.25">
      <c r="I81083"/>
      <c r="J81083"/>
      <c r="K81083"/>
      <c r="L81083"/>
    </row>
    <row r="81084" spans="9:12" ht="15" x14ac:dyDescent="0.25">
      <c r="I81084"/>
      <c r="J81084"/>
      <c r="K81084"/>
      <c r="L81084"/>
    </row>
    <row r="81085" spans="9:12" ht="15" x14ac:dyDescent="0.25">
      <c r="I81085"/>
      <c r="J81085"/>
      <c r="K81085"/>
      <c r="L81085"/>
    </row>
    <row r="81086" spans="9:12" ht="15" x14ac:dyDescent="0.25">
      <c r="I81086"/>
      <c r="J81086"/>
      <c r="K81086"/>
      <c r="L81086"/>
    </row>
    <row r="81087" spans="9:12" ht="15" x14ac:dyDescent="0.25">
      <c r="I81087"/>
      <c r="J81087"/>
      <c r="K81087"/>
      <c r="L81087"/>
    </row>
    <row r="81088" spans="9:12" ht="15" x14ac:dyDescent="0.25">
      <c r="I81088"/>
      <c r="J81088"/>
      <c r="K81088"/>
      <c r="L81088"/>
    </row>
    <row r="81089" spans="9:12" ht="15" x14ac:dyDescent="0.25">
      <c r="I81089"/>
      <c r="J81089"/>
      <c r="K81089"/>
      <c r="L81089"/>
    </row>
    <row r="81090" spans="9:12" ht="15" x14ac:dyDescent="0.25">
      <c r="I81090"/>
      <c r="J81090"/>
      <c r="K81090"/>
      <c r="L81090"/>
    </row>
    <row r="81091" spans="9:12" ht="15" x14ac:dyDescent="0.25">
      <c r="I81091"/>
      <c r="J81091"/>
      <c r="K81091"/>
      <c r="L81091"/>
    </row>
    <row r="81092" spans="9:12" ht="15" x14ac:dyDescent="0.25">
      <c r="I81092"/>
      <c r="J81092"/>
      <c r="K81092"/>
      <c r="L81092"/>
    </row>
    <row r="81093" spans="9:12" ht="15" x14ac:dyDescent="0.25">
      <c r="I81093"/>
      <c r="J81093"/>
      <c r="K81093"/>
      <c r="L81093"/>
    </row>
    <row r="81094" spans="9:12" ht="15" x14ac:dyDescent="0.25">
      <c r="I81094"/>
      <c r="J81094"/>
      <c r="K81094"/>
      <c r="L81094"/>
    </row>
    <row r="81095" spans="9:12" ht="15" x14ac:dyDescent="0.25">
      <c r="I81095"/>
      <c r="J81095"/>
      <c r="K81095"/>
      <c r="L81095"/>
    </row>
    <row r="81096" spans="9:12" ht="15" x14ac:dyDescent="0.25">
      <c r="I81096"/>
      <c r="J81096"/>
      <c r="K81096"/>
      <c r="L81096"/>
    </row>
    <row r="81097" spans="9:12" ht="15" x14ac:dyDescent="0.25">
      <c r="I81097"/>
      <c r="J81097"/>
      <c r="K81097"/>
      <c r="L81097"/>
    </row>
    <row r="81098" spans="9:12" ht="15" x14ac:dyDescent="0.25">
      <c r="I81098"/>
      <c r="J81098"/>
      <c r="K81098"/>
      <c r="L81098"/>
    </row>
    <row r="81099" spans="9:12" ht="15" x14ac:dyDescent="0.25">
      <c r="I81099"/>
      <c r="J81099"/>
      <c r="K81099"/>
      <c r="L81099"/>
    </row>
    <row r="81100" spans="9:12" ht="15" x14ac:dyDescent="0.25">
      <c r="I81100"/>
      <c r="J81100"/>
      <c r="K81100"/>
      <c r="L81100"/>
    </row>
    <row r="81101" spans="9:12" ht="15" x14ac:dyDescent="0.25">
      <c r="I81101"/>
      <c r="J81101"/>
      <c r="K81101"/>
      <c r="L81101"/>
    </row>
    <row r="81102" spans="9:12" ht="15" x14ac:dyDescent="0.25">
      <c r="I81102"/>
      <c r="J81102"/>
      <c r="K81102"/>
      <c r="L81102"/>
    </row>
    <row r="81103" spans="9:12" ht="15" x14ac:dyDescent="0.25">
      <c r="I81103"/>
      <c r="J81103"/>
      <c r="K81103"/>
      <c r="L81103"/>
    </row>
    <row r="81104" spans="9:12" ht="15" x14ac:dyDescent="0.25">
      <c r="I81104"/>
      <c r="J81104"/>
      <c r="K81104"/>
      <c r="L81104"/>
    </row>
    <row r="81105" spans="9:12" ht="15" x14ac:dyDescent="0.25">
      <c r="I81105"/>
      <c r="J81105"/>
      <c r="K81105"/>
      <c r="L81105"/>
    </row>
    <row r="81106" spans="9:12" ht="15" x14ac:dyDescent="0.25">
      <c r="I81106"/>
      <c r="J81106"/>
      <c r="K81106"/>
      <c r="L81106"/>
    </row>
    <row r="81107" spans="9:12" ht="15" x14ac:dyDescent="0.25">
      <c r="I81107"/>
      <c r="J81107"/>
      <c r="K81107"/>
      <c r="L81107"/>
    </row>
    <row r="81108" spans="9:12" ht="15" x14ac:dyDescent="0.25">
      <c r="I81108"/>
      <c r="J81108"/>
      <c r="K81108"/>
      <c r="L81108"/>
    </row>
    <row r="81109" spans="9:12" ht="15" x14ac:dyDescent="0.25">
      <c r="I81109"/>
      <c r="J81109"/>
      <c r="K81109"/>
      <c r="L81109"/>
    </row>
    <row r="81110" spans="9:12" ht="15" x14ac:dyDescent="0.25">
      <c r="I81110"/>
      <c r="J81110"/>
      <c r="K81110"/>
      <c r="L81110"/>
    </row>
    <row r="81111" spans="9:12" ht="15" x14ac:dyDescent="0.25">
      <c r="I81111"/>
      <c r="J81111"/>
      <c r="K81111"/>
      <c r="L81111"/>
    </row>
    <row r="81112" spans="9:12" ht="15" x14ac:dyDescent="0.25">
      <c r="I81112"/>
      <c r="J81112"/>
      <c r="K81112"/>
      <c r="L81112"/>
    </row>
    <row r="81113" spans="9:12" ht="15" x14ac:dyDescent="0.25">
      <c r="I81113"/>
      <c r="J81113"/>
      <c r="K81113"/>
      <c r="L81113"/>
    </row>
    <row r="81114" spans="9:12" ht="15" x14ac:dyDescent="0.25">
      <c r="I81114"/>
      <c r="J81114"/>
      <c r="K81114"/>
      <c r="L81114"/>
    </row>
    <row r="81115" spans="9:12" ht="15" x14ac:dyDescent="0.25">
      <c r="I81115"/>
      <c r="J81115"/>
      <c r="K81115"/>
      <c r="L81115"/>
    </row>
    <row r="81116" spans="9:12" ht="15" x14ac:dyDescent="0.25">
      <c r="I81116"/>
      <c r="J81116"/>
      <c r="K81116"/>
      <c r="L81116"/>
    </row>
    <row r="81117" spans="9:12" ht="15" x14ac:dyDescent="0.25">
      <c r="I81117"/>
      <c r="J81117"/>
      <c r="K81117"/>
      <c r="L81117"/>
    </row>
    <row r="81118" spans="9:12" ht="15" x14ac:dyDescent="0.25">
      <c r="I81118"/>
      <c r="J81118"/>
      <c r="K81118"/>
      <c r="L81118"/>
    </row>
    <row r="81119" spans="9:12" ht="15" x14ac:dyDescent="0.25">
      <c r="I81119"/>
      <c r="J81119"/>
      <c r="K81119"/>
      <c r="L81119"/>
    </row>
    <row r="81120" spans="9:12" ht="15" x14ac:dyDescent="0.25">
      <c r="I81120"/>
      <c r="J81120"/>
      <c r="K81120"/>
      <c r="L81120"/>
    </row>
    <row r="81121" spans="9:12" ht="15" x14ac:dyDescent="0.25">
      <c r="I81121"/>
      <c r="J81121"/>
      <c r="K81121"/>
      <c r="L81121"/>
    </row>
    <row r="81122" spans="9:12" ht="15" x14ac:dyDescent="0.25">
      <c r="I81122"/>
      <c r="J81122"/>
      <c r="K81122"/>
      <c r="L81122"/>
    </row>
    <row r="81123" spans="9:12" ht="15" x14ac:dyDescent="0.25">
      <c r="I81123"/>
      <c r="J81123"/>
      <c r="K81123"/>
      <c r="L81123"/>
    </row>
    <row r="81124" spans="9:12" ht="15" x14ac:dyDescent="0.25">
      <c r="I81124"/>
      <c r="J81124"/>
      <c r="K81124"/>
      <c r="L81124"/>
    </row>
    <row r="81125" spans="9:12" ht="15" x14ac:dyDescent="0.25">
      <c r="I81125"/>
      <c r="J81125"/>
      <c r="K81125"/>
      <c r="L81125"/>
    </row>
    <row r="81126" spans="9:12" ht="15" x14ac:dyDescent="0.25">
      <c r="I81126"/>
      <c r="J81126"/>
      <c r="K81126"/>
      <c r="L81126"/>
    </row>
    <row r="81127" spans="9:12" ht="15" x14ac:dyDescent="0.25">
      <c r="I81127"/>
      <c r="J81127"/>
      <c r="K81127"/>
      <c r="L81127"/>
    </row>
    <row r="81128" spans="9:12" ht="15" x14ac:dyDescent="0.25">
      <c r="I81128"/>
      <c r="J81128"/>
      <c r="K81128"/>
      <c r="L81128"/>
    </row>
    <row r="81129" spans="9:12" ht="15" x14ac:dyDescent="0.25">
      <c r="I81129"/>
      <c r="J81129"/>
      <c r="K81129"/>
      <c r="L81129"/>
    </row>
    <row r="81130" spans="9:12" ht="15" x14ac:dyDescent="0.25">
      <c r="I81130"/>
      <c r="J81130"/>
      <c r="K81130"/>
      <c r="L81130"/>
    </row>
    <row r="81131" spans="9:12" ht="15" x14ac:dyDescent="0.25">
      <c r="I81131"/>
      <c r="J81131"/>
      <c r="K81131"/>
      <c r="L81131"/>
    </row>
    <row r="81132" spans="9:12" ht="15" x14ac:dyDescent="0.25">
      <c r="I81132"/>
      <c r="J81132"/>
      <c r="K81132"/>
      <c r="L81132"/>
    </row>
    <row r="81133" spans="9:12" ht="15" x14ac:dyDescent="0.25">
      <c r="I81133"/>
      <c r="J81133"/>
      <c r="K81133"/>
      <c r="L81133"/>
    </row>
    <row r="81134" spans="9:12" ht="15" x14ac:dyDescent="0.25">
      <c r="I81134"/>
      <c r="J81134"/>
      <c r="K81134"/>
      <c r="L81134"/>
    </row>
    <row r="81135" spans="9:12" ht="15" x14ac:dyDescent="0.25">
      <c r="I81135"/>
      <c r="J81135"/>
      <c r="K81135"/>
      <c r="L81135"/>
    </row>
    <row r="81136" spans="9:12" ht="15" x14ac:dyDescent="0.25">
      <c r="I81136"/>
      <c r="J81136"/>
      <c r="K81136"/>
      <c r="L81136"/>
    </row>
    <row r="81137" spans="9:12" ht="15" x14ac:dyDescent="0.25">
      <c r="I81137"/>
      <c r="J81137"/>
      <c r="K81137"/>
      <c r="L81137"/>
    </row>
    <row r="81138" spans="9:12" ht="15" x14ac:dyDescent="0.25">
      <c r="I81138"/>
      <c r="J81138"/>
      <c r="K81138"/>
      <c r="L81138"/>
    </row>
    <row r="81139" spans="9:12" ht="15" x14ac:dyDescent="0.25">
      <c r="I81139"/>
      <c r="J81139"/>
      <c r="K81139"/>
      <c r="L81139"/>
    </row>
    <row r="81140" spans="9:12" ht="15" x14ac:dyDescent="0.25">
      <c r="I81140"/>
      <c r="J81140"/>
      <c r="K81140"/>
      <c r="L81140"/>
    </row>
    <row r="81141" spans="9:12" ht="15" x14ac:dyDescent="0.25">
      <c r="I81141"/>
      <c r="J81141"/>
      <c r="K81141"/>
      <c r="L81141"/>
    </row>
    <row r="81142" spans="9:12" ht="15" x14ac:dyDescent="0.25">
      <c r="I81142"/>
      <c r="J81142"/>
      <c r="K81142"/>
      <c r="L81142"/>
    </row>
    <row r="81143" spans="9:12" ht="15" x14ac:dyDescent="0.25">
      <c r="I81143"/>
      <c r="J81143"/>
      <c r="K81143"/>
      <c r="L81143"/>
    </row>
    <row r="81144" spans="9:12" ht="15" x14ac:dyDescent="0.25">
      <c r="I81144"/>
      <c r="J81144"/>
      <c r="K81144"/>
      <c r="L81144"/>
    </row>
    <row r="81145" spans="9:12" ht="15" x14ac:dyDescent="0.25">
      <c r="I81145"/>
      <c r="J81145"/>
      <c r="K81145"/>
      <c r="L81145"/>
    </row>
    <row r="81146" spans="9:12" ht="15" x14ac:dyDescent="0.25">
      <c r="I81146"/>
      <c r="J81146"/>
      <c r="K81146"/>
      <c r="L81146"/>
    </row>
    <row r="81147" spans="9:12" ht="15" x14ac:dyDescent="0.25">
      <c r="I81147"/>
      <c r="J81147"/>
      <c r="K81147"/>
      <c r="L81147"/>
    </row>
    <row r="81148" spans="9:12" ht="15" x14ac:dyDescent="0.25">
      <c r="I81148"/>
      <c r="J81148"/>
      <c r="K81148"/>
      <c r="L81148"/>
    </row>
    <row r="81149" spans="9:12" ht="15" x14ac:dyDescent="0.25">
      <c r="I81149"/>
      <c r="J81149"/>
      <c r="K81149"/>
      <c r="L81149"/>
    </row>
    <row r="81150" spans="9:12" ht="15" x14ac:dyDescent="0.25">
      <c r="I81150"/>
      <c r="J81150"/>
      <c r="K81150"/>
      <c r="L81150"/>
    </row>
    <row r="81151" spans="9:12" ht="15" x14ac:dyDescent="0.25">
      <c r="I81151"/>
      <c r="J81151"/>
      <c r="K81151"/>
      <c r="L81151"/>
    </row>
    <row r="81152" spans="9:12" ht="15" x14ac:dyDescent="0.25">
      <c r="I81152"/>
      <c r="J81152"/>
      <c r="K81152"/>
      <c r="L81152"/>
    </row>
    <row r="81153" spans="9:12" ht="15" x14ac:dyDescent="0.25">
      <c r="I81153"/>
      <c r="J81153"/>
      <c r="K81153"/>
      <c r="L81153"/>
    </row>
    <row r="81154" spans="9:12" ht="15" x14ac:dyDescent="0.25">
      <c r="I81154"/>
      <c r="J81154"/>
      <c r="K81154"/>
      <c r="L81154"/>
    </row>
    <row r="81155" spans="9:12" ht="15" x14ac:dyDescent="0.25">
      <c r="I81155"/>
      <c r="J81155"/>
      <c r="K81155"/>
      <c r="L81155"/>
    </row>
    <row r="81156" spans="9:12" ht="15" x14ac:dyDescent="0.25">
      <c r="I81156"/>
      <c r="J81156"/>
      <c r="K81156"/>
      <c r="L81156"/>
    </row>
    <row r="81157" spans="9:12" ht="15" x14ac:dyDescent="0.25">
      <c r="I81157"/>
      <c r="J81157"/>
      <c r="K81157"/>
      <c r="L81157"/>
    </row>
    <row r="81158" spans="9:12" ht="15" x14ac:dyDescent="0.25">
      <c r="I81158"/>
      <c r="J81158"/>
      <c r="K81158"/>
      <c r="L81158"/>
    </row>
    <row r="81159" spans="9:12" ht="15" x14ac:dyDescent="0.25">
      <c r="I81159"/>
      <c r="J81159"/>
      <c r="K81159"/>
      <c r="L81159"/>
    </row>
    <row r="81160" spans="9:12" ht="15" x14ac:dyDescent="0.25">
      <c r="I81160"/>
      <c r="J81160"/>
      <c r="K81160"/>
      <c r="L81160"/>
    </row>
    <row r="81161" spans="9:12" ht="15" x14ac:dyDescent="0.25">
      <c r="I81161"/>
      <c r="J81161"/>
      <c r="K81161"/>
      <c r="L81161"/>
    </row>
    <row r="81162" spans="9:12" ht="15" x14ac:dyDescent="0.25">
      <c r="I81162"/>
      <c r="J81162"/>
      <c r="K81162"/>
      <c r="L81162"/>
    </row>
    <row r="81163" spans="9:12" ht="15" x14ac:dyDescent="0.25">
      <c r="I81163"/>
      <c r="J81163"/>
      <c r="K81163"/>
      <c r="L81163"/>
    </row>
    <row r="81164" spans="9:12" ht="15" x14ac:dyDescent="0.25">
      <c r="I81164"/>
      <c r="J81164"/>
      <c r="K81164"/>
      <c r="L81164"/>
    </row>
    <row r="81165" spans="9:12" ht="15" x14ac:dyDescent="0.25">
      <c r="I81165"/>
      <c r="J81165"/>
      <c r="K81165"/>
      <c r="L81165"/>
    </row>
    <row r="81166" spans="9:12" ht="15" x14ac:dyDescent="0.25">
      <c r="I81166"/>
      <c r="J81166"/>
      <c r="K81166"/>
      <c r="L81166"/>
    </row>
    <row r="81167" spans="9:12" ht="15" x14ac:dyDescent="0.25">
      <c r="I81167"/>
      <c r="J81167"/>
      <c r="K81167"/>
      <c r="L81167"/>
    </row>
    <row r="81168" spans="9:12" ht="15" x14ac:dyDescent="0.25">
      <c r="I81168"/>
      <c r="J81168"/>
      <c r="K81168"/>
      <c r="L81168"/>
    </row>
    <row r="81169" spans="9:12" ht="15" x14ac:dyDescent="0.25">
      <c r="I81169"/>
      <c r="J81169"/>
      <c r="K81169"/>
      <c r="L81169"/>
    </row>
    <row r="81170" spans="9:12" ht="15" x14ac:dyDescent="0.25">
      <c r="I81170"/>
      <c r="J81170"/>
      <c r="K81170"/>
      <c r="L81170"/>
    </row>
    <row r="81171" spans="9:12" ht="15" x14ac:dyDescent="0.25">
      <c r="I81171"/>
      <c r="J81171"/>
      <c r="K81171"/>
      <c r="L81171"/>
    </row>
    <row r="81172" spans="9:12" ht="15" x14ac:dyDescent="0.25">
      <c r="I81172"/>
      <c r="J81172"/>
      <c r="K81172"/>
      <c r="L81172"/>
    </row>
    <row r="81173" spans="9:12" ht="15" x14ac:dyDescent="0.25">
      <c r="I81173"/>
      <c r="J81173"/>
      <c r="K81173"/>
      <c r="L81173"/>
    </row>
    <row r="81174" spans="9:12" ht="15" x14ac:dyDescent="0.25">
      <c r="I81174"/>
      <c r="J81174"/>
      <c r="K81174"/>
      <c r="L81174"/>
    </row>
    <row r="81175" spans="9:12" ht="15" x14ac:dyDescent="0.25">
      <c r="I81175"/>
      <c r="J81175"/>
      <c r="K81175"/>
      <c r="L81175"/>
    </row>
    <row r="81176" spans="9:12" ht="15" x14ac:dyDescent="0.25">
      <c r="I81176"/>
      <c r="J81176"/>
      <c r="K81176"/>
      <c r="L81176"/>
    </row>
    <row r="81177" spans="9:12" ht="15" x14ac:dyDescent="0.25">
      <c r="I81177"/>
      <c r="J81177"/>
      <c r="K81177"/>
      <c r="L81177"/>
    </row>
    <row r="81178" spans="9:12" ht="15" x14ac:dyDescent="0.25">
      <c r="I81178"/>
      <c r="J81178"/>
      <c r="K81178"/>
      <c r="L81178"/>
    </row>
    <row r="81179" spans="9:12" ht="15" x14ac:dyDescent="0.25">
      <c r="I81179"/>
      <c r="J81179"/>
      <c r="K81179"/>
      <c r="L81179"/>
    </row>
    <row r="81180" spans="9:12" ht="15" x14ac:dyDescent="0.25">
      <c r="I81180"/>
      <c r="J81180"/>
      <c r="K81180"/>
      <c r="L81180"/>
    </row>
    <row r="81181" spans="9:12" ht="15" x14ac:dyDescent="0.25">
      <c r="I81181"/>
      <c r="J81181"/>
      <c r="K81181"/>
      <c r="L81181"/>
    </row>
    <row r="81182" spans="9:12" ht="15" x14ac:dyDescent="0.25">
      <c r="I81182"/>
      <c r="J81182"/>
      <c r="K81182"/>
      <c r="L81182"/>
    </row>
    <row r="81183" spans="9:12" ht="15" x14ac:dyDescent="0.25">
      <c r="I81183"/>
      <c r="J81183"/>
      <c r="K81183"/>
      <c r="L81183"/>
    </row>
    <row r="81184" spans="9:12" ht="15" x14ac:dyDescent="0.25">
      <c r="I81184"/>
      <c r="J81184"/>
      <c r="K81184"/>
      <c r="L81184"/>
    </row>
    <row r="81185" spans="9:12" ht="15" x14ac:dyDescent="0.25">
      <c r="I81185"/>
      <c r="J81185"/>
      <c r="K81185"/>
      <c r="L81185"/>
    </row>
    <row r="81186" spans="9:12" ht="15" x14ac:dyDescent="0.25">
      <c r="I81186"/>
      <c r="J81186"/>
      <c r="K81186"/>
      <c r="L81186"/>
    </row>
    <row r="81187" spans="9:12" ht="15" x14ac:dyDescent="0.25">
      <c r="I81187"/>
      <c r="J81187"/>
      <c r="K81187"/>
      <c r="L81187"/>
    </row>
    <row r="81188" spans="9:12" ht="15" x14ac:dyDescent="0.25">
      <c r="I81188"/>
      <c r="J81188"/>
      <c r="K81188"/>
      <c r="L81188"/>
    </row>
    <row r="81189" spans="9:12" ht="15" x14ac:dyDescent="0.25">
      <c r="I81189"/>
      <c r="J81189"/>
      <c r="K81189"/>
      <c r="L81189"/>
    </row>
    <row r="81190" spans="9:12" ht="15" x14ac:dyDescent="0.25">
      <c r="I81190"/>
      <c r="J81190"/>
      <c r="K81190"/>
      <c r="L81190"/>
    </row>
    <row r="81191" spans="9:12" ht="15" x14ac:dyDescent="0.25">
      <c r="I81191"/>
      <c r="J81191"/>
      <c r="K81191"/>
      <c r="L81191"/>
    </row>
    <row r="81192" spans="9:12" ht="15" x14ac:dyDescent="0.25">
      <c r="I81192"/>
      <c r="J81192"/>
      <c r="K81192"/>
      <c r="L81192"/>
    </row>
    <row r="81193" spans="9:12" ht="15" x14ac:dyDescent="0.25">
      <c r="I81193"/>
      <c r="J81193"/>
      <c r="K81193"/>
      <c r="L81193"/>
    </row>
    <row r="81194" spans="9:12" ht="15" x14ac:dyDescent="0.25">
      <c r="I81194"/>
      <c r="J81194"/>
      <c r="K81194"/>
      <c r="L81194"/>
    </row>
    <row r="81195" spans="9:12" ht="15" x14ac:dyDescent="0.25">
      <c r="I81195"/>
      <c r="J81195"/>
      <c r="K81195"/>
      <c r="L81195"/>
    </row>
    <row r="81196" spans="9:12" ht="15" x14ac:dyDescent="0.25">
      <c r="I81196"/>
      <c r="J81196"/>
      <c r="K81196"/>
      <c r="L81196"/>
    </row>
    <row r="81197" spans="9:12" ht="15" x14ac:dyDescent="0.25">
      <c r="I81197"/>
      <c r="J81197"/>
      <c r="K81197"/>
      <c r="L81197"/>
    </row>
    <row r="81198" spans="9:12" ht="15" x14ac:dyDescent="0.25">
      <c r="I81198"/>
      <c r="J81198"/>
      <c r="K81198"/>
      <c r="L81198"/>
    </row>
    <row r="81199" spans="9:12" ht="15" x14ac:dyDescent="0.25">
      <c r="I81199"/>
      <c r="J81199"/>
      <c r="K81199"/>
      <c r="L81199"/>
    </row>
    <row r="81200" spans="9:12" ht="15" x14ac:dyDescent="0.25">
      <c r="I81200"/>
      <c r="J81200"/>
      <c r="K81200"/>
      <c r="L81200"/>
    </row>
    <row r="81201" spans="9:12" ht="15" x14ac:dyDescent="0.25">
      <c r="I81201"/>
      <c r="J81201"/>
      <c r="K81201"/>
      <c r="L81201"/>
    </row>
    <row r="81202" spans="9:12" ht="15" x14ac:dyDescent="0.25">
      <c r="I81202"/>
      <c r="J81202"/>
      <c r="K81202"/>
      <c r="L81202"/>
    </row>
    <row r="81203" spans="9:12" ht="15" x14ac:dyDescent="0.25">
      <c r="I81203"/>
      <c r="J81203"/>
      <c r="K81203"/>
      <c r="L81203"/>
    </row>
    <row r="81204" spans="9:12" ht="15" x14ac:dyDescent="0.25">
      <c r="I81204"/>
      <c r="J81204"/>
      <c r="K81204"/>
      <c r="L81204"/>
    </row>
    <row r="81205" spans="9:12" ht="15" x14ac:dyDescent="0.25">
      <c r="I81205"/>
      <c r="J81205"/>
      <c r="K81205"/>
      <c r="L81205"/>
    </row>
    <row r="81206" spans="9:12" ht="15" x14ac:dyDescent="0.25">
      <c r="I81206"/>
      <c r="J81206"/>
      <c r="K81206"/>
      <c r="L81206"/>
    </row>
    <row r="81207" spans="9:12" ht="15" x14ac:dyDescent="0.25">
      <c r="I81207"/>
      <c r="J81207"/>
      <c r="K81207"/>
      <c r="L81207"/>
    </row>
    <row r="81208" spans="9:12" ht="15" x14ac:dyDescent="0.25">
      <c r="I81208"/>
      <c r="J81208"/>
      <c r="K81208"/>
      <c r="L81208"/>
    </row>
    <row r="81209" spans="9:12" ht="15" x14ac:dyDescent="0.25">
      <c r="I81209"/>
      <c r="J81209"/>
      <c r="K81209"/>
      <c r="L81209"/>
    </row>
    <row r="81210" spans="9:12" ht="15" x14ac:dyDescent="0.25">
      <c r="I81210"/>
      <c r="J81210"/>
      <c r="K81210"/>
      <c r="L81210"/>
    </row>
    <row r="81211" spans="9:12" ht="15" x14ac:dyDescent="0.25">
      <c r="I81211"/>
      <c r="J81211"/>
      <c r="K81211"/>
      <c r="L81211"/>
    </row>
    <row r="81212" spans="9:12" ht="15" x14ac:dyDescent="0.25">
      <c r="I81212"/>
      <c r="J81212"/>
      <c r="K81212"/>
      <c r="L81212"/>
    </row>
    <row r="81213" spans="9:12" ht="15" x14ac:dyDescent="0.25">
      <c r="I81213"/>
      <c r="J81213"/>
      <c r="K81213"/>
      <c r="L81213"/>
    </row>
    <row r="81214" spans="9:12" ht="15" x14ac:dyDescent="0.25">
      <c r="I81214"/>
      <c r="J81214"/>
      <c r="K81214"/>
      <c r="L81214"/>
    </row>
    <row r="81215" spans="9:12" ht="15" x14ac:dyDescent="0.25">
      <c r="I81215"/>
      <c r="J81215"/>
      <c r="K81215"/>
      <c r="L81215"/>
    </row>
    <row r="81216" spans="9:12" ht="15" x14ac:dyDescent="0.25">
      <c r="I81216"/>
      <c r="J81216"/>
      <c r="K81216"/>
      <c r="L81216"/>
    </row>
    <row r="81217" spans="9:12" ht="15" x14ac:dyDescent="0.25">
      <c r="I81217"/>
      <c r="J81217"/>
      <c r="K81217"/>
      <c r="L81217"/>
    </row>
    <row r="81218" spans="9:12" ht="15" x14ac:dyDescent="0.25">
      <c r="I81218"/>
      <c r="J81218"/>
      <c r="K81218"/>
      <c r="L81218"/>
    </row>
    <row r="81219" spans="9:12" ht="15" x14ac:dyDescent="0.25">
      <c r="I81219"/>
      <c r="J81219"/>
      <c r="K81219"/>
      <c r="L81219"/>
    </row>
    <row r="81220" spans="9:12" ht="15" x14ac:dyDescent="0.25">
      <c r="I81220"/>
      <c r="J81220"/>
      <c r="K81220"/>
      <c r="L81220"/>
    </row>
    <row r="81221" spans="9:12" ht="15" x14ac:dyDescent="0.25">
      <c r="I81221"/>
      <c r="J81221"/>
      <c r="K81221"/>
      <c r="L81221"/>
    </row>
    <row r="81222" spans="9:12" ht="15" x14ac:dyDescent="0.25">
      <c r="I81222"/>
      <c r="J81222"/>
      <c r="K81222"/>
      <c r="L81222"/>
    </row>
    <row r="81223" spans="9:12" ht="15" x14ac:dyDescent="0.25">
      <c r="I81223"/>
      <c r="J81223"/>
      <c r="K81223"/>
      <c r="L81223"/>
    </row>
    <row r="81224" spans="9:12" ht="15" x14ac:dyDescent="0.25">
      <c r="I81224"/>
      <c r="J81224"/>
      <c r="K81224"/>
      <c r="L81224"/>
    </row>
    <row r="81225" spans="9:12" ht="15" x14ac:dyDescent="0.25">
      <c r="I81225"/>
      <c r="J81225"/>
      <c r="K81225"/>
      <c r="L81225"/>
    </row>
    <row r="81226" spans="9:12" ht="15" x14ac:dyDescent="0.25">
      <c r="I81226"/>
      <c r="J81226"/>
      <c r="K81226"/>
      <c r="L81226"/>
    </row>
    <row r="81227" spans="9:12" ht="15" x14ac:dyDescent="0.25">
      <c r="I81227"/>
      <c r="J81227"/>
      <c r="K81227"/>
      <c r="L81227"/>
    </row>
    <row r="81228" spans="9:12" ht="15" x14ac:dyDescent="0.25">
      <c r="I81228"/>
      <c r="J81228"/>
      <c r="K81228"/>
      <c r="L81228"/>
    </row>
    <row r="81229" spans="9:12" ht="15" x14ac:dyDescent="0.25">
      <c r="I81229"/>
      <c r="J81229"/>
      <c r="K81229"/>
      <c r="L81229"/>
    </row>
    <row r="81230" spans="9:12" ht="15" x14ac:dyDescent="0.25">
      <c r="I81230"/>
      <c r="J81230"/>
      <c r="K81230"/>
      <c r="L81230"/>
    </row>
    <row r="81231" spans="9:12" ht="15" x14ac:dyDescent="0.25">
      <c r="I81231"/>
      <c r="J81231"/>
      <c r="K81231"/>
      <c r="L81231"/>
    </row>
    <row r="81232" spans="9:12" ht="15" x14ac:dyDescent="0.25">
      <c r="I81232"/>
      <c r="J81232"/>
      <c r="K81232"/>
      <c r="L81232"/>
    </row>
    <row r="81233" spans="9:12" ht="15" x14ac:dyDescent="0.25">
      <c r="I81233"/>
      <c r="J81233"/>
      <c r="K81233"/>
      <c r="L81233"/>
    </row>
    <row r="81234" spans="9:12" ht="15" x14ac:dyDescent="0.25">
      <c r="I81234"/>
      <c r="J81234"/>
      <c r="K81234"/>
      <c r="L81234"/>
    </row>
    <row r="81235" spans="9:12" ht="15" x14ac:dyDescent="0.25">
      <c r="I81235"/>
      <c r="J81235"/>
      <c r="K81235"/>
      <c r="L81235"/>
    </row>
    <row r="81236" spans="9:12" ht="15" x14ac:dyDescent="0.25">
      <c r="I81236"/>
      <c r="J81236"/>
      <c r="K81236"/>
      <c r="L81236"/>
    </row>
    <row r="81237" spans="9:12" ht="15" x14ac:dyDescent="0.25">
      <c r="I81237"/>
      <c r="J81237"/>
      <c r="K81237"/>
      <c r="L81237"/>
    </row>
    <row r="81238" spans="9:12" ht="15" x14ac:dyDescent="0.25">
      <c r="I81238"/>
      <c r="J81238"/>
      <c r="K81238"/>
      <c r="L81238"/>
    </row>
    <row r="81239" spans="9:12" ht="15" x14ac:dyDescent="0.25">
      <c r="I81239"/>
      <c r="J81239"/>
      <c r="K81239"/>
      <c r="L81239"/>
    </row>
    <row r="81240" spans="9:12" ht="15" x14ac:dyDescent="0.25">
      <c r="I81240"/>
      <c r="J81240"/>
      <c r="K81240"/>
      <c r="L81240"/>
    </row>
    <row r="81241" spans="9:12" ht="15" x14ac:dyDescent="0.25">
      <c r="I81241"/>
      <c r="J81241"/>
      <c r="K81241"/>
      <c r="L81241"/>
    </row>
    <row r="81242" spans="9:12" ht="15" x14ac:dyDescent="0.25">
      <c r="I81242"/>
      <c r="J81242"/>
      <c r="K81242"/>
      <c r="L81242"/>
    </row>
    <row r="81243" spans="9:12" ht="15" x14ac:dyDescent="0.25">
      <c r="I81243"/>
      <c r="J81243"/>
      <c r="K81243"/>
      <c r="L81243"/>
    </row>
    <row r="81244" spans="9:12" ht="15" x14ac:dyDescent="0.25">
      <c r="I81244"/>
      <c r="J81244"/>
      <c r="K81244"/>
      <c r="L81244"/>
    </row>
    <row r="81245" spans="9:12" ht="15" x14ac:dyDescent="0.25">
      <c r="I81245"/>
      <c r="J81245"/>
      <c r="K81245"/>
      <c r="L81245"/>
    </row>
    <row r="81246" spans="9:12" ht="15" x14ac:dyDescent="0.25">
      <c r="I81246"/>
      <c r="J81246"/>
      <c r="K81246"/>
      <c r="L81246"/>
    </row>
    <row r="81247" spans="9:12" ht="15" x14ac:dyDescent="0.25">
      <c r="I81247"/>
      <c r="J81247"/>
      <c r="K81247"/>
      <c r="L81247"/>
    </row>
    <row r="81248" spans="9:12" ht="15" x14ac:dyDescent="0.25">
      <c r="I81248"/>
      <c r="J81248"/>
      <c r="K81248"/>
      <c r="L81248"/>
    </row>
    <row r="81249" spans="9:12" ht="15" x14ac:dyDescent="0.25">
      <c r="I81249"/>
      <c r="J81249"/>
      <c r="K81249"/>
      <c r="L81249"/>
    </row>
    <row r="81250" spans="9:12" ht="15" x14ac:dyDescent="0.25">
      <c r="I81250"/>
      <c r="J81250"/>
      <c r="K81250"/>
      <c r="L81250"/>
    </row>
    <row r="81251" spans="9:12" ht="15" x14ac:dyDescent="0.25">
      <c r="I81251"/>
      <c r="J81251"/>
      <c r="K81251"/>
      <c r="L81251"/>
    </row>
    <row r="81252" spans="9:12" ht="15" x14ac:dyDescent="0.25">
      <c r="I81252"/>
      <c r="J81252"/>
      <c r="K81252"/>
      <c r="L81252"/>
    </row>
    <row r="81253" spans="9:12" ht="15" x14ac:dyDescent="0.25">
      <c r="I81253"/>
      <c r="J81253"/>
      <c r="K81253"/>
      <c r="L81253"/>
    </row>
    <row r="81254" spans="9:12" ht="15" x14ac:dyDescent="0.25">
      <c r="I81254"/>
      <c r="J81254"/>
      <c r="K81254"/>
      <c r="L81254"/>
    </row>
    <row r="81255" spans="9:12" ht="15" x14ac:dyDescent="0.25">
      <c r="I81255"/>
      <c r="J81255"/>
      <c r="K81255"/>
      <c r="L81255"/>
    </row>
    <row r="81256" spans="9:12" ht="15" x14ac:dyDescent="0.25">
      <c r="I81256"/>
      <c r="J81256"/>
      <c r="K81256"/>
      <c r="L81256"/>
    </row>
    <row r="81257" spans="9:12" ht="15" x14ac:dyDescent="0.25">
      <c r="I81257"/>
      <c r="J81257"/>
      <c r="K81257"/>
      <c r="L81257"/>
    </row>
    <row r="81258" spans="9:12" ht="15" x14ac:dyDescent="0.25">
      <c r="I81258"/>
      <c r="J81258"/>
      <c r="K81258"/>
      <c r="L81258"/>
    </row>
    <row r="81259" spans="9:12" ht="15" x14ac:dyDescent="0.25">
      <c r="I81259"/>
      <c r="J81259"/>
      <c r="K81259"/>
      <c r="L81259"/>
    </row>
    <row r="81260" spans="9:12" ht="15" x14ac:dyDescent="0.25">
      <c r="I81260"/>
      <c r="J81260"/>
      <c r="K81260"/>
      <c r="L81260"/>
    </row>
    <row r="81261" spans="9:12" ht="15" x14ac:dyDescent="0.25">
      <c r="I81261"/>
      <c r="J81261"/>
      <c r="K81261"/>
      <c r="L81261"/>
    </row>
    <row r="81262" spans="9:12" ht="15" x14ac:dyDescent="0.25">
      <c r="I81262"/>
      <c r="J81262"/>
      <c r="K81262"/>
      <c r="L81262"/>
    </row>
    <row r="81263" spans="9:12" ht="15" x14ac:dyDescent="0.25">
      <c r="I81263"/>
      <c r="J81263"/>
      <c r="K81263"/>
      <c r="L81263"/>
    </row>
    <row r="81264" spans="9:12" ht="15" x14ac:dyDescent="0.25">
      <c r="I81264"/>
      <c r="J81264"/>
      <c r="K81264"/>
      <c r="L81264"/>
    </row>
    <row r="81265" spans="9:12" ht="15" x14ac:dyDescent="0.25">
      <c r="I81265"/>
      <c r="J81265"/>
      <c r="K81265"/>
      <c r="L81265"/>
    </row>
    <row r="81266" spans="9:12" ht="15" x14ac:dyDescent="0.25">
      <c r="I81266"/>
      <c r="J81266"/>
      <c r="K81266"/>
      <c r="L81266"/>
    </row>
    <row r="81267" spans="9:12" ht="15" x14ac:dyDescent="0.25">
      <c r="I81267"/>
      <c r="J81267"/>
      <c r="K81267"/>
      <c r="L81267"/>
    </row>
    <row r="81268" spans="9:12" ht="15" x14ac:dyDescent="0.25">
      <c r="I81268"/>
      <c r="J81268"/>
      <c r="K81268"/>
      <c r="L81268"/>
    </row>
    <row r="81269" spans="9:12" ht="15" x14ac:dyDescent="0.25">
      <c r="I81269"/>
      <c r="J81269"/>
      <c r="K81269"/>
      <c r="L81269"/>
    </row>
    <row r="81270" spans="9:12" ht="15" x14ac:dyDescent="0.25">
      <c r="I81270"/>
      <c r="J81270"/>
      <c r="K81270"/>
      <c r="L81270"/>
    </row>
    <row r="81271" spans="9:12" ht="15" x14ac:dyDescent="0.25">
      <c r="I81271"/>
      <c r="J81271"/>
      <c r="K81271"/>
      <c r="L81271"/>
    </row>
    <row r="81272" spans="9:12" ht="15" x14ac:dyDescent="0.25">
      <c r="I81272"/>
      <c r="J81272"/>
      <c r="K81272"/>
      <c r="L81272"/>
    </row>
    <row r="81273" spans="9:12" ht="15" x14ac:dyDescent="0.25">
      <c r="I81273"/>
      <c r="J81273"/>
      <c r="K81273"/>
      <c r="L81273"/>
    </row>
    <row r="81274" spans="9:12" ht="15" x14ac:dyDescent="0.25">
      <c r="I81274"/>
      <c r="J81274"/>
      <c r="K81274"/>
      <c r="L81274"/>
    </row>
    <row r="81275" spans="9:12" ht="15" x14ac:dyDescent="0.25">
      <c r="I81275"/>
      <c r="J81275"/>
      <c r="K81275"/>
      <c r="L81275"/>
    </row>
    <row r="81276" spans="9:12" ht="15" x14ac:dyDescent="0.25">
      <c r="I81276"/>
      <c r="J81276"/>
      <c r="K81276"/>
      <c r="L81276"/>
    </row>
    <row r="81277" spans="9:12" ht="15" x14ac:dyDescent="0.25">
      <c r="I81277"/>
      <c r="J81277"/>
      <c r="K81277"/>
      <c r="L81277"/>
    </row>
    <row r="81278" spans="9:12" ht="15" x14ac:dyDescent="0.25">
      <c r="I81278"/>
      <c r="J81278"/>
      <c r="K81278"/>
      <c r="L81278"/>
    </row>
    <row r="81279" spans="9:12" ht="15" x14ac:dyDescent="0.25">
      <c r="I81279"/>
      <c r="J81279"/>
      <c r="K81279"/>
      <c r="L81279"/>
    </row>
    <row r="81280" spans="9:12" ht="15" x14ac:dyDescent="0.25">
      <c r="I81280"/>
      <c r="J81280"/>
      <c r="K81280"/>
      <c r="L81280"/>
    </row>
    <row r="81281" spans="9:12" ht="15" x14ac:dyDescent="0.25">
      <c r="I81281"/>
      <c r="J81281"/>
      <c r="K81281"/>
      <c r="L81281"/>
    </row>
    <row r="81282" spans="9:12" ht="15" x14ac:dyDescent="0.25">
      <c r="I81282"/>
      <c r="J81282"/>
      <c r="K81282"/>
      <c r="L81282"/>
    </row>
    <row r="81283" spans="9:12" ht="15" x14ac:dyDescent="0.25">
      <c r="I81283"/>
      <c r="J81283"/>
      <c r="K81283"/>
      <c r="L81283"/>
    </row>
    <row r="81284" spans="9:12" ht="15" x14ac:dyDescent="0.25">
      <c r="I81284"/>
      <c r="J81284"/>
      <c r="K81284"/>
      <c r="L81284"/>
    </row>
    <row r="81285" spans="9:12" ht="15" x14ac:dyDescent="0.25">
      <c r="I81285"/>
      <c r="J81285"/>
      <c r="K81285"/>
      <c r="L81285"/>
    </row>
    <row r="81286" spans="9:12" ht="15" x14ac:dyDescent="0.25">
      <c r="I81286"/>
      <c r="J81286"/>
      <c r="K81286"/>
      <c r="L81286"/>
    </row>
    <row r="81287" spans="9:12" ht="15" x14ac:dyDescent="0.25">
      <c r="I81287"/>
      <c r="J81287"/>
      <c r="K81287"/>
      <c r="L81287"/>
    </row>
    <row r="81288" spans="9:12" ht="15" x14ac:dyDescent="0.25">
      <c r="I81288"/>
      <c r="J81288"/>
      <c r="K81288"/>
      <c r="L81288"/>
    </row>
    <row r="81289" spans="9:12" ht="15" x14ac:dyDescent="0.25">
      <c r="I81289"/>
      <c r="J81289"/>
      <c r="K81289"/>
      <c r="L81289"/>
    </row>
    <row r="81290" spans="9:12" ht="15" x14ac:dyDescent="0.25">
      <c r="I81290"/>
      <c r="J81290"/>
      <c r="K81290"/>
      <c r="L81290"/>
    </row>
    <row r="81291" spans="9:12" ht="15" x14ac:dyDescent="0.25">
      <c r="I81291"/>
      <c r="J81291"/>
      <c r="K81291"/>
      <c r="L81291"/>
    </row>
    <row r="81292" spans="9:12" ht="15" x14ac:dyDescent="0.25">
      <c r="I81292"/>
      <c r="J81292"/>
      <c r="K81292"/>
      <c r="L81292"/>
    </row>
    <row r="81293" spans="9:12" ht="15" x14ac:dyDescent="0.25">
      <c r="I81293"/>
      <c r="J81293"/>
      <c r="K81293"/>
      <c r="L81293"/>
    </row>
    <row r="81294" spans="9:12" ht="15" x14ac:dyDescent="0.25">
      <c r="I81294"/>
      <c r="J81294"/>
      <c r="K81294"/>
      <c r="L81294"/>
    </row>
    <row r="81295" spans="9:12" ht="15" x14ac:dyDescent="0.25">
      <c r="I81295"/>
      <c r="J81295"/>
      <c r="K81295"/>
      <c r="L81295"/>
    </row>
    <row r="81296" spans="9:12" ht="15" x14ac:dyDescent="0.25">
      <c r="I81296"/>
      <c r="J81296"/>
      <c r="K81296"/>
      <c r="L81296"/>
    </row>
    <row r="81297" spans="9:12" ht="15" x14ac:dyDescent="0.25">
      <c r="I81297"/>
      <c r="J81297"/>
      <c r="K81297"/>
      <c r="L81297"/>
    </row>
    <row r="81298" spans="9:12" ht="15" x14ac:dyDescent="0.25">
      <c r="I81298"/>
      <c r="J81298"/>
      <c r="K81298"/>
      <c r="L81298"/>
    </row>
    <row r="81299" spans="9:12" ht="15" x14ac:dyDescent="0.25">
      <c r="I81299"/>
      <c r="J81299"/>
      <c r="K81299"/>
      <c r="L81299"/>
    </row>
    <row r="81300" spans="9:12" ht="15" x14ac:dyDescent="0.25">
      <c r="I81300"/>
      <c r="J81300"/>
      <c r="K81300"/>
      <c r="L81300"/>
    </row>
    <row r="81301" spans="9:12" ht="15" x14ac:dyDescent="0.25">
      <c r="I81301"/>
      <c r="J81301"/>
      <c r="K81301"/>
      <c r="L81301"/>
    </row>
    <row r="81302" spans="9:12" ht="15" x14ac:dyDescent="0.25">
      <c r="I81302"/>
      <c r="J81302"/>
      <c r="K81302"/>
      <c r="L81302"/>
    </row>
    <row r="81303" spans="9:12" ht="15" x14ac:dyDescent="0.25">
      <c r="I81303"/>
      <c r="J81303"/>
      <c r="K81303"/>
      <c r="L81303"/>
    </row>
    <row r="81304" spans="9:12" ht="15" x14ac:dyDescent="0.25">
      <c r="I81304"/>
      <c r="J81304"/>
      <c r="K81304"/>
      <c r="L81304"/>
    </row>
    <row r="81305" spans="9:12" ht="15" x14ac:dyDescent="0.25">
      <c r="I81305"/>
      <c r="J81305"/>
      <c r="K81305"/>
      <c r="L81305"/>
    </row>
    <row r="81306" spans="9:12" ht="15" x14ac:dyDescent="0.25">
      <c r="I81306"/>
      <c r="J81306"/>
      <c r="K81306"/>
      <c r="L81306"/>
    </row>
    <row r="81307" spans="9:12" ht="15" x14ac:dyDescent="0.25">
      <c r="I81307"/>
      <c r="J81307"/>
      <c r="K81307"/>
      <c r="L81307"/>
    </row>
    <row r="81308" spans="9:12" ht="15" x14ac:dyDescent="0.25">
      <c r="I81308"/>
      <c r="J81308"/>
      <c r="K81308"/>
      <c r="L81308"/>
    </row>
    <row r="81309" spans="9:12" ht="15" x14ac:dyDescent="0.25">
      <c r="I81309"/>
      <c r="J81309"/>
      <c r="K81309"/>
      <c r="L81309"/>
    </row>
    <row r="81310" spans="9:12" ht="15" x14ac:dyDescent="0.25">
      <c r="I81310"/>
      <c r="J81310"/>
      <c r="K81310"/>
      <c r="L81310"/>
    </row>
    <row r="81311" spans="9:12" ht="15" x14ac:dyDescent="0.25">
      <c r="I81311"/>
      <c r="J81311"/>
      <c r="K81311"/>
      <c r="L81311"/>
    </row>
    <row r="81312" spans="9:12" ht="15" x14ac:dyDescent="0.25">
      <c r="I81312"/>
      <c r="J81312"/>
      <c r="K81312"/>
      <c r="L81312"/>
    </row>
    <row r="81313" spans="9:12" ht="15" x14ac:dyDescent="0.25">
      <c r="I81313"/>
      <c r="J81313"/>
      <c r="K81313"/>
      <c r="L81313"/>
    </row>
    <row r="81314" spans="9:12" ht="15" x14ac:dyDescent="0.25">
      <c r="I81314"/>
      <c r="J81314"/>
      <c r="K81314"/>
      <c r="L81314"/>
    </row>
    <row r="81315" spans="9:12" ht="15" x14ac:dyDescent="0.25">
      <c r="I81315"/>
      <c r="J81315"/>
      <c r="K81315"/>
      <c r="L81315"/>
    </row>
    <row r="81316" spans="9:12" ht="15" x14ac:dyDescent="0.25">
      <c r="I81316"/>
      <c r="J81316"/>
      <c r="K81316"/>
      <c r="L81316"/>
    </row>
    <row r="81317" spans="9:12" ht="15" x14ac:dyDescent="0.25">
      <c r="I81317"/>
      <c r="J81317"/>
      <c r="K81317"/>
      <c r="L81317"/>
    </row>
    <row r="81318" spans="9:12" ht="15" x14ac:dyDescent="0.25">
      <c r="I81318"/>
      <c r="J81318"/>
      <c r="K81318"/>
      <c r="L81318"/>
    </row>
    <row r="81319" spans="9:12" ht="15" x14ac:dyDescent="0.25">
      <c r="I81319"/>
      <c r="J81319"/>
      <c r="K81319"/>
      <c r="L81319"/>
    </row>
    <row r="81320" spans="9:12" ht="15" x14ac:dyDescent="0.25">
      <c r="I81320"/>
      <c r="J81320"/>
      <c r="K81320"/>
      <c r="L81320"/>
    </row>
    <row r="81321" spans="9:12" ht="15" x14ac:dyDescent="0.25">
      <c r="I81321"/>
      <c r="J81321"/>
      <c r="K81321"/>
      <c r="L81321"/>
    </row>
    <row r="81322" spans="9:12" ht="15" x14ac:dyDescent="0.25">
      <c r="I81322"/>
      <c r="J81322"/>
      <c r="K81322"/>
      <c r="L81322"/>
    </row>
    <row r="81323" spans="9:12" ht="15" x14ac:dyDescent="0.25">
      <c r="I81323"/>
      <c r="J81323"/>
      <c r="K81323"/>
      <c r="L81323"/>
    </row>
    <row r="81324" spans="9:12" ht="15" x14ac:dyDescent="0.25">
      <c r="I81324"/>
      <c r="J81324"/>
      <c r="K81324"/>
      <c r="L81324"/>
    </row>
    <row r="81325" spans="9:12" ht="15" x14ac:dyDescent="0.25">
      <c r="I81325"/>
      <c r="J81325"/>
      <c r="K81325"/>
      <c r="L81325"/>
    </row>
    <row r="81326" spans="9:12" ht="15" x14ac:dyDescent="0.25">
      <c r="I81326"/>
      <c r="J81326"/>
      <c r="K81326"/>
      <c r="L81326"/>
    </row>
    <row r="81327" spans="9:12" ht="15" x14ac:dyDescent="0.25">
      <c r="I81327"/>
      <c r="J81327"/>
      <c r="K81327"/>
      <c r="L81327"/>
    </row>
    <row r="81328" spans="9:12" ht="15" x14ac:dyDescent="0.25">
      <c r="I81328"/>
      <c r="J81328"/>
      <c r="K81328"/>
      <c r="L81328"/>
    </row>
    <row r="81329" spans="9:12" ht="15" x14ac:dyDescent="0.25">
      <c r="I81329"/>
      <c r="J81329"/>
      <c r="K81329"/>
      <c r="L81329"/>
    </row>
    <row r="81330" spans="9:12" ht="15" x14ac:dyDescent="0.25">
      <c r="I81330"/>
      <c r="J81330"/>
      <c r="K81330"/>
      <c r="L81330"/>
    </row>
    <row r="81331" spans="9:12" ht="15" x14ac:dyDescent="0.25">
      <c r="I81331"/>
      <c r="J81331"/>
      <c r="K81331"/>
      <c r="L81331"/>
    </row>
    <row r="81332" spans="9:12" ht="15" x14ac:dyDescent="0.25">
      <c r="I81332"/>
      <c r="J81332"/>
      <c r="K81332"/>
      <c r="L81332"/>
    </row>
    <row r="81333" spans="9:12" ht="15" x14ac:dyDescent="0.25">
      <c r="I81333"/>
      <c r="J81333"/>
      <c r="K81333"/>
      <c r="L81333"/>
    </row>
    <row r="81334" spans="9:12" ht="15" x14ac:dyDescent="0.25">
      <c r="I81334"/>
      <c r="J81334"/>
      <c r="K81334"/>
      <c r="L81334"/>
    </row>
    <row r="81335" spans="9:12" ht="15" x14ac:dyDescent="0.25">
      <c r="I81335"/>
      <c r="J81335"/>
      <c r="K81335"/>
      <c r="L81335"/>
    </row>
    <row r="81336" spans="9:12" ht="15" x14ac:dyDescent="0.25">
      <c r="I81336"/>
      <c r="J81336"/>
      <c r="K81336"/>
      <c r="L81336"/>
    </row>
    <row r="81337" spans="9:12" ht="15" x14ac:dyDescent="0.25">
      <c r="I81337"/>
      <c r="J81337"/>
      <c r="K81337"/>
      <c r="L81337"/>
    </row>
    <row r="81338" spans="9:12" ht="15" x14ac:dyDescent="0.25">
      <c r="I81338"/>
      <c r="J81338"/>
      <c r="K81338"/>
      <c r="L81338"/>
    </row>
    <row r="81339" spans="9:12" ht="15" x14ac:dyDescent="0.25">
      <c r="I81339"/>
      <c r="J81339"/>
      <c r="K81339"/>
      <c r="L81339"/>
    </row>
    <row r="81340" spans="9:12" ht="15" x14ac:dyDescent="0.25">
      <c r="I81340"/>
      <c r="J81340"/>
      <c r="K81340"/>
      <c r="L81340"/>
    </row>
    <row r="81341" spans="9:12" ht="15" x14ac:dyDescent="0.25">
      <c r="I81341"/>
      <c r="J81341"/>
      <c r="K81341"/>
      <c r="L81341"/>
    </row>
    <row r="81342" spans="9:12" ht="15" x14ac:dyDescent="0.25">
      <c r="I81342"/>
      <c r="J81342"/>
      <c r="K81342"/>
      <c r="L81342"/>
    </row>
    <row r="81343" spans="9:12" ht="15" x14ac:dyDescent="0.25">
      <c r="I81343"/>
      <c r="J81343"/>
      <c r="K81343"/>
      <c r="L81343"/>
    </row>
    <row r="81344" spans="9:12" ht="15" x14ac:dyDescent="0.25">
      <c r="I81344"/>
      <c r="J81344"/>
      <c r="K81344"/>
      <c r="L81344"/>
    </row>
    <row r="81345" spans="9:12" ht="15" x14ac:dyDescent="0.25">
      <c r="I81345"/>
      <c r="J81345"/>
      <c r="K81345"/>
      <c r="L81345"/>
    </row>
    <row r="81346" spans="9:12" ht="15" x14ac:dyDescent="0.25">
      <c r="I81346"/>
      <c r="J81346"/>
      <c r="K81346"/>
      <c r="L81346"/>
    </row>
    <row r="81347" spans="9:12" ht="15" x14ac:dyDescent="0.25">
      <c r="I81347"/>
      <c r="J81347"/>
      <c r="K81347"/>
      <c r="L81347"/>
    </row>
    <row r="81348" spans="9:12" ht="15" x14ac:dyDescent="0.25">
      <c r="I81348"/>
      <c r="J81348"/>
      <c r="K81348"/>
      <c r="L81348"/>
    </row>
    <row r="81349" spans="9:12" ht="15" x14ac:dyDescent="0.25">
      <c r="I81349"/>
      <c r="J81349"/>
      <c r="K81349"/>
      <c r="L81349"/>
    </row>
    <row r="81350" spans="9:12" ht="15" x14ac:dyDescent="0.25">
      <c r="I81350"/>
      <c r="J81350"/>
      <c r="K81350"/>
      <c r="L81350"/>
    </row>
    <row r="81351" spans="9:12" ht="15" x14ac:dyDescent="0.25">
      <c r="I81351"/>
      <c r="J81351"/>
      <c r="K81351"/>
      <c r="L81351"/>
    </row>
    <row r="81352" spans="9:12" ht="15" x14ac:dyDescent="0.25">
      <c r="I81352"/>
      <c r="J81352"/>
      <c r="K81352"/>
      <c r="L81352"/>
    </row>
    <row r="81353" spans="9:12" ht="15" x14ac:dyDescent="0.25">
      <c r="I81353"/>
      <c r="J81353"/>
      <c r="K81353"/>
      <c r="L81353"/>
    </row>
    <row r="81354" spans="9:12" ht="15" x14ac:dyDescent="0.25">
      <c r="I81354"/>
      <c r="J81354"/>
      <c r="K81354"/>
      <c r="L81354"/>
    </row>
    <row r="81355" spans="9:12" ht="15" x14ac:dyDescent="0.25">
      <c r="I81355"/>
      <c r="J81355"/>
      <c r="K81355"/>
      <c r="L81355"/>
    </row>
    <row r="81356" spans="9:12" ht="15" x14ac:dyDescent="0.25">
      <c r="I81356"/>
      <c r="J81356"/>
      <c r="K81356"/>
      <c r="L81356"/>
    </row>
    <row r="81357" spans="9:12" ht="15" x14ac:dyDescent="0.25">
      <c r="I81357"/>
      <c r="J81357"/>
      <c r="K81357"/>
      <c r="L81357"/>
    </row>
    <row r="81358" spans="9:12" ht="15" x14ac:dyDescent="0.25">
      <c r="I81358"/>
      <c r="J81358"/>
      <c r="K81358"/>
      <c r="L81358"/>
    </row>
    <row r="81359" spans="9:12" ht="15" x14ac:dyDescent="0.25">
      <c r="I81359"/>
      <c r="J81359"/>
      <c r="K81359"/>
      <c r="L81359"/>
    </row>
    <row r="81360" spans="9:12" ht="15" x14ac:dyDescent="0.25">
      <c r="I81360"/>
      <c r="J81360"/>
      <c r="K81360"/>
      <c r="L81360"/>
    </row>
    <row r="81361" spans="9:12" ht="15" x14ac:dyDescent="0.25">
      <c r="I81361"/>
      <c r="J81361"/>
      <c r="K81361"/>
      <c r="L81361"/>
    </row>
    <row r="81362" spans="9:12" ht="15" x14ac:dyDescent="0.25">
      <c r="I81362"/>
      <c r="J81362"/>
      <c r="K81362"/>
      <c r="L81362"/>
    </row>
    <row r="81363" spans="9:12" ht="15" x14ac:dyDescent="0.25">
      <c r="I81363"/>
      <c r="J81363"/>
      <c r="K81363"/>
      <c r="L81363"/>
    </row>
    <row r="81364" spans="9:12" ht="15" x14ac:dyDescent="0.25">
      <c r="I81364"/>
      <c r="J81364"/>
      <c r="K81364"/>
      <c r="L81364"/>
    </row>
    <row r="81365" spans="9:12" ht="15" x14ac:dyDescent="0.25">
      <c r="I81365"/>
      <c r="J81365"/>
      <c r="K81365"/>
      <c r="L81365"/>
    </row>
    <row r="81366" spans="9:12" ht="15" x14ac:dyDescent="0.25">
      <c r="I81366"/>
      <c r="J81366"/>
      <c r="K81366"/>
      <c r="L81366"/>
    </row>
    <row r="81367" spans="9:12" ht="15" x14ac:dyDescent="0.25">
      <c r="I81367"/>
      <c r="J81367"/>
      <c r="K81367"/>
      <c r="L81367"/>
    </row>
    <row r="81368" spans="9:12" ht="15" x14ac:dyDescent="0.25">
      <c r="I81368"/>
      <c r="J81368"/>
      <c r="K81368"/>
      <c r="L81368"/>
    </row>
    <row r="81369" spans="9:12" ht="15" x14ac:dyDescent="0.25">
      <c r="I81369"/>
      <c r="J81369"/>
      <c r="K81369"/>
      <c r="L81369"/>
    </row>
    <row r="81370" spans="9:12" ht="15" x14ac:dyDescent="0.25">
      <c r="I81370"/>
      <c r="J81370"/>
      <c r="K81370"/>
      <c r="L81370"/>
    </row>
    <row r="81371" spans="9:12" ht="15" x14ac:dyDescent="0.25">
      <c r="I81371"/>
      <c r="J81371"/>
      <c r="K81371"/>
      <c r="L81371"/>
    </row>
    <row r="81372" spans="9:12" ht="15" x14ac:dyDescent="0.25">
      <c r="I81372"/>
      <c r="J81372"/>
      <c r="K81372"/>
      <c r="L81372"/>
    </row>
    <row r="81373" spans="9:12" ht="15" x14ac:dyDescent="0.25">
      <c r="I81373"/>
      <c r="J81373"/>
      <c r="K81373"/>
      <c r="L81373"/>
    </row>
    <row r="81374" spans="9:12" ht="15" x14ac:dyDescent="0.25">
      <c r="I81374"/>
      <c r="J81374"/>
      <c r="K81374"/>
      <c r="L81374"/>
    </row>
    <row r="81375" spans="9:12" ht="15" x14ac:dyDescent="0.25">
      <c r="I81375"/>
      <c r="J81375"/>
      <c r="K81375"/>
      <c r="L81375"/>
    </row>
    <row r="81376" spans="9:12" ht="15" x14ac:dyDescent="0.25">
      <c r="I81376"/>
      <c r="J81376"/>
      <c r="K81376"/>
      <c r="L81376"/>
    </row>
    <row r="81377" spans="9:12" ht="15" x14ac:dyDescent="0.25">
      <c r="I81377"/>
      <c r="J81377"/>
      <c r="K81377"/>
      <c r="L81377"/>
    </row>
    <row r="81378" spans="9:12" ht="15" x14ac:dyDescent="0.25">
      <c r="I81378"/>
      <c r="J81378"/>
      <c r="K81378"/>
      <c r="L81378"/>
    </row>
    <row r="81379" spans="9:12" ht="15" x14ac:dyDescent="0.25">
      <c r="I81379"/>
      <c r="J81379"/>
      <c r="K81379"/>
      <c r="L81379"/>
    </row>
    <row r="81380" spans="9:12" ht="15" x14ac:dyDescent="0.25">
      <c r="I81380"/>
      <c r="J81380"/>
      <c r="K81380"/>
      <c r="L81380"/>
    </row>
    <row r="81381" spans="9:12" ht="15" x14ac:dyDescent="0.25">
      <c r="I81381"/>
      <c r="J81381"/>
      <c r="K81381"/>
      <c r="L81381"/>
    </row>
    <row r="81382" spans="9:12" ht="15" x14ac:dyDescent="0.25">
      <c r="I81382"/>
      <c r="J81382"/>
      <c r="K81382"/>
      <c r="L81382"/>
    </row>
    <row r="81383" spans="9:12" ht="15" x14ac:dyDescent="0.25">
      <c r="I81383"/>
      <c r="J81383"/>
      <c r="K81383"/>
      <c r="L81383"/>
    </row>
    <row r="81384" spans="9:12" ht="15" x14ac:dyDescent="0.25">
      <c r="I81384"/>
      <c r="J81384"/>
      <c r="K81384"/>
      <c r="L81384"/>
    </row>
    <row r="81385" spans="9:12" ht="15" x14ac:dyDescent="0.25">
      <c r="I81385"/>
      <c r="J81385"/>
      <c r="K81385"/>
      <c r="L81385"/>
    </row>
    <row r="81386" spans="9:12" ht="15" x14ac:dyDescent="0.25">
      <c r="I81386"/>
      <c r="J81386"/>
      <c r="K81386"/>
      <c r="L81386"/>
    </row>
    <row r="81387" spans="9:12" ht="15" x14ac:dyDescent="0.25">
      <c r="I81387"/>
      <c r="J81387"/>
      <c r="K81387"/>
      <c r="L81387"/>
    </row>
    <row r="81388" spans="9:12" ht="15" x14ac:dyDescent="0.25">
      <c r="I81388"/>
      <c r="J81388"/>
      <c r="K81388"/>
      <c r="L81388"/>
    </row>
    <row r="81389" spans="9:12" ht="15" x14ac:dyDescent="0.25">
      <c r="I81389"/>
      <c r="J81389"/>
      <c r="K81389"/>
      <c r="L81389"/>
    </row>
    <row r="81390" spans="9:12" ht="15" x14ac:dyDescent="0.25">
      <c r="I81390"/>
      <c r="J81390"/>
      <c r="K81390"/>
      <c r="L81390"/>
    </row>
    <row r="81391" spans="9:12" ht="15" x14ac:dyDescent="0.25">
      <c r="I81391"/>
      <c r="J81391"/>
      <c r="K81391"/>
      <c r="L81391"/>
    </row>
    <row r="81392" spans="9:12" ht="15" x14ac:dyDescent="0.25">
      <c r="I81392"/>
      <c r="J81392"/>
      <c r="K81392"/>
      <c r="L81392"/>
    </row>
    <row r="81393" spans="9:12" ht="15" x14ac:dyDescent="0.25">
      <c r="I81393"/>
      <c r="J81393"/>
      <c r="K81393"/>
      <c r="L81393"/>
    </row>
    <row r="81394" spans="9:12" ht="15" x14ac:dyDescent="0.25">
      <c r="I81394"/>
      <c r="J81394"/>
      <c r="K81394"/>
      <c r="L81394"/>
    </row>
    <row r="81395" spans="9:12" ht="15" x14ac:dyDescent="0.25">
      <c r="I81395"/>
      <c r="J81395"/>
      <c r="K81395"/>
      <c r="L81395"/>
    </row>
    <row r="81396" spans="9:12" ht="15" x14ac:dyDescent="0.25">
      <c r="I81396"/>
      <c r="J81396"/>
      <c r="K81396"/>
      <c r="L81396"/>
    </row>
    <row r="81397" spans="9:12" ht="15" x14ac:dyDescent="0.25">
      <c r="I81397"/>
      <c r="J81397"/>
      <c r="K81397"/>
      <c r="L81397"/>
    </row>
    <row r="81398" spans="9:12" ht="15" x14ac:dyDescent="0.25">
      <c r="I81398"/>
      <c r="J81398"/>
      <c r="K81398"/>
      <c r="L81398"/>
    </row>
    <row r="81399" spans="9:12" ht="15" x14ac:dyDescent="0.25">
      <c r="I81399"/>
      <c r="J81399"/>
      <c r="K81399"/>
      <c r="L81399"/>
    </row>
    <row r="81400" spans="9:12" ht="15" x14ac:dyDescent="0.25">
      <c r="I81400"/>
      <c r="J81400"/>
      <c r="K81400"/>
      <c r="L81400"/>
    </row>
    <row r="81401" spans="9:12" ht="15" x14ac:dyDescent="0.25">
      <c r="I81401"/>
      <c r="J81401"/>
      <c r="K81401"/>
      <c r="L81401"/>
    </row>
    <row r="81402" spans="9:12" ht="15" x14ac:dyDescent="0.25">
      <c r="I81402"/>
      <c r="J81402"/>
      <c r="K81402"/>
      <c r="L81402"/>
    </row>
    <row r="81403" spans="9:12" ht="15" x14ac:dyDescent="0.25">
      <c r="I81403"/>
      <c r="J81403"/>
      <c r="K81403"/>
      <c r="L81403"/>
    </row>
    <row r="81404" spans="9:12" ht="15" x14ac:dyDescent="0.25">
      <c r="I81404"/>
      <c r="J81404"/>
      <c r="K81404"/>
      <c r="L81404"/>
    </row>
    <row r="81405" spans="9:12" ht="15" x14ac:dyDescent="0.25">
      <c r="I81405"/>
      <c r="J81405"/>
      <c r="K81405"/>
      <c r="L81405"/>
    </row>
    <row r="81406" spans="9:12" ht="15" x14ac:dyDescent="0.25">
      <c r="I81406"/>
      <c r="J81406"/>
      <c r="K81406"/>
      <c r="L81406"/>
    </row>
    <row r="81407" spans="9:12" ht="15" x14ac:dyDescent="0.25">
      <c r="I81407"/>
      <c r="J81407"/>
      <c r="K81407"/>
      <c r="L81407"/>
    </row>
    <row r="81408" spans="9:12" ht="15" x14ac:dyDescent="0.25">
      <c r="I81408"/>
      <c r="J81408"/>
      <c r="K81408"/>
      <c r="L81408"/>
    </row>
    <row r="81409" spans="9:12" ht="15" x14ac:dyDescent="0.25">
      <c r="I81409"/>
      <c r="J81409"/>
      <c r="K81409"/>
      <c r="L81409"/>
    </row>
    <row r="81410" spans="9:12" ht="15" x14ac:dyDescent="0.25">
      <c r="I81410"/>
      <c r="J81410"/>
      <c r="K81410"/>
      <c r="L81410"/>
    </row>
    <row r="81411" spans="9:12" ht="15" x14ac:dyDescent="0.25">
      <c r="I81411"/>
      <c r="J81411"/>
      <c r="K81411"/>
      <c r="L81411"/>
    </row>
    <row r="81412" spans="9:12" ht="15" x14ac:dyDescent="0.25">
      <c r="I81412"/>
      <c r="J81412"/>
      <c r="K81412"/>
      <c r="L81412"/>
    </row>
    <row r="81413" spans="9:12" ht="15" x14ac:dyDescent="0.25">
      <c r="I81413"/>
      <c r="J81413"/>
      <c r="K81413"/>
      <c r="L81413"/>
    </row>
    <row r="81414" spans="9:12" ht="15" x14ac:dyDescent="0.25">
      <c r="I81414"/>
      <c r="J81414"/>
      <c r="K81414"/>
      <c r="L81414"/>
    </row>
    <row r="81415" spans="9:12" ht="15" x14ac:dyDescent="0.25">
      <c r="I81415"/>
      <c r="J81415"/>
      <c r="K81415"/>
      <c r="L81415"/>
    </row>
    <row r="81416" spans="9:12" ht="15" x14ac:dyDescent="0.25">
      <c r="I81416"/>
      <c r="J81416"/>
      <c r="K81416"/>
      <c r="L81416"/>
    </row>
    <row r="81417" spans="9:12" ht="15" x14ac:dyDescent="0.25">
      <c r="I81417"/>
      <c r="J81417"/>
      <c r="K81417"/>
      <c r="L81417"/>
    </row>
    <row r="81418" spans="9:12" ht="15" x14ac:dyDescent="0.25">
      <c r="I81418"/>
      <c r="J81418"/>
      <c r="K81418"/>
      <c r="L81418"/>
    </row>
    <row r="81419" spans="9:12" ht="15" x14ac:dyDescent="0.25">
      <c r="I81419"/>
      <c r="J81419"/>
      <c r="K81419"/>
      <c r="L81419"/>
    </row>
    <row r="81420" spans="9:12" ht="15" x14ac:dyDescent="0.25">
      <c r="I81420"/>
      <c r="J81420"/>
      <c r="K81420"/>
      <c r="L81420"/>
    </row>
    <row r="81421" spans="9:12" ht="15" x14ac:dyDescent="0.25">
      <c r="I81421"/>
      <c r="J81421"/>
      <c r="K81421"/>
      <c r="L81421"/>
    </row>
    <row r="81422" spans="9:12" ht="15" x14ac:dyDescent="0.25">
      <c r="I81422"/>
      <c r="J81422"/>
      <c r="K81422"/>
      <c r="L81422"/>
    </row>
    <row r="81423" spans="9:12" ht="15" x14ac:dyDescent="0.25">
      <c r="I81423"/>
      <c r="J81423"/>
      <c r="K81423"/>
      <c r="L81423"/>
    </row>
    <row r="81424" spans="9:12" ht="15" x14ac:dyDescent="0.25">
      <c r="I81424"/>
      <c r="J81424"/>
      <c r="K81424"/>
      <c r="L81424"/>
    </row>
    <row r="81425" spans="9:12" ht="15" x14ac:dyDescent="0.25">
      <c r="I81425"/>
      <c r="J81425"/>
      <c r="K81425"/>
      <c r="L81425"/>
    </row>
    <row r="81426" spans="9:12" ht="15" x14ac:dyDescent="0.25">
      <c r="I81426"/>
      <c r="J81426"/>
      <c r="K81426"/>
      <c r="L81426"/>
    </row>
    <row r="81427" spans="9:12" ht="15" x14ac:dyDescent="0.25">
      <c r="I81427"/>
      <c r="J81427"/>
      <c r="K81427"/>
      <c r="L81427"/>
    </row>
    <row r="81428" spans="9:12" ht="15" x14ac:dyDescent="0.25">
      <c r="I81428"/>
      <c r="J81428"/>
      <c r="K81428"/>
      <c r="L81428"/>
    </row>
    <row r="81429" spans="9:12" ht="15" x14ac:dyDescent="0.25">
      <c r="I81429"/>
      <c r="J81429"/>
      <c r="K81429"/>
      <c r="L81429"/>
    </row>
    <row r="81430" spans="9:12" ht="15" x14ac:dyDescent="0.25">
      <c r="I81430"/>
      <c r="J81430"/>
      <c r="K81430"/>
      <c r="L81430"/>
    </row>
    <row r="81431" spans="9:12" ht="15" x14ac:dyDescent="0.25">
      <c r="I81431"/>
      <c r="J81431"/>
      <c r="K81431"/>
      <c r="L81431"/>
    </row>
    <row r="81432" spans="9:12" ht="15" x14ac:dyDescent="0.25">
      <c r="I81432"/>
      <c r="J81432"/>
      <c r="K81432"/>
      <c r="L81432"/>
    </row>
    <row r="81433" spans="9:12" ht="15" x14ac:dyDescent="0.25">
      <c r="I81433"/>
      <c r="J81433"/>
      <c r="K81433"/>
      <c r="L81433"/>
    </row>
    <row r="81434" spans="9:12" ht="15" x14ac:dyDescent="0.25">
      <c r="I81434"/>
      <c r="J81434"/>
      <c r="K81434"/>
      <c r="L81434"/>
    </row>
    <row r="81435" spans="9:12" ht="15" x14ac:dyDescent="0.25">
      <c r="I81435"/>
      <c r="J81435"/>
      <c r="K81435"/>
      <c r="L81435"/>
    </row>
    <row r="81436" spans="9:12" ht="15" x14ac:dyDescent="0.25">
      <c r="I81436"/>
      <c r="J81436"/>
      <c r="K81436"/>
      <c r="L81436"/>
    </row>
    <row r="81437" spans="9:12" ht="15" x14ac:dyDescent="0.25">
      <c r="I81437"/>
      <c r="J81437"/>
      <c r="K81437"/>
      <c r="L81437"/>
    </row>
    <row r="81438" spans="9:12" ht="15" x14ac:dyDescent="0.25">
      <c r="I81438"/>
      <c r="J81438"/>
      <c r="K81438"/>
      <c r="L81438"/>
    </row>
    <row r="81439" spans="9:12" ht="15" x14ac:dyDescent="0.25">
      <c r="I81439"/>
      <c r="J81439"/>
      <c r="K81439"/>
      <c r="L81439"/>
    </row>
    <row r="81440" spans="9:12" ht="15" x14ac:dyDescent="0.25">
      <c r="I81440"/>
      <c r="J81440"/>
      <c r="K81440"/>
      <c r="L81440"/>
    </row>
    <row r="81441" spans="9:12" ht="15" x14ac:dyDescent="0.25">
      <c r="I81441"/>
      <c r="J81441"/>
      <c r="K81441"/>
      <c r="L81441"/>
    </row>
    <row r="81442" spans="9:12" ht="15" x14ac:dyDescent="0.25">
      <c r="I81442"/>
      <c r="J81442"/>
      <c r="K81442"/>
      <c r="L81442"/>
    </row>
    <row r="81443" spans="9:12" ht="15" x14ac:dyDescent="0.25">
      <c r="I81443"/>
      <c r="J81443"/>
      <c r="K81443"/>
      <c r="L81443"/>
    </row>
    <row r="81444" spans="9:12" ht="15" x14ac:dyDescent="0.25">
      <c r="I81444"/>
      <c r="J81444"/>
      <c r="K81444"/>
      <c r="L81444"/>
    </row>
    <row r="81445" spans="9:12" ht="15" x14ac:dyDescent="0.25">
      <c r="I81445"/>
      <c r="J81445"/>
      <c r="K81445"/>
      <c r="L81445"/>
    </row>
    <row r="81446" spans="9:12" ht="15" x14ac:dyDescent="0.25">
      <c r="I81446"/>
      <c r="J81446"/>
      <c r="K81446"/>
      <c r="L81446"/>
    </row>
    <row r="81447" spans="9:12" ht="15" x14ac:dyDescent="0.25">
      <c r="I81447"/>
      <c r="J81447"/>
      <c r="K81447"/>
      <c r="L81447"/>
    </row>
    <row r="81448" spans="9:12" ht="15" x14ac:dyDescent="0.25">
      <c r="I81448"/>
      <c r="J81448"/>
      <c r="K81448"/>
      <c r="L81448"/>
    </row>
    <row r="81449" spans="9:12" ht="15" x14ac:dyDescent="0.25">
      <c r="I81449"/>
      <c r="J81449"/>
      <c r="K81449"/>
      <c r="L81449"/>
    </row>
    <row r="81450" spans="9:12" ht="15" x14ac:dyDescent="0.25">
      <c r="I81450"/>
      <c r="J81450"/>
      <c r="K81450"/>
      <c r="L81450"/>
    </row>
    <row r="81451" spans="9:12" ht="15" x14ac:dyDescent="0.25">
      <c r="I81451"/>
      <c r="J81451"/>
      <c r="K81451"/>
      <c r="L81451"/>
    </row>
    <row r="81452" spans="9:12" ht="15" x14ac:dyDescent="0.25">
      <c r="I81452"/>
      <c r="J81452"/>
      <c r="K81452"/>
      <c r="L81452"/>
    </row>
    <row r="81453" spans="9:12" ht="15" x14ac:dyDescent="0.25">
      <c r="I81453"/>
      <c r="J81453"/>
      <c r="K81453"/>
      <c r="L81453"/>
    </row>
    <row r="81454" spans="9:12" ht="15" x14ac:dyDescent="0.25">
      <c r="I81454"/>
      <c r="J81454"/>
      <c r="K81454"/>
      <c r="L81454"/>
    </row>
    <row r="81455" spans="9:12" ht="15" x14ac:dyDescent="0.25">
      <c r="I81455"/>
      <c r="J81455"/>
      <c r="K81455"/>
      <c r="L81455"/>
    </row>
    <row r="81456" spans="9:12" ht="15" x14ac:dyDescent="0.25">
      <c r="I81456"/>
      <c r="J81456"/>
      <c r="K81456"/>
      <c r="L81456"/>
    </row>
    <row r="81457" spans="9:12" ht="15" x14ac:dyDescent="0.25">
      <c r="I81457"/>
      <c r="J81457"/>
      <c r="K81457"/>
      <c r="L81457"/>
    </row>
    <row r="81458" spans="9:12" ht="15" x14ac:dyDescent="0.25">
      <c r="I81458"/>
      <c r="J81458"/>
      <c r="K81458"/>
      <c r="L81458"/>
    </row>
    <row r="81459" spans="9:12" ht="15" x14ac:dyDescent="0.25">
      <c r="I81459"/>
      <c r="J81459"/>
      <c r="K81459"/>
      <c r="L81459"/>
    </row>
    <row r="81460" spans="9:12" ht="15" x14ac:dyDescent="0.25">
      <c r="I81460"/>
      <c r="J81460"/>
      <c r="K81460"/>
      <c r="L81460"/>
    </row>
    <row r="81461" spans="9:12" ht="15" x14ac:dyDescent="0.25">
      <c r="I81461"/>
      <c r="J81461"/>
      <c r="K81461"/>
      <c r="L81461"/>
    </row>
    <row r="81462" spans="9:12" ht="15" x14ac:dyDescent="0.25">
      <c r="I81462"/>
      <c r="J81462"/>
      <c r="K81462"/>
      <c r="L81462"/>
    </row>
    <row r="81463" spans="9:12" ht="15" x14ac:dyDescent="0.25">
      <c r="I81463"/>
      <c r="J81463"/>
      <c r="K81463"/>
      <c r="L81463"/>
    </row>
    <row r="81464" spans="9:12" ht="15" x14ac:dyDescent="0.25">
      <c r="I81464"/>
      <c r="J81464"/>
      <c r="K81464"/>
      <c r="L81464"/>
    </row>
    <row r="81465" spans="9:12" ht="15" x14ac:dyDescent="0.25">
      <c r="I81465"/>
      <c r="J81465"/>
      <c r="K81465"/>
      <c r="L81465"/>
    </row>
    <row r="81466" spans="9:12" ht="15" x14ac:dyDescent="0.25">
      <c r="I81466"/>
      <c r="J81466"/>
      <c r="K81466"/>
      <c r="L81466"/>
    </row>
    <row r="81467" spans="9:12" ht="15" x14ac:dyDescent="0.25">
      <c r="I81467"/>
      <c r="J81467"/>
      <c r="K81467"/>
      <c r="L81467"/>
    </row>
    <row r="81468" spans="9:12" ht="15" x14ac:dyDescent="0.25">
      <c r="I81468"/>
      <c r="J81468"/>
      <c r="K81468"/>
      <c r="L81468"/>
    </row>
    <row r="81469" spans="9:12" ht="15" x14ac:dyDescent="0.25">
      <c r="I81469"/>
      <c r="J81469"/>
      <c r="K81469"/>
      <c r="L81469"/>
    </row>
    <row r="81470" spans="9:12" ht="15" x14ac:dyDescent="0.25">
      <c r="I81470"/>
      <c r="J81470"/>
      <c r="K81470"/>
      <c r="L81470"/>
    </row>
    <row r="81471" spans="9:12" ht="15" x14ac:dyDescent="0.25">
      <c r="I81471"/>
      <c r="J81471"/>
      <c r="K81471"/>
      <c r="L81471"/>
    </row>
    <row r="81472" spans="9:12" ht="15" x14ac:dyDescent="0.25">
      <c r="I81472"/>
      <c r="J81472"/>
      <c r="K81472"/>
      <c r="L81472"/>
    </row>
    <row r="81473" spans="9:12" ht="15" x14ac:dyDescent="0.25">
      <c r="I81473"/>
      <c r="J81473"/>
      <c r="K81473"/>
      <c r="L81473"/>
    </row>
    <row r="81474" spans="9:12" ht="15" x14ac:dyDescent="0.25">
      <c r="I81474"/>
      <c r="J81474"/>
      <c r="K81474"/>
      <c r="L81474"/>
    </row>
    <row r="81475" spans="9:12" ht="15" x14ac:dyDescent="0.25">
      <c r="I81475"/>
      <c r="J81475"/>
      <c r="K81475"/>
      <c r="L81475"/>
    </row>
    <row r="81476" spans="9:12" ht="15" x14ac:dyDescent="0.25">
      <c r="I81476"/>
      <c r="J81476"/>
      <c r="K81476"/>
      <c r="L81476"/>
    </row>
    <row r="81477" spans="9:12" ht="15" x14ac:dyDescent="0.25">
      <c r="I81477"/>
      <c r="J81477"/>
      <c r="K81477"/>
      <c r="L81477"/>
    </row>
    <row r="81478" spans="9:12" ht="15" x14ac:dyDescent="0.25">
      <c r="I81478"/>
      <c r="J81478"/>
      <c r="K81478"/>
      <c r="L81478"/>
    </row>
    <row r="81479" spans="9:12" ht="15" x14ac:dyDescent="0.25">
      <c r="I81479"/>
      <c r="J81479"/>
      <c r="K81479"/>
      <c r="L81479"/>
    </row>
    <row r="81480" spans="9:12" ht="15" x14ac:dyDescent="0.25">
      <c r="I81480"/>
      <c r="J81480"/>
      <c r="K81480"/>
      <c r="L81480"/>
    </row>
    <row r="81481" spans="9:12" ht="15" x14ac:dyDescent="0.25">
      <c r="I81481"/>
      <c r="J81481"/>
      <c r="K81481"/>
      <c r="L81481"/>
    </row>
    <row r="81482" spans="9:12" ht="15" x14ac:dyDescent="0.25">
      <c r="I81482"/>
      <c r="J81482"/>
      <c r="K81482"/>
      <c r="L81482"/>
    </row>
    <row r="81483" spans="9:12" ht="15" x14ac:dyDescent="0.25">
      <c r="I81483"/>
      <c r="J81483"/>
      <c r="K81483"/>
      <c r="L81483"/>
    </row>
    <row r="81484" spans="9:12" ht="15" x14ac:dyDescent="0.25">
      <c r="I81484"/>
      <c r="J81484"/>
      <c r="K81484"/>
      <c r="L81484"/>
    </row>
    <row r="81485" spans="9:12" ht="15" x14ac:dyDescent="0.25">
      <c r="I81485"/>
      <c r="J81485"/>
      <c r="K81485"/>
      <c r="L81485"/>
    </row>
    <row r="81486" spans="9:12" ht="15" x14ac:dyDescent="0.25">
      <c r="I81486"/>
      <c r="J81486"/>
      <c r="K81486"/>
      <c r="L81486"/>
    </row>
    <row r="81487" spans="9:12" ht="15" x14ac:dyDescent="0.25">
      <c r="I81487"/>
      <c r="J81487"/>
      <c r="K81487"/>
      <c r="L81487"/>
    </row>
    <row r="81488" spans="9:12" ht="15" x14ac:dyDescent="0.25">
      <c r="I81488"/>
      <c r="J81488"/>
      <c r="K81488"/>
      <c r="L81488"/>
    </row>
    <row r="81489" spans="9:12" ht="15" x14ac:dyDescent="0.25">
      <c r="I81489"/>
      <c r="J81489"/>
      <c r="K81489"/>
      <c r="L81489"/>
    </row>
    <row r="81490" spans="9:12" ht="15" x14ac:dyDescent="0.25">
      <c r="I81490"/>
      <c r="J81490"/>
      <c r="K81490"/>
      <c r="L81490"/>
    </row>
    <row r="81491" spans="9:12" ht="15" x14ac:dyDescent="0.25">
      <c r="I81491"/>
      <c r="J81491"/>
      <c r="K81491"/>
      <c r="L81491"/>
    </row>
    <row r="81492" spans="9:12" ht="15" x14ac:dyDescent="0.25">
      <c r="I81492"/>
      <c r="J81492"/>
      <c r="K81492"/>
      <c r="L81492"/>
    </row>
    <row r="81493" spans="9:12" ht="15" x14ac:dyDescent="0.25">
      <c r="I81493"/>
      <c r="J81493"/>
      <c r="K81493"/>
      <c r="L81493"/>
    </row>
    <row r="81494" spans="9:12" ht="15" x14ac:dyDescent="0.25">
      <c r="I81494"/>
      <c r="J81494"/>
      <c r="K81494"/>
      <c r="L81494"/>
    </row>
    <row r="81495" spans="9:12" ht="15" x14ac:dyDescent="0.25">
      <c r="I81495"/>
      <c r="J81495"/>
      <c r="K81495"/>
      <c r="L81495"/>
    </row>
    <row r="81496" spans="9:12" ht="15" x14ac:dyDescent="0.25">
      <c r="I81496"/>
      <c r="J81496"/>
      <c r="K81496"/>
      <c r="L81496"/>
    </row>
    <row r="81497" spans="9:12" ht="15" x14ac:dyDescent="0.25">
      <c r="I81497"/>
      <c r="J81497"/>
      <c r="K81497"/>
      <c r="L81497"/>
    </row>
    <row r="81498" spans="9:12" ht="15" x14ac:dyDescent="0.25">
      <c r="I81498"/>
      <c r="J81498"/>
      <c r="K81498"/>
      <c r="L81498"/>
    </row>
    <row r="81499" spans="9:12" ht="15" x14ac:dyDescent="0.25">
      <c r="I81499"/>
      <c r="J81499"/>
      <c r="K81499"/>
      <c r="L81499"/>
    </row>
    <row r="81500" spans="9:12" ht="15" x14ac:dyDescent="0.25">
      <c r="I81500"/>
      <c r="J81500"/>
      <c r="K81500"/>
      <c r="L81500"/>
    </row>
    <row r="81501" spans="9:12" ht="15" x14ac:dyDescent="0.25">
      <c r="I81501"/>
      <c r="J81501"/>
      <c r="K81501"/>
      <c r="L81501"/>
    </row>
    <row r="81502" spans="9:12" ht="15" x14ac:dyDescent="0.25">
      <c r="I81502"/>
      <c r="J81502"/>
      <c r="K81502"/>
      <c r="L81502"/>
    </row>
    <row r="81503" spans="9:12" ht="15" x14ac:dyDescent="0.25">
      <c r="I81503"/>
      <c r="J81503"/>
      <c r="K81503"/>
      <c r="L81503"/>
    </row>
    <row r="81504" spans="9:12" ht="15" x14ac:dyDescent="0.25">
      <c r="I81504"/>
      <c r="J81504"/>
      <c r="K81504"/>
      <c r="L81504"/>
    </row>
    <row r="81505" spans="9:12" ht="15" x14ac:dyDescent="0.25">
      <c r="I81505"/>
      <c r="J81505"/>
      <c r="K81505"/>
      <c r="L81505"/>
    </row>
    <row r="81506" spans="9:12" ht="15" x14ac:dyDescent="0.25">
      <c r="I81506"/>
      <c r="J81506"/>
      <c r="K81506"/>
      <c r="L81506"/>
    </row>
    <row r="81507" spans="9:12" ht="15" x14ac:dyDescent="0.25">
      <c r="I81507"/>
      <c r="J81507"/>
      <c r="K81507"/>
      <c r="L81507"/>
    </row>
    <row r="81508" spans="9:12" ht="15" x14ac:dyDescent="0.25">
      <c r="I81508"/>
      <c r="J81508"/>
      <c r="K81508"/>
      <c r="L81508"/>
    </row>
    <row r="81509" spans="9:12" ht="15" x14ac:dyDescent="0.25">
      <c r="I81509"/>
      <c r="J81509"/>
      <c r="K81509"/>
      <c r="L81509"/>
    </row>
    <row r="81510" spans="9:12" ht="15" x14ac:dyDescent="0.25">
      <c r="I81510"/>
      <c r="J81510"/>
      <c r="K81510"/>
      <c r="L81510"/>
    </row>
    <row r="81511" spans="9:12" ht="15" x14ac:dyDescent="0.25">
      <c r="I81511"/>
      <c r="J81511"/>
      <c r="K81511"/>
      <c r="L81511"/>
    </row>
    <row r="81512" spans="9:12" ht="15" x14ac:dyDescent="0.25">
      <c r="I81512"/>
      <c r="J81512"/>
      <c r="K81512"/>
      <c r="L81512"/>
    </row>
    <row r="81513" spans="9:12" ht="15" x14ac:dyDescent="0.25">
      <c r="I81513"/>
      <c r="J81513"/>
      <c r="K81513"/>
      <c r="L81513"/>
    </row>
    <row r="81514" spans="9:12" ht="15" x14ac:dyDescent="0.25">
      <c r="I81514"/>
      <c r="J81514"/>
      <c r="K81514"/>
      <c r="L81514"/>
    </row>
    <row r="81515" spans="9:12" ht="15" x14ac:dyDescent="0.25">
      <c r="I81515"/>
      <c r="J81515"/>
      <c r="K81515"/>
      <c r="L81515"/>
    </row>
    <row r="81516" spans="9:12" ht="15" x14ac:dyDescent="0.25">
      <c r="I81516"/>
      <c r="J81516"/>
      <c r="K81516"/>
      <c r="L81516"/>
    </row>
    <row r="81517" spans="9:12" ht="15" x14ac:dyDescent="0.25">
      <c r="I81517"/>
      <c r="J81517"/>
      <c r="K81517"/>
      <c r="L81517"/>
    </row>
    <row r="81518" spans="9:12" ht="15" x14ac:dyDescent="0.25">
      <c r="I81518"/>
      <c r="J81518"/>
      <c r="K81518"/>
      <c r="L81518"/>
    </row>
    <row r="81519" spans="9:12" ht="15" x14ac:dyDescent="0.25">
      <c r="I81519"/>
      <c r="J81519"/>
      <c r="K81519"/>
      <c r="L81519"/>
    </row>
    <row r="81520" spans="9:12" ht="15" x14ac:dyDescent="0.25">
      <c r="I81520"/>
      <c r="J81520"/>
      <c r="K81520"/>
      <c r="L81520"/>
    </row>
    <row r="81521" spans="9:12" ht="15" x14ac:dyDescent="0.25">
      <c r="I81521"/>
      <c r="J81521"/>
      <c r="K81521"/>
      <c r="L81521"/>
    </row>
    <row r="81522" spans="9:12" ht="15" x14ac:dyDescent="0.25">
      <c r="I81522"/>
      <c r="J81522"/>
      <c r="K81522"/>
      <c r="L81522"/>
    </row>
    <row r="81523" spans="9:12" ht="15" x14ac:dyDescent="0.25">
      <c r="I81523"/>
      <c r="J81523"/>
      <c r="K81523"/>
      <c r="L81523"/>
    </row>
    <row r="81524" spans="9:12" ht="15" x14ac:dyDescent="0.25">
      <c r="I81524"/>
      <c r="J81524"/>
      <c r="K81524"/>
      <c r="L81524"/>
    </row>
    <row r="81525" spans="9:12" ht="15" x14ac:dyDescent="0.25">
      <c r="I81525"/>
      <c r="J81525"/>
      <c r="K81525"/>
      <c r="L81525"/>
    </row>
    <row r="81526" spans="9:12" ht="15" x14ac:dyDescent="0.25">
      <c r="I81526"/>
      <c r="J81526"/>
      <c r="K81526"/>
      <c r="L81526"/>
    </row>
    <row r="81527" spans="9:12" ht="15" x14ac:dyDescent="0.25">
      <c r="I81527"/>
      <c r="J81527"/>
      <c r="K81527"/>
      <c r="L81527"/>
    </row>
    <row r="81528" spans="9:12" ht="15" x14ac:dyDescent="0.25">
      <c r="I81528"/>
      <c r="J81528"/>
      <c r="K81528"/>
      <c r="L81528"/>
    </row>
    <row r="81529" spans="9:12" ht="15" x14ac:dyDescent="0.25">
      <c r="I81529"/>
      <c r="J81529"/>
      <c r="K81529"/>
      <c r="L81529"/>
    </row>
    <row r="81530" spans="9:12" ht="15" x14ac:dyDescent="0.25">
      <c r="I81530"/>
      <c r="J81530"/>
      <c r="K81530"/>
      <c r="L81530"/>
    </row>
    <row r="81531" spans="9:12" ht="15" x14ac:dyDescent="0.25">
      <c r="I81531"/>
      <c r="J81531"/>
      <c r="K81531"/>
      <c r="L81531"/>
    </row>
    <row r="81532" spans="9:12" ht="15" x14ac:dyDescent="0.25">
      <c r="I81532"/>
      <c r="J81532"/>
      <c r="K81532"/>
      <c r="L81532"/>
    </row>
    <row r="81533" spans="9:12" ht="15" x14ac:dyDescent="0.25">
      <c r="I81533"/>
      <c r="J81533"/>
      <c r="K81533"/>
      <c r="L81533"/>
    </row>
    <row r="81534" spans="9:12" ht="15" x14ac:dyDescent="0.25">
      <c r="I81534"/>
      <c r="J81534"/>
      <c r="K81534"/>
      <c r="L81534"/>
    </row>
    <row r="81535" spans="9:12" ht="15" x14ac:dyDescent="0.25">
      <c r="I81535"/>
      <c r="J81535"/>
      <c r="K81535"/>
      <c r="L81535"/>
    </row>
    <row r="81536" spans="9:12" ht="15" x14ac:dyDescent="0.25">
      <c r="I81536"/>
      <c r="J81536"/>
      <c r="K81536"/>
      <c r="L81536"/>
    </row>
    <row r="81537" spans="9:12" ht="15" x14ac:dyDescent="0.25">
      <c r="I81537"/>
      <c r="J81537"/>
      <c r="K81537"/>
      <c r="L81537"/>
    </row>
    <row r="81538" spans="9:12" ht="15" x14ac:dyDescent="0.25">
      <c r="I81538"/>
      <c r="J81538"/>
      <c r="K81538"/>
      <c r="L81538"/>
    </row>
    <row r="81539" spans="9:12" ht="15" x14ac:dyDescent="0.25">
      <c r="I81539"/>
      <c r="J81539"/>
      <c r="K81539"/>
      <c r="L81539"/>
    </row>
    <row r="81540" spans="9:12" ht="15" x14ac:dyDescent="0.25">
      <c r="I81540"/>
      <c r="J81540"/>
      <c r="K81540"/>
      <c r="L81540"/>
    </row>
    <row r="81541" spans="9:12" ht="15" x14ac:dyDescent="0.25">
      <c r="I81541"/>
      <c r="J81541"/>
      <c r="K81541"/>
      <c r="L81541"/>
    </row>
    <row r="81542" spans="9:12" ht="15" x14ac:dyDescent="0.25">
      <c r="I81542"/>
      <c r="J81542"/>
      <c r="K81542"/>
      <c r="L81542"/>
    </row>
    <row r="81543" spans="9:12" ht="15" x14ac:dyDescent="0.25">
      <c r="I81543"/>
      <c r="J81543"/>
      <c r="K81543"/>
      <c r="L81543"/>
    </row>
    <row r="81544" spans="9:12" ht="15" x14ac:dyDescent="0.25">
      <c r="I81544"/>
      <c r="J81544"/>
      <c r="K81544"/>
      <c r="L81544"/>
    </row>
    <row r="81545" spans="9:12" ht="15" x14ac:dyDescent="0.25">
      <c r="I81545"/>
      <c r="J81545"/>
      <c r="K81545"/>
      <c r="L81545"/>
    </row>
    <row r="81546" spans="9:12" ht="15" x14ac:dyDescent="0.25">
      <c r="I81546"/>
      <c r="J81546"/>
      <c r="K81546"/>
      <c r="L81546"/>
    </row>
    <row r="81547" spans="9:12" ht="15" x14ac:dyDescent="0.25">
      <c r="I81547"/>
      <c r="J81547"/>
      <c r="K81547"/>
      <c r="L81547"/>
    </row>
    <row r="81548" spans="9:12" ht="15" x14ac:dyDescent="0.25">
      <c r="I81548"/>
      <c r="J81548"/>
      <c r="K81548"/>
      <c r="L81548"/>
    </row>
    <row r="81549" spans="9:12" ht="15" x14ac:dyDescent="0.25">
      <c r="I81549"/>
      <c r="J81549"/>
      <c r="K81549"/>
      <c r="L81549"/>
    </row>
    <row r="81550" spans="9:12" ht="15" x14ac:dyDescent="0.25">
      <c r="I81550"/>
      <c r="J81550"/>
      <c r="K81550"/>
      <c r="L81550"/>
    </row>
    <row r="81551" spans="9:12" ht="15" x14ac:dyDescent="0.25">
      <c r="I81551"/>
      <c r="J81551"/>
      <c r="K81551"/>
      <c r="L81551"/>
    </row>
    <row r="81552" spans="9:12" ht="15" x14ac:dyDescent="0.25">
      <c r="I81552"/>
      <c r="J81552"/>
      <c r="K81552"/>
      <c r="L81552"/>
    </row>
    <row r="81553" spans="9:12" ht="15" x14ac:dyDescent="0.25">
      <c r="I81553"/>
      <c r="J81553"/>
      <c r="K81553"/>
      <c r="L81553"/>
    </row>
    <row r="81554" spans="9:12" ht="15" x14ac:dyDescent="0.25">
      <c r="I81554"/>
      <c r="J81554"/>
      <c r="K81554"/>
      <c r="L81554"/>
    </row>
    <row r="81555" spans="9:12" ht="15" x14ac:dyDescent="0.25">
      <c r="I81555"/>
      <c r="J81555"/>
      <c r="K81555"/>
      <c r="L81555"/>
    </row>
    <row r="81556" spans="9:12" ht="15" x14ac:dyDescent="0.25">
      <c r="I81556"/>
      <c r="J81556"/>
      <c r="K81556"/>
      <c r="L81556"/>
    </row>
    <row r="81557" spans="9:12" ht="15" x14ac:dyDescent="0.25">
      <c r="I81557"/>
      <c r="J81557"/>
      <c r="K81557"/>
      <c r="L81557"/>
    </row>
    <row r="81558" spans="9:12" ht="15" x14ac:dyDescent="0.25">
      <c r="I81558"/>
      <c r="J81558"/>
      <c r="K81558"/>
      <c r="L81558"/>
    </row>
    <row r="81559" spans="9:12" ht="15" x14ac:dyDescent="0.25">
      <c r="I81559"/>
      <c r="J81559"/>
      <c r="K81559"/>
      <c r="L81559"/>
    </row>
    <row r="81560" spans="9:12" ht="15" x14ac:dyDescent="0.25">
      <c r="I81560"/>
      <c r="J81560"/>
      <c r="K81560"/>
      <c r="L81560"/>
    </row>
    <row r="81561" spans="9:12" ht="15" x14ac:dyDescent="0.25">
      <c r="I81561"/>
      <c r="J81561"/>
      <c r="K81561"/>
      <c r="L81561"/>
    </row>
    <row r="81562" spans="9:12" ht="15" x14ac:dyDescent="0.25">
      <c r="I81562"/>
      <c r="J81562"/>
      <c r="K81562"/>
      <c r="L81562"/>
    </row>
    <row r="81563" spans="9:12" ht="15" x14ac:dyDescent="0.25">
      <c r="I81563"/>
      <c r="J81563"/>
      <c r="K81563"/>
      <c r="L81563"/>
    </row>
    <row r="81564" spans="9:12" ht="15" x14ac:dyDescent="0.25">
      <c r="I81564"/>
      <c r="J81564"/>
      <c r="K81564"/>
      <c r="L81564"/>
    </row>
    <row r="81565" spans="9:12" ht="15" x14ac:dyDescent="0.25">
      <c r="I81565"/>
      <c r="J81565"/>
      <c r="K81565"/>
      <c r="L81565"/>
    </row>
    <row r="81566" spans="9:12" ht="15" x14ac:dyDescent="0.25">
      <c r="I81566"/>
      <c r="J81566"/>
      <c r="K81566"/>
      <c r="L81566"/>
    </row>
    <row r="81567" spans="9:12" ht="15" x14ac:dyDescent="0.25">
      <c r="I81567"/>
      <c r="J81567"/>
      <c r="K81567"/>
      <c r="L81567"/>
    </row>
    <row r="81568" spans="9:12" ht="15" x14ac:dyDescent="0.25">
      <c r="I81568"/>
      <c r="J81568"/>
      <c r="K81568"/>
      <c r="L81568"/>
    </row>
    <row r="81569" spans="9:12" ht="15" x14ac:dyDescent="0.25">
      <c r="I81569"/>
      <c r="J81569"/>
      <c r="K81569"/>
      <c r="L81569"/>
    </row>
    <row r="81570" spans="9:12" ht="15" x14ac:dyDescent="0.25">
      <c r="I81570"/>
      <c r="J81570"/>
      <c r="K81570"/>
      <c r="L81570"/>
    </row>
    <row r="81571" spans="9:12" ht="15" x14ac:dyDescent="0.25">
      <c r="I81571"/>
      <c r="J81571"/>
      <c r="K81571"/>
      <c r="L81571"/>
    </row>
    <row r="81572" spans="9:12" ht="15" x14ac:dyDescent="0.25">
      <c r="I81572"/>
      <c r="J81572"/>
      <c r="K81572"/>
      <c r="L81572"/>
    </row>
    <row r="81573" spans="9:12" ht="15" x14ac:dyDescent="0.25">
      <c r="I81573"/>
      <c r="J81573"/>
      <c r="K81573"/>
      <c r="L81573"/>
    </row>
    <row r="81574" spans="9:12" ht="15" x14ac:dyDescent="0.25">
      <c r="I81574"/>
      <c r="J81574"/>
      <c r="K81574"/>
      <c r="L81574"/>
    </row>
    <row r="81575" spans="9:12" ht="15" x14ac:dyDescent="0.25">
      <c r="I81575"/>
      <c r="J81575"/>
      <c r="K81575"/>
      <c r="L81575"/>
    </row>
    <row r="81576" spans="9:12" ht="15" x14ac:dyDescent="0.25">
      <c r="I81576"/>
      <c r="J81576"/>
      <c r="K81576"/>
      <c r="L81576"/>
    </row>
    <row r="81577" spans="9:12" ht="15" x14ac:dyDescent="0.25">
      <c r="I81577"/>
      <c r="J81577"/>
      <c r="K81577"/>
      <c r="L81577"/>
    </row>
    <row r="81578" spans="9:12" ht="15" x14ac:dyDescent="0.25">
      <c r="I81578"/>
      <c r="J81578"/>
      <c r="K81578"/>
      <c r="L81578"/>
    </row>
    <row r="81579" spans="9:12" ht="15" x14ac:dyDescent="0.25">
      <c r="I81579"/>
      <c r="J81579"/>
      <c r="K81579"/>
      <c r="L81579"/>
    </row>
    <row r="81580" spans="9:12" ht="15" x14ac:dyDescent="0.25">
      <c r="I81580"/>
      <c r="J81580"/>
      <c r="K81580"/>
      <c r="L81580"/>
    </row>
    <row r="81581" spans="9:12" ht="15" x14ac:dyDescent="0.25">
      <c r="I81581"/>
      <c r="J81581"/>
      <c r="K81581"/>
      <c r="L81581"/>
    </row>
    <row r="81582" spans="9:12" ht="15" x14ac:dyDescent="0.25">
      <c r="I81582"/>
      <c r="J81582"/>
      <c r="K81582"/>
      <c r="L81582"/>
    </row>
    <row r="81583" spans="9:12" ht="15" x14ac:dyDescent="0.25">
      <c r="I81583"/>
      <c r="J81583"/>
      <c r="K81583"/>
      <c r="L81583"/>
    </row>
    <row r="81584" spans="9:12" ht="15" x14ac:dyDescent="0.25">
      <c r="I81584"/>
      <c r="J81584"/>
      <c r="K81584"/>
      <c r="L81584"/>
    </row>
    <row r="81585" spans="9:12" ht="15" x14ac:dyDescent="0.25">
      <c r="I81585"/>
      <c r="J81585"/>
      <c r="K81585"/>
      <c r="L81585"/>
    </row>
    <row r="81586" spans="9:12" ht="15" x14ac:dyDescent="0.25">
      <c r="I81586"/>
      <c r="J81586"/>
      <c r="K81586"/>
      <c r="L81586"/>
    </row>
    <row r="81587" spans="9:12" ht="15" x14ac:dyDescent="0.25">
      <c r="I81587"/>
      <c r="J81587"/>
      <c r="K81587"/>
      <c r="L81587"/>
    </row>
    <row r="81588" spans="9:12" ht="15" x14ac:dyDescent="0.25">
      <c r="I81588"/>
      <c r="J81588"/>
      <c r="K81588"/>
      <c r="L81588"/>
    </row>
    <row r="81589" spans="9:12" ht="15" x14ac:dyDescent="0.25">
      <c r="I81589"/>
      <c r="J81589"/>
      <c r="K81589"/>
      <c r="L81589"/>
    </row>
    <row r="81590" spans="9:12" ht="15" x14ac:dyDescent="0.25">
      <c r="I81590"/>
      <c r="J81590"/>
      <c r="K81590"/>
      <c r="L81590"/>
    </row>
    <row r="81591" spans="9:12" ht="15" x14ac:dyDescent="0.25">
      <c r="I81591"/>
      <c r="J81591"/>
      <c r="K81591"/>
      <c r="L81591"/>
    </row>
    <row r="81592" spans="9:12" ht="15" x14ac:dyDescent="0.25">
      <c r="I81592"/>
      <c r="J81592"/>
      <c r="K81592"/>
      <c r="L81592"/>
    </row>
    <row r="81593" spans="9:12" ht="15" x14ac:dyDescent="0.25">
      <c r="I81593"/>
      <c r="J81593"/>
      <c r="K81593"/>
      <c r="L81593"/>
    </row>
    <row r="81594" spans="9:12" ht="15" x14ac:dyDescent="0.25">
      <c r="I81594"/>
      <c r="J81594"/>
      <c r="K81594"/>
      <c r="L81594"/>
    </row>
    <row r="81595" spans="9:12" ht="15" x14ac:dyDescent="0.25">
      <c r="I81595"/>
      <c r="J81595"/>
      <c r="K81595"/>
      <c r="L81595"/>
    </row>
    <row r="81596" spans="9:12" ht="15" x14ac:dyDescent="0.25">
      <c r="I81596"/>
      <c r="J81596"/>
      <c r="K81596"/>
      <c r="L81596"/>
    </row>
    <row r="81597" spans="9:12" ht="15" x14ac:dyDescent="0.25">
      <c r="I81597"/>
      <c r="J81597"/>
      <c r="K81597"/>
      <c r="L81597"/>
    </row>
    <row r="81598" spans="9:12" ht="15" x14ac:dyDescent="0.25">
      <c r="I81598"/>
      <c r="J81598"/>
      <c r="K81598"/>
      <c r="L81598"/>
    </row>
    <row r="81599" spans="9:12" ht="15" x14ac:dyDescent="0.25">
      <c r="I81599"/>
      <c r="J81599"/>
      <c r="K81599"/>
      <c r="L81599"/>
    </row>
    <row r="81600" spans="9:12" ht="15" x14ac:dyDescent="0.25">
      <c r="I81600"/>
      <c r="J81600"/>
      <c r="K81600"/>
      <c r="L81600"/>
    </row>
    <row r="81601" spans="9:12" ht="15" x14ac:dyDescent="0.25">
      <c r="I81601"/>
      <c r="J81601"/>
      <c r="K81601"/>
      <c r="L81601"/>
    </row>
    <row r="81602" spans="9:12" ht="15" x14ac:dyDescent="0.25">
      <c r="I81602"/>
      <c r="J81602"/>
      <c r="K81602"/>
      <c r="L81602"/>
    </row>
    <row r="81603" spans="9:12" ht="15" x14ac:dyDescent="0.25">
      <c r="I81603"/>
      <c r="J81603"/>
      <c r="K81603"/>
      <c r="L81603"/>
    </row>
    <row r="81604" spans="9:12" ht="15" x14ac:dyDescent="0.25">
      <c r="I81604"/>
      <c r="J81604"/>
      <c r="K81604"/>
      <c r="L81604"/>
    </row>
    <row r="81605" spans="9:12" ht="15" x14ac:dyDescent="0.25">
      <c r="I81605"/>
      <c r="J81605"/>
      <c r="K81605"/>
      <c r="L81605"/>
    </row>
    <row r="81606" spans="9:12" ht="15" x14ac:dyDescent="0.25">
      <c r="I81606"/>
      <c r="J81606"/>
      <c r="K81606"/>
      <c r="L81606"/>
    </row>
    <row r="81607" spans="9:12" ht="15" x14ac:dyDescent="0.25">
      <c r="I81607"/>
      <c r="J81607"/>
      <c r="K81607"/>
      <c r="L81607"/>
    </row>
    <row r="81608" spans="9:12" ht="15" x14ac:dyDescent="0.25">
      <c r="I81608"/>
      <c r="J81608"/>
      <c r="K81608"/>
      <c r="L81608"/>
    </row>
    <row r="81609" spans="9:12" ht="15" x14ac:dyDescent="0.25">
      <c r="I81609"/>
      <c r="J81609"/>
      <c r="K81609"/>
      <c r="L81609"/>
    </row>
    <row r="81610" spans="9:12" ht="15" x14ac:dyDescent="0.25">
      <c r="I81610"/>
      <c r="J81610"/>
      <c r="K81610"/>
      <c r="L81610"/>
    </row>
    <row r="81611" spans="9:12" ht="15" x14ac:dyDescent="0.25">
      <c r="I81611"/>
      <c r="J81611"/>
      <c r="K81611"/>
      <c r="L81611"/>
    </row>
    <row r="81612" spans="9:12" ht="15" x14ac:dyDescent="0.25">
      <c r="I81612"/>
      <c r="J81612"/>
      <c r="K81612"/>
      <c r="L81612"/>
    </row>
    <row r="81613" spans="9:12" ht="15" x14ac:dyDescent="0.25">
      <c r="I81613"/>
      <c r="J81613"/>
      <c r="K81613"/>
      <c r="L81613"/>
    </row>
    <row r="81614" spans="9:12" ht="15" x14ac:dyDescent="0.25">
      <c r="I81614"/>
      <c r="J81614"/>
      <c r="K81614"/>
      <c r="L81614"/>
    </row>
    <row r="81615" spans="9:12" ht="15" x14ac:dyDescent="0.25">
      <c r="I81615"/>
      <c r="J81615"/>
      <c r="K81615"/>
      <c r="L81615"/>
    </row>
    <row r="81616" spans="9:12" ht="15" x14ac:dyDescent="0.25">
      <c r="I81616"/>
      <c r="J81616"/>
      <c r="K81616"/>
      <c r="L81616"/>
    </row>
    <row r="81617" spans="9:12" ht="15" x14ac:dyDescent="0.25">
      <c r="I81617"/>
      <c r="J81617"/>
      <c r="K81617"/>
      <c r="L81617"/>
    </row>
    <row r="81618" spans="9:12" ht="15" x14ac:dyDescent="0.25">
      <c r="I81618"/>
      <c r="J81618"/>
      <c r="K81618"/>
      <c r="L81618"/>
    </row>
    <row r="81619" spans="9:12" ht="15" x14ac:dyDescent="0.25">
      <c r="I81619"/>
      <c r="J81619"/>
      <c r="K81619"/>
      <c r="L81619"/>
    </row>
    <row r="81620" spans="9:12" ht="15" x14ac:dyDescent="0.25">
      <c r="I81620"/>
      <c r="J81620"/>
      <c r="K81620"/>
      <c r="L81620"/>
    </row>
    <row r="81621" spans="9:12" ht="15" x14ac:dyDescent="0.25">
      <c r="I81621"/>
      <c r="J81621"/>
      <c r="K81621"/>
      <c r="L81621"/>
    </row>
    <row r="81622" spans="9:12" ht="15" x14ac:dyDescent="0.25">
      <c r="I81622"/>
      <c r="J81622"/>
      <c r="K81622"/>
      <c r="L81622"/>
    </row>
    <row r="81623" spans="9:12" ht="15" x14ac:dyDescent="0.25">
      <c r="I81623"/>
      <c r="J81623"/>
      <c r="K81623"/>
      <c r="L81623"/>
    </row>
    <row r="81624" spans="9:12" ht="15" x14ac:dyDescent="0.25">
      <c r="I81624"/>
      <c r="J81624"/>
      <c r="K81624"/>
      <c r="L81624"/>
    </row>
    <row r="81625" spans="9:12" ht="15" x14ac:dyDescent="0.25">
      <c r="I81625"/>
      <c r="J81625"/>
      <c r="K81625"/>
      <c r="L81625"/>
    </row>
    <row r="81626" spans="9:12" ht="15" x14ac:dyDescent="0.25">
      <c r="I81626"/>
      <c r="J81626"/>
      <c r="K81626"/>
      <c r="L81626"/>
    </row>
    <row r="81627" spans="9:12" ht="15" x14ac:dyDescent="0.25">
      <c r="I81627"/>
      <c r="J81627"/>
      <c r="K81627"/>
      <c r="L81627"/>
    </row>
    <row r="81628" spans="9:12" ht="15" x14ac:dyDescent="0.25">
      <c r="I81628"/>
      <c r="J81628"/>
      <c r="K81628"/>
      <c r="L81628"/>
    </row>
    <row r="81629" spans="9:12" ht="15" x14ac:dyDescent="0.25">
      <c r="I81629"/>
      <c r="J81629"/>
      <c r="K81629"/>
      <c r="L81629"/>
    </row>
    <row r="81630" spans="9:12" ht="15" x14ac:dyDescent="0.25">
      <c r="I81630"/>
      <c r="J81630"/>
      <c r="K81630"/>
      <c r="L81630"/>
    </row>
    <row r="81631" spans="9:12" ht="15" x14ac:dyDescent="0.25">
      <c r="I81631"/>
      <c r="J81631"/>
      <c r="K81631"/>
      <c r="L81631"/>
    </row>
    <row r="81632" spans="9:12" ht="15" x14ac:dyDescent="0.25">
      <c r="I81632"/>
      <c r="J81632"/>
      <c r="K81632"/>
      <c r="L81632"/>
    </row>
    <row r="81633" spans="9:12" ht="15" x14ac:dyDescent="0.25">
      <c r="I81633"/>
      <c r="J81633"/>
      <c r="K81633"/>
      <c r="L81633"/>
    </row>
    <row r="81634" spans="9:12" ht="15" x14ac:dyDescent="0.25">
      <c r="I81634"/>
      <c r="J81634"/>
      <c r="K81634"/>
      <c r="L81634"/>
    </row>
    <row r="81635" spans="9:12" ht="15" x14ac:dyDescent="0.25">
      <c r="I81635"/>
      <c r="J81635"/>
      <c r="K81635"/>
      <c r="L81635"/>
    </row>
    <row r="81636" spans="9:12" ht="15" x14ac:dyDescent="0.25">
      <c r="I81636"/>
      <c r="J81636"/>
      <c r="K81636"/>
      <c r="L81636"/>
    </row>
    <row r="81637" spans="9:12" ht="15" x14ac:dyDescent="0.25">
      <c r="I81637"/>
      <c r="J81637"/>
      <c r="K81637"/>
      <c r="L81637"/>
    </row>
    <row r="81638" spans="9:12" ht="15" x14ac:dyDescent="0.25">
      <c r="I81638"/>
      <c r="J81638"/>
      <c r="K81638"/>
      <c r="L81638"/>
    </row>
    <row r="81639" spans="9:12" ht="15" x14ac:dyDescent="0.25">
      <c r="I81639"/>
      <c r="J81639"/>
      <c r="K81639"/>
      <c r="L81639"/>
    </row>
    <row r="81640" spans="9:12" ht="15" x14ac:dyDescent="0.25">
      <c r="I81640"/>
      <c r="J81640"/>
      <c r="K81640"/>
      <c r="L81640"/>
    </row>
    <row r="81641" spans="9:12" ht="15" x14ac:dyDescent="0.25">
      <c r="I81641"/>
      <c r="J81641"/>
      <c r="K81641"/>
      <c r="L81641"/>
    </row>
    <row r="81642" spans="9:12" ht="15" x14ac:dyDescent="0.25">
      <c r="I81642"/>
      <c r="J81642"/>
      <c r="K81642"/>
      <c r="L81642"/>
    </row>
    <row r="81643" spans="9:12" ht="15" x14ac:dyDescent="0.25">
      <c r="I81643"/>
      <c r="J81643"/>
      <c r="K81643"/>
      <c r="L81643"/>
    </row>
    <row r="81644" spans="9:12" ht="15" x14ac:dyDescent="0.25">
      <c r="I81644"/>
      <c r="J81644"/>
      <c r="K81644"/>
      <c r="L81644"/>
    </row>
    <row r="81645" spans="9:12" ht="15" x14ac:dyDescent="0.25">
      <c r="I81645"/>
      <c r="J81645"/>
      <c r="K81645"/>
      <c r="L81645"/>
    </row>
    <row r="81646" spans="9:12" ht="15" x14ac:dyDescent="0.25">
      <c r="I81646"/>
      <c r="J81646"/>
      <c r="K81646"/>
      <c r="L81646"/>
    </row>
    <row r="81647" spans="9:12" ht="15" x14ac:dyDescent="0.25">
      <c r="I81647"/>
      <c r="J81647"/>
      <c r="K81647"/>
      <c r="L81647"/>
    </row>
    <row r="81648" spans="9:12" ht="15" x14ac:dyDescent="0.25">
      <c r="I81648"/>
      <c r="J81648"/>
      <c r="K81648"/>
      <c r="L81648"/>
    </row>
    <row r="81649" spans="9:12" ht="15" x14ac:dyDescent="0.25">
      <c r="I81649"/>
      <c r="J81649"/>
      <c r="K81649"/>
      <c r="L81649"/>
    </row>
    <row r="81650" spans="9:12" ht="15" x14ac:dyDescent="0.25">
      <c r="I81650"/>
      <c r="J81650"/>
      <c r="K81650"/>
      <c r="L81650"/>
    </row>
    <row r="81651" spans="9:12" ht="15" x14ac:dyDescent="0.25">
      <c r="I81651"/>
      <c r="J81651"/>
      <c r="K81651"/>
      <c r="L81651"/>
    </row>
    <row r="81652" spans="9:12" ht="15" x14ac:dyDescent="0.25">
      <c r="I81652"/>
      <c r="J81652"/>
      <c r="K81652"/>
      <c r="L81652"/>
    </row>
    <row r="81653" spans="9:12" ht="15" x14ac:dyDescent="0.25">
      <c r="I81653"/>
      <c r="J81653"/>
      <c r="K81653"/>
      <c r="L81653"/>
    </row>
    <row r="81654" spans="9:12" ht="15" x14ac:dyDescent="0.25">
      <c r="I81654"/>
      <c r="J81654"/>
      <c r="K81654"/>
      <c r="L81654"/>
    </row>
    <row r="81655" spans="9:12" ht="15" x14ac:dyDescent="0.25">
      <c r="I81655"/>
      <c r="J81655"/>
      <c r="K81655"/>
      <c r="L81655"/>
    </row>
    <row r="81656" spans="9:12" ht="15" x14ac:dyDescent="0.25">
      <c r="I81656"/>
      <c r="J81656"/>
      <c r="K81656"/>
      <c r="L81656"/>
    </row>
    <row r="81657" spans="9:12" ht="15" x14ac:dyDescent="0.25">
      <c r="I81657"/>
      <c r="J81657"/>
      <c r="K81657"/>
      <c r="L81657"/>
    </row>
    <row r="81658" spans="9:12" ht="15" x14ac:dyDescent="0.25">
      <c r="I81658"/>
      <c r="J81658"/>
      <c r="K81658"/>
      <c r="L81658"/>
    </row>
    <row r="81659" spans="9:12" ht="15" x14ac:dyDescent="0.25">
      <c r="I81659"/>
      <c r="J81659"/>
      <c r="K81659"/>
      <c r="L81659"/>
    </row>
    <row r="81660" spans="9:12" ht="15" x14ac:dyDescent="0.25">
      <c r="I81660"/>
      <c r="J81660"/>
      <c r="K81660"/>
      <c r="L81660"/>
    </row>
    <row r="81661" spans="9:12" ht="15" x14ac:dyDescent="0.25">
      <c r="I81661"/>
      <c r="J81661"/>
      <c r="K81661"/>
      <c r="L81661"/>
    </row>
    <row r="81662" spans="9:12" ht="15" x14ac:dyDescent="0.25">
      <c r="I81662"/>
      <c r="J81662"/>
      <c r="K81662"/>
      <c r="L81662"/>
    </row>
    <row r="81663" spans="9:12" ht="15" x14ac:dyDescent="0.25">
      <c r="I81663"/>
      <c r="J81663"/>
      <c r="K81663"/>
      <c r="L81663"/>
    </row>
    <row r="81664" spans="9:12" ht="15" x14ac:dyDescent="0.25">
      <c r="I81664"/>
      <c r="J81664"/>
      <c r="K81664"/>
      <c r="L81664"/>
    </row>
    <row r="81665" spans="9:12" ht="15" x14ac:dyDescent="0.25">
      <c r="I81665"/>
      <c r="J81665"/>
      <c r="K81665"/>
      <c r="L81665"/>
    </row>
    <row r="81666" spans="9:12" ht="15" x14ac:dyDescent="0.25">
      <c r="I81666"/>
      <c r="J81666"/>
      <c r="K81666"/>
      <c r="L81666"/>
    </row>
    <row r="81667" spans="9:12" ht="15" x14ac:dyDescent="0.25">
      <c r="I81667"/>
      <c r="J81667"/>
      <c r="K81667"/>
      <c r="L81667"/>
    </row>
    <row r="81668" spans="9:12" ht="15" x14ac:dyDescent="0.25">
      <c r="I81668"/>
      <c r="J81668"/>
      <c r="K81668"/>
      <c r="L81668"/>
    </row>
    <row r="81669" spans="9:12" ht="15" x14ac:dyDescent="0.25">
      <c r="I81669"/>
      <c r="J81669"/>
      <c r="K81669"/>
      <c r="L81669"/>
    </row>
    <row r="81670" spans="9:12" ht="15" x14ac:dyDescent="0.25">
      <c r="I81670"/>
      <c r="J81670"/>
      <c r="K81670"/>
      <c r="L81670"/>
    </row>
    <row r="81671" spans="9:12" ht="15" x14ac:dyDescent="0.25">
      <c r="I81671"/>
      <c r="J81671"/>
      <c r="K81671"/>
      <c r="L81671"/>
    </row>
    <row r="81672" spans="9:12" ht="15" x14ac:dyDescent="0.25">
      <c r="I81672"/>
      <c r="J81672"/>
      <c r="K81672"/>
      <c r="L81672"/>
    </row>
    <row r="81673" spans="9:12" ht="15" x14ac:dyDescent="0.25">
      <c r="I81673"/>
      <c r="J81673"/>
      <c r="K81673"/>
      <c r="L81673"/>
    </row>
    <row r="81674" spans="9:12" ht="15" x14ac:dyDescent="0.25">
      <c r="I81674"/>
      <c r="J81674"/>
      <c r="K81674"/>
      <c r="L81674"/>
    </row>
    <row r="81675" spans="9:12" ht="15" x14ac:dyDescent="0.25">
      <c r="I81675"/>
      <c r="J81675"/>
      <c r="K81675"/>
      <c r="L81675"/>
    </row>
    <row r="81676" spans="9:12" ht="15" x14ac:dyDescent="0.25">
      <c r="I81676"/>
      <c r="J81676"/>
      <c r="K81676"/>
      <c r="L81676"/>
    </row>
    <row r="81677" spans="9:12" ht="15" x14ac:dyDescent="0.25">
      <c r="I81677"/>
      <c r="J81677"/>
      <c r="K81677"/>
      <c r="L81677"/>
    </row>
    <row r="81678" spans="9:12" ht="15" x14ac:dyDescent="0.25">
      <c r="I81678"/>
      <c r="J81678"/>
      <c r="K81678"/>
      <c r="L81678"/>
    </row>
    <row r="81679" spans="9:12" ht="15" x14ac:dyDescent="0.25">
      <c r="I81679"/>
      <c r="J81679"/>
      <c r="K81679"/>
      <c r="L81679"/>
    </row>
    <row r="81680" spans="9:12" ht="15" x14ac:dyDescent="0.25">
      <c r="I81680"/>
      <c r="J81680"/>
      <c r="K81680"/>
      <c r="L81680"/>
    </row>
    <row r="81681" spans="9:12" ht="15" x14ac:dyDescent="0.25">
      <c r="I81681"/>
      <c r="J81681"/>
      <c r="K81681"/>
      <c r="L81681"/>
    </row>
    <row r="81682" spans="9:12" ht="15" x14ac:dyDescent="0.25">
      <c r="I81682"/>
      <c r="J81682"/>
      <c r="K81682"/>
      <c r="L81682"/>
    </row>
    <row r="81683" spans="9:12" ht="15" x14ac:dyDescent="0.25">
      <c r="I81683"/>
      <c r="J81683"/>
      <c r="K81683"/>
      <c r="L81683"/>
    </row>
    <row r="81684" spans="9:12" ht="15" x14ac:dyDescent="0.25">
      <c r="I81684"/>
      <c r="J81684"/>
      <c r="K81684"/>
      <c r="L81684"/>
    </row>
    <row r="81685" spans="9:12" ht="15" x14ac:dyDescent="0.25">
      <c r="I81685"/>
      <c r="J81685"/>
      <c r="K81685"/>
      <c r="L81685"/>
    </row>
    <row r="81686" spans="9:12" ht="15" x14ac:dyDescent="0.25">
      <c r="I81686"/>
      <c r="J81686"/>
      <c r="K81686"/>
      <c r="L81686"/>
    </row>
    <row r="81687" spans="9:12" ht="15" x14ac:dyDescent="0.25">
      <c r="I81687"/>
      <c r="J81687"/>
      <c r="K81687"/>
      <c r="L81687"/>
    </row>
    <row r="81688" spans="9:12" ht="15" x14ac:dyDescent="0.25">
      <c r="I81688"/>
      <c r="J81688"/>
      <c r="K81688"/>
      <c r="L81688"/>
    </row>
    <row r="81689" spans="9:12" ht="15" x14ac:dyDescent="0.25">
      <c r="I81689"/>
      <c r="J81689"/>
      <c r="K81689"/>
      <c r="L81689"/>
    </row>
    <row r="81690" spans="9:12" ht="15" x14ac:dyDescent="0.25">
      <c r="I81690"/>
      <c r="J81690"/>
      <c r="K81690"/>
      <c r="L81690"/>
    </row>
    <row r="81691" spans="9:12" ht="15" x14ac:dyDescent="0.25">
      <c r="I81691"/>
      <c r="J81691"/>
      <c r="K81691"/>
      <c r="L81691"/>
    </row>
    <row r="81692" spans="9:12" ht="15" x14ac:dyDescent="0.25">
      <c r="I81692"/>
      <c r="J81692"/>
      <c r="K81692"/>
      <c r="L81692"/>
    </row>
    <row r="81693" spans="9:12" ht="15" x14ac:dyDescent="0.25">
      <c r="I81693"/>
      <c r="J81693"/>
      <c r="K81693"/>
      <c r="L81693"/>
    </row>
    <row r="81694" spans="9:12" ht="15" x14ac:dyDescent="0.25">
      <c r="I81694"/>
      <c r="J81694"/>
      <c r="K81694"/>
      <c r="L81694"/>
    </row>
    <row r="81695" spans="9:12" ht="15" x14ac:dyDescent="0.25">
      <c r="I81695"/>
      <c r="J81695"/>
      <c r="K81695"/>
      <c r="L81695"/>
    </row>
    <row r="81696" spans="9:12" ht="15" x14ac:dyDescent="0.25">
      <c r="I81696"/>
      <c r="J81696"/>
      <c r="K81696"/>
      <c r="L81696"/>
    </row>
    <row r="81697" spans="9:12" ht="15" x14ac:dyDescent="0.25">
      <c r="I81697"/>
      <c r="J81697"/>
      <c r="K81697"/>
      <c r="L81697"/>
    </row>
    <row r="81698" spans="9:12" ht="15" x14ac:dyDescent="0.25">
      <c r="I81698"/>
      <c r="J81698"/>
      <c r="K81698"/>
      <c r="L81698"/>
    </row>
    <row r="81699" spans="9:12" ht="15" x14ac:dyDescent="0.25">
      <c r="I81699"/>
      <c r="J81699"/>
      <c r="K81699"/>
      <c r="L81699"/>
    </row>
    <row r="81700" spans="9:12" ht="15" x14ac:dyDescent="0.25">
      <c r="I81700"/>
      <c r="J81700"/>
      <c r="K81700"/>
      <c r="L81700"/>
    </row>
    <row r="81701" spans="9:12" ht="15" x14ac:dyDescent="0.25">
      <c r="I81701"/>
      <c r="J81701"/>
      <c r="K81701"/>
      <c r="L81701"/>
    </row>
    <row r="81702" spans="9:12" ht="15" x14ac:dyDescent="0.25">
      <c r="I81702"/>
      <c r="J81702"/>
      <c r="K81702"/>
      <c r="L81702"/>
    </row>
    <row r="81703" spans="9:12" ht="15" x14ac:dyDescent="0.25">
      <c r="I81703"/>
      <c r="J81703"/>
      <c r="K81703"/>
      <c r="L81703"/>
    </row>
    <row r="81704" spans="9:12" ht="15" x14ac:dyDescent="0.25">
      <c r="I81704"/>
      <c r="J81704"/>
      <c r="K81704"/>
      <c r="L81704"/>
    </row>
    <row r="81705" spans="9:12" ht="15" x14ac:dyDescent="0.25">
      <c r="I81705"/>
      <c r="J81705"/>
      <c r="K81705"/>
      <c r="L81705"/>
    </row>
    <row r="81706" spans="9:12" ht="15" x14ac:dyDescent="0.25">
      <c r="I81706"/>
      <c r="J81706"/>
      <c r="K81706"/>
      <c r="L81706"/>
    </row>
    <row r="81707" spans="9:12" ht="15" x14ac:dyDescent="0.25">
      <c r="I81707"/>
      <c r="J81707"/>
      <c r="K81707"/>
      <c r="L81707"/>
    </row>
    <row r="81708" spans="9:12" ht="15" x14ac:dyDescent="0.25">
      <c r="I81708"/>
      <c r="J81708"/>
      <c r="K81708"/>
      <c r="L81708"/>
    </row>
    <row r="81709" spans="9:12" ht="15" x14ac:dyDescent="0.25">
      <c r="I81709"/>
      <c r="J81709"/>
      <c r="K81709"/>
      <c r="L81709"/>
    </row>
    <row r="81710" spans="9:12" ht="15" x14ac:dyDescent="0.25">
      <c r="I81710"/>
      <c r="J81710"/>
      <c r="K81710"/>
      <c r="L81710"/>
    </row>
    <row r="81711" spans="9:12" ht="15" x14ac:dyDescent="0.25">
      <c r="I81711"/>
      <c r="J81711"/>
      <c r="K81711"/>
      <c r="L81711"/>
    </row>
    <row r="81712" spans="9:12" ht="15" x14ac:dyDescent="0.25">
      <c r="I81712"/>
      <c r="J81712"/>
      <c r="K81712"/>
      <c r="L81712"/>
    </row>
    <row r="81713" spans="9:12" ht="15" x14ac:dyDescent="0.25">
      <c r="I81713"/>
      <c r="J81713"/>
      <c r="K81713"/>
      <c r="L81713"/>
    </row>
    <row r="81714" spans="9:12" ht="15" x14ac:dyDescent="0.25">
      <c r="I81714"/>
      <c r="J81714"/>
      <c r="K81714"/>
      <c r="L81714"/>
    </row>
    <row r="81715" spans="9:12" ht="15" x14ac:dyDescent="0.25">
      <c r="I81715"/>
      <c r="J81715"/>
      <c r="K81715"/>
      <c r="L81715"/>
    </row>
    <row r="81716" spans="9:12" ht="15" x14ac:dyDescent="0.25">
      <c r="I81716"/>
      <c r="J81716"/>
      <c r="K81716"/>
      <c r="L81716"/>
    </row>
    <row r="81717" spans="9:12" ht="15" x14ac:dyDescent="0.25">
      <c r="I81717"/>
      <c r="J81717"/>
      <c r="K81717"/>
      <c r="L81717"/>
    </row>
    <row r="81718" spans="9:12" ht="15" x14ac:dyDescent="0.25">
      <c r="I81718"/>
      <c r="J81718"/>
      <c r="K81718"/>
      <c r="L81718"/>
    </row>
    <row r="81719" spans="9:12" ht="15" x14ac:dyDescent="0.25">
      <c r="I81719"/>
      <c r="J81719"/>
      <c r="K81719"/>
      <c r="L81719"/>
    </row>
    <row r="81720" spans="9:12" ht="15" x14ac:dyDescent="0.25">
      <c r="I81720"/>
      <c r="J81720"/>
      <c r="K81720"/>
      <c r="L81720"/>
    </row>
    <row r="81721" spans="9:12" ht="15" x14ac:dyDescent="0.25">
      <c r="I81721"/>
      <c r="J81721"/>
      <c r="K81721"/>
      <c r="L81721"/>
    </row>
    <row r="81722" spans="9:12" ht="15" x14ac:dyDescent="0.25">
      <c r="I81722"/>
      <c r="J81722"/>
      <c r="K81722"/>
      <c r="L81722"/>
    </row>
    <row r="81723" spans="9:12" ht="15" x14ac:dyDescent="0.25">
      <c r="I81723"/>
      <c r="J81723"/>
      <c r="K81723"/>
      <c r="L81723"/>
    </row>
    <row r="81724" spans="9:12" ht="15" x14ac:dyDescent="0.25">
      <c r="I81724"/>
      <c r="J81724"/>
      <c r="K81724"/>
      <c r="L81724"/>
    </row>
    <row r="81725" spans="9:12" ht="15" x14ac:dyDescent="0.25">
      <c r="I81725"/>
      <c r="J81725"/>
      <c r="K81725"/>
      <c r="L81725"/>
    </row>
    <row r="81726" spans="9:12" ht="15" x14ac:dyDescent="0.25">
      <c r="I81726"/>
      <c r="J81726"/>
      <c r="K81726"/>
      <c r="L81726"/>
    </row>
    <row r="81727" spans="9:12" ht="15" x14ac:dyDescent="0.25">
      <c r="I81727"/>
      <c r="J81727"/>
      <c r="K81727"/>
      <c r="L81727"/>
    </row>
    <row r="81728" spans="9:12" ht="15" x14ac:dyDescent="0.25">
      <c r="I81728"/>
      <c r="J81728"/>
      <c r="K81728"/>
      <c r="L81728"/>
    </row>
    <row r="81729" spans="9:12" ht="15" x14ac:dyDescent="0.25">
      <c r="I81729"/>
      <c r="J81729"/>
      <c r="K81729"/>
      <c r="L81729"/>
    </row>
    <row r="81730" spans="9:12" ht="15" x14ac:dyDescent="0.25">
      <c r="I81730"/>
      <c r="J81730"/>
      <c r="K81730"/>
      <c r="L81730"/>
    </row>
    <row r="81731" spans="9:12" ht="15" x14ac:dyDescent="0.25">
      <c r="I81731"/>
      <c r="J81731"/>
      <c r="K81731"/>
      <c r="L81731"/>
    </row>
    <row r="81732" spans="9:12" ht="15" x14ac:dyDescent="0.25">
      <c r="I81732"/>
      <c r="J81732"/>
      <c r="K81732"/>
      <c r="L81732"/>
    </row>
    <row r="81733" spans="9:12" ht="15" x14ac:dyDescent="0.25">
      <c r="I81733"/>
      <c r="J81733"/>
      <c r="K81733"/>
      <c r="L81733"/>
    </row>
    <row r="81734" spans="9:12" ht="15" x14ac:dyDescent="0.25">
      <c r="I81734"/>
      <c r="J81734"/>
      <c r="K81734"/>
      <c r="L81734"/>
    </row>
    <row r="81735" spans="9:12" ht="15" x14ac:dyDescent="0.25">
      <c r="I81735"/>
      <c r="J81735"/>
      <c r="K81735"/>
      <c r="L81735"/>
    </row>
    <row r="81736" spans="9:12" ht="15" x14ac:dyDescent="0.25">
      <c r="I81736"/>
      <c r="J81736"/>
      <c r="K81736"/>
      <c r="L81736"/>
    </row>
    <row r="81737" spans="9:12" ht="15" x14ac:dyDescent="0.25">
      <c r="I81737"/>
      <c r="J81737"/>
      <c r="K81737"/>
      <c r="L81737"/>
    </row>
    <row r="81738" spans="9:12" ht="15" x14ac:dyDescent="0.25">
      <c r="I81738"/>
      <c r="J81738"/>
      <c r="K81738"/>
      <c r="L81738"/>
    </row>
    <row r="81739" spans="9:12" ht="15" x14ac:dyDescent="0.25">
      <c r="I81739"/>
      <c r="J81739"/>
      <c r="K81739"/>
      <c r="L81739"/>
    </row>
    <row r="81740" spans="9:12" ht="15" x14ac:dyDescent="0.25">
      <c r="I81740"/>
      <c r="J81740"/>
      <c r="K81740"/>
      <c r="L81740"/>
    </row>
    <row r="81741" spans="9:12" ht="15" x14ac:dyDescent="0.25">
      <c r="I81741"/>
      <c r="J81741"/>
      <c r="K81741"/>
      <c r="L81741"/>
    </row>
    <row r="81742" spans="9:12" ht="15" x14ac:dyDescent="0.25">
      <c r="I81742"/>
      <c r="J81742"/>
      <c r="K81742"/>
      <c r="L81742"/>
    </row>
    <row r="81743" spans="9:12" ht="15" x14ac:dyDescent="0.25">
      <c r="I81743"/>
      <c r="J81743"/>
      <c r="K81743"/>
      <c r="L81743"/>
    </row>
    <row r="81744" spans="9:12" ht="15" x14ac:dyDescent="0.25">
      <c r="I81744"/>
      <c r="J81744"/>
      <c r="K81744"/>
      <c r="L81744"/>
    </row>
    <row r="81745" spans="9:12" ht="15" x14ac:dyDescent="0.25">
      <c r="I81745"/>
      <c r="J81745"/>
      <c r="K81745"/>
      <c r="L81745"/>
    </row>
    <row r="81746" spans="9:12" ht="15" x14ac:dyDescent="0.25">
      <c r="I81746"/>
      <c r="J81746"/>
      <c r="K81746"/>
      <c r="L81746"/>
    </row>
    <row r="81747" spans="9:12" ht="15" x14ac:dyDescent="0.25">
      <c r="I81747"/>
      <c r="J81747"/>
      <c r="K81747"/>
      <c r="L81747"/>
    </row>
    <row r="81748" spans="9:12" ht="15" x14ac:dyDescent="0.25">
      <c r="I81748"/>
      <c r="J81748"/>
      <c r="K81748"/>
      <c r="L81748"/>
    </row>
    <row r="81749" spans="9:12" ht="15" x14ac:dyDescent="0.25">
      <c r="I81749"/>
      <c r="J81749"/>
      <c r="K81749"/>
      <c r="L81749"/>
    </row>
    <row r="81750" spans="9:12" ht="15" x14ac:dyDescent="0.25">
      <c r="I81750"/>
      <c r="J81750"/>
      <c r="K81750"/>
      <c r="L81750"/>
    </row>
    <row r="81751" spans="9:12" ht="15" x14ac:dyDescent="0.25">
      <c r="I81751"/>
      <c r="J81751"/>
      <c r="K81751"/>
      <c r="L81751"/>
    </row>
    <row r="81752" spans="9:12" ht="15" x14ac:dyDescent="0.25">
      <c r="I81752"/>
      <c r="J81752"/>
      <c r="K81752"/>
      <c r="L81752"/>
    </row>
    <row r="81753" spans="9:12" ht="15" x14ac:dyDescent="0.25">
      <c r="I81753"/>
      <c r="J81753"/>
      <c r="K81753"/>
      <c r="L81753"/>
    </row>
    <row r="81754" spans="9:12" ht="15" x14ac:dyDescent="0.25">
      <c r="I81754"/>
      <c r="J81754"/>
      <c r="K81754"/>
      <c r="L81754"/>
    </row>
    <row r="81755" spans="9:12" ht="15" x14ac:dyDescent="0.25">
      <c r="I81755"/>
      <c r="J81755"/>
      <c r="K81755"/>
      <c r="L81755"/>
    </row>
    <row r="81756" spans="9:12" ht="15" x14ac:dyDescent="0.25">
      <c r="I81756"/>
      <c r="J81756"/>
      <c r="K81756"/>
      <c r="L81756"/>
    </row>
    <row r="81757" spans="9:12" ht="15" x14ac:dyDescent="0.25">
      <c r="I81757"/>
      <c r="J81757"/>
      <c r="K81757"/>
      <c r="L81757"/>
    </row>
    <row r="81758" spans="9:12" ht="15" x14ac:dyDescent="0.25">
      <c r="I81758"/>
      <c r="J81758"/>
      <c r="K81758"/>
      <c r="L81758"/>
    </row>
    <row r="81759" spans="9:12" ht="15" x14ac:dyDescent="0.25">
      <c r="I81759"/>
      <c r="J81759"/>
      <c r="K81759"/>
      <c r="L81759"/>
    </row>
    <row r="81760" spans="9:12" ht="15" x14ac:dyDescent="0.25">
      <c r="I81760"/>
      <c r="J81760"/>
      <c r="K81760"/>
      <c r="L81760"/>
    </row>
    <row r="81761" spans="9:12" ht="15" x14ac:dyDescent="0.25">
      <c r="I81761"/>
      <c r="J81761"/>
      <c r="K81761"/>
      <c r="L81761"/>
    </row>
    <row r="81762" spans="9:12" ht="15" x14ac:dyDescent="0.25">
      <c r="I81762"/>
      <c r="J81762"/>
      <c r="K81762"/>
      <c r="L81762"/>
    </row>
    <row r="81763" spans="9:12" ht="15" x14ac:dyDescent="0.25">
      <c r="I81763"/>
      <c r="J81763"/>
      <c r="K81763"/>
      <c r="L81763"/>
    </row>
    <row r="81764" spans="9:12" ht="15" x14ac:dyDescent="0.25">
      <c r="I81764"/>
      <c r="J81764"/>
      <c r="K81764"/>
      <c r="L81764"/>
    </row>
    <row r="81765" spans="9:12" ht="15" x14ac:dyDescent="0.25">
      <c r="I81765"/>
      <c r="J81765"/>
      <c r="K81765"/>
      <c r="L81765"/>
    </row>
    <row r="81766" spans="9:12" ht="15" x14ac:dyDescent="0.25">
      <c r="I81766"/>
      <c r="J81766"/>
      <c r="K81766"/>
      <c r="L81766"/>
    </row>
    <row r="81767" spans="9:12" ht="15" x14ac:dyDescent="0.25">
      <c r="I81767"/>
      <c r="J81767"/>
      <c r="K81767"/>
      <c r="L81767"/>
    </row>
    <row r="81768" spans="9:12" ht="15" x14ac:dyDescent="0.25">
      <c r="I81768"/>
      <c r="J81768"/>
      <c r="K81768"/>
      <c r="L81768"/>
    </row>
    <row r="81769" spans="9:12" ht="15" x14ac:dyDescent="0.25">
      <c r="I81769"/>
      <c r="J81769"/>
      <c r="K81769"/>
      <c r="L81769"/>
    </row>
    <row r="81770" spans="9:12" ht="15" x14ac:dyDescent="0.25">
      <c r="I81770"/>
      <c r="J81770"/>
      <c r="K81770"/>
      <c r="L81770"/>
    </row>
    <row r="81771" spans="9:12" ht="15" x14ac:dyDescent="0.25">
      <c r="I81771"/>
      <c r="J81771"/>
      <c r="K81771"/>
      <c r="L81771"/>
    </row>
    <row r="81772" spans="9:12" ht="15" x14ac:dyDescent="0.25">
      <c r="I81772"/>
      <c r="J81772"/>
      <c r="K81772"/>
      <c r="L81772"/>
    </row>
    <row r="81773" spans="9:12" ht="15" x14ac:dyDescent="0.25">
      <c r="I81773"/>
      <c r="J81773"/>
      <c r="K81773"/>
      <c r="L81773"/>
    </row>
    <row r="81774" spans="9:12" ht="15" x14ac:dyDescent="0.25">
      <c r="I81774"/>
      <c r="J81774"/>
      <c r="K81774"/>
      <c r="L81774"/>
    </row>
    <row r="81775" spans="9:12" ht="15" x14ac:dyDescent="0.25">
      <c r="I81775"/>
      <c r="J81775"/>
      <c r="K81775"/>
      <c r="L81775"/>
    </row>
    <row r="81776" spans="9:12" ht="15" x14ac:dyDescent="0.25">
      <c r="I81776"/>
      <c r="J81776"/>
      <c r="K81776"/>
      <c r="L81776"/>
    </row>
    <row r="81777" spans="9:12" ht="15" x14ac:dyDescent="0.25">
      <c r="I81777"/>
      <c r="J81777"/>
      <c r="K81777"/>
      <c r="L81777"/>
    </row>
    <row r="81778" spans="9:12" ht="15" x14ac:dyDescent="0.25">
      <c r="I81778"/>
      <c r="J81778"/>
      <c r="K81778"/>
      <c r="L81778"/>
    </row>
    <row r="81779" spans="9:12" ht="15" x14ac:dyDescent="0.25">
      <c r="I81779"/>
      <c r="J81779"/>
      <c r="K81779"/>
      <c r="L81779"/>
    </row>
    <row r="81780" spans="9:12" ht="15" x14ac:dyDescent="0.25">
      <c r="I81780"/>
      <c r="J81780"/>
      <c r="K81780"/>
      <c r="L81780"/>
    </row>
    <row r="81781" spans="9:12" ht="15" x14ac:dyDescent="0.25">
      <c r="I81781"/>
      <c r="J81781"/>
      <c r="K81781"/>
      <c r="L81781"/>
    </row>
    <row r="81782" spans="9:12" ht="15" x14ac:dyDescent="0.25">
      <c r="I81782"/>
      <c r="J81782"/>
      <c r="K81782"/>
      <c r="L81782"/>
    </row>
    <row r="81783" spans="9:12" ht="15" x14ac:dyDescent="0.25">
      <c r="I81783"/>
      <c r="J81783"/>
      <c r="K81783"/>
      <c r="L81783"/>
    </row>
    <row r="81784" spans="9:12" ht="15" x14ac:dyDescent="0.25">
      <c r="I81784"/>
      <c r="J81784"/>
      <c r="K81784"/>
      <c r="L81784"/>
    </row>
    <row r="81785" spans="9:12" ht="15" x14ac:dyDescent="0.25">
      <c r="I81785"/>
      <c r="J81785"/>
      <c r="K81785"/>
      <c r="L81785"/>
    </row>
    <row r="81786" spans="9:12" ht="15" x14ac:dyDescent="0.25">
      <c r="I81786"/>
      <c r="J81786"/>
      <c r="K81786"/>
      <c r="L81786"/>
    </row>
    <row r="81787" spans="9:12" ht="15" x14ac:dyDescent="0.25">
      <c r="I81787"/>
      <c r="J81787"/>
      <c r="K81787"/>
      <c r="L81787"/>
    </row>
    <row r="81788" spans="9:12" ht="15" x14ac:dyDescent="0.25">
      <c r="I81788"/>
      <c r="J81788"/>
      <c r="K81788"/>
      <c r="L81788"/>
    </row>
    <row r="81789" spans="9:12" ht="15" x14ac:dyDescent="0.25">
      <c r="I81789"/>
      <c r="J81789"/>
      <c r="K81789"/>
      <c r="L81789"/>
    </row>
    <row r="81790" spans="9:12" ht="15" x14ac:dyDescent="0.25">
      <c r="I81790"/>
      <c r="J81790"/>
      <c r="K81790"/>
      <c r="L81790"/>
    </row>
    <row r="81791" spans="9:12" ht="15" x14ac:dyDescent="0.25">
      <c r="I81791"/>
      <c r="J81791"/>
      <c r="K81791"/>
      <c r="L81791"/>
    </row>
    <row r="81792" spans="9:12" ht="15" x14ac:dyDescent="0.25">
      <c r="I81792"/>
      <c r="J81792"/>
      <c r="K81792"/>
      <c r="L81792"/>
    </row>
    <row r="81793" spans="9:12" ht="15" x14ac:dyDescent="0.25">
      <c r="I81793"/>
      <c r="J81793"/>
      <c r="K81793"/>
      <c r="L81793"/>
    </row>
    <row r="81794" spans="9:12" ht="15" x14ac:dyDescent="0.25">
      <c r="I81794"/>
      <c r="J81794"/>
      <c r="K81794"/>
      <c r="L81794"/>
    </row>
    <row r="81795" spans="9:12" ht="15" x14ac:dyDescent="0.25">
      <c r="I81795"/>
      <c r="J81795"/>
      <c r="K81795"/>
      <c r="L81795"/>
    </row>
    <row r="81796" spans="9:12" ht="15" x14ac:dyDescent="0.25">
      <c r="I81796"/>
      <c r="J81796"/>
      <c r="K81796"/>
      <c r="L81796"/>
    </row>
    <row r="81797" spans="9:12" ht="15" x14ac:dyDescent="0.25">
      <c r="I81797"/>
      <c r="J81797"/>
      <c r="K81797"/>
      <c r="L81797"/>
    </row>
    <row r="81798" spans="9:12" ht="15" x14ac:dyDescent="0.25">
      <c r="I81798"/>
      <c r="J81798"/>
      <c r="K81798"/>
      <c r="L81798"/>
    </row>
    <row r="81799" spans="9:12" ht="15" x14ac:dyDescent="0.25">
      <c r="I81799"/>
      <c r="J81799"/>
      <c r="K81799"/>
      <c r="L81799"/>
    </row>
    <row r="81800" spans="9:12" ht="15" x14ac:dyDescent="0.25">
      <c r="I81800"/>
      <c r="J81800"/>
      <c r="K81800"/>
      <c r="L81800"/>
    </row>
    <row r="81801" spans="9:12" ht="15" x14ac:dyDescent="0.25">
      <c r="I81801"/>
      <c r="J81801"/>
      <c r="K81801"/>
      <c r="L81801"/>
    </row>
    <row r="81802" spans="9:12" ht="15" x14ac:dyDescent="0.25">
      <c r="I81802"/>
      <c r="J81802"/>
      <c r="K81802"/>
      <c r="L81802"/>
    </row>
    <row r="81803" spans="9:12" ht="15" x14ac:dyDescent="0.25">
      <c r="I81803"/>
      <c r="J81803"/>
      <c r="K81803"/>
      <c r="L81803"/>
    </row>
    <row r="81804" spans="9:12" ht="15" x14ac:dyDescent="0.25">
      <c r="I81804"/>
      <c r="J81804"/>
      <c r="K81804"/>
      <c r="L81804"/>
    </row>
    <row r="81805" spans="9:12" ht="15" x14ac:dyDescent="0.25">
      <c r="I81805"/>
      <c r="J81805"/>
      <c r="K81805"/>
      <c r="L81805"/>
    </row>
    <row r="81806" spans="9:12" ht="15" x14ac:dyDescent="0.25">
      <c r="I81806"/>
      <c r="J81806"/>
      <c r="K81806"/>
      <c r="L81806"/>
    </row>
    <row r="81807" spans="9:12" ht="15" x14ac:dyDescent="0.25">
      <c r="I81807"/>
      <c r="J81807"/>
      <c r="K81807"/>
      <c r="L81807"/>
    </row>
    <row r="81808" spans="9:12" ht="15" x14ac:dyDescent="0.25">
      <c r="I81808"/>
      <c r="J81808"/>
      <c r="K81808"/>
      <c r="L81808"/>
    </row>
    <row r="81809" spans="9:12" ht="15" x14ac:dyDescent="0.25">
      <c r="I81809"/>
      <c r="J81809"/>
      <c r="K81809"/>
      <c r="L81809"/>
    </row>
    <row r="81810" spans="9:12" ht="15" x14ac:dyDescent="0.25">
      <c r="I81810"/>
      <c r="J81810"/>
      <c r="K81810"/>
      <c r="L81810"/>
    </row>
    <row r="81811" spans="9:12" ht="15" x14ac:dyDescent="0.25">
      <c r="I81811"/>
      <c r="J81811"/>
      <c r="K81811"/>
      <c r="L81811"/>
    </row>
    <row r="81812" spans="9:12" ht="15" x14ac:dyDescent="0.25">
      <c r="I81812"/>
      <c r="J81812"/>
      <c r="K81812"/>
      <c r="L81812"/>
    </row>
    <row r="81813" spans="9:12" ht="15" x14ac:dyDescent="0.25">
      <c r="I81813"/>
      <c r="J81813"/>
      <c r="K81813"/>
      <c r="L81813"/>
    </row>
    <row r="81814" spans="9:12" ht="15" x14ac:dyDescent="0.25">
      <c r="I81814"/>
      <c r="J81814"/>
      <c r="K81814"/>
      <c r="L81814"/>
    </row>
    <row r="81815" spans="9:12" ht="15" x14ac:dyDescent="0.25">
      <c r="I81815"/>
      <c r="J81815"/>
      <c r="K81815"/>
      <c r="L81815"/>
    </row>
    <row r="81816" spans="9:12" ht="15" x14ac:dyDescent="0.25">
      <c r="I81816"/>
      <c r="J81816"/>
      <c r="K81816"/>
      <c r="L81816"/>
    </row>
    <row r="81817" spans="9:12" ht="15" x14ac:dyDescent="0.25">
      <c r="I81817"/>
      <c r="J81817"/>
      <c r="K81817"/>
      <c r="L81817"/>
    </row>
    <row r="81818" spans="9:12" ht="15" x14ac:dyDescent="0.25">
      <c r="I81818"/>
      <c r="J81818"/>
      <c r="K81818"/>
      <c r="L81818"/>
    </row>
    <row r="81819" spans="9:12" ht="15" x14ac:dyDescent="0.25">
      <c r="I81819"/>
      <c r="J81819"/>
      <c r="K81819"/>
      <c r="L81819"/>
    </row>
    <row r="81820" spans="9:12" ht="15" x14ac:dyDescent="0.25">
      <c r="I81820"/>
      <c r="J81820"/>
      <c r="K81820"/>
      <c r="L81820"/>
    </row>
    <row r="81821" spans="9:12" ht="15" x14ac:dyDescent="0.25">
      <c r="I81821"/>
      <c r="J81821"/>
      <c r="K81821"/>
      <c r="L81821"/>
    </row>
    <row r="81822" spans="9:12" ht="15" x14ac:dyDescent="0.25">
      <c r="I81822"/>
      <c r="J81822"/>
      <c r="K81822"/>
      <c r="L81822"/>
    </row>
    <row r="81823" spans="9:12" ht="15" x14ac:dyDescent="0.25">
      <c r="I81823"/>
      <c r="J81823"/>
      <c r="K81823"/>
      <c r="L81823"/>
    </row>
    <row r="81824" spans="9:12" ht="15" x14ac:dyDescent="0.25">
      <c r="I81824"/>
      <c r="J81824"/>
      <c r="K81824"/>
      <c r="L81824"/>
    </row>
    <row r="81825" spans="9:12" ht="15" x14ac:dyDescent="0.25">
      <c r="I81825"/>
      <c r="J81825"/>
      <c r="K81825"/>
      <c r="L81825"/>
    </row>
    <row r="81826" spans="9:12" ht="15" x14ac:dyDescent="0.25">
      <c r="I81826"/>
      <c r="J81826"/>
      <c r="K81826"/>
      <c r="L81826"/>
    </row>
    <row r="81827" spans="9:12" ht="15" x14ac:dyDescent="0.25">
      <c r="I81827"/>
      <c r="J81827"/>
      <c r="K81827"/>
      <c r="L81827"/>
    </row>
    <row r="81828" spans="9:12" ht="15" x14ac:dyDescent="0.25">
      <c r="I81828"/>
      <c r="J81828"/>
      <c r="K81828"/>
      <c r="L81828"/>
    </row>
    <row r="81829" spans="9:12" ht="15" x14ac:dyDescent="0.25">
      <c r="I81829"/>
      <c r="J81829"/>
      <c r="K81829"/>
      <c r="L81829"/>
    </row>
    <row r="81830" spans="9:12" ht="15" x14ac:dyDescent="0.25">
      <c r="I81830"/>
      <c r="J81830"/>
      <c r="K81830"/>
      <c r="L81830"/>
    </row>
    <row r="81831" spans="9:12" ht="15" x14ac:dyDescent="0.25">
      <c r="I81831"/>
      <c r="J81831"/>
      <c r="K81831"/>
      <c r="L81831"/>
    </row>
    <row r="81832" spans="9:12" ht="15" x14ac:dyDescent="0.25">
      <c r="I81832"/>
      <c r="J81832"/>
      <c r="K81832"/>
      <c r="L81832"/>
    </row>
    <row r="81833" spans="9:12" ht="15" x14ac:dyDescent="0.25">
      <c r="I81833"/>
      <c r="J81833"/>
      <c r="K81833"/>
      <c r="L81833"/>
    </row>
    <row r="81834" spans="9:12" ht="15" x14ac:dyDescent="0.25">
      <c r="I81834"/>
      <c r="J81834"/>
      <c r="K81834"/>
      <c r="L81834"/>
    </row>
    <row r="81835" spans="9:12" ht="15" x14ac:dyDescent="0.25">
      <c r="I81835"/>
      <c r="J81835"/>
      <c r="K81835"/>
      <c r="L81835"/>
    </row>
    <row r="81836" spans="9:12" ht="15" x14ac:dyDescent="0.25">
      <c r="I81836"/>
      <c r="J81836"/>
      <c r="K81836"/>
      <c r="L81836"/>
    </row>
    <row r="81837" spans="9:12" ht="15" x14ac:dyDescent="0.25">
      <c r="I81837"/>
      <c r="J81837"/>
      <c r="K81837"/>
      <c r="L81837"/>
    </row>
    <row r="81838" spans="9:12" ht="15" x14ac:dyDescent="0.25">
      <c r="I81838"/>
      <c r="J81838"/>
      <c r="K81838"/>
      <c r="L81838"/>
    </row>
    <row r="81839" spans="9:12" ht="15" x14ac:dyDescent="0.25">
      <c r="I81839"/>
      <c r="J81839"/>
      <c r="K81839"/>
      <c r="L81839"/>
    </row>
    <row r="81840" spans="9:12" ht="15" x14ac:dyDescent="0.25">
      <c r="I81840"/>
      <c r="J81840"/>
      <c r="K81840"/>
      <c r="L81840"/>
    </row>
    <row r="81841" spans="9:12" ht="15" x14ac:dyDescent="0.25">
      <c r="I81841"/>
      <c r="J81841"/>
      <c r="K81841"/>
      <c r="L81841"/>
    </row>
    <row r="81842" spans="9:12" ht="15" x14ac:dyDescent="0.25">
      <c r="I81842"/>
      <c r="J81842"/>
      <c r="K81842"/>
      <c r="L81842"/>
    </row>
    <row r="81843" spans="9:12" ht="15" x14ac:dyDescent="0.25">
      <c r="I81843"/>
      <c r="J81843"/>
      <c r="K81843"/>
      <c r="L81843"/>
    </row>
    <row r="81844" spans="9:12" ht="15" x14ac:dyDescent="0.25">
      <c r="I81844"/>
      <c r="J81844"/>
      <c r="K81844"/>
      <c r="L81844"/>
    </row>
    <row r="81845" spans="9:12" ht="15" x14ac:dyDescent="0.25">
      <c r="I81845"/>
      <c r="J81845"/>
      <c r="K81845"/>
      <c r="L81845"/>
    </row>
    <row r="81846" spans="9:12" ht="15" x14ac:dyDescent="0.25">
      <c r="I81846"/>
      <c r="J81846"/>
      <c r="K81846"/>
      <c r="L81846"/>
    </row>
    <row r="81847" spans="9:12" ht="15" x14ac:dyDescent="0.25">
      <c r="I81847"/>
      <c r="J81847"/>
      <c r="K81847"/>
      <c r="L81847"/>
    </row>
    <row r="81848" spans="9:12" ht="15" x14ac:dyDescent="0.25">
      <c r="I81848"/>
      <c r="J81848"/>
      <c r="K81848"/>
      <c r="L81848"/>
    </row>
    <row r="81849" spans="9:12" ht="15" x14ac:dyDescent="0.25">
      <c r="I81849"/>
      <c r="J81849"/>
      <c r="K81849"/>
      <c r="L81849"/>
    </row>
    <row r="81850" spans="9:12" ht="15" x14ac:dyDescent="0.25">
      <c r="I81850"/>
      <c r="J81850"/>
      <c r="K81850"/>
      <c r="L81850"/>
    </row>
    <row r="81851" spans="9:12" ht="15" x14ac:dyDescent="0.25">
      <c r="I81851"/>
      <c r="J81851"/>
      <c r="K81851"/>
      <c r="L81851"/>
    </row>
    <row r="81852" spans="9:12" ht="15" x14ac:dyDescent="0.25">
      <c r="I81852"/>
      <c r="J81852"/>
      <c r="K81852"/>
      <c r="L81852"/>
    </row>
    <row r="81853" spans="9:12" ht="15" x14ac:dyDescent="0.25">
      <c r="I81853"/>
      <c r="J81853"/>
      <c r="K81853"/>
      <c r="L81853"/>
    </row>
    <row r="81854" spans="9:12" ht="15" x14ac:dyDescent="0.25">
      <c r="I81854"/>
      <c r="J81854"/>
      <c r="K81854"/>
      <c r="L81854"/>
    </row>
    <row r="81855" spans="9:12" ht="15" x14ac:dyDescent="0.25">
      <c r="I81855"/>
      <c r="J81855"/>
      <c r="K81855"/>
      <c r="L81855"/>
    </row>
    <row r="81856" spans="9:12" ht="15" x14ac:dyDescent="0.25">
      <c r="I81856"/>
      <c r="J81856"/>
      <c r="K81856"/>
      <c r="L81856"/>
    </row>
    <row r="81857" spans="9:12" ht="15" x14ac:dyDescent="0.25">
      <c r="I81857"/>
      <c r="J81857"/>
      <c r="K81857"/>
      <c r="L81857"/>
    </row>
    <row r="81858" spans="9:12" ht="15" x14ac:dyDescent="0.25">
      <c r="I81858"/>
      <c r="J81858"/>
      <c r="K81858"/>
      <c r="L81858"/>
    </row>
    <row r="81859" spans="9:12" ht="15" x14ac:dyDescent="0.25">
      <c r="I81859"/>
      <c r="J81859"/>
      <c r="K81859"/>
      <c r="L81859"/>
    </row>
    <row r="81860" spans="9:12" ht="15" x14ac:dyDescent="0.25">
      <c r="I81860"/>
      <c r="J81860"/>
      <c r="K81860"/>
      <c r="L81860"/>
    </row>
    <row r="81861" spans="9:12" ht="15" x14ac:dyDescent="0.25">
      <c r="I81861"/>
      <c r="J81861"/>
      <c r="K81861"/>
      <c r="L81861"/>
    </row>
    <row r="81862" spans="9:12" ht="15" x14ac:dyDescent="0.25">
      <c r="I81862"/>
      <c r="J81862"/>
      <c r="K81862"/>
      <c r="L81862"/>
    </row>
    <row r="81863" spans="9:12" ht="15" x14ac:dyDescent="0.25">
      <c r="I81863"/>
      <c r="J81863"/>
      <c r="K81863"/>
      <c r="L81863"/>
    </row>
    <row r="81864" spans="9:12" ht="15" x14ac:dyDescent="0.25">
      <c r="I81864"/>
      <c r="J81864"/>
      <c r="K81864"/>
      <c r="L81864"/>
    </row>
    <row r="81865" spans="9:12" ht="15" x14ac:dyDescent="0.25">
      <c r="I81865"/>
      <c r="J81865"/>
      <c r="K81865"/>
      <c r="L81865"/>
    </row>
    <row r="81866" spans="9:12" ht="15" x14ac:dyDescent="0.25">
      <c r="I81866"/>
      <c r="J81866"/>
      <c r="K81866"/>
      <c r="L81866"/>
    </row>
    <row r="81867" spans="9:12" ht="15" x14ac:dyDescent="0.25">
      <c r="I81867"/>
      <c r="J81867"/>
      <c r="K81867"/>
      <c r="L81867"/>
    </row>
    <row r="81868" spans="9:12" ht="15" x14ac:dyDescent="0.25">
      <c r="I81868"/>
      <c r="J81868"/>
      <c r="K81868"/>
      <c r="L81868"/>
    </row>
    <row r="81869" spans="9:12" ht="15" x14ac:dyDescent="0.25">
      <c r="I81869"/>
      <c r="J81869"/>
      <c r="K81869"/>
      <c r="L81869"/>
    </row>
    <row r="81870" spans="9:12" ht="15" x14ac:dyDescent="0.25">
      <c r="I81870"/>
      <c r="J81870"/>
      <c r="K81870"/>
      <c r="L81870"/>
    </row>
    <row r="81871" spans="9:12" ht="15" x14ac:dyDescent="0.25">
      <c r="I81871"/>
      <c r="J81871"/>
      <c r="K81871"/>
      <c r="L81871"/>
    </row>
    <row r="81872" spans="9:12" ht="15" x14ac:dyDescent="0.25">
      <c r="I81872"/>
      <c r="J81872"/>
      <c r="K81872"/>
      <c r="L81872"/>
    </row>
    <row r="81873" spans="9:12" ht="15" x14ac:dyDescent="0.25">
      <c r="I81873"/>
      <c r="J81873"/>
      <c r="K81873"/>
      <c r="L81873"/>
    </row>
    <row r="81874" spans="9:12" ht="15" x14ac:dyDescent="0.25">
      <c r="I81874"/>
      <c r="J81874"/>
      <c r="K81874"/>
      <c r="L81874"/>
    </row>
    <row r="81875" spans="9:12" ht="15" x14ac:dyDescent="0.25">
      <c r="I81875"/>
      <c r="J81875"/>
      <c r="K81875"/>
      <c r="L81875"/>
    </row>
    <row r="81876" spans="9:12" ht="15" x14ac:dyDescent="0.25">
      <c r="I81876"/>
      <c r="J81876"/>
      <c r="K81876"/>
      <c r="L81876"/>
    </row>
    <row r="81877" spans="9:12" ht="15" x14ac:dyDescent="0.25">
      <c r="I81877"/>
      <c r="J81877"/>
      <c r="K81877"/>
      <c r="L81877"/>
    </row>
    <row r="81878" spans="9:12" ht="15" x14ac:dyDescent="0.25">
      <c r="I81878"/>
      <c r="J81878"/>
      <c r="K81878"/>
      <c r="L81878"/>
    </row>
    <row r="81879" spans="9:12" ht="15" x14ac:dyDescent="0.25">
      <c r="I81879"/>
      <c r="J81879"/>
      <c r="K81879"/>
      <c r="L81879"/>
    </row>
    <row r="81880" spans="9:12" ht="15" x14ac:dyDescent="0.25">
      <c r="I81880"/>
      <c r="J81880"/>
      <c r="K81880"/>
      <c r="L81880"/>
    </row>
    <row r="81881" spans="9:12" ht="15" x14ac:dyDescent="0.25">
      <c r="I81881"/>
      <c r="J81881"/>
      <c r="K81881"/>
      <c r="L81881"/>
    </row>
    <row r="81882" spans="9:12" ht="15" x14ac:dyDescent="0.25">
      <c r="I81882"/>
      <c r="J81882"/>
      <c r="K81882"/>
      <c r="L81882"/>
    </row>
    <row r="81883" spans="9:12" ht="15" x14ac:dyDescent="0.25">
      <c r="I81883"/>
      <c r="J81883"/>
      <c r="K81883"/>
      <c r="L81883"/>
    </row>
    <row r="81884" spans="9:12" ht="15" x14ac:dyDescent="0.25">
      <c r="I81884"/>
      <c r="J81884"/>
      <c r="K81884"/>
      <c r="L81884"/>
    </row>
    <row r="81885" spans="9:12" ht="15" x14ac:dyDescent="0.25">
      <c r="I81885"/>
      <c r="J81885"/>
      <c r="K81885"/>
      <c r="L81885"/>
    </row>
    <row r="81886" spans="9:12" ht="15" x14ac:dyDescent="0.25">
      <c r="I81886"/>
      <c r="J81886"/>
      <c r="K81886"/>
      <c r="L81886"/>
    </row>
    <row r="81887" spans="9:12" ht="15" x14ac:dyDescent="0.25">
      <c r="I81887"/>
      <c r="J81887"/>
      <c r="K81887"/>
      <c r="L81887"/>
    </row>
    <row r="81888" spans="9:12" ht="15" x14ac:dyDescent="0.25">
      <c r="I81888"/>
      <c r="J81888"/>
      <c r="K81888"/>
      <c r="L81888"/>
    </row>
    <row r="81889" spans="9:12" ht="15" x14ac:dyDescent="0.25">
      <c r="I81889"/>
      <c r="J81889"/>
      <c r="K81889"/>
      <c r="L81889"/>
    </row>
    <row r="81890" spans="9:12" ht="15" x14ac:dyDescent="0.25">
      <c r="I81890"/>
      <c r="J81890"/>
      <c r="K81890"/>
      <c r="L81890"/>
    </row>
    <row r="81891" spans="9:12" ht="15" x14ac:dyDescent="0.25">
      <c r="I81891"/>
      <c r="J81891"/>
      <c r="K81891"/>
      <c r="L81891"/>
    </row>
    <row r="81892" spans="9:12" ht="15" x14ac:dyDescent="0.25">
      <c r="I81892"/>
      <c r="J81892"/>
      <c r="K81892"/>
      <c r="L81892"/>
    </row>
    <row r="81893" spans="9:12" ht="15" x14ac:dyDescent="0.25">
      <c r="I81893"/>
      <c r="J81893"/>
      <c r="K81893"/>
      <c r="L81893"/>
    </row>
    <row r="81894" spans="9:12" ht="15" x14ac:dyDescent="0.25">
      <c r="I81894"/>
      <c r="J81894"/>
      <c r="K81894"/>
      <c r="L81894"/>
    </row>
    <row r="81895" spans="9:12" ht="15" x14ac:dyDescent="0.25">
      <c r="I81895"/>
      <c r="J81895"/>
      <c r="K81895"/>
      <c r="L81895"/>
    </row>
    <row r="81896" spans="9:12" ht="15" x14ac:dyDescent="0.25">
      <c r="I81896"/>
      <c r="J81896"/>
      <c r="K81896"/>
      <c r="L81896"/>
    </row>
    <row r="81897" spans="9:12" ht="15" x14ac:dyDescent="0.25">
      <c r="I81897"/>
      <c r="J81897"/>
      <c r="K81897"/>
      <c r="L81897"/>
    </row>
    <row r="81898" spans="9:12" ht="15" x14ac:dyDescent="0.25">
      <c r="I81898"/>
      <c r="J81898"/>
      <c r="K81898"/>
      <c r="L81898"/>
    </row>
    <row r="81899" spans="9:12" ht="15" x14ac:dyDescent="0.25">
      <c r="I81899"/>
      <c r="J81899"/>
      <c r="K81899"/>
      <c r="L81899"/>
    </row>
    <row r="81900" spans="9:12" ht="15" x14ac:dyDescent="0.25">
      <c r="I81900"/>
      <c r="J81900"/>
      <c r="K81900"/>
      <c r="L81900"/>
    </row>
    <row r="81901" spans="9:12" ht="15" x14ac:dyDescent="0.25">
      <c r="I81901"/>
      <c r="J81901"/>
      <c r="K81901"/>
      <c r="L81901"/>
    </row>
    <row r="81902" spans="9:12" ht="15" x14ac:dyDescent="0.25">
      <c r="I81902"/>
      <c r="J81902"/>
      <c r="K81902"/>
      <c r="L81902"/>
    </row>
    <row r="81903" spans="9:12" ht="15" x14ac:dyDescent="0.25">
      <c r="I81903"/>
      <c r="J81903"/>
      <c r="K81903"/>
      <c r="L81903"/>
    </row>
    <row r="81904" spans="9:12" ht="15" x14ac:dyDescent="0.25">
      <c r="I81904"/>
      <c r="J81904"/>
      <c r="K81904"/>
      <c r="L81904"/>
    </row>
    <row r="81905" spans="9:12" ht="15" x14ac:dyDescent="0.25">
      <c r="I81905"/>
      <c r="J81905"/>
      <c r="K81905"/>
      <c r="L81905"/>
    </row>
    <row r="81906" spans="9:12" ht="15" x14ac:dyDescent="0.25">
      <c r="I81906"/>
      <c r="J81906"/>
      <c r="K81906"/>
      <c r="L81906"/>
    </row>
    <row r="81907" spans="9:12" ht="15" x14ac:dyDescent="0.25">
      <c r="I81907"/>
      <c r="J81907"/>
      <c r="K81907"/>
      <c r="L81907"/>
    </row>
    <row r="81908" spans="9:12" ht="15" x14ac:dyDescent="0.25">
      <c r="I81908"/>
      <c r="J81908"/>
      <c r="K81908"/>
      <c r="L81908"/>
    </row>
    <row r="81909" spans="9:12" ht="15" x14ac:dyDescent="0.25">
      <c r="I81909"/>
      <c r="J81909"/>
      <c r="K81909"/>
      <c r="L81909"/>
    </row>
    <row r="81910" spans="9:12" ht="15" x14ac:dyDescent="0.25">
      <c r="I81910"/>
      <c r="J81910"/>
      <c r="K81910"/>
      <c r="L81910"/>
    </row>
    <row r="81911" spans="9:12" ht="15" x14ac:dyDescent="0.25">
      <c r="I81911"/>
      <c r="J81911"/>
      <c r="K81911"/>
      <c r="L81911"/>
    </row>
    <row r="81912" spans="9:12" ht="15" x14ac:dyDescent="0.25">
      <c r="I81912"/>
      <c r="J81912"/>
      <c r="K81912"/>
      <c r="L81912"/>
    </row>
    <row r="81913" spans="9:12" ht="15" x14ac:dyDescent="0.25">
      <c r="I81913"/>
      <c r="J81913"/>
      <c r="K81913"/>
      <c r="L81913"/>
    </row>
    <row r="81914" spans="9:12" ht="15" x14ac:dyDescent="0.25">
      <c r="I81914"/>
      <c r="J81914"/>
      <c r="K81914"/>
      <c r="L81914"/>
    </row>
    <row r="81915" spans="9:12" ht="15" x14ac:dyDescent="0.25">
      <c r="I81915"/>
      <c r="J81915"/>
      <c r="K81915"/>
      <c r="L81915"/>
    </row>
    <row r="81916" spans="9:12" ht="15" x14ac:dyDescent="0.25">
      <c r="I81916"/>
      <c r="J81916"/>
      <c r="K81916"/>
      <c r="L81916"/>
    </row>
    <row r="81917" spans="9:12" ht="15" x14ac:dyDescent="0.25">
      <c r="I81917"/>
      <c r="J81917"/>
      <c r="K81917"/>
      <c r="L81917"/>
    </row>
    <row r="81918" spans="9:12" ht="15" x14ac:dyDescent="0.25">
      <c r="I81918"/>
      <c r="J81918"/>
      <c r="K81918"/>
      <c r="L81918"/>
    </row>
    <row r="81919" spans="9:12" ht="15" x14ac:dyDescent="0.25">
      <c r="I81919"/>
      <c r="J81919"/>
      <c r="K81919"/>
      <c r="L81919"/>
    </row>
    <row r="81920" spans="9:12" ht="15" x14ac:dyDescent="0.25">
      <c r="I81920"/>
      <c r="J81920"/>
      <c r="K81920"/>
      <c r="L81920"/>
    </row>
    <row r="81921" spans="9:12" ht="15" x14ac:dyDescent="0.25">
      <c r="I81921"/>
      <c r="J81921"/>
      <c r="K81921"/>
      <c r="L81921"/>
    </row>
    <row r="81922" spans="9:12" ht="15" x14ac:dyDescent="0.25">
      <c r="I81922"/>
      <c r="J81922"/>
      <c r="K81922"/>
      <c r="L81922"/>
    </row>
    <row r="81923" spans="9:12" ht="15" x14ac:dyDescent="0.25">
      <c r="I81923"/>
      <c r="J81923"/>
      <c r="K81923"/>
      <c r="L81923"/>
    </row>
    <row r="81924" spans="9:12" ht="15" x14ac:dyDescent="0.25">
      <c r="I81924"/>
      <c r="J81924"/>
      <c r="K81924"/>
      <c r="L81924"/>
    </row>
    <row r="81925" spans="9:12" ht="15" x14ac:dyDescent="0.25">
      <c r="I81925"/>
      <c r="J81925"/>
      <c r="K81925"/>
      <c r="L81925"/>
    </row>
    <row r="81926" spans="9:12" ht="15" x14ac:dyDescent="0.25">
      <c r="I81926"/>
      <c r="J81926"/>
      <c r="K81926"/>
      <c r="L81926"/>
    </row>
    <row r="81927" spans="9:12" ht="15" x14ac:dyDescent="0.25">
      <c r="I81927"/>
      <c r="J81927"/>
      <c r="K81927"/>
      <c r="L81927"/>
    </row>
    <row r="81928" spans="9:12" ht="15" x14ac:dyDescent="0.25">
      <c r="I81928"/>
      <c r="J81928"/>
      <c r="K81928"/>
      <c r="L81928"/>
    </row>
    <row r="81929" spans="9:12" ht="15" x14ac:dyDescent="0.25">
      <c r="I81929"/>
      <c r="J81929"/>
      <c r="K81929"/>
      <c r="L81929"/>
    </row>
    <row r="81930" spans="9:12" ht="15" x14ac:dyDescent="0.25">
      <c r="I81930"/>
      <c r="J81930"/>
      <c r="K81930"/>
      <c r="L81930"/>
    </row>
    <row r="81931" spans="9:12" ht="15" x14ac:dyDescent="0.25">
      <c r="I81931"/>
      <c r="J81931"/>
      <c r="K81931"/>
      <c r="L81931"/>
    </row>
    <row r="81932" spans="9:12" ht="15" x14ac:dyDescent="0.25">
      <c r="I81932"/>
      <c r="J81932"/>
      <c r="K81932"/>
      <c r="L81932"/>
    </row>
    <row r="81933" spans="9:12" ht="15" x14ac:dyDescent="0.25">
      <c r="I81933"/>
      <c r="J81933"/>
      <c r="K81933"/>
      <c r="L81933"/>
    </row>
    <row r="81934" spans="9:12" ht="15" x14ac:dyDescent="0.25">
      <c r="I81934"/>
      <c r="J81934"/>
      <c r="K81934"/>
      <c r="L81934"/>
    </row>
    <row r="81935" spans="9:12" ht="15" x14ac:dyDescent="0.25">
      <c r="I81935"/>
      <c r="J81935"/>
      <c r="K81935"/>
      <c r="L81935"/>
    </row>
    <row r="81936" spans="9:12" ht="15" x14ac:dyDescent="0.25">
      <c r="I81936"/>
      <c r="J81936"/>
      <c r="K81936"/>
      <c r="L81936"/>
    </row>
    <row r="81937" spans="9:12" ht="15" x14ac:dyDescent="0.25">
      <c r="I81937"/>
      <c r="J81937"/>
      <c r="K81937"/>
      <c r="L81937"/>
    </row>
    <row r="81938" spans="9:12" ht="15" x14ac:dyDescent="0.25">
      <c r="I81938"/>
      <c r="J81938"/>
      <c r="K81938"/>
      <c r="L81938"/>
    </row>
    <row r="81939" spans="9:12" ht="15" x14ac:dyDescent="0.25">
      <c r="I81939"/>
      <c r="J81939"/>
      <c r="K81939"/>
      <c r="L81939"/>
    </row>
    <row r="81940" spans="9:12" ht="15" x14ac:dyDescent="0.25">
      <c r="I81940"/>
      <c r="J81940"/>
      <c r="K81940"/>
      <c r="L81940"/>
    </row>
    <row r="81941" spans="9:12" ht="15" x14ac:dyDescent="0.25">
      <c r="I81941"/>
      <c r="J81941"/>
      <c r="K81941"/>
      <c r="L81941"/>
    </row>
    <row r="81942" spans="9:12" ht="15" x14ac:dyDescent="0.25">
      <c r="I81942"/>
      <c r="J81942"/>
      <c r="K81942"/>
      <c r="L81942"/>
    </row>
    <row r="81943" spans="9:12" ht="15" x14ac:dyDescent="0.25">
      <c r="I81943"/>
      <c r="J81943"/>
      <c r="K81943"/>
      <c r="L81943"/>
    </row>
    <row r="81944" spans="9:12" ht="15" x14ac:dyDescent="0.25">
      <c r="I81944"/>
      <c r="J81944"/>
      <c r="K81944"/>
      <c r="L81944"/>
    </row>
    <row r="81945" spans="9:12" ht="15" x14ac:dyDescent="0.25">
      <c r="I81945"/>
      <c r="J81945"/>
      <c r="K81945"/>
      <c r="L81945"/>
    </row>
    <row r="81946" spans="9:12" ht="15" x14ac:dyDescent="0.25">
      <c r="I81946"/>
      <c r="J81946"/>
      <c r="K81946"/>
      <c r="L81946"/>
    </row>
    <row r="81947" spans="9:12" ht="15" x14ac:dyDescent="0.25">
      <c r="I81947"/>
      <c r="J81947"/>
      <c r="K81947"/>
      <c r="L81947"/>
    </row>
    <row r="81948" spans="9:12" ht="15" x14ac:dyDescent="0.25">
      <c r="I81948"/>
      <c r="J81948"/>
      <c r="K81948"/>
      <c r="L81948"/>
    </row>
    <row r="81949" spans="9:12" ht="15" x14ac:dyDescent="0.25">
      <c r="I81949"/>
      <c r="J81949"/>
      <c r="K81949"/>
      <c r="L81949"/>
    </row>
    <row r="81950" spans="9:12" ht="15" x14ac:dyDescent="0.25">
      <c r="I81950"/>
      <c r="J81950"/>
      <c r="K81950"/>
      <c r="L81950"/>
    </row>
    <row r="81951" spans="9:12" ht="15" x14ac:dyDescent="0.25">
      <c r="I81951"/>
      <c r="J81951"/>
      <c r="K81951"/>
      <c r="L81951"/>
    </row>
    <row r="81952" spans="9:12" ht="15" x14ac:dyDescent="0.25">
      <c r="I81952"/>
      <c r="J81952"/>
      <c r="K81952"/>
      <c r="L81952"/>
    </row>
    <row r="81953" spans="9:12" ht="15" x14ac:dyDescent="0.25">
      <c r="I81953"/>
      <c r="J81953"/>
      <c r="K81953"/>
      <c r="L81953"/>
    </row>
    <row r="81954" spans="9:12" ht="15" x14ac:dyDescent="0.25">
      <c r="I81954"/>
      <c r="J81954"/>
      <c r="K81954"/>
      <c r="L81954"/>
    </row>
    <row r="81955" spans="9:12" ht="15" x14ac:dyDescent="0.25">
      <c r="I81955"/>
      <c r="J81955"/>
      <c r="K81955"/>
      <c r="L81955"/>
    </row>
    <row r="81956" spans="9:12" ht="15" x14ac:dyDescent="0.25">
      <c r="I81956"/>
      <c r="J81956"/>
      <c r="K81956"/>
      <c r="L81956"/>
    </row>
    <row r="81957" spans="9:12" ht="15" x14ac:dyDescent="0.25">
      <c r="I81957"/>
      <c r="J81957"/>
      <c r="K81957"/>
      <c r="L81957"/>
    </row>
    <row r="81958" spans="9:12" ht="15" x14ac:dyDescent="0.25">
      <c r="I81958"/>
      <c r="J81958"/>
      <c r="K81958"/>
      <c r="L81958"/>
    </row>
    <row r="81959" spans="9:12" ht="15" x14ac:dyDescent="0.25">
      <c r="I81959"/>
      <c r="J81959"/>
      <c r="K81959"/>
      <c r="L81959"/>
    </row>
    <row r="81960" spans="9:12" ht="15" x14ac:dyDescent="0.25">
      <c r="I81960"/>
      <c r="J81960"/>
      <c r="K81960"/>
      <c r="L81960"/>
    </row>
    <row r="81961" spans="9:12" ht="15" x14ac:dyDescent="0.25">
      <c r="I81961"/>
      <c r="J81961"/>
      <c r="K81961"/>
      <c r="L81961"/>
    </row>
    <row r="81962" spans="9:12" ht="15" x14ac:dyDescent="0.25">
      <c r="I81962"/>
      <c r="J81962"/>
      <c r="K81962"/>
      <c r="L81962"/>
    </row>
    <row r="81963" spans="9:12" ht="15" x14ac:dyDescent="0.25">
      <c r="I81963"/>
      <c r="J81963"/>
      <c r="K81963"/>
      <c r="L81963"/>
    </row>
    <row r="81964" spans="9:12" ht="15" x14ac:dyDescent="0.25">
      <c r="I81964"/>
      <c r="J81964"/>
      <c r="K81964"/>
      <c r="L81964"/>
    </row>
    <row r="81965" spans="9:12" ht="15" x14ac:dyDescent="0.25">
      <c r="I81965"/>
      <c r="J81965"/>
      <c r="K81965"/>
      <c r="L81965"/>
    </row>
    <row r="81966" spans="9:12" ht="15" x14ac:dyDescent="0.25">
      <c r="I81966"/>
      <c r="J81966"/>
      <c r="K81966"/>
      <c r="L81966"/>
    </row>
    <row r="81967" spans="9:12" ht="15" x14ac:dyDescent="0.25">
      <c r="I81967"/>
      <c r="J81967"/>
      <c r="K81967"/>
      <c r="L81967"/>
    </row>
    <row r="81968" spans="9:12" ht="15" x14ac:dyDescent="0.25">
      <c r="I81968"/>
      <c r="J81968"/>
      <c r="K81968"/>
      <c r="L81968"/>
    </row>
    <row r="81969" spans="9:12" ht="15" x14ac:dyDescent="0.25">
      <c r="I81969"/>
      <c r="J81969"/>
      <c r="K81969"/>
      <c r="L81969"/>
    </row>
    <row r="81970" spans="9:12" ht="15" x14ac:dyDescent="0.25">
      <c r="I81970"/>
      <c r="J81970"/>
      <c r="K81970"/>
      <c r="L81970"/>
    </row>
    <row r="81971" spans="9:12" ht="15" x14ac:dyDescent="0.25">
      <c r="I81971"/>
      <c r="J81971"/>
      <c r="K81971"/>
      <c r="L81971"/>
    </row>
    <row r="81972" spans="9:12" ht="15" x14ac:dyDescent="0.25">
      <c r="I81972"/>
      <c r="J81972"/>
      <c r="K81972"/>
      <c r="L81972"/>
    </row>
    <row r="81973" spans="9:12" ht="15" x14ac:dyDescent="0.25">
      <c r="I81973"/>
      <c r="J81973"/>
      <c r="K81973"/>
      <c r="L81973"/>
    </row>
    <row r="81974" spans="9:12" ht="15" x14ac:dyDescent="0.25">
      <c r="I81974"/>
      <c r="J81974"/>
      <c r="K81974"/>
      <c r="L81974"/>
    </row>
    <row r="81975" spans="9:12" ht="15" x14ac:dyDescent="0.25">
      <c r="I81975"/>
      <c r="J81975"/>
      <c r="K81975"/>
      <c r="L81975"/>
    </row>
    <row r="81976" spans="9:12" ht="15" x14ac:dyDescent="0.25">
      <c r="I81976"/>
      <c r="J81976"/>
      <c r="K81976"/>
      <c r="L81976"/>
    </row>
    <row r="81977" spans="9:12" ht="15" x14ac:dyDescent="0.25">
      <c r="I81977"/>
      <c r="J81977"/>
      <c r="K81977"/>
      <c r="L81977"/>
    </row>
    <row r="81978" spans="9:12" ht="15" x14ac:dyDescent="0.25">
      <c r="I81978"/>
      <c r="J81978"/>
      <c r="K81978"/>
      <c r="L81978"/>
    </row>
    <row r="81979" spans="9:12" ht="15" x14ac:dyDescent="0.25">
      <c r="I81979"/>
      <c r="J81979"/>
      <c r="K81979"/>
      <c r="L81979"/>
    </row>
    <row r="81980" spans="9:12" ht="15" x14ac:dyDescent="0.25">
      <c r="I81980"/>
      <c r="J81980"/>
      <c r="K81980"/>
      <c r="L81980"/>
    </row>
    <row r="81981" spans="9:12" ht="15" x14ac:dyDescent="0.25">
      <c r="I81981"/>
      <c r="J81981"/>
      <c r="K81981"/>
      <c r="L81981"/>
    </row>
    <row r="81982" spans="9:12" ht="15" x14ac:dyDescent="0.25">
      <c r="I81982"/>
      <c r="J81982"/>
      <c r="K81982"/>
      <c r="L81982"/>
    </row>
    <row r="81983" spans="9:12" ht="15" x14ac:dyDescent="0.25">
      <c r="I81983"/>
      <c r="J81983"/>
      <c r="K81983"/>
      <c r="L81983"/>
    </row>
    <row r="81984" spans="9:12" ht="15" x14ac:dyDescent="0.25">
      <c r="I81984"/>
      <c r="J81984"/>
      <c r="K81984"/>
      <c r="L81984"/>
    </row>
    <row r="81985" spans="9:12" ht="15" x14ac:dyDescent="0.25">
      <c r="I81985"/>
      <c r="J81985"/>
      <c r="K81985"/>
      <c r="L81985"/>
    </row>
    <row r="81986" spans="9:12" ht="15" x14ac:dyDescent="0.25">
      <c r="I81986"/>
      <c r="J81986"/>
      <c r="K81986"/>
      <c r="L81986"/>
    </row>
    <row r="81987" spans="9:12" ht="15" x14ac:dyDescent="0.25">
      <c r="I81987"/>
      <c r="J81987"/>
      <c r="K81987"/>
      <c r="L81987"/>
    </row>
    <row r="81988" spans="9:12" ht="15" x14ac:dyDescent="0.25">
      <c r="I81988"/>
      <c r="J81988"/>
      <c r="K81988"/>
      <c r="L81988"/>
    </row>
    <row r="81989" spans="9:12" ht="15" x14ac:dyDescent="0.25">
      <c r="I81989"/>
      <c r="J81989"/>
      <c r="K81989"/>
      <c r="L81989"/>
    </row>
    <row r="81990" spans="9:12" ht="15" x14ac:dyDescent="0.25">
      <c r="I81990"/>
      <c r="J81990"/>
      <c r="K81990"/>
      <c r="L81990"/>
    </row>
    <row r="81991" spans="9:12" ht="15" x14ac:dyDescent="0.25">
      <c r="I81991"/>
      <c r="J81991"/>
      <c r="K81991"/>
      <c r="L81991"/>
    </row>
    <row r="81992" spans="9:12" ht="15" x14ac:dyDescent="0.25">
      <c r="I81992"/>
      <c r="J81992"/>
      <c r="K81992"/>
      <c r="L81992"/>
    </row>
    <row r="81993" spans="9:12" ht="15" x14ac:dyDescent="0.25">
      <c r="I81993"/>
      <c r="J81993"/>
      <c r="K81993"/>
      <c r="L81993"/>
    </row>
    <row r="81994" spans="9:12" ht="15" x14ac:dyDescent="0.25">
      <c r="I81994"/>
      <c r="J81994"/>
      <c r="K81994"/>
      <c r="L81994"/>
    </row>
    <row r="81995" spans="9:12" ht="15" x14ac:dyDescent="0.25">
      <c r="I81995"/>
      <c r="J81995"/>
      <c r="K81995"/>
      <c r="L81995"/>
    </row>
    <row r="81996" spans="9:12" ht="15" x14ac:dyDescent="0.25">
      <c r="I81996"/>
      <c r="J81996"/>
      <c r="K81996"/>
      <c r="L81996"/>
    </row>
    <row r="81997" spans="9:12" ht="15" x14ac:dyDescent="0.25">
      <c r="I81997"/>
      <c r="J81997"/>
      <c r="K81997"/>
      <c r="L81997"/>
    </row>
    <row r="81998" spans="9:12" ht="15" x14ac:dyDescent="0.25">
      <c r="I81998"/>
      <c r="J81998"/>
      <c r="K81998"/>
      <c r="L81998"/>
    </row>
    <row r="81999" spans="9:12" ht="15" x14ac:dyDescent="0.25">
      <c r="I81999"/>
      <c r="J81999"/>
      <c r="K81999"/>
      <c r="L81999"/>
    </row>
    <row r="82000" spans="9:12" ht="15" x14ac:dyDescent="0.25">
      <c r="I82000"/>
      <c r="J82000"/>
      <c r="K82000"/>
      <c r="L82000"/>
    </row>
    <row r="82001" spans="9:12" ht="15" x14ac:dyDescent="0.25">
      <c r="I82001"/>
      <c r="J82001"/>
      <c r="K82001"/>
      <c r="L82001"/>
    </row>
    <row r="82002" spans="9:12" ht="15" x14ac:dyDescent="0.25">
      <c r="I82002"/>
      <c r="J82002"/>
      <c r="K82002"/>
      <c r="L82002"/>
    </row>
    <row r="82003" spans="9:12" ht="15" x14ac:dyDescent="0.25">
      <c r="I82003"/>
      <c r="J82003"/>
      <c r="K82003"/>
      <c r="L82003"/>
    </row>
    <row r="82004" spans="9:12" ht="15" x14ac:dyDescent="0.25">
      <c r="I82004"/>
      <c r="J82004"/>
      <c r="K82004"/>
      <c r="L82004"/>
    </row>
    <row r="82005" spans="9:12" ht="15" x14ac:dyDescent="0.25">
      <c r="I82005"/>
      <c r="J82005"/>
      <c r="K82005"/>
      <c r="L82005"/>
    </row>
    <row r="82006" spans="9:12" ht="15" x14ac:dyDescent="0.25">
      <c r="I82006"/>
      <c r="J82006"/>
      <c r="K82006"/>
      <c r="L82006"/>
    </row>
    <row r="82007" spans="9:12" ht="15" x14ac:dyDescent="0.25">
      <c r="I82007"/>
      <c r="J82007"/>
      <c r="K82007"/>
      <c r="L82007"/>
    </row>
    <row r="82008" spans="9:12" ht="15" x14ac:dyDescent="0.25">
      <c r="I82008"/>
      <c r="J82008"/>
      <c r="K82008"/>
      <c r="L82008"/>
    </row>
    <row r="82009" spans="9:12" ht="15" x14ac:dyDescent="0.25">
      <c r="I82009"/>
      <c r="J82009"/>
      <c r="K82009"/>
      <c r="L82009"/>
    </row>
    <row r="82010" spans="9:12" ht="15" x14ac:dyDescent="0.25">
      <c r="I82010"/>
      <c r="J82010"/>
      <c r="K82010"/>
      <c r="L82010"/>
    </row>
    <row r="82011" spans="9:12" ht="15" x14ac:dyDescent="0.25">
      <c r="I82011"/>
      <c r="J82011"/>
      <c r="K82011"/>
      <c r="L82011"/>
    </row>
    <row r="82012" spans="9:12" ht="15" x14ac:dyDescent="0.25">
      <c r="I82012"/>
      <c r="J82012"/>
      <c r="K82012"/>
      <c r="L82012"/>
    </row>
    <row r="82013" spans="9:12" ht="15" x14ac:dyDescent="0.25">
      <c r="I82013"/>
      <c r="J82013"/>
      <c r="K82013"/>
      <c r="L82013"/>
    </row>
    <row r="82014" spans="9:12" ht="15" x14ac:dyDescent="0.25">
      <c r="I82014"/>
      <c r="J82014"/>
      <c r="K82014"/>
      <c r="L82014"/>
    </row>
    <row r="82015" spans="9:12" ht="15" x14ac:dyDescent="0.25">
      <c r="I82015"/>
      <c r="J82015"/>
      <c r="K82015"/>
      <c r="L82015"/>
    </row>
    <row r="82016" spans="9:12" ht="15" x14ac:dyDescent="0.25">
      <c r="I82016"/>
      <c r="J82016"/>
      <c r="K82016"/>
      <c r="L82016"/>
    </row>
    <row r="82017" spans="9:12" ht="15" x14ac:dyDescent="0.25">
      <c r="I82017"/>
      <c r="J82017"/>
      <c r="K82017"/>
      <c r="L82017"/>
    </row>
    <row r="82018" spans="9:12" ht="15" x14ac:dyDescent="0.25">
      <c r="I82018"/>
      <c r="J82018"/>
      <c r="K82018"/>
      <c r="L82018"/>
    </row>
    <row r="82019" spans="9:12" ht="15" x14ac:dyDescent="0.25">
      <c r="I82019"/>
      <c r="J82019"/>
      <c r="K82019"/>
      <c r="L82019"/>
    </row>
    <row r="82020" spans="9:12" ht="15" x14ac:dyDescent="0.25">
      <c r="I82020"/>
      <c r="J82020"/>
      <c r="K82020"/>
      <c r="L82020"/>
    </row>
    <row r="82021" spans="9:12" ht="15" x14ac:dyDescent="0.25">
      <c r="I82021"/>
      <c r="J82021"/>
      <c r="K82021"/>
      <c r="L82021"/>
    </row>
    <row r="82022" spans="9:12" ht="15" x14ac:dyDescent="0.25">
      <c r="I82022"/>
      <c r="J82022"/>
      <c r="K82022"/>
      <c r="L82022"/>
    </row>
    <row r="82023" spans="9:12" ht="15" x14ac:dyDescent="0.25">
      <c r="I82023"/>
      <c r="J82023"/>
      <c r="K82023"/>
      <c r="L82023"/>
    </row>
    <row r="82024" spans="9:12" ht="15" x14ac:dyDescent="0.25">
      <c r="I82024"/>
      <c r="J82024"/>
      <c r="K82024"/>
      <c r="L82024"/>
    </row>
    <row r="82025" spans="9:12" ht="15" x14ac:dyDescent="0.25">
      <c r="I82025"/>
      <c r="J82025"/>
      <c r="K82025"/>
      <c r="L82025"/>
    </row>
    <row r="82026" spans="9:12" ht="15" x14ac:dyDescent="0.25">
      <c r="I82026"/>
      <c r="J82026"/>
      <c r="K82026"/>
      <c r="L82026"/>
    </row>
    <row r="82027" spans="9:12" ht="15" x14ac:dyDescent="0.25">
      <c r="I82027"/>
      <c r="J82027"/>
      <c r="K82027"/>
      <c r="L82027"/>
    </row>
    <row r="82028" spans="9:12" ht="15" x14ac:dyDescent="0.25">
      <c r="I82028"/>
      <c r="J82028"/>
      <c r="K82028"/>
      <c r="L82028"/>
    </row>
    <row r="82029" spans="9:12" ht="15" x14ac:dyDescent="0.25">
      <c r="I82029"/>
      <c r="J82029"/>
      <c r="K82029"/>
      <c r="L82029"/>
    </row>
    <row r="82030" spans="9:12" ht="15" x14ac:dyDescent="0.25">
      <c r="I82030"/>
      <c r="J82030"/>
      <c r="K82030"/>
      <c r="L82030"/>
    </row>
    <row r="82031" spans="9:12" ht="15" x14ac:dyDescent="0.25">
      <c r="I82031"/>
      <c r="J82031"/>
      <c r="K82031"/>
      <c r="L82031"/>
    </row>
    <row r="82032" spans="9:12" ht="15" x14ac:dyDescent="0.25">
      <c r="I82032"/>
      <c r="J82032"/>
      <c r="K82032"/>
      <c r="L82032"/>
    </row>
    <row r="82033" spans="9:12" ht="15" x14ac:dyDescent="0.25">
      <c r="I82033"/>
      <c r="J82033"/>
      <c r="K82033"/>
      <c r="L82033"/>
    </row>
    <row r="82034" spans="9:12" ht="15" x14ac:dyDescent="0.25">
      <c r="I82034"/>
      <c r="J82034"/>
      <c r="K82034"/>
      <c r="L82034"/>
    </row>
    <row r="82035" spans="9:12" ht="15" x14ac:dyDescent="0.25">
      <c r="I82035"/>
      <c r="J82035"/>
      <c r="K82035"/>
      <c r="L82035"/>
    </row>
    <row r="82036" spans="9:12" ht="15" x14ac:dyDescent="0.25">
      <c r="I82036"/>
      <c r="J82036"/>
      <c r="K82036"/>
      <c r="L82036"/>
    </row>
    <row r="82037" spans="9:12" ht="15" x14ac:dyDescent="0.25">
      <c r="I82037"/>
      <c r="J82037"/>
      <c r="K82037"/>
      <c r="L82037"/>
    </row>
    <row r="82038" spans="9:12" ht="15" x14ac:dyDescent="0.25">
      <c r="I82038"/>
      <c r="J82038"/>
      <c r="K82038"/>
      <c r="L82038"/>
    </row>
    <row r="82039" spans="9:12" ht="15" x14ac:dyDescent="0.25">
      <c r="I82039"/>
      <c r="J82039"/>
      <c r="K82039"/>
      <c r="L82039"/>
    </row>
    <row r="82040" spans="9:12" ht="15" x14ac:dyDescent="0.25">
      <c r="I82040"/>
      <c r="J82040"/>
      <c r="K82040"/>
      <c r="L82040"/>
    </row>
    <row r="82041" spans="9:12" ht="15" x14ac:dyDescent="0.25">
      <c r="I82041"/>
      <c r="J82041"/>
      <c r="K82041"/>
      <c r="L82041"/>
    </row>
    <row r="82042" spans="9:12" ht="15" x14ac:dyDescent="0.25">
      <c r="I82042"/>
      <c r="J82042"/>
      <c r="K82042"/>
      <c r="L82042"/>
    </row>
    <row r="82043" spans="9:12" ht="15" x14ac:dyDescent="0.25">
      <c r="I82043"/>
      <c r="J82043"/>
      <c r="K82043"/>
      <c r="L82043"/>
    </row>
    <row r="82044" spans="9:12" ht="15" x14ac:dyDescent="0.25">
      <c r="I82044"/>
      <c r="J82044"/>
      <c r="K82044"/>
      <c r="L82044"/>
    </row>
    <row r="82045" spans="9:12" ht="15" x14ac:dyDescent="0.25">
      <c r="I82045"/>
      <c r="J82045"/>
      <c r="K82045"/>
      <c r="L82045"/>
    </row>
    <row r="82046" spans="9:12" ht="15" x14ac:dyDescent="0.25">
      <c r="I82046"/>
      <c r="J82046"/>
      <c r="K82046"/>
      <c r="L82046"/>
    </row>
    <row r="82047" spans="9:12" ht="15" x14ac:dyDescent="0.25">
      <c r="I82047"/>
      <c r="J82047"/>
      <c r="K82047"/>
      <c r="L82047"/>
    </row>
    <row r="82048" spans="9:12" ht="15" x14ac:dyDescent="0.25">
      <c r="I82048"/>
      <c r="J82048"/>
      <c r="K82048"/>
      <c r="L82048"/>
    </row>
    <row r="82049" spans="9:12" ht="15" x14ac:dyDescent="0.25">
      <c r="I82049"/>
      <c r="J82049"/>
      <c r="K82049"/>
      <c r="L82049"/>
    </row>
    <row r="82050" spans="9:12" ht="15" x14ac:dyDescent="0.25">
      <c r="I82050"/>
      <c r="J82050"/>
      <c r="K82050"/>
      <c r="L82050"/>
    </row>
    <row r="82051" spans="9:12" ht="15" x14ac:dyDescent="0.25">
      <c r="I82051"/>
      <c r="J82051"/>
      <c r="K82051"/>
      <c r="L82051"/>
    </row>
    <row r="82052" spans="9:12" ht="15" x14ac:dyDescent="0.25">
      <c r="I82052"/>
      <c r="J82052"/>
      <c r="K82052"/>
      <c r="L82052"/>
    </row>
    <row r="82053" spans="9:12" ht="15" x14ac:dyDescent="0.25">
      <c r="I82053"/>
      <c r="J82053"/>
      <c r="K82053"/>
      <c r="L82053"/>
    </row>
    <row r="82054" spans="9:12" ht="15" x14ac:dyDescent="0.25">
      <c r="I82054"/>
      <c r="J82054"/>
      <c r="K82054"/>
      <c r="L82054"/>
    </row>
    <row r="82055" spans="9:12" ht="15" x14ac:dyDescent="0.25">
      <c r="I82055"/>
      <c r="J82055"/>
      <c r="K82055"/>
      <c r="L82055"/>
    </row>
    <row r="82056" spans="9:12" ht="15" x14ac:dyDescent="0.25">
      <c r="I82056"/>
      <c r="J82056"/>
      <c r="K82056"/>
      <c r="L82056"/>
    </row>
    <row r="82057" spans="9:12" ht="15" x14ac:dyDescent="0.25">
      <c r="I82057"/>
      <c r="J82057"/>
      <c r="K82057"/>
      <c r="L82057"/>
    </row>
    <row r="82058" spans="9:12" ht="15" x14ac:dyDescent="0.25">
      <c r="I82058"/>
      <c r="J82058"/>
      <c r="K82058"/>
      <c r="L82058"/>
    </row>
    <row r="82059" spans="9:12" ht="15" x14ac:dyDescent="0.25">
      <c r="I82059"/>
      <c r="J82059"/>
      <c r="K82059"/>
      <c r="L82059"/>
    </row>
    <row r="82060" spans="9:12" ht="15" x14ac:dyDescent="0.25">
      <c r="I82060"/>
      <c r="J82060"/>
      <c r="K82060"/>
      <c r="L82060"/>
    </row>
    <row r="82061" spans="9:12" ht="15" x14ac:dyDescent="0.25">
      <c r="I82061"/>
      <c r="J82061"/>
      <c r="K82061"/>
      <c r="L82061"/>
    </row>
    <row r="82062" spans="9:12" ht="15" x14ac:dyDescent="0.25">
      <c r="I82062"/>
      <c r="J82062"/>
      <c r="K82062"/>
      <c r="L82062"/>
    </row>
    <row r="82063" spans="9:12" ht="15" x14ac:dyDescent="0.25">
      <c r="I82063"/>
      <c r="J82063"/>
      <c r="K82063"/>
      <c r="L82063"/>
    </row>
    <row r="82064" spans="9:12" ht="15" x14ac:dyDescent="0.25">
      <c r="I82064"/>
      <c r="J82064"/>
      <c r="K82064"/>
      <c r="L82064"/>
    </row>
    <row r="82065" spans="9:12" ht="15" x14ac:dyDescent="0.25">
      <c r="I82065"/>
      <c r="J82065"/>
      <c r="K82065"/>
      <c r="L82065"/>
    </row>
    <row r="82066" spans="9:12" ht="15" x14ac:dyDescent="0.25">
      <c r="I82066"/>
      <c r="J82066"/>
      <c r="K82066"/>
      <c r="L82066"/>
    </row>
    <row r="82067" spans="9:12" ht="15" x14ac:dyDescent="0.25">
      <c r="I82067"/>
      <c r="J82067"/>
      <c r="K82067"/>
      <c r="L82067"/>
    </row>
    <row r="82068" spans="9:12" ht="15" x14ac:dyDescent="0.25">
      <c r="I82068"/>
      <c r="J82068"/>
      <c r="K82068"/>
      <c r="L82068"/>
    </row>
    <row r="82069" spans="9:12" ht="15" x14ac:dyDescent="0.25">
      <c r="I82069"/>
      <c r="J82069"/>
      <c r="K82069"/>
      <c r="L82069"/>
    </row>
    <row r="82070" spans="9:12" ht="15" x14ac:dyDescent="0.25">
      <c r="I82070"/>
      <c r="J82070"/>
      <c r="K82070"/>
      <c r="L82070"/>
    </row>
    <row r="82071" spans="9:12" ht="15" x14ac:dyDescent="0.25">
      <c r="I82071"/>
      <c r="J82071"/>
      <c r="K82071"/>
      <c r="L82071"/>
    </row>
    <row r="82072" spans="9:12" ht="15" x14ac:dyDescent="0.25">
      <c r="I82072"/>
      <c r="J82072"/>
      <c r="K82072"/>
      <c r="L82072"/>
    </row>
    <row r="82073" spans="9:12" ht="15" x14ac:dyDescent="0.25">
      <c r="I82073"/>
      <c r="J82073"/>
      <c r="K82073"/>
      <c r="L82073"/>
    </row>
    <row r="82074" spans="9:12" ht="15" x14ac:dyDescent="0.25">
      <c r="I82074"/>
      <c r="J82074"/>
      <c r="K82074"/>
      <c r="L82074"/>
    </row>
    <row r="82075" spans="9:12" ht="15" x14ac:dyDescent="0.25">
      <c r="I82075"/>
      <c r="J82075"/>
      <c r="K82075"/>
      <c r="L82075"/>
    </row>
    <row r="82076" spans="9:12" ht="15" x14ac:dyDescent="0.25">
      <c r="I82076"/>
      <c r="J82076"/>
      <c r="K82076"/>
      <c r="L82076"/>
    </row>
    <row r="82077" spans="9:12" ht="15" x14ac:dyDescent="0.25">
      <c r="I82077"/>
      <c r="J82077"/>
      <c r="K82077"/>
      <c r="L82077"/>
    </row>
    <row r="82078" spans="9:12" ht="15" x14ac:dyDescent="0.25">
      <c r="I82078"/>
      <c r="J82078"/>
      <c r="K82078"/>
      <c r="L82078"/>
    </row>
    <row r="82079" spans="9:12" ht="15" x14ac:dyDescent="0.25">
      <c r="I82079"/>
      <c r="J82079"/>
      <c r="K82079"/>
      <c r="L82079"/>
    </row>
    <row r="82080" spans="9:12" ht="15" x14ac:dyDescent="0.25">
      <c r="I82080"/>
      <c r="J82080"/>
      <c r="K82080"/>
      <c r="L82080"/>
    </row>
    <row r="82081" spans="9:12" ht="15" x14ac:dyDescent="0.25">
      <c r="I82081"/>
      <c r="J82081"/>
      <c r="K82081"/>
      <c r="L82081"/>
    </row>
    <row r="82082" spans="9:12" ht="15" x14ac:dyDescent="0.25">
      <c r="I82082"/>
      <c r="J82082"/>
      <c r="K82082"/>
      <c r="L82082"/>
    </row>
    <row r="82083" spans="9:12" ht="15" x14ac:dyDescent="0.25">
      <c r="I82083"/>
      <c r="J82083"/>
      <c r="K82083"/>
      <c r="L82083"/>
    </row>
    <row r="82084" spans="9:12" ht="15" x14ac:dyDescent="0.25">
      <c r="I82084"/>
      <c r="J82084"/>
      <c r="K82084"/>
      <c r="L82084"/>
    </row>
    <row r="82085" spans="9:12" ht="15" x14ac:dyDescent="0.25">
      <c r="I82085"/>
      <c r="J82085"/>
      <c r="K82085"/>
      <c r="L82085"/>
    </row>
    <row r="82086" spans="9:12" ht="15" x14ac:dyDescent="0.25">
      <c r="I82086"/>
      <c r="J82086"/>
      <c r="K82086"/>
      <c r="L82086"/>
    </row>
    <row r="82087" spans="9:12" ht="15" x14ac:dyDescent="0.25">
      <c r="I82087"/>
      <c r="J82087"/>
      <c r="K82087"/>
      <c r="L82087"/>
    </row>
    <row r="82088" spans="9:12" ht="15" x14ac:dyDescent="0.25">
      <c r="I82088"/>
      <c r="J82088"/>
      <c r="K82088"/>
      <c r="L82088"/>
    </row>
    <row r="82089" spans="9:12" ht="15" x14ac:dyDescent="0.25">
      <c r="I82089"/>
      <c r="J82089"/>
      <c r="K82089"/>
      <c r="L82089"/>
    </row>
    <row r="82090" spans="9:12" ht="15" x14ac:dyDescent="0.25">
      <c r="I82090"/>
      <c r="J82090"/>
      <c r="K82090"/>
      <c r="L82090"/>
    </row>
    <row r="82091" spans="9:12" ht="15" x14ac:dyDescent="0.25">
      <c r="I82091"/>
      <c r="J82091"/>
      <c r="K82091"/>
      <c r="L82091"/>
    </row>
    <row r="82092" spans="9:12" ht="15" x14ac:dyDescent="0.25">
      <c r="I82092"/>
      <c r="J82092"/>
      <c r="K82092"/>
      <c r="L82092"/>
    </row>
    <row r="82093" spans="9:12" ht="15" x14ac:dyDescent="0.25">
      <c r="I82093"/>
      <c r="J82093"/>
      <c r="K82093"/>
      <c r="L82093"/>
    </row>
    <row r="82094" spans="9:12" ht="15" x14ac:dyDescent="0.25">
      <c r="I82094"/>
      <c r="J82094"/>
      <c r="K82094"/>
      <c r="L82094"/>
    </row>
    <row r="82095" spans="9:12" ht="15" x14ac:dyDescent="0.25">
      <c r="I82095"/>
      <c r="J82095"/>
      <c r="K82095"/>
      <c r="L82095"/>
    </row>
    <row r="82096" spans="9:12" ht="15" x14ac:dyDescent="0.25">
      <c r="I82096"/>
      <c r="J82096"/>
      <c r="K82096"/>
      <c r="L82096"/>
    </row>
    <row r="82097" spans="9:12" ht="15" x14ac:dyDescent="0.25">
      <c r="I82097"/>
      <c r="J82097"/>
      <c r="K82097"/>
      <c r="L82097"/>
    </row>
    <row r="82098" spans="9:12" ht="15" x14ac:dyDescent="0.25">
      <c r="I82098"/>
      <c r="J82098"/>
      <c r="K82098"/>
      <c r="L82098"/>
    </row>
    <row r="82099" spans="9:12" ht="15" x14ac:dyDescent="0.25">
      <c r="I82099"/>
      <c r="J82099"/>
      <c r="K82099"/>
      <c r="L82099"/>
    </row>
    <row r="82100" spans="9:12" ht="15" x14ac:dyDescent="0.25">
      <c r="I82100"/>
      <c r="J82100"/>
      <c r="K82100"/>
      <c r="L82100"/>
    </row>
    <row r="82101" spans="9:12" ht="15" x14ac:dyDescent="0.25">
      <c r="I82101"/>
      <c r="J82101"/>
      <c r="K82101"/>
      <c r="L82101"/>
    </row>
    <row r="82102" spans="9:12" ht="15" x14ac:dyDescent="0.25">
      <c r="I82102"/>
      <c r="J82102"/>
      <c r="K82102"/>
      <c r="L82102"/>
    </row>
    <row r="82103" spans="9:12" ht="15" x14ac:dyDescent="0.25">
      <c r="I82103"/>
      <c r="J82103"/>
      <c r="K82103"/>
      <c r="L82103"/>
    </row>
    <row r="82104" spans="9:12" ht="15" x14ac:dyDescent="0.25">
      <c r="I82104"/>
      <c r="J82104"/>
      <c r="K82104"/>
      <c r="L82104"/>
    </row>
    <row r="82105" spans="9:12" ht="15" x14ac:dyDescent="0.25">
      <c r="I82105"/>
      <c r="J82105"/>
      <c r="K82105"/>
      <c r="L82105"/>
    </row>
    <row r="82106" spans="9:12" ht="15" x14ac:dyDescent="0.25">
      <c r="I82106"/>
      <c r="J82106"/>
      <c r="K82106"/>
      <c r="L82106"/>
    </row>
    <row r="82107" spans="9:12" ht="15" x14ac:dyDescent="0.25">
      <c r="I82107"/>
      <c r="J82107"/>
      <c r="K82107"/>
      <c r="L82107"/>
    </row>
    <row r="82108" spans="9:12" ht="15" x14ac:dyDescent="0.25">
      <c r="I82108"/>
      <c r="J82108"/>
      <c r="K82108"/>
      <c r="L82108"/>
    </row>
    <row r="82109" spans="9:12" ht="15" x14ac:dyDescent="0.25">
      <c r="I82109"/>
      <c r="J82109"/>
      <c r="K82109"/>
      <c r="L82109"/>
    </row>
    <row r="82110" spans="9:12" ht="15" x14ac:dyDescent="0.25">
      <c r="I82110"/>
      <c r="J82110"/>
      <c r="K82110"/>
      <c r="L82110"/>
    </row>
    <row r="82111" spans="9:12" ht="15" x14ac:dyDescent="0.25">
      <c r="I82111"/>
      <c r="J82111"/>
      <c r="K82111"/>
      <c r="L82111"/>
    </row>
    <row r="82112" spans="9:12" ht="15" x14ac:dyDescent="0.25">
      <c r="I82112"/>
      <c r="J82112"/>
      <c r="K82112"/>
      <c r="L82112"/>
    </row>
    <row r="82113" spans="9:12" ht="15" x14ac:dyDescent="0.25">
      <c r="I82113"/>
      <c r="J82113"/>
      <c r="K82113"/>
      <c r="L82113"/>
    </row>
    <row r="82114" spans="9:12" ht="15" x14ac:dyDescent="0.25">
      <c r="I82114"/>
      <c r="J82114"/>
      <c r="K82114"/>
      <c r="L82114"/>
    </row>
    <row r="82115" spans="9:12" ht="15" x14ac:dyDescent="0.25">
      <c r="I82115"/>
      <c r="J82115"/>
      <c r="K82115"/>
      <c r="L82115"/>
    </row>
    <row r="82116" spans="9:12" ht="15" x14ac:dyDescent="0.25">
      <c r="I82116"/>
      <c r="J82116"/>
      <c r="K82116"/>
      <c r="L82116"/>
    </row>
    <row r="82117" spans="9:12" ht="15" x14ac:dyDescent="0.25">
      <c r="I82117"/>
      <c r="J82117"/>
      <c r="K82117"/>
      <c r="L82117"/>
    </row>
    <row r="82118" spans="9:12" ht="15" x14ac:dyDescent="0.25">
      <c r="I82118"/>
      <c r="J82118"/>
      <c r="K82118"/>
      <c r="L82118"/>
    </row>
    <row r="82119" spans="9:12" ht="15" x14ac:dyDescent="0.25">
      <c r="I82119"/>
      <c r="J82119"/>
      <c r="K82119"/>
      <c r="L82119"/>
    </row>
    <row r="82120" spans="9:12" ht="15" x14ac:dyDescent="0.25">
      <c r="I82120"/>
      <c r="J82120"/>
      <c r="K82120"/>
      <c r="L82120"/>
    </row>
    <row r="82121" spans="9:12" ht="15" x14ac:dyDescent="0.25">
      <c r="I82121"/>
      <c r="J82121"/>
      <c r="K82121"/>
      <c r="L82121"/>
    </row>
    <row r="82122" spans="9:12" ht="15" x14ac:dyDescent="0.25">
      <c r="I82122"/>
      <c r="J82122"/>
      <c r="K82122"/>
      <c r="L82122"/>
    </row>
    <row r="82123" spans="9:12" ht="15" x14ac:dyDescent="0.25">
      <c r="I82123"/>
      <c r="J82123"/>
      <c r="K82123"/>
      <c r="L82123"/>
    </row>
    <row r="82124" spans="9:12" ht="15" x14ac:dyDescent="0.25">
      <c r="I82124"/>
      <c r="J82124"/>
      <c r="K82124"/>
      <c r="L82124"/>
    </row>
    <row r="82125" spans="9:12" ht="15" x14ac:dyDescent="0.25">
      <c r="I82125"/>
      <c r="J82125"/>
      <c r="K82125"/>
      <c r="L82125"/>
    </row>
    <row r="82126" spans="9:12" ht="15" x14ac:dyDescent="0.25">
      <c r="I82126"/>
      <c r="J82126"/>
      <c r="K82126"/>
      <c r="L82126"/>
    </row>
    <row r="82127" spans="9:12" ht="15" x14ac:dyDescent="0.25">
      <c r="I82127"/>
      <c r="J82127"/>
      <c r="K82127"/>
      <c r="L82127"/>
    </row>
    <row r="82128" spans="9:12" ht="15" x14ac:dyDescent="0.25">
      <c r="I82128"/>
      <c r="J82128"/>
      <c r="K82128"/>
      <c r="L82128"/>
    </row>
    <row r="82129" spans="9:12" ht="15" x14ac:dyDescent="0.25">
      <c r="I82129"/>
      <c r="J82129"/>
      <c r="K82129"/>
      <c r="L82129"/>
    </row>
    <row r="82130" spans="9:12" ht="15" x14ac:dyDescent="0.25">
      <c r="I82130"/>
      <c r="J82130"/>
      <c r="K82130"/>
      <c r="L82130"/>
    </row>
    <row r="82131" spans="9:12" ht="15" x14ac:dyDescent="0.25">
      <c r="I82131"/>
      <c r="J82131"/>
      <c r="K82131"/>
      <c r="L82131"/>
    </row>
    <row r="82132" spans="9:12" ht="15" x14ac:dyDescent="0.25">
      <c r="I82132"/>
      <c r="J82132"/>
      <c r="K82132"/>
      <c r="L82132"/>
    </row>
    <row r="82133" spans="9:12" ht="15" x14ac:dyDescent="0.25">
      <c r="I82133"/>
      <c r="J82133"/>
      <c r="K82133"/>
      <c r="L82133"/>
    </row>
    <row r="82134" spans="9:12" ht="15" x14ac:dyDescent="0.25">
      <c r="I82134"/>
      <c r="J82134"/>
      <c r="K82134"/>
      <c r="L82134"/>
    </row>
    <row r="82135" spans="9:12" ht="15" x14ac:dyDescent="0.25">
      <c r="I82135"/>
      <c r="J82135"/>
      <c r="K82135"/>
      <c r="L82135"/>
    </row>
    <row r="82136" spans="9:12" ht="15" x14ac:dyDescent="0.25">
      <c r="I82136"/>
      <c r="J82136"/>
      <c r="K82136"/>
      <c r="L82136"/>
    </row>
    <row r="82137" spans="9:12" ht="15" x14ac:dyDescent="0.25">
      <c r="I82137"/>
      <c r="J82137"/>
      <c r="K82137"/>
      <c r="L82137"/>
    </row>
    <row r="82138" spans="9:12" ht="15" x14ac:dyDescent="0.25">
      <c r="I82138"/>
      <c r="J82138"/>
      <c r="K82138"/>
      <c r="L82138"/>
    </row>
    <row r="82139" spans="9:12" ht="15" x14ac:dyDescent="0.25">
      <c r="I82139"/>
      <c r="J82139"/>
      <c r="K82139"/>
      <c r="L82139"/>
    </row>
    <row r="82140" spans="9:12" ht="15" x14ac:dyDescent="0.25">
      <c r="I82140"/>
      <c r="J82140"/>
      <c r="K82140"/>
      <c r="L82140"/>
    </row>
    <row r="82141" spans="9:12" ht="15" x14ac:dyDescent="0.25">
      <c r="I82141"/>
      <c r="J82141"/>
      <c r="K82141"/>
      <c r="L82141"/>
    </row>
    <row r="82142" spans="9:12" ht="15" x14ac:dyDescent="0.25">
      <c r="I82142"/>
      <c r="J82142"/>
      <c r="K82142"/>
      <c r="L82142"/>
    </row>
    <row r="82143" spans="9:12" ht="15" x14ac:dyDescent="0.25">
      <c r="I82143"/>
      <c r="J82143"/>
      <c r="K82143"/>
      <c r="L82143"/>
    </row>
    <row r="82144" spans="9:12" ht="15" x14ac:dyDescent="0.25">
      <c r="I82144"/>
      <c r="J82144"/>
      <c r="K82144"/>
      <c r="L82144"/>
    </row>
    <row r="82145" spans="9:12" ht="15" x14ac:dyDescent="0.25">
      <c r="I82145"/>
      <c r="J82145"/>
      <c r="K82145"/>
      <c r="L82145"/>
    </row>
    <row r="82146" spans="9:12" ht="15" x14ac:dyDescent="0.25">
      <c r="I82146"/>
      <c r="J82146"/>
      <c r="K82146"/>
      <c r="L82146"/>
    </row>
    <row r="82147" spans="9:12" ht="15" x14ac:dyDescent="0.25">
      <c r="I82147"/>
      <c r="J82147"/>
      <c r="K82147"/>
      <c r="L82147"/>
    </row>
    <row r="82148" spans="9:12" ht="15" x14ac:dyDescent="0.25">
      <c r="I82148"/>
      <c r="J82148"/>
      <c r="K82148"/>
      <c r="L82148"/>
    </row>
    <row r="82149" spans="9:12" ht="15" x14ac:dyDescent="0.25">
      <c r="I82149"/>
      <c r="J82149"/>
      <c r="K82149"/>
      <c r="L82149"/>
    </row>
    <row r="82150" spans="9:12" ht="15" x14ac:dyDescent="0.25">
      <c r="I82150"/>
      <c r="J82150"/>
      <c r="K82150"/>
      <c r="L82150"/>
    </row>
    <row r="82151" spans="9:12" ht="15" x14ac:dyDescent="0.25">
      <c r="I82151"/>
      <c r="J82151"/>
      <c r="K82151"/>
      <c r="L82151"/>
    </row>
    <row r="82152" spans="9:12" ht="15" x14ac:dyDescent="0.25">
      <c r="I82152"/>
      <c r="J82152"/>
      <c r="K82152"/>
      <c r="L82152"/>
    </row>
    <row r="82153" spans="9:12" ht="15" x14ac:dyDescent="0.25">
      <c r="I82153"/>
      <c r="J82153"/>
      <c r="K82153"/>
      <c r="L82153"/>
    </row>
    <row r="82154" spans="9:12" ht="15" x14ac:dyDescent="0.25">
      <c r="I82154"/>
      <c r="J82154"/>
      <c r="K82154"/>
      <c r="L82154"/>
    </row>
    <row r="82155" spans="9:12" ht="15" x14ac:dyDescent="0.25">
      <c r="I82155"/>
      <c r="J82155"/>
      <c r="K82155"/>
      <c r="L82155"/>
    </row>
    <row r="82156" spans="9:12" ht="15" x14ac:dyDescent="0.25">
      <c r="I82156"/>
      <c r="J82156"/>
      <c r="K82156"/>
      <c r="L82156"/>
    </row>
    <row r="82157" spans="9:12" ht="15" x14ac:dyDescent="0.25">
      <c r="I82157"/>
      <c r="J82157"/>
      <c r="K82157"/>
      <c r="L82157"/>
    </row>
    <row r="82158" spans="9:12" ht="15" x14ac:dyDescent="0.25">
      <c r="I82158"/>
      <c r="J82158"/>
      <c r="K82158"/>
      <c r="L82158"/>
    </row>
    <row r="82159" spans="9:12" ht="15" x14ac:dyDescent="0.25">
      <c r="I82159"/>
      <c r="J82159"/>
      <c r="K82159"/>
      <c r="L82159"/>
    </row>
    <row r="82160" spans="9:12" ht="15" x14ac:dyDescent="0.25">
      <c r="I82160"/>
      <c r="J82160"/>
      <c r="K82160"/>
      <c r="L82160"/>
    </row>
    <row r="82161" spans="9:12" ht="15" x14ac:dyDescent="0.25">
      <c r="I82161"/>
      <c r="J82161"/>
      <c r="K82161"/>
      <c r="L82161"/>
    </row>
    <row r="82162" spans="9:12" ht="15" x14ac:dyDescent="0.25">
      <c r="I82162"/>
      <c r="J82162"/>
      <c r="K82162"/>
      <c r="L82162"/>
    </row>
    <row r="82163" spans="9:12" ht="15" x14ac:dyDescent="0.25">
      <c r="I82163"/>
      <c r="J82163"/>
      <c r="K82163"/>
      <c r="L82163"/>
    </row>
    <row r="82164" spans="9:12" ht="15" x14ac:dyDescent="0.25">
      <c r="I82164"/>
      <c r="J82164"/>
      <c r="K82164"/>
      <c r="L82164"/>
    </row>
    <row r="82165" spans="9:12" ht="15" x14ac:dyDescent="0.25">
      <c r="I82165"/>
      <c r="J82165"/>
      <c r="K82165"/>
      <c r="L82165"/>
    </row>
    <row r="82166" spans="9:12" ht="15" x14ac:dyDescent="0.25">
      <c r="I82166"/>
      <c r="J82166"/>
      <c r="K82166"/>
      <c r="L82166"/>
    </row>
    <row r="82167" spans="9:12" ht="15" x14ac:dyDescent="0.25">
      <c r="I82167"/>
      <c r="J82167"/>
      <c r="K82167"/>
      <c r="L82167"/>
    </row>
    <row r="82168" spans="9:12" ht="15" x14ac:dyDescent="0.25">
      <c r="I82168"/>
      <c r="J82168"/>
      <c r="K82168"/>
      <c r="L82168"/>
    </row>
    <row r="82169" spans="9:12" ht="15" x14ac:dyDescent="0.25">
      <c r="I82169"/>
      <c r="J82169"/>
      <c r="K82169"/>
      <c r="L82169"/>
    </row>
    <row r="82170" spans="9:12" ht="15" x14ac:dyDescent="0.25">
      <c r="I82170"/>
      <c r="J82170"/>
      <c r="K82170"/>
      <c r="L82170"/>
    </row>
    <row r="82171" spans="9:12" ht="15" x14ac:dyDescent="0.25">
      <c r="I82171"/>
      <c r="J82171"/>
      <c r="K82171"/>
      <c r="L82171"/>
    </row>
    <row r="82172" spans="9:12" ht="15" x14ac:dyDescent="0.25">
      <c r="I82172"/>
      <c r="J82172"/>
      <c r="K82172"/>
      <c r="L82172"/>
    </row>
    <row r="82173" spans="9:12" ht="15" x14ac:dyDescent="0.25">
      <c r="I82173"/>
      <c r="J82173"/>
      <c r="K82173"/>
      <c r="L82173"/>
    </row>
    <row r="82174" spans="9:12" ht="15" x14ac:dyDescent="0.25">
      <c r="I82174"/>
      <c r="J82174"/>
      <c r="K82174"/>
      <c r="L82174"/>
    </row>
    <row r="82175" spans="9:12" ht="15" x14ac:dyDescent="0.25">
      <c r="I82175"/>
      <c r="J82175"/>
      <c r="K82175"/>
      <c r="L82175"/>
    </row>
    <row r="82176" spans="9:12" ht="15" x14ac:dyDescent="0.25">
      <c r="I82176"/>
      <c r="J82176"/>
      <c r="K82176"/>
      <c r="L82176"/>
    </row>
    <row r="82177" spans="9:12" ht="15" x14ac:dyDescent="0.25">
      <c r="I82177"/>
      <c r="J82177"/>
      <c r="K82177"/>
      <c r="L82177"/>
    </row>
    <row r="82178" spans="9:12" ht="15" x14ac:dyDescent="0.25">
      <c r="I82178"/>
      <c r="J82178"/>
      <c r="K82178"/>
      <c r="L82178"/>
    </row>
    <row r="82179" spans="9:12" ht="15" x14ac:dyDescent="0.25">
      <c r="I82179"/>
      <c r="J82179"/>
      <c r="K82179"/>
      <c r="L82179"/>
    </row>
    <row r="82180" spans="9:12" ht="15" x14ac:dyDescent="0.25">
      <c r="I82180"/>
      <c r="J82180"/>
      <c r="K82180"/>
      <c r="L82180"/>
    </row>
    <row r="82181" spans="9:12" ht="15" x14ac:dyDescent="0.25">
      <c r="I82181"/>
      <c r="J82181"/>
      <c r="K82181"/>
      <c r="L82181"/>
    </row>
    <row r="82182" spans="9:12" ht="15" x14ac:dyDescent="0.25">
      <c r="I82182"/>
      <c r="J82182"/>
      <c r="K82182"/>
      <c r="L82182"/>
    </row>
    <row r="82183" spans="9:12" ht="15" x14ac:dyDescent="0.25">
      <c r="I82183"/>
      <c r="J82183"/>
      <c r="K82183"/>
      <c r="L82183"/>
    </row>
    <row r="82184" spans="9:12" ht="15" x14ac:dyDescent="0.25">
      <c r="I82184"/>
      <c r="J82184"/>
      <c r="K82184"/>
      <c r="L82184"/>
    </row>
    <row r="82185" spans="9:12" ht="15" x14ac:dyDescent="0.25">
      <c r="I82185"/>
      <c r="J82185"/>
      <c r="K82185"/>
      <c r="L82185"/>
    </row>
    <row r="82186" spans="9:12" ht="15" x14ac:dyDescent="0.25">
      <c r="I82186"/>
      <c r="J82186"/>
      <c r="K82186"/>
      <c r="L82186"/>
    </row>
    <row r="82187" spans="9:12" ht="15" x14ac:dyDescent="0.25">
      <c r="I82187"/>
      <c r="J82187"/>
      <c r="K82187"/>
      <c r="L82187"/>
    </row>
    <row r="82188" spans="9:12" ht="15" x14ac:dyDescent="0.25">
      <c r="I82188"/>
      <c r="J82188"/>
      <c r="K82188"/>
      <c r="L82188"/>
    </row>
    <row r="82189" spans="9:12" ht="15" x14ac:dyDescent="0.25">
      <c r="I82189"/>
      <c r="J82189"/>
      <c r="K82189"/>
      <c r="L82189"/>
    </row>
    <row r="82190" spans="9:12" ht="15" x14ac:dyDescent="0.25">
      <c r="I82190"/>
      <c r="J82190"/>
      <c r="K82190"/>
      <c r="L82190"/>
    </row>
    <row r="82191" spans="9:12" ht="15" x14ac:dyDescent="0.25">
      <c r="I82191"/>
      <c r="J82191"/>
      <c r="K82191"/>
      <c r="L82191"/>
    </row>
    <row r="82192" spans="9:12" ht="15" x14ac:dyDescent="0.25">
      <c r="I82192"/>
      <c r="J82192"/>
      <c r="K82192"/>
      <c r="L82192"/>
    </row>
    <row r="82193" spans="9:12" ht="15" x14ac:dyDescent="0.25">
      <c r="I82193"/>
      <c r="J82193"/>
      <c r="K82193"/>
      <c r="L82193"/>
    </row>
    <row r="82194" spans="9:12" ht="15" x14ac:dyDescent="0.25">
      <c r="I82194"/>
      <c r="J82194"/>
      <c r="K82194"/>
      <c r="L82194"/>
    </row>
    <row r="82195" spans="9:12" ht="15" x14ac:dyDescent="0.25">
      <c r="I82195"/>
      <c r="J82195"/>
      <c r="K82195"/>
      <c r="L82195"/>
    </row>
    <row r="82196" spans="9:12" ht="15" x14ac:dyDescent="0.25">
      <c r="I82196"/>
      <c r="J82196"/>
      <c r="K82196"/>
      <c r="L82196"/>
    </row>
    <row r="82197" spans="9:12" ht="15" x14ac:dyDescent="0.25">
      <c r="I82197"/>
      <c r="J82197"/>
      <c r="K82197"/>
      <c r="L82197"/>
    </row>
    <row r="82198" spans="9:12" ht="15" x14ac:dyDescent="0.25">
      <c r="I82198"/>
      <c r="J82198"/>
      <c r="K82198"/>
      <c r="L82198"/>
    </row>
    <row r="82199" spans="9:12" ht="15" x14ac:dyDescent="0.25">
      <c r="I82199"/>
      <c r="J82199"/>
      <c r="K82199"/>
      <c r="L82199"/>
    </row>
    <row r="82200" spans="9:12" ht="15" x14ac:dyDescent="0.25">
      <c r="I82200"/>
      <c r="J82200"/>
      <c r="K82200"/>
      <c r="L82200"/>
    </row>
    <row r="82201" spans="9:12" ht="15" x14ac:dyDescent="0.25">
      <c r="I82201"/>
      <c r="J82201"/>
      <c r="K82201"/>
      <c r="L82201"/>
    </row>
    <row r="82202" spans="9:12" ht="15" x14ac:dyDescent="0.25">
      <c r="I82202"/>
      <c r="J82202"/>
      <c r="K82202"/>
      <c r="L82202"/>
    </row>
    <row r="82203" spans="9:12" ht="15" x14ac:dyDescent="0.25">
      <c r="I82203"/>
      <c r="J82203"/>
      <c r="K82203"/>
      <c r="L82203"/>
    </row>
    <row r="82204" spans="9:12" ht="15" x14ac:dyDescent="0.25">
      <c r="I82204"/>
      <c r="J82204"/>
      <c r="K82204"/>
      <c r="L82204"/>
    </row>
    <row r="82205" spans="9:12" ht="15" x14ac:dyDescent="0.25">
      <c r="I82205"/>
      <c r="J82205"/>
      <c r="K82205"/>
      <c r="L82205"/>
    </row>
    <row r="82206" spans="9:12" ht="15" x14ac:dyDescent="0.25">
      <c r="I82206"/>
      <c r="J82206"/>
      <c r="K82206"/>
      <c r="L82206"/>
    </row>
    <row r="82207" spans="9:12" ht="15" x14ac:dyDescent="0.25">
      <c r="I82207"/>
      <c r="J82207"/>
      <c r="K82207"/>
      <c r="L82207"/>
    </row>
    <row r="82208" spans="9:12" ht="15" x14ac:dyDescent="0.25">
      <c r="I82208"/>
      <c r="J82208"/>
      <c r="K82208"/>
      <c r="L82208"/>
    </row>
    <row r="82209" spans="9:12" ht="15" x14ac:dyDescent="0.25">
      <c r="I82209"/>
      <c r="J82209"/>
      <c r="K82209"/>
      <c r="L82209"/>
    </row>
    <row r="82210" spans="9:12" ht="15" x14ac:dyDescent="0.25">
      <c r="I82210"/>
      <c r="J82210"/>
      <c r="K82210"/>
      <c r="L82210"/>
    </row>
    <row r="82211" spans="9:12" ht="15" x14ac:dyDescent="0.25">
      <c r="I82211"/>
      <c r="J82211"/>
      <c r="K82211"/>
      <c r="L82211"/>
    </row>
    <row r="82212" spans="9:12" ht="15" x14ac:dyDescent="0.25">
      <c r="I82212"/>
      <c r="J82212"/>
      <c r="K82212"/>
      <c r="L82212"/>
    </row>
    <row r="82213" spans="9:12" ht="15" x14ac:dyDescent="0.25">
      <c r="I82213"/>
      <c r="J82213"/>
      <c r="K82213"/>
      <c r="L82213"/>
    </row>
    <row r="82214" spans="9:12" ht="15" x14ac:dyDescent="0.25">
      <c r="I82214"/>
      <c r="J82214"/>
      <c r="K82214"/>
      <c r="L82214"/>
    </row>
    <row r="82215" spans="9:12" ht="15" x14ac:dyDescent="0.25">
      <c r="I82215"/>
      <c r="J82215"/>
      <c r="K82215"/>
      <c r="L82215"/>
    </row>
    <row r="82216" spans="9:12" ht="15" x14ac:dyDescent="0.25">
      <c r="I82216"/>
      <c r="J82216"/>
      <c r="K82216"/>
      <c r="L82216"/>
    </row>
    <row r="82217" spans="9:12" ht="15" x14ac:dyDescent="0.25">
      <c r="I82217"/>
      <c r="J82217"/>
      <c r="K82217"/>
      <c r="L82217"/>
    </row>
    <row r="82218" spans="9:12" ht="15" x14ac:dyDescent="0.25">
      <c r="I82218"/>
      <c r="J82218"/>
      <c r="K82218"/>
      <c r="L82218"/>
    </row>
    <row r="82219" spans="9:12" ht="15" x14ac:dyDescent="0.25">
      <c r="I82219"/>
      <c r="J82219"/>
      <c r="K82219"/>
      <c r="L82219"/>
    </row>
    <row r="82220" spans="9:12" ht="15" x14ac:dyDescent="0.25">
      <c r="I82220"/>
      <c r="J82220"/>
      <c r="K82220"/>
      <c r="L82220"/>
    </row>
    <row r="82221" spans="9:12" ht="15" x14ac:dyDescent="0.25">
      <c r="I82221"/>
      <c r="J82221"/>
      <c r="K82221"/>
      <c r="L82221"/>
    </row>
    <row r="82222" spans="9:12" ht="15" x14ac:dyDescent="0.25">
      <c r="I82222"/>
      <c r="J82222"/>
      <c r="K82222"/>
      <c r="L82222"/>
    </row>
    <row r="82223" spans="9:12" ht="15" x14ac:dyDescent="0.25">
      <c r="I82223"/>
      <c r="J82223"/>
      <c r="K82223"/>
      <c r="L82223"/>
    </row>
    <row r="82224" spans="9:12" ht="15" x14ac:dyDescent="0.25">
      <c r="I82224"/>
      <c r="J82224"/>
      <c r="K82224"/>
      <c r="L82224"/>
    </row>
    <row r="82225" spans="9:12" ht="15" x14ac:dyDescent="0.25">
      <c r="I82225"/>
      <c r="J82225"/>
      <c r="K82225"/>
      <c r="L82225"/>
    </row>
    <row r="82226" spans="9:12" ht="15" x14ac:dyDescent="0.25">
      <c r="I82226"/>
      <c r="J82226"/>
      <c r="K82226"/>
      <c r="L82226"/>
    </row>
    <row r="82227" spans="9:12" ht="15" x14ac:dyDescent="0.25">
      <c r="I82227"/>
      <c r="J82227"/>
      <c r="K82227"/>
      <c r="L82227"/>
    </row>
    <row r="82228" spans="9:12" ht="15" x14ac:dyDescent="0.25">
      <c r="I82228"/>
      <c r="J82228"/>
      <c r="K82228"/>
      <c r="L82228"/>
    </row>
    <row r="82229" spans="9:12" ht="15" x14ac:dyDescent="0.25">
      <c r="I82229"/>
      <c r="J82229"/>
      <c r="K82229"/>
      <c r="L82229"/>
    </row>
    <row r="82230" spans="9:12" ht="15" x14ac:dyDescent="0.25">
      <c r="I82230"/>
      <c r="J82230"/>
      <c r="K82230"/>
      <c r="L82230"/>
    </row>
    <row r="82231" spans="9:12" ht="15" x14ac:dyDescent="0.25">
      <c r="I82231"/>
      <c r="J82231"/>
      <c r="K82231"/>
      <c r="L82231"/>
    </row>
    <row r="82232" spans="9:12" ht="15" x14ac:dyDescent="0.25">
      <c r="I82232"/>
      <c r="J82232"/>
      <c r="K82232"/>
      <c r="L82232"/>
    </row>
    <row r="82233" spans="9:12" ht="15" x14ac:dyDescent="0.25">
      <c r="I82233"/>
      <c r="J82233"/>
      <c r="K82233"/>
      <c r="L82233"/>
    </row>
    <row r="82234" spans="9:12" ht="15" x14ac:dyDescent="0.25">
      <c r="I82234"/>
      <c r="J82234"/>
      <c r="K82234"/>
      <c r="L82234"/>
    </row>
    <row r="82235" spans="9:12" ht="15" x14ac:dyDescent="0.25">
      <c r="I82235"/>
      <c r="J82235"/>
      <c r="K82235"/>
      <c r="L82235"/>
    </row>
    <row r="82236" spans="9:12" ht="15" x14ac:dyDescent="0.25">
      <c r="I82236"/>
      <c r="J82236"/>
      <c r="K82236"/>
      <c r="L82236"/>
    </row>
    <row r="82237" spans="9:12" ht="15" x14ac:dyDescent="0.25">
      <c r="I82237"/>
      <c r="J82237"/>
      <c r="K82237"/>
      <c r="L82237"/>
    </row>
    <row r="82238" spans="9:12" ht="15" x14ac:dyDescent="0.25">
      <c r="I82238"/>
      <c r="J82238"/>
      <c r="K82238"/>
      <c r="L82238"/>
    </row>
    <row r="82239" spans="9:12" ht="15" x14ac:dyDescent="0.25">
      <c r="I82239"/>
      <c r="J82239"/>
      <c r="K82239"/>
      <c r="L82239"/>
    </row>
    <row r="82240" spans="9:12" ht="15" x14ac:dyDescent="0.25">
      <c r="I82240"/>
      <c r="J82240"/>
      <c r="K82240"/>
      <c r="L82240"/>
    </row>
    <row r="82241" spans="9:12" ht="15" x14ac:dyDescent="0.25">
      <c r="I82241"/>
      <c r="J82241"/>
      <c r="K82241"/>
      <c r="L82241"/>
    </row>
    <row r="82242" spans="9:12" ht="15" x14ac:dyDescent="0.25">
      <c r="I82242"/>
      <c r="J82242"/>
      <c r="K82242"/>
      <c r="L82242"/>
    </row>
    <row r="82243" spans="9:12" ht="15" x14ac:dyDescent="0.25">
      <c r="I82243"/>
      <c r="J82243"/>
      <c r="K82243"/>
      <c r="L82243"/>
    </row>
    <row r="82244" spans="9:12" ht="15" x14ac:dyDescent="0.25">
      <c r="I82244"/>
      <c r="J82244"/>
      <c r="K82244"/>
      <c r="L82244"/>
    </row>
    <row r="82245" spans="9:12" ht="15" x14ac:dyDescent="0.25">
      <c r="I82245"/>
      <c r="J82245"/>
      <c r="K82245"/>
      <c r="L82245"/>
    </row>
    <row r="82246" spans="9:12" ht="15" x14ac:dyDescent="0.25">
      <c r="I82246"/>
      <c r="J82246"/>
      <c r="K82246"/>
      <c r="L82246"/>
    </row>
    <row r="82247" spans="9:12" ht="15" x14ac:dyDescent="0.25">
      <c r="I82247"/>
      <c r="J82247"/>
      <c r="K82247"/>
      <c r="L82247"/>
    </row>
    <row r="82248" spans="9:12" ht="15" x14ac:dyDescent="0.25">
      <c r="I82248"/>
      <c r="J82248"/>
      <c r="K82248"/>
      <c r="L82248"/>
    </row>
    <row r="82249" spans="9:12" ht="15" x14ac:dyDescent="0.25">
      <c r="I82249"/>
      <c r="J82249"/>
      <c r="K82249"/>
      <c r="L82249"/>
    </row>
    <row r="82250" spans="9:12" ht="15" x14ac:dyDescent="0.25">
      <c r="I82250"/>
      <c r="J82250"/>
      <c r="K82250"/>
      <c r="L82250"/>
    </row>
    <row r="82251" spans="9:12" ht="15" x14ac:dyDescent="0.25">
      <c r="I82251"/>
      <c r="J82251"/>
      <c r="K82251"/>
      <c r="L82251"/>
    </row>
    <row r="82252" spans="9:12" ht="15" x14ac:dyDescent="0.25">
      <c r="I82252"/>
      <c r="J82252"/>
      <c r="K82252"/>
      <c r="L82252"/>
    </row>
    <row r="82253" spans="9:12" ht="15" x14ac:dyDescent="0.25">
      <c r="I82253"/>
      <c r="J82253"/>
      <c r="K82253"/>
      <c r="L82253"/>
    </row>
    <row r="82254" spans="9:12" ht="15" x14ac:dyDescent="0.25">
      <c r="I82254"/>
      <c r="J82254"/>
      <c r="K82254"/>
      <c r="L82254"/>
    </row>
    <row r="82255" spans="9:12" ht="15" x14ac:dyDescent="0.25">
      <c r="I82255"/>
      <c r="J82255"/>
      <c r="K82255"/>
      <c r="L82255"/>
    </row>
    <row r="82256" spans="9:12" ht="15" x14ac:dyDescent="0.25">
      <c r="I82256"/>
      <c r="J82256"/>
      <c r="K82256"/>
      <c r="L82256"/>
    </row>
    <row r="82257" spans="9:12" ht="15" x14ac:dyDescent="0.25">
      <c r="I82257"/>
      <c r="J82257"/>
      <c r="K82257"/>
      <c r="L82257"/>
    </row>
    <row r="82258" spans="9:12" ht="15" x14ac:dyDescent="0.25">
      <c r="I82258"/>
      <c r="J82258"/>
      <c r="K82258"/>
      <c r="L82258"/>
    </row>
    <row r="82259" spans="9:12" ht="15" x14ac:dyDescent="0.25">
      <c r="I82259"/>
      <c r="J82259"/>
      <c r="K82259"/>
      <c r="L82259"/>
    </row>
    <row r="82260" spans="9:12" ht="15" x14ac:dyDescent="0.25">
      <c r="I82260"/>
      <c r="J82260"/>
      <c r="K82260"/>
      <c r="L82260"/>
    </row>
    <row r="82261" spans="9:12" ht="15" x14ac:dyDescent="0.25">
      <c r="I82261"/>
      <c r="J82261"/>
      <c r="K82261"/>
      <c r="L82261"/>
    </row>
    <row r="82262" spans="9:12" ht="15" x14ac:dyDescent="0.25">
      <c r="I82262"/>
      <c r="J82262"/>
      <c r="K82262"/>
      <c r="L82262"/>
    </row>
    <row r="82263" spans="9:12" ht="15" x14ac:dyDescent="0.25">
      <c r="I82263"/>
      <c r="J82263"/>
      <c r="K82263"/>
      <c r="L82263"/>
    </row>
    <row r="82264" spans="9:12" ht="15" x14ac:dyDescent="0.25">
      <c r="I82264"/>
      <c r="J82264"/>
      <c r="K82264"/>
      <c r="L82264"/>
    </row>
    <row r="82265" spans="9:12" ht="15" x14ac:dyDescent="0.25">
      <c r="I82265"/>
      <c r="J82265"/>
      <c r="K82265"/>
      <c r="L82265"/>
    </row>
    <row r="82266" spans="9:12" ht="15" x14ac:dyDescent="0.25">
      <c r="I82266"/>
      <c r="J82266"/>
      <c r="K82266"/>
      <c r="L82266"/>
    </row>
    <row r="82267" spans="9:12" ht="15" x14ac:dyDescent="0.25">
      <c r="I82267"/>
      <c r="J82267"/>
      <c r="K82267"/>
      <c r="L82267"/>
    </row>
    <row r="82268" spans="9:12" ht="15" x14ac:dyDescent="0.25">
      <c r="I82268"/>
      <c r="J82268"/>
      <c r="K82268"/>
      <c r="L82268"/>
    </row>
    <row r="82269" spans="9:12" ht="15" x14ac:dyDescent="0.25">
      <c r="I82269"/>
      <c r="J82269"/>
      <c r="K82269"/>
      <c r="L82269"/>
    </row>
    <row r="82270" spans="9:12" ht="15" x14ac:dyDescent="0.25">
      <c r="I82270"/>
      <c r="J82270"/>
      <c r="K82270"/>
      <c r="L82270"/>
    </row>
    <row r="82271" spans="9:12" ht="15" x14ac:dyDescent="0.25">
      <c r="I82271"/>
      <c r="J82271"/>
      <c r="K82271"/>
      <c r="L82271"/>
    </row>
    <row r="82272" spans="9:12" ht="15" x14ac:dyDescent="0.25">
      <c r="I82272"/>
      <c r="J82272"/>
      <c r="K82272"/>
      <c r="L82272"/>
    </row>
    <row r="82273" spans="9:12" ht="15" x14ac:dyDescent="0.25">
      <c r="I82273"/>
      <c r="J82273"/>
      <c r="K82273"/>
      <c r="L82273"/>
    </row>
    <row r="82274" spans="9:12" ht="15" x14ac:dyDescent="0.25">
      <c r="I82274"/>
      <c r="J82274"/>
      <c r="K82274"/>
      <c r="L82274"/>
    </row>
    <row r="82275" spans="9:12" ht="15" x14ac:dyDescent="0.25">
      <c r="I82275"/>
      <c r="J82275"/>
      <c r="K82275"/>
      <c r="L82275"/>
    </row>
    <row r="82276" spans="9:12" ht="15" x14ac:dyDescent="0.25">
      <c r="I82276"/>
      <c r="J82276"/>
      <c r="K82276"/>
      <c r="L82276"/>
    </row>
    <row r="82277" spans="9:12" ht="15" x14ac:dyDescent="0.25">
      <c r="I82277"/>
      <c r="J82277"/>
      <c r="K82277"/>
      <c r="L82277"/>
    </row>
    <row r="82278" spans="9:12" ht="15" x14ac:dyDescent="0.25">
      <c r="I82278"/>
      <c r="J82278"/>
      <c r="K82278"/>
      <c r="L82278"/>
    </row>
    <row r="82279" spans="9:12" ht="15" x14ac:dyDescent="0.25">
      <c r="I82279"/>
      <c r="J82279"/>
      <c r="K82279"/>
      <c r="L82279"/>
    </row>
    <row r="82280" spans="9:12" ht="15" x14ac:dyDescent="0.25">
      <c r="I82280"/>
      <c r="J82280"/>
      <c r="K82280"/>
      <c r="L82280"/>
    </row>
    <row r="82281" spans="9:12" ht="15" x14ac:dyDescent="0.25">
      <c r="I82281"/>
      <c r="J82281"/>
      <c r="K82281"/>
      <c r="L82281"/>
    </row>
    <row r="82282" spans="9:12" ht="15" x14ac:dyDescent="0.25">
      <c r="I82282"/>
      <c r="J82282"/>
      <c r="K82282"/>
      <c r="L82282"/>
    </row>
    <row r="82283" spans="9:12" ht="15" x14ac:dyDescent="0.25">
      <c r="I82283"/>
      <c r="J82283"/>
      <c r="K82283"/>
      <c r="L82283"/>
    </row>
    <row r="82284" spans="9:12" ht="15" x14ac:dyDescent="0.25">
      <c r="I82284"/>
      <c r="J82284"/>
      <c r="K82284"/>
      <c r="L82284"/>
    </row>
    <row r="82285" spans="9:12" ht="15" x14ac:dyDescent="0.25">
      <c r="I82285"/>
      <c r="J82285"/>
      <c r="K82285"/>
      <c r="L82285"/>
    </row>
    <row r="82286" spans="9:12" ht="15" x14ac:dyDescent="0.25">
      <c r="I82286"/>
      <c r="J82286"/>
      <c r="K82286"/>
      <c r="L82286"/>
    </row>
    <row r="82287" spans="9:12" ht="15" x14ac:dyDescent="0.25">
      <c r="I82287"/>
      <c r="J82287"/>
      <c r="K82287"/>
      <c r="L82287"/>
    </row>
    <row r="82288" spans="9:12" ht="15" x14ac:dyDescent="0.25">
      <c r="I82288"/>
      <c r="J82288"/>
      <c r="K82288"/>
      <c r="L82288"/>
    </row>
    <row r="82289" spans="9:12" ht="15" x14ac:dyDescent="0.25">
      <c r="I82289"/>
      <c r="J82289"/>
      <c r="K82289"/>
      <c r="L82289"/>
    </row>
    <row r="82290" spans="9:12" ht="15" x14ac:dyDescent="0.25">
      <c r="I82290"/>
      <c r="J82290"/>
      <c r="K82290"/>
      <c r="L82290"/>
    </row>
    <row r="82291" spans="9:12" ht="15" x14ac:dyDescent="0.25">
      <c r="I82291"/>
      <c r="J82291"/>
      <c r="K82291"/>
      <c r="L82291"/>
    </row>
    <row r="82292" spans="9:12" ht="15" x14ac:dyDescent="0.25">
      <c r="I82292"/>
      <c r="J82292"/>
      <c r="K82292"/>
      <c r="L82292"/>
    </row>
    <row r="82293" spans="9:12" ht="15" x14ac:dyDescent="0.25">
      <c r="I82293"/>
      <c r="J82293"/>
      <c r="K82293"/>
      <c r="L82293"/>
    </row>
    <row r="82294" spans="9:12" ht="15" x14ac:dyDescent="0.25">
      <c r="I82294"/>
      <c r="J82294"/>
      <c r="K82294"/>
      <c r="L82294"/>
    </row>
    <row r="82295" spans="9:12" ht="15" x14ac:dyDescent="0.25">
      <c r="I82295"/>
      <c r="J82295"/>
      <c r="K82295"/>
      <c r="L82295"/>
    </row>
    <row r="82296" spans="9:12" ht="15" x14ac:dyDescent="0.25">
      <c r="I82296"/>
      <c r="J82296"/>
      <c r="K82296"/>
      <c r="L82296"/>
    </row>
    <row r="82297" spans="9:12" ht="15" x14ac:dyDescent="0.25">
      <c r="I82297"/>
      <c r="J82297"/>
      <c r="K82297"/>
      <c r="L82297"/>
    </row>
    <row r="82298" spans="9:12" ht="15" x14ac:dyDescent="0.25">
      <c r="I82298"/>
      <c r="J82298"/>
      <c r="K82298"/>
      <c r="L82298"/>
    </row>
    <row r="82299" spans="9:12" ht="15" x14ac:dyDescent="0.25">
      <c r="I82299"/>
      <c r="J82299"/>
      <c r="K82299"/>
      <c r="L82299"/>
    </row>
    <row r="82300" spans="9:12" ht="15" x14ac:dyDescent="0.25">
      <c r="I82300"/>
      <c r="J82300"/>
      <c r="K82300"/>
      <c r="L82300"/>
    </row>
    <row r="82301" spans="9:12" ht="15" x14ac:dyDescent="0.25">
      <c r="I82301"/>
      <c r="J82301"/>
      <c r="K82301"/>
      <c r="L82301"/>
    </row>
    <row r="82302" spans="9:12" ht="15" x14ac:dyDescent="0.25">
      <c r="I82302"/>
      <c r="J82302"/>
      <c r="K82302"/>
      <c r="L82302"/>
    </row>
    <row r="82303" spans="9:12" ht="15" x14ac:dyDescent="0.25">
      <c r="I82303"/>
      <c r="J82303"/>
      <c r="K82303"/>
      <c r="L82303"/>
    </row>
    <row r="82304" spans="9:12" ht="15" x14ac:dyDescent="0.25">
      <c r="I82304"/>
      <c r="J82304"/>
      <c r="K82304"/>
      <c r="L82304"/>
    </row>
    <row r="82305" spans="9:12" ht="15" x14ac:dyDescent="0.25">
      <c r="I82305"/>
      <c r="J82305"/>
      <c r="K82305"/>
      <c r="L82305"/>
    </row>
    <row r="82306" spans="9:12" ht="15" x14ac:dyDescent="0.25">
      <c r="I82306"/>
      <c r="J82306"/>
      <c r="K82306"/>
      <c r="L82306"/>
    </row>
    <row r="82307" spans="9:12" ht="15" x14ac:dyDescent="0.25">
      <c r="I82307"/>
      <c r="J82307"/>
      <c r="K82307"/>
      <c r="L82307"/>
    </row>
    <row r="82308" spans="9:12" ht="15" x14ac:dyDescent="0.25">
      <c r="I82308"/>
      <c r="J82308"/>
      <c r="K82308"/>
      <c r="L82308"/>
    </row>
    <row r="82309" spans="9:12" ht="15" x14ac:dyDescent="0.25">
      <c r="I82309"/>
      <c r="J82309"/>
      <c r="K82309"/>
      <c r="L82309"/>
    </row>
    <row r="82310" spans="9:12" ht="15" x14ac:dyDescent="0.25">
      <c r="I82310"/>
      <c r="J82310"/>
      <c r="K82310"/>
      <c r="L82310"/>
    </row>
    <row r="82311" spans="9:12" ht="15" x14ac:dyDescent="0.25">
      <c r="I82311"/>
      <c r="J82311"/>
      <c r="K82311"/>
      <c r="L82311"/>
    </row>
    <row r="82312" spans="9:12" ht="15" x14ac:dyDescent="0.25">
      <c r="I82312"/>
      <c r="J82312"/>
      <c r="K82312"/>
      <c r="L82312"/>
    </row>
    <row r="82313" spans="9:12" ht="15" x14ac:dyDescent="0.25">
      <c r="I82313"/>
      <c r="J82313"/>
      <c r="K82313"/>
      <c r="L82313"/>
    </row>
    <row r="82314" spans="9:12" ht="15" x14ac:dyDescent="0.25">
      <c r="I82314"/>
      <c r="J82314"/>
      <c r="K82314"/>
      <c r="L82314"/>
    </row>
    <row r="82315" spans="9:12" ht="15" x14ac:dyDescent="0.25">
      <c r="I82315"/>
      <c r="J82315"/>
      <c r="K82315"/>
      <c r="L82315"/>
    </row>
    <row r="82316" spans="9:12" ht="15" x14ac:dyDescent="0.25">
      <c r="I82316"/>
      <c r="J82316"/>
      <c r="K82316"/>
      <c r="L82316"/>
    </row>
    <row r="82317" spans="9:12" ht="15" x14ac:dyDescent="0.25">
      <c r="I82317"/>
      <c r="J82317"/>
      <c r="K82317"/>
      <c r="L82317"/>
    </row>
    <row r="82318" spans="9:12" ht="15" x14ac:dyDescent="0.25">
      <c r="I82318"/>
      <c r="J82318"/>
      <c r="K82318"/>
      <c r="L82318"/>
    </row>
    <row r="82319" spans="9:12" ht="15" x14ac:dyDescent="0.25">
      <c r="I82319"/>
      <c r="J82319"/>
      <c r="K82319"/>
      <c r="L82319"/>
    </row>
    <row r="82320" spans="9:12" ht="15" x14ac:dyDescent="0.25">
      <c r="I82320"/>
      <c r="J82320"/>
      <c r="K82320"/>
      <c r="L82320"/>
    </row>
    <row r="82321" spans="9:12" ht="15" x14ac:dyDescent="0.25">
      <c r="I82321"/>
      <c r="J82321"/>
      <c r="K82321"/>
      <c r="L82321"/>
    </row>
    <row r="82322" spans="9:12" ht="15" x14ac:dyDescent="0.25">
      <c r="I82322"/>
      <c r="J82322"/>
      <c r="K82322"/>
      <c r="L82322"/>
    </row>
    <row r="82323" spans="9:12" ht="15" x14ac:dyDescent="0.25">
      <c r="I82323"/>
      <c r="J82323"/>
      <c r="K82323"/>
      <c r="L82323"/>
    </row>
    <row r="82324" spans="9:12" ht="15" x14ac:dyDescent="0.25">
      <c r="I82324"/>
      <c r="J82324"/>
      <c r="K82324"/>
      <c r="L82324"/>
    </row>
    <row r="82325" spans="9:12" ht="15" x14ac:dyDescent="0.25">
      <c r="I82325"/>
      <c r="J82325"/>
      <c r="K82325"/>
      <c r="L82325"/>
    </row>
    <row r="82326" spans="9:12" ht="15" x14ac:dyDescent="0.25">
      <c r="I82326"/>
      <c r="J82326"/>
      <c r="K82326"/>
      <c r="L82326"/>
    </row>
    <row r="82327" spans="9:12" ht="15" x14ac:dyDescent="0.25">
      <c r="I82327"/>
      <c r="J82327"/>
      <c r="K82327"/>
      <c r="L82327"/>
    </row>
    <row r="82328" spans="9:12" ht="15" x14ac:dyDescent="0.25">
      <c r="I82328"/>
      <c r="J82328"/>
      <c r="K82328"/>
      <c r="L82328"/>
    </row>
    <row r="82329" spans="9:12" ht="15" x14ac:dyDescent="0.25">
      <c r="I82329"/>
      <c r="J82329"/>
      <c r="K82329"/>
      <c r="L82329"/>
    </row>
    <row r="82330" spans="9:12" ht="15" x14ac:dyDescent="0.25">
      <c r="I82330"/>
      <c r="J82330"/>
      <c r="K82330"/>
      <c r="L82330"/>
    </row>
    <row r="82331" spans="9:12" ht="15" x14ac:dyDescent="0.25">
      <c r="I82331"/>
      <c r="J82331"/>
      <c r="K82331"/>
      <c r="L82331"/>
    </row>
    <row r="82332" spans="9:12" ht="15" x14ac:dyDescent="0.25">
      <c r="I82332"/>
      <c r="J82332"/>
      <c r="K82332"/>
      <c r="L82332"/>
    </row>
    <row r="82333" spans="9:12" ht="15" x14ac:dyDescent="0.25">
      <c r="I82333"/>
      <c r="J82333"/>
      <c r="K82333"/>
      <c r="L82333"/>
    </row>
    <row r="82334" spans="9:12" ht="15" x14ac:dyDescent="0.25">
      <c r="I82334"/>
      <c r="J82334"/>
      <c r="K82334"/>
      <c r="L82334"/>
    </row>
    <row r="82335" spans="9:12" ht="15" x14ac:dyDescent="0.25">
      <c r="I82335"/>
      <c r="J82335"/>
      <c r="K82335"/>
      <c r="L82335"/>
    </row>
    <row r="82336" spans="9:12" ht="15" x14ac:dyDescent="0.25">
      <c r="I82336"/>
      <c r="J82336"/>
      <c r="K82336"/>
      <c r="L82336"/>
    </row>
    <row r="82337" spans="9:12" ht="15" x14ac:dyDescent="0.25">
      <c r="I82337"/>
      <c r="J82337"/>
      <c r="K82337"/>
      <c r="L82337"/>
    </row>
    <row r="82338" spans="9:12" ht="15" x14ac:dyDescent="0.25">
      <c r="I82338"/>
      <c r="J82338"/>
      <c r="K82338"/>
      <c r="L82338"/>
    </row>
    <row r="82339" spans="9:12" ht="15" x14ac:dyDescent="0.25">
      <c r="I82339"/>
      <c r="J82339"/>
      <c r="K82339"/>
      <c r="L82339"/>
    </row>
    <row r="82340" spans="9:12" ht="15" x14ac:dyDescent="0.25">
      <c r="I82340"/>
      <c r="J82340"/>
      <c r="K82340"/>
      <c r="L82340"/>
    </row>
    <row r="82341" spans="9:12" ht="15" x14ac:dyDescent="0.25">
      <c r="I82341"/>
      <c r="J82341"/>
      <c r="K82341"/>
      <c r="L82341"/>
    </row>
    <row r="82342" spans="9:12" ht="15" x14ac:dyDescent="0.25">
      <c r="I82342"/>
      <c r="J82342"/>
      <c r="K82342"/>
      <c r="L82342"/>
    </row>
    <row r="82343" spans="9:12" ht="15" x14ac:dyDescent="0.25">
      <c r="I82343"/>
      <c r="J82343"/>
      <c r="K82343"/>
      <c r="L82343"/>
    </row>
    <row r="82344" spans="9:12" ht="15" x14ac:dyDescent="0.25">
      <c r="I82344"/>
      <c r="J82344"/>
      <c r="K82344"/>
      <c r="L82344"/>
    </row>
    <row r="82345" spans="9:12" ht="15" x14ac:dyDescent="0.25">
      <c r="I82345"/>
      <c r="J82345"/>
      <c r="K82345"/>
      <c r="L82345"/>
    </row>
    <row r="82346" spans="9:12" ht="15" x14ac:dyDescent="0.25">
      <c r="I82346"/>
      <c r="J82346"/>
      <c r="K82346"/>
      <c r="L82346"/>
    </row>
    <row r="82347" spans="9:12" ht="15" x14ac:dyDescent="0.25">
      <c r="I82347"/>
      <c r="J82347"/>
      <c r="K82347"/>
      <c r="L82347"/>
    </row>
    <row r="82348" spans="9:12" ht="15" x14ac:dyDescent="0.25">
      <c r="I82348"/>
      <c r="J82348"/>
      <c r="K82348"/>
      <c r="L82348"/>
    </row>
    <row r="82349" spans="9:12" ht="15" x14ac:dyDescent="0.25">
      <c r="I82349"/>
      <c r="J82349"/>
      <c r="K82349"/>
      <c r="L82349"/>
    </row>
    <row r="82350" spans="9:12" ht="15" x14ac:dyDescent="0.25">
      <c r="I82350"/>
      <c r="J82350"/>
      <c r="K82350"/>
      <c r="L82350"/>
    </row>
    <row r="82351" spans="9:12" ht="15" x14ac:dyDescent="0.25">
      <c r="I82351"/>
      <c r="J82351"/>
      <c r="K82351"/>
      <c r="L82351"/>
    </row>
    <row r="82352" spans="9:12" ht="15" x14ac:dyDescent="0.25">
      <c r="I82352"/>
      <c r="J82352"/>
      <c r="K82352"/>
      <c r="L82352"/>
    </row>
    <row r="82353" spans="9:12" ht="15" x14ac:dyDescent="0.25">
      <c r="I82353"/>
      <c r="J82353"/>
      <c r="K82353"/>
      <c r="L82353"/>
    </row>
    <row r="82354" spans="9:12" ht="15" x14ac:dyDescent="0.25">
      <c r="I82354"/>
      <c r="J82354"/>
      <c r="K82354"/>
      <c r="L82354"/>
    </row>
    <row r="82355" spans="9:12" ht="15" x14ac:dyDescent="0.25">
      <c r="I82355"/>
      <c r="J82355"/>
      <c r="K82355"/>
      <c r="L82355"/>
    </row>
    <row r="82356" spans="9:12" ht="15" x14ac:dyDescent="0.25">
      <c r="I82356"/>
      <c r="J82356"/>
      <c r="K82356"/>
      <c r="L82356"/>
    </row>
    <row r="82357" spans="9:12" ht="15" x14ac:dyDescent="0.25">
      <c r="I82357"/>
      <c r="J82357"/>
      <c r="K82357"/>
      <c r="L82357"/>
    </row>
    <row r="82358" spans="9:12" ht="15" x14ac:dyDescent="0.25">
      <c r="I82358"/>
      <c r="J82358"/>
      <c r="K82358"/>
      <c r="L82358"/>
    </row>
    <row r="82359" spans="9:12" ht="15" x14ac:dyDescent="0.25">
      <c r="I82359"/>
      <c r="J82359"/>
      <c r="K82359"/>
      <c r="L82359"/>
    </row>
    <row r="82360" spans="9:12" ht="15" x14ac:dyDescent="0.25">
      <c r="I82360"/>
      <c r="J82360"/>
      <c r="K82360"/>
      <c r="L82360"/>
    </row>
    <row r="82361" spans="9:12" ht="15" x14ac:dyDescent="0.25">
      <c r="I82361"/>
      <c r="J82361"/>
      <c r="K82361"/>
      <c r="L82361"/>
    </row>
    <row r="82362" spans="9:12" ht="15" x14ac:dyDescent="0.25">
      <c r="I82362"/>
      <c r="J82362"/>
      <c r="K82362"/>
      <c r="L82362"/>
    </row>
    <row r="82363" spans="9:12" ht="15" x14ac:dyDescent="0.25">
      <c r="I82363"/>
      <c r="J82363"/>
      <c r="K82363"/>
      <c r="L82363"/>
    </row>
    <row r="82364" spans="9:12" ht="15" x14ac:dyDescent="0.25">
      <c r="I82364"/>
      <c r="J82364"/>
      <c r="K82364"/>
      <c r="L82364"/>
    </row>
    <row r="82365" spans="9:12" ht="15" x14ac:dyDescent="0.25">
      <c r="I82365"/>
      <c r="J82365"/>
      <c r="K82365"/>
      <c r="L82365"/>
    </row>
    <row r="82366" spans="9:12" ht="15" x14ac:dyDescent="0.25">
      <c r="I82366"/>
      <c r="J82366"/>
      <c r="K82366"/>
      <c r="L82366"/>
    </row>
    <row r="82367" spans="9:12" ht="15" x14ac:dyDescent="0.25">
      <c r="I82367"/>
      <c r="J82367"/>
      <c r="K82367"/>
      <c r="L82367"/>
    </row>
    <row r="82368" spans="9:12" ht="15" x14ac:dyDescent="0.25">
      <c r="I82368"/>
      <c r="J82368"/>
      <c r="K82368"/>
      <c r="L82368"/>
    </row>
    <row r="82369" spans="9:12" ht="15" x14ac:dyDescent="0.25">
      <c r="I82369"/>
      <c r="J82369"/>
      <c r="K82369"/>
      <c r="L82369"/>
    </row>
    <row r="82370" spans="9:12" ht="15" x14ac:dyDescent="0.25">
      <c r="I82370"/>
      <c r="J82370"/>
      <c r="K82370"/>
      <c r="L82370"/>
    </row>
    <row r="82371" spans="9:12" ht="15" x14ac:dyDescent="0.25">
      <c r="I82371"/>
      <c r="J82371"/>
      <c r="K82371"/>
      <c r="L82371"/>
    </row>
    <row r="82372" spans="9:12" ht="15" x14ac:dyDescent="0.25">
      <c r="I82372"/>
      <c r="J82372"/>
      <c r="K82372"/>
      <c r="L82372"/>
    </row>
    <row r="82373" spans="9:12" ht="15" x14ac:dyDescent="0.25">
      <c r="I82373"/>
      <c r="J82373"/>
      <c r="K82373"/>
      <c r="L82373"/>
    </row>
    <row r="82374" spans="9:12" ht="15" x14ac:dyDescent="0.25">
      <c r="I82374"/>
      <c r="J82374"/>
      <c r="K82374"/>
      <c r="L82374"/>
    </row>
    <row r="82375" spans="9:12" ht="15" x14ac:dyDescent="0.25">
      <c r="I82375"/>
      <c r="J82375"/>
      <c r="K82375"/>
      <c r="L82375"/>
    </row>
    <row r="82376" spans="9:12" ht="15" x14ac:dyDescent="0.25">
      <c r="I82376"/>
      <c r="J82376"/>
      <c r="K82376"/>
      <c r="L82376"/>
    </row>
    <row r="82377" spans="9:12" ht="15" x14ac:dyDescent="0.25">
      <c r="I82377"/>
      <c r="J82377"/>
      <c r="K82377"/>
      <c r="L82377"/>
    </row>
    <row r="82378" spans="9:12" ht="15" x14ac:dyDescent="0.25">
      <c r="I82378"/>
      <c r="J82378"/>
      <c r="K82378"/>
      <c r="L82378"/>
    </row>
    <row r="82379" spans="9:12" ht="15" x14ac:dyDescent="0.25">
      <c r="I82379"/>
      <c r="J82379"/>
      <c r="K82379"/>
      <c r="L82379"/>
    </row>
    <row r="82380" spans="9:12" ht="15" x14ac:dyDescent="0.25">
      <c r="I82380"/>
      <c r="J82380"/>
      <c r="K82380"/>
      <c r="L82380"/>
    </row>
    <row r="82381" spans="9:12" ht="15" x14ac:dyDescent="0.25">
      <c r="I82381"/>
      <c r="J82381"/>
      <c r="K82381"/>
      <c r="L82381"/>
    </row>
    <row r="82382" spans="9:12" ht="15" x14ac:dyDescent="0.25">
      <c r="I82382"/>
      <c r="J82382"/>
      <c r="K82382"/>
      <c r="L82382"/>
    </row>
    <row r="82383" spans="9:12" ht="15" x14ac:dyDescent="0.25">
      <c r="I82383"/>
      <c r="J82383"/>
      <c r="K82383"/>
      <c r="L82383"/>
    </row>
    <row r="82384" spans="9:12" ht="15" x14ac:dyDescent="0.25">
      <c r="I82384"/>
      <c r="J82384"/>
      <c r="K82384"/>
      <c r="L82384"/>
    </row>
    <row r="82385" spans="9:12" ht="15" x14ac:dyDescent="0.25">
      <c r="I82385"/>
      <c r="J82385"/>
      <c r="K82385"/>
      <c r="L82385"/>
    </row>
    <row r="82386" spans="9:12" ht="15" x14ac:dyDescent="0.25">
      <c r="I82386"/>
      <c r="J82386"/>
      <c r="K82386"/>
      <c r="L82386"/>
    </row>
    <row r="82387" spans="9:12" ht="15" x14ac:dyDescent="0.25">
      <c r="I82387"/>
      <c r="J82387"/>
      <c r="K82387"/>
      <c r="L82387"/>
    </row>
    <row r="82388" spans="9:12" ht="15" x14ac:dyDescent="0.25">
      <c r="I82388"/>
      <c r="J82388"/>
      <c r="K82388"/>
      <c r="L82388"/>
    </row>
    <row r="82389" spans="9:12" ht="15" x14ac:dyDescent="0.25">
      <c r="I82389"/>
      <c r="J82389"/>
      <c r="K82389"/>
      <c r="L82389"/>
    </row>
    <row r="82390" spans="9:12" ht="15" x14ac:dyDescent="0.25">
      <c r="I82390"/>
      <c r="J82390"/>
      <c r="K82390"/>
      <c r="L82390"/>
    </row>
    <row r="82391" spans="9:12" ht="15" x14ac:dyDescent="0.25">
      <c r="I82391"/>
      <c r="J82391"/>
      <c r="K82391"/>
      <c r="L82391"/>
    </row>
    <row r="82392" spans="9:12" ht="15" x14ac:dyDescent="0.25">
      <c r="I82392"/>
      <c r="J82392"/>
      <c r="K82392"/>
      <c r="L82392"/>
    </row>
    <row r="82393" spans="9:12" ht="15" x14ac:dyDescent="0.25">
      <c r="I82393"/>
      <c r="J82393"/>
      <c r="K82393"/>
      <c r="L82393"/>
    </row>
    <row r="82394" spans="9:12" ht="15" x14ac:dyDescent="0.25">
      <c r="I82394"/>
      <c r="J82394"/>
      <c r="K82394"/>
      <c r="L82394"/>
    </row>
    <row r="82395" spans="9:12" ht="15" x14ac:dyDescent="0.25">
      <c r="I82395"/>
      <c r="J82395"/>
      <c r="K82395"/>
      <c r="L82395"/>
    </row>
    <row r="82396" spans="9:12" ht="15" x14ac:dyDescent="0.25">
      <c r="I82396"/>
      <c r="J82396"/>
      <c r="K82396"/>
      <c r="L82396"/>
    </row>
    <row r="82397" spans="9:12" ht="15" x14ac:dyDescent="0.25">
      <c r="I82397"/>
      <c r="J82397"/>
      <c r="K82397"/>
      <c r="L82397"/>
    </row>
    <row r="82398" spans="9:12" ht="15" x14ac:dyDescent="0.25">
      <c r="I82398"/>
      <c r="J82398"/>
      <c r="K82398"/>
      <c r="L82398"/>
    </row>
    <row r="82399" spans="9:12" ht="15" x14ac:dyDescent="0.25">
      <c r="I82399"/>
      <c r="J82399"/>
      <c r="K82399"/>
      <c r="L82399"/>
    </row>
    <row r="82400" spans="9:12" ht="15" x14ac:dyDescent="0.25">
      <c r="I82400"/>
      <c r="J82400"/>
      <c r="K82400"/>
      <c r="L82400"/>
    </row>
    <row r="82401" spans="9:12" ht="15" x14ac:dyDescent="0.25">
      <c r="I82401"/>
      <c r="J82401"/>
      <c r="K82401"/>
      <c r="L82401"/>
    </row>
    <row r="82402" spans="9:12" ht="15" x14ac:dyDescent="0.25">
      <c r="I82402"/>
      <c r="J82402"/>
      <c r="K82402"/>
      <c r="L82402"/>
    </row>
    <row r="82403" spans="9:12" ht="15" x14ac:dyDescent="0.25">
      <c r="I82403"/>
      <c r="J82403"/>
      <c r="K82403"/>
      <c r="L82403"/>
    </row>
    <row r="82404" spans="9:12" ht="15" x14ac:dyDescent="0.25">
      <c r="I82404"/>
      <c r="J82404"/>
      <c r="K82404"/>
      <c r="L82404"/>
    </row>
    <row r="82405" spans="9:12" ht="15" x14ac:dyDescent="0.25">
      <c r="I82405"/>
      <c r="J82405"/>
      <c r="K82405"/>
      <c r="L82405"/>
    </row>
    <row r="82406" spans="9:12" ht="15" x14ac:dyDescent="0.25">
      <c r="I82406"/>
      <c r="J82406"/>
      <c r="K82406"/>
      <c r="L82406"/>
    </row>
    <row r="82407" spans="9:12" ht="15" x14ac:dyDescent="0.25">
      <c r="I82407"/>
      <c r="J82407"/>
      <c r="K82407"/>
      <c r="L82407"/>
    </row>
    <row r="82408" spans="9:12" ht="15" x14ac:dyDescent="0.25">
      <c r="I82408"/>
      <c r="J82408"/>
      <c r="K82408"/>
      <c r="L82408"/>
    </row>
    <row r="82409" spans="9:12" ht="15" x14ac:dyDescent="0.25">
      <c r="I82409"/>
      <c r="J82409"/>
      <c r="K82409"/>
      <c r="L82409"/>
    </row>
    <row r="82410" spans="9:12" ht="15" x14ac:dyDescent="0.25">
      <c r="I82410"/>
      <c r="J82410"/>
      <c r="K82410"/>
      <c r="L82410"/>
    </row>
    <row r="82411" spans="9:12" ht="15" x14ac:dyDescent="0.25">
      <c r="I82411"/>
      <c r="J82411"/>
      <c r="K82411"/>
      <c r="L82411"/>
    </row>
    <row r="82412" spans="9:12" ht="15" x14ac:dyDescent="0.25">
      <c r="I82412"/>
      <c r="J82412"/>
      <c r="K82412"/>
      <c r="L82412"/>
    </row>
    <row r="82413" spans="9:12" ht="15" x14ac:dyDescent="0.25">
      <c r="I82413"/>
      <c r="J82413"/>
      <c r="K82413"/>
      <c r="L82413"/>
    </row>
    <row r="82414" spans="9:12" ht="15" x14ac:dyDescent="0.25">
      <c r="I82414"/>
      <c r="J82414"/>
      <c r="K82414"/>
      <c r="L82414"/>
    </row>
    <row r="82415" spans="9:12" ht="15" x14ac:dyDescent="0.25">
      <c r="I82415"/>
      <c r="J82415"/>
      <c r="K82415"/>
      <c r="L82415"/>
    </row>
    <row r="82416" spans="9:12" ht="15" x14ac:dyDescent="0.25">
      <c r="I82416"/>
      <c r="J82416"/>
      <c r="K82416"/>
      <c r="L82416"/>
    </row>
    <row r="82417" spans="9:12" ht="15" x14ac:dyDescent="0.25">
      <c r="I82417"/>
      <c r="J82417"/>
      <c r="K82417"/>
      <c r="L82417"/>
    </row>
    <row r="82418" spans="9:12" ht="15" x14ac:dyDescent="0.25">
      <c r="I82418"/>
      <c r="J82418"/>
      <c r="K82418"/>
      <c r="L82418"/>
    </row>
    <row r="82419" spans="9:12" ht="15" x14ac:dyDescent="0.25">
      <c r="I82419"/>
      <c r="J82419"/>
      <c r="K82419"/>
      <c r="L82419"/>
    </row>
    <row r="82420" spans="9:12" ht="15" x14ac:dyDescent="0.25">
      <c r="I82420"/>
      <c r="J82420"/>
      <c r="K82420"/>
      <c r="L82420"/>
    </row>
    <row r="82421" spans="9:12" ht="15" x14ac:dyDescent="0.25">
      <c r="I82421"/>
      <c r="J82421"/>
      <c r="K82421"/>
      <c r="L82421"/>
    </row>
    <row r="82422" spans="9:12" ht="15" x14ac:dyDescent="0.25">
      <c r="I82422"/>
      <c r="J82422"/>
      <c r="K82422"/>
      <c r="L82422"/>
    </row>
    <row r="82423" spans="9:12" ht="15" x14ac:dyDescent="0.25">
      <c r="I82423"/>
      <c r="J82423"/>
      <c r="K82423"/>
      <c r="L82423"/>
    </row>
    <row r="82424" spans="9:12" ht="15" x14ac:dyDescent="0.25">
      <c r="I82424"/>
      <c r="J82424"/>
      <c r="K82424"/>
      <c r="L82424"/>
    </row>
    <row r="82425" spans="9:12" ht="15" x14ac:dyDescent="0.25">
      <c r="I82425"/>
      <c r="J82425"/>
      <c r="K82425"/>
      <c r="L82425"/>
    </row>
    <row r="82426" spans="9:12" ht="15" x14ac:dyDescent="0.25">
      <c r="I82426"/>
      <c r="J82426"/>
      <c r="K82426"/>
      <c r="L82426"/>
    </row>
    <row r="82427" spans="9:12" ht="15" x14ac:dyDescent="0.25">
      <c r="I82427"/>
      <c r="J82427"/>
      <c r="K82427"/>
      <c r="L82427"/>
    </row>
    <row r="82428" spans="9:12" ht="15" x14ac:dyDescent="0.25">
      <c r="I82428"/>
      <c r="J82428"/>
      <c r="K82428"/>
      <c r="L82428"/>
    </row>
    <row r="82429" spans="9:12" ht="15" x14ac:dyDescent="0.25">
      <c r="I82429"/>
      <c r="J82429"/>
      <c r="K82429"/>
      <c r="L82429"/>
    </row>
    <row r="82430" spans="9:12" ht="15" x14ac:dyDescent="0.25">
      <c r="I82430"/>
      <c r="J82430"/>
      <c r="K82430"/>
      <c r="L82430"/>
    </row>
    <row r="82431" spans="9:12" ht="15" x14ac:dyDescent="0.25">
      <c r="I82431"/>
      <c r="J82431"/>
      <c r="K82431"/>
      <c r="L82431"/>
    </row>
    <row r="82432" spans="9:12" ht="15" x14ac:dyDescent="0.25">
      <c r="I82432"/>
      <c r="J82432"/>
      <c r="K82432"/>
      <c r="L82432"/>
    </row>
    <row r="82433" spans="9:12" ht="15" x14ac:dyDescent="0.25">
      <c r="I82433"/>
      <c r="J82433"/>
      <c r="K82433"/>
      <c r="L82433"/>
    </row>
    <row r="82434" spans="9:12" ht="15" x14ac:dyDescent="0.25">
      <c r="I82434"/>
      <c r="J82434"/>
      <c r="K82434"/>
      <c r="L82434"/>
    </row>
    <row r="82435" spans="9:12" ht="15" x14ac:dyDescent="0.25">
      <c r="I82435"/>
      <c r="J82435"/>
      <c r="K82435"/>
      <c r="L82435"/>
    </row>
    <row r="82436" spans="9:12" ht="15" x14ac:dyDescent="0.25">
      <c r="I82436"/>
      <c r="J82436"/>
      <c r="K82436"/>
      <c r="L82436"/>
    </row>
    <row r="82437" spans="9:12" ht="15" x14ac:dyDescent="0.25">
      <c r="I82437"/>
      <c r="J82437"/>
      <c r="K82437"/>
      <c r="L82437"/>
    </row>
    <row r="82438" spans="9:12" ht="15" x14ac:dyDescent="0.25">
      <c r="I82438"/>
      <c r="J82438"/>
      <c r="K82438"/>
      <c r="L82438"/>
    </row>
    <row r="82439" spans="9:12" ht="15" x14ac:dyDescent="0.25">
      <c r="I82439"/>
      <c r="J82439"/>
      <c r="K82439"/>
      <c r="L82439"/>
    </row>
    <row r="82440" spans="9:12" ht="15" x14ac:dyDescent="0.25">
      <c r="I82440"/>
      <c r="J82440"/>
      <c r="K82440"/>
      <c r="L82440"/>
    </row>
    <row r="82441" spans="9:12" ht="15" x14ac:dyDescent="0.25">
      <c r="I82441"/>
      <c r="J82441"/>
      <c r="K82441"/>
      <c r="L82441"/>
    </row>
    <row r="82442" spans="9:12" ht="15" x14ac:dyDescent="0.25">
      <c r="I82442"/>
      <c r="J82442"/>
      <c r="K82442"/>
      <c r="L82442"/>
    </row>
    <row r="82443" spans="9:12" ht="15" x14ac:dyDescent="0.25">
      <c r="I82443"/>
      <c r="J82443"/>
      <c r="K82443"/>
      <c r="L82443"/>
    </row>
    <row r="82444" spans="9:12" ht="15" x14ac:dyDescent="0.25">
      <c r="I82444"/>
      <c r="J82444"/>
      <c r="K82444"/>
      <c r="L82444"/>
    </row>
    <row r="82445" spans="9:12" ht="15" x14ac:dyDescent="0.25">
      <c r="I82445"/>
      <c r="J82445"/>
      <c r="K82445"/>
      <c r="L82445"/>
    </row>
    <row r="82446" spans="9:12" ht="15" x14ac:dyDescent="0.25">
      <c r="I82446"/>
      <c r="J82446"/>
      <c r="K82446"/>
      <c r="L82446"/>
    </row>
    <row r="82447" spans="9:12" ht="15" x14ac:dyDescent="0.25">
      <c r="I82447"/>
      <c r="J82447"/>
      <c r="K82447"/>
      <c r="L82447"/>
    </row>
    <row r="82448" spans="9:12" ht="15" x14ac:dyDescent="0.25">
      <c r="I82448"/>
      <c r="J82448"/>
      <c r="K82448"/>
      <c r="L82448"/>
    </row>
    <row r="82449" spans="9:12" ht="15" x14ac:dyDescent="0.25">
      <c r="I82449"/>
      <c r="J82449"/>
      <c r="K82449"/>
      <c r="L82449"/>
    </row>
    <row r="82450" spans="9:12" ht="15" x14ac:dyDescent="0.25">
      <c r="I82450"/>
      <c r="J82450"/>
      <c r="K82450"/>
      <c r="L82450"/>
    </row>
    <row r="82451" spans="9:12" ht="15" x14ac:dyDescent="0.25">
      <c r="I82451"/>
      <c r="J82451"/>
      <c r="K82451"/>
      <c r="L82451"/>
    </row>
    <row r="82452" spans="9:12" ht="15" x14ac:dyDescent="0.25">
      <c r="I82452"/>
      <c r="J82452"/>
      <c r="K82452"/>
      <c r="L82452"/>
    </row>
    <row r="82453" spans="9:12" ht="15" x14ac:dyDescent="0.25">
      <c r="I82453"/>
      <c r="J82453"/>
      <c r="K82453"/>
      <c r="L82453"/>
    </row>
    <row r="82454" spans="9:12" ht="15" x14ac:dyDescent="0.25">
      <c r="I82454"/>
      <c r="J82454"/>
      <c r="K82454"/>
      <c r="L82454"/>
    </row>
    <row r="82455" spans="9:12" ht="15" x14ac:dyDescent="0.25">
      <c r="I82455"/>
      <c r="J82455"/>
      <c r="K82455"/>
      <c r="L82455"/>
    </row>
    <row r="82456" spans="9:12" ht="15" x14ac:dyDescent="0.25">
      <c r="I82456"/>
      <c r="J82456"/>
      <c r="K82456"/>
      <c r="L82456"/>
    </row>
    <row r="82457" spans="9:12" ht="15" x14ac:dyDescent="0.25">
      <c r="I82457"/>
      <c r="J82457"/>
      <c r="K82457"/>
      <c r="L82457"/>
    </row>
    <row r="82458" spans="9:12" ht="15" x14ac:dyDescent="0.25">
      <c r="I82458"/>
      <c r="J82458"/>
      <c r="K82458"/>
      <c r="L82458"/>
    </row>
    <row r="82459" spans="9:12" ht="15" x14ac:dyDescent="0.25">
      <c r="I82459"/>
      <c r="J82459"/>
      <c r="K82459"/>
      <c r="L82459"/>
    </row>
    <row r="82460" spans="9:12" ht="15" x14ac:dyDescent="0.25">
      <c r="I82460"/>
      <c r="J82460"/>
      <c r="K82460"/>
      <c r="L82460"/>
    </row>
    <row r="82461" spans="9:12" ht="15" x14ac:dyDescent="0.25">
      <c r="I82461"/>
      <c r="J82461"/>
      <c r="K82461"/>
      <c r="L82461"/>
    </row>
    <row r="82462" spans="9:12" ht="15" x14ac:dyDescent="0.25">
      <c r="I82462"/>
      <c r="J82462"/>
      <c r="K82462"/>
      <c r="L82462"/>
    </row>
    <row r="82463" spans="9:12" ht="15" x14ac:dyDescent="0.25">
      <c r="I82463"/>
      <c r="J82463"/>
      <c r="K82463"/>
      <c r="L82463"/>
    </row>
    <row r="82464" spans="9:12" ht="15" x14ac:dyDescent="0.25">
      <c r="I82464"/>
      <c r="J82464"/>
      <c r="K82464"/>
      <c r="L82464"/>
    </row>
    <row r="82465" spans="9:12" ht="15" x14ac:dyDescent="0.25">
      <c r="I82465"/>
      <c r="J82465"/>
      <c r="K82465"/>
      <c r="L82465"/>
    </row>
    <row r="82466" spans="9:12" ht="15" x14ac:dyDescent="0.25">
      <c r="I82466"/>
      <c r="J82466"/>
      <c r="K82466"/>
      <c r="L82466"/>
    </row>
    <row r="82467" spans="9:12" ht="15" x14ac:dyDescent="0.25">
      <c r="I82467"/>
      <c r="J82467"/>
      <c r="K82467"/>
      <c r="L82467"/>
    </row>
    <row r="82468" spans="9:12" ht="15" x14ac:dyDescent="0.25">
      <c r="I82468"/>
      <c r="J82468"/>
      <c r="K82468"/>
      <c r="L82468"/>
    </row>
    <row r="82469" spans="9:12" ht="15" x14ac:dyDescent="0.25">
      <c r="I82469"/>
      <c r="J82469"/>
      <c r="K82469"/>
      <c r="L82469"/>
    </row>
    <row r="82470" spans="9:12" ht="15" x14ac:dyDescent="0.25">
      <c r="I82470"/>
      <c r="J82470"/>
      <c r="K82470"/>
      <c r="L82470"/>
    </row>
    <row r="82471" spans="9:12" ht="15" x14ac:dyDescent="0.25">
      <c r="I82471"/>
      <c r="J82471"/>
      <c r="K82471"/>
      <c r="L82471"/>
    </row>
    <row r="82472" spans="9:12" ht="15" x14ac:dyDescent="0.25">
      <c r="I82472"/>
      <c r="J82472"/>
      <c r="K82472"/>
      <c r="L82472"/>
    </row>
    <row r="82473" spans="9:12" ht="15" x14ac:dyDescent="0.25">
      <c r="I82473"/>
      <c r="J82473"/>
      <c r="K82473"/>
      <c r="L82473"/>
    </row>
    <row r="82474" spans="9:12" ht="15" x14ac:dyDescent="0.25">
      <c r="I82474"/>
      <c r="J82474"/>
      <c r="K82474"/>
      <c r="L82474"/>
    </row>
    <row r="82475" spans="9:12" ht="15" x14ac:dyDescent="0.25">
      <c r="I82475"/>
      <c r="J82475"/>
      <c r="K82475"/>
      <c r="L82475"/>
    </row>
    <row r="82476" spans="9:12" ht="15" x14ac:dyDescent="0.25">
      <c r="I82476"/>
      <c r="J82476"/>
      <c r="K82476"/>
      <c r="L82476"/>
    </row>
    <row r="82477" spans="9:12" ht="15" x14ac:dyDescent="0.25">
      <c r="I82477"/>
      <c r="J82477"/>
      <c r="K82477"/>
      <c r="L82477"/>
    </row>
    <row r="82478" spans="9:12" ht="15" x14ac:dyDescent="0.25">
      <c r="I82478"/>
      <c r="J82478"/>
      <c r="K82478"/>
      <c r="L82478"/>
    </row>
    <row r="82479" spans="9:12" ht="15" x14ac:dyDescent="0.25">
      <c r="I82479"/>
      <c r="J82479"/>
      <c r="K82479"/>
      <c r="L82479"/>
    </row>
    <row r="82480" spans="9:12" ht="15" x14ac:dyDescent="0.25">
      <c r="I82480"/>
      <c r="J82480"/>
      <c r="K82480"/>
      <c r="L82480"/>
    </row>
    <row r="82481" spans="9:12" ht="15" x14ac:dyDescent="0.25">
      <c r="I82481"/>
      <c r="J82481"/>
      <c r="K82481"/>
      <c r="L82481"/>
    </row>
    <row r="82482" spans="9:12" ht="15" x14ac:dyDescent="0.25">
      <c r="I82482"/>
      <c r="J82482"/>
      <c r="K82482"/>
      <c r="L82482"/>
    </row>
    <row r="82483" spans="9:12" ht="15" x14ac:dyDescent="0.25">
      <c r="I82483"/>
      <c r="J82483"/>
      <c r="K82483"/>
      <c r="L82483"/>
    </row>
    <row r="82484" spans="9:12" ht="15" x14ac:dyDescent="0.25">
      <c r="I82484"/>
      <c r="J82484"/>
      <c r="K82484"/>
      <c r="L82484"/>
    </row>
    <row r="82485" spans="9:12" ht="15" x14ac:dyDescent="0.25">
      <c r="I82485"/>
      <c r="J82485"/>
      <c r="K82485"/>
      <c r="L82485"/>
    </row>
    <row r="82486" spans="9:12" ht="15" x14ac:dyDescent="0.25">
      <c r="I82486"/>
      <c r="J82486"/>
      <c r="K82486"/>
      <c r="L82486"/>
    </row>
    <row r="82487" spans="9:12" ht="15" x14ac:dyDescent="0.25">
      <c r="I82487"/>
      <c r="J82487"/>
      <c r="K82487"/>
      <c r="L82487"/>
    </row>
    <row r="82488" spans="9:12" ht="15" x14ac:dyDescent="0.25">
      <c r="I82488"/>
      <c r="J82488"/>
      <c r="K82488"/>
      <c r="L82488"/>
    </row>
    <row r="82489" spans="9:12" ht="15" x14ac:dyDescent="0.25">
      <c r="I82489"/>
      <c r="J82489"/>
      <c r="K82489"/>
      <c r="L82489"/>
    </row>
    <row r="82490" spans="9:12" ht="15" x14ac:dyDescent="0.25">
      <c r="I82490"/>
      <c r="J82490"/>
      <c r="K82490"/>
      <c r="L82490"/>
    </row>
    <row r="82491" spans="9:12" ht="15" x14ac:dyDescent="0.25">
      <c r="I82491"/>
      <c r="J82491"/>
      <c r="K82491"/>
      <c r="L82491"/>
    </row>
    <row r="82492" spans="9:12" ht="15" x14ac:dyDescent="0.25">
      <c r="I82492"/>
      <c r="J82492"/>
      <c r="K82492"/>
      <c r="L82492"/>
    </row>
    <row r="82493" spans="9:12" ht="15" x14ac:dyDescent="0.25">
      <c r="I82493"/>
      <c r="J82493"/>
      <c r="K82493"/>
      <c r="L82493"/>
    </row>
    <row r="82494" spans="9:12" ht="15" x14ac:dyDescent="0.25">
      <c r="I82494"/>
      <c r="J82494"/>
      <c r="K82494"/>
      <c r="L82494"/>
    </row>
    <row r="82495" spans="9:12" ht="15" x14ac:dyDescent="0.25">
      <c r="I82495"/>
      <c r="J82495"/>
      <c r="K82495"/>
      <c r="L82495"/>
    </row>
    <row r="82496" spans="9:12" ht="15" x14ac:dyDescent="0.25">
      <c r="I82496"/>
      <c r="J82496"/>
      <c r="K82496"/>
      <c r="L82496"/>
    </row>
    <row r="82497" spans="9:12" ht="15" x14ac:dyDescent="0.25">
      <c r="I82497"/>
      <c r="J82497"/>
      <c r="K82497"/>
      <c r="L82497"/>
    </row>
    <row r="82498" spans="9:12" ht="15" x14ac:dyDescent="0.25">
      <c r="I82498"/>
      <c r="J82498"/>
      <c r="K82498"/>
      <c r="L82498"/>
    </row>
    <row r="82499" spans="9:12" ht="15" x14ac:dyDescent="0.25">
      <c r="I82499"/>
      <c r="J82499"/>
      <c r="K82499"/>
      <c r="L82499"/>
    </row>
    <row r="82500" spans="9:12" ht="15" x14ac:dyDescent="0.25">
      <c r="I82500"/>
      <c r="J82500"/>
      <c r="K82500"/>
      <c r="L82500"/>
    </row>
    <row r="82501" spans="9:12" ht="15" x14ac:dyDescent="0.25">
      <c r="I82501"/>
      <c r="J82501"/>
      <c r="K82501"/>
      <c r="L82501"/>
    </row>
    <row r="82502" spans="9:12" ht="15" x14ac:dyDescent="0.25">
      <c r="I82502"/>
      <c r="J82502"/>
      <c r="K82502"/>
      <c r="L82502"/>
    </row>
    <row r="82503" spans="9:12" ht="15" x14ac:dyDescent="0.25">
      <c r="I82503"/>
      <c r="J82503"/>
      <c r="K82503"/>
      <c r="L82503"/>
    </row>
    <row r="82504" spans="9:12" ht="15" x14ac:dyDescent="0.25">
      <c r="I82504"/>
      <c r="J82504"/>
      <c r="K82504"/>
      <c r="L82504"/>
    </row>
    <row r="82505" spans="9:12" ht="15" x14ac:dyDescent="0.25">
      <c r="I82505"/>
      <c r="J82505"/>
      <c r="K82505"/>
      <c r="L82505"/>
    </row>
    <row r="82506" spans="9:12" ht="15" x14ac:dyDescent="0.25">
      <c r="I82506"/>
      <c r="J82506"/>
      <c r="K82506"/>
      <c r="L82506"/>
    </row>
    <row r="82507" spans="9:12" ht="15" x14ac:dyDescent="0.25">
      <c r="I82507"/>
      <c r="J82507"/>
      <c r="K82507"/>
      <c r="L82507"/>
    </row>
    <row r="82508" spans="9:12" ht="15" x14ac:dyDescent="0.25">
      <c r="I82508"/>
      <c r="J82508"/>
      <c r="K82508"/>
      <c r="L82508"/>
    </row>
    <row r="82509" spans="9:12" ht="15" x14ac:dyDescent="0.25">
      <c r="I82509"/>
      <c r="J82509"/>
      <c r="K82509"/>
      <c r="L82509"/>
    </row>
    <row r="82510" spans="9:12" ht="15" x14ac:dyDescent="0.25">
      <c r="I82510"/>
      <c r="J82510"/>
      <c r="K82510"/>
      <c r="L82510"/>
    </row>
    <row r="82511" spans="9:12" ht="15" x14ac:dyDescent="0.25">
      <c r="I82511"/>
      <c r="J82511"/>
      <c r="K82511"/>
      <c r="L82511"/>
    </row>
    <row r="82512" spans="9:12" ht="15" x14ac:dyDescent="0.25">
      <c r="I82512"/>
      <c r="J82512"/>
      <c r="K82512"/>
      <c r="L82512"/>
    </row>
    <row r="82513" spans="9:12" ht="15" x14ac:dyDescent="0.25">
      <c r="I82513"/>
      <c r="J82513"/>
      <c r="K82513"/>
      <c r="L82513"/>
    </row>
    <row r="82514" spans="9:12" ht="15" x14ac:dyDescent="0.25">
      <c r="I82514"/>
      <c r="J82514"/>
      <c r="K82514"/>
      <c r="L82514"/>
    </row>
    <row r="82515" spans="9:12" ht="15" x14ac:dyDescent="0.25">
      <c r="I82515"/>
      <c r="J82515"/>
      <c r="K82515"/>
      <c r="L82515"/>
    </row>
    <row r="82516" spans="9:12" ht="15" x14ac:dyDescent="0.25">
      <c r="I82516"/>
      <c r="J82516"/>
      <c r="K82516"/>
      <c r="L82516"/>
    </row>
    <row r="82517" spans="9:12" ht="15" x14ac:dyDescent="0.25">
      <c r="I82517"/>
      <c r="J82517"/>
      <c r="K82517"/>
      <c r="L82517"/>
    </row>
    <row r="82518" spans="9:12" ht="15" x14ac:dyDescent="0.25">
      <c r="I82518"/>
      <c r="J82518"/>
      <c r="K82518"/>
      <c r="L82518"/>
    </row>
    <row r="82519" spans="9:12" ht="15" x14ac:dyDescent="0.25">
      <c r="I82519"/>
      <c r="J82519"/>
      <c r="K82519"/>
      <c r="L82519"/>
    </row>
    <row r="82520" spans="9:12" ht="15" x14ac:dyDescent="0.25">
      <c r="I82520"/>
      <c r="J82520"/>
      <c r="K82520"/>
      <c r="L82520"/>
    </row>
    <row r="82521" spans="9:12" ht="15" x14ac:dyDescent="0.25">
      <c r="I82521"/>
      <c r="J82521"/>
      <c r="K82521"/>
      <c r="L82521"/>
    </row>
    <row r="82522" spans="9:12" ht="15" x14ac:dyDescent="0.25">
      <c r="I82522"/>
      <c r="J82522"/>
      <c r="K82522"/>
      <c r="L82522"/>
    </row>
    <row r="82523" spans="9:12" ht="15" x14ac:dyDescent="0.25">
      <c r="I82523"/>
      <c r="J82523"/>
      <c r="K82523"/>
      <c r="L82523"/>
    </row>
    <row r="82524" spans="9:12" ht="15" x14ac:dyDescent="0.25">
      <c r="I82524"/>
      <c r="J82524"/>
      <c r="K82524"/>
      <c r="L82524"/>
    </row>
    <row r="82525" spans="9:12" ht="15" x14ac:dyDescent="0.25">
      <c r="I82525"/>
      <c r="J82525"/>
      <c r="K82525"/>
      <c r="L82525"/>
    </row>
    <row r="82526" spans="9:12" ht="15" x14ac:dyDescent="0.25">
      <c r="I82526"/>
      <c r="J82526"/>
      <c r="K82526"/>
      <c r="L82526"/>
    </row>
    <row r="82527" spans="9:12" ht="15" x14ac:dyDescent="0.25">
      <c r="I82527"/>
      <c r="J82527"/>
      <c r="K82527"/>
      <c r="L82527"/>
    </row>
    <row r="82528" spans="9:12" ht="15" x14ac:dyDescent="0.25">
      <c r="I82528"/>
      <c r="J82528"/>
      <c r="K82528"/>
      <c r="L82528"/>
    </row>
    <row r="82529" spans="9:12" ht="15" x14ac:dyDescent="0.25">
      <c r="I82529"/>
      <c r="J82529"/>
      <c r="K82529"/>
      <c r="L82529"/>
    </row>
    <row r="82530" spans="9:12" ht="15" x14ac:dyDescent="0.25">
      <c r="I82530"/>
      <c r="J82530"/>
      <c r="K82530"/>
      <c r="L82530"/>
    </row>
    <row r="82531" spans="9:12" ht="15" x14ac:dyDescent="0.25">
      <c r="I82531"/>
      <c r="J82531"/>
      <c r="K82531"/>
      <c r="L82531"/>
    </row>
    <row r="82532" spans="9:12" ht="15" x14ac:dyDescent="0.25">
      <c r="I82532"/>
      <c r="J82532"/>
      <c r="K82532"/>
      <c r="L82532"/>
    </row>
    <row r="82533" spans="9:12" ht="15" x14ac:dyDescent="0.25">
      <c r="I82533"/>
      <c r="J82533"/>
      <c r="K82533"/>
      <c r="L82533"/>
    </row>
    <row r="82534" spans="9:12" ht="15" x14ac:dyDescent="0.25">
      <c r="I82534"/>
      <c r="J82534"/>
      <c r="K82534"/>
      <c r="L82534"/>
    </row>
    <row r="82535" spans="9:12" ht="15" x14ac:dyDescent="0.25">
      <c r="I82535"/>
      <c r="J82535"/>
      <c r="K82535"/>
      <c r="L82535"/>
    </row>
    <row r="82536" spans="9:12" ht="15" x14ac:dyDescent="0.25">
      <c r="I82536"/>
      <c r="J82536"/>
      <c r="K82536"/>
      <c r="L82536"/>
    </row>
    <row r="82537" spans="9:12" ht="15" x14ac:dyDescent="0.25">
      <c r="I82537"/>
      <c r="J82537"/>
      <c r="K82537"/>
      <c r="L82537"/>
    </row>
    <row r="82538" spans="9:12" ht="15" x14ac:dyDescent="0.25">
      <c r="I82538"/>
      <c r="J82538"/>
      <c r="K82538"/>
      <c r="L82538"/>
    </row>
    <row r="82539" spans="9:12" ht="15" x14ac:dyDescent="0.25">
      <c r="I82539"/>
      <c r="J82539"/>
      <c r="K82539"/>
      <c r="L82539"/>
    </row>
    <row r="82540" spans="9:12" ht="15" x14ac:dyDescent="0.25">
      <c r="I82540"/>
      <c r="J82540"/>
      <c r="K82540"/>
      <c r="L82540"/>
    </row>
    <row r="82541" spans="9:12" ht="15" x14ac:dyDescent="0.25">
      <c r="I82541"/>
      <c r="J82541"/>
      <c r="K82541"/>
      <c r="L82541"/>
    </row>
    <row r="82542" spans="9:12" ht="15" x14ac:dyDescent="0.25">
      <c r="I82542"/>
      <c r="J82542"/>
      <c r="K82542"/>
      <c r="L82542"/>
    </row>
    <row r="82543" spans="9:12" ht="15" x14ac:dyDescent="0.25">
      <c r="I82543"/>
      <c r="J82543"/>
      <c r="K82543"/>
      <c r="L82543"/>
    </row>
    <row r="82544" spans="9:12" ht="15" x14ac:dyDescent="0.25">
      <c r="I82544"/>
      <c r="J82544"/>
      <c r="K82544"/>
      <c r="L82544"/>
    </row>
    <row r="82545" spans="9:12" ht="15" x14ac:dyDescent="0.25">
      <c r="I82545"/>
      <c r="J82545"/>
      <c r="K82545"/>
      <c r="L82545"/>
    </row>
    <row r="82546" spans="9:12" ht="15" x14ac:dyDescent="0.25">
      <c r="I82546"/>
      <c r="J82546"/>
      <c r="K82546"/>
      <c r="L82546"/>
    </row>
    <row r="82547" spans="9:12" ht="15" x14ac:dyDescent="0.25">
      <c r="I82547"/>
      <c r="J82547"/>
      <c r="K82547"/>
      <c r="L82547"/>
    </row>
    <row r="82548" spans="9:12" ht="15" x14ac:dyDescent="0.25">
      <c r="I82548"/>
      <c r="J82548"/>
      <c r="K82548"/>
      <c r="L82548"/>
    </row>
    <row r="82549" spans="9:12" ht="15" x14ac:dyDescent="0.25">
      <c r="I82549"/>
      <c r="J82549"/>
      <c r="K82549"/>
      <c r="L82549"/>
    </row>
    <row r="82550" spans="9:12" ht="15" x14ac:dyDescent="0.25">
      <c r="I82550"/>
      <c r="J82550"/>
      <c r="K82550"/>
      <c r="L82550"/>
    </row>
    <row r="82551" spans="9:12" ht="15" x14ac:dyDescent="0.25">
      <c r="I82551"/>
      <c r="J82551"/>
      <c r="K82551"/>
      <c r="L82551"/>
    </row>
    <row r="82552" spans="9:12" ht="15" x14ac:dyDescent="0.25">
      <c r="I82552"/>
      <c r="J82552"/>
      <c r="K82552"/>
      <c r="L82552"/>
    </row>
    <row r="82553" spans="9:12" ht="15" x14ac:dyDescent="0.25">
      <c r="I82553"/>
      <c r="J82553"/>
      <c r="K82553"/>
      <c r="L82553"/>
    </row>
    <row r="82554" spans="9:12" ht="15" x14ac:dyDescent="0.25">
      <c r="I82554"/>
      <c r="J82554"/>
      <c r="K82554"/>
      <c r="L82554"/>
    </row>
    <row r="82555" spans="9:12" ht="15" x14ac:dyDescent="0.25">
      <c r="I82555"/>
      <c r="J82555"/>
      <c r="K82555"/>
      <c r="L82555"/>
    </row>
    <row r="82556" spans="9:12" ht="15" x14ac:dyDescent="0.25">
      <c r="I82556"/>
      <c r="J82556"/>
      <c r="K82556"/>
      <c r="L82556"/>
    </row>
    <row r="82557" spans="9:12" ht="15" x14ac:dyDescent="0.25">
      <c r="I82557"/>
      <c r="J82557"/>
      <c r="K82557"/>
      <c r="L82557"/>
    </row>
    <row r="82558" spans="9:12" ht="15" x14ac:dyDescent="0.25">
      <c r="I82558"/>
      <c r="J82558"/>
      <c r="K82558"/>
      <c r="L82558"/>
    </row>
    <row r="82559" spans="9:12" ht="15" x14ac:dyDescent="0.25">
      <c r="I82559"/>
      <c r="J82559"/>
      <c r="K82559"/>
      <c r="L82559"/>
    </row>
    <row r="82560" spans="9:12" ht="15" x14ac:dyDescent="0.25">
      <c r="I82560"/>
      <c r="J82560"/>
      <c r="K82560"/>
      <c r="L82560"/>
    </row>
    <row r="82561" spans="9:12" ht="15" x14ac:dyDescent="0.25">
      <c r="I82561"/>
      <c r="J82561"/>
      <c r="K82561"/>
      <c r="L82561"/>
    </row>
    <row r="82562" spans="9:12" ht="15" x14ac:dyDescent="0.25">
      <c r="I82562"/>
      <c r="J82562"/>
      <c r="K82562"/>
      <c r="L82562"/>
    </row>
    <row r="82563" spans="9:12" ht="15" x14ac:dyDescent="0.25">
      <c r="I82563"/>
      <c r="J82563"/>
      <c r="K82563"/>
      <c r="L82563"/>
    </row>
    <row r="82564" spans="9:12" ht="15" x14ac:dyDescent="0.25">
      <c r="I82564"/>
      <c r="J82564"/>
      <c r="K82564"/>
      <c r="L82564"/>
    </row>
    <row r="82565" spans="9:12" ht="15" x14ac:dyDescent="0.25">
      <c r="I82565"/>
      <c r="J82565"/>
      <c r="K82565"/>
      <c r="L82565"/>
    </row>
    <row r="82566" spans="9:12" ht="15" x14ac:dyDescent="0.25">
      <c r="I82566"/>
      <c r="J82566"/>
      <c r="K82566"/>
      <c r="L82566"/>
    </row>
    <row r="82567" spans="9:12" ht="15" x14ac:dyDescent="0.25">
      <c r="I82567"/>
      <c r="J82567"/>
      <c r="K82567"/>
      <c r="L82567"/>
    </row>
    <row r="82568" spans="9:12" ht="15" x14ac:dyDescent="0.25">
      <c r="I82568"/>
      <c r="J82568"/>
      <c r="K82568"/>
      <c r="L82568"/>
    </row>
    <row r="82569" spans="9:12" ht="15" x14ac:dyDescent="0.25">
      <c r="I82569"/>
      <c r="J82569"/>
      <c r="K82569"/>
      <c r="L82569"/>
    </row>
    <row r="82570" spans="9:12" ht="15" x14ac:dyDescent="0.25">
      <c r="I82570"/>
      <c r="J82570"/>
      <c r="K82570"/>
      <c r="L82570"/>
    </row>
    <row r="82571" spans="9:12" ht="15" x14ac:dyDescent="0.25">
      <c r="I82571"/>
      <c r="J82571"/>
      <c r="K82571"/>
      <c r="L82571"/>
    </row>
    <row r="82572" spans="9:12" ht="15" x14ac:dyDescent="0.25">
      <c r="I82572"/>
      <c r="J82572"/>
      <c r="K82572"/>
      <c r="L82572"/>
    </row>
    <row r="82573" spans="9:12" ht="15" x14ac:dyDescent="0.25">
      <c r="I82573"/>
      <c r="J82573"/>
      <c r="K82573"/>
      <c r="L82573"/>
    </row>
    <row r="82574" spans="9:12" ht="15" x14ac:dyDescent="0.25">
      <c r="I82574"/>
      <c r="J82574"/>
      <c r="K82574"/>
      <c r="L82574"/>
    </row>
    <row r="82575" spans="9:12" ht="15" x14ac:dyDescent="0.25">
      <c r="I82575"/>
      <c r="J82575"/>
      <c r="K82575"/>
      <c r="L82575"/>
    </row>
    <row r="82576" spans="9:12" ht="15" x14ac:dyDescent="0.25">
      <c r="I82576"/>
      <c r="J82576"/>
      <c r="K82576"/>
      <c r="L82576"/>
    </row>
    <row r="82577" spans="9:12" ht="15" x14ac:dyDescent="0.25">
      <c r="I82577"/>
      <c r="J82577"/>
      <c r="K82577"/>
      <c r="L82577"/>
    </row>
    <row r="82578" spans="9:12" ht="15" x14ac:dyDescent="0.25">
      <c r="I82578"/>
      <c r="J82578"/>
      <c r="K82578"/>
      <c r="L82578"/>
    </row>
    <row r="82579" spans="9:12" ht="15" x14ac:dyDescent="0.25">
      <c r="I82579"/>
      <c r="J82579"/>
      <c r="K82579"/>
      <c r="L82579"/>
    </row>
    <row r="82580" spans="9:12" ht="15" x14ac:dyDescent="0.25">
      <c r="I82580"/>
      <c r="J82580"/>
      <c r="K82580"/>
      <c r="L82580"/>
    </row>
    <row r="82581" spans="9:12" ht="15" x14ac:dyDescent="0.25">
      <c r="I82581"/>
      <c r="J82581"/>
      <c r="K82581"/>
      <c r="L82581"/>
    </row>
    <row r="82582" spans="9:12" ht="15" x14ac:dyDescent="0.25">
      <c r="I82582"/>
      <c r="J82582"/>
      <c r="K82582"/>
      <c r="L82582"/>
    </row>
    <row r="82583" spans="9:12" ht="15" x14ac:dyDescent="0.25">
      <c r="I82583"/>
      <c r="J82583"/>
      <c r="K82583"/>
      <c r="L82583"/>
    </row>
    <row r="82584" spans="9:12" ht="15" x14ac:dyDescent="0.25">
      <c r="I82584"/>
      <c r="J82584"/>
      <c r="K82584"/>
      <c r="L82584"/>
    </row>
    <row r="82585" spans="9:12" ht="15" x14ac:dyDescent="0.25">
      <c r="I82585"/>
      <c r="J82585"/>
      <c r="K82585"/>
      <c r="L82585"/>
    </row>
    <row r="82586" spans="9:12" ht="15" x14ac:dyDescent="0.25">
      <c r="I82586"/>
      <c r="J82586"/>
      <c r="K82586"/>
      <c r="L82586"/>
    </row>
    <row r="82587" spans="9:12" ht="15" x14ac:dyDescent="0.25">
      <c r="I82587"/>
      <c r="J82587"/>
      <c r="K82587"/>
      <c r="L82587"/>
    </row>
    <row r="82588" spans="9:12" ht="15" x14ac:dyDescent="0.25">
      <c r="I82588"/>
      <c r="J82588"/>
      <c r="K82588"/>
      <c r="L82588"/>
    </row>
    <row r="82589" spans="9:12" ht="15" x14ac:dyDescent="0.25">
      <c r="I82589"/>
      <c r="J82589"/>
      <c r="K82589"/>
      <c r="L82589"/>
    </row>
    <row r="82590" spans="9:12" ht="15" x14ac:dyDescent="0.25">
      <c r="I82590"/>
      <c r="J82590"/>
      <c r="K82590"/>
      <c r="L82590"/>
    </row>
    <row r="82591" spans="9:12" ht="15" x14ac:dyDescent="0.25">
      <c r="I82591"/>
      <c r="J82591"/>
      <c r="K82591"/>
      <c r="L82591"/>
    </row>
    <row r="82592" spans="9:12" ht="15" x14ac:dyDescent="0.25">
      <c r="I82592"/>
      <c r="J82592"/>
      <c r="K82592"/>
      <c r="L82592"/>
    </row>
    <row r="82593" spans="9:12" ht="15" x14ac:dyDescent="0.25">
      <c r="I82593"/>
      <c r="J82593"/>
      <c r="K82593"/>
      <c r="L82593"/>
    </row>
    <row r="82594" spans="9:12" ht="15" x14ac:dyDescent="0.25">
      <c r="I82594"/>
      <c r="J82594"/>
      <c r="K82594"/>
      <c r="L82594"/>
    </row>
    <row r="82595" spans="9:12" ht="15" x14ac:dyDescent="0.25">
      <c r="I82595"/>
      <c r="J82595"/>
      <c r="K82595"/>
      <c r="L82595"/>
    </row>
    <row r="82596" spans="9:12" ht="15" x14ac:dyDescent="0.25">
      <c r="I82596"/>
      <c r="J82596"/>
      <c r="K82596"/>
      <c r="L82596"/>
    </row>
    <row r="82597" spans="9:12" ht="15" x14ac:dyDescent="0.25">
      <c r="I82597"/>
      <c r="J82597"/>
      <c r="K82597"/>
      <c r="L82597"/>
    </row>
    <row r="82598" spans="9:12" ht="15" x14ac:dyDescent="0.25">
      <c r="I82598"/>
      <c r="J82598"/>
      <c r="K82598"/>
      <c r="L82598"/>
    </row>
    <row r="82599" spans="9:12" ht="15" x14ac:dyDescent="0.25">
      <c r="I82599"/>
      <c r="J82599"/>
      <c r="K82599"/>
      <c r="L82599"/>
    </row>
    <row r="82600" spans="9:12" ht="15" x14ac:dyDescent="0.25">
      <c r="I82600"/>
      <c r="J82600"/>
      <c r="K82600"/>
      <c r="L82600"/>
    </row>
    <row r="82601" spans="9:12" ht="15" x14ac:dyDescent="0.25">
      <c r="I82601"/>
      <c r="J82601"/>
      <c r="K82601"/>
      <c r="L82601"/>
    </row>
    <row r="82602" spans="9:12" ht="15" x14ac:dyDescent="0.25">
      <c r="I82602"/>
      <c r="J82602"/>
      <c r="K82602"/>
      <c r="L82602"/>
    </row>
    <row r="82603" spans="9:12" ht="15" x14ac:dyDescent="0.25">
      <c r="I82603"/>
      <c r="J82603"/>
      <c r="K82603"/>
      <c r="L82603"/>
    </row>
    <row r="82604" spans="9:12" ht="15" x14ac:dyDescent="0.25">
      <c r="I82604"/>
      <c r="J82604"/>
      <c r="K82604"/>
      <c r="L82604"/>
    </row>
    <row r="82605" spans="9:12" ht="15" x14ac:dyDescent="0.25">
      <c r="I82605"/>
      <c r="J82605"/>
      <c r="K82605"/>
      <c r="L82605"/>
    </row>
    <row r="82606" spans="9:12" ht="15" x14ac:dyDescent="0.25">
      <c r="I82606"/>
      <c r="J82606"/>
      <c r="K82606"/>
      <c r="L82606"/>
    </row>
    <row r="82607" spans="9:12" ht="15" x14ac:dyDescent="0.25">
      <c r="I82607"/>
      <c r="J82607"/>
      <c r="K82607"/>
      <c r="L82607"/>
    </row>
    <row r="82608" spans="9:12" ht="15" x14ac:dyDescent="0.25">
      <c r="I82608"/>
      <c r="J82608"/>
      <c r="K82608"/>
      <c r="L82608"/>
    </row>
    <row r="82609" spans="9:12" ht="15" x14ac:dyDescent="0.25">
      <c r="I82609"/>
      <c r="J82609"/>
      <c r="K82609"/>
      <c r="L82609"/>
    </row>
    <row r="82610" spans="9:12" ht="15" x14ac:dyDescent="0.25">
      <c r="I82610"/>
      <c r="J82610"/>
      <c r="K82610"/>
      <c r="L82610"/>
    </row>
    <row r="82611" spans="9:12" ht="15" x14ac:dyDescent="0.25">
      <c r="I82611"/>
      <c r="J82611"/>
      <c r="K82611"/>
      <c r="L82611"/>
    </row>
    <row r="82612" spans="9:12" ht="15" x14ac:dyDescent="0.25">
      <c r="I82612"/>
      <c r="J82612"/>
      <c r="K82612"/>
      <c r="L82612"/>
    </row>
    <row r="82613" spans="9:12" ht="15" x14ac:dyDescent="0.25">
      <c r="I82613"/>
      <c r="J82613"/>
      <c r="K82613"/>
      <c r="L82613"/>
    </row>
    <row r="82614" spans="9:12" ht="15" x14ac:dyDescent="0.25">
      <c r="I82614"/>
      <c r="J82614"/>
      <c r="K82614"/>
      <c r="L82614"/>
    </row>
    <row r="82615" spans="9:12" ht="15" x14ac:dyDescent="0.25">
      <c r="I82615"/>
      <c r="J82615"/>
      <c r="K82615"/>
      <c r="L82615"/>
    </row>
    <row r="82616" spans="9:12" ht="15" x14ac:dyDescent="0.25">
      <c r="I82616"/>
      <c r="J82616"/>
      <c r="K82616"/>
      <c r="L82616"/>
    </row>
    <row r="82617" spans="9:12" ht="15" x14ac:dyDescent="0.25">
      <c r="I82617"/>
      <c r="J82617"/>
      <c r="K82617"/>
      <c r="L82617"/>
    </row>
    <row r="82618" spans="9:12" ht="15" x14ac:dyDescent="0.25">
      <c r="I82618"/>
      <c r="J82618"/>
      <c r="K82618"/>
      <c r="L82618"/>
    </row>
    <row r="82619" spans="9:12" ht="15" x14ac:dyDescent="0.25">
      <c r="I82619"/>
      <c r="J82619"/>
      <c r="K82619"/>
      <c r="L82619"/>
    </row>
    <row r="82620" spans="9:12" ht="15" x14ac:dyDescent="0.25">
      <c r="I82620"/>
      <c r="J82620"/>
      <c r="K82620"/>
      <c r="L82620"/>
    </row>
    <row r="82621" spans="9:12" ht="15" x14ac:dyDescent="0.25">
      <c r="I82621"/>
      <c r="J82621"/>
      <c r="K82621"/>
      <c r="L82621"/>
    </row>
    <row r="82622" spans="9:12" ht="15" x14ac:dyDescent="0.25">
      <c r="I82622"/>
      <c r="J82622"/>
      <c r="K82622"/>
      <c r="L82622"/>
    </row>
    <row r="82623" spans="9:12" ht="15" x14ac:dyDescent="0.25">
      <c r="I82623"/>
      <c r="J82623"/>
      <c r="K82623"/>
      <c r="L82623"/>
    </row>
    <row r="82624" spans="9:12" ht="15" x14ac:dyDescent="0.25">
      <c r="I82624"/>
      <c r="J82624"/>
      <c r="K82624"/>
      <c r="L82624"/>
    </row>
    <row r="82625" spans="9:12" ht="15" x14ac:dyDescent="0.25">
      <c r="I82625"/>
      <c r="J82625"/>
      <c r="K82625"/>
      <c r="L82625"/>
    </row>
    <row r="82626" spans="9:12" ht="15" x14ac:dyDescent="0.25">
      <c r="I82626"/>
      <c r="J82626"/>
      <c r="K82626"/>
      <c r="L82626"/>
    </row>
    <row r="82627" spans="9:12" ht="15" x14ac:dyDescent="0.25">
      <c r="I82627"/>
      <c r="J82627"/>
      <c r="K82627"/>
      <c r="L82627"/>
    </row>
    <row r="82628" spans="9:12" ht="15" x14ac:dyDescent="0.25">
      <c r="I82628"/>
      <c r="J82628"/>
      <c r="K82628"/>
      <c r="L82628"/>
    </row>
    <row r="82629" spans="9:12" ht="15" x14ac:dyDescent="0.25">
      <c r="I82629"/>
      <c r="J82629"/>
      <c r="K82629"/>
      <c r="L82629"/>
    </row>
    <row r="82630" spans="9:12" ht="15" x14ac:dyDescent="0.25">
      <c r="I82630"/>
      <c r="J82630"/>
      <c r="K82630"/>
      <c r="L82630"/>
    </row>
    <row r="82631" spans="9:12" ht="15" x14ac:dyDescent="0.25">
      <c r="I82631"/>
      <c r="J82631"/>
      <c r="K82631"/>
      <c r="L82631"/>
    </row>
    <row r="82632" spans="9:12" ht="15" x14ac:dyDescent="0.25">
      <c r="I82632"/>
      <c r="J82632"/>
      <c r="K82632"/>
      <c r="L82632"/>
    </row>
    <row r="82633" spans="9:12" ht="15" x14ac:dyDescent="0.25">
      <c r="I82633"/>
      <c r="J82633"/>
      <c r="K82633"/>
      <c r="L82633"/>
    </row>
    <row r="82634" spans="9:12" ht="15" x14ac:dyDescent="0.25">
      <c r="I82634"/>
      <c r="J82634"/>
      <c r="K82634"/>
      <c r="L82634"/>
    </row>
    <row r="82635" spans="9:12" ht="15" x14ac:dyDescent="0.25">
      <c r="I82635"/>
      <c r="J82635"/>
      <c r="K82635"/>
      <c r="L82635"/>
    </row>
    <row r="82636" spans="9:12" ht="15" x14ac:dyDescent="0.25">
      <c r="I82636"/>
      <c r="J82636"/>
      <c r="K82636"/>
      <c r="L82636"/>
    </row>
    <row r="82637" spans="9:12" ht="15" x14ac:dyDescent="0.25">
      <c r="I82637"/>
      <c r="J82637"/>
      <c r="K82637"/>
      <c r="L82637"/>
    </row>
    <row r="82638" spans="9:12" ht="15" x14ac:dyDescent="0.25">
      <c r="I82638"/>
      <c r="J82638"/>
      <c r="K82638"/>
      <c r="L82638"/>
    </row>
    <row r="82639" spans="9:12" ht="15" x14ac:dyDescent="0.25">
      <c r="I82639"/>
      <c r="J82639"/>
      <c r="K82639"/>
      <c r="L82639"/>
    </row>
    <row r="82640" spans="9:12" ht="15" x14ac:dyDescent="0.25">
      <c r="I82640"/>
      <c r="J82640"/>
      <c r="K82640"/>
      <c r="L82640"/>
    </row>
    <row r="82641" spans="9:12" ht="15" x14ac:dyDescent="0.25">
      <c r="I82641"/>
      <c r="J82641"/>
      <c r="K82641"/>
      <c r="L82641"/>
    </row>
    <row r="82642" spans="9:12" ht="15" x14ac:dyDescent="0.25">
      <c r="I82642"/>
      <c r="J82642"/>
      <c r="K82642"/>
      <c r="L82642"/>
    </row>
    <row r="82643" spans="9:12" ht="15" x14ac:dyDescent="0.25">
      <c r="I82643"/>
      <c r="J82643"/>
      <c r="K82643"/>
      <c r="L82643"/>
    </row>
    <row r="82644" spans="9:12" ht="15" x14ac:dyDescent="0.25">
      <c r="I82644"/>
      <c r="J82644"/>
      <c r="K82644"/>
      <c r="L82644"/>
    </row>
    <row r="82645" spans="9:12" ht="15" x14ac:dyDescent="0.25">
      <c r="I82645"/>
      <c r="J82645"/>
      <c r="K82645"/>
      <c r="L82645"/>
    </row>
    <row r="82646" spans="9:12" ht="15" x14ac:dyDescent="0.25">
      <c r="I82646"/>
      <c r="J82646"/>
      <c r="K82646"/>
      <c r="L82646"/>
    </row>
    <row r="82647" spans="9:12" ht="15" x14ac:dyDescent="0.25">
      <c r="I82647"/>
      <c r="J82647"/>
      <c r="K82647"/>
      <c r="L82647"/>
    </row>
    <row r="82648" spans="9:12" ht="15" x14ac:dyDescent="0.25">
      <c r="I82648"/>
      <c r="J82648"/>
      <c r="K82648"/>
      <c r="L82648"/>
    </row>
    <row r="82649" spans="9:12" ht="15" x14ac:dyDescent="0.25">
      <c r="I82649"/>
      <c r="J82649"/>
      <c r="K82649"/>
      <c r="L82649"/>
    </row>
    <row r="82650" spans="9:12" ht="15" x14ac:dyDescent="0.25">
      <c r="I82650"/>
      <c r="J82650"/>
      <c r="K82650"/>
      <c r="L82650"/>
    </row>
    <row r="82651" spans="9:12" ht="15" x14ac:dyDescent="0.25">
      <c r="I82651"/>
      <c r="J82651"/>
      <c r="K82651"/>
      <c r="L82651"/>
    </row>
    <row r="82652" spans="9:12" ht="15" x14ac:dyDescent="0.25">
      <c r="I82652"/>
      <c r="J82652"/>
      <c r="K82652"/>
      <c r="L82652"/>
    </row>
    <row r="82653" spans="9:12" ht="15" x14ac:dyDescent="0.25">
      <c r="I82653"/>
      <c r="J82653"/>
      <c r="K82653"/>
      <c r="L82653"/>
    </row>
    <row r="82654" spans="9:12" ht="15" x14ac:dyDescent="0.25">
      <c r="I82654"/>
      <c r="J82654"/>
      <c r="K82654"/>
      <c r="L82654"/>
    </row>
    <row r="82655" spans="9:12" ht="15" x14ac:dyDescent="0.25">
      <c r="I82655"/>
      <c r="J82655"/>
      <c r="K82655"/>
      <c r="L82655"/>
    </row>
    <row r="82656" spans="9:12" ht="15" x14ac:dyDescent="0.25">
      <c r="I82656"/>
      <c r="J82656"/>
      <c r="K82656"/>
      <c r="L82656"/>
    </row>
    <row r="82657" spans="9:12" ht="15" x14ac:dyDescent="0.25">
      <c r="I82657"/>
      <c r="J82657"/>
      <c r="K82657"/>
      <c r="L82657"/>
    </row>
    <row r="82658" spans="9:12" ht="15" x14ac:dyDescent="0.25">
      <c r="I82658"/>
      <c r="J82658"/>
      <c r="K82658"/>
      <c r="L82658"/>
    </row>
    <row r="82659" spans="9:12" ht="15" x14ac:dyDescent="0.25">
      <c r="I82659"/>
      <c r="J82659"/>
      <c r="K82659"/>
      <c r="L82659"/>
    </row>
    <row r="82660" spans="9:12" ht="15" x14ac:dyDescent="0.25">
      <c r="I82660"/>
      <c r="J82660"/>
      <c r="K82660"/>
      <c r="L82660"/>
    </row>
    <row r="82661" spans="9:12" ht="15" x14ac:dyDescent="0.25">
      <c r="I82661"/>
      <c r="J82661"/>
      <c r="K82661"/>
      <c r="L82661"/>
    </row>
    <row r="82662" spans="9:12" ht="15" x14ac:dyDescent="0.25">
      <c r="I82662"/>
      <c r="J82662"/>
      <c r="K82662"/>
      <c r="L82662"/>
    </row>
    <row r="82663" spans="9:12" ht="15" x14ac:dyDescent="0.25">
      <c r="I82663"/>
      <c r="J82663"/>
      <c r="K82663"/>
      <c r="L82663"/>
    </row>
    <row r="82664" spans="9:12" ht="15" x14ac:dyDescent="0.25">
      <c r="I82664"/>
      <c r="J82664"/>
      <c r="K82664"/>
      <c r="L82664"/>
    </row>
    <row r="82665" spans="9:12" ht="15" x14ac:dyDescent="0.25">
      <c r="I82665"/>
      <c r="J82665"/>
      <c r="K82665"/>
      <c r="L82665"/>
    </row>
    <row r="82666" spans="9:12" ht="15" x14ac:dyDescent="0.25">
      <c r="I82666"/>
      <c r="J82666"/>
      <c r="K82666"/>
      <c r="L82666"/>
    </row>
    <row r="82667" spans="9:12" ht="15" x14ac:dyDescent="0.25">
      <c r="I82667"/>
      <c r="J82667"/>
      <c r="K82667"/>
      <c r="L82667"/>
    </row>
    <row r="82668" spans="9:12" ht="15" x14ac:dyDescent="0.25">
      <c r="I82668"/>
      <c r="J82668"/>
      <c r="K82668"/>
      <c r="L82668"/>
    </row>
    <row r="82669" spans="9:12" ht="15" x14ac:dyDescent="0.25">
      <c r="I82669"/>
      <c r="J82669"/>
      <c r="K82669"/>
      <c r="L82669"/>
    </row>
    <row r="82670" spans="9:12" ht="15" x14ac:dyDescent="0.25">
      <c r="I82670"/>
      <c r="J82670"/>
      <c r="K82670"/>
      <c r="L82670"/>
    </row>
    <row r="82671" spans="9:12" ht="15" x14ac:dyDescent="0.25">
      <c r="I82671"/>
      <c r="J82671"/>
      <c r="K82671"/>
      <c r="L82671"/>
    </row>
    <row r="82672" spans="9:12" ht="15" x14ac:dyDescent="0.25">
      <c r="I82672"/>
      <c r="J82672"/>
      <c r="K82672"/>
      <c r="L82672"/>
    </row>
    <row r="82673" spans="9:12" ht="15" x14ac:dyDescent="0.25">
      <c r="I82673"/>
      <c r="J82673"/>
      <c r="K82673"/>
      <c r="L82673"/>
    </row>
    <row r="82674" spans="9:12" ht="15" x14ac:dyDescent="0.25">
      <c r="I82674"/>
      <c r="J82674"/>
      <c r="K82674"/>
      <c r="L82674"/>
    </row>
    <row r="82675" spans="9:12" ht="15" x14ac:dyDescent="0.25">
      <c r="I82675"/>
      <c r="J82675"/>
      <c r="K82675"/>
      <c r="L82675"/>
    </row>
    <row r="82676" spans="9:12" ht="15" x14ac:dyDescent="0.25">
      <c r="I82676"/>
      <c r="J82676"/>
      <c r="K82676"/>
      <c r="L82676"/>
    </row>
    <row r="82677" spans="9:12" ht="15" x14ac:dyDescent="0.25">
      <c r="I82677"/>
      <c r="J82677"/>
      <c r="K82677"/>
      <c r="L82677"/>
    </row>
    <row r="82678" spans="9:12" ht="15" x14ac:dyDescent="0.25">
      <c r="I82678"/>
      <c r="J82678"/>
      <c r="K82678"/>
      <c r="L82678"/>
    </row>
    <row r="82679" spans="9:12" ht="15" x14ac:dyDescent="0.25">
      <c r="I82679"/>
      <c r="J82679"/>
      <c r="K82679"/>
      <c r="L82679"/>
    </row>
    <row r="82680" spans="9:12" ht="15" x14ac:dyDescent="0.25">
      <c r="I82680"/>
      <c r="J82680"/>
      <c r="K82680"/>
      <c r="L82680"/>
    </row>
    <row r="82681" spans="9:12" ht="15" x14ac:dyDescent="0.25">
      <c r="I82681"/>
      <c r="J82681"/>
      <c r="K82681"/>
      <c r="L82681"/>
    </row>
    <row r="82682" spans="9:12" ht="15" x14ac:dyDescent="0.25">
      <c r="I82682"/>
      <c r="J82682"/>
      <c r="K82682"/>
      <c r="L82682"/>
    </row>
    <row r="82683" spans="9:12" ht="15" x14ac:dyDescent="0.25">
      <c r="I82683"/>
      <c r="J82683"/>
      <c r="K82683"/>
      <c r="L82683"/>
    </row>
    <row r="82684" spans="9:12" ht="15" x14ac:dyDescent="0.25">
      <c r="I82684"/>
      <c r="J82684"/>
      <c r="K82684"/>
      <c r="L82684"/>
    </row>
    <row r="82685" spans="9:12" ht="15" x14ac:dyDescent="0.25">
      <c r="I82685"/>
      <c r="J82685"/>
      <c r="K82685"/>
      <c r="L82685"/>
    </row>
    <row r="82686" spans="9:12" ht="15" x14ac:dyDescent="0.25">
      <c r="I82686"/>
      <c r="J82686"/>
      <c r="K82686"/>
      <c r="L82686"/>
    </row>
    <row r="82687" spans="9:12" ht="15" x14ac:dyDescent="0.25">
      <c r="I82687"/>
      <c r="J82687"/>
      <c r="K82687"/>
      <c r="L82687"/>
    </row>
    <row r="82688" spans="9:12" ht="15" x14ac:dyDescent="0.25">
      <c r="I82688"/>
      <c r="J82688"/>
      <c r="K82688"/>
      <c r="L82688"/>
    </row>
    <row r="82689" spans="9:12" ht="15" x14ac:dyDescent="0.25">
      <c r="I82689"/>
      <c r="J82689"/>
      <c r="K82689"/>
      <c r="L82689"/>
    </row>
    <row r="82690" spans="9:12" ht="15" x14ac:dyDescent="0.25">
      <c r="I82690"/>
      <c r="J82690"/>
      <c r="K82690"/>
      <c r="L82690"/>
    </row>
    <row r="82691" spans="9:12" ht="15" x14ac:dyDescent="0.25">
      <c r="I82691"/>
      <c r="J82691"/>
      <c r="K82691"/>
      <c r="L82691"/>
    </row>
    <row r="82692" spans="9:12" ht="15" x14ac:dyDescent="0.25">
      <c r="I82692"/>
      <c r="J82692"/>
      <c r="K82692"/>
      <c r="L82692"/>
    </row>
    <row r="82693" spans="9:12" ht="15" x14ac:dyDescent="0.25">
      <c r="I82693"/>
      <c r="J82693"/>
      <c r="K82693"/>
      <c r="L82693"/>
    </row>
    <row r="82694" spans="9:12" ht="15" x14ac:dyDescent="0.25">
      <c r="I82694"/>
      <c r="J82694"/>
      <c r="K82694"/>
      <c r="L82694"/>
    </row>
    <row r="82695" spans="9:12" ht="15" x14ac:dyDescent="0.25">
      <c r="I82695"/>
      <c r="J82695"/>
      <c r="K82695"/>
      <c r="L82695"/>
    </row>
    <row r="82696" spans="9:12" ht="15" x14ac:dyDescent="0.25">
      <c r="I82696"/>
      <c r="J82696"/>
      <c r="K82696"/>
      <c r="L82696"/>
    </row>
    <row r="82697" spans="9:12" ht="15" x14ac:dyDescent="0.25">
      <c r="I82697"/>
      <c r="J82697"/>
      <c r="K82697"/>
      <c r="L82697"/>
    </row>
    <row r="82698" spans="9:12" ht="15" x14ac:dyDescent="0.25">
      <c r="I82698"/>
      <c r="J82698"/>
      <c r="K82698"/>
      <c r="L82698"/>
    </row>
    <row r="82699" spans="9:12" ht="15" x14ac:dyDescent="0.25">
      <c r="I82699"/>
      <c r="J82699"/>
      <c r="K82699"/>
      <c r="L82699"/>
    </row>
    <row r="82700" spans="9:12" ht="15" x14ac:dyDescent="0.25">
      <c r="I82700"/>
      <c r="J82700"/>
      <c r="K82700"/>
      <c r="L82700"/>
    </row>
    <row r="82701" spans="9:12" ht="15" x14ac:dyDescent="0.25">
      <c r="I82701"/>
      <c r="J82701"/>
      <c r="K82701"/>
      <c r="L82701"/>
    </row>
    <row r="82702" spans="9:12" ht="15" x14ac:dyDescent="0.25">
      <c r="I82702"/>
      <c r="J82702"/>
      <c r="K82702"/>
      <c r="L82702"/>
    </row>
    <row r="82703" spans="9:12" ht="15" x14ac:dyDescent="0.25">
      <c r="I82703"/>
      <c r="J82703"/>
      <c r="K82703"/>
      <c r="L82703"/>
    </row>
    <row r="82704" spans="9:12" ht="15" x14ac:dyDescent="0.25">
      <c r="I82704"/>
      <c r="J82704"/>
      <c r="K82704"/>
      <c r="L82704"/>
    </row>
    <row r="82705" spans="9:12" ht="15" x14ac:dyDescent="0.25">
      <c r="I82705"/>
      <c r="J82705"/>
      <c r="K82705"/>
      <c r="L82705"/>
    </row>
    <row r="82706" spans="9:12" ht="15" x14ac:dyDescent="0.25">
      <c r="I82706"/>
      <c r="J82706"/>
      <c r="K82706"/>
      <c r="L82706"/>
    </row>
    <row r="82707" spans="9:12" ht="15" x14ac:dyDescent="0.25">
      <c r="I82707"/>
      <c r="J82707"/>
      <c r="K82707"/>
      <c r="L82707"/>
    </row>
    <row r="82708" spans="9:12" ht="15" x14ac:dyDescent="0.25">
      <c r="I82708"/>
      <c r="J82708"/>
      <c r="K82708"/>
      <c r="L82708"/>
    </row>
    <row r="82709" spans="9:12" ht="15" x14ac:dyDescent="0.25">
      <c r="I82709"/>
      <c r="J82709"/>
      <c r="K82709"/>
      <c r="L82709"/>
    </row>
    <row r="82710" spans="9:12" ht="15" x14ac:dyDescent="0.25">
      <c r="I82710"/>
      <c r="J82710"/>
      <c r="K82710"/>
      <c r="L82710"/>
    </row>
    <row r="82711" spans="9:12" ht="15" x14ac:dyDescent="0.25">
      <c r="I82711"/>
      <c r="J82711"/>
      <c r="K82711"/>
      <c r="L82711"/>
    </row>
    <row r="82712" spans="9:12" ht="15" x14ac:dyDescent="0.25">
      <c r="I82712"/>
      <c r="J82712"/>
      <c r="K82712"/>
      <c r="L82712"/>
    </row>
    <row r="82713" spans="9:12" ht="15" x14ac:dyDescent="0.25">
      <c r="I82713"/>
      <c r="J82713"/>
      <c r="K82713"/>
      <c r="L82713"/>
    </row>
    <row r="82714" spans="9:12" ht="15" x14ac:dyDescent="0.25">
      <c r="I82714"/>
      <c r="J82714"/>
      <c r="K82714"/>
      <c r="L82714"/>
    </row>
    <row r="82715" spans="9:12" ht="15" x14ac:dyDescent="0.25">
      <c r="I82715"/>
      <c r="J82715"/>
      <c r="K82715"/>
      <c r="L82715"/>
    </row>
    <row r="82716" spans="9:12" ht="15" x14ac:dyDescent="0.25">
      <c r="I82716"/>
      <c r="J82716"/>
      <c r="K82716"/>
      <c r="L82716"/>
    </row>
    <row r="82717" spans="9:12" ht="15" x14ac:dyDescent="0.25">
      <c r="I82717"/>
      <c r="J82717"/>
      <c r="K82717"/>
      <c r="L82717"/>
    </row>
    <row r="82718" spans="9:12" ht="15" x14ac:dyDescent="0.25">
      <c r="I82718"/>
      <c r="J82718"/>
      <c r="K82718"/>
      <c r="L82718"/>
    </row>
    <row r="82719" spans="9:12" ht="15" x14ac:dyDescent="0.25">
      <c r="I82719"/>
      <c r="J82719"/>
      <c r="K82719"/>
      <c r="L82719"/>
    </row>
    <row r="82720" spans="9:12" ht="15" x14ac:dyDescent="0.25">
      <c r="I82720"/>
      <c r="J82720"/>
      <c r="K82720"/>
      <c r="L82720"/>
    </row>
    <row r="82721" spans="9:12" ht="15" x14ac:dyDescent="0.25">
      <c r="I82721"/>
      <c r="J82721"/>
      <c r="K82721"/>
      <c r="L82721"/>
    </row>
    <row r="82722" spans="9:12" ht="15" x14ac:dyDescent="0.25">
      <c r="I82722"/>
      <c r="J82722"/>
      <c r="K82722"/>
      <c r="L82722"/>
    </row>
    <row r="82723" spans="9:12" ht="15" x14ac:dyDescent="0.25">
      <c r="I82723"/>
      <c r="J82723"/>
      <c r="K82723"/>
      <c r="L82723"/>
    </row>
    <row r="82724" spans="9:12" ht="15" x14ac:dyDescent="0.25">
      <c r="I82724"/>
      <c r="J82724"/>
      <c r="K82724"/>
      <c r="L82724"/>
    </row>
    <row r="82725" spans="9:12" ht="15" x14ac:dyDescent="0.25">
      <c r="I82725"/>
      <c r="J82725"/>
      <c r="K82725"/>
      <c r="L82725"/>
    </row>
    <row r="82726" spans="9:12" ht="15" x14ac:dyDescent="0.25">
      <c r="I82726"/>
      <c r="J82726"/>
      <c r="K82726"/>
      <c r="L82726"/>
    </row>
    <row r="82727" spans="9:12" ht="15" x14ac:dyDescent="0.25">
      <c r="I82727"/>
      <c r="J82727"/>
      <c r="K82727"/>
      <c r="L82727"/>
    </row>
    <row r="82728" spans="9:12" ht="15" x14ac:dyDescent="0.25">
      <c r="I82728"/>
      <c r="J82728"/>
      <c r="K82728"/>
      <c r="L82728"/>
    </row>
    <row r="82729" spans="9:12" ht="15" x14ac:dyDescent="0.25">
      <c r="I82729"/>
      <c r="J82729"/>
      <c r="K82729"/>
      <c r="L82729"/>
    </row>
    <row r="82730" spans="9:12" ht="15" x14ac:dyDescent="0.25">
      <c r="I82730"/>
      <c r="J82730"/>
      <c r="K82730"/>
      <c r="L82730"/>
    </row>
    <row r="82731" spans="9:12" ht="15" x14ac:dyDescent="0.25">
      <c r="I82731"/>
      <c r="J82731"/>
      <c r="K82731"/>
      <c r="L82731"/>
    </row>
    <row r="82732" spans="9:12" ht="15" x14ac:dyDescent="0.25">
      <c r="I82732"/>
      <c r="J82732"/>
      <c r="K82732"/>
      <c r="L82732"/>
    </row>
    <row r="82733" spans="9:12" ht="15" x14ac:dyDescent="0.25">
      <c r="I82733"/>
      <c r="J82733"/>
      <c r="K82733"/>
      <c r="L82733"/>
    </row>
    <row r="82734" spans="9:12" ht="15" x14ac:dyDescent="0.25">
      <c r="I82734"/>
      <c r="J82734"/>
      <c r="K82734"/>
      <c r="L82734"/>
    </row>
    <row r="82735" spans="9:12" ht="15" x14ac:dyDescent="0.25">
      <c r="I82735"/>
      <c r="J82735"/>
      <c r="K82735"/>
      <c r="L82735"/>
    </row>
    <row r="82736" spans="9:12" ht="15" x14ac:dyDescent="0.25">
      <c r="I82736"/>
      <c r="J82736"/>
      <c r="K82736"/>
      <c r="L82736"/>
    </row>
    <row r="82737" spans="9:12" ht="15" x14ac:dyDescent="0.25">
      <c r="I82737"/>
      <c r="J82737"/>
      <c r="K82737"/>
      <c r="L82737"/>
    </row>
    <row r="82738" spans="9:12" ht="15" x14ac:dyDescent="0.25">
      <c r="I82738"/>
      <c r="J82738"/>
      <c r="K82738"/>
      <c r="L82738"/>
    </row>
    <row r="82739" spans="9:12" ht="15" x14ac:dyDescent="0.25">
      <c r="I82739"/>
      <c r="J82739"/>
      <c r="K82739"/>
      <c r="L82739"/>
    </row>
    <row r="82740" spans="9:12" ht="15" x14ac:dyDescent="0.25">
      <c r="I82740"/>
      <c r="J82740"/>
      <c r="K82740"/>
      <c r="L82740"/>
    </row>
    <row r="82741" spans="9:12" ht="15" x14ac:dyDescent="0.25">
      <c r="I82741"/>
      <c r="J82741"/>
      <c r="K82741"/>
      <c r="L82741"/>
    </row>
    <row r="82742" spans="9:12" ht="15" x14ac:dyDescent="0.25">
      <c r="I82742"/>
      <c r="J82742"/>
      <c r="K82742"/>
      <c r="L82742"/>
    </row>
    <row r="82743" spans="9:12" ht="15" x14ac:dyDescent="0.25">
      <c r="I82743"/>
      <c r="J82743"/>
      <c r="K82743"/>
      <c r="L82743"/>
    </row>
    <row r="82744" spans="9:12" ht="15" x14ac:dyDescent="0.25">
      <c r="I82744"/>
      <c r="J82744"/>
      <c r="K82744"/>
      <c r="L82744"/>
    </row>
    <row r="82745" spans="9:12" ht="15" x14ac:dyDescent="0.25">
      <c r="I82745"/>
      <c r="J82745"/>
      <c r="K82745"/>
      <c r="L82745"/>
    </row>
    <row r="82746" spans="9:12" ht="15" x14ac:dyDescent="0.25">
      <c r="I82746"/>
      <c r="J82746"/>
      <c r="K82746"/>
      <c r="L82746"/>
    </row>
    <row r="82747" spans="9:12" ht="15" x14ac:dyDescent="0.25">
      <c r="I82747"/>
      <c r="J82747"/>
      <c r="K82747"/>
      <c r="L82747"/>
    </row>
    <row r="82748" spans="9:12" ht="15" x14ac:dyDescent="0.25">
      <c r="I82748"/>
      <c r="J82748"/>
      <c r="K82748"/>
      <c r="L82748"/>
    </row>
    <row r="82749" spans="9:12" ht="15" x14ac:dyDescent="0.25">
      <c r="I82749"/>
      <c r="J82749"/>
      <c r="K82749"/>
      <c r="L82749"/>
    </row>
    <row r="82750" spans="9:12" ht="15" x14ac:dyDescent="0.25">
      <c r="I82750"/>
      <c r="J82750"/>
      <c r="K82750"/>
      <c r="L82750"/>
    </row>
    <row r="82751" spans="9:12" ht="15" x14ac:dyDescent="0.25">
      <c r="I82751"/>
      <c r="J82751"/>
      <c r="K82751"/>
      <c r="L82751"/>
    </row>
    <row r="82752" spans="9:12" ht="15" x14ac:dyDescent="0.25">
      <c r="I82752"/>
      <c r="J82752"/>
      <c r="K82752"/>
      <c r="L82752"/>
    </row>
    <row r="82753" spans="9:12" ht="15" x14ac:dyDescent="0.25">
      <c r="I82753"/>
      <c r="J82753"/>
      <c r="K82753"/>
      <c r="L82753"/>
    </row>
    <row r="82754" spans="9:12" ht="15" x14ac:dyDescent="0.25">
      <c r="I82754"/>
      <c r="J82754"/>
      <c r="K82754"/>
      <c r="L82754"/>
    </row>
    <row r="82755" spans="9:12" ht="15" x14ac:dyDescent="0.25">
      <c r="I82755"/>
      <c r="J82755"/>
      <c r="K82755"/>
      <c r="L82755"/>
    </row>
    <row r="82756" spans="9:12" ht="15" x14ac:dyDescent="0.25">
      <c r="I82756"/>
      <c r="J82756"/>
      <c r="K82756"/>
      <c r="L82756"/>
    </row>
    <row r="82757" spans="9:12" ht="15" x14ac:dyDescent="0.25">
      <c r="I82757"/>
      <c r="J82757"/>
      <c r="K82757"/>
      <c r="L82757"/>
    </row>
    <row r="82758" spans="9:12" ht="15" x14ac:dyDescent="0.25">
      <c r="I82758"/>
      <c r="J82758"/>
      <c r="K82758"/>
      <c r="L82758"/>
    </row>
    <row r="82759" spans="9:12" ht="15" x14ac:dyDescent="0.25">
      <c r="I82759"/>
      <c r="J82759"/>
      <c r="K82759"/>
      <c r="L82759"/>
    </row>
    <row r="82760" spans="9:12" ht="15" x14ac:dyDescent="0.25">
      <c r="I82760"/>
      <c r="J82760"/>
      <c r="K82760"/>
      <c r="L82760"/>
    </row>
    <row r="82761" spans="9:12" ht="15" x14ac:dyDescent="0.25">
      <c r="I82761"/>
      <c r="J82761"/>
      <c r="K82761"/>
      <c r="L82761"/>
    </row>
    <row r="82762" spans="9:12" ht="15" x14ac:dyDescent="0.25">
      <c r="I82762"/>
      <c r="J82762"/>
      <c r="K82762"/>
      <c r="L82762"/>
    </row>
    <row r="82763" spans="9:12" ht="15" x14ac:dyDescent="0.25">
      <c r="I82763"/>
      <c r="J82763"/>
      <c r="K82763"/>
      <c r="L82763"/>
    </row>
    <row r="82764" spans="9:12" ht="15" x14ac:dyDescent="0.25">
      <c r="I82764"/>
      <c r="J82764"/>
      <c r="K82764"/>
      <c r="L82764"/>
    </row>
    <row r="82765" spans="9:12" ht="15" x14ac:dyDescent="0.25">
      <c r="I82765"/>
      <c r="J82765"/>
      <c r="K82765"/>
      <c r="L82765"/>
    </row>
    <row r="82766" spans="9:12" ht="15" x14ac:dyDescent="0.25">
      <c r="I82766"/>
      <c r="J82766"/>
      <c r="K82766"/>
      <c r="L82766"/>
    </row>
    <row r="82767" spans="9:12" ht="15" x14ac:dyDescent="0.25">
      <c r="I82767"/>
      <c r="J82767"/>
      <c r="K82767"/>
      <c r="L82767"/>
    </row>
    <row r="82768" spans="9:12" ht="15" x14ac:dyDescent="0.25">
      <c r="I82768"/>
      <c r="J82768"/>
      <c r="K82768"/>
      <c r="L82768"/>
    </row>
    <row r="82769" spans="9:12" ht="15" x14ac:dyDescent="0.25">
      <c r="I82769"/>
      <c r="J82769"/>
      <c r="K82769"/>
      <c r="L82769"/>
    </row>
    <row r="82770" spans="9:12" ht="15" x14ac:dyDescent="0.25">
      <c r="I82770"/>
      <c r="J82770"/>
      <c r="K82770"/>
      <c r="L82770"/>
    </row>
    <row r="82771" spans="9:12" ht="15" x14ac:dyDescent="0.25">
      <c r="I82771"/>
      <c r="J82771"/>
      <c r="K82771"/>
      <c r="L82771"/>
    </row>
    <row r="82772" spans="9:12" ht="15" x14ac:dyDescent="0.25">
      <c r="I82772"/>
      <c r="J82772"/>
      <c r="K82772"/>
      <c r="L82772"/>
    </row>
    <row r="82773" spans="9:12" ht="15" x14ac:dyDescent="0.25">
      <c r="I82773"/>
      <c r="J82773"/>
      <c r="K82773"/>
      <c r="L82773"/>
    </row>
    <row r="82774" spans="9:12" ht="15" x14ac:dyDescent="0.25">
      <c r="I82774"/>
      <c r="J82774"/>
      <c r="K82774"/>
      <c r="L82774"/>
    </row>
    <row r="82775" spans="9:12" ht="15" x14ac:dyDescent="0.25">
      <c r="I82775"/>
      <c r="J82775"/>
      <c r="K82775"/>
      <c r="L82775"/>
    </row>
    <row r="82776" spans="9:12" ht="15" x14ac:dyDescent="0.25">
      <c r="I82776"/>
      <c r="J82776"/>
      <c r="K82776"/>
      <c r="L82776"/>
    </row>
    <row r="82777" spans="9:12" ht="15" x14ac:dyDescent="0.25">
      <c r="I82777"/>
      <c r="J82777"/>
      <c r="K82777"/>
      <c r="L82777"/>
    </row>
    <row r="82778" spans="9:12" ht="15" x14ac:dyDescent="0.25">
      <c r="I82778"/>
      <c r="J82778"/>
      <c r="K82778"/>
      <c r="L82778"/>
    </row>
    <row r="82779" spans="9:12" ht="15" x14ac:dyDescent="0.25">
      <c r="I82779"/>
      <c r="J82779"/>
      <c r="K82779"/>
      <c r="L82779"/>
    </row>
    <row r="82780" spans="9:12" ht="15" x14ac:dyDescent="0.25">
      <c r="I82780"/>
      <c r="J82780"/>
      <c r="K82780"/>
      <c r="L82780"/>
    </row>
    <row r="82781" spans="9:12" ht="15" x14ac:dyDescent="0.25">
      <c r="I82781"/>
      <c r="J82781"/>
      <c r="K82781"/>
      <c r="L82781"/>
    </row>
    <row r="82782" spans="9:12" ht="15" x14ac:dyDescent="0.25">
      <c r="I82782"/>
      <c r="J82782"/>
      <c r="K82782"/>
      <c r="L82782"/>
    </row>
    <row r="82783" spans="9:12" ht="15" x14ac:dyDescent="0.25">
      <c r="I82783"/>
      <c r="J82783"/>
      <c r="K82783"/>
      <c r="L82783"/>
    </row>
    <row r="82784" spans="9:12" ht="15" x14ac:dyDescent="0.25">
      <c r="I82784"/>
      <c r="J82784"/>
      <c r="K82784"/>
      <c r="L82784"/>
    </row>
    <row r="82785" spans="9:12" ht="15" x14ac:dyDescent="0.25">
      <c r="I82785"/>
      <c r="J82785"/>
      <c r="K82785"/>
      <c r="L82785"/>
    </row>
    <row r="82786" spans="9:12" ht="15" x14ac:dyDescent="0.25">
      <c r="I82786"/>
      <c r="J82786"/>
      <c r="K82786"/>
      <c r="L82786"/>
    </row>
    <row r="82787" spans="9:12" ht="15" x14ac:dyDescent="0.25">
      <c r="I82787"/>
      <c r="J82787"/>
      <c r="K82787"/>
      <c r="L82787"/>
    </row>
    <row r="82788" spans="9:12" ht="15" x14ac:dyDescent="0.25">
      <c r="I82788"/>
      <c r="J82788"/>
      <c r="K82788"/>
      <c r="L82788"/>
    </row>
    <row r="82789" spans="9:12" ht="15" x14ac:dyDescent="0.25">
      <c r="I82789"/>
      <c r="J82789"/>
      <c r="K82789"/>
      <c r="L82789"/>
    </row>
    <row r="82790" spans="9:12" ht="15" x14ac:dyDescent="0.25">
      <c r="I82790"/>
      <c r="J82790"/>
      <c r="K82790"/>
      <c r="L82790"/>
    </row>
    <row r="82791" spans="9:12" ht="15" x14ac:dyDescent="0.25">
      <c r="I82791"/>
      <c r="J82791"/>
      <c r="K82791"/>
      <c r="L82791"/>
    </row>
    <row r="82792" spans="9:12" ht="15" x14ac:dyDescent="0.25">
      <c r="I82792"/>
      <c r="J82792"/>
      <c r="K82792"/>
      <c r="L82792"/>
    </row>
    <row r="82793" spans="9:12" ht="15" x14ac:dyDescent="0.25">
      <c r="I82793"/>
      <c r="J82793"/>
      <c r="K82793"/>
      <c r="L82793"/>
    </row>
    <row r="82794" spans="9:12" ht="15" x14ac:dyDescent="0.25">
      <c r="I82794"/>
      <c r="J82794"/>
      <c r="K82794"/>
      <c r="L82794"/>
    </row>
    <row r="82795" spans="9:12" ht="15" x14ac:dyDescent="0.25">
      <c r="I82795"/>
      <c r="J82795"/>
      <c r="K82795"/>
      <c r="L82795"/>
    </row>
    <row r="82796" spans="9:12" ht="15" x14ac:dyDescent="0.25">
      <c r="I82796"/>
      <c r="J82796"/>
      <c r="K82796"/>
      <c r="L82796"/>
    </row>
    <row r="82797" spans="9:12" ht="15" x14ac:dyDescent="0.25">
      <c r="I82797"/>
      <c r="J82797"/>
      <c r="K82797"/>
      <c r="L82797"/>
    </row>
    <row r="82798" spans="9:12" ht="15" x14ac:dyDescent="0.25">
      <c r="I82798"/>
      <c r="J82798"/>
      <c r="K82798"/>
      <c r="L82798"/>
    </row>
    <row r="82799" spans="9:12" ht="15" x14ac:dyDescent="0.25">
      <c r="I82799"/>
      <c r="J82799"/>
      <c r="K82799"/>
      <c r="L82799"/>
    </row>
    <row r="82800" spans="9:12" ht="15" x14ac:dyDescent="0.25">
      <c r="I82800"/>
      <c r="J82800"/>
      <c r="K82800"/>
      <c r="L82800"/>
    </row>
    <row r="82801" spans="9:12" ht="15" x14ac:dyDescent="0.25">
      <c r="I82801"/>
      <c r="J82801"/>
      <c r="K82801"/>
      <c r="L82801"/>
    </row>
    <row r="82802" spans="9:12" ht="15" x14ac:dyDescent="0.25">
      <c r="I82802"/>
      <c r="J82802"/>
      <c r="K82802"/>
      <c r="L82802"/>
    </row>
    <row r="82803" spans="9:12" ht="15" x14ac:dyDescent="0.25">
      <c r="I82803"/>
      <c r="J82803"/>
      <c r="K82803"/>
      <c r="L82803"/>
    </row>
    <row r="82804" spans="9:12" ht="15" x14ac:dyDescent="0.25">
      <c r="I82804"/>
      <c r="J82804"/>
      <c r="K82804"/>
      <c r="L82804"/>
    </row>
    <row r="82805" spans="9:12" ht="15" x14ac:dyDescent="0.25">
      <c r="I82805"/>
      <c r="J82805"/>
      <c r="K82805"/>
      <c r="L82805"/>
    </row>
    <row r="82806" spans="9:12" ht="15" x14ac:dyDescent="0.25">
      <c r="I82806"/>
      <c r="J82806"/>
      <c r="K82806"/>
      <c r="L82806"/>
    </row>
    <row r="82807" spans="9:12" ht="15" x14ac:dyDescent="0.25">
      <c r="I82807"/>
      <c r="J82807"/>
      <c r="K82807"/>
      <c r="L82807"/>
    </row>
    <row r="82808" spans="9:12" ht="15" x14ac:dyDescent="0.25">
      <c r="I82808"/>
      <c r="J82808"/>
      <c r="K82808"/>
      <c r="L82808"/>
    </row>
    <row r="82809" spans="9:12" ht="15" x14ac:dyDescent="0.25">
      <c r="I82809"/>
      <c r="J82809"/>
      <c r="K82809"/>
      <c r="L82809"/>
    </row>
    <row r="82810" spans="9:12" ht="15" x14ac:dyDescent="0.25">
      <c r="I82810"/>
      <c r="J82810"/>
      <c r="K82810"/>
      <c r="L82810"/>
    </row>
    <row r="82811" spans="9:12" ht="15" x14ac:dyDescent="0.25">
      <c r="I82811"/>
      <c r="J82811"/>
      <c r="K82811"/>
      <c r="L82811"/>
    </row>
    <row r="82812" spans="9:12" ht="15" x14ac:dyDescent="0.25">
      <c r="I82812"/>
      <c r="J82812"/>
      <c r="K82812"/>
      <c r="L82812"/>
    </row>
    <row r="82813" spans="9:12" ht="15" x14ac:dyDescent="0.25">
      <c r="I82813"/>
      <c r="J82813"/>
      <c r="K82813"/>
      <c r="L82813"/>
    </row>
    <row r="82814" spans="9:12" ht="15" x14ac:dyDescent="0.25">
      <c r="I82814"/>
      <c r="J82814"/>
      <c r="K82814"/>
      <c r="L82814"/>
    </row>
    <row r="82815" spans="9:12" ht="15" x14ac:dyDescent="0.25">
      <c r="I82815"/>
      <c r="J82815"/>
      <c r="K82815"/>
      <c r="L82815"/>
    </row>
    <row r="82816" spans="9:12" ht="15" x14ac:dyDescent="0.25">
      <c r="I82816"/>
      <c r="J82816"/>
      <c r="K82816"/>
      <c r="L82816"/>
    </row>
    <row r="82817" spans="9:12" ht="15" x14ac:dyDescent="0.25">
      <c r="I82817"/>
      <c r="J82817"/>
      <c r="K82817"/>
      <c r="L82817"/>
    </row>
    <row r="82818" spans="9:12" ht="15" x14ac:dyDescent="0.25">
      <c r="I82818"/>
      <c r="J82818"/>
      <c r="K82818"/>
      <c r="L82818"/>
    </row>
    <row r="82819" spans="9:12" ht="15" x14ac:dyDescent="0.25">
      <c r="I82819"/>
      <c r="J82819"/>
      <c r="K82819"/>
      <c r="L82819"/>
    </row>
    <row r="82820" spans="9:12" ht="15" x14ac:dyDescent="0.25">
      <c r="I82820"/>
      <c r="J82820"/>
      <c r="K82820"/>
      <c r="L82820"/>
    </row>
    <row r="82821" spans="9:12" ht="15" x14ac:dyDescent="0.25">
      <c r="I82821"/>
      <c r="J82821"/>
      <c r="K82821"/>
      <c r="L82821"/>
    </row>
    <row r="82822" spans="9:12" ht="15" x14ac:dyDescent="0.25">
      <c r="I82822"/>
      <c r="J82822"/>
      <c r="K82822"/>
      <c r="L82822"/>
    </row>
    <row r="82823" spans="9:12" ht="15" x14ac:dyDescent="0.25">
      <c r="I82823"/>
      <c r="J82823"/>
      <c r="K82823"/>
      <c r="L82823"/>
    </row>
    <row r="82824" spans="9:12" ht="15" x14ac:dyDescent="0.25">
      <c r="I82824"/>
      <c r="J82824"/>
      <c r="K82824"/>
      <c r="L82824"/>
    </row>
    <row r="82825" spans="9:12" ht="15" x14ac:dyDescent="0.25">
      <c r="I82825"/>
      <c r="J82825"/>
      <c r="K82825"/>
      <c r="L82825"/>
    </row>
    <row r="82826" spans="9:12" ht="15" x14ac:dyDescent="0.25">
      <c r="I82826"/>
      <c r="J82826"/>
      <c r="K82826"/>
      <c r="L82826"/>
    </row>
    <row r="82827" spans="9:12" ht="15" x14ac:dyDescent="0.25">
      <c r="I82827"/>
      <c r="J82827"/>
      <c r="K82827"/>
      <c r="L82827"/>
    </row>
    <row r="82828" spans="9:12" ht="15" x14ac:dyDescent="0.25">
      <c r="I82828"/>
      <c r="J82828"/>
      <c r="K82828"/>
      <c r="L82828"/>
    </row>
    <row r="82829" spans="9:12" ht="15" x14ac:dyDescent="0.25">
      <c r="I82829"/>
      <c r="J82829"/>
      <c r="K82829"/>
      <c r="L82829"/>
    </row>
    <row r="82830" spans="9:12" ht="15" x14ac:dyDescent="0.25">
      <c r="I82830"/>
      <c r="J82830"/>
      <c r="K82830"/>
      <c r="L82830"/>
    </row>
    <row r="82831" spans="9:12" ht="15" x14ac:dyDescent="0.25">
      <c r="I82831"/>
      <c r="J82831"/>
      <c r="K82831"/>
      <c r="L82831"/>
    </row>
    <row r="82832" spans="9:12" ht="15" x14ac:dyDescent="0.25">
      <c r="I82832"/>
      <c r="J82832"/>
      <c r="K82832"/>
      <c r="L82832"/>
    </row>
    <row r="82833" spans="9:12" ht="15" x14ac:dyDescent="0.25">
      <c r="I82833"/>
      <c r="J82833"/>
      <c r="K82833"/>
      <c r="L82833"/>
    </row>
    <row r="82834" spans="9:12" ht="15" x14ac:dyDescent="0.25">
      <c r="I82834"/>
      <c r="J82834"/>
      <c r="K82834"/>
      <c r="L82834"/>
    </row>
    <row r="82835" spans="9:12" ht="15" x14ac:dyDescent="0.25">
      <c r="I82835"/>
      <c r="J82835"/>
      <c r="K82835"/>
      <c r="L82835"/>
    </row>
    <row r="82836" spans="9:12" ht="15" x14ac:dyDescent="0.25">
      <c r="I82836"/>
      <c r="J82836"/>
      <c r="K82836"/>
      <c r="L82836"/>
    </row>
    <row r="82837" spans="9:12" ht="15" x14ac:dyDescent="0.25">
      <c r="I82837"/>
      <c r="J82837"/>
      <c r="K82837"/>
      <c r="L82837"/>
    </row>
    <row r="82838" spans="9:12" ht="15" x14ac:dyDescent="0.25">
      <c r="I82838"/>
      <c r="J82838"/>
      <c r="K82838"/>
      <c r="L82838"/>
    </row>
    <row r="82839" spans="9:12" ht="15" x14ac:dyDescent="0.25">
      <c r="I82839"/>
      <c r="J82839"/>
      <c r="K82839"/>
      <c r="L82839"/>
    </row>
    <row r="82840" spans="9:12" ht="15" x14ac:dyDescent="0.25">
      <c r="I82840"/>
      <c r="J82840"/>
      <c r="K82840"/>
      <c r="L82840"/>
    </row>
    <row r="82841" spans="9:12" ht="15" x14ac:dyDescent="0.25">
      <c r="I82841"/>
      <c r="J82841"/>
      <c r="K82841"/>
      <c r="L82841"/>
    </row>
    <row r="82842" spans="9:12" ht="15" x14ac:dyDescent="0.25">
      <c r="I82842"/>
      <c r="J82842"/>
      <c r="K82842"/>
      <c r="L82842"/>
    </row>
    <row r="82843" spans="9:12" ht="15" x14ac:dyDescent="0.25">
      <c r="I82843"/>
      <c r="J82843"/>
      <c r="K82843"/>
      <c r="L82843"/>
    </row>
    <row r="82844" spans="9:12" ht="15" x14ac:dyDescent="0.25">
      <c r="I82844"/>
      <c r="J82844"/>
      <c r="K82844"/>
      <c r="L82844"/>
    </row>
    <row r="82845" spans="9:12" ht="15" x14ac:dyDescent="0.25">
      <c r="I82845"/>
      <c r="J82845"/>
      <c r="K82845"/>
      <c r="L82845"/>
    </row>
    <row r="82846" spans="9:12" ht="15" x14ac:dyDescent="0.25">
      <c r="I82846"/>
      <c r="J82846"/>
      <c r="K82846"/>
      <c r="L82846"/>
    </row>
    <row r="82847" spans="9:12" ht="15" x14ac:dyDescent="0.25">
      <c r="I82847"/>
      <c r="J82847"/>
      <c r="K82847"/>
      <c r="L82847"/>
    </row>
    <row r="82848" spans="9:12" ht="15" x14ac:dyDescent="0.25">
      <c r="I82848"/>
      <c r="J82848"/>
      <c r="K82848"/>
      <c r="L82848"/>
    </row>
    <row r="82849" spans="9:12" ht="15" x14ac:dyDescent="0.25">
      <c r="I82849"/>
      <c r="J82849"/>
      <c r="K82849"/>
      <c r="L82849"/>
    </row>
    <row r="82850" spans="9:12" ht="15" x14ac:dyDescent="0.25">
      <c r="I82850"/>
      <c r="J82850"/>
      <c r="K82850"/>
      <c r="L82850"/>
    </row>
    <row r="82851" spans="9:12" ht="15" x14ac:dyDescent="0.25">
      <c r="I82851"/>
      <c r="J82851"/>
      <c r="K82851"/>
      <c r="L82851"/>
    </row>
    <row r="82852" spans="9:12" ht="15" x14ac:dyDescent="0.25">
      <c r="I82852"/>
      <c r="J82852"/>
      <c r="K82852"/>
      <c r="L82852"/>
    </row>
    <row r="82853" spans="9:12" ht="15" x14ac:dyDescent="0.25">
      <c r="I82853"/>
      <c r="J82853"/>
      <c r="K82853"/>
      <c r="L82853"/>
    </row>
    <row r="82854" spans="9:12" ht="15" x14ac:dyDescent="0.25">
      <c r="I82854"/>
      <c r="J82854"/>
      <c r="K82854"/>
      <c r="L82854"/>
    </row>
    <row r="82855" spans="9:12" ht="15" x14ac:dyDescent="0.25">
      <c r="I82855"/>
      <c r="J82855"/>
      <c r="K82855"/>
      <c r="L82855"/>
    </row>
    <row r="82856" spans="9:12" ht="15" x14ac:dyDescent="0.25">
      <c r="I82856"/>
      <c r="J82856"/>
      <c r="K82856"/>
      <c r="L82856"/>
    </row>
    <row r="82857" spans="9:12" ht="15" x14ac:dyDescent="0.25">
      <c r="I82857"/>
      <c r="J82857"/>
      <c r="K82857"/>
      <c r="L82857"/>
    </row>
    <row r="82858" spans="9:12" ht="15" x14ac:dyDescent="0.25">
      <c r="I82858"/>
      <c r="J82858"/>
      <c r="K82858"/>
      <c r="L82858"/>
    </row>
    <row r="82859" spans="9:12" ht="15" x14ac:dyDescent="0.25">
      <c r="I82859"/>
      <c r="J82859"/>
      <c r="K82859"/>
      <c r="L82859"/>
    </row>
    <row r="82860" spans="9:12" ht="15" x14ac:dyDescent="0.25">
      <c r="I82860"/>
      <c r="J82860"/>
      <c r="K82860"/>
      <c r="L82860"/>
    </row>
    <row r="82861" spans="9:12" ht="15" x14ac:dyDescent="0.25">
      <c r="I82861"/>
      <c r="J82861"/>
      <c r="K82861"/>
      <c r="L82861"/>
    </row>
    <row r="82862" spans="9:12" ht="15" x14ac:dyDescent="0.25">
      <c r="I82862"/>
      <c r="J82862"/>
      <c r="K82862"/>
      <c r="L82862"/>
    </row>
    <row r="82863" spans="9:12" ht="15" x14ac:dyDescent="0.25">
      <c r="I82863"/>
      <c r="J82863"/>
      <c r="K82863"/>
      <c r="L82863"/>
    </row>
    <row r="82864" spans="9:12" ht="15" x14ac:dyDescent="0.25">
      <c r="I82864"/>
      <c r="J82864"/>
      <c r="K82864"/>
      <c r="L82864"/>
    </row>
    <row r="82865" spans="9:12" ht="15" x14ac:dyDescent="0.25">
      <c r="I82865"/>
      <c r="J82865"/>
      <c r="K82865"/>
      <c r="L82865"/>
    </row>
    <row r="82866" spans="9:12" ht="15" x14ac:dyDescent="0.25">
      <c r="I82866"/>
      <c r="J82866"/>
      <c r="K82866"/>
      <c r="L82866"/>
    </row>
    <row r="82867" spans="9:12" ht="15" x14ac:dyDescent="0.25">
      <c r="I82867"/>
      <c r="J82867"/>
      <c r="K82867"/>
      <c r="L82867"/>
    </row>
    <row r="82868" spans="9:12" ht="15" x14ac:dyDescent="0.25">
      <c r="I82868"/>
      <c r="J82868"/>
      <c r="K82868"/>
      <c r="L82868"/>
    </row>
    <row r="82869" spans="9:12" ht="15" x14ac:dyDescent="0.25">
      <c r="I82869"/>
      <c r="J82869"/>
      <c r="K82869"/>
      <c r="L82869"/>
    </row>
    <row r="82870" spans="9:12" ht="15" x14ac:dyDescent="0.25">
      <c r="I82870"/>
      <c r="J82870"/>
      <c r="K82870"/>
      <c r="L82870"/>
    </row>
    <row r="82871" spans="9:12" ht="15" x14ac:dyDescent="0.25">
      <c r="I82871"/>
      <c r="J82871"/>
      <c r="K82871"/>
      <c r="L82871"/>
    </row>
    <row r="82872" spans="9:12" ht="15" x14ac:dyDescent="0.25">
      <c r="I82872"/>
      <c r="J82872"/>
      <c r="K82872"/>
      <c r="L82872"/>
    </row>
    <row r="82873" spans="9:12" ht="15" x14ac:dyDescent="0.25">
      <c r="I82873"/>
      <c r="J82873"/>
      <c r="K82873"/>
      <c r="L82873"/>
    </row>
    <row r="82874" spans="9:12" ht="15" x14ac:dyDescent="0.25">
      <c r="I82874"/>
      <c r="J82874"/>
      <c r="K82874"/>
      <c r="L82874"/>
    </row>
    <row r="82875" spans="9:12" ht="15" x14ac:dyDescent="0.25">
      <c r="I82875"/>
      <c r="J82875"/>
      <c r="K82875"/>
      <c r="L82875"/>
    </row>
    <row r="82876" spans="9:12" ht="15" x14ac:dyDescent="0.25">
      <c r="I82876"/>
      <c r="J82876"/>
      <c r="K82876"/>
      <c r="L82876"/>
    </row>
    <row r="82877" spans="9:12" ht="15" x14ac:dyDescent="0.25">
      <c r="I82877"/>
      <c r="J82877"/>
      <c r="K82877"/>
      <c r="L82877"/>
    </row>
    <row r="82878" spans="9:12" ht="15" x14ac:dyDescent="0.25">
      <c r="I82878"/>
      <c r="J82878"/>
      <c r="K82878"/>
      <c r="L82878"/>
    </row>
    <row r="82879" spans="9:12" ht="15" x14ac:dyDescent="0.25">
      <c r="I82879"/>
      <c r="J82879"/>
      <c r="K82879"/>
      <c r="L82879"/>
    </row>
    <row r="82880" spans="9:12" ht="15" x14ac:dyDescent="0.25">
      <c r="I82880"/>
      <c r="J82880"/>
      <c r="K82880"/>
      <c r="L82880"/>
    </row>
    <row r="82881" spans="9:12" ht="15" x14ac:dyDescent="0.25">
      <c r="I82881"/>
      <c r="J82881"/>
      <c r="K82881"/>
      <c r="L82881"/>
    </row>
    <row r="82882" spans="9:12" ht="15" x14ac:dyDescent="0.25">
      <c r="I82882"/>
      <c r="J82882"/>
      <c r="K82882"/>
      <c r="L82882"/>
    </row>
    <row r="82883" spans="9:12" ht="15" x14ac:dyDescent="0.25">
      <c r="I82883"/>
      <c r="J82883"/>
      <c r="K82883"/>
      <c r="L82883"/>
    </row>
    <row r="82884" spans="9:12" ht="15" x14ac:dyDescent="0.25">
      <c r="I82884"/>
      <c r="J82884"/>
      <c r="K82884"/>
      <c r="L82884"/>
    </row>
    <row r="82885" spans="9:12" ht="15" x14ac:dyDescent="0.25">
      <c r="I82885"/>
      <c r="J82885"/>
      <c r="K82885"/>
      <c r="L82885"/>
    </row>
    <row r="82886" spans="9:12" ht="15" x14ac:dyDescent="0.25">
      <c r="I82886"/>
      <c r="J82886"/>
      <c r="K82886"/>
      <c r="L82886"/>
    </row>
    <row r="82887" spans="9:12" ht="15" x14ac:dyDescent="0.25">
      <c r="I82887"/>
      <c r="J82887"/>
      <c r="K82887"/>
      <c r="L82887"/>
    </row>
    <row r="82888" spans="9:12" ht="15" x14ac:dyDescent="0.25">
      <c r="I82888"/>
      <c r="J82888"/>
      <c r="K82888"/>
      <c r="L82888"/>
    </row>
    <row r="82889" spans="9:12" ht="15" x14ac:dyDescent="0.25">
      <c r="I82889"/>
      <c r="J82889"/>
      <c r="K82889"/>
      <c r="L82889"/>
    </row>
    <row r="82890" spans="9:12" ht="15" x14ac:dyDescent="0.25">
      <c r="I82890"/>
      <c r="J82890"/>
      <c r="K82890"/>
      <c r="L82890"/>
    </row>
    <row r="82891" spans="9:12" ht="15" x14ac:dyDescent="0.25">
      <c r="I82891"/>
      <c r="J82891"/>
      <c r="K82891"/>
      <c r="L82891"/>
    </row>
    <row r="82892" spans="9:12" ht="15" x14ac:dyDescent="0.25">
      <c r="I82892"/>
      <c r="J82892"/>
      <c r="K82892"/>
      <c r="L82892"/>
    </row>
    <row r="82893" spans="9:12" ht="15" x14ac:dyDescent="0.25">
      <c r="I82893"/>
      <c r="J82893"/>
      <c r="K82893"/>
      <c r="L82893"/>
    </row>
    <row r="82894" spans="9:12" ht="15" x14ac:dyDescent="0.25">
      <c r="I82894"/>
      <c r="J82894"/>
      <c r="K82894"/>
      <c r="L82894"/>
    </row>
    <row r="82895" spans="9:12" ht="15" x14ac:dyDescent="0.25">
      <c r="I82895"/>
      <c r="J82895"/>
      <c r="K82895"/>
      <c r="L82895"/>
    </row>
    <row r="82896" spans="9:12" ht="15" x14ac:dyDescent="0.25">
      <c r="I82896"/>
      <c r="J82896"/>
      <c r="K82896"/>
      <c r="L82896"/>
    </row>
    <row r="82897" spans="9:12" ht="15" x14ac:dyDescent="0.25">
      <c r="I82897"/>
      <c r="J82897"/>
      <c r="K82897"/>
      <c r="L82897"/>
    </row>
    <row r="82898" spans="9:12" ht="15" x14ac:dyDescent="0.25">
      <c r="I82898"/>
      <c r="J82898"/>
      <c r="K82898"/>
      <c r="L82898"/>
    </row>
    <row r="82899" spans="9:12" ht="15" x14ac:dyDescent="0.25">
      <c r="I82899"/>
      <c r="J82899"/>
      <c r="K82899"/>
      <c r="L82899"/>
    </row>
    <row r="82900" spans="9:12" ht="15" x14ac:dyDescent="0.25">
      <c r="I82900"/>
      <c r="J82900"/>
      <c r="K82900"/>
      <c r="L82900"/>
    </row>
    <row r="82901" spans="9:12" ht="15" x14ac:dyDescent="0.25">
      <c r="I82901"/>
      <c r="J82901"/>
      <c r="K82901"/>
      <c r="L82901"/>
    </row>
    <row r="82902" spans="9:12" ht="15" x14ac:dyDescent="0.25">
      <c r="I82902"/>
      <c r="J82902"/>
      <c r="K82902"/>
      <c r="L82902"/>
    </row>
    <row r="82903" spans="9:12" ht="15" x14ac:dyDescent="0.25">
      <c r="I82903"/>
      <c r="J82903"/>
      <c r="K82903"/>
      <c r="L82903"/>
    </row>
    <row r="82904" spans="9:12" ht="15" x14ac:dyDescent="0.25">
      <c r="I82904"/>
      <c r="J82904"/>
      <c r="K82904"/>
      <c r="L82904"/>
    </row>
    <row r="82905" spans="9:12" ht="15" x14ac:dyDescent="0.25">
      <c r="I82905"/>
      <c r="J82905"/>
      <c r="K82905"/>
      <c r="L82905"/>
    </row>
    <row r="82906" spans="9:12" ht="15" x14ac:dyDescent="0.25">
      <c r="I82906"/>
      <c r="J82906"/>
      <c r="K82906"/>
      <c r="L82906"/>
    </row>
    <row r="82907" spans="9:12" ht="15" x14ac:dyDescent="0.25">
      <c r="I82907"/>
      <c r="J82907"/>
      <c r="K82907"/>
      <c r="L82907"/>
    </row>
    <row r="82908" spans="9:12" ht="15" x14ac:dyDescent="0.25">
      <c r="I82908"/>
      <c r="J82908"/>
      <c r="K82908"/>
      <c r="L82908"/>
    </row>
    <row r="82909" spans="9:12" ht="15" x14ac:dyDescent="0.25">
      <c r="I82909"/>
      <c r="J82909"/>
      <c r="K82909"/>
      <c r="L82909"/>
    </row>
    <row r="82910" spans="9:12" ht="15" x14ac:dyDescent="0.25">
      <c r="I82910"/>
      <c r="J82910"/>
      <c r="K82910"/>
      <c r="L82910"/>
    </row>
    <row r="82911" spans="9:12" ht="15" x14ac:dyDescent="0.25">
      <c r="I82911"/>
      <c r="J82911"/>
      <c r="K82911"/>
      <c r="L82911"/>
    </row>
    <row r="82912" spans="9:12" ht="15" x14ac:dyDescent="0.25">
      <c r="I82912"/>
      <c r="J82912"/>
      <c r="K82912"/>
      <c r="L82912"/>
    </row>
    <row r="82913" spans="9:12" ht="15" x14ac:dyDescent="0.25">
      <c r="I82913"/>
      <c r="J82913"/>
      <c r="K82913"/>
      <c r="L82913"/>
    </row>
    <row r="82914" spans="9:12" ht="15" x14ac:dyDescent="0.25">
      <c r="I82914"/>
      <c r="J82914"/>
      <c r="K82914"/>
      <c r="L82914"/>
    </row>
    <row r="82915" spans="9:12" ht="15" x14ac:dyDescent="0.25">
      <c r="I82915"/>
      <c r="J82915"/>
      <c r="K82915"/>
      <c r="L82915"/>
    </row>
    <row r="82916" spans="9:12" ht="15" x14ac:dyDescent="0.25">
      <c r="I82916"/>
      <c r="J82916"/>
      <c r="K82916"/>
      <c r="L82916"/>
    </row>
    <row r="82917" spans="9:12" ht="15" x14ac:dyDescent="0.25">
      <c r="I82917"/>
      <c r="J82917"/>
      <c r="K82917"/>
      <c r="L82917"/>
    </row>
    <row r="82918" spans="9:12" ht="15" x14ac:dyDescent="0.25">
      <c r="I82918"/>
      <c r="J82918"/>
      <c r="K82918"/>
      <c r="L82918"/>
    </row>
    <row r="82919" spans="9:12" ht="15" x14ac:dyDescent="0.25">
      <c r="I82919"/>
      <c r="J82919"/>
      <c r="K82919"/>
      <c r="L82919"/>
    </row>
    <row r="82920" spans="9:12" ht="15" x14ac:dyDescent="0.25">
      <c r="I82920"/>
      <c r="J82920"/>
      <c r="K82920"/>
      <c r="L82920"/>
    </row>
    <row r="82921" spans="9:12" ht="15" x14ac:dyDescent="0.25">
      <c r="I82921"/>
      <c r="J82921"/>
      <c r="K82921"/>
      <c r="L82921"/>
    </row>
    <row r="82922" spans="9:12" ht="15" x14ac:dyDescent="0.25">
      <c r="I82922"/>
      <c r="J82922"/>
      <c r="K82922"/>
      <c r="L82922"/>
    </row>
    <row r="82923" spans="9:12" ht="15" x14ac:dyDescent="0.25">
      <c r="I82923"/>
      <c r="J82923"/>
      <c r="K82923"/>
      <c r="L82923"/>
    </row>
    <row r="82924" spans="9:12" ht="15" x14ac:dyDescent="0.25">
      <c r="I82924"/>
      <c r="J82924"/>
      <c r="K82924"/>
      <c r="L82924"/>
    </row>
    <row r="82925" spans="9:12" ht="15" x14ac:dyDescent="0.25">
      <c r="I82925"/>
      <c r="J82925"/>
      <c r="K82925"/>
      <c r="L82925"/>
    </row>
    <row r="82926" spans="9:12" ht="15" x14ac:dyDescent="0.25">
      <c r="I82926"/>
      <c r="J82926"/>
      <c r="K82926"/>
      <c r="L82926"/>
    </row>
    <row r="82927" spans="9:12" ht="15" x14ac:dyDescent="0.25">
      <c r="I82927"/>
      <c r="J82927"/>
      <c r="K82927"/>
      <c r="L82927"/>
    </row>
    <row r="82928" spans="9:12" ht="15" x14ac:dyDescent="0.25">
      <c r="I82928"/>
      <c r="J82928"/>
      <c r="K82928"/>
      <c r="L82928"/>
    </row>
    <row r="82929" spans="9:12" ht="15" x14ac:dyDescent="0.25">
      <c r="I82929"/>
      <c r="J82929"/>
      <c r="K82929"/>
      <c r="L82929"/>
    </row>
    <row r="82930" spans="9:12" ht="15" x14ac:dyDescent="0.25">
      <c r="I82930"/>
      <c r="J82930"/>
      <c r="K82930"/>
      <c r="L82930"/>
    </row>
    <row r="82931" spans="9:12" ht="15" x14ac:dyDescent="0.25">
      <c r="I82931"/>
      <c r="J82931"/>
      <c r="K82931"/>
      <c r="L82931"/>
    </row>
    <row r="82932" spans="9:12" ht="15" x14ac:dyDescent="0.25">
      <c r="I82932"/>
      <c r="J82932"/>
      <c r="K82932"/>
      <c r="L82932"/>
    </row>
    <row r="82933" spans="9:12" ht="15" x14ac:dyDescent="0.25">
      <c r="I82933"/>
      <c r="J82933"/>
      <c r="K82933"/>
      <c r="L82933"/>
    </row>
    <row r="82934" spans="9:12" ht="15" x14ac:dyDescent="0.25">
      <c r="I82934"/>
      <c r="J82934"/>
      <c r="K82934"/>
      <c r="L82934"/>
    </row>
    <row r="82935" spans="9:12" ht="15" x14ac:dyDescent="0.25">
      <c r="I82935"/>
      <c r="J82935"/>
      <c r="K82935"/>
      <c r="L82935"/>
    </row>
    <row r="82936" spans="9:12" ht="15" x14ac:dyDescent="0.25">
      <c r="I82936"/>
      <c r="J82936"/>
      <c r="K82936"/>
      <c r="L82936"/>
    </row>
    <row r="82937" spans="9:12" ht="15" x14ac:dyDescent="0.25">
      <c r="I82937"/>
      <c r="J82937"/>
      <c r="K82937"/>
      <c r="L82937"/>
    </row>
    <row r="82938" spans="9:12" ht="15" x14ac:dyDescent="0.25">
      <c r="I82938"/>
      <c r="J82938"/>
      <c r="K82938"/>
      <c r="L82938"/>
    </row>
    <row r="82939" spans="9:12" ht="15" x14ac:dyDescent="0.25">
      <c r="I82939"/>
      <c r="J82939"/>
      <c r="K82939"/>
      <c r="L82939"/>
    </row>
    <row r="82940" spans="9:12" ht="15" x14ac:dyDescent="0.25">
      <c r="I82940"/>
      <c r="J82940"/>
      <c r="K82940"/>
      <c r="L82940"/>
    </row>
    <row r="82941" spans="9:12" ht="15" x14ac:dyDescent="0.25">
      <c r="I82941"/>
      <c r="J82941"/>
      <c r="K82941"/>
      <c r="L82941"/>
    </row>
    <row r="82942" spans="9:12" ht="15" x14ac:dyDescent="0.25">
      <c r="I82942"/>
      <c r="J82942"/>
      <c r="K82942"/>
      <c r="L82942"/>
    </row>
    <row r="82943" spans="9:12" ht="15" x14ac:dyDescent="0.25">
      <c r="I82943"/>
      <c r="J82943"/>
      <c r="K82943"/>
      <c r="L82943"/>
    </row>
    <row r="82944" spans="9:12" ht="15" x14ac:dyDescent="0.25">
      <c r="I82944"/>
      <c r="J82944"/>
      <c r="K82944"/>
      <c r="L82944"/>
    </row>
    <row r="82945" spans="9:12" ht="15" x14ac:dyDescent="0.25">
      <c r="I82945"/>
      <c r="J82945"/>
      <c r="K82945"/>
      <c r="L82945"/>
    </row>
    <row r="82946" spans="9:12" ht="15" x14ac:dyDescent="0.25">
      <c r="I82946"/>
      <c r="J82946"/>
      <c r="K82946"/>
      <c r="L82946"/>
    </row>
    <row r="82947" spans="9:12" ht="15" x14ac:dyDescent="0.25">
      <c r="I82947"/>
      <c r="J82947"/>
      <c r="K82947"/>
      <c r="L82947"/>
    </row>
    <row r="82948" spans="9:12" ht="15" x14ac:dyDescent="0.25">
      <c r="I82948"/>
      <c r="J82948"/>
      <c r="K82948"/>
      <c r="L82948"/>
    </row>
    <row r="82949" spans="9:12" ht="15" x14ac:dyDescent="0.25">
      <c r="I82949"/>
      <c r="J82949"/>
      <c r="K82949"/>
      <c r="L82949"/>
    </row>
    <row r="82950" spans="9:12" ht="15" x14ac:dyDescent="0.25">
      <c r="I82950"/>
      <c r="J82950"/>
      <c r="K82950"/>
      <c r="L82950"/>
    </row>
    <row r="82951" spans="9:12" ht="15" x14ac:dyDescent="0.25">
      <c r="I82951"/>
      <c r="J82951"/>
      <c r="K82951"/>
      <c r="L82951"/>
    </row>
    <row r="82952" spans="9:12" ht="15" x14ac:dyDescent="0.25">
      <c r="I82952"/>
      <c r="J82952"/>
      <c r="K82952"/>
      <c r="L82952"/>
    </row>
    <row r="82953" spans="9:12" ht="15" x14ac:dyDescent="0.25">
      <c r="I82953"/>
      <c r="J82953"/>
      <c r="K82953"/>
      <c r="L82953"/>
    </row>
    <row r="82954" spans="9:12" ht="15" x14ac:dyDescent="0.25">
      <c r="I82954"/>
      <c r="J82954"/>
      <c r="K82954"/>
      <c r="L82954"/>
    </row>
    <row r="82955" spans="9:12" ht="15" x14ac:dyDescent="0.25">
      <c r="I82955"/>
      <c r="J82955"/>
      <c r="K82955"/>
      <c r="L82955"/>
    </row>
    <row r="82956" spans="9:12" ht="15" x14ac:dyDescent="0.25">
      <c r="I82956"/>
      <c r="J82956"/>
      <c r="K82956"/>
      <c r="L82956"/>
    </row>
    <row r="82957" spans="9:12" ht="15" x14ac:dyDescent="0.25">
      <c r="I82957"/>
      <c r="J82957"/>
      <c r="K82957"/>
      <c r="L82957"/>
    </row>
    <row r="82958" spans="9:12" ht="15" x14ac:dyDescent="0.25">
      <c r="I82958"/>
      <c r="J82958"/>
      <c r="K82958"/>
      <c r="L82958"/>
    </row>
    <row r="82959" spans="9:12" ht="15" x14ac:dyDescent="0.25">
      <c r="I82959"/>
      <c r="J82959"/>
      <c r="K82959"/>
      <c r="L82959"/>
    </row>
    <row r="82960" spans="9:12" ht="15" x14ac:dyDescent="0.25">
      <c r="I82960"/>
      <c r="J82960"/>
      <c r="K82960"/>
      <c r="L82960"/>
    </row>
    <row r="82961" spans="9:12" ht="15" x14ac:dyDescent="0.25">
      <c r="I82961"/>
      <c r="J82961"/>
      <c r="K82961"/>
      <c r="L82961"/>
    </row>
    <row r="82962" spans="9:12" ht="15" x14ac:dyDescent="0.25">
      <c r="I82962"/>
      <c r="J82962"/>
      <c r="K82962"/>
      <c r="L82962"/>
    </row>
    <row r="82963" spans="9:12" ht="15" x14ac:dyDescent="0.25">
      <c r="I82963"/>
      <c r="J82963"/>
      <c r="K82963"/>
      <c r="L82963"/>
    </row>
    <row r="82964" spans="9:12" ht="15" x14ac:dyDescent="0.25">
      <c r="I82964"/>
      <c r="J82964"/>
      <c r="K82964"/>
      <c r="L82964"/>
    </row>
    <row r="82965" spans="9:12" ht="15" x14ac:dyDescent="0.25">
      <c r="I82965"/>
      <c r="J82965"/>
      <c r="K82965"/>
      <c r="L82965"/>
    </row>
    <row r="82966" spans="9:12" ht="15" x14ac:dyDescent="0.25">
      <c r="I82966"/>
      <c r="J82966"/>
      <c r="K82966"/>
      <c r="L82966"/>
    </row>
    <row r="82967" spans="9:12" ht="15" x14ac:dyDescent="0.25">
      <c r="I82967"/>
      <c r="J82967"/>
      <c r="K82967"/>
      <c r="L82967"/>
    </row>
    <row r="82968" spans="9:12" ht="15" x14ac:dyDescent="0.25">
      <c r="I82968"/>
      <c r="J82968"/>
      <c r="K82968"/>
      <c r="L82968"/>
    </row>
    <row r="82969" spans="9:12" ht="15" x14ac:dyDescent="0.25">
      <c r="I82969"/>
      <c r="J82969"/>
      <c r="K82969"/>
      <c r="L82969"/>
    </row>
    <row r="82970" spans="9:12" ht="15" x14ac:dyDescent="0.25">
      <c r="I82970"/>
      <c r="J82970"/>
      <c r="K82970"/>
      <c r="L82970"/>
    </row>
    <row r="82971" spans="9:12" ht="15" x14ac:dyDescent="0.25">
      <c r="I82971"/>
      <c r="J82971"/>
      <c r="K82971"/>
      <c r="L82971"/>
    </row>
    <row r="82972" spans="9:12" ht="15" x14ac:dyDescent="0.25">
      <c r="I82972"/>
      <c r="J82972"/>
      <c r="K82972"/>
      <c r="L82972"/>
    </row>
    <row r="82973" spans="9:12" ht="15" x14ac:dyDescent="0.25">
      <c r="I82973"/>
      <c r="J82973"/>
      <c r="K82973"/>
      <c r="L82973"/>
    </row>
    <row r="82974" spans="9:12" ht="15" x14ac:dyDescent="0.25">
      <c r="I82974"/>
      <c r="J82974"/>
      <c r="K82974"/>
      <c r="L82974"/>
    </row>
    <row r="82975" spans="9:12" ht="15" x14ac:dyDescent="0.25">
      <c r="I82975"/>
      <c r="J82975"/>
      <c r="K82975"/>
      <c r="L82975"/>
    </row>
    <row r="82976" spans="9:12" ht="15" x14ac:dyDescent="0.25">
      <c r="I82976"/>
      <c r="J82976"/>
      <c r="K82976"/>
      <c r="L82976"/>
    </row>
    <row r="82977" spans="9:12" ht="15" x14ac:dyDescent="0.25">
      <c r="I82977"/>
      <c r="J82977"/>
      <c r="K82977"/>
      <c r="L82977"/>
    </row>
    <row r="82978" spans="9:12" ht="15" x14ac:dyDescent="0.25">
      <c r="I82978"/>
      <c r="J82978"/>
      <c r="K82978"/>
      <c r="L82978"/>
    </row>
    <row r="82979" spans="9:12" ht="15" x14ac:dyDescent="0.25">
      <c r="I82979"/>
      <c r="J82979"/>
      <c r="K82979"/>
      <c r="L82979"/>
    </row>
    <row r="82980" spans="9:12" ht="15" x14ac:dyDescent="0.25">
      <c r="I82980"/>
      <c r="J82980"/>
      <c r="K82980"/>
      <c r="L82980"/>
    </row>
    <row r="82981" spans="9:12" ht="15" x14ac:dyDescent="0.25">
      <c r="I82981"/>
      <c r="J82981"/>
      <c r="K82981"/>
      <c r="L82981"/>
    </row>
    <row r="82982" spans="9:12" ht="15" x14ac:dyDescent="0.25">
      <c r="I82982"/>
      <c r="J82982"/>
      <c r="K82982"/>
      <c r="L82982"/>
    </row>
    <row r="82983" spans="9:12" ht="15" x14ac:dyDescent="0.25">
      <c r="I82983"/>
      <c r="J82983"/>
      <c r="K82983"/>
      <c r="L82983"/>
    </row>
    <row r="82984" spans="9:12" ht="15" x14ac:dyDescent="0.25">
      <c r="I82984"/>
      <c r="J82984"/>
      <c r="K82984"/>
      <c r="L82984"/>
    </row>
    <row r="82985" spans="9:12" ht="15" x14ac:dyDescent="0.25">
      <c r="I82985"/>
      <c r="J82985"/>
      <c r="K82985"/>
      <c r="L82985"/>
    </row>
    <row r="82986" spans="9:12" ht="15" x14ac:dyDescent="0.25">
      <c r="I82986"/>
      <c r="J82986"/>
      <c r="K82986"/>
      <c r="L82986"/>
    </row>
    <row r="82987" spans="9:12" ht="15" x14ac:dyDescent="0.25">
      <c r="I82987"/>
      <c r="J82987"/>
      <c r="K82987"/>
      <c r="L82987"/>
    </row>
    <row r="82988" spans="9:12" ht="15" x14ac:dyDescent="0.25">
      <c r="I82988"/>
      <c r="J82988"/>
      <c r="K82988"/>
      <c r="L82988"/>
    </row>
    <row r="82989" spans="9:12" ht="15" x14ac:dyDescent="0.25">
      <c r="I82989"/>
      <c r="J82989"/>
      <c r="K82989"/>
      <c r="L82989"/>
    </row>
    <row r="82990" spans="9:12" ht="15" x14ac:dyDescent="0.25">
      <c r="I82990"/>
      <c r="J82990"/>
      <c r="K82990"/>
      <c r="L82990"/>
    </row>
    <row r="82991" spans="9:12" ht="15" x14ac:dyDescent="0.25">
      <c r="I82991"/>
      <c r="J82991"/>
      <c r="K82991"/>
      <c r="L82991"/>
    </row>
    <row r="82992" spans="9:12" ht="15" x14ac:dyDescent="0.25">
      <c r="I82992"/>
      <c r="J82992"/>
      <c r="K82992"/>
      <c r="L82992"/>
    </row>
    <row r="82993" spans="9:12" ht="15" x14ac:dyDescent="0.25">
      <c r="I82993"/>
      <c r="J82993"/>
      <c r="K82993"/>
      <c r="L82993"/>
    </row>
    <row r="82994" spans="9:12" ht="15" x14ac:dyDescent="0.25">
      <c r="I82994"/>
      <c r="J82994"/>
      <c r="K82994"/>
      <c r="L82994"/>
    </row>
    <row r="82995" spans="9:12" ht="15" x14ac:dyDescent="0.25">
      <c r="I82995"/>
      <c r="J82995"/>
      <c r="K82995"/>
      <c r="L82995"/>
    </row>
    <row r="82996" spans="9:12" ht="15" x14ac:dyDescent="0.25">
      <c r="I82996"/>
      <c r="J82996"/>
      <c r="K82996"/>
      <c r="L82996"/>
    </row>
    <row r="82997" spans="9:12" ht="15" x14ac:dyDescent="0.25">
      <c r="I82997"/>
      <c r="J82997"/>
      <c r="K82997"/>
      <c r="L82997"/>
    </row>
    <row r="82998" spans="9:12" ht="15" x14ac:dyDescent="0.25">
      <c r="I82998"/>
      <c r="J82998"/>
      <c r="K82998"/>
      <c r="L82998"/>
    </row>
    <row r="82999" spans="9:12" ht="15" x14ac:dyDescent="0.25">
      <c r="I82999"/>
      <c r="J82999"/>
      <c r="K82999"/>
      <c r="L82999"/>
    </row>
    <row r="83000" spans="9:12" ht="15" x14ac:dyDescent="0.25">
      <c r="I83000"/>
      <c r="J83000"/>
      <c r="K83000"/>
      <c r="L83000"/>
    </row>
    <row r="83001" spans="9:12" ht="15" x14ac:dyDescent="0.25">
      <c r="I83001"/>
      <c r="J83001"/>
      <c r="K83001"/>
      <c r="L83001"/>
    </row>
    <row r="83002" spans="9:12" ht="15" x14ac:dyDescent="0.25">
      <c r="I83002"/>
      <c r="J83002"/>
      <c r="K83002"/>
      <c r="L83002"/>
    </row>
    <row r="83003" spans="9:12" ht="15" x14ac:dyDescent="0.25">
      <c r="I83003"/>
      <c r="J83003"/>
      <c r="K83003"/>
      <c r="L83003"/>
    </row>
    <row r="83004" spans="9:12" ht="15" x14ac:dyDescent="0.25">
      <c r="I83004"/>
      <c r="J83004"/>
      <c r="K83004"/>
      <c r="L83004"/>
    </row>
    <row r="83005" spans="9:12" ht="15" x14ac:dyDescent="0.25">
      <c r="I83005"/>
      <c r="J83005"/>
      <c r="K83005"/>
      <c r="L83005"/>
    </row>
    <row r="83006" spans="9:12" ht="15" x14ac:dyDescent="0.25">
      <c r="I83006"/>
      <c r="J83006"/>
      <c r="K83006"/>
      <c r="L83006"/>
    </row>
    <row r="83007" spans="9:12" ht="15" x14ac:dyDescent="0.25">
      <c r="I83007"/>
      <c r="J83007"/>
      <c r="K83007"/>
      <c r="L83007"/>
    </row>
    <row r="83008" spans="9:12" ht="15" x14ac:dyDescent="0.25">
      <c r="I83008"/>
      <c r="J83008"/>
      <c r="K83008"/>
      <c r="L83008"/>
    </row>
    <row r="83009" spans="9:12" ht="15" x14ac:dyDescent="0.25">
      <c r="I83009"/>
      <c r="J83009"/>
      <c r="K83009"/>
      <c r="L83009"/>
    </row>
    <row r="83010" spans="9:12" ht="15" x14ac:dyDescent="0.25">
      <c r="I83010"/>
      <c r="J83010"/>
      <c r="K83010"/>
      <c r="L83010"/>
    </row>
    <row r="83011" spans="9:12" ht="15" x14ac:dyDescent="0.25">
      <c r="I83011"/>
      <c r="J83011"/>
      <c r="K83011"/>
      <c r="L83011"/>
    </row>
    <row r="83012" spans="9:12" ht="15" x14ac:dyDescent="0.25">
      <c r="I83012"/>
      <c r="J83012"/>
      <c r="K83012"/>
      <c r="L83012"/>
    </row>
    <row r="83013" spans="9:12" ht="15" x14ac:dyDescent="0.25">
      <c r="I83013"/>
      <c r="J83013"/>
      <c r="K83013"/>
      <c r="L83013"/>
    </row>
    <row r="83014" spans="9:12" ht="15" x14ac:dyDescent="0.25">
      <c r="I83014"/>
      <c r="J83014"/>
      <c r="K83014"/>
      <c r="L83014"/>
    </row>
    <row r="83015" spans="9:12" ht="15" x14ac:dyDescent="0.25">
      <c r="I83015"/>
      <c r="J83015"/>
      <c r="K83015"/>
      <c r="L83015"/>
    </row>
    <row r="83016" spans="9:12" ht="15" x14ac:dyDescent="0.25">
      <c r="I83016"/>
      <c r="J83016"/>
      <c r="K83016"/>
      <c r="L83016"/>
    </row>
    <row r="83017" spans="9:12" ht="15" x14ac:dyDescent="0.25">
      <c r="I83017"/>
      <c r="J83017"/>
      <c r="K83017"/>
      <c r="L83017"/>
    </row>
    <row r="83018" spans="9:12" ht="15" x14ac:dyDescent="0.25">
      <c r="I83018"/>
      <c r="J83018"/>
      <c r="K83018"/>
      <c r="L83018"/>
    </row>
    <row r="83019" spans="9:12" ht="15" x14ac:dyDescent="0.25">
      <c r="I83019"/>
      <c r="J83019"/>
      <c r="K83019"/>
      <c r="L83019"/>
    </row>
    <row r="83020" spans="9:12" ht="15" x14ac:dyDescent="0.25">
      <c r="I83020"/>
      <c r="J83020"/>
      <c r="K83020"/>
      <c r="L83020"/>
    </row>
    <row r="83021" spans="9:12" ht="15" x14ac:dyDescent="0.25">
      <c r="I83021"/>
      <c r="J83021"/>
      <c r="K83021"/>
      <c r="L83021"/>
    </row>
    <row r="83022" spans="9:12" ht="15" x14ac:dyDescent="0.25">
      <c r="I83022"/>
      <c r="J83022"/>
      <c r="K83022"/>
      <c r="L83022"/>
    </row>
    <row r="83023" spans="9:12" ht="15" x14ac:dyDescent="0.25">
      <c r="I83023"/>
      <c r="J83023"/>
      <c r="K83023"/>
      <c r="L83023"/>
    </row>
    <row r="83024" spans="9:12" ht="15" x14ac:dyDescent="0.25">
      <c r="I83024"/>
      <c r="J83024"/>
      <c r="K83024"/>
      <c r="L83024"/>
    </row>
    <row r="83025" spans="9:12" ht="15" x14ac:dyDescent="0.25">
      <c r="I83025"/>
      <c r="J83025"/>
      <c r="K83025"/>
      <c r="L83025"/>
    </row>
    <row r="83026" spans="9:12" ht="15" x14ac:dyDescent="0.25">
      <c r="I83026"/>
      <c r="J83026"/>
      <c r="K83026"/>
      <c r="L83026"/>
    </row>
    <row r="83027" spans="9:12" ht="15" x14ac:dyDescent="0.25">
      <c r="I83027"/>
      <c r="J83027"/>
      <c r="K83027"/>
      <c r="L83027"/>
    </row>
    <row r="83028" spans="9:12" ht="15" x14ac:dyDescent="0.25">
      <c r="I83028"/>
      <c r="J83028"/>
      <c r="K83028"/>
      <c r="L83028"/>
    </row>
    <row r="83029" spans="9:12" ht="15" x14ac:dyDescent="0.25">
      <c r="I83029"/>
      <c r="J83029"/>
      <c r="K83029"/>
      <c r="L83029"/>
    </row>
    <row r="83030" spans="9:12" ht="15" x14ac:dyDescent="0.25">
      <c r="I83030"/>
      <c r="J83030"/>
      <c r="K83030"/>
      <c r="L83030"/>
    </row>
    <row r="83031" spans="9:12" ht="15" x14ac:dyDescent="0.25">
      <c r="I83031"/>
      <c r="J83031"/>
      <c r="K83031"/>
      <c r="L83031"/>
    </row>
    <row r="83032" spans="9:12" ht="15" x14ac:dyDescent="0.25">
      <c r="I83032"/>
      <c r="J83032"/>
      <c r="K83032"/>
      <c r="L83032"/>
    </row>
    <row r="83033" spans="9:12" ht="15" x14ac:dyDescent="0.25">
      <c r="I83033"/>
      <c r="J83033"/>
      <c r="K83033"/>
      <c r="L83033"/>
    </row>
    <row r="83034" spans="9:12" ht="15" x14ac:dyDescent="0.25">
      <c r="I83034"/>
      <c r="J83034"/>
      <c r="K83034"/>
      <c r="L83034"/>
    </row>
    <row r="83035" spans="9:12" ht="15" x14ac:dyDescent="0.25">
      <c r="I83035"/>
      <c r="J83035"/>
      <c r="K83035"/>
      <c r="L83035"/>
    </row>
    <row r="83036" spans="9:12" ht="15" x14ac:dyDescent="0.25">
      <c r="I83036"/>
      <c r="J83036"/>
      <c r="K83036"/>
      <c r="L83036"/>
    </row>
    <row r="83037" spans="9:12" ht="15" x14ac:dyDescent="0.25">
      <c r="I83037"/>
      <c r="J83037"/>
      <c r="K83037"/>
      <c r="L83037"/>
    </row>
    <row r="83038" spans="9:12" ht="15" x14ac:dyDescent="0.25">
      <c r="I83038"/>
      <c r="J83038"/>
      <c r="K83038"/>
      <c r="L83038"/>
    </row>
    <row r="83039" spans="9:12" ht="15" x14ac:dyDescent="0.25">
      <c r="I83039"/>
      <c r="J83039"/>
      <c r="K83039"/>
      <c r="L83039"/>
    </row>
    <row r="83040" spans="9:12" ht="15" x14ac:dyDescent="0.25">
      <c r="I83040"/>
      <c r="J83040"/>
      <c r="K83040"/>
      <c r="L83040"/>
    </row>
    <row r="83041" spans="9:12" ht="15" x14ac:dyDescent="0.25">
      <c r="I83041"/>
      <c r="J83041"/>
      <c r="K83041"/>
      <c r="L83041"/>
    </row>
    <row r="83042" spans="9:12" ht="15" x14ac:dyDescent="0.25">
      <c r="I83042"/>
      <c r="J83042"/>
      <c r="K83042"/>
      <c r="L83042"/>
    </row>
    <row r="83043" spans="9:12" ht="15" x14ac:dyDescent="0.25">
      <c r="I83043"/>
      <c r="J83043"/>
      <c r="K83043"/>
      <c r="L83043"/>
    </row>
    <row r="83044" spans="9:12" ht="15" x14ac:dyDescent="0.25">
      <c r="I83044"/>
      <c r="J83044"/>
      <c r="K83044"/>
      <c r="L83044"/>
    </row>
    <row r="83045" spans="9:12" ht="15" x14ac:dyDescent="0.25">
      <c r="I83045"/>
      <c r="J83045"/>
      <c r="K83045"/>
      <c r="L83045"/>
    </row>
    <row r="83046" spans="9:12" ht="15" x14ac:dyDescent="0.25">
      <c r="I83046"/>
      <c r="J83046"/>
      <c r="K83046"/>
      <c r="L83046"/>
    </row>
    <row r="83047" spans="9:12" ht="15" x14ac:dyDescent="0.25">
      <c r="I83047"/>
      <c r="J83047"/>
      <c r="K83047"/>
      <c r="L83047"/>
    </row>
    <row r="83048" spans="9:12" ht="15" x14ac:dyDescent="0.25">
      <c r="I83048"/>
      <c r="J83048"/>
      <c r="K83048"/>
      <c r="L83048"/>
    </row>
    <row r="83049" spans="9:12" ht="15" x14ac:dyDescent="0.25">
      <c r="I83049"/>
      <c r="J83049"/>
      <c r="K83049"/>
      <c r="L83049"/>
    </row>
    <row r="83050" spans="9:12" ht="15" x14ac:dyDescent="0.25">
      <c r="I83050"/>
      <c r="J83050"/>
      <c r="K83050"/>
      <c r="L83050"/>
    </row>
    <row r="83051" spans="9:12" ht="15" x14ac:dyDescent="0.25">
      <c r="I83051"/>
      <c r="J83051"/>
      <c r="K83051"/>
      <c r="L83051"/>
    </row>
    <row r="83052" spans="9:12" ht="15" x14ac:dyDescent="0.25">
      <c r="I83052"/>
      <c r="J83052"/>
      <c r="K83052"/>
      <c r="L83052"/>
    </row>
    <row r="83053" spans="9:12" ht="15" x14ac:dyDescent="0.25">
      <c r="I83053"/>
      <c r="J83053"/>
      <c r="K83053"/>
      <c r="L83053"/>
    </row>
    <row r="83054" spans="9:12" ht="15" x14ac:dyDescent="0.25">
      <c r="I83054"/>
      <c r="J83054"/>
      <c r="K83054"/>
      <c r="L83054"/>
    </row>
    <row r="83055" spans="9:12" ht="15" x14ac:dyDescent="0.25">
      <c r="I83055"/>
      <c r="J83055"/>
      <c r="K83055"/>
      <c r="L83055"/>
    </row>
    <row r="83056" spans="9:12" ht="15" x14ac:dyDescent="0.25">
      <c r="I83056"/>
      <c r="J83056"/>
      <c r="K83056"/>
      <c r="L83056"/>
    </row>
    <row r="83057" spans="9:12" ht="15" x14ac:dyDescent="0.25">
      <c r="I83057"/>
      <c r="J83057"/>
      <c r="K83057"/>
      <c r="L83057"/>
    </row>
    <row r="83058" spans="9:12" ht="15" x14ac:dyDescent="0.25">
      <c r="I83058"/>
      <c r="J83058"/>
      <c r="K83058"/>
      <c r="L83058"/>
    </row>
    <row r="83059" spans="9:12" ht="15" x14ac:dyDescent="0.25">
      <c r="I83059"/>
      <c r="J83059"/>
      <c r="K83059"/>
      <c r="L83059"/>
    </row>
    <row r="83060" spans="9:12" ht="15" x14ac:dyDescent="0.25">
      <c r="I83060"/>
      <c r="J83060"/>
      <c r="K83060"/>
      <c r="L83060"/>
    </row>
    <row r="83061" spans="9:12" ht="15" x14ac:dyDescent="0.25">
      <c r="I83061"/>
      <c r="J83061"/>
      <c r="K83061"/>
      <c r="L83061"/>
    </row>
    <row r="83062" spans="9:12" ht="15" x14ac:dyDescent="0.25">
      <c r="I83062"/>
      <c r="J83062"/>
      <c r="K83062"/>
      <c r="L83062"/>
    </row>
    <row r="83063" spans="9:12" ht="15" x14ac:dyDescent="0.25">
      <c r="I83063"/>
      <c r="J83063"/>
      <c r="K83063"/>
      <c r="L83063"/>
    </row>
    <row r="83064" spans="9:12" ht="15" x14ac:dyDescent="0.25">
      <c r="I83064"/>
      <c r="J83064"/>
      <c r="K83064"/>
      <c r="L83064"/>
    </row>
    <row r="83065" spans="9:12" ht="15" x14ac:dyDescent="0.25">
      <c r="I83065"/>
      <c r="J83065"/>
      <c r="K83065"/>
      <c r="L83065"/>
    </row>
    <row r="83066" spans="9:12" ht="15" x14ac:dyDescent="0.25">
      <c r="I83066"/>
      <c r="J83066"/>
      <c r="K83066"/>
      <c r="L83066"/>
    </row>
    <row r="83067" spans="9:12" ht="15" x14ac:dyDescent="0.25">
      <c r="I83067"/>
      <c r="J83067"/>
      <c r="K83067"/>
      <c r="L83067"/>
    </row>
    <row r="83068" spans="9:12" ht="15" x14ac:dyDescent="0.25">
      <c r="I83068"/>
      <c r="J83068"/>
      <c r="K83068"/>
      <c r="L83068"/>
    </row>
    <row r="83069" spans="9:12" ht="15" x14ac:dyDescent="0.25">
      <c r="I83069"/>
      <c r="J83069"/>
      <c r="K83069"/>
      <c r="L83069"/>
    </row>
    <row r="83070" spans="9:12" ht="15" x14ac:dyDescent="0.25">
      <c r="I83070"/>
      <c r="J83070"/>
      <c r="K83070"/>
      <c r="L83070"/>
    </row>
    <row r="83071" spans="9:12" ht="15" x14ac:dyDescent="0.25">
      <c r="I83071"/>
      <c r="J83071"/>
      <c r="K83071"/>
      <c r="L83071"/>
    </row>
    <row r="83072" spans="9:12" ht="15" x14ac:dyDescent="0.25">
      <c r="I83072"/>
      <c r="J83072"/>
      <c r="K83072"/>
      <c r="L83072"/>
    </row>
    <row r="83073" spans="9:12" ht="15" x14ac:dyDescent="0.25">
      <c r="I83073"/>
      <c r="J83073"/>
      <c r="K83073"/>
      <c r="L83073"/>
    </row>
    <row r="83074" spans="9:12" ht="15" x14ac:dyDescent="0.25">
      <c r="I83074"/>
      <c r="J83074"/>
      <c r="K83074"/>
      <c r="L83074"/>
    </row>
    <row r="83075" spans="9:12" ht="15" x14ac:dyDescent="0.25">
      <c r="I83075"/>
      <c r="J83075"/>
      <c r="K83075"/>
      <c r="L83075"/>
    </row>
    <row r="83076" spans="9:12" ht="15" x14ac:dyDescent="0.25">
      <c r="I83076"/>
      <c r="J83076"/>
      <c r="K83076"/>
      <c r="L83076"/>
    </row>
    <row r="83077" spans="9:12" ht="15" x14ac:dyDescent="0.25">
      <c r="I83077"/>
      <c r="J83077"/>
      <c r="K83077"/>
      <c r="L83077"/>
    </row>
    <row r="83078" spans="9:12" ht="15" x14ac:dyDescent="0.25">
      <c r="I83078"/>
      <c r="J83078"/>
      <c r="K83078"/>
      <c r="L83078"/>
    </row>
    <row r="83079" spans="9:12" ht="15" x14ac:dyDescent="0.25">
      <c r="I83079"/>
      <c r="J83079"/>
      <c r="K83079"/>
      <c r="L83079"/>
    </row>
    <row r="83080" spans="9:12" ht="15" x14ac:dyDescent="0.25">
      <c r="I83080"/>
      <c r="J83080"/>
      <c r="K83080"/>
      <c r="L83080"/>
    </row>
    <row r="83081" spans="9:12" ht="15" x14ac:dyDescent="0.25">
      <c r="I83081"/>
      <c r="J83081"/>
      <c r="K83081"/>
      <c r="L83081"/>
    </row>
    <row r="83082" spans="9:12" ht="15" x14ac:dyDescent="0.25">
      <c r="I83082"/>
      <c r="J83082"/>
      <c r="K83082"/>
      <c r="L83082"/>
    </row>
    <row r="83083" spans="9:12" ht="15" x14ac:dyDescent="0.25">
      <c r="I83083"/>
      <c r="J83083"/>
      <c r="K83083"/>
      <c r="L83083"/>
    </row>
    <row r="83084" spans="9:12" ht="15" x14ac:dyDescent="0.25">
      <c r="I83084"/>
      <c r="J83084"/>
      <c r="K83084"/>
      <c r="L83084"/>
    </row>
    <row r="83085" spans="9:12" ht="15" x14ac:dyDescent="0.25">
      <c r="I83085"/>
      <c r="J83085"/>
      <c r="K83085"/>
      <c r="L83085"/>
    </row>
    <row r="83086" spans="9:12" ht="15" x14ac:dyDescent="0.25">
      <c r="I83086"/>
      <c r="J83086"/>
      <c r="K83086"/>
      <c r="L83086"/>
    </row>
    <row r="83087" spans="9:12" ht="15" x14ac:dyDescent="0.25">
      <c r="I83087"/>
      <c r="J83087"/>
      <c r="K83087"/>
      <c r="L83087"/>
    </row>
    <row r="83088" spans="9:12" ht="15" x14ac:dyDescent="0.25">
      <c r="I83088"/>
      <c r="J83088"/>
      <c r="K83088"/>
      <c r="L83088"/>
    </row>
    <row r="83089" spans="9:12" ht="15" x14ac:dyDescent="0.25">
      <c r="I83089"/>
      <c r="J83089"/>
      <c r="K83089"/>
      <c r="L83089"/>
    </row>
    <row r="83090" spans="9:12" ht="15" x14ac:dyDescent="0.25">
      <c r="I83090"/>
      <c r="J83090"/>
      <c r="K83090"/>
      <c r="L83090"/>
    </row>
    <row r="83091" spans="9:12" ht="15" x14ac:dyDescent="0.25">
      <c r="I83091"/>
      <c r="J83091"/>
      <c r="K83091"/>
      <c r="L83091"/>
    </row>
    <row r="83092" spans="9:12" ht="15" x14ac:dyDescent="0.25">
      <c r="I83092"/>
      <c r="J83092"/>
      <c r="K83092"/>
      <c r="L83092"/>
    </row>
    <row r="83093" spans="9:12" ht="15" x14ac:dyDescent="0.25">
      <c r="I83093"/>
      <c r="J83093"/>
      <c r="K83093"/>
      <c r="L83093"/>
    </row>
    <row r="83094" spans="9:12" ht="15" x14ac:dyDescent="0.25">
      <c r="I83094"/>
      <c r="J83094"/>
      <c r="K83094"/>
      <c r="L83094"/>
    </row>
    <row r="83095" spans="9:12" ht="15" x14ac:dyDescent="0.25">
      <c r="I83095"/>
      <c r="J83095"/>
      <c r="K83095"/>
      <c r="L83095"/>
    </row>
    <row r="83096" spans="9:12" ht="15" x14ac:dyDescent="0.25">
      <c r="I83096"/>
      <c r="J83096"/>
      <c r="K83096"/>
      <c r="L83096"/>
    </row>
    <row r="83097" spans="9:12" ht="15" x14ac:dyDescent="0.25">
      <c r="I83097"/>
      <c r="J83097"/>
      <c r="K83097"/>
      <c r="L83097"/>
    </row>
    <row r="83098" spans="9:12" ht="15" x14ac:dyDescent="0.25">
      <c r="I83098"/>
      <c r="J83098"/>
      <c r="K83098"/>
      <c r="L83098"/>
    </row>
    <row r="83099" spans="9:12" ht="15" x14ac:dyDescent="0.25">
      <c r="I83099"/>
      <c r="J83099"/>
      <c r="K83099"/>
      <c r="L83099"/>
    </row>
    <row r="83100" spans="9:12" ht="15" x14ac:dyDescent="0.25">
      <c r="I83100"/>
      <c r="J83100"/>
      <c r="K83100"/>
      <c r="L83100"/>
    </row>
    <row r="83101" spans="9:12" ht="15" x14ac:dyDescent="0.25">
      <c r="I83101"/>
      <c r="J83101"/>
      <c r="K83101"/>
      <c r="L83101"/>
    </row>
    <row r="83102" spans="9:12" ht="15" x14ac:dyDescent="0.25">
      <c r="I83102"/>
      <c r="J83102"/>
      <c r="K83102"/>
      <c r="L83102"/>
    </row>
    <row r="83103" spans="9:12" ht="15" x14ac:dyDescent="0.25">
      <c r="I83103"/>
      <c r="J83103"/>
      <c r="K83103"/>
      <c r="L83103"/>
    </row>
    <row r="83104" spans="9:12" ht="15" x14ac:dyDescent="0.25">
      <c r="I83104"/>
      <c r="J83104"/>
      <c r="K83104"/>
      <c r="L83104"/>
    </row>
    <row r="83105" spans="9:12" ht="15" x14ac:dyDescent="0.25">
      <c r="I83105"/>
      <c r="J83105"/>
      <c r="K83105"/>
      <c r="L83105"/>
    </row>
    <row r="83106" spans="9:12" ht="15" x14ac:dyDescent="0.25">
      <c r="I83106"/>
      <c r="J83106"/>
      <c r="K83106"/>
      <c r="L83106"/>
    </row>
    <row r="83107" spans="9:12" ht="15" x14ac:dyDescent="0.25">
      <c r="I83107"/>
      <c r="J83107"/>
      <c r="K83107"/>
      <c r="L83107"/>
    </row>
    <row r="83108" spans="9:12" ht="15" x14ac:dyDescent="0.25">
      <c r="I83108"/>
      <c r="J83108"/>
      <c r="K83108"/>
      <c r="L83108"/>
    </row>
    <row r="83109" spans="9:12" ht="15" x14ac:dyDescent="0.25">
      <c r="I83109"/>
      <c r="J83109"/>
      <c r="K83109"/>
      <c r="L83109"/>
    </row>
    <row r="83110" spans="9:12" ht="15" x14ac:dyDescent="0.25">
      <c r="I83110"/>
      <c r="J83110"/>
      <c r="K83110"/>
      <c r="L83110"/>
    </row>
    <row r="83111" spans="9:12" ht="15" x14ac:dyDescent="0.25">
      <c r="I83111"/>
      <c r="J83111"/>
      <c r="K83111"/>
      <c r="L83111"/>
    </row>
    <row r="83112" spans="9:12" ht="15" x14ac:dyDescent="0.25">
      <c r="I83112"/>
      <c r="J83112"/>
      <c r="K83112"/>
      <c r="L83112"/>
    </row>
    <row r="83113" spans="9:12" ht="15" x14ac:dyDescent="0.25">
      <c r="I83113"/>
      <c r="J83113"/>
      <c r="K83113"/>
      <c r="L83113"/>
    </row>
    <row r="83114" spans="9:12" ht="15" x14ac:dyDescent="0.25">
      <c r="I83114"/>
      <c r="J83114"/>
      <c r="K83114"/>
      <c r="L83114"/>
    </row>
    <row r="83115" spans="9:12" ht="15" x14ac:dyDescent="0.25">
      <c r="I83115"/>
      <c r="J83115"/>
      <c r="K83115"/>
      <c r="L83115"/>
    </row>
    <row r="83116" spans="9:12" ht="15" x14ac:dyDescent="0.25">
      <c r="I83116"/>
      <c r="J83116"/>
      <c r="K83116"/>
      <c r="L83116"/>
    </row>
    <row r="83117" spans="9:12" ht="15" x14ac:dyDescent="0.25">
      <c r="I83117"/>
      <c r="J83117"/>
      <c r="K83117"/>
      <c r="L83117"/>
    </row>
    <row r="83118" spans="9:12" ht="15" x14ac:dyDescent="0.25">
      <c r="I83118"/>
      <c r="J83118"/>
      <c r="K83118"/>
      <c r="L83118"/>
    </row>
    <row r="83119" spans="9:12" ht="15" x14ac:dyDescent="0.25">
      <c r="I83119"/>
      <c r="J83119"/>
      <c r="K83119"/>
      <c r="L83119"/>
    </row>
    <row r="83120" spans="9:12" ht="15" x14ac:dyDescent="0.25">
      <c r="I83120"/>
      <c r="J83120"/>
      <c r="K83120"/>
      <c r="L83120"/>
    </row>
    <row r="83121" spans="9:12" ht="15" x14ac:dyDescent="0.25">
      <c r="I83121"/>
      <c r="J83121"/>
      <c r="K83121"/>
      <c r="L83121"/>
    </row>
    <row r="83122" spans="9:12" ht="15" x14ac:dyDescent="0.25">
      <c r="I83122"/>
      <c r="J83122"/>
      <c r="K83122"/>
      <c r="L83122"/>
    </row>
    <row r="83123" spans="9:12" ht="15" x14ac:dyDescent="0.25">
      <c r="I83123"/>
      <c r="J83123"/>
      <c r="K83123"/>
      <c r="L83123"/>
    </row>
    <row r="83124" spans="9:12" ht="15" x14ac:dyDescent="0.25">
      <c r="I83124"/>
      <c r="J83124"/>
      <c r="K83124"/>
      <c r="L83124"/>
    </row>
    <row r="83125" spans="9:12" ht="15" x14ac:dyDescent="0.25">
      <c r="I83125"/>
      <c r="J83125"/>
      <c r="K83125"/>
      <c r="L83125"/>
    </row>
    <row r="83126" spans="9:12" ht="15" x14ac:dyDescent="0.25">
      <c r="I83126"/>
      <c r="J83126"/>
      <c r="K83126"/>
      <c r="L83126"/>
    </row>
    <row r="83127" spans="9:12" ht="15" x14ac:dyDescent="0.25">
      <c r="I83127"/>
      <c r="J83127"/>
      <c r="K83127"/>
      <c r="L83127"/>
    </row>
    <row r="83128" spans="9:12" ht="15" x14ac:dyDescent="0.25">
      <c r="I83128"/>
      <c r="J83128"/>
      <c r="K83128"/>
      <c r="L83128"/>
    </row>
    <row r="83129" spans="9:12" ht="15" x14ac:dyDescent="0.25">
      <c r="I83129"/>
      <c r="J83129"/>
      <c r="K83129"/>
      <c r="L83129"/>
    </row>
    <row r="83130" spans="9:12" ht="15" x14ac:dyDescent="0.25">
      <c r="I83130"/>
      <c r="J83130"/>
      <c r="K83130"/>
      <c r="L83130"/>
    </row>
    <row r="83131" spans="9:12" ht="15" x14ac:dyDescent="0.25">
      <c r="I83131"/>
      <c r="J83131"/>
      <c r="K83131"/>
      <c r="L83131"/>
    </row>
    <row r="83132" spans="9:12" ht="15" x14ac:dyDescent="0.25">
      <c r="I83132"/>
      <c r="J83132"/>
      <c r="K83132"/>
      <c r="L83132"/>
    </row>
    <row r="83133" spans="9:12" ht="15" x14ac:dyDescent="0.25">
      <c r="I83133"/>
      <c r="J83133"/>
      <c r="K83133"/>
      <c r="L83133"/>
    </row>
    <row r="83134" spans="9:12" ht="15" x14ac:dyDescent="0.25">
      <c r="I83134"/>
      <c r="J83134"/>
      <c r="K83134"/>
      <c r="L83134"/>
    </row>
    <row r="83135" spans="9:12" ht="15" x14ac:dyDescent="0.25">
      <c r="I83135"/>
      <c r="J83135"/>
      <c r="K83135"/>
      <c r="L83135"/>
    </row>
    <row r="83136" spans="9:12" ht="15" x14ac:dyDescent="0.25">
      <c r="I83136"/>
      <c r="J83136"/>
      <c r="K83136"/>
      <c r="L83136"/>
    </row>
    <row r="83137" spans="9:12" ht="15" x14ac:dyDescent="0.25">
      <c r="I83137"/>
      <c r="J83137"/>
      <c r="K83137"/>
      <c r="L83137"/>
    </row>
    <row r="83138" spans="9:12" ht="15" x14ac:dyDescent="0.25">
      <c r="I83138"/>
      <c r="J83138"/>
      <c r="K83138"/>
      <c r="L83138"/>
    </row>
    <row r="83139" spans="9:12" ht="15" x14ac:dyDescent="0.25">
      <c r="I83139"/>
      <c r="J83139"/>
      <c r="K83139"/>
      <c r="L83139"/>
    </row>
    <row r="83140" spans="9:12" ht="15" x14ac:dyDescent="0.25">
      <c r="I83140"/>
      <c r="J83140"/>
      <c r="K83140"/>
      <c r="L83140"/>
    </row>
    <row r="83141" spans="9:12" ht="15" x14ac:dyDescent="0.25">
      <c r="I83141"/>
      <c r="J83141"/>
      <c r="K83141"/>
      <c r="L83141"/>
    </row>
    <row r="83142" spans="9:12" ht="15" x14ac:dyDescent="0.25">
      <c r="I83142"/>
      <c r="J83142"/>
      <c r="K83142"/>
      <c r="L83142"/>
    </row>
    <row r="83143" spans="9:12" ht="15" x14ac:dyDescent="0.25">
      <c r="I83143"/>
      <c r="J83143"/>
      <c r="K83143"/>
      <c r="L83143"/>
    </row>
    <row r="83144" spans="9:12" ht="15" x14ac:dyDescent="0.25">
      <c r="I83144"/>
      <c r="J83144"/>
      <c r="K83144"/>
      <c r="L83144"/>
    </row>
    <row r="83145" spans="9:12" ht="15" x14ac:dyDescent="0.25">
      <c r="I83145"/>
      <c r="J83145"/>
      <c r="K83145"/>
      <c r="L83145"/>
    </row>
    <row r="83146" spans="9:12" ht="15" x14ac:dyDescent="0.25">
      <c r="I83146"/>
      <c r="J83146"/>
      <c r="K83146"/>
      <c r="L83146"/>
    </row>
    <row r="83147" spans="9:12" ht="15" x14ac:dyDescent="0.25">
      <c r="I83147"/>
      <c r="J83147"/>
      <c r="K83147"/>
      <c r="L83147"/>
    </row>
    <row r="83148" spans="9:12" ht="15" x14ac:dyDescent="0.25">
      <c r="I83148"/>
      <c r="J83148"/>
      <c r="K83148"/>
      <c r="L83148"/>
    </row>
    <row r="83149" spans="9:12" ht="15" x14ac:dyDescent="0.25">
      <c r="I83149"/>
      <c r="J83149"/>
      <c r="K83149"/>
      <c r="L83149"/>
    </row>
    <row r="83150" spans="9:12" ht="15" x14ac:dyDescent="0.25">
      <c r="I83150"/>
      <c r="J83150"/>
      <c r="K83150"/>
      <c r="L83150"/>
    </row>
    <row r="83151" spans="9:12" ht="15" x14ac:dyDescent="0.25">
      <c r="I83151"/>
      <c r="J83151"/>
      <c r="K83151"/>
      <c r="L83151"/>
    </row>
    <row r="83152" spans="9:12" ht="15" x14ac:dyDescent="0.25">
      <c r="I83152"/>
      <c r="J83152"/>
      <c r="K83152"/>
      <c r="L83152"/>
    </row>
    <row r="83153" spans="9:12" ht="15" x14ac:dyDescent="0.25">
      <c r="I83153"/>
      <c r="J83153"/>
      <c r="K83153"/>
      <c r="L83153"/>
    </row>
    <row r="83154" spans="9:12" ht="15" x14ac:dyDescent="0.25">
      <c r="I83154"/>
      <c r="J83154"/>
      <c r="K83154"/>
      <c r="L83154"/>
    </row>
    <row r="83155" spans="9:12" ht="15" x14ac:dyDescent="0.25">
      <c r="I83155"/>
      <c r="J83155"/>
      <c r="K83155"/>
      <c r="L83155"/>
    </row>
    <row r="83156" spans="9:12" ht="15" x14ac:dyDescent="0.25">
      <c r="I83156"/>
      <c r="J83156"/>
      <c r="K83156"/>
      <c r="L83156"/>
    </row>
    <row r="83157" spans="9:12" ht="15" x14ac:dyDescent="0.25">
      <c r="I83157"/>
      <c r="J83157"/>
      <c r="K83157"/>
      <c r="L83157"/>
    </row>
    <row r="83158" spans="9:12" ht="15" x14ac:dyDescent="0.25">
      <c r="I83158"/>
      <c r="J83158"/>
      <c r="K83158"/>
      <c r="L83158"/>
    </row>
    <row r="83159" spans="9:12" ht="15" x14ac:dyDescent="0.25">
      <c r="I83159"/>
      <c r="J83159"/>
      <c r="K83159"/>
      <c r="L83159"/>
    </row>
    <row r="83160" spans="9:12" ht="15" x14ac:dyDescent="0.25">
      <c r="I83160"/>
      <c r="J83160"/>
      <c r="K83160"/>
      <c r="L83160"/>
    </row>
    <row r="83161" spans="9:12" ht="15" x14ac:dyDescent="0.25">
      <c r="I83161"/>
      <c r="J83161"/>
      <c r="K83161"/>
      <c r="L83161"/>
    </row>
    <row r="83162" spans="9:12" ht="15" x14ac:dyDescent="0.25">
      <c r="I83162"/>
      <c r="J83162"/>
      <c r="K83162"/>
      <c r="L83162"/>
    </row>
    <row r="83163" spans="9:12" ht="15" x14ac:dyDescent="0.25">
      <c r="I83163"/>
      <c r="J83163"/>
      <c r="K83163"/>
      <c r="L83163"/>
    </row>
    <row r="83164" spans="9:12" ht="15" x14ac:dyDescent="0.25">
      <c r="I83164"/>
      <c r="J83164"/>
      <c r="K83164"/>
      <c r="L83164"/>
    </row>
    <row r="83165" spans="9:12" ht="15" x14ac:dyDescent="0.25">
      <c r="I83165"/>
      <c r="J83165"/>
      <c r="K83165"/>
      <c r="L83165"/>
    </row>
    <row r="83166" spans="9:12" ht="15" x14ac:dyDescent="0.25">
      <c r="I83166"/>
      <c r="J83166"/>
      <c r="K83166"/>
      <c r="L83166"/>
    </row>
    <row r="83167" spans="9:12" ht="15" x14ac:dyDescent="0.25">
      <c r="I83167"/>
      <c r="J83167"/>
      <c r="K83167"/>
      <c r="L83167"/>
    </row>
    <row r="83168" spans="9:12" ht="15" x14ac:dyDescent="0.25">
      <c r="I83168"/>
      <c r="J83168"/>
      <c r="K83168"/>
      <c r="L83168"/>
    </row>
    <row r="83169" spans="9:12" ht="15" x14ac:dyDescent="0.25">
      <c r="I83169"/>
      <c r="J83169"/>
      <c r="K83169"/>
      <c r="L83169"/>
    </row>
    <row r="83170" spans="9:12" ht="15" x14ac:dyDescent="0.25">
      <c r="I83170"/>
      <c r="J83170"/>
      <c r="K83170"/>
      <c r="L83170"/>
    </row>
    <row r="83171" spans="9:12" ht="15" x14ac:dyDescent="0.25">
      <c r="I83171"/>
      <c r="J83171"/>
      <c r="K83171"/>
      <c r="L83171"/>
    </row>
    <row r="83172" spans="9:12" ht="15" x14ac:dyDescent="0.25">
      <c r="I83172"/>
      <c r="J83172"/>
      <c r="K83172"/>
      <c r="L83172"/>
    </row>
    <row r="83173" spans="9:12" ht="15" x14ac:dyDescent="0.25">
      <c r="I83173"/>
      <c r="J83173"/>
      <c r="K83173"/>
      <c r="L83173"/>
    </row>
    <row r="83174" spans="9:12" ht="15" x14ac:dyDescent="0.25">
      <c r="I83174"/>
      <c r="J83174"/>
      <c r="K83174"/>
      <c r="L83174"/>
    </row>
    <row r="83175" spans="9:12" ht="15" x14ac:dyDescent="0.25">
      <c r="I83175"/>
      <c r="J83175"/>
      <c r="K83175"/>
      <c r="L83175"/>
    </row>
    <row r="83176" spans="9:12" ht="15" x14ac:dyDescent="0.25">
      <c r="I83176"/>
      <c r="J83176"/>
      <c r="K83176"/>
      <c r="L83176"/>
    </row>
    <row r="83177" spans="9:12" ht="15" x14ac:dyDescent="0.25">
      <c r="I83177"/>
      <c r="J83177"/>
      <c r="K83177"/>
      <c r="L83177"/>
    </row>
    <row r="83178" spans="9:12" ht="15" x14ac:dyDescent="0.25">
      <c r="I83178"/>
      <c r="J83178"/>
      <c r="K83178"/>
      <c r="L83178"/>
    </row>
    <row r="83179" spans="9:12" ht="15" x14ac:dyDescent="0.25">
      <c r="I83179"/>
      <c r="J83179"/>
      <c r="K83179"/>
      <c r="L83179"/>
    </row>
    <row r="83180" spans="9:12" ht="15" x14ac:dyDescent="0.25">
      <c r="I83180"/>
      <c r="J83180"/>
      <c r="K83180"/>
      <c r="L83180"/>
    </row>
    <row r="83181" spans="9:12" ht="15" x14ac:dyDescent="0.25">
      <c r="I83181"/>
      <c r="J83181"/>
      <c r="K83181"/>
      <c r="L83181"/>
    </row>
    <row r="83182" spans="9:12" ht="15" x14ac:dyDescent="0.25">
      <c r="I83182"/>
      <c r="J83182"/>
      <c r="K83182"/>
      <c r="L83182"/>
    </row>
    <row r="83183" spans="9:12" ht="15" x14ac:dyDescent="0.25">
      <c r="I83183"/>
      <c r="J83183"/>
      <c r="K83183"/>
      <c r="L83183"/>
    </row>
    <row r="83184" spans="9:12" ht="15" x14ac:dyDescent="0.25">
      <c r="I83184"/>
      <c r="J83184"/>
      <c r="K83184"/>
      <c r="L83184"/>
    </row>
    <row r="83185" spans="9:12" ht="15" x14ac:dyDescent="0.25">
      <c r="I83185"/>
      <c r="J83185"/>
      <c r="K83185"/>
      <c r="L83185"/>
    </row>
    <row r="83186" spans="9:12" ht="15" x14ac:dyDescent="0.25">
      <c r="I83186"/>
      <c r="J83186"/>
      <c r="K83186"/>
      <c r="L83186"/>
    </row>
    <row r="83187" spans="9:12" ht="15" x14ac:dyDescent="0.25">
      <c r="I83187"/>
      <c r="J83187"/>
      <c r="K83187"/>
      <c r="L83187"/>
    </row>
    <row r="83188" spans="9:12" ht="15" x14ac:dyDescent="0.25">
      <c r="I83188"/>
      <c r="J83188"/>
      <c r="K83188"/>
      <c r="L83188"/>
    </row>
    <row r="83189" spans="9:12" ht="15" x14ac:dyDescent="0.25">
      <c r="I83189"/>
      <c r="J83189"/>
      <c r="K83189"/>
      <c r="L83189"/>
    </row>
    <row r="83190" spans="9:12" ht="15" x14ac:dyDescent="0.25">
      <c r="I83190"/>
      <c r="J83190"/>
      <c r="K83190"/>
      <c r="L83190"/>
    </row>
    <row r="83191" spans="9:12" ht="15" x14ac:dyDescent="0.25">
      <c r="I83191"/>
      <c r="J83191"/>
      <c r="K83191"/>
      <c r="L83191"/>
    </row>
    <row r="83192" spans="9:12" ht="15" x14ac:dyDescent="0.25">
      <c r="I83192"/>
      <c r="J83192"/>
      <c r="K83192"/>
      <c r="L83192"/>
    </row>
    <row r="83193" spans="9:12" ht="15" x14ac:dyDescent="0.25">
      <c r="I83193"/>
      <c r="J83193"/>
      <c r="K83193"/>
      <c r="L83193"/>
    </row>
    <row r="83194" spans="9:12" ht="15" x14ac:dyDescent="0.25">
      <c r="I83194"/>
      <c r="J83194"/>
      <c r="K83194"/>
      <c r="L83194"/>
    </row>
    <row r="83195" spans="9:12" ht="15" x14ac:dyDescent="0.25">
      <c r="I83195"/>
      <c r="J83195"/>
      <c r="K83195"/>
      <c r="L83195"/>
    </row>
    <row r="83196" spans="9:12" ht="15" x14ac:dyDescent="0.25">
      <c r="I83196"/>
      <c r="J83196"/>
      <c r="K83196"/>
      <c r="L83196"/>
    </row>
    <row r="83197" spans="9:12" ht="15" x14ac:dyDescent="0.25">
      <c r="I83197"/>
      <c r="J83197"/>
      <c r="K83197"/>
      <c r="L83197"/>
    </row>
    <row r="83198" spans="9:12" ht="15" x14ac:dyDescent="0.25">
      <c r="I83198"/>
      <c r="J83198"/>
      <c r="K83198"/>
      <c r="L83198"/>
    </row>
    <row r="83199" spans="9:12" ht="15" x14ac:dyDescent="0.25">
      <c r="I83199"/>
      <c r="J83199"/>
      <c r="K83199"/>
      <c r="L83199"/>
    </row>
    <row r="83200" spans="9:12" ht="15" x14ac:dyDescent="0.25">
      <c r="I83200"/>
      <c r="J83200"/>
      <c r="K83200"/>
      <c r="L83200"/>
    </row>
    <row r="83201" spans="9:12" ht="15" x14ac:dyDescent="0.25">
      <c r="I83201"/>
      <c r="J83201"/>
      <c r="K83201"/>
      <c r="L83201"/>
    </row>
    <row r="83202" spans="9:12" ht="15" x14ac:dyDescent="0.25">
      <c r="I83202"/>
      <c r="J83202"/>
      <c r="K83202"/>
      <c r="L83202"/>
    </row>
    <row r="83203" spans="9:12" ht="15" x14ac:dyDescent="0.25">
      <c r="I83203"/>
      <c r="J83203"/>
      <c r="K83203"/>
      <c r="L83203"/>
    </row>
    <row r="83204" spans="9:12" ht="15" x14ac:dyDescent="0.25">
      <c r="I83204"/>
      <c r="J83204"/>
      <c r="K83204"/>
      <c r="L83204"/>
    </row>
    <row r="83205" spans="9:12" ht="15" x14ac:dyDescent="0.25">
      <c r="I83205"/>
      <c r="J83205"/>
      <c r="K83205"/>
      <c r="L83205"/>
    </row>
    <row r="83206" spans="9:12" ht="15" x14ac:dyDescent="0.25">
      <c r="I83206"/>
      <c r="J83206"/>
      <c r="K83206"/>
      <c r="L83206"/>
    </row>
    <row r="83207" spans="9:12" ht="15" x14ac:dyDescent="0.25">
      <c r="I83207"/>
      <c r="J83207"/>
      <c r="K83207"/>
      <c r="L83207"/>
    </row>
    <row r="83208" spans="9:12" ht="15" x14ac:dyDescent="0.25">
      <c r="I83208"/>
      <c r="J83208"/>
      <c r="K83208"/>
      <c r="L83208"/>
    </row>
    <row r="83209" spans="9:12" ht="15" x14ac:dyDescent="0.25">
      <c r="I83209"/>
      <c r="J83209"/>
      <c r="K83209"/>
      <c r="L83209"/>
    </row>
    <row r="83210" spans="9:12" ht="15" x14ac:dyDescent="0.25">
      <c r="I83210"/>
      <c r="J83210"/>
      <c r="K83210"/>
      <c r="L83210"/>
    </row>
    <row r="83211" spans="9:12" ht="15" x14ac:dyDescent="0.25">
      <c r="I83211"/>
      <c r="J83211"/>
      <c r="K83211"/>
      <c r="L83211"/>
    </row>
    <row r="83212" spans="9:12" ht="15" x14ac:dyDescent="0.25">
      <c r="I83212"/>
      <c r="J83212"/>
      <c r="K83212"/>
      <c r="L83212"/>
    </row>
    <row r="83213" spans="9:12" ht="15" x14ac:dyDescent="0.25">
      <c r="I83213"/>
      <c r="J83213"/>
      <c r="K83213"/>
      <c r="L83213"/>
    </row>
    <row r="83214" spans="9:12" ht="15" x14ac:dyDescent="0.25">
      <c r="I83214"/>
      <c r="J83214"/>
      <c r="K83214"/>
      <c r="L83214"/>
    </row>
    <row r="83215" spans="9:12" ht="15" x14ac:dyDescent="0.25">
      <c r="I83215"/>
      <c r="J83215"/>
      <c r="K83215"/>
      <c r="L83215"/>
    </row>
    <row r="83216" spans="9:12" ht="15" x14ac:dyDescent="0.25">
      <c r="I83216"/>
      <c r="J83216"/>
      <c r="K83216"/>
      <c r="L83216"/>
    </row>
    <row r="83217" spans="9:12" ht="15" x14ac:dyDescent="0.25">
      <c r="I83217"/>
      <c r="J83217"/>
      <c r="K83217"/>
      <c r="L83217"/>
    </row>
    <row r="83218" spans="9:12" ht="15" x14ac:dyDescent="0.25">
      <c r="I83218"/>
      <c r="J83218"/>
      <c r="K83218"/>
      <c r="L83218"/>
    </row>
    <row r="83219" spans="9:12" ht="15" x14ac:dyDescent="0.25">
      <c r="I83219"/>
      <c r="J83219"/>
      <c r="K83219"/>
      <c r="L83219"/>
    </row>
    <row r="83220" spans="9:12" ht="15" x14ac:dyDescent="0.25">
      <c r="I83220"/>
      <c r="J83220"/>
      <c r="K83220"/>
      <c r="L83220"/>
    </row>
    <row r="83221" spans="9:12" ht="15" x14ac:dyDescent="0.25">
      <c r="I83221"/>
      <c r="J83221"/>
      <c r="K83221"/>
      <c r="L83221"/>
    </row>
    <row r="83222" spans="9:12" ht="15" x14ac:dyDescent="0.25">
      <c r="I83222"/>
      <c r="J83222"/>
      <c r="K83222"/>
      <c r="L83222"/>
    </row>
    <row r="83223" spans="9:12" ht="15" x14ac:dyDescent="0.25">
      <c r="I83223"/>
      <c r="J83223"/>
      <c r="K83223"/>
      <c r="L83223"/>
    </row>
    <row r="83224" spans="9:12" ht="15" x14ac:dyDescent="0.25">
      <c r="I83224"/>
      <c r="J83224"/>
      <c r="K83224"/>
      <c r="L83224"/>
    </row>
    <row r="83225" spans="9:12" ht="15" x14ac:dyDescent="0.25">
      <c r="I83225"/>
      <c r="J83225"/>
      <c r="K83225"/>
      <c r="L83225"/>
    </row>
    <row r="83226" spans="9:12" ht="15" x14ac:dyDescent="0.25">
      <c r="I83226"/>
      <c r="J83226"/>
      <c r="K83226"/>
      <c r="L83226"/>
    </row>
    <row r="83227" spans="9:12" ht="15" x14ac:dyDescent="0.25">
      <c r="I83227"/>
      <c r="J83227"/>
      <c r="K83227"/>
      <c r="L83227"/>
    </row>
    <row r="83228" spans="9:12" ht="15" x14ac:dyDescent="0.25">
      <c r="I83228"/>
      <c r="J83228"/>
      <c r="K83228"/>
      <c r="L83228"/>
    </row>
    <row r="83229" spans="9:12" ht="15" x14ac:dyDescent="0.25">
      <c r="I83229"/>
      <c r="J83229"/>
      <c r="K83229"/>
      <c r="L83229"/>
    </row>
    <row r="83230" spans="9:12" ht="15" x14ac:dyDescent="0.25">
      <c r="I83230"/>
      <c r="J83230"/>
      <c r="K83230"/>
      <c r="L83230"/>
    </row>
    <row r="83231" spans="9:12" ht="15" x14ac:dyDescent="0.25">
      <c r="I83231"/>
      <c r="J83231"/>
      <c r="K83231"/>
      <c r="L83231"/>
    </row>
    <row r="83232" spans="9:12" ht="15" x14ac:dyDescent="0.25">
      <c r="I83232"/>
      <c r="J83232"/>
      <c r="K83232"/>
      <c r="L83232"/>
    </row>
    <row r="83233" spans="9:12" ht="15" x14ac:dyDescent="0.25">
      <c r="I83233"/>
      <c r="J83233"/>
      <c r="K83233"/>
      <c r="L83233"/>
    </row>
    <row r="83234" spans="9:12" ht="15" x14ac:dyDescent="0.25">
      <c r="I83234"/>
      <c r="J83234"/>
      <c r="K83234"/>
      <c r="L83234"/>
    </row>
    <row r="83235" spans="9:12" ht="15" x14ac:dyDescent="0.25">
      <c r="I83235"/>
      <c r="J83235"/>
      <c r="K83235"/>
      <c r="L83235"/>
    </row>
    <row r="83236" spans="9:12" ht="15" x14ac:dyDescent="0.25">
      <c r="I83236"/>
      <c r="J83236"/>
      <c r="K83236"/>
      <c r="L83236"/>
    </row>
    <row r="83237" spans="9:12" ht="15" x14ac:dyDescent="0.25">
      <c r="I83237"/>
      <c r="J83237"/>
      <c r="K83237"/>
      <c r="L83237"/>
    </row>
    <row r="83238" spans="9:12" ht="15" x14ac:dyDescent="0.25">
      <c r="I83238"/>
      <c r="J83238"/>
      <c r="K83238"/>
      <c r="L83238"/>
    </row>
    <row r="83239" spans="9:12" ht="15" x14ac:dyDescent="0.25">
      <c r="I83239"/>
      <c r="J83239"/>
      <c r="K83239"/>
      <c r="L83239"/>
    </row>
    <row r="83240" spans="9:12" ht="15" x14ac:dyDescent="0.25">
      <c r="I83240"/>
      <c r="J83240"/>
      <c r="K83240"/>
      <c r="L83240"/>
    </row>
    <row r="83241" spans="9:12" ht="15" x14ac:dyDescent="0.25">
      <c r="I83241"/>
      <c r="J83241"/>
      <c r="K83241"/>
      <c r="L83241"/>
    </row>
    <row r="83242" spans="9:12" ht="15" x14ac:dyDescent="0.25">
      <c r="I83242"/>
      <c r="J83242"/>
      <c r="K83242"/>
      <c r="L83242"/>
    </row>
    <row r="83243" spans="9:12" ht="15" x14ac:dyDescent="0.25">
      <c r="I83243"/>
      <c r="J83243"/>
      <c r="K83243"/>
      <c r="L83243"/>
    </row>
    <row r="83244" spans="9:12" ht="15" x14ac:dyDescent="0.25">
      <c r="I83244"/>
      <c r="J83244"/>
      <c r="K83244"/>
      <c r="L83244"/>
    </row>
    <row r="83245" spans="9:12" ht="15" x14ac:dyDescent="0.25">
      <c r="I83245"/>
      <c r="J83245"/>
      <c r="K83245"/>
      <c r="L83245"/>
    </row>
    <row r="83246" spans="9:12" ht="15" x14ac:dyDescent="0.25">
      <c r="I83246"/>
      <c r="J83246"/>
      <c r="K83246"/>
      <c r="L83246"/>
    </row>
    <row r="83247" spans="9:12" ht="15" x14ac:dyDescent="0.25">
      <c r="I83247"/>
      <c r="J83247"/>
      <c r="K83247"/>
      <c r="L83247"/>
    </row>
    <row r="83248" spans="9:12" ht="15" x14ac:dyDescent="0.25">
      <c r="I83248"/>
      <c r="J83248"/>
      <c r="K83248"/>
      <c r="L83248"/>
    </row>
    <row r="83249" spans="9:12" ht="15" x14ac:dyDescent="0.25">
      <c r="I83249"/>
      <c r="J83249"/>
      <c r="K83249"/>
      <c r="L83249"/>
    </row>
    <row r="83250" spans="9:12" ht="15" x14ac:dyDescent="0.25">
      <c r="I83250"/>
      <c r="J83250"/>
      <c r="K83250"/>
      <c r="L83250"/>
    </row>
    <row r="83251" spans="9:12" ht="15" x14ac:dyDescent="0.25">
      <c r="I83251"/>
      <c r="J83251"/>
      <c r="K83251"/>
      <c r="L83251"/>
    </row>
    <row r="83252" spans="9:12" ht="15" x14ac:dyDescent="0.25">
      <c r="I83252"/>
      <c r="J83252"/>
      <c r="K83252"/>
      <c r="L83252"/>
    </row>
    <row r="83253" spans="9:12" ht="15" x14ac:dyDescent="0.25">
      <c r="I83253"/>
      <c r="J83253"/>
      <c r="K83253"/>
      <c r="L83253"/>
    </row>
    <row r="83254" spans="9:12" ht="15" x14ac:dyDescent="0.25">
      <c r="I83254"/>
      <c r="J83254"/>
      <c r="K83254"/>
      <c r="L83254"/>
    </row>
    <row r="83255" spans="9:12" ht="15" x14ac:dyDescent="0.25">
      <c r="I83255"/>
      <c r="J83255"/>
      <c r="K83255"/>
      <c r="L83255"/>
    </row>
    <row r="83256" spans="9:12" ht="15" x14ac:dyDescent="0.25">
      <c r="I83256"/>
      <c r="J83256"/>
      <c r="K83256"/>
      <c r="L83256"/>
    </row>
    <row r="83257" spans="9:12" ht="15" x14ac:dyDescent="0.25">
      <c r="I83257"/>
      <c r="J83257"/>
      <c r="K83257"/>
      <c r="L83257"/>
    </row>
    <row r="83258" spans="9:12" ht="15" x14ac:dyDescent="0.25">
      <c r="I83258"/>
      <c r="J83258"/>
      <c r="K83258"/>
      <c r="L83258"/>
    </row>
    <row r="83259" spans="9:12" ht="15" x14ac:dyDescent="0.25">
      <c r="I83259"/>
      <c r="J83259"/>
      <c r="K83259"/>
      <c r="L83259"/>
    </row>
    <row r="83260" spans="9:12" ht="15" x14ac:dyDescent="0.25">
      <c r="I83260"/>
      <c r="J83260"/>
      <c r="K83260"/>
      <c r="L83260"/>
    </row>
    <row r="83261" spans="9:12" ht="15" x14ac:dyDescent="0.25">
      <c r="I83261"/>
      <c r="J83261"/>
      <c r="K83261"/>
      <c r="L83261"/>
    </row>
    <row r="83262" spans="9:12" ht="15" x14ac:dyDescent="0.25">
      <c r="I83262"/>
      <c r="J83262"/>
      <c r="K83262"/>
      <c r="L83262"/>
    </row>
    <row r="83263" spans="9:12" ht="15" x14ac:dyDescent="0.25">
      <c r="I83263"/>
      <c r="J83263"/>
      <c r="K83263"/>
      <c r="L83263"/>
    </row>
    <row r="83264" spans="9:12" ht="15" x14ac:dyDescent="0.25">
      <c r="I83264"/>
      <c r="J83264"/>
      <c r="K83264"/>
      <c r="L83264"/>
    </row>
    <row r="83265" spans="9:12" ht="15" x14ac:dyDescent="0.25">
      <c r="I83265"/>
      <c r="J83265"/>
      <c r="K83265"/>
      <c r="L83265"/>
    </row>
    <row r="83266" spans="9:12" ht="15" x14ac:dyDescent="0.25">
      <c r="I83266"/>
      <c r="J83266"/>
      <c r="K83266"/>
      <c r="L83266"/>
    </row>
    <row r="83267" spans="9:12" ht="15" x14ac:dyDescent="0.25">
      <c r="I83267"/>
      <c r="J83267"/>
      <c r="K83267"/>
      <c r="L83267"/>
    </row>
    <row r="83268" spans="9:12" ht="15" x14ac:dyDescent="0.25">
      <c r="I83268"/>
      <c r="J83268"/>
      <c r="K83268"/>
      <c r="L83268"/>
    </row>
    <row r="83269" spans="9:12" ht="15" x14ac:dyDescent="0.25">
      <c r="I83269"/>
      <c r="J83269"/>
      <c r="K83269"/>
      <c r="L83269"/>
    </row>
    <row r="83270" spans="9:12" ht="15" x14ac:dyDescent="0.25">
      <c r="I83270"/>
      <c r="J83270"/>
      <c r="K83270"/>
      <c r="L83270"/>
    </row>
    <row r="83271" spans="9:12" ht="15" x14ac:dyDescent="0.25">
      <c r="I83271"/>
      <c r="J83271"/>
      <c r="K83271"/>
      <c r="L83271"/>
    </row>
    <row r="83272" spans="9:12" ht="15" x14ac:dyDescent="0.25">
      <c r="I83272"/>
      <c r="J83272"/>
      <c r="K83272"/>
      <c r="L83272"/>
    </row>
    <row r="83273" spans="9:12" ht="15" x14ac:dyDescent="0.25">
      <c r="I83273"/>
      <c r="J83273"/>
      <c r="K83273"/>
      <c r="L83273"/>
    </row>
    <row r="83274" spans="9:12" ht="15" x14ac:dyDescent="0.25">
      <c r="I83274"/>
      <c r="J83274"/>
      <c r="K83274"/>
      <c r="L83274"/>
    </row>
    <row r="83275" spans="9:12" ht="15" x14ac:dyDescent="0.25">
      <c r="I83275"/>
      <c r="J83275"/>
      <c r="K83275"/>
      <c r="L83275"/>
    </row>
    <row r="83276" spans="9:12" ht="15" x14ac:dyDescent="0.25">
      <c r="I83276"/>
      <c r="J83276"/>
      <c r="K83276"/>
      <c r="L83276"/>
    </row>
    <row r="83277" spans="9:12" ht="15" x14ac:dyDescent="0.25">
      <c r="I83277"/>
      <c r="J83277"/>
      <c r="K83277"/>
      <c r="L83277"/>
    </row>
    <row r="83278" spans="9:12" ht="15" x14ac:dyDescent="0.25">
      <c r="I83278"/>
      <c r="J83278"/>
      <c r="K83278"/>
      <c r="L83278"/>
    </row>
    <row r="83279" spans="9:12" ht="15" x14ac:dyDescent="0.25">
      <c r="I83279"/>
      <c r="J83279"/>
      <c r="K83279"/>
      <c r="L83279"/>
    </row>
    <row r="83280" spans="9:12" ht="15" x14ac:dyDescent="0.25">
      <c r="I83280"/>
      <c r="J83280"/>
      <c r="K83280"/>
      <c r="L83280"/>
    </row>
    <row r="83281" spans="9:12" ht="15" x14ac:dyDescent="0.25">
      <c r="I83281"/>
      <c r="J83281"/>
      <c r="K83281"/>
      <c r="L83281"/>
    </row>
    <row r="83282" spans="9:12" ht="15" x14ac:dyDescent="0.25">
      <c r="I83282"/>
      <c r="J83282"/>
      <c r="K83282"/>
      <c r="L83282"/>
    </row>
    <row r="83283" spans="9:12" ht="15" x14ac:dyDescent="0.25">
      <c r="I83283"/>
      <c r="J83283"/>
      <c r="K83283"/>
      <c r="L83283"/>
    </row>
    <row r="83284" spans="9:12" ht="15" x14ac:dyDescent="0.25">
      <c r="I83284"/>
      <c r="J83284"/>
      <c r="K83284"/>
      <c r="L83284"/>
    </row>
    <row r="83285" spans="9:12" ht="15" x14ac:dyDescent="0.25">
      <c r="I83285"/>
      <c r="J83285"/>
      <c r="K83285"/>
      <c r="L83285"/>
    </row>
    <row r="83286" spans="9:12" ht="15" x14ac:dyDescent="0.25">
      <c r="I83286"/>
      <c r="J83286"/>
      <c r="K83286"/>
      <c r="L83286"/>
    </row>
    <row r="83287" spans="9:12" ht="15" x14ac:dyDescent="0.25">
      <c r="I83287"/>
      <c r="J83287"/>
      <c r="K83287"/>
      <c r="L83287"/>
    </row>
    <row r="83288" spans="9:12" ht="15" x14ac:dyDescent="0.25">
      <c r="I83288"/>
      <c r="J83288"/>
      <c r="K83288"/>
      <c r="L83288"/>
    </row>
    <row r="83289" spans="9:12" ht="15" x14ac:dyDescent="0.25">
      <c r="I83289"/>
      <c r="J83289"/>
      <c r="K83289"/>
      <c r="L83289"/>
    </row>
    <row r="83290" spans="9:12" ht="15" x14ac:dyDescent="0.25">
      <c r="I83290"/>
      <c r="J83290"/>
      <c r="K83290"/>
      <c r="L83290"/>
    </row>
    <row r="83291" spans="9:12" ht="15" x14ac:dyDescent="0.25">
      <c r="I83291"/>
      <c r="J83291"/>
      <c r="K83291"/>
      <c r="L83291"/>
    </row>
    <row r="83292" spans="9:12" ht="15" x14ac:dyDescent="0.25">
      <c r="I83292"/>
      <c r="J83292"/>
      <c r="K83292"/>
      <c r="L83292"/>
    </row>
    <row r="83293" spans="9:12" ht="15" x14ac:dyDescent="0.25">
      <c r="I83293"/>
      <c r="J83293"/>
      <c r="K83293"/>
      <c r="L83293"/>
    </row>
    <row r="83294" spans="9:12" ht="15" x14ac:dyDescent="0.25">
      <c r="I83294"/>
      <c r="J83294"/>
      <c r="K83294"/>
      <c r="L83294"/>
    </row>
    <row r="83295" spans="9:12" ht="15" x14ac:dyDescent="0.25">
      <c r="I83295"/>
      <c r="J83295"/>
      <c r="K83295"/>
      <c r="L83295"/>
    </row>
    <row r="83296" spans="9:12" ht="15" x14ac:dyDescent="0.25">
      <c r="I83296"/>
      <c r="J83296"/>
      <c r="K83296"/>
      <c r="L83296"/>
    </row>
    <row r="83297" spans="9:12" ht="15" x14ac:dyDescent="0.25">
      <c r="I83297"/>
      <c r="J83297"/>
      <c r="K83297"/>
      <c r="L83297"/>
    </row>
    <row r="83298" spans="9:12" ht="15" x14ac:dyDescent="0.25">
      <c r="I83298"/>
      <c r="J83298"/>
      <c r="K83298"/>
      <c r="L83298"/>
    </row>
    <row r="83299" spans="9:12" ht="15" x14ac:dyDescent="0.25">
      <c r="I83299"/>
      <c r="J83299"/>
      <c r="K83299"/>
      <c r="L83299"/>
    </row>
    <row r="83300" spans="9:12" ht="15" x14ac:dyDescent="0.25">
      <c r="I83300"/>
      <c r="J83300"/>
      <c r="K83300"/>
      <c r="L83300"/>
    </row>
    <row r="83301" spans="9:12" ht="15" x14ac:dyDescent="0.25">
      <c r="I83301"/>
      <c r="J83301"/>
      <c r="K83301"/>
      <c r="L83301"/>
    </row>
    <row r="83302" spans="9:12" ht="15" x14ac:dyDescent="0.25">
      <c r="I83302"/>
      <c r="J83302"/>
      <c r="K83302"/>
      <c r="L83302"/>
    </row>
    <row r="83303" spans="9:12" ht="15" x14ac:dyDescent="0.25">
      <c r="I83303"/>
      <c r="J83303"/>
      <c r="K83303"/>
      <c r="L83303"/>
    </row>
    <row r="83304" spans="9:12" ht="15" x14ac:dyDescent="0.25">
      <c r="I83304"/>
      <c r="J83304"/>
      <c r="K83304"/>
      <c r="L83304"/>
    </row>
    <row r="83305" spans="9:12" ht="15" x14ac:dyDescent="0.25">
      <c r="I83305"/>
      <c r="J83305"/>
      <c r="K83305"/>
      <c r="L83305"/>
    </row>
    <row r="83306" spans="9:12" ht="15" x14ac:dyDescent="0.25">
      <c r="I83306"/>
      <c r="J83306"/>
      <c r="K83306"/>
      <c r="L83306"/>
    </row>
    <row r="83307" spans="9:12" ht="15" x14ac:dyDescent="0.25">
      <c r="I83307"/>
      <c r="J83307"/>
      <c r="K83307"/>
      <c r="L83307"/>
    </row>
    <row r="83308" spans="9:12" ht="15" x14ac:dyDescent="0.25">
      <c r="I83308"/>
      <c r="J83308"/>
      <c r="K83308"/>
      <c r="L83308"/>
    </row>
    <row r="83309" spans="9:12" ht="15" x14ac:dyDescent="0.25">
      <c r="I83309"/>
      <c r="J83309"/>
      <c r="K83309"/>
      <c r="L83309"/>
    </row>
    <row r="83310" spans="9:12" ht="15" x14ac:dyDescent="0.25">
      <c r="I83310"/>
      <c r="J83310"/>
      <c r="K83310"/>
      <c r="L83310"/>
    </row>
    <row r="83311" spans="9:12" ht="15" x14ac:dyDescent="0.25">
      <c r="I83311"/>
      <c r="J83311"/>
      <c r="K83311"/>
      <c r="L83311"/>
    </row>
    <row r="83312" spans="9:12" ht="15" x14ac:dyDescent="0.25">
      <c r="I83312"/>
      <c r="J83312"/>
      <c r="K83312"/>
      <c r="L83312"/>
    </row>
    <row r="83313" spans="9:12" ht="15" x14ac:dyDescent="0.25">
      <c r="I83313"/>
      <c r="J83313"/>
      <c r="K83313"/>
      <c r="L83313"/>
    </row>
    <row r="83314" spans="9:12" ht="15" x14ac:dyDescent="0.25">
      <c r="I83314"/>
      <c r="J83314"/>
      <c r="K83314"/>
      <c r="L83314"/>
    </row>
    <row r="83315" spans="9:12" ht="15" x14ac:dyDescent="0.25">
      <c r="I83315"/>
      <c r="J83315"/>
      <c r="K83315"/>
      <c r="L83315"/>
    </row>
    <row r="83316" spans="9:12" ht="15" x14ac:dyDescent="0.25">
      <c r="I83316"/>
      <c r="J83316"/>
      <c r="K83316"/>
      <c r="L83316"/>
    </row>
    <row r="83317" spans="9:12" ht="15" x14ac:dyDescent="0.25">
      <c r="I83317"/>
      <c r="J83317"/>
      <c r="K83317"/>
      <c r="L83317"/>
    </row>
    <row r="83318" spans="9:12" ht="15" x14ac:dyDescent="0.25">
      <c r="I83318"/>
      <c r="J83318"/>
      <c r="K83318"/>
      <c r="L83318"/>
    </row>
    <row r="83319" spans="9:12" ht="15" x14ac:dyDescent="0.25">
      <c r="I83319"/>
      <c r="J83319"/>
      <c r="K83319"/>
      <c r="L83319"/>
    </row>
    <row r="83320" spans="9:12" ht="15" x14ac:dyDescent="0.25">
      <c r="I83320"/>
      <c r="J83320"/>
      <c r="K83320"/>
      <c r="L83320"/>
    </row>
    <row r="83321" spans="9:12" ht="15" x14ac:dyDescent="0.25">
      <c r="I83321"/>
      <c r="J83321"/>
      <c r="K83321"/>
      <c r="L83321"/>
    </row>
    <row r="83322" spans="9:12" ht="15" x14ac:dyDescent="0.25">
      <c r="I83322"/>
      <c r="J83322"/>
      <c r="K83322"/>
      <c r="L83322"/>
    </row>
    <row r="83323" spans="9:12" ht="15" x14ac:dyDescent="0.25">
      <c r="I83323"/>
      <c r="J83323"/>
      <c r="K83323"/>
      <c r="L83323"/>
    </row>
    <row r="83324" spans="9:12" ht="15" x14ac:dyDescent="0.25">
      <c r="I83324"/>
      <c r="J83324"/>
      <c r="K83324"/>
      <c r="L83324"/>
    </row>
    <row r="83325" spans="9:12" ht="15" x14ac:dyDescent="0.25">
      <c r="I83325"/>
      <c r="J83325"/>
      <c r="K83325"/>
      <c r="L83325"/>
    </row>
    <row r="83326" spans="9:12" ht="15" x14ac:dyDescent="0.25">
      <c r="I83326"/>
      <c r="J83326"/>
      <c r="K83326"/>
      <c r="L83326"/>
    </row>
    <row r="83327" spans="9:12" ht="15" x14ac:dyDescent="0.25">
      <c r="I83327"/>
      <c r="J83327"/>
      <c r="K83327"/>
      <c r="L83327"/>
    </row>
    <row r="83328" spans="9:12" ht="15" x14ac:dyDescent="0.25">
      <c r="I83328"/>
      <c r="J83328"/>
      <c r="K83328"/>
      <c r="L83328"/>
    </row>
    <row r="83329" spans="9:12" ht="15" x14ac:dyDescent="0.25">
      <c r="I83329"/>
      <c r="J83329"/>
      <c r="K83329"/>
      <c r="L83329"/>
    </row>
    <row r="83330" spans="9:12" ht="15" x14ac:dyDescent="0.25">
      <c r="I83330"/>
      <c r="J83330"/>
      <c r="K83330"/>
      <c r="L83330"/>
    </row>
    <row r="83331" spans="9:12" ht="15" x14ac:dyDescent="0.25">
      <c r="I83331"/>
      <c r="J83331"/>
      <c r="K83331"/>
      <c r="L83331"/>
    </row>
    <row r="83332" spans="9:12" ht="15" x14ac:dyDescent="0.25">
      <c r="I83332"/>
      <c r="J83332"/>
      <c r="K83332"/>
      <c r="L83332"/>
    </row>
    <row r="83333" spans="9:12" ht="15" x14ac:dyDescent="0.25">
      <c r="I83333"/>
      <c r="J83333"/>
      <c r="K83333"/>
      <c r="L83333"/>
    </row>
    <row r="83334" spans="9:12" ht="15" x14ac:dyDescent="0.25">
      <c r="I83334"/>
      <c r="J83334"/>
      <c r="K83334"/>
      <c r="L83334"/>
    </row>
    <row r="83335" spans="9:12" ht="15" x14ac:dyDescent="0.25">
      <c r="I83335"/>
      <c r="J83335"/>
      <c r="K83335"/>
      <c r="L83335"/>
    </row>
    <row r="83336" spans="9:12" ht="15" x14ac:dyDescent="0.25">
      <c r="I83336"/>
      <c r="J83336"/>
      <c r="K83336"/>
      <c r="L83336"/>
    </row>
    <row r="83337" spans="9:12" ht="15" x14ac:dyDescent="0.25">
      <c r="I83337"/>
      <c r="J83337"/>
      <c r="K83337"/>
      <c r="L83337"/>
    </row>
    <row r="83338" spans="9:12" ht="15" x14ac:dyDescent="0.25">
      <c r="I83338"/>
      <c r="J83338"/>
      <c r="K83338"/>
      <c r="L83338"/>
    </row>
    <row r="83339" spans="9:12" ht="15" x14ac:dyDescent="0.25">
      <c r="I83339"/>
      <c r="J83339"/>
      <c r="K83339"/>
      <c r="L83339"/>
    </row>
    <row r="83340" spans="9:12" ht="15" x14ac:dyDescent="0.25">
      <c r="I83340"/>
      <c r="J83340"/>
      <c r="K83340"/>
      <c r="L83340"/>
    </row>
    <row r="83341" spans="9:12" ht="15" x14ac:dyDescent="0.25">
      <c r="I83341"/>
      <c r="J83341"/>
      <c r="K83341"/>
      <c r="L83341"/>
    </row>
    <row r="83342" spans="9:12" ht="15" x14ac:dyDescent="0.25">
      <c r="I83342"/>
      <c r="J83342"/>
      <c r="K83342"/>
      <c r="L83342"/>
    </row>
    <row r="83343" spans="9:12" ht="15" x14ac:dyDescent="0.25">
      <c r="I83343"/>
      <c r="J83343"/>
      <c r="K83343"/>
      <c r="L83343"/>
    </row>
    <row r="83344" spans="9:12" ht="15" x14ac:dyDescent="0.25">
      <c r="I83344"/>
      <c r="J83344"/>
      <c r="K83344"/>
      <c r="L83344"/>
    </row>
    <row r="83345" spans="9:12" ht="15" x14ac:dyDescent="0.25">
      <c r="I83345"/>
      <c r="J83345"/>
      <c r="K83345"/>
      <c r="L83345"/>
    </row>
    <row r="83346" spans="9:12" ht="15" x14ac:dyDescent="0.25">
      <c r="I83346"/>
      <c r="J83346"/>
      <c r="K83346"/>
      <c r="L83346"/>
    </row>
    <row r="83347" spans="9:12" ht="15" x14ac:dyDescent="0.25">
      <c r="I83347"/>
      <c r="J83347"/>
      <c r="K83347"/>
      <c r="L83347"/>
    </row>
    <row r="83348" spans="9:12" ht="15" x14ac:dyDescent="0.25">
      <c r="I83348"/>
      <c r="J83348"/>
      <c r="K83348"/>
      <c r="L83348"/>
    </row>
    <row r="83349" spans="9:12" ht="15" x14ac:dyDescent="0.25">
      <c r="I83349"/>
      <c r="J83349"/>
      <c r="K83349"/>
      <c r="L83349"/>
    </row>
    <row r="83350" spans="9:12" ht="15" x14ac:dyDescent="0.25">
      <c r="I83350"/>
      <c r="J83350"/>
      <c r="K83350"/>
      <c r="L83350"/>
    </row>
    <row r="83351" spans="9:12" ht="15" x14ac:dyDescent="0.25">
      <c r="I83351"/>
      <c r="J83351"/>
      <c r="K83351"/>
      <c r="L83351"/>
    </row>
    <row r="83352" spans="9:12" ht="15" x14ac:dyDescent="0.25">
      <c r="I83352"/>
      <c r="J83352"/>
      <c r="K83352"/>
      <c r="L83352"/>
    </row>
    <row r="83353" spans="9:12" ht="15" x14ac:dyDescent="0.25">
      <c r="I83353"/>
      <c r="J83353"/>
      <c r="K83353"/>
      <c r="L83353"/>
    </row>
    <row r="83354" spans="9:12" ht="15" x14ac:dyDescent="0.25">
      <c r="I83354"/>
      <c r="J83354"/>
      <c r="K83354"/>
      <c r="L83354"/>
    </row>
    <row r="83355" spans="9:12" ht="15" x14ac:dyDescent="0.25">
      <c r="I83355"/>
      <c r="J83355"/>
      <c r="K83355"/>
      <c r="L83355"/>
    </row>
    <row r="83356" spans="9:12" ht="15" x14ac:dyDescent="0.25">
      <c r="I83356"/>
      <c r="J83356"/>
      <c r="K83356"/>
      <c r="L83356"/>
    </row>
    <row r="83357" spans="9:12" ht="15" x14ac:dyDescent="0.25">
      <c r="I83357"/>
      <c r="J83357"/>
      <c r="K83357"/>
      <c r="L83357"/>
    </row>
    <row r="83358" spans="9:12" ht="15" x14ac:dyDescent="0.25">
      <c r="I83358"/>
      <c r="J83358"/>
      <c r="K83358"/>
      <c r="L83358"/>
    </row>
    <row r="83359" spans="9:12" ht="15" x14ac:dyDescent="0.25">
      <c r="I83359"/>
      <c r="J83359"/>
      <c r="K83359"/>
      <c r="L83359"/>
    </row>
    <row r="83360" spans="9:12" ht="15" x14ac:dyDescent="0.25">
      <c r="I83360"/>
      <c r="J83360"/>
      <c r="K83360"/>
      <c r="L83360"/>
    </row>
    <row r="83361" spans="9:12" ht="15" x14ac:dyDescent="0.25">
      <c r="I83361"/>
      <c r="J83361"/>
      <c r="K83361"/>
      <c r="L83361"/>
    </row>
    <row r="83362" spans="9:12" ht="15" x14ac:dyDescent="0.25">
      <c r="I83362"/>
      <c r="J83362"/>
      <c r="K83362"/>
      <c r="L83362"/>
    </row>
    <row r="83363" spans="9:12" ht="15" x14ac:dyDescent="0.25">
      <c r="I83363"/>
      <c r="J83363"/>
      <c r="K83363"/>
      <c r="L83363"/>
    </row>
    <row r="83364" spans="9:12" ht="15" x14ac:dyDescent="0.25">
      <c r="I83364"/>
      <c r="J83364"/>
      <c r="K83364"/>
      <c r="L83364"/>
    </row>
    <row r="83365" spans="9:12" ht="15" x14ac:dyDescent="0.25">
      <c r="I83365"/>
      <c r="J83365"/>
      <c r="K83365"/>
      <c r="L83365"/>
    </row>
    <row r="83366" spans="9:12" ht="15" x14ac:dyDescent="0.25">
      <c r="I83366"/>
      <c r="J83366"/>
      <c r="K83366"/>
      <c r="L83366"/>
    </row>
    <row r="83367" spans="9:12" ht="15" x14ac:dyDescent="0.25">
      <c r="I83367"/>
      <c r="J83367"/>
      <c r="K83367"/>
      <c r="L83367"/>
    </row>
    <row r="83368" spans="9:12" ht="15" x14ac:dyDescent="0.25">
      <c r="I83368"/>
      <c r="J83368"/>
      <c r="K83368"/>
      <c r="L83368"/>
    </row>
    <row r="83369" spans="9:12" ht="15" x14ac:dyDescent="0.25">
      <c r="I83369"/>
      <c r="J83369"/>
      <c r="K83369"/>
      <c r="L83369"/>
    </row>
    <row r="83370" spans="9:12" ht="15" x14ac:dyDescent="0.25">
      <c r="I83370"/>
      <c r="J83370"/>
      <c r="K83370"/>
      <c r="L83370"/>
    </row>
    <row r="83371" spans="9:12" ht="15" x14ac:dyDescent="0.25">
      <c r="I83371"/>
      <c r="J83371"/>
      <c r="K83371"/>
      <c r="L83371"/>
    </row>
    <row r="83372" spans="9:12" ht="15" x14ac:dyDescent="0.25">
      <c r="I83372"/>
      <c r="J83372"/>
      <c r="K83372"/>
      <c r="L83372"/>
    </row>
    <row r="83373" spans="9:12" ht="15" x14ac:dyDescent="0.25">
      <c r="I83373"/>
      <c r="J83373"/>
      <c r="K83373"/>
      <c r="L83373"/>
    </row>
    <row r="83374" spans="9:12" ht="15" x14ac:dyDescent="0.25">
      <c r="I83374"/>
      <c r="J83374"/>
      <c r="K83374"/>
      <c r="L83374"/>
    </row>
    <row r="83375" spans="9:12" ht="15" x14ac:dyDescent="0.25">
      <c r="I83375"/>
      <c r="J83375"/>
      <c r="K83375"/>
      <c r="L83375"/>
    </row>
    <row r="83376" spans="9:12" ht="15" x14ac:dyDescent="0.25">
      <c r="I83376"/>
      <c r="J83376"/>
      <c r="K83376"/>
      <c r="L83376"/>
    </row>
    <row r="83377" spans="9:12" ht="15" x14ac:dyDescent="0.25">
      <c r="I83377"/>
      <c r="J83377"/>
      <c r="K83377"/>
      <c r="L83377"/>
    </row>
    <row r="83378" spans="9:12" ht="15" x14ac:dyDescent="0.25">
      <c r="I83378"/>
      <c r="J83378"/>
      <c r="K83378"/>
      <c r="L83378"/>
    </row>
    <row r="83379" spans="9:12" ht="15" x14ac:dyDescent="0.25">
      <c r="I83379"/>
      <c r="J83379"/>
      <c r="K83379"/>
      <c r="L83379"/>
    </row>
    <row r="83380" spans="9:12" ht="15" x14ac:dyDescent="0.25">
      <c r="I83380"/>
      <c r="J83380"/>
      <c r="K83380"/>
      <c r="L83380"/>
    </row>
    <row r="83381" spans="9:12" ht="15" x14ac:dyDescent="0.25">
      <c r="I83381"/>
      <c r="J83381"/>
      <c r="K83381"/>
      <c r="L83381"/>
    </row>
    <row r="83382" spans="9:12" ht="15" x14ac:dyDescent="0.25">
      <c r="I83382"/>
      <c r="J83382"/>
      <c r="K83382"/>
      <c r="L83382"/>
    </row>
    <row r="83383" spans="9:12" ht="15" x14ac:dyDescent="0.25">
      <c r="I83383"/>
      <c r="J83383"/>
      <c r="K83383"/>
      <c r="L83383"/>
    </row>
    <row r="83384" spans="9:12" ht="15" x14ac:dyDescent="0.25">
      <c r="I83384"/>
      <c r="J83384"/>
      <c r="K83384"/>
      <c r="L83384"/>
    </row>
    <row r="83385" spans="9:12" ht="15" x14ac:dyDescent="0.25">
      <c r="I83385"/>
      <c r="J83385"/>
      <c r="K83385"/>
      <c r="L83385"/>
    </row>
    <row r="83386" spans="9:12" ht="15" x14ac:dyDescent="0.25">
      <c r="I83386"/>
      <c r="J83386"/>
      <c r="K83386"/>
      <c r="L83386"/>
    </row>
    <row r="83387" spans="9:12" ht="15" x14ac:dyDescent="0.25">
      <c r="I83387"/>
      <c r="J83387"/>
      <c r="K83387"/>
      <c r="L83387"/>
    </row>
    <row r="83388" spans="9:12" ht="15" x14ac:dyDescent="0.25">
      <c r="I83388"/>
      <c r="J83388"/>
      <c r="K83388"/>
      <c r="L83388"/>
    </row>
    <row r="83389" spans="9:12" ht="15" x14ac:dyDescent="0.25">
      <c r="I83389"/>
      <c r="J83389"/>
      <c r="K83389"/>
      <c r="L83389"/>
    </row>
    <row r="83390" spans="9:12" ht="15" x14ac:dyDescent="0.25">
      <c r="I83390"/>
      <c r="J83390"/>
      <c r="K83390"/>
      <c r="L83390"/>
    </row>
    <row r="83391" spans="9:12" ht="15" x14ac:dyDescent="0.25">
      <c r="I83391"/>
      <c r="J83391"/>
      <c r="K83391"/>
      <c r="L83391"/>
    </row>
    <row r="83392" spans="9:12" ht="15" x14ac:dyDescent="0.25">
      <c r="I83392"/>
      <c r="J83392"/>
      <c r="K83392"/>
      <c r="L83392"/>
    </row>
    <row r="83393" spans="9:12" ht="15" x14ac:dyDescent="0.25">
      <c r="I83393"/>
      <c r="J83393"/>
      <c r="K83393"/>
      <c r="L83393"/>
    </row>
    <row r="83394" spans="9:12" ht="15" x14ac:dyDescent="0.25">
      <c r="I83394"/>
      <c r="J83394"/>
      <c r="K83394"/>
      <c r="L83394"/>
    </row>
    <row r="83395" spans="9:12" ht="15" x14ac:dyDescent="0.25">
      <c r="I83395"/>
      <c r="J83395"/>
      <c r="K83395"/>
      <c r="L83395"/>
    </row>
    <row r="83396" spans="9:12" ht="15" x14ac:dyDescent="0.25">
      <c r="I83396"/>
      <c r="J83396"/>
      <c r="K83396"/>
      <c r="L83396"/>
    </row>
    <row r="83397" spans="9:12" ht="15" x14ac:dyDescent="0.25">
      <c r="I83397"/>
      <c r="J83397"/>
      <c r="K83397"/>
      <c r="L83397"/>
    </row>
    <row r="83398" spans="9:12" ht="15" x14ac:dyDescent="0.25">
      <c r="I83398"/>
      <c r="J83398"/>
      <c r="K83398"/>
      <c r="L83398"/>
    </row>
    <row r="83399" spans="9:12" ht="15" x14ac:dyDescent="0.25">
      <c r="I83399"/>
      <c r="J83399"/>
      <c r="K83399"/>
      <c r="L83399"/>
    </row>
    <row r="83400" spans="9:12" ht="15" x14ac:dyDescent="0.25">
      <c r="I83400"/>
      <c r="J83400"/>
      <c r="K83400"/>
      <c r="L83400"/>
    </row>
    <row r="83401" spans="9:12" ht="15" x14ac:dyDescent="0.25">
      <c r="I83401"/>
      <c r="J83401"/>
      <c r="K83401"/>
      <c r="L83401"/>
    </row>
    <row r="83402" spans="9:12" ht="15" x14ac:dyDescent="0.25">
      <c r="I83402"/>
      <c r="J83402"/>
      <c r="K83402"/>
      <c r="L83402"/>
    </row>
    <row r="83403" spans="9:12" ht="15" x14ac:dyDescent="0.25">
      <c r="I83403"/>
      <c r="J83403"/>
      <c r="K83403"/>
      <c r="L83403"/>
    </row>
    <row r="83404" spans="9:12" ht="15" x14ac:dyDescent="0.25">
      <c r="I83404"/>
      <c r="J83404"/>
      <c r="K83404"/>
      <c r="L83404"/>
    </row>
    <row r="83405" spans="9:12" ht="15" x14ac:dyDescent="0.25">
      <c r="I83405"/>
      <c r="J83405"/>
      <c r="K83405"/>
      <c r="L83405"/>
    </row>
    <row r="83406" spans="9:12" ht="15" x14ac:dyDescent="0.25">
      <c r="I83406"/>
      <c r="J83406"/>
      <c r="K83406"/>
      <c r="L83406"/>
    </row>
    <row r="83407" spans="9:12" ht="15" x14ac:dyDescent="0.25">
      <c r="I83407"/>
      <c r="J83407"/>
      <c r="K83407"/>
      <c r="L83407"/>
    </row>
    <row r="83408" spans="9:12" ht="15" x14ac:dyDescent="0.25">
      <c r="I83408"/>
      <c r="J83408"/>
      <c r="K83408"/>
      <c r="L83408"/>
    </row>
    <row r="83409" spans="9:12" ht="15" x14ac:dyDescent="0.25">
      <c r="I83409"/>
      <c r="J83409"/>
      <c r="K83409"/>
      <c r="L83409"/>
    </row>
    <row r="83410" spans="9:12" ht="15" x14ac:dyDescent="0.25">
      <c r="I83410"/>
      <c r="J83410"/>
      <c r="K83410"/>
      <c r="L83410"/>
    </row>
    <row r="83411" spans="9:12" ht="15" x14ac:dyDescent="0.25">
      <c r="I83411"/>
      <c r="J83411"/>
      <c r="K83411"/>
      <c r="L83411"/>
    </row>
    <row r="83412" spans="9:12" ht="15" x14ac:dyDescent="0.25">
      <c r="I83412"/>
      <c r="J83412"/>
      <c r="K83412"/>
      <c r="L83412"/>
    </row>
    <row r="83413" spans="9:12" ht="15" x14ac:dyDescent="0.25">
      <c r="I83413"/>
      <c r="J83413"/>
      <c r="K83413"/>
      <c r="L83413"/>
    </row>
    <row r="83414" spans="9:12" ht="15" x14ac:dyDescent="0.25">
      <c r="I83414"/>
      <c r="J83414"/>
      <c r="K83414"/>
      <c r="L83414"/>
    </row>
    <row r="83415" spans="9:12" ht="15" x14ac:dyDescent="0.25">
      <c r="I83415"/>
      <c r="J83415"/>
      <c r="K83415"/>
      <c r="L83415"/>
    </row>
    <row r="83416" spans="9:12" ht="15" x14ac:dyDescent="0.25">
      <c r="I83416"/>
      <c r="J83416"/>
      <c r="K83416"/>
      <c r="L83416"/>
    </row>
    <row r="83417" spans="9:12" ht="15" x14ac:dyDescent="0.25">
      <c r="I83417"/>
      <c r="J83417"/>
      <c r="K83417"/>
      <c r="L83417"/>
    </row>
    <row r="83418" spans="9:12" ht="15" x14ac:dyDescent="0.25">
      <c r="I83418"/>
      <c r="J83418"/>
      <c r="K83418"/>
      <c r="L83418"/>
    </row>
    <row r="83419" spans="9:12" ht="15" x14ac:dyDescent="0.25">
      <c r="I83419"/>
      <c r="J83419"/>
      <c r="K83419"/>
      <c r="L83419"/>
    </row>
    <row r="83420" spans="9:12" ht="15" x14ac:dyDescent="0.25">
      <c r="I83420"/>
      <c r="J83420"/>
      <c r="K83420"/>
      <c r="L83420"/>
    </row>
    <row r="83421" spans="9:12" ht="15" x14ac:dyDescent="0.25">
      <c r="I83421"/>
      <c r="J83421"/>
      <c r="K83421"/>
      <c r="L83421"/>
    </row>
    <row r="83422" spans="9:12" ht="15" x14ac:dyDescent="0.25">
      <c r="I83422"/>
      <c r="J83422"/>
      <c r="K83422"/>
      <c r="L83422"/>
    </row>
    <row r="83423" spans="9:12" ht="15" x14ac:dyDescent="0.25">
      <c r="I83423"/>
      <c r="J83423"/>
      <c r="K83423"/>
      <c r="L83423"/>
    </row>
    <row r="83424" spans="9:12" ht="15" x14ac:dyDescent="0.25">
      <c r="I83424"/>
      <c r="J83424"/>
      <c r="K83424"/>
      <c r="L83424"/>
    </row>
    <row r="83425" spans="9:12" ht="15" x14ac:dyDescent="0.25">
      <c r="I83425"/>
      <c r="J83425"/>
      <c r="K83425"/>
      <c r="L83425"/>
    </row>
    <row r="83426" spans="9:12" ht="15" x14ac:dyDescent="0.25">
      <c r="I83426"/>
      <c r="J83426"/>
      <c r="K83426"/>
      <c r="L83426"/>
    </row>
    <row r="83427" spans="9:12" ht="15" x14ac:dyDescent="0.25">
      <c r="I83427"/>
      <c r="J83427"/>
      <c r="K83427"/>
      <c r="L83427"/>
    </row>
    <row r="83428" spans="9:12" ht="15" x14ac:dyDescent="0.25">
      <c r="I83428"/>
      <c r="J83428"/>
      <c r="K83428"/>
      <c r="L83428"/>
    </row>
    <row r="83429" spans="9:12" ht="15" x14ac:dyDescent="0.25">
      <c r="I83429"/>
      <c r="J83429"/>
      <c r="K83429"/>
      <c r="L83429"/>
    </row>
    <row r="83430" spans="9:12" ht="15" x14ac:dyDescent="0.25">
      <c r="I83430"/>
      <c r="J83430"/>
      <c r="K83430"/>
      <c r="L83430"/>
    </row>
    <row r="83431" spans="9:12" ht="15" x14ac:dyDescent="0.25">
      <c r="I83431"/>
      <c r="J83431"/>
      <c r="K83431"/>
      <c r="L83431"/>
    </row>
    <row r="83432" spans="9:12" ht="15" x14ac:dyDescent="0.25">
      <c r="I83432"/>
      <c r="J83432"/>
      <c r="K83432"/>
      <c r="L83432"/>
    </row>
    <row r="83433" spans="9:12" ht="15" x14ac:dyDescent="0.25">
      <c r="I83433"/>
      <c r="J83433"/>
      <c r="K83433"/>
      <c r="L83433"/>
    </row>
    <row r="83434" spans="9:12" ht="15" x14ac:dyDescent="0.25">
      <c r="I83434"/>
      <c r="J83434"/>
      <c r="K83434"/>
      <c r="L83434"/>
    </row>
    <row r="83435" spans="9:12" ht="15" x14ac:dyDescent="0.25">
      <c r="I83435"/>
      <c r="J83435"/>
      <c r="K83435"/>
      <c r="L83435"/>
    </row>
    <row r="83436" spans="9:12" ht="15" x14ac:dyDescent="0.25">
      <c r="I83436"/>
      <c r="J83436"/>
      <c r="K83436"/>
      <c r="L83436"/>
    </row>
    <row r="83437" spans="9:12" ht="15" x14ac:dyDescent="0.25">
      <c r="I83437"/>
      <c r="J83437"/>
      <c r="K83437"/>
      <c r="L83437"/>
    </row>
    <row r="83438" spans="9:12" ht="15" x14ac:dyDescent="0.25">
      <c r="I83438"/>
      <c r="J83438"/>
      <c r="K83438"/>
      <c r="L83438"/>
    </row>
    <row r="83439" spans="9:12" ht="15" x14ac:dyDescent="0.25">
      <c r="I83439"/>
      <c r="J83439"/>
      <c r="K83439"/>
      <c r="L83439"/>
    </row>
    <row r="83440" spans="9:12" ht="15" x14ac:dyDescent="0.25">
      <c r="I83440"/>
      <c r="J83440"/>
      <c r="K83440"/>
      <c r="L83440"/>
    </row>
    <row r="83441" spans="9:12" ht="15" x14ac:dyDescent="0.25">
      <c r="I83441"/>
      <c r="J83441"/>
      <c r="K83441"/>
      <c r="L83441"/>
    </row>
    <row r="83442" spans="9:12" ht="15" x14ac:dyDescent="0.25">
      <c r="I83442"/>
      <c r="J83442"/>
      <c r="K83442"/>
      <c r="L83442"/>
    </row>
    <row r="83443" spans="9:12" ht="15" x14ac:dyDescent="0.25">
      <c r="I83443"/>
      <c r="J83443"/>
      <c r="K83443"/>
      <c r="L83443"/>
    </row>
    <row r="83444" spans="9:12" ht="15" x14ac:dyDescent="0.25">
      <c r="I83444"/>
      <c r="J83444"/>
      <c r="K83444"/>
      <c r="L83444"/>
    </row>
    <row r="83445" spans="9:12" ht="15" x14ac:dyDescent="0.25">
      <c r="I83445"/>
      <c r="J83445"/>
      <c r="K83445"/>
      <c r="L83445"/>
    </row>
    <row r="83446" spans="9:12" ht="15" x14ac:dyDescent="0.25">
      <c r="I83446"/>
      <c r="J83446"/>
      <c r="K83446"/>
      <c r="L83446"/>
    </row>
    <row r="83447" spans="9:12" ht="15" x14ac:dyDescent="0.25">
      <c r="I83447"/>
      <c r="J83447"/>
      <c r="K83447"/>
      <c r="L83447"/>
    </row>
    <row r="83448" spans="9:12" ht="15" x14ac:dyDescent="0.25">
      <c r="I83448"/>
      <c r="J83448"/>
      <c r="K83448"/>
      <c r="L83448"/>
    </row>
    <row r="83449" spans="9:12" ht="15" x14ac:dyDescent="0.25">
      <c r="I83449"/>
      <c r="J83449"/>
      <c r="K83449"/>
      <c r="L83449"/>
    </row>
    <row r="83450" spans="9:12" ht="15" x14ac:dyDescent="0.25">
      <c r="I83450"/>
      <c r="J83450"/>
      <c r="K83450"/>
      <c r="L83450"/>
    </row>
    <row r="83451" spans="9:12" ht="15" x14ac:dyDescent="0.25">
      <c r="I83451"/>
      <c r="J83451"/>
      <c r="K83451"/>
      <c r="L83451"/>
    </row>
    <row r="83452" spans="9:12" ht="15" x14ac:dyDescent="0.25">
      <c r="I83452"/>
      <c r="J83452"/>
      <c r="K83452"/>
      <c r="L83452"/>
    </row>
    <row r="83453" spans="9:12" ht="15" x14ac:dyDescent="0.25">
      <c r="I83453"/>
      <c r="J83453"/>
      <c r="K83453"/>
      <c r="L83453"/>
    </row>
    <row r="83454" spans="9:12" ht="15" x14ac:dyDescent="0.25">
      <c r="I83454"/>
      <c r="J83454"/>
      <c r="K83454"/>
      <c r="L83454"/>
    </row>
    <row r="83455" spans="9:12" ht="15" x14ac:dyDescent="0.25">
      <c r="I83455"/>
      <c r="J83455"/>
      <c r="K83455"/>
      <c r="L83455"/>
    </row>
    <row r="83456" spans="9:12" ht="15" x14ac:dyDescent="0.25">
      <c r="I83456"/>
      <c r="J83456"/>
      <c r="K83456"/>
      <c r="L83456"/>
    </row>
    <row r="83457" spans="9:12" ht="15" x14ac:dyDescent="0.25">
      <c r="I83457"/>
      <c r="J83457"/>
      <c r="K83457"/>
      <c r="L83457"/>
    </row>
    <row r="83458" spans="9:12" ht="15" x14ac:dyDescent="0.25">
      <c r="I83458"/>
      <c r="J83458"/>
      <c r="K83458"/>
      <c r="L83458"/>
    </row>
    <row r="83459" spans="9:12" ht="15" x14ac:dyDescent="0.25">
      <c r="I83459"/>
      <c r="J83459"/>
      <c r="K83459"/>
      <c r="L83459"/>
    </row>
    <row r="83460" spans="9:12" ht="15" x14ac:dyDescent="0.25">
      <c r="I83460"/>
      <c r="J83460"/>
      <c r="K83460"/>
      <c r="L83460"/>
    </row>
    <row r="83461" spans="9:12" ht="15" x14ac:dyDescent="0.25">
      <c r="I83461"/>
      <c r="J83461"/>
      <c r="K83461"/>
      <c r="L83461"/>
    </row>
    <row r="83462" spans="9:12" ht="15" x14ac:dyDescent="0.25">
      <c r="I83462"/>
      <c r="J83462"/>
      <c r="K83462"/>
      <c r="L83462"/>
    </row>
    <row r="83463" spans="9:12" ht="15" x14ac:dyDescent="0.25">
      <c r="I83463"/>
      <c r="J83463"/>
      <c r="K83463"/>
      <c r="L83463"/>
    </row>
    <row r="83464" spans="9:12" ht="15" x14ac:dyDescent="0.25">
      <c r="I83464"/>
      <c r="J83464"/>
      <c r="K83464"/>
      <c r="L83464"/>
    </row>
    <row r="83465" spans="9:12" ht="15" x14ac:dyDescent="0.25">
      <c r="I83465"/>
      <c r="J83465"/>
      <c r="K83465"/>
      <c r="L83465"/>
    </row>
    <row r="83466" spans="9:12" ht="15" x14ac:dyDescent="0.25">
      <c r="I83466"/>
      <c r="J83466"/>
      <c r="K83466"/>
      <c r="L83466"/>
    </row>
    <row r="83467" spans="9:12" ht="15" x14ac:dyDescent="0.25">
      <c r="I83467"/>
      <c r="J83467"/>
      <c r="K83467"/>
      <c r="L83467"/>
    </row>
    <row r="83468" spans="9:12" ht="15" x14ac:dyDescent="0.25">
      <c r="I83468"/>
      <c r="J83468"/>
      <c r="K83468"/>
      <c r="L83468"/>
    </row>
    <row r="83469" spans="9:12" ht="15" x14ac:dyDescent="0.25">
      <c r="I83469"/>
      <c r="J83469"/>
      <c r="K83469"/>
      <c r="L83469"/>
    </row>
    <row r="83470" spans="9:12" ht="15" x14ac:dyDescent="0.25">
      <c r="I83470"/>
      <c r="J83470"/>
      <c r="K83470"/>
      <c r="L83470"/>
    </row>
    <row r="83471" spans="9:12" ht="15" x14ac:dyDescent="0.25">
      <c r="I83471"/>
      <c r="J83471"/>
      <c r="K83471"/>
      <c r="L83471"/>
    </row>
    <row r="83472" spans="9:12" ht="15" x14ac:dyDescent="0.25">
      <c r="I83472"/>
      <c r="J83472"/>
      <c r="K83472"/>
      <c r="L83472"/>
    </row>
    <row r="83473" spans="9:12" ht="15" x14ac:dyDescent="0.25">
      <c r="I83473"/>
      <c r="J83473"/>
      <c r="K83473"/>
      <c r="L83473"/>
    </row>
    <row r="83474" spans="9:12" ht="15" x14ac:dyDescent="0.25">
      <c r="I83474"/>
      <c r="J83474"/>
      <c r="K83474"/>
      <c r="L83474"/>
    </row>
    <row r="83475" spans="9:12" ht="15" x14ac:dyDescent="0.25">
      <c r="I83475"/>
      <c r="J83475"/>
      <c r="K83475"/>
      <c r="L83475"/>
    </row>
    <row r="83476" spans="9:12" ht="15" x14ac:dyDescent="0.25">
      <c r="I83476"/>
      <c r="J83476"/>
      <c r="K83476"/>
      <c r="L83476"/>
    </row>
    <row r="83477" spans="9:12" ht="15" x14ac:dyDescent="0.25">
      <c r="I83477"/>
      <c r="J83477"/>
      <c r="K83477"/>
      <c r="L83477"/>
    </row>
    <row r="83478" spans="9:12" ht="15" x14ac:dyDescent="0.25">
      <c r="I83478"/>
      <c r="J83478"/>
      <c r="K83478"/>
      <c r="L83478"/>
    </row>
    <row r="83479" spans="9:12" ht="15" x14ac:dyDescent="0.25">
      <c r="I83479"/>
      <c r="J83479"/>
      <c r="K83479"/>
      <c r="L83479"/>
    </row>
    <row r="83480" spans="9:12" ht="15" x14ac:dyDescent="0.25">
      <c r="I83480"/>
      <c r="J83480"/>
      <c r="K83480"/>
      <c r="L83480"/>
    </row>
    <row r="83481" spans="9:12" ht="15" x14ac:dyDescent="0.25">
      <c r="I83481"/>
      <c r="J83481"/>
      <c r="K83481"/>
      <c r="L83481"/>
    </row>
    <row r="83482" spans="9:12" ht="15" x14ac:dyDescent="0.25">
      <c r="I83482"/>
      <c r="J83482"/>
      <c r="K83482"/>
      <c r="L83482"/>
    </row>
    <row r="83483" spans="9:12" ht="15" x14ac:dyDescent="0.25">
      <c r="I83483"/>
      <c r="J83483"/>
      <c r="K83483"/>
      <c r="L83483"/>
    </row>
    <row r="83484" spans="9:12" ht="15" x14ac:dyDescent="0.25">
      <c r="I83484"/>
      <c r="J83484"/>
      <c r="K83484"/>
      <c r="L83484"/>
    </row>
    <row r="83485" spans="9:12" ht="15" x14ac:dyDescent="0.25">
      <c r="I83485"/>
      <c r="J83485"/>
      <c r="K83485"/>
      <c r="L83485"/>
    </row>
    <row r="83486" spans="9:12" ht="15" x14ac:dyDescent="0.25">
      <c r="I83486"/>
      <c r="J83486"/>
      <c r="K83486"/>
      <c r="L83486"/>
    </row>
    <row r="83487" spans="9:12" ht="15" x14ac:dyDescent="0.25">
      <c r="I83487"/>
      <c r="J83487"/>
      <c r="K83487"/>
      <c r="L83487"/>
    </row>
    <row r="83488" spans="9:12" ht="15" x14ac:dyDescent="0.25">
      <c r="I83488"/>
      <c r="J83488"/>
      <c r="K83488"/>
      <c r="L83488"/>
    </row>
    <row r="83489" spans="9:12" ht="15" x14ac:dyDescent="0.25">
      <c r="I83489"/>
      <c r="J83489"/>
      <c r="K83489"/>
      <c r="L83489"/>
    </row>
    <row r="83490" spans="9:12" ht="15" x14ac:dyDescent="0.25">
      <c r="I83490"/>
      <c r="J83490"/>
      <c r="K83490"/>
      <c r="L83490"/>
    </row>
    <row r="83491" spans="9:12" ht="15" x14ac:dyDescent="0.25">
      <c r="I83491"/>
      <c r="J83491"/>
      <c r="K83491"/>
      <c r="L83491"/>
    </row>
    <row r="83492" spans="9:12" ht="15" x14ac:dyDescent="0.25">
      <c r="I83492"/>
      <c r="J83492"/>
      <c r="K83492"/>
      <c r="L83492"/>
    </row>
    <row r="83493" spans="9:12" ht="15" x14ac:dyDescent="0.25">
      <c r="I83493"/>
      <c r="J83493"/>
      <c r="K83493"/>
      <c r="L83493"/>
    </row>
    <row r="83494" spans="9:12" ht="15" x14ac:dyDescent="0.25">
      <c r="I83494"/>
      <c r="J83494"/>
      <c r="K83494"/>
      <c r="L83494"/>
    </row>
    <row r="83495" spans="9:12" ht="15" x14ac:dyDescent="0.25">
      <c r="I83495"/>
      <c r="J83495"/>
      <c r="K83495"/>
      <c r="L83495"/>
    </row>
    <row r="83496" spans="9:12" ht="15" x14ac:dyDescent="0.25">
      <c r="I83496"/>
      <c r="J83496"/>
      <c r="K83496"/>
      <c r="L83496"/>
    </row>
    <row r="83497" spans="9:12" ht="15" x14ac:dyDescent="0.25">
      <c r="I83497"/>
      <c r="J83497"/>
      <c r="K83497"/>
      <c r="L83497"/>
    </row>
    <row r="83498" spans="9:12" ht="15" x14ac:dyDescent="0.25">
      <c r="I83498"/>
      <c r="J83498"/>
      <c r="K83498"/>
      <c r="L83498"/>
    </row>
    <row r="83499" spans="9:12" ht="15" x14ac:dyDescent="0.25">
      <c r="I83499"/>
      <c r="J83499"/>
      <c r="K83499"/>
      <c r="L83499"/>
    </row>
    <row r="83500" spans="9:12" ht="15" x14ac:dyDescent="0.25">
      <c r="I83500"/>
      <c r="J83500"/>
      <c r="K83500"/>
      <c r="L83500"/>
    </row>
    <row r="83501" spans="9:12" ht="15" x14ac:dyDescent="0.25">
      <c r="I83501"/>
      <c r="J83501"/>
      <c r="K83501"/>
      <c r="L83501"/>
    </row>
    <row r="83502" spans="9:12" ht="15" x14ac:dyDescent="0.25">
      <c r="I83502"/>
      <c r="J83502"/>
      <c r="K83502"/>
      <c r="L83502"/>
    </row>
    <row r="83503" spans="9:12" ht="15" x14ac:dyDescent="0.25">
      <c r="I83503"/>
      <c r="J83503"/>
      <c r="K83503"/>
      <c r="L83503"/>
    </row>
    <row r="83504" spans="9:12" ht="15" x14ac:dyDescent="0.25">
      <c r="I83504"/>
      <c r="J83504"/>
      <c r="K83504"/>
      <c r="L83504"/>
    </row>
    <row r="83505" spans="9:12" ht="15" x14ac:dyDescent="0.25">
      <c r="I83505"/>
      <c r="J83505"/>
      <c r="K83505"/>
      <c r="L83505"/>
    </row>
    <row r="83506" spans="9:12" ht="15" x14ac:dyDescent="0.25">
      <c r="I83506"/>
      <c r="J83506"/>
      <c r="K83506"/>
      <c r="L83506"/>
    </row>
    <row r="83507" spans="9:12" ht="15" x14ac:dyDescent="0.25">
      <c r="I83507"/>
      <c r="J83507"/>
      <c r="K83507"/>
      <c r="L83507"/>
    </row>
    <row r="83508" spans="9:12" ht="15" x14ac:dyDescent="0.25">
      <c r="I83508"/>
      <c r="J83508"/>
      <c r="K83508"/>
      <c r="L83508"/>
    </row>
    <row r="83509" spans="9:12" ht="15" x14ac:dyDescent="0.25">
      <c r="I83509"/>
      <c r="J83509"/>
      <c r="K83509"/>
      <c r="L83509"/>
    </row>
    <row r="83510" spans="9:12" ht="15" x14ac:dyDescent="0.25">
      <c r="I83510"/>
      <c r="J83510"/>
      <c r="K83510"/>
      <c r="L83510"/>
    </row>
    <row r="83511" spans="9:12" ht="15" x14ac:dyDescent="0.25">
      <c r="I83511"/>
      <c r="J83511"/>
      <c r="K83511"/>
      <c r="L83511"/>
    </row>
    <row r="83512" spans="9:12" ht="15" x14ac:dyDescent="0.25">
      <c r="I83512"/>
      <c r="J83512"/>
      <c r="K83512"/>
      <c r="L83512"/>
    </row>
    <row r="83513" spans="9:12" ht="15" x14ac:dyDescent="0.25">
      <c r="I83513"/>
      <c r="J83513"/>
      <c r="K83513"/>
      <c r="L83513"/>
    </row>
    <row r="83514" spans="9:12" ht="15" x14ac:dyDescent="0.25">
      <c r="I83514"/>
      <c r="J83514"/>
      <c r="K83514"/>
      <c r="L83514"/>
    </row>
    <row r="83515" spans="9:12" ht="15" x14ac:dyDescent="0.25">
      <c r="I83515"/>
      <c r="J83515"/>
      <c r="K83515"/>
      <c r="L83515"/>
    </row>
    <row r="83516" spans="9:12" ht="15" x14ac:dyDescent="0.25">
      <c r="I83516"/>
      <c r="J83516"/>
      <c r="K83516"/>
      <c r="L83516"/>
    </row>
    <row r="83517" spans="9:12" ht="15" x14ac:dyDescent="0.25">
      <c r="I83517"/>
      <c r="J83517"/>
      <c r="K83517"/>
      <c r="L83517"/>
    </row>
    <row r="83518" spans="9:12" ht="15" x14ac:dyDescent="0.25">
      <c r="I83518"/>
      <c r="J83518"/>
      <c r="K83518"/>
      <c r="L83518"/>
    </row>
    <row r="83519" spans="9:12" ht="15" x14ac:dyDescent="0.25">
      <c r="I83519"/>
      <c r="J83519"/>
      <c r="K83519"/>
      <c r="L83519"/>
    </row>
    <row r="83520" spans="9:12" ht="15" x14ac:dyDescent="0.25">
      <c r="I83520"/>
      <c r="J83520"/>
      <c r="K83520"/>
      <c r="L83520"/>
    </row>
    <row r="83521" spans="9:12" ht="15" x14ac:dyDescent="0.25">
      <c r="I83521"/>
      <c r="J83521"/>
      <c r="K83521"/>
      <c r="L83521"/>
    </row>
    <row r="83522" spans="9:12" ht="15" x14ac:dyDescent="0.25">
      <c r="I83522"/>
      <c r="J83522"/>
      <c r="K83522"/>
      <c r="L83522"/>
    </row>
    <row r="83523" spans="9:12" ht="15" x14ac:dyDescent="0.25">
      <c r="I83523"/>
      <c r="J83523"/>
      <c r="K83523"/>
      <c r="L83523"/>
    </row>
    <row r="83524" spans="9:12" ht="15" x14ac:dyDescent="0.25">
      <c r="I83524"/>
      <c r="J83524"/>
      <c r="K83524"/>
      <c r="L83524"/>
    </row>
    <row r="83525" spans="9:12" ht="15" x14ac:dyDescent="0.25">
      <c r="I83525"/>
      <c r="J83525"/>
      <c r="K83525"/>
      <c r="L83525"/>
    </row>
    <row r="83526" spans="9:12" ht="15" x14ac:dyDescent="0.25">
      <c r="I83526"/>
      <c r="J83526"/>
      <c r="K83526"/>
      <c r="L83526"/>
    </row>
    <row r="83527" spans="9:12" ht="15" x14ac:dyDescent="0.25">
      <c r="I83527"/>
      <c r="J83527"/>
      <c r="K83527"/>
      <c r="L83527"/>
    </row>
    <row r="83528" spans="9:12" ht="15" x14ac:dyDescent="0.25">
      <c r="I83528"/>
      <c r="J83528"/>
      <c r="K83528"/>
      <c r="L83528"/>
    </row>
    <row r="83529" spans="9:12" ht="15" x14ac:dyDescent="0.25">
      <c r="I83529"/>
      <c r="J83529"/>
      <c r="K83529"/>
      <c r="L83529"/>
    </row>
    <row r="83530" spans="9:12" ht="15" x14ac:dyDescent="0.25">
      <c r="I83530"/>
      <c r="J83530"/>
      <c r="K83530"/>
      <c r="L83530"/>
    </row>
    <row r="83531" spans="9:12" ht="15" x14ac:dyDescent="0.25">
      <c r="I83531"/>
      <c r="J83531"/>
      <c r="K83531"/>
      <c r="L83531"/>
    </row>
    <row r="83532" spans="9:12" ht="15" x14ac:dyDescent="0.25">
      <c r="I83532"/>
      <c r="J83532"/>
      <c r="K83532"/>
      <c r="L83532"/>
    </row>
    <row r="83533" spans="9:12" ht="15" x14ac:dyDescent="0.25">
      <c r="I83533"/>
      <c r="J83533"/>
      <c r="K83533"/>
      <c r="L83533"/>
    </row>
    <row r="83534" spans="9:12" ht="15" x14ac:dyDescent="0.25">
      <c r="I83534"/>
      <c r="J83534"/>
      <c r="K83534"/>
      <c r="L83534"/>
    </row>
    <row r="83535" spans="9:12" ht="15" x14ac:dyDescent="0.25">
      <c r="I83535"/>
      <c r="J83535"/>
      <c r="K83535"/>
      <c r="L83535"/>
    </row>
    <row r="83536" spans="9:12" ht="15" x14ac:dyDescent="0.25">
      <c r="I83536"/>
      <c r="J83536"/>
      <c r="K83536"/>
      <c r="L83536"/>
    </row>
    <row r="83537" spans="9:12" ht="15" x14ac:dyDescent="0.25">
      <c r="I83537"/>
      <c r="J83537"/>
      <c r="K83537"/>
      <c r="L83537"/>
    </row>
    <row r="83538" spans="9:12" ht="15" x14ac:dyDescent="0.25">
      <c r="I83538"/>
      <c r="J83538"/>
      <c r="K83538"/>
      <c r="L83538"/>
    </row>
    <row r="83539" spans="9:12" ht="15" x14ac:dyDescent="0.25">
      <c r="I83539"/>
      <c r="J83539"/>
      <c r="K83539"/>
      <c r="L83539"/>
    </row>
    <row r="83540" spans="9:12" ht="15" x14ac:dyDescent="0.25">
      <c r="I83540"/>
      <c r="J83540"/>
      <c r="K83540"/>
      <c r="L83540"/>
    </row>
    <row r="83541" spans="9:12" ht="15" x14ac:dyDescent="0.25">
      <c r="I83541"/>
      <c r="J83541"/>
      <c r="K83541"/>
      <c r="L83541"/>
    </row>
    <row r="83542" spans="9:12" ht="15" x14ac:dyDescent="0.25">
      <c r="I83542"/>
      <c r="J83542"/>
      <c r="K83542"/>
      <c r="L83542"/>
    </row>
    <row r="83543" spans="9:12" ht="15" x14ac:dyDescent="0.25">
      <c r="I83543"/>
      <c r="J83543"/>
      <c r="K83543"/>
      <c r="L83543"/>
    </row>
    <row r="83544" spans="9:12" ht="15" x14ac:dyDescent="0.25">
      <c r="I83544"/>
      <c r="J83544"/>
      <c r="K83544"/>
      <c r="L83544"/>
    </row>
    <row r="83545" spans="9:12" ht="15" x14ac:dyDescent="0.25">
      <c r="I83545"/>
      <c r="J83545"/>
      <c r="K83545"/>
      <c r="L83545"/>
    </row>
    <row r="83546" spans="9:12" ht="15" x14ac:dyDescent="0.25">
      <c r="I83546"/>
      <c r="J83546"/>
      <c r="K83546"/>
      <c r="L83546"/>
    </row>
    <row r="83547" spans="9:12" ht="15" x14ac:dyDescent="0.25">
      <c r="I83547"/>
      <c r="J83547"/>
      <c r="K83547"/>
      <c r="L83547"/>
    </row>
    <row r="83548" spans="9:12" ht="15" x14ac:dyDescent="0.25">
      <c r="I83548"/>
      <c r="J83548"/>
      <c r="K83548"/>
      <c r="L83548"/>
    </row>
    <row r="83549" spans="9:12" ht="15" x14ac:dyDescent="0.25">
      <c r="I83549"/>
      <c r="J83549"/>
      <c r="K83549"/>
      <c r="L83549"/>
    </row>
    <row r="83550" spans="9:12" ht="15" x14ac:dyDescent="0.25">
      <c r="I83550"/>
      <c r="J83550"/>
      <c r="K83550"/>
      <c r="L83550"/>
    </row>
    <row r="83551" spans="9:12" ht="15" x14ac:dyDescent="0.25">
      <c r="I83551"/>
      <c r="J83551"/>
      <c r="K83551"/>
      <c r="L83551"/>
    </row>
    <row r="83552" spans="9:12" ht="15" x14ac:dyDescent="0.25">
      <c r="I83552"/>
      <c r="J83552"/>
      <c r="K83552"/>
      <c r="L83552"/>
    </row>
    <row r="83553" spans="9:12" ht="15" x14ac:dyDescent="0.25">
      <c r="I83553"/>
      <c r="J83553"/>
      <c r="K83553"/>
      <c r="L83553"/>
    </row>
    <row r="83554" spans="9:12" ht="15" x14ac:dyDescent="0.25">
      <c r="I83554"/>
      <c r="J83554"/>
      <c r="K83554"/>
      <c r="L83554"/>
    </row>
    <row r="83555" spans="9:12" ht="15" x14ac:dyDescent="0.25">
      <c r="I83555"/>
      <c r="J83555"/>
      <c r="K83555"/>
      <c r="L83555"/>
    </row>
    <row r="83556" spans="9:12" ht="15" x14ac:dyDescent="0.25">
      <c r="I83556"/>
      <c r="J83556"/>
      <c r="K83556"/>
      <c r="L83556"/>
    </row>
    <row r="83557" spans="9:12" ht="15" x14ac:dyDescent="0.25">
      <c r="I83557"/>
      <c r="J83557"/>
      <c r="K83557"/>
      <c r="L83557"/>
    </row>
    <row r="83558" spans="9:12" ht="15" x14ac:dyDescent="0.25">
      <c r="I83558"/>
      <c r="J83558"/>
      <c r="K83558"/>
      <c r="L83558"/>
    </row>
    <row r="83559" spans="9:12" ht="15" x14ac:dyDescent="0.25">
      <c r="I83559"/>
      <c r="J83559"/>
      <c r="K83559"/>
      <c r="L83559"/>
    </row>
    <row r="83560" spans="9:12" ht="15" x14ac:dyDescent="0.25">
      <c r="I83560"/>
      <c r="J83560"/>
      <c r="K83560"/>
      <c r="L83560"/>
    </row>
    <row r="83561" spans="9:12" ht="15" x14ac:dyDescent="0.25">
      <c r="I83561"/>
      <c r="J83561"/>
      <c r="K83561"/>
      <c r="L83561"/>
    </row>
    <row r="83562" spans="9:12" ht="15" x14ac:dyDescent="0.25">
      <c r="I83562"/>
      <c r="J83562"/>
      <c r="K83562"/>
      <c r="L83562"/>
    </row>
    <row r="83563" spans="9:12" ht="15" x14ac:dyDescent="0.25">
      <c r="I83563"/>
      <c r="J83563"/>
      <c r="K83563"/>
      <c r="L83563"/>
    </row>
    <row r="83564" spans="9:12" ht="15" x14ac:dyDescent="0.25">
      <c r="I83564"/>
      <c r="J83564"/>
      <c r="K83564"/>
      <c r="L83564"/>
    </row>
    <row r="83565" spans="9:12" ht="15" x14ac:dyDescent="0.25">
      <c r="I83565"/>
      <c r="J83565"/>
      <c r="K83565"/>
      <c r="L83565"/>
    </row>
    <row r="83566" spans="9:12" ht="15" x14ac:dyDescent="0.25">
      <c r="I83566"/>
      <c r="J83566"/>
      <c r="K83566"/>
      <c r="L83566"/>
    </row>
    <row r="83567" spans="9:12" ht="15" x14ac:dyDescent="0.25">
      <c r="I83567"/>
      <c r="J83567"/>
      <c r="K83567"/>
      <c r="L83567"/>
    </row>
    <row r="83568" spans="9:12" ht="15" x14ac:dyDescent="0.25">
      <c r="I83568"/>
      <c r="J83568"/>
      <c r="K83568"/>
      <c r="L83568"/>
    </row>
    <row r="83569" spans="9:12" ht="15" x14ac:dyDescent="0.25">
      <c r="I83569"/>
      <c r="J83569"/>
      <c r="K83569"/>
      <c r="L83569"/>
    </row>
    <row r="83570" spans="9:12" ht="15" x14ac:dyDescent="0.25">
      <c r="I83570"/>
      <c r="J83570"/>
      <c r="K83570"/>
      <c r="L83570"/>
    </row>
    <row r="83571" spans="9:12" ht="15" x14ac:dyDescent="0.25">
      <c r="I83571"/>
      <c r="J83571"/>
      <c r="K83571"/>
      <c r="L83571"/>
    </row>
    <row r="83572" spans="9:12" ht="15" x14ac:dyDescent="0.25">
      <c r="I83572"/>
      <c r="J83572"/>
      <c r="K83572"/>
      <c r="L83572"/>
    </row>
    <row r="83573" spans="9:12" ht="15" x14ac:dyDescent="0.25">
      <c r="I83573"/>
      <c r="J83573"/>
      <c r="K83573"/>
      <c r="L83573"/>
    </row>
    <row r="83574" spans="9:12" ht="15" x14ac:dyDescent="0.25">
      <c r="I83574"/>
      <c r="J83574"/>
      <c r="K83574"/>
      <c r="L83574"/>
    </row>
    <row r="83575" spans="9:12" ht="15" x14ac:dyDescent="0.25">
      <c r="I83575"/>
      <c r="J83575"/>
      <c r="K83575"/>
      <c r="L83575"/>
    </row>
    <row r="83576" spans="9:12" ht="15" x14ac:dyDescent="0.25">
      <c r="I83576"/>
      <c r="J83576"/>
      <c r="K83576"/>
      <c r="L83576"/>
    </row>
    <row r="83577" spans="9:12" ht="15" x14ac:dyDescent="0.25">
      <c r="I83577"/>
      <c r="J83577"/>
      <c r="K83577"/>
      <c r="L83577"/>
    </row>
    <row r="83578" spans="9:12" ht="15" x14ac:dyDescent="0.25">
      <c r="I83578"/>
      <c r="J83578"/>
      <c r="K83578"/>
      <c r="L83578"/>
    </row>
    <row r="83579" spans="9:12" ht="15" x14ac:dyDescent="0.25">
      <c r="I83579"/>
      <c r="J83579"/>
      <c r="K83579"/>
      <c r="L83579"/>
    </row>
    <row r="83580" spans="9:12" ht="15" x14ac:dyDescent="0.25">
      <c r="I83580"/>
      <c r="J83580"/>
      <c r="K83580"/>
      <c r="L83580"/>
    </row>
    <row r="83581" spans="9:12" ht="15" x14ac:dyDescent="0.25">
      <c r="I83581"/>
      <c r="J83581"/>
      <c r="K83581"/>
      <c r="L83581"/>
    </row>
    <row r="83582" spans="9:12" ht="15" x14ac:dyDescent="0.25">
      <c r="I83582"/>
      <c r="J83582"/>
      <c r="K83582"/>
      <c r="L83582"/>
    </row>
    <row r="83583" spans="9:12" ht="15" x14ac:dyDescent="0.25">
      <c r="I83583"/>
      <c r="J83583"/>
      <c r="K83583"/>
      <c r="L83583"/>
    </row>
    <row r="83584" spans="9:12" ht="15" x14ac:dyDescent="0.25">
      <c r="I83584"/>
      <c r="J83584"/>
      <c r="K83584"/>
      <c r="L83584"/>
    </row>
    <row r="83585" spans="9:12" ht="15" x14ac:dyDescent="0.25">
      <c r="I83585"/>
      <c r="J83585"/>
      <c r="K83585"/>
      <c r="L83585"/>
    </row>
    <row r="83586" spans="9:12" ht="15" x14ac:dyDescent="0.25">
      <c r="I83586"/>
      <c r="J83586"/>
      <c r="K83586"/>
      <c r="L83586"/>
    </row>
    <row r="83587" spans="9:12" ht="15" x14ac:dyDescent="0.25">
      <c r="I83587"/>
      <c r="J83587"/>
      <c r="K83587"/>
      <c r="L83587"/>
    </row>
    <row r="83588" spans="9:12" ht="15" x14ac:dyDescent="0.25">
      <c r="I83588"/>
      <c r="J83588"/>
      <c r="K83588"/>
      <c r="L83588"/>
    </row>
    <row r="83589" spans="9:12" ht="15" x14ac:dyDescent="0.25">
      <c r="I83589"/>
      <c r="J83589"/>
      <c r="K83589"/>
      <c r="L83589"/>
    </row>
    <row r="83590" spans="9:12" ht="15" x14ac:dyDescent="0.25">
      <c r="I83590"/>
      <c r="J83590"/>
      <c r="K83590"/>
      <c r="L83590"/>
    </row>
    <row r="83591" spans="9:12" ht="15" x14ac:dyDescent="0.25">
      <c r="I83591"/>
      <c r="J83591"/>
      <c r="K83591"/>
      <c r="L83591"/>
    </row>
    <row r="83592" spans="9:12" ht="15" x14ac:dyDescent="0.25">
      <c r="I83592"/>
      <c r="J83592"/>
      <c r="K83592"/>
      <c r="L83592"/>
    </row>
    <row r="83593" spans="9:12" ht="15" x14ac:dyDescent="0.25">
      <c r="I83593"/>
      <c r="J83593"/>
      <c r="K83593"/>
      <c r="L83593"/>
    </row>
    <row r="83594" spans="9:12" ht="15" x14ac:dyDescent="0.25">
      <c r="I83594"/>
      <c r="J83594"/>
      <c r="K83594"/>
      <c r="L83594"/>
    </row>
    <row r="83595" spans="9:12" ht="15" x14ac:dyDescent="0.25">
      <c r="I83595"/>
      <c r="J83595"/>
      <c r="K83595"/>
      <c r="L83595"/>
    </row>
    <row r="83596" spans="9:12" ht="15" x14ac:dyDescent="0.25">
      <c r="I83596"/>
      <c r="J83596"/>
      <c r="K83596"/>
      <c r="L83596"/>
    </row>
    <row r="83597" spans="9:12" ht="15" x14ac:dyDescent="0.25">
      <c r="I83597"/>
      <c r="J83597"/>
      <c r="K83597"/>
      <c r="L83597"/>
    </row>
    <row r="83598" spans="9:12" ht="15" x14ac:dyDescent="0.25">
      <c r="I83598"/>
      <c r="J83598"/>
      <c r="K83598"/>
      <c r="L83598"/>
    </row>
    <row r="83599" spans="9:12" ht="15" x14ac:dyDescent="0.25">
      <c r="I83599"/>
      <c r="J83599"/>
      <c r="K83599"/>
      <c r="L83599"/>
    </row>
    <row r="83600" spans="9:12" ht="15" x14ac:dyDescent="0.25">
      <c r="I83600"/>
      <c r="J83600"/>
      <c r="K83600"/>
      <c r="L83600"/>
    </row>
    <row r="83601" spans="9:12" ht="15" x14ac:dyDescent="0.25">
      <c r="I83601"/>
      <c r="J83601"/>
      <c r="K83601"/>
      <c r="L83601"/>
    </row>
    <row r="83602" spans="9:12" ht="15" x14ac:dyDescent="0.25">
      <c r="I83602"/>
      <c r="J83602"/>
      <c r="K83602"/>
      <c r="L83602"/>
    </row>
    <row r="83603" spans="9:12" ht="15" x14ac:dyDescent="0.25">
      <c r="I83603"/>
      <c r="J83603"/>
      <c r="K83603"/>
      <c r="L83603"/>
    </row>
    <row r="83604" spans="9:12" ht="15" x14ac:dyDescent="0.25">
      <c r="I83604"/>
      <c r="J83604"/>
      <c r="K83604"/>
      <c r="L83604"/>
    </row>
    <row r="83605" spans="9:12" ht="15" x14ac:dyDescent="0.25">
      <c r="I83605"/>
      <c r="J83605"/>
      <c r="K83605"/>
      <c r="L83605"/>
    </row>
    <row r="83606" spans="9:12" ht="15" x14ac:dyDescent="0.25">
      <c r="I83606"/>
      <c r="J83606"/>
      <c r="K83606"/>
      <c r="L83606"/>
    </row>
    <row r="83607" spans="9:12" ht="15" x14ac:dyDescent="0.25">
      <c r="I83607"/>
      <c r="J83607"/>
      <c r="K83607"/>
      <c r="L83607"/>
    </row>
    <row r="83608" spans="9:12" ht="15" x14ac:dyDescent="0.25">
      <c r="I83608"/>
      <c r="J83608"/>
      <c r="K83608"/>
      <c r="L83608"/>
    </row>
    <row r="83609" spans="9:12" ht="15" x14ac:dyDescent="0.25">
      <c r="I83609"/>
      <c r="J83609"/>
      <c r="K83609"/>
      <c r="L83609"/>
    </row>
    <row r="83610" spans="9:12" ht="15" x14ac:dyDescent="0.25">
      <c r="I83610"/>
      <c r="J83610"/>
      <c r="K83610"/>
      <c r="L83610"/>
    </row>
    <row r="83611" spans="9:12" ht="15" x14ac:dyDescent="0.25">
      <c r="I83611"/>
      <c r="J83611"/>
      <c r="K83611"/>
      <c r="L83611"/>
    </row>
    <row r="83612" spans="9:12" ht="15" x14ac:dyDescent="0.25">
      <c r="I83612"/>
      <c r="J83612"/>
      <c r="K83612"/>
      <c r="L83612"/>
    </row>
    <row r="83613" spans="9:12" ht="15" x14ac:dyDescent="0.25">
      <c r="I83613"/>
      <c r="J83613"/>
      <c r="K83613"/>
      <c r="L83613"/>
    </row>
    <row r="83614" spans="9:12" ht="15" x14ac:dyDescent="0.25">
      <c r="I83614"/>
      <c r="J83614"/>
      <c r="K83614"/>
      <c r="L83614"/>
    </row>
    <row r="83615" spans="9:12" ht="15" x14ac:dyDescent="0.25">
      <c r="I83615"/>
      <c r="J83615"/>
      <c r="K83615"/>
      <c r="L83615"/>
    </row>
    <row r="83616" spans="9:12" ht="15" x14ac:dyDescent="0.25">
      <c r="I83616"/>
      <c r="J83616"/>
      <c r="K83616"/>
      <c r="L83616"/>
    </row>
    <row r="83617" spans="9:12" ht="15" x14ac:dyDescent="0.25">
      <c r="I83617"/>
      <c r="J83617"/>
      <c r="K83617"/>
      <c r="L83617"/>
    </row>
    <row r="83618" spans="9:12" ht="15" x14ac:dyDescent="0.25">
      <c r="I83618"/>
      <c r="J83618"/>
      <c r="K83618"/>
      <c r="L83618"/>
    </row>
    <row r="83619" spans="9:12" ht="15" x14ac:dyDescent="0.25">
      <c r="I83619"/>
      <c r="J83619"/>
      <c r="K83619"/>
      <c r="L83619"/>
    </row>
    <row r="83620" spans="9:12" ht="15" x14ac:dyDescent="0.25">
      <c r="I83620"/>
      <c r="J83620"/>
      <c r="K83620"/>
      <c r="L83620"/>
    </row>
    <row r="83621" spans="9:12" ht="15" x14ac:dyDescent="0.25">
      <c r="I83621"/>
      <c r="J83621"/>
      <c r="K83621"/>
      <c r="L83621"/>
    </row>
    <row r="83622" spans="9:12" ht="15" x14ac:dyDescent="0.25">
      <c r="I83622"/>
      <c r="J83622"/>
      <c r="K83622"/>
      <c r="L83622"/>
    </row>
    <row r="83623" spans="9:12" ht="15" x14ac:dyDescent="0.25">
      <c r="I83623"/>
      <c r="J83623"/>
      <c r="K83623"/>
      <c r="L83623"/>
    </row>
    <row r="83624" spans="9:12" ht="15" x14ac:dyDescent="0.25">
      <c r="I83624"/>
      <c r="J83624"/>
      <c r="K83624"/>
      <c r="L83624"/>
    </row>
    <row r="83625" spans="9:12" ht="15" x14ac:dyDescent="0.25">
      <c r="I83625"/>
      <c r="J83625"/>
      <c r="K83625"/>
      <c r="L83625"/>
    </row>
    <row r="83626" spans="9:12" ht="15" x14ac:dyDescent="0.25">
      <c r="I83626"/>
      <c r="J83626"/>
      <c r="K83626"/>
      <c r="L83626"/>
    </row>
    <row r="83627" spans="9:12" ht="15" x14ac:dyDescent="0.25">
      <c r="I83627"/>
      <c r="J83627"/>
      <c r="K83627"/>
      <c r="L83627"/>
    </row>
    <row r="83628" spans="9:12" ht="15" x14ac:dyDescent="0.25">
      <c r="I83628"/>
      <c r="J83628"/>
      <c r="K83628"/>
      <c r="L83628"/>
    </row>
    <row r="83629" spans="9:12" ht="15" x14ac:dyDescent="0.25">
      <c r="I83629"/>
      <c r="J83629"/>
      <c r="K83629"/>
      <c r="L83629"/>
    </row>
    <row r="83630" spans="9:12" ht="15" x14ac:dyDescent="0.25">
      <c r="I83630"/>
      <c r="J83630"/>
      <c r="K83630"/>
      <c r="L83630"/>
    </row>
    <row r="83631" spans="9:12" ht="15" x14ac:dyDescent="0.25">
      <c r="I83631"/>
      <c r="J83631"/>
      <c r="K83631"/>
      <c r="L83631"/>
    </row>
    <row r="83632" spans="9:12" ht="15" x14ac:dyDescent="0.25">
      <c r="I83632"/>
      <c r="J83632"/>
      <c r="K83632"/>
      <c r="L83632"/>
    </row>
    <row r="83633" spans="9:12" ht="15" x14ac:dyDescent="0.25">
      <c r="I83633"/>
      <c r="J83633"/>
      <c r="K83633"/>
      <c r="L83633"/>
    </row>
    <row r="83634" spans="9:12" ht="15" x14ac:dyDescent="0.25">
      <c r="I83634"/>
      <c r="J83634"/>
      <c r="K83634"/>
      <c r="L83634"/>
    </row>
    <row r="83635" spans="9:12" ht="15" x14ac:dyDescent="0.25">
      <c r="I83635"/>
      <c r="J83635"/>
      <c r="K83635"/>
      <c r="L83635"/>
    </row>
    <row r="83636" spans="9:12" ht="15" x14ac:dyDescent="0.25">
      <c r="I83636"/>
      <c r="J83636"/>
      <c r="K83636"/>
      <c r="L83636"/>
    </row>
    <row r="83637" spans="9:12" ht="15" x14ac:dyDescent="0.25">
      <c r="I83637"/>
      <c r="J83637"/>
      <c r="K83637"/>
      <c r="L83637"/>
    </row>
    <row r="83638" spans="9:12" ht="15" x14ac:dyDescent="0.25">
      <c r="I83638"/>
      <c r="J83638"/>
      <c r="K83638"/>
      <c r="L83638"/>
    </row>
    <row r="83639" spans="9:12" ht="15" x14ac:dyDescent="0.25">
      <c r="I83639"/>
      <c r="J83639"/>
      <c r="K83639"/>
      <c r="L83639"/>
    </row>
    <row r="83640" spans="9:12" ht="15" x14ac:dyDescent="0.25">
      <c r="I83640"/>
      <c r="J83640"/>
      <c r="K83640"/>
      <c r="L83640"/>
    </row>
    <row r="83641" spans="9:12" ht="15" x14ac:dyDescent="0.25">
      <c r="I83641"/>
      <c r="J83641"/>
      <c r="K83641"/>
      <c r="L83641"/>
    </row>
    <row r="83642" spans="9:12" ht="15" x14ac:dyDescent="0.25">
      <c r="I83642"/>
      <c r="J83642"/>
      <c r="K83642"/>
      <c r="L83642"/>
    </row>
    <row r="83643" spans="9:12" ht="15" x14ac:dyDescent="0.25">
      <c r="I83643"/>
      <c r="J83643"/>
      <c r="K83643"/>
      <c r="L83643"/>
    </row>
    <row r="83644" spans="9:12" ht="15" x14ac:dyDescent="0.25">
      <c r="I83644"/>
      <c r="J83644"/>
      <c r="K83644"/>
      <c r="L83644"/>
    </row>
    <row r="83645" spans="9:12" ht="15" x14ac:dyDescent="0.25">
      <c r="I83645"/>
      <c r="J83645"/>
      <c r="K83645"/>
      <c r="L83645"/>
    </row>
    <row r="83646" spans="9:12" ht="15" x14ac:dyDescent="0.25">
      <c r="I83646"/>
      <c r="J83646"/>
      <c r="K83646"/>
      <c r="L83646"/>
    </row>
    <row r="83647" spans="9:12" ht="15" x14ac:dyDescent="0.25">
      <c r="I83647"/>
      <c r="J83647"/>
      <c r="K83647"/>
      <c r="L83647"/>
    </row>
    <row r="83648" spans="9:12" ht="15" x14ac:dyDescent="0.25">
      <c r="I83648"/>
      <c r="J83648"/>
      <c r="K83648"/>
      <c r="L83648"/>
    </row>
    <row r="83649" spans="9:12" ht="15" x14ac:dyDescent="0.25">
      <c r="I83649"/>
      <c r="J83649"/>
      <c r="K83649"/>
      <c r="L83649"/>
    </row>
    <row r="83650" spans="9:12" ht="15" x14ac:dyDescent="0.25">
      <c r="I83650"/>
      <c r="J83650"/>
      <c r="K83650"/>
      <c r="L83650"/>
    </row>
    <row r="83651" spans="9:12" ht="15" x14ac:dyDescent="0.25">
      <c r="I83651"/>
      <c r="J83651"/>
      <c r="K83651"/>
      <c r="L83651"/>
    </row>
    <row r="83652" spans="9:12" ht="15" x14ac:dyDescent="0.25">
      <c r="I83652"/>
      <c r="J83652"/>
      <c r="K83652"/>
      <c r="L83652"/>
    </row>
    <row r="83653" spans="9:12" ht="15" x14ac:dyDescent="0.25">
      <c r="I83653"/>
      <c r="J83653"/>
      <c r="K83653"/>
      <c r="L83653"/>
    </row>
    <row r="83654" spans="9:12" ht="15" x14ac:dyDescent="0.25">
      <c r="I83654"/>
      <c r="J83654"/>
      <c r="K83654"/>
      <c r="L83654"/>
    </row>
    <row r="83655" spans="9:12" ht="15" x14ac:dyDescent="0.25">
      <c r="I83655"/>
      <c r="J83655"/>
      <c r="K83655"/>
      <c r="L83655"/>
    </row>
    <row r="83656" spans="9:12" ht="15" x14ac:dyDescent="0.25">
      <c r="I83656"/>
      <c r="J83656"/>
      <c r="K83656"/>
      <c r="L83656"/>
    </row>
    <row r="83657" spans="9:12" ht="15" x14ac:dyDescent="0.25">
      <c r="I83657"/>
      <c r="J83657"/>
      <c r="K83657"/>
      <c r="L83657"/>
    </row>
    <row r="83658" spans="9:12" ht="15" x14ac:dyDescent="0.25">
      <c r="I83658"/>
      <c r="J83658"/>
      <c r="K83658"/>
      <c r="L83658"/>
    </row>
    <row r="83659" spans="9:12" ht="15" x14ac:dyDescent="0.25">
      <c r="I83659"/>
      <c r="J83659"/>
      <c r="K83659"/>
      <c r="L83659"/>
    </row>
    <row r="83660" spans="9:12" ht="15" x14ac:dyDescent="0.25">
      <c r="I83660"/>
      <c r="J83660"/>
      <c r="K83660"/>
      <c r="L83660"/>
    </row>
    <row r="83661" spans="9:12" ht="15" x14ac:dyDescent="0.25">
      <c r="I83661"/>
      <c r="J83661"/>
      <c r="K83661"/>
      <c r="L83661"/>
    </row>
    <row r="83662" spans="9:12" ht="15" x14ac:dyDescent="0.25">
      <c r="I83662"/>
      <c r="J83662"/>
      <c r="K83662"/>
      <c r="L83662"/>
    </row>
    <row r="83663" spans="9:12" ht="15" x14ac:dyDescent="0.25">
      <c r="I83663"/>
      <c r="J83663"/>
      <c r="K83663"/>
      <c r="L83663"/>
    </row>
    <row r="83664" spans="9:12" ht="15" x14ac:dyDescent="0.25">
      <c r="I83664"/>
      <c r="J83664"/>
      <c r="K83664"/>
      <c r="L83664"/>
    </row>
    <row r="83665" spans="9:12" ht="15" x14ac:dyDescent="0.25">
      <c r="I83665"/>
      <c r="J83665"/>
      <c r="K83665"/>
      <c r="L83665"/>
    </row>
    <row r="83666" spans="9:12" ht="15" x14ac:dyDescent="0.25">
      <c r="I83666"/>
      <c r="J83666"/>
      <c r="K83666"/>
      <c r="L83666"/>
    </row>
    <row r="83667" spans="9:12" ht="15" x14ac:dyDescent="0.25">
      <c r="I83667"/>
      <c r="J83667"/>
      <c r="K83667"/>
      <c r="L83667"/>
    </row>
    <row r="83668" spans="9:12" ht="15" x14ac:dyDescent="0.25">
      <c r="I83668"/>
      <c r="J83668"/>
      <c r="K83668"/>
      <c r="L83668"/>
    </row>
    <row r="83669" spans="9:12" ht="15" x14ac:dyDescent="0.25">
      <c r="I83669"/>
      <c r="J83669"/>
      <c r="K83669"/>
      <c r="L83669"/>
    </row>
    <row r="83670" spans="9:12" ht="15" x14ac:dyDescent="0.25">
      <c r="I83670"/>
      <c r="J83670"/>
      <c r="K83670"/>
      <c r="L83670"/>
    </row>
    <row r="83671" spans="9:12" ht="15" x14ac:dyDescent="0.25">
      <c r="I83671"/>
      <c r="J83671"/>
      <c r="K83671"/>
      <c r="L83671"/>
    </row>
    <row r="83672" spans="9:12" ht="15" x14ac:dyDescent="0.25">
      <c r="I83672"/>
      <c r="J83672"/>
      <c r="K83672"/>
      <c r="L83672"/>
    </row>
    <row r="83673" spans="9:12" ht="15" x14ac:dyDescent="0.25">
      <c r="I83673"/>
      <c r="J83673"/>
      <c r="K83673"/>
      <c r="L83673"/>
    </row>
    <row r="83674" spans="9:12" ht="15" x14ac:dyDescent="0.25">
      <c r="I83674"/>
      <c r="J83674"/>
      <c r="K83674"/>
      <c r="L83674"/>
    </row>
    <row r="83675" spans="9:12" ht="15" x14ac:dyDescent="0.25">
      <c r="I83675"/>
      <c r="J83675"/>
      <c r="K83675"/>
      <c r="L83675"/>
    </row>
    <row r="83676" spans="9:12" ht="15" x14ac:dyDescent="0.25">
      <c r="I83676"/>
      <c r="J83676"/>
      <c r="K83676"/>
      <c r="L83676"/>
    </row>
    <row r="83677" spans="9:12" ht="15" x14ac:dyDescent="0.25">
      <c r="I83677"/>
      <c r="J83677"/>
      <c r="K83677"/>
      <c r="L83677"/>
    </row>
    <row r="83678" spans="9:12" ht="15" x14ac:dyDescent="0.25">
      <c r="I83678"/>
      <c r="J83678"/>
      <c r="K83678"/>
      <c r="L83678"/>
    </row>
    <row r="83679" spans="9:12" ht="15" x14ac:dyDescent="0.25">
      <c r="I83679"/>
      <c r="J83679"/>
      <c r="K83679"/>
      <c r="L83679"/>
    </row>
    <row r="83680" spans="9:12" ht="15" x14ac:dyDescent="0.25">
      <c r="I83680"/>
      <c r="J83680"/>
      <c r="K83680"/>
      <c r="L83680"/>
    </row>
    <row r="83681" spans="9:12" ht="15" x14ac:dyDescent="0.25">
      <c r="I83681"/>
      <c r="J83681"/>
      <c r="K83681"/>
      <c r="L83681"/>
    </row>
    <row r="83682" spans="9:12" ht="15" x14ac:dyDescent="0.25">
      <c r="I83682"/>
      <c r="J83682"/>
      <c r="K83682"/>
      <c r="L83682"/>
    </row>
    <row r="83683" spans="9:12" ht="15" x14ac:dyDescent="0.25">
      <c r="I83683"/>
      <c r="J83683"/>
      <c r="K83683"/>
      <c r="L83683"/>
    </row>
    <row r="83684" spans="9:12" ht="15" x14ac:dyDescent="0.25">
      <c r="I83684"/>
      <c r="J83684"/>
      <c r="K83684"/>
      <c r="L83684"/>
    </row>
    <row r="83685" spans="9:12" ht="15" x14ac:dyDescent="0.25">
      <c r="I83685"/>
      <c r="J83685"/>
      <c r="K83685"/>
      <c r="L83685"/>
    </row>
    <row r="83686" spans="9:12" ht="15" x14ac:dyDescent="0.25">
      <c r="I83686"/>
      <c r="J83686"/>
      <c r="K83686"/>
      <c r="L83686"/>
    </row>
    <row r="83687" spans="9:12" ht="15" x14ac:dyDescent="0.25">
      <c r="I83687"/>
      <c r="J83687"/>
      <c r="K83687"/>
      <c r="L83687"/>
    </row>
    <row r="83688" spans="9:12" ht="15" x14ac:dyDescent="0.25">
      <c r="I83688"/>
      <c r="J83688"/>
      <c r="K83688"/>
      <c r="L83688"/>
    </row>
    <row r="83689" spans="9:12" ht="15" x14ac:dyDescent="0.25">
      <c r="I83689"/>
      <c r="J83689"/>
      <c r="K83689"/>
      <c r="L83689"/>
    </row>
    <row r="83690" spans="9:12" ht="15" x14ac:dyDescent="0.25">
      <c r="I83690"/>
      <c r="J83690"/>
      <c r="K83690"/>
      <c r="L83690"/>
    </row>
    <row r="83691" spans="9:12" ht="15" x14ac:dyDescent="0.25">
      <c r="I83691"/>
      <c r="J83691"/>
      <c r="K83691"/>
      <c r="L83691"/>
    </row>
    <row r="83692" spans="9:12" ht="15" x14ac:dyDescent="0.25">
      <c r="I83692"/>
      <c r="J83692"/>
      <c r="K83692"/>
      <c r="L83692"/>
    </row>
    <row r="83693" spans="9:12" ht="15" x14ac:dyDescent="0.25">
      <c r="I83693"/>
      <c r="J83693"/>
      <c r="K83693"/>
      <c r="L83693"/>
    </row>
    <row r="83694" spans="9:12" ht="15" x14ac:dyDescent="0.25">
      <c r="I83694"/>
      <c r="J83694"/>
      <c r="K83694"/>
      <c r="L83694"/>
    </row>
    <row r="83695" spans="9:12" ht="15" x14ac:dyDescent="0.25">
      <c r="I83695"/>
      <c r="J83695"/>
      <c r="K83695"/>
      <c r="L83695"/>
    </row>
    <row r="83696" spans="9:12" ht="15" x14ac:dyDescent="0.25">
      <c r="I83696"/>
      <c r="J83696"/>
      <c r="K83696"/>
      <c r="L83696"/>
    </row>
    <row r="83697" spans="9:12" ht="15" x14ac:dyDescent="0.25">
      <c r="I83697"/>
      <c r="J83697"/>
      <c r="K83697"/>
      <c r="L83697"/>
    </row>
    <row r="83698" spans="9:12" ht="15" x14ac:dyDescent="0.25">
      <c r="I83698"/>
      <c r="J83698"/>
      <c r="K83698"/>
      <c r="L83698"/>
    </row>
    <row r="83699" spans="9:12" ht="15" x14ac:dyDescent="0.25">
      <c r="I83699"/>
      <c r="J83699"/>
      <c r="K83699"/>
      <c r="L83699"/>
    </row>
    <row r="83700" spans="9:12" ht="15" x14ac:dyDescent="0.25">
      <c r="I83700"/>
      <c r="J83700"/>
      <c r="K83700"/>
      <c r="L83700"/>
    </row>
    <row r="83701" spans="9:12" ht="15" x14ac:dyDescent="0.25">
      <c r="I83701"/>
      <c r="J83701"/>
      <c r="K83701"/>
      <c r="L83701"/>
    </row>
    <row r="83702" spans="9:12" ht="15" x14ac:dyDescent="0.25">
      <c r="I83702"/>
      <c r="J83702"/>
      <c r="K83702"/>
      <c r="L83702"/>
    </row>
    <row r="83703" spans="9:12" ht="15" x14ac:dyDescent="0.25">
      <c r="I83703"/>
      <c r="J83703"/>
      <c r="K83703"/>
      <c r="L83703"/>
    </row>
    <row r="83704" spans="9:12" ht="15" x14ac:dyDescent="0.25">
      <c r="I83704"/>
      <c r="J83704"/>
      <c r="K83704"/>
      <c r="L83704"/>
    </row>
    <row r="83705" spans="9:12" ht="15" x14ac:dyDescent="0.25">
      <c r="I83705"/>
      <c r="J83705"/>
      <c r="K83705"/>
      <c r="L83705"/>
    </row>
    <row r="83706" spans="9:12" ht="15" x14ac:dyDescent="0.25">
      <c r="I83706"/>
      <c r="J83706"/>
      <c r="K83706"/>
      <c r="L83706"/>
    </row>
    <row r="83707" spans="9:12" ht="15" x14ac:dyDescent="0.25">
      <c r="I83707"/>
      <c r="J83707"/>
      <c r="K83707"/>
      <c r="L83707"/>
    </row>
    <row r="83708" spans="9:12" ht="15" x14ac:dyDescent="0.25">
      <c r="I83708"/>
      <c r="J83708"/>
      <c r="K83708"/>
      <c r="L83708"/>
    </row>
    <row r="83709" spans="9:12" ht="15" x14ac:dyDescent="0.25">
      <c r="I83709"/>
      <c r="J83709"/>
      <c r="K83709"/>
      <c r="L83709"/>
    </row>
    <row r="83710" spans="9:12" ht="15" x14ac:dyDescent="0.25">
      <c r="I83710"/>
      <c r="J83710"/>
      <c r="K83710"/>
      <c r="L83710"/>
    </row>
    <row r="83711" spans="9:12" ht="15" x14ac:dyDescent="0.25">
      <c r="I83711"/>
      <c r="J83711"/>
      <c r="K83711"/>
      <c r="L83711"/>
    </row>
    <row r="83712" spans="9:12" ht="15" x14ac:dyDescent="0.25">
      <c r="I83712"/>
      <c r="J83712"/>
      <c r="K83712"/>
      <c r="L83712"/>
    </row>
    <row r="83713" spans="9:12" ht="15" x14ac:dyDescent="0.25">
      <c r="I83713"/>
      <c r="J83713"/>
      <c r="K83713"/>
      <c r="L83713"/>
    </row>
    <row r="83714" spans="9:12" ht="15" x14ac:dyDescent="0.25">
      <c r="I83714"/>
      <c r="J83714"/>
      <c r="K83714"/>
      <c r="L83714"/>
    </row>
    <row r="83715" spans="9:12" ht="15" x14ac:dyDescent="0.25">
      <c r="I83715"/>
      <c r="J83715"/>
      <c r="K83715"/>
      <c r="L83715"/>
    </row>
    <row r="83716" spans="9:12" ht="15" x14ac:dyDescent="0.25">
      <c r="I83716"/>
      <c r="J83716"/>
      <c r="K83716"/>
      <c r="L83716"/>
    </row>
    <row r="83717" spans="9:12" ht="15" x14ac:dyDescent="0.25">
      <c r="I83717"/>
      <c r="J83717"/>
      <c r="K83717"/>
      <c r="L83717"/>
    </row>
    <row r="83718" spans="9:12" ht="15" x14ac:dyDescent="0.25">
      <c r="I83718"/>
      <c r="J83718"/>
      <c r="K83718"/>
      <c r="L83718"/>
    </row>
    <row r="83719" spans="9:12" ht="15" x14ac:dyDescent="0.25">
      <c r="I83719"/>
      <c r="J83719"/>
      <c r="K83719"/>
      <c r="L83719"/>
    </row>
    <row r="83720" spans="9:12" ht="15" x14ac:dyDescent="0.25">
      <c r="I83720"/>
      <c r="J83720"/>
      <c r="K83720"/>
      <c r="L83720"/>
    </row>
    <row r="83721" spans="9:12" ht="15" x14ac:dyDescent="0.25">
      <c r="I83721"/>
      <c r="J83721"/>
      <c r="K83721"/>
      <c r="L83721"/>
    </row>
    <row r="83722" spans="9:12" ht="15" x14ac:dyDescent="0.25">
      <c r="I83722"/>
      <c r="J83722"/>
      <c r="K83722"/>
      <c r="L83722"/>
    </row>
    <row r="83723" spans="9:12" ht="15" x14ac:dyDescent="0.25">
      <c r="I83723"/>
      <c r="J83723"/>
      <c r="K83723"/>
      <c r="L83723"/>
    </row>
    <row r="83724" spans="9:12" ht="15" x14ac:dyDescent="0.25">
      <c r="I83724"/>
      <c r="J83724"/>
      <c r="K83724"/>
      <c r="L83724"/>
    </row>
    <row r="83725" spans="9:12" ht="15" x14ac:dyDescent="0.25">
      <c r="I83725"/>
      <c r="J83725"/>
      <c r="K83725"/>
      <c r="L83725"/>
    </row>
    <row r="83726" spans="9:12" ht="15" x14ac:dyDescent="0.25">
      <c r="I83726"/>
      <c r="J83726"/>
      <c r="K83726"/>
      <c r="L83726"/>
    </row>
    <row r="83727" spans="9:12" ht="15" x14ac:dyDescent="0.25">
      <c r="I83727"/>
      <c r="J83727"/>
      <c r="K83727"/>
      <c r="L83727"/>
    </row>
    <row r="83728" spans="9:12" ht="15" x14ac:dyDescent="0.25">
      <c r="I83728"/>
      <c r="J83728"/>
      <c r="K83728"/>
      <c r="L83728"/>
    </row>
    <row r="83729" spans="9:12" ht="15" x14ac:dyDescent="0.25">
      <c r="I83729"/>
      <c r="J83729"/>
      <c r="K83729"/>
      <c r="L83729"/>
    </row>
    <row r="83730" spans="9:12" ht="15" x14ac:dyDescent="0.25">
      <c r="I83730"/>
      <c r="J83730"/>
      <c r="K83730"/>
      <c r="L83730"/>
    </row>
    <row r="83731" spans="9:12" ht="15" x14ac:dyDescent="0.25">
      <c r="I83731"/>
      <c r="J83731"/>
      <c r="K83731"/>
      <c r="L83731"/>
    </row>
    <row r="83732" spans="9:12" ht="15" x14ac:dyDescent="0.25">
      <c r="I83732"/>
      <c r="J83732"/>
      <c r="K83732"/>
      <c r="L83732"/>
    </row>
    <row r="83733" spans="9:12" ht="15" x14ac:dyDescent="0.25">
      <c r="I83733"/>
      <c r="J83733"/>
      <c r="K83733"/>
      <c r="L83733"/>
    </row>
    <row r="83734" spans="9:12" ht="15" x14ac:dyDescent="0.25">
      <c r="I83734"/>
      <c r="J83734"/>
      <c r="K83734"/>
      <c r="L83734"/>
    </row>
    <row r="83735" spans="9:12" ht="15" x14ac:dyDescent="0.25">
      <c r="I83735"/>
      <c r="J83735"/>
      <c r="K83735"/>
      <c r="L83735"/>
    </row>
    <row r="83736" spans="9:12" ht="15" x14ac:dyDescent="0.25">
      <c r="I83736"/>
      <c r="J83736"/>
      <c r="K83736"/>
      <c r="L83736"/>
    </row>
    <row r="83737" spans="9:12" ht="15" x14ac:dyDescent="0.25">
      <c r="I83737"/>
      <c r="J83737"/>
      <c r="K83737"/>
      <c r="L83737"/>
    </row>
    <row r="83738" spans="9:12" ht="15" x14ac:dyDescent="0.25">
      <c r="I83738"/>
      <c r="J83738"/>
      <c r="K83738"/>
      <c r="L83738"/>
    </row>
    <row r="83739" spans="9:12" ht="15" x14ac:dyDescent="0.25">
      <c r="I83739"/>
      <c r="J83739"/>
      <c r="K83739"/>
      <c r="L83739"/>
    </row>
    <row r="83740" spans="9:12" ht="15" x14ac:dyDescent="0.25">
      <c r="I83740"/>
      <c r="J83740"/>
      <c r="K83740"/>
      <c r="L83740"/>
    </row>
    <row r="83741" spans="9:12" ht="15" x14ac:dyDescent="0.25">
      <c r="I83741"/>
      <c r="J83741"/>
      <c r="K83741"/>
      <c r="L83741"/>
    </row>
    <row r="83742" spans="9:12" ht="15" x14ac:dyDescent="0.25">
      <c r="I83742"/>
      <c r="J83742"/>
      <c r="K83742"/>
      <c r="L83742"/>
    </row>
    <row r="83743" spans="9:12" ht="15" x14ac:dyDescent="0.25">
      <c r="I83743"/>
      <c r="J83743"/>
      <c r="K83743"/>
      <c r="L83743"/>
    </row>
    <row r="83744" spans="9:12" ht="15" x14ac:dyDescent="0.25">
      <c r="I83744"/>
      <c r="J83744"/>
      <c r="K83744"/>
      <c r="L83744"/>
    </row>
    <row r="83745" spans="9:12" ht="15" x14ac:dyDescent="0.25">
      <c r="I83745"/>
      <c r="J83745"/>
      <c r="K83745"/>
      <c r="L83745"/>
    </row>
    <row r="83746" spans="9:12" ht="15" x14ac:dyDescent="0.25">
      <c r="I83746"/>
      <c r="J83746"/>
      <c r="K83746"/>
      <c r="L83746"/>
    </row>
    <row r="83747" spans="9:12" ht="15" x14ac:dyDescent="0.25">
      <c r="I83747"/>
      <c r="J83747"/>
      <c r="K83747"/>
      <c r="L83747"/>
    </row>
    <row r="83748" spans="9:12" ht="15" x14ac:dyDescent="0.25">
      <c r="I83748"/>
      <c r="J83748"/>
      <c r="K83748"/>
      <c r="L83748"/>
    </row>
    <row r="83749" spans="9:12" ht="15" x14ac:dyDescent="0.25">
      <c r="I83749"/>
      <c r="J83749"/>
      <c r="K83749"/>
      <c r="L83749"/>
    </row>
    <row r="83750" spans="9:12" ht="15" x14ac:dyDescent="0.25">
      <c r="I83750"/>
      <c r="J83750"/>
      <c r="K83750"/>
      <c r="L83750"/>
    </row>
    <row r="83751" spans="9:12" ht="15" x14ac:dyDescent="0.25">
      <c r="I83751"/>
      <c r="J83751"/>
      <c r="K83751"/>
      <c r="L83751"/>
    </row>
    <row r="83752" spans="9:12" ht="15" x14ac:dyDescent="0.25">
      <c r="I83752"/>
      <c r="J83752"/>
      <c r="K83752"/>
      <c r="L83752"/>
    </row>
    <row r="83753" spans="9:12" ht="15" x14ac:dyDescent="0.25">
      <c r="I83753"/>
      <c r="J83753"/>
      <c r="K83753"/>
      <c r="L83753"/>
    </row>
    <row r="83754" spans="9:12" ht="15" x14ac:dyDescent="0.25">
      <c r="I83754"/>
      <c r="J83754"/>
      <c r="K83754"/>
      <c r="L83754"/>
    </row>
    <row r="83755" spans="9:12" ht="15" x14ac:dyDescent="0.25">
      <c r="I83755"/>
      <c r="J83755"/>
      <c r="K83755"/>
      <c r="L83755"/>
    </row>
    <row r="83756" spans="9:12" ht="15" x14ac:dyDescent="0.25">
      <c r="I83756"/>
      <c r="J83756"/>
      <c r="K83756"/>
      <c r="L83756"/>
    </row>
    <row r="83757" spans="9:12" ht="15" x14ac:dyDescent="0.25">
      <c r="I83757"/>
      <c r="J83757"/>
      <c r="K83757"/>
      <c r="L83757"/>
    </row>
    <row r="83758" spans="9:12" ht="15" x14ac:dyDescent="0.25">
      <c r="I83758"/>
      <c r="J83758"/>
      <c r="K83758"/>
      <c r="L83758"/>
    </row>
    <row r="83759" spans="9:12" ht="15" x14ac:dyDescent="0.25">
      <c r="I83759"/>
      <c r="J83759"/>
      <c r="K83759"/>
      <c r="L83759"/>
    </row>
    <row r="83760" spans="9:12" ht="15" x14ac:dyDescent="0.25">
      <c r="I83760"/>
      <c r="J83760"/>
      <c r="K83760"/>
      <c r="L83760"/>
    </row>
    <row r="83761" spans="9:12" ht="15" x14ac:dyDescent="0.25">
      <c r="I83761"/>
      <c r="J83761"/>
      <c r="K83761"/>
      <c r="L83761"/>
    </row>
    <row r="83762" spans="9:12" ht="15" x14ac:dyDescent="0.25">
      <c r="I83762"/>
      <c r="J83762"/>
      <c r="K83762"/>
      <c r="L83762"/>
    </row>
    <row r="83763" spans="9:12" ht="15" x14ac:dyDescent="0.25">
      <c r="I83763"/>
      <c r="J83763"/>
      <c r="K83763"/>
      <c r="L83763"/>
    </row>
    <row r="83764" spans="9:12" ht="15" x14ac:dyDescent="0.25">
      <c r="I83764"/>
      <c r="J83764"/>
      <c r="K83764"/>
      <c r="L83764"/>
    </row>
    <row r="83765" spans="9:12" ht="15" x14ac:dyDescent="0.25">
      <c r="I83765"/>
      <c r="J83765"/>
      <c r="K83765"/>
      <c r="L83765"/>
    </row>
    <row r="83766" spans="9:12" ht="15" x14ac:dyDescent="0.25">
      <c r="I83766"/>
      <c r="J83766"/>
      <c r="K83766"/>
      <c r="L83766"/>
    </row>
    <row r="83767" spans="9:12" ht="15" x14ac:dyDescent="0.25">
      <c r="I83767"/>
      <c r="J83767"/>
      <c r="K83767"/>
      <c r="L83767"/>
    </row>
    <row r="83768" spans="9:12" ht="15" x14ac:dyDescent="0.25">
      <c r="I83768"/>
      <c r="J83768"/>
      <c r="K83768"/>
      <c r="L83768"/>
    </row>
    <row r="83769" spans="9:12" ht="15" x14ac:dyDescent="0.25">
      <c r="I83769"/>
      <c r="J83769"/>
      <c r="K83769"/>
      <c r="L83769"/>
    </row>
    <row r="83770" spans="9:12" ht="15" x14ac:dyDescent="0.25">
      <c r="I83770"/>
      <c r="J83770"/>
      <c r="K83770"/>
      <c r="L83770"/>
    </row>
    <row r="83771" spans="9:12" ht="15" x14ac:dyDescent="0.25">
      <c r="I83771"/>
      <c r="J83771"/>
      <c r="K83771"/>
      <c r="L83771"/>
    </row>
    <row r="83772" spans="9:12" ht="15" x14ac:dyDescent="0.25">
      <c r="I83772"/>
      <c r="J83772"/>
      <c r="K83772"/>
      <c r="L83772"/>
    </row>
    <row r="83773" spans="9:12" ht="15" x14ac:dyDescent="0.25">
      <c r="I83773"/>
      <c r="J83773"/>
      <c r="K83773"/>
      <c r="L83773"/>
    </row>
    <row r="83774" spans="9:12" ht="15" x14ac:dyDescent="0.25">
      <c r="I83774"/>
      <c r="J83774"/>
      <c r="K83774"/>
      <c r="L83774"/>
    </row>
    <row r="83775" spans="9:12" ht="15" x14ac:dyDescent="0.25">
      <c r="I83775"/>
      <c r="J83775"/>
      <c r="K83775"/>
      <c r="L83775"/>
    </row>
    <row r="83776" spans="9:12" ht="15" x14ac:dyDescent="0.25">
      <c r="I83776"/>
      <c r="J83776"/>
      <c r="K83776"/>
      <c r="L83776"/>
    </row>
    <row r="83777" spans="9:12" ht="15" x14ac:dyDescent="0.25">
      <c r="I83777"/>
      <c r="J83777"/>
      <c r="K83777"/>
      <c r="L83777"/>
    </row>
    <row r="83778" spans="9:12" ht="15" x14ac:dyDescent="0.25">
      <c r="I83778"/>
      <c r="J83778"/>
      <c r="K83778"/>
      <c r="L83778"/>
    </row>
    <row r="83779" spans="9:12" ht="15" x14ac:dyDescent="0.25">
      <c r="I83779"/>
      <c r="J83779"/>
      <c r="K83779"/>
      <c r="L83779"/>
    </row>
    <row r="83780" spans="9:12" ht="15" x14ac:dyDescent="0.25">
      <c r="I83780"/>
      <c r="J83780"/>
      <c r="K83780"/>
      <c r="L83780"/>
    </row>
    <row r="83781" spans="9:12" ht="15" x14ac:dyDescent="0.25">
      <c r="I83781"/>
      <c r="J83781"/>
      <c r="K83781"/>
      <c r="L83781"/>
    </row>
    <row r="83782" spans="9:12" ht="15" x14ac:dyDescent="0.25">
      <c r="I83782"/>
      <c r="J83782"/>
      <c r="K83782"/>
      <c r="L83782"/>
    </row>
    <row r="83783" spans="9:12" ht="15" x14ac:dyDescent="0.25">
      <c r="I83783"/>
      <c r="J83783"/>
      <c r="K83783"/>
      <c r="L83783"/>
    </row>
    <row r="83784" spans="9:12" ht="15" x14ac:dyDescent="0.25">
      <c r="I83784"/>
      <c r="J83784"/>
      <c r="K83784"/>
      <c r="L83784"/>
    </row>
    <row r="83785" spans="9:12" ht="15" x14ac:dyDescent="0.25">
      <c r="I83785"/>
      <c r="J83785"/>
      <c r="K83785"/>
      <c r="L83785"/>
    </row>
    <row r="83786" spans="9:12" ht="15" x14ac:dyDescent="0.25">
      <c r="I83786"/>
      <c r="J83786"/>
      <c r="K83786"/>
      <c r="L83786"/>
    </row>
    <row r="83787" spans="9:12" ht="15" x14ac:dyDescent="0.25">
      <c r="I83787"/>
      <c r="J83787"/>
      <c r="K83787"/>
      <c r="L83787"/>
    </row>
    <row r="83788" spans="9:12" ht="15" x14ac:dyDescent="0.25">
      <c r="I83788"/>
      <c r="J83788"/>
      <c r="K83788"/>
      <c r="L83788"/>
    </row>
    <row r="83789" spans="9:12" ht="15" x14ac:dyDescent="0.25">
      <c r="I83789"/>
      <c r="J83789"/>
      <c r="K83789"/>
      <c r="L83789"/>
    </row>
    <row r="83790" spans="9:12" ht="15" x14ac:dyDescent="0.25">
      <c r="I83790"/>
      <c r="J83790"/>
      <c r="K83790"/>
      <c r="L83790"/>
    </row>
    <row r="83791" spans="9:12" ht="15" x14ac:dyDescent="0.25">
      <c r="I83791"/>
      <c r="J83791"/>
      <c r="K83791"/>
      <c r="L83791"/>
    </row>
    <row r="83792" spans="9:12" ht="15" x14ac:dyDescent="0.25">
      <c r="I83792"/>
      <c r="J83792"/>
      <c r="K83792"/>
      <c r="L83792"/>
    </row>
    <row r="83793" spans="9:12" ht="15" x14ac:dyDescent="0.25">
      <c r="I83793"/>
      <c r="J83793"/>
      <c r="K83793"/>
      <c r="L83793"/>
    </row>
    <row r="83794" spans="9:12" ht="15" x14ac:dyDescent="0.25">
      <c r="I83794"/>
      <c r="J83794"/>
      <c r="K83794"/>
      <c r="L83794"/>
    </row>
    <row r="83795" spans="9:12" ht="15" x14ac:dyDescent="0.25">
      <c r="I83795"/>
      <c r="J83795"/>
      <c r="K83795"/>
      <c r="L83795"/>
    </row>
    <row r="83796" spans="9:12" ht="15" x14ac:dyDescent="0.25">
      <c r="I83796"/>
      <c r="J83796"/>
      <c r="K83796"/>
      <c r="L83796"/>
    </row>
    <row r="83797" spans="9:12" ht="15" x14ac:dyDescent="0.25">
      <c r="I83797"/>
      <c r="J83797"/>
      <c r="K83797"/>
      <c r="L83797"/>
    </row>
    <row r="83798" spans="9:12" ht="15" x14ac:dyDescent="0.25">
      <c r="I83798"/>
      <c r="J83798"/>
      <c r="K83798"/>
      <c r="L83798"/>
    </row>
    <row r="83799" spans="9:12" ht="15" x14ac:dyDescent="0.25">
      <c r="I83799"/>
      <c r="J83799"/>
      <c r="K83799"/>
      <c r="L83799"/>
    </row>
    <row r="83800" spans="9:12" ht="15" x14ac:dyDescent="0.25">
      <c r="I83800"/>
      <c r="J83800"/>
      <c r="K83800"/>
      <c r="L83800"/>
    </row>
    <row r="83801" spans="9:12" ht="15" x14ac:dyDescent="0.25">
      <c r="I83801"/>
      <c r="J83801"/>
      <c r="K83801"/>
      <c r="L83801"/>
    </row>
    <row r="83802" spans="9:12" ht="15" x14ac:dyDescent="0.25">
      <c r="I83802"/>
      <c r="J83802"/>
      <c r="K83802"/>
      <c r="L83802"/>
    </row>
    <row r="83803" spans="9:12" ht="15" x14ac:dyDescent="0.25">
      <c r="I83803"/>
      <c r="J83803"/>
      <c r="K83803"/>
      <c r="L83803"/>
    </row>
    <row r="83804" spans="9:12" ht="15" x14ac:dyDescent="0.25">
      <c r="I83804"/>
      <c r="J83804"/>
      <c r="K83804"/>
      <c r="L83804"/>
    </row>
    <row r="83805" spans="9:12" ht="15" x14ac:dyDescent="0.25">
      <c r="I83805"/>
      <c r="J83805"/>
      <c r="K83805"/>
      <c r="L83805"/>
    </row>
    <row r="83806" spans="9:12" ht="15" x14ac:dyDescent="0.25">
      <c r="I83806"/>
      <c r="J83806"/>
      <c r="K83806"/>
      <c r="L83806"/>
    </row>
    <row r="83807" spans="9:12" ht="15" x14ac:dyDescent="0.25">
      <c r="I83807"/>
      <c r="J83807"/>
      <c r="K83807"/>
      <c r="L83807"/>
    </row>
    <row r="83808" spans="9:12" ht="15" x14ac:dyDescent="0.25">
      <c r="I83808"/>
      <c r="J83808"/>
      <c r="K83808"/>
      <c r="L83808"/>
    </row>
    <row r="83809" spans="9:12" ht="15" x14ac:dyDescent="0.25">
      <c r="I83809"/>
      <c r="J83809"/>
      <c r="K83809"/>
      <c r="L83809"/>
    </row>
    <row r="83810" spans="9:12" ht="15" x14ac:dyDescent="0.25">
      <c r="I83810"/>
      <c r="J83810"/>
      <c r="K83810"/>
      <c r="L83810"/>
    </row>
    <row r="83811" spans="9:12" ht="15" x14ac:dyDescent="0.25">
      <c r="I83811"/>
      <c r="J83811"/>
      <c r="K83811"/>
      <c r="L83811"/>
    </row>
    <row r="83812" spans="9:12" ht="15" x14ac:dyDescent="0.25">
      <c r="I83812"/>
      <c r="J83812"/>
      <c r="K83812"/>
      <c r="L83812"/>
    </row>
    <row r="83813" spans="9:12" ht="15" x14ac:dyDescent="0.25">
      <c r="I83813"/>
      <c r="J83813"/>
      <c r="K83813"/>
      <c r="L83813"/>
    </row>
    <row r="83814" spans="9:12" ht="15" x14ac:dyDescent="0.25">
      <c r="I83814"/>
      <c r="J83814"/>
      <c r="K83814"/>
      <c r="L83814"/>
    </row>
    <row r="83815" spans="9:12" ht="15" x14ac:dyDescent="0.25">
      <c r="I83815"/>
      <c r="J83815"/>
      <c r="K83815"/>
      <c r="L83815"/>
    </row>
    <row r="83816" spans="9:12" ht="15" x14ac:dyDescent="0.25">
      <c r="I83816"/>
      <c r="J83816"/>
      <c r="K83816"/>
      <c r="L83816"/>
    </row>
    <row r="83817" spans="9:12" ht="15" x14ac:dyDescent="0.25">
      <c r="I83817"/>
      <c r="J83817"/>
      <c r="K83817"/>
      <c r="L83817"/>
    </row>
    <row r="83818" spans="9:12" ht="15" x14ac:dyDescent="0.25">
      <c r="I83818"/>
      <c r="J83818"/>
      <c r="K83818"/>
      <c r="L83818"/>
    </row>
    <row r="83819" spans="9:12" ht="15" x14ac:dyDescent="0.25">
      <c r="I83819"/>
      <c r="J83819"/>
      <c r="K83819"/>
      <c r="L83819"/>
    </row>
    <row r="83820" spans="9:12" ht="15" x14ac:dyDescent="0.25">
      <c r="I83820"/>
      <c r="J83820"/>
      <c r="K83820"/>
      <c r="L83820"/>
    </row>
    <row r="83821" spans="9:12" ht="15" x14ac:dyDescent="0.25">
      <c r="I83821"/>
      <c r="J83821"/>
      <c r="K83821"/>
      <c r="L83821"/>
    </row>
    <row r="83822" spans="9:12" ht="15" x14ac:dyDescent="0.25">
      <c r="I83822"/>
      <c r="J83822"/>
      <c r="K83822"/>
      <c r="L83822"/>
    </row>
    <row r="83823" spans="9:12" ht="15" x14ac:dyDescent="0.25">
      <c r="I83823"/>
      <c r="J83823"/>
      <c r="K83823"/>
      <c r="L83823"/>
    </row>
    <row r="83824" spans="9:12" ht="15" x14ac:dyDescent="0.25">
      <c r="I83824"/>
      <c r="J83824"/>
      <c r="K83824"/>
      <c r="L83824"/>
    </row>
    <row r="83825" spans="9:12" ht="15" x14ac:dyDescent="0.25">
      <c r="I83825"/>
      <c r="J83825"/>
      <c r="K83825"/>
      <c r="L83825"/>
    </row>
    <row r="83826" spans="9:12" ht="15" x14ac:dyDescent="0.25">
      <c r="I83826"/>
      <c r="J83826"/>
      <c r="K83826"/>
      <c r="L83826"/>
    </row>
    <row r="83827" spans="9:12" ht="15" x14ac:dyDescent="0.25">
      <c r="I83827"/>
      <c r="J83827"/>
      <c r="K83827"/>
      <c r="L83827"/>
    </row>
    <row r="83828" spans="9:12" ht="15" x14ac:dyDescent="0.25">
      <c r="I83828"/>
      <c r="J83828"/>
      <c r="K83828"/>
      <c r="L83828"/>
    </row>
    <row r="83829" spans="9:12" ht="15" x14ac:dyDescent="0.25">
      <c r="I83829"/>
      <c r="J83829"/>
      <c r="K83829"/>
      <c r="L83829"/>
    </row>
    <row r="83830" spans="9:12" ht="15" x14ac:dyDescent="0.25">
      <c r="I83830"/>
      <c r="J83830"/>
      <c r="K83830"/>
      <c r="L83830"/>
    </row>
    <row r="83831" spans="9:12" ht="15" x14ac:dyDescent="0.25">
      <c r="I83831"/>
      <c r="J83831"/>
      <c r="K83831"/>
      <c r="L83831"/>
    </row>
    <row r="83832" spans="9:12" ht="15" x14ac:dyDescent="0.25">
      <c r="I83832"/>
      <c r="J83832"/>
      <c r="K83832"/>
      <c r="L83832"/>
    </row>
    <row r="83833" spans="9:12" ht="15" x14ac:dyDescent="0.25">
      <c r="I83833"/>
      <c r="J83833"/>
      <c r="K83833"/>
      <c r="L83833"/>
    </row>
    <row r="83834" spans="9:12" ht="15" x14ac:dyDescent="0.25">
      <c r="I83834"/>
      <c r="J83834"/>
      <c r="K83834"/>
      <c r="L83834"/>
    </row>
    <row r="83835" spans="9:12" ht="15" x14ac:dyDescent="0.25">
      <c r="I83835"/>
      <c r="J83835"/>
      <c r="K83835"/>
      <c r="L83835"/>
    </row>
    <row r="83836" spans="9:12" ht="15" x14ac:dyDescent="0.25">
      <c r="I83836"/>
      <c r="J83836"/>
      <c r="K83836"/>
      <c r="L83836"/>
    </row>
    <row r="83837" spans="9:12" ht="15" x14ac:dyDescent="0.25">
      <c r="I83837"/>
      <c r="J83837"/>
      <c r="K83837"/>
      <c r="L83837"/>
    </row>
    <row r="83838" spans="9:12" ht="15" x14ac:dyDescent="0.25">
      <c r="I83838"/>
      <c r="J83838"/>
      <c r="K83838"/>
      <c r="L83838"/>
    </row>
    <row r="83839" spans="9:12" ht="15" x14ac:dyDescent="0.25">
      <c r="I83839"/>
      <c r="J83839"/>
      <c r="K83839"/>
      <c r="L83839"/>
    </row>
    <row r="83840" spans="9:12" ht="15" x14ac:dyDescent="0.25">
      <c r="I83840"/>
      <c r="J83840"/>
      <c r="K83840"/>
      <c r="L83840"/>
    </row>
    <row r="83841" spans="9:12" ht="15" x14ac:dyDescent="0.25">
      <c r="I83841"/>
      <c r="J83841"/>
      <c r="K83841"/>
      <c r="L83841"/>
    </row>
    <row r="83842" spans="9:12" ht="15" x14ac:dyDescent="0.25">
      <c r="I83842"/>
      <c r="J83842"/>
      <c r="K83842"/>
      <c r="L83842"/>
    </row>
    <row r="83843" spans="9:12" ht="15" x14ac:dyDescent="0.25">
      <c r="I83843"/>
      <c r="J83843"/>
      <c r="K83843"/>
      <c r="L83843"/>
    </row>
    <row r="83844" spans="9:12" ht="15" x14ac:dyDescent="0.25">
      <c r="I83844"/>
      <c r="J83844"/>
      <c r="K83844"/>
      <c r="L83844"/>
    </row>
    <row r="83845" spans="9:12" ht="15" x14ac:dyDescent="0.25">
      <c r="I83845"/>
      <c r="J83845"/>
      <c r="K83845"/>
      <c r="L83845"/>
    </row>
    <row r="83846" spans="9:12" ht="15" x14ac:dyDescent="0.25">
      <c r="I83846"/>
      <c r="J83846"/>
      <c r="K83846"/>
      <c r="L83846"/>
    </row>
    <row r="83847" spans="9:12" ht="15" x14ac:dyDescent="0.25">
      <c r="I83847"/>
      <c r="J83847"/>
      <c r="K83847"/>
      <c r="L83847"/>
    </row>
    <row r="83848" spans="9:12" ht="15" x14ac:dyDescent="0.25">
      <c r="I83848"/>
      <c r="J83848"/>
      <c r="K83848"/>
      <c r="L83848"/>
    </row>
    <row r="83849" spans="9:12" ht="15" x14ac:dyDescent="0.25">
      <c r="I83849"/>
      <c r="J83849"/>
      <c r="K83849"/>
      <c r="L83849"/>
    </row>
    <row r="83850" spans="9:12" ht="15" x14ac:dyDescent="0.25">
      <c r="I83850"/>
      <c r="J83850"/>
      <c r="K83850"/>
      <c r="L83850"/>
    </row>
    <row r="83851" spans="9:12" ht="15" x14ac:dyDescent="0.25">
      <c r="I83851"/>
      <c r="J83851"/>
      <c r="K83851"/>
      <c r="L83851"/>
    </row>
    <row r="83852" spans="9:12" ht="15" x14ac:dyDescent="0.25">
      <c r="I83852"/>
      <c r="J83852"/>
      <c r="K83852"/>
      <c r="L83852"/>
    </row>
    <row r="83853" spans="9:12" ht="15" x14ac:dyDescent="0.25">
      <c r="I83853"/>
      <c r="J83853"/>
      <c r="K83853"/>
      <c r="L83853"/>
    </row>
    <row r="83854" spans="9:12" ht="15" x14ac:dyDescent="0.25">
      <c r="I83854"/>
      <c r="J83854"/>
      <c r="K83854"/>
      <c r="L83854"/>
    </row>
    <row r="83855" spans="9:12" ht="15" x14ac:dyDescent="0.25">
      <c r="I83855"/>
      <c r="J83855"/>
      <c r="K83855"/>
      <c r="L83855"/>
    </row>
    <row r="83856" spans="9:12" ht="15" x14ac:dyDescent="0.25">
      <c r="I83856"/>
      <c r="J83856"/>
      <c r="K83856"/>
      <c r="L83856"/>
    </row>
    <row r="83857" spans="9:12" ht="15" x14ac:dyDescent="0.25">
      <c r="I83857"/>
      <c r="J83857"/>
      <c r="K83857"/>
      <c r="L83857"/>
    </row>
    <row r="83858" spans="9:12" ht="15" x14ac:dyDescent="0.25">
      <c r="I83858"/>
      <c r="J83858"/>
      <c r="K83858"/>
      <c r="L83858"/>
    </row>
    <row r="83859" spans="9:12" ht="15" x14ac:dyDescent="0.25">
      <c r="I83859"/>
      <c r="J83859"/>
      <c r="K83859"/>
      <c r="L83859"/>
    </row>
    <row r="83860" spans="9:12" ht="15" x14ac:dyDescent="0.25">
      <c r="I83860"/>
      <c r="J83860"/>
      <c r="K83860"/>
      <c r="L83860"/>
    </row>
    <row r="83861" spans="9:12" ht="15" x14ac:dyDescent="0.25">
      <c r="I83861"/>
      <c r="J83861"/>
      <c r="K83861"/>
      <c r="L83861"/>
    </row>
    <row r="83862" spans="9:12" ht="15" x14ac:dyDescent="0.25">
      <c r="I83862"/>
      <c r="J83862"/>
      <c r="K83862"/>
      <c r="L83862"/>
    </row>
    <row r="83863" spans="9:12" ht="15" x14ac:dyDescent="0.25">
      <c r="I83863"/>
      <c r="J83863"/>
      <c r="K83863"/>
      <c r="L83863"/>
    </row>
    <row r="83864" spans="9:12" ht="15" x14ac:dyDescent="0.25">
      <c r="I83864"/>
      <c r="J83864"/>
      <c r="K83864"/>
      <c r="L83864"/>
    </row>
    <row r="83865" spans="9:12" ht="15" x14ac:dyDescent="0.25">
      <c r="I83865"/>
      <c r="J83865"/>
      <c r="K83865"/>
      <c r="L83865"/>
    </row>
    <row r="83866" spans="9:12" ht="15" x14ac:dyDescent="0.25">
      <c r="I83866"/>
      <c r="J83866"/>
      <c r="K83866"/>
      <c r="L83866"/>
    </row>
    <row r="83867" spans="9:12" ht="15" x14ac:dyDescent="0.25">
      <c r="I83867"/>
      <c r="J83867"/>
      <c r="K83867"/>
      <c r="L83867"/>
    </row>
    <row r="83868" spans="9:12" ht="15" x14ac:dyDescent="0.25">
      <c r="I83868"/>
      <c r="J83868"/>
      <c r="K83868"/>
      <c r="L83868"/>
    </row>
    <row r="83869" spans="9:12" ht="15" x14ac:dyDescent="0.25">
      <c r="I83869"/>
      <c r="J83869"/>
      <c r="K83869"/>
      <c r="L83869"/>
    </row>
    <row r="83870" spans="9:12" ht="15" x14ac:dyDescent="0.25">
      <c r="I83870"/>
      <c r="J83870"/>
      <c r="K83870"/>
      <c r="L83870"/>
    </row>
    <row r="83871" spans="9:12" ht="15" x14ac:dyDescent="0.25">
      <c r="I83871"/>
      <c r="J83871"/>
      <c r="K83871"/>
      <c r="L83871"/>
    </row>
    <row r="83872" spans="9:12" ht="15" x14ac:dyDescent="0.25">
      <c r="I83872"/>
      <c r="J83872"/>
      <c r="K83872"/>
      <c r="L83872"/>
    </row>
    <row r="83873" spans="9:12" ht="15" x14ac:dyDescent="0.25">
      <c r="I83873"/>
      <c r="J83873"/>
      <c r="K83873"/>
      <c r="L83873"/>
    </row>
    <row r="83874" spans="9:12" ht="15" x14ac:dyDescent="0.25">
      <c r="I83874"/>
      <c r="J83874"/>
      <c r="K83874"/>
      <c r="L83874"/>
    </row>
    <row r="83875" spans="9:12" ht="15" x14ac:dyDescent="0.25">
      <c r="I83875"/>
      <c r="J83875"/>
      <c r="K83875"/>
      <c r="L83875"/>
    </row>
    <row r="83876" spans="9:12" ht="15" x14ac:dyDescent="0.25">
      <c r="I83876"/>
      <c r="J83876"/>
      <c r="K83876"/>
      <c r="L83876"/>
    </row>
    <row r="83877" spans="9:12" ht="15" x14ac:dyDescent="0.25">
      <c r="I83877"/>
      <c r="J83877"/>
      <c r="K83877"/>
      <c r="L83877"/>
    </row>
    <row r="83878" spans="9:12" ht="15" x14ac:dyDescent="0.25">
      <c r="I83878"/>
      <c r="J83878"/>
      <c r="K83878"/>
      <c r="L83878"/>
    </row>
    <row r="83879" spans="9:12" ht="15" x14ac:dyDescent="0.25">
      <c r="I83879"/>
      <c r="J83879"/>
      <c r="K83879"/>
      <c r="L83879"/>
    </row>
    <row r="83880" spans="9:12" ht="15" x14ac:dyDescent="0.25">
      <c r="I83880"/>
      <c r="J83880"/>
      <c r="K83880"/>
      <c r="L83880"/>
    </row>
    <row r="83881" spans="9:12" ht="15" x14ac:dyDescent="0.25">
      <c r="I83881"/>
      <c r="J83881"/>
      <c r="K83881"/>
      <c r="L83881"/>
    </row>
    <row r="83882" spans="9:12" ht="15" x14ac:dyDescent="0.25">
      <c r="I83882"/>
      <c r="J83882"/>
      <c r="K83882"/>
      <c r="L83882"/>
    </row>
    <row r="83883" spans="9:12" ht="15" x14ac:dyDescent="0.25">
      <c r="I83883"/>
      <c r="J83883"/>
      <c r="K83883"/>
      <c r="L83883"/>
    </row>
    <row r="83884" spans="9:12" ht="15" x14ac:dyDescent="0.25">
      <c r="I83884"/>
      <c r="J83884"/>
      <c r="K83884"/>
      <c r="L83884"/>
    </row>
    <row r="83885" spans="9:12" ht="15" x14ac:dyDescent="0.25">
      <c r="I83885"/>
      <c r="J83885"/>
      <c r="K83885"/>
      <c r="L83885"/>
    </row>
    <row r="83886" spans="9:12" ht="15" x14ac:dyDescent="0.25">
      <c r="I83886"/>
      <c r="J83886"/>
      <c r="K83886"/>
      <c r="L83886"/>
    </row>
    <row r="83887" spans="9:12" ht="15" x14ac:dyDescent="0.25">
      <c r="I83887"/>
      <c r="J83887"/>
      <c r="K83887"/>
      <c r="L83887"/>
    </row>
    <row r="83888" spans="9:12" ht="15" x14ac:dyDescent="0.25">
      <c r="I83888"/>
      <c r="J83888"/>
      <c r="K83888"/>
      <c r="L83888"/>
    </row>
    <row r="83889" spans="9:12" ht="15" x14ac:dyDescent="0.25">
      <c r="I83889"/>
      <c r="J83889"/>
      <c r="K83889"/>
      <c r="L83889"/>
    </row>
    <row r="83890" spans="9:12" ht="15" x14ac:dyDescent="0.25">
      <c r="I83890"/>
      <c r="J83890"/>
      <c r="K83890"/>
      <c r="L83890"/>
    </row>
    <row r="83891" spans="9:12" ht="15" x14ac:dyDescent="0.25">
      <c r="I83891"/>
      <c r="J83891"/>
      <c r="K83891"/>
      <c r="L83891"/>
    </row>
    <row r="83892" spans="9:12" ht="15" x14ac:dyDescent="0.25">
      <c r="I83892"/>
      <c r="J83892"/>
      <c r="K83892"/>
      <c r="L83892"/>
    </row>
    <row r="83893" spans="9:12" ht="15" x14ac:dyDescent="0.25">
      <c r="I83893"/>
      <c r="J83893"/>
      <c r="K83893"/>
      <c r="L83893"/>
    </row>
    <row r="83894" spans="9:12" ht="15" x14ac:dyDescent="0.25">
      <c r="I83894"/>
      <c r="J83894"/>
      <c r="K83894"/>
      <c r="L83894"/>
    </row>
    <row r="83895" spans="9:12" ht="15" x14ac:dyDescent="0.25">
      <c r="I83895"/>
      <c r="J83895"/>
      <c r="K83895"/>
      <c r="L83895"/>
    </row>
    <row r="83896" spans="9:12" ht="15" x14ac:dyDescent="0.25">
      <c r="I83896"/>
      <c r="J83896"/>
      <c r="K83896"/>
      <c r="L83896"/>
    </row>
    <row r="83897" spans="9:12" ht="15" x14ac:dyDescent="0.25">
      <c r="I83897"/>
      <c r="J83897"/>
      <c r="K83897"/>
      <c r="L83897"/>
    </row>
    <row r="83898" spans="9:12" ht="15" x14ac:dyDescent="0.25">
      <c r="I83898"/>
      <c r="J83898"/>
      <c r="K83898"/>
      <c r="L83898"/>
    </row>
    <row r="83899" spans="9:12" ht="15" x14ac:dyDescent="0.25">
      <c r="I83899"/>
      <c r="J83899"/>
      <c r="K83899"/>
      <c r="L83899"/>
    </row>
    <row r="83900" spans="9:12" ht="15" x14ac:dyDescent="0.25">
      <c r="I83900"/>
      <c r="J83900"/>
      <c r="K83900"/>
      <c r="L83900"/>
    </row>
    <row r="83901" spans="9:12" ht="15" x14ac:dyDescent="0.25">
      <c r="I83901"/>
      <c r="J83901"/>
      <c r="K83901"/>
      <c r="L83901"/>
    </row>
    <row r="83902" spans="9:12" ht="15" x14ac:dyDescent="0.25">
      <c r="I83902"/>
      <c r="J83902"/>
      <c r="K83902"/>
      <c r="L83902"/>
    </row>
    <row r="83903" spans="9:12" ht="15" x14ac:dyDescent="0.25">
      <c r="I83903"/>
      <c r="J83903"/>
      <c r="K83903"/>
      <c r="L83903"/>
    </row>
    <row r="83904" spans="9:12" ht="15" x14ac:dyDescent="0.25">
      <c r="I83904"/>
      <c r="J83904"/>
      <c r="K83904"/>
      <c r="L83904"/>
    </row>
    <row r="83905" spans="9:12" ht="15" x14ac:dyDescent="0.25">
      <c r="I83905"/>
      <c r="J83905"/>
      <c r="K83905"/>
      <c r="L83905"/>
    </row>
    <row r="83906" spans="9:12" ht="15" x14ac:dyDescent="0.25">
      <c r="I83906"/>
      <c r="J83906"/>
      <c r="K83906"/>
      <c r="L83906"/>
    </row>
    <row r="83907" spans="9:12" ht="15" x14ac:dyDescent="0.25">
      <c r="I83907"/>
      <c r="J83907"/>
      <c r="K83907"/>
      <c r="L83907"/>
    </row>
    <row r="83908" spans="9:12" ht="15" x14ac:dyDescent="0.25">
      <c r="I83908"/>
      <c r="J83908"/>
      <c r="K83908"/>
      <c r="L83908"/>
    </row>
    <row r="83909" spans="9:12" ht="15" x14ac:dyDescent="0.25">
      <c r="I83909"/>
      <c r="J83909"/>
      <c r="K83909"/>
      <c r="L83909"/>
    </row>
    <row r="83910" spans="9:12" ht="15" x14ac:dyDescent="0.25">
      <c r="I83910"/>
      <c r="J83910"/>
      <c r="K83910"/>
      <c r="L83910"/>
    </row>
    <row r="83911" spans="9:12" ht="15" x14ac:dyDescent="0.25">
      <c r="I83911"/>
      <c r="J83911"/>
      <c r="K83911"/>
      <c r="L83911"/>
    </row>
    <row r="83912" spans="9:12" ht="15" x14ac:dyDescent="0.25">
      <c r="I83912"/>
      <c r="J83912"/>
      <c r="K83912"/>
      <c r="L83912"/>
    </row>
    <row r="83913" spans="9:12" ht="15" x14ac:dyDescent="0.25">
      <c r="I83913"/>
      <c r="J83913"/>
      <c r="K83913"/>
      <c r="L83913"/>
    </row>
    <row r="83914" spans="9:12" ht="15" x14ac:dyDescent="0.25">
      <c r="I83914"/>
      <c r="J83914"/>
      <c r="K83914"/>
      <c r="L83914"/>
    </row>
    <row r="83915" spans="9:12" ht="15" x14ac:dyDescent="0.25">
      <c r="I83915"/>
      <c r="J83915"/>
      <c r="K83915"/>
      <c r="L83915"/>
    </row>
    <row r="83916" spans="9:12" ht="15" x14ac:dyDescent="0.25">
      <c r="I83916"/>
      <c r="J83916"/>
      <c r="K83916"/>
      <c r="L83916"/>
    </row>
    <row r="83917" spans="9:12" ht="15" x14ac:dyDescent="0.25">
      <c r="I83917"/>
      <c r="J83917"/>
      <c r="K83917"/>
      <c r="L83917"/>
    </row>
    <row r="83918" spans="9:12" ht="15" x14ac:dyDescent="0.25">
      <c r="I83918"/>
      <c r="J83918"/>
      <c r="K83918"/>
      <c r="L83918"/>
    </row>
    <row r="83919" spans="9:12" ht="15" x14ac:dyDescent="0.25">
      <c r="I83919"/>
      <c r="J83919"/>
      <c r="K83919"/>
      <c r="L83919"/>
    </row>
    <row r="83920" spans="9:12" ht="15" x14ac:dyDescent="0.25">
      <c r="I83920"/>
      <c r="J83920"/>
      <c r="K83920"/>
      <c r="L83920"/>
    </row>
    <row r="83921" spans="9:12" ht="15" x14ac:dyDescent="0.25">
      <c r="I83921"/>
      <c r="J83921"/>
      <c r="K83921"/>
      <c r="L83921"/>
    </row>
    <row r="83922" spans="9:12" ht="15" x14ac:dyDescent="0.25">
      <c r="I83922"/>
      <c r="J83922"/>
      <c r="K83922"/>
      <c r="L83922"/>
    </row>
    <row r="83923" spans="9:12" ht="15" x14ac:dyDescent="0.25">
      <c r="I83923"/>
      <c r="J83923"/>
      <c r="K83923"/>
      <c r="L83923"/>
    </row>
    <row r="83924" spans="9:12" ht="15" x14ac:dyDescent="0.25">
      <c r="I83924"/>
      <c r="J83924"/>
      <c r="K83924"/>
      <c r="L83924"/>
    </row>
    <row r="83925" spans="9:12" ht="15" x14ac:dyDescent="0.25">
      <c r="I83925"/>
      <c r="J83925"/>
      <c r="K83925"/>
      <c r="L83925"/>
    </row>
    <row r="83926" spans="9:12" ht="15" x14ac:dyDescent="0.25">
      <c r="I83926"/>
      <c r="J83926"/>
      <c r="K83926"/>
      <c r="L83926"/>
    </row>
    <row r="83927" spans="9:12" ht="15" x14ac:dyDescent="0.25">
      <c r="I83927"/>
      <c r="J83927"/>
      <c r="K83927"/>
      <c r="L83927"/>
    </row>
    <row r="83928" spans="9:12" ht="15" x14ac:dyDescent="0.25">
      <c r="I83928"/>
      <c r="J83928"/>
      <c r="K83928"/>
      <c r="L83928"/>
    </row>
    <row r="83929" spans="9:12" ht="15" x14ac:dyDescent="0.25">
      <c r="I83929"/>
      <c r="J83929"/>
      <c r="K83929"/>
      <c r="L83929"/>
    </row>
    <row r="83930" spans="9:12" ht="15" x14ac:dyDescent="0.25">
      <c r="I83930"/>
      <c r="J83930"/>
      <c r="K83930"/>
      <c r="L83930"/>
    </row>
    <row r="83931" spans="9:12" ht="15" x14ac:dyDescent="0.25">
      <c r="I83931"/>
      <c r="J83931"/>
      <c r="K83931"/>
      <c r="L83931"/>
    </row>
    <row r="83932" spans="9:12" ht="15" x14ac:dyDescent="0.25">
      <c r="I83932"/>
      <c r="J83932"/>
      <c r="K83932"/>
      <c r="L83932"/>
    </row>
    <row r="83933" spans="9:12" ht="15" x14ac:dyDescent="0.25">
      <c r="I83933"/>
      <c r="J83933"/>
      <c r="K83933"/>
      <c r="L83933"/>
    </row>
    <row r="83934" spans="9:12" ht="15" x14ac:dyDescent="0.25">
      <c r="I83934"/>
      <c r="J83934"/>
      <c r="K83934"/>
      <c r="L83934"/>
    </row>
    <row r="83935" spans="9:12" ht="15" x14ac:dyDescent="0.25">
      <c r="I83935"/>
      <c r="J83935"/>
      <c r="K83935"/>
      <c r="L83935"/>
    </row>
    <row r="83936" spans="9:12" ht="15" x14ac:dyDescent="0.25">
      <c r="I83936"/>
      <c r="J83936"/>
      <c r="K83936"/>
      <c r="L83936"/>
    </row>
    <row r="83937" spans="9:12" ht="15" x14ac:dyDescent="0.25">
      <c r="I83937"/>
      <c r="J83937"/>
      <c r="K83937"/>
      <c r="L83937"/>
    </row>
    <row r="83938" spans="9:12" ht="15" x14ac:dyDescent="0.25">
      <c r="I83938"/>
      <c r="J83938"/>
      <c r="K83938"/>
      <c r="L83938"/>
    </row>
    <row r="83939" spans="9:12" ht="15" x14ac:dyDescent="0.25">
      <c r="I83939"/>
      <c r="J83939"/>
      <c r="K83939"/>
      <c r="L83939"/>
    </row>
    <row r="83940" spans="9:12" ht="15" x14ac:dyDescent="0.25">
      <c r="I83940"/>
      <c r="J83940"/>
      <c r="K83940"/>
      <c r="L83940"/>
    </row>
    <row r="83941" spans="9:12" ht="15" x14ac:dyDescent="0.25">
      <c r="I83941"/>
      <c r="J83941"/>
      <c r="K83941"/>
      <c r="L83941"/>
    </row>
    <row r="83942" spans="9:12" ht="15" x14ac:dyDescent="0.25">
      <c r="I83942"/>
      <c r="J83942"/>
      <c r="K83942"/>
      <c r="L83942"/>
    </row>
    <row r="83943" spans="9:12" ht="15" x14ac:dyDescent="0.25">
      <c r="I83943"/>
      <c r="J83943"/>
      <c r="K83943"/>
      <c r="L83943"/>
    </row>
    <row r="83944" spans="9:12" ht="15" x14ac:dyDescent="0.25">
      <c r="I83944"/>
      <c r="J83944"/>
      <c r="K83944"/>
      <c r="L83944"/>
    </row>
    <row r="83945" spans="9:12" ht="15" x14ac:dyDescent="0.25">
      <c r="I83945"/>
      <c r="J83945"/>
      <c r="K83945"/>
      <c r="L83945"/>
    </row>
    <row r="83946" spans="9:12" ht="15" x14ac:dyDescent="0.25">
      <c r="I83946"/>
      <c r="J83946"/>
      <c r="K83946"/>
      <c r="L83946"/>
    </row>
    <row r="83947" spans="9:12" ht="15" x14ac:dyDescent="0.25">
      <c r="I83947"/>
      <c r="J83947"/>
      <c r="K83947"/>
      <c r="L83947"/>
    </row>
    <row r="83948" spans="9:12" ht="15" x14ac:dyDescent="0.25">
      <c r="I83948"/>
      <c r="J83948"/>
      <c r="K83948"/>
      <c r="L83948"/>
    </row>
    <row r="83949" spans="9:12" ht="15" x14ac:dyDescent="0.25">
      <c r="I83949"/>
      <c r="J83949"/>
      <c r="K83949"/>
      <c r="L83949"/>
    </row>
    <row r="83950" spans="9:12" ht="15" x14ac:dyDescent="0.25">
      <c r="I83950"/>
      <c r="J83950"/>
      <c r="K83950"/>
      <c r="L83950"/>
    </row>
    <row r="83951" spans="9:12" ht="15" x14ac:dyDescent="0.25">
      <c r="I83951"/>
      <c r="J83951"/>
      <c r="K83951"/>
      <c r="L83951"/>
    </row>
    <row r="83952" spans="9:12" ht="15" x14ac:dyDescent="0.25">
      <c r="I83952"/>
      <c r="J83952"/>
      <c r="K83952"/>
      <c r="L83952"/>
    </row>
    <row r="83953" spans="9:12" ht="15" x14ac:dyDescent="0.25">
      <c r="I83953"/>
      <c r="J83953"/>
      <c r="K83953"/>
      <c r="L83953"/>
    </row>
    <row r="83954" spans="9:12" ht="15" x14ac:dyDescent="0.25">
      <c r="I83954"/>
      <c r="J83954"/>
      <c r="K83954"/>
      <c r="L83954"/>
    </row>
    <row r="83955" spans="9:12" ht="15" x14ac:dyDescent="0.25">
      <c r="I83955"/>
      <c r="J83955"/>
      <c r="K83955"/>
      <c r="L83955"/>
    </row>
    <row r="83956" spans="9:12" ht="15" x14ac:dyDescent="0.25">
      <c r="I83956"/>
      <c r="J83956"/>
      <c r="K83956"/>
      <c r="L83956"/>
    </row>
    <row r="83957" spans="9:12" ht="15" x14ac:dyDescent="0.25">
      <c r="I83957"/>
      <c r="J83957"/>
      <c r="K83957"/>
      <c r="L83957"/>
    </row>
    <row r="83958" spans="9:12" ht="15" x14ac:dyDescent="0.25">
      <c r="I83958"/>
      <c r="J83958"/>
      <c r="K83958"/>
      <c r="L83958"/>
    </row>
    <row r="83959" spans="9:12" ht="15" x14ac:dyDescent="0.25">
      <c r="I83959"/>
      <c r="J83959"/>
      <c r="K83959"/>
      <c r="L83959"/>
    </row>
    <row r="83960" spans="9:12" ht="15" x14ac:dyDescent="0.25">
      <c r="I83960"/>
      <c r="J83960"/>
      <c r="K83960"/>
      <c r="L83960"/>
    </row>
    <row r="83961" spans="9:12" ht="15" x14ac:dyDescent="0.25">
      <c r="I83961"/>
      <c r="J83961"/>
      <c r="K83961"/>
      <c r="L83961"/>
    </row>
    <row r="83962" spans="9:12" ht="15" x14ac:dyDescent="0.25">
      <c r="I83962"/>
      <c r="J83962"/>
      <c r="K83962"/>
      <c r="L83962"/>
    </row>
    <row r="83963" spans="9:12" ht="15" x14ac:dyDescent="0.25">
      <c r="I83963"/>
      <c r="J83963"/>
      <c r="K83963"/>
      <c r="L83963"/>
    </row>
    <row r="83964" spans="9:12" ht="15" x14ac:dyDescent="0.25">
      <c r="I83964"/>
      <c r="J83964"/>
      <c r="K83964"/>
      <c r="L83964"/>
    </row>
    <row r="83965" spans="9:12" ht="15" x14ac:dyDescent="0.25">
      <c r="I83965"/>
      <c r="J83965"/>
      <c r="K83965"/>
      <c r="L83965"/>
    </row>
    <row r="83966" spans="9:12" ht="15" x14ac:dyDescent="0.25">
      <c r="I83966"/>
      <c r="J83966"/>
      <c r="K83966"/>
      <c r="L83966"/>
    </row>
    <row r="83967" spans="9:12" ht="15" x14ac:dyDescent="0.25">
      <c r="I83967"/>
      <c r="J83967"/>
      <c r="K83967"/>
      <c r="L83967"/>
    </row>
    <row r="83968" spans="9:12" ht="15" x14ac:dyDescent="0.25">
      <c r="I83968"/>
      <c r="J83968"/>
      <c r="K83968"/>
      <c r="L83968"/>
    </row>
    <row r="83969" spans="9:12" ht="15" x14ac:dyDescent="0.25">
      <c r="I83969"/>
      <c r="J83969"/>
      <c r="K83969"/>
      <c r="L83969"/>
    </row>
    <row r="83970" spans="9:12" ht="15" x14ac:dyDescent="0.25">
      <c r="I83970"/>
      <c r="J83970"/>
      <c r="K83970"/>
      <c r="L83970"/>
    </row>
    <row r="83971" spans="9:12" ht="15" x14ac:dyDescent="0.25">
      <c r="I83971"/>
      <c r="J83971"/>
      <c r="K83971"/>
      <c r="L83971"/>
    </row>
    <row r="83972" spans="9:12" ht="15" x14ac:dyDescent="0.25">
      <c r="I83972"/>
      <c r="J83972"/>
      <c r="K83972"/>
      <c r="L83972"/>
    </row>
    <row r="83973" spans="9:12" ht="15" x14ac:dyDescent="0.25">
      <c r="I83973"/>
      <c r="J83973"/>
      <c r="K83973"/>
      <c r="L83973"/>
    </row>
    <row r="83974" spans="9:12" ht="15" x14ac:dyDescent="0.25">
      <c r="I83974"/>
      <c r="J83974"/>
      <c r="K83974"/>
      <c r="L83974"/>
    </row>
    <row r="83975" spans="9:12" ht="15" x14ac:dyDescent="0.25">
      <c r="I83975"/>
      <c r="J83975"/>
      <c r="K83975"/>
      <c r="L83975"/>
    </row>
    <row r="83976" spans="9:12" ht="15" x14ac:dyDescent="0.25">
      <c r="I83976"/>
      <c r="J83976"/>
      <c r="K83976"/>
      <c r="L83976"/>
    </row>
    <row r="83977" spans="9:12" ht="15" x14ac:dyDescent="0.25">
      <c r="I83977"/>
      <c r="J83977"/>
      <c r="K83977"/>
      <c r="L83977"/>
    </row>
    <row r="83978" spans="9:12" ht="15" x14ac:dyDescent="0.25">
      <c r="I83978"/>
      <c r="J83978"/>
      <c r="K83978"/>
      <c r="L83978"/>
    </row>
    <row r="83979" spans="9:12" ht="15" x14ac:dyDescent="0.25">
      <c r="I83979"/>
      <c r="J83979"/>
      <c r="K83979"/>
      <c r="L83979"/>
    </row>
    <row r="83980" spans="9:12" ht="15" x14ac:dyDescent="0.25">
      <c r="I83980"/>
      <c r="J83980"/>
      <c r="K83980"/>
      <c r="L83980"/>
    </row>
    <row r="83981" spans="9:12" ht="15" x14ac:dyDescent="0.25">
      <c r="I83981"/>
      <c r="J83981"/>
      <c r="K83981"/>
      <c r="L83981"/>
    </row>
    <row r="83982" spans="9:12" ht="15" x14ac:dyDescent="0.25">
      <c r="I83982"/>
      <c r="J83982"/>
      <c r="K83982"/>
      <c r="L83982"/>
    </row>
    <row r="83983" spans="9:12" ht="15" x14ac:dyDescent="0.25">
      <c r="I83983"/>
      <c r="J83983"/>
      <c r="K83983"/>
      <c r="L83983"/>
    </row>
    <row r="83984" spans="9:12" ht="15" x14ac:dyDescent="0.25">
      <c r="I83984"/>
      <c r="J83984"/>
      <c r="K83984"/>
      <c r="L83984"/>
    </row>
    <row r="83985" spans="9:12" ht="15" x14ac:dyDescent="0.25">
      <c r="I83985"/>
      <c r="J83985"/>
      <c r="K83985"/>
      <c r="L83985"/>
    </row>
    <row r="83986" spans="9:12" ht="15" x14ac:dyDescent="0.25">
      <c r="I83986"/>
      <c r="J83986"/>
      <c r="K83986"/>
      <c r="L83986"/>
    </row>
    <row r="83987" spans="9:12" ht="15" x14ac:dyDescent="0.25">
      <c r="I83987"/>
      <c r="J83987"/>
      <c r="K83987"/>
      <c r="L83987"/>
    </row>
    <row r="83988" spans="9:12" ht="15" x14ac:dyDescent="0.25">
      <c r="I83988"/>
      <c r="J83988"/>
      <c r="K83988"/>
      <c r="L83988"/>
    </row>
    <row r="83989" spans="9:12" ht="15" x14ac:dyDescent="0.25">
      <c r="I83989"/>
      <c r="J83989"/>
      <c r="K83989"/>
      <c r="L83989"/>
    </row>
    <row r="83990" spans="9:12" ht="15" x14ac:dyDescent="0.25">
      <c r="I83990"/>
      <c r="J83990"/>
      <c r="K83990"/>
      <c r="L83990"/>
    </row>
    <row r="83991" spans="9:12" ht="15" x14ac:dyDescent="0.25">
      <c r="I83991"/>
      <c r="J83991"/>
      <c r="K83991"/>
      <c r="L83991"/>
    </row>
    <row r="83992" spans="9:12" ht="15" x14ac:dyDescent="0.25">
      <c r="I83992"/>
      <c r="J83992"/>
      <c r="K83992"/>
      <c r="L83992"/>
    </row>
    <row r="83993" spans="9:12" ht="15" x14ac:dyDescent="0.25">
      <c r="I83993"/>
      <c r="J83993"/>
      <c r="K83993"/>
      <c r="L83993"/>
    </row>
    <row r="83994" spans="9:12" ht="15" x14ac:dyDescent="0.25">
      <c r="I83994"/>
      <c r="J83994"/>
      <c r="K83994"/>
      <c r="L83994"/>
    </row>
    <row r="83995" spans="9:12" ht="15" x14ac:dyDescent="0.25">
      <c r="I83995"/>
      <c r="J83995"/>
      <c r="K83995"/>
      <c r="L83995"/>
    </row>
    <row r="83996" spans="9:12" ht="15" x14ac:dyDescent="0.25">
      <c r="I83996"/>
      <c r="J83996"/>
      <c r="K83996"/>
      <c r="L83996"/>
    </row>
    <row r="83997" spans="9:12" ht="15" x14ac:dyDescent="0.25">
      <c r="I83997"/>
      <c r="J83997"/>
      <c r="K83997"/>
      <c r="L83997"/>
    </row>
    <row r="83998" spans="9:12" ht="15" x14ac:dyDescent="0.25">
      <c r="I83998"/>
      <c r="J83998"/>
      <c r="K83998"/>
      <c r="L83998"/>
    </row>
    <row r="83999" spans="9:12" ht="15" x14ac:dyDescent="0.25">
      <c r="I83999"/>
      <c r="J83999"/>
      <c r="K83999"/>
      <c r="L83999"/>
    </row>
    <row r="84000" spans="9:12" ht="15" x14ac:dyDescent="0.25">
      <c r="I84000"/>
      <c r="J84000"/>
      <c r="K84000"/>
      <c r="L84000"/>
    </row>
    <row r="84001" spans="9:12" ht="15" x14ac:dyDescent="0.25">
      <c r="I84001"/>
      <c r="J84001"/>
      <c r="K84001"/>
      <c r="L84001"/>
    </row>
    <row r="84002" spans="9:12" ht="15" x14ac:dyDescent="0.25">
      <c r="I84002"/>
      <c r="J84002"/>
      <c r="K84002"/>
      <c r="L84002"/>
    </row>
    <row r="84003" spans="9:12" ht="15" x14ac:dyDescent="0.25">
      <c r="I84003"/>
      <c r="J84003"/>
      <c r="K84003"/>
      <c r="L84003"/>
    </row>
    <row r="84004" spans="9:12" ht="15" x14ac:dyDescent="0.25">
      <c r="I84004"/>
      <c r="J84004"/>
      <c r="K84004"/>
      <c r="L84004"/>
    </row>
    <row r="84005" spans="9:12" ht="15" x14ac:dyDescent="0.25">
      <c r="I84005"/>
      <c r="J84005"/>
      <c r="K84005"/>
      <c r="L84005"/>
    </row>
    <row r="84006" spans="9:12" ht="15" x14ac:dyDescent="0.25">
      <c r="I84006"/>
      <c r="J84006"/>
      <c r="K84006"/>
      <c r="L84006"/>
    </row>
    <row r="84007" spans="9:12" ht="15" x14ac:dyDescent="0.25">
      <c r="I84007"/>
      <c r="J84007"/>
      <c r="K84007"/>
      <c r="L84007"/>
    </row>
    <row r="84008" spans="9:12" ht="15" x14ac:dyDescent="0.25">
      <c r="I84008"/>
      <c r="J84008"/>
      <c r="K84008"/>
      <c r="L84008"/>
    </row>
    <row r="84009" spans="9:12" ht="15" x14ac:dyDescent="0.25">
      <c r="I84009"/>
      <c r="J84009"/>
      <c r="K84009"/>
      <c r="L84009"/>
    </row>
    <row r="84010" spans="9:12" ht="15" x14ac:dyDescent="0.25">
      <c r="I84010"/>
      <c r="J84010"/>
      <c r="K84010"/>
      <c r="L84010"/>
    </row>
    <row r="84011" spans="9:12" ht="15" x14ac:dyDescent="0.25">
      <c r="I84011"/>
      <c r="J84011"/>
      <c r="K84011"/>
      <c r="L84011"/>
    </row>
    <row r="84012" spans="9:12" ht="15" x14ac:dyDescent="0.25">
      <c r="I84012"/>
      <c r="J84012"/>
      <c r="K84012"/>
      <c r="L84012"/>
    </row>
    <row r="84013" spans="9:12" ht="15" x14ac:dyDescent="0.25">
      <c r="I84013"/>
      <c r="J84013"/>
      <c r="K84013"/>
      <c r="L84013"/>
    </row>
    <row r="84014" spans="9:12" ht="15" x14ac:dyDescent="0.25">
      <c r="I84014"/>
      <c r="J84014"/>
      <c r="K84014"/>
      <c r="L84014"/>
    </row>
    <row r="84015" spans="9:12" ht="15" x14ac:dyDescent="0.25">
      <c r="I84015"/>
      <c r="J84015"/>
      <c r="K84015"/>
      <c r="L84015"/>
    </row>
    <row r="84016" spans="9:12" ht="15" x14ac:dyDescent="0.25">
      <c r="I84016"/>
      <c r="J84016"/>
      <c r="K84016"/>
      <c r="L84016"/>
    </row>
    <row r="84017" spans="9:12" ht="15" x14ac:dyDescent="0.25">
      <c r="I84017"/>
      <c r="J84017"/>
      <c r="K84017"/>
      <c r="L84017"/>
    </row>
    <row r="84018" spans="9:12" ht="15" x14ac:dyDescent="0.25">
      <c r="I84018"/>
      <c r="J84018"/>
      <c r="K84018"/>
      <c r="L84018"/>
    </row>
    <row r="84019" spans="9:12" ht="15" x14ac:dyDescent="0.25">
      <c r="I84019"/>
      <c r="J84019"/>
      <c r="K84019"/>
      <c r="L84019"/>
    </row>
    <row r="84020" spans="9:12" ht="15" x14ac:dyDescent="0.25">
      <c r="I84020"/>
      <c r="J84020"/>
      <c r="K84020"/>
      <c r="L84020"/>
    </row>
    <row r="84021" spans="9:12" ht="15" x14ac:dyDescent="0.25">
      <c r="I84021"/>
      <c r="J84021"/>
      <c r="K84021"/>
      <c r="L84021"/>
    </row>
    <row r="84022" spans="9:12" ht="15" x14ac:dyDescent="0.25">
      <c r="I84022"/>
      <c r="J84022"/>
      <c r="K84022"/>
      <c r="L84022"/>
    </row>
    <row r="84023" spans="9:12" ht="15" x14ac:dyDescent="0.25">
      <c r="I84023"/>
      <c r="J84023"/>
      <c r="K84023"/>
      <c r="L84023"/>
    </row>
    <row r="84024" spans="9:12" ht="15" x14ac:dyDescent="0.25">
      <c r="I84024"/>
      <c r="J84024"/>
      <c r="K84024"/>
      <c r="L84024"/>
    </row>
    <row r="84025" spans="9:12" ht="15" x14ac:dyDescent="0.25">
      <c r="I84025"/>
      <c r="J84025"/>
      <c r="K84025"/>
      <c r="L84025"/>
    </row>
    <row r="84026" spans="9:12" ht="15" x14ac:dyDescent="0.25">
      <c r="I84026"/>
      <c r="J84026"/>
      <c r="K84026"/>
      <c r="L84026"/>
    </row>
    <row r="84027" spans="9:12" ht="15" x14ac:dyDescent="0.25">
      <c r="I84027"/>
      <c r="J84027"/>
      <c r="K84027"/>
      <c r="L84027"/>
    </row>
    <row r="84028" spans="9:12" ht="15" x14ac:dyDescent="0.25">
      <c r="I84028"/>
      <c r="J84028"/>
      <c r="K84028"/>
      <c r="L84028"/>
    </row>
    <row r="84029" spans="9:12" ht="15" x14ac:dyDescent="0.25">
      <c r="I84029"/>
      <c r="J84029"/>
      <c r="K84029"/>
      <c r="L84029"/>
    </row>
    <row r="84030" spans="9:12" ht="15" x14ac:dyDescent="0.25">
      <c r="I84030"/>
      <c r="J84030"/>
      <c r="K84030"/>
      <c r="L84030"/>
    </row>
    <row r="84031" spans="9:12" ht="15" x14ac:dyDescent="0.25">
      <c r="I84031"/>
      <c r="J84031"/>
      <c r="K84031"/>
      <c r="L84031"/>
    </row>
    <row r="84032" spans="9:12" ht="15" x14ac:dyDescent="0.25">
      <c r="I84032"/>
      <c r="J84032"/>
      <c r="K84032"/>
      <c r="L84032"/>
    </row>
    <row r="84033" spans="9:12" ht="15" x14ac:dyDescent="0.25">
      <c r="I84033"/>
      <c r="J84033"/>
      <c r="K84033"/>
      <c r="L84033"/>
    </row>
    <row r="84034" spans="9:12" ht="15" x14ac:dyDescent="0.25">
      <c r="I84034"/>
      <c r="J84034"/>
      <c r="K84034"/>
      <c r="L84034"/>
    </row>
    <row r="84035" spans="9:12" ht="15" x14ac:dyDescent="0.25">
      <c r="I84035"/>
      <c r="J84035"/>
      <c r="K84035"/>
      <c r="L84035"/>
    </row>
    <row r="84036" spans="9:12" ht="15" x14ac:dyDescent="0.25">
      <c r="I84036"/>
      <c r="J84036"/>
      <c r="K84036"/>
      <c r="L84036"/>
    </row>
    <row r="84037" spans="9:12" ht="15" x14ac:dyDescent="0.25">
      <c r="I84037"/>
      <c r="J84037"/>
      <c r="K84037"/>
      <c r="L84037"/>
    </row>
    <row r="84038" spans="9:12" ht="15" x14ac:dyDescent="0.25">
      <c r="I84038"/>
      <c r="J84038"/>
      <c r="K84038"/>
      <c r="L84038"/>
    </row>
    <row r="84039" spans="9:12" ht="15" x14ac:dyDescent="0.25">
      <c r="I84039"/>
      <c r="J84039"/>
      <c r="K84039"/>
      <c r="L84039"/>
    </row>
    <row r="84040" spans="9:12" ht="15" x14ac:dyDescent="0.25">
      <c r="I84040"/>
      <c r="J84040"/>
      <c r="K84040"/>
      <c r="L84040"/>
    </row>
    <row r="84041" spans="9:12" ht="15" x14ac:dyDescent="0.25">
      <c r="I84041"/>
      <c r="J84041"/>
      <c r="K84041"/>
      <c r="L84041"/>
    </row>
    <row r="84042" spans="9:12" ht="15" x14ac:dyDescent="0.25">
      <c r="I84042"/>
      <c r="J84042"/>
      <c r="K84042"/>
      <c r="L84042"/>
    </row>
    <row r="84043" spans="9:12" ht="15" x14ac:dyDescent="0.25">
      <c r="I84043"/>
      <c r="J84043"/>
      <c r="K84043"/>
      <c r="L84043"/>
    </row>
    <row r="84044" spans="9:12" ht="15" x14ac:dyDescent="0.25">
      <c r="I84044"/>
      <c r="J84044"/>
      <c r="K84044"/>
      <c r="L84044"/>
    </row>
    <row r="84045" spans="9:12" ht="15" x14ac:dyDescent="0.25">
      <c r="I84045"/>
      <c r="J84045"/>
      <c r="K84045"/>
      <c r="L84045"/>
    </row>
    <row r="84046" spans="9:12" ht="15" x14ac:dyDescent="0.25">
      <c r="I84046"/>
      <c r="J84046"/>
      <c r="K84046"/>
      <c r="L84046"/>
    </row>
    <row r="84047" spans="9:12" ht="15" x14ac:dyDescent="0.25">
      <c r="I84047"/>
      <c r="J84047"/>
      <c r="K84047"/>
      <c r="L84047"/>
    </row>
    <row r="84048" spans="9:12" ht="15" x14ac:dyDescent="0.25">
      <c r="I84048"/>
      <c r="J84048"/>
      <c r="K84048"/>
      <c r="L84048"/>
    </row>
    <row r="84049" spans="9:12" ht="15" x14ac:dyDescent="0.25">
      <c r="I84049"/>
      <c r="J84049"/>
      <c r="K84049"/>
      <c r="L84049"/>
    </row>
    <row r="84050" spans="9:12" ht="15" x14ac:dyDescent="0.25">
      <c r="I84050"/>
      <c r="J84050"/>
      <c r="K84050"/>
      <c r="L84050"/>
    </row>
    <row r="84051" spans="9:12" ht="15" x14ac:dyDescent="0.25">
      <c r="I84051"/>
      <c r="J84051"/>
      <c r="K84051"/>
      <c r="L84051"/>
    </row>
    <row r="84052" spans="9:12" ht="15" x14ac:dyDescent="0.25">
      <c r="I84052"/>
      <c r="J84052"/>
      <c r="K84052"/>
      <c r="L84052"/>
    </row>
    <row r="84053" spans="9:12" ht="15" x14ac:dyDescent="0.25">
      <c r="I84053"/>
      <c r="J84053"/>
      <c r="K84053"/>
      <c r="L84053"/>
    </row>
    <row r="84054" spans="9:12" ht="15" x14ac:dyDescent="0.25">
      <c r="I84054"/>
      <c r="J84054"/>
      <c r="K84054"/>
      <c r="L84054"/>
    </row>
    <row r="84055" spans="9:12" ht="15" x14ac:dyDescent="0.25">
      <c r="I84055"/>
      <c r="J84055"/>
      <c r="K84055"/>
      <c r="L84055"/>
    </row>
    <row r="84056" spans="9:12" ht="15" x14ac:dyDescent="0.25">
      <c r="I84056"/>
      <c r="J84056"/>
      <c r="K84056"/>
      <c r="L84056"/>
    </row>
    <row r="84057" spans="9:12" ht="15" x14ac:dyDescent="0.25">
      <c r="I84057"/>
      <c r="J84057"/>
      <c r="K84057"/>
      <c r="L84057"/>
    </row>
    <row r="84058" spans="9:12" ht="15" x14ac:dyDescent="0.25">
      <c r="I84058"/>
      <c r="J84058"/>
      <c r="K84058"/>
      <c r="L84058"/>
    </row>
    <row r="84059" spans="9:12" ht="15" x14ac:dyDescent="0.25">
      <c r="I84059"/>
      <c r="J84059"/>
      <c r="K84059"/>
      <c r="L84059"/>
    </row>
    <row r="84060" spans="9:12" ht="15" x14ac:dyDescent="0.25">
      <c r="I84060"/>
      <c r="J84060"/>
      <c r="K84060"/>
      <c r="L84060"/>
    </row>
    <row r="84061" spans="9:12" ht="15" x14ac:dyDescent="0.25">
      <c r="I84061"/>
      <c r="J84061"/>
      <c r="K84061"/>
      <c r="L84061"/>
    </row>
    <row r="84062" spans="9:12" ht="15" x14ac:dyDescent="0.25">
      <c r="I84062"/>
      <c r="J84062"/>
      <c r="K84062"/>
      <c r="L84062"/>
    </row>
    <row r="84063" spans="9:12" ht="15" x14ac:dyDescent="0.25">
      <c r="I84063"/>
      <c r="J84063"/>
      <c r="K84063"/>
      <c r="L84063"/>
    </row>
    <row r="84064" spans="9:12" ht="15" x14ac:dyDescent="0.25">
      <c r="I84064"/>
      <c r="J84064"/>
      <c r="K84064"/>
      <c r="L84064"/>
    </row>
    <row r="84065" spans="9:12" ht="15" x14ac:dyDescent="0.25">
      <c r="I84065"/>
      <c r="J84065"/>
      <c r="K84065"/>
      <c r="L84065"/>
    </row>
    <row r="84066" spans="9:12" ht="15" x14ac:dyDescent="0.25">
      <c r="I84066"/>
      <c r="J84066"/>
      <c r="K84066"/>
      <c r="L84066"/>
    </row>
    <row r="84067" spans="9:12" ht="15" x14ac:dyDescent="0.25">
      <c r="I84067"/>
      <c r="J84067"/>
      <c r="K84067"/>
      <c r="L84067"/>
    </row>
    <row r="84068" spans="9:12" ht="15" x14ac:dyDescent="0.25">
      <c r="I84068"/>
      <c r="J84068"/>
      <c r="K84068"/>
      <c r="L84068"/>
    </row>
    <row r="84069" spans="9:12" ht="15" x14ac:dyDescent="0.25">
      <c r="I84069"/>
      <c r="J84069"/>
      <c r="K84069"/>
      <c r="L84069"/>
    </row>
    <row r="84070" spans="9:12" ht="15" x14ac:dyDescent="0.25">
      <c r="I84070"/>
      <c r="J84070"/>
      <c r="K84070"/>
      <c r="L84070"/>
    </row>
    <row r="84071" spans="9:12" ht="15" x14ac:dyDescent="0.25">
      <c r="I84071"/>
      <c r="J84071"/>
      <c r="K84071"/>
      <c r="L84071"/>
    </row>
    <row r="84072" spans="9:12" ht="15" x14ac:dyDescent="0.25">
      <c r="I84072"/>
      <c r="J84072"/>
      <c r="K84072"/>
      <c r="L84072"/>
    </row>
    <row r="84073" spans="9:12" ht="15" x14ac:dyDescent="0.25">
      <c r="I84073"/>
      <c r="J84073"/>
      <c r="K84073"/>
      <c r="L84073"/>
    </row>
    <row r="84074" spans="9:12" ht="15" x14ac:dyDescent="0.25">
      <c r="I84074"/>
      <c r="J84074"/>
      <c r="K84074"/>
      <c r="L84074"/>
    </row>
    <row r="84075" spans="9:12" ht="15" x14ac:dyDescent="0.25">
      <c r="I84075"/>
      <c r="J84075"/>
      <c r="K84075"/>
      <c r="L84075"/>
    </row>
    <row r="84076" spans="9:12" ht="15" x14ac:dyDescent="0.25">
      <c r="I84076"/>
      <c r="J84076"/>
      <c r="K84076"/>
      <c r="L84076"/>
    </row>
    <row r="84077" spans="9:12" ht="15" x14ac:dyDescent="0.25">
      <c r="I84077"/>
      <c r="J84077"/>
      <c r="K84077"/>
      <c r="L84077"/>
    </row>
    <row r="84078" spans="9:12" ht="15" x14ac:dyDescent="0.25">
      <c r="I84078"/>
      <c r="J84078"/>
      <c r="K84078"/>
      <c r="L84078"/>
    </row>
    <row r="84079" spans="9:12" ht="15" x14ac:dyDescent="0.25">
      <c r="I84079"/>
      <c r="J84079"/>
      <c r="K84079"/>
      <c r="L84079"/>
    </row>
    <row r="84080" spans="9:12" ht="15" x14ac:dyDescent="0.25">
      <c r="I84080"/>
      <c r="J84080"/>
      <c r="K84080"/>
      <c r="L84080"/>
    </row>
    <row r="84081" spans="9:12" ht="15" x14ac:dyDescent="0.25">
      <c r="I84081"/>
      <c r="J84081"/>
      <c r="K84081"/>
      <c r="L84081"/>
    </row>
    <row r="84082" spans="9:12" ht="15" x14ac:dyDescent="0.25">
      <c r="I84082"/>
      <c r="J84082"/>
      <c r="K84082"/>
      <c r="L84082"/>
    </row>
    <row r="84083" spans="9:12" ht="15" x14ac:dyDescent="0.25">
      <c r="I84083"/>
      <c r="J84083"/>
      <c r="K84083"/>
      <c r="L84083"/>
    </row>
    <row r="84084" spans="9:12" ht="15" x14ac:dyDescent="0.25">
      <c r="I84084"/>
      <c r="J84084"/>
      <c r="K84084"/>
      <c r="L84084"/>
    </row>
    <row r="84085" spans="9:12" ht="15" x14ac:dyDescent="0.25">
      <c r="I84085"/>
      <c r="J84085"/>
      <c r="K84085"/>
      <c r="L84085"/>
    </row>
    <row r="84086" spans="9:12" ht="15" x14ac:dyDescent="0.25">
      <c r="I84086"/>
      <c r="J84086"/>
      <c r="K84086"/>
      <c r="L84086"/>
    </row>
    <row r="84087" spans="9:12" ht="15" x14ac:dyDescent="0.25">
      <c r="I84087"/>
      <c r="J84087"/>
      <c r="K84087"/>
      <c r="L84087"/>
    </row>
    <row r="84088" spans="9:12" ht="15" x14ac:dyDescent="0.25">
      <c r="I84088"/>
      <c r="J84088"/>
      <c r="K84088"/>
      <c r="L84088"/>
    </row>
    <row r="84089" spans="9:12" ht="15" x14ac:dyDescent="0.25">
      <c r="I84089"/>
      <c r="J84089"/>
      <c r="K84089"/>
      <c r="L84089"/>
    </row>
    <row r="84090" spans="9:12" ht="15" x14ac:dyDescent="0.25">
      <c r="I84090"/>
      <c r="J84090"/>
      <c r="K84090"/>
      <c r="L84090"/>
    </row>
    <row r="84091" spans="9:12" ht="15" x14ac:dyDescent="0.25">
      <c r="I84091"/>
      <c r="J84091"/>
      <c r="K84091"/>
      <c r="L84091"/>
    </row>
    <row r="84092" spans="9:12" ht="15" x14ac:dyDescent="0.25">
      <c r="I84092"/>
      <c r="J84092"/>
      <c r="K84092"/>
      <c r="L84092"/>
    </row>
    <row r="84093" spans="9:12" ht="15" x14ac:dyDescent="0.25">
      <c r="I84093"/>
      <c r="J84093"/>
      <c r="K84093"/>
      <c r="L84093"/>
    </row>
    <row r="84094" spans="9:12" ht="15" x14ac:dyDescent="0.25">
      <c r="I84094"/>
      <c r="J84094"/>
      <c r="K84094"/>
      <c r="L84094"/>
    </row>
    <row r="84095" spans="9:12" ht="15" x14ac:dyDescent="0.25">
      <c r="I84095"/>
      <c r="J84095"/>
      <c r="K84095"/>
      <c r="L84095"/>
    </row>
    <row r="84096" spans="9:12" ht="15" x14ac:dyDescent="0.25">
      <c r="I84096"/>
      <c r="J84096"/>
      <c r="K84096"/>
      <c r="L84096"/>
    </row>
    <row r="84097" spans="9:12" ht="15" x14ac:dyDescent="0.25">
      <c r="I84097"/>
      <c r="J84097"/>
      <c r="K84097"/>
      <c r="L84097"/>
    </row>
    <row r="84098" spans="9:12" ht="15" x14ac:dyDescent="0.25">
      <c r="I84098"/>
      <c r="J84098"/>
      <c r="K84098"/>
      <c r="L84098"/>
    </row>
    <row r="84099" spans="9:12" ht="15" x14ac:dyDescent="0.25">
      <c r="I84099"/>
      <c r="J84099"/>
      <c r="K84099"/>
      <c r="L84099"/>
    </row>
    <row r="84100" spans="9:12" ht="15" x14ac:dyDescent="0.25">
      <c r="I84100"/>
      <c r="J84100"/>
      <c r="K84100"/>
      <c r="L84100"/>
    </row>
    <row r="84101" spans="9:12" ht="15" x14ac:dyDescent="0.25">
      <c r="I84101"/>
      <c r="J84101"/>
      <c r="K84101"/>
      <c r="L84101"/>
    </row>
    <row r="84102" spans="9:12" ht="15" x14ac:dyDescent="0.25">
      <c r="I84102"/>
      <c r="J84102"/>
      <c r="K84102"/>
      <c r="L84102"/>
    </row>
    <row r="84103" spans="9:12" ht="15" x14ac:dyDescent="0.25">
      <c r="I84103"/>
      <c r="J84103"/>
      <c r="K84103"/>
      <c r="L84103"/>
    </row>
    <row r="84104" spans="9:12" ht="15" x14ac:dyDescent="0.25">
      <c r="I84104"/>
      <c r="J84104"/>
      <c r="K84104"/>
      <c r="L84104"/>
    </row>
    <row r="84105" spans="9:12" ht="15" x14ac:dyDescent="0.25">
      <c r="I84105"/>
      <c r="J84105"/>
      <c r="K84105"/>
      <c r="L84105"/>
    </row>
    <row r="84106" spans="9:12" ht="15" x14ac:dyDescent="0.25">
      <c r="I84106"/>
      <c r="J84106"/>
      <c r="K84106"/>
      <c r="L84106"/>
    </row>
    <row r="84107" spans="9:12" ht="15" x14ac:dyDescent="0.25">
      <c r="I84107"/>
      <c r="J84107"/>
      <c r="K84107"/>
      <c r="L84107"/>
    </row>
    <row r="84108" spans="9:12" ht="15" x14ac:dyDescent="0.25">
      <c r="I84108"/>
      <c r="J84108"/>
      <c r="K84108"/>
      <c r="L84108"/>
    </row>
    <row r="84109" spans="9:12" ht="15" x14ac:dyDescent="0.25">
      <c r="I84109"/>
      <c r="J84109"/>
      <c r="K84109"/>
      <c r="L84109"/>
    </row>
    <row r="84110" spans="9:12" ht="15" x14ac:dyDescent="0.25">
      <c r="I84110"/>
      <c r="J84110"/>
      <c r="K84110"/>
      <c r="L84110"/>
    </row>
    <row r="84111" spans="9:12" ht="15" x14ac:dyDescent="0.25">
      <c r="I84111"/>
      <c r="J84111"/>
      <c r="K84111"/>
      <c r="L84111"/>
    </row>
    <row r="84112" spans="9:12" ht="15" x14ac:dyDescent="0.25">
      <c r="I84112"/>
      <c r="J84112"/>
      <c r="K84112"/>
      <c r="L84112"/>
    </row>
    <row r="84113" spans="9:12" ht="15" x14ac:dyDescent="0.25">
      <c r="I84113"/>
      <c r="J84113"/>
      <c r="K84113"/>
      <c r="L84113"/>
    </row>
    <row r="84114" spans="9:12" ht="15" x14ac:dyDescent="0.25">
      <c r="I84114"/>
      <c r="J84114"/>
      <c r="K84114"/>
      <c r="L84114"/>
    </row>
    <row r="84115" spans="9:12" ht="15" x14ac:dyDescent="0.25">
      <c r="I84115"/>
      <c r="J84115"/>
      <c r="K84115"/>
      <c r="L84115"/>
    </row>
    <row r="84116" spans="9:12" ht="15" x14ac:dyDescent="0.25">
      <c r="I84116"/>
      <c r="J84116"/>
      <c r="K84116"/>
      <c r="L84116"/>
    </row>
    <row r="84117" spans="9:12" ht="15" x14ac:dyDescent="0.25">
      <c r="I84117"/>
      <c r="J84117"/>
      <c r="K84117"/>
      <c r="L84117"/>
    </row>
    <row r="84118" spans="9:12" ht="15" x14ac:dyDescent="0.25">
      <c r="I84118"/>
      <c r="J84118"/>
      <c r="K84118"/>
      <c r="L84118"/>
    </row>
    <row r="84119" spans="9:12" ht="15" x14ac:dyDescent="0.25">
      <c r="I84119"/>
      <c r="J84119"/>
      <c r="K84119"/>
      <c r="L84119"/>
    </row>
    <row r="84120" spans="9:12" ht="15" x14ac:dyDescent="0.25">
      <c r="I84120"/>
      <c r="J84120"/>
      <c r="K84120"/>
      <c r="L84120"/>
    </row>
    <row r="84121" spans="9:12" ht="15" x14ac:dyDescent="0.25">
      <c r="I84121"/>
      <c r="J84121"/>
      <c r="K84121"/>
      <c r="L84121"/>
    </row>
    <row r="84122" spans="9:12" ht="15" x14ac:dyDescent="0.25">
      <c r="I84122"/>
      <c r="J84122"/>
      <c r="K84122"/>
      <c r="L84122"/>
    </row>
    <row r="84123" spans="9:12" ht="15" x14ac:dyDescent="0.25">
      <c r="I84123"/>
      <c r="J84123"/>
      <c r="K84123"/>
      <c r="L84123"/>
    </row>
    <row r="84124" spans="9:12" ht="15" x14ac:dyDescent="0.25">
      <c r="I84124"/>
      <c r="J84124"/>
      <c r="K84124"/>
      <c r="L84124"/>
    </row>
    <row r="84125" spans="9:12" ht="15" x14ac:dyDescent="0.25">
      <c r="I84125"/>
      <c r="J84125"/>
      <c r="K84125"/>
      <c r="L84125"/>
    </row>
    <row r="84126" spans="9:12" ht="15" x14ac:dyDescent="0.25">
      <c r="I84126"/>
      <c r="J84126"/>
      <c r="K84126"/>
      <c r="L84126"/>
    </row>
    <row r="84127" spans="9:12" ht="15" x14ac:dyDescent="0.25">
      <c r="I84127"/>
      <c r="J84127"/>
      <c r="K84127"/>
      <c r="L84127"/>
    </row>
    <row r="84128" spans="9:12" ht="15" x14ac:dyDescent="0.25">
      <c r="I84128"/>
      <c r="J84128"/>
      <c r="K84128"/>
      <c r="L84128"/>
    </row>
    <row r="84129" spans="9:12" ht="15" x14ac:dyDescent="0.25">
      <c r="I84129"/>
      <c r="J84129"/>
      <c r="K84129"/>
      <c r="L84129"/>
    </row>
    <row r="84130" spans="9:12" ht="15" x14ac:dyDescent="0.25">
      <c r="I84130"/>
      <c r="J84130"/>
      <c r="K84130"/>
      <c r="L84130"/>
    </row>
    <row r="84131" spans="9:12" ht="15" x14ac:dyDescent="0.25">
      <c r="I84131"/>
      <c r="J84131"/>
      <c r="K84131"/>
      <c r="L84131"/>
    </row>
    <row r="84132" spans="9:12" ht="15" x14ac:dyDescent="0.25">
      <c r="I84132"/>
      <c r="J84132"/>
      <c r="K84132"/>
      <c r="L84132"/>
    </row>
    <row r="84133" spans="9:12" ht="15" x14ac:dyDescent="0.25">
      <c r="I84133"/>
      <c r="J84133"/>
      <c r="K84133"/>
      <c r="L84133"/>
    </row>
    <row r="84134" spans="9:12" ht="15" x14ac:dyDescent="0.25">
      <c r="I84134"/>
      <c r="J84134"/>
      <c r="K84134"/>
      <c r="L84134"/>
    </row>
    <row r="84135" spans="9:12" ht="15" x14ac:dyDescent="0.25">
      <c r="I84135"/>
      <c r="J84135"/>
      <c r="K84135"/>
      <c r="L84135"/>
    </row>
    <row r="84136" spans="9:12" ht="15" x14ac:dyDescent="0.25">
      <c r="I84136"/>
      <c r="J84136"/>
      <c r="K84136"/>
      <c r="L84136"/>
    </row>
    <row r="84137" spans="9:12" ht="15" x14ac:dyDescent="0.25">
      <c r="I84137"/>
      <c r="J84137"/>
      <c r="K84137"/>
      <c r="L84137"/>
    </row>
    <row r="84138" spans="9:12" ht="15" x14ac:dyDescent="0.25">
      <c r="I84138"/>
      <c r="J84138"/>
      <c r="K84138"/>
      <c r="L84138"/>
    </row>
    <row r="84139" spans="9:12" ht="15" x14ac:dyDescent="0.25">
      <c r="I84139"/>
      <c r="J84139"/>
      <c r="K84139"/>
      <c r="L84139"/>
    </row>
    <row r="84140" spans="9:12" ht="15" x14ac:dyDescent="0.25">
      <c r="I84140"/>
      <c r="J84140"/>
      <c r="K84140"/>
      <c r="L84140"/>
    </row>
    <row r="84141" spans="9:12" ht="15" x14ac:dyDescent="0.25">
      <c r="I84141"/>
      <c r="J84141"/>
      <c r="K84141"/>
      <c r="L84141"/>
    </row>
    <row r="84142" spans="9:12" ht="15" x14ac:dyDescent="0.25">
      <c r="I84142"/>
      <c r="J84142"/>
      <c r="K84142"/>
      <c r="L84142"/>
    </row>
    <row r="84143" spans="9:12" ht="15" x14ac:dyDescent="0.25">
      <c r="I84143"/>
      <c r="J84143"/>
      <c r="K84143"/>
      <c r="L84143"/>
    </row>
    <row r="84144" spans="9:12" ht="15" x14ac:dyDescent="0.25">
      <c r="I84144"/>
      <c r="J84144"/>
      <c r="K84144"/>
      <c r="L84144"/>
    </row>
    <row r="84145" spans="9:12" ht="15" x14ac:dyDescent="0.25">
      <c r="I84145"/>
      <c r="J84145"/>
      <c r="K84145"/>
      <c r="L84145"/>
    </row>
    <row r="84146" spans="9:12" ht="15" x14ac:dyDescent="0.25">
      <c r="I84146"/>
      <c r="J84146"/>
      <c r="K84146"/>
      <c r="L84146"/>
    </row>
    <row r="84147" spans="9:12" ht="15" x14ac:dyDescent="0.25">
      <c r="I84147"/>
      <c r="J84147"/>
      <c r="K84147"/>
      <c r="L84147"/>
    </row>
    <row r="84148" spans="9:12" ht="15" x14ac:dyDescent="0.25">
      <c r="I84148"/>
      <c r="J84148"/>
      <c r="K84148"/>
      <c r="L84148"/>
    </row>
    <row r="84149" spans="9:12" ht="15" x14ac:dyDescent="0.25">
      <c r="I84149"/>
      <c r="J84149"/>
      <c r="K84149"/>
      <c r="L84149"/>
    </row>
    <row r="84150" spans="9:12" ht="15" x14ac:dyDescent="0.25">
      <c r="I84150"/>
      <c r="J84150"/>
      <c r="K84150"/>
      <c r="L84150"/>
    </row>
    <row r="84151" spans="9:12" ht="15" x14ac:dyDescent="0.25">
      <c r="I84151"/>
      <c r="J84151"/>
      <c r="K84151"/>
      <c r="L84151"/>
    </row>
    <row r="84152" spans="9:12" ht="15" x14ac:dyDescent="0.25">
      <c r="I84152"/>
      <c r="J84152"/>
      <c r="K84152"/>
      <c r="L84152"/>
    </row>
    <row r="84153" spans="9:12" ht="15" x14ac:dyDescent="0.25">
      <c r="I84153"/>
      <c r="J84153"/>
      <c r="K84153"/>
      <c r="L84153"/>
    </row>
    <row r="84154" spans="9:12" ht="15" x14ac:dyDescent="0.25">
      <c r="I84154"/>
      <c r="J84154"/>
      <c r="K84154"/>
      <c r="L84154"/>
    </row>
    <row r="84155" spans="9:12" ht="15" x14ac:dyDescent="0.25">
      <c r="I84155"/>
      <c r="J84155"/>
      <c r="K84155"/>
      <c r="L84155"/>
    </row>
    <row r="84156" spans="9:12" ht="15" x14ac:dyDescent="0.25">
      <c r="I84156"/>
      <c r="J84156"/>
      <c r="K84156"/>
      <c r="L84156"/>
    </row>
    <row r="84157" spans="9:12" ht="15" x14ac:dyDescent="0.25">
      <c r="I84157"/>
      <c r="J84157"/>
      <c r="K84157"/>
      <c r="L84157"/>
    </row>
    <row r="84158" spans="9:12" ht="15" x14ac:dyDescent="0.25">
      <c r="I84158"/>
      <c r="J84158"/>
      <c r="K84158"/>
      <c r="L84158"/>
    </row>
    <row r="84159" spans="9:12" ht="15" x14ac:dyDescent="0.25">
      <c r="I84159"/>
      <c r="J84159"/>
      <c r="K84159"/>
      <c r="L84159"/>
    </row>
    <row r="84160" spans="9:12" ht="15" x14ac:dyDescent="0.25">
      <c r="I84160"/>
      <c r="J84160"/>
      <c r="K84160"/>
      <c r="L84160"/>
    </row>
    <row r="84161" spans="9:12" ht="15" x14ac:dyDescent="0.25">
      <c r="I84161"/>
      <c r="J84161"/>
      <c r="K84161"/>
      <c r="L84161"/>
    </row>
    <row r="84162" spans="9:12" ht="15" x14ac:dyDescent="0.25">
      <c r="I84162"/>
      <c r="J84162"/>
      <c r="K84162"/>
      <c r="L84162"/>
    </row>
    <row r="84163" spans="9:12" ht="15" x14ac:dyDescent="0.25">
      <c r="I84163"/>
      <c r="J84163"/>
      <c r="K84163"/>
      <c r="L84163"/>
    </row>
    <row r="84164" spans="9:12" ht="15" x14ac:dyDescent="0.25">
      <c r="I84164"/>
      <c r="J84164"/>
      <c r="K84164"/>
      <c r="L84164"/>
    </row>
    <row r="84165" spans="9:12" ht="15" x14ac:dyDescent="0.25">
      <c r="I84165"/>
      <c r="J84165"/>
      <c r="K84165"/>
      <c r="L84165"/>
    </row>
    <row r="84166" spans="9:12" ht="15" x14ac:dyDescent="0.25">
      <c r="I84166"/>
      <c r="J84166"/>
      <c r="K84166"/>
      <c r="L84166"/>
    </row>
    <row r="84167" spans="9:12" ht="15" x14ac:dyDescent="0.25">
      <c r="I84167"/>
      <c r="J84167"/>
      <c r="K84167"/>
      <c r="L84167"/>
    </row>
    <row r="84168" spans="9:12" ht="15" x14ac:dyDescent="0.25">
      <c r="I84168"/>
      <c r="J84168"/>
      <c r="K84168"/>
      <c r="L84168"/>
    </row>
    <row r="84169" spans="9:12" ht="15" x14ac:dyDescent="0.25">
      <c r="I84169"/>
      <c r="J84169"/>
      <c r="K84169"/>
      <c r="L84169"/>
    </row>
    <row r="84170" spans="9:12" ht="15" x14ac:dyDescent="0.25">
      <c r="I84170"/>
      <c r="J84170"/>
      <c r="K84170"/>
      <c r="L84170"/>
    </row>
    <row r="84171" spans="9:12" ht="15" x14ac:dyDescent="0.25">
      <c r="I84171"/>
      <c r="J84171"/>
      <c r="K84171"/>
      <c r="L84171"/>
    </row>
    <row r="84172" spans="9:12" ht="15" x14ac:dyDescent="0.25">
      <c r="I84172"/>
      <c r="J84172"/>
      <c r="K84172"/>
      <c r="L84172"/>
    </row>
    <row r="84173" spans="9:12" ht="15" x14ac:dyDescent="0.25">
      <c r="I84173"/>
      <c r="J84173"/>
      <c r="K84173"/>
      <c r="L84173"/>
    </row>
    <row r="84174" spans="9:12" ht="15" x14ac:dyDescent="0.25">
      <c r="I84174"/>
      <c r="J84174"/>
      <c r="K84174"/>
      <c r="L84174"/>
    </row>
    <row r="84175" spans="9:12" ht="15" x14ac:dyDescent="0.25">
      <c r="I84175"/>
      <c r="J84175"/>
      <c r="K84175"/>
      <c r="L84175"/>
    </row>
    <row r="84176" spans="9:12" ht="15" x14ac:dyDescent="0.25">
      <c r="I84176"/>
      <c r="J84176"/>
      <c r="K84176"/>
      <c r="L84176"/>
    </row>
    <row r="84177" spans="9:12" ht="15" x14ac:dyDescent="0.25">
      <c r="I84177"/>
      <c r="J84177"/>
      <c r="K84177"/>
      <c r="L84177"/>
    </row>
    <row r="84178" spans="9:12" ht="15" x14ac:dyDescent="0.25">
      <c r="I84178"/>
      <c r="J84178"/>
      <c r="K84178"/>
      <c r="L84178"/>
    </row>
    <row r="84179" spans="9:12" ht="15" x14ac:dyDescent="0.25">
      <c r="I84179"/>
      <c r="J84179"/>
      <c r="K84179"/>
      <c r="L84179"/>
    </row>
    <row r="84180" spans="9:12" ht="15" x14ac:dyDescent="0.25">
      <c r="I84180"/>
      <c r="J84180"/>
      <c r="K84180"/>
      <c r="L84180"/>
    </row>
    <row r="84181" spans="9:12" ht="15" x14ac:dyDescent="0.25">
      <c r="I84181"/>
      <c r="J84181"/>
      <c r="K84181"/>
      <c r="L84181"/>
    </row>
    <row r="84182" spans="9:12" ht="15" x14ac:dyDescent="0.25">
      <c r="I84182"/>
      <c r="J84182"/>
      <c r="K84182"/>
      <c r="L84182"/>
    </row>
    <row r="84183" spans="9:12" ht="15" x14ac:dyDescent="0.25">
      <c r="I84183"/>
      <c r="J84183"/>
      <c r="K84183"/>
      <c r="L84183"/>
    </row>
    <row r="84184" spans="9:12" ht="15" x14ac:dyDescent="0.25">
      <c r="I84184"/>
      <c r="J84184"/>
      <c r="K84184"/>
      <c r="L84184"/>
    </row>
    <row r="84185" spans="9:12" ht="15" x14ac:dyDescent="0.25">
      <c r="I84185"/>
      <c r="J84185"/>
      <c r="K84185"/>
      <c r="L84185"/>
    </row>
    <row r="84186" spans="9:12" ht="15" x14ac:dyDescent="0.25">
      <c r="I84186"/>
      <c r="J84186"/>
      <c r="K84186"/>
      <c r="L84186"/>
    </row>
    <row r="84187" spans="9:12" ht="15" x14ac:dyDescent="0.25">
      <c r="I84187"/>
      <c r="J84187"/>
      <c r="K84187"/>
      <c r="L84187"/>
    </row>
    <row r="84188" spans="9:12" ht="15" x14ac:dyDescent="0.25">
      <c r="I84188"/>
      <c r="J84188"/>
      <c r="K84188"/>
      <c r="L84188"/>
    </row>
    <row r="84189" spans="9:12" ht="15" x14ac:dyDescent="0.25">
      <c r="I84189"/>
      <c r="J84189"/>
      <c r="K84189"/>
      <c r="L84189"/>
    </row>
    <row r="84190" spans="9:12" ht="15" x14ac:dyDescent="0.25">
      <c r="I84190"/>
      <c r="J84190"/>
      <c r="K84190"/>
      <c r="L84190"/>
    </row>
    <row r="84191" spans="9:12" ht="15" x14ac:dyDescent="0.25">
      <c r="I84191"/>
      <c r="J84191"/>
      <c r="K84191"/>
      <c r="L84191"/>
    </row>
    <row r="84192" spans="9:12" ht="15" x14ac:dyDescent="0.25">
      <c r="I84192"/>
      <c r="J84192"/>
      <c r="K84192"/>
      <c r="L84192"/>
    </row>
    <row r="84193" spans="9:12" ht="15" x14ac:dyDescent="0.25">
      <c r="I84193"/>
      <c r="J84193"/>
      <c r="K84193"/>
      <c r="L84193"/>
    </row>
    <row r="84194" spans="9:12" ht="15" x14ac:dyDescent="0.25">
      <c r="I84194"/>
      <c r="J84194"/>
      <c r="K84194"/>
      <c r="L84194"/>
    </row>
    <row r="84195" spans="9:12" ht="15" x14ac:dyDescent="0.25">
      <c r="I84195"/>
      <c r="J84195"/>
      <c r="K84195"/>
      <c r="L84195"/>
    </row>
    <row r="84196" spans="9:12" ht="15" x14ac:dyDescent="0.25">
      <c r="I84196"/>
      <c r="J84196"/>
      <c r="K84196"/>
      <c r="L84196"/>
    </row>
    <row r="84197" spans="9:12" ht="15" x14ac:dyDescent="0.25">
      <c r="I84197"/>
      <c r="J84197"/>
      <c r="K84197"/>
      <c r="L84197"/>
    </row>
    <row r="84198" spans="9:12" ht="15" x14ac:dyDescent="0.25">
      <c r="I84198"/>
      <c r="J84198"/>
      <c r="K84198"/>
      <c r="L84198"/>
    </row>
    <row r="84199" spans="9:12" ht="15" x14ac:dyDescent="0.25">
      <c r="I84199"/>
      <c r="J84199"/>
      <c r="K84199"/>
      <c r="L84199"/>
    </row>
    <row r="84200" spans="9:12" ht="15" x14ac:dyDescent="0.25">
      <c r="I84200"/>
      <c r="J84200"/>
      <c r="K84200"/>
      <c r="L84200"/>
    </row>
    <row r="84201" spans="9:12" ht="15" x14ac:dyDescent="0.25">
      <c r="I84201"/>
      <c r="J84201"/>
      <c r="K84201"/>
      <c r="L84201"/>
    </row>
    <row r="84202" spans="9:12" ht="15" x14ac:dyDescent="0.25">
      <c r="I84202"/>
      <c r="J84202"/>
      <c r="K84202"/>
      <c r="L84202"/>
    </row>
    <row r="84203" spans="9:12" ht="15" x14ac:dyDescent="0.25">
      <c r="I84203"/>
      <c r="J84203"/>
      <c r="K84203"/>
      <c r="L84203"/>
    </row>
    <row r="84204" spans="9:12" ht="15" x14ac:dyDescent="0.25">
      <c r="I84204"/>
      <c r="J84204"/>
      <c r="K84204"/>
      <c r="L84204"/>
    </row>
    <row r="84205" spans="9:12" ht="15" x14ac:dyDescent="0.25">
      <c r="I84205"/>
      <c r="J84205"/>
      <c r="K84205"/>
      <c r="L84205"/>
    </row>
    <row r="84206" spans="9:12" ht="15" x14ac:dyDescent="0.25">
      <c r="I84206"/>
      <c r="J84206"/>
      <c r="K84206"/>
      <c r="L84206"/>
    </row>
    <row r="84207" spans="9:12" ht="15" x14ac:dyDescent="0.25">
      <c r="I84207"/>
      <c r="J84207"/>
      <c r="K84207"/>
      <c r="L84207"/>
    </row>
    <row r="84208" spans="9:12" ht="15" x14ac:dyDescent="0.25">
      <c r="I84208"/>
      <c r="J84208"/>
      <c r="K84208"/>
      <c r="L84208"/>
    </row>
    <row r="84209" spans="9:12" ht="15" x14ac:dyDescent="0.25">
      <c r="I84209"/>
      <c r="J84209"/>
      <c r="K84209"/>
      <c r="L84209"/>
    </row>
    <row r="84210" spans="9:12" ht="15" x14ac:dyDescent="0.25">
      <c r="I84210"/>
      <c r="J84210"/>
      <c r="K84210"/>
      <c r="L84210"/>
    </row>
    <row r="84211" spans="9:12" ht="15" x14ac:dyDescent="0.25">
      <c r="I84211"/>
      <c r="J84211"/>
      <c r="K84211"/>
      <c r="L84211"/>
    </row>
    <row r="84212" spans="9:12" ht="15" x14ac:dyDescent="0.25">
      <c r="I84212"/>
      <c r="J84212"/>
      <c r="K84212"/>
      <c r="L84212"/>
    </row>
    <row r="84213" spans="9:12" ht="15" x14ac:dyDescent="0.25">
      <c r="I84213"/>
      <c r="J84213"/>
      <c r="K84213"/>
      <c r="L84213"/>
    </row>
    <row r="84214" spans="9:12" ht="15" x14ac:dyDescent="0.25">
      <c r="I84214"/>
      <c r="J84214"/>
      <c r="K84214"/>
      <c r="L84214"/>
    </row>
    <row r="84215" spans="9:12" ht="15" x14ac:dyDescent="0.25">
      <c r="I84215"/>
      <c r="J84215"/>
      <c r="K84215"/>
      <c r="L84215"/>
    </row>
    <row r="84216" spans="9:12" ht="15" x14ac:dyDescent="0.25">
      <c r="I84216"/>
      <c r="J84216"/>
      <c r="K84216"/>
      <c r="L84216"/>
    </row>
    <row r="84217" spans="9:12" ht="15" x14ac:dyDescent="0.25">
      <c r="I84217"/>
      <c r="J84217"/>
      <c r="K84217"/>
      <c r="L84217"/>
    </row>
    <row r="84218" spans="9:12" ht="15" x14ac:dyDescent="0.25">
      <c r="I84218"/>
      <c r="J84218"/>
      <c r="K84218"/>
      <c r="L84218"/>
    </row>
    <row r="84219" spans="9:12" ht="15" x14ac:dyDescent="0.25">
      <c r="I84219"/>
      <c r="J84219"/>
      <c r="K84219"/>
      <c r="L84219"/>
    </row>
    <row r="84220" spans="9:12" ht="15" x14ac:dyDescent="0.25">
      <c r="I84220"/>
      <c r="J84220"/>
      <c r="K84220"/>
      <c r="L84220"/>
    </row>
    <row r="84221" spans="9:12" ht="15" x14ac:dyDescent="0.25">
      <c r="I84221"/>
      <c r="J84221"/>
      <c r="K84221"/>
      <c r="L84221"/>
    </row>
    <row r="84222" spans="9:12" ht="15" x14ac:dyDescent="0.25">
      <c r="I84222"/>
      <c r="J84222"/>
      <c r="K84222"/>
      <c r="L84222"/>
    </row>
    <row r="84223" spans="9:12" ht="15" x14ac:dyDescent="0.25">
      <c r="I84223"/>
      <c r="J84223"/>
      <c r="K84223"/>
      <c r="L84223"/>
    </row>
    <row r="84224" spans="9:12" ht="15" x14ac:dyDescent="0.25">
      <c r="I84224"/>
      <c r="J84224"/>
      <c r="K84224"/>
      <c r="L84224"/>
    </row>
    <row r="84225" spans="9:12" ht="15" x14ac:dyDescent="0.25">
      <c r="I84225"/>
      <c r="J84225"/>
      <c r="K84225"/>
      <c r="L84225"/>
    </row>
    <row r="84226" spans="9:12" ht="15" x14ac:dyDescent="0.25">
      <c r="I84226"/>
      <c r="J84226"/>
      <c r="K84226"/>
      <c r="L84226"/>
    </row>
    <row r="84227" spans="9:12" ht="15" x14ac:dyDescent="0.25">
      <c r="I84227"/>
      <c r="J84227"/>
      <c r="K84227"/>
      <c r="L84227"/>
    </row>
    <row r="84228" spans="9:12" ht="15" x14ac:dyDescent="0.25">
      <c r="I84228"/>
      <c r="J84228"/>
      <c r="K84228"/>
      <c r="L84228"/>
    </row>
    <row r="84229" spans="9:12" ht="15" x14ac:dyDescent="0.25">
      <c r="I84229"/>
      <c r="J84229"/>
      <c r="K84229"/>
      <c r="L84229"/>
    </row>
    <row r="84230" spans="9:12" ht="15" x14ac:dyDescent="0.25">
      <c r="I84230"/>
      <c r="J84230"/>
      <c r="K84230"/>
      <c r="L84230"/>
    </row>
    <row r="84231" spans="9:12" ht="15" x14ac:dyDescent="0.25">
      <c r="I84231"/>
      <c r="J84231"/>
      <c r="K84231"/>
      <c r="L84231"/>
    </row>
    <row r="84232" spans="9:12" ht="15" x14ac:dyDescent="0.25">
      <c r="I84232"/>
      <c r="J84232"/>
      <c r="K84232"/>
      <c r="L84232"/>
    </row>
    <row r="84233" spans="9:12" ht="15" x14ac:dyDescent="0.25">
      <c r="I84233"/>
      <c r="J84233"/>
      <c r="K84233"/>
      <c r="L84233"/>
    </row>
    <row r="84234" spans="9:12" ht="15" x14ac:dyDescent="0.25">
      <c r="I84234"/>
      <c r="J84234"/>
      <c r="K84234"/>
      <c r="L84234"/>
    </row>
    <row r="84235" spans="9:12" ht="15" x14ac:dyDescent="0.25">
      <c r="I84235"/>
      <c r="J84235"/>
      <c r="K84235"/>
      <c r="L84235"/>
    </row>
    <row r="84236" spans="9:12" ht="15" x14ac:dyDescent="0.25">
      <c r="I84236"/>
      <c r="J84236"/>
      <c r="K84236"/>
      <c r="L84236"/>
    </row>
    <row r="84237" spans="9:12" ht="15" x14ac:dyDescent="0.25">
      <c r="I84237"/>
      <c r="J84237"/>
      <c r="K84237"/>
      <c r="L84237"/>
    </row>
    <row r="84238" spans="9:12" ht="15" x14ac:dyDescent="0.25">
      <c r="I84238"/>
      <c r="J84238"/>
      <c r="K84238"/>
      <c r="L84238"/>
    </row>
    <row r="84239" spans="9:12" ht="15" x14ac:dyDescent="0.25">
      <c r="I84239"/>
      <c r="J84239"/>
      <c r="K84239"/>
      <c r="L84239"/>
    </row>
    <row r="84240" spans="9:12" ht="15" x14ac:dyDescent="0.25">
      <c r="I84240"/>
      <c r="J84240"/>
      <c r="K84240"/>
      <c r="L84240"/>
    </row>
    <row r="84241" spans="9:12" ht="15" x14ac:dyDescent="0.25">
      <c r="I84241"/>
      <c r="J84241"/>
      <c r="K84241"/>
      <c r="L84241"/>
    </row>
    <row r="84242" spans="9:12" ht="15" x14ac:dyDescent="0.25">
      <c r="I84242"/>
      <c r="J84242"/>
      <c r="K84242"/>
      <c r="L84242"/>
    </row>
    <row r="84243" spans="9:12" ht="15" x14ac:dyDescent="0.25">
      <c r="I84243"/>
      <c r="J84243"/>
      <c r="K84243"/>
      <c r="L84243"/>
    </row>
    <row r="84244" spans="9:12" ht="15" x14ac:dyDescent="0.25">
      <c r="I84244"/>
      <c r="J84244"/>
      <c r="K84244"/>
      <c r="L84244"/>
    </row>
    <row r="84245" spans="9:12" ht="15" x14ac:dyDescent="0.25">
      <c r="I84245"/>
      <c r="J84245"/>
      <c r="K84245"/>
      <c r="L84245"/>
    </row>
    <row r="84246" spans="9:12" ht="15" x14ac:dyDescent="0.25">
      <c r="I84246"/>
      <c r="J84246"/>
      <c r="K84246"/>
      <c r="L84246"/>
    </row>
    <row r="84247" spans="9:12" ht="15" x14ac:dyDescent="0.25">
      <c r="I84247"/>
      <c r="J84247"/>
      <c r="K84247"/>
      <c r="L84247"/>
    </row>
    <row r="84248" spans="9:12" ht="15" x14ac:dyDescent="0.25">
      <c r="I84248"/>
      <c r="J84248"/>
      <c r="K84248"/>
      <c r="L84248"/>
    </row>
    <row r="84249" spans="9:12" ht="15" x14ac:dyDescent="0.25">
      <c r="I84249"/>
      <c r="J84249"/>
      <c r="K84249"/>
      <c r="L84249"/>
    </row>
    <row r="84250" spans="9:12" ht="15" x14ac:dyDescent="0.25">
      <c r="I84250"/>
      <c r="J84250"/>
      <c r="K84250"/>
      <c r="L84250"/>
    </row>
    <row r="84251" spans="9:12" ht="15" x14ac:dyDescent="0.25">
      <c r="I84251"/>
      <c r="J84251"/>
      <c r="K84251"/>
      <c r="L84251"/>
    </row>
    <row r="84252" spans="9:12" ht="15" x14ac:dyDescent="0.25">
      <c r="I84252"/>
      <c r="J84252"/>
      <c r="K84252"/>
      <c r="L84252"/>
    </row>
    <row r="84253" spans="9:12" ht="15" x14ac:dyDescent="0.25">
      <c r="I84253"/>
      <c r="J84253"/>
      <c r="K84253"/>
      <c r="L84253"/>
    </row>
    <row r="84254" spans="9:12" ht="15" x14ac:dyDescent="0.25">
      <c r="I84254"/>
      <c r="J84254"/>
      <c r="K84254"/>
      <c r="L84254"/>
    </row>
    <row r="84255" spans="9:12" ht="15" x14ac:dyDescent="0.25">
      <c r="I84255"/>
      <c r="J84255"/>
      <c r="K84255"/>
      <c r="L84255"/>
    </row>
    <row r="84256" spans="9:12" ht="15" x14ac:dyDescent="0.25">
      <c r="I84256"/>
      <c r="J84256"/>
      <c r="K84256"/>
      <c r="L84256"/>
    </row>
    <row r="84257" spans="9:12" ht="15" x14ac:dyDescent="0.25">
      <c r="I84257"/>
      <c r="J84257"/>
      <c r="K84257"/>
      <c r="L84257"/>
    </row>
    <row r="84258" spans="9:12" ht="15" x14ac:dyDescent="0.25">
      <c r="I84258"/>
      <c r="J84258"/>
      <c r="K84258"/>
      <c r="L84258"/>
    </row>
    <row r="84259" spans="9:12" ht="15" x14ac:dyDescent="0.25">
      <c r="I84259"/>
      <c r="J84259"/>
      <c r="K84259"/>
      <c r="L84259"/>
    </row>
    <row r="84260" spans="9:12" ht="15" x14ac:dyDescent="0.25">
      <c r="I84260"/>
      <c r="J84260"/>
      <c r="K84260"/>
      <c r="L84260"/>
    </row>
    <row r="84261" spans="9:12" ht="15" x14ac:dyDescent="0.25">
      <c r="I84261"/>
      <c r="J84261"/>
      <c r="K84261"/>
      <c r="L84261"/>
    </row>
    <row r="84262" spans="9:12" ht="15" x14ac:dyDescent="0.25">
      <c r="I84262"/>
      <c r="J84262"/>
      <c r="K84262"/>
      <c r="L84262"/>
    </row>
    <row r="84263" spans="9:12" ht="15" x14ac:dyDescent="0.25">
      <c r="I84263"/>
      <c r="J84263"/>
      <c r="K84263"/>
      <c r="L84263"/>
    </row>
    <row r="84264" spans="9:12" ht="15" x14ac:dyDescent="0.25">
      <c r="I84264"/>
      <c r="J84264"/>
      <c r="K84264"/>
      <c r="L84264"/>
    </row>
    <row r="84265" spans="9:12" ht="15" x14ac:dyDescent="0.25">
      <c r="I84265"/>
      <c r="J84265"/>
      <c r="K84265"/>
      <c r="L84265"/>
    </row>
    <row r="84266" spans="9:12" ht="15" x14ac:dyDescent="0.25">
      <c r="I84266"/>
      <c r="J84266"/>
      <c r="K84266"/>
      <c r="L84266"/>
    </row>
    <row r="84267" spans="9:12" ht="15" x14ac:dyDescent="0.25">
      <c r="I84267"/>
      <c r="J84267"/>
      <c r="K84267"/>
      <c r="L84267"/>
    </row>
    <row r="84268" spans="9:12" ht="15" x14ac:dyDescent="0.25">
      <c r="I84268"/>
      <c r="J84268"/>
      <c r="K84268"/>
      <c r="L84268"/>
    </row>
    <row r="84269" spans="9:12" ht="15" x14ac:dyDescent="0.25">
      <c r="I84269"/>
      <c r="J84269"/>
      <c r="K84269"/>
      <c r="L84269"/>
    </row>
    <row r="84270" spans="9:12" ht="15" x14ac:dyDescent="0.25">
      <c r="I84270"/>
      <c r="J84270"/>
      <c r="K84270"/>
      <c r="L84270"/>
    </row>
    <row r="84271" spans="9:12" ht="15" x14ac:dyDescent="0.25">
      <c r="I84271"/>
      <c r="J84271"/>
      <c r="K84271"/>
      <c r="L84271"/>
    </row>
    <row r="84272" spans="9:12" ht="15" x14ac:dyDescent="0.25">
      <c r="I84272"/>
      <c r="J84272"/>
      <c r="K84272"/>
      <c r="L84272"/>
    </row>
    <row r="84273" spans="9:12" ht="15" x14ac:dyDescent="0.25">
      <c r="I84273"/>
      <c r="J84273"/>
      <c r="K84273"/>
      <c r="L84273"/>
    </row>
    <row r="84274" spans="9:12" ht="15" x14ac:dyDescent="0.25">
      <c r="I84274"/>
      <c r="J84274"/>
      <c r="K84274"/>
      <c r="L84274"/>
    </row>
    <row r="84275" spans="9:12" ht="15" x14ac:dyDescent="0.25">
      <c r="I84275"/>
      <c r="J84275"/>
      <c r="K84275"/>
      <c r="L84275"/>
    </row>
    <row r="84276" spans="9:12" ht="15" x14ac:dyDescent="0.25">
      <c r="I84276"/>
      <c r="J84276"/>
      <c r="K84276"/>
      <c r="L84276"/>
    </row>
    <row r="84277" spans="9:12" ht="15" x14ac:dyDescent="0.25">
      <c r="I84277"/>
      <c r="J84277"/>
      <c r="K84277"/>
      <c r="L84277"/>
    </row>
    <row r="84278" spans="9:12" ht="15" x14ac:dyDescent="0.25">
      <c r="I84278"/>
      <c r="J84278"/>
      <c r="K84278"/>
      <c r="L84278"/>
    </row>
    <row r="84279" spans="9:12" ht="15" x14ac:dyDescent="0.25">
      <c r="I84279"/>
      <c r="J84279"/>
      <c r="K84279"/>
      <c r="L84279"/>
    </row>
    <row r="84280" spans="9:12" ht="15" x14ac:dyDescent="0.25">
      <c r="I84280"/>
      <c r="J84280"/>
      <c r="K84280"/>
      <c r="L84280"/>
    </row>
    <row r="84281" spans="9:12" ht="15" x14ac:dyDescent="0.25">
      <c r="I84281"/>
      <c r="J84281"/>
      <c r="K84281"/>
      <c r="L84281"/>
    </row>
    <row r="84282" spans="9:12" ht="15" x14ac:dyDescent="0.25">
      <c r="I84282"/>
      <c r="J84282"/>
      <c r="K84282"/>
      <c r="L84282"/>
    </row>
    <row r="84283" spans="9:12" ht="15" x14ac:dyDescent="0.25">
      <c r="I84283"/>
      <c r="J84283"/>
      <c r="K84283"/>
      <c r="L84283"/>
    </row>
    <row r="84284" spans="9:12" ht="15" x14ac:dyDescent="0.25">
      <c r="I84284"/>
      <c r="J84284"/>
      <c r="K84284"/>
      <c r="L84284"/>
    </row>
    <row r="84285" spans="9:12" ht="15" x14ac:dyDescent="0.25">
      <c r="I84285"/>
      <c r="J84285"/>
      <c r="K84285"/>
      <c r="L84285"/>
    </row>
    <row r="84286" spans="9:12" ht="15" x14ac:dyDescent="0.25">
      <c r="I84286"/>
      <c r="J84286"/>
      <c r="K84286"/>
      <c r="L84286"/>
    </row>
    <row r="84287" spans="9:12" ht="15" x14ac:dyDescent="0.25">
      <c r="I84287"/>
      <c r="J84287"/>
      <c r="K84287"/>
      <c r="L84287"/>
    </row>
    <row r="84288" spans="9:12" ht="15" x14ac:dyDescent="0.25">
      <c r="I84288"/>
      <c r="J84288"/>
      <c r="K84288"/>
      <c r="L84288"/>
    </row>
    <row r="84289" spans="9:12" ht="15" x14ac:dyDescent="0.25">
      <c r="I84289"/>
      <c r="J84289"/>
      <c r="K84289"/>
      <c r="L84289"/>
    </row>
    <row r="84290" spans="9:12" ht="15" x14ac:dyDescent="0.25">
      <c r="I84290"/>
      <c r="J84290"/>
      <c r="K84290"/>
      <c r="L84290"/>
    </row>
    <row r="84291" spans="9:12" ht="15" x14ac:dyDescent="0.25">
      <c r="I84291"/>
      <c r="J84291"/>
      <c r="K84291"/>
      <c r="L84291"/>
    </row>
    <row r="84292" spans="9:12" ht="15" x14ac:dyDescent="0.25">
      <c r="I84292"/>
      <c r="J84292"/>
      <c r="K84292"/>
      <c r="L84292"/>
    </row>
    <row r="84293" spans="9:12" ht="15" x14ac:dyDescent="0.25">
      <c r="I84293"/>
      <c r="J84293"/>
      <c r="K84293"/>
      <c r="L84293"/>
    </row>
    <row r="84294" spans="9:12" ht="15" x14ac:dyDescent="0.25">
      <c r="I84294"/>
      <c r="J84294"/>
      <c r="K84294"/>
      <c r="L84294"/>
    </row>
    <row r="84295" spans="9:12" ht="15" x14ac:dyDescent="0.25">
      <c r="I84295"/>
      <c r="J84295"/>
      <c r="K84295"/>
      <c r="L84295"/>
    </row>
    <row r="84296" spans="9:12" ht="15" x14ac:dyDescent="0.25">
      <c r="I84296"/>
      <c r="J84296"/>
      <c r="K84296"/>
      <c r="L84296"/>
    </row>
    <row r="84297" spans="9:12" ht="15" x14ac:dyDescent="0.25">
      <c r="I84297"/>
      <c r="J84297"/>
      <c r="K84297"/>
      <c r="L84297"/>
    </row>
    <row r="84298" spans="9:12" ht="15" x14ac:dyDescent="0.25">
      <c r="I84298"/>
      <c r="J84298"/>
      <c r="K84298"/>
      <c r="L84298"/>
    </row>
    <row r="84299" spans="9:12" ht="15" x14ac:dyDescent="0.25">
      <c r="I84299"/>
      <c r="J84299"/>
      <c r="K84299"/>
      <c r="L84299"/>
    </row>
    <row r="84300" spans="9:12" ht="15" x14ac:dyDescent="0.25">
      <c r="I84300"/>
      <c r="J84300"/>
      <c r="K84300"/>
      <c r="L84300"/>
    </row>
    <row r="84301" spans="9:12" ht="15" x14ac:dyDescent="0.25">
      <c r="I84301"/>
      <c r="J84301"/>
      <c r="K84301"/>
      <c r="L84301"/>
    </row>
    <row r="84302" spans="9:12" ht="15" x14ac:dyDescent="0.25">
      <c r="I84302"/>
      <c r="J84302"/>
      <c r="K84302"/>
      <c r="L84302"/>
    </row>
    <row r="84303" spans="9:12" ht="15" x14ac:dyDescent="0.25">
      <c r="I84303"/>
      <c r="J84303"/>
      <c r="K84303"/>
      <c r="L84303"/>
    </row>
    <row r="84304" spans="9:12" ht="15" x14ac:dyDescent="0.25">
      <c r="I84304"/>
      <c r="J84304"/>
      <c r="K84304"/>
      <c r="L84304"/>
    </row>
    <row r="84305" spans="9:12" ht="15" x14ac:dyDescent="0.25">
      <c r="I84305"/>
      <c r="J84305"/>
      <c r="K84305"/>
      <c r="L84305"/>
    </row>
    <row r="84306" spans="9:12" ht="15" x14ac:dyDescent="0.25">
      <c r="I84306"/>
      <c r="J84306"/>
      <c r="K84306"/>
      <c r="L84306"/>
    </row>
    <row r="84307" spans="9:12" ht="15" x14ac:dyDescent="0.25">
      <c r="I84307"/>
      <c r="J84307"/>
      <c r="K84307"/>
      <c r="L84307"/>
    </row>
    <row r="84308" spans="9:12" ht="15" x14ac:dyDescent="0.25">
      <c r="I84308"/>
      <c r="J84308"/>
      <c r="K84308"/>
      <c r="L84308"/>
    </row>
    <row r="84309" spans="9:12" ht="15" x14ac:dyDescent="0.25">
      <c r="I84309"/>
      <c r="J84309"/>
      <c r="K84309"/>
      <c r="L84309"/>
    </row>
    <row r="84310" spans="9:12" ht="15" x14ac:dyDescent="0.25">
      <c r="I84310"/>
      <c r="J84310"/>
      <c r="K84310"/>
      <c r="L84310"/>
    </row>
    <row r="84311" spans="9:12" ht="15" x14ac:dyDescent="0.25">
      <c r="I84311"/>
      <c r="J84311"/>
      <c r="K84311"/>
      <c r="L84311"/>
    </row>
    <row r="84312" spans="9:12" ht="15" x14ac:dyDescent="0.25">
      <c r="I84312"/>
      <c r="J84312"/>
      <c r="K84312"/>
      <c r="L84312"/>
    </row>
    <row r="84313" spans="9:12" ht="15" x14ac:dyDescent="0.25">
      <c r="I84313"/>
      <c r="J84313"/>
      <c r="K84313"/>
      <c r="L84313"/>
    </row>
    <row r="84314" spans="9:12" ht="15" x14ac:dyDescent="0.25">
      <c r="I84314"/>
      <c r="J84314"/>
      <c r="K84314"/>
      <c r="L84314"/>
    </row>
    <row r="84315" spans="9:12" ht="15" x14ac:dyDescent="0.25">
      <c r="I84315"/>
      <c r="J84315"/>
      <c r="K84315"/>
      <c r="L84315"/>
    </row>
    <row r="84316" spans="9:12" ht="15" x14ac:dyDescent="0.25">
      <c r="I84316"/>
      <c r="J84316"/>
      <c r="K84316"/>
      <c r="L84316"/>
    </row>
    <row r="84317" spans="9:12" ht="15" x14ac:dyDescent="0.25">
      <c r="I84317"/>
      <c r="J84317"/>
      <c r="K84317"/>
      <c r="L84317"/>
    </row>
    <row r="84318" spans="9:12" ht="15" x14ac:dyDescent="0.25">
      <c r="I84318"/>
      <c r="J84318"/>
      <c r="K84318"/>
      <c r="L84318"/>
    </row>
    <row r="84319" spans="9:12" ht="15" x14ac:dyDescent="0.25">
      <c r="I84319"/>
      <c r="J84319"/>
      <c r="K84319"/>
      <c r="L84319"/>
    </row>
    <row r="84320" spans="9:12" ht="15" x14ac:dyDescent="0.25">
      <c r="I84320"/>
      <c r="J84320"/>
      <c r="K84320"/>
      <c r="L84320"/>
    </row>
    <row r="84321" spans="9:12" ht="15" x14ac:dyDescent="0.25">
      <c r="I84321"/>
      <c r="J84321"/>
      <c r="K84321"/>
      <c r="L84321"/>
    </row>
    <row r="84322" spans="9:12" ht="15" x14ac:dyDescent="0.25">
      <c r="I84322"/>
      <c r="J84322"/>
      <c r="K84322"/>
      <c r="L84322"/>
    </row>
    <row r="84323" spans="9:12" ht="15" x14ac:dyDescent="0.25">
      <c r="I84323"/>
      <c r="J84323"/>
      <c r="K84323"/>
      <c r="L84323"/>
    </row>
    <row r="84324" spans="9:12" ht="15" x14ac:dyDescent="0.25">
      <c r="I84324"/>
      <c r="J84324"/>
      <c r="K84324"/>
      <c r="L84324"/>
    </row>
    <row r="84325" spans="9:12" ht="15" x14ac:dyDescent="0.25">
      <c r="I84325"/>
      <c r="J84325"/>
      <c r="K84325"/>
      <c r="L84325"/>
    </row>
    <row r="84326" spans="9:12" ht="15" x14ac:dyDescent="0.25">
      <c r="I84326"/>
      <c r="J84326"/>
      <c r="K84326"/>
      <c r="L84326"/>
    </row>
    <row r="84327" spans="9:12" ht="15" x14ac:dyDescent="0.25">
      <c r="I84327"/>
      <c r="J84327"/>
      <c r="K84327"/>
      <c r="L84327"/>
    </row>
    <row r="84328" spans="9:12" ht="15" x14ac:dyDescent="0.25">
      <c r="I84328"/>
      <c r="J84328"/>
      <c r="K84328"/>
      <c r="L84328"/>
    </row>
    <row r="84329" spans="9:12" ht="15" x14ac:dyDescent="0.25">
      <c r="I84329"/>
      <c r="J84329"/>
      <c r="K84329"/>
      <c r="L84329"/>
    </row>
    <row r="84330" spans="9:12" ht="15" x14ac:dyDescent="0.25">
      <c r="I84330"/>
      <c r="J84330"/>
      <c r="K84330"/>
      <c r="L84330"/>
    </row>
    <row r="84331" spans="9:12" ht="15" x14ac:dyDescent="0.25">
      <c r="I84331"/>
      <c r="J84331"/>
      <c r="K84331"/>
      <c r="L84331"/>
    </row>
    <row r="84332" spans="9:12" ht="15" x14ac:dyDescent="0.25">
      <c r="I84332"/>
      <c r="J84332"/>
      <c r="K84332"/>
      <c r="L84332"/>
    </row>
    <row r="84333" spans="9:12" ht="15" x14ac:dyDescent="0.25">
      <c r="I84333"/>
      <c r="J84333"/>
      <c r="K84333"/>
      <c r="L84333"/>
    </row>
    <row r="84334" spans="9:12" ht="15" x14ac:dyDescent="0.25">
      <c r="I84334"/>
      <c r="J84334"/>
      <c r="K84334"/>
      <c r="L84334"/>
    </row>
    <row r="84335" spans="9:12" ht="15" x14ac:dyDescent="0.25">
      <c r="I84335"/>
      <c r="J84335"/>
      <c r="K84335"/>
      <c r="L84335"/>
    </row>
    <row r="84336" spans="9:12" ht="15" x14ac:dyDescent="0.25">
      <c r="I84336"/>
      <c r="J84336"/>
      <c r="K84336"/>
      <c r="L84336"/>
    </row>
    <row r="84337" spans="9:12" ht="15" x14ac:dyDescent="0.25">
      <c r="I84337"/>
      <c r="J84337"/>
      <c r="K84337"/>
      <c r="L84337"/>
    </row>
    <row r="84338" spans="9:12" ht="15" x14ac:dyDescent="0.25">
      <c r="I84338"/>
      <c r="J84338"/>
      <c r="K84338"/>
      <c r="L84338"/>
    </row>
    <row r="84339" spans="9:12" ht="15" x14ac:dyDescent="0.25">
      <c r="I84339"/>
      <c r="J84339"/>
      <c r="K84339"/>
      <c r="L84339"/>
    </row>
    <row r="84340" spans="9:12" ht="15" x14ac:dyDescent="0.25">
      <c r="I84340"/>
      <c r="J84340"/>
      <c r="K84340"/>
      <c r="L84340"/>
    </row>
    <row r="84341" spans="9:12" ht="15" x14ac:dyDescent="0.25">
      <c r="I84341"/>
      <c r="J84341"/>
      <c r="K84341"/>
      <c r="L84341"/>
    </row>
    <row r="84342" spans="9:12" ht="15" x14ac:dyDescent="0.25">
      <c r="I84342"/>
      <c r="J84342"/>
      <c r="K84342"/>
      <c r="L84342"/>
    </row>
    <row r="84343" spans="9:12" ht="15" x14ac:dyDescent="0.25">
      <c r="I84343"/>
      <c r="J84343"/>
      <c r="K84343"/>
      <c r="L84343"/>
    </row>
    <row r="84344" spans="9:12" ht="15" x14ac:dyDescent="0.25">
      <c r="I84344"/>
      <c r="J84344"/>
      <c r="K84344"/>
      <c r="L84344"/>
    </row>
    <row r="84345" spans="9:12" ht="15" x14ac:dyDescent="0.25">
      <c r="I84345"/>
      <c r="J84345"/>
      <c r="K84345"/>
      <c r="L84345"/>
    </row>
    <row r="84346" spans="9:12" ht="15" x14ac:dyDescent="0.25">
      <c r="I84346"/>
      <c r="J84346"/>
      <c r="K84346"/>
      <c r="L84346"/>
    </row>
    <row r="84347" spans="9:12" ht="15" x14ac:dyDescent="0.25">
      <c r="I84347"/>
      <c r="J84347"/>
      <c r="K84347"/>
      <c r="L84347"/>
    </row>
    <row r="84348" spans="9:12" ht="15" x14ac:dyDescent="0.25">
      <c r="I84348"/>
      <c r="J84348"/>
      <c r="K84348"/>
      <c r="L84348"/>
    </row>
    <row r="84349" spans="9:12" ht="15" x14ac:dyDescent="0.25">
      <c r="I84349"/>
      <c r="J84349"/>
      <c r="K84349"/>
      <c r="L84349"/>
    </row>
    <row r="84350" spans="9:12" ht="15" x14ac:dyDescent="0.25">
      <c r="I84350"/>
      <c r="J84350"/>
      <c r="K84350"/>
      <c r="L84350"/>
    </row>
    <row r="84351" spans="9:12" ht="15" x14ac:dyDescent="0.25">
      <c r="I84351"/>
      <c r="J84351"/>
      <c r="K84351"/>
      <c r="L84351"/>
    </row>
    <row r="84352" spans="9:12" ht="15" x14ac:dyDescent="0.25">
      <c r="I84352"/>
      <c r="J84352"/>
      <c r="K84352"/>
      <c r="L84352"/>
    </row>
    <row r="84353" spans="9:12" ht="15" x14ac:dyDescent="0.25">
      <c r="I84353"/>
      <c r="J84353"/>
      <c r="K84353"/>
      <c r="L84353"/>
    </row>
    <row r="84354" spans="9:12" ht="15" x14ac:dyDescent="0.25">
      <c r="I84354"/>
      <c r="J84354"/>
      <c r="K84354"/>
      <c r="L84354"/>
    </row>
    <row r="84355" spans="9:12" ht="15" x14ac:dyDescent="0.25">
      <c r="I84355"/>
      <c r="J84355"/>
      <c r="K84355"/>
      <c r="L84355"/>
    </row>
    <row r="84356" spans="9:12" ht="15" x14ac:dyDescent="0.25">
      <c r="I84356"/>
      <c r="J84356"/>
      <c r="K84356"/>
      <c r="L84356"/>
    </row>
    <row r="84357" spans="9:12" ht="15" x14ac:dyDescent="0.25">
      <c r="I84357"/>
      <c r="J84357"/>
      <c r="K84357"/>
      <c r="L84357"/>
    </row>
    <row r="84358" spans="9:12" ht="15" x14ac:dyDescent="0.25">
      <c r="I84358"/>
      <c r="J84358"/>
      <c r="K84358"/>
      <c r="L84358"/>
    </row>
    <row r="84359" spans="9:12" ht="15" x14ac:dyDescent="0.25">
      <c r="I84359"/>
      <c r="J84359"/>
      <c r="K84359"/>
      <c r="L84359"/>
    </row>
    <row r="84360" spans="9:12" ht="15" x14ac:dyDescent="0.25">
      <c r="I84360"/>
      <c r="J84360"/>
      <c r="K84360"/>
      <c r="L84360"/>
    </row>
    <row r="84361" spans="9:12" ht="15" x14ac:dyDescent="0.25">
      <c r="I84361"/>
      <c r="J84361"/>
      <c r="K84361"/>
      <c r="L84361"/>
    </row>
    <row r="84362" spans="9:12" ht="15" x14ac:dyDescent="0.25">
      <c r="I84362"/>
      <c r="J84362"/>
      <c r="K84362"/>
      <c r="L84362"/>
    </row>
    <row r="84363" spans="9:12" ht="15" x14ac:dyDescent="0.25">
      <c r="I84363"/>
      <c r="J84363"/>
      <c r="K84363"/>
      <c r="L84363"/>
    </row>
    <row r="84364" spans="9:12" ht="15" x14ac:dyDescent="0.25">
      <c r="I84364"/>
      <c r="J84364"/>
      <c r="K84364"/>
      <c r="L84364"/>
    </row>
    <row r="84365" spans="9:12" ht="15" x14ac:dyDescent="0.25">
      <c r="I84365"/>
      <c r="J84365"/>
      <c r="K84365"/>
      <c r="L84365"/>
    </row>
    <row r="84366" spans="9:12" ht="15" x14ac:dyDescent="0.25">
      <c r="I84366"/>
      <c r="J84366"/>
      <c r="K84366"/>
      <c r="L84366"/>
    </row>
    <row r="84367" spans="9:12" ht="15" x14ac:dyDescent="0.25">
      <c r="I84367"/>
      <c r="J84367"/>
      <c r="K84367"/>
      <c r="L84367"/>
    </row>
    <row r="84368" spans="9:12" ht="15" x14ac:dyDescent="0.25">
      <c r="I84368"/>
      <c r="J84368"/>
      <c r="K84368"/>
      <c r="L84368"/>
    </row>
    <row r="84369" spans="9:12" ht="15" x14ac:dyDescent="0.25">
      <c r="I84369"/>
      <c r="J84369"/>
      <c r="K84369"/>
      <c r="L84369"/>
    </row>
    <row r="84370" spans="9:12" ht="15" x14ac:dyDescent="0.25">
      <c r="I84370"/>
      <c r="J84370"/>
      <c r="K84370"/>
      <c r="L84370"/>
    </row>
    <row r="84371" spans="9:12" ht="15" x14ac:dyDescent="0.25">
      <c r="I84371"/>
      <c r="J84371"/>
      <c r="K84371"/>
      <c r="L84371"/>
    </row>
    <row r="84372" spans="9:12" ht="15" x14ac:dyDescent="0.25">
      <c r="I84372"/>
      <c r="J84372"/>
      <c r="K84372"/>
      <c r="L84372"/>
    </row>
    <row r="84373" spans="9:12" ht="15" x14ac:dyDescent="0.25">
      <c r="I84373"/>
      <c r="J84373"/>
      <c r="K84373"/>
      <c r="L84373"/>
    </row>
    <row r="84374" spans="9:12" ht="15" x14ac:dyDescent="0.25">
      <c r="I84374"/>
      <c r="J84374"/>
      <c r="K84374"/>
      <c r="L84374"/>
    </row>
    <row r="84375" spans="9:12" ht="15" x14ac:dyDescent="0.25">
      <c r="I84375"/>
      <c r="J84375"/>
      <c r="K84375"/>
      <c r="L84375"/>
    </row>
    <row r="84376" spans="9:12" ht="15" x14ac:dyDescent="0.25">
      <c r="I84376"/>
      <c r="J84376"/>
      <c r="K84376"/>
      <c r="L84376"/>
    </row>
    <row r="84377" spans="9:12" ht="15" x14ac:dyDescent="0.25">
      <c r="I84377"/>
      <c r="J84377"/>
      <c r="K84377"/>
      <c r="L84377"/>
    </row>
    <row r="84378" spans="9:12" ht="15" x14ac:dyDescent="0.25">
      <c r="I84378"/>
      <c r="J84378"/>
      <c r="K84378"/>
      <c r="L84378"/>
    </row>
    <row r="84379" spans="9:12" ht="15" x14ac:dyDescent="0.25">
      <c r="I84379"/>
      <c r="J84379"/>
      <c r="K84379"/>
      <c r="L84379"/>
    </row>
    <row r="84380" spans="9:12" ht="15" x14ac:dyDescent="0.25">
      <c r="I84380"/>
      <c r="J84380"/>
      <c r="K84380"/>
      <c r="L84380"/>
    </row>
    <row r="84381" spans="9:12" ht="15" x14ac:dyDescent="0.25">
      <c r="I84381"/>
      <c r="J84381"/>
      <c r="K84381"/>
      <c r="L84381"/>
    </row>
    <row r="84382" spans="9:12" ht="15" x14ac:dyDescent="0.25">
      <c r="I84382"/>
      <c r="J84382"/>
      <c r="K84382"/>
      <c r="L84382"/>
    </row>
    <row r="84383" spans="9:12" ht="15" x14ac:dyDescent="0.25">
      <c r="I84383"/>
      <c r="J84383"/>
      <c r="K84383"/>
      <c r="L84383"/>
    </row>
    <row r="84384" spans="9:12" ht="15" x14ac:dyDescent="0.25">
      <c r="I84384"/>
      <c r="J84384"/>
      <c r="K84384"/>
      <c r="L84384"/>
    </row>
    <row r="84385" spans="9:12" ht="15" x14ac:dyDescent="0.25">
      <c r="I84385"/>
      <c r="J84385"/>
      <c r="K84385"/>
      <c r="L84385"/>
    </row>
    <row r="84386" spans="9:12" ht="15" x14ac:dyDescent="0.25">
      <c r="I84386"/>
      <c r="J84386"/>
      <c r="K84386"/>
      <c r="L84386"/>
    </row>
    <row r="84387" spans="9:12" ht="15" x14ac:dyDescent="0.25">
      <c r="I84387"/>
      <c r="J84387"/>
      <c r="K84387"/>
      <c r="L84387"/>
    </row>
    <row r="84388" spans="9:12" ht="15" x14ac:dyDescent="0.25">
      <c r="I84388"/>
      <c r="J84388"/>
      <c r="K84388"/>
      <c r="L84388"/>
    </row>
    <row r="84389" spans="9:12" ht="15" x14ac:dyDescent="0.25">
      <c r="I84389"/>
      <c r="J84389"/>
      <c r="K84389"/>
      <c r="L84389"/>
    </row>
    <row r="84390" spans="9:12" ht="15" x14ac:dyDescent="0.25">
      <c r="I84390"/>
      <c r="J84390"/>
      <c r="K84390"/>
      <c r="L84390"/>
    </row>
    <row r="84391" spans="9:12" ht="15" x14ac:dyDescent="0.25">
      <c r="I84391"/>
      <c r="J84391"/>
      <c r="K84391"/>
      <c r="L84391"/>
    </row>
    <row r="84392" spans="9:12" ht="15" x14ac:dyDescent="0.25">
      <c r="I84392"/>
      <c r="J84392"/>
      <c r="K84392"/>
      <c r="L84392"/>
    </row>
    <row r="84393" spans="9:12" ht="15" x14ac:dyDescent="0.25">
      <c r="I84393"/>
      <c r="J84393"/>
      <c r="K84393"/>
      <c r="L84393"/>
    </row>
    <row r="84394" spans="9:12" ht="15" x14ac:dyDescent="0.25">
      <c r="I84394"/>
      <c r="J84394"/>
      <c r="K84394"/>
      <c r="L84394"/>
    </row>
    <row r="84395" spans="9:12" ht="15" x14ac:dyDescent="0.25">
      <c r="I84395"/>
      <c r="J84395"/>
      <c r="K84395"/>
      <c r="L84395"/>
    </row>
    <row r="84396" spans="9:12" ht="15" x14ac:dyDescent="0.25">
      <c r="I84396"/>
      <c r="J84396"/>
      <c r="K84396"/>
      <c r="L84396"/>
    </row>
    <row r="84397" spans="9:12" ht="15" x14ac:dyDescent="0.25">
      <c r="I84397"/>
      <c r="J84397"/>
      <c r="K84397"/>
      <c r="L84397"/>
    </row>
    <row r="84398" spans="9:12" ht="15" x14ac:dyDescent="0.25">
      <c r="I84398"/>
      <c r="J84398"/>
      <c r="K84398"/>
      <c r="L84398"/>
    </row>
    <row r="84399" spans="9:12" ht="15" x14ac:dyDescent="0.25">
      <c r="I84399"/>
      <c r="J84399"/>
      <c r="K84399"/>
      <c r="L84399"/>
    </row>
    <row r="84400" spans="9:12" ht="15" x14ac:dyDescent="0.25">
      <c r="I84400"/>
      <c r="J84400"/>
      <c r="K84400"/>
      <c r="L84400"/>
    </row>
    <row r="84401" spans="9:12" ht="15" x14ac:dyDescent="0.25">
      <c r="I84401"/>
      <c r="J84401"/>
      <c r="K84401"/>
      <c r="L84401"/>
    </row>
    <row r="84402" spans="9:12" ht="15" x14ac:dyDescent="0.25">
      <c r="I84402"/>
      <c r="J84402"/>
      <c r="K84402"/>
      <c r="L84402"/>
    </row>
    <row r="84403" spans="9:12" ht="15" x14ac:dyDescent="0.25">
      <c r="I84403"/>
      <c r="J84403"/>
      <c r="K84403"/>
      <c r="L84403"/>
    </row>
    <row r="84404" spans="9:12" ht="15" x14ac:dyDescent="0.25">
      <c r="I84404"/>
      <c r="J84404"/>
      <c r="K84404"/>
      <c r="L84404"/>
    </row>
    <row r="84405" spans="9:12" ht="15" x14ac:dyDescent="0.25">
      <c r="I84405"/>
      <c r="J84405"/>
      <c r="K84405"/>
      <c r="L84405"/>
    </row>
    <row r="84406" spans="9:12" ht="15" x14ac:dyDescent="0.25">
      <c r="I84406"/>
      <c r="J84406"/>
      <c r="K84406"/>
      <c r="L84406"/>
    </row>
    <row r="84407" spans="9:12" ht="15" x14ac:dyDescent="0.25">
      <c r="I84407"/>
      <c r="J84407"/>
      <c r="K84407"/>
      <c r="L84407"/>
    </row>
    <row r="84408" spans="9:12" ht="15" x14ac:dyDescent="0.25">
      <c r="I84408"/>
      <c r="J84408"/>
      <c r="K84408"/>
      <c r="L84408"/>
    </row>
    <row r="84409" spans="9:12" ht="15" x14ac:dyDescent="0.25">
      <c r="I84409"/>
      <c r="J84409"/>
      <c r="K84409"/>
      <c r="L84409"/>
    </row>
    <row r="84410" spans="9:12" ht="15" x14ac:dyDescent="0.25">
      <c r="I84410"/>
      <c r="J84410"/>
      <c r="K84410"/>
      <c r="L84410"/>
    </row>
    <row r="84411" spans="9:12" ht="15" x14ac:dyDescent="0.25">
      <c r="I84411"/>
      <c r="J84411"/>
      <c r="K84411"/>
      <c r="L84411"/>
    </row>
    <row r="84412" spans="9:12" ht="15" x14ac:dyDescent="0.25">
      <c r="I84412"/>
      <c r="J84412"/>
      <c r="K84412"/>
      <c r="L84412"/>
    </row>
    <row r="84413" spans="9:12" ht="15" x14ac:dyDescent="0.25">
      <c r="I84413"/>
      <c r="J84413"/>
      <c r="K84413"/>
      <c r="L84413"/>
    </row>
    <row r="84414" spans="9:12" ht="15" x14ac:dyDescent="0.25">
      <c r="I84414"/>
      <c r="J84414"/>
      <c r="K84414"/>
      <c r="L84414"/>
    </row>
    <row r="84415" spans="9:12" ht="15" x14ac:dyDescent="0.25">
      <c r="I84415"/>
      <c r="J84415"/>
      <c r="K84415"/>
      <c r="L84415"/>
    </row>
    <row r="84416" spans="9:12" ht="15" x14ac:dyDescent="0.25">
      <c r="I84416"/>
      <c r="J84416"/>
      <c r="K84416"/>
      <c r="L84416"/>
    </row>
    <row r="84417" spans="9:12" ht="15" x14ac:dyDescent="0.25">
      <c r="I84417"/>
      <c r="J84417"/>
      <c r="K84417"/>
      <c r="L84417"/>
    </row>
    <row r="84418" spans="9:12" ht="15" x14ac:dyDescent="0.25">
      <c r="I84418"/>
      <c r="J84418"/>
      <c r="K84418"/>
      <c r="L84418"/>
    </row>
    <row r="84419" spans="9:12" ht="15" x14ac:dyDescent="0.25">
      <c r="I84419"/>
      <c r="J84419"/>
      <c r="K84419"/>
      <c r="L84419"/>
    </row>
    <row r="84420" spans="9:12" ht="15" x14ac:dyDescent="0.25">
      <c r="I84420"/>
      <c r="J84420"/>
      <c r="K84420"/>
      <c r="L84420"/>
    </row>
    <row r="84421" spans="9:12" ht="15" x14ac:dyDescent="0.25">
      <c r="I84421"/>
      <c r="J84421"/>
      <c r="K84421"/>
      <c r="L84421"/>
    </row>
    <row r="84422" spans="9:12" ht="15" x14ac:dyDescent="0.25">
      <c r="I84422"/>
      <c r="J84422"/>
      <c r="K84422"/>
      <c r="L84422"/>
    </row>
    <row r="84423" spans="9:12" ht="15" x14ac:dyDescent="0.25">
      <c r="I84423"/>
      <c r="J84423"/>
      <c r="K84423"/>
      <c r="L84423"/>
    </row>
    <row r="84424" spans="9:12" ht="15" x14ac:dyDescent="0.25">
      <c r="I84424"/>
      <c r="J84424"/>
      <c r="K84424"/>
      <c r="L84424"/>
    </row>
    <row r="84425" spans="9:12" ht="15" x14ac:dyDescent="0.25">
      <c r="I84425"/>
      <c r="J84425"/>
      <c r="K84425"/>
      <c r="L84425"/>
    </row>
    <row r="84426" spans="9:12" ht="15" x14ac:dyDescent="0.25">
      <c r="I84426"/>
      <c r="J84426"/>
      <c r="K84426"/>
      <c r="L84426"/>
    </row>
    <row r="84427" spans="9:12" ht="15" x14ac:dyDescent="0.25">
      <c r="I84427"/>
      <c r="J84427"/>
      <c r="K84427"/>
      <c r="L84427"/>
    </row>
    <row r="84428" spans="9:12" ht="15" x14ac:dyDescent="0.25">
      <c r="I84428"/>
      <c r="J84428"/>
      <c r="K84428"/>
      <c r="L84428"/>
    </row>
    <row r="84429" spans="9:12" ht="15" x14ac:dyDescent="0.25">
      <c r="I84429"/>
      <c r="J84429"/>
      <c r="K84429"/>
      <c r="L84429"/>
    </row>
    <row r="84430" spans="9:12" ht="15" x14ac:dyDescent="0.25">
      <c r="I84430"/>
      <c r="J84430"/>
      <c r="K84430"/>
      <c r="L84430"/>
    </row>
    <row r="84431" spans="9:12" ht="15" x14ac:dyDescent="0.25">
      <c r="I84431"/>
      <c r="J84431"/>
      <c r="K84431"/>
      <c r="L84431"/>
    </row>
    <row r="84432" spans="9:12" ht="15" x14ac:dyDescent="0.25">
      <c r="I84432"/>
      <c r="J84432"/>
      <c r="K84432"/>
      <c r="L84432"/>
    </row>
    <row r="84433" spans="9:12" ht="15" x14ac:dyDescent="0.25">
      <c r="I84433"/>
      <c r="J84433"/>
      <c r="K84433"/>
      <c r="L84433"/>
    </row>
    <row r="84434" spans="9:12" ht="15" x14ac:dyDescent="0.25">
      <c r="I84434"/>
      <c r="J84434"/>
      <c r="K84434"/>
      <c r="L84434"/>
    </row>
    <row r="84435" spans="9:12" ht="15" x14ac:dyDescent="0.25">
      <c r="I84435"/>
      <c r="J84435"/>
      <c r="K84435"/>
      <c r="L84435"/>
    </row>
    <row r="84436" spans="9:12" ht="15" x14ac:dyDescent="0.25">
      <c r="I84436"/>
      <c r="J84436"/>
      <c r="K84436"/>
      <c r="L84436"/>
    </row>
    <row r="84437" spans="9:12" ht="15" x14ac:dyDescent="0.25">
      <c r="I84437"/>
      <c r="J84437"/>
      <c r="K84437"/>
      <c r="L84437"/>
    </row>
    <row r="84438" spans="9:12" ht="15" x14ac:dyDescent="0.25">
      <c r="I84438"/>
      <c r="J84438"/>
      <c r="K84438"/>
      <c r="L84438"/>
    </row>
    <row r="84439" spans="9:12" ht="15" x14ac:dyDescent="0.25">
      <c r="I84439"/>
      <c r="J84439"/>
      <c r="K84439"/>
      <c r="L84439"/>
    </row>
    <row r="84440" spans="9:12" ht="15" x14ac:dyDescent="0.25">
      <c r="I84440"/>
      <c r="J84440"/>
      <c r="K84440"/>
      <c r="L84440"/>
    </row>
    <row r="84441" spans="9:12" ht="15" x14ac:dyDescent="0.25">
      <c r="I84441"/>
      <c r="J84441"/>
      <c r="K84441"/>
      <c r="L84441"/>
    </row>
    <row r="84442" spans="9:12" ht="15" x14ac:dyDescent="0.25">
      <c r="I84442"/>
      <c r="J84442"/>
      <c r="K84442"/>
      <c r="L84442"/>
    </row>
    <row r="84443" spans="9:12" ht="15" x14ac:dyDescent="0.25">
      <c r="I84443"/>
      <c r="J84443"/>
      <c r="K84443"/>
      <c r="L84443"/>
    </row>
    <row r="84444" spans="9:12" ht="15" x14ac:dyDescent="0.25">
      <c r="I84444"/>
      <c r="J84444"/>
      <c r="K84444"/>
      <c r="L84444"/>
    </row>
    <row r="84445" spans="9:12" ht="15" x14ac:dyDescent="0.25">
      <c r="I84445"/>
      <c r="J84445"/>
      <c r="K84445"/>
      <c r="L84445"/>
    </row>
    <row r="84446" spans="9:12" ht="15" x14ac:dyDescent="0.25">
      <c r="I84446"/>
      <c r="J84446"/>
      <c r="K84446"/>
      <c r="L84446"/>
    </row>
    <row r="84447" spans="9:12" ht="15" x14ac:dyDescent="0.25">
      <c r="I84447"/>
      <c r="J84447"/>
      <c r="K84447"/>
      <c r="L84447"/>
    </row>
    <row r="84448" spans="9:12" ht="15" x14ac:dyDescent="0.25">
      <c r="I84448"/>
      <c r="J84448"/>
      <c r="K84448"/>
      <c r="L84448"/>
    </row>
    <row r="84449" spans="9:12" ht="15" x14ac:dyDescent="0.25">
      <c r="I84449"/>
      <c r="J84449"/>
      <c r="K84449"/>
      <c r="L84449"/>
    </row>
    <row r="84450" spans="9:12" ht="15" x14ac:dyDescent="0.25">
      <c r="I84450"/>
      <c r="J84450"/>
      <c r="K84450"/>
      <c r="L84450"/>
    </row>
    <row r="84451" spans="9:12" ht="15" x14ac:dyDescent="0.25">
      <c r="I84451"/>
      <c r="J84451"/>
      <c r="K84451"/>
      <c r="L84451"/>
    </row>
    <row r="84452" spans="9:12" ht="15" x14ac:dyDescent="0.25">
      <c r="I84452"/>
      <c r="J84452"/>
      <c r="K84452"/>
      <c r="L84452"/>
    </row>
    <row r="84453" spans="9:12" ht="15" x14ac:dyDescent="0.25">
      <c r="I84453"/>
      <c r="J84453"/>
      <c r="K84453"/>
      <c r="L84453"/>
    </row>
    <row r="84454" spans="9:12" ht="15" x14ac:dyDescent="0.25">
      <c r="I84454"/>
      <c r="J84454"/>
      <c r="K84454"/>
      <c r="L84454"/>
    </row>
    <row r="84455" spans="9:12" ht="15" x14ac:dyDescent="0.25">
      <c r="I84455"/>
      <c r="J84455"/>
      <c r="K84455"/>
      <c r="L84455"/>
    </row>
    <row r="84456" spans="9:12" ht="15" x14ac:dyDescent="0.25">
      <c r="I84456"/>
      <c r="J84456"/>
      <c r="K84456"/>
      <c r="L84456"/>
    </row>
    <row r="84457" spans="9:12" ht="15" x14ac:dyDescent="0.25">
      <c r="I84457"/>
      <c r="J84457"/>
      <c r="K84457"/>
      <c r="L84457"/>
    </row>
    <row r="84458" spans="9:12" ht="15" x14ac:dyDescent="0.25">
      <c r="I84458"/>
      <c r="J84458"/>
      <c r="K84458"/>
      <c r="L84458"/>
    </row>
    <row r="84459" spans="9:12" ht="15" x14ac:dyDescent="0.25">
      <c r="I84459"/>
      <c r="J84459"/>
      <c r="K84459"/>
      <c r="L84459"/>
    </row>
    <row r="84460" spans="9:12" ht="15" x14ac:dyDescent="0.25">
      <c r="I84460"/>
      <c r="J84460"/>
      <c r="K84460"/>
      <c r="L84460"/>
    </row>
    <row r="84461" spans="9:12" ht="15" x14ac:dyDescent="0.25">
      <c r="I84461"/>
      <c r="J84461"/>
      <c r="K84461"/>
      <c r="L84461"/>
    </row>
    <row r="84462" spans="9:12" ht="15" x14ac:dyDescent="0.25">
      <c r="I84462"/>
      <c r="J84462"/>
      <c r="K84462"/>
      <c r="L84462"/>
    </row>
    <row r="84463" spans="9:12" ht="15" x14ac:dyDescent="0.25">
      <c r="I84463"/>
      <c r="J84463"/>
      <c r="K84463"/>
      <c r="L84463"/>
    </row>
    <row r="84464" spans="9:12" ht="15" x14ac:dyDescent="0.25">
      <c r="I84464"/>
      <c r="J84464"/>
      <c r="K84464"/>
      <c r="L84464"/>
    </row>
    <row r="84465" spans="9:12" ht="15" x14ac:dyDescent="0.25">
      <c r="I84465"/>
      <c r="J84465"/>
      <c r="K84465"/>
      <c r="L84465"/>
    </row>
    <row r="84466" spans="9:12" ht="15" x14ac:dyDescent="0.25">
      <c r="I84466"/>
      <c r="J84466"/>
      <c r="K84466"/>
      <c r="L84466"/>
    </row>
    <row r="84467" spans="9:12" ht="15" x14ac:dyDescent="0.25">
      <c r="I84467"/>
      <c r="J84467"/>
      <c r="K84467"/>
      <c r="L84467"/>
    </row>
    <row r="84468" spans="9:12" ht="15" x14ac:dyDescent="0.25">
      <c r="I84468"/>
      <c r="J84468"/>
      <c r="K84468"/>
      <c r="L84468"/>
    </row>
    <row r="84469" spans="9:12" ht="15" x14ac:dyDescent="0.25">
      <c r="I84469"/>
      <c r="J84469"/>
      <c r="K84469"/>
      <c r="L84469"/>
    </row>
    <row r="84470" spans="9:12" ht="15" x14ac:dyDescent="0.25">
      <c r="I84470"/>
      <c r="J84470"/>
      <c r="K84470"/>
      <c r="L84470"/>
    </row>
    <row r="84471" spans="9:12" ht="15" x14ac:dyDescent="0.25">
      <c r="I84471"/>
      <c r="J84471"/>
      <c r="K84471"/>
      <c r="L84471"/>
    </row>
    <row r="84472" spans="9:12" ht="15" x14ac:dyDescent="0.25">
      <c r="I84472"/>
      <c r="J84472"/>
      <c r="K84472"/>
      <c r="L84472"/>
    </row>
    <row r="84473" spans="9:12" ht="15" x14ac:dyDescent="0.25">
      <c r="I84473"/>
      <c r="J84473"/>
      <c r="K84473"/>
      <c r="L84473"/>
    </row>
    <row r="84474" spans="9:12" ht="15" x14ac:dyDescent="0.25">
      <c r="I84474"/>
      <c r="J84474"/>
      <c r="K84474"/>
      <c r="L84474"/>
    </row>
    <row r="84475" spans="9:12" ht="15" x14ac:dyDescent="0.25">
      <c r="I84475"/>
      <c r="J84475"/>
      <c r="K84475"/>
      <c r="L84475"/>
    </row>
    <row r="84476" spans="9:12" ht="15" x14ac:dyDescent="0.25">
      <c r="I84476"/>
      <c r="J84476"/>
      <c r="K84476"/>
      <c r="L84476"/>
    </row>
    <row r="84477" spans="9:12" ht="15" x14ac:dyDescent="0.25">
      <c r="I84477"/>
      <c r="J84477"/>
      <c r="K84477"/>
      <c r="L84477"/>
    </row>
    <row r="84478" spans="9:12" ht="15" x14ac:dyDescent="0.25">
      <c r="I84478"/>
      <c r="J84478"/>
      <c r="K84478"/>
      <c r="L84478"/>
    </row>
    <row r="84479" spans="9:12" ht="15" x14ac:dyDescent="0.25">
      <c r="I84479"/>
      <c r="J84479"/>
      <c r="K84479"/>
      <c r="L84479"/>
    </row>
    <row r="84480" spans="9:12" ht="15" x14ac:dyDescent="0.25">
      <c r="I84480"/>
      <c r="J84480"/>
      <c r="K84480"/>
      <c r="L84480"/>
    </row>
    <row r="84481" spans="9:12" ht="15" x14ac:dyDescent="0.25">
      <c r="I84481"/>
      <c r="J84481"/>
      <c r="K84481"/>
      <c r="L84481"/>
    </row>
    <row r="84482" spans="9:12" ht="15" x14ac:dyDescent="0.25">
      <c r="I84482"/>
      <c r="J84482"/>
      <c r="K84482"/>
      <c r="L84482"/>
    </row>
    <row r="84483" spans="9:12" ht="15" x14ac:dyDescent="0.25">
      <c r="I84483"/>
      <c r="J84483"/>
      <c r="K84483"/>
      <c r="L84483"/>
    </row>
    <row r="84484" spans="9:12" ht="15" x14ac:dyDescent="0.25">
      <c r="I84484"/>
      <c r="J84484"/>
      <c r="K84484"/>
      <c r="L84484"/>
    </row>
    <row r="84485" spans="9:12" ht="15" x14ac:dyDescent="0.25">
      <c r="I84485"/>
      <c r="J84485"/>
      <c r="K84485"/>
      <c r="L84485"/>
    </row>
    <row r="84486" spans="9:12" ht="15" x14ac:dyDescent="0.25">
      <c r="I84486"/>
      <c r="J84486"/>
      <c r="K84486"/>
      <c r="L84486"/>
    </row>
    <row r="84487" spans="9:12" ht="15" x14ac:dyDescent="0.25">
      <c r="I84487"/>
      <c r="J84487"/>
      <c r="K84487"/>
      <c r="L84487"/>
    </row>
    <row r="84488" spans="9:12" ht="15" x14ac:dyDescent="0.25">
      <c r="I84488"/>
      <c r="J84488"/>
      <c r="K84488"/>
      <c r="L84488"/>
    </row>
    <row r="84489" spans="9:12" ht="15" x14ac:dyDescent="0.25">
      <c r="I84489"/>
      <c r="J84489"/>
      <c r="K84489"/>
      <c r="L84489"/>
    </row>
    <row r="84490" spans="9:12" ht="15" x14ac:dyDescent="0.25">
      <c r="I84490"/>
      <c r="J84490"/>
      <c r="K84490"/>
      <c r="L84490"/>
    </row>
    <row r="84491" spans="9:12" ht="15" x14ac:dyDescent="0.25">
      <c r="I84491"/>
      <c r="J84491"/>
      <c r="K84491"/>
      <c r="L84491"/>
    </row>
    <row r="84492" spans="9:12" ht="15" x14ac:dyDescent="0.25">
      <c r="I84492"/>
      <c r="J84492"/>
      <c r="K84492"/>
      <c r="L84492"/>
    </row>
    <row r="84493" spans="9:12" ht="15" x14ac:dyDescent="0.25">
      <c r="I84493"/>
      <c r="J84493"/>
      <c r="K84493"/>
      <c r="L84493"/>
    </row>
    <row r="84494" spans="9:12" ht="15" x14ac:dyDescent="0.25">
      <c r="I84494"/>
      <c r="J84494"/>
      <c r="K84494"/>
      <c r="L84494"/>
    </row>
    <row r="84495" spans="9:12" ht="15" x14ac:dyDescent="0.25">
      <c r="I84495"/>
      <c r="J84495"/>
      <c r="K84495"/>
      <c r="L84495"/>
    </row>
    <row r="84496" spans="9:12" ht="15" x14ac:dyDescent="0.25">
      <c r="I84496"/>
      <c r="J84496"/>
      <c r="K84496"/>
      <c r="L84496"/>
    </row>
    <row r="84497" spans="9:12" ht="15" x14ac:dyDescent="0.25">
      <c r="I84497"/>
      <c r="J84497"/>
      <c r="K84497"/>
      <c r="L84497"/>
    </row>
    <row r="84498" spans="9:12" ht="15" x14ac:dyDescent="0.25">
      <c r="I84498"/>
      <c r="J84498"/>
      <c r="K84498"/>
      <c r="L84498"/>
    </row>
    <row r="84499" spans="9:12" ht="15" x14ac:dyDescent="0.25">
      <c r="I84499"/>
      <c r="J84499"/>
      <c r="K84499"/>
      <c r="L84499"/>
    </row>
    <row r="84500" spans="9:12" ht="15" x14ac:dyDescent="0.25">
      <c r="I84500"/>
      <c r="J84500"/>
      <c r="K84500"/>
      <c r="L84500"/>
    </row>
    <row r="84501" spans="9:12" ht="15" x14ac:dyDescent="0.25">
      <c r="I84501"/>
      <c r="J84501"/>
      <c r="K84501"/>
      <c r="L84501"/>
    </row>
    <row r="84502" spans="9:12" ht="15" x14ac:dyDescent="0.25">
      <c r="I84502"/>
      <c r="J84502"/>
      <c r="K84502"/>
      <c r="L84502"/>
    </row>
    <row r="84503" spans="9:12" ht="15" x14ac:dyDescent="0.25">
      <c r="I84503"/>
      <c r="J84503"/>
      <c r="K84503"/>
      <c r="L84503"/>
    </row>
    <row r="84504" spans="9:12" ht="15" x14ac:dyDescent="0.25">
      <c r="I84504"/>
      <c r="J84504"/>
      <c r="K84504"/>
      <c r="L84504"/>
    </row>
    <row r="84505" spans="9:12" ht="15" x14ac:dyDescent="0.25">
      <c r="I84505"/>
      <c r="J84505"/>
      <c r="K84505"/>
      <c r="L84505"/>
    </row>
    <row r="84506" spans="9:12" ht="15" x14ac:dyDescent="0.25">
      <c r="I84506"/>
      <c r="J84506"/>
      <c r="K84506"/>
      <c r="L84506"/>
    </row>
    <row r="84507" spans="9:12" ht="15" x14ac:dyDescent="0.25">
      <c r="I84507"/>
      <c r="J84507"/>
      <c r="K84507"/>
      <c r="L84507"/>
    </row>
    <row r="84508" spans="9:12" ht="15" x14ac:dyDescent="0.25">
      <c r="I84508"/>
      <c r="J84508"/>
      <c r="K84508"/>
      <c r="L84508"/>
    </row>
    <row r="84509" spans="9:12" ht="15" x14ac:dyDescent="0.25">
      <c r="I84509"/>
      <c r="J84509"/>
      <c r="K84509"/>
      <c r="L84509"/>
    </row>
    <row r="84510" spans="9:12" ht="15" x14ac:dyDescent="0.25">
      <c r="I84510"/>
      <c r="J84510"/>
      <c r="K84510"/>
      <c r="L84510"/>
    </row>
    <row r="84511" spans="9:12" ht="15" x14ac:dyDescent="0.25">
      <c r="I84511"/>
      <c r="J84511"/>
      <c r="K84511"/>
      <c r="L84511"/>
    </row>
    <row r="84512" spans="9:12" ht="15" x14ac:dyDescent="0.25">
      <c r="I84512"/>
      <c r="J84512"/>
      <c r="K84512"/>
      <c r="L84512"/>
    </row>
    <row r="84513" spans="9:12" ht="15" x14ac:dyDescent="0.25">
      <c r="I84513"/>
      <c r="J84513"/>
      <c r="K84513"/>
      <c r="L84513"/>
    </row>
    <row r="84514" spans="9:12" ht="15" x14ac:dyDescent="0.25">
      <c r="I84514"/>
      <c r="J84514"/>
      <c r="K84514"/>
      <c r="L84514"/>
    </row>
    <row r="84515" spans="9:12" ht="15" x14ac:dyDescent="0.25">
      <c r="I84515"/>
      <c r="J84515"/>
      <c r="K84515"/>
      <c r="L84515"/>
    </row>
    <row r="84516" spans="9:12" ht="15" x14ac:dyDescent="0.25">
      <c r="I84516"/>
      <c r="J84516"/>
      <c r="K84516"/>
      <c r="L84516"/>
    </row>
    <row r="84517" spans="9:12" ht="15" x14ac:dyDescent="0.25">
      <c r="I84517"/>
      <c r="J84517"/>
      <c r="K84517"/>
      <c r="L84517"/>
    </row>
    <row r="84518" spans="9:12" ht="15" x14ac:dyDescent="0.25">
      <c r="I84518"/>
      <c r="J84518"/>
      <c r="K84518"/>
      <c r="L84518"/>
    </row>
    <row r="84519" spans="9:12" ht="15" x14ac:dyDescent="0.25">
      <c r="I84519"/>
      <c r="J84519"/>
      <c r="K84519"/>
      <c r="L84519"/>
    </row>
    <row r="84520" spans="9:12" ht="15" x14ac:dyDescent="0.25">
      <c r="I84520"/>
      <c r="J84520"/>
      <c r="K84520"/>
      <c r="L84520"/>
    </row>
    <row r="84521" spans="9:12" ht="15" x14ac:dyDescent="0.25">
      <c r="I84521"/>
      <c r="J84521"/>
      <c r="K84521"/>
      <c r="L84521"/>
    </row>
    <row r="84522" spans="9:12" ht="15" x14ac:dyDescent="0.25">
      <c r="I84522"/>
      <c r="J84522"/>
      <c r="K84522"/>
      <c r="L84522"/>
    </row>
    <row r="84523" spans="9:12" ht="15" x14ac:dyDescent="0.25">
      <c r="I84523"/>
      <c r="J84523"/>
      <c r="K84523"/>
      <c r="L84523"/>
    </row>
    <row r="84524" spans="9:12" ht="15" x14ac:dyDescent="0.25">
      <c r="I84524"/>
      <c r="J84524"/>
      <c r="K84524"/>
      <c r="L84524"/>
    </row>
    <row r="84525" spans="9:12" ht="15" x14ac:dyDescent="0.25">
      <c r="I84525"/>
      <c r="J84525"/>
      <c r="K84525"/>
      <c r="L84525"/>
    </row>
    <row r="84526" spans="9:12" ht="15" x14ac:dyDescent="0.25">
      <c r="I84526"/>
      <c r="J84526"/>
      <c r="K84526"/>
      <c r="L84526"/>
    </row>
    <row r="84527" spans="9:12" ht="15" x14ac:dyDescent="0.25">
      <c r="I84527"/>
      <c r="J84527"/>
      <c r="K84527"/>
      <c r="L84527"/>
    </row>
    <row r="84528" spans="9:12" ht="15" x14ac:dyDescent="0.25">
      <c r="I84528"/>
      <c r="J84528"/>
      <c r="K84528"/>
      <c r="L84528"/>
    </row>
    <row r="84529" spans="9:12" ht="15" x14ac:dyDescent="0.25">
      <c r="I84529"/>
      <c r="J84529"/>
      <c r="K84529"/>
      <c r="L84529"/>
    </row>
    <row r="84530" spans="9:12" ht="15" x14ac:dyDescent="0.25">
      <c r="I84530"/>
      <c r="J84530"/>
      <c r="K84530"/>
      <c r="L84530"/>
    </row>
    <row r="84531" spans="9:12" ht="15" x14ac:dyDescent="0.25">
      <c r="I84531"/>
      <c r="J84531"/>
      <c r="K84531"/>
      <c r="L84531"/>
    </row>
    <row r="84532" spans="9:12" ht="15" x14ac:dyDescent="0.25">
      <c r="I84532"/>
      <c r="J84532"/>
      <c r="K84532"/>
      <c r="L84532"/>
    </row>
    <row r="84533" spans="9:12" ht="15" x14ac:dyDescent="0.25">
      <c r="I84533"/>
      <c r="J84533"/>
      <c r="K84533"/>
      <c r="L84533"/>
    </row>
    <row r="84534" spans="9:12" ht="15" x14ac:dyDescent="0.25">
      <c r="I84534"/>
      <c r="J84534"/>
      <c r="K84534"/>
      <c r="L84534"/>
    </row>
    <row r="84535" spans="9:12" ht="15" x14ac:dyDescent="0.25">
      <c r="I84535"/>
      <c r="J84535"/>
      <c r="K84535"/>
      <c r="L84535"/>
    </row>
    <row r="84536" spans="9:12" ht="15" x14ac:dyDescent="0.25">
      <c r="I84536"/>
      <c r="J84536"/>
      <c r="K84536"/>
      <c r="L84536"/>
    </row>
    <row r="84537" spans="9:12" ht="15" x14ac:dyDescent="0.25">
      <c r="I84537"/>
      <c r="J84537"/>
      <c r="K84537"/>
      <c r="L84537"/>
    </row>
    <row r="84538" spans="9:12" ht="15" x14ac:dyDescent="0.25">
      <c r="I84538"/>
      <c r="J84538"/>
      <c r="K84538"/>
      <c r="L84538"/>
    </row>
    <row r="84539" spans="9:12" ht="15" x14ac:dyDescent="0.25">
      <c r="I84539"/>
      <c r="J84539"/>
      <c r="K84539"/>
      <c r="L84539"/>
    </row>
    <row r="84540" spans="9:12" ht="15" x14ac:dyDescent="0.25">
      <c r="I84540"/>
      <c r="J84540"/>
      <c r="K84540"/>
      <c r="L84540"/>
    </row>
    <row r="84541" spans="9:12" ht="15" x14ac:dyDescent="0.25">
      <c r="I84541"/>
      <c r="J84541"/>
      <c r="K84541"/>
      <c r="L84541"/>
    </row>
    <row r="84542" spans="9:12" ht="15" x14ac:dyDescent="0.25">
      <c r="I84542"/>
      <c r="J84542"/>
      <c r="K84542"/>
      <c r="L84542"/>
    </row>
    <row r="84543" spans="9:12" ht="15" x14ac:dyDescent="0.25">
      <c r="I84543"/>
      <c r="J84543"/>
      <c r="K84543"/>
      <c r="L84543"/>
    </row>
    <row r="84544" spans="9:12" ht="15" x14ac:dyDescent="0.25">
      <c r="I84544"/>
      <c r="J84544"/>
      <c r="K84544"/>
      <c r="L84544"/>
    </row>
    <row r="84545" spans="9:12" ht="15" x14ac:dyDescent="0.25">
      <c r="I84545"/>
      <c r="J84545"/>
      <c r="K84545"/>
      <c r="L84545"/>
    </row>
    <row r="84546" spans="9:12" ht="15" x14ac:dyDescent="0.25">
      <c r="I84546"/>
      <c r="J84546"/>
      <c r="K84546"/>
      <c r="L84546"/>
    </row>
    <row r="84547" spans="9:12" ht="15" x14ac:dyDescent="0.25">
      <c r="I84547"/>
      <c r="J84547"/>
      <c r="K84547"/>
      <c r="L84547"/>
    </row>
    <row r="84548" spans="9:12" ht="15" x14ac:dyDescent="0.25">
      <c r="I84548"/>
      <c r="J84548"/>
      <c r="K84548"/>
      <c r="L84548"/>
    </row>
    <row r="84549" spans="9:12" ht="15" x14ac:dyDescent="0.25">
      <c r="I84549"/>
      <c r="J84549"/>
      <c r="K84549"/>
      <c r="L84549"/>
    </row>
    <row r="84550" spans="9:12" ht="15" x14ac:dyDescent="0.25">
      <c r="I84550"/>
      <c r="J84550"/>
      <c r="K84550"/>
      <c r="L84550"/>
    </row>
    <row r="84551" spans="9:12" ht="15" x14ac:dyDescent="0.25">
      <c r="I84551"/>
      <c r="J84551"/>
      <c r="K84551"/>
      <c r="L84551"/>
    </row>
    <row r="84552" spans="9:12" ht="15" x14ac:dyDescent="0.25">
      <c r="I84552"/>
      <c r="J84552"/>
      <c r="K84552"/>
      <c r="L84552"/>
    </row>
    <row r="84553" spans="9:12" ht="15" x14ac:dyDescent="0.25">
      <c r="I84553"/>
      <c r="J84553"/>
      <c r="K84553"/>
      <c r="L84553"/>
    </row>
    <row r="84554" spans="9:12" ht="15" x14ac:dyDescent="0.25">
      <c r="I84554"/>
      <c r="J84554"/>
      <c r="K84554"/>
      <c r="L84554"/>
    </row>
    <row r="84555" spans="9:12" ht="15" x14ac:dyDescent="0.25">
      <c r="I84555"/>
      <c r="J84555"/>
      <c r="K84555"/>
      <c r="L84555"/>
    </row>
    <row r="84556" spans="9:12" ht="15" x14ac:dyDescent="0.25">
      <c r="I84556"/>
      <c r="J84556"/>
      <c r="K84556"/>
      <c r="L84556"/>
    </row>
    <row r="84557" spans="9:12" ht="15" x14ac:dyDescent="0.25">
      <c r="I84557"/>
      <c r="J84557"/>
      <c r="K84557"/>
      <c r="L84557"/>
    </row>
    <row r="84558" spans="9:12" ht="15" x14ac:dyDescent="0.25">
      <c r="I84558"/>
      <c r="J84558"/>
      <c r="K84558"/>
      <c r="L84558"/>
    </row>
    <row r="84559" spans="9:12" ht="15" x14ac:dyDescent="0.25">
      <c r="I84559"/>
      <c r="J84559"/>
      <c r="K84559"/>
      <c r="L84559"/>
    </row>
    <row r="84560" spans="9:12" ht="15" x14ac:dyDescent="0.25">
      <c r="I84560"/>
      <c r="J84560"/>
      <c r="K84560"/>
      <c r="L84560"/>
    </row>
    <row r="84561" spans="9:12" ht="15" x14ac:dyDescent="0.25">
      <c r="I84561"/>
      <c r="J84561"/>
      <c r="K84561"/>
      <c r="L84561"/>
    </row>
    <row r="84562" spans="9:12" ht="15" x14ac:dyDescent="0.25">
      <c r="I84562"/>
      <c r="J84562"/>
      <c r="K84562"/>
      <c r="L84562"/>
    </row>
    <row r="84563" spans="9:12" ht="15" x14ac:dyDescent="0.25">
      <c r="I84563"/>
      <c r="J84563"/>
      <c r="K84563"/>
      <c r="L84563"/>
    </row>
    <row r="84564" spans="9:12" ht="15" x14ac:dyDescent="0.25">
      <c r="I84564"/>
      <c r="J84564"/>
      <c r="K84564"/>
      <c r="L84564"/>
    </row>
    <row r="84565" spans="9:12" ht="15" x14ac:dyDescent="0.25">
      <c r="I84565"/>
      <c r="J84565"/>
      <c r="K84565"/>
      <c r="L84565"/>
    </row>
    <row r="84566" spans="9:12" ht="15" x14ac:dyDescent="0.25">
      <c r="I84566"/>
      <c r="J84566"/>
      <c r="K84566"/>
      <c r="L84566"/>
    </row>
    <row r="84567" spans="9:12" ht="15" x14ac:dyDescent="0.25">
      <c r="I84567"/>
      <c r="J84567"/>
      <c r="K84567"/>
      <c r="L84567"/>
    </row>
    <row r="84568" spans="9:12" ht="15" x14ac:dyDescent="0.25">
      <c r="I84568"/>
      <c r="J84568"/>
      <c r="K84568"/>
      <c r="L84568"/>
    </row>
    <row r="84569" spans="9:12" ht="15" x14ac:dyDescent="0.25">
      <c r="I84569"/>
      <c r="J84569"/>
      <c r="K84569"/>
      <c r="L84569"/>
    </row>
    <row r="84570" spans="9:12" ht="15" x14ac:dyDescent="0.25">
      <c r="I84570"/>
      <c r="J84570"/>
      <c r="K84570"/>
      <c r="L84570"/>
    </row>
    <row r="84571" spans="9:12" ht="15" x14ac:dyDescent="0.25">
      <c r="I84571"/>
      <c r="J84571"/>
      <c r="K84571"/>
      <c r="L84571"/>
    </row>
    <row r="84572" spans="9:12" ht="15" x14ac:dyDescent="0.25">
      <c r="I84572"/>
      <c r="J84572"/>
      <c r="K84572"/>
      <c r="L84572"/>
    </row>
    <row r="84573" spans="9:12" ht="15" x14ac:dyDescent="0.25">
      <c r="I84573"/>
      <c r="J84573"/>
      <c r="K84573"/>
      <c r="L84573"/>
    </row>
    <row r="84574" spans="9:12" ht="15" x14ac:dyDescent="0.25">
      <c r="I84574"/>
      <c r="J84574"/>
      <c r="K84574"/>
      <c r="L84574"/>
    </row>
    <row r="84575" spans="9:12" ht="15" x14ac:dyDescent="0.25">
      <c r="I84575"/>
      <c r="J84575"/>
      <c r="K84575"/>
      <c r="L84575"/>
    </row>
    <row r="84576" spans="9:12" ht="15" x14ac:dyDescent="0.25">
      <c r="I84576"/>
      <c r="J84576"/>
      <c r="K84576"/>
      <c r="L84576"/>
    </row>
    <row r="84577" spans="9:12" ht="15" x14ac:dyDescent="0.25">
      <c r="I84577"/>
      <c r="J84577"/>
      <c r="K84577"/>
      <c r="L84577"/>
    </row>
    <row r="84578" spans="9:12" ht="15" x14ac:dyDescent="0.25">
      <c r="I84578"/>
      <c r="J84578"/>
      <c r="K84578"/>
      <c r="L84578"/>
    </row>
    <row r="84579" spans="9:12" ht="15" x14ac:dyDescent="0.25">
      <c r="I84579"/>
      <c r="J84579"/>
      <c r="K84579"/>
      <c r="L84579"/>
    </row>
    <row r="84580" spans="9:12" ht="15" x14ac:dyDescent="0.25">
      <c r="I84580"/>
      <c r="J84580"/>
      <c r="K84580"/>
      <c r="L84580"/>
    </row>
    <row r="84581" spans="9:12" ht="15" x14ac:dyDescent="0.25">
      <c r="I84581"/>
      <c r="J84581"/>
      <c r="K84581"/>
      <c r="L84581"/>
    </row>
    <row r="84582" spans="9:12" ht="15" x14ac:dyDescent="0.25">
      <c r="I84582"/>
      <c r="J84582"/>
      <c r="K84582"/>
      <c r="L84582"/>
    </row>
    <row r="84583" spans="9:12" ht="15" x14ac:dyDescent="0.25">
      <c r="I84583"/>
      <c r="J84583"/>
      <c r="K84583"/>
      <c r="L84583"/>
    </row>
    <row r="84584" spans="9:12" ht="15" x14ac:dyDescent="0.25">
      <c r="I84584"/>
      <c r="J84584"/>
      <c r="K84584"/>
      <c r="L84584"/>
    </row>
    <row r="84585" spans="9:12" ht="15" x14ac:dyDescent="0.25">
      <c r="I84585"/>
      <c r="J84585"/>
      <c r="K84585"/>
      <c r="L84585"/>
    </row>
    <row r="84586" spans="9:12" ht="15" x14ac:dyDescent="0.25">
      <c r="I84586"/>
      <c r="J84586"/>
      <c r="K84586"/>
      <c r="L84586"/>
    </row>
    <row r="84587" spans="9:12" ht="15" x14ac:dyDescent="0.25">
      <c r="I84587"/>
      <c r="J84587"/>
      <c r="K84587"/>
      <c r="L84587"/>
    </row>
    <row r="84588" spans="9:12" ht="15" x14ac:dyDescent="0.25">
      <c r="I84588"/>
      <c r="J84588"/>
      <c r="K84588"/>
      <c r="L84588"/>
    </row>
    <row r="84589" spans="9:12" ht="15" x14ac:dyDescent="0.25">
      <c r="I84589"/>
      <c r="J84589"/>
      <c r="K84589"/>
      <c r="L84589"/>
    </row>
    <row r="84590" spans="9:12" ht="15" x14ac:dyDescent="0.25">
      <c r="I84590"/>
      <c r="J84590"/>
      <c r="K84590"/>
      <c r="L84590"/>
    </row>
    <row r="84591" spans="9:12" ht="15" x14ac:dyDescent="0.25">
      <c r="I84591"/>
      <c r="J84591"/>
      <c r="K84591"/>
      <c r="L84591"/>
    </row>
    <row r="84592" spans="9:12" ht="15" x14ac:dyDescent="0.25">
      <c r="I84592"/>
      <c r="J84592"/>
      <c r="K84592"/>
      <c r="L84592"/>
    </row>
    <row r="84593" spans="9:12" ht="15" x14ac:dyDescent="0.25">
      <c r="I84593"/>
      <c r="J84593"/>
      <c r="K84593"/>
      <c r="L84593"/>
    </row>
    <row r="84594" spans="9:12" ht="15" x14ac:dyDescent="0.25">
      <c r="I84594"/>
      <c r="J84594"/>
      <c r="K84594"/>
      <c r="L84594"/>
    </row>
    <row r="84595" spans="9:12" ht="15" x14ac:dyDescent="0.25">
      <c r="I84595"/>
      <c r="J84595"/>
      <c r="K84595"/>
      <c r="L84595"/>
    </row>
    <row r="84596" spans="9:12" ht="15" x14ac:dyDescent="0.25">
      <c r="I84596"/>
      <c r="J84596"/>
      <c r="K84596"/>
      <c r="L84596"/>
    </row>
    <row r="84597" spans="9:12" ht="15" x14ac:dyDescent="0.25">
      <c r="I84597"/>
      <c r="J84597"/>
      <c r="K84597"/>
      <c r="L84597"/>
    </row>
    <row r="84598" spans="9:12" ht="15" x14ac:dyDescent="0.25">
      <c r="I84598"/>
      <c r="J84598"/>
      <c r="K84598"/>
      <c r="L84598"/>
    </row>
    <row r="84599" spans="9:12" ht="15" x14ac:dyDescent="0.25">
      <c r="I84599"/>
      <c r="J84599"/>
      <c r="K84599"/>
      <c r="L84599"/>
    </row>
    <row r="84600" spans="9:12" ht="15" x14ac:dyDescent="0.25">
      <c r="I84600"/>
      <c r="J84600"/>
      <c r="K84600"/>
      <c r="L84600"/>
    </row>
    <row r="84601" spans="9:12" ht="15" x14ac:dyDescent="0.25">
      <c r="I84601"/>
      <c r="J84601"/>
      <c r="K84601"/>
      <c r="L84601"/>
    </row>
    <row r="84602" spans="9:12" ht="15" x14ac:dyDescent="0.25">
      <c r="I84602"/>
      <c r="J84602"/>
      <c r="K84602"/>
      <c r="L84602"/>
    </row>
    <row r="84603" spans="9:12" ht="15" x14ac:dyDescent="0.25">
      <c r="I84603"/>
      <c r="J84603"/>
      <c r="K84603"/>
      <c r="L84603"/>
    </row>
    <row r="84604" spans="9:12" ht="15" x14ac:dyDescent="0.25">
      <c r="I84604"/>
      <c r="J84604"/>
      <c r="K84604"/>
      <c r="L84604"/>
    </row>
    <row r="84605" spans="9:12" ht="15" x14ac:dyDescent="0.25">
      <c r="I84605"/>
      <c r="J84605"/>
      <c r="K84605"/>
      <c r="L84605"/>
    </row>
    <row r="84606" spans="9:12" ht="15" x14ac:dyDescent="0.25">
      <c r="I84606"/>
      <c r="J84606"/>
      <c r="K84606"/>
      <c r="L84606"/>
    </row>
    <row r="84607" spans="9:12" ht="15" x14ac:dyDescent="0.25">
      <c r="I84607"/>
      <c r="J84607"/>
      <c r="K84607"/>
      <c r="L84607"/>
    </row>
    <row r="84608" spans="9:12" ht="15" x14ac:dyDescent="0.25">
      <c r="I84608"/>
      <c r="J84608"/>
      <c r="K84608"/>
      <c r="L84608"/>
    </row>
    <row r="84609" spans="9:12" ht="15" x14ac:dyDescent="0.25">
      <c r="I84609"/>
      <c r="J84609"/>
      <c r="K84609"/>
      <c r="L84609"/>
    </row>
    <row r="84610" spans="9:12" ht="15" x14ac:dyDescent="0.25">
      <c r="I84610"/>
      <c r="J84610"/>
      <c r="K84610"/>
      <c r="L84610"/>
    </row>
    <row r="84611" spans="9:12" ht="15" x14ac:dyDescent="0.25">
      <c r="I84611"/>
      <c r="J84611"/>
      <c r="K84611"/>
      <c r="L84611"/>
    </row>
    <row r="84612" spans="9:12" ht="15" x14ac:dyDescent="0.25">
      <c r="I84612"/>
      <c r="J84612"/>
      <c r="K84612"/>
      <c r="L84612"/>
    </row>
    <row r="84613" spans="9:12" ht="15" x14ac:dyDescent="0.25">
      <c r="I84613"/>
      <c r="J84613"/>
      <c r="K84613"/>
      <c r="L84613"/>
    </row>
    <row r="84614" spans="9:12" ht="15" x14ac:dyDescent="0.25">
      <c r="I84614"/>
      <c r="J84614"/>
      <c r="K84614"/>
      <c r="L84614"/>
    </row>
    <row r="84615" spans="9:12" ht="15" x14ac:dyDescent="0.25">
      <c r="I84615"/>
      <c r="J84615"/>
      <c r="K84615"/>
      <c r="L84615"/>
    </row>
    <row r="84616" spans="9:12" ht="15" x14ac:dyDescent="0.25">
      <c r="I84616"/>
      <c r="J84616"/>
      <c r="K84616"/>
      <c r="L84616"/>
    </row>
    <row r="84617" spans="9:12" ht="15" x14ac:dyDescent="0.25">
      <c r="I84617"/>
      <c r="J84617"/>
      <c r="K84617"/>
      <c r="L84617"/>
    </row>
    <row r="84618" spans="9:12" ht="15" x14ac:dyDescent="0.25">
      <c r="I84618"/>
      <c r="J84618"/>
      <c r="K84618"/>
      <c r="L84618"/>
    </row>
    <row r="84619" spans="9:12" ht="15" x14ac:dyDescent="0.25">
      <c r="I84619"/>
      <c r="J84619"/>
      <c r="K84619"/>
      <c r="L84619"/>
    </row>
    <row r="84620" spans="9:12" ht="15" x14ac:dyDescent="0.25">
      <c r="I84620"/>
      <c r="J84620"/>
      <c r="K84620"/>
      <c r="L84620"/>
    </row>
    <row r="84621" spans="9:12" ht="15" x14ac:dyDescent="0.25">
      <c r="I84621"/>
      <c r="J84621"/>
      <c r="K84621"/>
      <c r="L84621"/>
    </row>
    <row r="84622" spans="9:12" ht="15" x14ac:dyDescent="0.25">
      <c r="I84622"/>
      <c r="J84622"/>
      <c r="K84622"/>
      <c r="L84622"/>
    </row>
    <row r="84623" spans="9:12" ht="15" x14ac:dyDescent="0.25">
      <c r="I84623"/>
      <c r="J84623"/>
      <c r="K84623"/>
      <c r="L84623"/>
    </row>
    <row r="84624" spans="9:12" ht="15" x14ac:dyDescent="0.25">
      <c r="I84624"/>
      <c r="J84624"/>
      <c r="K84624"/>
      <c r="L84624"/>
    </row>
    <row r="84625" spans="9:12" ht="15" x14ac:dyDescent="0.25">
      <c r="I84625"/>
      <c r="J84625"/>
      <c r="K84625"/>
      <c r="L84625"/>
    </row>
    <row r="84626" spans="9:12" ht="15" x14ac:dyDescent="0.25">
      <c r="I84626"/>
      <c r="J84626"/>
      <c r="K84626"/>
      <c r="L84626"/>
    </row>
    <row r="84627" spans="9:12" ht="15" x14ac:dyDescent="0.25">
      <c r="I84627"/>
      <c r="J84627"/>
      <c r="K84627"/>
      <c r="L84627"/>
    </row>
    <row r="84628" spans="9:12" ht="15" x14ac:dyDescent="0.25">
      <c r="I84628"/>
      <c r="J84628"/>
      <c r="K84628"/>
      <c r="L84628"/>
    </row>
    <row r="84629" spans="9:12" ht="15" x14ac:dyDescent="0.25">
      <c r="I84629"/>
      <c r="J84629"/>
      <c r="K84629"/>
      <c r="L84629"/>
    </row>
    <row r="84630" spans="9:12" ht="15" x14ac:dyDescent="0.25">
      <c r="I84630"/>
      <c r="J84630"/>
      <c r="K84630"/>
      <c r="L84630"/>
    </row>
    <row r="84631" spans="9:12" ht="15" x14ac:dyDescent="0.25">
      <c r="I84631"/>
      <c r="J84631"/>
      <c r="K84631"/>
      <c r="L84631"/>
    </row>
    <row r="84632" spans="9:12" ht="15" x14ac:dyDescent="0.25">
      <c r="I84632"/>
      <c r="J84632"/>
      <c r="K84632"/>
      <c r="L84632"/>
    </row>
    <row r="84633" spans="9:12" ht="15" x14ac:dyDescent="0.25">
      <c r="I84633"/>
      <c r="J84633"/>
      <c r="K84633"/>
      <c r="L84633"/>
    </row>
    <row r="84634" spans="9:12" ht="15" x14ac:dyDescent="0.25">
      <c r="I84634"/>
      <c r="J84634"/>
      <c r="K84634"/>
      <c r="L84634"/>
    </row>
    <row r="84635" spans="9:12" ht="15" x14ac:dyDescent="0.25">
      <c r="I84635"/>
      <c r="J84635"/>
      <c r="K84635"/>
      <c r="L84635"/>
    </row>
    <row r="84636" spans="9:12" ht="15" x14ac:dyDescent="0.25">
      <c r="I84636"/>
      <c r="J84636"/>
      <c r="K84636"/>
      <c r="L84636"/>
    </row>
    <row r="84637" spans="9:12" ht="15" x14ac:dyDescent="0.25">
      <c r="I84637"/>
      <c r="J84637"/>
      <c r="K84637"/>
      <c r="L84637"/>
    </row>
    <row r="84638" spans="9:12" ht="15" x14ac:dyDescent="0.25">
      <c r="I84638"/>
      <c r="J84638"/>
      <c r="K84638"/>
      <c r="L84638"/>
    </row>
    <row r="84639" spans="9:12" ht="15" x14ac:dyDescent="0.25">
      <c r="I84639"/>
      <c r="J84639"/>
      <c r="K84639"/>
      <c r="L84639"/>
    </row>
    <row r="84640" spans="9:12" ht="15" x14ac:dyDescent="0.25">
      <c r="I84640"/>
      <c r="J84640"/>
      <c r="K84640"/>
      <c r="L84640"/>
    </row>
    <row r="84641" spans="9:12" ht="15" x14ac:dyDescent="0.25">
      <c r="I84641"/>
      <c r="J84641"/>
      <c r="K84641"/>
      <c r="L84641"/>
    </row>
    <row r="84642" spans="9:12" ht="15" x14ac:dyDescent="0.25">
      <c r="I84642"/>
      <c r="J84642"/>
      <c r="K84642"/>
      <c r="L84642"/>
    </row>
    <row r="84643" spans="9:12" ht="15" x14ac:dyDescent="0.25">
      <c r="I84643"/>
      <c r="J84643"/>
      <c r="K84643"/>
      <c r="L84643"/>
    </row>
    <row r="84644" spans="9:12" ht="15" x14ac:dyDescent="0.25">
      <c r="I84644"/>
      <c r="J84644"/>
      <c r="K84644"/>
      <c r="L84644"/>
    </row>
    <row r="84645" spans="9:12" ht="15" x14ac:dyDescent="0.25">
      <c r="I84645"/>
      <c r="J84645"/>
      <c r="K84645"/>
      <c r="L84645"/>
    </row>
    <row r="84646" spans="9:12" ht="15" x14ac:dyDescent="0.25">
      <c r="I84646"/>
      <c r="J84646"/>
      <c r="K84646"/>
      <c r="L84646"/>
    </row>
    <row r="84647" spans="9:12" ht="15" x14ac:dyDescent="0.25">
      <c r="I84647"/>
      <c r="J84647"/>
      <c r="K84647"/>
      <c r="L84647"/>
    </row>
    <row r="84648" spans="9:12" ht="15" x14ac:dyDescent="0.25">
      <c r="I84648"/>
      <c r="J84648"/>
      <c r="K84648"/>
      <c r="L84648"/>
    </row>
    <row r="84649" spans="9:12" ht="15" x14ac:dyDescent="0.25">
      <c r="I84649"/>
      <c r="J84649"/>
      <c r="K84649"/>
      <c r="L84649"/>
    </row>
    <row r="84650" spans="9:12" ht="15" x14ac:dyDescent="0.25">
      <c r="I84650"/>
      <c r="J84650"/>
      <c r="K84650"/>
      <c r="L84650"/>
    </row>
    <row r="84651" spans="9:12" ht="15" x14ac:dyDescent="0.25">
      <c r="I84651"/>
      <c r="J84651"/>
      <c r="K84651"/>
      <c r="L84651"/>
    </row>
    <row r="84652" spans="9:12" ht="15" x14ac:dyDescent="0.25">
      <c r="I84652"/>
      <c r="J84652"/>
      <c r="K84652"/>
      <c r="L84652"/>
    </row>
    <row r="84653" spans="9:12" ht="15" x14ac:dyDescent="0.25">
      <c r="I84653"/>
      <c r="J84653"/>
      <c r="K84653"/>
      <c r="L84653"/>
    </row>
    <row r="84654" spans="9:12" ht="15" x14ac:dyDescent="0.25">
      <c r="I84654"/>
      <c r="J84654"/>
      <c r="K84654"/>
      <c r="L84654"/>
    </row>
    <row r="84655" spans="9:12" ht="15" x14ac:dyDescent="0.25">
      <c r="I84655"/>
      <c r="J84655"/>
      <c r="K84655"/>
      <c r="L84655"/>
    </row>
    <row r="84656" spans="9:12" ht="15" x14ac:dyDescent="0.25">
      <c r="I84656"/>
      <c r="J84656"/>
      <c r="K84656"/>
      <c r="L84656"/>
    </row>
    <row r="84657" spans="9:12" ht="15" x14ac:dyDescent="0.25">
      <c r="I84657"/>
      <c r="J84657"/>
      <c r="K84657"/>
      <c r="L84657"/>
    </row>
    <row r="84658" spans="9:12" ht="15" x14ac:dyDescent="0.25">
      <c r="I84658"/>
      <c r="J84658"/>
      <c r="K84658"/>
      <c r="L84658"/>
    </row>
    <row r="84659" spans="9:12" ht="15" x14ac:dyDescent="0.25">
      <c r="I84659"/>
      <c r="J84659"/>
      <c r="K84659"/>
      <c r="L84659"/>
    </row>
    <row r="84660" spans="9:12" ht="15" x14ac:dyDescent="0.25">
      <c r="I84660"/>
      <c r="J84660"/>
      <c r="K84660"/>
      <c r="L84660"/>
    </row>
    <row r="84661" spans="9:12" ht="15" x14ac:dyDescent="0.25">
      <c r="I84661"/>
      <c r="J84661"/>
      <c r="K84661"/>
      <c r="L84661"/>
    </row>
    <row r="84662" spans="9:12" ht="15" x14ac:dyDescent="0.25">
      <c r="I84662"/>
      <c r="J84662"/>
      <c r="K84662"/>
      <c r="L84662"/>
    </row>
    <row r="84663" spans="9:12" ht="15" x14ac:dyDescent="0.25">
      <c r="I84663"/>
      <c r="J84663"/>
      <c r="K84663"/>
      <c r="L84663"/>
    </row>
    <row r="84664" spans="9:12" ht="15" x14ac:dyDescent="0.25">
      <c r="I84664"/>
      <c r="J84664"/>
      <c r="K84664"/>
      <c r="L84664"/>
    </row>
    <row r="84665" spans="9:12" ht="15" x14ac:dyDescent="0.25">
      <c r="I84665"/>
      <c r="J84665"/>
      <c r="K84665"/>
      <c r="L84665"/>
    </row>
    <row r="84666" spans="9:12" ht="15" x14ac:dyDescent="0.25">
      <c r="I84666"/>
      <c r="J84666"/>
      <c r="K84666"/>
      <c r="L84666"/>
    </row>
    <row r="84667" spans="9:12" ht="15" x14ac:dyDescent="0.25">
      <c r="I84667"/>
      <c r="J84667"/>
      <c r="K84667"/>
      <c r="L84667"/>
    </row>
    <row r="84668" spans="9:12" ht="15" x14ac:dyDescent="0.25">
      <c r="I84668"/>
      <c r="J84668"/>
      <c r="K84668"/>
      <c r="L84668"/>
    </row>
    <row r="84669" spans="9:12" ht="15" x14ac:dyDescent="0.25">
      <c r="I84669"/>
      <c r="J84669"/>
      <c r="K84669"/>
      <c r="L84669"/>
    </row>
    <row r="84670" spans="9:12" ht="15" x14ac:dyDescent="0.25">
      <c r="I84670"/>
      <c r="J84670"/>
      <c r="K84670"/>
      <c r="L84670"/>
    </row>
    <row r="84671" spans="9:12" ht="15" x14ac:dyDescent="0.25">
      <c r="I84671"/>
      <c r="J84671"/>
      <c r="K84671"/>
      <c r="L84671"/>
    </row>
    <row r="84672" spans="9:12" ht="15" x14ac:dyDescent="0.25">
      <c r="I84672"/>
      <c r="J84672"/>
      <c r="K84672"/>
      <c r="L84672"/>
    </row>
    <row r="84673" spans="9:12" ht="15" x14ac:dyDescent="0.25">
      <c r="I84673"/>
      <c r="J84673"/>
      <c r="K84673"/>
      <c r="L84673"/>
    </row>
    <row r="84674" spans="9:12" ht="15" x14ac:dyDescent="0.25">
      <c r="I84674"/>
      <c r="J84674"/>
      <c r="K84674"/>
      <c r="L84674"/>
    </row>
    <row r="84675" spans="9:12" ht="15" x14ac:dyDescent="0.25">
      <c r="I84675"/>
      <c r="J84675"/>
      <c r="K84675"/>
      <c r="L84675"/>
    </row>
    <row r="84676" spans="9:12" ht="15" x14ac:dyDescent="0.25">
      <c r="I84676"/>
      <c r="J84676"/>
      <c r="K84676"/>
      <c r="L84676"/>
    </row>
    <row r="84677" spans="9:12" ht="15" x14ac:dyDescent="0.25">
      <c r="I84677"/>
      <c r="J84677"/>
      <c r="K84677"/>
      <c r="L84677"/>
    </row>
    <row r="84678" spans="9:12" ht="15" x14ac:dyDescent="0.25">
      <c r="I84678"/>
      <c r="J84678"/>
      <c r="K84678"/>
      <c r="L84678"/>
    </row>
    <row r="84679" spans="9:12" ht="15" x14ac:dyDescent="0.25">
      <c r="I84679"/>
      <c r="J84679"/>
      <c r="K84679"/>
      <c r="L84679"/>
    </row>
    <row r="84680" spans="9:12" ht="15" x14ac:dyDescent="0.25">
      <c r="I84680"/>
      <c r="J84680"/>
      <c r="K84680"/>
      <c r="L84680"/>
    </row>
    <row r="84681" spans="9:12" ht="15" x14ac:dyDescent="0.25">
      <c r="I84681"/>
      <c r="J84681"/>
      <c r="K84681"/>
      <c r="L84681"/>
    </row>
    <row r="84682" spans="9:12" ht="15" x14ac:dyDescent="0.25">
      <c r="I84682"/>
      <c r="J84682"/>
      <c r="K84682"/>
      <c r="L84682"/>
    </row>
    <row r="84683" spans="9:12" ht="15" x14ac:dyDescent="0.25">
      <c r="I84683"/>
      <c r="J84683"/>
      <c r="K84683"/>
      <c r="L84683"/>
    </row>
    <row r="84684" spans="9:12" ht="15" x14ac:dyDescent="0.25">
      <c r="I84684"/>
      <c r="J84684"/>
      <c r="K84684"/>
      <c r="L84684"/>
    </row>
    <row r="84685" spans="9:12" ht="15" x14ac:dyDescent="0.25">
      <c r="I84685"/>
      <c r="J84685"/>
      <c r="K84685"/>
      <c r="L84685"/>
    </row>
    <row r="84686" spans="9:12" ht="15" x14ac:dyDescent="0.25">
      <c r="I84686"/>
      <c r="J84686"/>
      <c r="K84686"/>
      <c r="L84686"/>
    </row>
    <row r="84687" spans="9:12" ht="15" x14ac:dyDescent="0.25">
      <c r="I84687"/>
      <c r="J84687"/>
      <c r="K84687"/>
      <c r="L84687"/>
    </row>
    <row r="84688" spans="9:12" ht="15" x14ac:dyDescent="0.25">
      <c r="I84688"/>
      <c r="J84688"/>
      <c r="K84688"/>
      <c r="L84688"/>
    </row>
    <row r="84689" spans="9:12" ht="15" x14ac:dyDescent="0.25">
      <c r="I84689"/>
      <c r="J84689"/>
      <c r="K84689"/>
      <c r="L84689"/>
    </row>
    <row r="84690" spans="9:12" ht="15" x14ac:dyDescent="0.25">
      <c r="I84690"/>
      <c r="J84690"/>
      <c r="K84690"/>
      <c r="L84690"/>
    </row>
    <row r="84691" spans="9:12" ht="15" x14ac:dyDescent="0.25">
      <c r="I84691"/>
      <c r="J84691"/>
      <c r="K84691"/>
      <c r="L84691"/>
    </row>
    <row r="84692" spans="9:12" ht="15" x14ac:dyDescent="0.25">
      <c r="I84692"/>
      <c r="J84692"/>
      <c r="K84692"/>
      <c r="L84692"/>
    </row>
    <row r="84693" spans="9:12" ht="15" x14ac:dyDescent="0.25">
      <c r="I84693"/>
      <c r="J84693"/>
      <c r="K84693"/>
      <c r="L84693"/>
    </row>
    <row r="84694" spans="9:12" ht="15" x14ac:dyDescent="0.25">
      <c r="I84694"/>
      <c r="J84694"/>
      <c r="K84694"/>
      <c r="L84694"/>
    </row>
    <row r="84695" spans="9:12" ht="15" x14ac:dyDescent="0.25">
      <c r="I84695"/>
      <c r="J84695"/>
      <c r="K84695"/>
      <c r="L84695"/>
    </row>
    <row r="84696" spans="9:12" ht="15" x14ac:dyDescent="0.25">
      <c r="I84696"/>
      <c r="J84696"/>
      <c r="K84696"/>
      <c r="L84696"/>
    </row>
    <row r="84697" spans="9:12" ht="15" x14ac:dyDescent="0.25">
      <c r="I84697"/>
      <c r="J84697"/>
      <c r="K84697"/>
      <c r="L84697"/>
    </row>
    <row r="84698" spans="9:12" ht="15" x14ac:dyDescent="0.25">
      <c r="I84698"/>
      <c r="J84698"/>
      <c r="K84698"/>
      <c r="L84698"/>
    </row>
    <row r="84699" spans="9:12" ht="15" x14ac:dyDescent="0.25">
      <c r="I84699"/>
      <c r="J84699"/>
      <c r="K84699"/>
      <c r="L84699"/>
    </row>
    <row r="84700" spans="9:12" ht="15" x14ac:dyDescent="0.25">
      <c r="I84700"/>
      <c r="J84700"/>
      <c r="K84700"/>
      <c r="L84700"/>
    </row>
    <row r="84701" spans="9:12" ht="15" x14ac:dyDescent="0.25">
      <c r="I84701"/>
      <c r="J84701"/>
      <c r="K84701"/>
      <c r="L84701"/>
    </row>
    <row r="84702" spans="9:12" ht="15" x14ac:dyDescent="0.25">
      <c r="I84702"/>
      <c r="J84702"/>
      <c r="K84702"/>
      <c r="L84702"/>
    </row>
    <row r="84703" spans="9:12" ht="15" x14ac:dyDescent="0.25">
      <c r="I84703"/>
      <c r="J84703"/>
      <c r="K84703"/>
      <c r="L84703"/>
    </row>
    <row r="84704" spans="9:12" ht="15" x14ac:dyDescent="0.25">
      <c r="I84704"/>
      <c r="J84704"/>
      <c r="K84704"/>
      <c r="L84704"/>
    </row>
    <row r="84705" spans="9:12" ht="15" x14ac:dyDescent="0.25">
      <c r="I84705"/>
      <c r="J84705"/>
      <c r="K84705"/>
      <c r="L84705"/>
    </row>
    <row r="84706" spans="9:12" ht="15" x14ac:dyDescent="0.25">
      <c r="I84706"/>
      <c r="J84706"/>
      <c r="K84706"/>
      <c r="L84706"/>
    </row>
    <row r="84707" spans="9:12" ht="15" x14ac:dyDescent="0.25">
      <c r="I84707"/>
      <c r="J84707"/>
      <c r="K84707"/>
      <c r="L84707"/>
    </row>
    <row r="84708" spans="9:12" ht="15" x14ac:dyDescent="0.25">
      <c r="I84708"/>
      <c r="J84708"/>
      <c r="K84708"/>
      <c r="L84708"/>
    </row>
    <row r="84709" spans="9:12" ht="15" x14ac:dyDescent="0.25">
      <c r="I84709"/>
      <c r="J84709"/>
      <c r="K84709"/>
      <c r="L84709"/>
    </row>
    <row r="84710" spans="9:12" ht="15" x14ac:dyDescent="0.25">
      <c r="I84710"/>
      <c r="J84710"/>
      <c r="K84710"/>
      <c r="L84710"/>
    </row>
    <row r="84711" spans="9:12" ht="15" x14ac:dyDescent="0.25">
      <c r="I84711"/>
      <c r="J84711"/>
      <c r="K84711"/>
      <c r="L84711"/>
    </row>
    <row r="84712" spans="9:12" ht="15" x14ac:dyDescent="0.25">
      <c r="I84712"/>
      <c r="J84712"/>
      <c r="K84712"/>
      <c r="L84712"/>
    </row>
    <row r="84713" spans="9:12" ht="15" x14ac:dyDescent="0.25">
      <c r="I84713"/>
      <c r="J84713"/>
      <c r="K84713"/>
      <c r="L84713"/>
    </row>
    <row r="84714" spans="9:12" ht="15" x14ac:dyDescent="0.25">
      <c r="I84714"/>
      <c r="J84714"/>
      <c r="K84714"/>
      <c r="L84714"/>
    </row>
    <row r="84715" spans="9:12" ht="15" x14ac:dyDescent="0.25">
      <c r="I84715"/>
      <c r="J84715"/>
      <c r="K84715"/>
      <c r="L84715"/>
    </row>
    <row r="84716" spans="9:12" ht="15" x14ac:dyDescent="0.25">
      <c r="I84716"/>
      <c r="J84716"/>
      <c r="K84716"/>
      <c r="L84716"/>
    </row>
    <row r="84717" spans="9:12" ht="15" x14ac:dyDescent="0.25">
      <c r="I84717"/>
      <c r="J84717"/>
      <c r="K84717"/>
      <c r="L84717"/>
    </row>
    <row r="84718" spans="9:12" ht="15" x14ac:dyDescent="0.25">
      <c r="I84718"/>
      <c r="J84718"/>
      <c r="K84718"/>
      <c r="L84718"/>
    </row>
    <row r="84719" spans="9:12" ht="15" x14ac:dyDescent="0.25">
      <c r="I84719"/>
      <c r="J84719"/>
      <c r="K84719"/>
      <c r="L84719"/>
    </row>
    <row r="84720" spans="9:12" ht="15" x14ac:dyDescent="0.25">
      <c r="I84720"/>
      <c r="J84720"/>
      <c r="K84720"/>
      <c r="L84720"/>
    </row>
    <row r="84721" spans="9:12" ht="15" x14ac:dyDescent="0.25">
      <c r="I84721"/>
      <c r="J84721"/>
      <c r="K84721"/>
      <c r="L84721"/>
    </row>
    <row r="84722" spans="9:12" ht="15" x14ac:dyDescent="0.25">
      <c r="I84722"/>
      <c r="J84722"/>
      <c r="K84722"/>
      <c r="L84722"/>
    </row>
    <row r="84723" spans="9:12" ht="15" x14ac:dyDescent="0.25">
      <c r="I84723"/>
      <c r="J84723"/>
      <c r="K84723"/>
      <c r="L84723"/>
    </row>
    <row r="84724" spans="9:12" ht="15" x14ac:dyDescent="0.25">
      <c r="I84724"/>
      <c r="J84724"/>
      <c r="K84724"/>
      <c r="L84724"/>
    </row>
    <row r="84725" spans="9:12" ht="15" x14ac:dyDescent="0.25">
      <c r="I84725"/>
      <c r="J84725"/>
      <c r="K84725"/>
      <c r="L84725"/>
    </row>
    <row r="84726" spans="9:12" ht="15" x14ac:dyDescent="0.25">
      <c r="I84726"/>
      <c r="J84726"/>
      <c r="K84726"/>
      <c r="L84726"/>
    </row>
    <row r="84727" spans="9:12" ht="15" x14ac:dyDescent="0.25">
      <c r="I84727"/>
      <c r="J84727"/>
      <c r="K84727"/>
      <c r="L84727"/>
    </row>
    <row r="84728" spans="9:12" ht="15" x14ac:dyDescent="0.25">
      <c r="I84728"/>
      <c r="J84728"/>
      <c r="K84728"/>
      <c r="L84728"/>
    </row>
    <row r="84729" spans="9:12" ht="15" x14ac:dyDescent="0.25">
      <c r="I84729"/>
      <c r="J84729"/>
      <c r="K84729"/>
      <c r="L84729"/>
    </row>
    <row r="84730" spans="9:12" ht="15" x14ac:dyDescent="0.25">
      <c r="I84730"/>
      <c r="J84730"/>
      <c r="K84730"/>
      <c r="L84730"/>
    </row>
    <row r="84731" spans="9:12" ht="15" x14ac:dyDescent="0.25">
      <c r="I84731"/>
      <c r="J84731"/>
      <c r="K84731"/>
      <c r="L84731"/>
    </row>
    <row r="84732" spans="9:12" ht="15" x14ac:dyDescent="0.25">
      <c r="I84732"/>
      <c r="J84732"/>
      <c r="K84732"/>
      <c r="L84732"/>
    </row>
    <row r="84733" spans="9:12" ht="15" x14ac:dyDescent="0.25">
      <c r="I84733"/>
      <c r="J84733"/>
      <c r="K84733"/>
      <c r="L84733"/>
    </row>
    <row r="84734" spans="9:12" ht="15" x14ac:dyDescent="0.25">
      <c r="I84734"/>
      <c r="J84734"/>
      <c r="K84734"/>
      <c r="L84734"/>
    </row>
    <row r="84735" spans="9:12" ht="15" x14ac:dyDescent="0.25">
      <c r="I84735"/>
      <c r="J84735"/>
      <c r="K84735"/>
      <c r="L84735"/>
    </row>
    <row r="84736" spans="9:12" ht="15" x14ac:dyDescent="0.25">
      <c r="I84736"/>
      <c r="J84736"/>
      <c r="K84736"/>
      <c r="L84736"/>
    </row>
    <row r="84737" spans="9:12" ht="15" x14ac:dyDescent="0.25">
      <c r="I84737"/>
      <c r="J84737"/>
      <c r="K84737"/>
      <c r="L84737"/>
    </row>
    <row r="84738" spans="9:12" ht="15" x14ac:dyDescent="0.25">
      <c r="I84738"/>
      <c r="J84738"/>
      <c r="K84738"/>
      <c r="L84738"/>
    </row>
    <row r="84739" spans="9:12" ht="15" x14ac:dyDescent="0.25">
      <c r="I84739"/>
      <c r="J84739"/>
      <c r="K84739"/>
      <c r="L84739"/>
    </row>
    <row r="84740" spans="9:12" ht="15" x14ac:dyDescent="0.25">
      <c r="I84740"/>
      <c r="J84740"/>
      <c r="K84740"/>
      <c r="L84740"/>
    </row>
    <row r="84741" spans="9:12" ht="15" x14ac:dyDescent="0.25">
      <c r="I84741"/>
      <c r="J84741"/>
      <c r="K84741"/>
      <c r="L84741"/>
    </row>
    <row r="84742" spans="9:12" ht="15" x14ac:dyDescent="0.25">
      <c r="I84742"/>
      <c r="J84742"/>
      <c r="K84742"/>
      <c r="L84742"/>
    </row>
    <row r="84743" spans="9:12" ht="15" x14ac:dyDescent="0.25">
      <c r="I84743"/>
      <c r="J84743"/>
      <c r="K84743"/>
      <c r="L84743"/>
    </row>
    <row r="84744" spans="9:12" ht="15" x14ac:dyDescent="0.25">
      <c r="I84744"/>
      <c r="J84744"/>
      <c r="K84744"/>
      <c r="L84744"/>
    </row>
    <row r="84745" spans="9:12" ht="15" x14ac:dyDescent="0.25">
      <c r="I84745"/>
      <c r="J84745"/>
      <c r="K84745"/>
      <c r="L84745"/>
    </row>
    <row r="84746" spans="9:12" ht="15" x14ac:dyDescent="0.25">
      <c r="I84746"/>
      <c r="J84746"/>
      <c r="K84746"/>
      <c r="L84746"/>
    </row>
    <row r="84747" spans="9:12" ht="15" x14ac:dyDescent="0.25">
      <c r="I84747"/>
      <c r="J84747"/>
      <c r="K84747"/>
      <c r="L84747"/>
    </row>
    <row r="84748" spans="9:12" ht="15" x14ac:dyDescent="0.25">
      <c r="I84748"/>
      <c r="J84748"/>
      <c r="K84748"/>
      <c r="L84748"/>
    </row>
    <row r="84749" spans="9:12" ht="15" x14ac:dyDescent="0.25">
      <c r="I84749"/>
      <c r="J84749"/>
      <c r="K84749"/>
      <c r="L84749"/>
    </row>
    <row r="84750" spans="9:12" ht="15" x14ac:dyDescent="0.25">
      <c r="I84750"/>
      <c r="J84750"/>
      <c r="K84750"/>
      <c r="L84750"/>
    </row>
    <row r="84751" spans="9:12" ht="15" x14ac:dyDescent="0.25">
      <c r="I84751"/>
      <c r="J84751"/>
      <c r="K84751"/>
      <c r="L84751"/>
    </row>
    <row r="84752" spans="9:12" ht="15" x14ac:dyDescent="0.25">
      <c r="I84752"/>
      <c r="J84752"/>
      <c r="K84752"/>
      <c r="L84752"/>
    </row>
    <row r="84753" spans="9:12" ht="15" x14ac:dyDescent="0.25">
      <c r="I84753"/>
      <c r="J84753"/>
      <c r="K84753"/>
      <c r="L84753"/>
    </row>
    <row r="84754" spans="9:12" ht="15" x14ac:dyDescent="0.25">
      <c r="I84754"/>
      <c r="J84754"/>
      <c r="K84754"/>
      <c r="L84754"/>
    </row>
    <row r="84755" spans="9:12" ht="15" x14ac:dyDescent="0.25">
      <c r="I84755"/>
      <c r="J84755"/>
      <c r="K84755"/>
      <c r="L84755"/>
    </row>
    <row r="84756" spans="9:12" ht="15" x14ac:dyDescent="0.25">
      <c r="I84756"/>
      <c r="J84756"/>
      <c r="K84756"/>
      <c r="L84756"/>
    </row>
    <row r="84757" spans="9:12" ht="15" x14ac:dyDescent="0.25">
      <c r="I84757"/>
      <c r="J84757"/>
      <c r="K84757"/>
      <c r="L84757"/>
    </row>
    <row r="84758" spans="9:12" ht="15" x14ac:dyDescent="0.25">
      <c r="I84758"/>
      <c r="J84758"/>
      <c r="K84758"/>
      <c r="L84758"/>
    </row>
    <row r="84759" spans="9:12" ht="15" x14ac:dyDescent="0.25">
      <c r="I84759"/>
      <c r="J84759"/>
      <c r="K84759"/>
      <c r="L84759"/>
    </row>
    <row r="84760" spans="9:12" ht="15" x14ac:dyDescent="0.25">
      <c r="I84760"/>
      <c r="J84760"/>
      <c r="K84760"/>
      <c r="L84760"/>
    </row>
    <row r="84761" spans="9:12" ht="15" x14ac:dyDescent="0.25">
      <c r="I84761"/>
      <c r="J84761"/>
      <c r="K84761"/>
      <c r="L84761"/>
    </row>
    <row r="84762" spans="9:12" ht="15" x14ac:dyDescent="0.25">
      <c r="I84762"/>
      <c r="J84762"/>
      <c r="K84762"/>
      <c r="L84762"/>
    </row>
    <row r="84763" spans="9:12" ht="15" x14ac:dyDescent="0.25">
      <c r="I84763"/>
      <c r="J84763"/>
      <c r="K84763"/>
      <c r="L84763"/>
    </row>
    <row r="84764" spans="9:12" ht="15" x14ac:dyDescent="0.25">
      <c r="I84764"/>
      <c r="J84764"/>
      <c r="K84764"/>
      <c r="L84764"/>
    </row>
    <row r="84765" spans="9:12" ht="15" x14ac:dyDescent="0.25">
      <c r="I84765"/>
      <c r="J84765"/>
      <c r="K84765"/>
      <c r="L84765"/>
    </row>
    <row r="84766" spans="9:12" ht="15" x14ac:dyDescent="0.25">
      <c r="I84766"/>
      <c r="J84766"/>
      <c r="K84766"/>
      <c r="L84766"/>
    </row>
    <row r="84767" spans="9:12" ht="15" x14ac:dyDescent="0.25">
      <c r="I84767"/>
      <c r="J84767"/>
      <c r="K84767"/>
      <c r="L84767"/>
    </row>
    <row r="84768" spans="9:12" ht="15" x14ac:dyDescent="0.25">
      <c r="I84768"/>
      <c r="J84768"/>
      <c r="K84768"/>
      <c r="L84768"/>
    </row>
    <row r="84769" spans="9:12" ht="15" x14ac:dyDescent="0.25">
      <c r="I84769"/>
      <c r="J84769"/>
      <c r="K84769"/>
      <c r="L84769"/>
    </row>
    <row r="84770" spans="9:12" ht="15" x14ac:dyDescent="0.25">
      <c r="I84770"/>
      <c r="J84770"/>
      <c r="K84770"/>
      <c r="L84770"/>
    </row>
    <row r="84771" spans="9:12" ht="15" x14ac:dyDescent="0.25">
      <c r="I84771"/>
      <c r="J84771"/>
      <c r="K84771"/>
      <c r="L84771"/>
    </row>
    <row r="84772" spans="9:12" ht="15" x14ac:dyDescent="0.25">
      <c r="I84772"/>
      <c r="J84772"/>
      <c r="K84772"/>
      <c r="L84772"/>
    </row>
    <row r="84773" spans="9:12" ht="15" x14ac:dyDescent="0.25">
      <c r="I84773"/>
      <c r="J84773"/>
      <c r="K84773"/>
      <c r="L84773"/>
    </row>
    <row r="84774" spans="9:12" ht="15" x14ac:dyDescent="0.25">
      <c r="I84774"/>
      <c r="J84774"/>
      <c r="K84774"/>
      <c r="L84774"/>
    </row>
    <row r="84775" spans="9:12" ht="15" x14ac:dyDescent="0.25">
      <c r="I84775"/>
      <c r="J84775"/>
      <c r="K84775"/>
      <c r="L84775"/>
    </row>
    <row r="84776" spans="9:12" ht="15" x14ac:dyDescent="0.25">
      <c r="I84776"/>
      <c r="J84776"/>
      <c r="K84776"/>
      <c r="L84776"/>
    </row>
    <row r="84777" spans="9:12" ht="15" x14ac:dyDescent="0.25">
      <c r="I84777"/>
      <c r="J84777"/>
      <c r="K84777"/>
      <c r="L84777"/>
    </row>
    <row r="84778" spans="9:12" ht="15" x14ac:dyDescent="0.25">
      <c r="I84778"/>
      <c r="J84778"/>
      <c r="K84778"/>
      <c r="L84778"/>
    </row>
    <row r="84779" spans="9:12" ht="15" x14ac:dyDescent="0.25">
      <c r="I84779"/>
      <c r="J84779"/>
      <c r="K84779"/>
      <c r="L84779"/>
    </row>
    <row r="84780" spans="9:12" ht="15" x14ac:dyDescent="0.25">
      <c r="I84780"/>
      <c r="J84780"/>
      <c r="K84780"/>
      <c r="L84780"/>
    </row>
    <row r="84781" spans="9:12" ht="15" x14ac:dyDescent="0.25">
      <c r="I84781"/>
      <c r="J84781"/>
      <c r="K84781"/>
      <c r="L84781"/>
    </row>
    <row r="84782" spans="9:12" ht="15" x14ac:dyDescent="0.25">
      <c r="I84782"/>
      <c r="J84782"/>
      <c r="K84782"/>
      <c r="L84782"/>
    </row>
    <row r="84783" spans="9:12" ht="15" x14ac:dyDescent="0.25">
      <c r="I84783"/>
      <c r="J84783"/>
      <c r="K84783"/>
      <c r="L84783"/>
    </row>
    <row r="84784" spans="9:12" ht="15" x14ac:dyDescent="0.25">
      <c r="I84784"/>
      <c r="J84784"/>
      <c r="K84784"/>
      <c r="L84784"/>
    </row>
    <row r="84785" spans="9:12" ht="15" x14ac:dyDescent="0.25">
      <c r="I84785"/>
      <c r="J84785"/>
      <c r="K84785"/>
      <c r="L84785"/>
    </row>
    <row r="84786" spans="9:12" ht="15" x14ac:dyDescent="0.25">
      <c r="I84786"/>
      <c r="J84786"/>
      <c r="K84786"/>
      <c r="L84786"/>
    </row>
    <row r="84787" spans="9:12" ht="15" x14ac:dyDescent="0.25">
      <c r="I84787"/>
      <c r="J84787"/>
      <c r="K84787"/>
      <c r="L84787"/>
    </row>
    <row r="84788" spans="9:12" ht="15" x14ac:dyDescent="0.25">
      <c r="I84788"/>
      <c r="J84788"/>
      <c r="K84788"/>
      <c r="L84788"/>
    </row>
    <row r="84789" spans="9:12" ht="15" x14ac:dyDescent="0.25">
      <c r="I84789"/>
      <c r="J84789"/>
      <c r="K84789"/>
      <c r="L84789"/>
    </row>
    <row r="84790" spans="9:12" ht="15" x14ac:dyDescent="0.25">
      <c r="I84790"/>
      <c r="J84790"/>
      <c r="K84790"/>
      <c r="L84790"/>
    </row>
    <row r="84791" spans="9:12" ht="15" x14ac:dyDescent="0.25">
      <c r="I84791"/>
      <c r="J84791"/>
      <c r="K84791"/>
      <c r="L84791"/>
    </row>
    <row r="84792" spans="9:12" ht="15" x14ac:dyDescent="0.25">
      <c r="I84792"/>
      <c r="J84792"/>
      <c r="K84792"/>
      <c r="L84792"/>
    </row>
    <row r="84793" spans="9:12" ht="15" x14ac:dyDescent="0.25">
      <c r="I84793"/>
      <c r="J84793"/>
      <c r="K84793"/>
      <c r="L84793"/>
    </row>
    <row r="84794" spans="9:12" ht="15" x14ac:dyDescent="0.25">
      <c r="I84794"/>
      <c r="J84794"/>
      <c r="K84794"/>
      <c r="L84794"/>
    </row>
    <row r="84795" spans="9:12" ht="15" x14ac:dyDescent="0.25">
      <c r="I84795"/>
      <c r="J84795"/>
      <c r="K84795"/>
      <c r="L84795"/>
    </row>
    <row r="84796" spans="9:12" ht="15" x14ac:dyDescent="0.25">
      <c r="I84796"/>
      <c r="J84796"/>
      <c r="K84796"/>
      <c r="L84796"/>
    </row>
    <row r="84797" spans="9:12" ht="15" x14ac:dyDescent="0.25">
      <c r="I84797"/>
      <c r="J84797"/>
      <c r="K84797"/>
      <c r="L84797"/>
    </row>
    <row r="84798" spans="9:12" ht="15" x14ac:dyDescent="0.25">
      <c r="I84798"/>
      <c r="J84798"/>
      <c r="K84798"/>
      <c r="L84798"/>
    </row>
    <row r="84799" spans="9:12" ht="15" x14ac:dyDescent="0.25">
      <c r="I84799"/>
      <c r="J84799"/>
      <c r="K84799"/>
      <c r="L84799"/>
    </row>
    <row r="84800" spans="9:12" ht="15" x14ac:dyDescent="0.25">
      <c r="I84800"/>
      <c r="J84800"/>
      <c r="K84800"/>
      <c r="L84800"/>
    </row>
    <row r="84801" spans="9:12" ht="15" x14ac:dyDescent="0.25">
      <c r="I84801"/>
      <c r="J84801"/>
      <c r="K84801"/>
      <c r="L84801"/>
    </row>
    <row r="84802" spans="9:12" ht="15" x14ac:dyDescent="0.25">
      <c r="I84802"/>
      <c r="J84802"/>
      <c r="K84802"/>
      <c r="L84802"/>
    </row>
    <row r="84803" spans="9:12" ht="15" x14ac:dyDescent="0.25">
      <c r="I84803"/>
      <c r="J84803"/>
      <c r="K84803"/>
      <c r="L84803"/>
    </row>
    <row r="84804" spans="9:12" ht="15" x14ac:dyDescent="0.25">
      <c r="I84804"/>
      <c r="J84804"/>
      <c r="K84804"/>
      <c r="L84804"/>
    </row>
    <row r="84805" spans="9:12" ht="15" x14ac:dyDescent="0.25">
      <c r="I84805"/>
      <c r="J84805"/>
      <c r="K84805"/>
      <c r="L84805"/>
    </row>
    <row r="84806" spans="9:12" ht="15" x14ac:dyDescent="0.25">
      <c r="I84806"/>
      <c r="J84806"/>
      <c r="K84806"/>
      <c r="L84806"/>
    </row>
    <row r="84807" spans="9:12" ht="15" x14ac:dyDescent="0.25">
      <c r="I84807"/>
      <c r="J84807"/>
      <c r="K84807"/>
      <c r="L84807"/>
    </row>
    <row r="84808" spans="9:12" ht="15" x14ac:dyDescent="0.25">
      <c r="I84808"/>
      <c r="J84808"/>
      <c r="K84808"/>
      <c r="L84808"/>
    </row>
    <row r="84809" spans="9:12" ht="15" x14ac:dyDescent="0.25">
      <c r="I84809"/>
      <c r="J84809"/>
      <c r="K84809"/>
      <c r="L84809"/>
    </row>
    <row r="84810" spans="9:12" ht="15" x14ac:dyDescent="0.25">
      <c r="I84810"/>
      <c r="J84810"/>
      <c r="K84810"/>
      <c r="L84810"/>
    </row>
    <row r="84811" spans="9:12" ht="15" x14ac:dyDescent="0.25">
      <c r="I84811"/>
      <c r="J84811"/>
      <c r="K84811"/>
      <c r="L84811"/>
    </row>
    <row r="84812" spans="9:12" ht="15" x14ac:dyDescent="0.25">
      <c r="I84812"/>
      <c r="J84812"/>
      <c r="K84812"/>
      <c r="L84812"/>
    </row>
    <row r="84813" spans="9:12" ht="15" x14ac:dyDescent="0.25">
      <c r="I84813"/>
      <c r="J84813"/>
      <c r="K84813"/>
      <c r="L84813"/>
    </row>
    <row r="84814" spans="9:12" ht="15" x14ac:dyDescent="0.25">
      <c r="I84814"/>
      <c r="J84814"/>
      <c r="K84814"/>
      <c r="L84814"/>
    </row>
    <row r="84815" spans="9:12" ht="15" x14ac:dyDescent="0.25">
      <c r="I84815"/>
      <c r="J84815"/>
      <c r="K84815"/>
      <c r="L84815"/>
    </row>
    <row r="84816" spans="9:12" ht="15" x14ac:dyDescent="0.25">
      <c r="I84816"/>
      <c r="J84816"/>
      <c r="K84816"/>
      <c r="L84816"/>
    </row>
    <row r="84817" spans="9:12" ht="15" x14ac:dyDescent="0.25">
      <c r="I84817"/>
      <c r="J84817"/>
      <c r="K84817"/>
      <c r="L84817"/>
    </row>
    <row r="84818" spans="9:12" ht="15" x14ac:dyDescent="0.25">
      <c r="I84818"/>
      <c r="J84818"/>
      <c r="K84818"/>
      <c r="L84818"/>
    </row>
    <row r="84819" spans="9:12" ht="15" x14ac:dyDescent="0.25">
      <c r="I84819"/>
      <c r="J84819"/>
      <c r="K84819"/>
      <c r="L84819"/>
    </row>
    <row r="84820" spans="9:12" ht="15" x14ac:dyDescent="0.25">
      <c r="I84820"/>
      <c r="J84820"/>
      <c r="K84820"/>
      <c r="L84820"/>
    </row>
    <row r="84821" spans="9:12" ht="15" x14ac:dyDescent="0.25">
      <c r="I84821"/>
      <c r="J84821"/>
      <c r="K84821"/>
      <c r="L84821"/>
    </row>
    <row r="84822" spans="9:12" ht="15" x14ac:dyDescent="0.25">
      <c r="I84822"/>
      <c r="J84822"/>
      <c r="K84822"/>
      <c r="L84822"/>
    </row>
    <row r="84823" spans="9:12" ht="15" x14ac:dyDescent="0.25">
      <c r="I84823"/>
      <c r="J84823"/>
      <c r="K84823"/>
      <c r="L84823"/>
    </row>
    <row r="84824" spans="9:12" ht="15" x14ac:dyDescent="0.25">
      <c r="I84824"/>
      <c r="J84824"/>
      <c r="K84824"/>
      <c r="L84824"/>
    </row>
    <row r="84825" spans="9:12" ht="15" x14ac:dyDescent="0.25">
      <c r="I84825"/>
      <c r="J84825"/>
      <c r="K84825"/>
      <c r="L84825"/>
    </row>
    <row r="84826" spans="9:12" ht="15" x14ac:dyDescent="0.25">
      <c r="I84826"/>
      <c r="J84826"/>
      <c r="K84826"/>
      <c r="L84826"/>
    </row>
    <row r="84827" spans="9:12" ht="15" x14ac:dyDescent="0.25">
      <c r="I84827"/>
      <c r="J84827"/>
      <c r="K84827"/>
      <c r="L84827"/>
    </row>
    <row r="84828" spans="9:12" ht="15" x14ac:dyDescent="0.25">
      <c r="I84828"/>
      <c r="J84828"/>
      <c r="K84828"/>
      <c r="L84828"/>
    </row>
    <row r="84829" spans="9:12" ht="15" x14ac:dyDescent="0.25">
      <c r="I84829"/>
      <c r="J84829"/>
      <c r="K84829"/>
      <c r="L84829"/>
    </row>
    <row r="84830" spans="9:12" ht="15" x14ac:dyDescent="0.25">
      <c r="I84830"/>
      <c r="J84830"/>
      <c r="K84830"/>
      <c r="L84830"/>
    </row>
    <row r="84831" spans="9:12" ht="15" x14ac:dyDescent="0.25">
      <c r="I84831"/>
      <c r="J84831"/>
      <c r="K84831"/>
      <c r="L84831"/>
    </row>
    <row r="84832" spans="9:12" ht="15" x14ac:dyDescent="0.25">
      <c r="I84832"/>
      <c r="J84832"/>
      <c r="K84832"/>
      <c r="L84832"/>
    </row>
    <row r="84833" spans="9:12" ht="15" x14ac:dyDescent="0.25">
      <c r="I84833"/>
      <c r="J84833"/>
      <c r="K84833"/>
      <c r="L84833"/>
    </row>
    <row r="84834" spans="9:12" ht="15" x14ac:dyDescent="0.25">
      <c r="I84834"/>
      <c r="J84834"/>
      <c r="K84834"/>
      <c r="L84834"/>
    </row>
    <row r="84835" spans="9:12" ht="15" x14ac:dyDescent="0.25">
      <c r="I84835"/>
      <c r="J84835"/>
      <c r="K84835"/>
      <c r="L84835"/>
    </row>
    <row r="84836" spans="9:12" ht="15" x14ac:dyDescent="0.25">
      <c r="I84836"/>
      <c r="J84836"/>
      <c r="K84836"/>
      <c r="L84836"/>
    </row>
    <row r="84837" spans="9:12" ht="15" x14ac:dyDescent="0.25">
      <c r="I84837"/>
      <c r="J84837"/>
      <c r="K84837"/>
      <c r="L84837"/>
    </row>
    <row r="84838" spans="9:12" ht="15" x14ac:dyDescent="0.25">
      <c r="I84838"/>
      <c r="J84838"/>
      <c r="K84838"/>
      <c r="L84838"/>
    </row>
    <row r="84839" spans="9:12" ht="15" x14ac:dyDescent="0.25">
      <c r="I84839"/>
      <c r="J84839"/>
      <c r="K84839"/>
      <c r="L84839"/>
    </row>
    <row r="84840" spans="9:12" ht="15" x14ac:dyDescent="0.25">
      <c r="I84840"/>
      <c r="J84840"/>
      <c r="K84840"/>
      <c r="L84840"/>
    </row>
    <row r="84841" spans="9:12" ht="15" x14ac:dyDescent="0.25">
      <c r="I84841"/>
      <c r="J84841"/>
      <c r="K84841"/>
      <c r="L84841"/>
    </row>
    <row r="84842" spans="9:12" ht="15" x14ac:dyDescent="0.25">
      <c r="I84842"/>
      <c r="J84842"/>
      <c r="K84842"/>
      <c r="L84842"/>
    </row>
    <row r="84843" spans="9:12" ht="15" x14ac:dyDescent="0.25">
      <c r="I84843"/>
      <c r="J84843"/>
      <c r="K84843"/>
      <c r="L84843"/>
    </row>
    <row r="84844" spans="9:12" ht="15" x14ac:dyDescent="0.25">
      <c r="I84844"/>
      <c r="J84844"/>
      <c r="K84844"/>
      <c r="L84844"/>
    </row>
    <row r="84845" spans="9:12" ht="15" x14ac:dyDescent="0.25">
      <c r="I84845"/>
      <c r="J84845"/>
      <c r="K84845"/>
      <c r="L84845"/>
    </row>
    <row r="84846" spans="9:12" ht="15" x14ac:dyDescent="0.25">
      <c r="I84846"/>
      <c r="J84846"/>
      <c r="K84846"/>
      <c r="L84846"/>
    </row>
    <row r="84847" spans="9:12" ht="15" x14ac:dyDescent="0.25">
      <c r="I84847"/>
      <c r="J84847"/>
      <c r="K84847"/>
      <c r="L84847"/>
    </row>
    <row r="84848" spans="9:12" ht="15" x14ac:dyDescent="0.25">
      <c r="I84848"/>
      <c r="J84848"/>
      <c r="K84848"/>
      <c r="L84848"/>
    </row>
    <row r="84849" spans="9:12" ht="15" x14ac:dyDescent="0.25">
      <c r="I84849"/>
      <c r="J84849"/>
      <c r="K84849"/>
      <c r="L84849"/>
    </row>
    <row r="84850" spans="9:12" ht="15" x14ac:dyDescent="0.25">
      <c r="I84850"/>
      <c r="J84850"/>
      <c r="K84850"/>
      <c r="L84850"/>
    </row>
    <row r="84851" spans="9:12" ht="15" x14ac:dyDescent="0.25">
      <c r="I84851"/>
      <c r="J84851"/>
      <c r="K84851"/>
      <c r="L84851"/>
    </row>
    <row r="84852" spans="9:12" ht="15" x14ac:dyDescent="0.25">
      <c r="I84852"/>
      <c r="J84852"/>
      <c r="K84852"/>
      <c r="L84852"/>
    </row>
    <row r="84853" spans="9:12" ht="15" x14ac:dyDescent="0.25">
      <c r="I84853"/>
      <c r="J84853"/>
      <c r="K84853"/>
      <c r="L84853"/>
    </row>
    <row r="84854" spans="9:12" ht="15" x14ac:dyDescent="0.25">
      <c r="I84854"/>
      <c r="J84854"/>
      <c r="K84854"/>
      <c r="L84854"/>
    </row>
    <row r="84855" spans="9:12" ht="15" x14ac:dyDescent="0.25">
      <c r="I84855"/>
      <c r="J84855"/>
      <c r="K84855"/>
      <c r="L84855"/>
    </row>
    <row r="84856" spans="9:12" ht="15" x14ac:dyDescent="0.25">
      <c r="I84856"/>
      <c r="J84856"/>
      <c r="K84856"/>
      <c r="L84856"/>
    </row>
    <row r="84857" spans="9:12" ht="15" x14ac:dyDescent="0.25">
      <c r="I84857"/>
      <c r="J84857"/>
      <c r="K84857"/>
      <c r="L84857"/>
    </row>
    <row r="84858" spans="9:12" ht="15" x14ac:dyDescent="0.25">
      <c r="I84858"/>
      <c r="J84858"/>
      <c r="K84858"/>
      <c r="L84858"/>
    </row>
    <row r="84859" spans="9:12" ht="15" x14ac:dyDescent="0.25">
      <c r="I84859"/>
      <c r="J84859"/>
      <c r="K84859"/>
      <c r="L84859"/>
    </row>
    <row r="84860" spans="9:12" ht="15" x14ac:dyDescent="0.25">
      <c r="I84860"/>
      <c r="J84860"/>
      <c r="K84860"/>
      <c r="L84860"/>
    </row>
    <row r="84861" spans="9:12" ht="15" x14ac:dyDescent="0.25">
      <c r="I84861"/>
      <c r="J84861"/>
      <c r="K84861"/>
      <c r="L84861"/>
    </row>
    <row r="84862" spans="9:12" ht="15" x14ac:dyDescent="0.25">
      <c r="I84862"/>
      <c r="J84862"/>
      <c r="K84862"/>
      <c r="L84862"/>
    </row>
    <row r="84863" spans="9:12" ht="15" x14ac:dyDescent="0.25">
      <c r="I84863"/>
      <c r="J84863"/>
      <c r="K84863"/>
      <c r="L84863"/>
    </row>
    <row r="84864" spans="9:12" ht="15" x14ac:dyDescent="0.25">
      <c r="I84864"/>
      <c r="J84864"/>
      <c r="K84864"/>
      <c r="L84864"/>
    </row>
    <row r="84865" spans="9:12" ht="15" x14ac:dyDescent="0.25">
      <c r="I84865"/>
      <c r="J84865"/>
      <c r="K84865"/>
      <c r="L84865"/>
    </row>
    <row r="84866" spans="9:12" ht="15" x14ac:dyDescent="0.25">
      <c r="I84866"/>
      <c r="J84866"/>
      <c r="K84866"/>
      <c r="L84866"/>
    </row>
    <row r="84867" spans="9:12" ht="15" x14ac:dyDescent="0.25">
      <c r="I84867"/>
      <c r="J84867"/>
      <c r="K84867"/>
      <c r="L84867"/>
    </row>
    <row r="84868" spans="9:12" ht="15" x14ac:dyDescent="0.25">
      <c r="I84868"/>
      <c r="J84868"/>
      <c r="K84868"/>
      <c r="L84868"/>
    </row>
    <row r="84869" spans="9:12" ht="15" x14ac:dyDescent="0.25">
      <c r="I84869"/>
      <c r="J84869"/>
      <c r="K84869"/>
      <c r="L84869"/>
    </row>
    <row r="84870" spans="9:12" ht="15" x14ac:dyDescent="0.25">
      <c r="I84870"/>
      <c r="J84870"/>
      <c r="K84870"/>
      <c r="L84870"/>
    </row>
    <row r="84871" spans="9:12" ht="15" x14ac:dyDescent="0.25">
      <c r="I84871"/>
      <c r="J84871"/>
      <c r="K84871"/>
      <c r="L84871"/>
    </row>
    <row r="84872" spans="9:12" ht="15" x14ac:dyDescent="0.25">
      <c r="I84872"/>
      <c r="J84872"/>
      <c r="K84872"/>
      <c r="L84872"/>
    </row>
    <row r="84873" spans="9:12" ht="15" x14ac:dyDescent="0.25">
      <c r="I84873"/>
      <c r="J84873"/>
      <c r="K84873"/>
      <c r="L84873"/>
    </row>
    <row r="84874" spans="9:12" ht="15" x14ac:dyDescent="0.25">
      <c r="I84874"/>
      <c r="J84874"/>
      <c r="K84874"/>
      <c r="L84874"/>
    </row>
    <row r="84875" spans="9:12" ht="15" x14ac:dyDescent="0.25">
      <c r="I84875"/>
      <c r="J84875"/>
      <c r="K84875"/>
      <c r="L84875"/>
    </row>
    <row r="84876" spans="9:12" ht="15" x14ac:dyDescent="0.25">
      <c r="I84876"/>
      <c r="J84876"/>
      <c r="K84876"/>
      <c r="L84876"/>
    </row>
    <row r="84877" spans="9:12" ht="15" x14ac:dyDescent="0.25">
      <c r="I84877"/>
      <c r="J84877"/>
      <c r="K84877"/>
      <c r="L84877"/>
    </row>
    <row r="84878" spans="9:12" ht="15" x14ac:dyDescent="0.25">
      <c r="I84878"/>
      <c r="J84878"/>
      <c r="K84878"/>
      <c r="L84878"/>
    </row>
    <row r="84879" spans="9:12" ht="15" x14ac:dyDescent="0.25">
      <c r="I84879"/>
      <c r="J84879"/>
      <c r="K84879"/>
      <c r="L84879"/>
    </row>
    <row r="84880" spans="9:12" ht="15" x14ac:dyDescent="0.25">
      <c r="I84880"/>
      <c r="J84880"/>
      <c r="K84880"/>
      <c r="L84880"/>
    </row>
    <row r="84881" spans="9:12" ht="15" x14ac:dyDescent="0.25">
      <c r="I84881"/>
      <c r="J84881"/>
      <c r="K84881"/>
      <c r="L84881"/>
    </row>
    <row r="84882" spans="9:12" ht="15" x14ac:dyDescent="0.25">
      <c r="I84882"/>
      <c r="J84882"/>
      <c r="K84882"/>
      <c r="L84882"/>
    </row>
    <row r="84883" spans="9:12" ht="15" x14ac:dyDescent="0.25">
      <c r="I84883"/>
      <c r="J84883"/>
      <c r="K84883"/>
      <c r="L84883"/>
    </row>
    <row r="84884" spans="9:12" ht="15" x14ac:dyDescent="0.25">
      <c r="I84884"/>
      <c r="J84884"/>
      <c r="K84884"/>
      <c r="L84884"/>
    </row>
    <row r="84885" spans="9:12" ht="15" x14ac:dyDescent="0.25">
      <c r="I84885"/>
      <c r="J84885"/>
      <c r="K84885"/>
      <c r="L84885"/>
    </row>
    <row r="84886" spans="9:12" ht="15" x14ac:dyDescent="0.25">
      <c r="I84886"/>
      <c r="J84886"/>
      <c r="K84886"/>
      <c r="L84886"/>
    </row>
    <row r="84887" spans="9:12" ht="15" x14ac:dyDescent="0.25">
      <c r="I84887"/>
      <c r="J84887"/>
      <c r="K84887"/>
      <c r="L84887"/>
    </row>
    <row r="84888" spans="9:12" ht="15" x14ac:dyDescent="0.25">
      <c r="I84888"/>
      <c r="J84888"/>
      <c r="K84888"/>
      <c r="L84888"/>
    </row>
    <row r="84889" spans="9:12" ht="15" x14ac:dyDescent="0.25">
      <c r="I84889"/>
      <c r="J84889"/>
      <c r="K84889"/>
      <c r="L84889"/>
    </row>
    <row r="84890" spans="9:12" ht="15" x14ac:dyDescent="0.25">
      <c r="I84890"/>
      <c r="J84890"/>
      <c r="K84890"/>
      <c r="L84890"/>
    </row>
    <row r="84891" spans="9:12" ht="15" x14ac:dyDescent="0.25">
      <c r="I84891"/>
      <c r="J84891"/>
      <c r="K84891"/>
      <c r="L84891"/>
    </row>
    <row r="84892" spans="9:12" ht="15" x14ac:dyDescent="0.25">
      <c r="I84892"/>
      <c r="J84892"/>
      <c r="K84892"/>
      <c r="L84892"/>
    </row>
    <row r="84893" spans="9:12" ht="15" x14ac:dyDescent="0.25">
      <c r="I84893"/>
      <c r="J84893"/>
      <c r="K84893"/>
      <c r="L84893"/>
    </row>
    <row r="84894" spans="9:12" ht="15" x14ac:dyDescent="0.25">
      <c r="I84894"/>
      <c r="J84894"/>
      <c r="K84894"/>
      <c r="L84894"/>
    </row>
    <row r="84895" spans="9:12" ht="15" x14ac:dyDescent="0.25">
      <c r="I84895"/>
      <c r="J84895"/>
      <c r="K84895"/>
      <c r="L84895"/>
    </row>
    <row r="84896" spans="9:12" ht="15" x14ac:dyDescent="0.25">
      <c r="I84896"/>
      <c r="J84896"/>
      <c r="K84896"/>
      <c r="L84896"/>
    </row>
    <row r="84897" spans="9:12" ht="15" x14ac:dyDescent="0.25">
      <c r="I84897"/>
      <c r="J84897"/>
      <c r="K84897"/>
      <c r="L84897"/>
    </row>
    <row r="84898" spans="9:12" ht="15" x14ac:dyDescent="0.25">
      <c r="I84898"/>
      <c r="J84898"/>
      <c r="K84898"/>
      <c r="L84898"/>
    </row>
    <row r="84899" spans="9:12" ht="15" x14ac:dyDescent="0.25">
      <c r="I84899"/>
      <c r="J84899"/>
      <c r="K84899"/>
      <c r="L84899"/>
    </row>
    <row r="84900" spans="9:12" ht="15" x14ac:dyDescent="0.25">
      <c r="I84900"/>
      <c r="J84900"/>
      <c r="K84900"/>
      <c r="L84900"/>
    </row>
    <row r="84901" spans="9:12" ht="15" x14ac:dyDescent="0.25">
      <c r="I84901"/>
      <c r="J84901"/>
      <c r="K84901"/>
      <c r="L84901"/>
    </row>
    <row r="84902" spans="9:12" ht="15" x14ac:dyDescent="0.25">
      <c r="I84902"/>
      <c r="J84902"/>
      <c r="K84902"/>
      <c r="L84902"/>
    </row>
    <row r="84903" spans="9:12" ht="15" x14ac:dyDescent="0.25">
      <c r="I84903"/>
      <c r="J84903"/>
      <c r="K84903"/>
      <c r="L84903"/>
    </row>
    <row r="84904" spans="9:12" ht="15" x14ac:dyDescent="0.25">
      <c r="I84904"/>
      <c r="J84904"/>
      <c r="K84904"/>
      <c r="L84904"/>
    </row>
    <row r="84905" spans="9:12" ht="15" x14ac:dyDescent="0.25">
      <c r="I84905"/>
      <c r="J84905"/>
      <c r="K84905"/>
      <c r="L84905"/>
    </row>
    <row r="84906" spans="9:12" ht="15" x14ac:dyDescent="0.25">
      <c r="I84906"/>
      <c r="J84906"/>
      <c r="K84906"/>
      <c r="L84906"/>
    </row>
    <row r="84907" spans="9:12" ht="15" x14ac:dyDescent="0.25">
      <c r="I84907"/>
      <c r="J84907"/>
      <c r="K84907"/>
      <c r="L84907"/>
    </row>
    <row r="84908" spans="9:12" ht="15" x14ac:dyDescent="0.25">
      <c r="I84908"/>
      <c r="J84908"/>
      <c r="K84908"/>
      <c r="L84908"/>
    </row>
    <row r="84909" spans="9:12" ht="15" x14ac:dyDescent="0.25">
      <c r="I84909"/>
      <c r="J84909"/>
      <c r="K84909"/>
      <c r="L84909"/>
    </row>
    <row r="84910" spans="9:12" ht="15" x14ac:dyDescent="0.25">
      <c r="I84910"/>
      <c r="J84910"/>
      <c r="K84910"/>
      <c r="L84910"/>
    </row>
    <row r="84911" spans="9:12" ht="15" x14ac:dyDescent="0.25">
      <c r="I84911"/>
      <c r="J84911"/>
      <c r="K84911"/>
      <c r="L84911"/>
    </row>
    <row r="84912" spans="9:12" ht="15" x14ac:dyDescent="0.25">
      <c r="I84912"/>
      <c r="J84912"/>
      <c r="K84912"/>
      <c r="L84912"/>
    </row>
    <row r="84913" spans="9:12" ht="15" x14ac:dyDescent="0.25">
      <c r="I84913"/>
      <c r="J84913"/>
      <c r="K84913"/>
      <c r="L84913"/>
    </row>
    <row r="84914" spans="9:12" ht="15" x14ac:dyDescent="0.25">
      <c r="I84914"/>
      <c r="J84914"/>
      <c r="K84914"/>
      <c r="L84914"/>
    </row>
    <row r="84915" spans="9:12" ht="15" x14ac:dyDescent="0.25">
      <c r="I84915"/>
      <c r="J84915"/>
      <c r="K84915"/>
      <c r="L84915"/>
    </row>
    <row r="84916" spans="9:12" ht="15" x14ac:dyDescent="0.25">
      <c r="I84916"/>
      <c r="J84916"/>
      <c r="K84916"/>
      <c r="L84916"/>
    </row>
    <row r="84917" spans="9:12" ht="15" x14ac:dyDescent="0.25">
      <c r="I84917"/>
      <c r="J84917"/>
      <c r="K84917"/>
      <c r="L84917"/>
    </row>
    <row r="84918" spans="9:12" ht="15" x14ac:dyDescent="0.25">
      <c r="I84918"/>
      <c r="J84918"/>
      <c r="K84918"/>
      <c r="L84918"/>
    </row>
    <row r="84919" spans="9:12" ht="15" x14ac:dyDescent="0.25">
      <c r="I84919"/>
      <c r="J84919"/>
      <c r="K84919"/>
      <c r="L84919"/>
    </row>
    <row r="84920" spans="9:12" ht="15" x14ac:dyDescent="0.25">
      <c r="I84920"/>
      <c r="J84920"/>
      <c r="K84920"/>
      <c r="L84920"/>
    </row>
    <row r="84921" spans="9:12" ht="15" x14ac:dyDescent="0.25">
      <c r="I84921"/>
      <c r="J84921"/>
      <c r="K84921"/>
      <c r="L84921"/>
    </row>
    <row r="84922" spans="9:12" ht="15" x14ac:dyDescent="0.25">
      <c r="I84922"/>
      <c r="J84922"/>
      <c r="K84922"/>
      <c r="L84922"/>
    </row>
    <row r="84923" spans="9:12" ht="15" x14ac:dyDescent="0.25">
      <c r="I84923"/>
      <c r="J84923"/>
      <c r="K84923"/>
      <c r="L84923"/>
    </row>
    <row r="84924" spans="9:12" ht="15" x14ac:dyDescent="0.25">
      <c r="I84924"/>
      <c r="J84924"/>
      <c r="K84924"/>
      <c r="L84924"/>
    </row>
    <row r="84925" spans="9:12" ht="15" x14ac:dyDescent="0.25">
      <c r="I84925"/>
      <c r="J84925"/>
      <c r="K84925"/>
      <c r="L84925"/>
    </row>
    <row r="84926" spans="9:12" ht="15" x14ac:dyDescent="0.25">
      <c r="I84926"/>
      <c r="J84926"/>
      <c r="K84926"/>
      <c r="L84926"/>
    </row>
    <row r="84927" spans="9:12" ht="15" x14ac:dyDescent="0.25">
      <c r="I84927"/>
      <c r="J84927"/>
      <c r="K84927"/>
      <c r="L84927"/>
    </row>
    <row r="84928" spans="9:12" ht="15" x14ac:dyDescent="0.25">
      <c r="I84928"/>
      <c r="J84928"/>
      <c r="K84928"/>
      <c r="L84928"/>
    </row>
    <row r="84929" spans="9:12" ht="15" x14ac:dyDescent="0.25">
      <c r="I84929"/>
      <c r="J84929"/>
      <c r="K84929"/>
      <c r="L84929"/>
    </row>
    <row r="84930" spans="9:12" ht="15" x14ac:dyDescent="0.25">
      <c r="I84930"/>
      <c r="J84930"/>
      <c r="K84930"/>
      <c r="L84930"/>
    </row>
    <row r="84931" spans="9:12" ht="15" x14ac:dyDescent="0.25">
      <c r="I84931"/>
      <c r="J84931"/>
      <c r="K84931"/>
      <c r="L84931"/>
    </row>
    <row r="84932" spans="9:12" ht="15" x14ac:dyDescent="0.25">
      <c r="I84932"/>
      <c r="J84932"/>
      <c r="K84932"/>
      <c r="L84932"/>
    </row>
    <row r="84933" spans="9:12" ht="15" x14ac:dyDescent="0.25">
      <c r="I84933"/>
      <c r="J84933"/>
      <c r="K84933"/>
      <c r="L84933"/>
    </row>
    <row r="84934" spans="9:12" ht="15" x14ac:dyDescent="0.25">
      <c r="I84934"/>
      <c r="J84934"/>
      <c r="K84934"/>
      <c r="L84934"/>
    </row>
    <row r="84935" spans="9:12" ht="15" x14ac:dyDescent="0.25">
      <c r="I84935"/>
      <c r="J84935"/>
      <c r="K84935"/>
      <c r="L84935"/>
    </row>
    <row r="84936" spans="9:12" ht="15" x14ac:dyDescent="0.25">
      <c r="I84936"/>
      <c r="J84936"/>
      <c r="K84936"/>
      <c r="L84936"/>
    </row>
    <row r="84937" spans="9:12" ht="15" x14ac:dyDescent="0.25">
      <c r="I84937"/>
      <c r="J84937"/>
      <c r="K84937"/>
      <c r="L84937"/>
    </row>
    <row r="84938" spans="9:12" ht="15" x14ac:dyDescent="0.25">
      <c r="I84938"/>
      <c r="J84938"/>
      <c r="K84938"/>
      <c r="L84938"/>
    </row>
    <row r="84939" spans="9:12" ht="15" x14ac:dyDescent="0.25">
      <c r="I84939"/>
      <c r="J84939"/>
      <c r="K84939"/>
      <c r="L84939"/>
    </row>
    <row r="84940" spans="9:12" ht="15" x14ac:dyDescent="0.25">
      <c r="I84940"/>
      <c r="J84940"/>
      <c r="K84940"/>
      <c r="L84940"/>
    </row>
    <row r="84941" spans="9:12" ht="15" x14ac:dyDescent="0.25">
      <c r="I84941"/>
      <c r="J84941"/>
      <c r="K84941"/>
      <c r="L84941"/>
    </row>
    <row r="84942" spans="9:12" ht="15" x14ac:dyDescent="0.25">
      <c r="I84942"/>
      <c r="J84942"/>
      <c r="K84942"/>
      <c r="L84942"/>
    </row>
    <row r="84943" spans="9:12" ht="15" x14ac:dyDescent="0.25">
      <c r="I84943"/>
      <c r="J84943"/>
      <c r="K84943"/>
      <c r="L84943"/>
    </row>
    <row r="84944" spans="9:12" ht="15" x14ac:dyDescent="0.25">
      <c r="I84944"/>
      <c r="J84944"/>
      <c r="K84944"/>
      <c r="L84944"/>
    </row>
    <row r="84945" spans="9:12" ht="15" x14ac:dyDescent="0.25">
      <c r="I84945"/>
      <c r="J84945"/>
      <c r="K84945"/>
      <c r="L84945"/>
    </row>
    <row r="84946" spans="9:12" ht="15" x14ac:dyDescent="0.25">
      <c r="I84946"/>
      <c r="J84946"/>
      <c r="K84946"/>
      <c r="L84946"/>
    </row>
    <row r="84947" spans="9:12" ht="15" x14ac:dyDescent="0.25">
      <c r="I84947"/>
      <c r="J84947"/>
      <c r="K84947"/>
      <c r="L84947"/>
    </row>
    <row r="84948" spans="9:12" ht="15" x14ac:dyDescent="0.25">
      <c r="I84948"/>
      <c r="J84948"/>
      <c r="K84948"/>
      <c r="L84948"/>
    </row>
    <row r="84949" spans="9:12" ht="15" x14ac:dyDescent="0.25">
      <c r="I84949"/>
      <c r="J84949"/>
      <c r="K84949"/>
      <c r="L84949"/>
    </row>
    <row r="84950" spans="9:12" ht="15" x14ac:dyDescent="0.25">
      <c r="I84950"/>
      <c r="J84950"/>
      <c r="K84950"/>
      <c r="L84950"/>
    </row>
    <row r="84951" spans="9:12" ht="15" x14ac:dyDescent="0.25">
      <c r="I84951"/>
      <c r="J84951"/>
      <c r="K84951"/>
      <c r="L84951"/>
    </row>
    <row r="84952" spans="9:12" ht="15" x14ac:dyDescent="0.25">
      <c r="I84952"/>
      <c r="J84952"/>
      <c r="K84952"/>
      <c r="L84952"/>
    </row>
    <row r="84953" spans="9:12" ht="15" x14ac:dyDescent="0.25">
      <c r="I84953"/>
      <c r="J84953"/>
      <c r="K84953"/>
      <c r="L84953"/>
    </row>
    <row r="84954" spans="9:12" ht="15" x14ac:dyDescent="0.25">
      <c r="I84954"/>
      <c r="J84954"/>
      <c r="K84954"/>
      <c r="L84954"/>
    </row>
    <row r="84955" spans="9:12" ht="15" x14ac:dyDescent="0.25">
      <c r="I84955"/>
      <c r="J84955"/>
      <c r="K84955"/>
      <c r="L84955"/>
    </row>
    <row r="84956" spans="9:12" ht="15" x14ac:dyDescent="0.25">
      <c r="I84956"/>
      <c r="J84956"/>
      <c r="K84956"/>
      <c r="L84956"/>
    </row>
    <row r="84957" spans="9:12" ht="15" x14ac:dyDescent="0.25">
      <c r="I84957"/>
      <c r="J84957"/>
      <c r="K84957"/>
      <c r="L84957"/>
    </row>
    <row r="84958" spans="9:12" ht="15" x14ac:dyDescent="0.25">
      <c r="I84958"/>
      <c r="J84958"/>
      <c r="K84958"/>
      <c r="L84958"/>
    </row>
    <row r="84959" spans="9:12" ht="15" x14ac:dyDescent="0.25">
      <c r="I84959"/>
      <c r="J84959"/>
      <c r="K84959"/>
      <c r="L84959"/>
    </row>
    <row r="84960" spans="9:12" ht="15" x14ac:dyDescent="0.25">
      <c r="I84960"/>
      <c r="J84960"/>
      <c r="K84960"/>
      <c r="L84960"/>
    </row>
    <row r="84961" spans="9:12" ht="15" x14ac:dyDescent="0.25">
      <c r="I84961"/>
      <c r="J84961"/>
      <c r="K84961"/>
      <c r="L84961"/>
    </row>
    <row r="84962" spans="9:12" ht="15" x14ac:dyDescent="0.25">
      <c r="I84962"/>
      <c r="J84962"/>
      <c r="K84962"/>
      <c r="L84962"/>
    </row>
    <row r="84963" spans="9:12" ht="15" x14ac:dyDescent="0.25">
      <c r="I84963"/>
      <c r="J84963"/>
      <c r="K84963"/>
      <c r="L84963"/>
    </row>
    <row r="84964" spans="9:12" ht="15" x14ac:dyDescent="0.25">
      <c r="I84964"/>
      <c r="J84964"/>
      <c r="K84964"/>
      <c r="L84964"/>
    </row>
    <row r="84965" spans="9:12" ht="15" x14ac:dyDescent="0.25">
      <c r="I84965"/>
      <c r="J84965"/>
      <c r="K84965"/>
      <c r="L84965"/>
    </row>
    <row r="84966" spans="9:12" ht="15" x14ac:dyDescent="0.25">
      <c r="I84966"/>
      <c r="J84966"/>
      <c r="K84966"/>
      <c r="L84966"/>
    </row>
    <row r="84967" spans="9:12" ht="15" x14ac:dyDescent="0.25">
      <c r="I84967"/>
      <c r="J84967"/>
      <c r="K84967"/>
      <c r="L84967"/>
    </row>
    <row r="84968" spans="9:12" ht="15" x14ac:dyDescent="0.25">
      <c r="I84968"/>
      <c r="J84968"/>
      <c r="K84968"/>
      <c r="L84968"/>
    </row>
    <row r="84969" spans="9:12" ht="15" x14ac:dyDescent="0.25">
      <c r="I84969"/>
      <c r="J84969"/>
      <c r="K84969"/>
      <c r="L84969"/>
    </row>
    <row r="84970" spans="9:12" ht="15" x14ac:dyDescent="0.25">
      <c r="I84970"/>
      <c r="J84970"/>
      <c r="K84970"/>
      <c r="L84970"/>
    </row>
    <row r="84971" spans="9:12" ht="15" x14ac:dyDescent="0.25">
      <c r="I84971"/>
      <c r="J84971"/>
      <c r="K84971"/>
      <c r="L84971"/>
    </row>
    <row r="84972" spans="9:12" ht="15" x14ac:dyDescent="0.25">
      <c r="I84972"/>
      <c r="J84972"/>
      <c r="K84972"/>
      <c r="L84972"/>
    </row>
    <row r="84973" spans="9:12" ht="15" x14ac:dyDescent="0.25">
      <c r="I84973"/>
      <c r="J84973"/>
      <c r="K84973"/>
      <c r="L84973"/>
    </row>
    <row r="84974" spans="9:12" ht="15" x14ac:dyDescent="0.25">
      <c r="I84974"/>
      <c r="J84974"/>
      <c r="K84974"/>
      <c r="L84974"/>
    </row>
    <row r="84975" spans="9:12" ht="15" x14ac:dyDescent="0.25">
      <c r="I84975"/>
      <c r="J84975"/>
      <c r="K84975"/>
      <c r="L84975"/>
    </row>
    <row r="84976" spans="9:12" ht="15" x14ac:dyDescent="0.25">
      <c r="I84976"/>
      <c r="J84976"/>
      <c r="K84976"/>
      <c r="L84976"/>
    </row>
    <row r="84977" spans="9:12" ht="15" x14ac:dyDescent="0.25">
      <c r="I84977"/>
      <c r="J84977"/>
      <c r="K84977"/>
      <c r="L84977"/>
    </row>
    <row r="84978" spans="9:12" ht="15" x14ac:dyDescent="0.25">
      <c r="I84978"/>
      <c r="J84978"/>
      <c r="K84978"/>
      <c r="L84978"/>
    </row>
    <row r="84979" spans="9:12" ht="15" x14ac:dyDescent="0.25">
      <c r="I84979"/>
      <c r="J84979"/>
      <c r="K84979"/>
      <c r="L84979"/>
    </row>
    <row r="84980" spans="9:12" ht="15" x14ac:dyDescent="0.25">
      <c r="I84980"/>
      <c r="J84980"/>
      <c r="K84980"/>
      <c r="L84980"/>
    </row>
    <row r="84981" spans="9:12" ht="15" x14ac:dyDescent="0.25">
      <c r="I84981"/>
      <c r="J84981"/>
      <c r="K84981"/>
      <c r="L84981"/>
    </row>
    <row r="84982" spans="9:12" ht="15" x14ac:dyDescent="0.25">
      <c r="I84982"/>
      <c r="J84982"/>
      <c r="K84982"/>
      <c r="L84982"/>
    </row>
    <row r="84983" spans="9:12" ht="15" x14ac:dyDescent="0.25">
      <c r="I84983"/>
      <c r="J84983"/>
      <c r="K84983"/>
      <c r="L84983"/>
    </row>
    <row r="84984" spans="9:12" ht="15" x14ac:dyDescent="0.25">
      <c r="I84984"/>
      <c r="J84984"/>
      <c r="K84984"/>
      <c r="L84984"/>
    </row>
    <row r="84985" spans="9:12" ht="15" x14ac:dyDescent="0.25">
      <c r="I84985"/>
      <c r="J84985"/>
      <c r="K84985"/>
      <c r="L84985"/>
    </row>
    <row r="84986" spans="9:12" ht="15" x14ac:dyDescent="0.25">
      <c r="I84986"/>
      <c r="J84986"/>
      <c r="K84986"/>
      <c r="L84986"/>
    </row>
    <row r="84987" spans="9:12" ht="15" x14ac:dyDescent="0.25">
      <c r="I84987"/>
      <c r="J84987"/>
      <c r="K84987"/>
      <c r="L84987"/>
    </row>
    <row r="84988" spans="9:12" ht="15" x14ac:dyDescent="0.25">
      <c r="I84988"/>
      <c r="J84988"/>
      <c r="K84988"/>
      <c r="L84988"/>
    </row>
    <row r="84989" spans="9:12" ht="15" x14ac:dyDescent="0.25">
      <c r="I84989"/>
      <c r="J84989"/>
      <c r="K84989"/>
      <c r="L84989"/>
    </row>
    <row r="84990" spans="9:12" ht="15" x14ac:dyDescent="0.25">
      <c r="I84990"/>
      <c r="J84990"/>
      <c r="K84990"/>
      <c r="L84990"/>
    </row>
    <row r="84991" spans="9:12" ht="15" x14ac:dyDescent="0.25">
      <c r="I84991"/>
      <c r="J84991"/>
      <c r="K84991"/>
      <c r="L84991"/>
    </row>
    <row r="84992" spans="9:12" ht="15" x14ac:dyDescent="0.25">
      <c r="I84992"/>
      <c r="J84992"/>
      <c r="K84992"/>
      <c r="L84992"/>
    </row>
    <row r="84993" spans="9:12" ht="15" x14ac:dyDescent="0.25">
      <c r="I84993"/>
      <c r="J84993"/>
      <c r="K84993"/>
      <c r="L84993"/>
    </row>
    <row r="84994" spans="9:12" ht="15" x14ac:dyDescent="0.25">
      <c r="I84994"/>
      <c r="J84994"/>
      <c r="K84994"/>
      <c r="L84994"/>
    </row>
    <row r="84995" spans="9:12" ht="15" x14ac:dyDescent="0.25">
      <c r="I84995"/>
      <c r="J84995"/>
      <c r="K84995"/>
      <c r="L84995"/>
    </row>
    <row r="84996" spans="9:12" ht="15" x14ac:dyDescent="0.25">
      <c r="I84996"/>
      <c r="J84996"/>
      <c r="K84996"/>
      <c r="L84996"/>
    </row>
    <row r="84997" spans="9:12" ht="15" x14ac:dyDescent="0.25">
      <c r="I84997"/>
      <c r="J84997"/>
      <c r="K84997"/>
      <c r="L84997"/>
    </row>
    <row r="84998" spans="9:12" ht="15" x14ac:dyDescent="0.25">
      <c r="I84998"/>
      <c r="J84998"/>
      <c r="K84998"/>
      <c r="L84998"/>
    </row>
    <row r="84999" spans="9:12" ht="15" x14ac:dyDescent="0.25">
      <c r="I84999"/>
      <c r="J84999"/>
      <c r="K84999"/>
      <c r="L84999"/>
    </row>
    <row r="85000" spans="9:12" ht="15" x14ac:dyDescent="0.25">
      <c r="I85000"/>
      <c r="J85000"/>
      <c r="K85000"/>
      <c r="L85000"/>
    </row>
    <row r="85001" spans="9:12" ht="15" x14ac:dyDescent="0.25">
      <c r="I85001"/>
      <c r="J85001"/>
      <c r="K85001"/>
      <c r="L85001"/>
    </row>
    <row r="85002" spans="9:12" ht="15" x14ac:dyDescent="0.25">
      <c r="I85002"/>
      <c r="J85002"/>
      <c r="K85002"/>
      <c r="L85002"/>
    </row>
    <row r="85003" spans="9:12" ht="15" x14ac:dyDescent="0.25">
      <c r="I85003"/>
      <c r="J85003"/>
      <c r="K85003"/>
      <c r="L85003"/>
    </row>
    <row r="85004" spans="9:12" ht="15" x14ac:dyDescent="0.25">
      <c r="I85004"/>
      <c r="J85004"/>
      <c r="K85004"/>
      <c r="L85004"/>
    </row>
    <row r="85005" spans="9:12" ht="15" x14ac:dyDescent="0.25">
      <c r="I85005"/>
      <c r="J85005"/>
      <c r="K85005"/>
      <c r="L85005"/>
    </row>
    <row r="85006" spans="9:12" ht="15" x14ac:dyDescent="0.25">
      <c r="I85006"/>
      <c r="J85006"/>
      <c r="K85006"/>
      <c r="L85006"/>
    </row>
    <row r="85007" spans="9:12" ht="15" x14ac:dyDescent="0.25">
      <c r="I85007"/>
      <c r="J85007"/>
      <c r="K85007"/>
      <c r="L85007"/>
    </row>
    <row r="85008" spans="9:12" ht="15" x14ac:dyDescent="0.25">
      <c r="I85008"/>
      <c r="J85008"/>
      <c r="K85008"/>
      <c r="L85008"/>
    </row>
    <row r="85009" spans="9:12" ht="15" x14ac:dyDescent="0.25">
      <c r="I85009"/>
      <c r="J85009"/>
      <c r="K85009"/>
      <c r="L85009"/>
    </row>
    <row r="85010" spans="9:12" ht="15" x14ac:dyDescent="0.25">
      <c r="I85010"/>
      <c r="J85010"/>
      <c r="K85010"/>
      <c r="L85010"/>
    </row>
    <row r="85011" spans="9:12" ht="15" x14ac:dyDescent="0.25">
      <c r="I85011"/>
      <c r="J85011"/>
      <c r="K85011"/>
      <c r="L85011"/>
    </row>
    <row r="85012" spans="9:12" ht="15" x14ac:dyDescent="0.25">
      <c r="I85012"/>
      <c r="J85012"/>
      <c r="K85012"/>
      <c r="L85012"/>
    </row>
    <row r="85013" spans="9:12" ht="15" x14ac:dyDescent="0.25">
      <c r="I85013"/>
      <c r="J85013"/>
      <c r="K85013"/>
      <c r="L85013"/>
    </row>
    <row r="85014" spans="9:12" ht="15" x14ac:dyDescent="0.25">
      <c r="I85014"/>
      <c r="J85014"/>
      <c r="K85014"/>
      <c r="L85014"/>
    </row>
    <row r="85015" spans="9:12" ht="15" x14ac:dyDescent="0.25">
      <c r="I85015"/>
      <c r="J85015"/>
      <c r="K85015"/>
      <c r="L85015"/>
    </row>
    <row r="85016" spans="9:12" ht="15" x14ac:dyDescent="0.25">
      <c r="I85016"/>
      <c r="J85016"/>
      <c r="K85016"/>
      <c r="L85016"/>
    </row>
    <row r="85017" spans="9:12" ht="15" x14ac:dyDescent="0.25">
      <c r="I85017"/>
      <c r="J85017"/>
      <c r="K85017"/>
      <c r="L85017"/>
    </row>
    <row r="85018" spans="9:12" ht="15" x14ac:dyDescent="0.25">
      <c r="I85018"/>
      <c r="J85018"/>
      <c r="K85018"/>
      <c r="L85018"/>
    </row>
    <row r="85019" spans="9:12" ht="15" x14ac:dyDescent="0.25">
      <c r="I85019"/>
      <c r="J85019"/>
      <c r="K85019"/>
      <c r="L85019"/>
    </row>
    <row r="85020" spans="9:12" ht="15" x14ac:dyDescent="0.25">
      <c r="I85020"/>
      <c r="J85020"/>
      <c r="K85020"/>
      <c r="L85020"/>
    </row>
    <row r="85021" spans="9:12" ht="15" x14ac:dyDescent="0.25">
      <c r="I85021"/>
      <c r="J85021"/>
      <c r="K85021"/>
      <c r="L85021"/>
    </row>
    <row r="85022" spans="9:12" ht="15" x14ac:dyDescent="0.25">
      <c r="I85022"/>
      <c r="J85022"/>
      <c r="K85022"/>
      <c r="L85022"/>
    </row>
    <row r="85023" spans="9:12" ht="15" x14ac:dyDescent="0.25">
      <c r="I85023"/>
      <c r="J85023"/>
      <c r="K85023"/>
      <c r="L85023"/>
    </row>
    <row r="85024" spans="9:12" ht="15" x14ac:dyDescent="0.25">
      <c r="I85024"/>
      <c r="J85024"/>
      <c r="K85024"/>
      <c r="L85024"/>
    </row>
    <row r="85025" spans="9:12" ht="15" x14ac:dyDescent="0.25">
      <c r="I85025"/>
      <c r="J85025"/>
      <c r="K85025"/>
      <c r="L85025"/>
    </row>
    <row r="85026" spans="9:12" ht="15" x14ac:dyDescent="0.25">
      <c r="I85026"/>
      <c r="J85026"/>
      <c r="K85026"/>
      <c r="L85026"/>
    </row>
    <row r="85027" spans="9:12" ht="15" x14ac:dyDescent="0.25">
      <c r="I85027"/>
      <c r="J85027"/>
      <c r="K85027"/>
      <c r="L85027"/>
    </row>
    <row r="85028" spans="9:12" ht="15" x14ac:dyDescent="0.25">
      <c r="I85028"/>
      <c r="J85028"/>
      <c r="K85028"/>
      <c r="L85028"/>
    </row>
    <row r="85029" spans="9:12" ht="15" x14ac:dyDescent="0.25">
      <c r="I85029"/>
      <c r="J85029"/>
      <c r="K85029"/>
      <c r="L85029"/>
    </row>
    <row r="85030" spans="9:12" ht="15" x14ac:dyDescent="0.25">
      <c r="I85030"/>
      <c r="J85030"/>
      <c r="K85030"/>
      <c r="L85030"/>
    </row>
    <row r="85031" spans="9:12" ht="15" x14ac:dyDescent="0.25">
      <c r="I85031"/>
      <c r="J85031"/>
      <c r="K85031"/>
      <c r="L85031"/>
    </row>
    <row r="85032" spans="9:12" ht="15" x14ac:dyDescent="0.25">
      <c r="I85032"/>
      <c r="J85032"/>
      <c r="K85032"/>
      <c r="L85032"/>
    </row>
    <row r="85033" spans="9:12" ht="15" x14ac:dyDescent="0.25">
      <c r="I85033"/>
      <c r="J85033"/>
      <c r="K85033"/>
      <c r="L85033"/>
    </row>
    <row r="85034" spans="9:12" ht="15" x14ac:dyDescent="0.25">
      <c r="I85034"/>
      <c r="J85034"/>
      <c r="K85034"/>
      <c r="L85034"/>
    </row>
    <row r="85035" spans="9:12" ht="15" x14ac:dyDescent="0.25">
      <c r="I85035"/>
      <c r="J85035"/>
      <c r="K85035"/>
      <c r="L85035"/>
    </row>
    <row r="85036" spans="9:12" ht="15" x14ac:dyDescent="0.25">
      <c r="I85036"/>
      <c r="J85036"/>
      <c r="K85036"/>
      <c r="L85036"/>
    </row>
    <row r="85037" spans="9:12" ht="15" x14ac:dyDescent="0.25">
      <c r="I85037"/>
      <c r="J85037"/>
      <c r="K85037"/>
      <c r="L85037"/>
    </row>
    <row r="85038" spans="9:12" ht="15" x14ac:dyDescent="0.25">
      <c r="I85038"/>
      <c r="J85038"/>
      <c r="K85038"/>
      <c r="L85038"/>
    </row>
    <row r="85039" spans="9:12" ht="15" x14ac:dyDescent="0.25">
      <c r="I85039"/>
      <c r="J85039"/>
      <c r="K85039"/>
      <c r="L85039"/>
    </row>
    <row r="85040" spans="9:12" ht="15" x14ac:dyDescent="0.25">
      <c r="I85040"/>
      <c r="J85040"/>
      <c r="K85040"/>
      <c r="L85040"/>
    </row>
    <row r="85041" spans="9:12" ht="15" x14ac:dyDescent="0.25">
      <c r="I85041"/>
      <c r="J85041"/>
      <c r="K85041"/>
      <c r="L85041"/>
    </row>
    <row r="85042" spans="9:12" ht="15" x14ac:dyDescent="0.25">
      <c r="I85042"/>
      <c r="J85042"/>
      <c r="K85042"/>
      <c r="L85042"/>
    </row>
    <row r="85043" spans="9:12" ht="15" x14ac:dyDescent="0.25">
      <c r="I85043"/>
      <c r="J85043"/>
      <c r="K85043"/>
      <c r="L85043"/>
    </row>
    <row r="85044" spans="9:12" ht="15" x14ac:dyDescent="0.25">
      <c r="I85044"/>
      <c r="J85044"/>
      <c r="K85044"/>
      <c r="L85044"/>
    </row>
    <row r="85045" spans="9:12" ht="15" x14ac:dyDescent="0.25">
      <c r="I85045"/>
      <c r="J85045"/>
      <c r="K85045"/>
      <c r="L85045"/>
    </row>
    <row r="85046" spans="9:12" ht="15" x14ac:dyDescent="0.25">
      <c r="I85046"/>
      <c r="J85046"/>
      <c r="K85046"/>
      <c r="L85046"/>
    </row>
    <row r="85047" spans="9:12" ht="15" x14ac:dyDescent="0.25">
      <c r="I85047"/>
      <c r="J85047"/>
      <c r="K85047"/>
      <c r="L85047"/>
    </row>
    <row r="85048" spans="9:12" ht="15" x14ac:dyDescent="0.25">
      <c r="I85048"/>
      <c r="J85048"/>
      <c r="K85048"/>
      <c r="L85048"/>
    </row>
    <row r="85049" spans="9:12" ht="15" x14ac:dyDescent="0.25">
      <c r="I85049"/>
      <c r="J85049"/>
      <c r="K85049"/>
      <c r="L85049"/>
    </row>
    <row r="85050" spans="9:12" ht="15" x14ac:dyDescent="0.25">
      <c r="I85050"/>
      <c r="J85050"/>
      <c r="K85050"/>
      <c r="L85050"/>
    </row>
    <row r="85051" spans="9:12" ht="15" x14ac:dyDescent="0.25">
      <c r="I85051"/>
      <c r="J85051"/>
      <c r="K85051"/>
      <c r="L85051"/>
    </row>
    <row r="85052" spans="9:12" ht="15" x14ac:dyDescent="0.25">
      <c r="I85052"/>
      <c r="J85052"/>
      <c r="K85052"/>
      <c r="L85052"/>
    </row>
    <row r="85053" spans="9:12" ht="15" x14ac:dyDescent="0.25">
      <c r="I85053"/>
      <c r="J85053"/>
      <c r="K85053"/>
      <c r="L85053"/>
    </row>
    <row r="85054" spans="9:12" ht="15" x14ac:dyDescent="0.25">
      <c r="I85054"/>
      <c r="J85054"/>
      <c r="K85054"/>
      <c r="L85054"/>
    </row>
    <row r="85055" spans="9:12" ht="15" x14ac:dyDescent="0.25">
      <c r="I85055"/>
      <c r="J85055"/>
      <c r="K85055"/>
      <c r="L85055"/>
    </row>
    <row r="85056" spans="9:12" ht="15" x14ac:dyDescent="0.25">
      <c r="I85056"/>
      <c r="J85056"/>
      <c r="K85056"/>
      <c r="L85056"/>
    </row>
    <row r="85057" spans="9:12" ht="15" x14ac:dyDescent="0.25">
      <c r="I85057"/>
      <c r="J85057"/>
      <c r="K85057"/>
      <c r="L85057"/>
    </row>
    <row r="85058" spans="9:12" ht="15" x14ac:dyDescent="0.25">
      <c r="I85058"/>
      <c r="J85058"/>
      <c r="K85058"/>
      <c r="L85058"/>
    </row>
    <row r="85059" spans="9:12" ht="15" x14ac:dyDescent="0.25">
      <c r="I85059"/>
      <c r="J85059"/>
      <c r="K85059"/>
      <c r="L85059"/>
    </row>
    <row r="85060" spans="9:12" ht="15" x14ac:dyDescent="0.25">
      <c r="I85060"/>
      <c r="J85060"/>
      <c r="K85060"/>
      <c r="L85060"/>
    </row>
    <row r="85061" spans="9:12" ht="15" x14ac:dyDescent="0.25">
      <c r="I85061"/>
      <c r="J85061"/>
      <c r="K85061"/>
      <c r="L85061"/>
    </row>
    <row r="85062" spans="9:12" ht="15" x14ac:dyDescent="0.25">
      <c r="I85062"/>
      <c r="J85062"/>
      <c r="K85062"/>
      <c r="L85062"/>
    </row>
    <row r="85063" spans="9:12" ht="15" x14ac:dyDescent="0.25">
      <c r="I85063"/>
      <c r="J85063"/>
      <c r="K85063"/>
      <c r="L85063"/>
    </row>
    <row r="85064" spans="9:12" ht="15" x14ac:dyDescent="0.25">
      <c r="I85064"/>
      <c r="J85064"/>
      <c r="K85064"/>
      <c r="L85064"/>
    </row>
    <row r="85065" spans="9:12" ht="15" x14ac:dyDescent="0.25">
      <c r="I85065"/>
      <c r="J85065"/>
      <c r="K85065"/>
      <c r="L85065"/>
    </row>
    <row r="85066" spans="9:12" ht="15" x14ac:dyDescent="0.25">
      <c r="I85066"/>
      <c r="J85066"/>
      <c r="K85066"/>
      <c r="L85066"/>
    </row>
    <row r="85067" spans="9:12" ht="15" x14ac:dyDescent="0.25">
      <c r="I85067"/>
      <c r="J85067"/>
      <c r="K85067"/>
      <c r="L85067"/>
    </row>
    <row r="85068" spans="9:12" ht="15" x14ac:dyDescent="0.25">
      <c r="I85068"/>
      <c r="J85068"/>
      <c r="K85068"/>
      <c r="L85068"/>
    </row>
    <row r="85069" spans="9:12" ht="15" x14ac:dyDescent="0.25">
      <c r="I85069"/>
      <c r="J85069"/>
      <c r="K85069"/>
      <c r="L85069"/>
    </row>
    <row r="85070" spans="9:12" ht="15" x14ac:dyDescent="0.25">
      <c r="I85070"/>
      <c r="J85070"/>
      <c r="K85070"/>
      <c r="L85070"/>
    </row>
    <row r="85071" spans="9:12" ht="15" x14ac:dyDescent="0.25">
      <c r="I85071"/>
      <c r="J85071"/>
      <c r="K85071"/>
      <c r="L85071"/>
    </row>
    <row r="85072" spans="9:12" ht="15" x14ac:dyDescent="0.25">
      <c r="I85072"/>
      <c r="J85072"/>
      <c r="K85072"/>
      <c r="L85072"/>
    </row>
    <row r="85073" spans="9:12" ht="15" x14ac:dyDescent="0.25">
      <c r="I85073"/>
      <c r="J85073"/>
      <c r="K85073"/>
      <c r="L85073"/>
    </row>
    <row r="85074" spans="9:12" ht="15" x14ac:dyDescent="0.25">
      <c r="I85074"/>
      <c r="J85074"/>
      <c r="K85074"/>
      <c r="L85074"/>
    </row>
    <row r="85075" spans="9:12" ht="15" x14ac:dyDescent="0.25">
      <c r="I85075"/>
      <c r="J85075"/>
      <c r="K85075"/>
      <c r="L85075"/>
    </row>
    <row r="85076" spans="9:12" ht="15" x14ac:dyDescent="0.25">
      <c r="I85076"/>
      <c r="J85076"/>
      <c r="K85076"/>
      <c r="L85076"/>
    </row>
    <row r="85077" spans="9:12" ht="15" x14ac:dyDescent="0.25">
      <c r="I85077"/>
      <c r="J85077"/>
      <c r="K85077"/>
      <c r="L85077"/>
    </row>
    <row r="85078" spans="9:12" ht="15" x14ac:dyDescent="0.25">
      <c r="I85078"/>
      <c r="J85078"/>
      <c r="K85078"/>
      <c r="L85078"/>
    </row>
    <row r="85079" spans="9:12" ht="15" x14ac:dyDescent="0.25">
      <c r="I85079"/>
      <c r="J85079"/>
      <c r="K85079"/>
      <c r="L85079"/>
    </row>
    <row r="85080" spans="9:12" ht="15" x14ac:dyDescent="0.25">
      <c r="I85080"/>
      <c r="J85080"/>
      <c r="K85080"/>
      <c r="L85080"/>
    </row>
    <row r="85081" spans="9:12" ht="15" x14ac:dyDescent="0.25">
      <c r="I85081"/>
      <c r="J85081"/>
      <c r="K85081"/>
      <c r="L85081"/>
    </row>
    <row r="85082" spans="9:12" ht="15" x14ac:dyDescent="0.25">
      <c r="I85082"/>
      <c r="J85082"/>
      <c r="K85082"/>
      <c r="L85082"/>
    </row>
    <row r="85083" spans="9:12" ht="15" x14ac:dyDescent="0.25">
      <c r="I85083"/>
      <c r="J85083"/>
      <c r="K85083"/>
      <c r="L85083"/>
    </row>
    <row r="85084" spans="9:12" ht="15" x14ac:dyDescent="0.25">
      <c r="I85084"/>
      <c r="J85084"/>
      <c r="K85084"/>
      <c r="L85084"/>
    </row>
    <row r="85085" spans="9:12" ht="15" x14ac:dyDescent="0.25">
      <c r="I85085"/>
      <c r="J85085"/>
      <c r="K85085"/>
      <c r="L85085"/>
    </row>
    <row r="85086" spans="9:12" ht="15" x14ac:dyDescent="0.25">
      <c r="I85086"/>
      <c r="J85086"/>
      <c r="K85086"/>
      <c r="L85086"/>
    </row>
    <row r="85087" spans="9:12" ht="15" x14ac:dyDescent="0.25">
      <c r="I85087"/>
      <c r="J85087"/>
      <c r="K85087"/>
      <c r="L85087"/>
    </row>
    <row r="85088" spans="9:12" ht="15" x14ac:dyDescent="0.25">
      <c r="I85088"/>
      <c r="J85088"/>
      <c r="K85088"/>
      <c r="L85088"/>
    </row>
    <row r="85089" spans="9:12" ht="15" x14ac:dyDescent="0.25">
      <c r="I85089"/>
      <c r="J85089"/>
      <c r="K85089"/>
      <c r="L85089"/>
    </row>
    <row r="85090" spans="9:12" ht="15" x14ac:dyDescent="0.25">
      <c r="I85090"/>
      <c r="J85090"/>
      <c r="K85090"/>
      <c r="L85090"/>
    </row>
    <row r="85091" spans="9:12" ht="15" x14ac:dyDescent="0.25">
      <c r="I85091"/>
      <c r="J85091"/>
      <c r="K85091"/>
      <c r="L85091"/>
    </row>
    <row r="85092" spans="9:12" ht="15" x14ac:dyDescent="0.25">
      <c r="I85092"/>
      <c r="J85092"/>
      <c r="K85092"/>
      <c r="L85092"/>
    </row>
    <row r="85093" spans="9:12" ht="15" x14ac:dyDescent="0.25">
      <c r="I85093"/>
      <c r="J85093"/>
      <c r="K85093"/>
      <c r="L85093"/>
    </row>
    <row r="85094" spans="9:12" ht="15" x14ac:dyDescent="0.25">
      <c r="I85094"/>
      <c r="J85094"/>
      <c r="K85094"/>
      <c r="L85094"/>
    </row>
    <row r="85095" spans="9:12" ht="15" x14ac:dyDescent="0.25">
      <c r="I85095"/>
      <c r="J85095"/>
      <c r="K85095"/>
      <c r="L85095"/>
    </row>
    <row r="85096" spans="9:12" ht="15" x14ac:dyDescent="0.25">
      <c r="I85096"/>
      <c r="J85096"/>
      <c r="K85096"/>
      <c r="L85096"/>
    </row>
    <row r="85097" spans="9:12" ht="15" x14ac:dyDescent="0.25">
      <c r="I85097"/>
      <c r="J85097"/>
      <c r="K85097"/>
      <c r="L85097"/>
    </row>
    <row r="85098" spans="9:12" ht="15" x14ac:dyDescent="0.25">
      <c r="I85098"/>
      <c r="J85098"/>
      <c r="K85098"/>
      <c r="L85098"/>
    </row>
    <row r="85099" spans="9:12" ht="15" x14ac:dyDescent="0.25">
      <c r="I85099"/>
      <c r="J85099"/>
      <c r="K85099"/>
      <c r="L85099"/>
    </row>
    <row r="85100" spans="9:12" ht="15" x14ac:dyDescent="0.25">
      <c r="I85100"/>
      <c r="J85100"/>
      <c r="K85100"/>
      <c r="L85100"/>
    </row>
    <row r="85101" spans="9:12" ht="15" x14ac:dyDescent="0.25">
      <c r="I85101"/>
      <c r="J85101"/>
      <c r="K85101"/>
      <c r="L85101"/>
    </row>
    <row r="85102" spans="9:12" ht="15" x14ac:dyDescent="0.25">
      <c r="I85102"/>
      <c r="J85102"/>
      <c r="K85102"/>
      <c r="L85102"/>
    </row>
    <row r="85103" spans="9:12" ht="15" x14ac:dyDescent="0.25">
      <c r="I85103"/>
      <c r="J85103"/>
      <c r="K85103"/>
      <c r="L85103"/>
    </row>
    <row r="85104" spans="9:12" ht="15" x14ac:dyDescent="0.25">
      <c r="I85104"/>
      <c r="J85104"/>
      <c r="K85104"/>
      <c r="L85104"/>
    </row>
    <row r="85105" spans="9:12" ht="15" x14ac:dyDescent="0.25">
      <c r="I85105"/>
      <c r="J85105"/>
      <c r="K85105"/>
      <c r="L85105"/>
    </row>
    <row r="85106" spans="9:12" ht="15" x14ac:dyDescent="0.25">
      <c r="I85106"/>
      <c r="J85106"/>
      <c r="K85106"/>
      <c r="L85106"/>
    </row>
    <row r="85107" spans="9:12" ht="15" x14ac:dyDescent="0.25">
      <c r="I85107"/>
      <c r="J85107"/>
      <c r="K85107"/>
      <c r="L85107"/>
    </row>
    <row r="85108" spans="9:12" ht="15" x14ac:dyDescent="0.25">
      <c r="I85108"/>
      <c r="J85108"/>
      <c r="K85108"/>
      <c r="L85108"/>
    </row>
    <row r="85109" spans="9:12" ht="15" x14ac:dyDescent="0.25">
      <c r="I85109"/>
      <c r="J85109"/>
      <c r="K85109"/>
      <c r="L85109"/>
    </row>
    <row r="85110" spans="9:12" ht="15" x14ac:dyDescent="0.25">
      <c r="I85110"/>
      <c r="J85110"/>
      <c r="K85110"/>
      <c r="L85110"/>
    </row>
    <row r="85111" spans="9:12" ht="15" x14ac:dyDescent="0.25">
      <c r="I85111"/>
      <c r="J85111"/>
      <c r="K85111"/>
      <c r="L85111"/>
    </row>
    <row r="85112" spans="9:12" ht="15" x14ac:dyDescent="0.25">
      <c r="I85112"/>
      <c r="J85112"/>
      <c r="K85112"/>
      <c r="L85112"/>
    </row>
    <row r="85113" spans="9:12" ht="15" x14ac:dyDescent="0.25">
      <c r="I85113"/>
      <c r="J85113"/>
      <c r="K85113"/>
      <c r="L85113"/>
    </row>
    <row r="85114" spans="9:12" ht="15" x14ac:dyDescent="0.25">
      <c r="I85114"/>
      <c r="J85114"/>
      <c r="K85114"/>
      <c r="L85114"/>
    </row>
    <row r="85115" spans="9:12" ht="15" x14ac:dyDescent="0.25">
      <c r="I85115"/>
      <c r="J85115"/>
      <c r="K85115"/>
      <c r="L85115"/>
    </row>
    <row r="85116" spans="9:12" ht="15" x14ac:dyDescent="0.25">
      <c r="I85116"/>
      <c r="J85116"/>
      <c r="K85116"/>
      <c r="L85116"/>
    </row>
    <row r="85117" spans="9:12" ht="15" x14ac:dyDescent="0.25">
      <c r="I85117"/>
      <c r="J85117"/>
      <c r="K85117"/>
      <c r="L85117"/>
    </row>
    <row r="85118" spans="9:12" ht="15" x14ac:dyDescent="0.25">
      <c r="I85118"/>
      <c r="J85118"/>
      <c r="K85118"/>
      <c r="L85118"/>
    </row>
    <row r="85119" spans="9:12" ht="15" x14ac:dyDescent="0.25">
      <c r="I85119"/>
      <c r="J85119"/>
      <c r="K85119"/>
      <c r="L85119"/>
    </row>
    <row r="85120" spans="9:12" ht="15" x14ac:dyDescent="0.25">
      <c r="I85120"/>
      <c r="J85120"/>
      <c r="K85120"/>
      <c r="L85120"/>
    </row>
    <row r="85121" spans="9:12" ht="15" x14ac:dyDescent="0.25">
      <c r="I85121"/>
      <c r="J85121"/>
      <c r="K85121"/>
      <c r="L85121"/>
    </row>
    <row r="85122" spans="9:12" ht="15" x14ac:dyDescent="0.25">
      <c r="I85122"/>
      <c r="J85122"/>
      <c r="K85122"/>
      <c r="L85122"/>
    </row>
    <row r="85123" spans="9:12" ht="15" x14ac:dyDescent="0.25">
      <c r="I85123"/>
      <c r="J85123"/>
      <c r="K85123"/>
      <c r="L85123"/>
    </row>
    <row r="85124" spans="9:12" ht="15" x14ac:dyDescent="0.25">
      <c r="I85124"/>
      <c r="J85124"/>
      <c r="K85124"/>
      <c r="L85124"/>
    </row>
    <row r="85125" spans="9:12" ht="15" x14ac:dyDescent="0.25">
      <c r="I85125"/>
      <c r="J85125"/>
      <c r="K85125"/>
      <c r="L85125"/>
    </row>
    <row r="85126" spans="9:12" ht="15" x14ac:dyDescent="0.25">
      <c r="I85126"/>
      <c r="J85126"/>
      <c r="K85126"/>
      <c r="L85126"/>
    </row>
    <row r="85127" spans="9:12" ht="15" x14ac:dyDescent="0.25">
      <c r="I85127"/>
      <c r="J85127"/>
      <c r="K85127"/>
      <c r="L85127"/>
    </row>
    <row r="85128" spans="9:12" ht="15" x14ac:dyDescent="0.25">
      <c r="I85128"/>
      <c r="J85128"/>
      <c r="K85128"/>
      <c r="L85128"/>
    </row>
    <row r="85129" spans="9:12" ht="15" x14ac:dyDescent="0.25">
      <c r="I85129"/>
      <c r="J85129"/>
      <c r="K85129"/>
      <c r="L85129"/>
    </row>
    <row r="85130" spans="9:12" ht="15" x14ac:dyDescent="0.25">
      <c r="I85130"/>
      <c r="J85130"/>
      <c r="K85130"/>
      <c r="L85130"/>
    </row>
    <row r="85131" spans="9:12" ht="15" x14ac:dyDescent="0.25">
      <c r="I85131"/>
      <c r="J85131"/>
      <c r="K85131"/>
      <c r="L85131"/>
    </row>
    <row r="85132" spans="9:12" ht="15" x14ac:dyDescent="0.25">
      <c r="I85132"/>
      <c r="J85132"/>
      <c r="K85132"/>
      <c r="L85132"/>
    </row>
    <row r="85133" spans="9:12" ht="15" x14ac:dyDescent="0.25">
      <c r="I85133"/>
      <c r="J85133"/>
      <c r="K85133"/>
      <c r="L85133"/>
    </row>
    <row r="85134" spans="9:12" ht="15" x14ac:dyDescent="0.25">
      <c r="I85134"/>
      <c r="J85134"/>
      <c r="K85134"/>
      <c r="L85134"/>
    </row>
    <row r="85135" spans="9:12" ht="15" x14ac:dyDescent="0.25">
      <c r="I85135"/>
      <c r="J85135"/>
      <c r="K85135"/>
      <c r="L85135"/>
    </row>
    <row r="85136" spans="9:12" ht="15" x14ac:dyDescent="0.25">
      <c r="I85136"/>
      <c r="J85136"/>
      <c r="K85136"/>
      <c r="L85136"/>
    </row>
    <row r="85137" spans="9:12" ht="15" x14ac:dyDescent="0.25">
      <c r="I85137"/>
      <c r="J85137"/>
      <c r="K85137"/>
      <c r="L85137"/>
    </row>
    <row r="85138" spans="9:12" ht="15" x14ac:dyDescent="0.25">
      <c r="I85138"/>
      <c r="J85138"/>
      <c r="K85138"/>
      <c r="L85138"/>
    </row>
    <row r="85139" spans="9:12" ht="15" x14ac:dyDescent="0.25">
      <c r="I85139"/>
      <c r="J85139"/>
      <c r="K85139"/>
      <c r="L85139"/>
    </row>
    <row r="85140" spans="9:12" ht="15" x14ac:dyDescent="0.25">
      <c r="I85140"/>
      <c r="J85140"/>
      <c r="K85140"/>
      <c r="L85140"/>
    </row>
    <row r="85141" spans="9:12" ht="15" x14ac:dyDescent="0.25">
      <c r="I85141"/>
      <c r="J85141"/>
      <c r="K85141"/>
      <c r="L85141"/>
    </row>
    <row r="85142" spans="9:12" ht="15" x14ac:dyDescent="0.25">
      <c r="I85142"/>
      <c r="J85142"/>
      <c r="K85142"/>
      <c r="L85142"/>
    </row>
    <row r="85143" spans="9:12" ht="15" x14ac:dyDescent="0.25">
      <c r="I85143"/>
      <c r="J85143"/>
      <c r="K85143"/>
      <c r="L85143"/>
    </row>
    <row r="85144" spans="9:12" ht="15" x14ac:dyDescent="0.25">
      <c r="I85144"/>
      <c r="J85144"/>
      <c r="K85144"/>
      <c r="L85144"/>
    </row>
    <row r="85145" spans="9:12" ht="15" x14ac:dyDescent="0.25">
      <c r="I85145"/>
      <c r="J85145"/>
      <c r="K85145"/>
      <c r="L85145"/>
    </row>
    <row r="85146" spans="9:12" ht="15" x14ac:dyDescent="0.25">
      <c r="I85146"/>
      <c r="J85146"/>
      <c r="K85146"/>
      <c r="L85146"/>
    </row>
    <row r="85147" spans="9:12" ht="15" x14ac:dyDescent="0.25">
      <c r="I85147"/>
      <c r="J85147"/>
      <c r="K85147"/>
      <c r="L85147"/>
    </row>
    <row r="85148" spans="9:12" ht="15" x14ac:dyDescent="0.25">
      <c r="I85148"/>
      <c r="J85148"/>
      <c r="K85148"/>
      <c r="L85148"/>
    </row>
    <row r="85149" spans="9:12" ht="15" x14ac:dyDescent="0.25">
      <c r="I85149"/>
      <c r="J85149"/>
      <c r="K85149"/>
      <c r="L85149"/>
    </row>
    <row r="85150" spans="9:12" ht="15" x14ac:dyDescent="0.25">
      <c r="I85150"/>
      <c r="J85150"/>
      <c r="K85150"/>
      <c r="L85150"/>
    </row>
    <row r="85151" spans="9:12" ht="15" x14ac:dyDescent="0.25">
      <c r="I85151"/>
      <c r="J85151"/>
      <c r="K85151"/>
      <c r="L85151"/>
    </row>
    <row r="85152" spans="9:12" ht="15" x14ac:dyDescent="0.25">
      <c r="I85152"/>
      <c r="J85152"/>
      <c r="K85152"/>
      <c r="L85152"/>
    </row>
    <row r="85153" spans="9:12" ht="15" x14ac:dyDescent="0.25">
      <c r="I85153"/>
      <c r="J85153"/>
      <c r="K85153"/>
      <c r="L85153"/>
    </row>
    <row r="85154" spans="9:12" ht="15" x14ac:dyDescent="0.25">
      <c r="I85154"/>
      <c r="J85154"/>
      <c r="K85154"/>
      <c r="L85154"/>
    </row>
    <row r="85155" spans="9:12" ht="15" x14ac:dyDescent="0.25">
      <c r="I85155"/>
      <c r="J85155"/>
      <c r="K85155"/>
      <c r="L85155"/>
    </row>
    <row r="85156" spans="9:12" ht="15" x14ac:dyDescent="0.25">
      <c r="I85156"/>
      <c r="J85156"/>
      <c r="K85156"/>
      <c r="L85156"/>
    </row>
    <row r="85157" spans="9:12" ht="15" x14ac:dyDescent="0.25">
      <c r="I85157"/>
      <c r="J85157"/>
      <c r="K85157"/>
      <c r="L85157"/>
    </row>
    <row r="85158" spans="9:12" ht="15" x14ac:dyDescent="0.25">
      <c r="I85158"/>
      <c r="J85158"/>
      <c r="K85158"/>
      <c r="L85158"/>
    </row>
    <row r="85159" spans="9:12" ht="15" x14ac:dyDescent="0.25">
      <c r="I85159"/>
      <c r="J85159"/>
      <c r="K85159"/>
      <c r="L85159"/>
    </row>
    <row r="85160" spans="9:12" ht="15" x14ac:dyDescent="0.25">
      <c r="I85160"/>
      <c r="J85160"/>
      <c r="K85160"/>
      <c r="L85160"/>
    </row>
    <row r="85161" spans="9:12" ht="15" x14ac:dyDescent="0.25">
      <c r="I85161"/>
      <c r="J85161"/>
      <c r="K85161"/>
      <c r="L85161"/>
    </row>
    <row r="85162" spans="9:12" ht="15" x14ac:dyDescent="0.25">
      <c r="I85162"/>
      <c r="J85162"/>
      <c r="K85162"/>
      <c r="L85162"/>
    </row>
    <row r="85163" spans="9:12" ht="15" x14ac:dyDescent="0.25">
      <c r="I85163"/>
      <c r="J85163"/>
      <c r="K85163"/>
      <c r="L85163"/>
    </row>
    <row r="85164" spans="9:12" ht="15" x14ac:dyDescent="0.25">
      <c r="I85164"/>
      <c r="J85164"/>
      <c r="K85164"/>
      <c r="L85164"/>
    </row>
    <row r="85165" spans="9:12" ht="15" x14ac:dyDescent="0.25">
      <c r="I85165"/>
      <c r="J85165"/>
      <c r="K85165"/>
      <c r="L85165"/>
    </row>
    <row r="85166" spans="9:12" ht="15" x14ac:dyDescent="0.25">
      <c r="I85166"/>
      <c r="J85166"/>
      <c r="K85166"/>
      <c r="L85166"/>
    </row>
    <row r="85167" spans="9:12" ht="15" x14ac:dyDescent="0.25">
      <c r="I85167"/>
      <c r="J85167"/>
      <c r="K85167"/>
      <c r="L85167"/>
    </row>
    <row r="85168" spans="9:12" ht="15" x14ac:dyDescent="0.25">
      <c r="I85168"/>
      <c r="J85168"/>
      <c r="K85168"/>
      <c r="L85168"/>
    </row>
    <row r="85169" spans="9:12" ht="15" x14ac:dyDescent="0.25">
      <c r="I85169"/>
      <c r="J85169"/>
      <c r="K85169"/>
      <c r="L85169"/>
    </row>
    <row r="85170" spans="9:12" ht="15" x14ac:dyDescent="0.25">
      <c r="I85170"/>
      <c r="J85170"/>
      <c r="K85170"/>
      <c r="L85170"/>
    </row>
    <row r="85171" spans="9:12" ht="15" x14ac:dyDescent="0.25">
      <c r="I85171"/>
      <c r="J85171"/>
      <c r="K85171"/>
      <c r="L85171"/>
    </row>
    <row r="85172" spans="9:12" ht="15" x14ac:dyDescent="0.25">
      <c r="I85172"/>
      <c r="J85172"/>
      <c r="K85172"/>
      <c r="L85172"/>
    </row>
    <row r="85173" spans="9:12" ht="15" x14ac:dyDescent="0.25">
      <c r="I85173"/>
      <c r="J85173"/>
      <c r="K85173"/>
      <c r="L85173"/>
    </row>
    <row r="85174" spans="9:12" ht="15" x14ac:dyDescent="0.25">
      <c r="I85174"/>
      <c r="J85174"/>
      <c r="K85174"/>
      <c r="L85174"/>
    </row>
    <row r="85175" spans="9:12" ht="15" x14ac:dyDescent="0.25">
      <c r="I85175"/>
      <c r="J85175"/>
      <c r="K85175"/>
      <c r="L85175"/>
    </row>
    <row r="85176" spans="9:12" ht="15" x14ac:dyDescent="0.25">
      <c r="I85176"/>
      <c r="J85176"/>
      <c r="K85176"/>
      <c r="L85176"/>
    </row>
    <row r="85177" spans="9:12" ht="15" x14ac:dyDescent="0.25">
      <c r="I85177"/>
      <c r="J85177"/>
      <c r="K85177"/>
      <c r="L85177"/>
    </row>
    <row r="85178" spans="9:12" ht="15" x14ac:dyDescent="0.25">
      <c r="I85178"/>
      <c r="J85178"/>
      <c r="K85178"/>
      <c r="L85178"/>
    </row>
    <row r="85179" spans="9:12" ht="15" x14ac:dyDescent="0.25">
      <c r="I85179"/>
      <c r="J85179"/>
      <c r="K85179"/>
      <c r="L85179"/>
    </row>
    <row r="85180" spans="9:12" ht="15" x14ac:dyDescent="0.25">
      <c r="I85180"/>
      <c r="J85180"/>
      <c r="K85180"/>
      <c r="L85180"/>
    </row>
    <row r="85181" spans="9:12" ht="15" x14ac:dyDescent="0.25">
      <c r="I85181"/>
      <c r="J85181"/>
      <c r="K85181"/>
      <c r="L85181"/>
    </row>
    <row r="85182" spans="9:12" ht="15" x14ac:dyDescent="0.25">
      <c r="I85182"/>
      <c r="J85182"/>
      <c r="K85182"/>
      <c r="L85182"/>
    </row>
    <row r="85183" spans="9:12" ht="15" x14ac:dyDescent="0.25">
      <c r="I85183"/>
      <c r="J85183"/>
      <c r="K85183"/>
      <c r="L85183"/>
    </row>
    <row r="85184" spans="9:12" ht="15" x14ac:dyDescent="0.25">
      <c r="I85184"/>
      <c r="J85184"/>
      <c r="K85184"/>
      <c r="L85184"/>
    </row>
    <row r="85185" spans="9:12" ht="15" x14ac:dyDescent="0.25">
      <c r="I85185"/>
      <c r="J85185"/>
      <c r="K85185"/>
      <c r="L85185"/>
    </row>
    <row r="85186" spans="9:12" ht="15" x14ac:dyDescent="0.25">
      <c r="I85186"/>
      <c r="J85186"/>
      <c r="K85186"/>
      <c r="L85186"/>
    </row>
    <row r="85187" spans="9:12" ht="15" x14ac:dyDescent="0.25">
      <c r="I85187"/>
      <c r="J85187"/>
      <c r="K85187"/>
      <c r="L85187"/>
    </row>
    <row r="85188" spans="9:12" ht="15" x14ac:dyDescent="0.25">
      <c r="I85188"/>
      <c r="J85188"/>
      <c r="K85188"/>
      <c r="L85188"/>
    </row>
    <row r="85189" spans="9:12" ht="15" x14ac:dyDescent="0.25">
      <c r="I85189"/>
      <c r="J85189"/>
      <c r="K85189"/>
      <c r="L85189"/>
    </row>
    <row r="85190" spans="9:12" ht="15" x14ac:dyDescent="0.25">
      <c r="I85190"/>
      <c r="J85190"/>
      <c r="K85190"/>
      <c r="L85190"/>
    </row>
    <row r="85191" spans="9:12" ht="15" x14ac:dyDescent="0.25">
      <c r="I85191"/>
      <c r="J85191"/>
      <c r="K85191"/>
      <c r="L85191"/>
    </row>
    <row r="85192" spans="9:12" ht="15" x14ac:dyDescent="0.25">
      <c r="I85192"/>
      <c r="J85192"/>
      <c r="K85192"/>
      <c r="L85192"/>
    </row>
    <row r="85193" spans="9:12" ht="15" x14ac:dyDescent="0.25">
      <c r="I85193"/>
      <c r="J85193"/>
      <c r="K85193"/>
      <c r="L85193"/>
    </row>
    <row r="85194" spans="9:12" ht="15" x14ac:dyDescent="0.25">
      <c r="I85194"/>
      <c r="J85194"/>
      <c r="K85194"/>
      <c r="L85194"/>
    </row>
    <row r="85195" spans="9:12" ht="15" x14ac:dyDescent="0.25">
      <c r="I85195"/>
      <c r="J85195"/>
      <c r="K85195"/>
      <c r="L85195"/>
    </row>
    <row r="85196" spans="9:12" ht="15" x14ac:dyDescent="0.25">
      <c r="I85196"/>
      <c r="J85196"/>
      <c r="K85196"/>
      <c r="L85196"/>
    </row>
    <row r="85197" spans="9:12" ht="15" x14ac:dyDescent="0.25">
      <c r="I85197"/>
      <c r="J85197"/>
      <c r="K85197"/>
      <c r="L85197"/>
    </row>
    <row r="85198" spans="9:12" ht="15" x14ac:dyDescent="0.25">
      <c r="I85198"/>
      <c r="J85198"/>
      <c r="K85198"/>
      <c r="L85198"/>
    </row>
    <row r="85199" spans="9:12" ht="15" x14ac:dyDescent="0.25">
      <c r="I85199"/>
      <c r="J85199"/>
      <c r="K85199"/>
      <c r="L85199"/>
    </row>
    <row r="85200" spans="9:12" ht="15" x14ac:dyDescent="0.25">
      <c r="I85200"/>
      <c r="J85200"/>
      <c r="K85200"/>
      <c r="L85200"/>
    </row>
    <row r="85201" spans="9:12" ht="15" x14ac:dyDescent="0.25">
      <c r="I85201"/>
      <c r="J85201"/>
      <c r="K85201"/>
      <c r="L85201"/>
    </row>
    <row r="85202" spans="9:12" ht="15" x14ac:dyDescent="0.25">
      <c r="I85202"/>
      <c r="J85202"/>
      <c r="K85202"/>
      <c r="L85202"/>
    </row>
    <row r="85203" spans="9:12" ht="15" x14ac:dyDescent="0.25">
      <c r="I85203"/>
      <c r="J85203"/>
      <c r="K85203"/>
      <c r="L85203"/>
    </row>
    <row r="85204" spans="9:12" ht="15" x14ac:dyDescent="0.25">
      <c r="I85204"/>
      <c r="J85204"/>
      <c r="K85204"/>
      <c r="L85204"/>
    </row>
    <row r="85205" spans="9:12" ht="15" x14ac:dyDescent="0.25">
      <c r="I85205"/>
      <c r="J85205"/>
      <c r="K85205"/>
      <c r="L85205"/>
    </row>
    <row r="85206" spans="9:12" ht="15" x14ac:dyDescent="0.25">
      <c r="I85206"/>
      <c r="J85206"/>
      <c r="K85206"/>
      <c r="L85206"/>
    </row>
    <row r="85207" spans="9:12" ht="15" x14ac:dyDescent="0.25">
      <c r="I85207"/>
      <c r="J85207"/>
      <c r="K85207"/>
      <c r="L85207"/>
    </row>
    <row r="85208" spans="9:12" ht="15" x14ac:dyDescent="0.25">
      <c r="I85208"/>
      <c r="J85208"/>
      <c r="K85208"/>
      <c r="L85208"/>
    </row>
    <row r="85209" spans="9:12" ht="15" x14ac:dyDescent="0.25">
      <c r="I85209"/>
      <c r="J85209"/>
      <c r="K85209"/>
      <c r="L85209"/>
    </row>
    <row r="85210" spans="9:12" ht="15" x14ac:dyDescent="0.25">
      <c r="I85210"/>
      <c r="J85210"/>
      <c r="K85210"/>
      <c r="L85210"/>
    </row>
    <row r="85211" spans="9:12" ht="15" x14ac:dyDescent="0.25">
      <c r="I85211"/>
      <c r="J85211"/>
      <c r="K85211"/>
      <c r="L85211"/>
    </row>
    <row r="85212" spans="9:12" ht="15" x14ac:dyDescent="0.25">
      <c r="I85212"/>
      <c r="J85212"/>
      <c r="K85212"/>
      <c r="L85212"/>
    </row>
    <row r="85213" spans="9:12" ht="15" x14ac:dyDescent="0.25">
      <c r="I85213"/>
      <c r="J85213"/>
      <c r="K85213"/>
      <c r="L85213"/>
    </row>
    <row r="85214" spans="9:12" ht="15" x14ac:dyDescent="0.25">
      <c r="I85214"/>
      <c r="J85214"/>
      <c r="K85214"/>
      <c r="L85214"/>
    </row>
    <row r="85215" spans="9:12" ht="15" x14ac:dyDescent="0.25">
      <c r="I85215"/>
      <c r="J85215"/>
      <c r="K85215"/>
      <c r="L85215"/>
    </row>
    <row r="85216" spans="9:12" ht="15" x14ac:dyDescent="0.25">
      <c r="I85216"/>
      <c r="J85216"/>
      <c r="K85216"/>
      <c r="L85216"/>
    </row>
    <row r="85217" spans="9:12" ht="15" x14ac:dyDescent="0.25">
      <c r="I85217"/>
      <c r="J85217"/>
      <c r="K85217"/>
      <c r="L85217"/>
    </row>
    <row r="85218" spans="9:12" ht="15" x14ac:dyDescent="0.25">
      <c r="I85218"/>
      <c r="J85218"/>
      <c r="K85218"/>
      <c r="L85218"/>
    </row>
    <row r="85219" spans="9:12" ht="15" x14ac:dyDescent="0.25">
      <c r="I85219"/>
      <c r="J85219"/>
      <c r="K85219"/>
      <c r="L85219"/>
    </row>
    <row r="85220" spans="9:12" ht="15" x14ac:dyDescent="0.25">
      <c r="I85220"/>
      <c r="J85220"/>
      <c r="K85220"/>
      <c r="L85220"/>
    </row>
    <row r="85221" spans="9:12" ht="15" x14ac:dyDescent="0.25">
      <c r="I85221"/>
      <c r="J85221"/>
      <c r="K85221"/>
      <c r="L85221"/>
    </row>
    <row r="85222" spans="9:12" ht="15" x14ac:dyDescent="0.25">
      <c r="I85222"/>
      <c r="J85222"/>
      <c r="K85222"/>
      <c r="L85222"/>
    </row>
    <row r="85223" spans="9:12" ht="15" x14ac:dyDescent="0.25">
      <c r="I85223"/>
      <c r="J85223"/>
      <c r="K85223"/>
      <c r="L85223"/>
    </row>
    <row r="85224" spans="9:12" ht="15" x14ac:dyDescent="0.25">
      <c r="I85224"/>
      <c r="J85224"/>
      <c r="K85224"/>
      <c r="L85224"/>
    </row>
    <row r="85225" spans="9:12" ht="15" x14ac:dyDescent="0.25">
      <c r="I85225"/>
      <c r="J85225"/>
      <c r="K85225"/>
      <c r="L85225"/>
    </row>
    <row r="85226" spans="9:12" ht="15" x14ac:dyDescent="0.25">
      <c r="I85226"/>
      <c r="J85226"/>
      <c r="K85226"/>
      <c r="L85226"/>
    </row>
    <row r="85227" spans="9:12" ht="15" x14ac:dyDescent="0.25">
      <c r="I85227"/>
      <c r="J85227"/>
      <c r="K85227"/>
      <c r="L85227"/>
    </row>
    <row r="85228" spans="9:12" ht="15" x14ac:dyDescent="0.25">
      <c r="I85228"/>
      <c r="J85228"/>
      <c r="K85228"/>
      <c r="L85228"/>
    </row>
    <row r="85229" spans="9:12" ht="15" x14ac:dyDescent="0.25">
      <c r="I85229"/>
      <c r="J85229"/>
      <c r="K85229"/>
      <c r="L85229"/>
    </row>
    <row r="85230" spans="9:12" ht="15" x14ac:dyDescent="0.25">
      <c r="I85230"/>
      <c r="J85230"/>
      <c r="K85230"/>
      <c r="L85230"/>
    </row>
    <row r="85231" spans="9:12" ht="15" x14ac:dyDescent="0.25">
      <c r="I85231"/>
      <c r="J85231"/>
      <c r="K85231"/>
      <c r="L85231"/>
    </row>
    <row r="85232" spans="9:12" ht="15" x14ac:dyDescent="0.25">
      <c r="I85232"/>
      <c r="J85232"/>
      <c r="K85232"/>
      <c r="L85232"/>
    </row>
    <row r="85233" spans="9:12" ht="15" x14ac:dyDescent="0.25">
      <c r="I85233"/>
      <c r="J85233"/>
      <c r="K85233"/>
      <c r="L85233"/>
    </row>
    <row r="85234" spans="9:12" ht="15" x14ac:dyDescent="0.25">
      <c r="I85234"/>
      <c r="J85234"/>
      <c r="K85234"/>
      <c r="L85234"/>
    </row>
    <row r="85235" spans="9:12" ht="15" x14ac:dyDescent="0.25">
      <c r="I85235"/>
      <c r="J85235"/>
      <c r="K85235"/>
      <c r="L85235"/>
    </row>
    <row r="85236" spans="9:12" ht="15" x14ac:dyDescent="0.25">
      <c r="I85236"/>
      <c r="J85236"/>
      <c r="K85236"/>
      <c r="L85236"/>
    </row>
    <row r="85237" spans="9:12" ht="15" x14ac:dyDescent="0.25">
      <c r="I85237"/>
      <c r="J85237"/>
      <c r="K85237"/>
      <c r="L85237"/>
    </row>
    <row r="85238" spans="9:12" ht="15" x14ac:dyDescent="0.25">
      <c r="I85238"/>
      <c r="J85238"/>
      <c r="K85238"/>
      <c r="L85238"/>
    </row>
    <row r="85239" spans="9:12" ht="15" x14ac:dyDescent="0.25">
      <c r="I85239"/>
      <c r="J85239"/>
      <c r="K85239"/>
      <c r="L85239"/>
    </row>
    <row r="85240" spans="9:12" ht="15" x14ac:dyDescent="0.25">
      <c r="I85240"/>
      <c r="J85240"/>
      <c r="K85240"/>
      <c r="L85240"/>
    </row>
    <row r="85241" spans="9:12" ht="15" x14ac:dyDescent="0.25">
      <c r="I85241"/>
      <c r="J85241"/>
      <c r="K85241"/>
      <c r="L85241"/>
    </row>
    <row r="85242" spans="9:12" ht="15" x14ac:dyDescent="0.25">
      <c r="I85242"/>
      <c r="J85242"/>
      <c r="K85242"/>
      <c r="L85242"/>
    </row>
    <row r="85243" spans="9:12" ht="15" x14ac:dyDescent="0.25">
      <c r="I85243"/>
      <c r="J85243"/>
      <c r="K85243"/>
      <c r="L85243"/>
    </row>
    <row r="85244" spans="9:12" ht="15" x14ac:dyDescent="0.25">
      <c r="I85244"/>
      <c r="J85244"/>
      <c r="K85244"/>
      <c r="L85244"/>
    </row>
    <row r="85245" spans="9:12" ht="15" x14ac:dyDescent="0.25">
      <c r="I85245"/>
      <c r="J85245"/>
      <c r="K85245"/>
      <c r="L85245"/>
    </row>
    <row r="85246" spans="9:12" ht="15" x14ac:dyDescent="0.25">
      <c r="I85246"/>
      <c r="J85246"/>
      <c r="K85246"/>
      <c r="L85246"/>
    </row>
    <row r="85247" spans="9:12" ht="15" x14ac:dyDescent="0.25">
      <c r="I85247"/>
      <c r="J85247"/>
      <c r="K85247"/>
      <c r="L85247"/>
    </row>
    <row r="85248" spans="9:12" ht="15" x14ac:dyDescent="0.25">
      <c r="I85248"/>
      <c r="J85248"/>
      <c r="K85248"/>
      <c r="L85248"/>
    </row>
    <row r="85249" spans="9:12" ht="15" x14ac:dyDescent="0.25">
      <c r="I85249"/>
      <c r="J85249"/>
      <c r="K85249"/>
      <c r="L85249"/>
    </row>
    <row r="85250" spans="9:12" ht="15" x14ac:dyDescent="0.25">
      <c r="I85250"/>
      <c r="J85250"/>
      <c r="K85250"/>
      <c r="L85250"/>
    </row>
    <row r="85251" spans="9:12" ht="15" x14ac:dyDescent="0.25">
      <c r="I85251"/>
      <c r="J85251"/>
      <c r="K85251"/>
      <c r="L85251"/>
    </row>
    <row r="85252" spans="9:12" ht="15" x14ac:dyDescent="0.25">
      <c r="I85252"/>
      <c r="J85252"/>
      <c r="K85252"/>
      <c r="L85252"/>
    </row>
    <row r="85253" spans="9:12" ht="15" x14ac:dyDescent="0.25">
      <c r="I85253"/>
      <c r="J85253"/>
      <c r="K85253"/>
      <c r="L85253"/>
    </row>
    <row r="85254" spans="9:12" ht="15" x14ac:dyDescent="0.25">
      <c r="I85254"/>
      <c r="J85254"/>
      <c r="K85254"/>
      <c r="L85254"/>
    </row>
    <row r="85255" spans="9:12" ht="15" x14ac:dyDescent="0.25">
      <c r="I85255"/>
      <c r="J85255"/>
      <c r="K85255"/>
      <c r="L85255"/>
    </row>
    <row r="85256" spans="9:12" ht="15" x14ac:dyDescent="0.25">
      <c r="I85256"/>
      <c r="J85256"/>
      <c r="K85256"/>
      <c r="L85256"/>
    </row>
    <row r="85257" spans="9:12" ht="15" x14ac:dyDescent="0.25">
      <c r="I85257"/>
      <c r="J85257"/>
      <c r="K85257"/>
      <c r="L85257"/>
    </row>
    <row r="85258" spans="9:12" ht="15" x14ac:dyDescent="0.25">
      <c r="I85258"/>
      <c r="J85258"/>
      <c r="K85258"/>
      <c r="L85258"/>
    </row>
    <row r="85259" spans="9:12" ht="15" x14ac:dyDescent="0.25">
      <c r="I85259"/>
      <c r="J85259"/>
      <c r="K85259"/>
      <c r="L85259"/>
    </row>
    <row r="85260" spans="9:12" ht="15" x14ac:dyDescent="0.25">
      <c r="I85260"/>
      <c r="J85260"/>
      <c r="K85260"/>
      <c r="L85260"/>
    </row>
    <row r="85261" spans="9:12" ht="15" x14ac:dyDescent="0.25">
      <c r="I85261"/>
      <c r="J85261"/>
      <c r="K85261"/>
      <c r="L85261"/>
    </row>
    <row r="85262" spans="9:12" ht="15" x14ac:dyDescent="0.25">
      <c r="I85262"/>
      <c r="J85262"/>
      <c r="K85262"/>
      <c r="L85262"/>
    </row>
    <row r="85263" spans="9:12" ht="15" x14ac:dyDescent="0.25">
      <c r="I85263"/>
      <c r="J85263"/>
      <c r="K85263"/>
      <c r="L85263"/>
    </row>
    <row r="85264" spans="9:12" ht="15" x14ac:dyDescent="0.25">
      <c r="I85264"/>
      <c r="J85264"/>
      <c r="K85264"/>
      <c r="L85264"/>
    </row>
    <row r="85265" spans="9:12" ht="15" x14ac:dyDescent="0.25">
      <c r="I85265"/>
      <c r="J85265"/>
      <c r="K85265"/>
      <c r="L85265"/>
    </row>
    <row r="85266" spans="9:12" ht="15" x14ac:dyDescent="0.25">
      <c r="I85266"/>
      <c r="J85266"/>
      <c r="K85266"/>
      <c r="L85266"/>
    </row>
    <row r="85267" spans="9:12" ht="15" x14ac:dyDescent="0.25">
      <c r="I85267"/>
      <c r="J85267"/>
      <c r="K85267"/>
      <c r="L85267"/>
    </row>
    <row r="85268" spans="9:12" ht="15" x14ac:dyDescent="0.25">
      <c r="I85268"/>
      <c r="J85268"/>
      <c r="K85268"/>
      <c r="L85268"/>
    </row>
    <row r="85269" spans="9:12" ht="15" x14ac:dyDescent="0.25">
      <c r="I85269"/>
      <c r="J85269"/>
      <c r="K85269"/>
      <c r="L85269"/>
    </row>
    <row r="85270" spans="9:12" ht="15" x14ac:dyDescent="0.25">
      <c r="I85270"/>
      <c r="J85270"/>
      <c r="K85270"/>
      <c r="L85270"/>
    </row>
    <row r="85271" spans="9:12" ht="15" x14ac:dyDescent="0.25">
      <c r="I85271"/>
      <c r="J85271"/>
      <c r="K85271"/>
      <c r="L85271"/>
    </row>
    <row r="85272" spans="9:12" ht="15" x14ac:dyDescent="0.25">
      <c r="I85272"/>
      <c r="J85272"/>
      <c r="K85272"/>
      <c r="L85272"/>
    </row>
    <row r="85273" spans="9:12" ht="15" x14ac:dyDescent="0.25">
      <c r="I85273"/>
      <c r="J85273"/>
      <c r="K85273"/>
      <c r="L85273"/>
    </row>
    <row r="85274" spans="9:12" ht="15" x14ac:dyDescent="0.25">
      <c r="I85274"/>
      <c r="J85274"/>
      <c r="K85274"/>
      <c r="L85274"/>
    </row>
    <row r="85275" spans="9:12" ht="15" x14ac:dyDescent="0.25">
      <c r="I85275"/>
      <c r="J85275"/>
      <c r="K85275"/>
      <c r="L85275"/>
    </row>
    <row r="85276" spans="9:12" ht="15" x14ac:dyDescent="0.25">
      <c r="I85276"/>
      <c r="J85276"/>
      <c r="K85276"/>
      <c r="L85276"/>
    </row>
    <row r="85277" spans="9:12" ht="15" x14ac:dyDescent="0.25">
      <c r="I85277"/>
      <c r="J85277"/>
      <c r="K85277"/>
      <c r="L85277"/>
    </row>
    <row r="85278" spans="9:12" ht="15" x14ac:dyDescent="0.25">
      <c r="I85278"/>
      <c r="J85278"/>
      <c r="K85278"/>
      <c r="L85278"/>
    </row>
    <row r="85279" spans="9:12" ht="15" x14ac:dyDescent="0.25">
      <c r="I85279"/>
      <c r="J85279"/>
      <c r="K85279"/>
      <c r="L85279"/>
    </row>
    <row r="85280" spans="9:12" ht="15" x14ac:dyDescent="0.25">
      <c r="I85280"/>
      <c r="J85280"/>
      <c r="K85280"/>
      <c r="L85280"/>
    </row>
    <row r="85281" spans="9:12" ht="15" x14ac:dyDescent="0.25">
      <c r="I85281"/>
      <c r="J85281"/>
      <c r="K85281"/>
      <c r="L85281"/>
    </row>
    <row r="85282" spans="9:12" ht="15" x14ac:dyDescent="0.25">
      <c r="I85282"/>
      <c r="J85282"/>
      <c r="K85282"/>
      <c r="L85282"/>
    </row>
    <row r="85283" spans="9:12" ht="15" x14ac:dyDescent="0.25">
      <c r="I85283"/>
      <c r="J85283"/>
      <c r="K85283"/>
      <c r="L85283"/>
    </row>
    <row r="85284" spans="9:12" ht="15" x14ac:dyDescent="0.25">
      <c r="I85284"/>
      <c r="J85284"/>
      <c r="K85284"/>
      <c r="L85284"/>
    </row>
    <row r="85285" spans="9:12" ht="15" x14ac:dyDescent="0.25">
      <c r="I85285"/>
      <c r="J85285"/>
      <c r="K85285"/>
      <c r="L85285"/>
    </row>
    <row r="85286" spans="9:12" ht="15" x14ac:dyDescent="0.25">
      <c r="I85286"/>
      <c r="J85286"/>
      <c r="K85286"/>
      <c r="L85286"/>
    </row>
    <row r="85287" spans="9:12" ht="15" x14ac:dyDescent="0.25">
      <c r="I85287"/>
      <c r="J85287"/>
      <c r="K85287"/>
      <c r="L85287"/>
    </row>
    <row r="85288" spans="9:12" ht="15" x14ac:dyDescent="0.25">
      <c r="I85288"/>
      <c r="J85288"/>
      <c r="K85288"/>
      <c r="L85288"/>
    </row>
    <row r="85289" spans="9:12" ht="15" x14ac:dyDescent="0.25">
      <c r="I85289"/>
      <c r="J85289"/>
      <c r="K85289"/>
      <c r="L85289"/>
    </row>
    <row r="85290" spans="9:12" ht="15" x14ac:dyDescent="0.25">
      <c r="I85290"/>
      <c r="J85290"/>
      <c r="K85290"/>
      <c r="L85290"/>
    </row>
    <row r="85291" spans="9:12" ht="15" x14ac:dyDescent="0.25">
      <c r="I85291"/>
      <c r="J85291"/>
      <c r="K85291"/>
      <c r="L85291"/>
    </row>
    <row r="85292" spans="9:12" ht="15" x14ac:dyDescent="0.25">
      <c r="I85292"/>
      <c r="J85292"/>
      <c r="K85292"/>
      <c r="L85292"/>
    </row>
    <row r="85293" spans="9:12" ht="15" x14ac:dyDescent="0.25">
      <c r="I85293"/>
      <c r="J85293"/>
      <c r="K85293"/>
      <c r="L85293"/>
    </row>
    <row r="85294" spans="9:12" ht="15" x14ac:dyDescent="0.25">
      <c r="I85294"/>
      <c r="J85294"/>
      <c r="K85294"/>
      <c r="L85294"/>
    </row>
    <row r="85295" spans="9:12" ht="15" x14ac:dyDescent="0.25">
      <c r="I85295"/>
      <c r="J85295"/>
      <c r="K85295"/>
      <c r="L85295"/>
    </row>
    <row r="85296" spans="9:12" ht="15" x14ac:dyDescent="0.25">
      <c r="I85296"/>
      <c r="J85296"/>
      <c r="K85296"/>
      <c r="L85296"/>
    </row>
    <row r="85297" spans="9:12" ht="15" x14ac:dyDescent="0.25">
      <c r="I85297"/>
      <c r="J85297"/>
      <c r="K85297"/>
      <c r="L85297"/>
    </row>
    <row r="85298" spans="9:12" ht="15" x14ac:dyDescent="0.25">
      <c r="I85298"/>
      <c r="J85298"/>
      <c r="K85298"/>
      <c r="L85298"/>
    </row>
    <row r="85299" spans="9:12" ht="15" x14ac:dyDescent="0.25">
      <c r="I85299"/>
      <c r="J85299"/>
      <c r="K85299"/>
      <c r="L85299"/>
    </row>
    <row r="85300" spans="9:12" ht="15" x14ac:dyDescent="0.25">
      <c r="I85300"/>
      <c r="J85300"/>
      <c r="K85300"/>
      <c r="L85300"/>
    </row>
    <row r="85301" spans="9:12" ht="15" x14ac:dyDescent="0.25">
      <c r="I85301"/>
      <c r="J85301"/>
      <c r="K85301"/>
      <c r="L85301"/>
    </row>
    <row r="85302" spans="9:12" ht="15" x14ac:dyDescent="0.25">
      <c r="I85302"/>
      <c r="J85302"/>
      <c r="K85302"/>
      <c r="L85302"/>
    </row>
    <row r="85303" spans="9:12" ht="15" x14ac:dyDescent="0.25">
      <c r="I85303"/>
      <c r="J85303"/>
      <c r="K85303"/>
      <c r="L85303"/>
    </row>
    <row r="85304" spans="9:12" ht="15" x14ac:dyDescent="0.25">
      <c r="I85304"/>
      <c r="J85304"/>
      <c r="K85304"/>
      <c r="L85304"/>
    </row>
    <row r="85305" spans="9:12" ht="15" x14ac:dyDescent="0.25">
      <c r="I85305"/>
      <c r="J85305"/>
      <c r="K85305"/>
      <c r="L85305"/>
    </row>
    <row r="85306" spans="9:12" ht="15" x14ac:dyDescent="0.25">
      <c r="I85306"/>
      <c r="J85306"/>
      <c r="K85306"/>
      <c r="L85306"/>
    </row>
    <row r="85307" spans="9:12" ht="15" x14ac:dyDescent="0.25">
      <c r="I85307"/>
      <c r="J85307"/>
      <c r="K85307"/>
      <c r="L85307"/>
    </row>
    <row r="85308" spans="9:12" ht="15" x14ac:dyDescent="0.25">
      <c r="I85308"/>
      <c r="J85308"/>
      <c r="K85308"/>
      <c r="L85308"/>
    </row>
    <row r="85309" spans="9:12" ht="15" x14ac:dyDescent="0.25">
      <c r="I85309"/>
      <c r="J85309"/>
      <c r="K85309"/>
      <c r="L85309"/>
    </row>
    <row r="85310" spans="9:12" ht="15" x14ac:dyDescent="0.25">
      <c r="I85310"/>
      <c r="J85310"/>
      <c r="K85310"/>
      <c r="L85310"/>
    </row>
    <row r="85311" spans="9:12" ht="15" x14ac:dyDescent="0.25">
      <c r="I85311"/>
      <c r="J85311"/>
      <c r="K85311"/>
      <c r="L85311"/>
    </row>
    <row r="85312" spans="9:12" ht="15" x14ac:dyDescent="0.25">
      <c r="I85312"/>
      <c r="J85312"/>
      <c r="K85312"/>
      <c r="L85312"/>
    </row>
    <row r="85313" spans="9:12" ht="15" x14ac:dyDescent="0.25">
      <c r="I85313"/>
      <c r="J85313"/>
      <c r="K85313"/>
      <c r="L85313"/>
    </row>
    <row r="85314" spans="9:12" ht="15" x14ac:dyDescent="0.25">
      <c r="I85314"/>
      <c r="J85314"/>
      <c r="K85314"/>
      <c r="L85314"/>
    </row>
    <row r="85315" spans="9:12" ht="15" x14ac:dyDescent="0.25">
      <c r="I85315"/>
      <c r="J85315"/>
      <c r="K85315"/>
      <c r="L85315"/>
    </row>
    <row r="85316" spans="9:12" ht="15" x14ac:dyDescent="0.25">
      <c r="I85316"/>
      <c r="J85316"/>
      <c r="K85316"/>
      <c r="L85316"/>
    </row>
    <row r="85317" spans="9:12" ht="15" x14ac:dyDescent="0.25">
      <c r="I85317"/>
      <c r="J85317"/>
      <c r="K85317"/>
      <c r="L85317"/>
    </row>
    <row r="85318" spans="9:12" ht="15" x14ac:dyDescent="0.25">
      <c r="I85318"/>
      <c r="J85318"/>
      <c r="K85318"/>
      <c r="L85318"/>
    </row>
    <row r="85319" spans="9:12" ht="15" x14ac:dyDescent="0.25">
      <c r="I85319"/>
      <c r="J85319"/>
      <c r="K85319"/>
      <c r="L85319"/>
    </row>
    <row r="85320" spans="9:12" ht="15" x14ac:dyDescent="0.25">
      <c r="I85320"/>
      <c r="J85320"/>
      <c r="K85320"/>
      <c r="L85320"/>
    </row>
    <row r="85321" spans="9:12" ht="15" x14ac:dyDescent="0.25">
      <c r="I85321"/>
      <c r="J85321"/>
      <c r="K85321"/>
      <c r="L85321"/>
    </row>
    <row r="85322" spans="9:12" ht="15" x14ac:dyDescent="0.25">
      <c r="I85322"/>
      <c r="J85322"/>
      <c r="K85322"/>
      <c r="L85322"/>
    </row>
    <row r="85323" spans="9:12" ht="15" x14ac:dyDescent="0.25">
      <c r="I85323"/>
      <c r="J85323"/>
      <c r="K85323"/>
      <c r="L85323"/>
    </row>
    <row r="85324" spans="9:12" ht="15" x14ac:dyDescent="0.25">
      <c r="I85324"/>
      <c r="J85324"/>
      <c r="K85324"/>
      <c r="L85324"/>
    </row>
    <row r="85325" spans="9:12" ht="15" x14ac:dyDescent="0.25">
      <c r="I85325"/>
      <c r="J85325"/>
      <c r="K85325"/>
      <c r="L85325"/>
    </row>
    <row r="85326" spans="9:12" ht="15" x14ac:dyDescent="0.25">
      <c r="I85326"/>
      <c r="J85326"/>
      <c r="K85326"/>
      <c r="L85326"/>
    </row>
    <row r="85327" spans="9:12" ht="15" x14ac:dyDescent="0.25">
      <c r="I85327"/>
      <c r="J85327"/>
      <c r="K85327"/>
      <c r="L85327"/>
    </row>
    <row r="85328" spans="9:12" ht="15" x14ac:dyDescent="0.25">
      <c r="I85328"/>
      <c r="J85328"/>
      <c r="K85328"/>
      <c r="L85328"/>
    </row>
    <row r="85329" spans="9:12" ht="15" x14ac:dyDescent="0.25">
      <c r="I85329"/>
      <c r="J85329"/>
      <c r="K85329"/>
      <c r="L85329"/>
    </row>
    <row r="85330" spans="9:12" ht="15" x14ac:dyDescent="0.25">
      <c r="I85330"/>
      <c r="J85330"/>
      <c r="K85330"/>
      <c r="L85330"/>
    </row>
    <row r="85331" spans="9:12" ht="15" x14ac:dyDescent="0.25">
      <c r="I85331"/>
      <c r="J85331"/>
      <c r="K85331"/>
      <c r="L85331"/>
    </row>
    <row r="85332" spans="9:12" ht="15" x14ac:dyDescent="0.25">
      <c r="I85332"/>
      <c r="J85332"/>
      <c r="K85332"/>
      <c r="L85332"/>
    </row>
    <row r="85333" spans="9:12" ht="15" x14ac:dyDescent="0.25">
      <c r="I85333"/>
      <c r="J85333"/>
      <c r="K85333"/>
      <c r="L85333"/>
    </row>
    <row r="85334" spans="9:12" ht="15" x14ac:dyDescent="0.25">
      <c r="I85334"/>
      <c r="J85334"/>
      <c r="K85334"/>
      <c r="L85334"/>
    </row>
    <row r="85335" spans="9:12" ht="15" x14ac:dyDescent="0.25">
      <c r="I85335"/>
      <c r="J85335"/>
      <c r="K85335"/>
      <c r="L85335"/>
    </row>
    <row r="85336" spans="9:12" ht="15" x14ac:dyDescent="0.25">
      <c r="I85336"/>
      <c r="J85336"/>
      <c r="K85336"/>
      <c r="L85336"/>
    </row>
    <row r="85337" spans="9:12" ht="15" x14ac:dyDescent="0.25">
      <c r="I85337"/>
      <c r="J85337"/>
      <c r="K85337"/>
      <c r="L85337"/>
    </row>
    <row r="85338" spans="9:12" ht="15" x14ac:dyDescent="0.25">
      <c r="I85338"/>
      <c r="J85338"/>
      <c r="K85338"/>
      <c r="L85338"/>
    </row>
    <row r="85339" spans="9:12" ht="15" x14ac:dyDescent="0.25">
      <c r="I85339"/>
      <c r="J85339"/>
      <c r="K85339"/>
      <c r="L85339"/>
    </row>
    <row r="85340" spans="9:12" ht="15" x14ac:dyDescent="0.25">
      <c r="I85340"/>
      <c r="J85340"/>
      <c r="K85340"/>
      <c r="L85340"/>
    </row>
    <row r="85341" spans="9:12" ht="15" x14ac:dyDescent="0.25">
      <c r="I85341"/>
      <c r="J85341"/>
      <c r="K85341"/>
      <c r="L85341"/>
    </row>
    <row r="85342" spans="9:12" ht="15" x14ac:dyDescent="0.25">
      <c r="I85342"/>
      <c r="J85342"/>
      <c r="K85342"/>
      <c r="L85342"/>
    </row>
    <row r="85343" spans="9:12" ht="15" x14ac:dyDescent="0.25">
      <c r="I85343"/>
      <c r="J85343"/>
      <c r="K85343"/>
      <c r="L85343"/>
    </row>
    <row r="85344" spans="9:12" ht="15" x14ac:dyDescent="0.25">
      <c r="I85344"/>
      <c r="J85344"/>
      <c r="K85344"/>
      <c r="L85344"/>
    </row>
    <row r="85345" spans="9:12" ht="15" x14ac:dyDescent="0.25">
      <c r="I85345"/>
      <c r="J85345"/>
      <c r="K85345"/>
      <c r="L85345"/>
    </row>
    <row r="85346" spans="9:12" ht="15" x14ac:dyDescent="0.25">
      <c r="I85346"/>
      <c r="J85346"/>
      <c r="K85346"/>
      <c r="L85346"/>
    </row>
    <row r="85347" spans="9:12" ht="15" x14ac:dyDescent="0.25">
      <c r="I85347"/>
      <c r="J85347"/>
      <c r="K85347"/>
      <c r="L85347"/>
    </row>
    <row r="85348" spans="9:12" ht="15" x14ac:dyDescent="0.25">
      <c r="I85348"/>
      <c r="J85348"/>
      <c r="K85348"/>
      <c r="L85348"/>
    </row>
    <row r="85349" spans="9:12" ht="15" x14ac:dyDescent="0.25">
      <c r="I85349"/>
      <c r="J85349"/>
      <c r="K85349"/>
      <c r="L85349"/>
    </row>
    <row r="85350" spans="9:12" ht="15" x14ac:dyDescent="0.25">
      <c r="I85350"/>
      <c r="J85350"/>
      <c r="K85350"/>
      <c r="L85350"/>
    </row>
    <row r="85351" spans="9:12" ht="15" x14ac:dyDescent="0.25">
      <c r="I85351"/>
      <c r="J85351"/>
      <c r="K85351"/>
      <c r="L85351"/>
    </row>
    <row r="85352" spans="9:12" ht="15" x14ac:dyDescent="0.25">
      <c r="I85352"/>
      <c r="J85352"/>
      <c r="K85352"/>
      <c r="L85352"/>
    </row>
    <row r="85353" spans="9:12" ht="15" x14ac:dyDescent="0.25">
      <c r="I85353"/>
      <c r="J85353"/>
      <c r="K85353"/>
      <c r="L85353"/>
    </row>
    <row r="85354" spans="9:12" ht="15" x14ac:dyDescent="0.25">
      <c r="I85354"/>
      <c r="J85354"/>
      <c r="K85354"/>
      <c r="L85354"/>
    </row>
    <row r="85355" spans="9:12" ht="15" x14ac:dyDescent="0.25">
      <c r="I85355"/>
      <c r="J85355"/>
      <c r="K85355"/>
      <c r="L85355"/>
    </row>
    <row r="85356" spans="9:12" ht="15" x14ac:dyDescent="0.25">
      <c r="I85356"/>
      <c r="J85356"/>
      <c r="K85356"/>
      <c r="L85356"/>
    </row>
    <row r="85357" spans="9:12" ht="15" x14ac:dyDescent="0.25">
      <c r="I85357"/>
      <c r="J85357"/>
      <c r="K85357"/>
      <c r="L85357"/>
    </row>
    <row r="85358" spans="9:12" ht="15" x14ac:dyDescent="0.25">
      <c r="I85358"/>
      <c r="J85358"/>
      <c r="K85358"/>
      <c r="L85358"/>
    </row>
    <row r="85359" spans="9:12" ht="15" x14ac:dyDescent="0.25">
      <c r="I85359"/>
      <c r="J85359"/>
      <c r="K85359"/>
      <c r="L85359"/>
    </row>
    <row r="85360" spans="9:12" ht="15" x14ac:dyDescent="0.25">
      <c r="I85360"/>
      <c r="J85360"/>
      <c r="K85360"/>
      <c r="L85360"/>
    </row>
    <row r="85361" spans="9:12" ht="15" x14ac:dyDescent="0.25">
      <c r="I85361"/>
      <c r="J85361"/>
      <c r="K85361"/>
      <c r="L85361"/>
    </row>
    <row r="85362" spans="9:12" ht="15" x14ac:dyDescent="0.25">
      <c r="I85362"/>
      <c r="J85362"/>
      <c r="K85362"/>
      <c r="L85362"/>
    </row>
    <row r="85363" spans="9:12" ht="15" x14ac:dyDescent="0.25">
      <c r="I85363"/>
      <c r="J85363"/>
      <c r="K85363"/>
      <c r="L85363"/>
    </row>
    <row r="85364" spans="9:12" ht="15" x14ac:dyDescent="0.25">
      <c r="I85364"/>
      <c r="J85364"/>
      <c r="K85364"/>
      <c r="L85364"/>
    </row>
    <row r="85365" spans="9:12" ht="15" x14ac:dyDescent="0.25">
      <c r="I85365"/>
      <c r="J85365"/>
      <c r="K85365"/>
      <c r="L85365"/>
    </row>
    <row r="85366" spans="9:12" ht="15" x14ac:dyDescent="0.25">
      <c r="I85366"/>
      <c r="J85366"/>
      <c r="K85366"/>
      <c r="L85366"/>
    </row>
    <row r="85367" spans="9:12" ht="15" x14ac:dyDescent="0.25">
      <c r="I85367"/>
      <c r="J85367"/>
      <c r="K85367"/>
      <c r="L85367"/>
    </row>
    <row r="85368" spans="9:12" ht="15" x14ac:dyDescent="0.25">
      <c r="I85368"/>
      <c r="J85368"/>
      <c r="K85368"/>
      <c r="L85368"/>
    </row>
    <row r="85369" spans="9:12" ht="15" x14ac:dyDescent="0.25">
      <c r="I85369"/>
      <c r="J85369"/>
      <c r="K85369"/>
      <c r="L85369"/>
    </row>
    <row r="85370" spans="9:12" ht="15" x14ac:dyDescent="0.25">
      <c r="I85370"/>
      <c r="J85370"/>
      <c r="K85370"/>
      <c r="L85370"/>
    </row>
    <row r="85371" spans="9:12" ht="15" x14ac:dyDescent="0.25">
      <c r="I85371"/>
      <c r="J85371"/>
      <c r="K85371"/>
      <c r="L85371"/>
    </row>
    <row r="85372" spans="9:12" ht="15" x14ac:dyDescent="0.25">
      <c r="I85372"/>
      <c r="J85372"/>
      <c r="K85372"/>
      <c r="L85372"/>
    </row>
    <row r="85373" spans="9:12" ht="15" x14ac:dyDescent="0.25">
      <c r="I85373"/>
      <c r="J85373"/>
      <c r="K85373"/>
      <c r="L85373"/>
    </row>
    <row r="85374" spans="9:12" ht="15" x14ac:dyDescent="0.25">
      <c r="I85374"/>
      <c r="J85374"/>
      <c r="K85374"/>
      <c r="L85374"/>
    </row>
    <row r="85375" spans="9:12" ht="15" x14ac:dyDescent="0.25">
      <c r="I85375"/>
      <c r="J85375"/>
      <c r="K85375"/>
      <c r="L85375"/>
    </row>
    <row r="85376" spans="9:12" ht="15" x14ac:dyDescent="0.25">
      <c r="I85376"/>
      <c r="J85376"/>
      <c r="K85376"/>
      <c r="L85376"/>
    </row>
    <row r="85377" spans="9:12" ht="15" x14ac:dyDescent="0.25">
      <c r="I85377"/>
      <c r="J85377"/>
      <c r="K85377"/>
      <c r="L85377"/>
    </row>
    <row r="85378" spans="9:12" ht="15" x14ac:dyDescent="0.25">
      <c r="I85378"/>
      <c r="J85378"/>
      <c r="K85378"/>
      <c r="L85378"/>
    </row>
    <row r="85379" spans="9:12" ht="15" x14ac:dyDescent="0.25">
      <c r="I85379"/>
      <c r="J85379"/>
      <c r="K85379"/>
      <c r="L85379"/>
    </row>
    <row r="85380" spans="9:12" ht="15" x14ac:dyDescent="0.25">
      <c r="I85380"/>
      <c r="J85380"/>
      <c r="K85380"/>
      <c r="L85380"/>
    </row>
    <row r="85381" spans="9:12" ht="15" x14ac:dyDescent="0.25">
      <c r="I85381"/>
      <c r="J85381"/>
      <c r="K85381"/>
      <c r="L85381"/>
    </row>
    <row r="85382" spans="9:12" ht="15" x14ac:dyDescent="0.25">
      <c r="I85382"/>
      <c r="J85382"/>
      <c r="K85382"/>
      <c r="L85382"/>
    </row>
    <row r="85383" spans="9:12" ht="15" x14ac:dyDescent="0.25">
      <c r="I85383"/>
      <c r="J85383"/>
      <c r="K85383"/>
      <c r="L85383"/>
    </row>
    <row r="85384" spans="9:12" ht="15" x14ac:dyDescent="0.25">
      <c r="I85384"/>
      <c r="J85384"/>
      <c r="K85384"/>
      <c r="L85384"/>
    </row>
    <row r="85385" spans="9:12" ht="15" x14ac:dyDescent="0.25">
      <c r="I85385"/>
      <c r="J85385"/>
      <c r="K85385"/>
      <c r="L85385"/>
    </row>
    <row r="85386" spans="9:12" ht="15" x14ac:dyDescent="0.25">
      <c r="I85386"/>
      <c r="J85386"/>
      <c r="K85386"/>
      <c r="L85386"/>
    </row>
    <row r="85387" spans="9:12" ht="15" x14ac:dyDescent="0.25">
      <c r="I85387"/>
      <c r="J85387"/>
      <c r="K85387"/>
      <c r="L85387"/>
    </row>
    <row r="85388" spans="9:12" ht="15" x14ac:dyDescent="0.25">
      <c r="I85388"/>
      <c r="J85388"/>
      <c r="K85388"/>
      <c r="L85388"/>
    </row>
    <row r="85389" spans="9:12" ht="15" x14ac:dyDescent="0.25">
      <c r="I85389"/>
      <c r="J85389"/>
      <c r="K85389"/>
      <c r="L85389"/>
    </row>
    <row r="85390" spans="9:12" ht="15" x14ac:dyDescent="0.25">
      <c r="I85390"/>
      <c r="J85390"/>
      <c r="K85390"/>
      <c r="L85390"/>
    </row>
    <row r="85391" spans="9:12" ht="15" x14ac:dyDescent="0.25">
      <c r="I85391"/>
      <c r="J85391"/>
      <c r="K85391"/>
      <c r="L85391"/>
    </row>
    <row r="85392" spans="9:12" ht="15" x14ac:dyDescent="0.25">
      <c r="I85392"/>
      <c r="J85392"/>
      <c r="K85392"/>
      <c r="L85392"/>
    </row>
    <row r="85393" spans="9:12" ht="15" x14ac:dyDescent="0.25">
      <c r="I85393"/>
      <c r="J85393"/>
      <c r="K85393"/>
      <c r="L85393"/>
    </row>
    <row r="85394" spans="9:12" ht="15" x14ac:dyDescent="0.25">
      <c r="I85394"/>
      <c r="J85394"/>
      <c r="K85394"/>
      <c r="L85394"/>
    </row>
    <row r="85395" spans="9:12" ht="15" x14ac:dyDescent="0.25">
      <c r="I85395"/>
      <c r="J85395"/>
      <c r="K85395"/>
      <c r="L85395"/>
    </row>
    <row r="85396" spans="9:12" ht="15" x14ac:dyDescent="0.25">
      <c r="I85396"/>
      <c r="J85396"/>
      <c r="K85396"/>
      <c r="L85396"/>
    </row>
    <row r="85397" spans="9:12" ht="15" x14ac:dyDescent="0.25">
      <c r="I85397"/>
      <c r="J85397"/>
      <c r="K85397"/>
      <c r="L85397"/>
    </row>
    <row r="85398" spans="9:12" ht="15" x14ac:dyDescent="0.25">
      <c r="I85398"/>
      <c r="J85398"/>
      <c r="K85398"/>
      <c r="L85398"/>
    </row>
    <row r="85399" spans="9:12" ht="15" x14ac:dyDescent="0.25">
      <c r="I85399"/>
      <c r="J85399"/>
      <c r="K85399"/>
      <c r="L85399"/>
    </row>
    <row r="85400" spans="9:12" ht="15" x14ac:dyDescent="0.25">
      <c r="I85400"/>
      <c r="J85400"/>
      <c r="K85400"/>
      <c r="L85400"/>
    </row>
    <row r="85401" spans="9:12" ht="15" x14ac:dyDescent="0.25">
      <c r="I85401"/>
      <c r="J85401"/>
      <c r="K85401"/>
      <c r="L85401"/>
    </row>
    <row r="85402" spans="9:12" ht="15" x14ac:dyDescent="0.25">
      <c r="I85402"/>
      <c r="J85402"/>
      <c r="K85402"/>
      <c r="L85402"/>
    </row>
    <row r="85403" spans="9:12" ht="15" x14ac:dyDescent="0.25">
      <c r="I85403"/>
      <c r="J85403"/>
      <c r="K85403"/>
      <c r="L85403"/>
    </row>
    <row r="85404" spans="9:12" ht="15" x14ac:dyDescent="0.25">
      <c r="I85404"/>
      <c r="J85404"/>
      <c r="K85404"/>
      <c r="L85404"/>
    </row>
    <row r="85405" spans="9:12" ht="15" x14ac:dyDescent="0.25">
      <c r="I85405"/>
      <c r="J85405"/>
      <c r="K85405"/>
      <c r="L85405"/>
    </row>
    <row r="85406" spans="9:12" ht="15" x14ac:dyDescent="0.25">
      <c r="I85406"/>
      <c r="J85406"/>
      <c r="K85406"/>
      <c r="L85406"/>
    </row>
    <row r="85407" spans="9:12" ht="15" x14ac:dyDescent="0.25">
      <c r="I85407"/>
      <c r="J85407"/>
      <c r="K85407"/>
      <c r="L85407"/>
    </row>
    <row r="85408" spans="9:12" ht="15" x14ac:dyDescent="0.25">
      <c r="I85408"/>
      <c r="J85408"/>
      <c r="K85408"/>
      <c r="L85408"/>
    </row>
    <row r="85409" spans="9:12" ht="15" x14ac:dyDescent="0.25">
      <c r="I85409"/>
      <c r="J85409"/>
      <c r="K85409"/>
      <c r="L85409"/>
    </row>
    <row r="85410" spans="9:12" ht="15" x14ac:dyDescent="0.25">
      <c r="I85410"/>
      <c r="J85410"/>
      <c r="K85410"/>
      <c r="L85410"/>
    </row>
    <row r="85411" spans="9:12" ht="15" x14ac:dyDescent="0.25">
      <c r="I85411"/>
      <c r="J85411"/>
      <c r="K85411"/>
      <c r="L85411"/>
    </row>
    <row r="85412" spans="9:12" ht="15" x14ac:dyDescent="0.25">
      <c r="I85412"/>
      <c r="J85412"/>
      <c r="K85412"/>
      <c r="L85412"/>
    </row>
    <row r="85413" spans="9:12" ht="15" x14ac:dyDescent="0.25">
      <c r="I85413"/>
      <c r="J85413"/>
      <c r="K85413"/>
      <c r="L85413"/>
    </row>
    <row r="85414" spans="9:12" ht="15" x14ac:dyDescent="0.25">
      <c r="I85414"/>
      <c r="J85414"/>
      <c r="K85414"/>
      <c r="L85414"/>
    </row>
    <row r="85415" spans="9:12" ht="15" x14ac:dyDescent="0.25">
      <c r="I85415"/>
      <c r="J85415"/>
      <c r="K85415"/>
      <c r="L85415"/>
    </row>
    <row r="85416" spans="9:12" ht="15" x14ac:dyDescent="0.25">
      <c r="I85416"/>
      <c r="J85416"/>
      <c r="K85416"/>
      <c r="L85416"/>
    </row>
    <row r="85417" spans="9:12" ht="15" x14ac:dyDescent="0.25">
      <c r="I85417"/>
      <c r="J85417"/>
      <c r="K85417"/>
      <c r="L85417"/>
    </row>
    <row r="85418" spans="9:12" ht="15" x14ac:dyDescent="0.25">
      <c r="I85418"/>
      <c r="J85418"/>
      <c r="K85418"/>
      <c r="L85418"/>
    </row>
    <row r="85419" spans="9:12" ht="15" x14ac:dyDescent="0.25">
      <c r="I85419"/>
      <c r="J85419"/>
      <c r="K85419"/>
      <c r="L85419"/>
    </row>
    <row r="85420" spans="9:12" ht="15" x14ac:dyDescent="0.25">
      <c r="I85420"/>
      <c r="J85420"/>
      <c r="K85420"/>
      <c r="L85420"/>
    </row>
    <row r="85421" spans="9:12" ht="15" x14ac:dyDescent="0.25">
      <c r="I85421"/>
      <c r="J85421"/>
      <c r="K85421"/>
      <c r="L85421"/>
    </row>
    <row r="85422" spans="9:12" ht="15" x14ac:dyDescent="0.25">
      <c r="I85422"/>
      <c r="J85422"/>
      <c r="K85422"/>
      <c r="L85422"/>
    </row>
    <row r="85423" spans="9:12" ht="15" x14ac:dyDescent="0.25">
      <c r="I85423"/>
      <c r="J85423"/>
      <c r="K85423"/>
      <c r="L85423"/>
    </row>
    <row r="85424" spans="9:12" ht="15" x14ac:dyDescent="0.25">
      <c r="I85424"/>
      <c r="J85424"/>
      <c r="K85424"/>
      <c r="L85424"/>
    </row>
    <row r="85425" spans="9:12" ht="15" x14ac:dyDescent="0.25">
      <c r="I85425"/>
      <c r="J85425"/>
      <c r="K85425"/>
      <c r="L85425"/>
    </row>
    <row r="85426" spans="9:12" ht="15" x14ac:dyDescent="0.25">
      <c r="I85426"/>
      <c r="J85426"/>
      <c r="K85426"/>
      <c r="L85426"/>
    </row>
    <row r="85427" spans="9:12" ht="15" x14ac:dyDescent="0.25">
      <c r="I85427"/>
      <c r="J85427"/>
      <c r="K85427"/>
      <c r="L85427"/>
    </row>
    <row r="85428" spans="9:12" ht="15" x14ac:dyDescent="0.25">
      <c r="I85428"/>
      <c r="J85428"/>
      <c r="K85428"/>
      <c r="L85428"/>
    </row>
    <row r="85429" spans="9:12" ht="15" x14ac:dyDescent="0.25">
      <c r="I85429"/>
      <c r="J85429"/>
      <c r="K85429"/>
      <c r="L85429"/>
    </row>
    <row r="85430" spans="9:12" ht="15" x14ac:dyDescent="0.25">
      <c r="I85430"/>
      <c r="J85430"/>
      <c r="K85430"/>
      <c r="L85430"/>
    </row>
    <row r="85431" spans="9:12" ht="15" x14ac:dyDescent="0.25">
      <c r="I85431"/>
      <c r="J85431"/>
      <c r="K85431"/>
      <c r="L85431"/>
    </row>
    <row r="85432" spans="9:12" ht="15" x14ac:dyDescent="0.25">
      <c r="I85432"/>
      <c r="J85432"/>
      <c r="K85432"/>
      <c r="L85432"/>
    </row>
    <row r="85433" spans="9:12" ht="15" x14ac:dyDescent="0.25">
      <c r="I85433"/>
      <c r="J85433"/>
      <c r="K85433"/>
      <c r="L85433"/>
    </row>
    <row r="85434" spans="9:12" ht="15" x14ac:dyDescent="0.25">
      <c r="I85434"/>
      <c r="J85434"/>
      <c r="K85434"/>
      <c r="L85434"/>
    </row>
    <row r="85435" spans="9:12" ht="15" x14ac:dyDescent="0.25">
      <c r="I85435"/>
      <c r="J85435"/>
      <c r="K85435"/>
      <c r="L85435"/>
    </row>
    <row r="85436" spans="9:12" ht="15" x14ac:dyDescent="0.25">
      <c r="I85436"/>
      <c r="J85436"/>
      <c r="K85436"/>
      <c r="L85436"/>
    </row>
    <row r="85437" spans="9:12" ht="15" x14ac:dyDescent="0.25">
      <c r="I85437"/>
      <c r="J85437"/>
      <c r="K85437"/>
      <c r="L85437"/>
    </row>
    <row r="85438" spans="9:12" ht="15" x14ac:dyDescent="0.25">
      <c r="I85438"/>
      <c r="J85438"/>
      <c r="K85438"/>
      <c r="L85438"/>
    </row>
    <row r="85439" spans="9:12" ht="15" x14ac:dyDescent="0.25">
      <c r="I85439"/>
      <c r="J85439"/>
      <c r="K85439"/>
      <c r="L85439"/>
    </row>
    <row r="85440" spans="9:12" ht="15" x14ac:dyDescent="0.25">
      <c r="I85440"/>
      <c r="J85440"/>
      <c r="K85440"/>
      <c r="L85440"/>
    </row>
    <row r="85441" spans="9:12" ht="15" x14ac:dyDescent="0.25">
      <c r="I85441"/>
      <c r="J85441"/>
      <c r="K85441"/>
      <c r="L85441"/>
    </row>
    <row r="85442" spans="9:12" ht="15" x14ac:dyDescent="0.25">
      <c r="I85442"/>
      <c r="J85442"/>
      <c r="K85442"/>
      <c r="L85442"/>
    </row>
    <row r="85443" spans="9:12" ht="15" x14ac:dyDescent="0.25">
      <c r="I85443"/>
      <c r="J85443"/>
      <c r="K85443"/>
      <c r="L85443"/>
    </row>
    <row r="85444" spans="9:12" ht="15" x14ac:dyDescent="0.25">
      <c r="I85444"/>
      <c r="J85444"/>
      <c r="K85444"/>
      <c r="L85444"/>
    </row>
    <row r="85445" spans="9:12" ht="15" x14ac:dyDescent="0.25">
      <c r="I85445"/>
      <c r="J85445"/>
      <c r="K85445"/>
      <c r="L85445"/>
    </row>
    <row r="85446" spans="9:12" ht="15" x14ac:dyDescent="0.25">
      <c r="I85446"/>
      <c r="J85446"/>
      <c r="K85446"/>
      <c r="L85446"/>
    </row>
    <row r="85447" spans="9:12" ht="15" x14ac:dyDescent="0.25">
      <c r="I85447"/>
      <c r="J85447"/>
      <c r="K85447"/>
      <c r="L85447"/>
    </row>
    <row r="85448" spans="9:12" ht="15" x14ac:dyDescent="0.25">
      <c r="I85448"/>
      <c r="J85448"/>
      <c r="K85448"/>
      <c r="L85448"/>
    </row>
    <row r="85449" spans="9:12" ht="15" x14ac:dyDescent="0.25">
      <c r="I85449"/>
      <c r="J85449"/>
      <c r="K85449"/>
      <c r="L85449"/>
    </row>
    <row r="85450" spans="9:12" ht="15" x14ac:dyDescent="0.25">
      <c r="I85450"/>
      <c r="J85450"/>
      <c r="K85450"/>
      <c r="L85450"/>
    </row>
    <row r="85451" spans="9:12" ht="15" x14ac:dyDescent="0.25">
      <c r="I85451"/>
      <c r="J85451"/>
      <c r="K85451"/>
      <c r="L85451"/>
    </row>
    <row r="85452" spans="9:12" ht="15" x14ac:dyDescent="0.25">
      <c r="I85452"/>
      <c r="J85452"/>
      <c r="K85452"/>
      <c r="L85452"/>
    </row>
    <row r="85453" spans="9:12" ht="15" x14ac:dyDescent="0.25">
      <c r="I85453"/>
      <c r="J85453"/>
      <c r="K85453"/>
      <c r="L85453"/>
    </row>
    <row r="85454" spans="9:12" ht="15" x14ac:dyDescent="0.25">
      <c r="I85454"/>
      <c r="J85454"/>
      <c r="K85454"/>
      <c r="L85454"/>
    </row>
    <row r="85455" spans="9:12" ht="15" x14ac:dyDescent="0.25">
      <c r="I85455"/>
      <c r="J85455"/>
      <c r="K85455"/>
      <c r="L85455"/>
    </row>
    <row r="85456" spans="9:12" ht="15" x14ac:dyDescent="0.25">
      <c r="I85456"/>
      <c r="J85456"/>
      <c r="K85456"/>
      <c r="L85456"/>
    </row>
    <row r="85457" spans="9:12" ht="15" x14ac:dyDescent="0.25">
      <c r="I85457"/>
      <c r="J85457"/>
      <c r="K85457"/>
      <c r="L85457"/>
    </row>
    <row r="85458" spans="9:12" ht="15" x14ac:dyDescent="0.25">
      <c r="I85458"/>
      <c r="J85458"/>
      <c r="K85458"/>
      <c r="L85458"/>
    </row>
    <row r="85459" spans="9:12" ht="15" x14ac:dyDescent="0.25">
      <c r="I85459"/>
      <c r="J85459"/>
      <c r="K85459"/>
      <c r="L85459"/>
    </row>
    <row r="85460" spans="9:12" ht="15" x14ac:dyDescent="0.25">
      <c r="I85460"/>
      <c r="J85460"/>
      <c r="K85460"/>
      <c r="L85460"/>
    </row>
    <row r="85461" spans="9:12" ht="15" x14ac:dyDescent="0.25">
      <c r="I85461"/>
      <c r="J85461"/>
      <c r="K85461"/>
      <c r="L85461"/>
    </row>
    <row r="85462" spans="9:12" ht="15" x14ac:dyDescent="0.25">
      <c r="I85462"/>
      <c r="J85462"/>
      <c r="K85462"/>
      <c r="L85462"/>
    </row>
    <row r="85463" spans="9:12" ht="15" x14ac:dyDescent="0.25">
      <c r="I85463"/>
      <c r="J85463"/>
      <c r="K85463"/>
      <c r="L85463"/>
    </row>
    <row r="85464" spans="9:12" ht="15" x14ac:dyDescent="0.25">
      <c r="I85464"/>
      <c r="J85464"/>
      <c r="K85464"/>
      <c r="L85464"/>
    </row>
    <row r="85465" spans="9:12" ht="15" x14ac:dyDescent="0.25">
      <c r="I85465"/>
      <c r="J85465"/>
      <c r="K85465"/>
      <c r="L85465"/>
    </row>
    <row r="85466" spans="9:12" ht="15" x14ac:dyDescent="0.25">
      <c r="I85466"/>
      <c r="J85466"/>
      <c r="K85466"/>
      <c r="L85466"/>
    </row>
    <row r="85467" spans="9:12" ht="15" x14ac:dyDescent="0.25">
      <c r="I85467"/>
      <c r="J85467"/>
      <c r="K85467"/>
      <c r="L85467"/>
    </row>
    <row r="85468" spans="9:12" ht="15" x14ac:dyDescent="0.25">
      <c r="I85468"/>
      <c r="J85468"/>
      <c r="K85468"/>
      <c r="L85468"/>
    </row>
    <row r="85469" spans="9:12" ht="15" x14ac:dyDescent="0.25">
      <c r="I85469"/>
      <c r="J85469"/>
      <c r="K85469"/>
      <c r="L85469"/>
    </row>
    <row r="85470" spans="9:12" ht="15" x14ac:dyDescent="0.25">
      <c r="I85470"/>
      <c r="J85470"/>
      <c r="K85470"/>
      <c r="L85470"/>
    </row>
    <row r="85471" spans="9:12" ht="15" x14ac:dyDescent="0.25">
      <c r="I85471"/>
      <c r="J85471"/>
      <c r="K85471"/>
      <c r="L85471"/>
    </row>
    <row r="85472" spans="9:12" ht="15" x14ac:dyDescent="0.25">
      <c r="I85472"/>
      <c r="J85472"/>
      <c r="K85472"/>
      <c r="L85472"/>
    </row>
    <row r="85473" spans="9:12" ht="15" x14ac:dyDescent="0.25">
      <c r="I85473"/>
      <c r="J85473"/>
      <c r="K85473"/>
      <c r="L85473"/>
    </row>
    <row r="85474" spans="9:12" ht="15" x14ac:dyDescent="0.25">
      <c r="I85474"/>
      <c r="J85474"/>
      <c r="K85474"/>
      <c r="L85474"/>
    </row>
    <row r="85475" spans="9:12" ht="15" x14ac:dyDescent="0.25">
      <c r="I85475"/>
      <c r="J85475"/>
      <c r="K85475"/>
      <c r="L85475"/>
    </row>
    <row r="85476" spans="9:12" ht="15" x14ac:dyDescent="0.25">
      <c r="I85476"/>
      <c r="J85476"/>
      <c r="K85476"/>
      <c r="L85476"/>
    </row>
    <row r="85477" spans="9:12" ht="15" x14ac:dyDescent="0.25">
      <c r="I85477"/>
      <c r="J85477"/>
      <c r="K85477"/>
      <c r="L85477"/>
    </row>
    <row r="85478" spans="9:12" ht="15" x14ac:dyDescent="0.25">
      <c r="I85478"/>
      <c r="J85478"/>
      <c r="K85478"/>
      <c r="L85478"/>
    </row>
    <row r="85479" spans="9:12" ht="15" x14ac:dyDescent="0.25">
      <c r="I85479"/>
      <c r="J85479"/>
      <c r="K85479"/>
      <c r="L85479"/>
    </row>
    <row r="85480" spans="9:12" ht="15" x14ac:dyDescent="0.25">
      <c r="I85480"/>
      <c r="J85480"/>
      <c r="K85480"/>
      <c r="L85480"/>
    </row>
    <row r="85481" spans="9:12" ht="15" x14ac:dyDescent="0.25">
      <c r="I85481"/>
      <c r="J85481"/>
      <c r="K85481"/>
      <c r="L85481"/>
    </row>
    <row r="85482" spans="9:12" ht="15" x14ac:dyDescent="0.25">
      <c r="I85482"/>
      <c r="J85482"/>
      <c r="K85482"/>
      <c r="L85482"/>
    </row>
    <row r="85483" spans="9:12" ht="15" x14ac:dyDescent="0.25">
      <c r="I85483"/>
      <c r="J85483"/>
      <c r="K85483"/>
      <c r="L85483"/>
    </row>
    <row r="85484" spans="9:12" ht="15" x14ac:dyDescent="0.25">
      <c r="I85484"/>
      <c r="J85484"/>
      <c r="K85484"/>
      <c r="L85484"/>
    </row>
    <row r="85485" spans="9:12" ht="15" x14ac:dyDescent="0.25">
      <c r="I85485"/>
      <c r="J85485"/>
      <c r="K85485"/>
      <c r="L85485"/>
    </row>
    <row r="85486" spans="9:12" ht="15" x14ac:dyDescent="0.25">
      <c r="I85486"/>
      <c r="J85486"/>
      <c r="K85486"/>
      <c r="L85486"/>
    </row>
    <row r="85487" spans="9:12" ht="15" x14ac:dyDescent="0.25">
      <c r="I85487"/>
      <c r="J85487"/>
      <c r="K85487"/>
      <c r="L85487"/>
    </row>
    <row r="85488" spans="9:12" ht="15" x14ac:dyDescent="0.25">
      <c r="I85488"/>
      <c r="J85488"/>
      <c r="K85488"/>
      <c r="L85488"/>
    </row>
    <row r="85489" spans="9:12" ht="15" x14ac:dyDescent="0.25">
      <c r="I85489"/>
      <c r="J85489"/>
      <c r="K85489"/>
      <c r="L85489"/>
    </row>
    <row r="85490" spans="9:12" ht="15" x14ac:dyDescent="0.25">
      <c r="I85490"/>
      <c r="J85490"/>
      <c r="K85490"/>
      <c r="L85490"/>
    </row>
    <row r="85491" spans="9:12" ht="15" x14ac:dyDescent="0.25">
      <c r="I85491"/>
      <c r="J85491"/>
      <c r="K85491"/>
      <c r="L85491"/>
    </row>
    <row r="85492" spans="9:12" ht="15" x14ac:dyDescent="0.25">
      <c r="I85492"/>
      <c r="J85492"/>
      <c r="K85492"/>
      <c r="L85492"/>
    </row>
    <row r="85493" spans="9:12" ht="15" x14ac:dyDescent="0.25">
      <c r="I85493"/>
      <c r="J85493"/>
      <c r="K85493"/>
      <c r="L85493"/>
    </row>
    <row r="85494" spans="9:12" ht="15" x14ac:dyDescent="0.25">
      <c r="I85494"/>
      <c r="J85494"/>
      <c r="K85494"/>
      <c r="L85494"/>
    </row>
    <row r="85495" spans="9:12" ht="15" x14ac:dyDescent="0.25">
      <c r="I85495"/>
      <c r="J85495"/>
      <c r="K85495"/>
      <c r="L85495"/>
    </row>
    <row r="85496" spans="9:12" ht="15" x14ac:dyDescent="0.25">
      <c r="I85496"/>
      <c r="J85496"/>
      <c r="K85496"/>
      <c r="L85496"/>
    </row>
    <row r="85497" spans="9:12" ht="15" x14ac:dyDescent="0.25">
      <c r="I85497"/>
      <c r="J85497"/>
      <c r="K85497"/>
      <c r="L85497"/>
    </row>
    <row r="85498" spans="9:12" ht="15" x14ac:dyDescent="0.25">
      <c r="I85498"/>
      <c r="J85498"/>
      <c r="K85498"/>
      <c r="L85498"/>
    </row>
    <row r="85499" spans="9:12" ht="15" x14ac:dyDescent="0.25">
      <c r="I85499"/>
      <c r="J85499"/>
      <c r="K85499"/>
      <c r="L85499"/>
    </row>
    <row r="85500" spans="9:12" ht="15" x14ac:dyDescent="0.25">
      <c r="I85500"/>
      <c r="J85500"/>
      <c r="K85500"/>
      <c r="L85500"/>
    </row>
    <row r="85501" spans="9:12" ht="15" x14ac:dyDescent="0.25">
      <c r="I85501"/>
      <c r="J85501"/>
      <c r="K85501"/>
      <c r="L85501"/>
    </row>
    <row r="85502" spans="9:12" ht="15" x14ac:dyDescent="0.25">
      <c r="I85502"/>
      <c r="J85502"/>
      <c r="K85502"/>
      <c r="L85502"/>
    </row>
    <row r="85503" spans="9:12" ht="15" x14ac:dyDescent="0.25">
      <c r="I85503"/>
      <c r="J85503"/>
      <c r="K85503"/>
      <c r="L85503"/>
    </row>
    <row r="85504" spans="9:12" ht="15" x14ac:dyDescent="0.25">
      <c r="I85504"/>
      <c r="J85504"/>
      <c r="K85504"/>
      <c r="L85504"/>
    </row>
    <row r="85505" spans="9:12" ht="15" x14ac:dyDescent="0.25">
      <c r="I85505"/>
      <c r="J85505"/>
      <c r="K85505"/>
      <c r="L85505"/>
    </row>
    <row r="85506" spans="9:12" ht="15" x14ac:dyDescent="0.25">
      <c r="I85506"/>
      <c r="J85506"/>
      <c r="K85506"/>
      <c r="L85506"/>
    </row>
    <row r="85507" spans="9:12" ht="15" x14ac:dyDescent="0.25">
      <c r="I85507"/>
      <c r="J85507"/>
      <c r="K85507"/>
      <c r="L85507"/>
    </row>
    <row r="85508" spans="9:12" ht="15" x14ac:dyDescent="0.25">
      <c r="I85508"/>
      <c r="J85508"/>
      <c r="K85508"/>
      <c r="L85508"/>
    </row>
    <row r="85509" spans="9:12" ht="15" x14ac:dyDescent="0.25">
      <c r="I85509"/>
      <c r="J85509"/>
      <c r="K85509"/>
      <c r="L85509"/>
    </row>
    <row r="85510" spans="9:12" ht="15" x14ac:dyDescent="0.25">
      <c r="I85510"/>
      <c r="J85510"/>
      <c r="K85510"/>
      <c r="L85510"/>
    </row>
    <row r="85511" spans="9:12" ht="15" x14ac:dyDescent="0.25">
      <c r="I85511"/>
      <c r="J85511"/>
      <c r="K85511"/>
      <c r="L85511"/>
    </row>
    <row r="85512" spans="9:12" ht="15" x14ac:dyDescent="0.25">
      <c r="I85512"/>
      <c r="J85512"/>
      <c r="K85512"/>
      <c r="L85512"/>
    </row>
    <row r="85513" spans="9:12" ht="15" x14ac:dyDescent="0.25">
      <c r="I85513"/>
      <c r="J85513"/>
      <c r="K85513"/>
      <c r="L85513"/>
    </row>
    <row r="85514" spans="9:12" ht="15" x14ac:dyDescent="0.25">
      <c r="I85514"/>
      <c r="J85514"/>
      <c r="K85514"/>
      <c r="L85514"/>
    </row>
    <row r="85515" spans="9:12" ht="15" x14ac:dyDescent="0.25">
      <c r="I85515"/>
      <c r="J85515"/>
      <c r="K85515"/>
      <c r="L85515"/>
    </row>
    <row r="85516" spans="9:12" ht="15" x14ac:dyDescent="0.25">
      <c r="I85516"/>
      <c r="J85516"/>
      <c r="K85516"/>
      <c r="L85516"/>
    </row>
    <row r="85517" spans="9:12" ht="15" x14ac:dyDescent="0.25">
      <c r="I85517"/>
      <c r="J85517"/>
      <c r="K85517"/>
      <c r="L85517"/>
    </row>
    <row r="85518" spans="9:12" ht="15" x14ac:dyDescent="0.25">
      <c r="I85518"/>
      <c r="J85518"/>
      <c r="K85518"/>
      <c r="L85518"/>
    </row>
    <row r="85519" spans="9:12" ht="15" x14ac:dyDescent="0.25">
      <c r="I85519"/>
      <c r="J85519"/>
      <c r="K85519"/>
      <c r="L85519"/>
    </row>
    <row r="85520" spans="9:12" ht="15" x14ac:dyDescent="0.25">
      <c r="I85520"/>
      <c r="J85520"/>
      <c r="K85520"/>
      <c r="L85520"/>
    </row>
    <row r="85521" spans="9:12" ht="15" x14ac:dyDescent="0.25">
      <c r="I85521"/>
      <c r="J85521"/>
      <c r="K85521"/>
      <c r="L85521"/>
    </row>
    <row r="85522" spans="9:12" ht="15" x14ac:dyDescent="0.25">
      <c r="I85522"/>
      <c r="J85522"/>
      <c r="K85522"/>
      <c r="L85522"/>
    </row>
    <row r="85523" spans="9:12" ht="15" x14ac:dyDescent="0.25">
      <c r="I85523"/>
      <c r="J85523"/>
      <c r="K85523"/>
      <c r="L85523"/>
    </row>
    <row r="85524" spans="9:12" ht="15" x14ac:dyDescent="0.25">
      <c r="I85524"/>
      <c r="J85524"/>
      <c r="K85524"/>
      <c r="L85524"/>
    </row>
    <row r="85525" spans="9:12" ht="15" x14ac:dyDescent="0.25">
      <c r="I85525"/>
      <c r="J85525"/>
      <c r="K85525"/>
      <c r="L85525"/>
    </row>
    <row r="85526" spans="9:12" ht="15" x14ac:dyDescent="0.25">
      <c r="I85526"/>
      <c r="J85526"/>
      <c r="K85526"/>
      <c r="L85526"/>
    </row>
    <row r="85527" spans="9:12" ht="15" x14ac:dyDescent="0.25">
      <c r="I85527"/>
      <c r="J85527"/>
      <c r="K85527"/>
      <c r="L85527"/>
    </row>
    <row r="85528" spans="9:12" ht="15" x14ac:dyDescent="0.25">
      <c r="I85528"/>
      <c r="J85528"/>
      <c r="K85528"/>
      <c r="L85528"/>
    </row>
    <row r="85529" spans="9:12" ht="15" x14ac:dyDescent="0.25">
      <c r="I85529"/>
      <c r="J85529"/>
      <c r="K85529"/>
      <c r="L85529"/>
    </row>
    <row r="85530" spans="9:12" ht="15" x14ac:dyDescent="0.25">
      <c r="I85530"/>
      <c r="J85530"/>
      <c r="K85530"/>
      <c r="L85530"/>
    </row>
    <row r="85531" spans="9:12" ht="15" x14ac:dyDescent="0.25">
      <c r="I85531"/>
      <c r="J85531"/>
      <c r="K85531"/>
      <c r="L85531"/>
    </row>
    <row r="85532" spans="9:12" ht="15" x14ac:dyDescent="0.25">
      <c r="I85532"/>
      <c r="J85532"/>
      <c r="K85532"/>
      <c r="L85532"/>
    </row>
    <row r="85533" spans="9:12" ht="15" x14ac:dyDescent="0.25">
      <c r="I85533"/>
      <c r="J85533"/>
      <c r="K85533"/>
      <c r="L85533"/>
    </row>
    <row r="85534" spans="9:12" ht="15" x14ac:dyDescent="0.25">
      <c r="I85534"/>
      <c r="J85534"/>
      <c r="K85534"/>
      <c r="L85534"/>
    </row>
    <row r="85535" spans="9:12" ht="15" x14ac:dyDescent="0.25">
      <c r="I85535"/>
      <c r="J85535"/>
      <c r="K85535"/>
      <c r="L85535"/>
    </row>
    <row r="85536" spans="9:12" ht="15" x14ac:dyDescent="0.25">
      <c r="I85536"/>
      <c r="J85536"/>
      <c r="K85536"/>
      <c r="L85536"/>
    </row>
    <row r="85537" spans="9:12" ht="15" x14ac:dyDescent="0.25">
      <c r="I85537"/>
      <c r="J85537"/>
      <c r="K85537"/>
      <c r="L85537"/>
    </row>
    <row r="85538" spans="9:12" ht="15" x14ac:dyDescent="0.25">
      <c r="I85538"/>
      <c r="J85538"/>
      <c r="K85538"/>
      <c r="L85538"/>
    </row>
    <row r="85539" spans="9:12" ht="15" x14ac:dyDescent="0.25">
      <c r="I85539"/>
      <c r="J85539"/>
      <c r="K85539"/>
      <c r="L85539"/>
    </row>
    <row r="85540" spans="9:12" ht="15" x14ac:dyDescent="0.25">
      <c r="I85540"/>
      <c r="J85540"/>
      <c r="K85540"/>
      <c r="L85540"/>
    </row>
    <row r="85541" spans="9:12" ht="15" x14ac:dyDescent="0.25">
      <c r="I85541"/>
      <c r="J85541"/>
      <c r="K85541"/>
      <c r="L85541"/>
    </row>
    <row r="85542" spans="9:12" ht="15" x14ac:dyDescent="0.25">
      <c r="I85542"/>
      <c r="J85542"/>
      <c r="K85542"/>
      <c r="L85542"/>
    </row>
    <row r="85543" spans="9:12" ht="15" x14ac:dyDescent="0.25">
      <c r="I85543"/>
      <c r="J85543"/>
      <c r="K85543"/>
      <c r="L85543"/>
    </row>
    <row r="85544" spans="9:12" ht="15" x14ac:dyDescent="0.25">
      <c r="I85544"/>
      <c r="J85544"/>
      <c r="K85544"/>
      <c r="L85544"/>
    </row>
    <row r="85545" spans="9:12" ht="15" x14ac:dyDescent="0.25">
      <c r="I85545"/>
      <c r="J85545"/>
      <c r="K85545"/>
      <c r="L85545"/>
    </row>
    <row r="85546" spans="9:12" ht="15" x14ac:dyDescent="0.25">
      <c r="I85546"/>
      <c r="J85546"/>
      <c r="K85546"/>
      <c r="L85546"/>
    </row>
    <row r="85547" spans="9:12" ht="15" x14ac:dyDescent="0.25">
      <c r="I85547"/>
      <c r="J85547"/>
      <c r="K85547"/>
      <c r="L85547"/>
    </row>
    <row r="85548" spans="9:12" ht="15" x14ac:dyDescent="0.25">
      <c r="I85548"/>
      <c r="J85548"/>
      <c r="K85548"/>
      <c r="L85548"/>
    </row>
    <row r="85549" spans="9:12" ht="15" x14ac:dyDescent="0.25">
      <c r="I85549"/>
      <c r="J85549"/>
      <c r="K85549"/>
      <c r="L85549"/>
    </row>
    <row r="85550" spans="9:12" ht="15" x14ac:dyDescent="0.25">
      <c r="I85550"/>
      <c r="J85550"/>
      <c r="K85550"/>
      <c r="L85550"/>
    </row>
    <row r="85551" spans="9:12" ht="15" x14ac:dyDescent="0.25">
      <c r="I85551"/>
      <c r="J85551"/>
      <c r="K85551"/>
      <c r="L85551"/>
    </row>
    <row r="85552" spans="9:12" ht="15" x14ac:dyDescent="0.25">
      <c r="I85552"/>
      <c r="J85552"/>
      <c r="K85552"/>
      <c r="L85552"/>
    </row>
    <row r="85553" spans="9:12" ht="15" x14ac:dyDescent="0.25">
      <c r="I85553"/>
      <c r="J85553"/>
      <c r="K85553"/>
      <c r="L85553"/>
    </row>
    <row r="85554" spans="9:12" ht="15" x14ac:dyDescent="0.25">
      <c r="I85554"/>
      <c r="J85554"/>
      <c r="K85554"/>
      <c r="L85554"/>
    </row>
    <row r="85555" spans="9:12" ht="15" x14ac:dyDescent="0.25">
      <c r="I85555"/>
      <c r="J85555"/>
      <c r="K85555"/>
      <c r="L85555"/>
    </row>
    <row r="85556" spans="9:12" ht="15" x14ac:dyDescent="0.25">
      <c r="I85556"/>
      <c r="J85556"/>
      <c r="K85556"/>
      <c r="L85556"/>
    </row>
    <row r="85557" spans="9:12" ht="15" x14ac:dyDescent="0.25">
      <c r="I85557"/>
      <c r="J85557"/>
      <c r="K85557"/>
      <c r="L85557"/>
    </row>
    <row r="85558" spans="9:12" ht="15" x14ac:dyDescent="0.25">
      <c r="I85558"/>
      <c r="J85558"/>
      <c r="K85558"/>
      <c r="L85558"/>
    </row>
    <row r="85559" spans="9:12" ht="15" x14ac:dyDescent="0.25">
      <c r="I85559"/>
      <c r="J85559"/>
      <c r="K85559"/>
      <c r="L85559"/>
    </row>
    <row r="85560" spans="9:12" ht="15" x14ac:dyDescent="0.25">
      <c r="I85560"/>
      <c r="J85560"/>
      <c r="K85560"/>
      <c r="L85560"/>
    </row>
    <row r="85561" spans="9:12" ht="15" x14ac:dyDescent="0.25">
      <c r="I85561"/>
      <c r="J85561"/>
      <c r="K85561"/>
      <c r="L85561"/>
    </row>
    <row r="85562" spans="9:12" ht="15" x14ac:dyDescent="0.25">
      <c r="I85562"/>
      <c r="J85562"/>
      <c r="K85562"/>
      <c r="L85562"/>
    </row>
    <row r="85563" spans="9:12" ht="15" x14ac:dyDescent="0.25">
      <c r="I85563"/>
      <c r="J85563"/>
      <c r="K85563"/>
      <c r="L85563"/>
    </row>
    <row r="85564" spans="9:12" ht="15" x14ac:dyDescent="0.25">
      <c r="I85564"/>
      <c r="J85564"/>
      <c r="K85564"/>
      <c r="L85564"/>
    </row>
    <row r="85565" spans="9:12" ht="15" x14ac:dyDescent="0.25">
      <c r="I85565"/>
      <c r="J85565"/>
      <c r="K85565"/>
      <c r="L85565"/>
    </row>
    <row r="85566" spans="9:12" ht="15" x14ac:dyDescent="0.25">
      <c r="I85566"/>
      <c r="J85566"/>
      <c r="K85566"/>
      <c r="L85566"/>
    </row>
    <row r="85567" spans="9:12" ht="15" x14ac:dyDescent="0.25">
      <c r="I85567"/>
      <c r="J85567"/>
      <c r="K85567"/>
      <c r="L85567"/>
    </row>
    <row r="85568" spans="9:12" ht="15" x14ac:dyDescent="0.25">
      <c r="I85568"/>
      <c r="J85568"/>
      <c r="K85568"/>
      <c r="L85568"/>
    </row>
    <row r="85569" spans="9:12" ht="15" x14ac:dyDescent="0.25">
      <c r="I85569"/>
      <c r="J85569"/>
      <c r="K85569"/>
      <c r="L85569"/>
    </row>
    <row r="85570" spans="9:12" ht="15" x14ac:dyDescent="0.25">
      <c r="I85570"/>
      <c r="J85570"/>
      <c r="K85570"/>
      <c r="L85570"/>
    </row>
    <row r="85571" spans="9:12" ht="15" x14ac:dyDescent="0.25">
      <c r="I85571"/>
      <c r="J85571"/>
      <c r="K85571"/>
      <c r="L85571"/>
    </row>
    <row r="85572" spans="9:12" ht="15" x14ac:dyDescent="0.25">
      <c r="I85572"/>
      <c r="J85572"/>
      <c r="K85572"/>
      <c r="L85572"/>
    </row>
    <row r="85573" spans="9:12" ht="15" x14ac:dyDescent="0.25">
      <c r="I85573"/>
      <c r="J85573"/>
      <c r="K85573"/>
      <c r="L85573"/>
    </row>
    <row r="85574" spans="9:12" ht="15" x14ac:dyDescent="0.25">
      <c r="I85574"/>
      <c r="J85574"/>
      <c r="K85574"/>
      <c r="L85574"/>
    </row>
    <row r="85575" spans="9:12" ht="15" x14ac:dyDescent="0.25">
      <c r="I85575"/>
      <c r="J85575"/>
      <c r="K85575"/>
      <c r="L85575"/>
    </row>
    <row r="85576" spans="9:12" ht="15" x14ac:dyDescent="0.25">
      <c r="I85576"/>
      <c r="J85576"/>
      <c r="K85576"/>
      <c r="L85576"/>
    </row>
    <row r="85577" spans="9:12" ht="15" x14ac:dyDescent="0.25">
      <c r="I85577"/>
      <c r="J85577"/>
      <c r="K85577"/>
      <c r="L85577"/>
    </row>
    <row r="85578" spans="9:12" ht="15" x14ac:dyDescent="0.25">
      <c r="I85578"/>
      <c r="J85578"/>
      <c r="K85578"/>
      <c r="L85578"/>
    </row>
    <row r="85579" spans="9:12" ht="15" x14ac:dyDescent="0.25">
      <c r="I85579"/>
      <c r="J85579"/>
      <c r="K85579"/>
      <c r="L85579"/>
    </row>
    <row r="85580" spans="9:12" ht="15" x14ac:dyDescent="0.25">
      <c r="I85580"/>
      <c r="J85580"/>
      <c r="K85580"/>
      <c r="L85580"/>
    </row>
    <row r="85581" spans="9:12" ht="15" x14ac:dyDescent="0.25">
      <c r="I85581"/>
      <c r="J85581"/>
      <c r="K85581"/>
      <c r="L85581"/>
    </row>
    <row r="85582" spans="9:12" ht="15" x14ac:dyDescent="0.25">
      <c r="I85582"/>
      <c r="J85582"/>
      <c r="K85582"/>
      <c r="L85582"/>
    </row>
    <row r="85583" spans="9:12" ht="15" x14ac:dyDescent="0.25">
      <c r="I85583"/>
      <c r="J85583"/>
      <c r="K85583"/>
      <c r="L85583"/>
    </row>
    <row r="85584" spans="9:12" ht="15" x14ac:dyDescent="0.25">
      <c r="I85584"/>
      <c r="J85584"/>
      <c r="K85584"/>
      <c r="L85584"/>
    </row>
    <row r="85585" spans="9:12" ht="15" x14ac:dyDescent="0.25">
      <c r="I85585"/>
      <c r="J85585"/>
      <c r="K85585"/>
      <c r="L85585"/>
    </row>
    <row r="85586" spans="9:12" ht="15" x14ac:dyDescent="0.25">
      <c r="I85586"/>
      <c r="J85586"/>
      <c r="K85586"/>
      <c r="L85586"/>
    </row>
    <row r="85587" spans="9:12" ht="15" x14ac:dyDescent="0.25">
      <c r="I85587"/>
      <c r="J85587"/>
      <c r="K85587"/>
      <c r="L85587"/>
    </row>
    <row r="85588" spans="9:12" ht="15" x14ac:dyDescent="0.25">
      <c r="I85588"/>
      <c r="J85588"/>
      <c r="K85588"/>
      <c r="L85588"/>
    </row>
    <row r="85589" spans="9:12" ht="15" x14ac:dyDescent="0.25">
      <c r="I85589"/>
      <c r="J85589"/>
      <c r="K85589"/>
      <c r="L85589"/>
    </row>
    <row r="85590" spans="9:12" ht="15" x14ac:dyDescent="0.25">
      <c r="I85590"/>
      <c r="J85590"/>
      <c r="K85590"/>
      <c r="L85590"/>
    </row>
    <row r="85591" spans="9:12" ht="15" x14ac:dyDescent="0.25">
      <c r="I85591"/>
      <c r="J85591"/>
      <c r="K85591"/>
      <c r="L85591"/>
    </row>
    <row r="85592" spans="9:12" ht="15" x14ac:dyDescent="0.25">
      <c r="I85592"/>
      <c r="J85592"/>
      <c r="K85592"/>
      <c r="L85592"/>
    </row>
    <row r="85593" spans="9:12" ht="15" x14ac:dyDescent="0.25">
      <c r="I85593"/>
      <c r="J85593"/>
      <c r="K85593"/>
      <c r="L85593"/>
    </row>
    <row r="85594" spans="9:12" ht="15" x14ac:dyDescent="0.25">
      <c r="I85594"/>
      <c r="J85594"/>
      <c r="K85594"/>
      <c r="L85594"/>
    </row>
    <row r="85595" spans="9:12" ht="15" x14ac:dyDescent="0.25">
      <c r="I85595"/>
      <c r="J85595"/>
      <c r="K85595"/>
      <c r="L85595"/>
    </row>
    <row r="85596" spans="9:12" ht="15" x14ac:dyDescent="0.25">
      <c r="I85596"/>
      <c r="J85596"/>
      <c r="K85596"/>
      <c r="L85596"/>
    </row>
    <row r="85597" spans="9:12" ht="15" x14ac:dyDescent="0.25">
      <c r="I85597"/>
      <c r="J85597"/>
      <c r="K85597"/>
      <c r="L85597"/>
    </row>
    <row r="85598" spans="9:12" ht="15" x14ac:dyDescent="0.25">
      <c r="I85598"/>
      <c r="J85598"/>
      <c r="K85598"/>
      <c r="L85598"/>
    </row>
    <row r="85599" spans="9:12" ht="15" x14ac:dyDescent="0.25">
      <c r="I85599"/>
      <c r="J85599"/>
      <c r="K85599"/>
      <c r="L85599"/>
    </row>
    <row r="85600" spans="9:12" ht="15" x14ac:dyDescent="0.25">
      <c r="I85600"/>
      <c r="J85600"/>
      <c r="K85600"/>
      <c r="L85600"/>
    </row>
    <row r="85601" spans="9:12" ht="15" x14ac:dyDescent="0.25">
      <c r="I85601"/>
      <c r="J85601"/>
      <c r="K85601"/>
      <c r="L85601"/>
    </row>
    <row r="85602" spans="9:12" ht="15" x14ac:dyDescent="0.25">
      <c r="I85602"/>
      <c r="J85602"/>
      <c r="K85602"/>
      <c r="L85602"/>
    </row>
    <row r="85603" spans="9:12" ht="15" x14ac:dyDescent="0.25">
      <c r="I85603"/>
      <c r="J85603"/>
      <c r="K85603"/>
      <c r="L85603"/>
    </row>
    <row r="85604" spans="9:12" ht="15" x14ac:dyDescent="0.25">
      <c r="I85604"/>
      <c r="J85604"/>
      <c r="K85604"/>
      <c r="L85604"/>
    </row>
    <row r="85605" spans="9:12" ht="15" x14ac:dyDescent="0.25">
      <c r="I85605"/>
      <c r="J85605"/>
      <c r="K85605"/>
      <c r="L85605"/>
    </row>
    <row r="85606" spans="9:12" ht="15" x14ac:dyDescent="0.25">
      <c r="I85606"/>
      <c r="J85606"/>
      <c r="K85606"/>
      <c r="L85606"/>
    </row>
    <row r="85607" spans="9:12" ht="15" x14ac:dyDescent="0.25">
      <c r="I85607"/>
      <c r="J85607"/>
      <c r="K85607"/>
      <c r="L85607"/>
    </row>
    <row r="85608" spans="9:12" ht="15" x14ac:dyDescent="0.25">
      <c r="I85608"/>
      <c r="J85608"/>
      <c r="K85608"/>
      <c r="L85608"/>
    </row>
    <row r="85609" spans="9:12" ht="15" x14ac:dyDescent="0.25">
      <c r="I85609"/>
      <c r="J85609"/>
      <c r="K85609"/>
      <c r="L85609"/>
    </row>
    <row r="85610" spans="9:12" ht="15" x14ac:dyDescent="0.25">
      <c r="I85610"/>
      <c r="J85610"/>
      <c r="K85610"/>
      <c r="L85610"/>
    </row>
    <row r="85611" spans="9:12" ht="15" x14ac:dyDescent="0.25">
      <c r="I85611"/>
      <c r="J85611"/>
      <c r="K85611"/>
      <c r="L85611"/>
    </row>
    <row r="85612" spans="9:12" ht="15" x14ac:dyDescent="0.25">
      <c r="I85612"/>
      <c r="J85612"/>
      <c r="K85612"/>
      <c r="L85612"/>
    </row>
    <row r="85613" spans="9:12" ht="15" x14ac:dyDescent="0.25">
      <c r="I85613"/>
      <c r="J85613"/>
      <c r="K85613"/>
      <c r="L85613"/>
    </row>
    <row r="85614" spans="9:12" ht="15" x14ac:dyDescent="0.25">
      <c r="I85614"/>
      <c r="J85614"/>
      <c r="K85614"/>
      <c r="L85614"/>
    </row>
    <row r="85615" spans="9:12" ht="15" x14ac:dyDescent="0.25">
      <c r="I85615"/>
      <c r="J85615"/>
      <c r="K85615"/>
      <c r="L85615"/>
    </row>
    <row r="85616" spans="9:12" ht="15" x14ac:dyDescent="0.25">
      <c r="I85616"/>
      <c r="J85616"/>
      <c r="K85616"/>
      <c r="L85616"/>
    </row>
    <row r="85617" spans="9:12" ht="15" x14ac:dyDescent="0.25">
      <c r="I85617"/>
      <c r="J85617"/>
      <c r="K85617"/>
      <c r="L85617"/>
    </row>
    <row r="85618" spans="9:12" ht="15" x14ac:dyDescent="0.25">
      <c r="I85618"/>
      <c r="J85618"/>
      <c r="K85618"/>
      <c r="L85618"/>
    </row>
    <row r="85619" spans="9:12" ht="15" x14ac:dyDescent="0.25">
      <c r="I85619"/>
      <c r="J85619"/>
      <c r="K85619"/>
      <c r="L85619"/>
    </row>
    <row r="85620" spans="9:12" ht="15" x14ac:dyDescent="0.25">
      <c r="I85620"/>
      <c r="J85620"/>
      <c r="K85620"/>
      <c r="L85620"/>
    </row>
    <row r="85621" spans="9:12" ht="15" x14ac:dyDescent="0.25">
      <c r="I85621"/>
      <c r="J85621"/>
      <c r="K85621"/>
      <c r="L85621"/>
    </row>
    <row r="85622" spans="9:12" ht="15" x14ac:dyDescent="0.25">
      <c r="I85622"/>
      <c r="J85622"/>
      <c r="K85622"/>
      <c r="L85622"/>
    </row>
    <row r="85623" spans="9:12" ht="15" x14ac:dyDescent="0.25">
      <c r="I85623"/>
      <c r="J85623"/>
      <c r="K85623"/>
      <c r="L85623"/>
    </row>
    <row r="85624" spans="9:12" ht="15" x14ac:dyDescent="0.25">
      <c r="I85624"/>
      <c r="J85624"/>
      <c r="K85624"/>
      <c r="L85624"/>
    </row>
    <row r="85625" spans="9:12" ht="15" x14ac:dyDescent="0.25">
      <c r="I85625"/>
      <c r="J85625"/>
      <c r="K85625"/>
      <c r="L85625"/>
    </row>
    <row r="85626" spans="9:12" ht="15" x14ac:dyDescent="0.25">
      <c r="I85626"/>
      <c r="J85626"/>
      <c r="K85626"/>
      <c r="L85626"/>
    </row>
    <row r="85627" spans="9:12" ht="15" x14ac:dyDescent="0.25">
      <c r="I85627"/>
      <c r="J85627"/>
      <c r="K85627"/>
      <c r="L85627"/>
    </row>
    <row r="85628" spans="9:12" ht="15" x14ac:dyDescent="0.25">
      <c r="I85628"/>
      <c r="J85628"/>
      <c r="K85628"/>
      <c r="L85628"/>
    </row>
    <row r="85629" spans="9:12" ht="15" x14ac:dyDescent="0.25">
      <c r="I85629"/>
      <c r="J85629"/>
      <c r="K85629"/>
      <c r="L85629"/>
    </row>
    <row r="85630" spans="9:12" ht="15" x14ac:dyDescent="0.25">
      <c r="I85630"/>
      <c r="J85630"/>
      <c r="K85630"/>
      <c r="L85630"/>
    </row>
    <row r="85631" spans="9:12" ht="15" x14ac:dyDescent="0.25">
      <c r="I85631"/>
      <c r="J85631"/>
      <c r="K85631"/>
      <c r="L85631"/>
    </row>
    <row r="85632" spans="9:12" ht="15" x14ac:dyDescent="0.25">
      <c r="I85632"/>
      <c r="J85632"/>
      <c r="K85632"/>
      <c r="L85632"/>
    </row>
    <row r="85633" spans="9:12" ht="15" x14ac:dyDescent="0.25">
      <c r="I85633"/>
      <c r="J85633"/>
      <c r="K85633"/>
      <c r="L85633"/>
    </row>
    <row r="85634" spans="9:12" ht="15" x14ac:dyDescent="0.25">
      <c r="I85634"/>
      <c r="J85634"/>
      <c r="K85634"/>
      <c r="L85634"/>
    </row>
    <row r="85635" spans="9:12" ht="15" x14ac:dyDescent="0.25">
      <c r="I85635"/>
      <c r="J85635"/>
      <c r="K85635"/>
      <c r="L85635"/>
    </row>
    <row r="85636" spans="9:12" ht="15" x14ac:dyDescent="0.25">
      <c r="I85636"/>
      <c r="J85636"/>
      <c r="K85636"/>
      <c r="L85636"/>
    </row>
    <row r="85637" spans="9:12" ht="15" x14ac:dyDescent="0.25">
      <c r="I85637"/>
      <c r="J85637"/>
      <c r="K85637"/>
      <c r="L85637"/>
    </row>
    <row r="85638" spans="9:12" ht="15" x14ac:dyDescent="0.25">
      <c r="I85638"/>
      <c r="J85638"/>
      <c r="K85638"/>
      <c r="L85638"/>
    </row>
    <row r="85639" spans="9:12" ht="15" x14ac:dyDescent="0.25">
      <c r="I85639"/>
      <c r="J85639"/>
      <c r="K85639"/>
      <c r="L85639"/>
    </row>
    <row r="85640" spans="9:12" ht="15" x14ac:dyDescent="0.25">
      <c r="I85640"/>
      <c r="J85640"/>
      <c r="K85640"/>
      <c r="L85640"/>
    </row>
    <row r="85641" spans="9:12" ht="15" x14ac:dyDescent="0.25">
      <c r="I85641"/>
      <c r="J85641"/>
      <c r="K85641"/>
      <c r="L85641"/>
    </row>
    <row r="85642" spans="9:12" ht="15" x14ac:dyDescent="0.25">
      <c r="I85642"/>
      <c r="J85642"/>
      <c r="K85642"/>
      <c r="L85642"/>
    </row>
    <row r="85643" spans="9:12" ht="15" x14ac:dyDescent="0.25">
      <c r="I85643"/>
      <c r="J85643"/>
      <c r="K85643"/>
      <c r="L85643"/>
    </row>
    <row r="85644" spans="9:12" ht="15" x14ac:dyDescent="0.25">
      <c r="I85644"/>
      <c r="J85644"/>
      <c r="K85644"/>
      <c r="L85644"/>
    </row>
    <row r="85645" spans="9:12" ht="15" x14ac:dyDescent="0.25">
      <c r="I85645"/>
      <c r="J85645"/>
      <c r="K85645"/>
      <c r="L85645"/>
    </row>
    <row r="85646" spans="9:12" ht="15" x14ac:dyDescent="0.25">
      <c r="I85646"/>
      <c r="J85646"/>
      <c r="K85646"/>
      <c r="L85646"/>
    </row>
    <row r="85647" spans="9:12" ht="15" x14ac:dyDescent="0.25">
      <c r="I85647"/>
      <c r="J85647"/>
      <c r="K85647"/>
      <c r="L85647"/>
    </row>
    <row r="85648" spans="9:12" ht="15" x14ac:dyDescent="0.25">
      <c r="I85648"/>
      <c r="J85648"/>
      <c r="K85648"/>
      <c r="L85648"/>
    </row>
    <row r="85649" spans="9:12" ht="15" x14ac:dyDescent="0.25">
      <c r="I85649"/>
      <c r="J85649"/>
      <c r="K85649"/>
      <c r="L85649"/>
    </row>
    <row r="85650" spans="9:12" ht="15" x14ac:dyDescent="0.25">
      <c r="I85650"/>
      <c r="J85650"/>
      <c r="K85650"/>
      <c r="L85650"/>
    </row>
    <row r="85651" spans="9:12" ht="15" x14ac:dyDescent="0.25">
      <c r="I85651"/>
      <c r="J85651"/>
      <c r="K85651"/>
      <c r="L85651"/>
    </row>
    <row r="85652" spans="9:12" ht="15" x14ac:dyDescent="0.25">
      <c r="I85652"/>
      <c r="J85652"/>
      <c r="K85652"/>
      <c r="L85652"/>
    </row>
    <row r="85653" spans="9:12" ht="15" x14ac:dyDescent="0.25">
      <c r="I85653"/>
      <c r="J85653"/>
      <c r="K85653"/>
      <c r="L85653"/>
    </row>
    <row r="85654" spans="9:12" ht="15" x14ac:dyDescent="0.25">
      <c r="I85654"/>
      <c r="J85654"/>
      <c r="K85654"/>
      <c r="L85654"/>
    </row>
    <row r="85655" spans="9:12" ht="15" x14ac:dyDescent="0.25">
      <c r="I85655"/>
      <c r="J85655"/>
      <c r="K85655"/>
      <c r="L85655"/>
    </row>
    <row r="85656" spans="9:12" ht="15" x14ac:dyDescent="0.25">
      <c r="I85656"/>
      <c r="J85656"/>
      <c r="K85656"/>
      <c r="L85656"/>
    </row>
    <row r="85657" spans="9:12" ht="15" x14ac:dyDescent="0.25">
      <c r="I85657"/>
      <c r="J85657"/>
      <c r="K85657"/>
      <c r="L85657"/>
    </row>
    <row r="85658" spans="9:12" ht="15" x14ac:dyDescent="0.25">
      <c r="I85658"/>
      <c r="J85658"/>
      <c r="K85658"/>
      <c r="L85658"/>
    </row>
    <row r="85659" spans="9:12" ht="15" x14ac:dyDescent="0.25">
      <c r="I85659"/>
      <c r="J85659"/>
      <c r="K85659"/>
      <c r="L85659"/>
    </row>
    <row r="85660" spans="9:12" ht="15" x14ac:dyDescent="0.25">
      <c r="I85660"/>
      <c r="J85660"/>
      <c r="K85660"/>
      <c r="L85660"/>
    </row>
    <row r="85661" spans="9:12" ht="15" x14ac:dyDescent="0.25">
      <c r="I85661"/>
      <c r="J85661"/>
      <c r="K85661"/>
      <c r="L85661"/>
    </row>
    <row r="85662" spans="9:12" ht="15" x14ac:dyDescent="0.25">
      <c r="I85662"/>
      <c r="J85662"/>
      <c r="K85662"/>
      <c r="L85662"/>
    </row>
    <row r="85663" spans="9:12" ht="15" x14ac:dyDescent="0.25">
      <c r="I85663"/>
      <c r="J85663"/>
      <c r="K85663"/>
      <c r="L85663"/>
    </row>
    <row r="85664" spans="9:12" ht="15" x14ac:dyDescent="0.25">
      <c r="I85664"/>
      <c r="J85664"/>
      <c r="K85664"/>
      <c r="L85664"/>
    </row>
    <row r="85665" spans="9:12" ht="15" x14ac:dyDescent="0.25">
      <c r="I85665"/>
      <c r="J85665"/>
      <c r="K85665"/>
      <c r="L85665"/>
    </row>
    <row r="85666" spans="9:12" ht="15" x14ac:dyDescent="0.25">
      <c r="I85666"/>
      <c r="J85666"/>
      <c r="K85666"/>
      <c r="L85666"/>
    </row>
    <row r="85667" spans="9:12" ht="15" x14ac:dyDescent="0.25">
      <c r="I85667"/>
      <c r="J85667"/>
      <c r="K85667"/>
      <c r="L85667"/>
    </row>
    <row r="85668" spans="9:12" ht="15" x14ac:dyDescent="0.25">
      <c r="I85668"/>
      <c r="J85668"/>
      <c r="K85668"/>
      <c r="L85668"/>
    </row>
    <row r="85669" spans="9:12" ht="15" x14ac:dyDescent="0.25">
      <c r="I85669"/>
      <c r="J85669"/>
      <c r="K85669"/>
      <c r="L85669"/>
    </row>
    <row r="85670" spans="9:12" ht="15" x14ac:dyDescent="0.25">
      <c r="I85670"/>
      <c r="J85670"/>
      <c r="K85670"/>
      <c r="L85670"/>
    </row>
    <row r="85671" spans="9:12" ht="15" x14ac:dyDescent="0.25">
      <c r="I85671"/>
      <c r="J85671"/>
      <c r="K85671"/>
      <c r="L85671"/>
    </row>
    <row r="85672" spans="9:12" ht="15" x14ac:dyDescent="0.25">
      <c r="I85672"/>
      <c r="J85672"/>
      <c r="K85672"/>
      <c r="L85672"/>
    </row>
    <row r="85673" spans="9:12" ht="15" x14ac:dyDescent="0.25">
      <c r="I85673"/>
      <c r="J85673"/>
      <c r="K85673"/>
      <c r="L85673"/>
    </row>
    <row r="85674" spans="9:12" ht="15" x14ac:dyDescent="0.25">
      <c r="I85674"/>
      <c r="J85674"/>
      <c r="K85674"/>
      <c r="L85674"/>
    </row>
    <row r="85675" spans="9:12" ht="15" x14ac:dyDescent="0.25">
      <c r="I85675"/>
      <c r="J85675"/>
      <c r="K85675"/>
      <c r="L85675"/>
    </row>
    <row r="85676" spans="9:12" ht="15" x14ac:dyDescent="0.25">
      <c r="I85676"/>
      <c r="J85676"/>
      <c r="K85676"/>
      <c r="L85676"/>
    </row>
    <row r="85677" spans="9:12" ht="15" x14ac:dyDescent="0.25">
      <c r="I85677"/>
      <c r="J85677"/>
      <c r="K85677"/>
      <c r="L85677"/>
    </row>
    <row r="85678" spans="9:12" ht="15" x14ac:dyDescent="0.25">
      <c r="I85678"/>
      <c r="J85678"/>
      <c r="K85678"/>
      <c r="L85678"/>
    </row>
    <row r="85679" spans="9:12" ht="15" x14ac:dyDescent="0.25">
      <c r="I85679"/>
      <c r="J85679"/>
      <c r="K85679"/>
      <c r="L85679"/>
    </row>
    <row r="85680" spans="9:12" ht="15" x14ac:dyDescent="0.25">
      <c r="I85680"/>
      <c r="J85680"/>
      <c r="K85680"/>
      <c r="L85680"/>
    </row>
    <row r="85681" spans="9:12" ht="15" x14ac:dyDescent="0.25">
      <c r="I85681"/>
      <c r="J85681"/>
      <c r="K85681"/>
      <c r="L85681"/>
    </row>
    <row r="85682" spans="9:12" ht="15" x14ac:dyDescent="0.25">
      <c r="I85682"/>
      <c r="J85682"/>
      <c r="K85682"/>
      <c r="L85682"/>
    </row>
    <row r="85683" spans="9:12" ht="15" x14ac:dyDescent="0.25">
      <c r="I85683"/>
      <c r="J85683"/>
      <c r="K85683"/>
      <c r="L85683"/>
    </row>
    <row r="85684" spans="9:12" ht="15" x14ac:dyDescent="0.25">
      <c r="I85684"/>
      <c r="J85684"/>
      <c r="K85684"/>
      <c r="L85684"/>
    </row>
    <row r="85685" spans="9:12" ht="15" x14ac:dyDescent="0.25">
      <c r="I85685"/>
      <c r="J85685"/>
      <c r="K85685"/>
      <c r="L85685"/>
    </row>
    <row r="85686" spans="9:12" ht="15" x14ac:dyDescent="0.25">
      <c r="I85686"/>
      <c r="J85686"/>
      <c r="K85686"/>
      <c r="L85686"/>
    </row>
    <row r="85687" spans="9:12" ht="15" x14ac:dyDescent="0.25">
      <c r="I85687"/>
      <c r="J85687"/>
      <c r="K85687"/>
      <c r="L85687"/>
    </row>
    <row r="85688" spans="9:12" ht="15" x14ac:dyDescent="0.25">
      <c r="I85688"/>
      <c r="J85688"/>
      <c r="K85688"/>
      <c r="L85688"/>
    </row>
    <row r="85689" spans="9:12" ht="15" x14ac:dyDescent="0.25">
      <c r="I85689"/>
      <c r="J85689"/>
      <c r="K85689"/>
      <c r="L85689"/>
    </row>
    <row r="85690" spans="9:12" ht="15" x14ac:dyDescent="0.25">
      <c r="I85690"/>
      <c r="J85690"/>
      <c r="K85690"/>
      <c r="L85690"/>
    </row>
    <row r="85691" spans="9:12" ht="15" x14ac:dyDescent="0.25">
      <c r="I85691"/>
      <c r="J85691"/>
      <c r="K85691"/>
      <c r="L85691"/>
    </row>
    <row r="85692" spans="9:12" ht="15" x14ac:dyDescent="0.25">
      <c r="I85692"/>
      <c r="J85692"/>
      <c r="K85692"/>
      <c r="L85692"/>
    </row>
    <row r="85693" spans="9:12" ht="15" x14ac:dyDescent="0.25">
      <c r="I85693"/>
      <c r="J85693"/>
      <c r="K85693"/>
      <c r="L85693"/>
    </row>
    <row r="85694" spans="9:12" ht="15" x14ac:dyDescent="0.25">
      <c r="I85694"/>
      <c r="J85694"/>
      <c r="K85694"/>
      <c r="L85694"/>
    </row>
    <row r="85695" spans="9:12" ht="15" x14ac:dyDescent="0.25">
      <c r="I85695"/>
      <c r="J85695"/>
      <c r="K85695"/>
      <c r="L85695"/>
    </row>
    <row r="85696" spans="9:12" ht="15" x14ac:dyDescent="0.25">
      <c r="I85696"/>
      <c r="J85696"/>
      <c r="K85696"/>
      <c r="L85696"/>
    </row>
    <row r="85697" spans="9:12" ht="15" x14ac:dyDescent="0.25">
      <c r="I85697"/>
      <c r="J85697"/>
      <c r="K85697"/>
      <c r="L85697"/>
    </row>
    <row r="85698" spans="9:12" ht="15" x14ac:dyDescent="0.25">
      <c r="I85698"/>
      <c r="J85698"/>
      <c r="K85698"/>
      <c r="L85698"/>
    </row>
    <row r="85699" spans="9:12" ht="15" x14ac:dyDescent="0.25">
      <c r="I85699"/>
      <c r="J85699"/>
      <c r="K85699"/>
      <c r="L85699"/>
    </row>
    <row r="85700" spans="9:12" ht="15" x14ac:dyDescent="0.25">
      <c r="I85700"/>
      <c r="J85700"/>
      <c r="K85700"/>
      <c r="L85700"/>
    </row>
    <row r="85701" spans="9:12" ht="15" x14ac:dyDescent="0.25">
      <c r="I85701"/>
      <c r="J85701"/>
      <c r="K85701"/>
      <c r="L85701"/>
    </row>
    <row r="85702" spans="9:12" ht="15" x14ac:dyDescent="0.25">
      <c r="I85702"/>
      <c r="J85702"/>
      <c r="K85702"/>
      <c r="L85702"/>
    </row>
    <row r="85703" spans="9:12" ht="15" x14ac:dyDescent="0.25">
      <c r="I85703"/>
      <c r="J85703"/>
      <c r="K85703"/>
      <c r="L85703"/>
    </row>
    <row r="85704" spans="9:12" ht="15" x14ac:dyDescent="0.25">
      <c r="I85704"/>
      <c r="J85704"/>
      <c r="K85704"/>
      <c r="L85704"/>
    </row>
    <row r="85705" spans="9:12" ht="15" x14ac:dyDescent="0.25">
      <c r="I85705"/>
      <c r="J85705"/>
      <c r="K85705"/>
      <c r="L85705"/>
    </row>
    <row r="85706" spans="9:12" ht="15" x14ac:dyDescent="0.25">
      <c r="I85706"/>
      <c r="J85706"/>
      <c r="K85706"/>
      <c r="L85706"/>
    </row>
    <row r="85707" spans="9:12" ht="15" x14ac:dyDescent="0.25">
      <c r="I85707"/>
      <c r="J85707"/>
      <c r="K85707"/>
      <c r="L85707"/>
    </row>
    <row r="85708" spans="9:12" ht="15" x14ac:dyDescent="0.25">
      <c r="I85708"/>
      <c r="J85708"/>
      <c r="K85708"/>
      <c r="L85708"/>
    </row>
    <row r="85709" spans="9:12" ht="15" x14ac:dyDescent="0.25">
      <c r="I85709"/>
      <c r="J85709"/>
      <c r="K85709"/>
      <c r="L85709"/>
    </row>
    <row r="85710" spans="9:12" ht="15" x14ac:dyDescent="0.25">
      <c r="I85710"/>
      <c r="J85710"/>
      <c r="K85710"/>
      <c r="L85710"/>
    </row>
    <row r="85711" spans="9:12" ht="15" x14ac:dyDescent="0.25">
      <c r="I85711"/>
      <c r="J85711"/>
      <c r="K85711"/>
      <c r="L85711"/>
    </row>
    <row r="85712" spans="9:12" ht="15" x14ac:dyDescent="0.25">
      <c r="I85712"/>
      <c r="J85712"/>
      <c r="K85712"/>
      <c r="L85712"/>
    </row>
    <row r="85713" spans="9:12" ht="15" x14ac:dyDescent="0.25">
      <c r="I85713"/>
      <c r="J85713"/>
      <c r="K85713"/>
      <c r="L85713"/>
    </row>
    <row r="85714" spans="9:12" ht="15" x14ac:dyDescent="0.25">
      <c r="I85714"/>
      <c r="J85714"/>
      <c r="K85714"/>
      <c r="L85714"/>
    </row>
    <row r="85715" spans="9:12" ht="15" x14ac:dyDescent="0.25">
      <c r="I85715"/>
      <c r="J85715"/>
      <c r="K85715"/>
      <c r="L85715"/>
    </row>
    <row r="85716" spans="9:12" ht="15" x14ac:dyDescent="0.25">
      <c r="I85716"/>
      <c r="J85716"/>
      <c r="K85716"/>
      <c r="L85716"/>
    </row>
    <row r="85717" spans="9:12" ht="15" x14ac:dyDescent="0.25">
      <c r="I85717"/>
      <c r="J85717"/>
      <c r="K85717"/>
      <c r="L85717"/>
    </row>
    <row r="85718" spans="9:12" ht="15" x14ac:dyDescent="0.25">
      <c r="I85718"/>
      <c r="J85718"/>
      <c r="K85718"/>
      <c r="L85718"/>
    </row>
    <row r="85719" spans="9:12" ht="15" x14ac:dyDescent="0.25">
      <c r="I85719"/>
      <c r="J85719"/>
      <c r="K85719"/>
      <c r="L85719"/>
    </row>
    <row r="85720" spans="9:12" ht="15" x14ac:dyDescent="0.25">
      <c r="I85720"/>
      <c r="J85720"/>
      <c r="K85720"/>
      <c r="L85720"/>
    </row>
    <row r="85721" spans="9:12" ht="15" x14ac:dyDescent="0.25">
      <c r="I85721"/>
      <c r="J85721"/>
      <c r="K85721"/>
      <c r="L85721"/>
    </row>
    <row r="85722" spans="9:12" ht="15" x14ac:dyDescent="0.25">
      <c r="I85722"/>
      <c r="J85722"/>
      <c r="K85722"/>
      <c r="L85722"/>
    </row>
    <row r="85723" spans="9:12" ht="15" x14ac:dyDescent="0.25">
      <c r="I85723"/>
      <c r="J85723"/>
      <c r="K85723"/>
      <c r="L85723"/>
    </row>
    <row r="85724" spans="9:12" ht="15" x14ac:dyDescent="0.25">
      <c r="I85724"/>
      <c r="J85724"/>
      <c r="K85724"/>
      <c r="L85724"/>
    </row>
    <row r="85725" spans="9:12" ht="15" x14ac:dyDescent="0.25">
      <c r="I85725"/>
      <c r="J85725"/>
      <c r="K85725"/>
      <c r="L85725"/>
    </row>
    <row r="85726" spans="9:12" ht="15" x14ac:dyDescent="0.25">
      <c r="I85726"/>
      <c r="J85726"/>
      <c r="K85726"/>
      <c r="L85726"/>
    </row>
    <row r="85727" spans="9:12" ht="15" x14ac:dyDescent="0.25">
      <c r="I85727"/>
      <c r="J85727"/>
      <c r="K85727"/>
      <c r="L85727"/>
    </row>
    <row r="85728" spans="9:12" ht="15" x14ac:dyDescent="0.25">
      <c r="I85728"/>
      <c r="J85728"/>
      <c r="K85728"/>
      <c r="L85728"/>
    </row>
    <row r="85729" spans="9:12" ht="15" x14ac:dyDescent="0.25">
      <c r="I85729"/>
      <c r="J85729"/>
      <c r="K85729"/>
      <c r="L85729"/>
    </row>
    <row r="85730" spans="9:12" ht="15" x14ac:dyDescent="0.25">
      <c r="I85730"/>
      <c r="J85730"/>
      <c r="K85730"/>
      <c r="L85730"/>
    </row>
    <row r="85731" spans="9:12" ht="15" x14ac:dyDescent="0.25">
      <c r="I85731"/>
      <c r="J85731"/>
      <c r="K85731"/>
      <c r="L85731"/>
    </row>
    <row r="85732" spans="9:12" ht="15" x14ac:dyDescent="0.25">
      <c r="I85732"/>
      <c r="J85732"/>
      <c r="K85732"/>
      <c r="L85732"/>
    </row>
    <row r="85733" spans="9:12" ht="15" x14ac:dyDescent="0.25">
      <c r="I85733"/>
      <c r="J85733"/>
      <c r="K85733"/>
      <c r="L85733"/>
    </row>
    <row r="85734" spans="9:12" ht="15" x14ac:dyDescent="0.25">
      <c r="I85734"/>
      <c r="J85734"/>
      <c r="K85734"/>
      <c r="L85734"/>
    </row>
    <row r="85735" spans="9:12" ht="15" x14ac:dyDescent="0.25">
      <c r="I85735"/>
      <c r="J85735"/>
      <c r="K85735"/>
      <c r="L85735"/>
    </row>
    <row r="85736" spans="9:12" ht="15" x14ac:dyDescent="0.25">
      <c r="I85736"/>
      <c r="J85736"/>
      <c r="K85736"/>
      <c r="L85736"/>
    </row>
    <row r="85737" spans="9:12" ht="15" x14ac:dyDescent="0.25">
      <c r="I85737"/>
      <c r="J85737"/>
      <c r="K85737"/>
      <c r="L85737"/>
    </row>
    <row r="85738" spans="9:12" ht="15" x14ac:dyDescent="0.25">
      <c r="I85738"/>
      <c r="J85738"/>
      <c r="K85738"/>
      <c r="L85738"/>
    </row>
    <row r="85739" spans="9:12" ht="15" x14ac:dyDescent="0.25">
      <c r="I85739"/>
      <c r="J85739"/>
      <c r="K85739"/>
      <c r="L85739"/>
    </row>
    <row r="85740" spans="9:12" ht="15" x14ac:dyDescent="0.25">
      <c r="I85740"/>
      <c r="J85740"/>
      <c r="K85740"/>
      <c r="L85740"/>
    </row>
    <row r="85741" spans="9:12" ht="15" x14ac:dyDescent="0.25">
      <c r="I85741"/>
      <c r="J85741"/>
      <c r="K85741"/>
      <c r="L85741"/>
    </row>
    <row r="85742" spans="9:12" ht="15" x14ac:dyDescent="0.25">
      <c r="I85742"/>
      <c r="J85742"/>
      <c r="K85742"/>
      <c r="L85742"/>
    </row>
    <row r="85743" spans="9:12" ht="15" x14ac:dyDescent="0.25">
      <c r="I85743"/>
      <c r="J85743"/>
      <c r="K85743"/>
      <c r="L85743"/>
    </row>
    <row r="85744" spans="9:12" ht="15" x14ac:dyDescent="0.25">
      <c r="I85744"/>
      <c r="J85744"/>
      <c r="K85744"/>
      <c r="L85744"/>
    </row>
    <row r="85745" spans="9:12" ht="15" x14ac:dyDescent="0.25">
      <c r="I85745"/>
      <c r="J85745"/>
      <c r="K85745"/>
      <c r="L85745"/>
    </row>
    <row r="85746" spans="9:12" ht="15" x14ac:dyDescent="0.25">
      <c r="I85746"/>
      <c r="J85746"/>
      <c r="K85746"/>
      <c r="L85746"/>
    </row>
    <row r="85747" spans="9:12" ht="15" x14ac:dyDescent="0.25">
      <c r="I85747"/>
      <c r="J85747"/>
      <c r="K85747"/>
      <c r="L85747"/>
    </row>
    <row r="85748" spans="9:12" ht="15" x14ac:dyDescent="0.25">
      <c r="I85748"/>
      <c r="J85748"/>
      <c r="K85748"/>
      <c r="L85748"/>
    </row>
    <row r="85749" spans="9:12" ht="15" x14ac:dyDescent="0.25">
      <c r="I85749"/>
      <c r="J85749"/>
      <c r="K85749"/>
      <c r="L85749"/>
    </row>
    <row r="85750" spans="9:12" ht="15" x14ac:dyDescent="0.25">
      <c r="I85750"/>
      <c r="J85750"/>
      <c r="K85750"/>
      <c r="L85750"/>
    </row>
    <row r="85751" spans="9:12" ht="15" x14ac:dyDescent="0.25">
      <c r="I85751"/>
      <c r="J85751"/>
      <c r="K85751"/>
      <c r="L85751"/>
    </row>
    <row r="85752" spans="9:12" ht="15" x14ac:dyDescent="0.25">
      <c r="I85752"/>
      <c r="J85752"/>
      <c r="K85752"/>
      <c r="L85752"/>
    </row>
    <row r="85753" spans="9:12" ht="15" x14ac:dyDescent="0.25">
      <c r="I85753"/>
      <c r="J85753"/>
      <c r="K85753"/>
      <c r="L85753"/>
    </row>
    <row r="85754" spans="9:12" ht="15" x14ac:dyDescent="0.25">
      <c r="I85754"/>
      <c r="J85754"/>
      <c r="K85754"/>
      <c r="L85754"/>
    </row>
    <row r="85755" spans="9:12" ht="15" x14ac:dyDescent="0.25">
      <c r="I85755"/>
      <c r="J85755"/>
      <c r="K85755"/>
      <c r="L85755"/>
    </row>
    <row r="85756" spans="9:12" ht="15" x14ac:dyDescent="0.25">
      <c r="I85756"/>
      <c r="J85756"/>
      <c r="K85756"/>
      <c r="L85756"/>
    </row>
    <row r="85757" spans="9:12" ht="15" x14ac:dyDescent="0.25">
      <c r="I85757"/>
      <c r="J85757"/>
      <c r="K85757"/>
      <c r="L85757"/>
    </row>
    <row r="85758" spans="9:12" ht="15" x14ac:dyDescent="0.25">
      <c r="I85758"/>
      <c r="J85758"/>
      <c r="K85758"/>
      <c r="L85758"/>
    </row>
    <row r="85759" spans="9:12" ht="15" x14ac:dyDescent="0.25">
      <c r="I85759"/>
      <c r="J85759"/>
      <c r="K85759"/>
      <c r="L85759"/>
    </row>
    <row r="85760" spans="9:12" ht="15" x14ac:dyDescent="0.25">
      <c r="I85760"/>
      <c r="J85760"/>
      <c r="K85760"/>
      <c r="L85760"/>
    </row>
    <row r="85761" spans="9:12" ht="15" x14ac:dyDescent="0.25">
      <c r="I85761"/>
      <c r="J85761"/>
      <c r="K85761"/>
      <c r="L85761"/>
    </row>
    <row r="85762" spans="9:12" ht="15" x14ac:dyDescent="0.25">
      <c r="I85762"/>
      <c r="J85762"/>
      <c r="K85762"/>
      <c r="L85762"/>
    </row>
    <row r="85763" spans="9:12" ht="15" x14ac:dyDescent="0.25">
      <c r="I85763"/>
      <c r="J85763"/>
      <c r="K85763"/>
      <c r="L85763"/>
    </row>
    <row r="85764" spans="9:12" ht="15" x14ac:dyDescent="0.25">
      <c r="I85764"/>
      <c r="J85764"/>
      <c r="K85764"/>
      <c r="L85764"/>
    </row>
    <row r="85765" spans="9:12" ht="15" x14ac:dyDescent="0.25">
      <c r="I85765"/>
      <c r="J85765"/>
      <c r="K85765"/>
      <c r="L85765"/>
    </row>
    <row r="85766" spans="9:12" ht="15" x14ac:dyDescent="0.25">
      <c r="I85766"/>
      <c r="J85766"/>
      <c r="K85766"/>
      <c r="L85766"/>
    </row>
    <row r="85767" spans="9:12" ht="15" x14ac:dyDescent="0.25">
      <c r="I85767"/>
      <c r="J85767"/>
      <c r="K85767"/>
      <c r="L85767"/>
    </row>
    <row r="85768" spans="9:12" ht="15" x14ac:dyDescent="0.25">
      <c r="I85768"/>
      <c r="J85768"/>
      <c r="K85768"/>
      <c r="L85768"/>
    </row>
    <row r="85769" spans="9:12" ht="15" x14ac:dyDescent="0.25">
      <c r="I85769"/>
      <c r="J85769"/>
      <c r="K85769"/>
      <c r="L85769"/>
    </row>
    <row r="85770" spans="9:12" ht="15" x14ac:dyDescent="0.25">
      <c r="I85770"/>
      <c r="J85770"/>
      <c r="K85770"/>
      <c r="L85770"/>
    </row>
    <row r="85771" spans="9:12" ht="15" x14ac:dyDescent="0.25">
      <c r="I85771"/>
      <c r="J85771"/>
      <c r="K85771"/>
      <c r="L85771"/>
    </row>
    <row r="85772" spans="9:12" ht="15" x14ac:dyDescent="0.25">
      <c r="I85772"/>
      <c r="J85772"/>
      <c r="K85772"/>
      <c r="L85772"/>
    </row>
    <row r="85773" spans="9:12" ht="15" x14ac:dyDescent="0.25">
      <c r="I85773"/>
      <c r="J85773"/>
      <c r="K85773"/>
      <c r="L85773"/>
    </row>
    <row r="85774" spans="9:12" ht="15" x14ac:dyDescent="0.25">
      <c r="I85774"/>
      <c r="J85774"/>
      <c r="K85774"/>
      <c r="L85774"/>
    </row>
    <row r="85775" spans="9:12" ht="15" x14ac:dyDescent="0.25">
      <c r="I85775"/>
      <c r="J85775"/>
      <c r="K85775"/>
      <c r="L85775"/>
    </row>
    <row r="85776" spans="9:12" ht="15" x14ac:dyDescent="0.25">
      <c r="I85776"/>
      <c r="J85776"/>
      <c r="K85776"/>
      <c r="L85776"/>
    </row>
    <row r="85777" spans="9:12" ht="15" x14ac:dyDescent="0.25">
      <c r="I85777"/>
      <c r="J85777"/>
      <c r="K85777"/>
      <c r="L85777"/>
    </row>
    <row r="85778" spans="9:12" ht="15" x14ac:dyDescent="0.25">
      <c r="I85778"/>
      <c r="J85778"/>
      <c r="K85778"/>
      <c r="L85778"/>
    </row>
    <row r="85779" spans="9:12" ht="15" x14ac:dyDescent="0.25">
      <c r="I85779"/>
      <c r="J85779"/>
      <c r="K85779"/>
      <c r="L85779"/>
    </row>
    <row r="85780" spans="9:12" ht="15" x14ac:dyDescent="0.25">
      <c r="I85780"/>
      <c r="J85780"/>
      <c r="K85780"/>
      <c r="L85780"/>
    </row>
    <row r="85781" spans="9:12" ht="15" x14ac:dyDescent="0.25">
      <c r="I85781"/>
      <c r="J85781"/>
      <c r="K85781"/>
      <c r="L85781"/>
    </row>
    <row r="85782" spans="9:12" ht="15" x14ac:dyDescent="0.25">
      <c r="I85782"/>
      <c r="J85782"/>
      <c r="K85782"/>
      <c r="L85782"/>
    </row>
    <row r="85783" spans="9:12" ht="15" x14ac:dyDescent="0.25">
      <c r="I85783"/>
      <c r="J85783"/>
      <c r="K85783"/>
      <c r="L85783"/>
    </row>
    <row r="85784" spans="9:12" ht="15" x14ac:dyDescent="0.25">
      <c r="I85784"/>
      <c r="J85784"/>
      <c r="K85784"/>
      <c r="L85784"/>
    </row>
    <row r="85785" spans="9:12" ht="15" x14ac:dyDescent="0.25">
      <c r="I85785"/>
      <c r="J85785"/>
      <c r="K85785"/>
      <c r="L85785"/>
    </row>
    <row r="85786" spans="9:12" ht="15" x14ac:dyDescent="0.25">
      <c r="I85786"/>
      <c r="J85786"/>
      <c r="K85786"/>
      <c r="L85786"/>
    </row>
    <row r="85787" spans="9:12" ht="15" x14ac:dyDescent="0.25">
      <c r="I85787"/>
      <c r="J85787"/>
      <c r="K85787"/>
      <c r="L85787"/>
    </row>
    <row r="85788" spans="9:12" ht="15" x14ac:dyDescent="0.25">
      <c r="I85788"/>
      <c r="J85788"/>
      <c r="K85788"/>
      <c r="L85788"/>
    </row>
    <row r="85789" spans="9:12" ht="15" x14ac:dyDescent="0.25">
      <c r="I85789"/>
      <c r="J85789"/>
      <c r="K85789"/>
      <c r="L85789"/>
    </row>
    <row r="85790" spans="9:12" ht="15" x14ac:dyDescent="0.25">
      <c r="I85790"/>
      <c r="J85790"/>
      <c r="K85790"/>
      <c r="L85790"/>
    </row>
    <row r="85791" spans="9:12" ht="15" x14ac:dyDescent="0.25">
      <c r="I85791"/>
      <c r="J85791"/>
      <c r="K85791"/>
      <c r="L85791"/>
    </row>
    <row r="85792" spans="9:12" ht="15" x14ac:dyDescent="0.25">
      <c r="I85792"/>
      <c r="J85792"/>
      <c r="K85792"/>
      <c r="L85792"/>
    </row>
    <row r="85793" spans="9:12" ht="15" x14ac:dyDescent="0.25">
      <c r="I85793"/>
      <c r="J85793"/>
      <c r="K85793"/>
      <c r="L85793"/>
    </row>
    <row r="85794" spans="9:12" ht="15" x14ac:dyDescent="0.25">
      <c r="I85794"/>
      <c r="J85794"/>
      <c r="K85794"/>
      <c r="L85794"/>
    </row>
    <row r="85795" spans="9:12" ht="15" x14ac:dyDescent="0.25">
      <c r="I85795"/>
      <c r="J85795"/>
      <c r="K85795"/>
      <c r="L85795"/>
    </row>
    <row r="85796" spans="9:12" ht="15" x14ac:dyDescent="0.25">
      <c r="I85796"/>
      <c r="J85796"/>
      <c r="K85796"/>
      <c r="L85796"/>
    </row>
    <row r="85797" spans="9:12" ht="15" x14ac:dyDescent="0.25">
      <c r="I85797"/>
      <c r="J85797"/>
      <c r="K85797"/>
      <c r="L85797"/>
    </row>
    <row r="85798" spans="9:12" ht="15" x14ac:dyDescent="0.25">
      <c r="I85798"/>
      <c r="J85798"/>
      <c r="K85798"/>
      <c r="L85798"/>
    </row>
    <row r="85799" spans="9:12" ht="15" x14ac:dyDescent="0.25">
      <c r="I85799"/>
      <c r="J85799"/>
      <c r="K85799"/>
      <c r="L85799"/>
    </row>
    <row r="85800" spans="9:12" ht="15" x14ac:dyDescent="0.25">
      <c r="I85800"/>
      <c r="J85800"/>
      <c r="K85800"/>
      <c r="L85800"/>
    </row>
    <row r="85801" spans="9:12" ht="15" x14ac:dyDescent="0.25">
      <c r="I85801"/>
      <c r="J85801"/>
      <c r="K85801"/>
      <c r="L85801"/>
    </row>
    <row r="85802" spans="9:12" ht="15" x14ac:dyDescent="0.25">
      <c r="I85802"/>
      <c r="J85802"/>
      <c r="K85802"/>
      <c r="L85802"/>
    </row>
    <row r="85803" spans="9:12" ht="15" x14ac:dyDescent="0.25">
      <c r="I85803"/>
      <c r="J85803"/>
      <c r="K85803"/>
      <c r="L85803"/>
    </row>
    <row r="85804" spans="9:12" ht="15" x14ac:dyDescent="0.25">
      <c r="I85804"/>
      <c r="J85804"/>
      <c r="K85804"/>
      <c r="L85804"/>
    </row>
    <row r="85805" spans="9:12" ht="15" x14ac:dyDescent="0.25">
      <c r="I85805"/>
      <c r="J85805"/>
      <c r="K85805"/>
      <c r="L85805"/>
    </row>
    <row r="85806" spans="9:12" ht="15" x14ac:dyDescent="0.25">
      <c r="I85806"/>
      <c r="J85806"/>
      <c r="K85806"/>
      <c r="L85806"/>
    </row>
    <row r="85807" spans="9:12" ht="15" x14ac:dyDescent="0.25">
      <c r="I85807"/>
      <c r="J85807"/>
      <c r="K85807"/>
      <c r="L85807"/>
    </row>
    <row r="85808" spans="9:12" ht="15" x14ac:dyDescent="0.25">
      <c r="I85808"/>
      <c r="J85808"/>
      <c r="K85808"/>
      <c r="L85808"/>
    </row>
    <row r="85809" spans="9:12" ht="15" x14ac:dyDescent="0.25">
      <c r="I85809"/>
      <c r="J85809"/>
      <c r="K85809"/>
      <c r="L85809"/>
    </row>
    <row r="85810" spans="9:12" ht="15" x14ac:dyDescent="0.25">
      <c r="I85810"/>
      <c r="J85810"/>
      <c r="K85810"/>
      <c r="L85810"/>
    </row>
    <row r="85811" spans="9:12" ht="15" x14ac:dyDescent="0.25">
      <c r="I85811"/>
      <c r="J85811"/>
      <c r="K85811"/>
      <c r="L85811"/>
    </row>
    <row r="85812" spans="9:12" ht="15" x14ac:dyDescent="0.25">
      <c r="I85812"/>
      <c r="J85812"/>
      <c r="K85812"/>
      <c r="L85812"/>
    </row>
    <row r="85813" spans="9:12" ht="15" x14ac:dyDescent="0.25">
      <c r="I85813"/>
      <c r="J85813"/>
      <c r="K85813"/>
      <c r="L85813"/>
    </row>
    <row r="85814" spans="9:12" ht="15" x14ac:dyDescent="0.25">
      <c r="I85814"/>
      <c r="J85814"/>
      <c r="K85814"/>
      <c r="L85814"/>
    </row>
    <row r="85815" spans="9:12" ht="15" x14ac:dyDescent="0.25">
      <c r="I85815"/>
      <c r="J85815"/>
      <c r="K85815"/>
      <c r="L85815"/>
    </row>
    <row r="85816" spans="9:12" ht="15" x14ac:dyDescent="0.25">
      <c r="I85816"/>
      <c r="J85816"/>
      <c r="K85816"/>
      <c r="L85816"/>
    </row>
    <row r="85817" spans="9:12" ht="15" x14ac:dyDescent="0.25">
      <c r="I85817"/>
      <c r="J85817"/>
      <c r="K85817"/>
      <c r="L85817"/>
    </row>
    <row r="85818" spans="9:12" ht="15" x14ac:dyDescent="0.25">
      <c r="I85818"/>
      <c r="J85818"/>
      <c r="K85818"/>
      <c r="L85818"/>
    </row>
    <row r="85819" spans="9:12" ht="15" x14ac:dyDescent="0.25">
      <c r="I85819"/>
      <c r="J85819"/>
      <c r="K85819"/>
      <c r="L85819"/>
    </row>
    <row r="85820" spans="9:12" ht="15" x14ac:dyDescent="0.25">
      <c r="I85820"/>
      <c r="J85820"/>
      <c r="K85820"/>
      <c r="L85820"/>
    </row>
    <row r="85821" spans="9:12" ht="15" x14ac:dyDescent="0.25">
      <c r="I85821"/>
      <c r="J85821"/>
      <c r="K85821"/>
      <c r="L85821"/>
    </row>
    <row r="85822" spans="9:12" ht="15" x14ac:dyDescent="0.25">
      <c r="I85822"/>
      <c r="J85822"/>
      <c r="K85822"/>
      <c r="L85822"/>
    </row>
    <row r="85823" spans="9:12" ht="15" x14ac:dyDescent="0.25">
      <c r="I85823"/>
      <c r="J85823"/>
      <c r="K85823"/>
      <c r="L85823"/>
    </row>
    <row r="85824" spans="9:12" ht="15" x14ac:dyDescent="0.25">
      <c r="I85824"/>
      <c r="J85824"/>
      <c r="K85824"/>
      <c r="L85824"/>
    </row>
    <row r="85825" spans="9:12" ht="15" x14ac:dyDescent="0.25">
      <c r="I85825"/>
      <c r="J85825"/>
      <c r="K85825"/>
      <c r="L85825"/>
    </row>
    <row r="85826" spans="9:12" ht="15" x14ac:dyDescent="0.25">
      <c r="I85826"/>
      <c r="J85826"/>
      <c r="K85826"/>
      <c r="L85826"/>
    </row>
    <row r="85827" spans="9:12" ht="15" x14ac:dyDescent="0.25">
      <c r="I85827"/>
      <c r="J85827"/>
      <c r="K85827"/>
      <c r="L85827"/>
    </row>
    <row r="85828" spans="9:12" ht="15" x14ac:dyDescent="0.25">
      <c r="I85828"/>
      <c r="J85828"/>
      <c r="K85828"/>
      <c r="L85828"/>
    </row>
    <row r="85829" spans="9:12" ht="15" x14ac:dyDescent="0.25">
      <c r="I85829"/>
      <c r="J85829"/>
      <c r="K85829"/>
      <c r="L85829"/>
    </row>
    <row r="85830" spans="9:12" ht="15" x14ac:dyDescent="0.25">
      <c r="I85830"/>
      <c r="J85830"/>
      <c r="K85830"/>
      <c r="L85830"/>
    </row>
    <row r="85831" spans="9:12" ht="15" x14ac:dyDescent="0.25">
      <c r="I85831"/>
      <c r="J85831"/>
      <c r="K85831"/>
      <c r="L85831"/>
    </row>
    <row r="85832" spans="9:12" ht="15" x14ac:dyDescent="0.25">
      <c r="I85832"/>
      <c r="J85832"/>
      <c r="K85832"/>
      <c r="L85832"/>
    </row>
    <row r="85833" spans="9:12" ht="15" x14ac:dyDescent="0.25">
      <c r="I85833"/>
      <c r="J85833"/>
      <c r="K85833"/>
      <c r="L85833"/>
    </row>
    <row r="85834" spans="9:12" ht="15" x14ac:dyDescent="0.25">
      <c r="I85834"/>
      <c r="J85834"/>
      <c r="K85834"/>
      <c r="L85834"/>
    </row>
    <row r="85835" spans="9:12" ht="15" x14ac:dyDescent="0.25">
      <c r="I85835"/>
      <c r="J85835"/>
      <c r="K85835"/>
      <c r="L85835"/>
    </row>
    <row r="85836" spans="9:12" ht="15" x14ac:dyDescent="0.25">
      <c r="I85836"/>
      <c r="J85836"/>
      <c r="K85836"/>
      <c r="L85836"/>
    </row>
    <row r="85837" spans="9:12" ht="15" x14ac:dyDescent="0.25">
      <c r="I85837"/>
      <c r="J85837"/>
      <c r="K85837"/>
      <c r="L85837"/>
    </row>
    <row r="85838" spans="9:12" ht="15" x14ac:dyDescent="0.25">
      <c r="I85838"/>
      <c r="J85838"/>
      <c r="K85838"/>
      <c r="L85838"/>
    </row>
    <row r="85839" spans="9:12" ht="15" x14ac:dyDescent="0.25">
      <c r="I85839"/>
      <c r="J85839"/>
      <c r="K85839"/>
      <c r="L85839"/>
    </row>
    <row r="85840" spans="9:12" ht="15" x14ac:dyDescent="0.25">
      <c r="I85840"/>
      <c r="J85840"/>
      <c r="K85840"/>
      <c r="L85840"/>
    </row>
    <row r="85841" spans="9:12" ht="15" x14ac:dyDescent="0.25">
      <c r="I85841"/>
      <c r="J85841"/>
      <c r="K85841"/>
      <c r="L85841"/>
    </row>
    <row r="85842" spans="9:12" ht="15" x14ac:dyDescent="0.25">
      <c r="I85842"/>
      <c r="J85842"/>
      <c r="K85842"/>
      <c r="L85842"/>
    </row>
    <row r="85843" spans="9:12" ht="15" x14ac:dyDescent="0.25">
      <c r="I85843"/>
      <c r="J85843"/>
      <c r="K85843"/>
      <c r="L85843"/>
    </row>
    <row r="85844" spans="9:12" ht="15" x14ac:dyDescent="0.25">
      <c r="I85844"/>
      <c r="J85844"/>
      <c r="K85844"/>
      <c r="L85844"/>
    </row>
    <row r="85845" spans="9:12" ht="15" x14ac:dyDescent="0.25">
      <c r="I85845"/>
      <c r="J85845"/>
      <c r="K85845"/>
      <c r="L85845"/>
    </row>
    <row r="85846" spans="9:12" ht="15" x14ac:dyDescent="0.25">
      <c r="I85846"/>
      <c r="J85846"/>
      <c r="K85846"/>
      <c r="L85846"/>
    </row>
    <row r="85847" spans="9:12" ht="15" x14ac:dyDescent="0.25">
      <c r="I85847"/>
      <c r="J85847"/>
      <c r="K85847"/>
      <c r="L85847"/>
    </row>
    <row r="85848" spans="9:12" ht="15" x14ac:dyDescent="0.25">
      <c r="I85848"/>
      <c r="J85848"/>
      <c r="K85848"/>
      <c r="L85848"/>
    </row>
    <row r="85849" spans="9:12" ht="15" x14ac:dyDescent="0.25">
      <c r="I85849"/>
      <c r="J85849"/>
      <c r="K85849"/>
      <c r="L85849"/>
    </row>
    <row r="85850" spans="9:12" ht="15" x14ac:dyDescent="0.25">
      <c r="I85850"/>
      <c r="J85850"/>
      <c r="K85850"/>
      <c r="L85850"/>
    </row>
    <row r="85851" spans="9:12" ht="15" x14ac:dyDescent="0.25">
      <c r="I85851"/>
      <c r="J85851"/>
      <c r="K85851"/>
      <c r="L85851"/>
    </row>
    <row r="85852" spans="9:12" ht="15" x14ac:dyDescent="0.25">
      <c r="I85852"/>
      <c r="J85852"/>
      <c r="K85852"/>
      <c r="L85852"/>
    </row>
    <row r="85853" spans="9:12" ht="15" x14ac:dyDescent="0.25">
      <c r="I85853"/>
      <c r="J85853"/>
      <c r="K85853"/>
      <c r="L85853"/>
    </row>
    <row r="85854" spans="9:12" ht="15" x14ac:dyDescent="0.25">
      <c r="I85854"/>
      <c r="J85854"/>
      <c r="K85854"/>
      <c r="L85854"/>
    </row>
    <row r="85855" spans="9:12" ht="15" x14ac:dyDescent="0.25">
      <c r="I85855"/>
      <c r="J85855"/>
      <c r="K85855"/>
      <c r="L85855"/>
    </row>
    <row r="85856" spans="9:12" ht="15" x14ac:dyDescent="0.25">
      <c r="I85856"/>
      <c r="J85856"/>
      <c r="K85856"/>
      <c r="L85856"/>
    </row>
    <row r="85857" spans="9:12" ht="15" x14ac:dyDescent="0.25">
      <c r="I85857"/>
      <c r="J85857"/>
      <c r="K85857"/>
      <c r="L85857"/>
    </row>
    <row r="85858" spans="9:12" ht="15" x14ac:dyDescent="0.25">
      <c r="I85858"/>
      <c r="J85858"/>
      <c r="K85858"/>
      <c r="L85858"/>
    </row>
    <row r="85859" spans="9:12" ht="15" x14ac:dyDescent="0.25">
      <c r="I85859"/>
      <c r="J85859"/>
      <c r="K85859"/>
      <c r="L85859"/>
    </row>
    <row r="85860" spans="9:12" ht="15" x14ac:dyDescent="0.25">
      <c r="I85860"/>
      <c r="J85860"/>
      <c r="K85860"/>
      <c r="L85860"/>
    </row>
    <row r="85861" spans="9:12" ht="15" x14ac:dyDescent="0.25">
      <c r="I85861"/>
      <c r="J85861"/>
      <c r="K85861"/>
      <c r="L85861"/>
    </row>
    <row r="85862" spans="9:12" ht="15" x14ac:dyDescent="0.25">
      <c r="I85862"/>
      <c r="J85862"/>
      <c r="K85862"/>
      <c r="L85862"/>
    </row>
    <row r="85863" spans="9:12" ht="15" x14ac:dyDescent="0.25">
      <c r="I85863"/>
      <c r="J85863"/>
      <c r="K85863"/>
      <c r="L85863"/>
    </row>
    <row r="85864" spans="9:12" ht="15" x14ac:dyDescent="0.25">
      <c r="I85864"/>
      <c r="J85864"/>
      <c r="K85864"/>
      <c r="L85864"/>
    </row>
    <row r="85865" spans="9:12" ht="15" x14ac:dyDescent="0.25">
      <c r="I85865"/>
      <c r="J85865"/>
      <c r="K85865"/>
      <c r="L85865"/>
    </row>
    <row r="85866" spans="9:12" ht="15" x14ac:dyDescent="0.25">
      <c r="I85866"/>
      <c r="J85866"/>
      <c r="K85866"/>
      <c r="L85866"/>
    </row>
    <row r="85867" spans="9:12" ht="15" x14ac:dyDescent="0.25">
      <c r="I85867"/>
      <c r="J85867"/>
      <c r="K85867"/>
      <c r="L85867"/>
    </row>
    <row r="85868" spans="9:12" ht="15" x14ac:dyDescent="0.25">
      <c r="I85868"/>
      <c r="J85868"/>
      <c r="K85868"/>
      <c r="L85868"/>
    </row>
    <row r="85869" spans="9:12" ht="15" x14ac:dyDescent="0.25">
      <c r="I85869"/>
      <c r="J85869"/>
      <c r="K85869"/>
      <c r="L85869"/>
    </row>
    <row r="85870" spans="9:12" ht="15" x14ac:dyDescent="0.25">
      <c r="I85870"/>
      <c r="J85870"/>
      <c r="K85870"/>
      <c r="L85870"/>
    </row>
    <row r="85871" spans="9:12" ht="15" x14ac:dyDescent="0.25">
      <c r="I85871"/>
      <c r="J85871"/>
      <c r="K85871"/>
      <c r="L85871"/>
    </row>
    <row r="85872" spans="9:12" ht="15" x14ac:dyDescent="0.25">
      <c r="I85872"/>
      <c r="J85872"/>
      <c r="K85872"/>
      <c r="L85872"/>
    </row>
    <row r="85873" spans="9:12" ht="15" x14ac:dyDescent="0.25">
      <c r="I85873"/>
      <c r="J85873"/>
      <c r="K85873"/>
      <c r="L85873"/>
    </row>
    <row r="85874" spans="9:12" ht="15" x14ac:dyDescent="0.25">
      <c r="I85874"/>
      <c r="J85874"/>
      <c r="K85874"/>
      <c r="L85874"/>
    </row>
    <row r="85875" spans="9:12" ht="15" x14ac:dyDescent="0.25">
      <c r="I85875"/>
      <c r="J85875"/>
      <c r="K85875"/>
      <c r="L85875"/>
    </row>
    <row r="85876" spans="9:12" ht="15" x14ac:dyDescent="0.25">
      <c r="I85876"/>
      <c r="J85876"/>
      <c r="K85876"/>
      <c r="L85876"/>
    </row>
    <row r="85877" spans="9:12" ht="15" x14ac:dyDescent="0.25">
      <c r="I85877"/>
      <c r="J85877"/>
      <c r="K85877"/>
      <c r="L85877"/>
    </row>
    <row r="85878" spans="9:12" ht="15" x14ac:dyDescent="0.25">
      <c r="I85878"/>
      <c r="J85878"/>
      <c r="K85878"/>
      <c r="L85878"/>
    </row>
    <row r="85879" spans="9:12" ht="15" x14ac:dyDescent="0.25">
      <c r="I85879"/>
      <c r="J85879"/>
      <c r="K85879"/>
      <c r="L85879"/>
    </row>
    <row r="85880" spans="9:12" ht="15" x14ac:dyDescent="0.25">
      <c r="I85880"/>
      <c r="J85880"/>
      <c r="K85880"/>
      <c r="L85880"/>
    </row>
    <row r="85881" spans="9:12" ht="15" x14ac:dyDescent="0.25">
      <c r="I85881"/>
      <c r="J85881"/>
      <c r="K85881"/>
      <c r="L85881"/>
    </row>
    <row r="85882" spans="9:12" ht="15" x14ac:dyDescent="0.25">
      <c r="I85882"/>
      <c r="J85882"/>
      <c r="K85882"/>
      <c r="L85882"/>
    </row>
    <row r="85883" spans="9:12" ht="15" x14ac:dyDescent="0.25">
      <c r="I85883"/>
      <c r="J85883"/>
      <c r="K85883"/>
      <c r="L85883"/>
    </row>
    <row r="85884" spans="9:12" ht="15" x14ac:dyDescent="0.25">
      <c r="I85884"/>
      <c r="J85884"/>
      <c r="K85884"/>
      <c r="L85884"/>
    </row>
    <row r="85885" spans="9:12" ht="15" x14ac:dyDescent="0.25">
      <c r="I85885"/>
      <c r="J85885"/>
      <c r="K85885"/>
      <c r="L85885"/>
    </row>
    <row r="85886" spans="9:12" ht="15" x14ac:dyDescent="0.25">
      <c r="I85886"/>
      <c r="J85886"/>
      <c r="K85886"/>
      <c r="L85886"/>
    </row>
    <row r="85887" spans="9:12" ht="15" x14ac:dyDescent="0.25">
      <c r="I85887"/>
      <c r="J85887"/>
      <c r="K85887"/>
      <c r="L85887"/>
    </row>
    <row r="85888" spans="9:12" ht="15" x14ac:dyDescent="0.25">
      <c r="I85888"/>
      <c r="J85888"/>
      <c r="K85888"/>
      <c r="L85888"/>
    </row>
    <row r="85889" spans="9:12" ht="15" x14ac:dyDescent="0.25">
      <c r="I85889"/>
      <c r="J85889"/>
      <c r="K85889"/>
      <c r="L85889"/>
    </row>
    <row r="85890" spans="9:12" ht="15" x14ac:dyDescent="0.25">
      <c r="I85890"/>
      <c r="J85890"/>
      <c r="K85890"/>
      <c r="L85890"/>
    </row>
    <row r="85891" spans="9:12" ht="15" x14ac:dyDescent="0.25">
      <c r="I85891"/>
      <c r="J85891"/>
      <c r="K85891"/>
      <c r="L85891"/>
    </row>
    <row r="85892" spans="9:12" ht="15" x14ac:dyDescent="0.25">
      <c r="I85892"/>
      <c r="J85892"/>
      <c r="K85892"/>
      <c r="L85892"/>
    </row>
    <row r="85893" spans="9:12" ht="15" x14ac:dyDescent="0.25">
      <c r="I85893"/>
      <c r="J85893"/>
      <c r="K85893"/>
      <c r="L85893"/>
    </row>
    <row r="85894" spans="9:12" ht="15" x14ac:dyDescent="0.25">
      <c r="I85894"/>
      <c r="J85894"/>
      <c r="K85894"/>
      <c r="L85894"/>
    </row>
    <row r="85895" spans="9:12" ht="15" x14ac:dyDescent="0.25">
      <c r="I85895"/>
      <c r="J85895"/>
      <c r="K85895"/>
      <c r="L85895"/>
    </row>
    <row r="85896" spans="9:12" ht="15" x14ac:dyDescent="0.25">
      <c r="I85896"/>
      <c r="J85896"/>
      <c r="K85896"/>
      <c r="L85896"/>
    </row>
    <row r="85897" spans="9:12" ht="15" x14ac:dyDescent="0.25">
      <c r="I85897"/>
      <c r="J85897"/>
      <c r="K85897"/>
      <c r="L85897"/>
    </row>
    <row r="85898" spans="9:12" ht="15" x14ac:dyDescent="0.25">
      <c r="I85898"/>
      <c r="J85898"/>
      <c r="K85898"/>
      <c r="L85898"/>
    </row>
    <row r="85899" spans="9:12" ht="15" x14ac:dyDescent="0.25">
      <c r="I85899"/>
      <c r="J85899"/>
      <c r="K85899"/>
      <c r="L85899"/>
    </row>
    <row r="85900" spans="9:12" ht="15" x14ac:dyDescent="0.25">
      <c r="I85900"/>
      <c r="J85900"/>
      <c r="K85900"/>
      <c r="L85900"/>
    </row>
    <row r="85901" spans="9:12" ht="15" x14ac:dyDescent="0.25">
      <c r="I85901"/>
      <c r="J85901"/>
      <c r="K85901"/>
      <c r="L85901"/>
    </row>
    <row r="85902" spans="9:12" ht="15" x14ac:dyDescent="0.25">
      <c r="I85902"/>
      <c r="J85902"/>
      <c r="K85902"/>
      <c r="L85902"/>
    </row>
    <row r="85903" spans="9:12" ht="15" x14ac:dyDescent="0.25">
      <c r="I85903"/>
      <c r="J85903"/>
      <c r="K85903"/>
      <c r="L85903"/>
    </row>
    <row r="85904" spans="9:12" ht="15" x14ac:dyDescent="0.25">
      <c r="I85904"/>
      <c r="J85904"/>
      <c r="K85904"/>
      <c r="L85904"/>
    </row>
    <row r="85905" spans="9:12" ht="15" x14ac:dyDescent="0.25">
      <c r="I85905"/>
      <c r="J85905"/>
      <c r="K85905"/>
      <c r="L85905"/>
    </row>
    <row r="85906" spans="9:12" ht="15" x14ac:dyDescent="0.25">
      <c r="I85906"/>
      <c r="J85906"/>
      <c r="K85906"/>
      <c r="L85906"/>
    </row>
    <row r="85907" spans="9:12" ht="15" x14ac:dyDescent="0.25">
      <c r="I85907"/>
      <c r="J85907"/>
      <c r="K85907"/>
      <c r="L85907"/>
    </row>
    <row r="85908" spans="9:12" ht="15" x14ac:dyDescent="0.25">
      <c r="I85908"/>
      <c r="J85908"/>
      <c r="K85908"/>
      <c r="L85908"/>
    </row>
    <row r="85909" spans="9:12" ht="15" x14ac:dyDescent="0.25">
      <c r="I85909"/>
      <c r="J85909"/>
      <c r="K85909"/>
      <c r="L85909"/>
    </row>
    <row r="85910" spans="9:12" ht="15" x14ac:dyDescent="0.25">
      <c r="I85910"/>
      <c r="J85910"/>
      <c r="K85910"/>
      <c r="L85910"/>
    </row>
    <row r="85911" spans="9:12" ht="15" x14ac:dyDescent="0.25">
      <c r="I85911"/>
      <c r="J85911"/>
      <c r="K85911"/>
      <c r="L85911"/>
    </row>
    <row r="85912" spans="9:12" ht="15" x14ac:dyDescent="0.25">
      <c r="I85912"/>
      <c r="J85912"/>
      <c r="K85912"/>
      <c r="L85912"/>
    </row>
    <row r="85913" spans="9:12" ht="15" x14ac:dyDescent="0.25">
      <c r="I85913"/>
      <c r="J85913"/>
      <c r="K85913"/>
      <c r="L85913"/>
    </row>
    <row r="85914" spans="9:12" ht="15" x14ac:dyDescent="0.25">
      <c r="I85914"/>
      <c r="J85914"/>
      <c r="K85914"/>
      <c r="L85914"/>
    </row>
    <row r="85915" spans="9:12" ht="15" x14ac:dyDescent="0.25">
      <c r="I85915"/>
      <c r="J85915"/>
      <c r="K85915"/>
      <c r="L85915"/>
    </row>
    <row r="85916" spans="9:12" ht="15" x14ac:dyDescent="0.25">
      <c r="I85916"/>
      <c r="J85916"/>
      <c r="K85916"/>
      <c r="L85916"/>
    </row>
    <row r="85917" spans="9:12" ht="15" x14ac:dyDescent="0.25">
      <c r="I85917"/>
      <c r="J85917"/>
      <c r="K85917"/>
      <c r="L85917"/>
    </row>
    <row r="85918" spans="9:12" ht="15" x14ac:dyDescent="0.25">
      <c r="I85918"/>
      <c r="J85918"/>
      <c r="K85918"/>
      <c r="L85918"/>
    </row>
    <row r="85919" spans="9:12" ht="15" x14ac:dyDescent="0.25">
      <c r="I85919"/>
      <c r="J85919"/>
      <c r="K85919"/>
      <c r="L85919"/>
    </row>
    <row r="85920" spans="9:12" ht="15" x14ac:dyDescent="0.25">
      <c r="I85920"/>
      <c r="J85920"/>
      <c r="K85920"/>
      <c r="L85920"/>
    </row>
    <row r="85921" spans="9:12" ht="15" x14ac:dyDescent="0.25">
      <c r="I85921"/>
      <c r="J85921"/>
      <c r="K85921"/>
      <c r="L85921"/>
    </row>
    <row r="85922" spans="9:12" ht="15" x14ac:dyDescent="0.25">
      <c r="I85922"/>
      <c r="J85922"/>
      <c r="K85922"/>
      <c r="L85922"/>
    </row>
    <row r="85923" spans="9:12" ht="15" x14ac:dyDescent="0.25">
      <c r="I85923"/>
      <c r="J85923"/>
      <c r="K85923"/>
      <c r="L85923"/>
    </row>
    <row r="85924" spans="9:12" ht="15" x14ac:dyDescent="0.25">
      <c r="I85924"/>
      <c r="J85924"/>
      <c r="K85924"/>
      <c r="L85924"/>
    </row>
    <row r="85925" spans="9:12" ht="15" x14ac:dyDescent="0.25">
      <c r="I85925"/>
      <c r="J85925"/>
      <c r="K85925"/>
      <c r="L85925"/>
    </row>
    <row r="85926" spans="9:12" ht="15" x14ac:dyDescent="0.25">
      <c r="I85926"/>
      <c r="J85926"/>
      <c r="K85926"/>
      <c r="L85926"/>
    </row>
    <row r="85927" spans="9:12" ht="15" x14ac:dyDescent="0.25">
      <c r="I85927"/>
      <c r="J85927"/>
      <c r="K85927"/>
      <c r="L85927"/>
    </row>
    <row r="85928" spans="9:12" ht="15" x14ac:dyDescent="0.25">
      <c r="I85928"/>
      <c r="J85928"/>
      <c r="K85928"/>
      <c r="L85928"/>
    </row>
    <row r="85929" spans="9:12" ht="15" x14ac:dyDescent="0.25">
      <c r="I85929"/>
      <c r="J85929"/>
      <c r="K85929"/>
      <c r="L85929"/>
    </row>
    <row r="85930" spans="9:12" ht="15" x14ac:dyDescent="0.25">
      <c r="I85930"/>
      <c r="J85930"/>
      <c r="K85930"/>
      <c r="L85930"/>
    </row>
    <row r="85931" spans="9:12" ht="15" x14ac:dyDescent="0.25">
      <c r="I85931"/>
      <c r="J85931"/>
      <c r="K85931"/>
      <c r="L85931"/>
    </row>
    <row r="85932" spans="9:12" ht="15" x14ac:dyDescent="0.25">
      <c r="I85932"/>
      <c r="J85932"/>
      <c r="K85932"/>
      <c r="L85932"/>
    </row>
    <row r="85933" spans="9:12" ht="15" x14ac:dyDescent="0.25">
      <c r="I85933"/>
      <c r="J85933"/>
      <c r="K85933"/>
      <c r="L85933"/>
    </row>
    <row r="85934" spans="9:12" ht="15" x14ac:dyDescent="0.25">
      <c r="I85934"/>
      <c r="J85934"/>
      <c r="K85934"/>
      <c r="L85934"/>
    </row>
    <row r="85935" spans="9:12" ht="15" x14ac:dyDescent="0.25">
      <c r="I85935"/>
      <c r="J85935"/>
      <c r="K85935"/>
      <c r="L85935"/>
    </row>
    <row r="85936" spans="9:12" ht="15" x14ac:dyDescent="0.25">
      <c r="I85936"/>
      <c r="J85936"/>
      <c r="K85936"/>
      <c r="L85936"/>
    </row>
    <row r="85937" spans="9:12" ht="15" x14ac:dyDescent="0.25">
      <c r="I85937"/>
      <c r="J85937"/>
      <c r="K85937"/>
      <c r="L85937"/>
    </row>
    <row r="85938" spans="9:12" ht="15" x14ac:dyDescent="0.25">
      <c r="I85938"/>
      <c r="J85938"/>
      <c r="K85938"/>
      <c r="L85938"/>
    </row>
    <row r="85939" spans="9:12" ht="15" x14ac:dyDescent="0.25">
      <c r="I85939"/>
      <c r="J85939"/>
      <c r="K85939"/>
      <c r="L85939"/>
    </row>
    <row r="85940" spans="9:12" ht="15" x14ac:dyDescent="0.25">
      <c r="I85940"/>
      <c r="J85940"/>
      <c r="K85940"/>
      <c r="L85940"/>
    </row>
    <row r="85941" spans="9:12" ht="15" x14ac:dyDescent="0.25">
      <c r="I85941"/>
      <c r="J85941"/>
      <c r="K85941"/>
      <c r="L85941"/>
    </row>
    <row r="85942" spans="9:12" ht="15" x14ac:dyDescent="0.25">
      <c r="I85942"/>
      <c r="J85942"/>
      <c r="K85942"/>
      <c r="L85942"/>
    </row>
    <row r="85943" spans="9:12" ht="15" x14ac:dyDescent="0.25">
      <c r="I85943"/>
      <c r="J85943"/>
      <c r="K85943"/>
      <c r="L85943"/>
    </row>
    <row r="85944" spans="9:12" ht="15" x14ac:dyDescent="0.25">
      <c r="I85944"/>
      <c r="J85944"/>
      <c r="K85944"/>
      <c r="L85944"/>
    </row>
    <row r="85945" spans="9:12" ht="15" x14ac:dyDescent="0.25">
      <c r="I85945"/>
      <c r="J85945"/>
      <c r="K85945"/>
      <c r="L85945"/>
    </row>
    <row r="85946" spans="9:12" ht="15" x14ac:dyDescent="0.25">
      <c r="I85946"/>
      <c r="J85946"/>
      <c r="K85946"/>
      <c r="L85946"/>
    </row>
    <row r="85947" spans="9:12" ht="15" x14ac:dyDescent="0.25">
      <c r="I85947"/>
      <c r="J85947"/>
      <c r="K85947"/>
      <c r="L85947"/>
    </row>
    <row r="85948" spans="9:12" ht="15" x14ac:dyDescent="0.25">
      <c r="I85948"/>
      <c r="J85948"/>
      <c r="K85948"/>
      <c r="L85948"/>
    </row>
    <row r="85949" spans="9:12" ht="15" x14ac:dyDescent="0.25">
      <c r="I85949"/>
      <c r="J85949"/>
      <c r="K85949"/>
      <c r="L85949"/>
    </row>
    <row r="85950" spans="9:12" ht="15" x14ac:dyDescent="0.25">
      <c r="I85950"/>
      <c r="J85950"/>
      <c r="K85950"/>
      <c r="L85950"/>
    </row>
    <row r="85951" spans="9:12" ht="15" x14ac:dyDescent="0.25">
      <c r="I85951"/>
      <c r="J85951"/>
      <c r="K85951"/>
      <c r="L85951"/>
    </row>
    <row r="85952" spans="9:12" ht="15" x14ac:dyDescent="0.25">
      <c r="I85952"/>
      <c r="J85952"/>
      <c r="K85952"/>
      <c r="L85952"/>
    </row>
    <row r="85953" spans="9:12" ht="15" x14ac:dyDescent="0.25">
      <c r="I85953"/>
      <c r="J85953"/>
      <c r="K85953"/>
      <c r="L85953"/>
    </row>
    <row r="85954" spans="9:12" ht="15" x14ac:dyDescent="0.25">
      <c r="I85954"/>
      <c r="J85954"/>
      <c r="K85954"/>
      <c r="L85954"/>
    </row>
    <row r="85955" spans="9:12" ht="15" x14ac:dyDescent="0.25">
      <c r="I85955"/>
      <c r="J85955"/>
      <c r="K85955"/>
      <c r="L85955"/>
    </row>
    <row r="85956" spans="9:12" ht="15" x14ac:dyDescent="0.25">
      <c r="I85956"/>
      <c r="J85956"/>
      <c r="K85956"/>
      <c r="L85956"/>
    </row>
    <row r="85957" spans="9:12" ht="15" x14ac:dyDescent="0.25">
      <c r="I85957"/>
      <c r="J85957"/>
      <c r="K85957"/>
      <c r="L85957"/>
    </row>
    <row r="85958" spans="9:12" ht="15" x14ac:dyDescent="0.25">
      <c r="I85958"/>
      <c r="J85958"/>
      <c r="K85958"/>
      <c r="L85958"/>
    </row>
    <row r="85959" spans="9:12" ht="15" x14ac:dyDescent="0.25">
      <c r="I85959"/>
      <c r="J85959"/>
      <c r="K85959"/>
      <c r="L85959"/>
    </row>
    <row r="85960" spans="9:12" ht="15" x14ac:dyDescent="0.25">
      <c r="I85960"/>
      <c r="J85960"/>
      <c r="K85960"/>
      <c r="L85960"/>
    </row>
    <row r="85961" spans="9:12" ht="15" x14ac:dyDescent="0.25">
      <c r="I85961"/>
      <c r="J85961"/>
      <c r="K85961"/>
      <c r="L85961"/>
    </row>
    <row r="85962" spans="9:12" ht="15" x14ac:dyDescent="0.25">
      <c r="I85962"/>
      <c r="J85962"/>
      <c r="K85962"/>
      <c r="L85962"/>
    </row>
    <row r="85963" spans="9:12" ht="15" x14ac:dyDescent="0.25">
      <c r="I85963"/>
      <c r="J85963"/>
      <c r="K85963"/>
      <c r="L85963"/>
    </row>
    <row r="85964" spans="9:12" ht="15" x14ac:dyDescent="0.25">
      <c r="I85964"/>
      <c r="J85964"/>
      <c r="K85964"/>
      <c r="L85964"/>
    </row>
    <row r="85965" spans="9:12" ht="15" x14ac:dyDescent="0.25">
      <c r="I85965"/>
      <c r="J85965"/>
      <c r="K85965"/>
      <c r="L85965"/>
    </row>
    <row r="85966" spans="9:12" ht="15" x14ac:dyDescent="0.25">
      <c r="I85966"/>
      <c r="J85966"/>
      <c r="K85966"/>
      <c r="L85966"/>
    </row>
    <row r="85967" spans="9:12" ht="15" x14ac:dyDescent="0.25">
      <c r="I85967"/>
      <c r="J85967"/>
      <c r="K85967"/>
      <c r="L85967"/>
    </row>
    <row r="85968" spans="9:12" ht="15" x14ac:dyDescent="0.25">
      <c r="I85968"/>
      <c r="J85968"/>
      <c r="K85968"/>
      <c r="L85968"/>
    </row>
    <row r="85969" spans="9:12" ht="15" x14ac:dyDescent="0.25">
      <c r="I85969"/>
      <c r="J85969"/>
      <c r="K85969"/>
      <c r="L85969"/>
    </row>
    <row r="85970" spans="9:12" ht="15" x14ac:dyDescent="0.25">
      <c r="I85970"/>
      <c r="J85970"/>
      <c r="K85970"/>
      <c r="L85970"/>
    </row>
    <row r="85971" spans="9:12" ht="15" x14ac:dyDescent="0.25">
      <c r="I85971"/>
      <c r="J85971"/>
      <c r="K85971"/>
      <c r="L85971"/>
    </row>
    <row r="85972" spans="9:12" ht="15" x14ac:dyDescent="0.25">
      <c r="I85972"/>
      <c r="J85972"/>
      <c r="K85972"/>
      <c r="L85972"/>
    </row>
    <row r="85973" spans="9:12" ht="15" x14ac:dyDescent="0.25">
      <c r="I85973"/>
      <c r="J85973"/>
      <c r="K85973"/>
      <c r="L85973"/>
    </row>
    <row r="85974" spans="9:12" ht="15" x14ac:dyDescent="0.25">
      <c r="I85974"/>
      <c r="J85974"/>
      <c r="K85974"/>
      <c r="L85974"/>
    </row>
    <row r="85975" spans="9:12" ht="15" x14ac:dyDescent="0.25">
      <c r="I85975"/>
      <c r="J85975"/>
      <c r="K85975"/>
      <c r="L85975"/>
    </row>
    <row r="85976" spans="9:12" ht="15" x14ac:dyDescent="0.25">
      <c r="I85976"/>
      <c r="J85976"/>
      <c r="K85976"/>
      <c r="L85976"/>
    </row>
    <row r="85977" spans="9:12" ht="15" x14ac:dyDescent="0.25">
      <c r="I85977"/>
      <c r="J85977"/>
      <c r="K85977"/>
      <c r="L85977"/>
    </row>
    <row r="85978" spans="9:12" ht="15" x14ac:dyDescent="0.25">
      <c r="I85978"/>
      <c r="J85978"/>
      <c r="K85978"/>
      <c r="L85978"/>
    </row>
    <row r="85979" spans="9:12" ht="15" x14ac:dyDescent="0.25">
      <c r="I85979"/>
      <c r="J85979"/>
      <c r="K85979"/>
      <c r="L85979"/>
    </row>
    <row r="85980" spans="9:12" ht="15" x14ac:dyDescent="0.25">
      <c r="I85980"/>
      <c r="J85980"/>
      <c r="K85980"/>
      <c r="L85980"/>
    </row>
    <row r="85981" spans="9:12" ht="15" x14ac:dyDescent="0.25">
      <c r="I85981"/>
      <c r="J85981"/>
      <c r="K85981"/>
      <c r="L85981"/>
    </row>
    <row r="85982" spans="9:12" ht="15" x14ac:dyDescent="0.25">
      <c r="I85982"/>
      <c r="J85982"/>
      <c r="K85982"/>
      <c r="L85982"/>
    </row>
    <row r="85983" spans="9:12" ht="15" x14ac:dyDescent="0.25">
      <c r="I85983"/>
      <c r="J85983"/>
      <c r="K85983"/>
      <c r="L85983"/>
    </row>
    <row r="85984" spans="9:12" ht="15" x14ac:dyDescent="0.25">
      <c r="I85984"/>
      <c r="J85984"/>
      <c r="K85984"/>
      <c r="L85984"/>
    </row>
    <row r="85985" spans="9:12" ht="15" x14ac:dyDescent="0.25">
      <c r="I85985"/>
      <c r="J85985"/>
      <c r="K85985"/>
      <c r="L85985"/>
    </row>
    <row r="85986" spans="9:12" ht="15" x14ac:dyDescent="0.25">
      <c r="I85986"/>
      <c r="J85986"/>
      <c r="K85986"/>
      <c r="L85986"/>
    </row>
    <row r="85987" spans="9:12" ht="15" x14ac:dyDescent="0.25">
      <c r="I85987"/>
      <c r="J85987"/>
      <c r="K85987"/>
      <c r="L85987"/>
    </row>
    <row r="85988" spans="9:12" ht="15" x14ac:dyDescent="0.25">
      <c r="I85988"/>
      <c r="J85988"/>
      <c r="K85988"/>
      <c r="L85988"/>
    </row>
    <row r="85989" spans="9:12" ht="15" x14ac:dyDescent="0.25">
      <c r="I85989"/>
      <c r="J85989"/>
      <c r="K85989"/>
      <c r="L85989"/>
    </row>
    <row r="85990" spans="9:12" ht="15" x14ac:dyDescent="0.25">
      <c r="I85990"/>
      <c r="J85990"/>
      <c r="K85990"/>
      <c r="L85990"/>
    </row>
    <row r="85991" spans="9:12" ht="15" x14ac:dyDescent="0.25">
      <c r="I85991"/>
      <c r="J85991"/>
      <c r="K85991"/>
      <c r="L85991"/>
    </row>
    <row r="85992" spans="9:12" ht="15" x14ac:dyDescent="0.25">
      <c r="I85992"/>
      <c r="J85992"/>
      <c r="K85992"/>
      <c r="L85992"/>
    </row>
    <row r="85993" spans="9:12" ht="15" x14ac:dyDescent="0.25">
      <c r="I85993"/>
      <c r="J85993"/>
      <c r="K85993"/>
      <c r="L85993"/>
    </row>
    <row r="85994" spans="9:12" ht="15" x14ac:dyDescent="0.25">
      <c r="I85994"/>
      <c r="J85994"/>
      <c r="K85994"/>
      <c r="L85994"/>
    </row>
    <row r="85995" spans="9:12" ht="15" x14ac:dyDescent="0.25">
      <c r="I85995"/>
      <c r="J85995"/>
      <c r="K85995"/>
      <c r="L85995"/>
    </row>
    <row r="85996" spans="9:12" ht="15" x14ac:dyDescent="0.25">
      <c r="I85996"/>
      <c r="J85996"/>
      <c r="K85996"/>
      <c r="L85996"/>
    </row>
    <row r="85997" spans="9:12" ht="15" x14ac:dyDescent="0.25">
      <c r="I85997"/>
      <c r="J85997"/>
      <c r="K85997"/>
      <c r="L85997"/>
    </row>
    <row r="85998" spans="9:12" ht="15" x14ac:dyDescent="0.25">
      <c r="I85998"/>
      <c r="J85998"/>
      <c r="K85998"/>
      <c r="L85998"/>
    </row>
    <row r="85999" spans="9:12" ht="15" x14ac:dyDescent="0.25">
      <c r="I85999"/>
      <c r="J85999"/>
      <c r="K85999"/>
      <c r="L85999"/>
    </row>
    <row r="86000" spans="9:12" ht="15" x14ac:dyDescent="0.25">
      <c r="I86000"/>
      <c r="J86000"/>
      <c r="K86000"/>
      <c r="L86000"/>
    </row>
    <row r="86001" spans="9:12" ht="15" x14ac:dyDescent="0.25">
      <c r="I86001"/>
      <c r="J86001"/>
      <c r="K86001"/>
      <c r="L86001"/>
    </row>
    <row r="86002" spans="9:12" ht="15" x14ac:dyDescent="0.25">
      <c r="I86002"/>
      <c r="J86002"/>
      <c r="K86002"/>
      <c r="L86002"/>
    </row>
    <row r="86003" spans="9:12" ht="15" x14ac:dyDescent="0.25">
      <c r="I86003"/>
      <c r="J86003"/>
      <c r="K86003"/>
      <c r="L86003"/>
    </row>
    <row r="86004" spans="9:12" ht="15" x14ac:dyDescent="0.25">
      <c r="I86004"/>
      <c r="J86004"/>
      <c r="K86004"/>
      <c r="L86004"/>
    </row>
    <row r="86005" spans="9:12" ht="15" x14ac:dyDescent="0.25">
      <c r="I86005"/>
      <c r="J86005"/>
      <c r="K86005"/>
      <c r="L86005"/>
    </row>
    <row r="86006" spans="9:12" ht="15" x14ac:dyDescent="0.25">
      <c r="I86006"/>
      <c r="J86006"/>
      <c r="K86006"/>
      <c r="L86006"/>
    </row>
    <row r="86007" spans="9:12" ht="15" x14ac:dyDescent="0.25">
      <c r="I86007"/>
      <c r="J86007"/>
      <c r="K86007"/>
      <c r="L86007"/>
    </row>
    <row r="86008" spans="9:12" ht="15" x14ac:dyDescent="0.25">
      <c r="I86008"/>
      <c r="J86008"/>
      <c r="K86008"/>
      <c r="L86008"/>
    </row>
    <row r="86009" spans="9:12" ht="15" x14ac:dyDescent="0.25">
      <c r="I86009"/>
      <c r="J86009"/>
      <c r="K86009"/>
      <c r="L86009"/>
    </row>
    <row r="86010" spans="9:12" ht="15" x14ac:dyDescent="0.25">
      <c r="I86010"/>
      <c r="J86010"/>
      <c r="K86010"/>
      <c r="L86010"/>
    </row>
    <row r="86011" spans="9:12" ht="15" x14ac:dyDescent="0.25">
      <c r="I86011"/>
      <c r="J86011"/>
      <c r="K86011"/>
      <c r="L86011"/>
    </row>
    <row r="86012" spans="9:12" ht="15" x14ac:dyDescent="0.25">
      <c r="I86012"/>
      <c r="J86012"/>
      <c r="K86012"/>
      <c r="L86012"/>
    </row>
    <row r="86013" spans="9:12" ht="15" x14ac:dyDescent="0.25">
      <c r="I86013"/>
      <c r="J86013"/>
      <c r="K86013"/>
      <c r="L86013"/>
    </row>
    <row r="86014" spans="9:12" ht="15" x14ac:dyDescent="0.25">
      <c r="I86014"/>
      <c r="J86014"/>
      <c r="K86014"/>
      <c r="L86014"/>
    </row>
    <row r="86015" spans="9:12" ht="15" x14ac:dyDescent="0.25">
      <c r="I86015"/>
      <c r="J86015"/>
      <c r="K86015"/>
      <c r="L86015"/>
    </row>
    <row r="86016" spans="9:12" ht="15" x14ac:dyDescent="0.25">
      <c r="I86016"/>
      <c r="J86016"/>
      <c r="K86016"/>
      <c r="L86016"/>
    </row>
    <row r="86017" spans="9:12" ht="15" x14ac:dyDescent="0.25">
      <c r="I86017"/>
      <c r="J86017"/>
      <c r="K86017"/>
      <c r="L86017"/>
    </row>
    <row r="86018" spans="9:12" ht="15" x14ac:dyDescent="0.25">
      <c r="I86018"/>
      <c r="J86018"/>
      <c r="K86018"/>
      <c r="L86018"/>
    </row>
    <row r="86019" spans="9:12" ht="15" x14ac:dyDescent="0.25">
      <c r="I86019"/>
      <c r="J86019"/>
      <c r="K86019"/>
      <c r="L86019"/>
    </row>
    <row r="86020" spans="9:12" ht="15" x14ac:dyDescent="0.25">
      <c r="I86020"/>
      <c r="J86020"/>
      <c r="K86020"/>
      <c r="L86020"/>
    </row>
    <row r="86021" spans="9:12" ht="15" x14ac:dyDescent="0.25">
      <c r="I86021"/>
      <c r="J86021"/>
      <c r="K86021"/>
      <c r="L86021"/>
    </row>
    <row r="86022" spans="9:12" ht="15" x14ac:dyDescent="0.25">
      <c r="I86022"/>
      <c r="J86022"/>
      <c r="K86022"/>
      <c r="L86022"/>
    </row>
    <row r="86023" spans="9:12" ht="15" x14ac:dyDescent="0.25">
      <c r="I86023"/>
      <c r="J86023"/>
      <c r="K86023"/>
      <c r="L86023"/>
    </row>
    <row r="86024" spans="9:12" ht="15" x14ac:dyDescent="0.25">
      <c r="I86024"/>
      <c r="J86024"/>
      <c r="K86024"/>
      <c r="L86024"/>
    </row>
    <row r="86025" spans="9:12" ht="15" x14ac:dyDescent="0.25">
      <c r="I86025"/>
      <c r="J86025"/>
      <c r="K86025"/>
      <c r="L86025"/>
    </row>
    <row r="86026" spans="9:12" ht="15" x14ac:dyDescent="0.25">
      <c r="I86026"/>
      <c r="J86026"/>
      <c r="K86026"/>
      <c r="L86026"/>
    </row>
    <row r="86027" spans="9:12" ht="15" x14ac:dyDescent="0.25">
      <c r="I86027"/>
      <c r="J86027"/>
      <c r="K86027"/>
      <c r="L86027"/>
    </row>
    <row r="86028" spans="9:12" ht="15" x14ac:dyDescent="0.25">
      <c r="I86028"/>
      <c r="J86028"/>
      <c r="K86028"/>
      <c r="L86028"/>
    </row>
    <row r="86029" spans="9:12" ht="15" x14ac:dyDescent="0.25">
      <c r="I86029"/>
      <c r="J86029"/>
      <c r="K86029"/>
      <c r="L86029"/>
    </row>
    <row r="86030" spans="9:12" ht="15" x14ac:dyDescent="0.25">
      <c r="I86030"/>
      <c r="J86030"/>
      <c r="K86030"/>
      <c r="L86030"/>
    </row>
    <row r="86031" spans="9:12" ht="15" x14ac:dyDescent="0.25">
      <c r="I86031"/>
      <c r="J86031"/>
      <c r="K86031"/>
      <c r="L86031"/>
    </row>
    <row r="86032" spans="9:12" ht="15" x14ac:dyDescent="0.25">
      <c r="I86032"/>
      <c r="J86032"/>
      <c r="K86032"/>
      <c r="L86032"/>
    </row>
    <row r="86033" spans="9:12" ht="15" x14ac:dyDescent="0.25">
      <c r="I86033"/>
      <c r="J86033"/>
      <c r="K86033"/>
      <c r="L86033"/>
    </row>
    <row r="86034" spans="9:12" ht="15" x14ac:dyDescent="0.25">
      <c r="I86034"/>
      <c r="J86034"/>
      <c r="K86034"/>
      <c r="L86034"/>
    </row>
    <row r="86035" spans="9:12" ht="15" x14ac:dyDescent="0.25">
      <c r="I86035"/>
      <c r="J86035"/>
      <c r="K86035"/>
      <c r="L86035"/>
    </row>
    <row r="86036" spans="9:12" ht="15" x14ac:dyDescent="0.25">
      <c r="I86036"/>
      <c r="J86036"/>
      <c r="K86036"/>
      <c r="L86036"/>
    </row>
    <row r="86037" spans="9:12" ht="15" x14ac:dyDescent="0.25">
      <c r="I86037"/>
      <c r="J86037"/>
      <c r="K86037"/>
      <c r="L86037"/>
    </row>
    <row r="86038" spans="9:12" ht="15" x14ac:dyDescent="0.25">
      <c r="I86038"/>
      <c r="J86038"/>
      <c r="K86038"/>
      <c r="L86038"/>
    </row>
    <row r="86039" spans="9:12" ht="15" x14ac:dyDescent="0.25">
      <c r="I86039"/>
      <c r="J86039"/>
      <c r="K86039"/>
      <c r="L86039"/>
    </row>
    <row r="86040" spans="9:12" ht="15" x14ac:dyDescent="0.25">
      <c r="I86040"/>
      <c r="J86040"/>
      <c r="K86040"/>
      <c r="L86040"/>
    </row>
    <row r="86041" spans="9:12" ht="15" x14ac:dyDescent="0.25">
      <c r="I86041"/>
      <c r="J86041"/>
      <c r="K86041"/>
      <c r="L86041"/>
    </row>
    <row r="86042" spans="9:12" ht="15" x14ac:dyDescent="0.25">
      <c r="I86042"/>
      <c r="J86042"/>
      <c r="K86042"/>
      <c r="L86042"/>
    </row>
    <row r="86043" spans="9:12" ht="15" x14ac:dyDescent="0.25">
      <c r="I86043"/>
      <c r="J86043"/>
      <c r="K86043"/>
      <c r="L86043"/>
    </row>
    <row r="86044" spans="9:12" ht="15" x14ac:dyDescent="0.25">
      <c r="I86044"/>
      <c r="J86044"/>
      <c r="K86044"/>
      <c r="L86044"/>
    </row>
    <row r="86045" spans="9:12" ht="15" x14ac:dyDescent="0.25">
      <c r="I86045"/>
      <c r="J86045"/>
      <c r="K86045"/>
      <c r="L86045"/>
    </row>
    <row r="86046" spans="9:12" ht="15" x14ac:dyDescent="0.25">
      <c r="I86046"/>
      <c r="J86046"/>
      <c r="K86046"/>
      <c r="L86046"/>
    </row>
    <row r="86047" spans="9:12" ht="15" x14ac:dyDescent="0.25">
      <c r="I86047"/>
      <c r="J86047"/>
      <c r="K86047"/>
      <c r="L86047"/>
    </row>
    <row r="86048" spans="9:12" ht="15" x14ac:dyDescent="0.25">
      <c r="I86048"/>
      <c r="J86048"/>
      <c r="K86048"/>
      <c r="L86048"/>
    </row>
    <row r="86049" spans="9:12" ht="15" x14ac:dyDescent="0.25">
      <c r="I86049"/>
      <c r="J86049"/>
      <c r="K86049"/>
      <c r="L86049"/>
    </row>
    <row r="86050" spans="9:12" ht="15" x14ac:dyDescent="0.25">
      <c r="I86050"/>
      <c r="J86050"/>
      <c r="K86050"/>
      <c r="L86050"/>
    </row>
    <row r="86051" spans="9:12" ht="15" x14ac:dyDescent="0.25">
      <c r="I86051"/>
      <c r="J86051"/>
      <c r="K86051"/>
      <c r="L86051"/>
    </row>
    <row r="86052" spans="9:12" ht="15" x14ac:dyDescent="0.25">
      <c r="I86052"/>
      <c r="J86052"/>
      <c r="K86052"/>
      <c r="L86052"/>
    </row>
    <row r="86053" spans="9:12" ht="15" x14ac:dyDescent="0.25">
      <c r="I86053"/>
      <c r="J86053"/>
      <c r="K86053"/>
      <c r="L86053"/>
    </row>
    <row r="86054" spans="9:12" ht="15" x14ac:dyDescent="0.25">
      <c r="I86054"/>
      <c r="J86054"/>
      <c r="K86054"/>
      <c r="L86054"/>
    </row>
    <row r="86055" spans="9:12" ht="15" x14ac:dyDescent="0.25">
      <c r="I86055"/>
      <c r="J86055"/>
      <c r="K86055"/>
      <c r="L86055"/>
    </row>
    <row r="86056" spans="9:12" ht="15" x14ac:dyDescent="0.25">
      <c r="I86056"/>
      <c r="J86056"/>
      <c r="K86056"/>
      <c r="L86056"/>
    </row>
    <row r="86057" spans="9:12" ht="15" x14ac:dyDescent="0.25">
      <c r="I86057"/>
      <c r="J86057"/>
      <c r="K86057"/>
      <c r="L86057"/>
    </row>
    <row r="86058" spans="9:12" ht="15" x14ac:dyDescent="0.25">
      <c r="I86058"/>
      <c r="J86058"/>
      <c r="K86058"/>
      <c r="L86058"/>
    </row>
    <row r="86059" spans="9:12" ht="15" x14ac:dyDescent="0.25">
      <c r="I86059"/>
      <c r="J86059"/>
      <c r="K86059"/>
      <c r="L86059"/>
    </row>
    <row r="86060" spans="9:12" ht="15" x14ac:dyDescent="0.25">
      <c r="I86060"/>
      <c r="J86060"/>
      <c r="K86060"/>
      <c r="L86060"/>
    </row>
    <row r="86061" spans="9:12" ht="15" x14ac:dyDescent="0.25">
      <c r="I86061"/>
      <c r="J86061"/>
      <c r="K86061"/>
      <c r="L86061"/>
    </row>
    <row r="86062" spans="9:12" ht="15" x14ac:dyDescent="0.25">
      <c r="I86062"/>
      <c r="J86062"/>
      <c r="K86062"/>
      <c r="L86062"/>
    </row>
    <row r="86063" spans="9:12" ht="15" x14ac:dyDescent="0.25">
      <c r="I86063"/>
      <c r="J86063"/>
      <c r="K86063"/>
      <c r="L86063"/>
    </row>
    <row r="86064" spans="9:12" ht="15" x14ac:dyDescent="0.25">
      <c r="I86064"/>
      <c r="J86064"/>
      <c r="K86064"/>
      <c r="L86064"/>
    </row>
    <row r="86065" spans="9:12" ht="15" x14ac:dyDescent="0.25">
      <c r="I86065"/>
      <c r="J86065"/>
      <c r="K86065"/>
      <c r="L86065"/>
    </row>
    <row r="86066" spans="9:12" ht="15" x14ac:dyDescent="0.25">
      <c r="I86066"/>
      <c r="J86066"/>
      <c r="K86066"/>
      <c r="L86066"/>
    </row>
    <row r="86067" spans="9:12" ht="15" x14ac:dyDescent="0.25">
      <c r="I86067"/>
      <c r="J86067"/>
      <c r="K86067"/>
      <c r="L86067"/>
    </row>
    <row r="86068" spans="9:12" ht="15" x14ac:dyDescent="0.25">
      <c r="I86068"/>
      <c r="J86068"/>
      <c r="K86068"/>
      <c r="L86068"/>
    </row>
    <row r="86069" spans="9:12" ht="15" x14ac:dyDescent="0.25">
      <c r="I86069"/>
      <c r="J86069"/>
      <c r="K86069"/>
      <c r="L86069"/>
    </row>
    <row r="86070" spans="9:12" ht="15" x14ac:dyDescent="0.25">
      <c r="I86070"/>
      <c r="J86070"/>
      <c r="K86070"/>
      <c r="L86070"/>
    </row>
    <row r="86071" spans="9:12" ht="15" x14ac:dyDescent="0.25">
      <c r="I86071"/>
      <c r="J86071"/>
      <c r="K86071"/>
      <c r="L86071"/>
    </row>
    <row r="86072" spans="9:12" ht="15" x14ac:dyDescent="0.25">
      <c r="I86072"/>
      <c r="J86072"/>
      <c r="K86072"/>
      <c r="L86072"/>
    </row>
    <row r="86073" spans="9:12" ht="15" x14ac:dyDescent="0.25">
      <c r="I86073"/>
      <c r="J86073"/>
      <c r="K86073"/>
      <c r="L86073"/>
    </row>
    <row r="86074" spans="9:12" ht="15" x14ac:dyDescent="0.25">
      <c r="I86074"/>
      <c r="J86074"/>
      <c r="K86074"/>
      <c r="L86074"/>
    </row>
    <row r="86075" spans="9:12" ht="15" x14ac:dyDescent="0.25">
      <c r="I86075"/>
      <c r="J86075"/>
      <c r="K86075"/>
      <c r="L86075"/>
    </row>
    <row r="86076" spans="9:12" ht="15" x14ac:dyDescent="0.25">
      <c r="I86076"/>
      <c r="J86076"/>
      <c r="K86076"/>
      <c r="L86076"/>
    </row>
    <row r="86077" spans="9:12" ht="15" x14ac:dyDescent="0.25">
      <c r="I86077"/>
      <c r="J86077"/>
      <c r="K86077"/>
      <c r="L86077"/>
    </row>
    <row r="86078" spans="9:12" ht="15" x14ac:dyDescent="0.25">
      <c r="I86078"/>
      <c r="J86078"/>
      <c r="K86078"/>
      <c r="L86078"/>
    </row>
    <row r="86079" spans="9:12" ht="15" x14ac:dyDescent="0.25">
      <c r="I86079"/>
      <c r="J86079"/>
      <c r="K86079"/>
      <c r="L86079"/>
    </row>
    <row r="86080" spans="9:12" ht="15" x14ac:dyDescent="0.25">
      <c r="I86080"/>
      <c r="J86080"/>
      <c r="K86080"/>
      <c r="L86080"/>
    </row>
    <row r="86081" spans="9:12" ht="15" x14ac:dyDescent="0.25">
      <c r="I86081"/>
      <c r="J86081"/>
      <c r="K86081"/>
      <c r="L86081"/>
    </row>
    <row r="86082" spans="9:12" ht="15" x14ac:dyDescent="0.25">
      <c r="I86082"/>
      <c r="J86082"/>
      <c r="K86082"/>
      <c r="L86082"/>
    </row>
    <row r="86083" spans="9:12" ht="15" x14ac:dyDescent="0.25">
      <c r="I86083"/>
      <c r="J86083"/>
      <c r="K86083"/>
      <c r="L86083"/>
    </row>
    <row r="86084" spans="9:12" ht="15" x14ac:dyDescent="0.25">
      <c r="I86084"/>
      <c r="J86084"/>
      <c r="K86084"/>
      <c r="L86084"/>
    </row>
    <row r="86085" spans="9:12" ht="15" x14ac:dyDescent="0.25">
      <c r="I86085"/>
      <c r="J86085"/>
      <c r="K86085"/>
      <c r="L86085"/>
    </row>
    <row r="86086" spans="9:12" ht="15" x14ac:dyDescent="0.25">
      <c r="I86086"/>
      <c r="J86086"/>
      <c r="K86086"/>
      <c r="L86086"/>
    </row>
    <row r="86087" spans="9:12" ht="15" x14ac:dyDescent="0.25">
      <c r="I86087"/>
      <c r="J86087"/>
      <c r="K86087"/>
      <c r="L86087"/>
    </row>
    <row r="86088" spans="9:12" ht="15" x14ac:dyDescent="0.25">
      <c r="I86088"/>
      <c r="J86088"/>
      <c r="K86088"/>
      <c r="L86088"/>
    </row>
    <row r="86089" spans="9:12" ht="15" x14ac:dyDescent="0.25">
      <c r="I86089"/>
      <c r="J86089"/>
      <c r="K86089"/>
      <c r="L86089"/>
    </row>
    <row r="86090" spans="9:12" ht="15" x14ac:dyDescent="0.25">
      <c r="I86090"/>
      <c r="J86090"/>
      <c r="K86090"/>
      <c r="L86090"/>
    </row>
    <row r="86091" spans="9:12" ht="15" x14ac:dyDescent="0.25">
      <c r="I86091"/>
      <c r="J86091"/>
      <c r="K86091"/>
      <c r="L86091"/>
    </row>
    <row r="86092" spans="9:12" ht="15" x14ac:dyDescent="0.25">
      <c r="I86092"/>
      <c r="J86092"/>
      <c r="K86092"/>
      <c r="L86092"/>
    </row>
    <row r="86093" spans="9:12" ht="15" x14ac:dyDescent="0.25">
      <c r="I86093"/>
      <c r="J86093"/>
      <c r="K86093"/>
      <c r="L86093"/>
    </row>
    <row r="86094" spans="9:12" ht="15" x14ac:dyDescent="0.25">
      <c r="I86094"/>
      <c r="J86094"/>
      <c r="K86094"/>
      <c r="L86094"/>
    </row>
    <row r="86095" spans="9:12" ht="15" x14ac:dyDescent="0.25">
      <c r="I86095"/>
      <c r="J86095"/>
      <c r="K86095"/>
      <c r="L86095"/>
    </row>
    <row r="86096" spans="9:12" ht="15" x14ac:dyDescent="0.25">
      <c r="I86096"/>
      <c r="J86096"/>
      <c r="K86096"/>
      <c r="L86096"/>
    </row>
    <row r="86097" spans="9:12" ht="15" x14ac:dyDescent="0.25">
      <c r="I86097"/>
      <c r="J86097"/>
      <c r="K86097"/>
      <c r="L86097"/>
    </row>
    <row r="86098" spans="9:12" ht="15" x14ac:dyDescent="0.25">
      <c r="I86098"/>
      <c r="J86098"/>
      <c r="K86098"/>
      <c r="L86098"/>
    </row>
    <row r="86099" spans="9:12" ht="15" x14ac:dyDescent="0.25">
      <c r="I86099"/>
      <c r="J86099"/>
      <c r="K86099"/>
      <c r="L86099"/>
    </row>
    <row r="86100" spans="9:12" ht="15" x14ac:dyDescent="0.25">
      <c r="I86100"/>
      <c r="J86100"/>
      <c r="K86100"/>
      <c r="L86100"/>
    </row>
    <row r="86101" spans="9:12" ht="15" x14ac:dyDescent="0.25">
      <c r="I86101"/>
      <c r="J86101"/>
      <c r="K86101"/>
      <c r="L86101"/>
    </row>
    <row r="86102" spans="9:12" ht="15" x14ac:dyDescent="0.25">
      <c r="I86102"/>
      <c r="J86102"/>
      <c r="K86102"/>
      <c r="L86102"/>
    </row>
    <row r="86103" spans="9:12" ht="15" x14ac:dyDescent="0.25">
      <c r="I86103"/>
      <c r="J86103"/>
      <c r="K86103"/>
      <c r="L86103"/>
    </row>
    <row r="86104" spans="9:12" ht="15" x14ac:dyDescent="0.25">
      <c r="I86104"/>
      <c r="J86104"/>
      <c r="K86104"/>
      <c r="L86104"/>
    </row>
    <row r="86105" spans="9:12" ht="15" x14ac:dyDescent="0.25">
      <c r="I86105"/>
      <c r="J86105"/>
      <c r="K86105"/>
      <c r="L86105"/>
    </row>
    <row r="86106" spans="9:12" ht="15" x14ac:dyDescent="0.25">
      <c r="I86106"/>
      <c r="J86106"/>
      <c r="K86106"/>
      <c r="L86106"/>
    </row>
    <row r="86107" spans="9:12" ht="15" x14ac:dyDescent="0.25">
      <c r="I86107"/>
      <c r="J86107"/>
      <c r="K86107"/>
      <c r="L86107"/>
    </row>
    <row r="86108" spans="9:12" ht="15" x14ac:dyDescent="0.25">
      <c r="I86108"/>
      <c r="J86108"/>
      <c r="K86108"/>
      <c r="L86108"/>
    </row>
    <row r="86109" spans="9:12" ht="15" x14ac:dyDescent="0.25">
      <c r="I86109"/>
      <c r="J86109"/>
      <c r="K86109"/>
      <c r="L86109"/>
    </row>
    <row r="86110" spans="9:12" ht="15" x14ac:dyDescent="0.25">
      <c r="I86110"/>
      <c r="J86110"/>
      <c r="K86110"/>
      <c r="L86110"/>
    </row>
    <row r="86111" spans="9:12" ht="15" x14ac:dyDescent="0.25">
      <c r="I86111"/>
      <c r="J86111"/>
      <c r="K86111"/>
      <c r="L86111"/>
    </row>
    <row r="86112" spans="9:12" ht="15" x14ac:dyDescent="0.25">
      <c r="I86112"/>
      <c r="J86112"/>
      <c r="K86112"/>
      <c r="L86112"/>
    </row>
    <row r="86113" spans="9:12" ht="15" x14ac:dyDescent="0.25">
      <c r="I86113"/>
      <c r="J86113"/>
      <c r="K86113"/>
      <c r="L86113"/>
    </row>
    <row r="86114" spans="9:12" ht="15" x14ac:dyDescent="0.25">
      <c r="I86114"/>
      <c r="J86114"/>
      <c r="K86114"/>
      <c r="L86114"/>
    </row>
    <row r="86115" spans="9:12" ht="15" x14ac:dyDescent="0.25">
      <c r="I86115"/>
      <c r="J86115"/>
      <c r="K86115"/>
      <c r="L86115"/>
    </row>
    <row r="86116" spans="9:12" ht="15" x14ac:dyDescent="0.25">
      <c r="I86116"/>
      <c r="J86116"/>
      <c r="K86116"/>
      <c r="L86116"/>
    </row>
    <row r="86117" spans="9:12" ht="15" x14ac:dyDescent="0.25">
      <c r="I86117"/>
      <c r="J86117"/>
      <c r="K86117"/>
      <c r="L86117"/>
    </row>
    <row r="86118" spans="9:12" ht="15" x14ac:dyDescent="0.25">
      <c r="I86118"/>
      <c r="J86118"/>
      <c r="K86118"/>
      <c r="L86118"/>
    </row>
    <row r="86119" spans="9:12" ht="15" x14ac:dyDescent="0.25">
      <c r="I86119"/>
      <c r="J86119"/>
      <c r="K86119"/>
      <c r="L86119"/>
    </row>
    <row r="86120" spans="9:12" ht="15" x14ac:dyDescent="0.25">
      <c r="I86120"/>
      <c r="J86120"/>
      <c r="K86120"/>
      <c r="L86120"/>
    </row>
    <row r="86121" spans="9:12" ht="15" x14ac:dyDescent="0.25">
      <c r="I86121"/>
      <c r="J86121"/>
      <c r="K86121"/>
      <c r="L86121"/>
    </row>
    <row r="86122" spans="9:12" ht="15" x14ac:dyDescent="0.25">
      <c r="I86122"/>
      <c r="J86122"/>
      <c r="K86122"/>
      <c r="L86122"/>
    </row>
    <row r="86123" spans="9:12" ht="15" x14ac:dyDescent="0.25">
      <c r="I86123"/>
      <c r="J86123"/>
      <c r="K86123"/>
      <c r="L86123"/>
    </row>
    <row r="86124" spans="9:12" ht="15" x14ac:dyDescent="0.25">
      <c r="I86124"/>
      <c r="J86124"/>
      <c r="K86124"/>
      <c r="L86124"/>
    </row>
    <row r="86125" spans="9:12" ht="15" x14ac:dyDescent="0.25">
      <c r="I86125"/>
      <c r="J86125"/>
      <c r="K86125"/>
      <c r="L86125"/>
    </row>
    <row r="86126" spans="9:12" ht="15" x14ac:dyDescent="0.25">
      <c r="I86126"/>
      <c r="J86126"/>
      <c r="K86126"/>
      <c r="L86126"/>
    </row>
    <row r="86127" spans="9:12" ht="15" x14ac:dyDescent="0.25">
      <c r="I86127"/>
      <c r="J86127"/>
      <c r="K86127"/>
      <c r="L86127"/>
    </row>
    <row r="86128" spans="9:12" ht="15" x14ac:dyDescent="0.25">
      <c r="I86128"/>
      <c r="J86128"/>
      <c r="K86128"/>
      <c r="L86128"/>
    </row>
    <row r="86129" spans="9:12" ht="15" x14ac:dyDescent="0.25">
      <c r="I86129"/>
      <c r="J86129"/>
      <c r="K86129"/>
      <c r="L86129"/>
    </row>
    <row r="86130" spans="9:12" ht="15" x14ac:dyDescent="0.25">
      <c r="I86130"/>
      <c r="J86130"/>
      <c r="K86130"/>
      <c r="L86130"/>
    </row>
    <row r="86131" spans="9:12" ht="15" x14ac:dyDescent="0.25">
      <c r="I86131"/>
      <c r="J86131"/>
      <c r="K86131"/>
      <c r="L86131"/>
    </row>
    <row r="86132" spans="9:12" ht="15" x14ac:dyDescent="0.25">
      <c r="I86132"/>
      <c r="J86132"/>
      <c r="K86132"/>
      <c r="L86132"/>
    </row>
    <row r="86133" spans="9:12" ht="15" x14ac:dyDescent="0.25">
      <c r="I86133"/>
      <c r="J86133"/>
      <c r="K86133"/>
      <c r="L86133"/>
    </row>
    <row r="86134" spans="9:12" ht="15" x14ac:dyDescent="0.25">
      <c r="I86134"/>
      <c r="J86134"/>
      <c r="K86134"/>
      <c r="L86134"/>
    </row>
    <row r="86135" spans="9:12" ht="15" x14ac:dyDescent="0.25">
      <c r="I86135"/>
      <c r="J86135"/>
      <c r="K86135"/>
      <c r="L86135"/>
    </row>
    <row r="86136" spans="9:12" ht="15" x14ac:dyDescent="0.25">
      <c r="I86136"/>
      <c r="J86136"/>
      <c r="K86136"/>
      <c r="L86136"/>
    </row>
    <row r="86137" spans="9:12" ht="15" x14ac:dyDescent="0.25">
      <c r="I86137"/>
      <c r="J86137"/>
      <c r="K86137"/>
      <c r="L86137"/>
    </row>
    <row r="86138" spans="9:12" ht="15" x14ac:dyDescent="0.25">
      <c r="I86138"/>
      <c r="J86138"/>
      <c r="K86138"/>
      <c r="L86138"/>
    </row>
    <row r="86139" spans="9:12" ht="15" x14ac:dyDescent="0.25">
      <c r="I86139"/>
      <c r="J86139"/>
      <c r="K86139"/>
      <c r="L86139"/>
    </row>
    <row r="86140" spans="9:12" ht="15" x14ac:dyDescent="0.25">
      <c r="I86140"/>
      <c r="J86140"/>
      <c r="K86140"/>
      <c r="L86140"/>
    </row>
    <row r="86141" spans="9:12" ht="15" x14ac:dyDescent="0.25">
      <c r="I86141"/>
      <c r="J86141"/>
      <c r="K86141"/>
      <c r="L86141"/>
    </row>
    <row r="86142" spans="9:12" ht="15" x14ac:dyDescent="0.25">
      <c r="I86142"/>
      <c r="J86142"/>
      <c r="K86142"/>
      <c r="L86142"/>
    </row>
    <row r="86143" spans="9:12" ht="15" x14ac:dyDescent="0.25">
      <c r="I86143"/>
      <c r="J86143"/>
      <c r="K86143"/>
      <c r="L86143"/>
    </row>
    <row r="86144" spans="9:12" ht="15" x14ac:dyDescent="0.25">
      <c r="I86144"/>
      <c r="J86144"/>
      <c r="K86144"/>
      <c r="L86144"/>
    </row>
    <row r="86145" spans="9:12" ht="15" x14ac:dyDescent="0.25">
      <c r="I86145"/>
      <c r="J86145"/>
      <c r="K86145"/>
      <c r="L86145"/>
    </row>
    <row r="86146" spans="9:12" ht="15" x14ac:dyDescent="0.25">
      <c r="I86146"/>
      <c r="J86146"/>
      <c r="K86146"/>
      <c r="L86146"/>
    </row>
    <row r="86147" spans="9:12" ht="15" x14ac:dyDescent="0.25">
      <c r="I86147"/>
      <c r="J86147"/>
      <c r="K86147"/>
      <c r="L86147"/>
    </row>
    <row r="86148" spans="9:12" ht="15" x14ac:dyDescent="0.25">
      <c r="I86148"/>
      <c r="J86148"/>
      <c r="K86148"/>
      <c r="L86148"/>
    </row>
    <row r="86149" spans="9:12" ht="15" x14ac:dyDescent="0.25">
      <c r="I86149"/>
      <c r="J86149"/>
      <c r="K86149"/>
      <c r="L86149"/>
    </row>
    <row r="86150" spans="9:12" ht="15" x14ac:dyDescent="0.25">
      <c r="I86150"/>
      <c r="J86150"/>
      <c r="K86150"/>
      <c r="L86150"/>
    </row>
    <row r="86151" spans="9:12" ht="15" x14ac:dyDescent="0.25">
      <c r="I86151"/>
      <c r="J86151"/>
      <c r="K86151"/>
      <c r="L86151"/>
    </row>
    <row r="86152" spans="9:12" ht="15" x14ac:dyDescent="0.25">
      <c r="I86152"/>
      <c r="J86152"/>
      <c r="K86152"/>
      <c r="L86152"/>
    </row>
    <row r="86153" spans="9:12" ht="15" x14ac:dyDescent="0.25">
      <c r="I86153"/>
      <c r="J86153"/>
      <c r="K86153"/>
      <c r="L86153"/>
    </row>
    <row r="86154" spans="9:12" ht="15" x14ac:dyDescent="0.25">
      <c r="I86154"/>
      <c r="J86154"/>
      <c r="K86154"/>
      <c r="L86154"/>
    </row>
    <row r="86155" spans="9:12" ht="15" x14ac:dyDescent="0.25">
      <c r="I86155"/>
      <c r="J86155"/>
      <c r="K86155"/>
      <c r="L86155"/>
    </row>
    <row r="86156" spans="9:12" ht="15" x14ac:dyDescent="0.25">
      <c r="I86156"/>
      <c r="J86156"/>
      <c r="K86156"/>
      <c r="L86156"/>
    </row>
    <row r="86157" spans="9:12" ht="15" x14ac:dyDescent="0.25">
      <c r="I86157"/>
      <c r="J86157"/>
      <c r="K86157"/>
      <c r="L86157"/>
    </row>
    <row r="86158" spans="9:12" ht="15" x14ac:dyDescent="0.25">
      <c r="I86158"/>
      <c r="J86158"/>
      <c r="K86158"/>
      <c r="L86158"/>
    </row>
    <row r="86159" spans="9:12" ht="15" x14ac:dyDescent="0.25">
      <c r="I86159"/>
      <c r="J86159"/>
      <c r="K86159"/>
      <c r="L86159"/>
    </row>
    <row r="86160" spans="9:12" ht="15" x14ac:dyDescent="0.25">
      <c r="I86160"/>
      <c r="J86160"/>
      <c r="K86160"/>
      <c r="L86160"/>
    </row>
    <row r="86161" spans="9:12" ht="15" x14ac:dyDescent="0.25">
      <c r="I86161"/>
      <c r="J86161"/>
      <c r="K86161"/>
      <c r="L86161"/>
    </row>
    <row r="86162" spans="9:12" ht="15" x14ac:dyDescent="0.25">
      <c r="I86162"/>
      <c r="J86162"/>
      <c r="K86162"/>
      <c r="L86162"/>
    </row>
    <row r="86163" spans="9:12" ht="15" x14ac:dyDescent="0.25">
      <c r="I86163"/>
      <c r="J86163"/>
      <c r="K86163"/>
      <c r="L86163"/>
    </row>
    <row r="86164" spans="9:12" ht="15" x14ac:dyDescent="0.25">
      <c r="I86164"/>
      <c r="J86164"/>
      <c r="K86164"/>
      <c r="L86164"/>
    </row>
    <row r="86165" spans="9:12" ht="15" x14ac:dyDescent="0.25">
      <c r="I86165"/>
      <c r="J86165"/>
      <c r="K86165"/>
      <c r="L86165"/>
    </row>
    <row r="86166" spans="9:12" ht="15" x14ac:dyDescent="0.25">
      <c r="I86166"/>
      <c r="J86166"/>
      <c r="K86166"/>
      <c r="L86166"/>
    </row>
    <row r="86167" spans="9:12" ht="15" x14ac:dyDescent="0.25">
      <c r="I86167"/>
      <c r="J86167"/>
      <c r="K86167"/>
      <c r="L86167"/>
    </row>
    <row r="86168" spans="9:12" ht="15" x14ac:dyDescent="0.25">
      <c r="I86168"/>
      <c r="J86168"/>
      <c r="K86168"/>
      <c r="L86168"/>
    </row>
    <row r="86169" spans="9:12" ht="15" x14ac:dyDescent="0.25">
      <c r="I86169"/>
      <c r="J86169"/>
      <c r="K86169"/>
      <c r="L86169"/>
    </row>
    <row r="86170" spans="9:12" ht="15" x14ac:dyDescent="0.25">
      <c r="I86170"/>
      <c r="J86170"/>
      <c r="K86170"/>
      <c r="L86170"/>
    </row>
    <row r="86171" spans="9:12" ht="15" x14ac:dyDescent="0.25">
      <c r="I86171"/>
      <c r="J86171"/>
      <c r="K86171"/>
      <c r="L86171"/>
    </row>
    <row r="86172" spans="9:12" ht="15" x14ac:dyDescent="0.25">
      <c r="I86172"/>
      <c r="J86172"/>
      <c r="K86172"/>
      <c r="L86172"/>
    </row>
    <row r="86173" spans="9:12" ht="15" x14ac:dyDescent="0.25">
      <c r="I86173"/>
      <c r="J86173"/>
      <c r="K86173"/>
      <c r="L86173"/>
    </row>
    <row r="86174" spans="9:12" ht="15" x14ac:dyDescent="0.25">
      <c r="I86174"/>
      <c r="J86174"/>
      <c r="K86174"/>
      <c r="L86174"/>
    </row>
    <row r="86175" spans="9:12" ht="15" x14ac:dyDescent="0.25">
      <c r="I86175"/>
      <c r="J86175"/>
      <c r="K86175"/>
      <c r="L86175"/>
    </row>
    <row r="86176" spans="9:12" ht="15" x14ac:dyDescent="0.25">
      <c r="I86176"/>
      <c r="J86176"/>
      <c r="K86176"/>
      <c r="L86176"/>
    </row>
    <row r="86177" spans="9:12" ht="15" x14ac:dyDescent="0.25">
      <c r="I86177"/>
      <c r="J86177"/>
      <c r="K86177"/>
      <c r="L86177"/>
    </row>
    <row r="86178" spans="9:12" ht="15" x14ac:dyDescent="0.25">
      <c r="I86178"/>
      <c r="J86178"/>
      <c r="K86178"/>
      <c r="L86178"/>
    </row>
    <row r="86179" spans="9:12" ht="15" x14ac:dyDescent="0.25">
      <c r="I86179"/>
      <c r="J86179"/>
      <c r="K86179"/>
      <c r="L86179"/>
    </row>
    <row r="86180" spans="9:12" ht="15" x14ac:dyDescent="0.25">
      <c r="I86180"/>
      <c r="J86180"/>
      <c r="K86180"/>
      <c r="L86180"/>
    </row>
    <row r="86181" spans="9:12" ht="15" x14ac:dyDescent="0.25">
      <c r="I86181"/>
      <c r="J86181"/>
      <c r="K86181"/>
      <c r="L86181"/>
    </row>
    <row r="86182" spans="9:12" ht="15" x14ac:dyDescent="0.25">
      <c r="I86182"/>
      <c r="J86182"/>
      <c r="K86182"/>
      <c r="L86182"/>
    </row>
    <row r="86183" spans="9:12" ht="15" x14ac:dyDescent="0.25">
      <c r="I86183"/>
      <c r="J86183"/>
      <c r="K86183"/>
      <c r="L86183"/>
    </row>
    <row r="86184" spans="9:12" ht="15" x14ac:dyDescent="0.25">
      <c r="I86184"/>
      <c r="J86184"/>
      <c r="K86184"/>
      <c r="L86184"/>
    </row>
    <row r="86185" spans="9:12" ht="15" x14ac:dyDescent="0.25">
      <c r="I86185"/>
      <c r="J86185"/>
      <c r="K86185"/>
      <c r="L86185"/>
    </row>
    <row r="86186" spans="9:12" ht="15" x14ac:dyDescent="0.25">
      <c r="I86186"/>
      <c r="J86186"/>
      <c r="K86186"/>
      <c r="L86186"/>
    </row>
    <row r="86187" spans="9:12" ht="15" x14ac:dyDescent="0.25">
      <c r="I86187"/>
      <c r="J86187"/>
      <c r="K86187"/>
      <c r="L86187"/>
    </row>
    <row r="86188" spans="9:12" ht="15" x14ac:dyDescent="0.25">
      <c r="I86188"/>
      <c r="J86188"/>
      <c r="K86188"/>
      <c r="L86188"/>
    </row>
    <row r="86189" spans="9:12" ht="15" x14ac:dyDescent="0.25">
      <c r="I86189"/>
      <c r="J86189"/>
      <c r="K86189"/>
      <c r="L86189"/>
    </row>
    <row r="86190" spans="9:12" ht="15" x14ac:dyDescent="0.25">
      <c r="I86190"/>
      <c r="J86190"/>
      <c r="K86190"/>
      <c r="L86190"/>
    </row>
    <row r="86191" spans="9:12" ht="15" x14ac:dyDescent="0.25">
      <c r="I86191"/>
      <c r="J86191"/>
      <c r="K86191"/>
      <c r="L86191"/>
    </row>
    <row r="86192" spans="9:12" ht="15" x14ac:dyDescent="0.25">
      <c r="I86192"/>
      <c r="J86192"/>
      <c r="K86192"/>
      <c r="L86192"/>
    </row>
    <row r="86193" spans="9:12" ht="15" x14ac:dyDescent="0.25">
      <c r="I86193"/>
      <c r="J86193"/>
      <c r="K86193"/>
      <c r="L86193"/>
    </row>
    <row r="86194" spans="9:12" ht="15" x14ac:dyDescent="0.25">
      <c r="I86194"/>
      <c r="J86194"/>
      <c r="K86194"/>
      <c r="L86194"/>
    </row>
    <row r="86195" spans="9:12" ht="15" x14ac:dyDescent="0.25">
      <c r="I86195"/>
      <c r="J86195"/>
      <c r="K86195"/>
      <c r="L86195"/>
    </row>
    <row r="86196" spans="9:12" ht="15" x14ac:dyDescent="0.25">
      <c r="I86196"/>
      <c r="J86196"/>
      <c r="K86196"/>
      <c r="L86196"/>
    </row>
    <row r="86197" spans="9:12" ht="15" x14ac:dyDescent="0.25">
      <c r="I86197"/>
      <c r="J86197"/>
      <c r="K86197"/>
      <c r="L86197"/>
    </row>
    <row r="86198" spans="9:12" ht="15" x14ac:dyDescent="0.25">
      <c r="I86198"/>
      <c r="J86198"/>
      <c r="K86198"/>
      <c r="L86198"/>
    </row>
    <row r="86199" spans="9:12" ht="15" x14ac:dyDescent="0.25">
      <c r="I86199"/>
      <c r="J86199"/>
      <c r="K86199"/>
      <c r="L86199"/>
    </row>
    <row r="86200" spans="9:12" ht="15" x14ac:dyDescent="0.25">
      <c r="I86200"/>
      <c r="J86200"/>
      <c r="K86200"/>
      <c r="L86200"/>
    </row>
    <row r="86201" spans="9:12" ht="15" x14ac:dyDescent="0.25">
      <c r="I86201"/>
      <c r="J86201"/>
      <c r="K86201"/>
      <c r="L86201"/>
    </row>
    <row r="86202" spans="9:12" ht="15" x14ac:dyDescent="0.25">
      <c r="I86202"/>
      <c r="J86202"/>
      <c r="K86202"/>
      <c r="L86202"/>
    </row>
    <row r="86203" spans="9:12" ht="15" x14ac:dyDescent="0.25">
      <c r="I86203"/>
      <c r="J86203"/>
      <c r="K86203"/>
      <c r="L86203"/>
    </row>
    <row r="86204" spans="9:12" ht="15" x14ac:dyDescent="0.25">
      <c r="I86204"/>
      <c r="J86204"/>
      <c r="K86204"/>
      <c r="L86204"/>
    </row>
    <row r="86205" spans="9:12" ht="15" x14ac:dyDescent="0.25">
      <c r="I86205"/>
      <c r="J86205"/>
      <c r="K86205"/>
      <c r="L86205"/>
    </row>
    <row r="86206" spans="9:12" ht="15" x14ac:dyDescent="0.25">
      <c r="I86206"/>
      <c r="J86206"/>
      <c r="K86206"/>
      <c r="L86206"/>
    </row>
    <row r="86207" spans="9:12" ht="15" x14ac:dyDescent="0.25">
      <c r="I86207"/>
      <c r="J86207"/>
      <c r="K86207"/>
      <c r="L86207"/>
    </row>
    <row r="86208" spans="9:12" ht="15" x14ac:dyDescent="0.25">
      <c r="I86208"/>
      <c r="J86208"/>
      <c r="K86208"/>
      <c r="L86208"/>
    </row>
    <row r="86209" spans="9:12" ht="15" x14ac:dyDescent="0.25">
      <c r="I86209"/>
      <c r="J86209"/>
      <c r="K86209"/>
      <c r="L86209"/>
    </row>
    <row r="86210" spans="9:12" ht="15" x14ac:dyDescent="0.25">
      <c r="I86210"/>
      <c r="J86210"/>
      <c r="K86210"/>
      <c r="L86210"/>
    </row>
    <row r="86211" spans="9:12" ht="15" x14ac:dyDescent="0.25">
      <c r="I86211"/>
      <c r="J86211"/>
      <c r="K86211"/>
      <c r="L86211"/>
    </row>
    <row r="86212" spans="9:12" ht="15" x14ac:dyDescent="0.25">
      <c r="I86212"/>
      <c r="J86212"/>
      <c r="K86212"/>
      <c r="L86212"/>
    </row>
    <row r="86213" spans="9:12" ht="15" x14ac:dyDescent="0.25">
      <c r="I86213"/>
      <c r="J86213"/>
      <c r="K86213"/>
      <c r="L86213"/>
    </row>
    <row r="86214" spans="9:12" ht="15" x14ac:dyDescent="0.25">
      <c r="I86214"/>
      <c r="J86214"/>
      <c r="K86214"/>
      <c r="L86214"/>
    </row>
    <row r="86215" spans="9:12" ht="15" x14ac:dyDescent="0.25">
      <c r="I86215"/>
      <c r="J86215"/>
      <c r="K86215"/>
      <c r="L86215"/>
    </row>
    <row r="86216" spans="9:12" ht="15" x14ac:dyDescent="0.25">
      <c r="I86216"/>
      <c r="J86216"/>
      <c r="K86216"/>
      <c r="L86216"/>
    </row>
    <row r="86217" spans="9:12" ht="15" x14ac:dyDescent="0.25">
      <c r="I86217"/>
      <c r="J86217"/>
      <c r="K86217"/>
      <c r="L86217"/>
    </row>
    <row r="86218" spans="9:12" ht="15" x14ac:dyDescent="0.25">
      <c r="I86218"/>
      <c r="J86218"/>
      <c r="K86218"/>
      <c r="L86218"/>
    </row>
    <row r="86219" spans="9:12" ht="15" x14ac:dyDescent="0.25">
      <c r="I86219"/>
      <c r="J86219"/>
      <c r="K86219"/>
      <c r="L86219"/>
    </row>
    <row r="86220" spans="9:12" ht="15" x14ac:dyDescent="0.25">
      <c r="I86220"/>
      <c r="J86220"/>
      <c r="K86220"/>
      <c r="L86220"/>
    </row>
    <row r="86221" spans="9:12" ht="15" x14ac:dyDescent="0.25">
      <c r="I86221"/>
      <c r="J86221"/>
      <c r="K86221"/>
      <c r="L86221"/>
    </row>
    <row r="86222" spans="9:12" ht="15" x14ac:dyDescent="0.25">
      <c r="I86222"/>
      <c r="J86222"/>
      <c r="K86222"/>
      <c r="L86222"/>
    </row>
    <row r="86223" spans="9:12" ht="15" x14ac:dyDescent="0.25">
      <c r="I86223"/>
      <c r="J86223"/>
      <c r="K86223"/>
      <c r="L86223"/>
    </row>
    <row r="86224" spans="9:12" ht="15" x14ac:dyDescent="0.25">
      <c r="I86224"/>
      <c r="J86224"/>
      <c r="K86224"/>
      <c r="L86224"/>
    </row>
    <row r="86225" spans="9:12" ht="15" x14ac:dyDescent="0.25">
      <c r="I86225"/>
      <c r="J86225"/>
      <c r="K86225"/>
      <c r="L86225"/>
    </row>
    <row r="86226" spans="9:12" ht="15" x14ac:dyDescent="0.25">
      <c r="I86226"/>
      <c r="J86226"/>
      <c r="K86226"/>
      <c r="L86226"/>
    </row>
    <row r="86227" spans="9:12" ht="15" x14ac:dyDescent="0.25">
      <c r="I86227"/>
      <c r="J86227"/>
      <c r="K86227"/>
      <c r="L86227"/>
    </row>
    <row r="86228" spans="9:12" ht="15" x14ac:dyDescent="0.25">
      <c r="I86228"/>
      <c r="J86228"/>
      <c r="K86228"/>
      <c r="L86228"/>
    </row>
    <row r="86229" spans="9:12" ht="15" x14ac:dyDescent="0.25">
      <c r="I86229"/>
      <c r="J86229"/>
      <c r="K86229"/>
      <c r="L86229"/>
    </row>
    <row r="86230" spans="9:12" ht="15" x14ac:dyDescent="0.25">
      <c r="I86230"/>
      <c r="J86230"/>
      <c r="K86230"/>
      <c r="L86230"/>
    </row>
    <row r="86231" spans="9:12" ht="15" x14ac:dyDescent="0.25">
      <c r="I86231"/>
      <c r="J86231"/>
      <c r="K86231"/>
      <c r="L86231"/>
    </row>
    <row r="86232" spans="9:12" ht="15" x14ac:dyDescent="0.25">
      <c r="I86232"/>
      <c r="J86232"/>
      <c r="K86232"/>
      <c r="L86232"/>
    </row>
    <row r="86233" spans="9:12" ht="15" x14ac:dyDescent="0.25">
      <c r="I86233"/>
      <c r="J86233"/>
      <c r="K86233"/>
      <c r="L86233"/>
    </row>
    <row r="86234" spans="9:12" ht="15" x14ac:dyDescent="0.25">
      <c r="I86234"/>
      <c r="J86234"/>
      <c r="K86234"/>
      <c r="L86234"/>
    </row>
    <row r="86235" spans="9:12" ht="15" x14ac:dyDescent="0.25">
      <c r="I86235"/>
      <c r="J86235"/>
      <c r="K86235"/>
      <c r="L86235"/>
    </row>
    <row r="86236" spans="9:12" ht="15" x14ac:dyDescent="0.25">
      <c r="I86236"/>
      <c r="J86236"/>
      <c r="K86236"/>
      <c r="L86236"/>
    </row>
    <row r="86237" spans="9:12" ht="15" x14ac:dyDescent="0.25">
      <c r="I86237"/>
      <c r="J86237"/>
      <c r="K86237"/>
      <c r="L86237"/>
    </row>
    <row r="86238" spans="9:12" ht="15" x14ac:dyDescent="0.25">
      <c r="I86238"/>
      <c r="J86238"/>
      <c r="K86238"/>
      <c r="L86238"/>
    </row>
    <row r="86239" spans="9:12" ht="15" x14ac:dyDescent="0.25">
      <c r="I86239"/>
      <c r="J86239"/>
      <c r="K86239"/>
      <c r="L86239"/>
    </row>
    <row r="86240" spans="9:12" ht="15" x14ac:dyDescent="0.25">
      <c r="I86240"/>
      <c r="J86240"/>
      <c r="K86240"/>
      <c r="L86240"/>
    </row>
    <row r="86241" spans="9:12" ht="15" x14ac:dyDescent="0.25">
      <c r="I86241"/>
      <c r="J86241"/>
      <c r="K86241"/>
      <c r="L86241"/>
    </row>
    <row r="86242" spans="9:12" ht="15" x14ac:dyDescent="0.25">
      <c r="I86242"/>
      <c r="J86242"/>
      <c r="K86242"/>
      <c r="L86242"/>
    </row>
    <row r="86243" spans="9:12" ht="15" x14ac:dyDescent="0.25">
      <c r="I86243"/>
      <c r="J86243"/>
      <c r="K86243"/>
      <c r="L86243"/>
    </row>
    <row r="86244" spans="9:12" ht="15" x14ac:dyDescent="0.25">
      <c r="I86244"/>
      <c r="J86244"/>
      <c r="K86244"/>
      <c r="L86244"/>
    </row>
    <row r="86245" spans="9:12" ht="15" x14ac:dyDescent="0.25">
      <c r="I86245"/>
      <c r="J86245"/>
      <c r="K86245"/>
      <c r="L86245"/>
    </row>
    <row r="86246" spans="9:12" ht="15" x14ac:dyDescent="0.25">
      <c r="I86246"/>
      <c r="J86246"/>
      <c r="K86246"/>
      <c r="L86246"/>
    </row>
    <row r="86247" spans="9:12" ht="15" x14ac:dyDescent="0.25">
      <c r="I86247"/>
      <c r="J86247"/>
      <c r="K86247"/>
      <c r="L86247"/>
    </row>
    <row r="86248" spans="9:12" ht="15" x14ac:dyDescent="0.25">
      <c r="I86248"/>
      <c r="J86248"/>
      <c r="K86248"/>
      <c r="L86248"/>
    </row>
    <row r="86249" spans="9:12" ht="15" x14ac:dyDescent="0.25">
      <c r="I86249"/>
      <c r="J86249"/>
      <c r="K86249"/>
      <c r="L86249"/>
    </row>
    <row r="86250" spans="9:12" ht="15" x14ac:dyDescent="0.25">
      <c r="I86250"/>
      <c r="J86250"/>
      <c r="K86250"/>
      <c r="L86250"/>
    </row>
    <row r="86251" spans="9:12" ht="15" x14ac:dyDescent="0.25">
      <c r="I86251"/>
      <c r="J86251"/>
      <c r="K86251"/>
      <c r="L86251"/>
    </row>
    <row r="86252" spans="9:12" ht="15" x14ac:dyDescent="0.25">
      <c r="I86252"/>
      <c r="J86252"/>
      <c r="K86252"/>
      <c r="L86252"/>
    </row>
    <row r="86253" spans="9:12" ht="15" x14ac:dyDescent="0.25">
      <c r="I86253"/>
      <c r="J86253"/>
      <c r="K86253"/>
      <c r="L86253"/>
    </row>
    <row r="86254" spans="9:12" ht="15" x14ac:dyDescent="0.25">
      <c r="I86254"/>
      <c r="J86254"/>
      <c r="K86254"/>
      <c r="L86254"/>
    </row>
    <row r="86255" spans="9:12" ht="15" x14ac:dyDescent="0.25">
      <c r="I86255"/>
      <c r="J86255"/>
      <c r="K86255"/>
      <c r="L86255"/>
    </row>
    <row r="86256" spans="9:12" ht="15" x14ac:dyDescent="0.25">
      <c r="I86256"/>
      <c r="J86256"/>
      <c r="K86256"/>
      <c r="L86256"/>
    </row>
    <row r="86257" spans="9:12" ht="15" x14ac:dyDescent="0.25">
      <c r="I86257"/>
      <c r="J86257"/>
      <c r="K86257"/>
      <c r="L86257"/>
    </row>
    <row r="86258" spans="9:12" ht="15" x14ac:dyDescent="0.25">
      <c r="I86258"/>
      <c r="J86258"/>
      <c r="K86258"/>
      <c r="L86258"/>
    </row>
    <row r="86259" spans="9:12" ht="15" x14ac:dyDescent="0.25">
      <c r="I86259"/>
      <c r="J86259"/>
      <c r="K86259"/>
      <c r="L86259"/>
    </row>
    <row r="86260" spans="9:12" ht="15" x14ac:dyDescent="0.25">
      <c r="I86260"/>
      <c r="J86260"/>
      <c r="K86260"/>
      <c r="L86260"/>
    </row>
    <row r="86261" spans="9:12" ht="15" x14ac:dyDescent="0.25">
      <c r="I86261"/>
      <c r="J86261"/>
      <c r="K86261"/>
      <c r="L86261"/>
    </row>
    <row r="86262" spans="9:12" ht="15" x14ac:dyDescent="0.25">
      <c r="I86262"/>
      <c r="J86262"/>
      <c r="K86262"/>
      <c r="L86262"/>
    </row>
    <row r="86263" spans="9:12" ht="15" x14ac:dyDescent="0.25">
      <c r="I86263"/>
      <c r="J86263"/>
      <c r="K86263"/>
      <c r="L86263"/>
    </row>
    <row r="86264" spans="9:12" ht="15" x14ac:dyDescent="0.25">
      <c r="I86264"/>
      <c r="J86264"/>
      <c r="K86264"/>
      <c r="L86264"/>
    </row>
    <row r="86265" spans="9:12" ht="15" x14ac:dyDescent="0.25">
      <c r="I86265"/>
      <c r="J86265"/>
      <c r="K86265"/>
      <c r="L86265"/>
    </row>
    <row r="86266" spans="9:12" ht="15" x14ac:dyDescent="0.25">
      <c r="I86266"/>
      <c r="J86266"/>
      <c r="K86266"/>
      <c r="L86266"/>
    </row>
    <row r="86267" spans="9:12" ht="15" x14ac:dyDescent="0.25">
      <c r="I86267"/>
      <c r="J86267"/>
      <c r="K86267"/>
      <c r="L86267"/>
    </row>
    <row r="86268" spans="9:12" ht="15" x14ac:dyDescent="0.25">
      <c r="I86268"/>
      <c r="J86268"/>
      <c r="K86268"/>
      <c r="L86268"/>
    </row>
    <row r="86269" spans="9:12" ht="15" x14ac:dyDescent="0.25">
      <c r="I86269"/>
      <c r="J86269"/>
      <c r="K86269"/>
      <c r="L86269"/>
    </row>
    <row r="86270" spans="9:12" ht="15" x14ac:dyDescent="0.25">
      <c r="I86270"/>
      <c r="J86270"/>
      <c r="K86270"/>
      <c r="L86270"/>
    </row>
    <row r="86271" spans="9:12" ht="15" x14ac:dyDescent="0.25">
      <c r="I86271"/>
      <c r="J86271"/>
      <c r="K86271"/>
      <c r="L86271"/>
    </row>
    <row r="86272" spans="9:12" ht="15" x14ac:dyDescent="0.25">
      <c r="I86272"/>
      <c r="J86272"/>
      <c r="K86272"/>
      <c r="L86272"/>
    </row>
    <row r="86273" spans="9:12" ht="15" x14ac:dyDescent="0.25">
      <c r="I86273"/>
      <c r="J86273"/>
      <c r="K86273"/>
      <c r="L86273"/>
    </row>
    <row r="86274" spans="9:12" ht="15" x14ac:dyDescent="0.25">
      <c r="I86274"/>
      <c r="J86274"/>
      <c r="K86274"/>
      <c r="L86274"/>
    </row>
    <row r="86275" spans="9:12" ht="15" x14ac:dyDescent="0.25">
      <c r="I86275"/>
      <c r="J86275"/>
      <c r="K86275"/>
      <c r="L86275"/>
    </row>
    <row r="86276" spans="9:12" ht="15" x14ac:dyDescent="0.25">
      <c r="I86276"/>
      <c r="J86276"/>
      <c r="K86276"/>
      <c r="L86276"/>
    </row>
    <row r="86277" spans="9:12" ht="15" x14ac:dyDescent="0.25">
      <c r="I86277"/>
      <c r="J86277"/>
      <c r="K86277"/>
      <c r="L86277"/>
    </row>
    <row r="86278" spans="9:12" ht="15" x14ac:dyDescent="0.25">
      <c r="I86278"/>
      <c r="J86278"/>
      <c r="K86278"/>
      <c r="L86278"/>
    </row>
    <row r="86279" spans="9:12" ht="15" x14ac:dyDescent="0.25">
      <c r="I86279"/>
      <c r="J86279"/>
      <c r="K86279"/>
      <c r="L86279"/>
    </row>
    <row r="86280" spans="9:12" ht="15" x14ac:dyDescent="0.25">
      <c r="I86280"/>
      <c r="J86280"/>
      <c r="K86280"/>
      <c r="L86280"/>
    </row>
    <row r="86281" spans="9:12" ht="15" x14ac:dyDescent="0.25">
      <c r="I86281"/>
      <c r="J86281"/>
      <c r="K86281"/>
      <c r="L86281"/>
    </row>
    <row r="86282" spans="9:12" ht="15" x14ac:dyDescent="0.25">
      <c r="I86282"/>
      <c r="J86282"/>
      <c r="K86282"/>
      <c r="L86282"/>
    </row>
    <row r="86283" spans="9:12" ht="15" x14ac:dyDescent="0.25">
      <c r="I86283"/>
      <c r="J86283"/>
      <c r="K86283"/>
      <c r="L86283"/>
    </row>
    <row r="86284" spans="9:12" ht="15" x14ac:dyDescent="0.25">
      <c r="I86284"/>
      <c r="J86284"/>
      <c r="K86284"/>
      <c r="L86284"/>
    </row>
    <row r="86285" spans="9:12" ht="15" x14ac:dyDescent="0.25">
      <c r="I86285"/>
      <c r="J86285"/>
      <c r="K86285"/>
      <c r="L86285"/>
    </row>
    <row r="86286" spans="9:12" ht="15" x14ac:dyDescent="0.25">
      <c r="I86286"/>
      <c r="J86286"/>
      <c r="K86286"/>
      <c r="L86286"/>
    </row>
    <row r="86287" spans="9:12" ht="15" x14ac:dyDescent="0.25">
      <c r="I86287"/>
      <c r="J86287"/>
      <c r="K86287"/>
      <c r="L86287"/>
    </row>
    <row r="86288" spans="9:12" ht="15" x14ac:dyDescent="0.25">
      <c r="I86288"/>
      <c r="J86288"/>
      <c r="K86288"/>
      <c r="L86288"/>
    </row>
    <row r="86289" spans="9:12" ht="15" x14ac:dyDescent="0.25">
      <c r="I86289"/>
      <c r="J86289"/>
      <c r="K86289"/>
      <c r="L86289"/>
    </row>
    <row r="86290" spans="9:12" ht="15" x14ac:dyDescent="0.25">
      <c r="I86290"/>
      <c r="J86290"/>
      <c r="K86290"/>
      <c r="L86290"/>
    </row>
    <row r="86291" spans="9:12" ht="15" x14ac:dyDescent="0.25">
      <c r="I86291"/>
      <c r="J86291"/>
      <c r="K86291"/>
      <c r="L86291"/>
    </row>
    <row r="86292" spans="9:12" ht="15" x14ac:dyDescent="0.25">
      <c r="I86292"/>
      <c r="J86292"/>
      <c r="K86292"/>
      <c r="L86292"/>
    </row>
    <row r="86293" spans="9:12" ht="15" x14ac:dyDescent="0.25">
      <c r="I86293"/>
      <c r="J86293"/>
      <c r="K86293"/>
      <c r="L86293"/>
    </row>
    <row r="86294" spans="9:12" ht="15" x14ac:dyDescent="0.25">
      <c r="I86294"/>
      <c r="J86294"/>
      <c r="K86294"/>
      <c r="L86294"/>
    </row>
    <row r="86295" spans="9:12" ht="15" x14ac:dyDescent="0.25">
      <c r="I86295"/>
      <c r="J86295"/>
      <c r="K86295"/>
      <c r="L86295"/>
    </row>
    <row r="86296" spans="9:12" ht="15" x14ac:dyDescent="0.25">
      <c r="I86296"/>
      <c r="J86296"/>
      <c r="K86296"/>
      <c r="L86296"/>
    </row>
    <row r="86297" spans="9:12" ht="15" x14ac:dyDescent="0.25">
      <c r="I86297"/>
      <c r="J86297"/>
      <c r="K86297"/>
      <c r="L86297"/>
    </row>
    <row r="86298" spans="9:12" ht="15" x14ac:dyDescent="0.25">
      <c r="I86298"/>
      <c r="J86298"/>
      <c r="K86298"/>
      <c r="L86298"/>
    </row>
    <row r="86299" spans="9:12" ht="15" x14ac:dyDescent="0.25">
      <c r="I86299"/>
      <c r="J86299"/>
      <c r="K86299"/>
      <c r="L86299"/>
    </row>
    <row r="86300" spans="9:12" ht="15" x14ac:dyDescent="0.25">
      <c r="I86300"/>
      <c r="J86300"/>
      <c r="K86300"/>
      <c r="L86300"/>
    </row>
    <row r="86301" spans="9:12" ht="15" x14ac:dyDescent="0.25">
      <c r="I86301"/>
      <c r="J86301"/>
      <c r="K86301"/>
      <c r="L86301"/>
    </row>
    <row r="86302" spans="9:12" ht="15" x14ac:dyDescent="0.25">
      <c r="I86302"/>
      <c r="J86302"/>
      <c r="K86302"/>
      <c r="L86302"/>
    </row>
    <row r="86303" spans="9:12" ht="15" x14ac:dyDescent="0.25">
      <c r="I86303"/>
      <c r="J86303"/>
      <c r="K86303"/>
      <c r="L86303"/>
    </row>
    <row r="86304" spans="9:12" ht="15" x14ac:dyDescent="0.25">
      <c r="I86304"/>
      <c r="J86304"/>
      <c r="K86304"/>
      <c r="L86304"/>
    </row>
    <row r="86305" spans="9:12" ht="15" x14ac:dyDescent="0.25">
      <c r="I86305"/>
      <c r="J86305"/>
      <c r="K86305"/>
      <c r="L86305"/>
    </row>
    <row r="86306" spans="9:12" ht="15" x14ac:dyDescent="0.25">
      <c r="I86306"/>
      <c r="J86306"/>
      <c r="K86306"/>
      <c r="L86306"/>
    </row>
    <row r="86307" spans="9:12" ht="15" x14ac:dyDescent="0.25">
      <c r="I86307"/>
      <c r="J86307"/>
      <c r="K86307"/>
      <c r="L86307"/>
    </row>
    <row r="86308" spans="9:12" ht="15" x14ac:dyDescent="0.25">
      <c r="I86308"/>
      <c r="J86308"/>
      <c r="K86308"/>
      <c r="L86308"/>
    </row>
    <row r="86309" spans="9:12" ht="15" x14ac:dyDescent="0.25">
      <c r="I86309"/>
      <c r="J86309"/>
      <c r="K86309"/>
      <c r="L86309"/>
    </row>
    <row r="86310" spans="9:12" ht="15" x14ac:dyDescent="0.25">
      <c r="I86310"/>
      <c r="J86310"/>
      <c r="K86310"/>
      <c r="L86310"/>
    </row>
    <row r="86311" spans="9:12" ht="15" x14ac:dyDescent="0.25">
      <c r="I86311"/>
      <c r="J86311"/>
      <c r="K86311"/>
      <c r="L86311"/>
    </row>
    <row r="86312" spans="9:12" ht="15" x14ac:dyDescent="0.25">
      <c r="I86312"/>
      <c r="J86312"/>
      <c r="K86312"/>
      <c r="L86312"/>
    </row>
    <row r="86313" spans="9:12" ht="15" x14ac:dyDescent="0.25">
      <c r="I86313"/>
      <c r="J86313"/>
      <c r="K86313"/>
      <c r="L86313"/>
    </row>
    <row r="86314" spans="9:12" ht="15" x14ac:dyDescent="0.25">
      <c r="I86314"/>
      <c r="J86314"/>
      <c r="K86314"/>
      <c r="L86314"/>
    </row>
    <row r="86315" spans="9:12" ht="15" x14ac:dyDescent="0.25">
      <c r="I86315"/>
      <c r="J86315"/>
      <c r="K86315"/>
      <c r="L86315"/>
    </row>
    <row r="86316" spans="9:12" ht="15" x14ac:dyDescent="0.25">
      <c r="I86316"/>
      <c r="J86316"/>
      <c r="K86316"/>
      <c r="L86316"/>
    </row>
    <row r="86317" spans="9:12" ht="15" x14ac:dyDescent="0.25">
      <c r="I86317"/>
      <c r="J86317"/>
      <c r="K86317"/>
      <c r="L86317"/>
    </row>
    <row r="86318" spans="9:12" ht="15" x14ac:dyDescent="0.25">
      <c r="I86318"/>
      <c r="J86318"/>
      <c r="K86318"/>
      <c r="L86318"/>
    </row>
    <row r="86319" spans="9:12" ht="15" x14ac:dyDescent="0.25">
      <c r="I86319"/>
      <c r="J86319"/>
      <c r="K86319"/>
      <c r="L86319"/>
    </row>
    <row r="86320" spans="9:12" ht="15" x14ac:dyDescent="0.25">
      <c r="I86320"/>
      <c r="J86320"/>
      <c r="K86320"/>
      <c r="L86320"/>
    </row>
    <row r="86321" spans="9:12" ht="15" x14ac:dyDescent="0.25">
      <c r="I86321"/>
      <c r="J86321"/>
      <c r="K86321"/>
      <c r="L86321"/>
    </row>
    <row r="86322" spans="9:12" ht="15" x14ac:dyDescent="0.25">
      <c r="I86322"/>
      <c r="J86322"/>
      <c r="K86322"/>
      <c r="L86322"/>
    </row>
    <row r="86323" spans="9:12" ht="15" x14ac:dyDescent="0.25">
      <c r="I86323"/>
      <c r="J86323"/>
      <c r="K86323"/>
      <c r="L86323"/>
    </row>
    <row r="86324" spans="9:12" ht="15" x14ac:dyDescent="0.25">
      <c r="I86324"/>
      <c r="J86324"/>
      <c r="K86324"/>
      <c r="L86324"/>
    </row>
    <row r="86325" spans="9:12" ht="15" x14ac:dyDescent="0.25">
      <c r="I86325"/>
      <c r="J86325"/>
      <c r="K86325"/>
      <c r="L86325"/>
    </row>
    <row r="86326" spans="9:12" ht="15" x14ac:dyDescent="0.25">
      <c r="I86326"/>
      <c r="J86326"/>
      <c r="K86326"/>
      <c r="L86326"/>
    </row>
    <row r="86327" spans="9:12" ht="15" x14ac:dyDescent="0.25">
      <c r="I86327"/>
      <c r="J86327"/>
      <c r="K86327"/>
      <c r="L86327"/>
    </row>
    <row r="86328" spans="9:12" ht="15" x14ac:dyDescent="0.25">
      <c r="I86328"/>
      <c r="J86328"/>
      <c r="K86328"/>
      <c r="L86328"/>
    </row>
    <row r="86329" spans="9:12" ht="15" x14ac:dyDescent="0.25">
      <c r="I86329"/>
      <c r="J86329"/>
      <c r="K86329"/>
      <c r="L86329"/>
    </row>
    <row r="86330" spans="9:12" ht="15" x14ac:dyDescent="0.25">
      <c r="I86330"/>
      <c r="J86330"/>
      <c r="K86330"/>
      <c r="L86330"/>
    </row>
    <row r="86331" spans="9:12" ht="15" x14ac:dyDescent="0.25">
      <c r="I86331"/>
      <c r="J86331"/>
      <c r="K86331"/>
      <c r="L86331"/>
    </row>
    <row r="86332" spans="9:12" ht="15" x14ac:dyDescent="0.25">
      <c r="I86332"/>
      <c r="J86332"/>
      <c r="K86332"/>
      <c r="L86332"/>
    </row>
    <row r="86333" spans="9:12" ht="15" x14ac:dyDescent="0.25">
      <c r="I86333"/>
      <c r="J86333"/>
      <c r="K86333"/>
      <c r="L86333"/>
    </row>
    <row r="86334" spans="9:12" ht="15" x14ac:dyDescent="0.25">
      <c r="I86334"/>
      <c r="J86334"/>
      <c r="K86334"/>
      <c r="L86334"/>
    </row>
    <row r="86335" spans="9:12" ht="15" x14ac:dyDescent="0.25">
      <c r="I86335"/>
      <c r="J86335"/>
      <c r="K86335"/>
      <c r="L86335"/>
    </row>
    <row r="86336" spans="9:12" ht="15" x14ac:dyDescent="0.25">
      <c r="I86336"/>
      <c r="J86336"/>
      <c r="K86336"/>
      <c r="L86336"/>
    </row>
    <row r="86337" spans="9:12" ht="15" x14ac:dyDescent="0.25">
      <c r="I86337"/>
      <c r="J86337"/>
      <c r="K86337"/>
      <c r="L86337"/>
    </row>
    <row r="86338" spans="9:12" ht="15" x14ac:dyDescent="0.25">
      <c r="I86338"/>
      <c r="J86338"/>
      <c r="K86338"/>
      <c r="L86338"/>
    </row>
    <row r="86339" spans="9:12" ht="15" x14ac:dyDescent="0.25">
      <c r="I86339"/>
      <c r="J86339"/>
      <c r="K86339"/>
      <c r="L86339"/>
    </row>
    <row r="86340" spans="9:12" ht="15" x14ac:dyDescent="0.25">
      <c r="I86340"/>
      <c r="J86340"/>
      <c r="K86340"/>
      <c r="L86340"/>
    </row>
    <row r="86341" spans="9:12" ht="15" x14ac:dyDescent="0.25">
      <c r="I86341"/>
      <c r="J86341"/>
      <c r="K86341"/>
      <c r="L86341"/>
    </row>
    <row r="86342" spans="9:12" ht="15" x14ac:dyDescent="0.25">
      <c r="I86342"/>
      <c r="J86342"/>
      <c r="K86342"/>
      <c r="L86342"/>
    </row>
    <row r="86343" spans="9:12" ht="15" x14ac:dyDescent="0.25">
      <c r="I86343"/>
      <c r="J86343"/>
      <c r="K86343"/>
      <c r="L86343"/>
    </row>
    <row r="86344" spans="9:12" ht="15" x14ac:dyDescent="0.25">
      <c r="I86344"/>
      <c r="J86344"/>
      <c r="K86344"/>
      <c r="L86344"/>
    </row>
    <row r="86345" spans="9:12" ht="15" x14ac:dyDescent="0.25">
      <c r="I86345"/>
      <c r="J86345"/>
      <c r="K86345"/>
      <c r="L86345"/>
    </row>
    <row r="86346" spans="9:12" ht="15" x14ac:dyDescent="0.25">
      <c r="I86346"/>
      <c r="J86346"/>
      <c r="K86346"/>
      <c r="L86346"/>
    </row>
    <row r="86347" spans="9:12" ht="15" x14ac:dyDescent="0.25">
      <c r="I86347"/>
      <c r="J86347"/>
      <c r="K86347"/>
      <c r="L86347"/>
    </row>
    <row r="86348" spans="9:12" ht="15" x14ac:dyDescent="0.25">
      <c r="I86348"/>
      <c r="J86348"/>
      <c r="K86348"/>
      <c r="L86348"/>
    </row>
    <row r="86349" spans="9:12" ht="15" x14ac:dyDescent="0.25">
      <c r="I86349"/>
      <c r="J86349"/>
      <c r="K86349"/>
      <c r="L86349"/>
    </row>
    <row r="86350" spans="9:12" ht="15" x14ac:dyDescent="0.25">
      <c r="I86350"/>
      <c r="J86350"/>
      <c r="K86350"/>
      <c r="L86350"/>
    </row>
    <row r="86351" spans="9:12" ht="15" x14ac:dyDescent="0.25">
      <c r="I86351"/>
      <c r="J86351"/>
      <c r="K86351"/>
      <c r="L86351"/>
    </row>
    <row r="86352" spans="9:12" ht="15" x14ac:dyDescent="0.25">
      <c r="I86352"/>
      <c r="J86352"/>
      <c r="K86352"/>
      <c r="L86352"/>
    </row>
    <row r="86353" spans="9:12" ht="15" x14ac:dyDescent="0.25">
      <c r="I86353"/>
      <c r="J86353"/>
      <c r="K86353"/>
      <c r="L86353"/>
    </row>
    <row r="86354" spans="9:12" ht="15" x14ac:dyDescent="0.25">
      <c r="I86354"/>
      <c r="J86354"/>
      <c r="K86354"/>
      <c r="L86354"/>
    </row>
    <row r="86355" spans="9:12" ht="15" x14ac:dyDescent="0.25">
      <c r="I86355"/>
      <c r="J86355"/>
      <c r="K86355"/>
      <c r="L86355"/>
    </row>
    <row r="86356" spans="9:12" ht="15" x14ac:dyDescent="0.25">
      <c r="I86356"/>
      <c r="J86356"/>
      <c r="K86356"/>
      <c r="L86356"/>
    </row>
    <row r="86357" spans="9:12" ht="15" x14ac:dyDescent="0.25">
      <c r="I86357"/>
      <c r="J86357"/>
      <c r="K86357"/>
      <c r="L86357"/>
    </row>
    <row r="86358" spans="9:12" ht="15" x14ac:dyDescent="0.25">
      <c r="I86358"/>
      <c r="J86358"/>
      <c r="K86358"/>
      <c r="L86358"/>
    </row>
    <row r="86359" spans="9:12" ht="15" x14ac:dyDescent="0.25">
      <c r="I86359"/>
      <c r="J86359"/>
      <c r="K86359"/>
      <c r="L86359"/>
    </row>
    <row r="86360" spans="9:12" ht="15" x14ac:dyDescent="0.25">
      <c r="I86360"/>
      <c r="J86360"/>
      <c r="K86360"/>
      <c r="L86360"/>
    </row>
    <row r="86361" spans="9:12" ht="15" x14ac:dyDescent="0.25">
      <c r="I86361"/>
      <c r="J86361"/>
      <c r="K86361"/>
      <c r="L86361"/>
    </row>
    <row r="86362" spans="9:12" ht="15" x14ac:dyDescent="0.25">
      <c r="I86362"/>
      <c r="J86362"/>
      <c r="K86362"/>
      <c r="L86362"/>
    </row>
    <row r="86363" spans="9:12" ht="15" x14ac:dyDescent="0.25">
      <c r="I86363"/>
      <c r="J86363"/>
      <c r="K86363"/>
      <c r="L86363"/>
    </row>
    <row r="86364" spans="9:12" ht="15" x14ac:dyDescent="0.25">
      <c r="I86364"/>
      <c r="J86364"/>
      <c r="K86364"/>
      <c r="L86364"/>
    </row>
    <row r="86365" spans="9:12" ht="15" x14ac:dyDescent="0.25">
      <c r="I86365"/>
      <c r="J86365"/>
      <c r="K86365"/>
      <c r="L86365"/>
    </row>
    <row r="86366" spans="9:12" ht="15" x14ac:dyDescent="0.25">
      <c r="I86366"/>
      <c r="J86366"/>
      <c r="K86366"/>
      <c r="L86366"/>
    </row>
    <row r="86367" spans="9:12" ht="15" x14ac:dyDescent="0.25">
      <c r="I86367"/>
      <c r="J86367"/>
      <c r="K86367"/>
      <c r="L86367"/>
    </row>
    <row r="86368" spans="9:12" ht="15" x14ac:dyDescent="0.25">
      <c r="I86368"/>
      <c r="J86368"/>
      <c r="K86368"/>
      <c r="L86368"/>
    </row>
    <row r="86369" spans="9:12" ht="15" x14ac:dyDescent="0.25">
      <c r="I86369"/>
      <c r="J86369"/>
      <c r="K86369"/>
      <c r="L86369"/>
    </row>
    <row r="86370" spans="9:12" ht="15" x14ac:dyDescent="0.25">
      <c r="I86370"/>
      <c r="J86370"/>
      <c r="K86370"/>
      <c r="L86370"/>
    </row>
    <row r="86371" spans="9:12" ht="15" x14ac:dyDescent="0.25">
      <c r="I86371"/>
      <c r="J86371"/>
      <c r="K86371"/>
      <c r="L86371"/>
    </row>
    <row r="86372" spans="9:12" ht="15" x14ac:dyDescent="0.25">
      <c r="I86372"/>
      <c r="J86372"/>
      <c r="K86372"/>
      <c r="L86372"/>
    </row>
    <row r="86373" spans="9:12" ht="15" x14ac:dyDescent="0.25">
      <c r="I86373"/>
      <c r="J86373"/>
      <c r="K86373"/>
      <c r="L86373"/>
    </row>
    <row r="86374" spans="9:12" ht="15" x14ac:dyDescent="0.25">
      <c r="I86374"/>
      <c r="J86374"/>
      <c r="K86374"/>
      <c r="L86374"/>
    </row>
    <row r="86375" spans="9:12" ht="15" x14ac:dyDescent="0.25">
      <c r="I86375"/>
      <c r="J86375"/>
      <c r="K86375"/>
      <c r="L86375"/>
    </row>
    <row r="86376" spans="9:12" ht="15" x14ac:dyDescent="0.25">
      <c r="I86376"/>
      <c r="J86376"/>
      <c r="K86376"/>
      <c r="L86376"/>
    </row>
    <row r="86377" spans="9:12" ht="15" x14ac:dyDescent="0.25">
      <c r="I86377"/>
      <c r="J86377"/>
      <c r="K86377"/>
      <c r="L86377"/>
    </row>
    <row r="86378" spans="9:12" ht="15" x14ac:dyDescent="0.25">
      <c r="I86378"/>
      <c r="J86378"/>
      <c r="K86378"/>
      <c r="L86378"/>
    </row>
    <row r="86379" spans="9:12" ht="15" x14ac:dyDescent="0.25">
      <c r="I86379"/>
      <c r="J86379"/>
      <c r="K86379"/>
      <c r="L86379"/>
    </row>
    <row r="86380" spans="9:12" ht="15" x14ac:dyDescent="0.25">
      <c r="I86380"/>
      <c r="J86380"/>
      <c r="K86380"/>
      <c r="L86380"/>
    </row>
    <row r="86381" spans="9:12" ht="15" x14ac:dyDescent="0.25">
      <c r="I86381"/>
      <c r="J86381"/>
      <c r="K86381"/>
      <c r="L86381"/>
    </row>
    <row r="86382" spans="9:12" ht="15" x14ac:dyDescent="0.25">
      <c r="I86382"/>
      <c r="J86382"/>
      <c r="K86382"/>
      <c r="L86382"/>
    </row>
    <row r="86383" spans="9:12" ht="15" x14ac:dyDescent="0.25">
      <c r="I86383"/>
      <c r="J86383"/>
      <c r="K86383"/>
      <c r="L86383"/>
    </row>
    <row r="86384" spans="9:12" ht="15" x14ac:dyDescent="0.25">
      <c r="I86384"/>
      <c r="J86384"/>
      <c r="K86384"/>
      <c r="L86384"/>
    </row>
    <row r="86385" spans="9:12" ht="15" x14ac:dyDescent="0.25">
      <c r="I86385"/>
      <c r="J86385"/>
      <c r="K86385"/>
      <c r="L86385"/>
    </row>
    <row r="86386" spans="9:12" ht="15" x14ac:dyDescent="0.25">
      <c r="I86386"/>
      <c r="J86386"/>
      <c r="K86386"/>
      <c r="L86386"/>
    </row>
    <row r="86387" spans="9:12" ht="15" x14ac:dyDescent="0.25">
      <c r="I86387"/>
      <c r="J86387"/>
      <c r="K86387"/>
      <c r="L86387"/>
    </row>
    <row r="86388" spans="9:12" ht="15" x14ac:dyDescent="0.25">
      <c r="I86388"/>
      <c r="J86388"/>
      <c r="K86388"/>
      <c r="L86388"/>
    </row>
    <row r="86389" spans="9:12" ht="15" x14ac:dyDescent="0.25">
      <c r="I86389"/>
      <c r="J86389"/>
      <c r="K86389"/>
      <c r="L86389"/>
    </row>
    <row r="86390" spans="9:12" ht="15" x14ac:dyDescent="0.25">
      <c r="I86390"/>
      <c r="J86390"/>
      <c r="K86390"/>
      <c r="L86390"/>
    </row>
    <row r="86391" spans="9:12" ht="15" x14ac:dyDescent="0.25">
      <c r="I86391"/>
      <c r="J86391"/>
      <c r="K86391"/>
      <c r="L86391"/>
    </row>
    <row r="86392" spans="9:12" ht="15" x14ac:dyDescent="0.25">
      <c r="I86392"/>
      <c r="J86392"/>
      <c r="K86392"/>
      <c r="L86392"/>
    </row>
    <row r="86393" spans="9:12" ht="15" x14ac:dyDescent="0.25">
      <c r="I86393"/>
      <c r="J86393"/>
      <c r="K86393"/>
      <c r="L86393"/>
    </row>
    <row r="86394" spans="9:12" ht="15" x14ac:dyDescent="0.25">
      <c r="I86394"/>
      <c r="J86394"/>
      <c r="K86394"/>
      <c r="L86394"/>
    </row>
    <row r="86395" spans="9:12" ht="15" x14ac:dyDescent="0.25">
      <c r="I86395"/>
      <c r="J86395"/>
      <c r="K86395"/>
      <c r="L86395"/>
    </row>
    <row r="86396" spans="9:12" ht="15" x14ac:dyDescent="0.25">
      <c r="I86396"/>
      <c r="J86396"/>
      <c r="K86396"/>
      <c r="L86396"/>
    </row>
    <row r="86397" spans="9:12" ht="15" x14ac:dyDescent="0.25">
      <c r="I86397"/>
      <c r="J86397"/>
      <c r="K86397"/>
      <c r="L86397"/>
    </row>
    <row r="86398" spans="9:12" ht="15" x14ac:dyDescent="0.25">
      <c r="I86398"/>
      <c r="J86398"/>
      <c r="K86398"/>
      <c r="L86398"/>
    </row>
    <row r="86399" spans="9:12" ht="15" x14ac:dyDescent="0.25">
      <c r="I86399"/>
      <c r="J86399"/>
      <c r="K86399"/>
      <c r="L86399"/>
    </row>
    <row r="86400" spans="9:12" ht="15" x14ac:dyDescent="0.25">
      <c r="I86400"/>
      <c r="J86400"/>
      <c r="K86400"/>
      <c r="L86400"/>
    </row>
    <row r="86401" spans="9:12" ht="15" x14ac:dyDescent="0.25">
      <c r="I86401"/>
      <c r="J86401"/>
      <c r="K86401"/>
      <c r="L86401"/>
    </row>
    <row r="86402" spans="9:12" ht="15" x14ac:dyDescent="0.25">
      <c r="I86402"/>
      <c r="J86402"/>
      <c r="K86402"/>
      <c r="L86402"/>
    </row>
    <row r="86403" spans="9:12" ht="15" x14ac:dyDescent="0.25">
      <c r="I86403"/>
      <c r="J86403"/>
      <c r="K86403"/>
      <c r="L86403"/>
    </row>
    <row r="86404" spans="9:12" ht="15" x14ac:dyDescent="0.25">
      <c r="I86404"/>
      <c r="J86404"/>
      <c r="K86404"/>
      <c r="L86404"/>
    </row>
    <row r="86405" spans="9:12" ht="15" x14ac:dyDescent="0.25">
      <c r="I86405"/>
      <c r="J86405"/>
      <c r="K86405"/>
      <c r="L86405"/>
    </row>
    <row r="86406" spans="9:12" ht="15" x14ac:dyDescent="0.25">
      <c r="I86406"/>
      <c r="J86406"/>
      <c r="K86406"/>
      <c r="L86406"/>
    </row>
    <row r="86407" spans="9:12" ht="15" x14ac:dyDescent="0.25">
      <c r="I86407"/>
      <c r="J86407"/>
      <c r="K86407"/>
      <c r="L86407"/>
    </row>
    <row r="86408" spans="9:12" ht="15" x14ac:dyDescent="0.25">
      <c r="I86408"/>
      <c r="J86408"/>
      <c r="K86408"/>
      <c r="L86408"/>
    </row>
    <row r="86409" spans="9:12" ht="15" x14ac:dyDescent="0.25">
      <c r="I86409"/>
      <c r="J86409"/>
      <c r="K86409"/>
      <c r="L86409"/>
    </row>
    <row r="86410" spans="9:12" ht="15" x14ac:dyDescent="0.25">
      <c r="I86410"/>
      <c r="J86410"/>
      <c r="K86410"/>
      <c r="L86410"/>
    </row>
    <row r="86411" spans="9:12" ht="15" x14ac:dyDescent="0.25">
      <c r="I86411"/>
      <c r="J86411"/>
      <c r="K86411"/>
      <c r="L86411"/>
    </row>
    <row r="86412" spans="9:12" ht="15" x14ac:dyDescent="0.25">
      <c r="I86412"/>
      <c r="J86412"/>
      <c r="K86412"/>
      <c r="L86412"/>
    </row>
    <row r="86413" spans="9:12" ht="15" x14ac:dyDescent="0.25">
      <c r="I86413"/>
      <c r="J86413"/>
      <c r="K86413"/>
      <c r="L86413"/>
    </row>
    <row r="86414" spans="9:12" ht="15" x14ac:dyDescent="0.25">
      <c r="I86414"/>
      <c r="J86414"/>
      <c r="K86414"/>
      <c r="L86414"/>
    </row>
    <row r="86415" spans="9:12" ht="15" x14ac:dyDescent="0.25">
      <c r="I86415"/>
      <c r="J86415"/>
      <c r="K86415"/>
      <c r="L86415"/>
    </row>
    <row r="86416" spans="9:12" ht="15" x14ac:dyDescent="0.25">
      <c r="I86416"/>
      <c r="J86416"/>
      <c r="K86416"/>
      <c r="L86416"/>
    </row>
    <row r="86417" spans="9:12" ht="15" x14ac:dyDescent="0.25">
      <c r="I86417"/>
      <c r="J86417"/>
      <c r="K86417"/>
      <c r="L86417"/>
    </row>
    <row r="86418" spans="9:12" ht="15" x14ac:dyDescent="0.25">
      <c r="I86418"/>
      <c r="J86418"/>
      <c r="K86418"/>
      <c r="L86418"/>
    </row>
    <row r="86419" spans="9:12" ht="15" x14ac:dyDescent="0.25">
      <c r="I86419"/>
      <c r="J86419"/>
      <c r="K86419"/>
      <c r="L86419"/>
    </row>
    <row r="86420" spans="9:12" ht="15" x14ac:dyDescent="0.25">
      <c r="I86420"/>
      <c r="J86420"/>
      <c r="K86420"/>
      <c r="L86420"/>
    </row>
    <row r="86421" spans="9:12" ht="15" x14ac:dyDescent="0.25">
      <c r="I86421"/>
      <c r="J86421"/>
      <c r="K86421"/>
      <c r="L86421"/>
    </row>
    <row r="86422" spans="9:12" ht="15" x14ac:dyDescent="0.25">
      <c r="I86422"/>
      <c r="J86422"/>
      <c r="K86422"/>
      <c r="L86422"/>
    </row>
    <row r="86423" spans="9:12" ht="15" x14ac:dyDescent="0.25">
      <c r="I86423"/>
      <c r="J86423"/>
      <c r="K86423"/>
      <c r="L86423"/>
    </row>
    <row r="86424" spans="9:12" ht="15" x14ac:dyDescent="0.25">
      <c r="I86424"/>
      <c r="J86424"/>
      <c r="K86424"/>
      <c r="L86424"/>
    </row>
    <row r="86425" spans="9:12" ht="15" x14ac:dyDescent="0.25">
      <c r="I86425"/>
      <c r="J86425"/>
      <c r="K86425"/>
      <c r="L86425"/>
    </row>
    <row r="86426" spans="9:12" ht="15" x14ac:dyDescent="0.25">
      <c r="I86426"/>
      <c r="J86426"/>
      <c r="K86426"/>
      <c r="L86426"/>
    </row>
    <row r="86427" spans="9:12" ht="15" x14ac:dyDescent="0.25">
      <c r="I86427"/>
      <c r="J86427"/>
      <c r="K86427"/>
      <c r="L86427"/>
    </row>
    <row r="86428" spans="9:12" ht="15" x14ac:dyDescent="0.25">
      <c r="I86428"/>
      <c r="J86428"/>
      <c r="K86428"/>
      <c r="L86428"/>
    </row>
    <row r="86429" spans="9:12" ht="15" x14ac:dyDescent="0.25">
      <c r="I86429"/>
      <c r="J86429"/>
      <c r="K86429"/>
      <c r="L86429"/>
    </row>
    <row r="86430" spans="9:12" ht="15" x14ac:dyDescent="0.25">
      <c r="I86430"/>
      <c r="J86430"/>
      <c r="K86430"/>
      <c r="L86430"/>
    </row>
    <row r="86431" spans="9:12" ht="15" x14ac:dyDescent="0.25">
      <c r="I86431"/>
      <c r="J86431"/>
      <c r="K86431"/>
      <c r="L86431"/>
    </row>
    <row r="86432" spans="9:12" ht="15" x14ac:dyDescent="0.25">
      <c r="I86432"/>
      <c r="J86432"/>
      <c r="K86432"/>
      <c r="L86432"/>
    </row>
    <row r="86433" spans="9:12" ht="15" x14ac:dyDescent="0.25">
      <c r="I86433"/>
      <c r="J86433"/>
      <c r="K86433"/>
      <c r="L86433"/>
    </row>
    <row r="86434" spans="9:12" ht="15" x14ac:dyDescent="0.25">
      <c r="I86434"/>
      <c r="J86434"/>
      <c r="K86434"/>
      <c r="L86434"/>
    </row>
    <row r="86435" spans="9:12" ht="15" x14ac:dyDescent="0.25">
      <c r="I86435"/>
      <c r="J86435"/>
      <c r="K86435"/>
      <c r="L86435"/>
    </row>
    <row r="86436" spans="9:12" ht="15" x14ac:dyDescent="0.25">
      <c r="I86436"/>
      <c r="J86436"/>
      <c r="K86436"/>
      <c r="L86436"/>
    </row>
    <row r="86437" spans="9:12" ht="15" x14ac:dyDescent="0.25">
      <c r="I86437"/>
      <c r="J86437"/>
      <c r="K86437"/>
      <c r="L86437"/>
    </row>
    <row r="86438" spans="9:12" ht="15" x14ac:dyDescent="0.25">
      <c r="I86438"/>
      <c r="J86438"/>
      <c r="K86438"/>
      <c r="L86438"/>
    </row>
    <row r="86439" spans="9:12" ht="15" x14ac:dyDescent="0.25">
      <c r="I86439"/>
      <c r="J86439"/>
      <c r="K86439"/>
      <c r="L86439"/>
    </row>
    <row r="86440" spans="9:12" ht="15" x14ac:dyDescent="0.25">
      <c r="I86440"/>
      <c r="J86440"/>
      <c r="K86440"/>
      <c r="L86440"/>
    </row>
    <row r="86441" spans="9:12" ht="15" x14ac:dyDescent="0.25">
      <c r="I86441"/>
      <c r="J86441"/>
      <c r="K86441"/>
      <c r="L86441"/>
    </row>
    <row r="86442" spans="9:12" ht="15" x14ac:dyDescent="0.25">
      <c r="I86442"/>
      <c r="J86442"/>
      <c r="K86442"/>
      <c r="L86442"/>
    </row>
    <row r="86443" spans="9:12" ht="15" x14ac:dyDescent="0.25">
      <c r="I86443"/>
      <c r="J86443"/>
      <c r="K86443"/>
      <c r="L86443"/>
    </row>
    <row r="86444" spans="9:12" ht="15" x14ac:dyDescent="0.25">
      <c r="I86444"/>
      <c r="J86444"/>
      <c r="K86444"/>
      <c r="L86444"/>
    </row>
    <row r="86445" spans="9:12" ht="15" x14ac:dyDescent="0.25">
      <c r="I86445"/>
      <c r="J86445"/>
      <c r="K86445"/>
      <c r="L86445"/>
    </row>
    <row r="86446" spans="9:12" ht="15" x14ac:dyDescent="0.25">
      <c r="I86446"/>
      <c r="J86446"/>
      <c r="K86446"/>
      <c r="L86446"/>
    </row>
    <row r="86447" spans="9:12" ht="15" x14ac:dyDescent="0.25">
      <c r="I86447"/>
      <c r="J86447"/>
      <c r="K86447"/>
      <c r="L86447"/>
    </row>
    <row r="86448" spans="9:12" ht="15" x14ac:dyDescent="0.25">
      <c r="I86448"/>
      <c r="J86448"/>
      <c r="K86448"/>
      <c r="L86448"/>
    </row>
    <row r="86449" spans="9:12" ht="15" x14ac:dyDescent="0.25">
      <c r="I86449"/>
      <c r="J86449"/>
      <c r="K86449"/>
      <c r="L86449"/>
    </row>
    <row r="86450" spans="9:12" ht="15" x14ac:dyDescent="0.25">
      <c r="I86450"/>
      <c r="J86450"/>
      <c r="K86450"/>
      <c r="L86450"/>
    </row>
    <row r="86451" spans="9:12" ht="15" x14ac:dyDescent="0.25">
      <c r="I86451"/>
      <c r="J86451"/>
      <c r="K86451"/>
      <c r="L86451"/>
    </row>
    <row r="86452" spans="9:12" ht="15" x14ac:dyDescent="0.25">
      <c r="I86452"/>
      <c r="J86452"/>
      <c r="K86452"/>
      <c r="L86452"/>
    </row>
    <row r="86453" spans="9:12" ht="15" x14ac:dyDescent="0.25">
      <c r="I86453"/>
      <c r="J86453"/>
      <c r="K86453"/>
      <c r="L86453"/>
    </row>
    <row r="86454" spans="9:12" ht="15" x14ac:dyDescent="0.25">
      <c r="I86454"/>
      <c r="J86454"/>
      <c r="K86454"/>
      <c r="L86454"/>
    </row>
    <row r="86455" spans="9:12" ht="15" x14ac:dyDescent="0.25">
      <c r="I86455"/>
      <c r="J86455"/>
      <c r="K86455"/>
      <c r="L86455"/>
    </row>
    <row r="86456" spans="9:12" ht="15" x14ac:dyDescent="0.25">
      <c r="I86456"/>
      <c r="J86456"/>
      <c r="K86456"/>
      <c r="L86456"/>
    </row>
    <row r="86457" spans="9:12" ht="15" x14ac:dyDescent="0.25">
      <c r="I86457"/>
      <c r="J86457"/>
      <c r="K86457"/>
      <c r="L86457"/>
    </row>
    <row r="86458" spans="9:12" ht="15" x14ac:dyDescent="0.25">
      <c r="I86458"/>
      <c r="J86458"/>
      <c r="K86458"/>
      <c r="L86458"/>
    </row>
    <row r="86459" spans="9:12" ht="15" x14ac:dyDescent="0.25">
      <c r="I86459"/>
      <c r="J86459"/>
      <c r="K86459"/>
      <c r="L86459"/>
    </row>
    <row r="86460" spans="9:12" ht="15" x14ac:dyDescent="0.25">
      <c r="I86460"/>
      <c r="J86460"/>
      <c r="K86460"/>
      <c r="L86460"/>
    </row>
    <row r="86461" spans="9:12" ht="15" x14ac:dyDescent="0.25">
      <c r="I86461"/>
      <c r="J86461"/>
      <c r="K86461"/>
      <c r="L86461"/>
    </row>
    <row r="86462" spans="9:12" ht="15" x14ac:dyDescent="0.25">
      <c r="I86462"/>
      <c r="J86462"/>
      <c r="K86462"/>
      <c r="L86462"/>
    </row>
    <row r="86463" spans="9:12" ht="15" x14ac:dyDescent="0.25">
      <c r="I86463"/>
      <c r="J86463"/>
      <c r="K86463"/>
      <c r="L86463"/>
    </row>
    <row r="86464" spans="9:12" ht="15" x14ac:dyDescent="0.25">
      <c r="I86464"/>
      <c r="J86464"/>
      <c r="K86464"/>
      <c r="L86464"/>
    </row>
    <row r="86465" spans="9:12" ht="15" x14ac:dyDescent="0.25">
      <c r="I86465"/>
      <c r="J86465"/>
      <c r="K86465"/>
      <c r="L86465"/>
    </row>
    <row r="86466" spans="9:12" ht="15" x14ac:dyDescent="0.25">
      <c r="I86466"/>
      <c r="J86466"/>
      <c r="K86466"/>
      <c r="L86466"/>
    </row>
    <row r="86467" spans="9:12" ht="15" x14ac:dyDescent="0.25">
      <c r="I86467"/>
      <c r="J86467"/>
      <c r="K86467"/>
      <c r="L86467"/>
    </row>
    <row r="86468" spans="9:12" ht="15" x14ac:dyDescent="0.25">
      <c r="I86468"/>
      <c r="J86468"/>
      <c r="K86468"/>
      <c r="L86468"/>
    </row>
    <row r="86469" spans="9:12" ht="15" x14ac:dyDescent="0.25">
      <c r="I86469"/>
      <c r="J86469"/>
      <c r="K86469"/>
      <c r="L86469"/>
    </row>
    <row r="86470" spans="9:12" ht="15" x14ac:dyDescent="0.25">
      <c r="I86470"/>
      <c r="J86470"/>
      <c r="K86470"/>
      <c r="L86470"/>
    </row>
    <row r="86471" spans="9:12" ht="15" x14ac:dyDescent="0.25">
      <c r="I86471"/>
      <c r="J86471"/>
      <c r="K86471"/>
      <c r="L86471"/>
    </row>
    <row r="86472" spans="9:12" ht="15" x14ac:dyDescent="0.25">
      <c r="I86472"/>
      <c r="J86472"/>
      <c r="K86472"/>
      <c r="L86472"/>
    </row>
    <row r="86473" spans="9:12" ht="15" x14ac:dyDescent="0.25">
      <c r="I86473"/>
      <c r="J86473"/>
      <c r="K86473"/>
      <c r="L86473"/>
    </row>
    <row r="86474" spans="9:12" ht="15" x14ac:dyDescent="0.25">
      <c r="I86474"/>
      <c r="J86474"/>
      <c r="K86474"/>
      <c r="L86474"/>
    </row>
    <row r="86475" spans="9:12" ht="15" x14ac:dyDescent="0.25">
      <c r="I86475"/>
      <c r="J86475"/>
      <c r="K86475"/>
      <c r="L86475"/>
    </row>
    <row r="86476" spans="9:12" ht="15" x14ac:dyDescent="0.25">
      <c r="I86476"/>
      <c r="J86476"/>
      <c r="K86476"/>
      <c r="L86476"/>
    </row>
    <row r="86477" spans="9:12" ht="15" x14ac:dyDescent="0.25">
      <c r="I86477"/>
      <c r="J86477"/>
      <c r="K86477"/>
      <c r="L86477"/>
    </row>
    <row r="86478" spans="9:12" ht="15" x14ac:dyDescent="0.25">
      <c r="I86478"/>
      <c r="J86478"/>
      <c r="K86478"/>
      <c r="L86478"/>
    </row>
    <row r="86479" spans="9:12" ht="15" x14ac:dyDescent="0.25">
      <c r="I86479"/>
      <c r="J86479"/>
      <c r="K86479"/>
      <c r="L86479"/>
    </row>
    <row r="86480" spans="9:12" ht="15" x14ac:dyDescent="0.25">
      <c r="I86480"/>
      <c r="J86480"/>
      <c r="K86480"/>
      <c r="L86480"/>
    </row>
    <row r="86481" spans="9:12" ht="15" x14ac:dyDescent="0.25">
      <c r="I86481"/>
      <c r="J86481"/>
      <c r="K86481"/>
      <c r="L86481"/>
    </row>
    <row r="86482" spans="9:12" ht="15" x14ac:dyDescent="0.25">
      <c r="I86482"/>
      <c r="J86482"/>
      <c r="K86482"/>
      <c r="L86482"/>
    </row>
    <row r="86483" spans="9:12" ht="15" x14ac:dyDescent="0.25">
      <c r="I86483"/>
      <c r="J86483"/>
      <c r="K86483"/>
      <c r="L86483"/>
    </row>
    <row r="86484" spans="9:12" ht="15" x14ac:dyDescent="0.25">
      <c r="I86484"/>
      <c r="J86484"/>
      <c r="K86484"/>
      <c r="L86484"/>
    </row>
    <row r="86485" spans="9:12" ht="15" x14ac:dyDescent="0.25">
      <c r="I86485"/>
      <c r="J86485"/>
      <c r="K86485"/>
      <c r="L86485"/>
    </row>
    <row r="86486" spans="9:12" ht="15" x14ac:dyDescent="0.25">
      <c r="I86486"/>
      <c r="J86486"/>
      <c r="K86486"/>
      <c r="L86486"/>
    </row>
    <row r="86487" spans="9:12" ht="15" x14ac:dyDescent="0.25">
      <c r="I86487"/>
      <c r="J86487"/>
      <c r="K86487"/>
      <c r="L86487"/>
    </row>
    <row r="86488" spans="9:12" ht="15" x14ac:dyDescent="0.25">
      <c r="I86488"/>
      <c r="J86488"/>
      <c r="K86488"/>
      <c r="L86488"/>
    </row>
    <row r="86489" spans="9:12" ht="15" x14ac:dyDescent="0.25">
      <c r="I86489"/>
      <c r="J86489"/>
      <c r="K86489"/>
      <c r="L86489"/>
    </row>
    <row r="86490" spans="9:12" ht="15" x14ac:dyDescent="0.25">
      <c r="I86490"/>
      <c r="J86490"/>
      <c r="K86490"/>
      <c r="L86490"/>
    </row>
    <row r="86491" spans="9:12" ht="15" x14ac:dyDescent="0.25">
      <c r="I86491"/>
      <c r="J86491"/>
      <c r="K86491"/>
      <c r="L86491"/>
    </row>
    <row r="86492" spans="9:12" ht="15" x14ac:dyDescent="0.25">
      <c r="I86492"/>
      <c r="J86492"/>
      <c r="K86492"/>
      <c r="L86492"/>
    </row>
    <row r="86493" spans="9:12" ht="15" x14ac:dyDescent="0.25">
      <c r="I86493"/>
      <c r="J86493"/>
      <c r="K86493"/>
      <c r="L86493"/>
    </row>
    <row r="86494" spans="9:12" ht="15" x14ac:dyDescent="0.25">
      <c r="I86494"/>
      <c r="J86494"/>
      <c r="K86494"/>
      <c r="L86494"/>
    </row>
    <row r="86495" spans="9:12" ht="15" x14ac:dyDescent="0.25">
      <c r="I86495"/>
      <c r="J86495"/>
      <c r="K86495"/>
      <c r="L86495"/>
    </row>
    <row r="86496" spans="9:12" ht="15" x14ac:dyDescent="0.25">
      <c r="I86496"/>
      <c r="J86496"/>
      <c r="K86496"/>
      <c r="L86496"/>
    </row>
    <row r="86497" spans="9:12" ht="15" x14ac:dyDescent="0.25">
      <c r="I86497"/>
      <c r="J86497"/>
      <c r="K86497"/>
      <c r="L86497"/>
    </row>
    <row r="86498" spans="9:12" ht="15" x14ac:dyDescent="0.25">
      <c r="I86498"/>
      <c r="J86498"/>
      <c r="K86498"/>
      <c r="L86498"/>
    </row>
    <row r="86499" spans="9:12" ht="15" x14ac:dyDescent="0.25">
      <c r="I86499"/>
      <c r="J86499"/>
      <c r="K86499"/>
      <c r="L86499"/>
    </row>
    <row r="86500" spans="9:12" ht="15" x14ac:dyDescent="0.25">
      <c r="I86500"/>
      <c r="J86500"/>
      <c r="K86500"/>
      <c r="L86500"/>
    </row>
    <row r="86501" spans="9:12" ht="15" x14ac:dyDescent="0.25">
      <c r="I86501"/>
      <c r="J86501"/>
      <c r="K86501"/>
      <c r="L86501"/>
    </row>
    <row r="86502" spans="9:12" ht="15" x14ac:dyDescent="0.25">
      <c r="I86502"/>
      <c r="J86502"/>
      <c r="K86502"/>
      <c r="L86502"/>
    </row>
    <row r="86503" spans="9:12" ht="15" x14ac:dyDescent="0.25">
      <c r="I86503"/>
      <c r="J86503"/>
      <c r="K86503"/>
      <c r="L86503"/>
    </row>
    <row r="86504" spans="9:12" ht="15" x14ac:dyDescent="0.25">
      <c r="I86504"/>
      <c r="J86504"/>
      <c r="K86504"/>
      <c r="L86504"/>
    </row>
    <row r="86505" spans="9:12" ht="15" x14ac:dyDescent="0.25">
      <c r="I86505"/>
      <c r="J86505"/>
      <c r="K86505"/>
      <c r="L86505"/>
    </row>
    <row r="86506" spans="9:12" ht="15" x14ac:dyDescent="0.25">
      <c r="I86506"/>
      <c r="J86506"/>
      <c r="K86506"/>
      <c r="L86506"/>
    </row>
    <row r="86507" spans="9:12" ht="15" x14ac:dyDescent="0.25">
      <c r="I86507"/>
      <c r="J86507"/>
      <c r="K86507"/>
      <c r="L86507"/>
    </row>
    <row r="86508" spans="9:12" ht="15" x14ac:dyDescent="0.25">
      <c r="I86508"/>
      <c r="J86508"/>
      <c r="K86508"/>
      <c r="L86508"/>
    </row>
    <row r="86509" spans="9:12" ht="15" x14ac:dyDescent="0.25">
      <c r="I86509"/>
      <c r="J86509"/>
      <c r="K86509"/>
      <c r="L86509"/>
    </row>
    <row r="86510" spans="9:12" ht="15" x14ac:dyDescent="0.25">
      <c r="I86510"/>
      <c r="J86510"/>
      <c r="K86510"/>
      <c r="L86510"/>
    </row>
    <row r="86511" spans="9:12" ht="15" x14ac:dyDescent="0.25">
      <c r="I86511"/>
      <c r="J86511"/>
      <c r="K86511"/>
      <c r="L86511"/>
    </row>
    <row r="86512" spans="9:12" ht="15" x14ac:dyDescent="0.25">
      <c r="I86512"/>
      <c r="J86512"/>
      <c r="K86512"/>
      <c r="L86512"/>
    </row>
    <row r="86513" spans="9:12" ht="15" x14ac:dyDescent="0.25">
      <c r="I86513"/>
      <c r="J86513"/>
      <c r="K86513"/>
      <c r="L86513"/>
    </row>
    <row r="86514" spans="9:12" ht="15" x14ac:dyDescent="0.25">
      <c r="I86514"/>
      <c r="J86514"/>
      <c r="K86514"/>
      <c r="L86514"/>
    </row>
    <row r="86515" spans="9:12" ht="15" x14ac:dyDescent="0.25">
      <c r="I86515"/>
      <c r="J86515"/>
      <c r="K86515"/>
      <c r="L86515"/>
    </row>
    <row r="86516" spans="9:12" ht="15" x14ac:dyDescent="0.25">
      <c r="I86516"/>
      <c r="J86516"/>
      <c r="K86516"/>
      <c r="L86516"/>
    </row>
    <row r="86517" spans="9:12" ht="15" x14ac:dyDescent="0.25">
      <c r="I86517"/>
      <c r="J86517"/>
      <c r="K86517"/>
      <c r="L86517"/>
    </row>
    <row r="86518" spans="9:12" ht="15" x14ac:dyDescent="0.25">
      <c r="I86518"/>
      <c r="J86518"/>
      <c r="K86518"/>
      <c r="L86518"/>
    </row>
    <row r="86519" spans="9:12" ht="15" x14ac:dyDescent="0.25">
      <c r="I86519"/>
      <c r="J86519"/>
      <c r="K86519"/>
      <c r="L86519"/>
    </row>
    <row r="86520" spans="9:12" ht="15" x14ac:dyDescent="0.25">
      <c r="I86520"/>
      <c r="J86520"/>
      <c r="K86520"/>
      <c r="L86520"/>
    </row>
    <row r="86521" spans="9:12" ht="15" x14ac:dyDescent="0.25">
      <c r="I86521"/>
      <c r="J86521"/>
      <c r="K86521"/>
      <c r="L86521"/>
    </row>
    <row r="86522" spans="9:12" ht="15" x14ac:dyDescent="0.25">
      <c r="I86522"/>
      <c r="J86522"/>
      <c r="K86522"/>
      <c r="L86522"/>
    </row>
    <row r="86523" spans="9:12" ht="15" x14ac:dyDescent="0.25">
      <c r="I86523"/>
      <c r="J86523"/>
      <c r="K86523"/>
      <c r="L86523"/>
    </row>
    <row r="86524" spans="9:12" ht="15" x14ac:dyDescent="0.25">
      <c r="I86524"/>
      <c r="J86524"/>
      <c r="K86524"/>
      <c r="L86524"/>
    </row>
    <row r="86525" spans="9:12" ht="15" x14ac:dyDescent="0.25">
      <c r="I86525"/>
      <c r="J86525"/>
      <c r="K86525"/>
      <c r="L86525"/>
    </row>
    <row r="86526" spans="9:12" ht="15" x14ac:dyDescent="0.25">
      <c r="I86526"/>
      <c r="J86526"/>
      <c r="K86526"/>
      <c r="L86526"/>
    </row>
    <row r="86527" spans="9:12" ht="15" x14ac:dyDescent="0.25">
      <c r="I86527"/>
      <c r="J86527"/>
      <c r="K86527"/>
      <c r="L86527"/>
    </row>
    <row r="86528" spans="9:12" ht="15" x14ac:dyDescent="0.25">
      <c r="I86528"/>
      <c r="J86528"/>
      <c r="K86528"/>
      <c r="L86528"/>
    </row>
    <row r="86529" spans="9:12" ht="15" x14ac:dyDescent="0.25">
      <c r="I86529"/>
      <c r="J86529"/>
      <c r="K86529"/>
      <c r="L86529"/>
    </row>
    <row r="86530" spans="9:12" ht="15" x14ac:dyDescent="0.25">
      <c r="I86530"/>
      <c r="J86530"/>
      <c r="K86530"/>
      <c r="L86530"/>
    </row>
    <row r="86531" spans="9:12" ht="15" x14ac:dyDescent="0.25">
      <c r="I86531"/>
      <c r="J86531"/>
      <c r="K86531"/>
      <c r="L86531"/>
    </row>
    <row r="86532" spans="9:12" ht="15" x14ac:dyDescent="0.25">
      <c r="I86532"/>
      <c r="J86532"/>
      <c r="K86532"/>
      <c r="L86532"/>
    </row>
    <row r="86533" spans="9:12" ht="15" x14ac:dyDescent="0.25">
      <c r="I86533"/>
      <c r="J86533"/>
      <c r="K86533"/>
      <c r="L86533"/>
    </row>
    <row r="86534" spans="9:12" ht="15" x14ac:dyDescent="0.25">
      <c r="I86534"/>
      <c r="J86534"/>
      <c r="K86534"/>
      <c r="L86534"/>
    </row>
    <row r="86535" spans="9:12" ht="15" x14ac:dyDescent="0.25">
      <c r="I86535"/>
      <c r="J86535"/>
      <c r="K86535"/>
      <c r="L86535"/>
    </row>
    <row r="86536" spans="9:12" ht="15" x14ac:dyDescent="0.25">
      <c r="I86536"/>
      <c r="J86536"/>
      <c r="K86536"/>
      <c r="L86536"/>
    </row>
    <row r="86537" spans="9:12" ht="15" x14ac:dyDescent="0.25">
      <c r="I86537"/>
      <c r="J86537"/>
      <c r="K86537"/>
      <c r="L86537"/>
    </row>
    <row r="86538" spans="9:12" ht="15" x14ac:dyDescent="0.25">
      <c r="I86538"/>
      <c r="J86538"/>
      <c r="K86538"/>
      <c r="L86538"/>
    </row>
    <row r="86539" spans="9:12" ht="15" x14ac:dyDescent="0.25">
      <c r="I86539"/>
      <c r="J86539"/>
      <c r="K86539"/>
      <c r="L86539"/>
    </row>
    <row r="86540" spans="9:12" ht="15" x14ac:dyDescent="0.25">
      <c r="I86540"/>
      <c r="J86540"/>
      <c r="K86540"/>
      <c r="L86540"/>
    </row>
    <row r="86541" spans="9:12" ht="15" x14ac:dyDescent="0.25">
      <c r="I86541"/>
      <c r="J86541"/>
      <c r="K86541"/>
      <c r="L86541"/>
    </row>
    <row r="86542" spans="9:12" ht="15" x14ac:dyDescent="0.25">
      <c r="I86542"/>
      <c r="J86542"/>
      <c r="K86542"/>
      <c r="L86542"/>
    </row>
    <row r="86543" spans="9:12" ht="15" x14ac:dyDescent="0.25">
      <c r="I86543"/>
      <c r="J86543"/>
      <c r="K86543"/>
      <c r="L86543"/>
    </row>
    <row r="86544" spans="9:12" ht="15" x14ac:dyDescent="0.25">
      <c r="I86544"/>
      <c r="J86544"/>
      <c r="K86544"/>
      <c r="L86544"/>
    </row>
    <row r="86545" spans="9:12" ht="15" x14ac:dyDescent="0.25">
      <c r="I86545"/>
      <c r="J86545"/>
      <c r="K86545"/>
      <c r="L86545"/>
    </row>
    <row r="86546" spans="9:12" ht="15" x14ac:dyDescent="0.25">
      <c r="I86546"/>
      <c r="J86546"/>
      <c r="K86546"/>
      <c r="L86546"/>
    </row>
    <row r="86547" spans="9:12" ht="15" x14ac:dyDescent="0.25">
      <c r="I86547"/>
      <c r="J86547"/>
      <c r="K86547"/>
      <c r="L86547"/>
    </row>
    <row r="86548" spans="9:12" ht="15" x14ac:dyDescent="0.25">
      <c r="I86548"/>
      <c r="J86548"/>
      <c r="K86548"/>
      <c r="L86548"/>
    </row>
    <row r="86549" spans="9:12" ht="15" x14ac:dyDescent="0.25">
      <c r="I86549"/>
      <c r="J86549"/>
      <c r="K86549"/>
      <c r="L86549"/>
    </row>
    <row r="86550" spans="9:12" ht="15" x14ac:dyDescent="0.25">
      <c r="I86550"/>
      <c r="J86550"/>
      <c r="K86550"/>
      <c r="L86550"/>
    </row>
    <row r="86551" spans="9:12" ht="15" x14ac:dyDescent="0.25">
      <c r="I86551"/>
      <c r="J86551"/>
      <c r="K86551"/>
      <c r="L86551"/>
    </row>
    <row r="86552" spans="9:12" ht="15" x14ac:dyDescent="0.25">
      <c r="I86552"/>
      <c r="J86552"/>
      <c r="K86552"/>
      <c r="L86552"/>
    </row>
    <row r="86553" spans="9:12" ht="15" x14ac:dyDescent="0.25">
      <c r="I86553"/>
      <c r="J86553"/>
      <c r="K86553"/>
      <c r="L86553"/>
    </row>
    <row r="86554" spans="9:12" ht="15" x14ac:dyDescent="0.25">
      <c r="I86554"/>
      <c r="J86554"/>
      <c r="K86554"/>
      <c r="L86554"/>
    </row>
    <row r="86555" spans="9:12" ht="15" x14ac:dyDescent="0.25">
      <c r="I86555"/>
      <c r="J86555"/>
      <c r="K86555"/>
      <c r="L86555"/>
    </row>
    <row r="86556" spans="9:12" ht="15" x14ac:dyDescent="0.25">
      <c r="I86556"/>
      <c r="J86556"/>
      <c r="K86556"/>
      <c r="L86556"/>
    </row>
    <row r="86557" spans="9:12" ht="15" x14ac:dyDescent="0.25">
      <c r="I86557"/>
      <c r="J86557"/>
      <c r="K86557"/>
      <c r="L86557"/>
    </row>
    <row r="86558" spans="9:12" ht="15" x14ac:dyDescent="0.25">
      <c r="I86558"/>
      <c r="J86558"/>
      <c r="K86558"/>
      <c r="L86558"/>
    </row>
    <row r="86559" spans="9:12" ht="15" x14ac:dyDescent="0.25">
      <c r="I86559"/>
      <c r="J86559"/>
      <c r="K86559"/>
      <c r="L86559"/>
    </row>
    <row r="86560" spans="9:12" ht="15" x14ac:dyDescent="0.25">
      <c r="I86560"/>
      <c r="J86560"/>
      <c r="K86560"/>
      <c r="L86560"/>
    </row>
    <row r="86561" spans="9:12" ht="15" x14ac:dyDescent="0.25">
      <c r="I86561"/>
      <c r="J86561"/>
      <c r="K86561"/>
      <c r="L86561"/>
    </row>
    <row r="86562" spans="9:12" ht="15" x14ac:dyDescent="0.25">
      <c r="I86562"/>
      <c r="J86562"/>
      <c r="K86562"/>
      <c r="L86562"/>
    </row>
    <row r="86563" spans="9:12" ht="15" x14ac:dyDescent="0.25">
      <c r="I86563"/>
      <c r="J86563"/>
      <c r="K86563"/>
      <c r="L86563"/>
    </row>
    <row r="86564" spans="9:12" ht="15" x14ac:dyDescent="0.25">
      <c r="I86564"/>
      <c r="J86564"/>
      <c r="K86564"/>
      <c r="L86564"/>
    </row>
    <row r="86565" spans="9:12" ht="15" x14ac:dyDescent="0.25">
      <c r="I86565"/>
      <c r="J86565"/>
      <c r="K86565"/>
      <c r="L86565"/>
    </row>
    <row r="86566" spans="9:12" ht="15" x14ac:dyDescent="0.25">
      <c r="I86566"/>
      <c r="J86566"/>
      <c r="K86566"/>
      <c r="L86566"/>
    </row>
    <row r="86567" spans="9:12" ht="15" x14ac:dyDescent="0.25">
      <c r="I86567"/>
      <c r="J86567"/>
      <c r="K86567"/>
      <c r="L86567"/>
    </row>
    <row r="86568" spans="9:12" ht="15" x14ac:dyDescent="0.25">
      <c r="I86568"/>
      <c r="J86568"/>
      <c r="K86568"/>
      <c r="L86568"/>
    </row>
    <row r="86569" spans="9:12" ht="15" x14ac:dyDescent="0.25">
      <c r="I86569"/>
      <c r="J86569"/>
      <c r="K86569"/>
      <c r="L86569"/>
    </row>
    <row r="86570" spans="9:12" ht="15" x14ac:dyDescent="0.25">
      <c r="I86570"/>
      <c r="J86570"/>
      <c r="K86570"/>
      <c r="L86570"/>
    </row>
    <row r="86571" spans="9:12" ht="15" x14ac:dyDescent="0.25">
      <c r="I86571"/>
      <c r="J86571"/>
      <c r="K86571"/>
      <c r="L86571"/>
    </row>
    <row r="86572" spans="9:12" ht="15" x14ac:dyDescent="0.25">
      <c r="I86572"/>
      <c r="J86572"/>
      <c r="K86572"/>
      <c r="L86572"/>
    </row>
    <row r="86573" spans="9:12" ht="15" x14ac:dyDescent="0.25">
      <c r="I86573"/>
      <c r="J86573"/>
      <c r="K86573"/>
      <c r="L86573"/>
    </row>
    <row r="86574" spans="9:12" ht="15" x14ac:dyDescent="0.25">
      <c r="I86574"/>
      <c r="J86574"/>
      <c r="K86574"/>
      <c r="L86574"/>
    </row>
    <row r="86575" spans="9:12" ht="15" x14ac:dyDescent="0.25">
      <c r="I86575"/>
      <c r="J86575"/>
      <c r="K86575"/>
      <c r="L86575"/>
    </row>
    <row r="86576" spans="9:12" ht="15" x14ac:dyDescent="0.25">
      <c r="I86576"/>
      <c r="J86576"/>
      <c r="K86576"/>
      <c r="L86576"/>
    </row>
    <row r="86577" spans="9:12" ht="15" x14ac:dyDescent="0.25">
      <c r="I86577"/>
      <c r="J86577"/>
      <c r="K86577"/>
      <c r="L86577"/>
    </row>
    <row r="86578" spans="9:12" ht="15" x14ac:dyDescent="0.25">
      <c r="I86578"/>
      <c r="J86578"/>
      <c r="K86578"/>
      <c r="L86578"/>
    </row>
    <row r="86579" spans="9:12" ht="15" x14ac:dyDescent="0.25">
      <c r="I86579"/>
      <c r="J86579"/>
      <c r="K86579"/>
      <c r="L86579"/>
    </row>
    <row r="86580" spans="9:12" ht="15" x14ac:dyDescent="0.25">
      <c r="I86580"/>
      <c r="J86580"/>
      <c r="K86580"/>
      <c r="L86580"/>
    </row>
    <row r="86581" spans="9:12" ht="15" x14ac:dyDescent="0.25">
      <c r="I86581"/>
      <c r="J86581"/>
      <c r="K86581"/>
      <c r="L86581"/>
    </row>
    <row r="86582" spans="9:12" ht="15" x14ac:dyDescent="0.25">
      <c r="I86582"/>
      <c r="J86582"/>
      <c r="K86582"/>
      <c r="L86582"/>
    </row>
    <row r="86583" spans="9:12" ht="15" x14ac:dyDescent="0.25">
      <c r="I86583"/>
      <c r="J86583"/>
      <c r="K86583"/>
      <c r="L86583"/>
    </row>
    <row r="86584" spans="9:12" ht="15" x14ac:dyDescent="0.25">
      <c r="I86584"/>
      <c r="J86584"/>
      <c r="K86584"/>
      <c r="L86584"/>
    </row>
    <row r="86585" spans="9:12" ht="15" x14ac:dyDescent="0.25">
      <c r="I86585"/>
      <c r="J86585"/>
      <c r="K86585"/>
      <c r="L86585"/>
    </row>
    <row r="86586" spans="9:12" ht="15" x14ac:dyDescent="0.25">
      <c r="I86586"/>
      <c r="J86586"/>
      <c r="K86586"/>
      <c r="L86586"/>
    </row>
    <row r="86587" spans="9:12" ht="15" x14ac:dyDescent="0.25">
      <c r="I86587"/>
      <c r="J86587"/>
      <c r="K86587"/>
      <c r="L86587"/>
    </row>
    <row r="86588" spans="9:12" ht="15" x14ac:dyDescent="0.25">
      <c r="I86588"/>
      <c r="J86588"/>
      <c r="K86588"/>
      <c r="L86588"/>
    </row>
    <row r="86589" spans="9:12" ht="15" x14ac:dyDescent="0.25">
      <c r="I86589"/>
      <c r="J86589"/>
      <c r="K86589"/>
      <c r="L86589"/>
    </row>
    <row r="86590" spans="9:12" ht="15" x14ac:dyDescent="0.25">
      <c r="I86590"/>
      <c r="J86590"/>
      <c r="K86590"/>
      <c r="L86590"/>
    </row>
    <row r="86591" spans="9:12" ht="15" x14ac:dyDescent="0.25">
      <c r="I86591"/>
      <c r="J86591"/>
      <c r="K86591"/>
      <c r="L86591"/>
    </row>
    <row r="86592" spans="9:12" ht="15" x14ac:dyDescent="0.25">
      <c r="I86592"/>
      <c r="J86592"/>
      <c r="K86592"/>
      <c r="L86592"/>
    </row>
    <row r="86593" spans="9:12" ht="15" x14ac:dyDescent="0.25">
      <c r="I86593"/>
      <c r="J86593"/>
      <c r="K86593"/>
      <c r="L86593"/>
    </row>
    <row r="86594" spans="9:12" ht="15" x14ac:dyDescent="0.25">
      <c r="I86594"/>
      <c r="J86594"/>
      <c r="K86594"/>
      <c r="L86594"/>
    </row>
    <row r="86595" spans="9:12" ht="15" x14ac:dyDescent="0.25">
      <c r="I86595"/>
      <c r="J86595"/>
      <c r="K86595"/>
      <c r="L86595"/>
    </row>
    <row r="86596" spans="9:12" ht="15" x14ac:dyDescent="0.25">
      <c r="I86596"/>
      <c r="J86596"/>
      <c r="K86596"/>
      <c r="L86596"/>
    </row>
    <row r="86597" spans="9:12" ht="15" x14ac:dyDescent="0.25">
      <c r="I86597"/>
      <c r="J86597"/>
      <c r="K86597"/>
      <c r="L86597"/>
    </row>
    <row r="86598" spans="9:12" ht="15" x14ac:dyDescent="0.25">
      <c r="I86598"/>
      <c r="J86598"/>
      <c r="K86598"/>
      <c r="L86598"/>
    </row>
    <row r="86599" spans="9:12" ht="15" x14ac:dyDescent="0.25">
      <c r="I86599"/>
      <c r="J86599"/>
      <c r="K86599"/>
      <c r="L86599"/>
    </row>
    <row r="86600" spans="9:12" ht="15" x14ac:dyDescent="0.25">
      <c r="I86600"/>
      <c r="J86600"/>
      <c r="K86600"/>
      <c r="L86600"/>
    </row>
    <row r="86601" spans="9:12" ht="15" x14ac:dyDescent="0.25">
      <c r="I86601"/>
      <c r="J86601"/>
      <c r="K86601"/>
      <c r="L86601"/>
    </row>
    <row r="86602" spans="9:12" ht="15" x14ac:dyDescent="0.25">
      <c r="I86602"/>
      <c r="J86602"/>
      <c r="K86602"/>
      <c r="L86602"/>
    </row>
    <row r="86603" spans="9:12" ht="15" x14ac:dyDescent="0.25">
      <c r="I86603"/>
      <c r="J86603"/>
      <c r="K86603"/>
      <c r="L86603"/>
    </row>
    <row r="86604" spans="9:12" ht="15" x14ac:dyDescent="0.25">
      <c r="I86604"/>
      <c r="J86604"/>
      <c r="K86604"/>
      <c r="L86604"/>
    </row>
    <row r="86605" spans="9:12" ht="15" x14ac:dyDescent="0.25">
      <c r="I86605"/>
      <c r="J86605"/>
      <c r="K86605"/>
      <c r="L86605"/>
    </row>
    <row r="86606" spans="9:12" ht="15" x14ac:dyDescent="0.25">
      <c r="I86606"/>
      <c r="J86606"/>
      <c r="K86606"/>
      <c r="L86606"/>
    </row>
    <row r="86607" spans="9:12" ht="15" x14ac:dyDescent="0.25">
      <c r="I86607"/>
      <c r="J86607"/>
      <c r="K86607"/>
      <c r="L86607"/>
    </row>
    <row r="86608" spans="9:12" ht="15" x14ac:dyDescent="0.25">
      <c r="I86608"/>
      <c r="J86608"/>
      <c r="K86608"/>
      <c r="L86608"/>
    </row>
    <row r="86609" spans="9:12" ht="15" x14ac:dyDescent="0.25">
      <c r="I86609"/>
      <c r="J86609"/>
      <c r="K86609"/>
      <c r="L86609"/>
    </row>
    <row r="86610" spans="9:12" ht="15" x14ac:dyDescent="0.25">
      <c r="I86610"/>
      <c r="J86610"/>
      <c r="K86610"/>
      <c r="L86610"/>
    </row>
    <row r="86611" spans="9:12" ht="15" x14ac:dyDescent="0.25">
      <c r="I86611"/>
      <c r="J86611"/>
      <c r="K86611"/>
      <c r="L86611"/>
    </row>
    <row r="86612" spans="9:12" ht="15" x14ac:dyDescent="0.25">
      <c r="I86612"/>
      <c r="J86612"/>
      <c r="K86612"/>
      <c r="L86612"/>
    </row>
    <row r="86613" spans="9:12" ht="15" x14ac:dyDescent="0.25">
      <c r="I86613"/>
      <c r="J86613"/>
      <c r="K86613"/>
      <c r="L86613"/>
    </row>
    <row r="86614" spans="9:12" ht="15" x14ac:dyDescent="0.25">
      <c r="I86614"/>
      <c r="J86614"/>
      <c r="K86614"/>
      <c r="L86614"/>
    </row>
    <row r="86615" spans="9:12" ht="15" x14ac:dyDescent="0.25">
      <c r="I86615"/>
      <c r="J86615"/>
      <c r="K86615"/>
      <c r="L86615"/>
    </row>
    <row r="86616" spans="9:12" ht="15" x14ac:dyDescent="0.25">
      <c r="I86616"/>
      <c r="J86616"/>
      <c r="K86616"/>
      <c r="L86616"/>
    </row>
    <row r="86617" spans="9:12" ht="15" x14ac:dyDescent="0.25">
      <c r="I86617"/>
      <c r="J86617"/>
      <c r="K86617"/>
      <c r="L86617"/>
    </row>
    <row r="86618" spans="9:12" ht="15" x14ac:dyDescent="0.25">
      <c r="I86618"/>
      <c r="J86618"/>
      <c r="K86618"/>
      <c r="L86618"/>
    </row>
    <row r="86619" spans="9:12" ht="15" x14ac:dyDescent="0.25">
      <c r="I86619"/>
      <c r="J86619"/>
      <c r="K86619"/>
      <c r="L86619"/>
    </row>
    <row r="86620" spans="9:12" ht="15" x14ac:dyDescent="0.25">
      <c r="I86620"/>
      <c r="J86620"/>
      <c r="K86620"/>
      <c r="L86620"/>
    </row>
    <row r="86621" spans="9:12" ht="15" x14ac:dyDescent="0.25">
      <c r="I86621"/>
      <c r="J86621"/>
      <c r="K86621"/>
      <c r="L86621"/>
    </row>
    <row r="86622" spans="9:12" ht="15" x14ac:dyDescent="0.25">
      <c r="I86622"/>
      <c r="J86622"/>
      <c r="K86622"/>
      <c r="L86622"/>
    </row>
    <row r="86623" spans="9:12" ht="15" x14ac:dyDescent="0.25">
      <c r="I86623"/>
      <c r="J86623"/>
      <c r="K86623"/>
      <c r="L86623"/>
    </row>
    <row r="86624" spans="9:12" ht="15" x14ac:dyDescent="0.25">
      <c r="I86624"/>
      <c r="J86624"/>
      <c r="K86624"/>
      <c r="L86624"/>
    </row>
    <row r="86625" spans="9:12" ht="15" x14ac:dyDescent="0.25">
      <c r="I86625"/>
      <c r="J86625"/>
      <c r="K86625"/>
      <c r="L86625"/>
    </row>
    <row r="86626" spans="9:12" ht="15" x14ac:dyDescent="0.25">
      <c r="I86626"/>
      <c r="J86626"/>
      <c r="K86626"/>
      <c r="L86626"/>
    </row>
    <row r="86627" spans="9:12" ht="15" x14ac:dyDescent="0.25">
      <c r="I86627"/>
      <c r="J86627"/>
      <c r="K86627"/>
      <c r="L86627"/>
    </row>
    <row r="86628" spans="9:12" ht="15" x14ac:dyDescent="0.25">
      <c r="I86628"/>
      <c r="J86628"/>
      <c r="K86628"/>
      <c r="L86628"/>
    </row>
    <row r="86629" spans="9:12" ht="15" x14ac:dyDescent="0.25">
      <c r="I86629"/>
      <c r="J86629"/>
      <c r="K86629"/>
      <c r="L86629"/>
    </row>
    <row r="86630" spans="9:12" ht="15" x14ac:dyDescent="0.25">
      <c r="I86630"/>
      <c r="J86630"/>
      <c r="K86630"/>
      <c r="L86630"/>
    </row>
    <row r="86631" spans="9:12" ht="15" x14ac:dyDescent="0.25">
      <c r="I86631"/>
      <c r="J86631"/>
      <c r="K86631"/>
      <c r="L86631"/>
    </row>
    <row r="86632" spans="9:12" ht="15" x14ac:dyDescent="0.25">
      <c r="I86632"/>
      <c r="J86632"/>
      <c r="K86632"/>
      <c r="L86632"/>
    </row>
    <row r="86633" spans="9:12" ht="15" x14ac:dyDescent="0.25">
      <c r="I86633"/>
      <c r="J86633"/>
      <c r="K86633"/>
      <c r="L86633"/>
    </row>
    <row r="86634" spans="9:12" ht="15" x14ac:dyDescent="0.25">
      <c r="I86634"/>
      <c r="J86634"/>
      <c r="K86634"/>
      <c r="L86634"/>
    </row>
    <row r="86635" spans="9:12" ht="15" x14ac:dyDescent="0.25">
      <c r="I86635"/>
      <c r="J86635"/>
      <c r="K86635"/>
      <c r="L86635"/>
    </row>
    <row r="86636" spans="9:12" ht="15" x14ac:dyDescent="0.25">
      <c r="I86636"/>
      <c r="J86636"/>
      <c r="K86636"/>
      <c r="L86636"/>
    </row>
    <row r="86637" spans="9:12" ht="15" x14ac:dyDescent="0.25">
      <c r="I86637"/>
      <c r="J86637"/>
      <c r="K86637"/>
      <c r="L86637"/>
    </row>
    <row r="86638" spans="9:12" ht="15" x14ac:dyDescent="0.25">
      <c r="I86638"/>
      <c r="J86638"/>
      <c r="K86638"/>
      <c r="L86638"/>
    </row>
    <row r="86639" spans="9:12" ht="15" x14ac:dyDescent="0.25">
      <c r="I86639"/>
      <c r="J86639"/>
      <c r="K86639"/>
      <c r="L86639"/>
    </row>
    <row r="86640" spans="9:12" ht="15" x14ac:dyDescent="0.25">
      <c r="I86640"/>
      <c r="J86640"/>
      <c r="K86640"/>
      <c r="L86640"/>
    </row>
    <row r="86641" spans="9:12" ht="15" x14ac:dyDescent="0.25">
      <c r="I86641"/>
      <c r="J86641"/>
      <c r="K86641"/>
      <c r="L86641"/>
    </row>
    <row r="86642" spans="9:12" ht="15" x14ac:dyDescent="0.25">
      <c r="I86642"/>
      <c r="J86642"/>
      <c r="K86642"/>
      <c r="L86642"/>
    </row>
    <row r="86643" spans="9:12" ht="15" x14ac:dyDescent="0.25">
      <c r="I86643"/>
      <c r="J86643"/>
      <c r="K86643"/>
      <c r="L86643"/>
    </row>
    <row r="86644" spans="9:12" ht="15" x14ac:dyDescent="0.25">
      <c r="I86644"/>
      <c r="J86644"/>
      <c r="K86644"/>
      <c r="L86644"/>
    </row>
    <row r="86645" spans="9:12" ht="15" x14ac:dyDescent="0.25">
      <c r="I86645"/>
      <c r="J86645"/>
      <c r="K86645"/>
      <c r="L86645"/>
    </row>
    <row r="86646" spans="9:12" ht="15" x14ac:dyDescent="0.25">
      <c r="I86646"/>
      <c r="J86646"/>
      <c r="K86646"/>
      <c r="L86646"/>
    </row>
    <row r="86647" spans="9:12" ht="15" x14ac:dyDescent="0.25">
      <c r="I86647"/>
      <c r="J86647"/>
      <c r="K86647"/>
      <c r="L86647"/>
    </row>
    <row r="86648" spans="9:12" ht="15" x14ac:dyDescent="0.25">
      <c r="I86648"/>
      <c r="J86648"/>
      <c r="K86648"/>
      <c r="L86648"/>
    </row>
    <row r="86649" spans="9:12" ht="15" x14ac:dyDescent="0.25">
      <c r="I86649"/>
      <c r="J86649"/>
      <c r="K86649"/>
      <c r="L86649"/>
    </row>
    <row r="86650" spans="9:12" ht="15" x14ac:dyDescent="0.25">
      <c r="I86650"/>
      <c r="J86650"/>
      <c r="K86650"/>
      <c r="L86650"/>
    </row>
    <row r="86651" spans="9:12" ht="15" x14ac:dyDescent="0.25">
      <c r="I86651"/>
      <c r="J86651"/>
      <c r="K86651"/>
      <c r="L86651"/>
    </row>
    <row r="86652" spans="9:12" ht="15" x14ac:dyDescent="0.25">
      <c r="I86652"/>
      <c r="J86652"/>
      <c r="K86652"/>
      <c r="L86652"/>
    </row>
    <row r="86653" spans="9:12" ht="15" x14ac:dyDescent="0.25">
      <c r="I86653"/>
      <c r="J86653"/>
      <c r="K86653"/>
      <c r="L86653"/>
    </row>
    <row r="86654" spans="9:12" ht="15" x14ac:dyDescent="0.25">
      <c r="I86654"/>
      <c r="J86654"/>
      <c r="K86654"/>
      <c r="L86654"/>
    </row>
    <row r="86655" spans="9:12" ht="15" x14ac:dyDescent="0.25">
      <c r="I86655"/>
      <c r="J86655"/>
      <c r="K86655"/>
      <c r="L86655"/>
    </row>
    <row r="86656" spans="9:12" ht="15" x14ac:dyDescent="0.25">
      <c r="I86656"/>
      <c r="J86656"/>
      <c r="K86656"/>
      <c r="L86656"/>
    </row>
    <row r="86657" spans="9:12" ht="15" x14ac:dyDescent="0.25">
      <c r="I86657"/>
      <c r="J86657"/>
      <c r="K86657"/>
      <c r="L86657"/>
    </row>
    <row r="86658" spans="9:12" ht="15" x14ac:dyDescent="0.25">
      <c r="I86658"/>
      <c r="J86658"/>
      <c r="K86658"/>
      <c r="L86658"/>
    </row>
    <row r="86659" spans="9:12" ht="15" x14ac:dyDescent="0.25">
      <c r="I86659"/>
      <c r="J86659"/>
      <c r="K86659"/>
      <c r="L86659"/>
    </row>
    <row r="86660" spans="9:12" ht="15" x14ac:dyDescent="0.25">
      <c r="I86660"/>
      <c r="J86660"/>
      <c r="K86660"/>
      <c r="L86660"/>
    </row>
    <row r="86661" spans="9:12" ht="15" x14ac:dyDescent="0.25">
      <c r="I86661"/>
      <c r="J86661"/>
      <c r="K86661"/>
      <c r="L86661"/>
    </row>
    <row r="86662" spans="9:12" ht="15" x14ac:dyDescent="0.25">
      <c r="I86662"/>
      <c r="J86662"/>
      <c r="K86662"/>
      <c r="L86662"/>
    </row>
    <row r="86663" spans="9:12" ht="15" x14ac:dyDescent="0.25">
      <c r="I86663"/>
      <c r="J86663"/>
      <c r="K86663"/>
      <c r="L86663"/>
    </row>
    <row r="86664" spans="9:12" ht="15" x14ac:dyDescent="0.25">
      <c r="I86664"/>
      <c r="J86664"/>
      <c r="K86664"/>
      <c r="L86664"/>
    </row>
    <row r="86665" spans="9:12" ht="15" x14ac:dyDescent="0.25">
      <c r="I86665"/>
      <c r="J86665"/>
      <c r="K86665"/>
      <c r="L86665"/>
    </row>
    <row r="86666" spans="9:12" ht="15" x14ac:dyDescent="0.25">
      <c r="I86666"/>
      <c r="J86666"/>
      <c r="K86666"/>
      <c r="L86666"/>
    </row>
    <row r="86667" spans="9:12" ht="15" x14ac:dyDescent="0.25">
      <c r="I86667"/>
      <c r="J86667"/>
      <c r="K86667"/>
      <c r="L86667"/>
    </row>
    <row r="86668" spans="9:12" ht="15" x14ac:dyDescent="0.25">
      <c r="I86668"/>
      <c r="J86668"/>
      <c r="K86668"/>
      <c r="L86668"/>
    </row>
    <row r="86669" spans="9:12" ht="15" x14ac:dyDescent="0.25">
      <c r="I86669"/>
      <c r="J86669"/>
      <c r="K86669"/>
      <c r="L86669"/>
    </row>
    <row r="86670" spans="9:12" ht="15" x14ac:dyDescent="0.25">
      <c r="I86670"/>
      <c r="J86670"/>
      <c r="K86670"/>
      <c r="L86670"/>
    </row>
    <row r="86671" spans="9:12" ht="15" x14ac:dyDescent="0.25">
      <c r="I86671"/>
      <c r="J86671"/>
      <c r="K86671"/>
      <c r="L86671"/>
    </row>
    <row r="86672" spans="9:12" ht="15" x14ac:dyDescent="0.25">
      <c r="I86672"/>
      <c r="J86672"/>
      <c r="K86672"/>
      <c r="L86672"/>
    </row>
    <row r="86673" spans="9:12" ht="15" x14ac:dyDescent="0.25">
      <c r="I86673"/>
      <c r="J86673"/>
      <c r="K86673"/>
      <c r="L86673"/>
    </row>
    <row r="86674" spans="9:12" ht="15" x14ac:dyDescent="0.25">
      <c r="I86674"/>
      <c r="J86674"/>
      <c r="K86674"/>
      <c r="L86674"/>
    </row>
    <row r="86675" spans="9:12" ht="15" x14ac:dyDescent="0.25">
      <c r="I86675"/>
      <c r="J86675"/>
      <c r="K86675"/>
      <c r="L86675"/>
    </row>
    <row r="86676" spans="9:12" ht="15" x14ac:dyDescent="0.25">
      <c r="I86676"/>
      <c r="J86676"/>
      <c r="K86676"/>
      <c r="L86676"/>
    </row>
    <row r="86677" spans="9:12" ht="15" x14ac:dyDescent="0.25">
      <c r="I86677"/>
      <c r="J86677"/>
      <c r="K86677"/>
      <c r="L86677"/>
    </row>
    <row r="86678" spans="9:12" ht="15" x14ac:dyDescent="0.25">
      <c r="I86678"/>
      <c r="J86678"/>
      <c r="K86678"/>
      <c r="L86678"/>
    </row>
    <row r="86679" spans="9:12" ht="15" x14ac:dyDescent="0.25">
      <c r="I86679"/>
      <c r="J86679"/>
      <c r="K86679"/>
      <c r="L86679"/>
    </row>
    <row r="86680" spans="9:12" ht="15" x14ac:dyDescent="0.25">
      <c r="I86680"/>
      <c r="J86680"/>
      <c r="K86680"/>
      <c r="L86680"/>
    </row>
    <row r="86681" spans="9:12" ht="15" x14ac:dyDescent="0.25">
      <c r="I86681"/>
      <c r="J86681"/>
      <c r="K86681"/>
      <c r="L86681"/>
    </row>
    <row r="86682" spans="9:12" ht="15" x14ac:dyDescent="0.25">
      <c r="I86682"/>
      <c r="J86682"/>
      <c r="K86682"/>
      <c r="L86682"/>
    </row>
    <row r="86683" spans="9:12" ht="15" x14ac:dyDescent="0.25">
      <c r="I86683"/>
      <c r="J86683"/>
      <c r="K86683"/>
      <c r="L86683"/>
    </row>
    <row r="86684" spans="9:12" ht="15" x14ac:dyDescent="0.25">
      <c r="I86684"/>
      <c r="J86684"/>
      <c r="K86684"/>
      <c r="L86684"/>
    </row>
    <row r="86685" spans="9:12" ht="15" x14ac:dyDescent="0.25">
      <c r="I86685"/>
      <c r="J86685"/>
      <c r="K86685"/>
      <c r="L86685"/>
    </row>
    <row r="86686" spans="9:12" ht="15" x14ac:dyDescent="0.25">
      <c r="I86686"/>
      <c r="J86686"/>
      <c r="K86686"/>
      <c r="L86686"/>
    </row>
    <row r="86687" spans="9:12" ht="15" x14ac:dyDescent="0.25">
      <c r="I86687"/>
      <c r="J86687"/>
      <c r="K86687"/>
      <c r="L86687"/>
    </row>
    <row r="86688" spans="9:12" ht="15" x14ac:dyDescent="0.25">
      <c r="I86688"/>
      <c r="J86688"/>
      <c r="K86688"/>
      <c r="L86688"/>
    </row>
    <row r="86689" spans="9:12" ht="15" x14ac:dyDescent="0.25">
      <c r="I86689"/>
      <c r="J86689"/>
      <c r="K86689"/>
      <c r="L86689"/>
    </row>
    <row r="86690" spans="9:12" ht="15" x14ac:dyDescent="0.25">
      <c r="I86690"/>
      <c r="J86690"/>
      <c r="K86690"/>
      <c r="L86690"/>
    </row>
    <row r="86691" spans="9:12" ht="15" x14ac:dyDescent="0.25">
      <c r="I86691"/>
      <c r="J86691"/>
      <c r="K86691"/>
      <c r="L86691"/>
    </row>
    <row r="86692" spans="9:12" ht="15" x14ac:dyDescent="0.25">
      <c r="I86692"/>
      <c r="J86692"/>
      <c r="K86692"/>
      <c r="L86692"/>
    </row>
    <row r="86693" spans="9:12" ht="15" x14ac:dyDescent="0.25">
      <c r="I86693"/>
      <c r="J86693"/>
      <c r="K86693"/>
      <c r="L86693"/>
    </row>
    <row r="86694" spans="9:12" ht="15" x14ac:dyDescent="0.25">
      <c r="I86694"/>
      <c r="J86694"/>
      <c r="K86694"/>
      <c r="L86694"/>
    </row>
    <row r="86695" spans="9:12" ht="15" x14ac:dyDescent="0.25">
      <c r="I86695"/>
      <c r="J86695"/>
      <c r="K86695"/>
      <c r="L86695"/>
    </row>
    <row r="86696" spans="9:12" ht="15" x14ac:dyDescent="0.25">
      <c r="I86696"/>
      <c r="J86696"/>
      <c r="K86696"/>
      <c r="L86696"/>
    </row>
    <row r="86697" spans="9:12" ht="15" x14ac:dyDescent="0.25">
      <c r="I86697"/>
      <c r="J86697"/>
      <c r="K86697"/>
      <c r="L86697"/>
    </row>
    <row r="86698" spans="9:12" ht="15" x14ac:dyDescent="0.25">
      <c r="I86698"/>
      <c r="J86698"/>
      <c r="K86698"/>
      <c r="L86698"/>
    </row>
    <row r="86699" spans="9:12" ht="15" x14ac:dyDescent="0.25">
      <c r="I86699"/>
      <c r="J86699"/>
      <c r="K86699"/>
      <c r="L86699"/>
    </row>
    <row r="86700" spans="9:12" ht="15" x14ac:dyDescent="0.25">
      <c r="I86700"/>
      <c r="J86700"/>
      <c r="K86700"/>
      <c r="L86700"/>
    </row>
    <row r="86701" spans="9:12" ht="15" x14ac:dyDescent="0.25">
      <c r="I86701"/>
      <c r="J86701"/>
      <c r="K86701"/>
      <c r="L86701"/>
    </row>
    <row r="86702" spans="9:12" ht="15" x14ac:dyDescent="0.25">
      <c r="I86702"/>
      <c r="J86702"/>
      <c r="K86702"/>
      <c r="L86702"/>
    </row>
    <row r="86703" spans="9:12" ht="15" x14ac:dyDescent="0.25">
      <c r="I86703"/>
      <c r="J86703"/>
      <c r="K86703"/>
      <c r="L86703"/>
    </row>
    <row r="86704" spans="9:12" ht="15" x14ac:dyDescent="0.25">
      <c r="I86704"/>
      <c r="J86704"/>
      <c r="K86704"/>
      <c r="L86704"/>
    </row>
    <row r="86705" spans="9:12" ht="15" x14ac:dyDescent="0.25">
      <c r="I86705"/>
      <c r="J86705"/>
      <c r="K86705"/>
      <c r="L86705"/>
    </row>
    <row r="86706" spans="9:12" ht="15" x14ac:dyDescent="0.25">
      <c r="I86706"/>
      <c r="J86706"/>
      <c r="K86706"/>
      <c r="L86706"/>
    </row>
    <row r="86707" spans="9:12" ht="15" x14ac:dyDescent="0.25">
      <c r="I86707"/>
      <c r="J86707"/>
      <c r="K86707"/>
      <c r="L86707"/>
    </row>
    <row r="86708" spans="9:12" ht="15" x14ac:dyDescent="0.25">
      <c r="I86708"/>
      <c r="J86708"/>
      <c r="K86708"/>
      <c r="L86708"/>
    </row>
    <row r="86709" spans="9:12" ht="15" x14ac:dyDescent="0.25">
      <c r="I86709"/>
      <c r="J86709"/>
      <c r="K86709"/>
      <c r="L86709"/>
    </row>
    <row r="86710" spans="9:12" ht="15" x14ac:dyDescent="0.25">
      <c r="I86710"/>
      <c r="J86710"/>
      <c r="K86710"/>
      <c r="L86710"/>
    </row>
    <row r="86711" spans="9:12" ht="15" x14ac:dyDescent="0.25">
      <c r="I86711"/>
      <c r="J86711"/>
      <c r="K86711"/>
      <c r="L86711"/>
    </row>
    <row r="86712" spans="9:12" ht="15" x14ac:dyDescent="0.25">
      <c r="I86712"/>
      <c r="J86712"/>
      <c r="K86712"/>
      <c r="L86712"/>
    </row>
    <row r="86713" spans="9:12" ht="15" x14ac:dyDescent="0.25">
      <c r="I86713"/>
      <c r="J86713"/>
      <c r="K86713"/>
      <c r="L86713"/>
    </row>
    <row r="86714" spans="9:12" ht="15" x14ac:dyDescent="0.25">
      <c r="I86714"/>
      <c r="J86714"/>
      <c r="K86714"/>
      <c r="L86714"/>
    </row>
    <row r="86715" spans="9:12" ht="15" x14ac:dyDescent="0.25">
      <c r="I86715"/>
      <c r="J86715"/>
      <c r="K86715"/>
      <c r="L86715"/>
    </row>
    <row r="86716" spans="9:12" ht="15" x14ac:dyDescent="0.25">
      <c r="I86716"/>
      <c r="J86716"/>
      <c r="K86716"/>
      <c r="L86716"/>
    </row>
    <row r="86717" spans="9:12" ht="15" x14ac:dyDescent="0.25">
      <c r="I86717"/>
      <c r="J86717"/>
      <c r="K86717"/>
      <c r="L86717"/>
    </row>
    <row r="86718" spans="9:12" ht="15" x14ac:dyDescent="0.25">
      <c r="I86718"/>
      <c r="J86718"/>
      <c r="K86718"/>
      <c r="L86718"/>
    </row>
    <row r="86719" spans="9:12" ht="15" x14ac:dyDescent="0.25">
      <c r="I86719"/>
      <c r="J86719"/>
      <c r="K86719"/>
      <c r="L86719"/>
    </row>
    <row r="86720" spans="9:12" ht="15" x14ac:dyDescent="0.25">
      <c r="I86720"/>
      <c r="J86720"/>
      <c r="K86720"/>
      <c r="L86720"/>
    </row>
    <row r="86721" spans="9:12" ht="15" x14ac:dyDescent="0.25">
      <c r="I86721"/>
      <c r="J86721"/>
      <c r="K86721"/>
      <c r="L86721"/>
    </row>
    <row r="86722" spans="9:12" ht="15" x14ac:dyDescent="0.25">
      <c r="I86722"/>
      <c r="J86722"/>
      <c r="K86722"/>
      <c r="L86722"/>
    </row>
    <row r="86723" spans="9:12" ht="15" x14ac:dyDescent="0.25">
      <c r="I86723"/>
      <c r="J86723"/>
      <c r="K86723"/>
      <c r="L86723"/>
    </row>
    <row r="86724" spans="9:12" ht="15" x14ac:dyDescent="0.25">
      <c r="I86724"/>
      <c r="J86724"/>
      <c r="K86724"/>
      <c r="L86724"/>
    </row>
    <row r="86725" spans="9:12" ht="15" x14ac:dyDescent="0.25">
      <c r="I86725"/>
      <c r="J86725"/>
      <c r="K86725"/>
      <c r="L86725"/>
    </row>
    <row r="86726" spans="9:12" ht="15" x14ac:dyDescent="0.25">
      <c r="I86726"/>
      <c r="J86726"/>
      <c r="K86726"/>
      <c r="L86726"/>
    </row>
    <row r="86727" spans="9:12" ht="15" x14ac:dyDescent="0.25">
      <c r="I86727"/>
      <c r="J86727"/>
      <c r="K86727"/>
      <c r="L86727"/>
    </row>
    <row r="86728" spans="9:12" ht="15" x14ac:dyDescent="0.25">
      <c r="I86728"/>
      <c r="J86728"/>
      <c r="K86728"/>
      <c r="L86728"/>
    </row>
    <row r="86729" spans="9:12" ht="15" x14ac:dyDescent="0.25">
      <c r="I86729"/>
      <c r="J86729"/>
      <c r="K86729"/>
      <c r="L86729"/>
    </row>
    <row r="86730" spans="9:12" ht="15" x14ac:dyDescent="0.25">
      <c r="I86730"/>
      <c r="J86730"/>
      <c r="K86730"/>
      <c r="L86730"/>
    </row>
    <row r="86731" spans="9:12" ht="15" x14ac:dyDescent="0.25">
      <c r="I86731"/>
      <c r="J86731"/>
      <c r="K86731"/>
      <c r="L86731"/>
    </row>
    <row r="86732" spans="9:12" ht="15" x14ac:dyDescent="0.25">
      <c r="I86732"/>
      <c r="J86732"/>
      <c r="K86732"/>
      <c r="L86732"/>
    </row>
    <row r="86733" spans="9:12" ht="15" x14ac:dyDescent="0.25">
      <c r="I86733"/>
      <c r="J86733"/>
      <c r="K86733"/>
      <c r="L86733"/>
    </row>
    <row r="86734" spans="9:12" ht="15" x14ac:dyDescent="0.25">
      <c r="I86734"/>
      <c r="J86734"/>
      <c r="K86734"/>
      <c r="L86734"/>
    </row>
    <row r="86735" spans="9:12" ht="15" x14ac:dyDescent="0.25">
      <c r="I86735"/>
      <c r="J86735"/>
      <c r="K86735"/>
      <c r="L86735"/>
    </row>
    <row r="86736" spans="9:12" ht="15" x14ac:dyDescent="0.25">
      <c r="I86736"/>
      <c r="J86736"/>
      <c r="K86736"/>
      <c r="L86736"/>
    </row>
    <row r="86737" spans="9:12" ht="15" x14ac:dyDescent="0.25">
      <c r="I86737"/>
      <c r="J86737"/>
      <c r="K86737"/>
      <c r="L86737"/>
    </row>
    <row r="86738" spans="9:12" ht="15" x14ac:dyDescent="0.25">
      <c r="I86738"/>
      <c r="J86738"/>
      <c r="K86738"/>
      <c r="L86738"/>
    </row>
    <row r="86739" spans="9:12" ht="15" x14ac:dyDescent="0.25">
      <c r="I86739"/>
      <c r="J86739"/>
      <c r="K86739"/>
      <c r="L86739"/>
    </row>
    <row r="86740" spans="9:12" ht="15" x14ac:dyDescent="0.25">
      <c r="I86740"/>
      <c r="J86740"/>
      <c r="K86740"/>
      <c r="L86740"/>
    </row>
    <row r="86741" spans="9:12" ht="15" x14ac:dyDescent="0.25">
      <c r="I86741"/>
      <c r="J86741"/>
      <c r="K86741"/>
      <c r="L86741"/>
    </row>
    <row r="86742" spans="9:12" ht="15" x14ac:dyDescent="0.25">
      <c r="I86742"/>
      <c r="J86742"/>
      <c r="K86742"/>
      <c r="L86742"/>
    </row>
    <row r="86743" spans="9:12" ht="15" x14ac:dyDescent="0.25">
      <c r="I86743"/>
      <c r="J86743"/>
      <c r="K86743"/>
      <c r="L86743"/>
    </row>
    <row r="86744" spans="9:12" ht="15" x14ac:dyDescent="0.25">
      <c r="I86744"/>
      <c r="J86744"/>
      <c r="K86744"/>
      <c r="L86744"/>
    </row>
    <row r="86745" spans="9:12" ht="15" x14ac:dyDescent="0.25">
      <c r="I86745"/>
      <c r="J86745"/>
      <c r="K86745"/>
      <c r="L86745"/>
    </row>
    <row r="86746" spans="9:12" ht="15" x14ac:dyDescent="0.25">
      <c r="I86746"/>
      <c r="J86746"/>
      <c r="K86746"/>
      <c r="L86746"/>
    </row>
    <row r="86747" spans="9:12" ht="15" x14ac:dyDescent="0.25">
      <c r="I86747"/>
      <c r="J86747"/>
      <c r="K86747"/>
      <c r="L86747"/>
    </row>
    <row r="86748" spans="9:12" ht="15" x14ac:dyDescent="0.25">
      <c r="I86748"/>
      <c r="J86748"/>
      <c r="K86748"/>
      <c r="L86748"/>
    </row>
    <row r="86749" spans="9:12" ht="15" x14ac:dyDescent="0.25">
      <c r="I86749"/>
      <c r="J86749"/>
      <c r="K86749"/>
      <c r="L86749"/>
    </row>
    <row r="86750" spans="9:12" ht="15" x14ac:dyDescent="0.25">
      <c r="I86750"/>
      <c r="J86750"/>
      <c r="K86750"/>
      <c r="L86750"/>
    </row>
    <row r="86751" spans="9:12" ht="15" x14ac:dyDescent="0.25">
      <c r="I86751"/>
      <c r="J86751"/>
      <c r="K86751"/>
      <c r="L86751"/>
    </row>
    <row r="86752" spans="9:12" ht="15" x14ac:dyDescent="0.25">
      <c r="I86752"/>
      <c r="J86752"/>
      <c r="K86752"/>
      <c r="L86752"/>
    </row>
    <row r="86753" spans="9:12" ht="15" x14ac:dyDescent="0.25">
      <c r="I86753"/>
      <c r="J86753"/>
      <c r="K86753"/>
      <c r="L86753"/>
    </row>
    <row r="86754" spans="9:12" ht="15" x14ac:dyDescent="0.25">
      <c r="I86754"/>
      <c r="J86754"/>
      <c r="K86754"/>
      <c r="L86754"/>
    </row>
    <row r="86755" spans="9:12" ht="15" x14ac:dyDescent="0.25">
      <c r="I86755"/>
      <c r="J86755"/>
      <c r="K86755"/>
      <c r="L86755"/>
    </row>
    <row r="86756" spans="9:12" ht="15" x14ac:dyDescent="0.25">
      <c r="I86756"/>
      <c r="J86756"/>
      <c r="K86756"/>
      <c r="L86756"/>
    </row>
    <row r="86757" spans="9:12" ht="15" x14ac:dyDescent="0.25">
      <c r="I86757"/>
      <c r="J86757"/>
      <c r="K86757"/>
      <c r="L86757"/>
    </row>
    <row r="86758" spans="9:12" ht="15" x14ac:dyDescent="0.25">
      <c r="I86758"/>
      <c r="J86758"/>
      <c r="K86758"/>
      <c r="L86758"/>
    </row>
    <row r="86759" spans="9:12" ht="15" x14ac:dyDescent="0.25">
      <c r="I86759"/>
      <c r="J86759"/>
      <c r="K86759"/>
      <c r="L86759"/>
    </row>
    <row r="86760" spans="9:12" ht="15" x14ac:dyDescent="0.25">
      <c r="I86760"/>
      <c r="J86760"/>
      <c r="K86760"/>
      <c r="L86760"/>
    </row>
    <row r="86761" spans="9:12" ht="15" x14ac:dyDescent="0.25">
      <c r="I86761"/>
      <c r="J86761"/>
      <c r="K86761"/>
      <c r="L86761"/>
    </row>
    <row r="86762" spans="9:12" ht="15" x14ac:dyDescent="0.25">
      <c r="I86762"/>
      <c r="J86762"/>
      <c r="K86762"/>
      <c r="L86762"/>
    </row>
    <row r="86763" spans="9:12" ht="15" x14ac:dyDescent="0.25">
      <c r="I86763"/>
      <c r="J86763"/>
      <c r="K86763"/>
      <c r="L86763"/>
    </row>
    <row r="86764" spans="9:12" ht="15" x14ac:dyDescent="0.25">
      <c r="I86764"/>
      <c r="J86764"/>
      <c r="K86764"/>
      <c r="L86764"/>
    </row>
    <row r="86765" spans="9:12" ht="15" x14ac:dyDescent="0.25">
      <c r="I86765"/>
      <c r="J86765"/>
      <c r="K86765"/>
      <c r="L86765"/>
    </row>
    <row r="86766" spans="9:12" ht="15" x14ac:dyDescent="0.25">
      <c r="I86766"/>
      <c r="J86766"/>
      <c r="K86766"/>
      <c r="L86766"/>
    </row>
    <row r="86767" spans="9:12" ht="15" x14ac:dyDescent="0.25">
      <c r="I86767"/>
      <c r="J86767"/>
      <c r="K86767"/>
      <c r="L86767"/>
    </row>
    <row r="86768" spans="9:12" ht="15" x14ac:dyDescent="0.25">
      <c r="I86768"/>
      <c r="J86768"/>
      <c r="K86768"/>
      <c r="L86768"/>
    </row>
    <row r="86769" spans="9:12" ht="15" x14ac:dyDescent="0.25">
      <c r="I86769"/>
      <c r="J86769"/>
      <c r="K86769"/>
      <c r="L86769"/>
    </row>
    <row r="86770" spans="9:12" ht="15" x14ac:dyDescent="0.25">
      <c r="I86770"/>
      <c r="J86770"/>
      <c r="K86770"/>
      <c r="L86770"/>
    </row>
    <row r="86771" spans="9:12" ht="15" x14ac:dyDescent="0.25">
      <c r="I86771"/>
      <c r="J86771"/>
      <c r="K86771"/>
      <c r="L86771"/>
    </row>
    <row r="86772" spans="9:12" ht="15" x14ac:dyDescent="0.25">
      <c r="I86772"/>
      <c r="J86772"/>
      <c r="K86772"/>
      <c r="L86772"/>
    </row>
    <row r="86773" spans="9:12" ht="15" x14ac:dyDescent="0.25">
      <c r="I86773"/>
      <c r="J86773"/>
      <c r="K86773"/>
      <c r="L86773"/>
    </row>
    <row r="86774" spans="9:12" ht="15" x14ac:dyDescent="0.25">
      <c r="I86774"/>
      <c r="J86774"/>
      <c r="K86774"/>
      <c r="L86774"/>
    </row>
    <row r="86775" spans="9:12" ht="15" x14ac:dyDescent="0.25">
      <c r="I86775"/>
      <c r="J86775"/>
      <c r="K86775"/>
      <c r="L86775"/>
    </row>
    <row r="86776" spans="9:12" ht="15" x14ac:dyDescent="0.25">
      <c r="I86776"/>
      <c r="J86776"/>
      <c r="K86776"/>
      <c r="L86776"/>
    </row>
    <row r="86777" spans="9:12" ht="15" x14ac:dyDescent="0.25">
      <c r="I86777"/>
      <c r="J86777"/>
      <c r="K86777"/>
      <c r="L86777"/>
    </row>
    <row r="86778" spans="9:12" ht="15" x14ac:dyDescent="0.25">
      <c r="I86778"/>
      <c r="J86778"/>
      <c r="K86778"/>
      <c r="L86778"/>
    </row>
    <row r="86779" spans="9:12" ht="15" x14ac:dyDescent="0.25">
      <c r="I86779"/>
      <c r="J86779"/>
      <c r="K86779"/>
      <c r="L86779"/>
    </row>
    <row r="86780" spans="9:12" ht="15" x14ac:dyDescent="0.25">
      <c r="I86780"/>
      <c r="J86780"/>
      <c r="K86780"/>
      <c r="L86780"/>
    </row>
    <row r="86781" spans="9:12" ht="15" x14ac:dyDescent="0.25">
      <c r="I86781"/>
      <c r="J86781"/>
      <c r="K86781"/>
      <c r="L86781"/>
    </row>
    <row r="86782" spans="9:12" ht="15" x14ac:dyDescent="0.25">
      <c r="I86782"/>
      <c r="J86782"/>
      <c r="K86782"/>
      <c r="L86782"/>
    </row>
    <row r="86783" spans="9:12" ht="15" x14ac:dyDescent="0.25">
      <c r="I86783"/>
      <c r="J86783"/>
      <c r="K86783"/>
      <c r="L86783"/>
    </row>
    <row r="86784" spans="9:12" ht="15" x14ac:dyDescent="0.25">
      <c r="I86784"/>
      <c r="J86784"/>
      <c r="K86784"/>
      <c r="L86784"/>
    </row>
    <row r="86785" spans="9:12" ht="15" x14ac:dyDescent="0.25">
      <c r="I86785"/>
      <c r="J86785"/>
      <c r="K86785"/>
      <c r="L86785"/>
    </row>
    <row r="86786" spans="9:12" ht="15" x14ac:dyDescent="0.25">
      <c r="I86786"/>
      <c r="J86786"/>
      <c r="K86786"/>
      <c r="L86786"/>
    </row>
    <row r="86787" spans="9:12" ht="15" x14ac:dyDescent="0.25">
      <c r="I86787"/>
      <c r="J86787"/>
      <c r="K86787"/>
      <c r="L86787"/>
    </row>
    <row r="86788" spans="9:12" ht="15" x14ac:dyDescent="0.25">
      <c r="I86788"/>
      <c r="J86788"/>
      <c r="K86788"/>
      <c r="L86788"/>
    </row>
    <row r="86789" spans="9:12" ht="15" x14ac:dyDescent="0.25">
      <c r="I86789"/>
      <c r="J86789"/>
      <c r="K86789"/>
      <c r="L86789"/>
    </row>
    <row r="86790" spans="9:12" ht="15" x14ac:dyDescent="0.25">
      <c r="I86790"/>
      <c r="J86790"/>
      <c r="K86790"/>
      <c r="L86790"/>
    </row>
    <row r="86791" spans="9:12" ht="15" x14ac:dyDescent="0.25">
      <c r="I86791"/>
      <c r="J86791"/>
      <c r="K86791"/>
      <c r="L86791"/>
    </row>
    <row r="86792" spans="9:12" ht="15" x14ac:dyDescent="0.25">
      <c r="I86792"/>
      <c r="J86792"/>
      <c r="K86792"/>
      <c r="L86792"/>
    </row>
    <row r="86793" spans="9:12" ht="15" x14ac:dyDescent="0.25">
      <c r="I86793"/>
      <c r="J86793"/>
      <c r="K86793"/>
      <c r="L86793"/>
    </row>
    <row r="86794" spans="9:12" ht="15" x14ac:dyDescent="0.25">
      <c r="I86794"/>
      <c r="J86794"/>
      <c r="K86794"/>
      <c r="L86794"/>
    </row>
    <row r="86795" spans="9:12" ht="15" x14ac:dyDescent="0.25">
      <c r="I86795"/>
      <c r="J86795"/>
      <c r="K86795"/>
      <c r="L86795"/>
    </row>
    <row r="86796" spans="9:12" ht="15" x14ac:dyDescent="0.25">
      <c r="I86796"/>
      <c r="J86796"/>
      <c r="K86796"/>
      <c r="L86796"/>
    </row>
    <row r="86797" spans="9:12" ht="15" x14ac:dyDescent="0.25">
      <c r="I86797"/>
      <c r="J86797"/>
      <c r="K86797"/>
      <c r="L86797"/>
    </row>
    <row r="86798" spans="9:12" ht="15" x14ac:dyDescent="0.25">
      <c r="I86798"/>
      <c r="J86798"/>
      <c r="K86798"/>
      <c r="L86798"/>
    </row>
    <row r="86799" spans="9:12" ht="15" x14ac:dyDescent="0.25">
      <c r="I86799"/>
      <c r="J86799"/>
      <c r="K86799"/>
      <c r="L86799"/>
    </row>
    <row r="86800" spans="9:12" ht="15" x14ac:dyDescent="0.25">
      <c r="I86800"/>
      <c r="J86800"/>
      <c r="K86800"/>
      <c r="L86800"/>
    </row>
    <row r="86801" spans="9:12" ht="15" x14ac:dyDescent="0.25">
      <c r="I86801"/>
      <c r="J86801"/>
      <c r="K86801"/>
      <c r="L86801"/>
    </row>
    <row r="86802" spans="9:12" ht="15" x14ac:dyDescent="0.25">
      <c r="I86802"/>
      <c r="J86802"/>
      <c r="K86802"/>
      <c r="L86802"/>
    </row>
    <row r="86803" spans="9:12" ht="15" x14ac:dyDescent="0.25">
      <c r="I86803"/>
      <c r="J86803"/>
      <c r="K86803"/>
      <c r="L86803"/>
    </row>
    <row r="86804" spans="9:12" ht="15" x14ac:dyDescent="0.25">
      <c r="I86804"/>
      <c r="J86804"/>
      <c r="K86804"/>
      <c r="L86804"/>
    </row>
    <row r="86805" spans="9:12" ht="15" x14ac:dyDescent="0.25">
      <c r="I86805"/>
      <c r="J86805"/>
      <c r="K86805"/>
      <c r="L86805"/>
    </row>
    <row r="86806" spans="9:12" ht="15" x14ac:dyDescent="0.25">
      <c r="I86806"/>
      <c r="J86806"/>
      <c r="K86806"/>
      <c r="L86806"/>
    </row>
    <row r="86807" spans="9:12" ht="15" x14ac:dyDescent="0.25">
      <c r="I86807"/>
      <c r="J86807"/>
      <c r="K86807"/>
      <c r="L86807"/>
    </row>
    <row r="86808" spans="9:12" ht="15" x14ac:dyDescent="0.25">
      <c r="I86808"/>
      <c r="J86808"/>
      <c r="K86808"/>
      <c r="L86808"/>
    </row>
    <row r="86809" spans="9:12" ht="15" x14ac:dyDescent="0.25">
      <c r="I86809"/>
      <c r="J86809"/>
      <c r="K86809"/>
      <c r="L86809"/>
    </row>
    <row r="86810" spans="9:12" ht="15" x14ac:dyDescent="0.25">
      <c r="I86810"/>
      <c r="J86810"/>
      <c r="K86810"/>
      <c r="L86810"/>
    </row>
    <row r="86811" spans="9:12" ht="15" x14ac:dyDescent="0.25">
      <c r="I86811"/>
      <c r="J86811"/>
      <c r="K86811"/>
      <c r="L86811"/>
    </row>
    <row r="86812" spans="9:12" ht="15" x14ac:dyDescent="0.25">
      <c r="I86812"/>
      <c r="J86812"/>
      <c r="K86812"/>
      <c r="L86812"/>
    </row>
    <row r="86813" spans="9:12" ht="15" x14ac:dyDescent="0.25">
      <c r="I86813"/>
      <c r="J86813"/>
      <c r="K86813"/>
      <c r="L86813"/>
    </row>
    <row r="86814" spans="9:12" ht="15" x14ac:dyDescent="0.25">
      <c r="I86814"/>
      <c r="J86814"/>
      <c r="K86814"/>
      <c r="L86814"/>
    </row>
    <row r="86815" spans="9:12" ht="15" x14ac:dyDescent="0.25">
      <c r="I86815"/>
      <c r="J86815"/>
      <c r="K86815"/>
      <c r="L86815"/>
    </row>
    <row r="86816" spans="9:12" ht="15" x14ac:dyDescent="0.25">
      <c r="I86816"/>
      <c r="J86816"/>
      <c r="K86816"/>
      <c r="L86816"/>
    </row>
    <row r="86817" spans="9:12" ht="15" x14ac:dyDescent="0.25">
      <c r="I86817"/>
      <c r="J86817"/>
      <c r="K86817"/>
      <c r="L86817"/>
    </row>
    <row r="86818" spans="9:12" ht="15" x14ac:dyDescent="0.25">
      <c r="I86818"/>
      <c r="J86818"/>
      <c r="K86818"/>
      <c r="L86818"/>
    </row>
    <row r="86819" spans="9:12" ht="15" x14ac:dyDescent="0.25">
      <c r="I86819"/>
      <c r="J86819"/>
      <c r="K86819"/>
      <c r="L86819"/>
    </row>
    <row r="86820" spans="9:12" ht="15" x14ac:dyDescent="0.25">
      <c r="I86820"/>
      <c r="J86820"/>
      <c r="K86820"/>
      <c r="L86820"/>
    </row>
    <row r="86821" spans="9:12" ht="15" x14ac:dyDescent="0.25">
      <c r="I86821"/>
      <c r="J86821"/>
      <c r="K86821"/>
      <c r="L86821"/>
    </row>
    <row r="86822" spans="9:12" ht="15" x14ac:dyDescent="0.25">
      <c r="I86822"/>
      <c r="J86822"/>
      <c r="K86822"/>
      <c r="L86822"/>
    </row>
    <row r="86823" spans="9:12" ht="15" x14ac:dyDescent="0.25">
      <c r="I86823"/>
      <c r="J86823"/>
      <c r="K86823"/>
      <c r="L86823"/>
    </row>
    <row r="86824" spans="9:12" ht="15" x14ac:dyDescent="0.25">
      <c r="I86824"/>
      <c r="J86824"/>
      <c r="K86824"/>
      <c r="L86824"/>
    </row>
    <row r="86825" spans="9:12" ht="15" x14ac:dyDescent="0.25">
      <c r="I86825"/>
      <c r="J86825"/>
      <c r="K86825"/>
      <c r="L86825"/>
    </row>
    <row r="86826" spans="9:12" ht="15" x14ac:dyDescent="0.25">
      <c r="I86826"/>
      <c r="J86826"/>
      <c r="K86826"/>
      <c r="L86826"/>
    </row>
    <row r="86827" spans="9:12" ht="15" x14ac:dyDescent="0.25">
      <c r="I86827"/>
      <c r="J86827"/>
      <c r="K86827"/>
      <c r="L86827"/>
    </row>
    <row r="86828" spans="9:12" ht="15" x14ac:dyDescent="0.25">
      <c r="I86828"/>
      <c r="J86828"/>
      <c r="K86828"/>
      <c r="L86828"/>
    </row>
    <row r="86829" spans="9:12" ht="15" x14ac:dyDescent="0.25">
      <c r="I86829"/>
      <c r="J86829"/>
      <c r="K86829"/>
      <c r="L86829"/>
    </row>
    <row r="86830" spans="9:12" ht="15" x14ac:dyDescent="0.25">
      <c r="I86830"/>
      <c r="J86830"/>
      <c r="K86830"/>
      <c r="L86830"/>
    </row>
    <row r="86831" spans="9:12" ht="15" x14ac:dyDescent="0.25">
      <c r="I86831"/>
      <c r="J86831"/>
      <c r="K86831"/>
      <c r="L86831"/>
    </row>
    <row r="86832" spans="9:12" ht="15" x14ac:dyDescent="0.25">
      <c r="I86832"/>
      <c r="J86832"/>
      <c r="K86832"/>
      <c r="L86832"/>
    </row>
    <row r="86833" spans="9:12" ht="15" x14ac:dyDescent="0.25">
      <c r="I86833"/>
      <c r="J86833"/>
      <c r="K86833"/>
      <c r="L86833"/>
    </row>
    <row r="86834" spans="9:12" ht="15" x14ac:dyDescent="0.25">
      <c r="I86834"/>
      <c r="J86834"/>
      <c r="K86834"/>
      <c r="L86834"/>
    </row>
    <row r="86835" spans="9:12" ht="15" x14ac:dyDescent="0.25">
      <c r="I86835"/>
      <c r="J86835"/>
      <c r="K86835"/>
      <c r="L86835"/>
    </row>
    <row r="86836" spans="9:12" ht="15" x14ac:dyDescent="0.25">
      <c r="I86836"/>
      <c r="J86836"/>
      <c r="K86836"/>
      <c r="L86836"/>
    </row>
    <row r="86837" spans="9:12" ht="15" x14ac:dyDescent="0.25">
      <c r="I86837"/>
      <c r="J86837"/>
      <c r="K86837"/>
      <c r="L86837"/>
    </row>
    <row r="86838" spans="9:12" ht="15" x14ac:dyDescent="0.25">
      <c r="I86838"/>
      <c r="J86838"/>
      <c r="K86838"/>
      <c r="L86838"/>
    </row>
    <row r="86839" spans="9:12" ht="15" x14ac:dyDescent="0.25">
      <c r="I86839"/>
      <c r="J86839"/>
      <c r="K86839"/>
      <c r="L86839"/>
    </row>
    <row r="86840" spans="9:12" ht="15" x14ac:dyDescent="0.25">
      <c r="I86840"/>
      <c r="J86840"/>
      <c r="K86840"/>
      <c r="L86840"/>
    </row>
    <row r="86841" spans="9:12" ht="15" x14ac:dyDescent="0.25">
      <c r="I86841"/>
      <c r="J86841"/>
      <c r="K86841"/>
      <c r="L86841"/>
    </row>
    <row r="86842" spans="9:12" ht="15" x14ac:dyDescent="0.25">
      <c r="I86842"/>
      <c r="J86842"/>
      <c r="K86842"/>
      <c r="L86842"/>
    </row>
    <row r="86843" spans="9:12" ht="15" x14ac:dyDescent="0.25">
      <c r="I86843"/>
      <c r="J86843"/>
      <c r="K86843"/>
      <c r="L86843"/>
    </row>
    <row r="86844" spans="9:12" ht="15" x14ac:dyDescent="0.25">
      <c r="I86844"/>
      <c r="J86844"/>
      <c r="K86844"/>
      <c r="L86844"/>
    </row>
    <row r="86845" spans="9:12" ht="15" x14ac:dyDescent="0.25">
      <c r="I86845"/>
      <c r="J86845"/>
      <c r="K86845"/>
      <c r="L86845"/>
    </row>
    <row r="86846" spans="9:12" ht="15" x14ac:dyDescent="0.25">
      <c r="I86846"/>
      <c r="J86846"/>
      <c r="K86846"/>
      <c r="L86846"/>
    </row>
    <row r="86847" spans="9:12" ht="15" x14ac:dyDescent="0.25">
      <c r="I86847"/>
      <c r="J86847"/>
      <c r="K86847"/>
      <c r="L86847"/>
    </row>
    <row r="86848" spans="9:12" ht="15" x14ac:dyDescent="0.25">
      <c r="I86848"/>
      <c r="J86848"/>
      <c r="K86848"/>
      <c r="L86848"/>
    </row>
    <row r="86849" spans="9:12" ht="15" x14ac:dyDescent="0.25">
      <c r="I86849"/>
      <c r="J86849"/>
      <c r="K86849"/>
      <c r="L86849"/>
    </row>
    <row r="86850" spans="9:12" ht="15" x14ac:dyDescent="0.25">
      <c r="I86850"/>
      <c r="J86850"/>
      <c r="K86850"/>
      <c r="L86850"/>
    </row>
    <row r="86851" spans="9:12" ht="15" x14ac:dyDescent="0.25">
      <c r="I86851"/>
      <c r="J86851"/>
      <c r="K86851"/>
      <c r="L86851"/>
    </row>
    <row r="86852" spans="9:12" ht="15" x14ac:dyDescent="0.25">
      <c r="I86852"/>
      <c r="J86852"/>
      <c r="K86852"/>
      <c r="L86852"/>
    </row>
    <row r="86853" spans="9:12" ht="15" x14ac:dyDescent="0.25">
      <c r="I86853"/>
      <c r="J86853"/>
      <c r="K86853"/>
      <c r="L86853"/>
    </row>
    <row r="86854" spans="9:12" ht="15" x14ac:dyDescent="0.25">
      <c r="I86854"/>
      <c r="J86854"/>
      <c r="K86854"/>
      <c r="L86854"/>
    </row>
    <row r="86855" spans="9:12" ht="15" x14ac:dyDescent="0.25">
      <c r="I86855"/>
      <c r="J86855"/>
      <c r="K86855"/>
      <c r="L86855"/>
    </row>
    <row r="86856" spans="9:12" ht="15" x14ac:dyDescent="0.25">
      <c r="I86856"/>
      <c r="J86856"/>
      <c r="K86856"/>
      <c r="L86856"/>
    </row>
    <row r="86857" spans="9:12" ht="15" x14ac:dyDescent="0.25">
      <c r="I86857"/>
      <c r="J86857"/>
      <c r="K86857"/>
      <c r="L86857"/>
    </row>
    <row r="86858" spans="9:12" ht="15" x14ac:dyDescent="0.25">
      <c r="I86858"/>
      <c r="J86858"/>
      <c r="K86858"/>
      <c r="L86858"/>
    </row>
    <row r="86859" spans="9:12" ht="15" x14ac:dyDescent="0.25">
      <c r="I86859"/>
      <c r="J86859"/>
      <c r="K86859"/>
      <c r="L86859"/>
    </row>
    <row r="86860" spans="9:12" ht="15" x14ac:dyDescent="0.25">
      <c r="I86860"/>
      <c r="J86860"/>
      <c r="K86860"/>
      <c r="L86860"/>
    </row>
    <row r="86861" spans="9:12" ht="15" x14ac:dyDescent="0.25">
      <c r="I86861"/>
      <c r="J86861"/>
      <c r="K86861"/>
      <c r="L86861"/>
    </row>
    <row r="86862" spans="9:12" ht="15" x14ac:dyDescent="0.25">
      <c r="I86862"/>
      <c r="J86862"/>
      <c r="K86862"/>
      <c r="L86862"/>
    </row>
    <row r="86863" spans="9:12" ht="15" x14ac:dyDescent="0.25">
      <c r="I86863"/>
      <c r="J86863"/>
      <c r="K86863"/>
      <c r="L86863"/>
    </row>
    <row r="86864" spans="9:12" ht="15" x14ac:dyDescent="0.25">
      <c r="I86864"/>
      <c r="J86864"/>
      <c r="K86864"/>
      <c r="L86864"/>
    </row>
    <row r="86865" spans="9:12" ht="15" x14ac:dyDescent="0.25">
      <c r="I86865"/>
      <c r="J86865"/>
      <c r="K86865"/>
      <c r="L86865"/>
    </row>
    <row r="86866" spans="9:12" ht="15" x14ac:dyDescent="0.25">
      <c r="I86866"/>
      <c r="J86866"/>
      <c r="K86866"/>
      <c r="L86866"/>
    </row>
    <row r="86867" spans="9:12" ht="15" x14ac:dyDescent="0.25">
      <c r="I86867"/>
      <c r="J86867"/>
      <c r="K86867"/>
      <c r="L86867"/>
    </row>
    <row r="86868" spans="9:12" ht="15" x14ac:dyDescent="0.25">
      <c r="I86868"/>
      <c r="J86868"/>
      <c r="K86868"/>
      <c r="L86868"/>
    </row>
    <row r="86869" spans="9:12" ht="15" x14ac:dyDescent="0.25">
      <c r="I86869"/>
      <c r="J86869"/>
      <c r="K86869"/>
      <c r="L86869"/>
    </row>
    <row r="86870" spans="9:12" ht="15" x14ac:dyDescent="0.25">
      <c r="I86870"/>
      <c r="J86870"/>
      <c r="K86870"/>
      <c r="L86870"/>
    </row>
    <row r="86871" spans="9:12" ht="15" x14ac:dyDescent="0.25">
      <c r="I86871"/>
      <c r="J86871"/>
      <c r="K86871"/>
      <c r="L86871"/>
    </row>
    <row r="86872" spans="9:12" ht="15" x14ac:dyDescent="0.25">
      <c r="I86872"/>
      <c r="J86872"/>
      <c r="K86872"/>
      <c r="L86872"/>
    </row>
    <row r="86873" spans="9:12" ht="15" x14ac:dyDescent="0.25">
      <c r="I86873"/>
      <c r="J86873"/>
      <c r="K86873"/>
      <c r="L86873"/>
    </row>
    <row r="86874" spans="9:12" ht="15" x14ac:dyDescent="0.25">
      <c r="I86874"/>
      <c r="J86874"/>
      <c r="K86874"/>
      <c r="L86874"/>
    </row>
    <row r="86875" spans="9:12" ht="15" x14ac:dyDescent="0.25">
      <c r="I86875"/>
      <c r="J86875"/>
      <c r="K86875"/>
      <c r="L86875"/>
    </row>
    <row r="86876" spans="9:12" ht="15" x14ac:dyDescent="0.25">
      <c r="I86876"/>
      <c r="J86876"/>
      <c r="K86876"/>
      <c r="L86876"/>
    </row>
    <row r="86877" spans="9:12" ht="15" x14ac:dyDescent="0.25">
      <c r="I86877"/>
      <c r="J86877"/>
      <c r="K86877"/>
      <c r="L86877"/>
    </row>
    <row r="86878" spans="9:12" ht="15" x14ac:dyDescent="0.25">
      <c r="I86878"/>
      <c r="J86878"/>
      <c r="K86878"/>
      <c r="L86878"/>
    </row>
    <row r="86879" spans="9:12" ht="15" x14ac:dyDescent="0.25">
      <c r="I86879"/>
      <c r="J86879"/>
      <c r="K86879"/>
      <c r="L86879"/>
    </row>
    <row r="86880" spans="9:12" ht="15" x14ac:dyDescent="0.25">
      <c r="I86880"/>
      <c r="J86880"/>
      <c r="K86880"/>
      <c r="L86880"/>
    </row>
    <row r="86881" spans="9:12" ht="15" x14ac:dyDescent="0.25">
      <c r="I86881"/>
      <c r="J86881"/>
      <c r="K86881"/>
      <c r="L86881"/>
    </row>
    <row r="86882" spans="9:12" ht="15" x14ac:dyDescent="0.25">
      <c r="I86882"/>
      <c r="J86882"/>
      <c r="K86882"/>
      <c r="L86882"/>
    </row>
    <row r="86883" spans="9:12" ht="15" x14ac:dyDescent="0.25">
      <c r="I86883"/>
      <c r="J86883"/>
      <c r="K86883"/>
      <c r="L86883"/>
    </row>
    <row r="86884" spans="9:12" ht="15" x14ac:dyDescent="0.25">
      <c r="I86884"/>
      <c r="J86884"/>
      <c r="K86884"/>
      <c r="L86884"/>
    </row>
    <row r="86885" spans="9:12" ht="15" x14ac:dyDescent="0.25">
      <c r="I86885"/>
      <c r="J86885"/>
      <c r="K86885"/>
      <c r="L86885"/>
    </row>
    <row r="86886" spans="9:12" ht="15" x14ac:dyDescent="0.25">
      <c r="I86886"/>
      <c r="J86886"/>
      <c r="K86886"/>
      <c r="L86886"/>
    </row>
    <row r="86887" spans="9:12" ht="15" x14ac:dyDescent="0.25">
      <c r="I86887"/>
      <c r="J86887"/>
      <c r="K86887"/>
      <c r="L86887"/>
    </row>
    <row r="86888" spans="9:12" ht="15" x14ac:dyDescent="0.25">
      <c r="I86888"/>
      <c r="J86888"/>
      <c r="K86888"/>
      <c r="L86888"/>
    </row>
    <row r="86889" spans="9:12" ht="15" x14ac:dyDescent="0.25">
      <c r="I86889"/>
      <c r="J86889"/>
      <c r="K86889"/>
      <c r="L86889"/>
    </row>
    <row r="86890" spans="9:12" ht="15" x14ac:dyDescent="0.25">
      <c r="I86890"/>
      <c r="J86890"/>
      <c r="K86890"/>
      <c r="L86890"/>
    </row>
    <row r="86891" spans="9:12" ht="15" x14ac:dyDescent="0.25">
      <c r="I86891"/>
      <c r="J86891"/>
      <c r="K86891"/>
      <c r="L86891"/>
    </row>
    <row r="86892" spans="9:12" ht="15" x14ac:dyDescent="0.25">
      <c r="I86892"/>
      <c r="J86892"/>
      <c r="K86892"/>
      <c r="L86892"/>
    </row>
    <row r="86893" spans="9:12" ht="15" x14ac:dyDescent="0.25">
      <c r="I86893"/>
      <c r="J86893"/>
      <c r="K86893"/>
      <c r="L86893"/>
    </row>
    <row r="86894" spans="9:12" ht="15" x14ac:dyDescent="0.25">
      <c r="I86894"/>
      <c r="J86894"/>
      <c r="K86894"/>
      <c r="L86894"/>
    </row>
    <row r="86895" spans="9:12" ht="15" x14ac:dyDescent="0.25">
      <c r="I86895"/>
      <c r="J86895"/>
      <c r="K86895"/>
      <c r="L86895"/>
    </row>
    <row r="86896" spans="9:12" ht="15" x14ac:dyDescent="0.25">
      <c r="I86896"/>
      <c r="J86896"/>
      <c r="K86896"/>
      <c r="L86896"/>
    </row>
    <row r="86897" spans="9:12" ht="15" x14ac:dyDescent="0.25">
      <c r="I86897"/>
      <c r="J86897"/>
      <c r="K86897"/>
      <c r="L86897"/>
    </row>
    <row r="86898" spans="9:12" ht="15" x14ac:dyDescent="0.25">
      <c r="I86898"/>
      <c r="J86898"/>
      <c r="K86898"/>
      <c r="L86898"/>
    </row>
    <row r="86899" spans="9:12" ht="15" x14ac:dyDescent="0.25">
      <c r="I86899"/>
      <c r="J86899"/>
      <c r="K86899"/>
      <c r="L86899"/>
    </row>
    <row r="86900" spans="9:12" ht="15" x14ac:dyDescent="0.25">
      <c r="I86900"/>
      <c r="J86900"/>
      <c r="K86900"/>
      <c r="L86900"/>
    </row>
    <row r="86901" spans="9:12" ht="15" x14ac:dyDescent="0.25">
      <c r="I86901"/>
      <c r="J86901"/>
      <c r="K86901"/>
      <c r="L86901"/>
    </row>
    <row r="86902" spans="9:12" ht="15" x14ac:dyDescent="0.25">
      <c r="I86902"/>
      <c r="J86902"/>
      <c r="K86902"/>
      <c r="L86902"/>
    </row>
    <row r="86903" spans="9:12" ht="15" x14ac:dyDescent="0.25">
      <c r="I86903"/>
      <c r="J86903"/>
      <c r="K86903"/>
      <c r="L86903"/>
    </row>
    <row r="86904" spans="9:12" ht="15" x14ac:dyDescent="0.25">
      <c r="I86904"/>
      <c r="J86904"/>
      <c r="K86904"/>
      <c r="L86904"/>
    </row>
    <row r="86905" spans="9:12" ht="15" x14ac:dyDescent="0.25">
      <c r="I86905"/>
      <c r="J86905"/>
      <c r="K86905"/>
      <c r="L86905"/>
    </row>
    <row r="86906" spans="9:12" ht="15" x14ac:dyDescent="0.25">
      <c r="I86906"/>
      <c r="J86906"/>
      <c r="K86906"/>
      <c r="L86906"/>
    </row>
    <row r="86907" spans="9:12" ht="15" x14ac:dyDescent="0.25">
      <c r="I86907"/>
      <c r="J86907"/>
      <c r="K86907"/>
      <c r="L86907"/>
    </row>
    <row r="86908" spans="9:12" ht="15" x14ac:dyDescent="0.25">
      <c r="I86908"/>
      <c r="J86908"/>
      <c r="K86908"/>
      <c r="L86908"/>
    </row>
    <row r="86909" spans="9:12" ht="15" x14ac:dyDescent="0.25">
      <c r="I86909"/>
      <c r="J86909"/>
      <c r="K86909"/>
      <c r="L86909"/>
    </row>
    <row r="86910" spans="9:12" ht="15" x14ac:dyDescent="0.25">
      <c r="I86910"/>
      <c r="J86910"/>
      <c r="K86910"/>
      <c r="L86910"/>
    </row>
    <row r="86911" spans="9:12" ht="15" x14ac:dyDescent="0.25">
      <c r="I86911"/>
      <c r="J86911"/>
      <c r="K86911"/>
      <c r="L86911"/>
    </row>
    <row r="86912" spans="9:12" ht="15" x14ac:dyDescent="0.25">
      <c r="I86912"/>
      <c r="J86912"/>
      <c r="K86912"/>
      <c r="L86912"/>
    </row>
    <row r="86913" spans="9:12" ht="15" x14ac:dyDescent="0.25">
      <c r="I86913"/>
      <c r="J86913"/>
      <c r="K86913"/>
      <c r="L86913"/>
    </row>
    <row r="86914" spans="9:12" ht="15" x14ac:dyDescent="0.25">
      <c r="I86914"/>
      <c r="J86914"/>
      <c r="K86914"/>
      <c r="L86914"/>
    </row>
    <row r="86915" spans="9:12" ht="15" x14ac:dyDescent="0.25">
      <c r="I86915"/>
      <c r="J86915"/>
      <c r="K86915"/>
      <c r="L86915"/>
    </row>
    <row r="86916" spans="9:12" ht="15" x14ac:dyDescent="0.25">
      <c r="I86916"/>
      <c r="J86916"/>
      <c r="K86916"/>
      <c r="L86916"/>
    </row>
    <row r="86917" spans="9:12" ht="15" x14ac:dyDescent="0.25">
      <c r="I86917"/>
      <c r="J86917"/>
      <c r="K86917"/>
      <c r="L86917"/>
    </row>
    <row r="86918" spans="9:12" ht="15" x14ac:dyDescent="0.25">
      <c r="I86918"/>
      <c r="J86918"/>
      <c r="K86918"/>
      <c r="L86918"/>
    </row>
    <row r="86919" spans="9:12" ht="15" x14ac:dyDescent="0.25">
      <c r="I86919"/>
      <c r="J86919"/>
      <c r="K86919"/>
      <c r="L86919"/>
    </row>
    <row r="86920" spans="9:12" ht="15" x14ac:dyDescent="0.25">
      <c r="I86920"/>
      <c r="J86920"/>
      <c r="K86920"/>
      <c r="L86920"/>
    </row>
    <row r="86921" spans="9:12" ht="15" x14ac:dyDescent="0.25">
      <c r="I86921"/>
      <c r="J86921"/>
      <c r="K86921"/>
      <c r="L86921"/>
    </row>
    <row r="86922" spans="9:12" ht="15" x14ac:dyDescent="0.25">
      <c r="I86922"/>
      <c r="J86922"/>
      <c r="K86922"/>
      <c r="L86922"/>
    </row>
    <row r="86923" spans="9:12" ht="15" x14ac:dyDescent="0.25">
      <c r="I86923"/>
      <c r="J86923"/>
      <c r="K86923"/>
      <c r="L86923"/>
    </row>
    <row r="86924" spans="9:12" ht="15" x14ac:dyDescent="0.25">
      <c r="I86924"/>
      <c r="J86924"/>
      <c r="K86924"/>
      <c r="L86924"/>
    </row>
    <row r="86925" spans="9:12" ht="15" x14ac:dyDescent="0.25">
      <c r="I86925"/>
      <c r="J86925"/>
      <c r="K86925"/>
      <c r="L86925"/>
    </row>
    <row r="86926" spans="9:12" ht="15" x14ac:dyDescent="0.25">
      <c r="I86926"/>
      <c r="J86926"/>
      <c r="K86926"/>
      <c r="L86926"/>
    </row>
    <row r="86927" spans="9:12" ht="15" x14ac:dyDescent="0.25">
      <c r="I86927"/>
      <c r="J86927"/>
      <c r="K86927"/>
      <c r="L86927"/>
    </row>
    <row r="86928" spans="9:12" ht="15" x14ac:dyDescent="0.25">
      <c r="I86928"/>
      <c r="J86928"/>
      <c r="K86928"/>
      <c r="L86928"/>
    </row>
    <row r="86929" spans="9:12" ht="15" x14ac:dyDescent="0.25">
      <c r="I86929"/>
      <c r="J86929"/>
      <c r="K86929"/>
      <c r="L86929"/>
    </row>
    <row r="86930" spans="9:12" ht="15" x14ac:dyDescent="0.25">
      <c r="I86930"/>
      <c r="J86930"/>
      <c r="K86930"/>
      <c r="L86930"/>
    </row>
    <row r="86931" spans="9:12" ht="15" x14ac:dyDescent="0.25">
      <c r="I86931"/>
      <c r="J86931"/>
      <c r="K86931"/>
      <c r="L86931"/>
    </row>
    <row r="86932" spans="9:12" ht="15" x14ac:dyDescent="0.25">
      <c r="I86932"/>
      <c r="J86932"/>
      <c r="K86932"/>
      <c r="L86932"/>
    </row>
    <row r="86933" spans="9:12" ht="15" x14ac:dyDescent="0.25">
      <c r="I86933"/>
      <c r="J86933"/>
      <c r="K86933"/>
      <c r="L86933"/>
    </row>
    <row r="86934" spans="9:12" ht="15" x14ac:dyDescent="0.25">
      <c r="I86934"/>
      <c r="J86934"/>
      <c r="K86934"/>
      <c r="L86934"/>
    </row>
    <row r="86935" spans="9:12" ht="15" x14ac:dyDescent="0.25">
      <c r="I86935"/>
      <c r="J86935"/>
      <c r="K86935"/>
      <c r="L86935"/>
    </row>
    <row r="86936" spans="9:12" ht="15" x14ac:dyDescent="0.25">
      <c r="I86936"/>
      <c r="J86936"/>
      <c r="K86936"/>
      <c r="L86936"/>
    </row>
    <row r="86937" spans="9:12" ht="15" x14ac:dyDescent="0.25">
      <c r="I86937"/>
      <c r="J86937"/>
      <c r="K86937"/>
      <c r="L86937"/>
    </row>
    <row r="86938" spans="9:12" ht="15" x14ac:dyDescent="0.25">
      <c r="I86938"/>
      <c r="J86938"/>
      <c r="K86938"/>
      <c r="L86938"/>
    </row>
    <row r="86939" spans="9:12" ht="15" x14ac:dyDescent="0.25">
      <c r="I86939"/>
      <c r="J86939"/>
      <c r="K86939"/>
      <c r="L86939"/>
    </row>
    <row r="86940" spans="9:12" ht="15" x14ac:dyDescent="0.25">
      <c r="I86940"/>
      <c r="J86940"/>
      <c r="K86940"/>
      <c r="L86940"/>
    </row>
    <row r="86941" spans="9:12" ht="15" x14ac:dyDescent="0.25">
      <c r="I86941"/>
      <c r="J86941"/>
      <c r="K86941"/>
      <c r="L86941"/>
    </row>
    <row r="86942" spans="9:12" ht="15" x14ac:dyDescent="0.25">
      <c r="I86942"/>
      <c r="J86942"/>
      <c r="K86942"/>
      <c r="L86942"/>
    </row>
    <row r="86943" spans="9:12" ht="15" x14ac:dyDescent="0.25">
      <c r="I86943"/>
      <c r="J86943"/>
      <c r="K86943"/>
      <c r="L86943"/>
    </row>
    <row r="86944" spans="9:12" ht="15" x14ac:dyDescent="0.25">
      <c r="I86944"/>
      <c r="J86944"/>
      <c r="K86944"/>
      <c r="L86944"/>
    </row>
    <row r="86945" spans="9:12" ht="15" x14ac:dyDescent="0.25">
      <c r="I86945"/>
      <c r="J86945"/>
      <c r="K86945"/>
      <c r="L86945"/>
    </row>
    <row r="86946" spans="9:12" ht="15" x14ac:dyDescent="0.25">
      <c r="I86946"/>
      <c r="J86946"/>
      <c r="K86946"/>
      <c r="L86946"/>
    </row>
    <row r="86947" spans="9:12" ht="15" x14ac:dyDescent="0.25">
      <c r="I86947"/>
      <c r="J86947"/>
      <c r="K86947"/>
      <c r="L86947"/>
    </row>
    <row r="86948" spans="9:12" ht="15" x14ac:dyDescent="0.25">
      <c r="I86948"/>
      <c r="J86948"/>
      <c r="K86948"/>
      <c r="L86948"/>
    </row>
    <row r="86949" spans="9:12" ht="15" x14ac:dyDescent="0.25">
      <c r="I86949"/>
      <c r="J86949"/>
      <c r="K86949"/>
      <c r="L86949"/>
    </row>
    <row r="86950" spans="9:12" ht="15" x14ac:dyDescent="0.25">
      <c r="I86950"/>
      <c r="J86950"/>
      <c r="K86950"/>
      <c r="L86950"/>
    </row>
    <row r="86951" spans="9:12" ht="15" x14ac:dyDescent="0.25">
      <c r="I86951"/>
      <c r="J86951"/>
      <c r="K86951"/>
      <c r="L86951"/>
    </row>
    <row r="86952" spans="9:12" ht="15" x14ac:dyDescent="0.25">
      <c r="I86952"/>
      <c r="J86952"/>
      <c r="K86952"/>
      <c r="L86952"/>
    </row>
    <row r="86953" spans="9:12" ht="15" x14ac:dyDescent="0.25">
      <c r="I86953"/>
      <c r="J86953"/>
      <c r="K86953"/>
      <c r="L86953"/>
    </row>
    <row r="86954" spans="9:12" ht="15" x14ac:dyDescent="0.25">
      <c r="I86954"/>
      <c r="J86954"/>
      <c r="K86954"/>
      <c r="L86954"/>
    </row>
    <row r="86955" spans="9:12" ht="15" x14ac:dyDescent="0.25">
      <c r="I86955"/>
      <c r="J86955"/>
      <c r="K86955"/>
      <c r="L86955"/>
    </row>
    <row r="86956" spans="9:12" ht="15" x14ac:dyDescent="0.25">
      <c r="I86956"/>
      <c r="J86956"/>
      <c r="K86956"/>
      <c r="L86956"/>
    </row>
    <row r="86957" spans="9:12" ht="15" x14ac:dyDescent="0.25">
      <c r="I86957"/>
      <c r="J86957"/>
      <c r="K86957"/>
      <c r="L86957"/>
    </row>
    <row r="86958" spans="9:12" ht="15" x14ac:dyDescent="0.25">
      <c r="I86958"/>
      <c r="J86958"/>
      <c r="K86958"/>
      <c r="L86958"/>
    </row>
    <row r="86959" spans="9:12" ht="15" x14ac:dyDescent="0.25">
      <c r="I86959"/>
      <c r="J86959"/>
      <c r="K86959"/>
      <c r="L86959"/>
    </row>
    <row r="86960" spans="9:12" ht="15" x14ac:dyDescent="0.25">
      <c r="I86960"/>
      <c r="J86960"/>
      <c r="K86960"/>
      <c r="L86960"/>
    </row>
    <row r="86961" spans="9:12" ht="15" x14ac:dyDescent="0.25">
      <c r="I86961"/>
      <c r="J86961"/>
      <c r="K86961"/>
      <c r="L86961"/>
    </row>
    <row r="86962" spans="9:12" ht="15" x14ac:dyDescent="0.25">
      <c r="I86962"/>
      <c r="J86962"/>
      <c r="K86962"/>
      <c r="L86962"/>
    </row>
    <row r="86963" spans="9:12" ht="15" x14ac:dyDescent="0.25">
      <c r="I86963"/>
      <c r="J86963"/>
      <c r="K86963"/>
      <c r="L86963"/>
    </row>
    <row r="86964" spans="9:12" ht="15" x14ac:dyDescent="0.25">
      <c r="I86964"/>
      <c r="J86964"/>
      <c r="K86964"/>
      <c r="L86964"/>
    </row>
    <row r="86965" spans="9:12" ht="15" x14ac:dyDescent="0.25">
      <c r="I86965"/>
      <c r="J86965"/>
      <c r="K86965"/>
      <c r="L86965"/>
    </row>
    <row r="86966" spans="9:12" ht="15" x14ac:dyDescent="0.25">
      <c r="I86966"/>
      <c r="J86966"/>
      <c r="K86966"/>
      <c r="L86966"/>
    </row>
    <row r="86967" spans="9:12" ht="15" x14ac:dyDescent="0.25">
      <c r="I86967"/>
      <c r="J86967"/>
      <c r="K86967"/>
      <c r="L86967"/>
    </row>
    <row r="86968" spans="9:12" ht="15" x14ac:dyDescent="0.25">
      <c r="I86968"/>
      <c r="J86968"/>
      <c r="K86968"/>
      <c r="L86968"/>
    </row>
    <row r="86969" spans="9:12" ht="15" x14ac:dyDescent="0.25">
      <c r="I86969"/>
      <c r="J86969"/>
      <c r="K86969"/>
      <c r="L86969"/>
    </row>
    <row r="86970" spans="9:12" ht="15" x14ac:dyDescent="0.25">
      <c r="I86970"/>
      <c r="J86970"/>
      <c r="K86970"/>
      <c r="L86970"/>
    </row>
    <row r="86971" spans="9:12" ht="15" x14ac:dyDescent="0.25">
      <c r="I86971"/>
      <c r="J86971"/>
      <c r="K86971"/>
      <c r="L86971"/>
    </row>
    <row r="86972" spans="9:12" ht="15" x14ac:dyDescent="0.25">
      <c r="I86972"/>
      <c r="J86972"/>
      <c r="K86972"/>
      <c r="L86972"/>
    </row>
    <row r="86973" spans="9:12" ht="15" x14ac:dyDescent="0.25">
      <c r="I86973"/>
      <c r="J86973"/>
      <c r="K86973"/>
      <c r="L86973"/>
    </row>
    <row r="86974" spans="9:12" ht="15" x14ac:dyDescent="0.25">
      <c r="I86974"/>
      <c r="J86974"/>
      <c r="K86974"/>
      <c r="L86974"/>
    </row>
    <row r="86975" spans="9:12" ht="15" x14ac:dyDescent="0.25">
      <c r="I86975"/>
      <c r="J86975"/>
      <c r="K86975"/>
      <c r="L86975"/>
    </row>
    <row r="86976" spans="9:12" ht="15" x14ac:dyDescent="0.25">
      <c r="I86976"/>
      <c r="J86976"/>
      <c r="K86976"/>
      <c r="L86976"/>
    </row>
    <row r="86977" spans="9:12" ht="15" x14ac:dyDescent="0.25">
      <c r="I86977"/>
      <c r="J86977"/>
      <c r="K86977"/>
      <c r="L86977"/>
    </row>
    <row r="86978" spans="9:12" ht="15" x14ac:dyDescent="0.25">
      <c r="I86978"/>
      <c r="J86978"/>
      <c r="K86978"/>
      <c r="L86978"/>
    </row>
    <row r="86979" spans="9:12" ht="15" x14ac:dyDescent="0.25">
      <c r="I86979"/>
      <c r="J86979"/>
      <c r="K86979"/>
      <c r="L86979"/>
    </row>
    <row r="86980" spans="9:12" ht="15" x14ac:dyDescent="0.25">
      <c r="I86980"/>
      <c r="J86980"/>
      <c r="K86980"/>
      <c r="L86980"/>
    </row>
    <row r="86981" spans="9:12" ht="15" x14ac:dyDescent="0.25">
      <c r="I86981"/>
      <c r="J86981"/>
      <c r="K86981"/>
      <c r="L86981"/>
    </row>
    <row r="86982" spans="9:12" ht="15" x14ac:dyDescent="0.25">
      <c r="I86982"/>
      <c r="J86982"/>
      <c r="K86982"/>
      <c r="L86982"/>
    </row>
    <row r="86983" spans="9:12" ht="15" x14ac:dyDescent="0.25">
      <c r="I86983"/>
      <c r="J86983"/>
      <c r="K86983"/>
      <c r="L86983"/>
    </row>
    <row r="86984" spans="9:12" ht="15" x14ac:dyDescent="0.25">
      <c r="I86984"/>
      <c r="J86984"/>
      <c r="K86984"/>
      <c r="L86984"/>
    </row>
    <row r="86985" spans="9:12" ht="15" x14ac:dyDescent="0.25">
      <c r="I86985"/>
      <c r="J86985"/>
      <c r="K86985"/>
      <c r="L86985"/>
    </row>
    <row r="86986" spans="9:12" ht="15" x14ac:dyDescent="0.25">
      <c r="I86986"/>
      <c r="J86986"/>
      <c r="K86986"/>
      <c r="L86986"/>
    </row>
    <row r="86987" spans="9:12" ht="15" x14ac:dyDescent="0.25">
      <c r="I86987"/>
      <c r="J86987"/>
      <c r="K86987"/>
      <c r="L86987"/>
    </row>
    <row r="86988" spans="9:12" ht="15" x14ac:dyDescent="0.25">
      <c r="I86988"/>
      <c r="J86988"/>
      <c r="K86988"/>
      <c r="L86988"/>
    </row>
    <row r="86989" spans="9:12" ht="15" x14ac:dyDescent="0.25">
      <c r="I86989"/>
      <c r="J86989"/>
      <c r="K86989"/>
      <c r="L86989"/>
    </row>
    <row r="86990" spans="9:12" ht="15" x14ac:dyDescent="0.25">
      <c r="I86990"/>
      <c r="J86990"/>
      <c r="K86990"/>
      <c r="L86990"/>
    </row>
    <row r="86991" spans="9:12" ht="15" x14ac:dyDescent="0.25">
      <c r="I86991"/>
      <c r="J86991"/>
      <c r="K86991"/>
      <c r="L86991"/>
    </row>
    <row r="86992" spans="9:12" ht="15" x14ac:dyDescent="0.25">
      <c r="I86992"/>
      <c r="J86992"/>
      <c r="K86992"/>
      <c r="L86992"/>
    </row>
    <row r="86993" spans="9:12" ht="15" x14ac:dyDescent="0.25">
      <c r="I86993"/>
      <c r="J86993"/>
      <c r="K86993"/>
      <c r="L86993"/>
    </row>
    <row r="86994" spans="9:12" ht="15" x14ac:dyDescent="0.25">
      <c r="I86994"/>
      <c r="J86994"/>
      <c r="K86994"/>
      <c r="L86994"/>
    </row>
    <row r="86995" spans="9:12" ht="15" x14ac:dyDescent="0.25">
      <c r="I86995"/>
      <c r="J86995"/>
      <c r="K86995"/>
      <c r="L86995"/>
    </row>
    <row r="86996" spans="9:12" ht="15" x14ac:dyDescent="0.25">
      <c r="I86996"/>
      <c r="J86996"/>
      <c r="K86996"/>
      <c r="L86996"/>
    </row>
    <row r="86997" spans="9:12" ht="15" x14ac:dyDescent="0.25">
      <c r="I86997"/>
      <c r="J86997"/>
      <c r="K86997"/>
      <c r="L86997"/>
    </row>
    <row r="86998" spans="9:12" ht="15" x14ac:dyDescent="0.25">
      <c r="I86998"/>
      <c r="J86998"/>
      <c r="K86998"/>
      <c r="L86998"/>
    </row>
    <row r="86999" spans="9:12" ht="15" x14ac:dyDescent="0.25">
      <c r="I86999"/>
      <c r="J86999"/>
      <c r="K86999"/>
      <c r="L86999"/>
    </row>
    <row r="87000" spans="9:12" ht="15" x14ac:dyDescent="0.25">
      <c r="I87000"/>
      <c r="J87000"/>
      <c r="K87000"/>
      <c r="L87000"/>
    </row>
    <row r="87001" spans="9:12" ht="15" x14ac:dyDescent="0.25">
      <c r="I87001"/>
      <c r="J87001"/>
      <c r="K87001"/>
      <c r="L87001"/>
    </row>
    <row r="87002" spans="9:12" ht="15" x14ac:dyDescent="0.25">
      <c r="I87002"/>
      <c r="J87002"/>
      <c r="K87002"/>
      <c r="L87002"/>
    </row>
    <row r="87003" spans="9:12" ht="15" x14ac:dyDescent="0.25">
      <c r="I87003"/>
      <c r="J87003"/>
      <c r="K87003"/>
      <c r="L87003"/>
    </row>
    <row r="87004" spans="9:12" ht="15" x14ac:dyDescent="0.25">
      <c r="I87004"/>
      <c r="J87004"/>
      <c r="K87004"/>
      <c r="L87004"/>
    </row>
    <row r="87005" spans="9:12" ht="15" x14ac:dyDescent="0.25">
      <c r="I87005"/>
      <c r="J87005"/>
      <c r="K87005"/>
      <c r="L87005"/>
    </row>
    <row r="87006" spans="9:12" ht="15" x14ac:dyDescent="0.25">
      <c r="I87006"/>
      <c r="J87006"/>
      <c r="K87006"/>
      <c r="L87006"/>
    </row>
    <row r="87007" spans="9:12" ht="15" x14ac:dyDescent="0.25">
      <c r="I87007"/>
      <c r="J87007"/>
      <c r="K87007"/>
      <c r="L87007"/>
    </row>
    <row r="87008" spans="9:12" ht="15" x14ac:dyDescent="0.25">
      <c r="I87008"/>
      <c r="J87008"/>
      <c r="K87008"/>
      <c r="L87008"/>
    </row>
    <row r="87009" spans="9:12" ht="15" x14ac:dyDescent="0.25">
      <c r="I87009"/>
      <c r="J87009"/>
      <c r="K87009"/>
      <c r="L87009"/>
    </row>
    <row r="87010" spans="9:12" ht="15" x14ac:dyDescent="0.25">
      <c r="I87010"/>
      <c r="J87010"/>
      <c r="K87010"/>
      <c r="L87010"/>
    </row>
    <row r="87011" spans="9:12" ht="15" x14ac:dyDescent="0.25">
      <c r="I87011"/>
      <c r="J87011"/>
      <c r="K87011"/>
      <c r="L87011"/>
    </row>
    <row r="87012" spans="9:12" ht="15" x14ac:dyDescent="0.25">
      <c r="I87012"/>
      <c r="J87012"/>
      <c r="K87012"/>
      <c r="L87012"/>
    </row>
    <row r="87013" spans="9:12" ht="15" x14ac:dyDescent="0.25">
      <c r="I87013"/>
      <c r="J87013"/>
      <c r="K87013"/>
      <c r="L87013"/>
    </row>
    <row r="87014" spans="9:12" ht="15" x14ac:dyDescent="0.25">
      <c r="I87014"/>
      <c r="J87014"/>
      <c r="K87014"/>
      <c r="L87014"/>
    </row>
    <row r="87015" spans="9:12" ht="15" x14ac:dyDescent="0.25">
      <c r="I87015"/>
      <c r="J87015"/>
      <c r="K87015"/>
      <c r="L87015"/>
    </row>
    <row r="87016" spans="9:12" ht="15" x14ac:dyDescent="0.25">
      <c r="I87016"/>
      <c r="J87016"/>
      <c r="K87016"/>
      <c r="L87016"/>
    </row>
    <row r="87017" spans="9:12" ht="15" x14ac:dyDescent="0.25">
      <c r="I87017"/>
      <c r="J87017"/>
      <c r="K87017"/>
      <c r="L87017"/>
    </row>
    <row r="87018" spans="9:12" ht="15" x14ac:dyDescent="0.25">
      <c r="I87018"/>
      <c r="J87018"/>
      <c r="K87018"/>
      <c r="L87018"/>
    </row>
    <row r="87019" spans="9:12" ht="15" x14ac:dyDescent="0.25">
      <c r="I87019"/>
      <c r="J87019"/>
      <c r="K87019"/>
      <c r="L87019"/>
    </row>
    <row r="87020" spans="9:12" ht="15" x14ac:dyDescent="0.25">
      <c r="I87020"/>
      <c r="J87020"/>
      <c r="K87020"/>
      <c r="L87020"/>
    </row>
    <row r="87021" spans="9:12" ht="15" x14ac:dyDescent="0.25">
      <c r="I87021"/>
      <c r="J87021"/>
      <c r="K87021"/>
      <c r="L87021"/>
    </row>
    <row r="87022" spans="9:12" ht="15" x14ac:dyDescent="0.25">
      <c r="I87022"/>
      <c r="J87022"/>
      <c r="K87022"/>
      <c r="L87022"/>
    </row>
    <row r="87023" spans="9:12" ht="15" x14ac:dyDescent="0.25">
      <c r="I87023"/>
      <c r="J87023"/>
      <c r="K87023"/>
      <c r="L87023"/>
    </row>
    <row r="87024" spans="9:12" ht="15" x14ac:dyDescent="0.25">
      <c r="I87024"/>
      <c r="J87024"/>
      <c r="K87024"/>
      <c r="L87024"/>
    </row>
    <row r="87025" spans="9:12" ht="15" x14ac:dyDescent="0.25">
      <c r="I87025"/>
      <c r="J87025"/>
      <c r="K87025"/>
      <c r="L87025"/>
    </row>
    <row r="87026" spans="9:12" ht="15" x14ac:dyDescent="0.25">
      <c r="I87026"/>
      <c r="J87026"/>
      <c r="K87026"/>
      <c r="L87026"/>
    </row>
    <row r="87027" spans="9:12" ht="15" x14ac:dyDescent="0.25">
      <c r="I87027"/>
      <c r="J87027"/>
      <c r="K87027"/>
      <c r="L87027"/>
    </row>
    <row r="87028" spans="9:12" ht="15" x14ac:dyDescent="0.25">
      <c r="I87028"/>
      <c r="J87028"/>
      <c r="K87028"/>
      <c r="L87028"/>
    </row>
    <row r="87029" spans="9:12" ht="15" x14ac:dyDescent="0.25">
      <c r="I87029"/>
      <c r="J87029"/>
      <c r="K87029"/>
      <c r="L87029"/>
    </row>
    <row r="87030" spans="9:12" ht="15" x14ac:dyDescent="0.25">
      <c r="I87030"/>
      <c r="J87030"/>
      <c r="K87030"/>
      <c r="L87030"/>
    </row>
    <row r="87031" spans="9:12" ht="15" x14ac:dyDescent="0.25">
      <c r="I87031"/>
      <c r="J87031"/>
      <c r="K87031"/>
      <c r="L87031"/>
    </row>
    <row r="87032" spans="9:12" ht="15" x14ac:dyDescent="0.25">
      <c r="I87032"/>
      <c r="J87032"/>
      <c r="K87032"/>
      <c r="L87032"/>
    </row>
    <row r="87033" spans="9:12" ht="15" x14ac:dyDescent="0.25">
      <c r="I87033"/>
      <c r="J87033"/>
      <c r="K87033"/>
      <c r="L87033"/>
    </row>
    <row r="87034" spans="9:12" ht="15" x14ac:dyDescent="0.25">
      <c r="I87034"/>
      <c r="J87034"/>
      <c r="K87034"/>
      <c r="L87034"/>
    </row>
    <row r="87035" spans="9:12" ht="15" x14ac:dyDescent="0.25">
      <c r="I87035"/>
      <c r="J87035"/>
      <c r="K87035"/>
      <c r="L87035"/>
    </row>
    <row r="87036" spans="9:12" ht="15" x14ac:dyDescent="0.25">
      <c r="I87036"/>
      <c r="J87036"/>
      <c r="K87036"/>
      <c r="L87036"/>
    </row>
    <row r="87037" spans="9:12" ht="15" x14ac:dyDescent="0.25">
      <c r="I87037"/>
      <c r="J87037"/>
      <c r="K87037"/>
      <c r="L87037"/>
    </row>
    <row r="87038" spans="9:12" ht="15" x14ac:dyDescent="0.25">
      <c r="I87038"/>
      <c r="J87038"/>
      <c r="K87038"/>
      <c r="L87038"/>
    </row>
    <row r="87039" spans="9:12" ht="15" x14ac:dyDescent="0.25">
      <c r="I87039"/>
      <c r="J87039"/>
      <c r="K87039"/>
      <c r="L87039"/>
    </row>
    <row r="87040" spans="9:12" ht="15" x14ac:dyDescent="0.25">
      <c r="I87040"/>
      <c r="J87040"/>
      <c r="K87040"/>
      <c r="L87040"/>
    </row>
    <row r="87041" spans="9:12" ht="15" x14ac:dyDescent="0.25">
      <c r="I87041"/>
      <c r="J87041"/>
      <c r="K87041"/>
      <c r="L87041"/>
    </row>
    <row r="87042" spans="9:12" ht="15" x14ac:dyDescent="0.25">
      <c r="I87042"/>
      <c r="J87042"/>
      <c r="K87042"/>
      <c r="L87042"/>
    </row>
    <row r="87043" spans="9:12" ht="15" x14ac:dyDescent="0.25">
      <c r="I87043"/>
      <c r="J87043"/>
      <c r="K87043"/>
      <c r="L87043"/>
    </row>
    <row r="87044" spans="9:12" ht="15" x14ac:dyDescent="0.25">
      <c r="I87044"/>
      <c r="J87044"/>
      <c r="K87044"/>
      <c r="L87044"/>
    </row>
    <row r="87045" spans="9:12" ht="15" x14ac:dyDescent="0.25">
      <c r="I87045"/>
      <c r="J87045"/>
      <c r="K87045"/>
      <c r="L87045"/>
    </row>
    <row r="87046" spans="9:12" ht="15" x14ac:dyDescent="0.25">
      <c r="I87046"/>
      <c r="J87046"/>
      <c r="K87046"/>
      <c r="L87046"/>
    </row>
    <row r="87047" spans="9:12" ht="15" x14ac:dyDescent="0.25">
      <c r="I87047"/>
      <c r="J87047"/>
      <c r="K87047"/>
      <c r="L87047"/>
    </row>
    <row r="87048" spans="9:12" ht="15" x14ac:dyDescent="0.25">
      <c r="I87048"/>
      <c r="J87048"/>
      <c r="K87048"/>
      <c r="L87048"/>
    </row>
    <row r="87049" spans="9:12" ht="15" x14ac:dyDescent="0.25">
      <c r="I87049"/>
      <c r="J87049"/>
      <c r="K87049"/>
      <c r="L87049"/>
    </row>
    <row r="87050" spans="9:12" ht="15" x14ac:dyDescent="0.25">
      <c r="I87050"/>
      <c r="J87050"/>
      <c r="K87050"/>
      <c r="L87050"/>
    </row>
    <row r="87051" spans="9:12" ht="15" x14ac:dyDescent="0.25">
      <c r="I87051"/>
      <c r="J87051"/>
      <c r="K87051"/>
      <c r="L87051"/>
    </row>
    <row r="87052" spans="9:12" ht="15" x14ac:dyDescent="0.25">
      <c r="I87052"/>
      <c r="J87052"/>
      <c r="K87052"/>
      <c r="L87052"/>
    </row>
    <row r="87053" spans="9:12" ht="15" x14ac:dyDescent="0.25">
      <c r="I87053"/>
      <c r="J87053"/>
      <c r="K87053"/>
      <c r="L87053"/>
    </row>
    <row r="87054" spans="9:12" ht="15" x14ac:dyDescent="0.25">
      <c r="I87054"/>
      <c r="J87054"/>
      <c r="K87054"/>
      <c r="L87054"/>
    </row>
    <row r="87055" spans="9:12" ht="15" x14ac:dyDescent="0.25">
      <c r="I87055"/>
      <c r="J87055"/>
      <c r="K87055"/>
      <c r="L87055"/>
    </row>
    <row r="87056" spans="9:12" ht="15" x14ac:dyDescent="0.25">
      <c r="I87056"/>
      <c r="J87056"/>
      <c r="K87056"/>
      <c r="L87056"/>
    </row>
    <row r="87057" spans="9:12" ht="15" x14ac:dyDescent="0.25">
      <c r="I87057"/>
      <c r="J87057"/>
      <c r="K87057"/>
      <c r="L87057"/>
    </row>
    <row r="87058" spans="9:12" ht="15" x14ac:dyDescent="0.25">
      <c r="I87058"/>
      <c r="J87058"/>
      <c r="K87058"/>
      <c r="L87058"/>
    </row>
    <row r="87059" spans="9:12" ht="15" x14ac:dyDescent="0.25">
      <c r="I87059"/>
      <c r="J87059"/>
      <c r="K87059"/>
      <c r="L87059"/>
    </row>
    <row r="87060" spans="9:12" ht="15" x14ac:dyDescent="0.25">
      <c r="I87060"/>
      <c r="J87060"/>
      <c r="K87060"/>
      <c r="L87060"/>
    </row>
    <row r="87061" spans="9:12" ht="15" x14ac:dyDescent="0.25">
      <c r="I87061"/>
      <c r="J87061"/>
      <c r="K87061"/>
      <c r="L87061"/>
    </row>
    <row r="87062" spans="9:12" ht="15" x14ac:dyDescent="0.25">
      <c r="I87062"/>
      <c r="J87062"/>
      <c r="K87062"/>
      <c r="L87062"/>
    </row>
    <row r="87063" spans="9:12" ht="15" x14ac:dyDescent="0.25">
      <c r="I87063"/>
      <c r="J87063"/>
      <c r="K87063"/>
      <c r="L87063"/>
    </row>
    <row r="87064" spans="9:12" ht="15" x14ac:dyDescent="0.25">
      <c r="I87064"/>
      <c r="J87064"/>
      <c r="K87064"/>
      <c r="L87064"/>
    </row>
    <row r="87065" spans="9:12" ht="15" x14ac:dyDescent="0.25">
      <c r="I87065"/>
      <c r="J87065"/>
      <c r="K87065"/>
      <c r="L87065"/>
    </row>
    <row r="87066" spans="9:12" ht="15" x14ac:dyDescent="0.25">
      <c r="I87066"/>
      <c r="J87066"/>
      <c r="K87066"/>
      <c r="L87066"/>
    </row>
    <row r="87067" spans="9:12" ht="15" x14ac:dyDescent="0.25">
      <c r="I87067"/>
      <c r="J87067"/>
      <c r="K87067"/>
      <c r="L87067"/>
    </row>
    <row r="87068" spans="9:12" ht="15" x14ac:dyDescent="0.25">
      <c r="I87068"/>
      <c r="J87068"/>
      <c r="K87068"/>
      <c r="L87068"/>
    </row>
    <row r="87069" spans="9:12" ht="15" x14ac:dyDescent="0.25">
      <c r="I87069"/>
      <c r="J87069"/>
      <c r="K87069"/>
      <c r="L87069"/>
    </row>
    <row r="87070" spans="9:12" ht="15" x14ac:dyDescent="0.25">
      <c r="I87070"/>
      <c r="J87070"/>
      <c r="K87070"/>
      <c r="L87070"/>
    </row>
    <row r="87071" spans="9:12" ht="15" x14ac:dyDescent="0.25">
      <c r="I87071"/>
      <c r="J87071"/>
      <c r="K87071"/>
      <c r="L87071"/>
    </row>
    <row r="87072" spans="9:12" ht="15" x14ac:dyDescent="0.25">
      <c r="I87072"/>
      <c r="J87072"/>
      <c r="K87072"/>
      <c r="L87072"/>
    </row>
    <row r="87073" spans="9:12" ht="15" x14ac:dyDescent="0.25">
      <c r="I87073"/>
      <c r="J87073"/>
      <c r="K87073"/>
      <c r="L87073"/>
    </row>
    <row r="87074" spans="9:12" ht="15" x14ac:dyDescent="0.25">
      <c r="I87074"/>
      <c r="J87074"/>
      <c r="K87074"/>
      <c r="L87074"/>
    </row>
    <row r="87075" spans="9:12" ht="15" x14ac:dyDescent="0.25">
      <c r="I87075"/>
      <c r="J87075"/>
      <c r="K87075"/>
      <c r="L87075"/>
    </row>
    <row r="87076" spans="9:12" ht="15" x14ac:dyDescent="0.25">
      <c r="I87076"/>
      <c r="J87076"/>
      <c r="K87076"/>
      <c r="L87076"/>
    </row>
    <row r="87077" spans="9:12" ht="15" x14ac:dyDescent="0.25">
      <c r="I87077"/>
      <c r="J87077"/>
      <c r="K87077"/>
      <c r="L87077"/>
    </row>
    <row r="87078" spans="9:12" ht="15" x14ac:dyDescent="0.25">
      <c r="I87078"/>
      <c r="J87078"/>
      <c r="K87078"/>
      <c r="L87078"/>
    </row>
    <row r="87079" spans="9:12" ht="15" x14ac:dyDescent="0.25">
      <c r="I87079"/>
      <c r="J87079"/>
      <c r="K87079"/>
      <c r="L87079"/>
    </row>
    <row r="87080" spans="9:12" ht="15" x14ac:dyDescent="0.25">
      <c r="I87080"/>
      <c r="J87080"/>
      <c r="K87080"/>
      <c r="L87080"/>
    </row>
    <row r="87081" spans="9:12" ht="15" x14ac:dyDescent="0.25">
      <c r="I87081"/>
      <c r="J87081"/>
      <c r="K87081"/>
      <c r="L87081"/>
    </row>
    <row r="87082" spans="9:12" ht="15" x14ac:dyDescent="0.25">
      <c r="I87082"/>
      <c r="J87082"/>
      <c r="K87082"/>
      <c r="L87082"/>
    </row>
    <row r="87083" spans="9:12" ht="15" x14ac:dyDescent="0.25">
      <c r="I87083"/>
      <c r="J87083"/>
      <c r="K87083"/>
      <c r="L87083"/>
    </row>
    <row r="87084" spans="9:12" ht="15" x14ac:dyDescent="0.25">
      <c r="I87084"/>
      <c r="J87084"/>
      <c r="K87084"/>
      <c r="L87084"/>
    </row>
    <row r="87085" spans="9:12" ht="15" x14ac:dyDescent="0.25">
      <c r="I87085"/>
      <c r="J87085"/>
      <c r="K87085"/>
      <c r="L87085"/>
    </row>
    <row r="87086" spans="9:12" ht="15" x14ac:dyDescent="0.25">
      <c r="I87086"/>
      <c r="J87086"/>
      <c r="K87086"/>
      <c r="L87086"/>
    </row>
    <row r="87087" spans="9:12" ht="15" x14ac:dyDescent="0.25">
      <c r="I87087"/>
      <c r="J87087"/>
      <c r="K87087"/>
      <c r="L87087"/>
    </row>
    <row r="87088" spans="9:12" ht="15" x14ac:dyDescent="0.25">
      <c r="I87088"/>
      <c r="J87088"/>
      <c r="K87088"/>
      <c r="L87088"/>
    </row>
    <row r="87089" spans="9:12" ht="15" x14ac:dyDescent="0.25">
      <c r="I87089"/>
      <c r="J87089"/>
      <c r="K87089"/>
      <c r="L87089"/>
    </row>
    <row r="87090" spans="9:12" ht="15" x14ac:dyDescent="0.25">
      <c r="I87090"/>
      <c r="J87090"/>
      <c r="K87090"/>
      <c r="L87090"/>
    </row>
    <row r="87091" spans="9:12" ht="15" x14ac:dyDescent="0.25">
      <c r="I87091"/>
      <c r="J87091"/>
      <c r="K87091"/>
      <c r="L87091"/>
    </row>
    <row r="87092" spans="9:12" ht="15" x14ac:dyDescent="0.25">
      <c r="I87092"/>
      <c r="J87092"/>
      <c r="K87092"/>
      <c r="L87092"/>
    </row>
    <row r="87093" spans="9:12" ht="15" x14ac:dyDescent="0.25">
      <c r="I87093"/>
      <c r="J87093"/>
      <c r="K87093"/>
      <c r="L87093"/>
    </row>
    <row r="87094" spans="9:12" ht="15" x14ac:dyDescent="0.25">
      <c r="I87094"/>
      <c r="J87094"/>
      <c r="K87094"/>
      <c r="L87094"/>
    </row>
    <row r="87095" spans="9:12" ht="15" x14ac:dyDescent="0.25">
      <c r="I87095"/>
      <c r="J87095"/>
      <c r="K87095"/>
      <c r="L87095"/>
    </row>
    <row r="87096" spans="9:12" ht="15" x14ac:dyDescent="0.25">
      <c r="I87096"/>
      <c r="J87096"/>
      <c r="K87096"/>
      <c r="L87096"/>
    </row>
    <row r="87097" spans="9:12" ht="15" x14ac:dyDescent="0.25">
      <c r="I87097"/>
      <c r="J87097"/>
      <c r="K87097"/>
      <c r="L87097"/>
    </row>
    <row r="87098" spans="9:12" ht="15" x14ac:dyDescent="0.25">
      <c r="I87098"/>
      <c r="J87098"/>
      <c r="K87098"/>
      <c r="L87098"/>
    </row>
    <row r="87099" spans="9:12" ht="15" x14ac:dyDescent="0.25">
      <c r="I87099"/>
      <c r="J87099"/>
      <c r="K87099"/>
      <c r="L87099"/>
    </row>
    <row r="87100" spans="9:12" ht="15" x14ac:dyDescent="0.25">
      <c r="I87100"/>
      <c r="J87100"/>
      <c r="K87100"/>
      <c r="L87100"/>
    </row>
    <row r="87101" spans="9:12" ht="15" x14ac:dyDescent="0.25">
      <c r="I87101"/>
      <c r="J87101"/>
      <c r="K87101"/>
      <c r="L87101"/>
    </row>
    <row r="87102" spans="9:12" ht="15" x14ac:dyDescent="0.25">
      <c r="I87102"/>
      <c r="J87102"/>
      <c r="K87102"/>
      <c r="L87102"/>
    </row>
    <row r="87103" spans="9:12" ht="15" x14ac:dyDescent="0.25">
      <c r="I87103"/>
      <c r="J87103"/>
      <c r="K87103"/>
      <c r="L87103"/>
    </row>
    <row r="87104" spans="9:12" ht="15" x14ac:dyDescent="0.25">
      <c r="I87104"/>
      <c r="J87104"/>
      <c r="K87104"/>
      <c r="L87104"/>
    </row>
    <row r="87105" spans="9:12" ht="15" x14ac:dyDescent="0.25">
      <c r="I87105"/>
      <c r="J87105"/>
      <c r="K87105"/>
      <c r="L87105"/>
    </row>
    <row r="87106" spans="9:12" ht="15" x14ac:dyDescent="0.25">
      <c r="I87106"/>
      <c r="J87106"/>
      <c r="K87106"/>
      <c r="L87106"/>
    </row>
    <row r="87107" spans="9:12" ht="15" x14ac:dyDescent="0.25">
      <c r="I87107"/>
      <c r="J87107"/>
      <c r="K87107"/>
      <c r="L87107"/>
    </row>
    <row r="87108" spans="9:12" ht="15" x14ac:dyDescent="0.25">
      <c r="I87108"/>
      <c r="J87108"/>
      <c r="K87108"/>
      <c r="L87108"/>
    </row>
    <row r="87109" spans="9:12" ht="15" x14ac:dyDescent="0.25">
      <c r="I87109"/>
      <c r="J87109"/>
      <c r="K87109"/>
      <c r="L87109"/>
    </row>
    <row r="87110" spans="9:12" ht="15" x14ac:dyDescent="0.25">
      <c r="I87110"/>
      <c r="J87110"/>
      <c r="K87110"/>
      <c r="L87110"/>
    </row>
    <row r="87111" spans="9:12" ht="15" x14ac:dyDescent="0.25">
      <c r="I87111"/>
      <c r="J87111"/>
      <c r="K87111"/>
      <c r="L87111"/>
    </row>
    <row r="87112" spans="9:12" ht="15" x14ac:dyDescent="0.25">
      <c r="I87112"/>
      <c r="J87112"/>
      <c r="K87112"/>
      <c r="L87112"/>
    </row>
    <row r="87113" spans="9:12" ht="15" x14ac:dyDescent="0.25">
      <c r="I87113"/>
      <c r="J87113"/>
      <c r="K87113"/>
      <c r="L87113"/>
    </row>
    <row r="87114" spans="9:12" ht="15" x14ac:dyDescent="0.25">
      <c r="I87114"/>
      <c r="J87114"/>
      <c r="K87114"/>
      <c r="L87114"/>
    </row>
    <row r="87115" spans="9:12" ht="15" x14ac:dyDescent="0.25">
      <c r="I87115"/>
      <c r="J87115"/>
      <c r="K87115"/>
      <c r="L87115"/>
    </row>
    <row r="87116" spans="9:12" ht="15" x14ac:dyDescent="0.25">
      <c r="I87116"/>
      <c r="J87116"/>
      <c r="K87116"/>
      <c r="L87116"/>
    </row>
    <row r="87117" spans="9:12" ht="15" x14ac:dyDescent="0.25">
      <c r="I87117"/>
      <c r="J87117"/>
      <c r="K87117"/>
      <c r="L87117"/>
    </row>
    <row r="87118" spans="9:12" ht="15" x14ac:dyDescent="0.25">
      <c r="I87118"/>
      <c r="J87118"/>
      <c r="K87118"/>
      <c r="L87118"/>
    </row>
    <row r="87119" spans="9:12" ht="15" x14ac:dyDescent="0.25">
      <c r="I87119"/>
      <c r="J87119"/>
      <c r="K87119"/>
      <c r="L87119"/>
    </row>
    <row r="87120" spans="9:12" ht="15" x14ac:dyDescent="0.25">
      <c r="I87120"/>
      <c r="J87120"/>
      <c r="K87120"/>
      <c r="L87120"/>
    </row>
    <row r="87121" spans="9:12" ht="15" x14ac:dyDescent="0.25">
      <c r="I87121"/>
      <c r="J87121"/>
      <c r="K87121"/>
      <c r="L87121"/>
    </row>
    <row r="87122" spans="9:12" ht="15" x14ac:dyDescent="0.25">
      <c r="I87122"/>
      <c r="J87122"/>
      <c r="K87122"/>
      <c r="L87122"/>
    </row>
    <row r="87123" spans="9:12" ht="15" x14ac:dyDescent="0.25">
      <c r="I87123"/>
      <c r="J87123"/>
      <c r="K87123"/>
      <c r="L87123"/>
    </row>
    <row r="87124" spans="9:12" ht="15" x14ac:dyDescent="0.25">
      <c r="I87124"/>
      <c r="J87124"/>
      <c r="K87124"/>
      <c r="L87124"/>
    </row>
    <row r="87125" spans="9:12" ht="15" x14ac:dyDescent="0.25">
      <c r="I87125"/>
      <c r="J87125"/>
      <c r="K87125"/>
      <c r="L87125"/>
    </row>
    <row r="87126" spans="9:12" ht="15" x14ac:dyDescent="0.25">
      <c r="I87126"/>
      <c r="J87126"/>
      <c r="K87126"/>
      <c r="L87126"/>
    </row>
    <row r="87127" spans="9:12" ht="15" x14ac:dyDescent="0.25">
      <c r="I87127"/>
      <c r="J87127"/>
      <c r="K87127"/>
      <c r="L87127"/>
    </row>
    <row r="87128" spans="9:12" ht="15" x14ac:dyDescent="0.25">
      <c r="I87128"/>
      <c r="J87128"/>
      <c r="K87128"/>
      <c r="L87128"/>
    </row>
    <row r="87129" spans="9:12" ht="15" x14ac:dyDescent="0.25">
      <c r="I87129"/>
      <c r="J87129"/>
      <c r="K87129"/>
      <c r="L87129"/>
    </row>
    <row r="87130" spans="9:12" ht="15" x14ac:dyDescent="0.25">
      <c r="I87130"/>
      <c r="J87130"/>
      <c r="K87130"/>
      <c r="L87130"/>
    </row>
    <row r="87131" spans="9:12" ht="15" x14ac:dyDescent="0.25">
      <c r="I87131"/>
      <c r="J87131"/>
      <c r="K87131"/>
      <c r="L87131"/>
    </row>
    <row r="87132" spans="9:12" ht="15" x14ac:dyDescent="0.25">
      <c r="I87132"/>
      <c r="J87132"/>
      <c r="K87132"/>
      <c r="L87132"/>
    </row>
    <row r="87133" spans="9:12" ht="15" x14ac:dyDescent="0.25">
      <c r="I87133"/>
      <c r="J87133"/>
      <c r="K87133"/>
      <c r="L87133"/>
    </row>
    <row r="87134" spans="9:12" ht="15" x14ac:dyDescent="0.25">
      <c r="I87134"/>
      <c r="J87134"/>
      <c r="K87134"/>
      <c r="L87134"/>
    </row>
    <row r="87135" spans="9:12" ht="15" x14ac:dyDescent="0.25">
      <c r="I87135"/>
      <c r="J87135"/>
      <c r="K87135"/>
      <c r="L87135"/>
    </row>
    <row r="87136" spans="9:12" ht="15" x14ac:dyDescent="0.25">
      <c r="I87136"/>
      <c r="J87136"/>
      <c r="K87136"/>
      <c r="L87136"/>
    </row>
    <row r="87137" spans="9:12" ht="15" x14ac:dyDescent="0.25">
      <c r="I87137"/>
      <c r="J87137"/>
      <c r="K87137"/>
      <c r="L87137"/>
    </row>
    <row r="87138" spans="9:12" ht="15" x14ac:dyDescent="0.25">
      <c r="I87138"/>
      <c r="J87138"/>
      <c r="K87138"/>
      <c r="L87138"/>
    </row>
    <row r="87139" spans="9:12" ht="15" x14ac:dyDescent="0.25">
      <c r="I87139"/>
      <c r="J87139"/>
      <c r="K87139"/>
      <c r="L87139"/>
    </row>
    <row r="87140" spans="9:12" ht="15" x14ac:dyDescent="0.25">
      <c r="I87140"/>
      <c r="J87140"/>
      <c r="K87140"/>
      <c r="L87140"/>
    </row>
    <row r="87141" spans="9:12" ht="15" x14ac:dyDescent="0.25">
      <c r="I87141"/>
      <c r="J87141"/>
      <c r="K87141"/>
      <c r="L87141"/>
    </row>
    <row r="87142" spans="9:12" ht="15" x14ac:dyDescent="0.25">
      <c r="I87142"/>
      <c r="J87142"/>
      <c r="K87142"/>
      <c r="L87142"/>
    </row>
    <row r="87143" spans="9:12" ht="15" x14ac:dyDescent="0.25">
      <c r="I87143"/>
      <c r="J87143"/>
      <c r="K87143"/>
      <c r="L87143"/>
    </row>
    <row r="87144" spans="9:12" ht="15" x14ac:dyDescent="0.25">
      <c r="I87144"/>
      <c r="J87144"/>
      <c r="K87144"/>
      <c r="L87144"/>
    </row>
    <row r="87145" spans="9:12" ht="15" x14ac:dyDescent="0.25">
      <c r="I87145"/>
      <c r="J87145"/>
      <c r="K87145"/>
      <c r="L87145"/>
    </row>
    <row r="87146" spans="9:12" ht="15" x14ac:dyDescent="0.25">
      <c r="I87146"/>
      <c r="J87146"/>
      <c r="K87146"/>
      <c r="L87146"/>
    </row>
    <row r="87147" spans="9:12" ht="15" x14ac:dyDescent="0.25">
      <c r="I87147"/>
      <c r="J87147"/>
      <c r="K87147"/>
      <c r="L87147"/>
    </row>
    <row r="87148" spans="9:12" ht="15" x14ac:dyDescent="0.25">
      <c r="I87148"/>
      <c r="J87148"/>
      <c r="K87148"/>
      <c r="L87148"/>
    </row>
    <row r="87149" spans="9:12" ht="15" x14ac:dyDescent="0.25">
      <c r="I87149"/>
      <c r="J87149"/>
      <c r="K87149"/>
      <c r="L87149"/>
    </row>
    <row r="87150" spans="9:12" ht="15" x14ac:dyDescent="0.25">
      <c r="I87150"/>
      <c r="J87150"/>
      <c r="K87150"/>
      <c r="L87150"/>
    </row>
    <row r="87151" spans="9:12" ht="15" x14ac:dyDescent="0.25">
      <c r="I87151"/>
      <c r="J87151"/>
      <c r="K87151"/>
      <c r="L87151"/>
    </row>
    <row r="87152" spans="9:12" ht="15" x14ac:dyDescent="0.25">
      <c r="I87152"/>
      <c r="J87152"/>
      <c r="K87152"/>
      <c r="L87152"/>
    </row>
    <row r="87153" spans="9:12" ht="15" x14ac:dyDescent="0.25">
      <c r="I87153"/>
      <c r="J87153"/>
      <c r="K87153"/>
      <c r="L87153"/>
    </row>
    <row r="87154" spans="9:12" ht="15" x14ac:dyDescent="0.25">
      <c r="I87154"/>
      <c r="J87154"/>
      <c r="K87154"/>
      <c r="L87154"/>
    </row>
    <row r="87155" spans="9:12" ht="15" x14ac:dyDescent="0.25">
      <c r="I87155"/>
      <c r="J87155"/>
      <c r="K87155"/>
      <c r="L87155"/>
    </row>
    <row r="87156" spans="9:12" ht="15" x14ac:dyDescent="0.25">
      <c r="I87156"/>
      <c r="J87156"/>
      <c r="K87156"/>
      <c r="L87156"/>
    </row>
    <row r="87157" spans="9:12" ht="15" x14ac:dyDescent="0.25">
      <c r="I87157"/>
      <c r="J87157"/>
      <c r="K87157"/>
      <c r="L87157"/>
    </row>
    <row r="87158" spans="9:12" ht="15" x14ac:dyDescent="0.25">
      <c r="I87158"/>
      <c r="J87158"/>
      <c r="K87158"/>
      <c r="L87158"/>
    </row>
    <row r="87159" spans="9:12" ht="15" x14ac:dyDescent="0.25">
      <c r="I87159"/>
      <c r="J87159"/>
      <c r="K87159"/>
      <c r="L87159"/>
    </row>
    <row r="87160" spans="9:12" ht="15" x14ac:dyDescent="0.25">
      <c r="I87160"/>
      <c r="J87160"/>
      <c r="K87160"/>
      <c r="L87160"/>
    </row>
    <row r="87161" spans="9:12" ht="15" x14ac:dyDescent="0.25">
      <c r="I87161"/>
      <c r="J87161"/>
      <c r="K87161"/>
      <c r="L87161"/>
    </row>
    <row r="87162" spans="9:12" ht="15" x14ac:dyDescent="0.25">
      <c r="I87162"/>
      <c r="J87162"/>
      <c r="K87162"/>
      <c r="L87162"/>
    </row>
    <row r="87163" spans="9:12" ht="15" x14ac:dyDescent="0.25">
      <c r="I87163"/>
      <c r="J87163"/>
      <c r="K87163"/>
      <c r="L87163"/>
    </row>
    <row r="87164" spans="9:12" ht="15" x14ac:dyDescent="0.25">
      <c r="I87164"/>
      <c r="J87164"/>
      <c r="K87164"/>
      <c r="L87164"/>
    </row>
    <row r="87165" spans="9:12" ht="15" x14ac:dyDescent="0.25">
      <c r="I87165"/>
      <c r="J87165"/>
      <c r="K87165"/>
      <c r="L87165"/>
    </row>
    <row r="87166" spans="9:12" ht="15" x14ac:dyDescent="0.25">
      <c r="I87166"/>
      <c r="J87166"/>
      <c r="K87166"/>
      <c r="L87166"/>
    </row>
    <row r="87167" spans="9:12" ht="15" x14ac:dyDescent="0.25">
      <c r="I87167"/>
      <c r="J87167"/>
      <c r="K87167"/>
      <c r="L87167"/>
    </row>
    <row r="87168" spans="9:12" ht="15" x14ac:dyDescent="0.25">
      <c r="I87168"/>
      <c r="J87168"/>
      <c r="K87168"/>
      <c r="L87168"/>
    </row>
    <row r="87169" spans="9:12" ht="15" x14ac:dyDescent="0.25">
      <c r="I87169"/>
      <c r="J87169"/>
      <c r="K87169"/>
      <c r="L87169"/>
    </row>
    <row r="87170" spans="9:12" ht="15" x14ac:dyDescent="0.25">
      <c r="I87170"/>
      <c r="J87170"/>
      <c r="K87170"/>
      <c r="L87170"/>
    </row>
    <row r="87171" spans="9:12" ht="15" x14ac:dyDescent="0.25">
      <c r="I87171"/>
      <c r="J87171"/>
      <c r="K87171"/>
      <c r="L87171"/>
    </row>
    <row r="87172" spans="9:12" ht="15" x14ac:dyDescent="0.25">
      <c r="I87172"/>
      <c r="J87172"/>
      <c r="K87172"/>
      <c r="L87172"/>
    </row>
    <row r="87173" spans="9:12" ht="15" x14ac:dyDescent="0.25">
      <c r="I87173"/>
      <c r="J87173"/>
      <c r="K87173"/>
      <c r="L87173"/>
    </row>
    <row r="87174" spans="9:12" ht="15" x14ac:dyDescent="0.25">
      <c r="I87174"/>
      <c r="J87174"/>
      <c r="K87174"/>
      <c r="L87174"/>
    </row>
    <row r="87175" spans="9:12" ht="15" x14ac:dyDescent="0.25">
      <c r="I87175"/>
      <c r="J87175"/>
      <c r="K87175"/>
      <c r="L87175"/>
    </row>
    <row r="87176" spans="9:12" ht="15" x14ac:dyDescent="0.25">
      <c r="I87176"/>
      <c r="J87176"/>
      <c r="K87176"/>
      <c r="L87176"/>
    </row>
    <row r="87177" spans="9:12" ht="15" x14ac:dyDescent="0.25">
      <c r="I87177"/>
      <c r="J87177"/>
      <c r="K87177"/>
      <c r="L87177"/>
    </row>
    <row r="87178" spans="9:12" ht="15" x14ac:dyDescent="0.25">
      <c r="I87178"/>
      <c r="J87178"/>
      <c r="K87178"/>
      <c r="L87178"/>
    </row>
    <row r="87179" spans="9:12" ht="15" x14ac:dyDescent="0.25">
      <c r="I87179"/>
      <c r="J87179"/>
      <c r="K87179"/>
      <c r="L87179"/>
    </row>
    <row r="87180" spans="9:12" ht="15" x14ac:dyDescent="0.25">
      <c r="I87180"/>
      <c r="J87180"/>
      <c r="K87180"/>
      <c r="L87180"/>
    </row>
    <row r="87181" spans="9:12" ht="15" x14ac:dyDescent="0.25">
      <c r="I87181"/>
      <c r="J87181"/>
      <c r="K87181"/>
      <c r="L87181"/>
    </row>
    <row r="87182" spans="9:12" ht="15" x14ac:dyDescent="0.25">
      <c r="I87182"/>
      <c r="J87182"/>
      <c r="K87182"/>
      <c r="L87182"/>
    </row>
    <row r="87183" spans="9:12" ht="15" x14ac:dyDescent="0.25">
      <c r="I87183"/>
      <c r="J87183"/>
      <c r="K87183"/>
      <c r="L87183"/>
    </row>
    <row r="87184" spans="9:12" ht="15" x14ac:dyDescent="0.25">
      <c r="I87184"/>
      <c r="J87184"/>
      <c r="K87184"/>
      <c r="L87184"/>
    </row>
    <row r="87185" spans="9:12" ht="15" x14ac:dyDescent="0.25">
      <c r="I87185"/>
      <c r="J87185"/>
      <c r="K87185"/>
      <c r="L87185"/>
    </row>
    <row r="87186" spans="9:12" ht="15" x14ac:dyDescent="0.25">
      <c r="I87186"/>
      <c r="J87186"/>
      <c r="K87186"/>
      <c r="L87186"/>
    </row>
    <row r="87187" spans="9:12" ht="15" x14ac:dyDescent="0.25">
      <c r="I87187"/>
      <c r="J87187"/>
      <c r="K87187"/>
      <c r="L87187"/>
    </row>
    <row r="87188" spans="9:12" ht="15" x14ac:dyDescent="0.25">
      <c r="I87188"/>
      <c r="J87188"/>
      <c r="K87188"/>
      <c r="L87188"/>
    </row>
    <row r="87189" spans="9:12" ht="15" x14ac:dyDescent="0.25">
      <c r="I87189"/>
      <c r="J87189"/>
      <c r="K87189"/>
      <c r="L87189"/>
    </row>
    <row r="87190" spans="9:12" ht="15" x14ac:dyDescent="0.25">
      <c r="I87190"/>
      <c r="J87190"/>
      <c r="K87190"/>
      <c r="L87190"/>
    </row>
    <row r="87191" spans="9:12" ht="15" x14ac:dyDescent="0.25">
      <c r="I87191"/>
      <c r="J87191"/>
      <c r="K87191"/>
      <c r="L87191"/>
    </row>
    <row r="87192" spans="9:12" ht="15" x14ac:dyDescent="0.25">
      <c r="I87192"/>
      <c r="J87192"/>
      <c r="K87192"/>
      <c r="L87192"/>
    </row>
    <row r="87193" spans="9:12" ht="15" x14ac:dyDescent="0.25">
      <c r="I87193"/>
      <c r="J87193"/>
      <c r="K87193"/>
      <c r="L87193"/>
    </row>
    <row r="87194" spans="9:12" ht="15" x14ac:dyDescent="0.25">
      <c r="I87194"/>
      <c r="J87194"/>
      <c r="K87194"/>
      <c r="L87194"/>
    </row>
    <row r="87195" spans="9:12" ht="15" x14ac:dyDescent="0.25">
      <c r="I87195"/>
      <c r="J87195"/>
      <c r="K87195"/>
      <c r="L87195"/>
    </row>
    <row r="87196" spans="9:12" ht="15" x14ac:dyDescent="0.25">
      <c r="I87196"/>
      <c r="J87196"/>
      <c r="K87196"/>
      <c r="L87196"/>
    </row>
    <row r="87197" spans="9:12" ht="15" x14ac:dyDescent="0.25">
      <c r="I87197"/>
      <c r="J87197"/>
      <c r="K87197"/>
      <c r="L87197"/>
    </row>
    <row r="87198" spans="9:12" ht="15" x14ac:dyDescent="0.25">
      <c r="I87198"/>
      <c r="J87198"/>
      <c r="K87198"/>
      <c r="L87198"/>
    </row>
    <row r="87199" spans="9:12" ht="15" x14ac:dyDescent="0.25">
      <c r="I87199"/>
      <c r="J87199"/>
      <c r="K87199"/>
      <c r="L87199"/>
    </row>
    <row r="87200" spans="9:12" ht="15" x14ac:dyDescent="0.25">
      <c r="I87200"/>
      <c r="J87200"/>
      <c r="K87200"/>
      <c r="L87200"/>
    </row>
    <row r="87201" spans="9:12" ht="15" x14ac:dyDescent="0.25">
      <c r="I87201"/>
      <c r="J87201"/>
      <c r="K87201"/>
      <c r="L87201"/>
    </row>
    <row r="87202" spans="9:12" ht="15" x14ac:dyDescent="0.25">
      <c r="I87202"/>
      <c r="J87202"/>
      <c r="K87202"/>
      <c r="L87202"/>
    </row>
    <row r="87203" spans="9:12" ht="15" x14ac:dyDescent="0.25">
      <c r="I87203"/>
      <c r="J87203"/>
      <c r="K87203"/>
      <c r="L87203"/>
    </row>
    <row r="87204" spans="9:12" ht="15" x14ac:dyDescent="0.25">
      <c r="I87204"/>
      <c r="J87204"/>
      <c r="K87204"/>
      <c r="L87204"/>
    </row>
    <row r="87205" spans="9:12" ht="15" x14ac:dyDescent="0.25">
      <c r="I87205"/>
      <c r="J87205"/>
      <c r="K87205"/>
      <c r="L87205"/>
    </row>
    <row r="87206" spans="9:12" ht="15" x14ac:dyDescent="0.25">
      <c r="I87206"/>
      <c r="J87206"/>
      <c r="K87206"/>
      <c r="L87206"/>
    </row>
    <row r="87207" spans="9:12" ht="15" x14ac:dyDescent="0.25">
      <c r="I87207"/>
      <c r="J87207"/>
      <c r="K87207"/>
      <c r="L87207"/>
    </row>
    <row r="87208" spans="9:12" ht="15" x14ac:dyDescent="0.25">
      <c r="I87208"/>
      <c r="J87208"/>
      <c r="K87208"/>
      <c r="L87208"/>
    </row>
    <row r="87209" spans="9:12" ht="15" x14ac:dyDescent="0.25">
      <c r="I87209"/>
      <c r="J87209"/>
      <c r="K87209"/>
      <c r="L87209"/>
    </row>
    <row r="87210" spans="9:12" ht="15" x14ac:dyDescent="0.25">
      <c r="I87210"/>
      <c r="J87210"/>
      <c r="K87210"/>
      <c r="L87210"/>
    </row>
    <row r="87211" spans="9:12" ht="15" x14ac:dyDescent="0.25">
      <c r="I87211"/>
      <c r="J87211"/>
      <c r="K87211"/>
      <c r="L87211"/>
    </row>
    <row r="87212" spans="9:12" ht="15" x14ac:dyDescent="0.25">
      <c r="I87212"/>
      <c r="J87212"/>
      <c r="K87212"/>
      <c r="L87212"/>
    </row>
    <row r="87213" spans="9:12" ht="15" x14ac:dyDescent="0.25">
      <c r="I87213"/>
      <c r="J87213"/>
      <c r="K87213"/>
      <c r="L87213"/>
    </row>
    <row r="87214" spans="9:12" ht="15" x14ac:dyDescent="0.25">
      <c r="I87214"/>
      <c r="J87214"/>
      <c r="K87214"/>
      <c r="L87214"/>
    </row>
    <row r="87215" spans="9:12" ht="15" x14ac:dyDescent="0.25">
      <c r="I87215"/>
      <c r="J87215"/>
      <c r="K87215"/>
      <c r="L87215"/>
    </row>
    <row r="87216" spans="9:12" ht="15" x14ac:dyDescent="0.25">
      <c r="I87216"/>
      <c r="J87216"/>
      <c r="K87216"/>
      <c r="L87216"/>
    </row>
    <row r="87217" spans="9:12" ht="15" x14ac:dyDescent="0.25">
      <c r="I87217"/>
      <c r="J87217"/>
      <c r="K87217"/>
      <c r="L87217"/>
    </row>
    <row r="87218" spans="9:12" ht="15" x14ac:dyDescent="0.25">
      <c r="I87218"/>
      <c r="J87218"/>
      <c r="K87218"/>
      <c r="L87218"/>
    </row>
    <row r="87219" spans="9:12" ht="15" x14ac:dyDescent="0.25">
      <c r="I87219"/>
      <c r="J87219"/>
      <c r="K87219"/>
      <c r="L87219"/>
    </row>
    <row r="87220" spans="9:12" ht="15" x14ac:dyDescent="0.25">
      <c r="I87220"/>
      <c r="J87220"/>
      <c r="K87220"/>
      <c r="L87220"/>
    </row>
    <row r="87221" spans="9:12" ht="15" x14ac:dyDescent="0.25">
      <c r="I87221"/>
      <c r="J87221"/>
      <c r="K87221"/>
      <c r="L87221"/>
    </row>
    <row r="87222" spans="9:12" ht="15" x14ac:dyDescent="0.25">
      <c r="I87222"/>
      <c r="J87222"/>
      <c r="K87222"/>
      <c r="L87222"/>
    </row>
    <row r="87223" spans="9:12" ht="15" x14ac:dyDescent="0.25">
      <c r="I87223"/>
      <c r="J87223"/>
      <c r="K87223"/>
      <c r="L87223"/>
    </row>
    <row r="87224" spans="9:12" ht="15" x14ac:dyDescent="0.25">
      <c r="I87224"/>
      <c r="J87224"/>
      <c r="K87224"/>
      <c r="L87224"/>
    </row>
    <row r="87225" spans="9:12" ht="15" x14ac:dyDescent="0.25">
      <c r="I87225"/>
      <c r="J87225"/>
      <c r="K87225"/>
      <c r="L87225"/>
    </row>
    <row r="87226" spans="9:12" ht="15" x14ac:dyDescent="0.25">
      <c r="I87226"/>
      <c r="J87226"/>
      <c r="K87226"/>
      <c r="L87226"/>
    </row>
    <row r="87227" spans="9:12" ht="15" x14ac:dyDescent="0.25">
      <c r="I87227"/>
      <c r="J87227"/>
      <c r="K87227"/>
      <c r="L87227"/>
    </row>
    <row r="87228" spans="9:12" ht="15" x14ac:dyDescent="0.25">
      <c r="I87228"/>
      <c r="J87228"/>
      <c r="K87228"/>
      <c r="L87228"/>
    </row>
    <row r="87229" spans="9:12" ht="15" x14ac:dyDescent="0.25">
      <c r="I87229"/>
      <c r="J87229"/>
      <c r="K87229"/>
      <c r="L87229"/>
    </row>
    <row r="87230" spans="9:12" ht="15" x14ac:dyDescent="0.25">
      <c r="I87230"/>
      <c r="J87230"/>
      <c r="K87230"/>
      <c r="L87230"/>
    </row>
    <row r="87231" spans="9:12" ht="15" x14ac:dyDescent="0.25">
      <c r="I87231"/>
      <c r="J87231"/>
      <c r="K87231"/>
      <c r="L87231"/>
    </row>
    <row r="87232" spans="9:12" ht="15" x14ac:dyDescent="0.25">
      <c r="I87232"/>
      <c r="J87232"/>
      <c r="K87232"/>
      <c r="L87232"/>
    </row>
    <row r="87233" spans="9:12" ht="15" x14ac:dyDescent="0.25">
      <c r="I87233"/>
      <c r="J87233"/>
      <c r="K87233"/>
      <c r="L87233"/>
    </row>
    <row r="87234" spans="9:12" ht="15" x14ac:dyDescent="0.25">
      <c r="I87234"/>
      <c r="J87234"/>
      <c r="K87234"/>
      <c r="L87234"/>
    </row>
    <row r="87235" spans="9:12" ht="15" x14ac:dyDescent="0.25">
      <c r="I87235"/>
      <c r="J87235"/>
      <c r="K87235"/>
      <c r="L87235"/>
    </row>
    <row r="87236" spans="9:12" ht="15" x14ac:dyDescent="0.25">
      <c r="I87236"/>
      <c r="J87236"/>
      <c r="K87236"/>
      <c r="L87236"/>
    </row>
    <row r="87237" spans="9:12" ht="15" x14ac:dyDescent="0.25">
      <c r="I87237"/>
      <c r="J87237"/>
      <c r="K87237"/>
      <c r="L87237"/>
    </row>
    <row r="87238" spans="9:12" ht="15" x14ac:dyDescent="0.25">
      <c r="I87238"/>
      <c r="J87238"/>
      <c r="K87238"/>
      <c r="L87238"/>
    </row>
    <row r="87239" spans="9:12" ht="15" x14ac:dyDescent="0.25">
      <c r="I87239"/>
      <c r="J87239"/>
      <c r="K87239"/>
      <c r="L87239"/>
    </row>
    <row r="87240" spans="9:12" ht="15" x14ac:dyDescent="0.25">
      <c r="I87240"/>
      <c r="J87240"/>
      <c r="K87240"/>
      <c r="L87240"/>
    </row>
    <row r="87241" spans="9:12" ht="15" x14ac:dyDescent="0.25">
      <c r="I87241"/>
      <c r="J87241"/>
      <c r="K87241"/>
      <c r="L87241"/>
    </row>
    <row r="87242" spans="9:12" ht="15" x14ac:dyDescent="0.25">
      <c r="I87242"/>
      <c r="J87242"/>
      <c r="K87242"/>
      <c r="L87242"/>
    </row>
    <row r="87243" spans="9:12" ht="15" x14ac:dyDescent="0.25">
      <c r="I87243"/>
      <c r="J87243"/>
      <c r="K87243"/>
      <c r="L87243"/>
    </row>
    <row r="87244" spans="9:12" ht="15" x14ac:dyDescent="0.25">
      <c r="I87244"/>
      <c r="J87244"/>
      <c r="K87244"/>
      <c r="L87244"/>
    </row>
    <row r="87245" spans="9:12" ht="15" x14ac:dyDescent="0.25">
      <c r="I87245"/>
      <c r="J87245"/>
      <c r="K87245"/>
      <c r="L87245"/>
    </row>
    <row r="87246" spans="9:12" ht="15" x14ac:dyDescent="0.25">
      <c r="I87246"/>
      <c r="J87246"/>
      <c r="K87246"/>
      <c r="L87246"/>
    </row>
    <row r="87247" spans="9:12" ht="15" x14ac:dyDescent="0.25">
      <c r="I87247"/>
      <c r="J87247"/>
      <c r="K87247"/>
      <c r="L87247"/>
    </row>
    <row r="87248" spans="9:12" ht="15" x14ac:dyDescent="0.25">
      <c r="I87248"/>
      <c r="J87248"/>
      <c r="K87248"/>
      <c r="L87248"/>
    </row>
    <row r="87249" spans="9:12" ht="15" x14ac:dyDescent="0.25">
      <c r="I87249"/>
      <c r="J87249"/>
      <c r="K87249"/>
      <c r="L87249"/>
    </row>
    <row r="87250" spans="9:12" ht="15" x14ac:dyDescent="0.25">
      <c r="I87250"/>
      <c r="J87250"/>
      <c r="K87250"/>
      <c r="L87250"/>
    </row>
    <row r="87251" spans="9:12" ht="15" x14ac:dyDescent="0.25">
      <c r="I87251"/>
      <c r="J87251"/>
      <c r="K87251"/>
      <c r="L87251"/>
    </row>
    <row r="87252" spans="9:12" ht="15" x14ac:dyDescent="0.25">
      <c r="I87252"/>
      <c r="J87252"/>
      <c r="K87252"/>
      <c r="L87252"/>
    </row>
    <row r="87253" spans="9:12" ht="15" x14ac:dyDescent="0.25">
      <c r="I87253"/>
      <c r="J87253"/>
      <c r="K87253"/>
      <c r="L87253"/>
    </row>
    <row r="87254" spans="9:12" ht="15" x14ac:dyDescent="0.25">
      <c r="I87254"/>
      <c r="J87254"/>
      <c r="K87254"/>
      <c r="L87254"/>
    </row>
    <row r="87255" spans="9:12" ht="15" x14ac:dyDescent="0.25">
      <c r="I87255"/>
      <c r="J87255"/>
      <c r="K87255"/>
      <c r="L87255"/>
    </row>
    <row r="87256" spans="9:12" ht="15" x14ac:dyDescent="0.25">
      <c r="I87256"/>
      <c r="J87256"/>
      <c r="K87256"/>
      <c r="L87256"/>
    </row>
    <row r="87257" spans="9:12" ht="15" x14ac:dyDescent="0.25">
      <c r="I87257"/>
      <c r="J87257"/>
      <c r="K87257"/>
      <c r="L87257"/>
    </row>
    <row r="87258" spans="9:12" ht="15" x14ac:dyDescent="0.25">
      <c r="I87258"/>
      <c r="J87258"/>
      <c r="K87258"/>
      <c r="L87258"/>
    </row>
    <row r="87259" spans="9:12" ht="15" x14ac:dyDescent="0.25">
      <c r="I87259"/>
      <c r="J87259"/>
      <c r="K87259"/>
      <c r="L87259"/>
    </row>
    <row r="87260" spans="9:12" ht="15" x14ac:dyDescent="0.25">
      <c r="I87260"/>
      <c r="J87260"/>
      <c r="K87260"/>
      <c r="L87260"/>
    </row>
    <row r="87261" spans="9:12" ht="15" x14ac:dyDescent="0.25">
      <c r="I87261"/>
      <c r="J87261"/>
      <c r="K87261"/>
      <c r="L87261"/>
    </row>
    <row r="87262" spans="9:12" ht="15" x14ac:dyDescent="0.25">
      <c r="I87262"/>
      <c r="J87262"/>
      <c r="K87262"/>
      <c r="L87262"/>
    </row>
    <row r="87263" spans="9:12" ht="15" x14ac:dyDescent="0.25">
      <c r="I87263"/>
      <c r="J87263"/>
      <c r="K87263"/>
      <c r="L87263"/>
    </row>
    <row r="87264" spans="9:12" ht="15" x14ac:dyDescent="0.25">
      <c r="I87264"/>
      <c r="J87264"/>
      <c r="K87264"/>
      <c r="L87264"/>
    </row>
    <row r="87265" spans="9:12" ht="15" x14ac:dyDescent="0.25">
      <c r="I87265"/>
      <c r="J87265"/>
      <c r="K87265"/>
      <c r="L87265"/>
    </row>
    <row r="87266" spans="9:12" ht="15" x14ac:dyDescent="0.25">
      <c r="I87266"/>
      <c r="J87266"/>
      <c r="K87266"/>
      <c r="L87266"/>
    </row>
    <row r="87267" spans="9:12" ht="15" x14ac:dyDescent="0.25">
      <c r="I87267"/>
      <c r="J87267"/>
      <c r="K87267"/>
      <c r="L87267"/>
    </row>
    <row r="87268" spans="9:12" ht="15" x14ac:dyDescent="0.25">
      <c r="I87268"/>
      <c r="J87268"/>
      <c r="K87268"/>
      <c r="L87268"/>
    </row>
    <row r="87269" spans="9:12" ht="15" x14ac:dyDescent="0.25">
      <c r="I87269"/>
      <c r="J87269"/>
      <c r="K87269"/>
      <c r="L87269"/>
    </row>
    <row r="87270" spans="9:12" ht="15" x14ac:dyDescent="0.25">
      <c r="I87270"/>
      <c r="J87270"/>
      <c r="K87270"/>
      <c r="L87270"/>
    </row>
    <row r="87271" spans="9:12" ht="15" x14ac:dyDescent="0.25">
      <c r="I87271"/>
      <c r="J87271"/>
      <c r="K87271"/>
      <c r="L87271"/>
    </row>
    <row r="87272" spans="9:12" ht="15" x14ac:dyDescent="0.25">
      <c r="I87272"/>
      <c r="J87272"/>
      <c r="K87272"/>
      <c r="L87272"/>
    </row>
    <row r="87273" spans="9:12" ht="15" x14ac:dyDescent="0.25">
      <c r="I87273"/>
      <c r="J87273"/>
      <c r="K87273"/>
      <c r="L87273"/>
    </row>
    <row r="87274" spans="9:12" ht="15" x14ac:dyDescent="0.25">
      <c r="I87274"/>
      <c r="J87274"/>
      <c r="K87274"/>
      <c r="L87274"/>
    </row>
    <row r="87275" spans="9:12" ht="15" x14ac:dyDescent="0.25">
      <c r="I87275"/>
      <c r="J87275"/>
      <c r="K87275"/>
      <c r="L87275"/>
    </row>
    <row r="87276" spans="9:12" ht="15" x14ac:dyDescent="0.25">
      <c r="I87276"/>
      <c r="J87276"/>
      <c r="K87276"/>
      <c r="L87276"/>
    </row>
    <row r="87277" spans="9:12" ht="15" x14ac:dyDescent="0.25">
      <c r="I87277"/>
      <c r="J87277"/>
      <c r="K87277"/>
      <c r="L87277"/>
    </row>
    <row r="87278" spans="9:12" ht="15" x14ac:dyDescent="0.25">
      <c r="I87278"/>
      <c r="J87278"/>
      <c r="K87278"/>
      <c r="L87278"/>
    </row>
    <row r="87279" spans="9:12" ht="15" x14ac:dyDescent="0.25">
      <c r="I87279"/>
      <c r="J87279"/>
      <c r="K87279"/>
      <c r="L87279"/>
    </row>
    <row r="87280" spans="9:12" ht="15" x14ac:dyDescent="0.25">
      <c r="I87280"/>
      <c r="J87280"/>
      <c r="K87280"/>
      <c r="L87280"/>
    </row>
    <row r="87281" spans="9:12" ht="15" x14ac:dyDescent="0.25">
      <c r="I87281"/>
      <c r="J87281"/>
      <c r="K87281"/>
      <c r="L87281"/>
    </row>
    <row r="87282" spans="9:12" ht="15" x14ac:dyDescent="0.25">
      <c r="I87282"/>
      <c r="J87282"/>
      <c r="K87282"/>
      <c r="L87282"/>
    </row>
    <row r="87283" spans="9:12" ht="15" x14ac:dyDescent="0.25">
      <c r="I87283"/>
      <c r="J87283"/>
      <c r="K87283"/>
      <c r="L87283"/>
    </row>
    <row r="87284" spans="9:12" ht="15" x14ac:dyDescent="0.25">
      <c r="I87284"/>
      <c r="J87284"/>
      <c r="K87284"/>
      <c r="L87284"/>
    </row>
    <row r="87285" spans="9:12" ht="15" x14ac:dyDescent="0.25">
      <c r="I87285"/>
      <c r="J87285"/>
      <c r="K87285"/>
      <c r="L87285"/>
    </row>
    <row r="87286" spans="9:12" ht="15" x14ac:dyDescent="0.25">
      <c r="I87286"/>
      <c r="J87286"/>
      <c r="K87286"/>
      <c r="L87286"/>
    </row>
    <row r="87287" spans="9:12" ht="15" x14ac:dyDescent="0.25">
      <c r="I87287"/>
      <c r="J87287"/>
      <c r="K87287"/>
      <c r="L87287"/>
    </row>
    <row r="87288" spans="9:12" ht="15" x14ac:dyDescent="0.25">
      <c r="I87288"/>
      <c r="J87288"/>
      <c r="K87288"/>
      <c r="L87288"/>
    </row>
    <row r="87289" spans="9:12" ht="15" x14ac:dyDescent="0.25">
      <c r="I87289"/>
      <c r="J87289"/>
      <c r="K87289"/>
      <c r="L87289"/>
    </row>
    <row r="87290" spans="9:12" ht="15" x14ac:dyDescent="0.25">
      <c r="I87290"/>
      <c r="J87290"/>
      <c r="K87290"/>
      <c r="L87290"/>
    </row>
    <row r="87291" spans="9:12" ht="15" x14ac:dyDescent="0.25">
      <c r="I87291"/>
      <c r="J87291"/>
      <c r="K87291"/>
      <c r="L87291"/>
    </row>
    <row r="87292" spans="9:12" ht="15" x14ac:dyDescent="0.25">
      <c r="I87292"/>
      <c r="J87292"/>
      <c r="K87292"/>
      <c r="L87292"/>
    </row>
    <row r="87293" spans="9:12" ht="15" x14ac:dyDescent="0.25">
      <c r="I87293"/>
      <c r="J87293"/>
      <c r="K87293"/>
      <c r="L87293"/>
    </row>
    <row r="87294" spans="9:12" ht="15" x14ac:dyDescent="0.25">
      <c r="I87294"/>
      <c r="J87294"/>
      <c r="K87294"/>
      <c r="L87294"/>
    </row>
    <row r="87295" spans="9:12" ht="15" x14ac:dyDescent="0.25">
      <c r="I87295"/>
      <c r="J87295"/>
      <c r="K87295"/>
      <c r="L87295"/>
    </row>
    <row r="87296" spans="9:12" ht="15" x14ac:dyDescent="0.25">
      <c r="I87296"/>
      <c r="J87296"/>
      <c r="K87296"/>
      <c r="L87296"/>
    </row>
    <row r="87297" spans="9:12" ht="15" x14ac:dyDescent="0.25">
      <c r="I87297"/>
      <c r="J87297"/>
      <c r="K87297"/>
      <c r="L87297"/>
    </row>
    <row r="87298" spans="9:12" ht="15" x14ac:dyDescent="0.25">
      <c r="I87298"/>
      <c r="J87298"/>
      <c r="K87298"/>
      <c r="L87298"/>
    </row>
    <row r="87299" spans="9:12" ht="15" x14ac:dyDescent="0.25">
      <c r="I87299"/>
      <c r="J87299"/>
      <c r="K87299"/>
      <c r="L87299"/>
    </row>
    <row r="87300" spans="9:12" ht="15" x14ac:dyDescent="0.25">
      <c r="I87300"/>
      <c r="J87300"/>
      <c r="K87300"/>
      <c r="L87300"/>
    </row>
    <row r="87301" spans="9:12" ht="15" x14ac:dyDescent="0.25">
      <c r="I87301"/>
      <c r="J87301"/>
      <c r="K87301"/>
      <c r="L87301"/>
    </row>
    <row r="87302" spans="9:12" ht="15" x14ac:dyDescent="0.25">
      <c r="I87302"/>
      <c r="J87302"/>
      <c r="K87302"/>
      <c r="L87302"/>
    </row>
    <row r="87303" spans="9:12" ht="15" x14ac:dyDescent="0.25">
      <c r="I87303"/>
      <c r="J87303"/>
      <c r="K87303"/>
      <c r="L87303"/>
    </row>
    <row r="87304" spans="9:12" ht="15" x14ac:dyDescent="0.25">
      <c r="I87304"/>
      <c r="J87304"/>
      <c r="K87304"/>
      <c r="L87304"/>
    </row>
    <row r="87305" spans="9:12" ht="15" x14ac:dyDescent="0.25">
      <c r="I87305"/>
      <c r="J87305"/>
      <c r="K87305"/>
      <c r="L87305"/>
    </row>
    <row r="87306" spans="9:12" ht="15" x14ac:dyDescent="0.25">
      <c r="I87306"/>
      <c r="J87306"/>
      <c r="K87306"/>
      <c r="L87306"/>
    </row>
    <row r="87307" spans="9:12" ht="15" x14ac:dyDescent="0.25">
      <c r="I87307"/>
      <c r="J87307"/>
      <c r="K87307"/>
      <c r="L87307"/>
    </row>
    <row r="87308" spans="9:12" ht="15" x14ac:dyDescent="0.25">
      <c r="I87308"/>
      <c r="J87308"/>
      <c r="K87308"/>
      <c r="L87308"/>
    </row>
    <row r="87309" spans="9:12" ht="15" x14ac:dyDescent="0.25">
      <c r="I87309"/>
      <c r="J87309"/>
      <c r="K87309"/>
      <c r="L87309"/>
    </row>
    <row r="87310" spans="9:12" ht="15" x14ac:dyDescent="0.25">
      <c r="I87310"/>
      <c r="J87310"/>
      <c r="K87310"/>
      <c r="L87310"/>
    </row>
    <row r="87311" spans="9:12" ht="15" x14ac:dyDescent="0.25">
      <c r="I87311"/>
      <c r="J87311"/>
      <c r="K87311"/>
      <c r="L87311"/>
    </row>
    <row r="87312" spans="9:12" ht="15" x14ac:dyDescent="0.25">
      <c r="I87312"/>
      <c r="J87312"/>
      <c r="K87312"/>
      <c r="L87312"/>
    </row>
    <row r="87313" spans="9:12" ht="15" x14ac:dyDescent="0.25">
      <c r="I87313"/>
      <c r="J87313"/>
      <c r="K87313"/>
      <c r="L87313"/>
    </row>
    <row r="87314" spans="9:12" ht="15" x14ac:dyDescent="0.25">
      <c r="I87314"/>
      <c r="J87314"/>
      <c r="K87314"/>
      <c r="L87314"/>
    </row>
    <row r="87315" spans="9:12" ht="15" x14ac:dyDescent="0.25">
      <c r="I87315"/>
      <c r="J87315"/>
      <c r="K87315"/>
      <c r="L87315"/>
    </row>
    <row r="87316" spans="9:12" ht="15" x14ac:dyDescent="0.25">
      <c r="I87316"/>
      <c r="J87316"/>
      <c r="K87316"/>
      <c r="L87316"/>
    </row>
    <row r="87317" spans="9:12" ht="15" x14ac:dyDescent="0.25">
      <c r="I87317"/>
      <c r="J87317"/>
      <c r="K87317"/>
      <c r="L87317"/>
    </row>
    <row r="87318" spans="9:12" ht="15" x14ac:dyDescent="0.25">
      <c r="I87318"/>
      <c r="J87318"/>
      <c r="K87318"/>
      <c r="L87318"/>
    </row>
    <row r="87319" spans="9:12" ht="15" x14ac:dyDescent="0.25">
      <c r="I87319"/>
      <c r="J87319"/>
      <c r="K87319"/>
      <c r="L87319"/>
    </row>
    <row r="87320" spans="9:12" ht="15" x14ac:dyDescent="0.25">
      <c r="I87320"/>
      <c r="J87320"/>
      <c r="K87320"/>
      <c r="L87320"/>
    </row>
    <row r="87321" spans="9:12" ht="15" x14ac:dyDescent="0.25">
      <c r="I87321"/>
      <c r="J87321"/>
      <c r="K87321"/>
      <c r="L87321"/>
    </row>
    <row r="87322" spans="9:12" ht="15" x14ac:dyDescent="0.25">
      <c r="I87322"/>
      <c r="J87322"/>
      <c r="K87322"/>
      <c r="L87322"/>
    </row>
    <row r="87323" spans="9:12" ht="15" x14ac:dyDescent="0.25">
      <c r="I87323"/>
      <c r="J87323"/>
      <c r="K87323"/>
      <c r="L87323"/>
    </row>
    <row r="87324" spans="9:12" ht="15" x14ac:dyDescent="0.25">
      <c r="I87324"/>
      <c r="J87324"/>
      <c r="K87324"/>
      <c r="L87324"/>
    </row>
    <row r="87325" spans="9:12" ht="15" x14ac:dyDescent="0.25">
      <c r="I87325"/>
      <c r="J87325"/>
      <c r="K87325"/>
      <c r="L87325"/>
    </row>
    <row r="87326" spans="9:12" ht="15" x14ac:dyDescent="0.25">
      <c r="I87326"/>
      <c r="J87326"/>
      <c r="K87326"/>
      <c r="L87326"/>
    </row>
    <row r="87327" spans="9:12" ht="15" x14ac:dyDescent="0.25">
      <c r="I87327"/>
      <c r="J87327"/>
      <c r="K87327"/>
      <c r="L87327"/>
    </row>
    <row r="87328" spans="9:12" ht="15" x14ac:dyDescent="0.25">
      <c r="I87328"/>
      <c r="J87328"/>
      <c r="K87328"/>
      <c r="L87328"/>
    </row>
    <row r="87329" spans="9:12" ht="15" x14ac:dyDescent="0.25">
      <c r="I87329"/>
      <c r="J87329"/>
      <c r="K87329"/>
      <c r="L87329"/>
    </row>
    <row r="87330" spans="9:12" ht="15" x14ac:dyDescent="0.25">
      <c r="I87330"/>
      <c r="J87330"/>
      <c r="K87330"/>
      <c r="L87330"/>
    </row>
    <row r="87331" spans="9:12" ht="15" x14ac:dyDescent="0.25">
      <c r="I87331"/>
      <c r="J87331"/>
      <c r="K87331"/>
      <c r="L87331"/>
    </row>
    <row r="87332" spans="9:12" ht="15" x14ac:dyDescent="0.25">
      <c r="I87332"/>
      <c r="J87332"/>
      <c r="K87332"/>
      <c r="L87332"/>
    </row>
    <row r="87333" spans="9:12" ht="15" x14ac:dyDescent="0.25">
      <c r="I87333"/>
      <c r="J87333"/>
      <c r="K87333"/>
      <c r="L87333"/>
    </row>
    <row r="87334" spans="9:12" ht="15" x14ac:dyDescent="0.25">
      <c r="I87334"/>
      <c r="J87334"/>
      <c r="K87334"/>
      <c r="L87334"/>
    </row>
    <row r="87335" spans="9:12" ht="15" x14ac:dyDescent="0.25">
      <c r="I87335"/>
      <c r="J87335"/>
      <c r="K87335"/>
      <c r="L87335"/>
    </row>
    <row r="87336" spans="9:12" ht="15" x14ac:dyDescent="0.25">
      <c r="I87336"/>
      <c r="J87336"/>
      <c r="K87336"/>
      <c r="L87336"/>
    </row>
    <row r="87337" spans="9:12" ht="15" x14ac:dyDescent="0.25">
      <c r="I87337"/>
      <c r="J87337"/>
      <c r="K87337"/>
      <c r="L87337"/>
    </row>
    <row r="87338" spans="9:12" ht="15" x14ac:dyDescent="0.25">
      <c r="I87338"/>
      <c r="J87338"/>
      <c r="K87338"/>
      <c r="L87338"/>
    </row>
    <row r="87339" spans="9:12" ht="15" x14ac:dyDescent="0.25">
      <c r="I87339"/>
      <c r="J87339"/>
      <c r="K87339"/>
      <c r="L87339"/>
    </row>
    <row r="87340" spans="9:12" ht="15" x14ac:dyDescent="0.25">
      <c r="I87340"/>
      <c r="J87340"/>
      <c r="K87340"/>
      <c r="L87340"/>
    </row>
    <row r="87341" spans="9:12" ht="15" x14ac:dyDescent="0.25">
      <c r="I87341"/>
      <c r="J87341"/>
      <c r="K87341"/>
      <c r="L87341"/>
    </row>
    <row r="87342" spans="9:12" ht="15" x14ac:dyDescent="0.25">
      <c r="I87342"/>
      <c r="J87342"/>
      <c r="K87342"/>
      <c r="L87342"/>
    </row>
    <row r="87343" spans="9:12" ht="15" x14ac:dyDescent="0.25">
      <c r="I87343"/>
      <c r="J87343"/>
      <c r="K87343"/>
      <c r="L87343"/>
    </row>
    <row r="87344" spans="9:12" ht="15" x14ac:dyDescent="0.25">
      <c r="I87344"/>
      <c r="J87344"/>
      <c r="K87344"/>
      <c r="L87344"/>
    </row>
    <row r="87345" spans="9:12" ht="15" x14ac:dyDescent="0.25">
      <c r="I87345"/>
      <c r="J87345"/>
      <c r="K87345"/>
      <c r="L87345"/>
    </row>
    <row r="87346" spans="9:12" ht="15" x14ac:dyDescent="0.25">
      <c r="I87346"/>
      <c r="J87346"/>
      <c r="K87346"/>
      <c r="L87346"/>
    </row>
    <row r="87347" spans="9:12" ht="15" x14ac:dyDescent="0.25">
      <c r="I87347"/>
      <c r="J87347"/>
      <c r="K87347"/>
      <c r="L87347"/>
    </row>
    <row r="87348" spans="9:12" ht="15" x14ac:dyDescent="0.25">
      <c r="I87348"/>
      <c r="J87348"/>
      <c r="K87348"/>
      <c r="L87348"/>
    </row>
    <row r="87349" spans="9:12" ht="15" x14ac:dyDescent="0.25">
      <c r="I87349"/>
      <c r="J87349"/>
      <c r="K87349"/>
      <c r="L87349"/>
    </row>
    <row r="87350" spans="9:12" ht="15" x14ac:dyDescent="0.25">
      <c r="I87350"/>
      <c r="J87350"/>
      <c r="K87350"/>
      <c r="L87350"/>
    </row>
    <row r="87351" spans="9:12" ht="15" x14ac:dyDescent="0.25">
      <c r="I87351"/>
      <c r="J87351"/>
      <c r="K87351"/>
      <c r="L87351"/>
    </row>
    <row r="87352" spans="9:12" ht="15" x14ac:dyDescent="0.25">
      <c r="I87352"/>
      <c r="J87352"/>
      <c r="K87352"/>
      <c r="L87352"/>
    </row>
    <row r="87353" spans="9:12" ht="15" x14ac:dyDescent="0.25">
      <c r="I87353"/>
      <c r="J87353"/>
      <c r="K87353"/>
      <c r="L87353"/>
    </row>
    <row r="87354" spans="9:12" ht="15" x14ac:dyDescent="0.25">
      <c r="I87354"/>
      <c r="J87354"/>
      <c r="K87354"/>
      <c r="L87354"/>
    </row>
    <row r="87355" spans="9:12" ht="15" x14ac:dyDescent="0.25">
      <c r="I87355"/>
      <c r="J87355"/>
      <c r="K87355"/>
      <c r="L87355"/>
    </row>
    <row r="87356" spans="9:12" ht="15" x14ac:dyDescent="0.25">
      <c r="I87356"/>
      <c r="J87356"/>
      <c r="K87356"/>
      <c r="L87356"/>
    </row>
    <row r="87357" spans="9:12" ht="15" x14ac:dyDescent="0.25">
      <c r="I87357"/>
      <c r="J87357"/>
      <c r="K87357"/>
      <c r="L87357"/>
    </row>
    <row r="87358" spans="9:12" ht="15" x14ac:dyDescent="0.25">
      <c r="I87358"/>
      <c r="J87358"/>
      <c r="K87358"/>
      <c r="L87358"/>
    </row>
    <row r="87359" spans="9:12" ht="15" x14ac:dyDescent="0.25">
      <c r="I87359"/>
      <c r="J87359"/>
      <c r="K87359"/>
      <c r="L87359"/>
    </row>
    <row r="87360" spans="9:12" ht="15" x14ac:dyDescent="0.25">
      <c r="I87360"/>
      <c r="J87360"/>
      <c r="K87360"/>
      <c r="L87360"/>
    </row>
    <row r="87361" spans="9:12" ht="15" x14ac:dyDescent="0.25">
      <c r="I87361"/>
      <c r="J87361"/>
      <c r="K87361"/>
      <c r="L87361"/>
    </row>
    <row r="87362" spans="9:12" ht="15" x14ac:dyDescent="0.25">
      <c r="I87362"/>
      <c r="J87362"/>
      <c r="K87362"/>
      <c r="L87362"/>
    </row>
    <row r="87363" spans="9:12" ht="15" x14ac:dyDescent="0.25">
      <c r="I87363"/>
      <c r="J87363"/>
      <c r="K87363"/>
      <c r="L87363"/>
    </row>
    <row r="87364" spans="9:12" ht="15" x14ac:dyDescent="0.25">
      <c r="I87364"/>
      <c r="J87364"/>
      <c r="K87364"/>
      <c r="L87364"/>
    </row>
    <row r="87365" spans="9:12" ht="15" x14ac:dyDescent="0.25">
      <c r="I87365"/>
      <c r="J87365"/>
      <c r="K87365"/>
      <c r="L87365"/>
    </row>
    <row r="87366" spans="9:12" ht="15" x14ac:dyDescent="0.25">
      <c r="I87366"/>
      <c r="J87366"/>
      <c r="K87366"/>
      <c r="L87366"/>
    </row>
    <row r="87367" spans="9:12" ht="15" x14ac:dyDescent="0.25">
      <c r="I87367"/>
      <c r="J87367"/>
      <c r="K87367"/>
      <c r="L87367"/>
    </row>
    <row r="87368" spans="9:12" ht="15" x14ac:dyDescent="0.25">
      <c r="I87368"/>
      <c r="J87368"/>
      <c r="K87368"/>
      <c r="L87368"/>
    </row>
    <row r="87369" spans="9:12" ht="15" x14ac:dyDescent="0.25">
      <c r="I87369"/>
      <c r="J87369"/>
      <c r="K87369"/>
      <c r="L87369"/>
    </row>
    <row r="87370" spans="9:12" ht="15" x14ac:dyDescent="0.25">
      <c r="I87370"/>
      <c r="J87370"/>
      <c r="K87370"/>
      <c r="L87370"/>
    </row>
    <row r="87371" spans="9:12" ht="15" x14ac:dyDescent="0.25">
      <c r="I87371"/>
      <c r="J87371"/>
      <c r="K87371"/>
      <c r="L87371"/>
    </row>
    <row r="87372" spans="9:12" ht="15" x14ac:dyDescent="0.25">
      <c r="I87372"/>
      <c r="J87372"/>
      <c r="K87372"/>
      <c r="L87372"/>
    </row>
    <row r="87373" spans="9:12" ht="15" x14ac:dyDescent="0.25">
      <c r="I87373"/>
      <c r="J87373"/>
      <c r="K87373"/>
      <c r="L87373"/>
    </row>
    <row r="87374" spans="9:12" ht="15" x14ac:dyDescent="0.25">
      <c r="I87374"/>
      <c r="J87374"/>
      <c r="K87374"/>
      <c r="L87374"/>
    </row>
    <row r="87375" spans="9:12" ht="15" x14ac:dyDescent="0.25">
      <c r="I87375"/>
      <c r="J87375"/>
      <c r="K87375"/>
      <c r="L87375"/>
    </row>
    <row r="87376" spans="9:12" ht="15" x14ac:dyDescent="0.25">
      <c r="I87376"/>
      <c r="J87376"/>
      <c r="K87376"/>
      <c r="L87376"/>
    </row>
    <row r="87377" spans="9:12" ht="15" x14ac:dyDescent="0.25">
      <c r="I87377"/>
      <c r="J87377"/>
      <c r="K87377"/>
      <c r="L87377"/>
    </row>
    <row r="87378" spans="9:12" ht="15" x14ac:dyDescent="0.25">
      <c r="I87378"/>
      <c r="J87378"/>
      <c r="K87378"/>
      <c r="L87378"/>
    </row>
    <row r="87379" spans="9:12" ht="15" x14ac:dyDescent="0.25">
      <c r="I87379"/>
      <c r="J87379"/>
      <c r="K87379"/>
      <c r="L87379"/>
    </row>
    <row r="87380" spans="9:12" ht="15" x14ac:dyDescent="0.25">
      <c r="I87380"/>
      <c r="J87380"/>
      <c r="K87380"/>
      <c r="L87380"/>
    </row>
    <row r="87381" spans="9:12" ht="15" x14ac:dyDescent="0.25">
      <c r="I87381"/>
      <c r="J87381"/>
      <c r="K87381"/>
      <c r="L87381"/>
    </row>
    <row r="87382" spans="9:12" ht="15" x14ac:dyDescent="0.25">
      <c r="I87382"/>
      <c r="J87382"/>
      <c r="K87382"/>
      <c r="L87382"/>
    </row>
    <row r="87383" spans="9:12" ht="15" x14ac:dyDescent="0.25">
      <c r="I87383"/>
      <c r="J87383"/>
      <c r="K87383"/>
      <c r="L87383"/>
    </row>
    <row r="87384" spans="9:12" ht="15" x14ac:dyDescent="0.25">
      <c r="I87384"/>
      <c r="J87384"/>
      <c r="K87384"/>
      <c r="L87384"/>
    </row>
    <row r="87385" spans="9:12" ht="15" x14ac:dyDescent="0.25">
      <c r="I87385"/>
      <c r="J87385"/>
      <c r="K87385"/>
      <c r="L87385"/>
    </row>
    <row r="87386" spans="9:12" ht="15" x14ac:dyDescent="0.25">
      <c r="I87386"/>
      <c r="J87386"/>
      <c r="K87386"/>
      <c r="L87386"/>
    </row>
    <row r="87387" spans="9:12" ht="15" x14ac:dyDescent="0.25">
      <c r="I87387"/>
      <c r="J87387"/>
      <c r="K87387"/>
      <c r="L87387"/>
    </row>
    <row r="87388" spans="9:12" ht="15" x14ac:dyDescent="0.25">
      <c r="I87388"/>
      <c r="J87388"/>
      <c r="K87388"/>
      <c r="L87388"/>
    </row>
    <row r="87389" spans="9:12" ht="15" x14ac:dyDescent="0.25">
      <c r="I87389"/>
      <c r="J87389"/>
      <c r="K87389"/>
      <c r="L87389"/>
    </row>
    <row r="87390" spans="9:12" ht="15" x14ac:dyDescent="0.25">
      <c r="I87390"/>
      <c r="J87390"/>
      <c r="K87390"/>
      <c r="L87390"/>
    </row>
    <row r="87391" spans="9:12" ht="15" x14ac:dyDescent="0.25">
      <c r="I87391"/>
      <c r="J87391"/>
      <c r="K87391"/>
      <c r="L87391"/>
    </row>
    <row r="87392" spans="9:12" ht="15" x14ac:dyDescent="0.25">
      <c r="I87392"/>
      <c r="J87392"/>
      <c r="K87392"/>
      <c r="L87392"/>
    </row>
    <row r="87393" spans="9:12" ht="15" x14ac:dyDescent="0.25">
      <c r="I87393"/>
      <c r="J87393"/>
      <c r="K87393"/>
      <c r="L87393"/>
    </row>
    <row r="87394" spans="9:12" ht="15" x14ac:dyDescent="0.25">
      <c r="I87394"/>
      <c r="J87394"/>
      <c r="K87394"/>
      <c r="L87394"/>
    </row>
    <row r="87395" spans="9:12" ht="15" x14ac:dyDescent="0.25">
      <c r="I87395"/>
      <c r="J87395"/>
      <c r="K87395"/>
      <c r="L87395"/>
    </row>
    <row r="87396" spans="9:12" ht="15" x14ac:dyDescent="0.25">
      <c r="I87396"/>
      <c r="J87396"/>
      <c r="K87396"/>
      <c r="L87396"/>
    </row>
    <row r="87397" spans="9:12" ht="15" x14ac:dyDescent="0.25">
      <c r="I87397"/>
      <c r="J87397"/>
      <c r="K87397"/>
      <c r="L87397"/>
    </row>
    <row r="87398" spans="9:12" ht="15" x14ac:dyDescent="0.25">
      <c r="I87398"/>
      <c r="J87398"/>
      <c r="K87398"/>
      <c r="L87398"/>
    </row>
    <row r="87399" spans="9:12" ht="15" x14ac:dyDescent="0.25">
      <c r="I87399"/>
      <c r="J87399"/>
      <c r="K87399"/>
      <c r="L87399"/>
    </row>
    <row r="87400" spans="9:12" ht="15" x14ac:dyDescent="0.25">
      <c r="I87400"/>
      <c r="J87400"/>
      <c r="K87400"/>
      <c r="L87400"/>
    </row>
    <row r="87401" spans="9:12" ht="15" x14ac:dyDescent="0.25">
      <c r="I87401"/>
      <c r="J87401"/>
      <c r="K87401"/>
      <c r="L87401"/>
    </row>
    <row r="87402" spans="9:12" ht="15" x14ac:dyDescent="0.25">
      <c r="I87402"/>
      <c r="J87402"/>
      <c r="K87402"/>
      <c r="L87402"/>
    </row>
    <row r="87403" spans="9:12" ht="15" x14ac:dyDescent="0.25">
      <c r="I87403"/>
      <c r="J87403"/>
      <c r="K87403"/>
      <c r="L87403"/>
    </row>
    <row r="87404" spans="9:12" ht="15" x14ac:dyDescent="0.25">
      <c r="I87404"/>
      <c r="J87404"/>
      <c r="K87404"/>
      <c r="L87404"/>
    </row>
    <row r="87405" spans="9:12" ht="15" x14ac:dyDescent="0.25">
      <c r="I87405"/>
      <c r="J87405"/>
      <c r="K87405"/>
      <c r="L87405"/>
    </row>
    <row r="87406" spans="9:12" ht="15" x14ac:dyDescent="0.25">
      <c r="I87406"/>
      <c r="J87406"/>
      <c r="K87406"/>
      <c r="L87406"/>
    </row>
    <row r="87407" spans="9:12" ht="15" x14ac:dyDescent="0.25">
      <c r="I87407"/>
      <c r="J87407"/>
      <c r="K87407"/>
      <c r="L87407"/>
    </row>
    <row r="87408" spans="9:12" ht="15" x14ac:dyDescent="0.25">
      <c r="I87408"/>
      <c r="J87408"/>
      <c r="K87408"/>
      <c r="L87408"/>
    </row>
    <row r="87409" spans="9:12" ht="15" x14ac:dyDescent="0.25">
      <c r="I87409"/>
      <c r="J87409"/>
      <c r="K87409"/>
      <c r="L87409"/>
    </row>
    <row r="87410" spans="9:12" ht="15" x14ac:dyDescent="0.25">
      <c r="I87410"/>
      <c r="J87410"/>
      <c r="K87410"/>
      <c r="L87410"/>
    </row>
    <row r="87411" spans="9:12" ht="15" x14ac:dyDescent="0.25">
      <c r="I87411"/>
      <c r="J87411"/>
      <c r="K87411"/>
      <c r="L87411"/>
    </row>
    <row r="87412" spans="9:12" ht="15" x14ac:dyDescent="0.25">
      <c r="I87412"/>
      <c r="J87412"/>
      <c r="K87412"/>
      <c r="L87412"/>
    </row>
    <row r="87413" spans="9:12" ht="15" x14ac:dyDescent="0.25">
      <c r="I87413"/>
      <c r="J87413"/>
      <c r="K87413"/>
      <c r="L87413"/>
    </row>
    <row r="87414" spans="9:12" ht="15" x14ac:dyDescent="0.25">
      <c r="I87414"/>
      <c r="J87414"/>
      <c r="K87414"/>
      <c r="L87414"/>
    </row>
    <row r="87415" spans="9:12" ht="15" x14ac:dyDescent="0.25">
      <c r="I87415"/>
      <c r="J87415"/>
      <c r="K87415"/>
      <c r="L87415"/>
    </row>
    <row r="87416" spans="9:12" ht="15" x14ac:dyDescent="0.25">
      <c r="I87416"/>
      <c r="J87416"/>
      <c r="K87416"/>
      <c r="L87416"/>
    </row>
    <row r="87417" spans="9:12" ht="15" x14ac:dyDescent="0.25">
      <c r="I87417"/>
      <c r="J87417"/>
      <c r="K87417"/>
      <c r="L87417"/>
    </row>
    <row r="87418" spans="9:12" ht="15" x14ac:dyDescent="0.25">
      <c r="I87418"/>
      <c r="J87418"/>
      <c r="K87418"/>
      <c r="L87418"/>
    </row>
    <row r="87419" spans="9:12" ht="15" x14ac:dyDescent="0.25">
      <c r="I87419"/>
      <c r="J87419"/>
      <c r="K87419"/>
      <c r="L87419"/>
    </row>
    <row r="87420" spans="9:12" ht="15" x14ac:dyDescent="0.25">
      <c r="I87420"/>
      <c r="J87420"/>
      <c r="K87420"/>
      <c r="L87420"/>
    </row>
    <row r="87421" spans="9:12" ht="15" x14ac:dyDescent="0.25">
      <c r="I87421"/>
      <c r="J87421"/>
      <c r="K87421"/>
      <c r="L87421"/>
    </row>
    <row r="87422" spans="9:12" ht="15" x14ac:dyDescent="0.25">
      <c r="I87422"/>
      <c r="J87422"/>
      <c r="K87422"/>
      <c r="L87422"/>
    </row>
    <row r="87423" spans="9:12" ht="15" x14ac:dyDescent="0.25">
      <c r="I87423"/>
      <c r="J87423"/>
      <c r="K87423"/>
      <c r="L87423"/>
    </row>
    <row r="87424" spans="9:12" ht="15" x14ac:dyDescent="0.25">
      <c r="I87424"/>
      <c r="J87424"/>
      <c r="K87424"/>
      <c r="L87424"/>
    </row>
    <row r="87425" spans="9:12" ht="15" x14ac:dyDescent="0.25">
      <c r="I87425"/>
      <c r="J87425"/>
      <c r="K87425"/>
      <c r="L87425"/>
    </row>
    <row r="87426" spans="9:12" ht="15" x14ac:dyDescent="0.25">
      <c r="I87426"/>
      <c r="J87426"/>
      <c r="K87426"/>
      <c r="L87426"/>
    </row>
    <row r="87427" spans="9:12" ht="15" x14ac:dyDescent="0.25">
      <c r="I87427"/>
      <c r="J87427"/>
      <c r="K87427"/>
      <c r="L87427"/>
    </row>
    <row r="87428" spans="9:12" ht="15" x14ac:dyDescent="0.25">
      <c r="I87428"/>
      <c r="J87428"/>
      <c r="K87428"/>
      <c r="L87428"/>
    </row>
    <row r="87429" spans="9:12" ht="15" x14ac:dyDescent="0.25">
      <c r="I87429"/>
      <c r="J87429"/>
      <c r="K87429"/>
      <c r="L87429"/>
    </row>
    <row r="87430" spans="9:12" ht="15" x14ac:dyDescent="0.25">
      <c r="I87430"/>
      <c r="J87430"/>
      <c r="K87430"/>
      <c r="L87430"/>
    </row>
    <row r="87431" spans="9:12" ht="15" x14ac:dyDescent="0.25">
      <c r="I87431"/>
      <c r="J87431"/>
      <c r="K87431"/>
      <c r="L87431"/>
    </row>
    <row r="87432" spans="9:12" ht="15" x14ac:dyDescent="0.25">
      <c r="I87432"/>
      <c r="J87432"/>
      <c r="K87432"/>
      <c r="L87432"/>
    </row>
    <row r="87433" spans="9:12" ht="15" x14ac:dyDescent="0.25">
      <c r="I87433"/>
      <c r="J87433"/>
      <c r="K87433"/>
      <c r="L87433"/>
    </row>
    <row r="87434" spans="9:12" ht="15" x14ac:dyDescent="0.25">
      <c r="I87434"/>
      <c r="J87434"/>
      <c r="K87434"/>
      <c r="L87434"/>
    </row>
    <row r="87435" spans="9:12" ht="15" x14ac:dyDescent="0.25">
      <c r="I87435"/>
      <c r="J87435"/>
      <c r="K87435"/>
      <c r="L87435"/>
    </row>
    <row r="87436" spans="9:12" ht="15" x14ac:dyDescent="0.25">
      <c r="I87436"/>
      <c r="J87436"/>
      <c r="K87436"/>
      <c r="L87436"/>
    </row>
    <row r="87437" spans="9:12" ht="15" x14ac:dyDescent="0.25">
      <c r="I87437"/>
      <c r="J87437"/>
      <c r="K87437"/>
      <c r="L87437"/>
    </row>
    <row r="87438" spans="9:12" ht="15" x14ac:dyDescent="0.25">
      <c r="I87438"/>
      <c r="J87438"/>
      <c r="K87438"/>
      <c r="L87438"/>
    </row>
    <row r="87439" spans="9:12" ht="15" x14ac:dyDescent="0.25">
      <c r="I87439"/>
      <c r="J87439"/>
      <c r="K87439"/>
      <c r="L87439"/>
    </row>
    <row r="87440" spans="9:12" ht="15" x14ac:dyDescent="0.25">
      <c r="I87440"/>
      <c r="J87440"/>
      <c r="K87440"/>
      <c r="L87440"/>
    </row>
    <row r="87441" spans="9:12" ht="15" x14ac:dyDescent="0.25">
      <c r="I87441"/>
      <c r="J87441"/>
      <c r="K87441"/>
      <c r="L87441"/>
    </row>
    <row r="87442" spans="9:12" ht="15" x14ac:dyDescent="0.25">
      <c r="I87442"/>
      <c r="J87442"/>
      <c r="K87442"/>
      <c r="L87442"/>
    </row>
    <row r="87443" spans="9:12" ht="15" x14ac:dyDescent="0.25">
      <c r="I87443"/>
      <c r="J87443"/>
      <c r="K87443"/>
      <c r="L87443"/>
    </row>
    <row r="87444" spans="9:12" ht="15" x14ac:dyDescent="0.25">
      <c r="I87444"/>
      <c r="J87444"/>
      <c r="K87444"/>
      <c r="L87444"/>
    </row>
    <row r="87445" spans="9:12" ht="15" x14ac:dyDescent="0.25">
      <c r="I87445"/>
      <c r="J87445"/>
      <c r="K87445"/>
      <c r="L87445"/>
    </row>
    <row r="87446" spans="9:12" ht="15" x14ac:dyDescent="0.25">
      <c r="I87446"/>
      <c r="J87446"/>
      <c r="K87446"/>
      <c r="L87446"/>
    </row>
    <row r="87447" spans="9:12" ht="15" x14ac:dyDescent="0.25">
      <c r="I87447"/>
      <c r="J87447"/>
      <c r="K87447"/>
      <c r="L87447"/>
    </row>
    <row r="87448" spans="9:12" ht="15" x14ac:dyDescent="0.25">
      <c r="I87448"/>
      <c r="J87448"/>
      <c r="K87448"/>
      <c r="L87448"/>
    </row>
    <row r="87449" spans="9:12" ht="15" x14ac:dyDescent="0.25">
      <c r="I87449"/>
      <c r="J87449"/>
      <c r="K87449"/>
      <c r="L87449"/>
    </row>
    <row r="87450" spans="9:12" ht="15" x14ac:dyDescent="0.25">
      <c r="I87450"/>
      <c r="J87450"/>
      <c r="K87450"/>
      <c r="L87450"/>
    </row>
    <row r="87451" spans="9:12" ht="15" x14ac:dyDescent="0.25">
      <c r="I87451"/>
      <c r="J87451"/>
      <c r="K87451"/>
      <c r="L87451"/>
    </row>
    <row r="87452" spans="9:12" ht="15" x14ac:dyDescent="0.25">
      <c r="I87452"/>
      <c r="J87452"/>
      <c r="K87452"/>
      <c r="L87452"/>
    </row>
    <row r="87453" spans="9:12" ht="15" x14ac:dyDescent="0.25">
      <c r="I87453"/>
      <c r="J87453"/>
      <c r="K87453"/>
      <c r="L87453"/>
    </row>
    <row r="87454" spans="9:12" ht="15" x14ac:dyDescent="0.25">
      <c r="I87454"/>
      <c r="J87454"/>
      <c r="K87454"/>
      <c r="L87454"/>
    </row>
    <row r="87455" spans="9:12" ht="15" x14ac:dyDescent="0.25">
      <c r="I87455"/>
      <c r="J87455"/>
      <c r="K87455"/>
      <c r="L87455"/>
    </row>
    <row r="87456" spans="9:12" ht="15" x14ac:dyDescent="0.25">
      <c r="I87456"/>
      <c r="J87456"/>
      <c r="K87456"/>
      <c r="L87456"/>
    </row>
    <row r="87457" spans="9:12" ht="15" x14ac:dyDescent="0.25">
      <c r="I87457"/>
      <c r="J87457"/>
      <c r="K87457"/>
      <c r="L87457"/>
    </row>
    <row r="87458" spans="9:12" ht="15" x14ac:dyDescent="0.25">
      <c r="I87458"/>
      <c r="J87458"/>
      <c r="K87458"/>
      <c r="L87458"/>
    </row>
    <row r="87459" spans="9:12" ht="15" x14ac:dyDescent="0.25">
      <c r="I87459"/>
      <c r="J87459"/>
      <c r="K87459"/>
      <c r="L87459"/>
    </row>
    <row r="87460" spans="9:12" ht="15" x14ac:dyDescent="0.25">
      <c r="I87460"/>
      <c r="J87460"/>
      <c r="K87460"/>
      <c r="L87460"/>
    </row>
    <row r="87461" spans="9:12" ht="15" x14ac:dyDescent="0.25">
      <c r="I87461"/>
      <c r="J87461"/>
      <c r="K87461"/>
      <c r="L87461"/>
    </row>
    <row r="87462" spans="9:12" ht="15" x14ac:dyDescent="0.25">
      <c r="I87462"/>
      <c r="J87462"/>
      <c r="K87462"/>
      <c r="L87462"/>
    </row>
    <row r="87463" spans="9:12" ht="15" x14ac:dyDescent="0.25">
      <c r="I87463"/>
      <c r="J87463"/>
      <c r="K87463"/>
      <c r="L87463"/>
    </row>
    <row r="87464" spans="9:12" ht="15" x14ac:dyDescent="0.25">
      <c r="I87464"/>
      <c r="J87464"/>
      <c r="K87464"/>
      <c r="L87464"/>
    </row>
    <row r="87465" spans="9:12" ht="15" x14ac:dyDescent="0.25">
      <c r="I87465"/>
      <c r="J87465"/>
      <c r="K87465"/>
      <c r="L87465"/>
    </row>
    <row r="87466" spans="9:12" ht="15" x14ac:dyDescent="0.25">
      <c r="I87466"/>
      <c r="J87466"/>
      <c r="K87466"/>
      <c r="L87466"/>
    </row>
    <row r="87467" spans="9:12" ht="15" x14ac:dyDescent="0.25">
      <c r="I87467"/>
      <c r="J87467"/>
      <c r="K87467"/>
      <c r="L87467"/>
    </row>
    <row r="87468" spans="9:12" ht="15" x14ac:dyDescent="0.25">
      <c r="I87468"/>
      <c r="J87468"/>
      <c r="K87468"/>
      <c r="L87468"/>
    </row>
    <row r="87469" spans="9:12" ht="15" x14ac:dyDescent="0.25">
      <c r="I87469"/>
      <c r="J87469"/>
      <c r="K87469"/>
      <c r="L87469"/>
    </row>
    <row r="87470" spans="9:12" ht="15" x14ac:dyDescent="0.25">
      <c r="I87470"/>
      <c r="J87470"/>
      <c r="K87470"/>
      <c r="L87470"/>
    </row>
    <row r="87471" spans="9:12" ht="15" x14ac:dyDescent="0.25">
      <c r="I87471"/>
      <c r="J87471"/>
      <c r="K87471"/>
      <c r="L87471"/>
    </row>
    <row r="87472" spans="9:12" ht="15" x14ac:dyDescent="0.25">
      <c r="I87472"/>
      <c r="J87472"/>
      <c r="K87472"/>
      <c r="L87472"/>
    </row>
    <row r="87473" spans="9:12" ht="15" x14ac:dyDescent="0.25">
      <c r="I87473"/>
      <c r="J87473"/>
      <c r="K87473"/>
      <c r="L87473"/>
    </row>
    <row r="87474" spans="9:12" ht="15" x14ac:dyDescent="0.25">
      <c r="I87474"/>
      <c r="J87474"/>
      <c r="K87474"/>
      <c r="L87474"/>
    </row>
    <row r="87475" spans="9:12" ht="15" x14ac:dyDescent="0.25">
      <c r="I87475"/>
      <c r="J87475"/>
      <c r="K87475"/>
      <c r="L87475"/>
    </row>
    <row r="87476" spans="9:12" ht="15" x14ac:dyDescent="0.25">
      <c r="I87476"/>
      <c r="J87476"/>
      <c r="K87476"/>
      <c r="L87476"/>
    </row>
    <row r="87477" spans="9:12" ht="15" x14ac:dyDescent="0.25">
      <c r="I87477"/>
      <c r="J87477"/>
      <c r="K87477"/>
      <c r="L87477"/>
    </row>
    <row r="87478" spans="9:12" ht="15" x14ac:dyDescent="0.25">
      <c r="I87478"/>
      <c r="J87478"/>
      <c r="K87478"/>
      <c r="L87478"/>
    </row>
    <row r="87479" spans="9:12" ht="15" x14ac:dyDescent="0.25">
      <c r="I87479"/>
      <c r="J87479"/>
      <c r="K87479"/>
      <c r="L87479"/>
    </row>
    <row r="87480" spans="9:12" ht="15" x14ac:dyDescent="0.25">
      <c r="I87480"/>
      <c r="J87480"/>
      <c r="K87480"/>
      <c r="L87480"/>
    </row>
    <row r="87481" spans="9:12" ht="15" x14ac:dyDescent="0.25">
      <c r="I87481"/>
      <c r="J87481"/>
      <c r="K87481"/>
      <c r="L87481"/>
    </row>
    <row r="87482" spans="9:12" ht="15" x14ac:dyDescent="0.25">
      <c r="I87482"/>
      <c r="J87482"/>
      <c r="K87482"/>
      <c r="L87482"/>
    </row>
    <row r="87483" spans="9:12" ht="15" x14ac:dyDescent="0.25">
      <c r="I87483"/>
      <c r="J87483"/>
      <c r="K87483"/>
      <c r="L87483"/>
    </row>
    <row r="87484" spans="9:12" ht="15" x14ac:dyDescent="0.25">
      <c r="I87484"/>
      <c r="J87484"/>
      <c r="K87484"/>
      <c r="L87484"/>
    </row>
    <row r="87485" spans="9:12" ht="15" x14ac:dyDescent="0.25">
      <c r="I87485"/>
      <c r="J87485"/>
      <c r="K87485"/>
      <c r="L87485"/>
    </row>
    <row r="87486" spans="9:12" ht="15" x14ac:dyDescent="0.25">
      <c r="I87486"/>
      <c r="J87486"/>
      <c r="K87486"/>
      <c r="L87486"/>
    </row>
    <row r="87487" spans="9:12" ht="15" x14ac:dyDescent="0.25">
      <c r="I87487"/>
      <c r="J87487"/>
      <c r="K87487"/>
      <c r="L87487"/>
    </row>
    <row r="87488" spans="9:12" ht="15" x14ac:dyDescent="0.25">
      <c r="I87488"/>
      <c r="J87488"/>
      <c r="K87488"/>
      <c r="L87488"/>
    </row>
    <row r="87489" spans="9:12" ht="15" x14ac:dyDescent="0.25">
      <c r="I87489"/>
      <c r="J87489"/>
      <c r="K87489"/>
      <c r="L87489"/>
    </row>
    <row r="87490" spans="9:12" ht="15" x14ac:dyDescent="0.25">
      <c r="I87490"/>
      <c r="J87490"/>
      <c r="K87490"/>
      <c r="L87490"/>
    </row>
    <row r="87491" spans="9:12" ht="15" x14ac:dyDescent="0.25">
      <c r="I87491"/>
      <c r="J87491"/>
      <c r="K87491"/>
      <c r="L87491"/>
    </row>
    <row r="87492" spans="9:12" ht="15" x14ac:dyDescent="0.25">
      <c r="I87492"/>
      <c r="J87492"/>
      <c r="K87492"/>
      <c r="L87492"/>
    </row>
    <row r="87493" spans="9:12" ht="15" x14ac:dyDescent="0.25">
      <c r="I87493"/>
      <c r="J87493"/>
      <c r="K87493"/>
      <c r="L87493"/>
    </row>
    <row r="87494" spans="9:12" ht="15" x14ac:dyDescent="0.25">
      <c r="I87494"/>
      <c r="J87494"/>
      <c r="K87494"/>
      <c r="L87494"/>
    </row>
    <row r="87495" spans="9:12" ht="15" x14ac:dyDescent="0.25">
      <c r="I87495"/>
      <c r="J87495"/>
      <c r="K87495"/>
      <c r="L87495"/>
    </row>
    <row r="87496" spans="9:12" ht="15" x14ac:dyDescent="0.25">
      <c r="I87496"/>
      <c r="J87496"/>
      <c r="K87496"/>
      <c r="L87496"/>
    </row>
    <row r="87497" spans="9:12" ht="15" x14ac:dyDescent="0.25">
      <c r="I87497"/>
      <c r="J87497"/>
      <c r="K87497"/>
      <c r="L87497"/>
    </row>
    <row r="87498" spans="9:12" ht="15" x14ac:dyDescent="0.25">
      <c r="I87498"/>
      <c r="J87498"/>
      <c r="K87498"/>
      <c r="L87498"/>
    </row>
    <row r="87499" spans="9:12" ht="15" x14ac:dyDescent="0.25">
      <c r="I87499"/>
      <c r="J87499"/>
      <c r="K87499"/>
      <c r="L87499"/>
    </row>
    <row r="87500" spans="9:12" ht="15" x14ac:dyDescent="0.25">
      <c r="I87500"/>
      <c r="J87500"/>
      <c r="K87500"/>
      <c r="L87500"/>
    </row>
    <row r="87501" spans="9:12" ht="15" x14ac:dyDescent="0.25">
      <c r="I87501"/>
      <c r="J87501"/>
      <c r="K87501"/>
      <c r="L87501"/>
    </row>
    <row r="87502" spans="9:12" ht="15" x14ac:dyDescent="0.25">
      <c r="I87502"/>
      <c r="J87502"/>
      <c r="K87502"/>
      <c r="L87502"/>
    </row>
    <row r="87503" spans="9:12" ht="15" x14ac:dyDescent="0.25">
      <c r="I87503"/>
      <c r="J87503"/>
      <c r="K87503"/>
      <c r="L87503"/>
    </row>
    <row r="87504" spans="9:12" ht="15" x14ac:dyDescent="0.25">
      <c r="I87504"/>
      <c r="J87504"/>
      <c r="K87504"/>
      <c r="L87504"/>
    </row>
    <row r="87505" spans="9:12" ht="15" x14ac:dyDescent="0.25">
      <c r="I87505"/>
      <c r="J87505"/>
      <c r="K87505"/>
      <c r="L87505"/>
    </row>
    <row r="87506" spans="9:12" ht="15" x14ac:dyDescent="0.25">
      <c r="I87506"/>
      <c r="J87506"/>
      <c r="K87506"/>
      <c r="L87506"/>
    </row>
    <row r="87507" spans="9:12" ht="15" x14ac:dyDescent="0.25">
      <c r="I87507"/>
      <c r="J87507"/>
      <c r="K87507"/>
      <c r="L87507"/>
    </row>
    <row r="87508" spans="9:12" ht="15" x14ac:dyDescent="0.25">
      <c r="I87508"/>
      <c r="J87508"/>
      <c r="K87508"/>
      <c r="L87508"/>
    </row>
    <row r="87509" spans="9:12" ht="15" x14ac:dyDescent="0.25">
      <c r="I87509"/>
      <c r="J87509"/>
      <c r="K87509"/>
      <c r="L87509"/>
    </row>
    <row r="87510" spans="9:12" ht="15" x14ac:dyDescent="0.25">
      <c r="I87510"/>
      <c r="J87510"/>
      <c r="K87510"/>
      <c r="L87510"/>
    </row>
    <row r="87511" spans="9:12" ht="15" x14ac:dyDescent="0.25">
      <c r="I87511"/>
      <c r="J87511"/>
      <c r="K87511"/>
      <c r="L87511"/>
    </row>
    <row r="87512" spans="9:12" ht="15" x14ac:dyDescent="0.25">
      <c r="I87512"/>
      <c r="J87512"/>
      <c r="K87512"/>
      <c r="L87512"/>
    </row>
    <row r="87513" spans="9:12" ht="15" x14ac:dyDescent="0.25">
      <c r="I87513"/>
      <c r="J87513"/>
      <c r="K87513"/>
      <c r="L87513"/>
    </row>
    <row r="87514" spans="9:12" ht="15" x14ac:dyDescent="0.25">
      <c r="I87514"/>
      <c r="J87514"/>
      <c r="K87514"/>
      <c r="L87514"/>
    </row>
    <row r="87515" spans="9:12" ht="15" x14ac:dyDescent="0.25">
      <c r="I87515"/>
      <c r="J87515"/>
      <c r="K87515"/>
      <c r="L87515"/>
    </row>
    <row r="87516" spans="9:12" ht="15" x14ac:dyDescent="0.25">
      <c r="I87516"/>
      <c r="J87516"/>
      <c r="K87516"/>
      <c r="L87516"/>
    </row>
    <row r="87517" spans="9:12" ht="15" x14ac:dyDescent="0.25">
      <c r="I87517"/>
      <c r="J87517"/>
      <c r="K87517"/>
      <c r="L87517"/>
    </row>
    <row r="87518" spans="9:12" ht="15" x14ac:dyDescent="0.25">
      <c r="I87518"/>
      <c r="J87518"/>
      <c r="K87518"/>
      <c r="L87518"/>
    </row>
    <row r="87519" spans="9:12" ht="15" x14ac:dyDescent="0.25">
      <c r="I87519"/>
      <c r="J87519"/>
      <c r="K87519"/>
      <c r="L87519"/>
    </row>
    <row r="87520" spans="9:12" ht="15" x14ac:dyDescent="0.25">
      <c r="I87520"/>
      <c r="J87520"/>
      <c r="K87520"/>
      <c r="L87520"/>
    </row>
    <row r="87521" spans="9:12" ht="15" x14ac:dyDescent="0.25">
      <c r="I87521"/>
      <c r="J87521"/>
      <c r="K87521"/>
      <c r="L87521"/>
    </row>
    <row r="87522" spans="9:12" ht="15" x14ac:dyDescent="0.25">
      <c r="I87522"/>
      <c r="J87522"/>
      <c r="K87522"/>
      <c r="L87522"/>
    </row>
    <row r="87523" spans="9:12" ht="15" x14ac:dyDescent="0.25">
      <c r="I87523"/>
      <c r="J87523"/>
      <c r="K87523"/>
      <c r="L87523"/>
    </row>
    <row r="87524" spans="9:12" ht="15" x14ac:dyDescent="0.25">
      <c r="I87524"/>
      <c r="J87524"/>
      <c r="K87524"/>
      <c r="L87524"/>
    </row>
    <row r="87525" spans="9:12" ht="15" x14ac:dyDescent="0.25">
      <c r="I87525"/>
      <c r="J87525"/>
      <c r="K87525"/>
      <c r="L87525"/>
    </row>
    <row r="87526" spans="9:12" ht="15" x14ac:dyDescent="0.25">
      <c r="I87526"/>
      <c r="J87526"/>
      <c r="K87526"/>
      <c r="L87526"/>
    </row>
    <row r="87527" spans="9:12" ht="15" x14ac:dyDescent="0.25">
      <c r="I87527"/>
      <c r="J87527"/>
      <c r="K87527"/>
      <c r="L87527"/>
    </row>
    <row r="87528" spans="9:12" ht="15" x14ac:dyDescent="0.25">
      <c r="I87528"/>
      <c r="J87528"/>
      <c r="K87528"/>
      <c r="L87528"/>
    </row>
    <row r="87529" spans="9:12" ht="15" x14ac:dyDescent="0.25">
      <c r="I87529"/>
      <c r="J87529"/>
      <c r="K87529"/>
      <c r="L87529"/>
    </row>
    <row r="87530" spans="9:12" ht="15" x14ac:dyDescent="0.25">
      <c r="I87530"/>
      <c r="J87530"/>
      <c r="K87530"/>
      <c r="L87530"/>
    </row>
    <row r="87531" spans="9:12" ht="15" x14ac:dyDescent="0.25">
      <c r="I87531"/>
      <c r="J87531"/>
      <c r="K87531"/>
      <c r="L87531"/>
    </row>
    <row r="87532" spans="9:12" ht="15" x14ac:dyDescent="0.25">
      <c r="I87532"/>
      <c r="J87532"/>
      <c r="K87532"/>
      <c r="L87532"/>
    </row>
    <row r="87533" spans="9:12" ht="15" x14ac:dyDescent="0.25">
      <c r="I87533"/>
      <c r="J87533"/>
      <c r="K87533"/>
      <c r="L87533"/>
    </row>
    <row r="87534" spans="9:12" ht="15" x14ac:dyDescent="0.25">
      <c r="I87534"/>
      <c r="J87534"/>
      <c r="K87534"/>
      <c r="L87534"/>
    </row>
    <row r="87535" spans="9:12" ht="15" x14ac:dyDescent="0.25">
      <c r="I87535"/>
      <c r="J87535"/>
      <c r="K87535"/>
      <c r="L87535"/>
    </row>
    <row r="87536" spans="9:12" ht="15" x14ac:dyDescent="0.25">
      <c r="I87536"/>
      <c r="J87536"/>
      <c r="K87536"/>
      <c r="L87536"/>
    </row>
    <row r="87537" spans="9:12" ht="15" x14ac:dyDescent="0.25">
      <c r="I87537"/>
      <c r="J87537"/>
      <c r="K87537"/>
      <c r="L87537"/>
    </row>
    <row r="87538" spans="9:12" ht="15" x14ac:dyDescent="0.25">
      <c r="I87538"/>
      <c r="J87538"/>
      <c r="K87538"/>
      <c r="L87538"/>
    </row>
    <row r="87539" spans="9:12" ht="15" x14ac:dyDescent="0.25">
      <c r="I87539"/>
      <c r="J87539"/>
      <c r="K87539"/>
      <c r="L87539"/>
    </row>
    <row r="87540" spans="9:12" ht="15" x14ac:dyDescent="0.25">
      <c r="I87540"/>
      <c r="J87540"/>
      <c r="K87540"/>
      <c r="L87540"/>
    </row>
    <row r="87541" spans="9:12" ht="15" x14ac:dyDescent="0.25">
      <c r="I87541"/>
      <c r="J87541"/>
      <c r="K87541"/>
      <c r="L87541"/>
    </row>
    <row r="87542" spans="9:12" ht="15" x14ac:dyDescent="0.25">
      <c r="I87542"/>
      <c r="J87542"/>
      <c r="K87542"/>
      <c r="L87542"/>
    </row>
    <row r="87543" spans="9:12" ht="15" x14ac:dyDescent="0.25">
      <c r="I87543"/>
      <c r="J87543"/>
      <c r="K87543"/>
      <c r="L87543"/>
    </row>
    <row r="87544" spans="9:12" ht="15" x14ac:dyDescent="0.25">
      <c r="I87544"/>
      <c r="J87544"/>
      <c r="K87544"/>
      <c r="L87544"/>
    </row>
    <row r="87545" spans="9:12" ht="15" x14ac:dyDescent="0.25">
      <c r="I87545"/>
      <c r="J87545"/>
      <c r="K87545"/>
      <c r="L87545"/>
    </row>
    <row r="87546" spans="9:12" ht="15" x14ac:dyDescent="0.25">
      <c r="I87546"/>
      <c r="J87546"/>
      <c r="K87546"/>
      <c r="L87546"/>
    </row>
    <row r="87547" spans="9:12" ht="15" x14ac:dyDescent="0.25">
      <c r="I87547"/>
      <c r="J87547"/>
      <c r="K87547"/>
      <c r="L87547"/>
    </row>
    <row r="87548" spans="9:12" ht="15" x14ac:dyDescent="0.25">
      <c r="I87548"/>
      <c r="J87548"/>
      <c r="K87548"/>
      <c r="L87548"/>
    </row>
    <row r="87549" spans="9:12" ht="15" x14ac:dyDescent="0.25">
      <c r="I87549"/>
      <c r="J87549"/>
      <c r="K87549"/>
      <c r="L87549"/>
    </row>
    <row r="87550" spans="9:12" ht="15" x14ac:dyDescent="0.25">
      <c r="I87550"/>
      <c r="J87550"/>
      <c r="K87550"/>
      <c r="L87550"/>
    </row>
    <row r="87551" spans="9:12" ht="15" x14ac:dyDescent="0.25">
      <c r="I87551"/>
      <c r="J87551"/>
      <c r="K87551"/>
      <c r="L87551"/>
    </row>
    <row r="87552" spans="9:12" ht="15" x14ac:dyDescent="0.25">
      <c r="I87552"/>
      <c r="J87552"/>
      <c r="K87552"/>
      <c r="L87552"/>
    </row>
    <row r="87553" spans="9:12" ht="15" x14ac:dyDescent="0.25">
      <c r="I87553"/>
      <c r="J87553"/>
      <c r="K87553"/>
      <c r="L87553"/>
    </row>
    <row r="87554" spans="9:12" ht="15" x14ac:dyDescent="0.25">
      <c r="I87554"/>
      <c r="J87554"/>
      <c r="K87554"/>
      <c r="L87554"/>
    </row>
    <row r="87555" spans="9:12" ht="15" x14ac:dyDescent="0.25">
      <c r="I87555"/>
      <c r="J87555"/>
      <c r="K87555"/>
      <c r="L87555"/>
    </row>
    <row r="87556" spans="9:12" ht="15" x14ac:dyDescent="0.25">
      <c r="I87556"/>
      <c r="J87556"/>
      <c r="K87556"/>
      <c r="L87556"/>
    </row>
    <row r="87557" spans="9:12" ht="15" x14ac:dyDescent="0.25">
      <c r="I87557"/>
      <c r="J87557"/>
      <c r="K87557"/>
      <c r="L87557"/>
    </row>
    <row r="87558" spans="9:12" ht="15" x14ac:dyDescent="0.25">
      <c r="I87558"/>
      <c r="J87558"/>
      <c r="K87558"/>
      <c r="L87558"/>
    </row>
    <row r="87559" spans="9:12" ht="15" x14ac:dyDescent="0.25">
      <c r="I87559"/>
      <c r="J87559"/>
      <c r="K87559"/>
      <c r="L87559"/>
    </row>
    <row r="87560" spans="9:12" ht="15" x14ac:dyDescent="0.25">
      <c r="I87560"/>
      <c r="J87560"/>
      <c r="K87560"/>
      <c r="L87560"/>
    </row>
    <row r="87561" spans="9:12" ht="15" x14ac:dyDescent="0.25">
      <c r="I87561"/>
      <c r="J87561"/>
      <c r="K87561"/>
      <c r="L87561"/>
    </row>
    <row r="87562" spans="9:12" ht="15" x14ac:dyDescent="0.25">
      <c r="I87562"/>
      <c r="J87562"/>
      <c r="K87562"/>
      <c r="L87562"/>
    </row>
    <row r="87563" spans="9:12" ht="15" x14ac:dyDescent="0.25">
      <c r="I87563"/>
      <c r="J87563"/>
      <c r="K87563"/>
      <c r="L87563"/>
    </row>
    <row r="87564" spans="9:12" ht="15" x14ac:dyDescent="0.25">
      <c r="I87564"/>
      <c r="J87564"/>
      <c r="K87564"/>
      <c r="L87564"/>
    </row>
    <row r="87565" spans="9:12" ht="15" x14ac:dyDescent="0.25">
      <c r="I87565"/>
      <c r="J87565"/>
      <c r="K87565"/>
      <c r="L87565"/>
    </row>
    <row r="87566" spans="9:12" ht="15" x14ac:dyDescent="0.25">
      <c r="I87566"/>
      <c r="J87566"/>
      <c r="K87566"/>
      <c r="L87566"/>
    </row>
    <row r="87567" spans="9:12" ht="15" x14ac:dyDescent="0.25">
      <c r="I87567"/>
      <c r="J87567"/>
      <c r="K87567"/>
      <c r="L87567"/>
    </row>
    <row r="87568" spans="9:12" ht="15" x14ac:dyDescent="0.25">
      <c r="I87568"/>
      <c r="J87568"/>
      <c r="K87568"/>
      <c r="L87568"/>
    </row>
    <row r="87569" spans="9:12" ht="15" x14ac:dyDescent="0.25">
      <c r="I87569"/>
      <c r="J87569"/>
      <c r="K87569"/>
      <c r="L87569"/>
    </row>
    <row r="87570" spans="9:12" ht="15" x14ac:dyDescent="0.25">
      <c r="I87570"/>
      <c r="J87570"/>
      <c r="K87570"/>
      <c r="L87570"/>
    </row>
    <row r="87571" spans="9:12" ht="15" x14ac:dyDescent="0.25">
      <c r="I87571"/>
      <c r="J87571"/>
      <c r="K87571"/>
      <c r="L87571"/>
    </row>
    <row r="87572" spans="9:12" ht="15" x14ac:dyDescent="0.25">
      <c r="I87572"/>
      <c r="J87572"/>
      <c r="K87572"/>
      <c r="L87572"/>
    </row>
    <row r="87573" spans="9:12" ht="15" x14ac:dyDescent="0.25">
      <c r="I87573"/>
      <c r="J87573"/>
      <c r="K87573"/>
      <c r="L87573"/>
    </row>
    <row r="87574" spans="9:12" ht="15" x14ac:dyDescent="0.25">
      <c r="I87574"/>
      <c r="J87574"/>
      <c r="K87574"/>
      <c r="L87574"/>
    </row>
    <row r="87575" spans="9:12" ht="15" x14ac:dyDescent="0.25">
      <c r="I87575"/>
      <c r="J87575"/>
      <c r="K87575"/>
      <c r="L87575"/>
    </row>
    <row r="87576" spans="9:12" ht="15" x14ac:dyDescent="0.25">
      <c r="I87576"/>
      <c r="J87576"/>
      <c r="K87576"/>
      <c r="L87576"/>
    </row>
    <row r="87577" spans="9:12" ht="15" x14ac:dyDescent="0.25">
      <c r="I87577"/>
      <c r="J87577"/>
      <c r="K87577"/>
      <c r="L87577"/>
    </row>
    <row r="87578" spans="9:12" ht="15" x14ac:dyDescent="0.25">
      <c r="I87578"/>
      <c r="J87578"/>
      <c r="K87578"/>
      <c r="L87578"/>
    </row>
    <row r="87579" spans="9:12" ht="15" x14ac:dyDescent="0.25">
      <c r="I87579"/>
      <c r="J87579"/>
      <c r="K87579"/>
      <c r="L87579"/>
    </row>
    <row r="87580" spans="9:12" ht="15" x14ac:dyDescent="0.25">
      <c r="I87580"/>
      <c r="J87580"/>
      <c r="K87580"/>
      <c r="L87580"/>
    </row>
    <row r="87581" spans="9:12" ht="15" x14ac:dyDescent="0.25">
      <c r="I87581"/>
      <c r="J87581"/>
      <c r="K87581"/>
      <c r="L87581"/>
    </row>
    <row r="87582" spans="9:12" ht="15" x14ac:dyDescent="0.25">
      <c r="I87582"/>
      <c r="J87582"/>
      <c r="K87582"/>
      <c r="L87582"/>
    </row>
    <row r="87583" spans="9:12" ht="15" x14ac:dyDescent="0.25">
      <c r="I87583"/>
      <c r="J87583"/>
      <c r="K87583"/>
      <c r="L87583"/>
    </row>
    <row r="87584" spans="9:12" ht="15" x14ac:dyDescent="0.25">
      <c r="I87584"/>
      <c r="J87584"/>
      <c r="K87584"/>
      <c r="L87584"/>
    </row>
    <row r="87585" spans="9:12" ht="15" x14ac:dyDescent="0.25">
      <c r="I87585"/>
      <c r="J87585"/>
      <c r="K87585"/>
      <c r="L87585"/>
    </row>
    <row r="87586" spans="9:12" ht="15" x14ac:dyDescent="0.25">
      <c r="I87586"/>
      <c r="J87586"/>
      <c r="K87586"/>
      <c r="L87586"/>
    </row>
    <row r="87587" spans="9:12" ht="15" x14ac:dyDescent="0.25">
      <c r="I87587"/>
      <c r="J87587"/>
      <c r="K87587"/>
      <c r="L87587"/>
    </row>
    <row r="87588" spans="9:12" ht="15" x14ac:dyDescent="0.25">
      <c r="I87588"/>
      <c r="J87588"/>
      <c r="K87588"/>
      <c r="L87588"/>
    </row>
    <row r="87589" spans="9:12" ht="15" x14ac:dyDescent="0.25">
      <c r="I87589"/>
      <c r="J87589"/>
      <c r="K87589"/>
      <c r="L87589"/>
    </row>
    <row r="87590" spans="9:12" ht="15" x14ac:dyDescent="0.25">
      <c r="I87590"/>
      <c r="J87590"/>
      <c r="K87590"/>
      <c r="L87590"/>
    </row>
    <row r="87591" spans="9:12" ht="15" x14ac:dyDescent="0.25">
      <c r="I87591"/>
      <c r="J87591"/>
      <c r="K87591"/>
      <c r="L87591"/>
    </row>
    <row r="87592" spans="9:12" ht="15" x14ac:dyDescent="0.25">
      <c r="I87592"/>
      <c r="J87592"/>
      <c r="K87592"/>
      <c r="L87592"/>
    </row>
    <row r="87593" spans="9:12" ht="15" x14ac:dyDescent="0.25">
      <c r="I87593"/>
      <c r="J87593"/>
      <c r="K87593"/>
      <c r="L87593"/>
    </row>
    <row r="87594" spans="9:12" ht="15" x14ac:dyDescent="0.25">
      <c r="I87594"/>
      <c r="J87594"/>
      <c r="K87594"/>
      <c r="L87594"/>
    </row>
    <row r="87595" spans="9:12" ht="15" x14ac:dyDescent="0.25">
      <c r="I87595"/>
      <c r="J87595"/>
      <c r="K87595"/>
      <c r="L87595"/>
    </row>
    <row r="87596" spans="9:12" ht="15" x14ac:dyDescent="0.25">
      <c r="I87596"/>
      <c r="J87596"/>
      <c r="K87596"/>
      <c r="L87596"/>
    </row>
    <row r="87597" spans="9:12" ht="15" x14ac:dyDescent="0.25">
      <c r="I87597"/>
      <c r="J87597"/>
      <c r="K87597"/>
      <c r="L87597"/>
    </row>
    <row r="87598" spans="9:12" ht="15" x14ac:dyDescent="0.25">
      <c r="I87598"/>
      <c r="J87598"/>
      <c r="K87598"/>
      <c r="L87598"/>
    </row>
    <row r="87599" spans="9:12" ht="15" x14ac:dyDescent="0.25">
      <c r="I87599"/>
      <c r="J87599"/>
      <c r="K87599"/>
      <c r="L87599"/>
    </row>
    <row r="87600" spans="9:12" ht="15" x14ac:dyDescent="0.25">
      <c r="I87600"/>
      <c r="J87600"/>
      <c r="K87600"/>
      <c r="L87600"/>
    </row>
    <row r="87601" spans="9:12" ht="15" x14ac:dyDescent="0.25">
      <c r="I87601"/>
      <c r="J87601"/>
      <c r="K87601"/>
      <c r="L87601"/>
    </row>
    <row r="87602" spans="9:12" ht="15" x14ac:dyDescent="0.25">
      <c r="I87602"/>
      <c r="J87602"/>
      <c r="K87602"/>
      <c r="L87602"/>
    </row>
    <row r="87603" spans="9:12" ht="15" x14ac:dyDescent="0.25">
      <c r="I87603"/>
      <c r="J87603"/>
      <c r="K87603"/>
      <c r="L87603"/>
    </row>
    <row r="87604" spans="9:12" ht="15" x14ac:dyDescent="0.25">
      <c r="I87604"/>
      <c r="J87604"/>
      <c r="K87604"/>
      <c r="L87604"/>
    </row>
    <row r="87605" spans="9:12" ht="15" x14ac:dyDescent="0.25">
      <c r="I87605"/>
      <c r="J87605"/>
      <c r="K87605"/>
      <c r="L87605"/>
    </row>
    <row r="87606" spans="9:12" ht="15" x14ac:dyDescent="0.25">
      <c r="I87606"/>
      <c r="J87606"/>
      <c r="K87606"/>
      <c r="L87606"/>
    </row>
    <row r="87607" spans="9:12" ht="15" x14ac:dyDescent="0.25">
      <c r="I87607"/>
      <c r="J87607"/>
      <c r="K87607"/>
      <c r="L87607"/>
    </row>
    <row r="87608" spans="9:12" ht="15" x14ac:dyDescent="0.25">
      <c r="I87608"/>
      <c r="J87608"/>
      <c r="K87608"/>
      <c r="L87608"/>
    </row>
    <row r="87609" spans="9:12" ht="15" x14ac:dyDescent="0.25">
      <c r="I87609"/>
      <c r="J87609"/>
      <c r="K87609"/>
      <c r="L87609"/>
    </row>
    <row r="87610" spans="9:12" ht="15" x14ac:dyDescent="0.25">
      <c r="I87610"/>
      <c r="J87610"/>
      <c r="K87610"/>
      <c r="L87610"/>
    </row>
    <row r="87611" spans="9:12" ht="15" x14ac:dyDescent="0.25">
      <c r="I87611"/>
      <c r="J87611"/>
      <c r="K87611"/>
      <c r="L87611"/>
    </row>
    <row r="87612" spans="9:12" ht="15" x14ac:dyDescent="0.25">
      <c r="I87612"/>
      <c r="J87612"/>
      <c r="K87612"/>
      <c r="L87612"/>
    </row>
    <row r="87613" spans="9:12" ht="15" x14ac:dyDescent="0.25">
      <c r="I87613"/>
      <c r="J87613"/>
      <c r="K87613"/>
      <c r="L87613"/>
    </row>
    <row r="87614" spans="9:12" ht="15" x14ac:dyDescent="0.25">
      <c r="I87614"/>
      <c r="J87614"/>
      <c r="K87614"/>
      <c r="L87614"/>
    </row>
    <row r="87615" spans="9:12" ht="15" x14ac:dyDescent="0.25">
      <c r="I87615"/>
      <c r="J87615"/>
      <c r="K87615"/>
      <c r="L87615"/>
    </row>
    <row r="87616" spans="9:12" ht="15" x14ac:dyDescent="0.25">
      <c r="I87616"/>
      <c r="J87616"/>
      <c r="K87616"/>
      <c r="L87616"/>
    </row>
    <row r="87617" spans="9:12" ht="15" x14ac:dyDescent="0.25">
      <c r="I87617"/>
      <c r="J87617"/>
      <c r="K87617"/>
      <c r="L87617"/>
    </row>
    <row r="87618" spans="9:12" ht="15" x14ac:dyDescent="0.25">
      <c r="I87618"/>
      <c r="J87618"/>
      <c r="K87618"/>
      <c r="L87618"/>
    </row>
    <row r="87619" spans="9:12" ht="15" x14ac:dyDescent="0.25">
      <c r="I87619"/>
      <c r="J87619"/>
      <c r="K87619"/>
      <c r="L87619"/>
    </row>
    <row r="87620" spans="9:12" ht="15" x14ac:dyDescent="0.25">
      <c r="I87620"/>
      <c r="J87620"/>
      <c r="K87620"/>
      <c r="L87620"/>
    </row>
    <row r="87621" spans="9:12" ht="15" x14ac:dyDescent="0.25">
      <c r="I87621"/>
      <c r="J87621"/>
      <c r="K87621"/>
      <c r="L87621"/>
    </row>
    <row r="87622" spans="9:12" ht="15" x14ac:dyDescent="0.25">
      <c r="I87622"/>
      <c r="J87622"/>
      <c r="K87622"/>
      <c r="L87622"/>
    </row>
    <row r="87623" spans="9:12" ht="15" x14ac:dyDescent="0.25">
      <c r="I87623"/>
      <c r="J87623"/>
      <c r="K87623"/>
      <c r="L87623"/>
    </row>
    <row r="87624" spans="9:12" ht="15" x14ac:dyDescent="0.25">
      <c r="I87624"/>
      <c r="J87624"/>
      <c r="K87624"/>
      <c r="L87624"/>
    </row>
    <row r="87625" spans="9:12" ht="15" x14ac:dyDescent="0.25">
      <c r="I87625"/>
      <c r="J87625"/>
      <c r="K87625"/>
      <c r="L87625"/>
    </row>
    <row r="87626" spans="9:12" ht="15" x14ac:dyDescent="0.25">
      <c r="I87626"/>
      <c r="J87626"/>
      <c r="K87626"/>
      <c r="L87626"/>
    </row>
    <row r="87627" spans="9:12" ht="15" x14ac:dyDescent="0.25">
      <c r="I87627"/>
      <c r="J87627"/>
      <c r="K87627"/>
      <c r="L87627"/>
    </row>
    <row r="87628" spans="9:12" ht="15" x14ac:dyDescent="0.25">
      <c r="I87628"/>
      <c r="J87628"/>
      <c r="K87628"/>
      <c r="L87628"/>
    </row>
    <row r="87629" spans="9:12" ht="15" x14ac:dyDescent="0.25">
      <c r="I87629"/>
      <c r="J87629"/>
      <c r="K87629"/>
      <c r="L87629"/>
    </row>
    <row r="87630" spans="9:12" ht="15" x14ac:dyDescent="0.25">
      <c r="I87630"/>
      <c r="J87630"/>
      <c r="K87630"/>
      <c r="L87630"/>
    </row>
    <row r="87631" spans="9:12" ht="15" x14ac:dyDescent="0.25">
      <c r="I87631"/>
      <c r="J87631"/>
      <c r="K87631"/>
      <c r="L87631"/>
    </row>
    <row r="87632" spans="9:12" ht="15" x14ac:dyDescent="0.25">
      <c r="I87632"/>
      <c r="J87632"/>
      <c r="K87632"/>
      <c r="L87632"/>
    </row>
    <row r="87633" spans="9:12" ht="15" x14ac:dyDescent="0.25">
      <c r="I87633"/>
      <c r="J87633"/>
      <c r="K87633"/>
      <c r="L87633"/>
    </row>
    <row r="87634" spans="9:12" ht="15" x14ac:dyDescent="0.25">
      <c r="I87634"/>
      <c r="J87634"/>
      <c r="K87634"/>
      <c r="L87634"/>
    </row>
    <row r="87635" spans="9:12" ht="15" x14ac:dyDescent="0.25">
      <c r="I87635"/>
      <c r="J87635"/>
      <c r="K87635"/>
      <c r="L87635"/>
    </row>
    <row r="87636" spans="9:12" ht="15" x14ac:dyDescent="0.25">
      <c r="I87636"/>
      <c r="J87636"/>
      <c r="K87636"/>
      <c r="L87636"/>
    </row>
    <row r="87637" spans="9:12" ht="15" x14ac:dyDescent="0.25">
      <c r="I87637"/>
      <c r="J87637"/>
      <c r="K87637"/>
      <c r="L87637"/>
    </row>
    <row r="87638" spans="9:12" ht="15" x14ac:dyDescent="0.25">
      <c r="I87638"/>
      <c r="J87638"/>
      <c r="K87638"/>
      <c r="L87638"/>
    </row>
    <row r="87639" spans="9:12" ht="15" x14ac:dyDescent="0.25">
      <c r="I87639"/>
      <c r="J87639"/>
      <c r="K87639"/>
      <c r="L87639"/>
    </row>
    <row r="87640" spans="9:12" ht="15" x14ac:dyDescent="0.25">
      <c r="I87640"/>
      <c r="J87640"/>
      <c r="K87640"/>
      <c r="L87640"/>
    </row>
    <row r="87641" spans="9:12" ht="15" x14ac:dyDescent="0.25">
      <c r="I87641"/>
      <c r="J87641"/>
      <c r="K87641"/>
      <c r="L87641"/>
    </row>
    <row r="87642" spans="9:12" ht="15" x14ac:dyDescent="0.25">
      <c r="I87642"/>
      <c r="J87642"/>
      <c r="K87642"/>
      <c r="L87642"/>
    </row>
    <row r="87643" spans="9:12" ht="15" x14ac:dyDescent="0.25">
      <c r="I87643"/>
      <c r="J87643"/>
      <c r="K87643"/>
      <c r="L87643"/>
    </row>
    <row r="87644" spans="9:12" ht="15" x14ac:dyDescent="0.25">
      <c r="I87644"/>
      <c r="J87644"/>
      <c r="K87644"/>
      <c r="L87644"/>
    </row>
    <row r="87645" spans="9:12" ht="15" x14ac:dyDescent="0.25">
      <c r="I87645"/>
      <c r="J87645"/>
      <c r="K87645"/>
      <c r="L87645"/>
    </row>
    <row r="87646" spans="9:12" ht="15" x14ac:dyDescent="0.25">
      <c r="I87646"/>
      <c r="J87646"/>
      <c r="K87646"/>
      <c r="L87646"/>
    </row>
    <row r="87647" spans="9:12" ht="15" x14ac:dyDescent="0.25">
      <c r="I87647"/>
      <c r="J87647"/>
      <c r="K87647"/>
      <c r="L87647"/>
    </row>
    <row r="87648" spans="9:12" ht="15" x14ac:dyDescent="0.25">
      <c r="I87648"/>
      <c r="J87648"/>
      <c r="K87648"/>
      <c r="L87648"/>
    </row>
    <row r="87649" spans="9:12" ht="15" x14ac:dyDescent="0.25">
      <c r="I87649"/>
      <c r="J87649"/>
      <c r="K87649"/>
      <c r="L87649"/>
    </row>
    <row r="87650" spans="9:12" ht="15" x14ac:dyDescent="0.25">
      <c r="I87650"/>
      <c r="J87650"/>
      <c r="K87650"/>
      <c r="L87650"/>
    </row>
    <row r="87651" spans="9:12" ht="15" x14ac:dyDescent="0.25">
      <c r="I87651"/>
      <c r="J87651"/>
      <c r="K87651"/>
      <c r="L87651"/>
    </row>
    <row r="87652" spans="9:12" ht="15" x14ac:dyDescent="0.25">
      <c r="I87652"/>
      <c r="J87652"/>
      <c r="K87652"/>
      <c r="L87652"/>
    </row>
    <row r="87653" spans="9:12" ht="15" x14ac:dyDescent="0.25">
      <c r="I87653"/>
      <c r="J87653"/>
      <c r="K87653"/>
      <c r="L87653"/>
    </row>
    <row r="87654" spans="9:12" ht="15" x14ac:dyDescent="0.25">
      <c r="I87654"/>
      <c r="J87654"/>
      <c r="K87654"/>
      <c r="L87654"/>
    </row>
    <row r="87655" spans="9:12" ht="15" x14ac:dyDescent="0.25">
      <c r="I87655"/>
      <c r="J87655"/>
      <c r="K87655"/>
      <c r="L87655"/>
    </row>
    <row r="87656" spans="9:12" ht="15" x14ac:dyDescent="0.25">
      <c r="I87656"/>
      <c r="J87656"/>
      <c r="K87656"/>
      <c r="L87656"/>
    </row>
    <row r="87657" spans="9:12" ht="15" x14ac:dyDescent="0.25">
      <c r="I87657"/>
      <c r="J87657"/>
      <c r="K87657"/>
      <c r="L87657"/>
    </row>
    <row r="87658" spans="9:12" ht="15" x14ac:dyDescent="0.25">
      <c r="I87658"/>
      <c r="J87658"/>
      <c r="K87658"/>
      <c r="L87658"/>
    </row>
    <row r="87659" spans="9:12" ht="15" x14ac:dyDescent="0.25">
      <c r="I87659"/>
      <c r="J87659"/>
      <c r="K87659"/>
      <c r="L87659"/>
    </row>
    <row r="87660" spans="9:12" ht="15" x14ac:dyDescent="0.25">
      <c r="I87660"/>
      <c r="J87660"/>
      <c r="K87660"/>
      <c r="L87660"/>
    </row>
    <row r="87661" spans="9:12" ht="15" x14ac:dyDescent="0.25">
      <c r="I87661"/>
      <c r="J87661"/>
      <c r="K87661"/>
      <c r="L87661"/>
    </row>
    <row r="87662" spans="9:12" ht="15" x14ac:dyDescent="0.25">
      <c r="I87662"/>
      <c r="J87662"/>
      <c r="K87662"/>
      <c r="L87662"/>
    </row>
    <row r="87663" spans="9:12" ht="15" x14ac:dyDescent="0.25">
      <c r="I87663"/>
      <c r="J87663"/>
      <c r="K87663"/>
      <c r="L87663"/>
    </row>
    <row r="87664" spans="9:12" ht="15" x14ac:dyDescent="0.25">
      <c r="I87664"/>
      <c r="J87664"/>
      <c r="K87664"/>
      <c r="L87664"/>
    </row>
    <row r="87665" spans="9:12" ht="15" x14ac:dyDescent="0.25">
      <c r="I87665"/>
      <c r="J87665"/>
      <c r="K87665"/>
      <c r="L87665"/>
    </row>
    <row r="87666" spans="9:12" ht="15" x14ac:dyDescent="0.25">
      <c r="I87666"/>
      <c r="J87666"/>
      <c r="K87666"/>
      <c r="L87666"/>
    </row>
    <row r="87667" spans="9:12" ht="15" x14ac:dyDescent="0.25">
      <c r="I87667"/>
      <c r="J87667"/>
      <c r="K87667"/>
      <c r="L87667"/>
    </row>
    <row r="87668" spans="9:12" ht="15" x14ac:dyDescent="0.25">
      <c r="I87668"/>
      <c r="J87668"/>
      <c r="K87668"/>
      <c r="L87668"/>
    </row>
    <row r="87669" spans="9:12" ht="15" x14ac:dyDescent="0.25">
      <c r="I87669"/>
      <c r="J87669"/>
      <c r="K87669"/>
      <c r="L87669"/>
    </row>
    <row r="87670" spans="9:12" ht="15" x14ac:dyDescent="0.25">
      <c r="I87670"/>
      <c r="J87670"/>
      <c r="K87670"/>
      <c r="L87670"/>
    </row>
    <row r="87671" spans="9:12" ht="15" x14ac:dyDescent="0.25">
      <c r="I87671"/>
      <c r="J87671"/>
      <c r="K87671"/>
      <c r="L87671"/>
    </row>
    <row r="87672" spans="9:12" ht="15" x14ac:dyDescent="0.25">
      <c r="I87672"/>
      <c r="J87672"/>
      <c r="K87672"/>
      <c r="L87672"/>
    </row>
    <row r="87673" spans="9:12" ht="15" x14ac:dyDescent="0.25">
      <c r="I87673"/>
      <c r="J87673"/>
      <c r="K87673"/>
      <c r="L87673"/>
    </row>
    <row r="87674" spans="9:12" ht="15" x14ac:dyDescent="0.25">
      <c r="I87674"/>
      <c r="J87674"/>
      <c r="K87674"/>
      <c r="L87674"/>
    </row>
    <row r="87675" spans="9:12" ht="15" x14ac:dyDescent="0.25">
      <c r="I87675"/>
      <c r="J87675"/>
      <c r="K87675"/>
      <c r="L87675"/>
    </row>
    <row r="87676" spans="9:12" ht="15" x14ac:dyDescent="0.25">
      <c r="I87676"/>
      <c r="J87676"/>
      <c r="K87676"/>
      <c r="L87676"/>
    </row>
    <row r="87677" spans="9:12" ht="15" x14ac:dyDescent="0.25">
      <c r="I87677"/>
      <c r="J87677"/>
      <c r="K87677"/>
      <c r="L87677"/>
    </row>
    <row r="87678" spans="9:12" ht="15" x14ac:dyDescent="0.25">
      <c r="I87678"/>
      <c r="J87678"/>
      <c r="K87678"/>
      <c r="L87678"/>
    </row>
    <row r="87679" spans="9:12" ht="15" x14ac:dyDescent="0.25">
      <c r="I87679"/>
      <c r="J87679"/>
      <c r="K87679"/>
      <c r="L87679"/>
    </row>
    <row r="87680" spans="9:12" ht="15" x14ac:dyDescent="0.25">
      <c r="I87680"/>
      <c r="J87680"/>
      <c r="K87680"/>
      <c r="L87680"/>
    </row>
    <row r="87681" spans="9:12" ht="15" x14ac:dyDescent="0.25">
      <c r="I87681"/>
      <c r="J87681"/>
      <c r="K87681"/>
      <c r="L87681"/>
    </row>
    <row r="87682" spans="9:12" ht="15" x14ac:dyDescent="0.25">
      <c r="I87682"/>
      <c r="J87682"/>
      <c r="K87682"/>
      <c r="L87682"/>
    </row>
    <row r="87683" spans="9:12" ht="15" x14ac:dyDescent="0.25">
      <c r="I87683"/>
      <c r="J87683"/>
      <c r="K87683"/>
      <c r="L87683"/>
    </row>
    <row r="87684" spans="9:12" ht="15" x14ac:dyDescent="0.25">
      <c r="I87684"/>
      <c r="J87684"/>
      <c r="K87684"/>
      <c r="L87684"/>
    </row>
    <row r="87685" spans="9:12" ht="15" x14ac:dyDescent="0.25">
      <c r="I87685"/>
      <c r="J87685"/>
      <c r="K87685"/>
      <c r="L87685"/>
    </row>
    <row r="87686" spans="9:12" ht="15" x14ac:dyDescent="0.25">
      <c r="I87686"/>
      <c r="J87686"/>
      <c r="K87686"/>
      <c r="L87686"/>
    </row>
    <row r="87687" spans="9:12" ht="15" x14ac:dyDescent="0.25">
      <c r="I87687"/>
      <c r="J87687"/>
      <c r="K87687"/>
      <c r="L87687"/>
    </row>
    <row r="87688" spans="9:12" ht="15" x14ac:dyDescent="0.25">
      <c r="I87688"/>
      <c r="J87688"/>
      <c r="K87688"/>
      <c r="L87688"/>
    </row>
    <row r="87689" spans="9:12" ht="15" x14ac:dyDescent="0.25">
      <c r="I87689"/>
      <c r="J87689"/>
      <c r="K87689"/>
      <c r="L87689"/>
    </row>
    <row r="87690" spans="9:12" ht="15" x14ac:dyDescent="0.25">
      <c r="I87690"/>
      <c r="J87690"/>
      <c r="K87690"/>
      <c r="L87690"/>
    </row>
    <row r="87691" spans="9:12" ht="15" x14ac:dyDescent="0.25">
      <c r="I87691"/>
      <c r="J87691"/>
      <c r="K87691"/>
      <c r="L87691"/>
    </row>
    <row r="87692" spans="9:12" ht="15" x14ac:dyDescent="0.25">
      <c r="I87692"/>
      <c r="J87692"/>
      <c r="K87692"/>
      <c r="L87692"/>
    </row>
    <row r="87693" spans="9:12" ht="15" x14ac:dyDescent="0.25">
      <c r="I87693"/>
      <c r="J87693"/>
      <c r="K87693"/>
      <c r="L87693"/>
    </row>
    <row r="87694" spans="9:12" ht="15" x14ac:dyDescent="0.25">
      <c r="I87694"/>
      <c r="J87694"/>
      <c r="K87694"/>
      <c r="L87694"/>
    </row>
    <row r="87695" spans="9:12" ht="15" x14ac:dyDescent="0.25">
      <c r="I87695"/>
      <c r="J87695"/>
      <c r="K87695"/>
      <c r="L87695"/>
    </row>
    <row r="87696" spans="9:12" ht="15" x14ac:dyDescent="0.25">
      <c r="I87696"/>
      <c r="J87696"/>
      <c r="K87696"/>
      <c r="L87696"/>
    </row>
    <row r="87697" spans="9:12" ht="15" x14ac:dyDescent="0.25">
      <c r="I87697"/>
      <c r="J87697"/>
      <c r="K87697"/>
      <c r="L87697"/>
    </row>
    <row r="87698" spans="9:12" ht="15" x14ac:dyDescent="0.25">
      <c r="I87698"/>
      <c r="J87698"/>
      <c r="K87698"/>
      <c r="L87698"/>
    </row>
    <row r="87699" spans="9:12" ht="15" x14ac:dyDescent="0.25">
      <c r="I87699"/>
      <c r="J87699"/>
      <c r="K87699"/>
      <c r="L87699"/>
    </row>
    <row r="87700" spans="9:12" ht="15" x14ac:dyDescent="0.25">
      <c r="I87700"/>
      <c r="J87700"/>
      <c r="K87700"/>
      <c r="L87700"/>
    </row>
    <row r="87701" spans="9:12" ht="15" x14ac:dyDescent="0.25">
      <c r="I87701"/>
      <c r="J87701"/>
      <c r="K87701"/>
      <c r="L87701"/>
    </row>
    <row r="87702" spans="9:12" ht="15" x14ac:dyDescent="0.25">
      <c r="I87702"/>
      <c r="J87702"/>
      <c r="K87702"/>
      <c r="L87702"/>
    </row>
    <row r="87703" spans="9:12" ht="15" x14ac:dyDescent="0.25">
      <c r="I87703"/>
      <c r="J87703"/>
      <c r="K87703"/>
      <c r="L87703"/>
    </row>
    <row r="87704" spans="9:12" ht="15" x14ac:dyDescent="0.25">
      <c r="I87704"/>
      <c r="J87704"/>
      <c r="K87704"/>
      <c r="L87704"/>
    </row>
    <row r="87705" spans="9:12" ht="15" x14ac:dyDescent="0.25">
      <c r="I87705"/>
      <c r="J87705"/>
      <c r="K87705"/>
      <c r="L87705"/>
    </row>
    <row r="87706" spans="9:12" ht="15" x14ac:dyDescent="0.25">
      <c r="I87706"/>
      <c r="J87706"/>
      <c r="K87706"/>
      <c r="L87706"/>
    </row>
    <row r="87707" spans="9:12" ht="15" x14ac:dyDescent="0.25">
      <c r="I87707"/>
      <c r="J87707"/>
      <c r="K87707"/>
      <c r="L87707"/>
    </row>
    <row r="87708" spans="9:12" ht="15" x14ac:dyDescent="0.25">
      <c r="I87708"/>
      <c r="J87708"/>
      <c r="K87708"/>
      <c r="L87708"/>
    </row>
    <row r="87709" spans="9:12" ht="15" x14ac:dyDescent="0.25">
      <c r="I87709"/>
      <c r="J87709"/>
      <c r="K87709"/>
      <c r="L87709"/>
    </row>
    <row r="87710" spans="9:12" ht="15" x14ac:dyDescent="0.25">
      <c r="I87710"/>
      <c r="J87710"/>
      <c r="K87710"/>
      <c r="L87710"/>
    </row>
    <row r="87711" spans="9:12" ht="15" x14ac:dyDescent="0.25">
      <c r="I87711"/>
      <c r="J87711"/>
      <c r="K87711"/>
      <c r="L87711"/>
    </row>
    <row r="87712" spans="9:12" ht="15" x14ac:dyDescent="0.25">
      <c r="I87712"/>
      <c r="J87712"/>
      <c r="K87712"/>
      <c r="L87712"/>
    </row>
    <row r="87713" spans="9:12" ht="15" x14ac:dyDescent="0.25">
      <c r="I87713"/>
      <c r="J87713"/>
      <c r="K87713"/>
      <c r="L87713"/>
    </row>
    <row r="87714" spans="9:12" ht="15" x14ac:dyDescent="0.25">
      <c r="I87714"/>
      <c r="J87714"/>
      <c r="K87714"/>
      <c r="L87714"/>
    </row>
    <row r="87715" spans="9:12" ht="15" x14ac:dyDescent="0.25">
      <c r="I87715"/>
      <c r="J87715"/>
      <c r="K87715"/>
      <c r="L87715"/>
    </row>
    <row r="87716" spans="9:12" ht="15" x14ac:dyDescent="0.25">
      <c r="I87716"/>
      <c r="J87716"/>
      <c r="K87716"/>
      <c r="L87716"/>
    </row>
    <row r="87717" spans="9:12" ht="15" x14ac:dyDescent="0.25">
      <c r="I87717"/>
      <c r="J87717"/>
      <c r="K87717"/>
      <c r="L87717"/>
    </row>
    <row r="87718" spans="9:12" ht="15" x14ac:dyDescent="0.25">
      <c r="I87718"/>
      <c r="J87718"/>
      <c r="K87718"/>
      <c r="L87718"/>
    </row>
    <row r="87719" spans="9:12" ht="15" x14ac:dyDescent="0.25">
      <c r="I87719"/>
      <c r="J87719"/>
      <c r="K87719"/>
      <c r="L87719"/>
    </row>
    <row r="87720" spans="9:12" ht="15" x14ac:dyDescent="0.25">
      <c r="I87720"/>
      <c r="J87720"/>
      <c r="K87720"/>
      <c r="L87720"/>
    </row>
    <row r="87721" spans="9:12" ht="15" x14ac:dyDescent="0.25">
      <c r="I87721"/>
      <c r="J87721"/>
      <c r="K87721"/>
      <c r="L87721"/>
    </row>
    <row r="87722" spans="9:12" ht="15" x14ac:dyDescent="0.25">
      <c r="I87722"/>
      <c r="J87722"/>
      <c r="K87722"/>
      <c r="L87722"/>
    </row>
    <row r="87723" spans="9:12" ht="15" x14ac:dyDescent="0.25">
      <c r="I87723"/>
      <c r="J87723"/>
      <c r="K87723"/>
      <c r="L87723"/>
    </row>
    <row r="87724" spans="9:12" ht="15" x14ac:dyDescent="0.25">
      <c r="I87724"/>
      <c r="J87724"/>
      <c r="K87724"/>
      <c r="L87724"/>
    </row>
    <row r="87725" spans="9:12" ht="15" x14ac:dyDescent="0.25">
      <c r="I87725"/>
      <c r="J87725"/>
      <c r="K87725"/>
      <c r="L87725"/>
    </row>
    <row r="87726" spans="9:12" ht="15" x14ac:dyDescent="0.25">
      <c r="I87726"/>
      <c r="J87726"/>
      <c r="K87726"/>
      <c r="L87726"/>
    </row>
    <row r="87727" spans="9:12" ht="15" x14ac:dyDescent="0.25">
      <c r="I87727"/>
      <c r="J87727"/>
      <c r="K87727"/>
      <c r="L87727"/>
    </row>
    <row r="87728" spans="9:12" ht="15" x14ac:dyDescent="0.25">
      <c r="I87728"/>
      <c r="J87728"/>
      <c r="K87728"/>
      <c r="L87728"/>
    </row>
    <row r="87729" spans="9:12" ht="15" x14ac:dyDescent="0.25">
      <c r="I87729"/>
      <c r="J87729"/>
      <c r="K87729"/>
      <c r="L87729"/>
    </row>
    <row r="87730" spans="9:12" ht="15" x14ac:dyDescent="0.25">
      <c r="I87730"/>
      <c r="J87730"/>
      <c r="K87730"/>
      <c r="L87730"/>
    </row>
    <row r="87731" spans="9:12" ht="15" x14ac:dyDescent="0.25">
      <c r="I87731"/>
      <c r="J87731"/>
      <c r="K87731"/>
      <c r="L87731"/>
    </row>
    <row r="87732" spans="9:12" ht="15" x14ac:dyDescent="0.25">
      <c r="I87732"/>
      <c r="J87732"/>
      <c r="K87732"/>
      <c r="L87732"/>
    </row>
    <row r="87733" spans="9:12" ht="15" x14ac:dyDescent="0.25">
      <c r="I87733"/>
      <c r="J87733"/>
      <c r="K87733"/>
      <c r="L87733"/>
    </row>
    <row r="87734" spans="9:12" ht="15" x14ac:dyDescent="0.25">
      <c r="I87734"/>
      <c r="J87734"/>
      <c r="K87734"/>
      <c r="L87734"/>
    </row>
    <row r="87735" spans="9:12" ht="15" x14ac:dyDescent="0.25">
      <c r="I87735"/>
      <c r="J87735"/>
      <c r="K87735"/>
      <c r="L87735"/>
    </row>
    <row r="87736" spans="9:12" ht="15" x14ac:dyDescent="0.25">
      <c r="I87736"/>
      <c r="J87736"/>
      <c r="K87736"/>
      <c r="L87736"/>
    </row>
    <row r="87737" spans="9:12" ht="15" x14ac:dyDescent="0.25">
      <c r="I87737"/>
      <c r="J87737"/>
      <c r="K87737"/>
      <c r="L87737"/>
    </row>
    <row r="87738" spans="9:12" ht="15" x14ac:dyDescent="0.25">
      <c r="I87738"/>
      <c r="J87738"/>
      <c r="K87738"/>
      <c r="L87738"/>
    </row>
    <row r="87739" spans="9:12" ht="15" x14ac:dyDescent="0.25">
      <c r="I87739"/>
      <c r="J87739"/>
      <c r="K87739"/>
      <c r="L87739"/>
    </row>
    <row r="87740" spans="9:12" ht="15" x14ac:dyDescent="0.25">
      <c r="I87740"/>
      <c r="J87740"/>
      <c r="K87740"/>
      <c r="L87740"/>
    </row>
    <row r="87741" spans="9:12" ht="15" x14ac:dyDescent="0.25">
      <c r="I87741"/>
      <c r="J87741"/>
      <c r="K87741"/>
      <c r="L87741"/>
    </row>
    <row r="87742" spans="9:12" ht="15" x14ac:dyDescent="0.25">
      <c r="I87742"/>
      <c r="J87742"/>
      <c r="K87742"/>
      <c r="L87742"/>
    </row>
    <row r="87743" spans="9:12" ht="15" x14ac:dyDescent="0.25">
      <c r="I87743"/>
      <c r="J87743"/>
      <c r="K87743"/>
      <c r="L87743"/>
    </row>
    <row r="87744" spans="9:12" ht="15" x14ac:dyDescent="0.25">
      <c r="I87744"/>
      <c r="J87744"/>
      <c r="K87744"/>
      <c r="L87744"/>
    </row>
    <row r="87745" spans="9:12" ht="15" x14ac:dyDescent="0.25">
      <c r="I87745"/>
      <c r="J87745"/>
      <c r="K87745"/>
      <c r="L87745"/>
    </row>
    <row r="87746" spans="9:12" ht="15" x14ac:dyDescent="0.25">
      <c r="I87746"/>
      <c r="J87746"/>
      <c r="K87746"/>
      <c r="L87746"/>
    </row>
    <row r="87747" spans="9:12" ht="15" x14ac:dyDescent="0.25">
      <c r="I87747"/>
      <c r="J87747"/>
      <c r="K87747"/>
      <c r="L87747"/>
    </row>
    <row r="87748" spans="9:12" ht="15" x14ac:dyDescent="0.25">
      <c r="I87748"/>
      <c r="J87748"/>
      <c r="K87748"/>
      <c r="L87748"/>
    </row>
    <row r="87749" spans="9:12" ht="15" x14ac:dyDescent="0.25">
      <c r="I87749"/>
      <c r="J87749"/>
      <c r="K87749"/>
      <c r="L87749"/>
    </row>
    <row r="87750" spans="9:12" ht="15" x14ac:dyDescent="0.25">
      <c r="I87750"/>
      <c r="J87750"/>
      <c r="K87750"/>
      <c r="L87750"/>
    </row>
    <row r="87751" spans="9:12" ht="15" x14ac:dyDescent="0.25">
      <c r="I87751"/>
      <c r="J87751"/>
      <c r="K87751"/>
      <c r="L87751"/>
    </row>
    <row r="87752" spans="9:12" ht="15" x14ac:dyDescent="0.25">
      <c r="I87752"/>
      <c r="J87752"/>
      <c r="K87752"/>
      <c r="L87752"/>
    </row>
    <row r="87753" spans="9:12" ht="15" x14ac:dyDescent="0.25">
      <c r="I87753"/>
      <c r="J87753"/>
      <c r="K87753"/>
      <c r="L87753"/>
    </row>
    <row r="87754" spans="9:12" ht="15" x14ac:dyDescent="0.25">
      <c r="I87754"/>
      <c r="J87754"/>
      <c r="K87754"/>
      <c r="L87754"/>
    </row>
    <row r="87755" spans="9:12" ht="15" x14ac:dyDescent="0.25">
      <c r="I87755"/>
      <c r="J87755"/>
      <c r="K87755"/>
      <c r="L87755"/>
    </row>
    <row r="87756" spans="9:12" ht="15" x14ac:dyDescent="0.25">
      <c r="I87756"/>
      <c r="J87756"/>
      <c r="K87756"/>
      <c r="L87756"/>
    </row>
    <row r="87757" spans="9:12" ht="15" x14ac:dyDescent="0.25">
      <c r="I87757"/>
      <c r="J87757"/>
      <c r="K87757"/>
      <c r="L87757"/>
    </row>
    <row r="87758" spans="9:12" ht="15" x14ac:dyDescent="0.25">
      <c r="I87758"/>
      <c r="J87758"/>
      <c r="K87758"/>
      <c r="L87758"/>
    </row>
    <row r="87759" spans="9:12" ht="15" x14ac:dyDescent="0.25">
      <c r="I87759"/>
      <c r="J87759"/>
      <c r="K87759"/>
      <c r="L87759"/>
    </row>
    <row r="87760" spans="9:12" ht="15" x14ac:dyDescent="0.25">
      <c r="I87760"/>
      <c r="J87760"/>
      <c r="K87760"/>
      <c r="L87760"/>
    </row>
    <row r="87761" spans="9:12" ht="15" x14ac:dyDescent="0.25">
      <c r="I87761"/>
      <c r="J87761"/>
      <c r="K87761"/>
      <c r="L87761"/>
    </row>
    <row r="87762" spans="9:12" ht="15" x14ac:dyDescent="0.25">
      <c r="I87762"/>
      <c r="J87762"/>
      <c r="K87762"/>
      <c r="L87762"/>
    </row>
    <row r="87763" spans="9:12" ht="15" x14ac:dyDescent="0.25">
      <c r="I87763"/>
      <c r="J87763"/>
      <c r="K87763"/>
      <c r="L87763"/>
    </row>
    <row r="87764" spans="9:12" ht="15" x14ac:dyDescent="0.25">
      <c r="I87764"/>
      <c r="J87764"/>
      <c r="K87764"/>
      <c r="L87764"/>
    </row>
    <row r="87765" spans="9:12" ht="15" x14ac:dyDescent="0.25">
      <c r="I87765"/>
      <c r="J87765"/>
      <c r="K87765"/>
      <c r="L87765"/>
    </row>
    <row r="87766" spans="9:12" ht="15" x14ac:dyDescent="0.25">
      <c r="I87766"/>
      <c r="J87766"/>
      <c r="K87766"/>
      <c r="L87766"/>
    </row>
    <row r="87767" spans="9:12" ht="15" x14ac:dyDescent="0.25">
      <c r="I87767"/>
      <c r="J87767"/>
      <c r="K87767"/>
      <c r="L87767"/>
    </row>
    <row r="87768" spans="9:12" ht="15" x14ac:dyDescent="0.25">
      <c r="I87768"/>
      <c r="J87768"/>
      <c r="K87768"/>
      <c r="L87768"/>
    </row>
    <row r="87769" spans="9:12" ht="15" x14ac:dyDescent="0.25">
      <c r="I87769"/>
      <c r="J87769"/>
      <c r="K87769"/>
      <c r="L87769"/>
    </row>
    <row r="87770" spans="9:12" ht="15" x14ac:dyDescent="0.25">
      <c r="I87770"/>
      <c r="J87770"/>
      <c r="K87770"/>
      <c r="L87770"/>
    </row>
    <row r="87771" spans="9:12" ht="15" x14ac:dyDescent="0.25">
      <c r="I87771"/>
      <c r="J87771"/>
      <c r="K87771"/>
      <c r="L87771"/>
    </row>
    <row r="87772" spans="9:12" ht="15" x14ac:dyDescent="0.25">
      <c r="I87772"/>
      <c r="J87772"/>
      <c r="K87772"/>
      <c r="L87772"/>
    </row>
    <row r="87773" spans="9:12" ht="15" x14ac:dyDescent="0.25">
      <c r="I87773"/>
      <c r="J87773"/>
      <c r="K87773"/>
      <c r="L87773"/>
    </row>
    <row r="87774" spans="9:12" ht="15" x14ac:dyDescent="0.25">
      <c r="I87774"/>
      <c r="J87774"/>
      <c r="K87774"/>
      <c r="L87774"/>
    </row>
    <row r="87775" spans="9:12" ht="15" x14ac:dyDescent="0.25">
      <c r="I87775"/>
      <c r="J87775"/>
      <c r="K87775"/>
      <c r="L87775"/>
    </row>
    <row r="87776" spans="9:12" ht="15" x14ac:dyDescent="0.25">
      <c r="I87776"/>
      <c r="J87776"/>
      <c r="K87776"/>
      <c r="L87776"/>
    </row>
    <row r="87777" spans="9:12" ht="15" x14ac:dyDescent="0.25">
      <c r="I87777"/>
      <c r="J87777"/>
      <c r="K87777"/>
      <c r="L87777"/>
    </row>
    <row r="87778" spans="9:12" ht="15" x14ac:dyDescent="0.25">
      <c r="I87778"/>
      <c r="J87778"/>
      <c r="K87778"/>
      <c r="L87778"/>
    </row>
    <row r="87779" spans="9:12" ht="15" x14ac:dyDescent="0.25">
      <c r="I87779"/>
      <c r="J87779"/>
      <c r="K87779"/>
      <c r="L87779"/>
    </row>
    <row r="87780" spans="9:12" ht="15" x14ac:dyDescent="0.25">
      <c r="I87780"/>
      <c r="J87780"/>
      <c r="K87780"/>
      <c r="L87780"/>
    </row>
    <row r="87781" spans="9:12" ht="15" x14ac:dyDescent="0.25">
      <c r="I87781"/>
      <c r="J87781"/>
      <c r="K87781"/>
      <c r="L87781"/>
    </row>
    <row r="87782" spans="9:12" ht="15" x14ac:dyDescent="0.25">
      <c r="I87782"/>
      <c r="J87782"/>
      <c r="K87782"/>
      <c r="L87782"/>
    </row>
    <row r="87783" spans="9:12" ht="15" x14ac:dyDescent="0.25">
      <c r="I87783"/>
      <c r="J87783"/>
      <c r="K87783"/>
      <c r="L87783"/>
    </row>
    <row r="87784" spans="9:12" ht="15" x14ac:dyDescent="0.25">
      <c r="I87784"/>
      <c r="J87784"/>
      <c r="K87784"/>
      <c r="L87784"/>
    </row>
    <row r="87785" spans="9:12" ht="15" x14ac:dyDescent="0.25">
      <c r="I87785"/>
      <c r="J87785"/>
      <c r="K87785"/>
      <c r="L87785"/>
    </row>
    <row r="87786" spans="9:12" ht="15" x14ac:dyDescent="0.25">
      <c r="I87786"/>
      <c r="J87786"/>
      <c r="K87786"/>
      <c r="L87786"/>
    </row>
    <row r="87787" spans="9:12" ht="15" x14ac:dyDescent="0.25">
      <c r="I87787"/>
      <c r="J87787"/>
      <c r="K87787"/>
      <c r="L87787"/>
    </row>
    <row r="87788" spans="9:12" ht="15" x14ac:dyDescent="0.25">
      <c r="I87788"/>
      <c r="J87788"/>
      <c r="K87788"/>
      <c r="L87788"/>
    </row>
    <row r="87789" spans="9:12" ht="15" x14ac:dyDescent="0.25">
      <c r="I87789"/>
      <c r="J87789"/>
      <c r="K87789"/>
      <c r="L87789"/>
    </row>
    <row r="87790" spans="9:12" ht="15" x14ac:dyDescent="0.25">
      <c r="I87790"/>
      <c r="J87790"/>
      <c r="K87790"/>
      <c r="L87790"/>
    </row>
    <row r="87791" spans="9:12" ht="15" x14ac:dyDescent="0.25">
      <c r="I87791"/>
      <c r="J87791"/>
      <c r="K87791"/>
      <c r="L87791"/>
    </row>
    <row r="87792" spans="9:12" ht="15" x14ac:dyDescent="0.25">
      <c r="I87792"/>
      <c r="J87792"/>
      <c r="K87792"/>
      <c r="L87792"/>
    </row>
    <row r="87793" spans="9:12" ht="15" x14ac:dyDescent="0.25">
      <c r="I87793"/>
      <c r="J87793"/>
      <c r="K87793"/>
      <c r="L87793"/>
    </row>
    <row r="87794" spans="9:12" ht="15" x14ac:dyDescent="0.25">
      <c r="I87794"/>
      <c r="J87794"/>
      <c r="K87794"/>
      <c r="L87794"/>
    </row>
    <row r="87795" spans="9:12" ht="15" x14ac:dyDescent="0.25">
      <c r="I87795"/>
      <c r="J87795"/>
      <c r="K87795"/>
      <c r="L87795"/>
    </row>
    <row r="87796" spans="9:12" ht="15" x14ac:dyDescent="0.25">
      <c r="I87796"/>
      <c r="J87796"/>
      <c r="K87796"/>
      <c r="L87796"/>
    </row>
    <row r="87797" spans="9:12" ht="15" x14ac:dyDescent="0.25">
      <c r="I87797"/>
      <c r="J87797"/>
      <c r="K87797"/>
      <c r="L87797"/>
    </row>
    <row r="87798" spans="9:12" ht="15" x14ac:dyDescent="0.25">
      <c r="I87798"/>
      <c r="J87798"/>
      <c r="K87798"/>
      <c r="L87798"/>
    </row>
    <row r="87799" spans="9:12" ht="15" x14ac:dyDescent="0.25">
      <c r="I87799"/>
      <c r="J87799"/>
      <c r="K87799"/>
      <c r="L87799"/>
    </row>
    <row r="87800" spans="9:12" ht="15" x14ac:dyDescent="0.25">
      <c r="I87800"/>
      <c r="J87800"/>
      <c r="K87800"/>
      <c r="L87800"/>
    </row>
    <row r="87801" spans="9:12" ht="15" x14ac:dyDescent="0.25">
      <c r="I87801"/>
      <c r="J87801"/>
      <c r="K87801"/>
      <c r="L87801"/>
    </row>
    <row r="87802" spans="9:12" ht="15" x14ac:dyDescent="0.25">
      <c r="I87802"/>
      <c r="J87802"/>
      <c r="K87802"/>
      <c r="L87802"/>
    </row>
    <row r="87803" spans="9:12" ht="15" x14ac:dyDescent="0.25">
      <c r="I87803"/>
      <c r="J87803"/>
      <c r="K87803"/>
      <c r="L87803"/>
    </row>
    <row r="87804" spans="9:12" ht="15" x14ac:dyDescent="0.25">
      <c r="I87804"/>
      <c r="J87804"/>
      <c r="K87804"/>
      <c r="L87804"/>
    </row>
    <row r="87805" spans="9:12" ht="15" x14ac:dyDescent="0.25">
      <c r="I87805"/>
      <c r="J87805"/>
      <c r="K87805"/>
      <c r="L87805"/>
    </row>
    <row r="87806" spans="9:12" ht="15" x14ac:dyDescent="0.25">
      <c r="I87806"/>
      <c r="J87806"/>
      <c r="K87806"/>
      <c r="L87806"/>
    </row>
    <row r="87807" spans="9:12" ht="15" x14ac:dyDescent="0.25">
      <c r="I87807"/>
      <c r="J87807"/>
      <c r="K87807"/>
      <c r="L87807"/>
    </row>
    <row r="87808" spans="9:12" ht="15" x14ac:dyDescent="0.25">
      <c r="I87808"/>
      <c r="J87808"/>
      <c r="K87808"/>
      <c r="L87808"/>
    </row>
    <row r="87809" spans="9:12" ht="15" x14ac:dyDescent="0.25">
      <c r="I87809"/>
      <c r="J87809"/>
      <c r="K87809"/>
      <c r="L87809"/>
    </row>
    <row r="87810" spans="9:12" ht="15" x14ac:dyDescent="0.25">
      <c r="I87810"/>
      <c r="J87810"/>
      <c r="K87810"/>
      <c r="L87810"/>
    </row>
    <row r="87811" spans="9:12" ht="15" x14ac:dyDescent="0.25">
      <c r="I87811"/>
      <c r="J87811"/>
      <c r="K87811"/>
      <c r="L87811"/>
    </row>
    <row r="87812" spans="9:12" ht="15" x14ac:dyDescent="0.25">
      <c r="I87812"/>
      <c r="J87812"/>
      <c r="K87812"/>
      <c r="L87812"/>
    </row>
    <row r="87813" spans="9:12" ht="15" x14ac:dyDescent="0.25">
      <c r="I87813"/>
      <c r="J87813"/>
      <c r="K87813"/>
      <c r="L87813"/>
    </row>
    <row r="87814" spans="9:12" ht="15" x14ac:dyDescent="0.25">
      <c r="I87814"/>
      <c r="J87814"/>
      <c r="K87814"/>
      <c r="L87814"/>
    </row>
    <row r="87815" spans="9:12" ht="15" x14ac:dyDescent="0.25">
      <c r="I87815"/>
      <c r="J87815"/>
      <c r="K87815"/>
      <c r="L87815"/>
    </row>
    <row r="87816" spans="9:12" ht="15" x14ac:dyDescent="0.25">
      <c r="I87816"/>
      <c r="J87816"/>
      <c r="K87816"/>
      <c r="L87816"/>
    </row>
    <row r="87817" spans="9:12" ht="15" x14ac:dyDescent="0.25">
      <c r="I87817"/>
      <c r="J87817"/>
      <c r="K87817"/>
      <c r="L87817"/>
    </row>
    <row r="87818" spans="9:12" ht="15" x14ac:dyDescent="0.25">
      <c r="I87818"/>
      <c r="J87818"/>
      <c r="K87818"/>
      <c r="L87818"/>
    </row>
    <row r="87819" spans="9:12" ht="15" x14ac:dyDescent="0.25">
      <c r="I87819"/>
      <c r="J87819"/>
      <c r="K87819"/>
      <c r="L87819"/>
    </row>
    <row r="87820" spans="9:12" ht="15" x14ac:dyDescent="0.25">
      <c r="I87820"/>
      <c r="J87820"/>
      <c r="K87820"/>
      <c r="L87820"/>
    </row>
    <row r="87821" spans="9:12" ht="15" x14ac:dyDescent="0.25">
      <c r="I87821"/>
      <c r="J87821"/>
      <c r="K87821"/>
      <c r="L87821"/>
    </row>
    <row r="87822" spans="9:12" ht="15" x14ac:dyDescent="0.25">
      <c r="I87822"/>
      <c r="J87822"/>
      <c r="K87822"/>
      <c r="L87822"/>
    </row>
    <row r="87823" spans="9:12" ht="15" x14ac:dyDescent="0.25">
      <c r="I87823"/>
      <c r="J87823"/>
      <c r="K87823"/>
      <c r="L87823"/>
    </row>
    <row r="87824" spans="9:12" ht="15" x14ac:dyDescent="0.25">
      <c r="I87824"/>
      <c r="J87824"/>
      <c r="K87824"/>
      <c r="L87824"/>
    </row>
    <row r="87825" spans="9:12" ht="15" x14ac:dyDescent="0.25">
      <c r="I87825"/>
      <c r="J87825"/>
      <c r="K87825"/>
      <c r="L87825"/>
    </row>
    <row r="87826" spans="9:12" ht="15" x14ac:dyDescent="0.25">
      <c r="I87826"/>
      <c r="J87826"/>
      <c r="K87826"/>
      <c r="L87826"/>
    </row>
    <row r="87827" spans="9:12" ht="15" x14ac:dyDescent="0.25">
      <c r="I87827"/>
      <c r="J87827"/>
      <c r="K87827"/>
      <c r="L87827"/>
    </row>
    <row r="87828" spans="9:12" ht="15" x14ac:dyDescent="0.25">
      <c r="I87828"/>
      <c r="J87828"/>
      <c r="K87828"/>
      <c r="L87828"/>
    </row>
    <row r="87829" spans="9:12" ht="15" x14ac:dyDescent="0.25">
      <c r="I87829"/>
      <c r="J87829"/>
      <c r="K87829"/>
      <c r="L87829"/>
    </row>
    <row r="87830" spans="9:12" ht="15" x14ac:dyDescent="0.25">
      <c r="I87830"/>
      <c r="J87830"/>
      <c r="K87830"/>
      <c r="L87830"/>
    </row>
    <row r="87831" spans="9:12" ht="15" x14ac:dyDescent="0.25">
      <c r="I87831"/>
      <c r="J87831"/>
      <c r="K87831"/>
      <c r="L87831"/>
    </row>
    <row r="87832" spans="9:12" ht="15" x14ac:dyDescent="0.25">
      <c r="I87832"/>
      <c r="J87832"/>
      <c r="K87832"/>
      <c r="L87832"/>
    </row>
    <row r="87833" spans="9:12" ht="15" x14ac:dyDescent="0.25">
      <c r="I87833"/>
      <c r="J87833"/>
      <c r="K87833"/>
      <c r="L87833"/>
    </row>
    <row r="87834" spans="9:12" ht="15" x14ac:dyDescent="0.25">
      <c r="I87834"/>
      <c r="J87834"/>
      <c r="K87834"/>
      <c r="L87834"/>
    </row>
    <row r="87835" spans="9:12" ht="15" x14ac:dyDescent="0.25">
      <c r="I87835"/>
      <c r="J87835"/>
      <c r="K87835"/>
      <c r="L87835"/>
    </row>
    <row r="87836" spans="9:12" ht="15" x14ac:dyDescent="0.25">
      <c r="I87836"/>
      <c r="J87836"/>
      <c r="K87836"/>
      <c r="L87836"/>
    </row>
    <row r="87837" spans="9:12" ht="15" x14ac:dyDescent="0.25">
      <c r="I87837"/>
      <c r="J87837"/>
      <c r="K87837"/>
      <c r="L87837"/>
    </row>
    <row r="87838" spans="9:12" ht="15" x14ac:dyDescent="0.25">
      <c r="I87838"/>
      <c r="J87838"/>
      <c r="K87838"/>
      <c r="L87838"/>
    </row>
    <row r="87839" spans="9:12" ht="15" x14ac:dyDescent="0.25">
      <c r="I87839"/>
      <c r="J87839"/>
      <c r="K87839"/>
      <c r="L87839"/>
    </row>
    <row r="87840" spans="9:12" ht="15" x14ac:dyDescent="0.25">
      <c r="I87840"/>
      <c r="J87840"/>
      <c r="K87840"/>
      <c r="L87840"/>
    </row>
    <row r="87841" spans="9:12" ht="15" x14ac:dyDescent="0.25">
      <c r="I87841"/>
      <c r="J87841"/>
      <c r="K87841"/>
      <c r="L87841"/>
    </row>
    <row r="87842" spans="9:12" ht="15" x14ac:dyDescent="0.25">
      <c r="I87842"/>
      <c r="J87842"/>
      <c r="K87842"/>
      <c r="L87842"/>
    </row>
    <row r="87843" spans="9:12" ht="15" x14ac:dyDescent="0.25">
      <c r="I87843"/>
      <c r="J87843"/>
      <c r="K87843"/>
      <c r="L87843"/>
    </row>
    <row r="87844" spans="9:12" ht="15" x14ac:dyDescent="0.25">
      <c r="I87844"/>
      <c r="J87844"/>
      <c r="K87844"/>
      <c r="L87844"/>
    </row>
    <row r="87845" spans="9:12" ht="15" x14ac:dyDescent="0.25">
      <c r="I87845"/>
      <c r="J87845"/>
      <c r="K87845"/>
      <c r="L87845"/>
    </row>
    <row r="87846" spans="9:12" ht="15" x14ac:dyDescent="0.25">
      <c r="I87846"/>
      <c r="J87846"/>
      <c r="K87846"/>
      <c r="L87846"/>
    </row>
    <row r="87847" spans="9:12" ht="15" x14ac:dyDescent="0.25">
      <c r="I87847"/>
      <c r="J87847"/>
      <c r="K87847"/>
      <c r="L87847"/>
    </row>
    <row r="87848" spans="9:12" ht="15" x14ac:dyDescent="0.25">
      <c r="I87848"/>
      <c r="J87848"/>
      <c r="K87848"/>
      <c r="L87848"/>
    </row>
    <row r="87849" spans="9:12" ht="15" x14ac:dyDescent="0.25">
      <c r="I87849"/>
      <c r="J87849"/>
      <c r="K87849"/>
      <c r="L87849"/>
    </row>
    <row r="87850" spans="9:12" ht="15" x14ac:dyDescent="0.25">
      <c r="I87850"/>
      <c r="J87850"/>
      <c r="K87850"/>
      <c r="L87850"/>
    </row>
    <row r="87851" spans="9:12" ht="15" x14ac:dyDescent="0.25">
      <c r="I87851"/>
      <c r="J87851"/>
      <c r="K87851"/>
      <c r="L87851"/>
    </row>
    <row r="87852" spans="9:12" ht="15" x14ac:dyDescent="0.25">
      <c r="I87852"/>
      <c r="J87852"/>
      <c r="K87852"/>
      <c r="L87852"/>
    </row>
    <row r="87853" spans="9:12" ht="15" x14ac:dyDescent="0.25">
      <c r="I87853"/>
      <c r="J87853"/>
      <c r="K87853"/>
      <c r="L87853"/>
    </row>
    <row r="87854" spans="9:12" ht="15" x14ac:dyDescent="0.25">
      <c r="I87854"/>
      <c r="J87854"/>
      <c r="K87854"/>
      <c r="L87854"/>
    </row>
    <row r="87855" spans="9:12" ht="15" x14ac:dyDescent="0.25">
      <c r="I87855"/>
      <c r="J87855"/>
      <c r="K87855"/>
      <c r="L87855"/>
    </row>
    <row r="87856" spans="9:12" ht="15" x14ac:dyDescent="0.25">
      <c r="I87856"/>
      <c r="J87856"/>
      <c r="K87856"/>
      <c r="L87856"/>
    </row>
    <row r="87857" spans="9:12" ht="15" x14ac:dyDescent="0.25">
      <c r="I87857"/>
      <c r="J87857"/>
      <c r="K87857"/>
      <c r="L87857"/>
    </row>
    <row r="87858" spans="9:12" ht="15" x14ac:dyDescent="0.25">
      <c r="I87858"/>
      <c r="J87858"/>
      <c r="K87858"/>
      <c r="L87858"/>
    </row>
    <row r="87859" spans="9:12" ht="15" x14ac:dyDescent="0.25">
      <c r="I87859"/>
      <c r="J87859"/>
      <c r="K87859"/>
      <c r="L87859"/>
    </row>
    <row r="87860" spans="9:12" ht="15" x14ac:dyDescent="0.25">
      <c r="I87860"/>
      <c r="J87860"/>
      <c r="K87860"/>
      <c r="L87860"/>
    </row>
    <row r="87861" spans="9:12" ht="15" x14ac:dyDescent="0.25">
      <c r="I87861"/>
      <c r="J87861"/>
      <c r="K87861"/>
      <c r="L87861"/>
    </row>
    <row r="87862" spans="9:12" ht="15" x14ac:dyDescent="0.25">
      <c r="I87862"/>
      <c r="J87862"/>
      <c r="K87862"/>
      <c r="L87862"/>
    </row>
    <row r="87863" spans="9:12" ht="15" x14ac:dyDescent="0.25">
      <c r="I87863"/>
      <c r="J87863"/>
      <c r="K87863"/>
      <c r="L87863"/>
    </row>
    <row r="87864" spans="9:12" ht="15" x14ac:dyDescent="0.25">
      <c r="I87864"/>
      <c r="J87864"/>
      <c r="K87864"/>
      <c r="L87864"/>
    </row>
    <row r="87865" spans="9:12" ht="15" x14ac:dyDescent="0.25">
      <c r="I87865"/>
      <c r="J87865"/>
      <c r="K87865"/>
      <c r="L87865"/>
    </row>
    <row r="87866" spans="9:12" ht="15" x14ac:dyDescent="0.25">
      <c r="I87866"/>
      <c r="J87866"/>
      <c r="K87866"/>
      <c r="L87866"/>
    </row>
    <row r="87867" spans="9:12" ht="15" x14ac:dyDescent="0.25">
      <c r="I87867"/>
      <c r="J87867"/>
      <c r="K87867"/>
      <c r="L87867"/>
    </row>
    <row r="87868" spans="9:12" ht="15" x14ac:dyDescent="0.25">
      <c r="I87868"/>
      <c r="J87868"/>
      <c r="K87868"/>
      <c r="L87868"/>
    </row>
    <row r="87869" spans="9:12" ht="15" x14ac:dyDescent="0.25">
      <c r="I87869"/>
      <c r="J87869"/>
      <c r="K87869"/>
      <c r="L87869"/>
    </row>
    <row r="87870" spans="9:12" ht="15" x14ac:dyDescent="0.25">
      <c r="I87870"/>
      <c r="J87870"/>
      <c r="K87870"/>
      <c r="L87870"/>
    </row>
    <row r="87871" spans="9:12" ht="15" x14ac:dyDescent="0.25">
      <c r="I87871"/>
      <c r="J87871"/>
      <c r="K87871"/>
      <c r="L87871"/>
    </row>
    <row r="87872" spans="9:12" ht="15" x14ac:dyDescent="0.25">
      <c r="I87872"/>
      <c r="J87872"/>
      <c r="K87872"/>
      <c r="L87872"/>
    </row>
    <row r="87873" spans="9:12" ht="15" x14ac:dyDescent="0.25">
      <c r="I87873"/>
      <c r="J87873"/>
      <c r="K87873"/>
      <c r="L87873"/>
    </row>
    <row r="87874" spans="9:12" ht="15" x14ac:dyDescent="0.25">
      <c r="I87874"/>
      <c r="J87874"/>
      <c r="K87874"/>
      <c r="L87874"/>
    </row>
    <row r="87875" spans="9:12" ht="15" x14ac:dyDescent="0.25">
      <c r="I87875"/>
      <c r="J87875"/>
      <c r="K87875"/>
      <c r="L87875"/>
    </row>
    <row r="87876" spans="9:12" ht="15" x14ac:dyDescent="0.25">
      <c r="I87876"/>
      <c r="J87876"/>
      <c r="K87876"/>
      <c r="L87876"/>
    </row>
    <row r="87877" spans="9:12" ht="15" x14ac:dyDescent="0.25">
      <c r="I87877"/>
      <c r="J87877"/>
      <c r="K87877"/>
      <c r="L87877"/>
    </row>
    <row r="87878" spans="9:12" ht="15" x14ac:dyDescent="0.25">
      <c r="I87878"/>
      <c r="J87878"/>
      <c r="K87878"/>
      <c r="L87878"/>
    </row>
    <row r="87879" spans="9:12" ht="15" x14ac:dyDescent="0.25">
      <c r="I87879"/>
      <c r="J87879"/>
      <c r="K87879"/>
      <c r="L87879"/>
    </row>
    <row r="87880" spans="9:12" ht="15" x14ac:dyDescent="0.25">
      <c r="I87880"/>
      <c r="J87880"/>
      <c r="K87880"/>
      <c r="L87880"/>
    </row>
    <row r="87881" spans="9:12" ht="15" x14ac:dyDescent="0.25">
      <c r="I87881"/>
      <c r="J87881"/>
      <c r="K87881"/>
      <c r="L87881"/>
    </row>
    <row r="87882" spans="9:12" ht="15" x14ac:dyDescent="0.25">
      <c r="I87882"/>
      <c r="J87882"/>
      <c r="K87882"/>
      <c r="L87882"/>
    </row>
    <row r="87883" spans="9:12" ht="15" x14ac:dyDescent="0.25">
      <c r="I87883"/>
      <c r="J87883"/>
      <c r="K87883"/>
      <c r="L87883"/>
    </row>
    <row r="87884" spans="9:12" ht="15" x14ac:dyDescent="0.25">
      <c r="I87884"/>
      <c r="J87884"/>
      <c r="K87884"/>
      <c r="L87884"/>
    </row>
    <row r="87885" spans="9:12" ht="15" x14ac:dyDescent="0.25">
      <c r="I87885"/>
      <c r="J87885"/>
      <c r="K87885"/>
      <c r="L87885"/>
    </row>
    <row r="87886" spans="9:12" ht="15" x14ac:dyDescent="0.25">
      <c r="I87886"/>
      <c r="J87886"/>
      <c r="K87886"/>
      <c r="L87886"/>
    </row>
    <row r="87887" spans="9:12" ht="15" x14ac:dyDescent="0.25">
      <c r="I87887"/>
      <c r="J87887"/>
      <c r="K87887"/>
      <c r="L87887"/>
    </row>
    <row r="87888" spans="9:12" ht="15" x14ac:dyDescent="0.25">
      <c r="I87888"/>
      <c r="J87888"/>
      <c r="K87888"/>
      <c r="L87888"/>
    </row>
    <row r="87889" spans="9:12" ht="15" x14ac:dyDescent="0.25">
      <c r="I87889"/>
      <c r="J87889"/>
      <c r="K87889"/>
      <c r="L87889"/>
    </row>
    <row r="87890" spans="9:12" ht="15" x14ac:dyDescent="0.25">
      <c r="I87890"/>
      <c r="J87890"/>
      <c r="K87890"/>
      <c r="L87890"/>
    </row>
    <row r="87891" spans="9:12" ht="15" x14ac:dyDescent="0.25">
      <c r="I87891"/>
      <c r="J87891"/>
      <c r="K87891"/>
      <c r="L87891"/>
    </row>
    <row r="87892" spans="9:12" ht="15" x14ac:dyDescent="0.25">
      <c r="I87892"/>
      <c r="J87892"/>
      <c r="K87892"/>
      <c r="L87892"/>
    </row>
    <row r="87893" spans="9:12" ht="15" x14ac:dyDescent="0.25">
      <c r="I87893"/>
      <c r="J87893"/>
      <c r="K87893"/>
      <c r="L87893"/>
    </row>
    <row r="87894" spans="9:12" ht="15" x14ac:dyDescent="0.25">
      <c r="I87894"/>
      <c r="J87894"/>
      <c r="K87894"/>
      <c r="L87894"/>
    </row>
    <row r="87895" spans="9:12" ht="15" x14ac:dyDescent="0.25">
      <c r="I87895"/>
      <c r="J87895"/>
      <c r="K87895"/>
      <c r="L87895"/>
    </row>
    <row r="87896" spans="9:12" ht="15" x14ac:dyDescent="0.25">
      <c r="I87896"/>
      <c r="J87896"/>
      <c r="K87896"/>
      <c r="L87896"/>
    </row>
    <row r="87897" spans="9:12" ht="15" x14ac:dyDescent="0.25">
      <c r="I87897"/>
      <c r="J87897"/>
      <c r="K87897"/>
      <c r="L87897"/>
    </row>
    <row r="87898" spans="9:12" ht="15" x14ac:dyDescent="0.25">
      <c r="I87898"/>
      <c r="J87898"/>
      <c r="K87898"/>
      <c r="L87898"/>
    </row>
    <row r="87899" spans="9:12" ht="15" x14ac:dyDescent="0.25">
      <c r="I87899"/>
      <c r="J87899"/>
      <c r="K87899"/>
      <c r="L87899"/>
    </row>
    <row r="87900" spans="9:12" ht="15" x14ac:dyDescent="0.25">
      <c r="I87900"/>
      <c r="J87900"/>
      <c r="K87900"/>
      <c r="L87900"/>
    </row>
    <row r="87901" spans="9:12" ht="15" x14ac:dyDescent="0.25">
      <c r="I87901"/>
      <c r="J87901"/>
      <c r="K87901"/>
      <c r="L87901"/>
    </row>
    <row r="87902" spans="9:12" ht="15" x14ac:dyDescent="0.25">
      <c r="I87902"/>
      <c r="J87902"/>
      <c r="K87902"/>
      <c r="L87902"/>
    </row>
    <row r="87903" spans="9:12" ht="15" x14ac:dyDescent="0.25">
      <c r="I87903"/>
      <c r="J87903"/>
      <c r="K87903"/>
      <c r="L87903"/>
    </row>
    <row r="87904" spans="9:12" ht="15" x14ac:dyDescent="0.25">
      <c r="I87904"/>
      <c r="J87904"/>
      <c r="K87904"/>
      <c r="L87904"/>
    </row>
    <row r="87905" spans="9:12" ht="15" x14ac:dyDescent="0.25">
      <c r="I87905"/>
      <c r="J87905"/>
      <c r="K87905"/>
      <c r="L87905"/>
    </row>
    <row r="87906" spans="9:12" ht="15" x14ac:dyDescent="0.25">
      <c r="I87906"/>
      <c r="J87906"/>
      <c r="K87906"/>
      <c r="L87906"/>
    </row>
    <row r="87907" spans="9:12" ht="15" x14ac:dyDescent="0.25">
      <c r="I87907"/>
      <c r="J87907"/>
      <c r="K87907"/>
      <c r="L87907"/>
    </row>
    <row r="87908" spans="9:12" ht="15" x14ac:dyDescent="0.25">
      <c r="I87908"/>
      <c r="J87908"/>
      <c r="K87908"/>
      <c r="L87908"/>
    </row>
    <row r="87909" spans="9:12" ht="15" x14ac:dyDescent="0.25">
      <c r="I87909"/>
      <c r="J87909"/>
      <c r="K87909"/>
      <c r="L87909"/>
    </row>
    <row r="87910" spans="9:12" ht="15" x14ac:dyDescent="0.25">
      <c r="I87910"/>
      <c r="J87910"/>
      <c r="K87910"/>
      <c r="L87910"/>
    </row>
    <row r="87911" spans="9:12" ht="15" x14ac:dyDescent="0.25">
      <c r="I87911"/>
      <c r="J87911"/>
      <c r="K87911"/>
      <c r="L87911"/>
    </row>
    <row r="87912" spans="9:12" ht="15" x14ac:dyDescent="0.25">
      <c r="I87912"/>
      <c r="J87912"/>
      <c r="K87912"/>
      <c r="L87912"/>
    </row>
    <row r="87913" spans="9:12" ht="15" x14ac:dyDescent="0.25">
      <c r="I87913"/>
      <c r="J87913"/>
      <c r="K87913"/>
      <c r="L87913"/>
    </row>
    <row r="87914" spans="9:12" ht="15" x14ac:dyDescent="0.25">
      <c r="I87914"/>
      <c r="J87914"/>
      <c r="K87914"/>
      <c r="L87914"/>
    </row>
    <row r="87915" spans="9:12" ht="15" x14ac:dyDescent="0.25">
      <c r="I87915"/>
      <c r="J87915"/>
      <c r="K87915"/>
      <c r="L87915"/>
    </row>
    <row r="87916" spans="9:12" ht="15" x14ac:dyDescent="0.25">
      <c r="I87916"/>
      <c r="J87916"/>
      <c r="K87916"/>
      <c r="L87916"/>
    </row>
    <row r="87917" spans="9:12" ht="15" x14ac:dyDescent="0.25">
      <c r="I87917"/>
      <c r="J87917"/>
      <c r="K87917"/>
      <c r="L87917"/>
    </row>
    <row r="87918" spans="9:12" ht="15" x14ac:dyDescent="0.25">
      <c r="I87918"/>
      <c r="J87918"/>
      <c r="K87918"/>
      <c r="L87918"/>
    </row>
    <row r="87919" spans="9:12" ht="15" x14ac:dyDescent="0.25">
      <c r="I87919"/>
      <c r="J87919"/>
      <c r="K87919"/>
      <c r="L87919"/>
    </row>
    <row r="87920" spans="9:12" ht="15" x14ac:dyDescent="0.25">
      <c r="I87920"/>
      <c r="J87920"/>
      <c r="K87920"/>
      <c r="L87920"/>
    </row>
    <row r="87921" spans="9:12" ht="15" x14ac:dyDescent="0.25">
      <c r="I87921"/>
      <c r="J87921"/>
      <c r="K87921"/>
      <c r="L87921"/>
    </row>
    <row r="87922" spans="9:12" ht="15" x14ac:dyDescent="0.25">
      <c r="I87922"/>
      <c r="J87922"/>
      <c r="K87922"/>
      <c r="L87922"/>
    </row>
    <row r="87923" spans="9:12" ht="15" x14ac:dyDescent="0.25">
      <c r="I87923"/>
      <c r="J87923"/>
      <c r="K87923"/>
      <c r="L87923"/>
    </row>
    <row r="87924" spans="9:12" ht="15" x14ac:dyDescent="0.25">
      <c r="I87924"/>
      <c r="J87924"/>
      <c r="K87924"/>
      <c r="L87924"/>
    </row>
    <row r="87925" spans="9:12" ht="15" x14ac:dyDescent="0.25">
      <c r="I87925"/>
      <c r="J87925"/>
      <c r="K87925"/>
      <c r="L87925"/>
    </row>
    <row r="87926" spans="9:12" ht="15" x14ac:dyDescent="0.25">
      <c r="I87926"/>
      <c r="J87926"/>
      <c r="K87926"/>
      <c r="L87926"/>
    </row>
    <row r="87927" spans="9:12" ht="15" x14ac:dyDescent="0.25">
      <c r="I87927"/>
      <c r="J87927"/>
      <c r="K87927"/>
      <c r="L87927"/>
    </row>
    <row r="87928" spans="9:12" ht="15" x14ac:dyDescent="0.25">
      <c r="I87928"/>
      <c r="J87928"/>
      <c r="K87928"/>
      <c r="L87928"/>
    </row>
    <row r="87929" spans="9:12" ht="15" x14ac:dyDescent="0.25">
      <c r="I87929"/>
      <c r="J87929"/>
      <c r="K87929"/>
      <c r="L87929"/>
    </row>
    <row r="87930" spans="9:12" ht="15" x14ac:dyDescent="0.25">
      <c r="I87930"/>
      <c r="J87930"/>
      <c r="K87930"/>
      <c r="L87930"/>
    </row>
    <row r="87931" spans="9:12" ht="15" x14ac:dyDescent="0.25">
      <c r="I87931"/>
      <c r="J87931"/>
      <c r="K87931"/>
      <c r="L87931"/>
    </row>
    <row r="87932" spans="9:12" ht="15" x14ac:dyDescent="0.25">
      <c r="I87932"/>
      <c r="J87932"/>
      <c r="K87932"/>
      <c r="L87932"/>
    </row>
    <row r="87933" spans="9:12" ht="15" x14ac:dyDescent="0.25">
      <c r="I87933"/>
      <c r="J87933"/>
      <c r="K87933"/>
      <c r="L87933"/>
    </row>
    <row r="87934" spans="9:12" ht="15" x14ac:dyDescent="0.25">
      <c r="I87934"/>
      <c r="J87934"/>
      <c r="K87934"/>
      <c r="L87934"/>
    </row>
    <row r="87935" spans="9:12" ht="15" x14ac:dyDescent="0.25">
      <c r="I87935"/>
      <c r="J87935"/>
      <c r="K87935"/>
      <c r="L87935"/>
    </row>
    <row r="87936" spans="9:12" ht="15" x14ac:dyDescent="0.25">
      <c r="I87936"/>
      <c r="J87936"/>
      <c r="K87936"/>
      <c r="L87936"/>
    </row>
    <row r="87937" spans="9:12" ht="15" x14ac:dyDescent="0.25">
      <c r="I87937"/>
      <c r="J87937"/>
      <c r="K87937"/>
      <c r="L87937"/>
    </row>
    <row r="87938" spans="9:12" ht="15" x14ac:dyDescent="0.25">
      <c r="I87938"/>
      <c r="J87938"/>
      <c r="K87938"/>
      <c r="L87938"/>
    </row>
    <row r="87939" spans="9:12" ht="15" x14ac:dyDescent="0.25">
      <c r="I87939"/>
      <c r="J87939"/>
      <c r="K87939"/>
      <c r="L87939"/>
    </row>
    <row r="87940" spans="9:12" ht="15" x14ac:dyDescent="0.25">
      <c r="I87940"/>
      <c r="J87940"/>
      <c r="K87940"/>
      <c r="L87940"/>
    </row>
    <row r="87941" spans="9:12" ht="15" x14ac:dyDescent="0.25">
      <c r="I87941"/>
      <c r="J87941"/>
      <c r="K87941"/>
      <c r="L87941"/>
    </row>
    <row r="87942" spans="9:12" ht="15" x14ac:dyDescent="0.25">
      <c r="I87942"/>
      <c r="J87942"/>
      <c r="K87942"/>
      <c r="L87942"/>
    </row>
    <row r="87943" spans="9:12" ht="15" x14ac:dyDescent="0.25">
      <c r="I87943"/>
      <c r="J87943"/>
      <c r="K87943"/>
      <c r="L87943"/>
    </row>
    <row r="87944" spans="9:12" ht="15" x14ac:dyDescent="0.25">
      <c r="I87944"/>
      <c r="J87944"/>
      <c r="K87944"/>
      <c r="L87944"/>
    </row>
    <row r="87945" spans="9:12" ht="15" x14ac:dyDescent="0.25">
      <c r="I87945"/>
      <c r="J87945"/>
      <c r="K87945"/>
      <c r="L87945"/>
    </row>
    <row r="87946" spans="9:12" ht="15" x14ac:dyDescent="0.25">
      <c r="I87946"/>
      <c r="J87946"/>
      <c r="K87946"/>
      <c r="L87946"/>
    </row>
    <row r="87947" spans="9:12" ht="15" x14ac:dyDescent="0.25">
      <c r="I87947"/>
      <c r="J87947"/>
      <c r="K87947"/>
      <c r="L87947"/>
    </row>
    <row r="87948" spans="9:12" ht="15" x14ac:dyDescent="0.25">
      <c r="I87948"/>
      <c r="J87948"/>
      <c r="K87948"/>
      <c r="L87948"/>
    </row>
    <row r="87949" spans="9:12" ht="15" x14ac:dyDescent="0.25">
      <c r="I87949"/>
      <c r="J87949"/>
      <c r="K87949"/>
      <c r="L87949"/>
    </row>
    <row r="87950" spans="9:12" ht="15" x14ac:dyDescent="0.25">
      <c r="I87950"/>
      <c r="J87950"/>
      <c r="K87950"/>
      <c r="L87950"/>
    </row>
    <row r="87951" spans="9:12" ht="15" x14ac:dyDescent="0.25">
      <c r="I87951"/>
      <c r="J87951"/>
      <c r="K87951"/>
      <c r="L87951"/>
    </row>
    <row r="87952" spans="9:12" ht="15" x14ac:dyDescent="0.25">
      <c r="I87952"/>
      <c r="J87952"/>
      <c r="K87952"/>
      <c r="L87952"/>
    </row>
    <row r="87953" spans="9:12" ht="15" x14ac:dyDescent="0.25">
      <c r="I87953"/>
      <c r="J87953"/>
      <c r="K87953"/>
      <c r="L87953"/>
    </row>
    <row r="87954" spans="9:12" ht="15" x14ac:dyDescent="0.25">
      <c r="I87954"/>
      <c r="J87954"/>
      <c r="K87954"/>
      <c r="L87954"/>
    </row>
    <row r="87955" spans="9:12" ht="15" x14ac:dyDescent="0.25">
      <c r="I87955"/>
      <c r="J87955"/>
      <c r="K87955"/>
      <c r="L87955"/>
    </row>
    <row r="87956" spans="9:12" ht="15" x14ac:dyDescent="0.25">
      <c r="I87956"/>
      <c r="J87956"/>
      <c r="K87956"/>
      <c r="L87956"/>
    </row>
    <row r="87957" spans="9:12" ht="15" x14ac:dyDescent="0.25">
      <c r="I87957"/>
      <c r="J87957"/>
      <c r="K87957"/>
      <c r="L87957"/>
    </row>
    <row r="87958" spans="9:12" ht="15" x14ac:dyDescent="0.25">
      <c r="I87958"/>
      <c r="J87958"/>
      <c r="K87958"/>
      <c r="L87958"/>
    </row>
    <row r="87959" spans="9:12" ht="15" x14ac:dyDescent="0.25">
      <c r="I87959"/>
      <c r="J87959"/>
      <c r="K87959"/>
      <c r="L87959"/>
    </row>
    <row r="87960" spans="9:12" ht="15" x14ac:dyDescent="0.25">
      <c r="I87960"/>
      <c r="J87960"/>
      <c r="K87960"/>
      <c r="L87960"/>
    </row>
    <row r="87961" spans="9:12" ht="15" x14ac:dyDescent="0.25">
      <c r="I87961"/>
      <c r="J87961"/>
      <c r="K87961"/>
      <c r="L87961"/>
    </row>
    <row r="87962" spans="9:12" ht="15" x14ac:dyDescent="0.25">
      <c r="I87962"/>
      <c r="J87962"/>
      <c r="K87962"/>
      <c r="L87962"/>
    </row>
    <row r="87963" spans="9:12" ht="15" x14ac:dyDescent="0.25">
      <c r="I87963"/>
      <c r="J87963"/>
      <c r="K87963"/>
      <c r="L87963"/>
    </row>
    <row r="87964" spans="9:12" ht="15" x14ac:dyDescent="0.25">
      <c r="I87964"/>
      <c r="J87964"/>
      <c r="K87964"/>
      <c r="L87964"/>
    </row>
    <row r="87965" spans="9:12" ht="15" x14ac:dyDescent="0.25">
      <c r="I87965"/>
      <c r="J87965"/>
      <c r="K87965"/>
      <c r="L87965"/>
    </row>
    <row r="87966" spans="9:12" ht="15" x14ac:dyDescent="0.25">
      <c r="I87966"/>
      <c r="J87966"/>
      <c r="K87966"/>
      <c r="L87966"/>
    </row>
    <row r="87967" spans="9:12" ht="15" x14ac:dyDescent="0.25">
      <c r="I87967"/>
      <c r="J87967"/>
      <c r="K87967"/>
      <c r="L87967"/>
    </row>
    <row r="87968" spans="9:12" ht="15" x14ac:dyDescent="0.25">
      <c r="I87968"/>
      <c r="J87968"/>
      <c r="K87968"/>
      <c r="L87968"/>
    </row>
    <row r="87969" spans="9:12" ht="15" x14ac:dyDescent="0.25">
      <c r="I87969"/>
      <c r="J87969"/>
      <c r="K87969"/>
      <c r="L87969"/>
    </row>
    <row r="87970" spans="9:12" ht="15" x14ac:dyDescent="0.25">
      <c r="I87970"/>
      <c r="J87970"/>
      <c r="K87970"/>
      <c r="L87970"/>
    </row>
    <row r="87971" spans="9:12" ht="15" x14ac:dyDescent="0.25">
      <c r="I87971"/>
      <c r="J87971"/>
      <c r="K87971"/>
      <c r="L87971"/>
    </row>
    <row r="87972" spans="9:12" ht="15" x14ac:dyDescent="0.25">
      <c r="I87972"/>
      <c r="J87972"/>
      <c r="K87972"/>
      <c r="L87972"/>
    </row>
    <row r="87973" spans="9:12" ht="15" x14ac:dyDescent="0.25">
      <c r="I87973"/>
      <c r="J87973"/>
      <c r="K87973"/>
      <c r="L87973"/>
    </row>
    <row r="87974" spans="9:12" ht="15" x14ac:dyDescent="0.25">
      <c r="I87974"/>
      <c r="J87974"/>
      <c r="K87974"/>
      <c r="L87974"/>
    </row>
    <row r="87975" spans="9:12" ht="15" x14ac:dyDescent="0.25">
      <c r="I87975"/>
      <c r="J87975"/>
      <c r="K87975"/>
      <c r="L87975"/>
    </row>
    <row r="87976" spans="9:12" ht="15" x14ac:dyDescent="0.25">
      <c r="I87976"/>
      <c r="J87976"/>
      <c r="K87976"/>
      <c r="L87976"/>
    </row>
    <row r="87977" spans="9:12" ht="15" x14ac:dyDescent="0.25">
      <c r="I87977"/>
      <c r="J87977"/>
      <c r="K87977"/>
      <c r="L87977"/>
    </row>
    <row r="87978" spans="9:12" ht="15" x14ac:dyDescent="0.25">
      <c r="I87978"/>
      <c r="J87978"/>
      <c r="K87978"/>
      <c r="L87978"/>
    </row>
    <row r="87979" spans="9:12" ht="15" x14ac:dyDescent="0.25">
      <c r="I87979"/>
      <c r="J87979"/>
      <c r="K87979"/>
      <c r="L87979"/>
    </row>
    <row r="87980" spans="9:12" ht="15" x14ac:dyDescent="0.25">
      <c r="I87980"/>
      <c r="J87980"/>
      <c r="K87980"/>
      <c r="L87980"/>
    </row>
    <row r="87981" spans="9:12" ht="15" x14ac:dyDescent="0.25">
      <c r="I87981"/>
      <c r="J87981"/>
      <c r="K87981"/>
      <c r="L87981"/>
    </row>
    <row r="87982" spans="9:12" ht="15" x14ac:dyDescent="0.25">
      <c r="I87982"/>
      <c r="J87982"/>
      <c r="K87982"/>
      <c r="L87982"/>
    </row>
    <row r="87983" spans="9:12" ht="15" x14ac:dyDescent="0.25">
      <c r="I87983"/>
      <c r="J87983"/>
      <c r="K87983"/>
      <c r="L87983"/>
    </row>
    <row r="87984" spans="9:12" ht="15" x14ac:dyDescent="0.25">
      <c r="I87984"/>
      <c r="J87984"/>
      <c r="K87984"/>
      <c r="L87984"/>
    </row>
    <row r="87985" spans="9:12" ht="15" x14ac:dyDescent="0.25">
      <c r="I87985"/>
      <c r="J87985"/>
      <c r="K87985"/>
      <c r="L87985"/>
    </row>
    <row r="87986" spans="9:12" ht="15" x14ac:dyDescent="0.25">
      <c r="I87986"/>
      <c r="J87986"/>
      <c r="K87986"/>
      <c r="L87986"/>
    </row>
    <row r="87987" spans="9:12" ht="15" x14ac:dyDescent="0.25">
      <c r="I87987"/>
      <c r="J87987"/>
      <c r="K87987"/>
      <c r="L87987"/>
    </row>
    <row r="87988" spans="9:12" ht="15" x14ac:dyDescent="0.25">
      <c r="I87988"/>
      <c r="J87988"/>
      <c r="K87988"/>
      <c r="L87988"/>
    </row>
    <row r="87989" spans="9:12" ht="15" x14ac:dyDescent="0.25">
      <c r="I87989"/>
      <c r="J87989"/>
      <c r="K87989"/>
      <c r="L87989"/>
    </row>
    <row r="87990" spans="9:12" ht="15" x14ac:dyDescent="0.25">
      <c r="I87990"/>
      <c r="J87990"/>
      <c r="K87990"/>
      <c r="L87990"/>
    </row>
    <row r="87991" spans="9:12" ht="15" x14ac:dyDescent="0.25">
      <c r="I87991"/>
      <c r="J87991"/>
      <c r="K87991"/>
      <c r="L87991"/>
    </row>
    <row r="87992" spans="9:12" ht="15" x14ac:dyDescent="0.25">
      <c r="I87992"/>
      <c r="J87992"/>
      <c r="K87992"/>
      <c r="L87992"/>
    </row>
    <row r="87993" spans="9:12" ht="15" x14ac:dyDescent="0.25">
      <c r="I87993"/>
      <c r="J87993"/>
      <c r="K87993"/>
      <c r="L87993"/>
    </row>
    <row r="87994" spans="9:12" ht="15" x14ac:dyDescent="0.25">
      <c r="I87994"/>
      <c r="J87994"/>
      <c r="K87994"/>
      <c r="L87994"/>
    </row>
    <row r="87995" spans="9:12" ht="15" x14ac:dyDescent="0.25">
      <c r="I87995"/>
      <c r="J87995"/>
      <c r="K87995"/>
      <c r="L87995"/>
    </row>
    <row r="87996" spans="9:12" ht="15" x14ac:dyDescent="0.25">
      <c r="I87996"/>
      <c r="J87996"/>
      <c r="K87996"/>
      <c r="L87996"/>
    </row>
    <row r="87997" spans="9:12" ht="15" x14ac:dyDescent="0.25">
      <c r="I87997"/>
      <c r="J87997"/>
      <c r="K87997"/>
      <c r="L87997"/>
    </row>
    <row r="87998" spans="9:12" ht="15" x14ac:dyDescent="0.25">
      <c r="I87998"/>
      <c r="J87998"/>
      <c r="K87998"/>
      <c r="L87998"/>
    </row>
    <row r="87999" spans="9:12" ht="15" x14ac:dyDescent="0.25">
      <c r="I87999"/>
      <c r="J87999"/>
      <c r="K87999"/>
      <c r="L87999"/>
    </row>
    <row r="88000" spans="9:12" ht="15" x14ac:dyDescent="0.25">
      <c r="I88000"/>
      <c r="J88000"/>
      <c r="K88000"/>
      <c r="L88000"/>
    </row>
    <row r="88001" spans="9:12" ht="15" x14ac:dyDescent="0.25">
      <c r="I88001"/>
      <c r="J88001"/>
      <c r="K88001"/>
      <c r="L88001"/>
    </row>
    <row r="88002" spans="9:12" ht="15" x14ac:dyDescent="0.25">
      <c r="I88002"/>
      <c r="J88002"/>
      <c r="K88002"/>
      <c r="L88002"/>
    </row>
    <row r="88003" spans="9:12" ht="15" x14ac:dyDescent="0.25">
      <c r="I88003"/>
      <c r="J88003"/>
      <c r="K88003"/>
      <c r="L88003"/>
    </row>
    <row r="88004" spans="9:12" ht="15" x14ac:dyDescent="0.25">
      <c r="I88004"/>
      <c r="J88004"/>
      <c r="K88004"/>
      <c r="L88004"/>
    </row>
    <row r="88005" spans="9:12" ht="15" x14ac:dyDescent="0.25">
      <c r="I88005"/>
      <c r="J88005"/>
      <c r="K88005"/>
      <c r="L88005"/>
    </row>
    <row r="88006" spans="9:12" ht="15" x14ac:dyDescent="0.25">
      <c r="I88006"/>
      <c r="J88006"/>
      <c r="K88006"/>
      <c r="L88006"/>
    </row>
    <row r="88007" spans="9:12" ht="15" x14ac:dyDescent="0.25">
      <c r="I88007"/>
      <c r="J88007"/>
      <c r="K88007"/>
      <c r="L88007"/>
    </row>
    <row r="88008" spans="9:12" ht="15" x14ac:dyDescent="0.25">
      <c r="I88008"/>
      <c r="J88008"/>
      <c r="K88008"/>
      <c r="L88008"/>
    </row>
    <row r="88009" spans="9:12" ht="15" x14ac:dyDescent="0.25">
      <c r="I88009"/>
      <c r="J88009"/>
      <c r="K88009"/>
      <c r="L88009"/>
    </row>
    <row r="88010" spans="9:12" ht="15" x14ac:dyDescent="0.25">
      <c r="I88010"/>
      <c r="J88010"/>
      <c r="K88010"/>
      <c r="L88010"/>
    </row>
    <row r="88011" spans="9:12" ht="15" x14ac:dyDescent="0.25">
      <c r="I88011"/>
      <c r="J88011"/>
      <c r="K88011"/>
      <c r="L88011"/>
    </row>
    <row r="88012" spans="9:12" ht="15" x14ac:dyDescent="0.25">
      <c r="I88012"/>
      <c r="J88012"/>
      <c r="K88012"/>
      <c r="L88012"/>
    </row>
    <row r="88013" spans="9:12" ht="15" x14ac:dyDescent="0.25">
      <c r="I88013"/>
      <c r="J88013"/>
      <c r="K88013"/>
      <c r="L88013"/>
    </row>
    <row r="88014" spans="9:12" ht="15" x14ac:dyDescent="0.25">
      <c r="I88014"/>
      <c r="J88014"/>
      <c r="K88014"/>
      <c r="L88014"/>
    </row>
    <row r="88015" spans="9:12" ht="15" x14ac:dyDescent="0.25">
      <c r="I88015"/>
      <c r="J88015"/>
      <c r="K88015"/>
      <c r="L88015"/>
    </row>
    <row r="88016" spans="9:12" ht="15" x14ac:dyDescent="0.25">
      <c r="I88016"/>
      <c r="J88016"/>
      <c r="K88016"/>
      <c r="L88016"/>
    </row>
    <row r="88017" spans="9:12" ht="15" x14ac:dyDescent="0.25">
      <c r="I88017"/>
      <c r="J88017"/>
      <c r="K88017"/>
      <c r="L88017"/>
    </row>
    <row r="88018" spans="9:12" ht="15" x14ac:dyDescent="0.25">
      <c r="I88018"/>
      <c r="J88018"/>
      <c r="K88018"/>
      <c r="L88018"/>
    </row>
    <row r="88019" spans="9:12" ht="15" x14ac:dyDescent="0.25">
      <c r="I88019"/>
      <c r="J88019"/>
      <c r="K88019"/>
      <c r="L88019"/>
    </row>
    <row r="88020" spans="9:12" ht="15" x14ac:dyDescent="0.25">
      <c r="I88020"/>
      <c r="J88020"/>
      <c r="K88020"/>
      <c r="L88020"/>
    </row>
    <row r="88021" spans="9:12" ht="15" x14ac:dyDescent="0.25">
      <c r="I88021"/>
      <c r="J88021"/>
      <c r="K88021"/>
      <c r="L88021"/>
    </row>
    <row r="88022" spans="9:12" ht="15" x14ac:dyDescent="0.25">
      <c r="I88022"/>
      <c r="J88022"/>
      <c r="K88022"/>
      <c r="L88022"/>
    </row>
    <row r="88023" spans="9:12" ht="15" x14ac:dyDescent="0.25">
      <c r="I88023"/>
      <c r="J88023"/>
      <c r="K88023"/>
      <c r="L88023"/>
    </row>
    <row r="88024" spans="9:12" ht="15" x14ac:dyDescent="0.25">
      <c r="I88024"/>
      <c r="J88024"/>
      <c r="K88024"/>
      <c r="L88024"/>
    </row>
    <row r="88025" spans="9:12" ht="15" x14ac:dyDescent="0.25">
      <c r="I88025"/>
      <c r="J88025"/>
      <c r="K88025"/>
      <c r="L88025"/>
    </row>
    <row r="88026" spans="9:12" ht="15" x14ac:dyDescent="0.25">
      <c r="I88026"/>
      <c r="J88026"/>
      <c r="K88026"/>
      <c r="L88026"/>
    </row>
    <row r="88027" spans="9:12" ht="15" x14ac:dyDescent="0.25">
      <c r="I88027"/>
      <c r="J88027"/>
      <c r="K88027"/>
      <c r="L88027"/>
    </row>
    <row r="88028" spans="9:12" ht="15" x14ac:dyDescent="0.25">
      <c r="I88028"/>
      <c r="J88028"/>
      <c r="K88028"/>
      <c r="L88028"/>
    </row>
    <row r="88029" spans="9:12" ht="15" x14ac:dyDescent="0.25">
      <c r="I88029"/>
      <c r="J88029"/>
      <c r="K88029"/>
      <c r="L88029"/>
    </row>
    <row r="88030" spans="9:12" ht="15" x14ac:dyDescent="0.25">
      <c r="I88030"/>
      <c r="J88030"/>
      <c r="K88030"/>
      <c r="L88030"/>
    </row>
    <row r="88031" spans="9:12" ht="15" x14ac:dyDescent="0.25">
      <c r="I88031"/>
      <c r="J88031"/>
      <c r="K88031"/>
      <c r="L88031"/>
    </row>
    <row r="88032" spans="9:12" ht="15" x14ac:dyDescent="0.25">
      <c r="I88032"/>
      <c r="J88032"/>
      <c r="K88032"/>
      <c r="L88032"/>
    </row>
    <row r="88033" spans="9:12" ht="15" x14ac:dyDescent="0.25">
      <c r="I88033"/>
      <c r="J88033"/>
      <c r="K88033"/>
      <c r="L88033"/>
    </row>
    <row r="88034" spans="9:12" ht="15" x14ac:dyDescent="0.25">
      <c r="I88034"/>
      <c r="J88034"/>
      <c r="K88034"/>
      <c r="L88034"/>
    </row>
    <row r="88035" spans="9:12" ht="15" x14ac:dyDescent="0.25">
      <c r="I88035"/>
      <c r="J88035"/>
      <c r="K88035"/>
      <c r="L88035"/>
    </row>
    <row r="88036" spans="9:12" ht="15" x14ac:dyDescent="0.25">
      <c r="I88036"/>
      <c r="J88036"/>
      <c r="K88036"/>
      <c r="L88036"/>
    </row>
    <row r="88037" spans="9:12" ht="15" x14ac:dyDescent="0.25">
      <c r="I88037"/>
      <c r="J88037"/>
      <c r="K88037"/>
      <c r="L88037"/>
    </row>
    <row r="88038" spans="9:12" ht="15" x14ac:dyDescent="0.25">
      <c r="I88038"/>
      <c r="J88038"/>
      <c r="K88038"/>
      <c r="L88038"/>
    </row>
    <row r="88039" spans="9:12" ht="15" x14ac:dyDescent="0.25">
      <c r="I88039"/>
      <c r="J88039"/>
      <c r="K88039"/>
      <c r="L88039"/>
    </row>
    <row r="88040" spans="9:12" ht="15" x14ac:dyDescent="0.25">
      <c r="I88040"/>
      <c r="J88040"/>
      <c r="K88040"/>
      <c r="L88040"/>
    </row>
    <row r="88041" spans="9:12" ht="15" x14ac:dyDescent="0.25">
      <c r="I88041"/>
      <c r="J88041"/>
      <c r="K88041"/>
      <c r="L88041"/>
    </row>
    <row r="88042" spans="9:12" ht="15" x14ac:dyDescent="0.25">
      <c r="I88042"/>
      <c r="J88042"/>
      <c r="K88042"/>
      <c r="L88042"/>
    </row>
    <row r="88043" spans="9:12" ht="15" x14ac:dyDescent="0.25">
      <c r="I88043"/>
      <c r="J88043"/>
      <c r="K88043"/>
      <c r="L88043"/>
    </row>
    <row r="88044" spans="9:12" ht="15" x14ac:dyDescent="0.25">
      <c r="I88044"/>
      <c r="J88044"/>
      <c r="K88044"/>
      <c r="L88044"/>
    </row>
    <row r="88045" spans="9:12" ht="15" x14ac:dyDescent="0.25">
      <c r="I88045"/>
      <c r="J88045"/>
      <c r="K88045"/>
      <c r="L88045"/>
    </row>
    <row r="88046" spans="9:12" ht="15" x14ac:dyDescent="0.25">
      <c r="I88046"/>
      <c r="J88046"/>
      <c r="K88046"/>
      <c r="L88046"/>
    </row>
    <row r="88047" spans="9:12" ht="15" x14ac:dyDescent="0.25">
      <c r="I88047"/>
      <c r="J88047"/>
      <c r="K88047"/>
      <c r="L88047"/>
    </row>
    <row r="88048" spans="9:12" ht="15" x14ac:dyDescent="0.25">
      <c r="I88048"/>
      <c r="J88048"/>
      <c r="K88048"/>
      <c r="L88048"/>
    </row>
    <row r="88049" spans="9:12" ht="15" x14ac:dyDescent="0.25">
      <c r="I88049"/>
      <c r="J88049"/>
      <c r="K88049"/>
      <c r="L88049"/>
    </row>
    <row r="88050" spans="9:12" ht="15" x14ac:dyDescent="0.25">
      <c r="I88050"/>
      <c r="J88050"/>
      <c r="K88050"/>
      <c r="L88050"/>
    </row>
    <row r="88051" spans="9:12" ht="15" x14ac:dyDescent="0.25">
      <c r="I88051"/>
      <c r="J88051"/>
      <c r="K88051"/>
      <c r="L88051"/>
    </row>
    <row r="88052" spans="9:12" ht="15" x14ac:dyDescent="0.25">
      <c r="I88052"/>
      <c r="J88052"/>
      <c r="K88052"/>
      <c r="L88052"/>
    </row>
    <row r="88053" spans="9:12" ht="15" x14ac:dyDescent="0.25">
      <c r="I88053"/>
      <c r="J88053"/>
      <c r="K88053"/>
      <c r="L88053"/>
    </row>
    <row r="88054" spans="9:12" ht="15" x14ac:dyDescent="0.25">
      <c r="I88054"/>
      <c r="J88054"/>
      <c r="K88054"/>
      <c r="L88054"/>
    </row>
    <row r="88055" spans="9:12" ht="15" x14ac:dyDescent="0.25">
      <c r="I88055"/>
      <c r="J88055"/>
      <c r="K88055"/>
      <c r="L88055"/>
    </row>
    <row r="88056" spans="9:12" ht="15" x14ac:dyDescent="0.25">
      <c r="I88056"/>
      <c r="J88056"/>
      <c r="K88056"/>
      <c r="L88056"/>
    </row>
    <row r="88057" spans="9:12" ht="15" x14ac:dyDescent="0.25">
      <c r="I88057"/>
      <c r="J88057"/>
      <c r="K88057"/>
      <c r="L88057"/>
    </row>
    <row r="88058" spans="9:12" ht="15" x14ac:dyDescent="0.25">
      <c r="I88058"/>
      <c r="J88058"/>
      <c r="K88058"/>
      <c r="L88058"/>
    </row>
    <row r="88059" spans="9:12" ht="15" x14ac:dyDescent="0.25">
      <c r="I88059"/>
      <c r="J88059"/>
      <c r="K88059"/>
      <c r="L88059"/>
    </row>
    <row r="88060" spans="9:12" ht="15" x14ac:dyDescent="0.25">
      <c r="I88060"/>
      <c r="J88060"/>
      <c r="K88060"/>
      <c r="L88060"/>
    </row>
    <row r="88061" spans="9:12" ht="15" x14ac:dyDescent="0.25">
      <c r="I88061"/>
      <c r="J88061"/>
      <c r="K88061"/>
      <c r="L88061"/>
    </row>
    <row r="88062" spans="9:12" ht="15" x14ac:dyDescent="0.25">
      <c r="I88062"/>
      <c r="J88062"/>
      <c r="K88062"/>
      <c r="L88062"/>
    </row>
    <row r="88063" spans="9:12" ht="15" x14ac:dyDescent="0.25">
      <c r="I88063"/>
      <c r="J88063"/>
      <c r="K88063"/>
      <c r="L88063"/>
    </row>
    <row r="88064" spans="9:12" ht="15" x14ac:dyDescent="0.25">
      <c r="I88064"/>
      <c r="J88064"/>
      <c r="K88064"/>
      <c r="L88064"/>
    </row>
    <row r="88065" spans="9:12" ht="15" x14ac:dyDescent="0.25">
      <c r="I88065"/>
      <c r="J88065"/>
      <c r="K88065"/>
      <c r="L88065"/>
    </row>
    <row r="88066" spans="9:12" ht="15" x14ac:dyDescent="0.25">
      <c r="I88066"/>
      <c r="J88066"/>
      <c r="K88066"/>
      <c r="L88066"/>
    </row>
    <row r="88067" spans="9:12" ht="15" x14ac:dyDescent="0.25">
      <c r="I88067"/>
      <c r="J88067"/>
      <c r="K88067"/>
      <c r="L88067"/>
    </row>
    <row r="88068" spans="9:12" ht="15" x14ac:dyDescent="0.25">
      <c r="I88068"/>
      <c r="J88068"/>
      <c r="K88068"/>
      <c r="L88068"/>
    </row>
    <row r="88069" spans="9:12" ht="15" x14ac:dyDescent="0.25">
      <c r="I88069"/>
      <c r="J88069"/>
      <c r="K88069"/>
      <c r="L88069"/>
    </row>
    <row r="88070" spans="9:12" ht="15" x14ac:dyDescent="0.25">
      <c r="I88070"/>
      <c r="J88070"/>
      <c r="K88070"/>
      <c r="L88070"/>
    </row>
    <row r="88071" spans="9:12" ht="15" x14ac:dyDescent="0.25">
      <c r="I88071"/>
      <c r="J88071"/>
      <c r="K88071"/>
      <c r="L88071"/>
    </row>
    <row r="88072" spans="9:12" ht="15" x14ac:dyDescent="0.25">
      <c r="I88072"/>
      <c r="J88072"/>
      <c r="K88072"/>
      <c r="L88072"/>
    </row>
    <row r="88073" spans="9:12" ht="15" x14ac:dyDescent="0.25">
      <c r="I88073"/>
      <c r="J88073"/>
      <c r="K88073"/>
      <c r="L88073"/>
    </row>
    <row r="88074" spans="9:12" ht="15" x14ac:dyDescent="0.25">
      <c r="I88074"/>
      <c r="J88074"/>
      <c r="K88074"/>
      <c r="L88074"/>
    </row>
    <row r="88075" spans="9:12" ht="15" x14ac:dyDescent="0.25">
      <c r="I88075"/>
      <c r="J88075"/>
      <c r="K88075"/>
      <c r="L88075"/>
    </row>
    <row r="88076" spans="9:12" ht="15" x14ac:dyDescent="0.25">
      <c r="I88076"/>
      <c r="J88076"/>
      <c r="K88076"/>
      <c r="L88076"/>
    </row>
    <row r="88077" spans="9:12" ht="15" x14ac:dyDescent="0.25">
      <c r="I88077"/>
      <c r="J88077"/>
      <c r="K88077"/>
      <c r="L88077"/>
    </row>
    <row r="88078" spans="9:12" ht="15" x14ac:dyDescent="0.25">
      <c r="I88078"/>
      <c r="J88078"/>
      <c r="K88078"/>
      <c r="L88078"/>
    </row>
    <row r="88079" spans="9:12" ht="15" x14ac:dyDescent="0.25">
      <c r="I88079"/>
      <c r="J88079"/>
      <c r="K88079"/>
      <c r="L88079"/>
    </row>
    <row r="88080" spans="9:12" ht="15" x14ac:dyDescent="0.25">
      <c r="I88080"/>
      <c r="J88080"/>
      <c r="K88080"/>
      <c r="L88080"/>
    </row>
    <row r="88081" spans="9:12" ht="15" x14ac:dyDescent="0.25">
      <c r="I88081"/>
      <c r="J88081"/>
      <c r="K88081"/>
      <c r="L88081"/>
    </row>
    <row r="88082" spans="9:12" ht="15" x14ac:dyDescent="0.25">
      <c r="I88082"/>
      <c r="J88082"/>
      <c r="K88082"/>
      <c r="L88082"/>
    </row>
    <row r="88083" spans="9:12" ht="15" x14ac:dyDescent="0.25">
      <c r="I88083"/>
      <c r="J88083"/>
      <c r="K88083"/>
      <c r="L88083"/>
    </row>
    <row r="88084" spans="9:12" ht="15" x14ac:dyDescent="0.25">
      <c r="I88084"/>
      <c r="J88084"/>
      <c r="K88084"/>
      <c r="L88084"/>
    </row>
    <row r="88085" spans="9:12" ht="15" x14ac:dyDescent="0.25">
      <c r="I88085"/>
      <c r="J88085"/>
      <c r="K88085"/>
      <c r="L88085"/>
    </row>
    <row r="88086" spans="9:12" ht="15" x14ac:dyDescent="0.25">
      <c r="I88086"/>
      <c r="J88086"/>
      <c r="K88086"/>
      <c r="L88086"/>
    </row>
    <row r="88087" spans="9:12" ht="15" x14ac:dyDescent="0.25">
      <c r="I88087"/>
      <c r="J88087"/>
      <c r="K88087"/>
      <c r="L88087"/>
    </row>
    <row r="88088" spans="9:12" ht="15" x14ac:dyDescent="0.25">
      <c r="I88088"/>
      <c r="J88088"/>
      <c r="K88088"/>
      <c r="L88088"/>
    </row>
    <row r="88089" spans="9:12" ht="15" x14ac:dyDescent="0.25">
      <c r="I88089"/>
      <c r="J88089"/>
      <c r="K88089"/>
      <c r="L88089"/>
    </row>
    <row r="88090" spans="9:12" ht="15" x14ac:dyDescent="0.25">
      <c r="I88090"/>
      <c r="J88090"/>
      <c r="K88090"/>
      <c r="L88090"/>
    </row>
    <row r="88091" spans="9:12" ht="15" x14ac:dyDescent="0.25">
      <c r="I88091"/>
      <c r="J88091"/>
      <c r="K88091"/>
      <c r="L88091"/>
    </row>
    <row r="88092" spans="9:12" ht="15" x14ac:dyDescent="0.25">
      <c r="I88092"/>
      <c r="J88092"/>
      <c r="K88092"/>
      <c r="L88092"/>
    </row>
    <row r="88093" spans="9:12" ht="15" x14ac:dyDescent="0.25">
      <c r="I88093"/>
      <c r="J88093"/>
      <c r="K88093"/>
      <c r="L88093"/>
    </row>
    <row r="88094" spans="9:12" ht="15" x14ac:dyDescent="0.25">
      <c r="I88094"/>
      <c r="J88094"/>
      <c r="K88094"/>
      <c r="L88094"/>
    </row>
    <row r="88095" spans="9:12" ht="15" x14ac:dyDescent="0.25">
      <c r="I88095"/>
      <c r="J88095"/>
      <c r="K88095"/>
      <c r="L88095"/>
    </row>
    <row r="88096" spans="9:12" ht="15" x14ac:dyDescent="0.25">
      <c r="I88096"/>
      <c r="J88096"/>
      <c r="K88096"/>
      <c r="L88096"/>
    </row>
    <row r="88097" spans="9:12" ht="15" x14ac:dyDescent="0.25">
      <c r="I88097"/>
      <c r="J88097"/>
      <c r="K88097"/>
      <c r="L88097"/>
    </row>
    <row r="88098" spans="9:12" ht="15" x14ac:dyDescent="0.25">
      <c r="I88098"/>
      <c r="J88098"/>
      <c r="K88098"/>
      <c r="L88098"/>
    </row>
    <row r="88099" spans="9:12" ht="15" x14ac:dyDescent="0.25">
      <c r="I88099"/>
      <c r="J88099"/>
      <c r="K88099"/>
      <c r="L88099"/>
    </row>
    <row r="88100" spans="9:12" ht="15" x14ac:dyDescent="0.25">
      <c r="I88100"/>
      <c r="J88100"/>
      <c r="K88100"/>
      <c r="L88100"/>
    </row>
    <row r="88101" spans="9:12" ht="15" x14ac:dyDescent="0.25">
      <c r="I88101"/>
      <c r="J88101"/>
      <c r="K88101"/>
      <c r="L88101"/>
    </row>
    <row r="88102" spans="9:12" ht="15" x14ac:dyDescent="0.25">
      <c r="I88102"/>
      <c r="J88102"/>
      <c r="K88102"/>
      <c r="L88102"/>
    </row>
    <row r="88103" spans="9:12" ht="15" x14ac:dyDescent="0.25">
      <c r="I88103"/>
      <c r="J88103"/>
      <c r="K88103"/>
      <c r="L88103"/>
    </row>
    <row r="88104" spans="9:12" ht="15" x14ac:dyDescent="0.25">
      <c r="I88104"/>
      <c r="J88104"/>
      <c r="K88104"/>
      <c r="L88104"/>
    </row>
    <row r="88105" spans="9:12" ht="15" x14ac:dyDescent="0.25">
      <c r="I88105"/>
      <c r="J88105"/>
      <c r="K88105"/>
      <c r="L88105"/>
    </row>
    <row r="88106" spans="9:12" ht="15" x14ac:dyDescent="0.25">
      <c r="I88106"/>
      <c r="J88106"/>
      <c r="K88106"/>
      <c r="L88106"/>
    </row>
    <row r="88107" spans="9:12" ht="15" x14ac:dyDescent="0.25">
      <c r="I88107"/>
      <c r="J88107"/>
      <c r="K88107"/>
      <c r="L88107"/>
    </row>
    <row r="88108" spans="9:12" ht="15" x14ac:dyDescent="0.25">
      <c r="I88108"/>
      <c r="J88108"/>
      <c r="K88108"/>
      <c r="L88108"/>
    </row>
    <row r="88109" spans="9:12" ht="15" x14ac:dyDescent="0.25">
      <c r="I88109"/>
      <c r="J88109"/>
      <c r="K88109"/>
      <c r="L88109"/>
    </row>
    <row r="88110" spans="9:12" ht="15" x14ac:dyDescent="0.25">
      <c r="I88110"/>
      <c r="J88110"/>
      <c r="K88110"/>
      <c r="L88110"/>
    </row>
    <row r="88111" spans="9:12" ht="15" x14ac:dyDescent="0.25">
      <c r="I88111"/>
      <c r="J88111"/>
      <c r="K88111"/>
      <c r="L88111"/>
    </row>
    <row r="88112" spans="9:12" ht="15" x14ac:dyDescent="0.25">
      <c r="I88112"/>
      <c r="J88112"/>
      <c r="K88112"/>
      <c r="L88112"/>
    </row>
    <row r="88113" spans="9:12" ht="15" x14ac:dyDescent="0.25">
      <c r="I88113"/>
      <c r="J88113"/>
      <c r="K88113"/>
      <c r="L88113"/>
    </row>
    <row r="88114" spans="9:12" ht="15" x14ac:dyDescent="0.25">
      <c r="I88114"/>
      <c r="J88114"/>
      <c r="K88114"/>
      <c r="L88114"/>
    </row>
    <row r="88115" spans="9:12" ht="15" x14ac:dyDescent="0.25">
      <c r="I88115"/>
      <c r="J88115"/>
      <c r="K88115"/>
      <c r="L88115"/>
    </row>
    <row r="88116" spans="9:12" ht="15" x14ac:dyDescent="0.25">
      <c r="I88116"/>
      <c r="J88116"/>
      <c r="K88116"/>
      <c r="L88116"/>
    </row>
    <row r="88117" spans="9:12" ht="15" x14ac:dyDescent="0.25">
      <c r="I88117"/>
      <c r="J88117"/>
      <c r="K88117"/>
      <c r="L88117"/>
    </row>
    <row r="88118" spans="9:12" ht="15" x14ac:dyDescent="0.25">
      <c r="I88118"/>
      <c r="J88118"/>
      <c r="K88118"/>
      <c r="L88118"/>
    </row>
    <row r="88119" spans="9:12" ht="15" x14ac:dyDescent="0.25">
      <c r="I88119"/>
      <c r="J88119"/>
      <c r="K88119"/>
      <c r="L88119"/>
    </row>
    <row r="88120" spans="9:12" ht="15" x14ac:dyDescent="0.25">
      <c r="I88120"/>
      <c r="J88120"/>
      <c r="K88120"/>
      <c r="L88120"/>
    </row>
    <row r="88121" spans="9:12" ht="15" x14ac:dyDescent="0.25">
      <c r="I88121"/>
      <c r="J88121"/>
      <c r="K88121"/>
      <c r="L88121"/>
    </row>
    <row r="88122" spans="9:12" ht="15" x14ac:dyDescent="0.25">
      <c r="I88122"/>
      <c r="J88122"/>
      <c r="K88122"/>
      <c r="L88122"/>
    </row>
    <row r="88123" spans="9:12" ht="15" x14ac:dyDescent="0.25">
      <c r="I88123"/>
      <c r="J88123"/>
      <c r="K88123"/>
      <c r="L88123"/>
    </row>
    <row r="88124" spans="9:12" ht="15" x14ac:dyDescent="0.25">
      <c r="I88124"/>
      <c r="J88124"/>
      <c r="K88124"/>
      <c r="L88124"/>
    </row>
    <row r="88125" spans="9:12" ht="15" x14ac:dyDescent="0.25">
      <c r="I88125"/>
      <c r="J88125"/>
      <c r="K88125"/>
      <c r="L88125"/>
    </row>
    <row r="88126" spans="9:12" ht="15" x14ac:dyDescent="0.25">
      <c r="I88126"/>
      <c r="J88126"/>
      <c r="K88126"/>
      <c r="L88126"/>
    </row>
    <row r="88127" spans="9:12" ht="15" x14ac:dyDescent="0.25">
      <c r="I88127"/>
      <c r="J88127"/>
      <c r="K88127"/>
      <c r="L88127"/>
    </row>
    <row r="88128" spans="9:12" ht="15" x14ac:dyDescent="0.25">
      <c r="I88128"/>
      <c r="J88128"/>
      <c r="K88128"/>
      <c r="L88128"/>
    </row>
    <row r="88129" spans="9:12" ht="15" x14ac:dyDescent="0.25">
      <c r="I88129"/>
      <c r="J88129"/>
      <c r="K88129"/>
      <c r="L88129"/>
    </row>
    <row r="88130" spans="9:12" ht="15" x14ac:dyDescent="0.25">
      <c r="I88130"/>
      <c r="J88130"/>
      <c r="K88130"/>
      <c r="L88130"/>
    </row>
    <row r="88131" spans="9:12" ht="15" x14ac:dyDescent="0.25">
      <c r="I88131"/>
      <c r="J88131"/>
      <c r="K88131"/>
      <c r="L88131"/>
    </row>
    <row r="88132" spans="9:12" ht="15" x14ac:dyDescent="0.25">
      <c r="I88132"/>
      <c r="J88132"/>
      <c r="K88132"/>
      <c r="L88132"/>
    </row>
    <row r="88133" spans="9:12" ht="15" x14ac:dyDescent="0.25">
      <c r="I88133"/>
      <c r="J88133"/>
      <c r="K88133"/>
      <c r="L88133"/>
    </row>
    <row r="88134" spans="9:12" ht="15" x14ac:dyDescent="0.25">
      <c r="I88134"/>
      <c r="J88134"/>
      <c r="K88134"/>
      <c r="L88134"/>
    </row>
    <row r="88135" spans="9:12" ht="15" x14ac:dyDescent="0.25">
      <c r="I88135"/>
      <c r="J88135"/>
      <c r="K88135"/>
      <c r="L88135"/>
    </row>
    <row r="88136" spans="9:12" ht="15" x14ac:dyDescent="0.25">
      <c r="I88136"/>
      <c r="J88136"/>
      <c r="K88136"/>
      <c r="L88136"/>
    </row>
    <row r="88137" spans="9:12" ht="15" x14ac:dyDescent="0.25">
      <c r="I88137"/>
      <c r="J88137"/>
      <c r="K88137"/>
      <c r="L88137"/>
    </row>
    <row r="88138" spans="9:12" ht="15" x14ac:dyDescent="0.25">
      <c r="I88138"/>
      <c r="J88138"/>
      <c r="K88138"/>
      <c r="L88138"/>
    </row>
    <row r="88139" spans="9:12" ht="15" x14ac:dyDescent="0.25">
      <c r="I88139"/>
      <c r="J88139"/>
      <c r="K88139"/>
      <c r="L88139"/>
    </row>
    <row r="88140" spans="9:12" ht="15" x14ac:dyDescent="0.25">
      <c r="I88140"/>
      <c r="J88140"/>
      <c r="K88140"/>
      <c r="L88140"/>
    </row>
    <row r="88141" spans="9:12" ht="15" x14ac:dyDescent="0.25">
      <c r="I88141"/>
      <c r="J88141"/>
      <c r="K88141"/>
      <c r="L88141"/>
    </row>
    <row r="88142" spans="9:12" ht="15" x14ac:dyDescent="0.25">
      <c r="I88142"/>
      <c r="J88142"/>
      <c r="K88142"/>
      <c r="L88142"/>
    </row>
    <row r="88143" spans="9:12" ht="15" x14ac:dyDescent="0.25">
      <c r="I88143"/>
      <c r="J88143"/>
      <c r="K88143"/>
      <c r="L88143"/>
    </row>
    <row r="88144" spans="9:12" ht="15" x14ac:dyDescent="0.25">
      <c r="I88144"/>
      <c r="J88144"/>
      <c r="K88144"/>
      <c r="L88144"/>
    </row>
    <row r="88145" spans="9:12" ht="15" x14ac:dyDescent="0.25">
      <c r="I88145"/>
      <c r="J88145"/>
      <c r="K88145"/>
      <c r="L88145"/>
    </row>
    <row r="88146" spans="9:12" ht="15" x14ac:dyDescent="0.25">
      <c r="I88146"/>
      <c r="J88146"/>
      <c r="K88146"/>
      <c r="L88146"/>
    </row>
    <row r="88147" spans="9:12" ht="15" x14ac:dyDescent="0.25">
      <c r="I88147"/>
      <c r="J88147"/>
      <c r="K88147"/>
      <c r="L88147"/>
    </row>
    <row r="88148" spans="9:12" ht="15" x14ac:dyDescent="0.25">
      <c r="I88148"/>
      <c r="J88148"/>
      <c r="K88148"/>
      <c r="L88148"/>
    </row>
    <row r="88149" spans="9:12" ht="15" x14ac:dyDescent="0.25">
      <c r="I88149"/>
      <c r="J88149"/>
      <c r="K88149"/>
      <c r="L88149"/>
    </row>
    <row r="88150" spans="9:12" ht="15" x14ac:dyDescent="0.25">
      <c r="I88150"/>
      <c r="J88150"/>
      <c r="K88150"/>
      <c r="L88150"/>
    </row>
    <row r="88151" spans="9:12" ht="15" x14ac:dyDescent="0.25">
      <c r="I88151"/>
      <c r="J88151"/>
      <c r="K88151"/>
      <c r="L88151"/>
    </row>
    <row r="88152" spans="9:12" ht="15" x14ac:dyDescent="0.25">
      <c r="I88152"/>
      <c r="J88152"/>
      <c r="K88152"/>
      <c r="L88152"/>
    </row>
    <row r="88153" spans="9:12" ht="15" x14ac:dyDescent="0.25">
      <c r="I88153"/>
      <c r="J88153"/>
      <c r="K88153"/>
      <c r="L88153"/>
    </row>
    <row r="88154" spans="9:12" ht="15" x14ac:dyDescent="0.25">
      <c r="I88154"/>
      <c r="J88154"/>
      <c r="K88154"/>
      <c r="L88154"/>
    </row>
    <row r="88155" spans="9:12" ht="15" x14ac:dyDescent="0.25">
      <c r="I88155"/>
      <c r="J88155"/>
      <c r="K88155"/>
      <c r="L88155"/>
    </row>
    <row r="88156" spans="9:12" ht="15" x14ac:dyDescent="0.25">
      <c r="I88156"/>
      <c r="J88156"/>
      <c r="K88156"/>
      <c r="L88156"/>
    </row>
    <row r="88157" spans="9:12" ht="15" x14ac:dyDescent="0.25">
      <c r="I88157"/>
      <c r="J88157"/>
      <c r="K88157"/>
      <c r="L88157"/>
    </row>
    <row r="88158" spans="9:12" ht="15" x14ac:dyDescent="0.25">
      <c r="I88158"/>
      <c r="J88158"/>
      <c r="K88158"/>
      <c r="L88158"/>
    </row>
    <row r="88159" spans="9:12" ht="15" x14ac:dyDescent="0.25">
      <c r="I88159"/>
      <c r="J88159"/>
      <c r="K88159"/>
      <c r="L88159"/>
    </row>
    <row r="88160" spans="9:12" ht="15" x14ac:dyDescent="0.25">
      <c r="I88160"/>
      <c r="J88160"/>
      <c r="K88160"/>
      <c r="L88160"/>
    </row>
    <row r="88161" spans="9:12" ht="15" x14ac:dyDescent="0.25">
      <c r="I88161"/>
      <c r="J88161"/>
      <c r="K88161"/>
      <c r="L88161"/>
    </row>
    <row r="88162" spans="9:12" ht="15" x14ac:dyDescent="0.25">
      <c r="I88162"/>
      <c r="J88162"/>
      <c r="K88162"/>
      <c r="L88162"/>
    </row>
    <row r="88163" spans="9:12" ht="15" x14ac:dyDescent="0.25">
      <c r="I88163"/>
      <c r="J88163"/>
      <c r="K88163"/>
      <c r="L88163"/>
    </row>
    <row r="88164" spans="9:12" ht="15" x14ac:dyDescent="0.25">
      <c r="I88164"/>
      <c r="J88164"/>
      <c r="K88164"/>
      <c r="L88164"/>
    </row>
    <row r="88165" spans="9:12" ht="15" x14ac:dyDescent="0.25">
      <c r="I88165"/>
      <c r="J88165"/>
      <c r="K88165"/>
      <c r="L88165"/>
    </row>
    <row r="88166" spans="9:12" ht="15" x14ac:dyDescent="0.25">
      <c r="I88166"/>
      <c r="J88166"/>
      <c r="K88166"/>
      <c r="L88166"/>
    </row>
    <row r="88167" spans="9:12" ht="15" x14ac:dyDescent="0.25">
      <c r="I88167"/>
      <c r="J88167"/>
      <c r="K88167"/>
      <c r="L88167"/>
    </row>
    <row r="88168" spans="9:12" ht="15" x14ac:dyDescent="0.25">
      <c r="I88168"/>
      <c r="J88168"/>
      <c r="K88168"/>
      <c r="L88168"/>
    </row>
    <row r="88169" spans="9:12" ht="15" x14ac:dyDescent="0.25">
      <c r="I88169"/>
      <c r="J88169"/>
      <c r="K88169"/>
      <c r="L88169"/>
    </row>
    <row r="88170" spans="9:12" ht="15" x14ac:dyDescent="0.25">
      <c r="I88170"/>
      <c r="J88170"/>
      <c r="K88170"/>
      <c r="L88170"/>
    </row>
    <row r="88171" spans="9:12" ht="15" x14ac:dyDescent="0.25">
      <c r="I88171"/>
      <c r="J88171"/>
      <c r="K88171"/>
      <c r="L88171"/>
    </row>
    <row r="88172" spans="9:12" ht="15" x14ac:dyDescent="0.25">
      <c r="I88172"/>
      <c r="J88172"/>
      <c r="K88172"/>
      <c r="L88172"/>
    </row>
    <row r="88173" spans="9:12" ht="15" x14ac:dyDescent="0.25">
      <c r="I88173"/>
      <c r="J88173"/>
      <c r="K88173"/>
      <c r="L88173"/>
    </row>
    <row r="88174" spans="9:12" ht="15" x14ac:dyDescent="0.25">
      <c r="I88174"/>
      <c r="J88174"/>
      <c r="K88174"/>
      <c r="L88174"/>
    </row>
    <row r="88175" spans="9:12" ht="15" x14ac:dyDescent="0.25">
      <c r="I88175"/>
      <c r="J88175"/>
      <c r="K88175"/>
      <c r="L88175"/>
    </row>
    <row r="88176" spans="9:12" ht="15" x14ac:dyDescent="0.25">
      <c r="I88176"/>
      <c r="J88176"/>
      <c r="K88176"/>
      <c r="L88176"/>
    </row>
    <row r="88177" spans="9:12" ht="15" x14ac:dyDescent="0.25">
      <c r="I88177"/>
      <c r="J88177"/>
      <c r="K88177"/>
      <c r="L88177"/>
    </row>
    <row r="88178" spans="9:12" ht="15" x14ac:dyDescent="0.25">
      <c r="I88178"/>
      <c r="J88178"/>
      <c r="K88178"/>
      <c r="L88178"/>
    </row>
    <row r="88179" spans="9:12" ht="15" x14ac:dyDescent="0.25">
      <c r="I88179"/>
      <c r="J88179"/>
      <c r="K88179"/>
      <c r="L88179"/>
    </row>
    <row r="88180" spans="9:12" ht="15" x14ac:dyDescent="0.25">
      <c r="I88180"/>
      <c r="J88180"/>
      <c r="K88180"/>
      <c r="L88180"/>
    </row>
    <row r="88181" spans="9:12" ht="15" x14ac:dyDescent="0.25">
      <c r="I88181"/>
      <c r="J88181"/>
      <c r="K88181"/>
      <c r="L88181"/>
    </row>
    <row r="88182" spans="9:12" ht="15" x14ac:dyDescent="0.25">
      <c r="I88182"/>
      <c r="J88182"/>
      <c r="K88182"/>
      <c r="L88182"/>
    </row>
    <row r="88183" spans="9:12" ht="15" x14ac:dyDescent="0.25">
      <c r="I88183"/>
      <c r="J88183"/>
      <c r="K88183"/>
      <c r="L88183"/>
    </row>
    <row r="88184" spans="9:12" ht="15" x14ac:dyDescent="0.25">
      <c r="I88184"/>
      <c r="J88184"/>
      <c r="K88184"/>
      <c r="L88184"/>
    </row>
    <row r="88185" spans="9:12" ht="15" x14ac:dyDescent="0.25">
      <c r="I88185"/>
      <c r="J88185"/>
      <c r="K88185"/>
      <c r="L88185"/>
    </row>
    <row r="88186" spans="9:12" ht="15" x14ac:dyDescent="0.25">
      <c r="I88186"/>
      <c r="J88186"/>
      <c r="K88186"/>
      <c r="L88186"/>
    </row>
    <row r="88187" spans="9:12" ht="15" x14ac:dyDescent="0.25">
      <c r="I88187"/>
      <c r="J88187"/>
      <c r="K88187"/>
      <c r="L88187"/>
    </row>
    <row r="88188" spans="9:12" ht="15" x14ac:dyDescent="0.25">
      <c r="I88188"/>
      <c r="J88188"/>
      <c r="K88188"/>
      <c r="L88188"/>
    </row>
    <row r="88189" spans="9:12" ht="15" x14ac:dyDescent="0.25">
      <c r="I88189"/>
      <c r="J88189"/>
      <c r="K88189"/>
      <c r="L88189"/>
    </row>
    <row r="88190" spans="9:12" ht="15" x14ac:dyDescent="0.25">
      <c r="I88190"/>
      <c r="J88190"/>
      <c r="K88190"/>
      <c r="L88190"/>
    </row>
    <row r="88191" spans="9:12" ht="15" x14ac:dyDescent="0.25">
      <c r="I88191"/>
      <c r="J88191"/>
      <c r="K88191"/>
      <c r="L88191"/>
    </row>
    <row r="88192" spans="9:12" ht="15" x14ac:dyDescent="0.25">
      <c r="I88192"/>
      <c r="J88192"/>
      <c r="K88192"/>
      <c r="L88192"/>
    </row>
    <row r="88193" spans="9:12" ht="15" x14ac:dyDescent="0.25">
      <c r="I88193"/>
      <c r="J88193"/>
      <c r="K88193"/>
      <c r="L88193"/>
    </row>
    <row r="88194" spans="9:12" ht="15" x14ac:dyDescent="0.25">
      <c r="I88194"/>
      <c r="J88194"/>
      <c r="K88194"/>
      <c r="L88194"/>
    </row>
    <row r="88195" spans="9:12" ht="15" x14ac:dyDescent="0.25">
      <c r="I88195"/>
      <c r="J88195"/>
      <c r="K88195"/>
      <c r="L88195"/>
    </row>
    <row r="88196" spans="9:12" ht="15" x14ac:dyDescent="0.25">
      <c r="I88196"/>
      <c r="J88196"/>
      <c r="K88196"/>
      <c r="L88196"/>
    </row>
    <row r="88197" spans="9:12" ht="15" x14ac:dyDescent="0.25">
      <c r="I88197"/>
      <c r="J88197"/>
      <c r="K88197"/>
      <c r="L88197"/>
    </row>
    <row r="88198" spans="9:12" ht="15" x14ac:dyDescent="0.25">
      <c r="I88198"/>
      <c r="J88198"/>
      <c r="K88198"/>
      <c r="L88198"/>
    </row>
    <row r="88199" spans="9:12" ht="15" x14ac:dyDescent="0.25">
      <c r="I88199"/>
      <c r="J88199"/>
      <c r="K88199"/>
      <c r="L88199"/>
    </row>
    <row r="88200" spans="9:12" ht="15" x14ac:dyDescent="0.25">
      <c r="I88200"/>
      <c r="J88200"/>
      <c r="K88200"/>
      <c r="L88200"/>
    </row>
    <row r="88201" spans="9:12" ht="15" x14ac:dyDescent="0.25">
      <c r="I88201"/>
      <c r="J88201"/>
      <c r="K88201"/>
      <c r="L88201"/>
    </row>
    <row r="88202" spans="9:12" ht="15" x14ac:dyDescent="0.25">
      <c r="I88202"/>
      <c r="J88202"/>
      <c r="K88202"/>
      <c r="L88202"/>
    </row>
    <row r="88203" spans="9:12" ht="15" x14ac:dyDescent="0.25">
      <c r="I88203"/>
      <c r="J88203"/>
      <c r="K88203"/>
      <c r="L88203"/>
    </row>
    <row r="88204" spans="9:12" ht="15" x14ac:dyDescent="0.25">
      <c r="I88204"/>
      <c r="J88204"/>
      <c r="K88204"/>
      <c r="L88204"/>
    </row>
    <row r="88205" spans="9:12" ht="15" x14ac:dyDescent="0.25">
      <c r="I88205"/>
      <c r="J88205"/>
      <c r="K88205"/>
      <c r="L88205"/>
    </row>
    <row r="88206" spans="9:12" ht="15" x14ac:dyDescent="0.25">
      <c r="I88206"/>
      <c r="J88206"/>
      <c r="K88206"/>
      <c r="L88206"/>
    </row>
    <row r="88207" spans="9:12" ht="15" x14ac:dyDescent="0.25">
      <c r="I88207"/>
      <c r="J88207"/>
      <c r="K88207"/>
      <c r="L88207"/>
    </row>
    <row r="88208" spans="9:12" ht="15" x14ac:dyDescent="0.25">
      <c r="I88208"/>
      <c r="J88208"/>
      <c r="K88208"/>
      <c r="L88208"/>
    </row>
    <row r="88209" spans="9:12" ht="15" x14ac:dyDescent="0.25">
      <c r="I88209"/>
      <c r="J88209"/>
      <c r="K88209"/>
      <c r="L88209"/>
    </row>
    <row r="88210" spans="9:12" ht="15" x14ac:dyDescent="0.25">
      <c r="I88210"/>
      <c r="J88210"/>
      <c r="K88210"/>
      <c r="L88210"/>
    </row>
    <row r="88211" spans="9:12" ht="15" x14ac:dyDescent="0.25">
      <c r="I88211"/>
      <c r="J88211"/>
      <c r="K88211"/>
      <c r="L88211"/>
    </row>
    <row r="88212" spans="9:12" ht="15" x14ac:dyDescent="0.25">
      <c r="I88212"/>
      <c r="J88212"/>
      <c r="K88212"/>
      <c r="L88212"/>
    </row>
    <row r="88213" spans="9:12" ht="15" x14ac:dyDescent="0.25">
      <c r="I88213"/>
      <c r="J88213"/>
      <c r="K88213"/>
      <c r="L88213"/>
    </row>
    <row r="88214" spans="9:12" ht="15" x14ac:dyDescent="0.25">
      <c r="I88214"/>
      <c r="J88214"/>
      <c r="K88214"/>
      <c r="L88214"/>
    </row>
    <row r="88215" spans="9:12" ht="15" x14ac:dyDescent="0.25">
      <c r="I88215"/>
      <c r="J88215"/>
      <c r="K88215"/>
      <c r="L88215"/>
    </row>
    <row r="88216" spans="9:12" ht="15" x14ac:dyDescent="0.25">
      <c r="I88216"/>
      <c r="J88216"/>
      <c r="K88216"/>
      <c r="L88216"/>
    </row>
    <row r="88217" spans="9:12" ht="15" x14ac:dyDescent="0.25">
      <c r="I88217"/>
      <c r="J88217"/>
      <c r="K88217"/>
      <c r="L88217"/>
    </row>
    <row r="88218" spans="9:12" ht="15" x14ac:dyDescent="0.25">
      <c r="I88218"/>
      <c r="J88218"/>
      <c r="K88218"/>
      <c r="L88218"/>
    </row>
    <row r="88219" spans="9:12" ht="15" x14ac:dyDescent="0.25">
      <c r="I88219"/>
      <c r="J88219"/>
      <c r="K88219"/>
      <c r="L88219"/>
    </row>
    <row r="88220" spans="9:12" ht="15" x14ac:dyDescent="0.25">
      <c r="I88220"/>
      <c r="J88220"/>
      <c r="K88220"/>
      <c r="L88220"/>
    </row>
    <row r="88221" spans="9:12" ht="15" x14ac:dyDescent="0.25">
      <c r="I88221"/>
      <c r="J88221"/>
      <c r="K88221"/>
      <c r="L88221"/>
    </row>
    <row r="88222" spans="9:12" ht="15" x14ac:dyDescent="0.25">
      <c r="I88222"/>
      <c r="J88222"/>
      <c r="K88222"/>
      <c r="L88222"/>
    </row>
    <row r="88223" spans="9:12" ht="15" x14ac:dyDescent="0.25">
      <c r="I88223"/>
      <c r="J88223"/>
      <c r="K88223"/>
      <c r="L88223"/>
    </row>
    <row r="88224" spans="9:12" ht="15" x14ac:dyDescent="0.25">
      <c r="I88224"/>
      <c r="J88224"/>
      <c r="K88224"/>
      <c r="L88224"/>
    </row>
    <row r="88225" spans="9:12" ht="15" x14ac:dyDescent="0.25">
      <c r="I88225"/>
      <c r="J88225"/>
      <c r="K88225"/>
      <c r="L88225"/>
    </row>
    <row r="88226" spans="9:12" ht="15" x14ac:dyDescent="0.25">
      <c r="I88226"/>
      <c r="J88226"/>
      <c r="K88226"/>
      <c r="L88226"/>
    </row>
    <row r="88227" spans="9:12" ht="15" x14ac:dyDescent="0.25">
      <c r="I88227"/>
      <c r="J88227"/>
      <c r="K88227"/>
      <c r="L88227"/>
    </row>
    <row r="88228" spans="9:12" ht="15" x14ac:dyDescent="0.25">
      <c r="I88228"/>
      <c r="J88228"/>
      <c r="K88228"/>
      <c r="L88228"/>
    </row>
    <row r="88229" spans="9:12" ht="15" x14ac:dyDescent="0.25">
      <c r="I88229"/>
      <c r="J88229"/>
      <c r="K88229"/>
      <c r="L88229"/>
    </row>
    <row r="88230" spans="9:12" ht="15" x14ac:dyDescent="0.25">
      <c r="I88230"/>
      <c r="J88230"/>
      <c r="K88230"/>
      <c r="L88230"/>
    </row>
    <row r="88231" spans="9:12" ht="15" x14ac:dyDescent="0.25">
      <c r="I88231"/>
      <c r="J88231"/>
      <c r="K88231"/>
      <c r="L88231"/>
    </row>
    <row r="88232" spans="9:12" ht="15" x14ac:dyDescent="0.25">
      <c r="I88232"/>
      <c r="J88232"/>
      <c r="K88232"/>
      <c r="L88232"/>
    </row>
    <row r="88233" spans="9:12" ht="15" x14ac:dyDescent="0.25">
      <c r="I88233"/>
      <c r="J88233"/>
      <c r="K88233"/>
      <c r="L88233"/>
    </row>
    <row r="88234" spans="9:12" ht="15" x14ac:dyDescent="0.25">
      <c r="I88234"/>
      <c r="J88234"/>
      <c r="K88234"/>
      <c r="L88234"/>
    </row>
    <row r="88235" spans="9:12" ht="15" x14ac:dyDescent="0.25">
      <c r="I88235"/>
      <c r="J88235"/>
      <c r="K88235"/>
      <c r="L88235"/>
    </row>
    <row r="88236" spans="9:12" ht="15" x14ac:dyDescent="0.25">
      <c r="I88236"/>
      <c r="J88236"/>
      <c r="K88236"/>
      <c r="L88236"/>
    </row>
    <row r="88237" spans="9:12" ht="15" x14ac:dyDescent="0.25">
      <c r="I88237"/>
      <c r="J88237"/>
      <c r="K88237"/>
      <c r="L88237"/>
    </row>
    <row r="88238" spans="9:12" ht="15" x14ac:dyDescent="0.25">
      <c r="I88238"/>
      <c r="J88238"/>
      <c r="K88238"/>
      <c r="L88238"/>
    </row>
    <row r="88239" spans="9:12" ht="15" x14ac:dyDescent="0.25">
      <c r="I88239"/>
      <c r="J88239"/>
      <c r="K88239"/>
      <c r="L88239"/>
    </row>
    <row r="88240" spans="9:12" ht="15" x14ac:dyDescent="0.25">
      <c r="I88240"/>
      <c r="J88240"/>
      <c r="K88240"/>
      <c r="L88240"/>
    </row>
    <row r="88241" spans="9:12" ht="15" x14ac:dyDescent="0.25">
      <c r="I88241"/>
      <c r="J88241"/>
      <c r="K88241"/>
      <c r="L88241"/>
    </row>
    <row r="88242" spans="9:12" ht="15" x14ac:dyDescent="0.25">
      <c r="I88242"/>
      <c r="J88242"/>
      <c r="K88242"/>
      <c r="L88242"/>
    </row>
    <row r="88243" spans="9:12" ht="15" x14ac:dyDescent="0.25">
      <c r="I88243"/>
      <c r="J88243"/>
      <c r="K88243"/>
      <c r="L88243"/>
    </row>
    <row r="88244" spans="9:12" ht="15" x14ac:dyDescent="0.25">
      <c r="I88244"/>
      <c r="J88244"/>
      <c r="K88244"/>
      <c r="L88244"/>
    </row>
    <row r="88245" spans="9:12" ht="15" x14ac:dyDescent="0.25">
      <c r="I88245"/>
      <c r="J88245"/>
      <c r="K88245"/>
      <c r="L88245"/>
    </row>
    <row r="88246" spans="9:12" ht="15" x14ac:dyDescent="0.25">
      <c r="I88246"/>
      <c r="J88246"/>
      <c r="K88246"/>
      <c r="L88246"/>
    </row>
    <row r="88247" spans="9:12" ht="15" x14ac:dyDescent="0.25">
      <c r="I88247"/>
      <c r="J88247"/>
      <c r="K88247"/>
      <c r="L88247"/>
    </row>
    <row r="88248" spans="9:12" ht="15" x14ac:dyDescent="0.25">
      <c r="I88248"/>
      <c r="J88248"/>
      <c r="K88248"/>
      <c r="L88248"/>
    </row>
    <row r="88249" spans="9:12" ht="15" x14ac:dyDescent="0.25">
      <c r="I88249"/>
      <c r="J88249"/>
      <c r="K88249"/>
      <c r="L88249"/>
    </row>
    <row r="88250" spans="9:12" ht="15" x14ac:dyDescent="0.25">
      <c r="I88250"/>
      <c r="J88250"/>
      <c r="K88250"/>
      <c r="L88250"/>
    </row>
    <row r="88251" spans="9:12" ht="15" x14ac:dyDescent="0.25">
      <c r="I88251"/>
      <c r="J88251"/>
      <c r="K88251"/>
      <c r="L88251"/>
    </row>
    <row r="88252" spans="9:12" ht="15" x14ac:dyDescent="0.25">
      <c r="I88252"/>
      <c r="J88252"/>
      <c r="K88252"/>
      <c r="L88252"/>
    </row>
    <row r="88253" spans="9:12" ht="15" x14ac:dyDescent="0.25">
      <c r="I88253"/>
      <c r="J88253"/>
      <c r="K88253"/>
      <c r="L88253"/>
    </row>
    <row r="88254" spans="9:12" ht="15" x14ac:dyDescent="0.25">
      <c r="I88254"/>
      <c r="J88254"/>
      <c r="K88254"/>
      <c r="L88254"/>
    </row>
    <row r="88255" spans="9:12" ht="15" x14ac:dyDescent="0.25">
      <c r="I88255"/>
      <c r="J88255"/>
      <c r="K88255"/>
      <c r="L88255"/>
    </row>
    <row r="88256" spans="9:12" ht="15" x14ac:dyDescent="0.25">
      <c r="I88256"/>
      <c r="J88256"/>
      <c r="K88256"/>
      <c r="L88256"/>
    </row>
    <row r="88257" spans="9:12" ht="15" x14ac:dyDescent="0.25">
      <c r="I88257"/>
      <c r="J88257"/>
      <c r="K88257"/>
      <c r="L88257"/>
    </row>
    <row r="88258" spans="9:12" ht="15" x14ac:dyDescent="0.25">
      <c r="I88258"/>
      <c r="J88258"/>
      <c r="K88258"/>
      <c r="L88258"/>
    </row>
    <row r="88259" spans="9:12" ht="15" x14ac:dyDescent="0.25">
      <c r="I88259"/>
      <c r="J88259"/>
      <c r="K88259"/>
      <c r="L88259"/>
    </row>
    <row r="88260" spans="9:12" ht="15" x14ac:dyDescent="0.25">
      <c r="I88260"/>
      <c r="J88260"/>
      <c r="K88260"/>
      <c r="L88260"/>
    </row>
    <row r="88261" spans="9:12" ht="15" x14ac:dyDescent="0.25">
      <c r="I88261"/>
      <c r="J88261"/>
      <c r="K88261"/>
      <c r="L88261"/>
    </row>
    <row r="88262" spans="9:12" ht="15" x14ac:dyDescent="0.25">
      <c r="I88262"/>
      <c r="J88262"/>
      <c r="K88262"/>
      <c r="L88262"/>
    </row>
    <row r="88263" spans="9:12" ht="15" x14ac:dyDescent="0.25">
      <c r="I88263"/>
      <c r="J88263"/>
      <c r="K88263"/>
      <c r="L88263"/>
    </row>
    <row r="88264" spans="9:12" ht="15" x14ac:dyDescent="0.25">
      <c r="I88264"/>
      <c r="J88264"/>
      <c r="K88264"/>
      <c r="L88264"/>
    </row>
    <row r="88265" spans="9:12" ht="15" x14ac:dyDescent="0.25">
      <c r="I88265"/>
      <c r="J88265"/>
      <c r="K88265"/>
      <c r="L88265"/>
    </row>
    <row r="88266" spans="9:12" ht="15" x14ac:dyDescent="0.25">
      <c r="I88266"/>
      <c r="J88266"/>
      <c r="K88266"/>
      <c r="L88266"/>
    </row>
    <row r="88267" spans="9:12" ht="15" x14ac:dyDescent="0.25">
      <c r="I88267"/>
      <c r="J88267"/>
      <c r="K88267"/>
      <c r="L88267"/>
    </row>
    <row r="88268" spans="9:12" ht="15" x14ac:dyDescent="0.25">
      <c r="I88268"/>
      <c r="J88268"/>
      <c r="K88268"/>
      <c r="L88268"/>
    </row>
    <row r="88269" spans="9:12" ht="15" x14ac:dyDescent="0.25">
      <c r="I88269"/>
      <c r="J88269"/>
      <c r="K88269"/>
      <c r="L88269"/>
    </row>
    <row r="88270" spans="9:12" ht="15" x14ac:dyDescent="0.25">
      <c r="I88270"/>
      <c r="J88270"/>
      <c r="K88270"/>
      <c r="L88270"/>
    </row>
    <row r="88271" spans="9:12" ht="15" x14ac:dyDescent="0.25">
      <c r="I88271"/>
      <c r="J88271"/>
      <c r="K88271"/>
      <c r="L88271"/>
    </row>
    <row r="88272" spans="9:12" ht="15" x14ac:dyDescent="0.25">
      <c r="I88272"/>
      <c r="J88272"/>
      <c r="K88272"/>
      <c r="L88272"/>
    </row>
    <row r="88273" spans="9:12" ht="15" x14ac:dyDescent="0.25">
      <c r="I88273"/>
      <c r="J88273"/>
      <c r="K88273"/>
      <c r="L88273"/>
    </row>
    <row r="88274" spans="9:12" ht="15" x14ac:dyDescent="0.25">
      <c r="I88274"/>
      <c r="J88274"/>
      <c r="K88274"/>
      <c r="L88274"/>
    </row>
    <row r="88275" spans="9:12" ht="15" x14ac:dyDescent="0.25">
      <c r="I88275"/>
      <c r="J88275"/>
      <c r="K88275"/>
      <c r="L88275"/>
    </row>
    <row r="88276" spans="9:12" ht="15" x14ac:dyDescent="0.25">
      <c r="I88276"/>
      <c r="J88276"/>
      <c r="K88276"/>
      <c r="L88276"/>
    </row>
    <row r="88277" spans="9:12" ht="15" x14ac:dyDescent="0.25">
      <c r="I88277"/>
      <c r="J88277"/>
      <c r="K88277"/>
      <c r="L88277"/>
    </row>
    <row r="88278" spans="9:12" ht="15" x14ac:dyDescent="0.25">
      <c r="I88278"/>
      <c r="J88278"/>
      <c r="K88278"/>
      <c r="L88278"/>
    </row>
    <row r="88279" spans="9:12" ht="15" x14ac:dyDescent="0.25">
      <c r="I88279"/>
      <c r="J88279"/>
      <c r="K88279"/>
      <c r="L88279"/>
    </row>
    <row r="88280" spans="9:12" ht="15" x14ac:dyDescent="0.25">
      <c r="I88280"/>
      <c r="J88280"/>
      <c r="K88280"/>
      <c r="L88280"/>
    </row>
    <row r="88281" spans="9:12" ht="15" x14ac:dyDescent="0.25">
      <c r="I88281"/>
      <c r="J88281"/>
      <c r="K88281"/>
      <c r="L88281"/>
    </row>
    <row r="88282" spans="9:12" ht="15" x14ac:dyDescent="0.25">
      <c r="I88282"/>
      <c r="J88282"/>
      <c r="K88282"/>
      <c r="L88282"/>
    </row>
    <row r="88283" spans="9:12" ht="15" x14ac:dyDescent="0.25">
      <c r="I88283"/>
      <c r="J88283"/>
      <c r="K88283"/>
      <c r="L88283"/>
    </row>
    <row r="88284" spans="9:12" ht="15" x14ac:dyDescent="0.25">
      <c r="I88284"/>
      <c r="J88284"/>
      <c r="K88284"/>
      <c r="L88284"/>
    </row>
    <row r="88285" spans="9:12" ht="15" x14ac:dyDescent="0.25">
      <c r="I88285"/>
      <c r="J88285"/>
      <c r="K88285"/>
      <c r="L88285"/>
    </row>
    <row r="88286" spans="9:12" ht="15" x14ac:dyDescent="0.25">
      <c r="I88286"/>
      <c r="J88286"/>
      <c r="K88286"/>
      <c r="L88286"/>
    </row>
    <row r="88287" spans="9:12" ht="15" x14ac:dyDescent="0.25">
      <c r="I88287"/>
      <c r="J88287"/>
      <c r="K88287"/>
      <c r="L88287"/>
    </row>
    <row r="88288" spans="9:12" ht="15" x14ac:dyDescent="0.25">
      <c r="I88288"/>
      <c r="J88288"/>
      <c r="K88288"/>
      <c r="L88288"/>
    </row>
    <row r="88289" spans="9:12" ht="15" x14ac:dyDescent="0.25">
      <c r="I88289"/>
      <c r="J88289"/>
      <c r="K88289"/>
      <c r="L88289"/>
    </row>
    <row r="88290" spans="9:12" ht="15" x14ac:dyDescent="0.25">
      <c r="I88290"/>
      <c r="J88290"/>
      <c r="K88290"/>
      <c r="L88290"/>
    </row>
    <row r="88291" spans="9:12" ht="15" x14ac:dyDescent="0.25">
      <c r="I88291"/>
      <c r="J88291"/>
      <c r="K88291"/>
      <c r="L88291"/>
    </row>
    <row r="88292" spans="9:12" ht="15" x14ac:dyDescent="0.25">
      <c r="I88292"/>
      <c r="J88292"/>
      <c r="K88292"/>
      <c r="L88292"/>
    </row>
    <row r="88293" spans="9:12" ht="15" x14ac:dyDescent="0.25">
      <c r="I88293"/>
      <c r="J88293"/>
      <c r="K88293"/>
      <c r="L88293"/>
    </row>
    <row r="88294" spans="9:12" ht="15" x14ac:dyDescent="0.25">
      <c r="I88294"/>
      <c r="J88294"/>
      <c r="K88294"/>
      <c r="L88294"/>
    </row>
    <row r="88295" spans="9:12" ht="15" x14ac:dyDescent="0.25">
      <c r="I88295"/>
      <c r="J88295"/>
      <c r="K88295"/>
      <c r="L88295"/>
    </row>
    <row r="88296" spans="9:12" ht="15" x14ac:dyDescent="0.25">
      <c r="I88296"/>
      <c r="J88296"/>
      <c r="K88296"/>
      <c r="L88296"/>
    </row>
    <row r="88297" spans="9:12" ht="15" x14ac:dyDescent="0.25">
      <c r="I88297"/>
      <c r="J88297"/>
      <c r="K88297"/>
      <c r="L88297"/>
    </row>
    <row r="88298" spans="9:12" ht="15" x14ac:dyDescent="0.25">
      <c r="I88298"/>
      <c r="J88298"/>
      <c r="K88298"/>
      <c r="L88298"/>
    </row>
    <row r="88299" spans="9:12" ht="15" x14ac:dyDescent="0.25">
      <c r="I88299"/>
      <c r="J88299"/>
      <c r="K88299"/>
      <c r="L88299"/>
    </row>
    <row r="88300" spans="9:12" ht="15" x14ac:dyDescent="0.25">
      <c r="I88300"/>
      <c r="J88300"/>
      <c r="K88300"/>
      <c r="L88300"/>
    </row>
    <row r="88301" spans="9:12" ht="15" x14ac:dyDescent="0.25">
      <c r="I88301"/>
      <c r="J88301"/>
      <c r="K88301"/>
      <c r="L88301"/>
    </row>
    <row r="88302" spans="9:12" ht="15" x14ac:dyDescent="0.25">
      <c r="I88302"/>
      <c r="J88302"/>
      <c r="K88302"/>
      <c r="L88302"/>
    </row>
    <row r="88303" spans="9:12" ht="15" x14ac:dyDescent="0.25">
      <c r="I88303"/>
      <c r="J88303"/>
      <c r="K88303"/>
      <c r="L88303"/>
    </row>
    <row r="88304" spans="9:12" ht="15" x14ac:dyDescent="0.25">
      <c r="I88304"/>
      <c r="J88304"/>
      <c r="K88304"/>
      <c r="L88304"/>
    </row>
    <row r="88305" spans="9:12" ht="15" x14ac:dyDescent="0.25">
      <c r="I88305"/>
      <c r="J88305"/>
      <c r="K88305"/>
      <c r="L88305"/>
    </row>
    <row r="88306" spans="9:12" ht="15" x14ac:dyDescent="0.25">
      <c r="I88306"/>
      <c r="J88306"/>
      <c r="K88306"/>
      <c r="L88306"/>
    </row>
    <row r="88307" spans="9:12" ht="15" x14ac:dyDescent="0.25">
      <c r="I88307"/>
      <c r="J88307"/>
      <c r="K88307"/>
      <c r="L88307"/>
    </row>
    <row r="88308" spans="9:12" ht="15" x14ac:dyDescent="0.25">
      <c r="I88308"/>
      <c r="J88308"/>
      <c r="K88308"/>
      <c r="L88308"/>
    </row>
    <row r="88309" spans="9:12" ht="15" x14ac:dyDescent="0.25">
      <c r="I88309"/>
      <c r="J88309"/>
      <c r="K88309"/>
      <c r="L88309"/>
    </row>
    <row r="88310" spans="9:12" ht="15" x14ac:dyDescent="0.25">
      <c r="I88310"/>
      <c r="J88310"/>
      <c r="K88310"/>
      <c r="L88310"/>
    </row>
    <row r="88311" spans="9:12" ht="15" x14ac:dyDescent="0.25">
      <c r="I88311"/>
      <c r="J88311"/>
      <c r="K88311"/>
      <c r="L88311"/>
    </row>
    <row r="88312" spans="9:12" ht="15" x14ac:dyDescent="0.25">
      <c r="I88312"/>
      <c r="J88312"/>
      <c r="K88312"/>
      <c r="L88312"/>
    </row>
    <row r="88313" spans="9:12" ht="15" x14ac:dyDescent="0.25">
      <c r="I88313"/>
      <c r="J88313"/>
      <c r="K88313"/>
      <c r="L88313"/>
    </row>
    <row r="88314" spans="9:12" ht="15" x14ac:dyDescent="0.25">
      <c r="I88314"/>
      <c r="J88314"/>
      <c r="K88314"/>
      <c r="L88314"/>
    </row>
    <row r="88315" spans="9:12" ht="15" x14ac:dyDescent="0.25">
      <c r="I88315"/>
      <c r="J88315"/>
      <c r="K88315"/>
      <c r="L88315"/>
    </row>
    <row r="88316" spans="9:12" ht="15" x14ac:dyDescent="0.25">
      <c r="I88316"/>
      <c r="J88316"/>
      <c r="K88316"/>
      <c r="L88316"/>
    </row>
    <row r="88317" spans="9:12" ht="15" x14ac:dyDescent="0.25">
      <c r="I88317"/>
      <c r="J88317"/>
      <c r="K88317"/>
      <c r="L88317"/>
    </row>
    <row r="88318" spans="9:12" ht="15" x14ac:dyDescent="0.25">
      <c r="I88318"/>
      <c r="J88318"/>
      <c r="K88318"/>
      <c r="L88318"/>
    </row>
    <row r="88319" spans="9:12" ht="15" x14ac:dyDescent="0.25">
      <c r="I88319"/>
      <c r="J88319"/>
      <c r="K88319"/>
      <c r="L88319"/>
    </row>
    <row r="88320" spans="9:12" ht="15" x14ac:dyDescent="0.25">
      <c r="I88320"/>
      <c r="J88320"/>
      <c r="K88320"/>
      <c r="L88320"/>
    </row>
    <row r="88321" spans="9:12" ht="15" x14ac:dyDescent="0.25">
      <c r="I88321"/>
      <c r="J88321"/>
      <c r="K88321"/>
      <c r="L88321"/>
    </row>
    <row r="88322" spans="9:12" ht="15" x14ac:dyDescent="0.25">
      <c r="I88322"/>
      <c r="J88322"/>
      <c r="K88322"/>
      <c r="L88322"/>
    </row>
    <row r="88323" spans="9:12" ht="15" x14ac:dyDescent="0.25">
      <c r="I88323"/>
      <c r="J88323"/>
      <c r="K88323"/>
      <c r="L88323"/>
    </row>
    <row r="88324" spans="9:12" ht="15" x14ac:dyDescent="0.25">
      <c r="I88324"/>
      <c r="J88324"/>
      <c r="K88324"/>
      <c r="L88324"/>
    </row>
    <row r="88325" spans="9:12" ht="15" x14ac:dyDescent="0.25">
      <c r="I88325"/>
      <c r="J88325"/>
      <c r="K88325"/>
      <c r="L88325"/>
    </row>
    <row r="88326" spans="9:12" ht="15" x14ac:dyDescent="0.25">
      <c r="I88326"/>
      <c r="J88326"/>
      <c r="K88326"/>
      <c r="L88326"/>
    </row>
    <row r="88327" spans="9:12" ht="15" x14ac:dyDescent="0.25">
      <c r="I88327"/>
      <c r="J88327"/>
      <c r="K88327"/>
      <c r="L88327"/>
    </row>
    <row r="88328" spans="9:12" ht="15" x14ac:dyDescent="0.25">
      <c r="I88328"/>
      <c r="J88328"/>
      <c r="K88328"/>
      <c r="L88328"/>
    </row>
    <row r="88329" spans="9:12" ht="15" x14ac:dyDescent="0.25">
      <c r="I88329"/>
      <c r="J88329"/>
      <c r="K88329"/>
      <c r="L88329"/>
    </row>
    <row r="88330" spans="9:12" ht="15" x14ac:dyDescent="0.25">
      <c r="I88330"/>
      <c r="J88330"/>
      <c r="K88330"/>
      <c r="L88330"/>
    </row>
    <row r="88331" spans="9:12" ht="15" x14ac:dyDescent="0.25">
      <c r="I88331"/>
      <c r="J88331"/>
      <c r="K88331"/>
      <c r="L88331"/>
    </row>
    <row r="88332" spans="9:12" ht="15" x14ac:dyDescent="0.25">
      <c r="I88332"/>
      <c r="J88332"/>
      <c r="K88332"/>
      <c r="L88332"/>
    </row>
    <row r="88333" spans="9:12" ht="15" x14ac:dyDescent="0.25">
      <c r="I88333"/>
      <c r="J88333"/>
      <c r="K88333"/>
      <c r="L88333"/>
    </row>
    <row r="88334" spans="9:12" ht="15" x14ac:dyDescent="0.25">
      <c r="I88334"/>
      <c r="J88334"/>
      <c r="K88334"/>
      <c r="L88334"/>
    </row>
    <row r="88335" spans="9:12" ht="15" x14ac:dyDescent="0.25">
      <c r="I88335"/>
      <c r="J88335"/>
      <c r="K88335"/>
      <c r="L88335"/>
    </row>
    <row r="88336" spans="9:12" ht="15" x14ac:dyDescent="0.25">
      <c r="I88336"/>
      <c r="J88336"/>
      <c r="K88336"/>
      <c r="L88336"/>
    </row>
    <row r="88337" spans="9:12" ht="15" x14ac:dyDescent="0.25">
      <c r="I88337"/>
      <c r="J88337"/>
      <c r="K88337"/>
      <c r="L88337"/>
    </row>
    <row r="88338" spans="9:12" ht="15" x14ac:dyDescent="0.25">
      <c r="I88338"/>
      <c r="J88338"/>
      <c r="K88338"/>
      <c r="L88338"/>
    </row>
    <row r="88339" spans="9:12" ht="15" x14ac:dyDescent="0.25">
      <c r="I88339"/>
      <c r="J88339"/>
      <c r="K88339"/>
      <c r="L88339"/>
    </row>
    <row r="88340" spans="9:12" ht="15" x14ac:dyDescent="0.25">
      <c r="I88340"/>
      <c r="J88340"/>
      <c r="K88340"/>
      <c r="L88340"/>
    </row>
    <row r="88341" spans="9:12" ht="15" x14ac:dyDescent="0.25">
      <c r="I88341"/>
      <c r="J88341"/>
      <c r="K88341"/>
      <c r="L88341"/>
    </row>
    <row r="88342" spans="9:12" ht="15" x14ac:dyDescent="0.25">
      <c r="I88342"/>
      <c r="J88342"/>
      <c r="K88342"/>
      <c r="L88342"/>
    </row>
    <row r="88343" spans="9:12" ht="15" x14ac:dyDescent="0.25">
      <c r="I88343"/>
      <c r="J88343"/>
      <c r="K88343"/>
      <c r="L88343"/>
    </row>
    <row r="88344" spans="9:12" ht="15" x14ac:dyDescent="0.25">
      <c r="I88344"/>
      <c r="J88344"/>
      <c r="K88344"/>
      <c r="L88344"/>
    </row>
    <row r="88345" spans="9:12" ht="15" x14ac:dyDescent="0.25">
      <c r="I88345"/>
      <c r="J88345"/>
      <c r="K88345"/>
      <c r="L88345"/>
    </row>
    <row r="88346" spans="9:12" ht="15" x14ac:dyDescent="0.25">
      <c r="I88346"/>
      <c r="J88346"/>
      <c r="K88346"/>
      <c r="L88346"/>
    </row>
    <row r="88347" spans="9:12" ht="15" x14ac:dyDescent="0.25">
      <c r="I88347"/>
      <c r="J88347"/>
      <c r="K88347"/>
      <c r="L88347"/>
    </row>
    <row r="88348" spans="9:12" ht="15" x14ac:dyDescent="0.25">
      <c r="I88348"/>
      <c r="J88348"/>
      <c r="K88348"/>
      <c r="L88348"/>
    </row>
    <row r="88349" spans="9:12" ht="15" x14ac:dyDescent="0.25">
      <c r="I88349"/>
      <c r="J88349"/>
      <c r="K88349"/>
      <c r="L88349"/>
    </row>
    <row r="88350" spans="9:12" ht="15" x14ac:dyDescent="0.25">
      <c r="I88350"/>
      <c r="J88350"/>
      <c r="K88350"/>
      <c r="L88350"/>
    </row>
    <row r="88351" spans="9:12" ht="15" x14ac:dyDescent="0.25">
      <c r="I88351"/>
      <c r="J88351"/>
      <c r="K88351"/>
      <c r="L88351"/>
    </row>
    <row r="88352" spans="9:12" ht="15" x14ac:dyDescent="0.25">
      <c r="I88352"/>
      <c r="J88352"/>
      <c r="K88352"/>
      <c r="L88352"/>
    </row>
    <row r="88353" spans="9:12" ht="15" x14ac:dyDescent="0.25">
      <c r="I88353"/>
      <c r="J88353"/>
      <c r="K88353"/>
      <c r="L88353"/>
    </row>
    <row r="88354" spans="9:12" ht="15" x14ac:dyDescent="0.25">
      <c r="I88354"/>
      <c r="J88354"/>
      <c r="K88354"/>
      <c r="L88354"/>
    </row>
    <row r="88355" spans="9:12" ht="15" x14ac:dyDescent="0.25">
      <c r="I88355"/>
      <c r="J88355"/>
      <c r="K88355"/>
      <c r="L88355"/>
    </row>
    <row r="88356" spans="9:12" ht="15" x14ac:dyDescent="0.25">
      <c r="I88356"/>
      <c r="J88356"/>
      <c r="K88356"/>
      <c r="L88356"/>
    </row>
    <row r="88357" spans="9:12" ht="15" x14ac:dyDescent="0.25">
      <c r="I88357"/>
      <c r="J88357"/>
      <c r="K88357"/>
      <c r="L88357"/>
    </row>
    <row r="88358" spans="9:12" ht="15" x14ac:dyDescent="0.25">
      <c r="I88358"/>
      <c r="J88358"/>
      <c r="K88358"/>
      <c r="L88358"/>
    </row>
    <row r="88359" spans="9:12" ht="15" x14ac:dyDescent="0.25">
      <c r="I88359"/>
      <c r="J88359"/>
      <c r="K88359"/>
      <c r="L88359"/>
    </row>
    <row r="88360" spans="9:12" ht="15" x14ac:dyDescent="0.25">
      <c r="I88360"/>
      <c r="J88360"/>
      <c r="K88360"/>
      <c r="L88360"/>
    </row>
    <row r="88361" spans="9:12" ht="15" x14ac:dyDescent="0.25">
      <c r="I88361"/>
      <c r="J88361"/>
      <c r="K88361"/>
      <c r="L88361"/>
    </row>
    <row r="88362" spans="9:12" ht="15" x14ac:dyDescent="0.25">
      <c r="I88362"/>
      <c r="J88362"/>
      <c r="K88362"/>
      <c r="L88362"/>
    </row>
    <row r="88363" spans="9:12" ht="15" x14ac:dyDescent="0.25">
      <c r="I88363"/>
      <c r="J88363"/>
      <c r="K88363"/>
      <c r="L88363"/>
    </row>
    <row r="88364" spans="9:12" ht="15" x14ac:dyDescent="0.25">
      <c r="I88364"/>
      <c r="J88364"/>
      <c r="K88364"/>
      <c r="L88364"/>
    </row>
    <row r="88365" spans="9:12" ht="15" x14ac:dyDescent="0.25">
      <c r="I88365"/>
      <c r="J88365"/>
      <c r="K88365"/>
      <c r="L88365"/>
    </row>
    <row r="88366" spans="9:12" ht="15" x14ac:dyDescent="0.25">
      <c r="I88366"/>
      <c r="J88366"/>
      <c r="K88366"/>
      <c r="L88366"/>
    </row>
    <row r="88367" spans="9:12" ht="15" x14ac:dyDescent="0.25">
      <c r="I88367"/>
      <c r="J88367"/>
      <c r="K88367"/>
      <c r="L88367"/>
    </row>
    <row r="88368" spans="9:12" ht="15" x14ac:dyDescent="0.25">
      <c r="I88368"/>
      <c r="J88368"/>
      <c r="K88368"/>
      <c r="L88368"/>
    </row>
    <row r="88369" spans="9:12" ht="15" x14ac:dyDescent="0.25">
      <c r="I88369"/>
      <c r="J88369"/>
      <c r="K88369"/>
      <c r="L88369"/>
    </row>
    <row r="88370" spans="9:12" ht="15" x14ac:dyDescent="0.25">
      <c r="I88370"/>
      <c r="J88370"/>
      <c r="K88370"/>
      <c r="L88370"/>
    </row>
    <row r="88371" spans="9:12" ht="15" x14ac:dyDescent="0.25">
      <c r="I88371"/>
      <c r="J88371"/>
      <c r="K88371"/>
      <c r="L88371"/>
    </row>
    <row r="88372" spans="9:12" ht="15" x14ac:dyDescent="0.25">
      <c r="I88372"/>
      <c r="J88372"/>
      <c r="K88372"/>
      <c r="L88372"/>
    </row>
    <row r="88373" spans="9:12" ht="15" x14ac:dyDescent="0.25">
      <c r="I88373"/>
      <c r="J88373"/>
      <c r="K88373"/>
      <c r="L88373"/>
    </row>
    <row r="88374" spans="9:12" ht="15" x14ac:dyDescent="0.25">
      <c r="I88374"/>
      <c r="J88374"/>
      <c r="K88374"/>
      <c r="L88374"/>
    </row>
    <row r="88375" spans="9:12" ht="15" x14ac:dyDescent="0.25">
      <c r="I88375"/>
      <c r="J88375"/>
      <c r="K88375"/>
      <c r="L88375"/>
    </row>
    <row r="88376" spans="9:12" ht="15" x14ac:dyDescent="0.25">
      <c r="I88376"/>
      <c r="J88376"/>
      <c r="K88376"/>
      <c r="L88376"/>
    </row>
    <row r="88377" spans="9:12" ht="15" x14ac:dyDescent="0.25">
      <c r="I88377"/>
      <c r="J88377"/>
      <c r="K88377"/>
      <c r="L88377"/>
    </row>
    <row r="88378" spans="9:12" ht="15" x14ac:dyDescent="0.25">
      <c r="I88378"/>
      <c r="J88378"/>
      <c r="K88378"/>
      <c r="L88378"/>
    </row>
    <row r="88379" spans="9:12" ht="15" x14ac:dyDescent="0.25">
      <c r="I88379"/>
      <c r="J88379"/>
      <c r="K88379"/>
      <c r="L88379"/>
    </row>
    <row r="88380" spans="9:12" ht="15" x14ac:dyDescent="0.25">
      <c r="I88380"/>
      <c r="J88380"/>
      <c r="K88380"/>
      <c r="L88380"/>
    </row>
    <row r="88381" spans="9:12" ht="15" x14ac:dyDescent="0.25">
      <c r="I88381"/>
      <c r="J88381"/>
      <c r="K88381"/>
      <c r="L88381"/>
    </row>
    <row r="88382" spans="9:12" ht="15" x14ac:dyDescent="0.25">
      <c r="I88382"/>
      <c r="J88382"/>
      <c r="K88382"/>
      <c r="L88382"/>
    </row>
    <row r="88383" spans="9:12" ht="15" x14ac:dyDescent="0.25">
      <c r="I88383"/>
      <c r="J88383"/>
      <c r="K88383"/>
      <c r="L88383"/>
    </row>
    <row r="88384" spans="9:12" ht="15" x14ac:dyDescent="0.25">
      <c r="I88384"/>
      <c r="J88384"/>
      <c r="K88384"/>
      <c r="L88384"/>
    </row>
    <row r="88385" spans="9:12" ht="15" x14ac:dyDescent="0.25">
      <c r="I88385"/>
      <c r="J88385"/>
      <c r="K88385"/>
      <c r="L88385"/>
    </row>
    <row r="88386" spans="9:12" ht="15" x14ac:dyDescent="0.25">
      <c r="I88386"/>
      <c r="J88386"/>
      <c r="K88386"/>
      <c r="L88386"/>
    </row>
    <row r="88387" spans="9:12" ht="15" x14ac:dyDescent="0.25">
      <c r="I88387"/>
      <c r="J88387"/>
      <c r="K88387"/>
      <c r="L88387"/>
    </row>
    <row r="88388" spans="9:12" ht="15" x14ac:dyDescent="0.25">
      <c r="I88388"/>
      <c r="J88388"/>
      <c r="K88388"/>
      <c r="L88388"/>
    </row>
    <row r="88389" spans="9:12" ht="15" x14ac:dyDescent="0.25">
      <c r="I88389"/>
      <c r="J88389"/>
      <c r="K88389"/>
      <c r="L88389"/>
    </row>
    <row r="88390" spans="9:12" ht="15" x14ac:dyDescent="0.25">
      <c r="I88390"/>
      <c r="J88390"/>
      <c r="K88390"/>
      <c r="L88390"/>
    </row>
    <row r="88391" spans="9:12" ht="15" x14ac:dyDescent="0.25">
      <c r="I88391"/>
      <c r="J88391"/>
      <c r="K88391"/>
      <c r="L88391"/>
    </row>
    <row r="88392" spans="9:12" ht="15" x14ac:dyDescent="0.25">
      <c r="I88392"/>
      <c r="J88392"/>
      <c r="K88392"/>
      <c r="L88392"/>
    </row>
    <row r="88393" spans="9:12" ht="15" x14ac:dyDescent="0.25">
      <c r="I88393"/>
      <c r="J88393"/>
      <c r="K88393"/>
      <c r="L88393"/>
    </row>
    <row r="88394" spans="9:12" ht="15" x14ac:dyDescent="0.25">
      <c r="I88394"/>
      <c r="J88394"/>
      <c r="K88394"/>
      <c r="L88394"/>
    </row>
    <row r="88395" spans="9:12" ht="15" x14ac:dyDescent="0.25">
      <c r="I88395"/>
      <c r="J88395"/>
      <c r="K88395"/>
      <c r="L88395"/>
    </row>
    <row r="88396" spans="9:12" ht="15" x14ac:dyDescent="0.25">
      <c r="I88396"/>
      <c r="J88396"/>
      <c r="K88396"/>
      <c r="L88396"/>
    </row>
    <row r="88397" spans="9:12" ht="15" x14ac:dyDescent="0.25">
      <c r="I88397"/>
      <c r="J88397"/>
      <c r="K88397"/>
      <c r="L88397"/>
    </row>
    <row r="88398" spans="9:12" ht="15" x14ac:dyDescent="0.25">
      <c r="I88398"/>
      <c r="J88398"/>
      <c r="K88398"/>
      <c r="L88398"/>
    </row>
    <row r="88399" spans="9:12" ht="15" x14ac:dyDescent="0.25">
      <c r="I88399"/>
      <c r="J88399"/>
      <c r="K88399"/>
      <c r="L88399"/>
    </row>
    <row r="88400" spans="9:12" ht="15" x14ac:dyDescent="0.25">
      <c r="I88400"/>
      <c r="J88400"/>
      <c r="K88400"/>
      <c r="L88400"/>
    </row>
    <row r="88401" spans="9:12" ht="15" x14ac:dyDescent="0.25">
      <c r="I88401"/>
      <c r="J88401"/>
      <c r="K88401"/>
      <c r="L88401"/>
    </row>
    <row r="88402" spans="9:12" ht="15" x14ac:dyDescent="0.25">
      <c r="I88402"/>
      <c r="J88402"/>
      <c r="K88402"/>
      <c r="L88402"/>
    </row>
    <row r="88403" spans="9:12" ht="15" x14ac:dyDescent="0.25">
      <c r="I88403"/>
      <c r="J88403"/>
      <c r="K88403"/>
      <c r="L88403"/>
    </row>
    <row r="88404" spans="9:12" ht="15" x14ac:dyDescent="0.25">
      <c r="I88404"/>
      <c r="J88404"/>
      <c r="K88404"/>
      <c r="L88404"/>
    </row>
    <row r="88405" spans="9:12" ht="15" x14ac:dyDescent="0.25">
      <c r="I88405"/>
      <c r="J88405"/>
      <c r="K88405"/>
      <c r="L88405"/>
    </row>
    <row r="88406" spans="9:12" ht="15" x14ac:dyDescent="0.25">
      <c r="I88406"/>
      <c r="J88406"/>
      <c r="K88406"/>
      <c r="L88406"/>
    </row>
    <row r="88407" spans="9:12" ht="15" x14ac:dyDescent="0.25">
      <c r="I88407"/>
      <c r="J88407"/>
      <c r="K88407"/>
      <c r="L88407"/>
    </row>
    <row r="88408" spans="9:12" ht="15" x14ac:dyDescent="0.25">
      <c r="I88408"/>
      <c r="J88408"/>
      <c r="K88408"/>
      <c r="L88408"/>
    </row>
    <row r="88409" spans="9:12" ht="15" x14ac:dyDescent="0.25">
      <c r="I88409"/>
      <c r="J88409"/>
      <c r="K88409"/>
      <c r="L88409"/>
    </row>
    <row r="88410" spans="9:12" ht="15" x14ac:dyDescent="0.25">
      <c r="I88410"/>
      <c r="J88410"/>
      <c r="K88410"/>
      <c r="L88410"/>
    </row>
    <row r="88411" spans="9:12" ht="15" x14ac:dyDescent="0.25">
      <c r="I88411"/>
      <c r="J88411"/>
      <c r="K88411"/>
      <c r="L88411"/>
    </row>
    <row r="88412" spans="9:12" ht="15" x14ac:dyDescent="0.25">
      <c r="I88412"/>
      <c r="J88412"/>
      <c r="K88412"/>
      <c r="L88412"/>
    </row>
    <row r="88413" spans="9:12" ht="15" x14ac:dyDescent="0.25">
      <c r="I88413"/>
      <c r="J88413"/>
      <c r="K88413"/>
      <c r="L88413"/>
    </row>
    <row r="88414" spans="9:12" ht="15" x14ac:dyDescent="0.25">
      <c r="I88414"/>
      <c r="J88414"/>
      <c r="K88414"/>
      <c r="L88414"/>
    </row>
    <row r="88415" spans="9:12" ht="15" x14ac:dyDescent="0.25">
      <c r="I88415"/>
      <c r="J88415"/>
      <c r="K88415"/>
      <c r="L88415"/>
    </row>
    <row r="88416" spans="9:12" ht="15" x14ac:dyDescent="0.25">
      <c r="I88416"/>
      <c r="J88416"/>
      <c r="K88416"/>
      <c r="L88416"/>
    </row>
    <row r="88417" spans="9:12" ht="15" x14ac:dyDescent="0.25">
      <c r="I88417"/>
      <c r="J88417"/>
      <c r="K88417"/>
      <c r="L88417"/>
    </row>
    <row r="88418" spans="9:12" ht="15" x14ac:dyDescent="0.25">
      <c r="I88418"/>
      <c r="J88418"/>
      <c r="K88418"/>
      <c r="L88418"/>
    </row>
    <row r="88419" spans="9:12" ht="15" x14ac:dyDescent="0.25">
      <c r="I88419"/>
      <c r="J88419"/>
      <c r="K88419"/>
      <c r="L88419"/>
    </row>
    <row r="88420" spans="9:12" ht="15" x14ac:dyDescent="0.25">
      <c r="I88420"/>
      <c r="J88420"/>
      <c r="K88420"/>
      <c r="L88420"/>
    </row>
    <row r="88421" spans="9:12" ht="15" x14ac:dyDescent="0.25">
      <c r="I88421"/>
      <c r="J88421"/>
      <c r="K88421"/>
      <c r="L88421"/>
    </row>
    <row r="88422" spans="9:12" ht="15" x14ac:dyDescent="0.25">
      <c r="I88422"/>
      <c r="J88422"/>
      <c r="K88422"/>
      <c r="L88422"/>
    </row>
    <row r="88423" spans="9:12" ht="15" x14ac:dyDescent="0.25">
      <c r="I88423"/>
      <c r="J88423"/>
      <c r="K88423"/>
      <c r="L88423"/>
    </row>
    <row r="88424" spans="9:12" ht="15" x14ac:dyDescent="0.25">
      <c r="I88424"/>
      <c r="J88424"/>
      <c r="K88424"/>
      <c r="L88424"/>
    </row>
    <row r="88425" spans="9:12" ht="15" x14ac:dyDescent="0.25">
      <c r="I88425"/>
      <c r="J88425"/>
      <c r="K88425"/>
      <c r="L88425"/>
    </row>
    <row r="88426" spans="9:12" ht="15" x14ac:dyDescent="0.25">
      <c r="I88426"/>
      <c r="J88426"/>
      <c r="K88426"/>
      <c r="L88426"/>
    </row>
    <row r="88427" spans="9:12" ht="15" x14ac:dyDescent="0.25">
      <c r="I88427"/>
      <c r="J88427"/>
      <c r="K88427"/>
      <c r="L88427"/>
    </row>
    <row r="88428" spans="9:12" ht="15" x14ac:dyDescent="0.25">
      <c r="I88428"/>
      <c r="J88428"/>
      <c r="K88428"/>
      <c r="L88428"/>
    </row>
    <row r="88429" spans="9:12" ht="15" x14ac:dyDescent="0.25">
      <c r="I88429"/>
      <c r="J88429"/>
      <c r="K88429"/>
      <c r="L88429"/>
    </row>
    <row r="88430" spans="9:12" ht="15" x14ac:dyDescent="0.25">
      <c r="I88430"/>
      <c r="J88430"/>
      <c r="K88430"/>
      <c r="L88430"/>
    </row>
    <row r="88431" spans="9:12" ht="15" x14ac:dyDescent="0.25">
      <c r="I88431"/>
      <c r="J88431"/>
      <c r="K88431"/>
      <c r="L88431"/>
    </row>
    <row r="88432" spans="9:12" ht="15" x14ac:dyDescent="0.25">
      <c r="I88432"/>
      <c r="J88432"/>
      <c r="K88432"/>
      <c r="L88432"/>
    </row>
    <row r="88433" spans="9:12" ht="15" x14ac:dyDescent="0.25">
      <c r="I88433"/>
      <c r="J88433"/>
      <c r="K88433"/>
      <c r="L88433"/>
    </row>
    <row r="88434" spans="9:12" ht="15" x14ac:dyDescent="0.25">
      <c r="I88434"/>
      <c r="J88434"/>
      <c r="K88434"/>
      <c r="L88434"/>
    </row>
    <row r="88435" spans="9:12" ht="15" x14ac:dyDescent="0.25">
      <c r="I88435"/>
      <c r="J88435"/>
      <c r="K88435"/>
      <c r="L88435"/>
    </row>
    <row r="88436" spans="9:12" ht="15" x14ac:dyDescent="0.25">
      <c r="I88436"/>
      <c r="J88436"/>
      <c r="K88436"/>
      <c r="L88436"/>
    </row>
    <row r="88437" spans="9:12" ht="15" x14ac:dyDescent="0.25">
      <c r="I88437"/>
      <c r="J88437"/>
      <c r="K88437"/>
      <c r="L88437"/>
    </row>
    <row r="88438" spans="9:12" ht="15" x14ac:dyDescent="0.25">
      <c r="I88438"/>
      <c r="J88438"/>
      <c r="K88438"/>
      <c r="L88438"/>
    </row>
    <row r="88439" spans="9:12" ht="15" x14ac:dyDescent="0.25">
      <c r="I88439"/>
      <c r="J88439"/>
      <c r="K88439"/>
      <c r="L88439"/>
    </row>
    <row r="88440" spans="9:12" ht="15" x14ac:dyDescent="0.25">
      <c r="I88440"/>
      <c r="J88440"/>
      <c r="K88440"/>
      <c r="L88440"/>
    </row>
    <row r="88441" spans="9:12" ht="15" x14ac:dyDescent="0.25">
      <c r="I88441"/>
      <c r="J88441"/>
      <c r="K88441"/>
      <c r="L88441"/>
    </row>
    <row r="88442" spans="9:12" ht="15" x14ac:dyDescent="0.25">
      <c r="I88442"/>
      <c r="J88442"/>
      <c r="K88442"/>
      <c r="L88442"/>
    </row>
    <row r="88443" spans="9:12" ht="15" x14ac:dyDescent="0.25">
      <c r="I88443"/>
      <c r="J88443"/>
      <c r="K88443"/>
      <c r="L88443"/>
    </row>
    <row r="88444" spans="9:12" ht="15" x14ac:dyDescent="0.25">
      <c r="I88444"/>
      <c r="J88444"/>
      <c r="K88444"/>
      <c r="L88444"/>
    </row>
    <row r="88445" spans="9:12" ht="15" x14ac:dyDescent="0.25">
      <c r="I88445"/>
      <c r="J88445"/>
      <c r="K88445"/>
      <c r="L88445"/>
    </row>
    <row r="88446" spans="9:12" ht="15" x14ac:dyDescent="0.25">
      <c r="I88446"/>
      <c r="J88446"/>
      <c r="K88446"/>
      <c r="L88446"/>
    </row>
    <row r="88447" spans="9:12" ht="15" x14ac:dyDescent="0.25">
      <c r="I88447"/>
      <c r="J88447"/>
      <c r="K88447"/>
      <c r="L88447"/>
    </row>
    <row r="88448" spans="9:12" ht="15" x14ac:dyDescent="0.25">
      <c r="I88448"/>
      <c r="J88448"/>
      <c r="K88448"/>
      <c r="L88448"/>
    </row>
    <row r="88449" spans="9:12" ht="15" x14ac:dyDescent="0.25">
      <c r="I88449"/>
      <c r="J88449"/>
      <c r="K88449"/>
      <c r="L88449"/>
    </row>
    <row r="88450" spans="9:12" ht="15" x14ac:dyDescent="0.25">
      <c r="I88450"/>
      <c r="J88450"/>
      <c r="K88450"/>
      <c r="L88450"/>
    </row>
    <row r="88451" spans="9:12" ht="15" x14ac:dyDescent="0.25">
      <c r="I88451"/>
      <c r="J88451"/>
      <c r="K88451"/>
      <c r="L88451"/>
    </row>
    <row r="88452" spans="9:12" ht="15" x14ac:dyDescent="0.25">
      <c r="I88452"/>
      <c r="J88452"/>
      <c r="K88452"/>
      <c r="L88452"/>
    </row>
    <row r="88453" spans="9:12" ht="15" x14ac:dyDescent="0.25">
      <c r="I88453"/>
      <c r="J88453"/>
      <c r="K88453"/>
      <c r="L88453"/>
    </row>
    <row r="88454" spans="9:12" ht="15" x14ac:dyDescent="0.25">
      <c r="I88454"/>
      <c r="J88454"/>
      <c r="K88454"/>
      <c r="L88454"/>
    </row>
    <row r="88455" spans="9:12" ht="15" x14ac:dyDescent="0.25">
      <c r="I88455"/>
      <c r="J88455"/>
      <c r="K88455"/>
      <c r="L88455"/>
    </row>
    <row r="88456" spans="9:12" ht="15" x14ac:dyDescent="0.25">
      <c r="I88456"/>
      <c r="J88456"/>
      <c r="K88456"/>
      <c r="L88456"/>
    </row>
    <row r="88457" spans="9:12" ht="15" x14ac:dyDescent="0.25">
      <c r="I88457"/>
      <c r="J88457"/>
      <c r="K88457"/>
      <c r="L88457"/>
    </row>
    <row r="88458" spans="9:12" ht="15" x14ac:dyDescent="0.25">
      <c r="I88458"/>
      <c r="J88458"/>
      <c r="K88458"/>
      <c r="L88458"/>
    </row>
    <row r="88459" spans="9:12" ht="15" x14ac:dyDescent="0.25">
      <c r="I88459"/>
      <c r="J88459"/>
      <c r="K88459"/>
      <c r="L88459"/>
    </row>
    <row r="88460" spans="9:12" ht="15" x14ac:dyDescent="0.25">
      <c r="I88460"/>
      <c r="J88460"/>
      <c r="K88460"/>
      <c r="L88460"/>
    </row>
    <row r="88461" spans="9:12" ht="15" x14ac:dyDescent="0.25">
      <c r="I88461"/>
      <c r="J88461"/>
      <c r="K88461"/>
      <c r="L88461"/>
    </row>
    <row r="88462" spans="9:12" ht="15" x14ac:dyDescent="0.25">
      <c r="I88462"/>
      <c r="J88462"/>
      <c r="K88462"/>
      <c r="L88462"/>
    </row>
    <row r="88463" spans="9:12" ht="15" x14ac:dyDescent="0.25">
      <c r="I88463"/>
      <c r="J88463"/>
      <c r="K88463"/>
      <c r="L88463"/>
    </row>
    <row r="88464" spans="9:12" ht="15" x14ac:dyDescent="0.25">
      <c r="I88464"/>
      <c r="J88464"/>
      <c r="K88464"/>
      <c r="L88464"/>
    </row>
    <row r="88465" spans="9:12" ht="15" x14ac:dyDescent="0.25">
      <c r="I88465"/>
      <c r="J88465"/>
      <c r="K88465"/>
      <c r="L88465"/>
    </row>
    <row r="88466" spans="9:12" ht="15" x14ac:dyDescent="0.25">
      <c r="I88466"/>
      <c r="J88466"/>
      <c r="K88466"/>
      <c r="L88466"/>
    </row>
    <row r="88467" spans="9:12" ht="15" x14ac:dyDescent="0.25">
      <c r="I88467"/>
      <c r="J88467"/>
      <c r="K88467"/>
      <c r="L88467"/>
    </row>
    <row r="88468" spans="9:12" ht="15" x14ac:dyDescent="0.25">
      <c r="I88468"/>
      <c r="J88468"/>
      <c r="K88468"/>
      <c r="L88468"/>
    </row>
    <row r="88469" spans="9:12" ht="15" x14ac:dyDescent="0.25">
      <c r="I88469"/>
      <c r="J88469"/>
      <c r="K88469"/>
      <c r="L88469"/>
    </row>
    <row r="88470" spans="9:12" ht="15" x14ac:dyDescent="0.25">
      <c r="I88470"/>
      <c r="J88470"/>
      <c r="K88470"/>
      <c r="L88470"/>
    </row>
    <row r="88471" spans="9:12" ht="15" x14ac:dyDescent="0.25">
      <c r="I88471"/>
      <c r="J88471"/>
      <c r="K88471"/>
      <c r="L88471"/>
    </row>
    <row r="88472" spans="9:12" ht="15" x14ac:dyDescent="0.25">
      <c r="I88472"/>
      <c r="J88472"/>
      <c r="K88472"/>
      <c r="L88472"/>
    </row>
    <row r="88473" spans="9:12" ht="15" x14ac:dyDescent="0.25">
      <c r="I88473"/>
      <c r="J88473"/>
      <c r="K88473"/>
      <c r="L88473"/>
    </row>
    <row r="88474" spans="9:12" ht="15" x14ac:dyDescent="0.25">
      <c r="I88474"/>
      <c r="J88474"/>
      <c r="K88474"/>
      <c r="L88474"/>
    </row>
    <row r="88475" spans="9:12" ht="15" x14ac:dyDescent="0.25">
      <c r="I88475"/>
      <c r="J88475"/>
      <c r="K88475"/>
      <c r="L88475"/>
    </row>
    <row r="88476" spans="9:12" ht="15" x14ac:dyDescent="0.25">
      <c r="I88476"/>
      <c r="J88476"/>
      <c r="K88476"/>
      <c r="L88476"/>
    </row>
    <row r="88477" spans="9:12" ht="15" x14ac:dyDescent="0.25">
      <c r="I88477"/>
      <c r="J88477"/>
      <c r="K88477"/>
      <c r="L88477"/>
    </row>
    <row r="88478" spans="9:12" ht="15" x14ac:dyDescent="0.25">
      <c r="I88478"/>
      <c r="J88478"/>
      <c r="K88478"/>
      <c r="L88478"/>
    </row>
    <row r="88479" spans="9:12" ht="15" x14ac:dyDescent="0.25">
      <c r="I88479"/>
      <c r="J88479"/>
      <c r="K88479"/>
      <c r="L88479"/>
    </row>
    <row r="88480" spans="9:12" ht="15" x14ac:dyDescent="0.25">
      <c r="I88480"/>
      <c r="J88480"/>
      <c r="K88480"/>
      <c r="L88480"/>
    </row>
    <row r="88481" spans="9:12" ht="15" x14ac:dyDescent="0.25">
      <c r="I88481"/>
      <c r="J88481"/>
      <c r="K88481"/>
      <c r="L88481"/>
    </row>
    <row r="88482" spans="9:12" ht="15" x14ac:dyDescent="0.25">
      <c r="I88482"/>
      <c r="J88482"/>
      <c r="K88482"/>
      <c r="L88482"/>
    </row>
    <row r="88483" spans="9:12" ht="15" x14ac:dyDescent="0.25">
      <c r="I88483"/>
      <c r="J88483"/>
      <c r="K88483"/>
      <c r="L88483"/>
    </row>
    <row r="88484" spans="9:12" ht="15" x14ac:dyDescent="0.25">
      <c r="I88484"/>
      <c r="J88484"/>
      <c r="K88484"/>
      <c r="L88484"/>
    </row>
    <row r="88485" spans="9:12" ht="15" x14ac:dyDescent="0.25">
      <c r="I88485"/>
      <c r="J88485"/>
      <c r="K88485"/>
      <c r="L88485"/>
    </row>
    <row r="88486" spans="9:12" ht="15" x14ac:dyDescent="0.25">
      <c r="I88486"/>
      <c r="J88486"/>
      <c r="K88486"/>
      <c r="L88486"/>
    </row>
    <row r="88487" spans="9:12" ht="15" x14ac:dyDescent="0.25">
      <c r="I88487"/>
      <c r="J88487"/>
      <c r="K88487"/>
      <c r="L88487"/>
    </row>
    <row r="88488" spans="9:12" ht="15" x14ac:dyDescent="0.25">
      <c r="I88488"/>
      <c r="J88488"/>
      <c r="K88488"/>
      <c r="L88488"/>
    </row>
    <row r="88489" spans="9:12" ht="15" x14ac:dyDescent="0.25">
      <c r="I88489"/>
      <c r="J88489"/>
      <c r="K88489"/>
      <c r="L88489"/>
    </row>
    <row r="88490" spans="9:12" ht="15" x14ac:dyDescent="0.25">
      <c r="I88490"/>
      <c r="J88490"/>
      <c r="K88490"/>
      <c r="L88490"/>
    </row>
    <row r="88491" spans="9:12" ht="15" x14ac:dyDescent="0.25">
      <c r="I88491"/>
      <c r="J88491"/>
      <c r="K88491"/>
      <c r="L88491"/>
    </row>
    <row r="88492" spans="9:12" ht="15" x14ac:dyDescent="0.25">
      <c r="I88492"/>
      <c r="J88492"/>
      <c r="K88492"/>
      <c r="L88492"/>
    </row>
    <row r="88493" spans="9:12" ht="15" x14ac:dyDescent="0.25">
      <c r="I88493"/>
      <c r="J88493"/>
      <c r="K88493"/>
      <c r="L88493"/>
    </row>
    <row r="88494" spans="9:12" ht="15" x14ac:dyDescent="0.25">
      <c r="I88494"/>
      <c r="J88494"/>
      <c r="K88494"/>
      <c r="L88494"/>
    </row>
    <row r="88495" spans="9:12" ht="15" x14ac:dyDescent="0.25">
      <c r="I88495"/>
      <c r="J88495"/>
      <c r="K88495"/>
      <c r="L88495"/>
    </row>
    <row r="88496" spans="9:12" ht="15" x14ac:dyDescent="0.25">
      <c r="I88496"/>
      <c r="J88496"/>
      <c r="K88496"/>
      <c r="L88496"/>
    </row>
    <row r="88497" spans="9:12" ht="15" x14ac:dyDescent="0.25">
      <c r="I88497"/>
      <c r="J88497"/>
      <c r="K88497"/>
      <c r="L88497"/>
    </row>
    <row r="88498" spans="9:12" ht="15" x14ac:dyDescent="0.25">
      <c r="I88498"/>
      <c r="J88498"/>
      <c r="K88498"/>
      <c r="L88498"/>
    </row>
    <row r="88499" spans="9:12" ht="15" x14ac:dyDescent="0.25">
      <c r="I88499"/>
      <c r="J88499"/>
      <c r="K88499"/>
      <c r="L88499"/>
    </row>
    <row r="88500" spans="9:12" ht="15" x14ac:dyDescent="0.25">
      <c r="I88500"/>
      <c r="J88500"/>
      <c r="K88500"/>
      <c r="L88500"/>
    </row>
    <row r="88501" spans="9:12" ht="15" x14ac:dyDescent="0.25">
      <c r="I88501"/>
      <c r="J88501"/>
      <c r="K88501"/>
      <c r="L88501"/>
    </row>
    <row r="88502" spans="9:12" ht="15" x14ac:dyDescent="0.25">
      <c r="I88502"/>
      <c r="J88502"/>
      <c r="K88502"/>
      <c r="L88502"/>
    </row>
    <row r="88503" spans="9:12" ht="15" x14ac:dyDescent="0.25">
      <c r="I88503"/>
      <c r="J88503"/>
      <c r="K88503"/>
      <c r="L88503"/>
    </row>
    <row r="88504" spans="9:12" ht="15" x14ac:dyDescent="0.25">
      <c r="I88504"/>
      <c r="J88504"/>
      <c r="K88504"/>
      <c r="L88504"/>
    </row>
    <row r="88505" spans="9:12" ht="15" x14ac:dyDescent="0.25">
      <c r="I88505"/>
      <c r="J88505"/>
      <c r="K88505"/>
      <c r="L88505"/>
    </row>
    <row r="88506" spans="9:12" ht="15" x14ac:dyDescent="0.25">
      <c r="I88506"/>
      <c r="J88506"/>
      <c r="K88506"/>
      <c r="L88506"/>
    </row>
    <row r="88507" spans="9:12" ht="15" x14ac:dyDescent="0.25">
      <c r="I88507"/>
      <c r="J88507"/>
      <c r="K88507"/>
      <c r="L88507"/>
    </row>
    <row r="88508" spans="9:12" ht="15" x14ac:dyDescent="0.25">
      <c r="I88508"/>
      <c r="J88508"/>
      <c r="K88508"/>
      <c r="L88508"/>
    </row>
    <row r="88509" spans="9:12" ht="15" x14ac:dyDescent="0.25">
      <c r="I88509"/>
      <c r="J88509"/>
      <c r="K88509"/>
      <c r="L88509"/>
    </row>
    <row r="88510" spans="9:12" ht="15" x14ac:dyDescent="0.25">
      <c r="I88510"/>
      <c r="J88510"/>
      <c r="K88510"/>
      <c r="L88510"/>
    </row>
    <row r="88511" spans="9:12" ht="15" x14ac:dyDescent="0.25">
      <c r="I88511"/>
      <c r="J88511"/>
      <c r="K88511"/>
      <c r="L88511"/>
    </row>
    <row r="88512" spans="9:12" ht="15" x14ac:dyDescent="0.25">
      <c r="I88512"/>
      <c r="J88512"/>
      <c r="K88512"/>
      <c r="L88512"/>
    </row>
    <row r="88513" spans="9:12" ht="15" x14ac:dyDescent="0.25">
      <c r="I88513"/>
      <c r="J88513"/>
      <c r="K88513"/>
      <c r="L88513"/>
    </row>
    <row r="88514" spans="9:12" ht="15" x14ac:dyDescent="0.25">
      <c r="I88514"/>
      <c r="J88514"/>
      <c r="K88514"/>
      <c r="L88514"/>
    </row>
    <row r="88515" spans="9:12" ht="15" x14ac:dyDescent="0.25">
      <c r="I88515"/>
      <c r="J88515"/>
      <c r="K88515"/>
      <c r="L88515"/>
    </row>
    <row r="88516" spans="9:12" ht="15" x14ac:dyDescent="0.25">
      <c r="I88516"/>
      <c r="J88516"/>
      <c r="K88516"/>
      <c r="L88516"/>
    </row>
    <row r="88517" spans="9:12" ht="15" x14ac:dyDescent="0.25">
      <c r="I88517"/>
      <c r="J88517"/>
      <c r="K88517"/>
      <c r="L88517"/>
    </row>
    <row r="88518" spans="9:12" ht="15" x14ac:dyDescent="0.25">
      <c r="I88518"/>
      <c r="J88518"/>
      <c r="K88518"/>
      <c r="L88518"/>
    </row>
    <row r="88519" spans="9:12" ht="15" x14ac:dyDescent="0.25">
      <c r="I88519"/>
      <c r="J88519"/>
      <c r="K88519"/>
      <c r="L88519"/>
    </row>
    <row r="88520" spans="9:12" ht="15" x14ac:dyDescent="0.25">
      <c r="I88520"/>
      <c r="J88520"/>
      <c r="K88520"/>
      <c r="L88520"/>
    </row>
    <row r="88521" spans="9:12" ht="15" x14ac:dyDescent="0.25">
      <c r="I88521"/>
      <c r="J88521"/>
      <c r="K88521"/>
      <c r="L88521"/>
    </row>
    <row r="88522" spans="9:12" ht="15" x14ac:dyDescent="0.25">
      <c r="I88522"/>
      <c r="J88522"/>
      <c r="K88522"/>
      <c r="L88522"/>
    </row>
    <row r="88523" spans="9:12" ht="15" x14ac:dyDescent="0.25">
      <c r="I88523"/>
      <c r="J88523"/>
      <c r="K88523"/>
      <c r="L88523"/>
    </row>
    <row r="88524" spans="9:12" ht="15" x14ac:dyDescent="0.25">
      <c r="I88524"/>
      <c r="J88524"/>
      <c r="K88524"/>
      <c r="L88524"/>
    </row>
    <row r="88525" spans="9:12" ht="15" x14ac:dyDescent="0.25">
      <c r="I88525"/>
      <c r="J88525"/>
      <c r="K88525"/>
      <c r="L88525"/>
    </row>
    <row r="88526" spans="9:12" ht="15" x14ac:dyDescent="0.25">
      <c r="I88526"/>
      <c r="J88526"/>
      <c r="K88526"/>
      <c r="L88526"/>
    </row>
    <row r="88527" spans="9:12" ht="15" x14ac:dyDescent="0.25">
      <c r="I88527"/>
      <c r="J88527"/>
      <c r="K88527"/>
      <c r="L88527"/>
    </row>
    <row r="88528" spans="9:12" ht="15" x14ac:dyDescent="0.25">
      <c r="I88528"/>
      <c r="J88528"/>
      <c r="K88528"/>
      <c r="L88528"/>
    </row>
    <row r="88529" spans="9:12" ht="15" x14ac:dyDescent="0.25">
      <c r="I88529"/>
      <c r="J88529"/>
      <c r="K88529"/>
      <c r="L88529"/>
    </row>
    <row r="88530" spans="9:12" ht="15" x14ac:dyDescent="0.25">
      <c r="I88530"/>
      <c r="J88530"/>
      <c r="K88530"/>
      <c r="L88530"/>
    </row>
    <row r="88531" spans="9:12" ht="15" x14ac:dyDescent="0.25">
      <c r="I88531"/>
      <c r="J88531"/>
      <c r="K88531"/>
      <c r="L88531"/>
    </row>
    <row r="88532" spans="9:12" ht="15" x14ac:dyDescent="0.25">
      <c r="I88532"/>
      <c r="J88532"/>
      <c r="K88532"/>
      <c r="L88532"/>
    </row>
    <row r="88533" spans="9:12" ht="15" x14ac:dyDescent="0.25">
      <c r="I88533"/>
      <c r="J88533"/>
      <c r="K88533"/>
      <c r="L88533"/>
    </row>
    <row r="88534" spans="9:12" ht="15" x14ac:dyDescent="0.25">
      <c r="I88534"/>
      <c r="J88534"/>
      <c r="K88534"/>
      <c r="L88534"/>
    </row>
    <row r="88535" spans="9:12" ht="15" x14ac:dyDescent="0.25">
      <c r="I88535"/>
      <c r="J88535"/>
      <c r="K88535"/>
      <c r="L88535"/>
    </row>
    <row r="88536" spans="9:12" ht="15" x14ac:dyDescent="0.25">
      <c r="I88536"/>
      <c r="J88536"/>
      <c r="K88536"/>
      <c r="L88536"/>
    </row>
    <row r="88537" spans="9:12" ht="15" x14ac:dyDescent="0.25">
      <c r="I88537"/>
      <c r="J88537"/>
      <c r="K88537"/>
      <c r="L88537"/>
    </row>
    <row r="88538" spans="9:12" ht="15" x14ac:dyDescent="0.25">
      <c r="I88538"/>
      <c r="J88538"/>
      <c r="K88538"/>
      <c r="L88538"/>
    </row>
    <row r="88539" spans="9:12" ht="15" x14ac:dyDescent="0.25">
      <c r="I88539"/>
      <c r="J88539"/>
      <c r="K88539"/>
      <c r="L88539"/>
    </row>
    <row r="88540" spans="9:12" ht="15" x14ac:dyDescent="0.25">
      <c r="I88540"/>
      <c r="J88540"/>
      <c r="K88540"/>
      <c r="L88540"/>
    </row>
    <row r="88541" spans="9:12" ht="15" x14ac:dyDescent="0.25">
      <c r="I88541"/>
      <c r="J88541"/>
      <c r="K88541"/>
      <c r="L88541"/>
    </row>
    <row r="88542" spans="9:12" ht="15" x14ac:dyDescent="0.25">
      <c r="I88542"/>
      <c r="J88542"/>
      <c r="K88542"/>
      <c r="L88542"/>
    </row>
    <row r="88543" spans="9:12" ht="15" x14ac:dyDescent="0.25">
      <c r="I88543"/>
      <c r="J88543"/>
      <c r="K88543"/>
      <c r="L88543"/>
    </row>
    <row r="88544" spans="9:12" ht="15" x14ac:dyDescent="0.25">
      <c r="I88544"/>
      <c r="J88544"/>
      <c r="K88544"/>
      <c r="L88544"/>
    </row>
    <row r="88545" spans="9:12" ht="15" x14ac:dyDescent="0.25">
      <c r="I88545"/>
      <c r="J88545"/>
      <c r="K88545"/>
      <c r="L88545"/>
    </row>
    <row r="88546" spans="9:12" ht="15" x14ac:dyDescent="0.25">
      <c r="I88546"/>
      <c r="J88546"/>
      <c r="K88546"/>
      <c r="L88546"/>
    </row>
    <row r="88547" spans="9:12" ht="15" x14ac:dyDescent="0.25">
      <c r="I88547"/>
      <c r="J88547"/>
      <c r="K88547"/>
      <c r="L88547"/>
    </row>
    <row r="88548" spans="9:12" ht="15" x14ac:dyDescent="0.25">
      <c r="I88548"/>
      <c r="J88548"/>
      <c r="K88548"/>
      <c r="L88548"/>
    </row>
    <row r="88549" spans="9:12" ht="15" x14ac:dyDescent="0.25">
      <c r="I88549"/>
      <c r="J88549"/>
      <c r="K88549"/>
      <c r="L88549"/>
    </row>
    <row r="88550" spans="9:12" ht="15" x14ac:dyDescent="0.25">
      <c r="I88550"/>
      <c r="J88550"/>
      <c r="K88550"/>
      <c r="L88550"/>
    </row>
    <row r="88551" spans="9:12" ht="15" x14ac:dyDescent="0.25">
      <c r="I88551"/>
      <c r="J88551"/>
      <c r="K88551"/>
      <c r="L88551"/>
    </row>
    <row r="88552" spans="9:12" ht="15" x14ac:dyDescent="0.25">
      <c r="I88552"/>
      <c r="J88552"/>
      <c r="K88552"/>
      <c r="L88552"/>
    </row>
    <row r="88553" spans="9:12" ht="15" x14ac:dyDescent="0.25">
      <c r="I88553"/>
      <c r="J88553"/>
      <c r="K88553"/>
      <c r="L88553"/>
    </row>
    <row r="88554" spans="9:12" ht="15" x14ac:dyDescent="0.25">
      <c r="I88554"/>
      <c r="J88554"/>
      <c r="K88554"/>
      <c r="L88554"/>
    </row>
    <row r="88555" spans="9:12" ht="15" x14ac:dyDescent="0.25">
      <c r="I88555"/>
      <c r="J88555"/>
      <c r="K88555"/>
      <c r="L88555"/>
    </row>
    <row r="88556" spans="9:12" ht="15" x14ac:dyDescent="0.25">
      <c r="I88556"/>
      <c r="J88556"/>
      <c r="K88556"/>
      <c r="L88556"/>
    </row>
    <row r="88557" spans="9:12" ht="15" x14ac:dyDescent="0.25">
      <c r="I88557"/>
      <c r="J88557"/>
      <c r="K88557"/>
      <c r="L88557"/>
    </row>
    <row r="88558" spans="9:12" ht="15" x14ac:dyDescent="0.25">
      <c r="I88558"/>
      <c r="J88558"/>
      <c r="K88558"/>
      <c r="L88558"/>
    </row>
    <row r="88559" spans="9:12" ht="15" x14ac:dyDescent="0.25">
      <c r="I88559"/>
      <c r="J88559"/>
      <c r="K88559"/>
      <c r="L88559"/>
    </row>
    <row r="88560" spans="9:12" ht="15" x14ac:dyDescent="0.25">
      <c r="I88560"/>
      <c r="J88560"/>
      <c r="K88560"/>
      <c r="L88560"/>
    </row>
    <row r="88561" spans="9:12" ht="15" x14ac:dyDescent="0.25">
      <c r="I88561"/>
      <c r="J88561"/>
      <c r="K88561"/>
      <c r="L88561"/>
    </row>
    <row r="88562" spans="9:12" ht="15" x14ac:dyDescent="0.25">
      <c r="I88562"/>
      <c r="J88562"/>
      <c r="K88562"/>
      <c r="L88562"/>
    </row>
    <row r="88563" spans="9:12" ht="15" x14ac:dyDescent="0.25">
      <c r="I88563"/>
      <c r="J88563"/>
      <c r="K88563"/>
      <c r="L88563"/>
    </row>
    <row r="88564" spans="9:12" ht="15" x14ac:dyDescent="0.25">
      <c r="I88564"/>
      <c r="J88564"/>
      <c r="K88564"/>
      <c r="L88564"/>
    </row>
    <row r="88565" spans="9:12" ht="15" x14ac:dyDescent="0.25">
      <c r="I88565"/>
      <c r="J88565"/>
      <c r="K88565"/>
      <c r="L88565"/>
    </row>
    <row r="88566" spans="9:12" ht="15" x14ac:dyDescent="0.25">
      <c r="I88566"/>
      <c r="J88566"/>
      <c r="K88566"/>
      <c r="L88566"/>
    </row>
    <row r="88567" spans="9:12" ht="15" x14ac:dyDescent="0.25">
      <c r="I88567"/>
      <c r="J88567"/>
      <c r="K88567"/>
      <c r="L88567"/>
    </row>
    <row r="88568" spans="9:12" ht="15" x14ac:dyDescent="0.25">
      <c r="I88568"/>
      <c r="J88568"/>
      <c r="K88568"/>
      <c r="L88568"/>
    </row>
    <row r="88569" spans="9:12" ht="15" x14ac:dyDescent="0.25">
      <c r="I88569"/>
      <c r="J88569"/>
      <c r="K88569"/>
      <c r="L88569"/>
    </row>
    <row r="88570" spans="9:12" ht="15" x14ac:dyDescent="0.25">
      <c r="I88570"/>
      <c r="J88570"/>
      <c r="K88570"/>
      <c r="L88570"/>
    </row>
    <row r="88571" spans="9:12" ht="15" x14ac:dyDescent="0.25">
      <c r="I88571"/>
      <c r="J88571"/>
      <c r="K88571"/>
      <c r="L88571"/>
    </row>
    <row r="88572" spans="9:12" ht="15" x14ac:dyDescent="0.25">
      <c r="I88572"/>
      <c r="J88572"/>
      <c r="K88572"/>
      <c r="L88572"/>
    </row>
    <row r="88573" spans="9:12" ht="15" x14ac:dyDescent="0.25">
      <c r="I88573"/>
      <c r="J88573"/>
      <c r="K88573"/>
      <c r="L88573"/>
    </row>
    <row r="88574" spans="9:12" ht="15" x14ac:dyDescent="0.25">
      <c r="I88574"/>
      <c r="J88574"/>
      <c r="K88574"/>
      <c r="L88574"/>
    </row>
    <row r="88575" spans="9:12" ht="15" x14ac:dyDescent="0.25">
      <c r="I88575"/>
      <c r="J88575"/>
      <c r="K88575"/>
      <c r="L88575"/>
    </row>
    <row r="88576" spans="9:12" ht="15" x14ac:dyDescent="0.25">
      <c r="I88576"/>
      <c r="J88576"/>
      <c r="K88576"/>
      <c r="L88576"/>
    </row>
    <row r="88577" spans="9:12" ht="15" x14ac:dyDescent="0.25">
      <c r="I88577"/>
      <c r="J88577"/>
      <c r="K88577"/>
      <c r="L88577"/>
    </row>
    <row r="88578" spans="9:12" ht="15" x14ac:dyDescent="0.25">
      <c r="I88578"/>
      <c r="J88578"/>
      <c r="K88578"/>
      <c r="L88578"/>
    </row>
    <row r="88579" spans="9:12" ht="15" x14ac:dyDescent="0.25">
      <c r="I88579"/>
      <c r="J88579"/>
      <c r="K88579"/>
      <c r="L88579"/>
    </row>
    <row r="88580" spans="9:12" ht="15" x14ac:dyDescent="0.25">
      <c r="I88580"/>
      <c r="J88580"/>
      <c r="K88580"/>
      <c r="L88580"/>
    </row>
    <row r="88581" spans="9:12" ht="15" x14ac:dyDescent="0.25">
      <c r="I88581"/>
      <c r="J88581"/>
      <c r="K88581"/>
      <c r="L88581"/>
    </row>
    <row r="88582" spans="9:12" ht="15" x14ac:dyDescent="0.25">
      <c r="I88582"/>
      <c r="J88582"/>
      <c r="K88582"/>
      <c r="L88582"/>
    </row>
    <row r="88583" spans="9:12" ht="15" x14ac:dyDescent="0.25">
      <c r="I88583"/>
      <c r="J88583"/>
      <c r="K88583"/>
      <c r="L88583"/>
    </row>
    <row r="88584" spans="9:12" ht="15" x14ac:dyDescent="0.25">
      <c r="I88584"/>
      <c r="J88584"/>
      <c r="K88584"/>
      <c r="L88584"/>
    </row>
    <row r="88585" spans="9:12" ht="15" x14ac:dyDescent="0.25">
      <c r="I88585"/>
      <c r="J88585"/>
      <c r="K88585"/>
      <c r="L88585"/>
    </row>
    <row r="88586" spans="9:12" ht="15" x14ac:dyDescent="0.25">
      <c r="I88586"/>
      <c r="J88586"/>
      <c r="K88586"/>
      <c r="L88586"/>
    </row>
    <row r="88587" spans="9:12" ht="15" x14ac:dyDescent="0.25">
      <c r="I88587"/>
      <c r="J88587"/>
      <c r="K88587"/>
      <c r="L88587"/>
    </row>
    <row r="88588" spans="9:12" ht="15" x14ac:dyDescent="0.25">
      <c r="I88588"/>
      <c r="J88588"/>
      <c r="K88588"/>
      <c r="L88588"/>
    </row>
    <row r="88589" spans="9:12" ht="15" x14ac:dyDescent="0.25">
      <c r="I88589"/>
      <c r="J88589"/>
      <c r="K88589"/>
      <c r="L88589"/>
    </row>
    <row r="88590" spans="9:12" ht="15" x14ac:dyDescent="0.25">
      <c r="I88590"/>
      <c r="J88590"/>
      <c r="K88590"/>
      <c r="L88590"/>
    </row>
    <row r="88591" spans="9:12" ht="15" x14ac:dyDescent="0.25">
      <c r="I88591"/>
      <c r="J88591"/>
      <c r="K88591"/>
      <c r="L88591"/>
    </row>
    <row r="88592" spans="9:12" ht="15" x14ac:dyDescent="0.25">
      <c r="I88592"/>
      <c r="J88592"/>
      <c r="K88592"/>
      <c r="L88592"/>
    </row>
    <row r="88593" spans="9:12" ht="15" x14ac:dyDescent="0.25">
      <c r="I88593"/>
      <c r="J88593"/>
      <c r="K88593"/>
      <c r="L88593"/>
    </row>
    <row r="88594" spans="9:12" ht="15" x14ac:dyDescent="0.25">
      <c r="I88594"/>
      <c r="J88594"/>
      <c r="K88594"/>
      <c r="L88594"/>
    </row>
    <row r="88595" spans="9:12" ht="15" x14ac:dyDescent="0.25">
      <c r="I88595"/>
      <c r="J88595"/>
      <c r="K88595"/>
      <c r="L88595"/>
    </row>
    <row r="88596" spans="9:12" ht="15" x14ac:dyDescent="0.25">
      <c r="I88596"/>
      <c r="J88596"/>
      <c r="K88596"/>
      <c r="L88596"/>
    </row>
    <row r="88597" spans="9:12" ht="15" x14ac:dyDescent="0.25">
      <c r="I88597"/>
      <c r="J88597"/>
      <c r="K88597"/>
      <c r="L88597"/>
    </row>
    <row r="88598" spans="9:12" ht="15" x14ac:dyDescent="0.25">
      <c r="I88598"/>
      <c r="J88598"/>
      <c r="K88598"/>
      <c r="L88598"/>
    </row>
    <row r="88599" spans="9:12" ht="15" x14ac:dyDescent="0.25">
      <c r="I88599"/>
      <c r="J88599"/>
      <c r="K88599"/>
      <c r="L88599"/>
    </row>
    <row r="88600" spans="9:12" ht="15" x14ac:dyDescent="0.25">
      <c r="I88600"/>
      <c r="J88600"/>
      <c r="K88600"/>
      <c r="L88600"/>
    </row>
    <row r="88601" spans="9:12" ht="15" x14ac:dyDescent="0.25">
      <c r="I88601"/>
      <c r="J88601"/>
      <c r="K88601"/>
      <c r="L88601"/>
    </row>
    <row r="88602" spans="9:12" ht="15" x14ac:dyDescent="0.25">
      <c r="I88602"/>
      <c r="J88602"/>
      <c r="K88602"/>
      <c r="L88602"/>
    </row>
    <row r="88603" spans="9:12" ht="15" x14ac:dyDescent="0.25">
      <c r="I88603"/>
      <c r="J88603"/>
      <c r="K88603"/>
      <c r="L88603"/>
    </row>
    <row r="88604" spans="9:12" ht="15" x14ac:dyDescent="0.25">
      <c r="I88604"/>
      <c r="J88604"/>
      <c r="K88604"/>
      <c r="L88604"/>
    </row>
    <row r="88605" spans="9:12" ht="15" x14ac:dyDescent="0.25">
      <c r="I88605"/>
      <c r="J88605"/>
      <c r="K88605"/>
      <c r="L88605"/>
    </row>
    <row r="88606" spans="9:12" ht="15" x14ac:dyDescent="0.25">
      <c r="I88606"/>
      <c r="J88606"/>
      <c r="K88606"/>
      <c r="L88606"/>
    </row>
    <row r="88607" spans="9:12" ht="15" x14ac:dyDescent="0.25">
      <c r="I88607"/>
      <c r="J88607"/>
      <c r="K88607"/>
      <c r="L88607"/>
    </row>
    <row r="88608" spans="9:12" ht="15" x14ac:dyDescent="0.25">
      <c r="I88608"/>
      <c r="J88608"/>
      <c r="K88608"/>
      <c r="L88608"/>
    </row>
    <row r="88609" spans="9:12" ht="15" x14ac:dyDescent="0.25">
      <c r="I88609"/>
      <c r="J88609"/>
      <c r="K88609"/>
      <c r="L88609"/>
    </row>
    <row r="88610" spans="9:12" ht="15" x14ac:dyDescent="0.25">
      <c r="I88610"/>
      <c r="J88610"/>
      <c r="K88610"/>
      <c r="L88610"/>
    </row>
    <row r="88611" spans="9:12" ht="15" x14ac:dyDescent="0.25">
      <c r="I88611"/>
      <c r="J88611"/>
      <c r="K88611"/>
      <c r="L88611"/>
    </row>
    <row r="88612" spans="9:12" ht="15" x14ac:dyDescent="0.25">
      <c r="I88612"/>
      <c r="J88612"/>
      <c r="K88612"/>
      <c r="L88612"/>
    </row>
    <row r="88613" spans="9:12" ht="15" x14ac:dyDescent="0.25">
      <c r="I88613"/>
      <c r="J88613"/>
      <c r="K88613"/>
      <c r="L88613"/>
    </row>
    <row r="88614" spans="9:12" ht="15" x14ac:dyDescent="0.25">
      <c r="I88614"/>
      <c r="J88614"/>
      <c r="K88614"/>
      <c r="L88614"/>
    </row>
    <row r="88615" spans="9:12" ht="15" x14ac:dyDescent="0.25">
      <c r="I88615"/>
      <c r="J88615"/>
      <c r="K88615"/>
      <c r="L88615"/>
    </row>
    <row r="88616" spans="9:12" ht="15" x14ac:dyDescent="0.25">
      <c r="I88616"/>
      <c r="J88616"/>
      <c r="K88616"/>
      <c r="L88616"/>
    </row>
    <row r="88617" spans="9:12" ht="15" x14ac:dyDescent="0.25">
      <c r="I88617"/>
      <c r="J88617"/>
      <c r="K88617"/>
      <c r="L88617"/>
    </row>
    <row r="88618" spans="9:12" ht="15" x14ac:dyDescent="0.25">
      <c r="I88618"/>
      <c r="J88618"/>
      <c r="K88618"/>
      <c r="L88618"/>
    </row>
    <row r="88619" spans="9:12" ht="15" x14ac:dyDescent="0.25">
      <c r="I88619"/>
      <c r="J88619"/>
      <c r="K88619"/>
      <c r="L88619"/>
    </row>
    <row r="88620" spans="9:12" ht="15" x14ac:dyDescent="0.25">
      <c r="I88620"/>
      <c r="J88620"/>
      <c r="K88620"/>
      <c r="L88620"/>
    </row>
    <row r="88621" spans="9:12" ht="15" x14ac:dyDescent="0.25">
      <c r="I88621"/>
      <c r="J88621"/>
      <c r="K88621"/>
      <c r="L88621"/>
    </row>
    <row r="88622" spans="9:12" ht="15" x14ac:dyDescent="0.25">
      <c r="I88622"/>
      <c r="J88622"/>
      <c r="K88622"/>
      <c r="L88622"/>
    </row>
    <row r="88623" spans="9:12" ht="15" x14ac:dyDescent="0.25">
      <c r="I88623"/>
      <c r="J88623"/>
      <c r="K88623"/>
      <c r="L88623"/>
    </row>
    <row r="88624" spans="9:12" ht="15" x14ac:dyDescent="0.25">
      <c r="I88624"/>
      <c r="J88624"/>
      <c r="K88624"/>
      <c r="L88624"/>
    </row>
    <row r="88625" spans="9:12" ht="15" x14ac:dyDescent="0.25">
      <c r="I88625"/>
      <c r="J88625"/>
      <c r="K88625"/>
      <c r="L88625"/>
    </row>
    <row r="88626" spans="9:12" ht="15" x14ac:dyDescent="0.25">
      <c r="I88626"/>
      <c r="J88626"/>
      <c r="K88626"/>
      <c r="L88626"/>
    </row>
    <row r="88627" spans="9:12" ht="15" x14ac:dyDescent="0.25">
      <c r="I88627"/>
      <c r="J88627"/>
      <c r="K88627"/>
      <c r="L88627"/>
    </row>
    <row r="88628" spans="9:12" ht="15" x14ac:dyDescent="0.25">
      <c r="I88628"/>
      <c r="J88628"/>
      <c r="K88628"/>
      <c r="L88628"/>
    </row>
    <row r="88629" spans="9:12" ht="15" x14ac:dyDescent="0.25">
      <c r="I88629"/>
      <c r="J88629"/>
      <c r="K88629"/>
      <c r="L88629"/>
    </row>
    <row r="88630" spans="9:12" ht="15" x14ac:dyDescent="0.25">
      <c r="I88630"/>
      <c r="J88630"/>
      <c r="K88630"/>
      <c r="L88630"/>
    </row>
    <row r="88631" spans="9:12" ht="15" x14ac:dyDescent="0.25">
      <c r="I88631"/>
      <c r="J88631"/>
      <c r="K88631"/>
      <c r="L88631"/>
    </row>
    <row r="88632" spans="9:12" ht="15" x14ac:dyDescent="0.25">
      <c r="I88632"/>
      <c r="J88632"/>
      <c r="K88632"/>
      <c r="L88632"/>
    </row>
    <row r="88633" spans="9:12" ht="15" x14ac:dyDescent="0.25">
      <c r="I88633"/>
      <c r="J88633"/>
      <c r="K88633"/>
      <c r="L88633"/>
    </row>
    <row r="88634" spans="9:12" ht="15" x14ac:dyDescent="0.25">
      <c r="I88634"/>
      <c r="J88634"/>
      <c r="K88634"/>
      <c r="L88634"/>
    </row>
    <row r="88635" spans="9:12" ht="15" x14ac:dyDescent="0.25">
      <c r="I88635"/>
      <c r="J88635"/>
      <c r="K88635"/>
      <c r="L88635"/>
    </row>
    <row r="88636" spans="9:12" ht="15" x14ac:dyDescent="0.25">
      <c r="I88636"/>
      <c r="J88636"/>
      <c r="K88636"/>
      <c r="L88636"/>
    </row>
    <row r="88637" spans="9:12" ht="15" x14ac:dyDescent="0.25">
      <c r="I88637"/>
      <c r="J88637"/>
      <c r="K88637"/>
      <c r="L88637"/>
    </row>
    <row r="88638" spans="9:12" ht="15" x14ac:dyDescent="0.25">
      <c r="I88638"/>
      <c r="J88638"/>
      <c r="K88638"/>
      <c r="L88638"/>
    </row>
    <row r="88639" spans="9:12" ht="15" x14ac:dyDescent="0.25">
      <c r="I88639"/>
      <c r="J88639"/>
      <c r="K88639"/>
      <c r="L88639"/>
    </row>
    <row r="88640" spans="9:12" ht="15" x14ac:dyDescent="0.25">
      <c r="I88640"/>
      <c r="J88640"/>
      <c r="K88640"/>
      <c r="L88640"/>
    </row>
    <row r="88641" spans="9:12" ht="15" x14ac:dyDescent="0.25">
      <c r="I88641"/>
      <c r="J88641"/>
      <c r="K88641"/>
      <c r="L88641"/>
    </row>
    <row r="88642" spans="9:12" ht="15" x14ac:dyDescent="0.25">
      <c r="I88642"/>
      <c r="J88642"/>
      <c r="K88642"/>
      <c r="L88642"/>
    </row>
    <row r="88643" spans="9:12" ht="15" x14ac:dyDescent="0.25">
      <c r="I88643"/>
      <c r="J88643"/>
      <c r="K88643"/>
      <c r="L88643"/>
    </row>
    <row r="88644" spans="9:12" ht="15" x14ac:dyDescent="0.25">
      <c r="I88644"/>
      <c r="J88644"/>
      <c r="K88644"/>
      <c r="L88644"/>
    </row>
    <row r="88645" spans="9:12" ht="15" x14ac:dyDescent="0.25">
      <c r="I88645"/>
      <c r="J88645"/>
      <c r="K88645"/>
      <c r="L88645"/>
    </row>
    <row r="88646" spans="9:12" ht="15" x14ac:dyDescent="0.25">
      <c r="I88646"/>
      <c r="J88646"/>
      <c r="K88646"/>
      <c r="L88646"/>
    </row>
    <row r="88647" spans="9:12" ht="15" x14ac:dyDescent="0.25">
      <c r="I88647"/>
      <c r="J88647"/>
      <c r="K88647"/>
      <c r="L88647"/>
    </row>
    <row r="88648" spans="9:12" ht="15" x14ac:dyDescent="0.25">
      <c r="I88648"/>
      <c r="J88648"/>
      <c r="K88648"/>
      <c r="L88648"/>
    </row>
    <row r="88649" spans="9:12" ht="15" x14ac:dyDescent="0.25">
      <c r="I88649"/>
      <c r="J88649"/>
      <c r="K88649"/>
      <c r="L88649"/>
    </row>
    <row r="88650" spans="9:12" ht="15" x14ac:dyDescent="0.25">
      <c r="I88650"/>
      <c r="J88650"/>
      <c r="K88650"/>
      <c r="L88650"/>
    </row>
    <row r="88651" spans="9:12" ht="15" x14ac:dyDescent="0.25">
      <c r="I88651"/>
      <c r="J88651"/>
      <c r="K88651"/>
      <c r="L88651"/>
    </row>
    <row r="88652" spans="9:12" ht="15" x14ac:dyDescent="0.25">
      <c r="I88652"/>
      <c r="J88652"/>
      <c r="K88652"/>
      <c r="L88652"/>
    </row>
    <row r="88653" spans="9:12" ht="15" x14ac:dyDescent="0.25">
      <c r="I88653"/>
      <c r="J88653"/>
      <c r="K88653"/>
      <c r="L88653"/>
    </row>
    <row r="88654" spans="9:12" ht="15" x14ac:dyDescent="0.25">
      <c r="I88654"/>
      <c r="J88654"/>
      <c r="K88654"/>
      <c r="L88654"/>
    </row>
    <row r="88655" spans="9:12" ht="15" x14ac:dyDescent="0.25">
      <c r="I88655"/>
      <c r="J88655"/>
      <c r="K88655"/>
      <c r="L88655"/>
    </row>
    <row r="88656" spans="9:12" ht="15" x14ac:dyDescent="0.25">
      <c r="I88656"/>
      <c r="J88656"/>
      <c r="K88656"/>
      <c r="L88656"/>
    </row>
    <row r="88657" spans="9:12" ht="15" x14ac:dyDescent="0.25">
      <c r="I88657"/>
      <c r="J88657"/>
      <c r="K88657"/>
      <c r="L88657"/>
    </row>
    <row r="88658" spans="9:12" ht="15" x14ac:dyDescent="0.25">
      <c r="I88658"/>
      <c r="J88658"/>
      <c r="K88658"/>
      <c r="L88658"/>
    </row>
    <row r="88659" spans="9:12" ht="15" x14ac:dyDescent="0.25">
      <c r="I88659"/>
      <c r="J88659"/>
      <c r="K88659"/>
      <c r="L88659"/>
    </row>
    <row r="88660" spans="9:12" ht="15" x14ac:dyDescent="0.25">
      <c r="I88660"/>
      <c r="J88660"/>
      <c r="K88660"/>
      <c r="L88660"/>
    </row>
    <row r="88661" spans="9:12" ht="15" x14ac:dyDescent="0.25">
      <c r="I88661"/>
      <c r="J88661"/>
      <c r="K88661"/>
      <c r="L88661"/>
    </row>
    <row r="88662" spans="9:12" ht="15" x14ac:dyDescent="0.25">
      <c r="I88662"/>
      <c r="J88662"/>
      <c r="K88662"/>
      <c r="L88662"/>
    </row>
    <row r="88663" spans="9:12" ht="15" x14ac:dyDescent="0.25">
      <c r="I88663"/>
      <c r="J88663"/>
      <c r="K88663"/>
      <c r="L88663"/>
    </row>
    <row r="88664" spans="9:12" ht="15" x14ac:dyDescent="0.25">
      <c r="I88664"/>
      <c r="J88664"/>
      <c r="K88664"/>
      <c r="L88664"/>
    </row>
    <row r="88665" spans="9:12" ht="15" x14ac:dyDescent="0.25">
      <c r="I88665"/>
      <c r="J88665"/>
      <c r="K88665"/>
      <c r="L88665"/>
    </row>
    <row r="88666" spans="9:12" ht="15" x14ac:dyDescent="0.25">
      <c r="I88666"/>
      <c r="J88666"/>
      <c r="K88666"/>
      <c r="L88666"/>
    </row>
    <row r="88667" spans="9:12" ht="15" x14ac:dyDescent="0.25">
      <c r="I88667"/>
      <c r="J88667"/>
      <c r="K88667"/>
      <c r="L88667"/>
    </row>
    <row r="88668" spans="9:12" ht="15" x14ac:dyDescent="0.25">
      <c r="I88668"/>
      <c r="J88668"/>
      <c r="K88668"/>
      <c r="L88668"/>
    </row>
    <row r="88669" spans="9:12" ht="15" x14ac:dyDescent="0.25">
      <c r="I88669"/>
      <c r="J88669"/>
      <c r="K88669"/>
      <c r="L88669"/>
    </row>
    <row r="88670" spans="9:12" ht="15" x14ac:dyDescent="0.25">
      <c r="I88670"/>
      <c r="J88670"/>
      <c r="K88670"/>
      <c r="L88670"/>
    </row>
    <row r="88671" spans="9:12" ht="15" x14ac:dyDescent="0.25">
      <c r="I88671"/>
      <c r="J88671"/>
      <c r="K88671"/>
      <c r="L88671"/>
    </row>
    <row r="88672" spans="9:12" ht="15" x14ac:dyDescent="0.25">
      <c r="I88672"/>
      <c r="J88672"/>
      <c r="K88672"/>
      <c r="L88672"/>
    </row>
    <row r="88673" spans="9:12" ht="15" x14ac:dyDescent="0.25">
      <c r="I88673"/>
      <c r="J88673"/>
      <c r="K88673"/>
      <c r="L88673"/>
    </row>
    <row r="88674" spans="9:12" ht="15" x14ac:dyDescent="0.25">
      <c r="I88674"/>
      <c r="J88674"/>
      <c r="K88674"/>
      <c r="L88674"/>
    </row>
    <row r="88675" spans="9:12" ht="15" x14ac:dyDescent="0.25">
      <c r="I88675"/>
      <c r="J88675"/>
      <c r="K88675"/>
      <c r="L88675"/>
    </row>
    <row r="88676" spans="9:12" ht="15" x14ac:dyDescent="0.25">
      <c r="I88676"/>
      <c r="J88676"/>
      <c r="K88676"/>
      <c r="L88676"/>
    </row>
    <row r="88677" spans="9:12" ht="15" x14ac:dyDescent="0.25">
      <c r="I88677"/>
      <c r="J88677"/>
      <c r="K88677"/>
      <c r="L88677"/>
    </row>
    <row r="88678" spans="9:12" ht="15" x14ac:dyDescent="0.25">
      <c r="I88678"/>
      <c r="J88678"/>
      <c r="K88678"/>
      <c r="L88678"/>
    </row>
    <row r="88679" spans="9:12" ht="15" x14ac:dyDescent="0.25">
      <c r="I88679"/>
      <c r="J88679"/>
      <c r="K88679"/>
      <c r="L88679"/>
    </row>
    <row r="88680" spans="9:12" ht="15" x14ac:dyDescent="0.25">
      <c r="I88680"/>
      <c r="J88680"/>
      <c r="K88680"/>
      <c r="L88680"/>
    </row>
    <row r="88681" spans="9:12" ht="15" x14ac:dyDescent="0.25">
      <c r="I88681"/>
      <c r="J88681"/>
      <c r="K88681"/>
      <c r="L88681"/>
    </row>
    <row r="88682" spans="9:12" ht="15" x14ac:dyDescent="0.25">
      <c r="I88682"/>
      <c r="J88682"/>
      <c r="K88682"/>
      <c r="L88682"/>
    </row>
    <row r="88683" spans="9:12" ht="15" x14ac:dyDescent="0.25">
      <c r="I88683"/>
      <c r="J88683"/>
      <c r="K88683"/>
      <c r="L88683"/>
    </row>
    <row r="88684" spans="9:12" ht="15" x14ac:dyDescent="0.25">
      <c r="I88684"/>
      <c r="J88684"/>
      <c r="K88684"/>
      <c r="L88684"/>
    </row>
    <row r="88685" spans="9:12" ht="15" x14ac:dyDescent="0.25">
      <c r="I88685"/>
      <c r="J88685"/>
      <c r="K88685"/>
      <c r="L88685"/>
    </row>
    <row r="88686" spans="9:12" ht="15" x14ac:dyDescent="0.25">
      <c r="I88686"/>
      <c r="J88686"/>
      <c r="K88686"/>
      <c r="L88686"/>
    </row>
    <row r="88687" spans="9:12" ht="15" x14ac:dyDescent="0.25">
      <c r="I88687"/>
      <c r="J88687"/>
      <c r="K88687"/>
      <c r="L88687"/>
    </row>
    <row r="88688" spans="9:12" ht="15" x14ac:dyDescent="0.25">
      <c r="I88688"/>
      <c r="J88688"/>
      <c r="K88688"/>
      <c r="L88688"/>
    </row>
    <row r="88689" spans="9:12" ht="15" x14ac:dyDescent="0.25">
      <c r="I88689"/>
      <c r="J88689"/>
      <c r="K88689"/>
      <c r="L88689"/>
    </row>
    <row r="88690" spans="9:12" ht="15" x14ac:dyDescent="0.25">
      <c r="I88690"/>
      <c r="J88690"/>
      <c r="K88690"/>
      <c r="L88690"/>
    </row>
    <row r="88691" spans="9:12" ht="15" x14ac:dyDescent="0.25">
      <c r="I88691"/>
      <c r="J88691"/>
      <c r="K88691"/>
      <c r="L88691"/>
    </row>
    <row r="88692" spans="9:12" ht="15" x14ac:dyDescent="0.25">
      <c r="I88692"/>
      <c r="J88692"/>
      <c r="K88692"/>
      <c r="L88692"/>
    </row>
    <row r="88693" spans="9:12" ht="15" x14ac:dyDescent="0.25">
      <c r="I88693"/>
      <c r="J88693"/>
      <c r="K88693"/>
      <c r="L88693"/>
    </row>
    <row r="88694" spans="9:12" ht="15" x14ac:dyDescent="0.25">
      <c r="I88694"/>
      <c r="J88694"/>
      <c r="K88694"/>
      <c r="L88694"/>
    </row>
    <row r="88695" spans="9:12" ht="15" x14ac:dyDescent="0.25">
      <c r="I88695"/>
      <c r="J88695"/>
      <c r="K88695"/>
      <c r="L88695"/>
    </row>
    <row r="88696" spans="9:12" ht="15" x14ac:dyDescent="0.25">
      <c r="I88696"/>
      <c r="J88696"/>
      <c r="K88696"/>
      <c r="L88696"/>
    </row>
    <row r="88697" spans="9:12" ht="15" x14ac:dyDescent="0.25">
      <c r="I88697"/>
      <c r="J88697"/>
      <c r="K88697"/>
      <c r="L88697"/>
    </row>
    <row r="88698" spans="9:12" ht="15" x14ac:dyDescent="0.25">
      <c r="I88698"/>
      <c r="J88698"/>
      <c r="K88698"/>
      <c r="L88698"/>
    </row>
    <row r="88699" spans="9:12" ht="15" x14ac:dyDescent="0.25">
      <c r="I88699"/>
      <c r="J88699"/>
      <c r="K88699"/>
      <c r="L88699"/>
    </row>
    <row r="88700" spans="9:12" ht="15" x14ac:dyDescent="0.25">
      <c r="I88700"/>
      <c r="J88700"/>
      <c r="K88700"/>
      <c r="L88700"/>
    </row>
    <row r="88701" spans="9:12" ht="15" x14ac:dyDescent="0.25">
      <c r="I88701"/>
      <c r="J88701"/>
      <c r="K88701"/>
      <c r="L88701"/>
    </row>
    <row r="88702" spans="9:12" ht="15" x14ac:dyDescent="0.25">
      <c r="I88702"/>
      <c r="J88702"/>
      <c r="K88702"/>
      <c r="L88702"/>
    </row>
    <row r="88703" spans="9:12" ht="15" x14ac:dyDescent="0.25">
      <c r="I88703"/>
      <c r="J88703"/>
      <c r="K88703"/>
      <c r="L88703"/>
    </row>
    <row r="88704" spans="9:12" ht="15" x14ac:dyDescent="0.25">
      <c r="I88704"/>
      <c r="J88704"/>
      <c r="K88704"/>
      <c r="L88704"/>
    </row>
    <row r="88705" spans="9:12" ht="15" x14ac:dyDescent="0.25">
      <c r="I88705"/>
      <c r="J88705"/>
      <c r="K88705"/>
      <c r="L88705"/>
    </row>
    <row r="88706" spans="9:12" ht="15" x14ac:dyDescent="0.25">
      <c r="I88706"/>
      <c r="J88706"/>
      <c r="K88706"/>
      <c r="L88706"/>
    </row>
    <row r="88707" spans="9:12" ht="15" x14ac:dyDescent="0.25">
      <c r="I88707"/>
      <c r="J88707"/>
      <c r="K88707"/>
      <c r="L88707"/>
    </row>
    <row r="88708" spans="9:12" ht="15" x14ac:dyDescent="0.25">
      <c r="I88708"/>
      <c r="J88708"/>
      <c r="K88708"/>
      <c r="L88708"/>
    </row>
    <row r="88709" spans="9:12" ht="15" x14ac:dyDescent="0.25">
      <c r="I88709"/>
      <c r="J88709"/>
      <c r="K88709"/>
      <c r="L88709"/>
    </row>
    <row r="88710" spans="9:12" ht="15" x14ac:dyDescent="0.25">
      <c r="I88710"/>
      <c r="J88710"/>
      <c r="K88710"/>
      <c r="L88710"/>
    </row>
    <row r="88711" spans="9:12" ht="15" x14ac:dyDescent="0.25">
      <c r="I88711"/>
      <c r="J88711"/>
      <c r="K88711"/>
      <c r="L88711"/>
    </row>
    <row r="88712" spans="9:12" ht="15" x14ac:dyDescent="0.25">
      <c r="I88712"/>
      <c r="J88712"/>
      <c r="K88712"/>
      <c r="L88712"/>
    </row>
    <row r="88713" spans="9:12" ht="15" x14ac:dyDescent="0.25">
      <c r="I88713"/>
      <c r="J88713"/>
      <c r="K88713"/>
      <c r="L88713"/>
    </row>
    <row r="88714" spans="9:12" ht="15" x14ac:dyDescent="0.25">
      <c r="I88714"/>
      <c r="J88714"/>
      <c r="K88714"/>
      <c r="L88714"/>
    </row>
    <row r="88715" spans="9:12" ht="15" x14ac:dyDescent="0.25">
      <c r="I88715"/>
      <c r="J88715"/>
      <c r="K88715"/>
      <c r="L88715"/>
    </row>
    <row r="88716" spans="9:12" ht="15" x14ac:dyDescent="0.25">
      <c r="I88716"/>
      <c r="J88716"/>
      <c r="K88716"/>
      <c r="L88716"/>
    </row>
    <row r="88717" spans="9:12" ht="15" x14ac:dyDescent="0.25">
      <c r="I88717"/>
      <c r="J88717"/>
      <c r="K88717"/>
      <c r="L88717"/>
    </row>
    <row r="88718" spans="9:12" ht="15" x14ac:dyDescent="0.25">
      <c r="I88718"/>
      <c r="J88718"/>
      <c r="K88718"/>
      <c r="L88718"/>
    </row>
    <row r="88719" spans="9:12" ht="15" x14ac:dyDescent="0.25">
      <c r="I88719"/>
      <c r="J88719"/>
      <c r="K88719"/>
      <c r="L88719"/>
    </row>
    <row r="88720" spans="9:12" ht="15" x14ac:dyDescent="0.25">
      <c r="I88720"/>
      <c r="J88720"/>
      <c r="K88720"/>
      <c r="L88720"/>
    </row>
    <row r="88721" spans="9:12" ht="15" x14ac:dyDescent="0.25">
      <c r="I88721"/>
      <c r="J88721"/>
      <c r="K88721"/>
      <c r="L88721"/>
    </row>
    <row r="88722" spans="9:12" ht="15" x14ac:dyDescent="0.25">
      <c r="I88722"/>
      <c r="J88722"/>
      <c r="K88722"/>
      <c r="L88722"/>
    </row>
    <row r="88723" spans="9:12" ht="15" x14ac:dyDescent="0.25">
      <c r="I88723"/>
      <c r="J88723"/>
      <c r="K88723"/>
      <c r="L88723"/>
    </row>
    <row r="88724" spans="9:12" ht="15" x14ac:dyDescent="0.25">
      <c r="I88724"/>
      <c r="J88724"/>
      <c r="K88724"/>
      <c r="L88724"/>
    </row>
    <row r="88725" spans="9:12" ht="15" x14ac:dyDescent="0.25">
      <c r="I88725"/>
      <c r="J88725"/>
      <c r="K88725"/>
      <c r="L88725"/>
    </row>
    <row r="88726" spans="9:12" ht="15" x14ac:dyDescent="0.25">
      <c r="I88726"/>
      <c r="J88726"/>
      <c r="K88726"/>
      <c r="L88726"/>
    </row>
    <row r="88727" spans="9:12" ht="15" x14ac:dyDescent="0.25">
      <c r="I88727"/>
      <c r="J88727"/>
      <c r="K88727"/>
      <c r="L88727"/>
    </row>
    <row r="88728" spans="9:12" ht="15" x14ac:dyDescent="0.25">
      <c r="I88728"/>
      <c r="J88728"/>
      <c r="K88728"/>
      <c r="L88728"/>
    </row>
    <row r="88729" spans="9:12" ht="15" x14ac:dyDescent="0.25">
      <c r="I88729"/>
      <c r="J88729"/>
      <c r="K88729"/>
      <c r="L88729"/>
    </row>
    <row r="88730" spans="9:12" ht="15" x14ac:dyDescent="0.25">
      <c r="I88730"/>
      <c r="J88730"/>
      <c r="K88730"/>
      <c r="L88730"/>
    </row>
    <row r="88731" spans="9:12" ht="15" x14ac:dyDescent="0.25">
      <c r="I88731"/>
      <c r="J88731"/>
      <c r="K88731"/>
      <c r="L88731"/>
    </row>
    <row r="88732" spans="9:12" ht="15" x14ac:dyDescent="0.25">
      <c r="I88732"/>
      <c r="J88732"/>
      <c r="K88732"/>
      <c r="L88732"/>
    </row>
    <row r="88733" spans="9:12" ht="15" x14ac:dyDescent="0.25">
      <c r="I88733"/>
      <c r="J88733"/>
      <c r="K88733"/>
      <c r="L88733"/>
    </row>
    <row r="88734" spans="9:12" ht="15" x14ac:dyDescent="0.25">
      <c r="I88734"/>
      <c r="J88734"/>
      <c r="K88734"/>
      <c r="L88734"/>
    </row>
    <row r="88735" spans="9:12" ht="15" x14ac:dyDescent="0.25">
      <c r="I88735"/>
      <c r="J88735"/>
      <c r="K88735"/>
      <c r="L88735"/>
    </row>
    <row r="88736" spans="9:12" ht="15" x14ac:dyDescent="0.25">
      <c r="I88736"/>
      <c r="J88736"/>
      <c r="K88736"/>
      <c r="L88736"/>
    </row>
    <row r="88737" spans="9:12" ht="15" x14ac:dyDescent="0.25">
      <c r="I88737"/>
      <c r="J88737"/>
      <c r="K88737"/>
      <c r="L88737"/>
    </row>
    <row r="88738" spans="9:12" ht="15" x14ac:dyDescent="0.25">
      <c r="I88738"/>
      <c r="J88738"/>
      <c r="K88738"/>
      <c r="L88738"/>
    </row>
    <row r="88739" spans="9:12" ht="15" x14ac:dyDescent="0.25">
      <c r="I88739"/>
      <c r="J88739"/>
      <c r="K88739"/>
      <c r="L88739"/>
    </row>
    <row r="88740" spans="9:12" ht="15" x14ac:dyDescent="0.25">
      <c r="I88740"/>
      <c r="J88740"/>
      <c r="K88740"/>
      <c r="L88740"/>
    </row>
    <row r="88741" spans="9:12" ht="15" x14ac:dyDescent="0.25">
      <c r="I88741"/>
      <c r="J88741"/>
      <c r="K88741"/>
      <c r="L88741"/>
    </row>
    <row r="88742" spans="9:12" ht="15" x14ac:dyDescent="0.25">
      <c r="I88742"/>
      <c r="J88742"/>
      <c r="K88742"/>
      <c r="L88742"/>
    </row>
    <row r="88743" spans="9:12" ht="15" x14ac:dyDescent="0.25">
      <c r="I88743"/>
      <c r="J88743"/>
      <c r="K88743"/>
      <c r="L88743"/>
    </row>
    <row r="88744" spans="9:12" ht="15" x14ac:dyDescent="0.25">
      <c r="I88744"/>
      <c r="J88744"/>
      <c r="K88744"/>
      <c r="L88744"/>
    </row>
    <row r="88745" spans="9:12" ht="15" x14ac:dyDescent="0.25">
      <c r="I88745"/>
      <c r="J88745"/>
      <c r="K88745"/>
      <c r="L88745"/>
    </row>
    <row r="88746" spans="9:12" ht="15" x14ac:dyDescent="0.25">
      <c r="I88746"/>
      <c r="J88746"/>
      <c r="K88746"/>
      <c r="L88746"/>
    </row>
    <row r="88747" spans="9:12" ht="15" x14ac:dyDescent="0.25">
      <c r="I88747"/>
      <c r="J88747"/>
      <c r="K88747"/>
      <c r="L88747"/>
    </row>
    <row r="88748" spans="9:12" ht="15" x14ac:dyDescent="0.25">
      <c r="I88748"/>
      <c r="J88748"/>
      <c r="K88748"/>
      <c r="L88748"/>
    </row>
    <row r="88749" spans="9:12" ht="15" x14ac:dyDescent="0.25">
      <c r="I88749"/>
      <c r="J88749"/>
      <c r="K88749"/>
      <c r="L88749"/>
    </row>
    <row r="88750" spans="9:12" ht="15" x14ac:dyDescent="0.25">
      <c r="I88750"/>
      <c r="J88750"/>
      <c r="K88750"/>
      <c r="L88750"/>
    </row>
    <row r="88751" spans="9:12" ht="15" x14ac:dyDescent="0.25">
      <c r="I88751"/>
      <c r="J88751"/>
      <c r="K88751"/>
      <c r="L88751"/>
    </row>
    <row r="88752" spans="9:12" ht="15" x14ac:dyDescent="0.25">
      <c r="I88752"/>
      <c r="J88752"/>
      <c r="K88752"/>
      <c r="L88752"/>
    </row>
    <row r="88753" spans="9:12" ht="15" x14ac:dyDescent="0.25">
      <c r="I88753"/>
      <c r="J88753"/>
      <c r="K88753"/>
      <c r="L88753"/>
    </row>
    <row r="88754" spans="9:12" ht="15" x14ac:dyDescent="0.25">
      <c r="I88754"/>
      <c r="J88754"/>
      <c r="K88754"/>
      <c r="L88754"/>
    </row>
    <row r="88755" spans="9:12" ht="15" x14ac:dyDescent="0.25">
      <c r="I88755"/>
      <c r="J88755"/>
      <c r="K88755"/>
      <c r="L88755"/>
    </row>
    <row r="88756" spans="9:12" ht="15" x14ac:dyDescent="0.25">
      <c r="I88756"/>
      <c r="J88756"/>
      <c r="K88756"/>
      <c r="L88756"/>
    </row>
    <row r="88757" spans="9:12" ht="15" x14ac:dyDescent="0.25">
      <c r="I88757"/>
      <c r="J88757"/>
      <c r="K88757"/>
      <c r="L88757"/>
    </row>
    <row r="88758" spans="9:12" ht="15" x14ac:dyDescent="0.25">
      <c r="I88758"/>
      <c r="J88758"/>
      <c r="K88758"/>
      <c r="L88758"/>
    </row>
    <row r="88759" spans="9:12" ht="15" x14ac:dyDescent="0.25">
      <c r="I88759"/>
      <c r="J88759"/>
      <c r="K88759"/>
      <c r="L88759"/>
    </row>
    <row r="88760" spans="9:12" ht="15" x14ac:dyDescent="0.25">
      <c r="I88760"/>
      <c r="J88760"/>
      <c r="K88760"/>
      <c r="L88760"/>
    </row>
    <row r="88761" spans="9:12" ht="15" x14ac:dyDescent="0.25">
      <c r="I88761"/>
      <c r="J88761"/>
      <c r="K88761"/>
      <c r="L88761"/>
    </row>
    <row r="88762" spans="9:12" ht="15" x14ac:dyDescent="0.25">
      <c r="I88762"/>
      <c r="J88762"/>
      <c r="K88762"/>
      <c r="L88762"/>
    </row>
    <row r="88763" spans="9:12" ht="15" x14ac:dyDescent="0.25">
      <c r="I88763"/>
      <c r="J88763"/>
      <c r="K88763"/>
      <c r="L88763"/>
    </row>
    <row r="88764" spans="9:12" ht="15" x14ac:dyDescent="0.25">
      <c r="I88764"/>
      <c r="J88764"/>
      <c r="K88764"/>
      <c r="L88764"/>
    </row>
    <row r="88765" spans="9:12" ht="15" x14ac:dyDescent="0.25">
      <c r="I88765"/>
      <c r="J88765"/>
      <c r="K88765"/>
      <c r="L88765"/>
    </row>
    <row r="88766" spans="9:12" ht="15" x14ac:dyDescent="0.25">
      <c r="I88766"/>
      <c r="J88766"/>
      <c r="K88766"/>
      <c r="L88766"/>
    </row>
    <row r="88767" spans="9:12" ht="15" x14ac:dyDescent="0.25">
      <c r="I88767"/>
      <c r="J88767"/>
      <c r="K88767"/>
      <c r="L88767"/>
    </row>
    <row r="88768" spans="9:12" ht="15" x14ac:dyDescent="0.25">
      <c r="I88768"/>
      <c r="J88768"/>
      <c r="K88768"/>
      <c r="L88768"/>
    </row>
    <row r="88769" spans="9:12" ht="15" x14ac:dyDescent="0.25">
      <c r="I88769"/>
      <c r="J88769"/>
      <c r="K88769"/>
      <c r="L88769"/>
    </row>
    <row r="88770" spans="9:12" ht="15" x14ac:dyDescent="0.25">
      <c r="I88770"/>
      <c r="J88770"/>
      <c r="K88770"/>
      <c r="L88770"/>
    </row>
    <row r="88771" spans="9:12" ht="15" x14ac:dyDescent="0.25">
      <c r="I88771"/>
      <c r="J88771"/>
      <c r="K88771"/>
      <c r="L88771"/>
    </row>
    <row r="88772" spans="9:12" ht="15" x14ac:dyDescent="0.25">
      <c r="I88772"/>
      <c r="J88772"/>
      <c r="K88772"/>
      <c r="L88772"/>
    </row>
    <row r="88773" spans="9:12" ht="15" x14ac:dyDescent="0.25">
      <c r="I88773"/>
      <c r="J88773"/>
      <c r="K88773"/>
      <c r="L88773"/>
    </row>
    <row r="88774" spans="9:12" ht="15" x14ac:dyDescent="0.25">
      <c r="I88774"/>
      <c r="J88774"/>
      <c r="K88774"/>
      <c r="L88774"/>
    </row>
    <row r="88775" spans="9:12" ht="15" x14ac:dyDescent="0.25">
      <c r="I88775"/>
      <c r="J88775"/>
      <c r="K88775"/>
      <c r="L88775"/>
    </row>
    <row r="88776" spans="9:12" ht="15" x14ac:dyDescent="0.25">
      <c r="I88776"/>
      <c r="J88776"/>
      <c r="K88776"/>
      <c r="L88776"/>
    </row>
    <row r="88777" spans="9:12" ht="15" x14ac:dyDescent="0.25">
      <c r="I88777"/>
      <c r="J88777"/>
      <c r="K88777"/>
      <c r="L88777"/>
    </row>
    <row r="88778" spans="9:12" ht="15" x14ac:dyDescent="0.25">
      <c r="I88778"/>
      <c r="J88778"/>
      <c r="K88778"/>
      <c r="L88778"/>
    </row>
    <row r="88779" spans="9:12" ht="15" x14ac:dyDescent="0.25">
      <c r="I88779"/>
      <c r="J88779"/>
      <c r="K88779"/>
      <c r="L88779"/>
    </row>
    <row r="88780" spans="9:12" ht="15" x14ac:dyDescent="0.25">
      <c r="I88780"/>
      <c r="J88780"/>
      <c r="K88780"/>
      <c r="L88780"/>
    </row>
    <row r="88781" spans="9:12" ht="15" x14ac:dyDescent="0.25">
      <c r="I88781"/>
      <c r="J88781"/>
      <c r="K88781"/>
      <c r="L88781"/>
    </row>
    <row r="88782" spans="9:12" ht="15" x14ac:dyDescent="0.25">
      <c r="I88782"/>
      <c r="J88782"/>
      <c r="K88782"/>
      <c r="L88782"/>
    </row>
    <row r="88783" spans="9:12" ht="15" x14ac:dyDescent="0.25">
      <c r="I88783"/>
      <c r="J88783"/>
      <c r="K88783"/>
      <c r="L88783"/>
    </row>
    <row r="88784" spans="9:12" ht="15" x14ac:dyDescent="0.25">
      <c r="I88784"/>
      <c r="J88784"/>
      <c r="K88784"/>
      <c r="L88784"/>
    </row>
    <row r="88785" spans="9:12" ht="15" x14ac:dyDescent="0.25">
      <c r="I88785"/>
      <c r="J88785"/>
      <c r="K88785"/>
      <c r="L88785"/>
    </row>
    <row r="88786" spans="9:12" ht="15" x14ac:dyDescent="0.25">
      <c r="I88786"/>
      <c r="J88786"/>
      <c r="K88786"/>
      <c r="L88786"/>
    </row>
    <row r="88787" spans="9:12" ht="15" x14ac:dyDescent="0.25">
      <c r="I88787"/>
      <c r="J88787"/>
      <c r="K88787"/>
      <c r="L88787"/>
    </row>
    <row r="88788" spans="9:12" ht="15" x14ac:dyDescent="0.25">
      <c r="I88788"/>
      <c r="J88788"/>
      <c r="K88788"/>
      <c r="L88788"/>
    </row>
    <row r="88789" spans="9:12" ht="15" x14ac:dyDescent="0.25">
      <c r="I88789"/>
      <c r="J88789"/>
      <c r="K88789"/>
      <c r="L88789"/>
    </row>
    <row r="88790" spans="9:12" ht="15" x14ac:dyDescent="0.25">
      <c r="I88790"/>
      <c r="J88790"/>
      <c r="K88790"/>
      <c r="L88790"/>
    </row>
    <row r="88791" spans="9:12" ht="15" x14ac:dyDescent="0.25">
      <c r="I88791"/>
      <c r="J88791"/>
      <c r="K88791"/>
      <c r="L88791"/>
    </row>
    <row r="88792" spans="9:12" ht="15" x14ac:dyDescent="0.25">
      <c r="I88792"/>
      <c r="J88792"/>
      <c r="K88792"/>
      <c r="L88792"/>
    </row>
    <row r="88793" spans="9:12" ht="15" x14ac:dyDescent="0.25">
      <c r="I88793"/>
      <c r="J88793"/>
      <c r="K88793"/>
      <c r="L88793"/>
    </row>
    <row r="88794" spans="9:12" ht="15" x14ac:dyDescent="0.25">
      <c r="I88794"/>
      <c r="J88794"/>
      <c r="K88794"/>
      <c r="L88794"/>
    </row>
    <row r="88795" spans="9:12" ht="15" x14ac:dyDescent="0.25">
      <c r="I88795"/>
      <c r="J88795"/>
      <c r="K88795"/>
      <c r="L88795"/>
    </row>
    <row r="88796" spans="9:12" ht="15" x14ac:dyDescent="0.25">
      <c r="I88796"/>
      <c r="J88796"/>
      <c r="K88796"/>
      <c r="L88796"/>
    </row>
    <row r="88797" spans="9:12" ht="15" x14ac:dyDescent="0.25">
      <c r="I88797"/>
      <c r="J88797"/>
      <c r="K88797"/>
      <c r="L88797"/>
    </row>
    <row r="88798" spans="9:12" ht="15" x14ac:dyDescent="0.25">
      <c r="I88798"/>
      <c r="J88798"/>
      <c r="K88798"/>
      <c r="L88798"/>
    </row>
    <row r="88799" spans="9:12" ht="15" x14ac:dyDescent="0.25">
      <c r="I88799"/>
      <c r="J88799"/>
      <c r="K88799"/>
      <c r="L88799"/>
    </row>
    <row r="88800" spans="9:12" ht="15" x14ac:dyDescent="0.25">
      <c r="I88800"/>
      <c r="J88800"/>
      <c r="K88800"/>
      <c r="L88800"/>
    </row>
    <row r="88801" spans="9:12" ht="15" x14ac:dyDescent="0.25">
      <c r="I88801"/>
      <c r="J88801"/>
      <c r="K88801"/>
      <c r="L88801"/>
    </row>
    <row r="88802" spans="9:12" ht="15" x14ac:dyDescent="0.25">
      <c r="I88802"/>
      <c r="J88802"/>
      <c r="K88802"/>
      <c r="L88802"/>
    </row>
    <row r="88803" spans="9:12" ht="15" x14ac:dyDescent="0.25">
      <c r="I88803"/>
      <c r="J88803"/>
      <c r="K88803"/>
      <c r="L88803"/>
    </row>
    <row r="88804" spans="9:12" ht="15" x14ac:dyDescent="0.25">
      <c r="I88804"/>
      <c r="J88804"/>
      <c r="K88804"/>
      <c r="L88804"/>
    </row>
    <row r="88805" spans="9:12" ht="15" x14ac:dyDescent="0.25">
      <c r="I88805"/>
      <c r="J88805"/>
      <c r="K88805"/>
      <c r="L88805"/>
    </row>
    <row r="88806" spans="9:12" ht="15" x14ac:dyDescent="0.25">
      <c r="I88806"/>
      <c r="J88806"/>
      <c r="K88806"/>
      <c r="L88806"/>
    </row>
    <row r="88807" spans="9:12" ht="15" x14ac:dyDescent="0.25">
      <c r="I88807"/>
      <c r="J88807"/>
      <c r="K88807"/>
      <c r="L88807"/>
    </row>
    <row r="88808" spans="9:12" ht="15" x14ac:dyDescent="0.25">
      <c r="I88808"/>
      <c r="J88808"/>
      <c r="K88808"/>
      <c r="L88808"/>
    </row>
    <row r="88809" spans="9:12" ht="15" x14ac:dyDescent="0.25">
      <c r="I88809"/>
      <c r="J88809"/>
      <c r="K88809"/>
      <c r="L88809"/>
    </row>
    <row r="88810" spans="9:12" ht="15" x14ac:dyDescent="0.25">
      <c r="I88810"/>
      <c r="J88810"/>
      <c r="K88810"/>
      <c r="L88810"/>
    </row>
    <row r="88811" spans="9:12" ht="15" x14ac:dyDescent="0.25">
      <c r="I88811"/>
      <c r="J88811"/>
      <c r="K88811"/>
      <c r="L88811"/>
    </row>
    <row r="88812" spans="9:12" ht="15" x14ac:dyDescent="0.25">
      <c r="I88812"/>
      <c r="J88812"/>
      <c r="K88812"/>
      <c r="L88812"/>
    </row>
    <row r="88813" spans="9:12" ht="15" x14ac:dyDescent="0.25">
      <c r="I88813"/>
      <c r="J88813"/>
      <c r="K88813"/>
      <c r="L88813"/>
    </row>
    <row r="88814" spans="9:12" ht="15" x14ac:dyDescent="0.25">
      <c r="I88814"/>
      <c r="J88814"/>
      <c r="K88814"/>
      <c r="L88814"/>
    </row>
    <row r="88815" spans="9:12" ht="15" x14ac:dyDescent="0.25">
      <c r="I88815"/>
      <c r="J88815"/>
      <c r="K88815"/>
      <c r="L88815"/>
    </row>
    <row r="88816" spans="9:12" ht="15" x14ac:dyDescent="0.25">
      <c r="I88816"/>
      <c r="J88816"/>
      <c r="K88816"/>
      <c r="L88816"/>
    </row>
    <row r="88817" spans="9:12" ht="15" x14ac:dyDescent="0.25">
      <c r="I88817"/>
      <c r="J88817"/>
      <c r="K88817"/>
      <c r="L88817"/>
    </row>
    <row r="88818" spans="9:12" ht="15" x14ac:dyDescent="0.25">
      <c r="I88818"/>
      <c r="J88818"/>
      <c r="K88818"/>
      <c r="L88818"/>
    </row>
    <row r="88819" spans="9:12" ht="15" x14ac:dyDescent="0.25">
      <c r="I88819"/>
      <c r="J88819"/>
      <c r="K88819"/>
      <c r="L88819"/>
    </row>
    <row r="88820" spans="9:12" ht="15" x14ac:dyDescent="0.25">
      <c r="I88820"/>
      <c r="J88820"/>
      <c r="K88820"/>
      <c r="L88820"/>
    </row>
    <row r="88821" spans="9:12" ht="15" x14ac:dyDescent="0.25">
      <c r="I88821"/>
      <c r="J88821"/>
      <c r="K88821"/>
      <c r="L88821"/>
    </row>
    <row r="88822" spans="9:12" ht="15" x14ac:dyDescent="0.25">
      <c r="I88822"/>
      <c r="J88822"/>
      <c r="K88822"/>
      <c r="L88822"/>
    </row>
    <row r="88823" spans="9:12" ht="15" x14ac:dyDescent="0.25">
      <c r="I88823"/>
      <c r="J88823"/>
      <c r="K88823"/>
      <c r="L88823"/>
    </row>
    <row r="88824" spans="9:12" ht="15" x14ac:dyDescent="0.25">
      <c r="I88824"/>
      <c r="J88824"/>
      <c r="K88824"/>
      <c r="L88824"/>
    </row>
    <row r="88825" spans="9:12" ht="15" x14ac:dyDescent="0.25">
      <c r="I88825"/>
      <c r="J88825"/>
      <c r="K88825"/>
      <c r="L88825"/>
    </row>
    <row r="88826" spans="9:12" ht="15" x14ac:dyDescent="0.25">
      <c r="I88826"/>
      <c r="J88826"/>
      <c r="K88826"/>
      <c r="L88826"/>
    </row>
    <row r="88827" spans="9:12" ht="15" x14ac:dyDescent="0.25">
      <c r="I88827"/>
      <c r="J88827"/>
      <c r="K88827"/>
      <c r="L88827"/>
    </row>
    <row r="88828" spans="9:12" ht="15" x14ac:dyDescent="0.25">
      <c r="I88828"/>
      <c r="J88828"/>
      <c r="K88828"/>
      <c r="L88828"/>
    </row>
    <row r="88829" spans="9:12" ht="15" x14ac:dyDescent="0.25">
      <c r="I88829"/>
      <c r="J88829"/>
      <c r="K88829"/>
      <c r="L88829"/>
    </row>
    <row r="88830" spans="9:12" ht="15" x14ac:dyDescent="0.25">
      <c r="I88830"/>
      <c r="J88830"/>
      <c r="K88830"/>
      <c r="L88830"/>
    </row>
    <row r="88831" spans="9:12" ht="15" x14ac:dyDescent="0.25">
      <c r="I88831"/>
      <c r="J88831"/>
      <c r="K88831"/>
      <c r="L88831"/>
    </row>
    <row r="88832" spans="9:12" ht="15" x14ac:dyDescent="0.25">
      <c r="I88832"/>
      <c r="J88832"/>
      <c r="K88832"/>
      <c r="L88832"/>
    </row>
    <row r="88833" spans="9:12" ht="15" x14ac:dyDescent="0.25">
      <c r="I88833"/>
      <c r="J88833"/>
      <c r="K88833"/>
      <c r="L88833"/>
    </row>
    <row r="88834" spans="9:12" ht="15" x14ac:dyDescent="0.25">
      <c r="I88834"/>
      <c r="J88834"/>
      <c r="K88834"/>
      <c r="L88834"/>
    </row>
    <row r="88835" spans="9:12" ht="15" x14ac:dyDescent="0.25">
      <c r="I88835"/>
      <c r="J88835"/>
      <c r="K88835"/>
      <c r="L88835"/>
    </row>
    <row r="88836" spans="9:12" ht="15" x14ac:dyDescent="0.25">
      <c r="I88836"/>
      <c r="J88836"/>
      <c r="K88836"/>
      <c r="L88836"/>
    </row>
    <row r="88837" spans="9:12" ht="15" x14ac:dyDescent="0.25">
      <c r="I88837"/>
      <c r="J88837"/>
      <c r="K88837"/>
      <c r="L88837"/>
    </row>
    <row r="88838" spans="9:12" ht="15" x14ac:dyDescent="0.25">
      <c r="I88838"/>
      <c r="J88838"/>
      <c r="K88838"/>
      <c r="L88838"/>
    </row>
    <row r="88839" spans="9:12" ht="15" x14ac:dyDescent="0.25">
      <c r="I88839"/>
      <c r="J88839"/>
      <c r="K88839"/>
      <c r="L88839"/>
    </row>
    <row r="88840" spans="9:12" ht="15" x14ac:dyDescent="0.25">
      <c r="I88840"/>
      <c r="J88840"/>
      <c r="K88840"/>
      <c r="L88840"/>
    </row>
    <row r="88841" spans="9:12" ht="15" x14ac:dyDescent="0.25">
      <c r="I88841"/>
      <c r="J88841"/>
      <c r="K88841"/>
      <c r="L88841"/>
    </row>
    <row r="88842" spans="9:12" ht="15" x14ac:dyDescent="0.25">
      <c r="I88842"/>
      <c r="J88842"/>
      <c r="K88842"/>
      <c r="L88842"/>
    </row>
    <row r="88843" spans="9:12" ht="15" x14ac:dyDescent="0.25">
      <c r="I88843"/>
      <c r="J88843"/>
      <c r="K88843"/>
      <c r="L88843"/>
    </row>
    <row r="88844" spans="9:12" ht="15" x14ac:dyDescent="0.25">
      <c r="I88844"/>
      <c r="J88844"/>
      <c r="K88844"/>
      <c r="L88844"/>
    </row>
    <row r="88845" spans="9:12" ht="15" x14ac:dyDescent="0.25">
      <c r="I88845"/>
      <c r="J88845"/>
      <c r="K88845"/>
      <c r="L88845"/>
    </row>
    <row r="88846" spans="9:12" ht="15" x14ac:dyDescent="0.25">
      <c r="I88846"/>
      <c r="J88846"/>
      <c r="K88846"/>
      <c r="L88846"/>
    </row>
    <row r="88847" spans="9:12" ht="15" x14ac:dyDescent="0.25">
      <c r="I88847"/>
      <c r="J88847"/>
      <c r="K88847"/>
      <c r="L88847"/>
    </row>
    <row r="88848" spans="9:12" ht="15" x14ac:dyDescent="0.25">
      <c r="I88848"/>
      <c r="J88848"/>
      <c r="K88848"/>
      <c r="L88848"/>
    </row>
    <row r="88849" spans="9:12" ht="15" x14ac:dyDescent="0.25">
      <c r="I88849"/>
      <c r="J88849"/>
      <c r="K88849"/>
      <c r="L88849"/>
    </row>
    <row r="88850" spans="9:12" ht="15" x14ac:dyDescent="0.25">
      <c r="I88850"/>
      <c r="J88850"/>
      <c r="K88850"/>
      <c r="L88850"/>
    </row>
    <row r="88851" spans="9:12" ht="15" x14ac:dyDescent="0.25">
      <c r="I88851"/>
      <c r="J88851"/>
      <c r="K88851"/>
      <c r="L88851"/>
    </row>
    <row r="88852" spans="9:12" ht="15" x14ac:dyDescent="0.25">
      <c r="I88852"/>
      <c r="J88852"/>
      <c r="K88852"/>
      <c r="L88852"/>
    </row>
    <row r="88853" spans="9:12" ht="15" x14ac:dyDescent="0.25">
      <c r="I88853"/>
      <c r="J88853"/>
      <c r="K88853"/>
      <c r="L88853"/>
    </row>
    <row r="88854" spans="9:12" ht="15" x14ac:dyDescent="0.25">
      <c r="I88854"/>
      <c r="J88854"/>
      <c r="K88854"/>
      <c r="L88854"/>
    </row>
    <row r="88855" spans="9:12" ht="15" x14ac:dyDescent="0.25">
      <c r="I88855"/>
      <c r="J88855"/>
      <c r="K88855"/>
      <c r="L88855"/>
    </row>
    <row r="88856" spans="9:12" ht="15" x14ac:dyDescent="0.25">
      <c r="I88856"/>
      <c r="J88856"/>
      <c r="K88856"/>
      <c r="L88856"/>
    </row>
    <row r="88857" spans="9:12" ht="15" x14ac:dyDescent="0.25">
      <c r="I88857"/>
      <c r="J88857"/>
      <c r="K88857"/>
      <c r="L88857"/>
    </row>
    <row r="88858" spans="9:12" ht="15" x14ac:dyDescent="0.25">
      <c r="I88858"/>
      <c r="J88858"/>
      <c r="K88858"/>
      <c r="L88858"/>
    </row>
    <row r="88859" spans="9:12" ht="15" x14ac:dyDescent="0.25">
      <c r="I88859"/>
      <c r="J88859"/>
      <c r="K88859"/>
      <c r="L88859"/>
    </row>
    <row r="88860" spans="9:12" ht="15" x14ac:dyDescent="0.25">
      <c r="I88860"/>
      <c r="J88860"/>
      <c r="K88860"/>
      <c r="L88860"/>
    </row>
    <row r="88861" spans="9:12" ht="15" x14ac:dyDescent="0.25">
      <c r="I88861"/>
      <c r="J88861"/>
      <c r="K88861"/>
      <c r="L88861"/>
    </row>
    <row r="88862" spans="9:12" ht="15" x14ac:dyDescent="0.25">
      <c r="I88862"/>
      <c r="J88862"/>
      <c r="K88862"/>
      <c r="L88862"/>
    </row>
    <row r="88863" spans="9:12" ht="15" x14ac:dyDescent="0.25">
      <c r="I88863"/>
      <c r="J88863"/>
      <c r="K88863"/>
      <c r="L88863"/>
    </row>
    <row r="88864" spans="9:12" ht="15" x14ac:dyDescent="0.25">
      <c r="I88864"/>
      <c r="J88864"/>
      <c r="K88864"/>
      <c r="L88864"/>
    </row>
    <row r="88865" spans="9:12" ht="15" x14ac:dyDescent="0.25">
      <c r="I88865"/>
      <c r="J88865"/>
      <c r="K88865"/>
      <c r="L88865"/>
    </row>
    <row r="88866" spans="9:12" ht="15" x14ac:dyDescent="0.25">
      <c r="I88866"/>
      <c r="J88866"/>
      <c r="K88866"/>
      <c r="L88866"/>
    </row>
    <row r="88867" spans="9:12" ht="15" x14ac:dyDescent="0.25">
      <c r="I88867"/>
      <c r="J88867"/>
      <c r="K88867"/>
      <c r="L88867"/>
    </row>
    <row r="88868" spans="9:12" ht="15" x14ac:dyDescent="0.25">
      <c r="I88868"/>
      <c r="J88868"/>
      <c r="K88868"/>
      <c r="L88868"/>
    </row>
    <row r="88869" spans="9:12" ht="15" x14ac:dyDescent="0.25">
      <c r="I88869"/>
      <c r="J88869"/>
      <c r="K88869"/>
      <c r="L88869"/>
    </row>
    <row r="88870" spans="9:12" ht="15" x14ac:dyDescent="0.25">
      <c r="I88870"/>
      <c r="J88870"/>
      <c r="K88870"/>
      <c r="L88870"/>
    </row>
    <row r="88871" spans="9:12" ht="15" x14ac:dyDescent="0.25">
      <c r="I88871"/>
      <c r="J88871"/>
      <c r="K88871"/>
      <c r="L88871"/>
    </row>
    <row r="88872" spans="9:12" ht="15" x14ac:dyDescent="0.25">
      <c r="I88872"/>
      <c r="J88872"/>
      <c r="K88872"/>
      <c r="L88872"/>
    </row>
    <row r="88873" spans="9:12" ht="15" x14ac:dyDescent="0.25">
      <c r="I88873"/>
      <c r="J88873"/>
      <c r="K88873"/>
      <c r="L88873"/>
    </row>
    <row r="88874" spans="9:12" ht="15" x14ac:dyDescent="0.25">
      <c r="I88874"/>
      <c r="J88874"/>
      <c r="K88874"/>
      <c r="L88874"/>
    </row>
    <row r="88875" spans="9:12" ht="15" x14ac:dyDescent="0.25">
      <c r="I88875"/>
      <c r="J88875"/>
      <c r="K88875"/>
      <c r="L88875"/>
    </row>
    <row r="88876" spans="9:12" ht="15" x14ac:dyDescent="0.25">
      <c r="I88876"/>
      <c r="J88876"/>
      <c r="K88876"/>
      <c r="L88876"/>
    </row>
    <row r="88877" spans="9:12" ht="15" x14ac:dyDescent="0.25">
      <c r="I88877"/>
      <c r="J88877"/>
      <c r="K88877"/>
      <c r="L88877"/>
    </row>
    <row r="88878" spans="9:12" ht="15" x14ac:dyDescent="0.25">
      <c r="I88878"/>
      <c r="J88878"/>
      <c r="K88878"/>
      <c r="L88878"/>
    </row>
    <row r="88879" spans="9:12" ht="15" x14ac:dyDescent="0.25">
      <c r="I88879"/>
      <c r="J88879"/>
      <c r="K88879"/>
      <c r="L88879"/>
    </row>
    <row r="88880" spans="9:12" ht="15" x14ac:dyDescent="0.25">
      <c r="I88880"/>
      <c r="J88880"/>
      <c r="K88880"/>
      <c r="L88880"/>
    </row>
    <row r="88881" spans="9:12" ht="15" x14ac:dyDescent="0.25">
      <c r="I88881"/>
      <c r="J88881"/>
      <c r="K88881"/>
      <c r="L88881"/>
    </row>
    <row r="88882" spans="9:12" ht="15" x14ac:dyDescent="0.25">
      <c r="I88882"/>
      <c r="J88882"/>
      <c r="K88882"/>
      <c r="L88882"/>
    </row>
    <row r="88883" spans="9:12" ht="15" x14ac:dyDescent="0.25">
      <c r="I88883"/>
      <c r="J88883"/>
      <c r="K88883"/>
      <c r="L88883"/>
    </row>
    <row r="88884" spans="9:12" ht="15" x14ac:dyDescent="0.25">
      <c r="I88884"/>
      <c r="J88884"/>
      <c r="K88884"/>
      <c r="L88884"/>
    </row>
    <row r="88885" spans="9:12" ht="15" x14ac:dyDescent="0.25">
      <c r="I88885"/>
      <c r="J88885"/>
      <c r="K88885"/>
      <c r="L88885"/>
    </row>
    <row r="88886" spans="9:12" ht="15" x14ac:dyDescent="0.25">
      <c r="I88886"/>
      <c r="J88886"/>
      <c r="K88886"/>
      <c r="L88886"/>
    </row>
    <row r="88887" spans="9:12" ht="15" x14ac:dyDescent="0.25">
      <c r="I88887"/>
      <c r="J88887"/>
      <c r="K88887"/>
      <c r="L88887"/>
    </row>
    <row r="88888" spans="9:12" ht="15" x14ac:dyDescent="0.25">
      <c r="I88888"/>
      <c r="J88888"/>
      <c r="K88888"/>
      <c r="L88888"/>
    </row>
    <row r="88889" spans="9:12" ht="15" x14ac:dyDescent="0.25">
      <c r="I88889"/>
      <c r="J88889"/>
      <c r="K88889"/>
      <c r="L88889"/>
    </row>
    <row r="88890" spans="9:12" ht="15" x14ac:dyDescent="0.25">
      <c r="I88890"/>
      <c r="J88890"/>
      <c r="K88890"/>
      <c r="L88890"/>
    </row>
    <row r="88891" spans="9:12" ht="15" x14ac:dyDescent="0.25">
      <c r="I88891"/>
      <c r="J88891"/>
      <c r="K88891"/>
      <c r="L88891"/>
    </row>
    <row r="88892" spans="9:12" ht="15" x14ac:dyDescent="0.25">
      <c r="I88892"/>
      <c r="J88892"/>
      <c r="K88892"/>
      <c r="L88892"/>
    </row>
    <row r="88893" spans="9:12" ht="15" x14ac:dyDescent="0.25">
      <c r="I88893"/>
      <c r="J88893"/>
      <c r="K88893"/>
      <c r="L88893"/>
    </row>
    <row r="88894" spans="9:12" ht="15" x14ac:dyDescent="0.25">
      <c r="I88894"/>
      <c r="J88894"/>
      <c r="K88894"/>
      <c r="L88894"/>
    </row>
    <row r="88895" spans="9:12" ht="15" x14ac:dyDescent="0.25">
      <c r="I88895"/>
      <c r="J88895"/>
      <c r="K88895"/>
      <c r="L88895"/>
    </row>
    <row r="88896" spans="9:12" ht="15" x14ac:dyDescent="0.25">
      <c r="I88896"/>
      <c r="J88896"/>
      <c r="K88896"/>
      <c r="L88896"/>
    </row>
    <row r="88897" spans="9:12" ht="15" x14ac:dyDescent="0.25">
      <c r="I88897"/>
      <c r="J88897"/>
      <c r="K88897"/>
      <c r="L88897"/>
    </row>
    <row r="88898" spans="9:12" ht="15" x14ac:dyDescent="0.25">
      <c r="I88898"/>
      <c r="J88898"/>
      <c r="K88898"/>
      <c r="L88898"/>
    </row>
    <row r="88899" spans="9:12" ht="15" x14ac:dyDescent="0.25">
      <c r="I88899"/>
      <c r="J88899"/>
      <c r="K88899"/>
      <c r="L88899"/>
    </row>
    <row r="88900" spans="9:12" ht="15" x14ac:dyDescent="0.25">
      <c r="I88900"/>
      <c r="J88900"/>
      <c r="K88900"/>
      <c r="L88900"/>
    </row>
    <row r="88901" spans="9:12" ht="15" x14ac:dyDescent="0.25">
      <c r="I88901"/>
      <c r="J88901"/>
      <c r="K88901"/>
      <c r="L88901"/>
    </row>
    <row r="88902" spans="9:12" ht="15" x14ac:dyDescent="0.25">
      <c r="I88902"/>
      <c r="J88902"/>
      <c r="K88902"/>
      <c r="L88902"/>
    </row>
    <row r="88903" spans="9:12" ht="15" x14ac:dyDescent="0.25">
      <c r="I88903"/>
      <c r="J88903"/>
      <c r="K88903"/>
      <c r="L88903"/>
    </row>
    <row r="88904" spans="9:12" ht="15" x14ac:dyDescent="0.25">
      <c r="I88904"/>
      <c r="J88904"/>
      <c r="K88904"/>
      <c r="L88904"/>
    </row>
    <row r="88905" spans="9:12" ht="15" x14ac:dyDescent="0.25">
      <c r="I88905"/>
      <c r="J88905"/>
      <c r="K88905"/>
      <c r="L88905"/>
    </row>
    <row r="88906" spans="9:12" ht="15" x14ac:dyDescent="0.25">
      <c r="I88906"/>
      <c r="J88906"/>
      <c r="K88906"/>
      <c r="L88906"/>
    </row>
    <row r="88907" spans="9:12" ht="15" x14ac:dyDescent="0.25">
      <c r="I88907"/>
      <c r="J88907"/>
      <c r="K88907"/>
      <c r="L88907"/>
    </row>
    <row r="88908" spans="9:12" ht="15" x14ac:dyDescent="0.25">
      <c r="I88908"/>
      <c r="J88908"/>
      <c r="K88908"/>
      <c r="L88908"/>
    </row>
    <row r="88909" spans="9:12" ht="15" x14ac:dyDescent="0.25">
      <c r="I88909"/>
      <c r="J88909"/>
      <c r="K88909"/>
      <c r="L88909"/>
    </row>
    <row r="88910" spans="9:12" ht="15" x14ac:dyDescent="0.25">
      <c r="I88910"/>
      <c r="J88910"/>
      <c r="K88910"/>
      <c r="L88910"/>
    </row>
    <row r="88911" spans="9:12" ht="15" x14ac:dyDescent="0.25">
      <c r="I88911"/>
      <c r="J88911"/>
      <c r="K88911"/>
      <c r="L88911"/>
    </row>
    <row r="88912" spans="9:12" ht="15" x14ac:dyDescent="0.25">
      <c r="I88912"/>
      <c r="J88912"/>
      <c r="K88912"/>
      <c r="L88912"/>
    </row>
    <row r="88913" spans="9:12" ht="15" x14ac:dyDescent="0.25">
      <c r="I88913"/>
      <c r="J88913"/>
      <c r="K88913"/>
      <c r="L88913"/>
    </row>
    <row r="88914" spans="9:12" ht="15" x14ac:dyDescent="0.25">
      <c r="I88914"/>
      <c r="J88914"/>
      <c r="K88914"/>
      <c r="L88914"/>
    </row>
    <row r="88915" spans="9:12" ht="15" x14ac:dyDescent="0.25">
      <c r="I88915"/>
      <c r="J88915"/>
      <c r="K88915"/>
      <c r="L88915"/>
    </row>
    <row r="88916" spans="9:12" ht="15" x14ac:dyDescent="0.25">
      <c r="I88916"/>
      <c r="J88916"/>
      <c r="K88916"/>
      <c r="L88916"/>
    </row>
    <row r="88917" spans="9:12" ht="15" x14ac:dyDescent="0.25">
      <c r="I88917"/>
      <c r="J88917"/>
      <c r="K88917"/>
      <c r="L88917"/>
    </row>
    <row r="88918" spans="9:12" ht="15" x14ac:dyDescent="0.25">
      <c r="I88918"/>
      <c r="J88918"/>
      <c r="K88918"/>
      <c r="L88918"/>
    </row>
    <row r="88919" spans="9:12" ht="15" x14ac:dyDescent="0.25">
      <c r="I88919"/>
      <c r="J88919"/>
      <c r="K88919"/>
      <c r="L88919"/>
    </row>
    <row r="88920" spans="9:12" ht="15" x14ac:dyDescent="0.25">
      <c r="I88920"/>
      <c r="J88920"/>
      <c r="K88920"/>
      <c r="L88920"/>
    </row>
    <row r="88921" spans="9:12" ht="15" x14ac:dyDescent="0.25">
      <c r="I88921"/>
      <c r="J88921"/>
      <c r="K88921"/>
      <c r="L88921"/>
    </row>
    <row r="88922" spans="9:12" ht="15" x14ac:dyDescent="0.25">
      <c r="I88922"/>
      <c r="J88922"/>
      <c r="K88922"/>
      <c r="L88922"/>
    </row>
    <row r="88923" spans="9:12" ht="15" x14ac:dyDescent="0.25">
      <c r="I88923"/>
      <c r="J88923"/>
      <c r="K88923"/>
      <c r="L88923"/>
    </row>
    <row r="88924" spans="9:12" ht="15" x14ac:dyDescent="0.25">
      <c r="I88924"/>
      <c r="J88924"/>
      <c r="K88924"/>
      <c r="L88924"/>
    </row>
    <row r="88925" spans="9:12" ht="15" x14ac:dyDescent="0.25">
      <c r="I88925"/>
      <c r="J88925"/>
      <c r="K88925"/>
      <c r="L88925"/>
    </row>
    <row r="88926" spans="9:12" ht="15" x14ac:dyDescent="0.25">
      <c r="I88926"/>
      <c r="J88926"/>
      <c r="K88926"/>
      <c r="L88926"/>
    </row>
    <row r="88927" spans="9:12" ht="15" x14ac:dyDescent="0.25">
      <c r="I88927"/>
      <c r="J88927"/>
      <c r="K88927"/>
      <c r="L88927"/>
    </row>
    <row r="88928" spans="9:12" ht="15" x14ac:dyDescent="0.25">
      <c r="I88928"/>
      <c r="J88928"/>
      <c r="K88928"/>
      <c r="L88928"/>
    </row>
    <row r="88929" spans="9:12" ht="15" x14ac:dyDescent="0.25">
      <c r="I88929"/>
      <c r="J88929"/>
      <c r="K88929"/>
      <c r="L88929"/>
    </row>
    <row r="88930" spans="9:12" ht="15" x14ac:dyDescent="0.25">
      <c r="I88930"/>
      <c r="J88930"/>
      <c r="K88930"/>
      <c r="L88930"/>
    </row>
    <row r="88931" spans="9:12" ht="15" x14ac:dyDescent="0.25">
      <c r="I88931"/>
      <c r="J88931"/>
      <c r="K88931"/>
      <c r="L88931"/>
    </row>
    <row r="88932" spans="9:12" ht="15" x14ac:dyDescent="0.25">
      <c r="I88932"/>
      <c r="J88932"/>
      <c r="K88932"/>
      <c r="L88932"/>
    </row>
    <row r="88933" spans="9:12" ht="15" x14ac:dyDescent="0.25">
      <c r="I88933"/>
      <c r="J88933"/>
      <c r="K88933"/>
      <c r="L88933"/>
    </row>
    <row r="88934" spans="9:12" ht="15" x14ac:dyDescent="0.25">
      <c r="I88934"/>
      <c r="J88934"/>
      <c r="K88934"/>
      <c r="L88934"/>
    </row>
    <row r="88935" spans="9:12" ht="15" x14ac:dyDescent="0.25">
      <c r="I88935"/>
      <c r="J88935"/>
      <c r="K88935"/>
      <c r="L88935"/>
    </row>
    <row r="88936" spans="9:12" ht="15" x14ac:dyDescent="0.25">
      <c r="I88936"/>
      <c r="J88936"/>
      <c r="K88936"/>
      <c r="L88936"/>
    </row>
    <row r="88937" spans="9:12" ht="15" x14ac:dyDescent="0.25">
      <c r="I88937"/>
      <c r="J88937"/>
      <c r="K88937"/>
      <c r="L88937"/>
    </row>
    <row r="88938" spans="9:12" ht="15" x14ac:dyDescent="0.25">
      <c r="I88938"/>
      <c r="J88938"/>
      <c r="K88938"/>
      <c r="L88938"/>
    </row>
    <row r="88939" spans="9:12" ht="15" x14ac:dyDescent="0.25">
      <c r="I88939"/>
      <c r="J88939"/>
      <c r="K88939"/>
      <c r="L88939"/>
    </row>
    <row r="88940" spans="9:12" ht="15" x14ac:dyDescent="0.25">
      <c r="I88940"/>
      <c r="J88940"/>
      <c r="K88940"/>
      <c r="L88940"/>
    </row>
    <row r="88941" spans="9:12" ht="15" x14ac:dyDescent="0.25">
      <c r="I88941"/>
      <c r="J88941"/>
      <c r="K88941"/>
      <c r="L88941"/>
    </row>
    <row r="88942" spans="9:12" ht="15" x14ac:dyDescent="0.25">
      <c r="I88942"/>
      <c r="J88942"/>
      <c r="K88942"/>
      <c r="L88942"/>
    </row>
    <row r="88943" spans="9:12" ht="15" x14ac:dyDescent="0.25">
      <c r="I88943"/>
      <c r="J88943"/>
      <c r="K88943"/>
      <c r="L88943"/>
    </row>
    <row r="88944" spans="9:12" ht="15" x14ac:dyDescent="0.25">
      <c r="I88944"/>
      <c r="J88944"/>
      <c r="K88944"/>
      <c r="L88944"/>
    </row>
    <row r="88945" spans="9:12" ht="15" x14ac:dyDescent="0.25">
      <c r="I88945"/>
      <c r="J88945"/>
      <c r="K88945"/>
      <c r="L88945"/>
    </row>
    <row r="88946" spans="9:12" ht="15" x14ac:dyDescent="0.25">
      <c r="I88946"/>
      <c r="J88946"/>
      <c r="K88946"/>
      <c r="L88946"/>
    </row>
    <row r="88947" spans="9:12" ht="15" x14ac:dyDescent="0.25">
      <c r="I88947"/>
      <c r="J88947"/>
      <c r="K88947"/>
      <c r="L88947"/>
    </row>
    <row r="88948" spans="9:12" ht="15" x14ac:dyDescent="0.25">
      <c r="I88948"/>
      <c r="J88948"/>
      <c r="K88948"/>
      <c r="L88948"/>
    </row>
    <row r="88949" spans="9:12" ht="15" x14ac:dyDescent="0.25">
      <c r="I88949"/>
      <c r="J88949"/>
      <c r="K88949"/>
      <c r="L88949"/>
    </row>
    <row r="88950" spans="9:12" ht="15" x14ac:dyDescent="0.25">
      <c r="I88950"/>
      <c r="J88950"/>
      <c r="K88950"/>
      <c r="L88950"/>
    </row>
    <row r="88951" spans="9:12" ht="15" x14ac:dyDescent="0.25">
      <c r="I88951"/>
      <c r="J88951"/>
      <c r="K88951"/>
      <c r="L88951"/>
    </row>
    <row r="88952" spans="9:12" ht="15" x14ac:dyDescent="0.25">
      <c r="I88952"/>
      <c r="J88952"/>
      <c r="K88952"/>
      <c r="L88952"/>
    </row>
    <row r="88953" spans="9:12" ht="15" x14ac:dyDescent="0.25">
      <c r="I88953"/>
      <c r="J88953"/>
      <c r="K88953"/>
      <c r="L88953"/>
    </row>
    <row r="88954" spans="9:12" ht="15" x14ac:dyDescent="0.25">
      <c r="I88954"/>
      <c r="J88954"/>
      <c r="K88954"/>
      <c r="L88954"/>
    </row>
    <row r="88955" spans="9:12" ht="15" x14ac:dyDescent="0.25">
      <c r="I88955"/>
      <c r="J88955"/>
      <c r="K88955"/>
      <c r="L88955"/>
    </row>
    <row r="88956" spans="9:12" ht="15" x14ac:dyDescent="0.25">
      <c r="I88956"/>
      <c r="J88956"/>
      <c r="K88956"/>
      <c r="L88956"/>
    </row>
    <row r="88957" spans="9:12" ht="15" x14ac:dyDescent="0.25">
      <c r="I88957"/>
      <c r="J88957"/>
      <c r="K88957"/>
      <c r="L88957"/>
    </row>
    <row r="88958" spans="9:12" ht="15" x14ac:dyDescent="0.25">
      <c r="I88958"/>
      <c r="J88958"/>
      <c r="K88958"/>
      <c r="L88958"/>
    </row>
    <row r="88959" spans="9:12" ht="15" x14ac:dyDescent="0.25">
      <c r="I88959"/>
      <c r="J88959"/>
      <c r="K88959"/>
      <c r="L88959"/>
    </row>
    <row r="88960" spans="9:12" ht="15" x14ac:dyDescent="0.25">
      <c r="I88960"/>
      <c r="J88960"/>
      <c r="K88960"/>
      <c r="L88960"/>
    </row>
    <row r="88961" spans="9:12" ht="15" x14ac:dyDescent="0.25">
      <c r="I88961"/>
      <c r="J88961"/>
      <c r="K88961"/>
      <c r="L88961"/>
    </row>
    <row r="88962" spans="9:12" ht="15" x14ac:dyDescent="0.25">
      <c r="I88962"/>
      <c r="J88962"/>
      <c r="K88962"/>
      <c r="L88962"/>
    </row>
    <row r="88963" spans="9:12" ht="15" x14ac:dyDescent="0.25">
      <c r="I88963"/>
      <c r="J88963"/>
      <c r="K88963"/>
      <c r="L88963"/>
    </row>
    <row r="88964" spans="9:12" ht="15" x14ac:dyDescent="0.25">
      <c r="I88964"/>
      <c r="J88964"/>
      <c r="K88964"/>
      <c r="L88964"/>
    </row>
    <row r="88965" spans="9:12" ht="15" x14ac:dyDescent="0.25">
      <c r="I88965"/>
      <c r="J88965"/>
      <c r="K88965"/>
      <c r="L88965"/>
    </row>
    <row r="88966" spans="9:12" ht="15" x14ac:dyDescent="0.25">
      <c r="I88966"/>
      <c r="J88966"/>
      <c r="K88966"/>
      <c r="L88966"/>
    </row>
    <row r="88967" spans="9:12" ht="15" x14ac:dyDescent="0.25">
      <c r="I88967"/>
      <c r="J88967"/>
      <c r="K88967"/>
      <c r="L88967"/>
    </row>
    <row r="88968" spans="9:12" ht="15" x14ac:dyDescent="0.25">
      <c r="I88968"/>
      <c r="J88968"/>
      <c r="K88968"/>
      <c r="L88968"/>
    </row>
    <row r="88969" spans="9:12" ht="15" x14ac:dyDescent="0.25">
      <c r="I88969"/>
      <c r="J88969"/>
      <c r="K88969"/>
      <c r="L88969"/>
    </row>
    <row r="88970" spans="9:12" ht="15" x14ac:dyDescent="0.25">
      <c r="I88970"/>
      <c r="J88970"/>
      <c r="K88970"/>
      <c r="L88970"/>
    </row>
    <row r="88971" spans="9:12" ht="15" x14ac:dyDescent="0.25">
      <c r="I88971"/>
      <c r="J88971"/>
      <c r="K88971"/>
      <c r="L88971"/>
    </row>
    <row r="88972" spans="9:12" ht="15" x14ac:dyDescent="0.25">
      <c r="I88972"/>
      <c r="J88972"/>
      <c r="K88972"/>
      <c r="L88972"/>
    </row>
    <row r="88973" spans="9:12" ht="15" x14ac:dyDescent="0.25">
      <c r="I88973"/>
      <c r="J88973"/>
      <c r="K88973"/>
      <c r="L88973"/>
    </row>
    <row r="88974" spans="9:12" ht="15" x14ac:dyDescent="0.25">
      <c r="I88974"/>
      <c r="J88974"/>
      <c r="K88974"/>
      <c r="L88974"/>
    </row>
    <row r="88975" spans="9:12" ht="15" x14ac:dyDescent="0.25">
      <c r="I88975"/>
      <c r="J88975"/>
      <c r="K88975"/>
      <c r="L88975"/>
    </row>
    <row r="88976" spans="9:12" ht="15" x14ac:dyDescent="0.25">
      <c r="I88976"/>
      <c r="J88976"/>
      <c r="K88976"/>
      <c r="L88976"/>
    </row>
    <row r="88977" spans="9:12" ht="15" x14ac:dyDescent="0.25">
      <c r="I88977"/>
      <c r="J88977"/>
      <c r="K88977"/>
      <c r="L88977"/>
    </row>
    <row r="88978" spans="9:12" ht="15" x14ac:dyDescent="0.25">
      <c r="I88978"/>
      <c r="J88978"/>
      <c r="K88978"/>
      <c r="L88978"/>
    </row>
    <row r="88979" spans="9:12" ht="15" x14ac:dyDescent="0.25">
      <c r="I88979"/>
      <c r="J88979"/>
      <c r="K88979"/>
      <c r="L88979"/>
    </row>
    <row r="88980" spans="9:12" ht="15" x14ac:dyDescent="0.25">
      <c r="I88980"/>
      <c r="J88980"/>
      <c r="K88980"/>
      <c r="L88980"/>
    </row>
    <row r="88981" spans="9:12" ht="15" x14ac:dyDescent="0.25">
      <c r="I88981"/>
      <c r="J88981"/>
      <c r="K88981"/>
      <c r="L88981"/>
    </row>
    <row r="88982" spans="9:12" ht="15" x14ac:dyDescent="0.25">
      <c r="I88982"/>
      <c r="J88982"/>
      <c r="K88982"/>
      <c r="L88982"/>
    </row>
    <row r="88983" spans="9:12" ht="15" x14ac:dyDescent="0.25">
      <c r="I88983"/>
      <c r="J88983"/>
      <c r="K88983"/>
      <c r="L88983"/>
    </row>
    <row r="88984" spans="9:12" ht="15" x14ac:dyDescent="0.25">
      <c r="I88984"/>
      <c r="J88984"/>
      <c r="K88984"/>
      <c r="L88984"/>
    </row>
    <row r="88985" spans="9:12" ht="15" x14ac:dyDescent="0.25">
      <c r="I88985"/>
      <c r="J88985"/>
      <c r="K88985"/>
      <c r="L88985"/>
    </row>
    <row r="88986" spans="9:12" ht="15" x14ac:dyDescent="0.25">
      <c r="I88986"/>
      <c r="J88986"/>
      <c r="K88986"/>
      <c r="L88986"/>
    </row>
    <row r="88987" spans="9:12" ht="15" x14ac:dyDescent="0.25">
      <c r="I88987"/>
      <c r="J88987"/>
      <c r="K88987"/>
      <c r="L88987"/>
    </row>
    <row r="88988" spans="9:12" ht="15" x14ac:dyDescent="0.25">
      <c r="I88988"/>
      <c r="J88988"/>
      <c r="K88988"/>
      <c r="L88988"/>
    </row>
    <row r="88989" spans="9:12" ht="15" x14ac:dyDescent="0.25">
      <c r="I88989"/>
      <c r="J88989"/>
      <c r="K88989"/>
      <c r="L88989"/>
    </row>
    <row r="88990" spans="9:12" ht="15" x14ac:dyDescent="0.25">
      <c r="I88990"/>
      <c r="J88990"/>
      <c r="K88990"/>
      <c r="L88990"/>
    </row>
    <row r="88991" spans="9:12" ht="15" x14ac:dyDescent="0.25">
      <c r="I88991"/>
      <c r="J88991"/>
      <c r="K88991"/>
      <c r="L88991"/>
    </row>
    <row r="88992" spans="9:12" ht="15" x14ac:dyDescent="0.25">
      <c r="I88992"/>
      <c r="J88992"/>
      <c r="K88992"/>
      <c r="L88992"/>
    </row>
    <row r="88993" spans="9:12" ht="15" x14ac:dyDescent="0.25">
      <c r="I88993"/>
      <c r="J88993"/>
      <c r="K88993"/>
      <c r="L88993"/>
    </row>
    <row r="88994" spans="9:12" ht="15" x14ac:dyDescent="0.25">
      <c r="I88994"/>
      <c r="J88994"/>
      <c r="K88994"/>
      <c r="L88994"/>
    </row>
    <row r="88995" spans="9:12" ht="15" x14ac:dyDescent="0.25">
      <c r="I88995"/>
      <c r="J88995"/>
      <c r="K88995"/>
      <c r="L88995"/>
    </row>
    <row r="88996" spans="9:12" ht="15" x14ac:dyDescent="0.25">
      <c r="I88996"/>
      <c r="J88996"/>
      <c r="K88996"/>
      <c r="L88996"/>
    </row>
    <row r="88997" spans="9:12" ht="15" x14ac:dyDescent="0.25">
      <c r="I88997"/>
      <c r="J88997"/>
      <c r="K88997"/>
      <c r="L88997"/>
    </row>
    <row r="88998" spans="9:12" ht="15" x14ac:dyDescent="0.25">
      <c r="I88998"/>
      <c r="J88998"/>
      <c r="K88998"/>
      <c r="L88998"/>
    </row>
    <row r="88999" spans="9:12" ht="15" x14ac:dyDescent="0.25">
      <c r="I88999"/>
      <c r="J88999"/>
      <c r="K88999"/>
      <c r="L88999"/>
    </row>
    <row r="89000" spans="9:12" ht="15" x14ac:dyDescent="0.25">
      <c r="I89000"/>
      <c r="J89000"/>
      <c r="K89000"/>
      <c r="L89000"/>
    </row>
    <row r="89001" spans="9:12" ht="15" x14ac:dyDescent="0.25">
      <c r="I89001"/>
      <c r="J89001"/>
      <c r="K89001"/>
      <c r="L89001"/>
    </row>
    <row r="89002" spans="9:12" ht="15" x14ac:dyDescent="0.25">
      <c r="I89002"/>
      <c r="J89002"/>
      <c r="K89002"/>
      <c r="L89002"/>
    </row>
    <row r="89003" spans="9:12" ht="15" x14ac:dyDescent="0.25">
      <c r="I89003"/>
      <c r="J89003"/>
      <c r="K89003"/>
      <c r="L89003"/>
    </row>
    <row r="89004" spans="9:12" ht="15" x14ac:dyDescent="0.25">
      <c r="I89004"/>
      <c r="J89004"/>
      <c r="K89004"/>
      <c r="L89004"/>
    </row>
    <row r="89005" spans="9:12" ht="15" x14ac:dyDescent="0.25">
      <c r="I89005"/>
      <c r="J89005"/>
      <c r="K89005"/>
      <c r="L89005"/>
    </row>
    <row r="89006" spans="9:12" ht="15" x14ac:dyDescent="0.25">
      <c r="I89006"/>
      <c r="J89006"/>
      <c r="K89006"/>
      <c r="L89006"/>
    </row>
    <row r="89007" spans="9:12" ht="15" x14ac:dyDescent="0.25">
      <c r="I89007"/>
      <c r="J89007"/>
      <c r="K89007"/>
      <c r="L89007"/>
    </row>
    <row r="89008" spans="9:12" ht="15" x14ac:dyDescent="0.25">
      <c r="I89008"/>
      <c r="J89008"/>
      <c r="K89008"/>
      <c r="L89008"/>
    </row>
    <row r="89009" spans="9:12" ht="15" x14ac:dyDescent="0.25">
      <c r="I89009"/>
      <c r="J89009"/>
      <c r="K89009"/>
      <c r="L89009"/>
    </row>
    <row r="89010" spans="9:12" ht="15" x14ac:dyDescent="0.25">
      <c r="I89010"/>
      <c r="J89010"/>
      <c r="K89010"/>
      <c r="L89010"/>
    </row>
    <row r="89011" spans="9:12" ht="15" x14ac:dyDescent="0.25">
      <c r="I89011"/>
      <c r="J89011"/>
      <c r="K89011"/>
      <c r="L89011"/>
    </row>
    <row r="89012" spans="9:12" ht="15" x14ac:dyDescent="0.25">
      <c r="I89012"/>
      <c r="J89012"/>
      <c r="K89012"/>
      <c r="L89012"/>
    </row>
    <row r="89013" spans="9:12" ht="15" x14ac:dyDescent="0.25">
      <c r="I89013"/>
      <c r="J89013"/>
      <c r="K89013"/>
      <c r="L89013"/>
    </row>
    <row r="89014" spans="9:12" ht="15" x14ac:dyDescent="0.25">
      <c r="I89014"/>
      <c r="J89014"/>
      <c r="K89014"/>
      <c r="L89014"/>
    </row>
    <row r="89015" spans="9:12" ht="15" x14ac:dyDescent="0.25">
      <c r="I89015"/>
      <c r="J89015"/>
      <c r="K89015"/>
      <c r="L89015"/>
    </row>
    <row r="89016" spans="9:12" ht="15" x14ac:dyDescent="0.25">
      <c r="I89016"/>
      <c r="J89016"/>
      <c r="K89016"/>
      <c r="L89016"/>
    </row>
    <row r="89017" spans="9:12" ht="15" x14ac:dyDescent="0.25">
      <c r="I89017"/>
      <c r="J89017"/>
      <c r="K89017"/>
      <c r="L89017"/>
    </row>
    <row r="89018" spans="9:12" ht="15" x14ac:dyDescent="0.25">
      <c r="I89018"/>
      <c r="J89018"/>
      <c r="K89018"/>
      <c r="L89018"/>
    </row>
    <row r="89019" spans="9:12" ht="15" x14ac:dyDescent="0.25">
      <c r="I89019"/>
      <c r="J89019"/>
      <c r="K89019"/>
      <c r="L89019"/>
    </row>
    <row r="89020" spans="9:12" ht="15" x14ac:dyDescent="0.25">
      <c r="I89020"/>
      <c r="J89020"/>
      <c r="K89020"/>
      <c r="L89020"/>
    </row>
    <row r="89021" spans="9:12" ht="15" x14ac:dyDescent="0.25">
      <c r="I89021"/>
      <c r="J89021"/>
      <c r="K89021"/>
      <c r="L89021"/>
    </row>
    <row r="89022" spans="9:12" ht="15" x14ac:dyDescent="0.25">
      <c r="I89022"/>
      <c r="J89022"/>
      <c r="K89022"/>
      <c r="L89022"/>
    </row>
    <row r="89023" spans="9:12" ht="15" x14ac:dyDescent="0.25">
      <c r="I89023"/>
      <c r="J89023"/>
      <c r="K89023"/>
      <c r="L89023"/>
    </row>
    <row r="89024" spans="9:12" ht="15" x14ac:dyDescent="0.25">
      <c r="I89024"/>
      <c r="J89024"/>
      <c r="K89024"/>
      <c r="L89024"/>
    </row>
    <row r="89025" spans="9:12" ht="15" x14ac:dyDescent="0.25">
      <c r="I89025"/>
      <c r="J89025"/>
      <c r="K89025"/>
      <c r="L89025"/>
    </row>
    <row r="89026" spans="9:12" ht="15" x14ac:dyDescent="0.25">
      <c r="I89026"/>
      <c r="J89026"/>
      <c r="K89026"/>
      <c r="L89026"/>
    </row>
    <row r="89027" spans="9:12" ht="15" x14ac:dyDescent="0.25">
      <c r="I89027"/>
      <c r="J89027"/>
      <c r="K89027"/>
      <c r="L89027"/>
    </row>
    <row r="89028" spans="9:12" ht="15" x14ac:dyDescent="0.25">
      <c r="I89028"/>
      <c r="J89028"/>
      <c r="K89028"/>
      <c r="L89028"/>
    </row>
    <row r="89029" spans="9:12" ht="15" x14ac:dyDescent="0.25">
      <c r="I89029"/>
      <c r="J89029"/>
      <c r="K89029"/>
      <c r="L89029"/>
    </row>
    <row r="89030" spans="9:12" ht="15" x14ac:dyDescent="0.25">
      <c r="I89030"/>
      <c r="J89030"/>
      <c r="K89030"/>
      <c r="L89030"/>
    </row>
    <row r="89031" spans="9:12" ht="15" x14ac:dyDescent="0.25">
      <c r="I89031"/>
      <c r="J89031"/>
      <c r="K89031"/>
      <c r="L89031"/>
    </row>
    <row r="89032" spans="9:12" ht="15" x14ac:dyDescent="0.25">
      <c r="I89032"/>
      <c r="J89032"/>
      <c r="K89032"/>
      <c r="L89032"/>
    </row>
    <row r="89033" spans="9:12" ht="15" x14ac:dyDescent="0.25">
      <c r="I89033"/>
      <c r="J89033"/>
      <c r="K89033"/>
      <c r="L89033"/>
    </row>
    <row r="89034" spans="9:12" ht="15" x14ac:dyDescent="0.25">
      <c r="I89034"/>
      <c r="J89034"/>
      <c r="K89034"/>
      <c r="L89034"/>
    </row>
    <row r="89035" spans="9:12" ht="15" x14ac:dyDescent="0.25">
      <c r="I89035"/>
      <c r="J89035"/>
      <c r="K89035"/>
      <c r="L89035"/>
    </row>
    <row r="89036" spans="9:12" ht="15" x14ac:dyDescent="0.25">
      <c r="I89036"/>
      <c r="J89036"/>
      <c r="K89036"/>
      <c r="L89036"/>
    </row>
    <row r="89037" spans="9:12" ht="15" x14ac:dyDescent="0.25">
      <c r="I89037"/>
      <c r="J89037"/>
      <c r="K89037"/>
      <c r="L89037"/>
    </row>
    <row r="89038" spans="9:12" ht="15" x14ac:dyDescent="0.25">
      <c r="I89038"/>
      <c r="J89038"/>
      <c r="K89038"/>
      <c r="L89038"/>
    </row>
    <row r="89039" spans="9:12" ht="15" x14ac:dyDescent="0.25">
      <c r="I89039"/>
      <c r="J89039"/>
      <c r="K89039"/>
      <c r="L89039"/>
    </row>
    <row r="89040" spans="9:12" ht="15" x14ac:dyDescent="0.25">
      <c r="I89040"/>
      <c r="J89040"/>
      <c r="K89040"/>
      <c r="L89040"/>
    </row>
    <row r="89041" spans="9:12" ht="15" x14ac:dyDescent="0.25">
      <c r="I89041"/>
      <c r="J89041"/>
      <c r="K89041"/>
      <c r="L89041"/>
    </row>
    <row r="89042" spans="9:12" ht="15" x14ac:dyDescent="0.25">
      <c r="I89042"/>
      <c r="J89042"/>
      <c r="K89042"/>
      <c r="L89042"/>
    </row>
    <row r="89043" spans="9:12" ht="15" x14ac:dyDescent="0.25">
      <c r="I89043"/>
      <c r="J89043"/>
      <c r="K89043"/>
      <c r="L89043"/>
    </row>
    <row r="89044" spans="9:12" ht="15" x14ac:dyDescent="0.25">
      <c r="I89044"/>
      <c r="J89044"/>
      <c r="K89044"/>
      <c r="L89044"/>
    </row>
    <row r="89045" spans="9:12" ht="15" x14ac:dyDescent="0.25">
      <c r="I89045"/>
      <c r="J89045"/>
      <c r="K89045"/>
      <c r="L89045"/>
    </row>
    <row r="89046" spans="9:12" ht="15" x14ac:dyDescent="0.25">
      <c r="I89046"/>
      <c r="J89046"/>
      <c r="K89046"/>
      <c r="L89046"/>
    </row>
    <row r="89047" spans="9:12" ht="15" x14ac:dyDescent="0.25">
      <c r="I89047"/>
      <c r="J89047"/>
      <c r="K89047"/>
      <c r="L89047"/>
    </row>
    <row r="89048" spans="9:12" ht="15" x14ac:dyDescent="0.25">
      <c r="I89048"/>
      <c r="J89048"/>
      <c r="K89048"/>
      <c r="L89048"/>
    </row>
    <row r="89049" spans="9:12" ht="15" x14ac:dyDescent="0.25">
      <c r="I89049"/>
      <c r="J89049"/>
      <c r="K89049"/>
      <c r="L89049"/>
    </row>
    <row r="89050" spans="9:12" ht="15" x14ac:dyDescent="0.25">
      <c r="I89050"/>
      <c r="J89050"/>
      <c r="K89050"/>
      <c r="L89050"/>
    </row>
    <row r="89051" spans="9:12" ht="15" x14ac:dyDescent="0.25">
      <c r="I89051"/>
      <c r="J89051"/>
      <c r="K89051"/>
      <c r="L89051"/>
    </row>
    <row r="89052" spans="9:12" ht="15" x14ac:dyDescent="0.25">
      <c r="I89052"/>
      <c r="J89052"/>
      <c r="K89052"/>
      <c r="L89052"/>
    </row>
    <row r="89053" spans="9:12" ht="15" x14ac:dyDescent="0.25">
      <c r="I89053"/>
      <c r="J89053"/>
      <c r="K89053"/>
      <c r="L89053"/>
    </row>
    <row r="89054" spans="9:12" ht="15" x14ac:dyDescent="0.25">
      <c r="I89054"/>
      <c r="J89054"/>
      <c r="K89054"/>
      <c r="L89054"/>
    </row>
    <row r="89055" spans="9:12" ht="15" x14ac:dyDescent="0.25">
      <c r="I89055"/>
      <c r="J89055"/>
      <c r="K89055"/>
      <c r="L89055"/>
    </row>
    <row r="89056" spans="9:12" ht="15" x14ac:dyDescent="0.25">
      <c r="I89056"/>
      <c r="J89056"/>
      <c r="K89056"/>
      <c r="L89056"/>
    </row>
    <row r="89057" spans="9:12" ht="15" x14ac:dyDescent="0.25">
      <c r="I89057"/>
      <c r="J89057"/>
      <c r="K89057"/>
      <c r="L89057"/>
    </row>
    <row r="89058" spans="9:12" ht="15" x14ac:dyDescent="0.25">
      <c r="I89058"/>
      <c r="J89058"/>
      <c r="K89058"/>
      <c r="L89058"/>
    </row>
    <row r="89059" spans="9:12" ht="15" x14ac:dyDescent="0.25">
      <c r="I89059"/>
      <c r="J89059"/>
      <c r="K89059"/>
      <c r="L89059"/>
    </row>
    <row r="89060" spans="9:12" ht="15" x14ac:dyDescent="0.25">
      <c r="I89060"/>
      <c r="J89060"/>
      <c r="K89060"/>
      <c r="L89060"/>
    </row>
    <row r="89061" spans="9:12" ht="15" x14ac:dyDescent="0.25">
      <c r="I89061"/>
      <c r="J89061"/>
      <c r="K89061"/>
      <c r="L89061"/>
    </row>
    <row r="89062" spans="9:12" ht="15" x14ac:dyDescent="0.25">
      <c r="I89062"/>
      <c r="J89062"/>
      <c r="K89062"/>
      <c r="L89062"/>
    </row>
    <row r="89063" spans="9:12" ht="15" x14ac:dyDescent="0.25">
      <c r="I89063"/>
      <c r="J89063"/>
      <c r="K89063"/>
      <c r="L89063"/>
    </row>
    <row r="89064" spans="9:12" ht="15" x14ac:dyDescent="0.25">
      <c r="I89064"/>
      <c r="J89064"/>
      <c r="K89064"/>
      <c r="L89064"/>
    </row>
    <row r="89065" spans="9:12" ht="15" x14ac:dyDescent="0.25">
      <c r="I89065"/>
      <c r="J89065"/>
      <c r="K89065"/>
      <c r="L89065"/>
    </row>
    <row r="89066" spans="9:12" ht="15" x14ac:dyDescent="0.25">
      <c r="I89066"/>
      <c r="J89066"/>
      <c r="K89066"/>
      <c r="L89066"/>
    </row>
    <row r="89067" spans="9:12" ht="15" x14ac:dyDescent="0.25">
      <c r="I89067"/>
      <c r="J89067"/>
      <c r="K89067"/>
      <c r="L89067"/>
    </row>
    <row r="89068" spans="9:12" ht="15" x14ac:dyDescent="0.25">
      <c r="I89068"/>
      <c r="J89068"/>
      <c r="K89068"/>
      <c r="L89068"/>
    </row>
    <row r="89069" spans="9:12" ht="15" x14ac:dyDescent="0.25">
      <c r="I89069"/>
      <c r="J89069"/>
      <c r="K89069"/>
      <c r="L89069"/>
    </row>
    <row r="89070" spans="9:12" ht="15" x14ac:dyDescent="0.25">
      <c r="I89070"/>
      <c r="J89070"/>
      <c r="K89070"/>
      <c r="L89070"/>
    </row>
    <row r="89071" spans="9:12" ht="15" x14ac:dyDescent="0.25">
      <c r="I89071"/>
      <c r="J89071"/>
      <c r="K89071"/>
      <c r="L89071"/>
    </row>
    <row r="89072" spans="9:12" ht="15" x14ac:dyDescent="0.25">
      <c r="I89072"/>
      <c r="J89072"/>
      <c r="K89072"/>
      <c r="L89072"/>
    </row>
    <row r="89073" spans="9:12" ht="15" x14ac:dyDescent="0.25">
      <c r="I89073"/>
      <c r="J89073"/>
      <c r="K89073"/>
      <c r="L89073"/>
    </row>
    <row r="89074" spans="9:12" ht="15" x14ac:dyDescent="0.25">
      <c r="I89074"/>
      <c r="J89074"/>
      <c r="K89074"/>
      <c r="L89074"/>
    </row>
    <row r="89075" spans="9:12" ht="15" x14ac:dyDescent="0.25">
      <c r="I89075"/>
      <c r="J89075"/>
      <c r="K89075"/>
      <c r="L89075"/>
    </row>
    <row r="89076" spans="9:12" ht="15" x14ac:dyDescent="0.25">
      <c r="I89076"/>
      <c r="J89076"/>
      <c r="K89076"/>
      <c r="L89076"/>
    </row>
    <row r="89077" spans="9:12" ht="15" x14ac:dyDescent="0.25">
      <c r="I89077"/>
      <c r="J89077"/>
      <c r="K89077"/>
      <c r="L89077"/>
    </row>
    <row r="89078" spans="9:12" ht="15" x14ac:dyDescent="0.25">
      <c r="I89078"/>
      <c r="J89078"/>
      <c r="K89078"/>
      <c r="L89078"/>
    </row>
    <row r="89079" spans="9:12" ht="15" x14ac:dyDescent="0.25">
      <c r="I89079"/>
      <c r="J89079"/>
      <c r="K89079"/>
      <c r="L89079"/>
    </row>
    <row r="89080" spans="9:12" ht="15" x14ac:dyDescent="0.25">
      <c r="I89080"/>
      <c r="J89080"/>
      <c r="K89080"/>
      <c r="L89080"/>
    </row>
    <row r="89081" spans="9:12" ht="15" x14ac:dyDescent="0.25">
      <c r="I89081"/>
      <c r="J89081"/>
      <c r="K89081"/>
      <c r="L89081"/>
    </row>
    <row r="89082" spans="9:12" ht="15" x14ac:dyDescent="0.25">
      <c r="I89082"/>
      <c r="J89082"/>
      <c r="K89082"/>
      <c r="L89082"/>
    </row>
    <row r="89083" spans="9:12" ht="15" x14ac:dyDescent="0.25">
      <c r="I89083"/>
      <c r="J89083"/>
      <c r="K89083"/>
      <c r="L89083"/>
    </row>
    <row r="89084" spans="9:12" ht="15" x14ac:dyDescent="0.25">
      <c r="I89084"/>
      <c r="J89084"/>
      <c r="K89084"/>
      <c r="L89084"/>
    </row>
    <row r="89085" spans="9:12" ht="15" x14ac:dyDescent="0.25">
      <c r="I89085"/>
      <c r="J89085"/>
      <c r="K89085"/>
      <c r="L89085"/>
    </row>
    <row r="89086" spans="9:12" ht="15" x14ac:dyDescent="0.25">
      <c r="I89086"/>
      <c r="J89086"/>
      <c r="K89086"/>
      <c r="L89086"/>
    </row>
    <row r="89087" spans="9:12" ht="15" x14ac:dyDescent="0.25">
      <c r="I89087"/>
      <c r="J89087"/>
      <c r="K89087"/>
      <c r="L89087"/>
    </row>
    <row r="89088" spans="9:12" ht="15" x14ac:dyDescent="0.25">
      <c r="I89088"/>
      <c r="J89088"/>
      <c r="K89088"/>
      <c r="L89088"/>
    </row>
    <row r="89089" spans="9:12" ht="15" x14ac:dyDescent="0.25">
      <c r="I89089"/>
      <c r="J89089"/>
      <c r="K89089"/>
      <c r="L89089"/>
    </row>
    <row r="89090" spans="9:12" ht="15" x14ac:dyDescent="0.25">
      <c r="I89090"/>
      <c r="J89090"/>
      <c r="K89090"/>
      <c r="L89090"/>
    </row>
    <row r="89091" spans="9:12" ht="15" x14ac:dyDescent="0.25">
      <c r="I89091"/>
      <c r="J89091"/>
      <c r="K89091"/>
      <c r="L89091"/>
    </row>
    <row r="89092" spans="9:12" ht="15" x14ac:dyDescent="0.25">
      <c r="I89092"/>
      <c r="J89092"/>
      <c r="K89092"/>
      <c r="L89092"/>
    </row>
    <row r="89093" spans="9:12" ht="15" x14ac:dyDescent="0.25">
      <c r="I89093"/>
      <c r="J89093"/>
      <c r="K89093"/>
      <c r="L89093"/>
    </row>
    <row r="89094" spans="9:12" ht="15" x14ac:dyDescent="0.25">
      <c r="I89094"/>
      <c r="J89094"/>
      <c r="K89094"/>
      <c r="L89094"/>
    </row>
    <row r="89095" spans="9:12" ht="15" x14ac:dyDescent="0.25">
      <c r="I89095"/>
      <c r="J89095"/>
      <c r="K89095"/>
      <c r="L89095"/>
    </row>
    <row r="89096" spans="9:12" ht="15" x14ac:dyDescent="0.25">
      <c r="I89096"/>
      <c r="J89096"/>
      <c r="K89096"/>
      <c r="L89096"/>
    </row>
    <row r="89097" spans="9:12" ht="15" x14ac:dyDescent="0.25">
      <c r="I89097"/>
      <c r="J89097"/>
      <c r="K89097"/>
      <c r="L89097"/>
    </row>
    <row r="89098" spans="9:12" ht="15" x14ac:dyDescent="0.25">
      <c r="I89098"/>
      <c r="J89098"/>
      <c r="K89098"/>
      <c r="L89098"/>
    </row>
    <row r="89099" spans="9:12" ht="15" x14ac:dyDescent="0.25">
      <c r="I89099"/>
      <c r="J89099"/>
      <c r="K89099"/>
      <c r="L89099"/>
    </row>
    <row r="89100" spans="9:12" ht="15" x14ac:dyDescent="0.25">
      <c r="I89100"/>
      <c r="J89100"/>
      <c r="K89100"/>
      <c r="L89100"/>
    </row>
    <row r="89101" spans="9:12" ht="15" x14ac:dyDescent="0.25">
      <c r="I89101"/>
      <c r="J89101"/>
      <c r="K89101"/>
      <c r="L89101"/>
    </row>
    <row r="89102" spans="9:12" ht="15" x14ac:dyDescent="0.25">
      <c r="I89102"/>
      <c r="J89102"/>
      <c r="K89102"/>
      <c r="L89102"/>
    </row>
    <row r="89103" spans="9:12" ht="15" x14ac:dyDescent="0.25">
      <c r="I89103"/>
      <c r="J89103"/>
      <c r="K89103"/>
      <c r="L89103"/>
    </row>
    <row r="89104" spans="9:12" ht="15" x14ac:dyDescent="0.25">
      <c r="I89104"/>
      <c r="J89104"/>
      <c r="K89104"/>
      <c r="L89104"/>
    </row>
    <row r="89105" spans="9:12" ht="15" x14ac:dyDescent="0.25">
      <c r="I89105"/>
      <c r="J89105"/>
      <c r="K89105"/>
      <c r="L89105"/>
    </row>
    <row r="89106" spans="9:12" ht="15" x14ac:dyDescent="0.25">
      <c r="I89106"/>
      <c r="J89106"/>
      <c r="K89106"/>
      <c r="L89106"/>
    </row>
    <row r="89107" spans="9:12" ht="15" x14ac:dyDescent="0.25">
      <c r="I89107"/>
      <c r="J89107"/>
      <c r="K89107"/>
      <c r="L89107"/>
    </row>
    <row r="89108" spans="9:12" ht="15" x14ac:dyDescent="0.25">
      <c r="I89108"/>
      <c r="J89108"/>
      <c r="K89108"/>
      <c r="L89108"/>
    </row>
    <row r="89109" spans="9:12" ht="15" x14ac:dyDescent="0.25">
      <c r="I89109"/>
      <c r="J89109"/>
      <c r="K89109"/>
      <c r="L89109"/>
    </row>
    <row r="89110" spans="9:12" ht="15" x14ac:dyDescent="0.25">
      <c r="I89110"/>
      <c r="J89110"/>
      <c r="K89110"/>
      <c r="L89110"/>
    </row>
    <row r="89111" spans="9:12" ht="15" x14ac:dyDescent="0.25">
      <c r="I89111"/>
      <c r="J89111"/>
      <c r="K89111"/>
      <c r="L89111"/>
    </row>
    <row r="89112" spans="9:12" ht="15" x14ac:dyDescent="0.25">
      <c r="I89112"/>
      <c r="J89112"/>
      <c r="K89112"/>
      <c r="L89112"/>
    </row>
    <row r="89113" spans="9:12" ht="15" x14ac:dyDescent="0.25">
      <c r="I89113"/>
      <c r="J89113"/>
      <c r="K89113"/>
      <c r="L89113"/>
    </row>
    <row r="89114" spans="9:12" ht="15" x14ac:dyDescent="0.25">
      <c r="I89114"/>
      <c r="J89114"/>
      <c r="K89114"/>
      <c r="L89114"/>
    </row>
    <row r="89115" spans="9:12" ht="15" x14ac:dyDescent="0.25">
      <c r="I89115"/>
      <c r="J89115"/>
      <c r="K89115"/>
      <c r="L89115"/>
    </row>
    <row r="89116" spans="9:12" ht="15" x14ac:dyDescent="0.25">
      <c r="I89116"/>
      <c r="J89116"/>
      <c r="K89116"/>
      <c r="L89116"/>
    </row>
    <row r="89117" spans="9:12" ht="15" x14ac:dyDescent="0.25">
      <c r="I89117"/>
      <c r="J89117"/>
      <c r="K89117"/>
      <c r="L89117"/>
    </row>
    <row r="89118" spans="9:12" ht="15" x14ac:dyDescent="0.25">
      <c r="I89118"/>
      <c r="J89118"/>
      <c r="K89118"/>
      <c r="L89118"/>
    </row>
    <row r="89119" spans="9:12" ht="15" x14ac:dyDescent="0.25">
      <c r="I89119"/>
      <c r="J89119"/>
      <c r="K89119"/>
      <c r="L89119"/>
    </row>
    <row r="89120" spans="9:12" ht="15" x14ac:dyDescent="0.25">
      <c r="I89120"/>
      <c r="J89120"/>
      <c r="K89120"/>
      <c r="L89120"/>
    </row>
    <row r="89121" spans="9:12" ht="15" x14ac:dyDescent="0.25">
      <c r="I89121"/>
      <c r="J89121"/>
      <c r="K89121"/>
      <c r="L89121"/>
    </row>
    <row r="89122" spans="9:12" ht="15" x14ac:dyDescent="0.25">
      <c r="I89122"/>
      <c r="J89122"/>
      <c r="K89122"/>
      <c r="L89122"/>
    </row>
    <row r="89123" spans="9:12" ht="15" x14ac:dyDescent="0.25">
      <c r="I89123"/>
      <c r="J89123"/>
      <c r="K89123"/>
      <c r="L89123"/>
    </row>
    <row r="89124" spans="9:12" ht="15" x14ac:dyDescent="0.25">
      <c r="I89124"/>
      <c r="J89124"/>
      <c r="K89124"/>
      <c r="L89124"/>
    </row>
    <row r="89125" spans="9:12" ht="15" x14ac:dyDescent="0.25">
      <c r="I89125"/>
      <c r="J89125"/>
      <c r="K89125"/>
      <c r="L89125"/>
    </row>
    <row r="89126" spans="9:12" ht="15" x14ac:dyDescent="0.25">
      <c r="I89126"/>
      <c r="J89126"/>
      <c r="K89126"/>
      <c r="L89126"/>
    </row>
    <row r="89127" spans="9:12" ht="15" x14ac:dyDescent="0.25">
      <c r="I89127"/>
      <c r="J89127"/>
      <c r="K89127"/>
      <c r="L89127"/>
    </row>
    <row r="89128" spans="9:12" ht="15" x14ac:dyDescent="0.25">
      <c r="I89128"/>
      <c r="J89128"/>
      <c r="K89128"/>
      <c r="L89128"/>
    </row>
    <row r="89129" spans="9:12" ht="15" x14ac:dyDescent="0.25">
      <c r="I89129"/>
      <c r="J89129"/>
      <c r="K89129"/>
      <c r="L89129"/>
    </row>
    <row r="89130" spans="9:12" ht="15" x14ac:dyDescent="0.25">
      <c r="I89130"/>
      <c r="J89130"/>
      <c r="K89130"/>
      <c r="L89130"/>
    </row>
    <row r="89131" spans="9:12" ht="15" x14ac:dyDescent="0.25">
      <c r="I89131"/>
      <c r="J89131"/>
      <c r="K89131"/>
      <c r="L89131"/>
    </row>
    <row r="89132" spans="9:12" ht="15" x14ac:dyDescent="0.25">
      <c r="I89132"/>
      <c r="J89132"/>
      <c r="K89132"/>
      <c r="L89132"/>
    </row>
    <row r="89133" spans="9:12" ht="15" x14ac:dyDescent="0.25">
      <c r="I89133"/>
      <c r="J89133"/>
      <c r="K89133"/>
      <c r="L89133"/>
    </row>
    <row r="89134" spans="9:12" ht="15" x14ac:dyDescent="0.25">
      <c r="I89134"/>
      <c r="J89134"/>
      <c r="K89134"/>
      <c r="L89134"/>
    </row>
    <row r="89135" spans="9:12" ht="15" x14ac:dyDescent="0.25">
      <c r="I89135"/>
      <c r="J89135"/>
      <c r="K89135"/>
      <c r="L89135"/>
    </row>
    <row r="89136" spans="9:12" ht="15" x14ac:dyDescent="0.25">
      <c r="I89136"/>
      <c r="J89136"/>
      <c r="K89136"/>
      <c r="L89136"/>
    </row>
    <row r="89137" spans="9:12" ht="15" x14ac:dyDescent="0.25">
      <c r="I89137"/>
      <c r="J89137"/>
      <c r="K89137"/>
      <c r="L89137"/>
    </row>
    <row r="89138" spans="9:12" ht="15" x14ac:dyDescent="0.25">
      <c r="I89138"/>
      <c r="J89138"/>
      <c r="K89138"/>
      <c r="L89138"/>
    </row>
    <row r="89139" spans="9:12" ht="15" x14ac:dyDescent="0.25">
      <c r="I89139"/>
      <c r="J89139"/>
      <c r="K89139"/>
      <c r="L89139"/>
    </row>
    <row r="89140" spans="9:12" ht="15" x14ac:dyDescent="0.25">
      <c r="I89140"/>
      <c r="J89140"/>
      <c r="K89140"/>
      <c r="L89140"/>
    </row>
    <row r="89141" spans="9:12" ht="15" x14ac:dyDescent="0.25">
      <c r="I89141"/>
      <c r="J89141"/>
      <c r="K89141"/>
      <c r="L89141"/>
    </row>
    <row r="89142" spans="9:12" ht="15" x14ac:dyDescent="0.25">
      <c r="I89142"/>
      <c r="J89142"/>
      <c r="K89142"/>
      <c r="L89142"/>
    </row>
    <row r="89143" spans="9:12" ht="15" x14ac:dyDescent="0.25">
      <c r="I89143"/>
      <c r="J89143"/>
      <c r="K89143"/>
      <c r="L89143"/>
    </row>
    <row r="89144" spans="9:12" ht="15" x14ac:dyDescent="0.25">
      <c r="I89144"/>
      <c r="J89144"/>
      <c r="K89144"/>
      <c r="L89144"/>
    </row>
    <row r="89145" spans="9:12" ht="15" x14ac:dyDescent="0.25">
      <c r="I89145"/>
      <c r="J89145"/>
      <c r="K89145"/>
      <c r="L89145"/>
    </row>
    <row r="89146" spans="9:12" ht="15" x14ac:dyDescent="0.25">
      <c r="I89146"/>
      <c r="J89146"/>
      <c r="K89146"/>
      <c r="L89146"/>
    </row>
    <row r="89147" spans="9:12" ht="15" x14ac:dyDescent="0.25">
      <c r="I89147"/>
      <c r="J89147"/>
      <c r="K89147"/>
      <c r="L89147"/>
    </row>
    <row r="89148" spans="9:12" ht="15" x14ac:dyDescent="0.25">
      <c r="I89148"/>
      <c r="J89148"/>
      <c r="K89148"/>
      <c r="L89148"/>
    </row>
    <row r="89149" spans="9:12" ht="15" x14ac:dyDescent="0.25">
      <c r="I89149"/>
      <c r="J89149"/>
      <c r="K89149"/>
      <c r="L89149"/>
    </row>
    <row r="89150" spans="9:12" ht="15" x14ac:dyDescent="0.25">
      <c r="I89150"/>
      <c r="J89150"/>
      <c r="K89150"/>
      <c r="L89150"/>
    </row>
    <row r="89151" spans="9:12" ht="15" x14ac:dyDescent="0.25">
      <c r="I89151"/>
      <c r="J89151"/>
      <c r="K89151"/>
      <c r="L89151"/>
    </row>
    <row r="89152" spans="9:12" ht="15" x14ac:dyDescent="0.25">
      <c r="I89152"/>
      <c r="J89152"/>
      <c r="K89152"/>
      <c r="L89152"/>
    </row>
    <row r="89153" spans="9:12" ht="15" x14ac:dyDescent="0.25">
      <c r="I89153"/>
      <c r="J89153"/>
      <c r="K89153"/>
      <c r="L89153"/>
    </row>
    <row r="89154" spans="9:12" ht="15" x14ac:dyDescent="0.25">
      <c r="I89154"/>
      <c r="J89154"/>
      <c r="K89154"/>
      <c r="L89154"/>
    </row>
    <row r="89155" spans="9:12" ht="15" x14ac:dyDescent="0.25">
      <c r="I89155"/>
      <c r="J89155"/>
      <c r="K89155"/>
      <c r="L89155"/>
    </row>
    <row r="89156" spans="9:12" ht="15" x14ac:dyDescent="0.25">
      <c r="I89156"/>
      <c r="J89156"/>
      <c r="K89156"/>
      <c r="L89156"/>
    </row>
    <row r="89157" spans="9:12" ht="15" x14ac:dyDescent="0.25">
      <c r="I89157"/>
      <c r="J89157"/>
      <c r="K89157"/>
      <c r="L89157"/>
    </row>
    <row r="89158" spans="9:12" ht="15" x14ac:dyDescent="0.25">
      <c r="I89158"/>
      <c r="J89158"/>
      <c r="K89158"/>
      <c r="L89158"/>
    </row>
    <row r="89159" spans="9:12" ht="15" x14ac:dyDescent="0.25">
      <c r="I89159"/>
      <c r="J89159"/>
      <c r="K89159"/>
      <c r="L89159"/>
    </row>
    <row r="89160" spans="9:12" ht="15" x14ac:dyDescent="0.25">
      <c r="I89160"/>
      <c r="J89160"/>
      <c r="K89160"/>
      <c r="L89160"/>
    </row>
    <row r="89161" spans="9:12" ht="15" x14ac:dyDescent="0.25">
      <c r="I89161"/>
      <c r="J89161"/>
      <c r="K89161"/>
      <c r="L89161"/>
    </row>
    <row r="89162" spans="9:12" ht="15" x14ac:dyDescent="0.25">
      <c r="I89162"/>
      <c r="J89162"/>
      <c r="K89162"/>
      <c r="L89162"/>
    </row>
    <row r="89163" spans="9:12" ht="15" x14ac:dyDescent="0.25">
      <c r="I89163"/>
      <c r="J89163"/>
      <c r="K89163"/>
      <c r="L89163"/>
    </row>
    <row r="89164" spans="9:12" ht="15" x14ac:dyDescent="0.25">
      <c r="I89164"/>
      <c r="J89164"/>
      <c r="K89164"/>
      <c r="L89164"/>
    </row>
    <row r="89165" spans="9:12" ht="15" x14ac:dyDescent="0.25">
      <c r="I89165"/>
      <c r="J89165"/>
      <c r="K89165"/>
      <c r="L89165"/>
    </row>
    <row r="89166" spans="9:12" ht="15" x14ac:dyDescent="0.25">
      <c r="I89166"/>
      <c r="J89166"/>
      <c r="K89166"/>
      <c r="L89166"/>
    </row>
    <row r="89167" spans="9:12" ht="15" x14ac:dyDescent="0.25">
      <c r="I89167"/>
      <c r="J89167"/>
      <c r="K89167"/>
      <c r="L89167"/>
    </row>
    <row r="89168" spans="9:12" ht="15" x14ac:dyDescent="0.25">
      <c r="I89168"/>
      <c r="J89168"/>
      <c r="K89168"/>
      <c r="L89168"/>
    </row>
    <row r="89169" spans="9:12" ht="15" x14ac:dyDescent="0.25">
      <c r="I89169"/>
      <c r="J89169"/>
      <c r="K89169"/>
      <c r="L89169"/>
    </row>
    <row r="89170" spans="9:12" ht="15" x14ac:dyDescent="0.25">
      <c r="I89170"/>
      <c r="J89170"/>
      <c r="K89170"/>
      <c r="L89170"/>
    </row>
    <row r="89171" spans="9:12" ht="15" x14ac:dyDescent="0.25">
      <c r="I89171"/>
      <c r="J89171"/>
      <c r="K89171"/>
      <c r="L89171"/>
    </row>
    <row r="89172" spans="9:12" ht="15" x14ac:dyDescent="0.25">
      <c r="I89172"/>
      <c r="J89172"/>
      <c r="K89172"/>
      <c r="L89172"/>
    </row>
    <row r="89173" spans="9:12" ht="15" x14ac:dyDescent="0.25">
      <c r="I89173"/>
      <c r="J89173"/>
      <c r="K89173"/>
      <c r="L89173"/>
    </row>
    <row r="89174" spans="9:12" ht="15" x14ac:dyDescent="0.25">
      <c r="I89174"/>
      <c r="J89174"/>
      <c r="K89174"/>
      <c r="L89174"/>
    </row>
    <row r="89175" spans="9:12" ht="15" x14ac:dyDescent="0.25">
      <c r="I89175"/>
      <c r="J89175"/>
      <c r="K89175"/>
      <c r="L89175"/>
    </row>
    <row r="89176" spans="9:12" ht="15" x14ac:dyDescent="0.25">
      <c r="I89176"/>
      <c r="J89176"/>
      <c r="K89176"/>
      <c r="L89176"/>
    </row>
    <row r="89177" spans="9:12" ht="15" x14ac:dyDescent="0.25">
      <c r="I89177"/>
      <c r="J89177"/>
      <c r="K89177"/>
      <c r="L89177"/>
    </row>
    <row r="89178" spans="9:12" ht="15" x14ac:dyDescent="0.25">
      <c r="I89178"/>
      <c r="J89178"/>
      <c r="K89178"/>
      <c r="L89178"/>
    </row>
    <row r="89179" spans="9:12" ht="15" x14ac:dyDescent="0.25">
      <c r="I89179"/>
      <c r="J89179"/>
      <c r="K89179"/>
      <c r="L89179"/>
    </row>
    <row r="89180" spans="9:12" ht="15" x14ac:dyDescent="0.25">
      <c r="I89180"/>
      <c r="J89180"/>
      <c r="K89180"/>
      <c r="L89180"/>
    </row>
    <row r="89181" spans="9:12" ht="15" x14ac:dyDescent="0.25">
      <c r="I89181"/>
      <c r="J89181"/>
      <c r="K89181"/>
      <c r="L89181"/>
    </row>
    <row r="89182" spans="9:12" ht="15" x14ac:dyDescent="0.25">
      <c r="I89182"/>
      <c r="J89182"/>
      <c r="K89182"/>
      <c r="L89182"/>
    </row>
    <row r="89183" spans="9:12" ht="15" x14ac:dyDescent="0.25">
      <c r="I89183"/>
      <c r="J89183"/>
      <c r="K89183"/>
      <c r="L89183"/>
    </row>
    <row r="89184" spans="9:12" ht="15" x14ac:dyDescent="0.25">
      <c r="I89184"/>
      <c r="J89184"/>
      <c r="K89184"/>
      <c r="L89184"/>
    </row>
    <row r="89185" spans="9:12" ht="15" x14ac:dyDescent="0.25">
      <c r="I89185"/>
      <c r="J89185"/>
      <c r="K89185"/>
      <c r="L89185"/>
    </row>
    <row r="89186" spans="9:12" ht="15" x14ac:dyDescent="0.25">
      <c r="I89186"/>
      <c r="J89186"/>
      <c r="K89186"/>
      <c r="L89186"/>
    </row>
    <row r="89187" spans="9:12" ht="15" x14ac:dyDescent="0.25">
      <c r="I89187"/>
      <c r="J89187"/>
      <c r="K89187"/>
      <c r="L89187"/>
    </row>
    <row r="89188" spans="9:12" ht="15" x14ac:dyDescent="0.25">
      <c r="I89188"/>
      <c r="J89188"/>
      <c r="K89188"/>
      <c r="L89188"/>
    </row>
    <row r="89189" spans="9:12" ht="15" x14ac:dyDescent="0.25">
      <c r="I89189"/>
      <c r="J89189"/>
      <c r="K89189"/>
      <c r="L89189"/>
    </row>
    <row r="89190" spans="9:12" ht="15" x14ac:dyDescent="0.25">
      <c r="I89190"/>
      <c r="J89190"/>
      <c r="K89190"/>
      <c r="L89190"/>
    </row>
    <row r="89191" spans="9:12" ht="15" x14ac:dyDescent="0.25">
      <c r="I89191"/>
      <c r="J89191"/>
      <c r="K89191"/>
      <c r="L89191"/>
    </row>
    <row r="89192" spans="9:12" ht="15" x14ac:dyDescent="0.25">
      <c r="I89192"/>
      <c r="J89192"/>
      <c r="K89192"/>
      <c r="L89192"/>
    </row>
    <row r="89193" spans="9:12" ht="15" x14ac:dyDescent="0.25">
      <c r="I89193"/>
      <c r="J89193"/>
      <c r="K89193"/>
      <c r="L89193"/>
    </row>
    <row r="89194" spans="9:12" ht="15" x14ac:dyDescent="0.25">
      <c r="I89194"/>
      <c r="J89194"/>
      <c r="K89194"/>
      <c r="L89194"/>
    </row>
    <row r="89195" spans="9:12" ht="15" x14ac:dyDescent="0.25">
      <c r="I89195"/>
      <c r="J89195"/>
      <c r="K89195"/>
      <c r="L89195"/>
    </row>
    <row r="89196" spans="9:12" ht="15" x14ac:dyDescent="0.25">
      <c r="I89196"/>
      <c r="J89196"/>
      <c r="K89196"/>
      <c r="L89196"/>
    </row>
    <row r="89197" spans="9:12" ht="15" x14ac:dyDescent="0.25">
      <c r="I89197"/>
      <c r="J89197"/>
      <c r="K89197"/>
      <c r="L89197"/>
    </row>
    <row r="89198" spans="9:12" ht="15" x14ac:dyDescent="0.25">
      <c r="I89198"/>
      <c r="J89198"/>
      <c r="K89198"/>
      <c r="L89198"/>
    </row>
    <row r="89199" spans="9:12" ht="15" x14ac:dyDescent="0.25">
      <c r="I89199"/>
      <c r="J89199"/>
      <c r="K89199"/>
      <c r="L89199"/>
    </row>
    <row r="89200" spans="9:12" ht="15" x14ac:dyDescent="0.25">
      <c r="I89200"/>
      <c r="J89200"/>
      <c r="K89200"/>
      <c r="L89200"/>
    </row>
    <row r="89201" spans="9:12" ht="15" x14ac:dyDescent="0.25">
      <c r="I89201"/>
      <c r="J89201"/>
      <c r="K89201"/>
      <c r="L89201"/>
    </row>
    <row r="89202" spans="9:12" ht="15" x14ac:dyDescent="0.25">
      <c r="I89202"/>
      <c r="J89202"/>
      <c r="K89202"/>
      <c r="L89202"/>
    </row>
    <row r="89203" spans="9:12" ht="15" x14ac:dyDescent="0.25">
      <c r="I89203"/>
      <c r="J89203"/>
      <c r="K89203"/>
      <c r="L89203"/>
    </row>
    <row r="89204" spans="9:12" ht="15" x14ac:dyDescent="0.25">
      <c r="I89204"/>
      <c r="J89204"/>
      <c r="K89204"/>
      <c r="L89204"/>
    </row>
    <row r="89205" spans="9:12" ht="15" x14ac:dyDescent="0.25">
      <c r="I89205"/>
      <c r="J89205"/>
      <c r="K89205"/>
      <c r="L89205"/>
    </row>
    <row r="89206" spans="9:12" ht="15" x14ac:dyDescent="0.25">
      <c r="I89206"/>
      <c r="J89206"/>
      <c r="K89206"/>
      <c r="L89206"/>
    </row>
    <row r="89207" spans="9:12" ht="15" x14ac:dyDescent="0.25">
      <c r="I89207"/>
      <c r="J89207"/>
      <c r="K89207"/>
      <c r="L89207"/>
    </row>
    <row r="89208" spans="9:12" ht="15" x14ac:dyDescent="0.25">
      <c r="I89208"/>
      <c r="J89208"/>
      <c r="K89208"/>
      <c r="L89208"/>
    </row>
    <row r="89209" spans="9:12" ht="15" x14ac:dyDescent="0.25">
      <c r="I89209"/>
      <c r="J89209"/>
      <c r="K89209"/>
      <c r="L89209"/>
    </row>
    <row r="89210" spans="9:12" ht="15" x14ac:dyDescent="0.25">
      <c r="I89210"/>
      <c r="J89210"/>
      <c r="K89210"/>
      <c r="L89210"/>
    </row>
    <row r="89211" spans="9:12" ht="15" x14ac:dyDescent="0.25">
      <c r="I89211"/>
      <c r="J89211"/>
      <c r="K89211"/>
      <c r="L89211"/>
    </row>
    <row r="89212" spans="9:12" ht="15" x14ac:dyDescent="0.25">
      <c r="I89212"/>
      <c r="J89212"/>
      <c r="K89212"/>
      <c r="L89212"/>
    </row>
    <row r="89213" spans="9:12" ht="15" x14ac:dyDescent="0.25">
      <c r="I89213"/>
      <c r="J89213"/>
      <c r="K89213"/>
      <c r="L89213"/>
    </row>
    <row r="89214" spans="9:12" ht="15" x14ac:dyDescent="0.25">
      <c r="I89214"/>
      <c r="J89214"/>
      <c r="K89214"/>
      <c r="L89214"/>
    </row>
    <row r="89215" spans="9:12" ht="15" x14ac:dyDescent="0.25">
      <c r="I89215"/>
      <c r="J89215"/>
      <c r="K89215"/>
      <c r="L89215"/>
    </row>
    <row r="89216" spans="9:12" ht="15" x14ac:dyDescent="0.25">
      <c r="I89216"/>
      <c r="J89216"/>
      <c r="K89216"/>
      <c r="L89216"/>
    </row>
    <row r="89217" spans="9:12" ht="15" x14ac:dyDescent="0.25">
      <c r="I89217"/>
      <c r="J89217"/>
      <c r="K89217"/>
      <c r="L89217"/>
    </row>
    <row r="89218" spans="9:12" ht="15" x14ac:dyDescent="0.25">
      <c r="I89218"/>
      <c r="J89218"/>
      <c r="K89218"/>
      <c r="L89218"/>
    </row>
    <row r="89219" spans="9:12" ht="15" x14ac:dyDescent="0.25">
      <c r="I89219"/>
      <c r="J89219"/>
      <c r="K89219"/>
      <c r="L89219"/>
    </row>
    <row r="89220" spans="9:12" ht="15" x14ac:dyDescent="0.25">
      <c r="I89220"/>
      <c r="J89220"/>
      <c r="K89220"/>
      <c r="L89220"/>
    </row>
    <row r="89221" spans="9:12" ht="15" x14ac:dyDescent="0.25">
      <c r="I89221"/>
      <c r="J89221"/>
      <c r="K89221"/>
      <c r="L89221"/>
    </row>
    <row r="89222" spans="9:12" ht="15" x14ac:dyDescent="0.25">
      <c r="I89222"/>
      <c r="J89222"/>
      <c r="K89222"/>
      <c r="L89222"/>
    </row>
    <row r="89223" spans="9:12" ht="15" x14ac:dyDescent="0.25">
      <c r="I89223"/>
      <c r="J89223"/>
      <c r="K89223"/>
      <c r="L89223"/>
    </row>
    <row r="89224" spans="9:12" ht="15" x14ac:dyDescent="0.25">
      <c r="I89224"/>
      <c r="J89224"/>
      <c r="K89224"/>
      <c r="L89224"/>
    </row>
    <row r="89225" spans="9:12" ht="15" x14ac:dyDescent="0.25">
      <c r="I89225"/>
      <c r="J89225"/>
      <c r="K89225"/>
      <c r="L89225"/>
    </row>
    <row r="89226" spans="9:12" ht="15" x14ac:dyDescent="0.25">
      <c r="I89226"/>
      <c r="J89226"/>
      <c r="K89226"/>
      <c r="L89226"/>
    </row>
    <row r="89227" spans="9:12" ht="15" x14ac:dyDescent="0.25">
      <c r="I89227"/>
      <c r="J89227"/>
      <c r="K89227"/>
      <c r="L89227"/>
    </row>
    <row r="89228" spans="9:12" ht="15" x14ac:dyDescent="0.25">
      <c r="I89228"/>
      <c r="J89228"/>
      <c r="K89228"/>
      <c r="L89228"/>
    </row>
    <row r="89229" spans="9:12" ht="15" x14ac:dyDescent="0.25">
      <c r="I89229"/>
      <c r="J89229"/>
      <c r="K89229"/>
      <c r="L89229"/>
    </row>
    <row r="89230" spans="9:12" ht="15" x14ac:dyDescent="0.25">
      <c r="I89230"/>
      <c r="J89230"/>
      <c r="K89230"/>
      <c r="L89230"/>
    </row>
    <row r="89231" spans="9:12" ht="15" x14ac:dyDescent="0.25">
      <c r="I89231"/>
      <c r="J89231"/>
      <c r="K89231"/>
      <c r="L89231"/>
    </row>
    <row r="89232" spans="9:12" ht="15" x14ac:dyDescent="0.25">
      <c r="I89232"/>
      <c r="J89232"/>
      <c r="K89232"/>
      <c r="L89232"/>
    </row>
    <row r="89233" spans="9:12" ht="15" x14ac:dyDescent="0.25">
      <c r="I89233"/>
      <c r="J89233"/>
      <c r="K89233"/>
      <c r="L89233"/>
    </row>
    <row r="89234" spans="9:12" ht="15" x14ac:dyDescent="0.25">
      <c r="I89234"/>
      <c r="J89234"/>
      <c r="K89234"/>
      <c r="L89234"/>
    </row>
    <row r="89235" spans="9:12" ht="15" x14ac:dyDescent="0.25">
      <c r="I89235"/>
      <c r="J89235"/>
      <c r="K89235"/>
      <c r="L89235"/>
    </row>
    <row r="89236" spans="9:12" ht="15" x14ac:dyDescent="0.25">
      <c r="I89236"/>
      <c r="J89236"/>
      <c r="K89236"/>
      <c r="L89236"/>
    </row>
    <row r="89237" spans="9:12" ht="15" x14ac:dyDescent="0.25">
      <c r="I89237"/>
      <c r="J89237"/>
      <c r="K89237"/>
      <c r="L89237"/>
    </row>
    <row r="89238" spans="9:12" ht="15" x14ac:dyDescent="0.25">
      <c r="I89238"/>
      <c r="J89238"/>
      <c r="K89238"/>
      <c r="L89238"/>
    </row>
    <row r="89239" spans="9:12" ht="15" x14ac:dyDescent="0.25">
      <c r="I89239"/>
      <c r="J89239"/>
      <c r="K89239"/>
      <c r="L89239"/>
    </row>
    <row r="89240" spans="9:12" ht="15" x14ac:dyDescent="0.25">
      <c r="I89240"/>
      <c r="J89240"/>
      <c r="K89240"/>
      <c r="L89240"/>
    </row>
    <row r="89241" spans="9:12" ht="15" x14ac:dyDescent="0.25">
      <c r="I89241"/>
      <c r="J89241"/>
      <c r="K89241"/>
      <c r="L89241"/>
    </row>
    <row r="89242" spans="9:12" ht="15" x14ac:dyDescent="0.25">
      <c r="I89242"/>
      <c r="J89242"/>
      <c r="K89242"/>
      <c r="L89242"/>
    </row>
    <row r="89243" spans="9:12" ht="15" x14ac:dyDescent="0.25">
      <c r="I89243"/>
      <c r="J89243"/>
      <c r="K89243"/>
      <c r="L89243"/>
    </row>
    <row r="89244" spans="9:12" ht="15" x14ac:dyDescent="0.25">
      <c r="I89244"/>
      <c r="J89244"/>
      <c r="K89244"/>
      <c r="L89244"/>
    </row>
    <row r="89245" spans="9:12" ht="15" x14ac:dyDescent="0.25">
      <c r="I89245"/>
      <c r="J89245"/>
      <c r="K89245"/>
      <c r="L89245"/>
    </row>
    <row r="89246" spans="9:12" ht="15" x14ac:dyDescent="0.25">
      <c r="I89246"/>
      <c r="J89246"/>
      <c r="K89246"/>
      <c r="L89246"/>
    </row>
    <row r="89247" spans="9:12" ht="15" x14ac:dyDescent="0.25">
      <c r="I89247"/>
      <c r="J89247"/>
      <c r="K89247"/>
      <c r="L89247"/>
    </row>
    <row r="89248" spans="9:12" ht="15" x14ac:dyDescent="0.25">
      <c r="I89248"/>
      <c r="J89248"/>
      <c r="K89248"/>
      <c r="L89248"/>
    </row>
    <row r="89249" spans="9:12" ht="15" x14ac:dyDescent="0.25">
      <c r="I89249"/>
      <c r="J89249"/>
      <c r="K89249"/>
      <c r="L89249"/>
    </row>
    <row r="89250" spans="9:12" ht="15" x14ac:dyDescent="0.25">
      <c r="I89250"/>
      <c r="J89250"/>
      <c r="K89250"/>
      <c r="L89250"/>
    </row>
    <row r="89251" spans="9:12" ht="15" x14ac:dyDescent="0.25">
      <c r="I89251"/>
      <c r="J89251"/>
      <c r="K89251"/>
      <c r="L89251"/>
    </row>
    <row r="89252" spans="9:12" ht="15" x14ac:dyDescent="0.25">
      <c r="I89252"/>
      <c r="J89252"/>
      <c r="K89252"/>
      <c r="L89252"/>
    </row>
    <row r="89253" spans="9:12" ht="15" x14ac:dyDescent="0.25">
      <c r="I89253"/>
      <c r="J89253"/>
      <c r="K89253"/>
      <c r="L89253"/>
    </row>
    <row r="89254" spans="9:12" ht="15" x14ac:dyDescent="0.25">
      <c r="I89254"/>
      <c r="J89254"/>
      <c r="K89254"/>
      <c r="L89254"/>
    </row>
    <row r="89255" spans="9:12" ht="15" x14ac:dyDescent="0.25">
      <c r="I89255"/>
      <c r="J89255"/>
      <c r="K89255"/>
      <c r="L89255"/>
    </row>
    <row r="89256" spans="9:12" ht="15" x14ac:dyDescent="0.25">
      <c r="I89256"/>
      <c r="J89256"/>
      <c r="K89256"/>
      <c r="L89256"/>
    </row>
    <row r="89257" spans="9:12" ht="15" x14ac:dyDescent="0.25">
      <c r="I89257"/>
      <c r="J89257"/>
      <c r="K89257"/>
      <c r="L89257"/>
    </row>
    <row r="89258" spans="9:12" ht="15" x14ac:dyDescent="0.25">
      <c r="I89258"/>
      <c r="J89258"/>
      <c r="K89258"/>
      <c r="L89258"/>
    </row>
    <row r="89259" spans="9:12" ht="15" x14ac:dyDescent="0.25">
      <c r="I89259"/>
      <c r="J89259"/>
      <c r="K89259"/>
      <c r="L89259"/>
    </row>
    <row r="89260" spans="9:12" ht="15" x14ac:dyDescent="0.25">
      <c r="I89260"/>
      <c r="J89260"/>
      <c r="K89260"/>
      <c r="L89260"/>
    </row>
    <row r="89261" spans="9:12" ht="15" x14ac:dyDescent="0.25">
      <c r="I89261"/>
      <c r="J89261"/>
      <c r="K89261"/>
      <c r="L89261"/>
    </row>
    <row r="89262" spans="9:12" ht="15" x14ac:dyDescent="0.25">
      <c r="I89262"/>
      <c r="J89262"/>
      <c r="K89262"/>
      <c r="L89262"/>
    </row>
    <row r="89263" spans="9:12" ht="15" x14ac:dyDescent="0.25">
      <c r="I89263"/>
      <c r="J89263"/>
      <c r="K89263"/>
      <c r="L89263"/>
    </row>
    <row r="89264" spans="9:12" ht="15" x14ac:dyDescent="0.25">
      <c r="I89264"/>
      <c r="J89264"/>
      <c r="K89264"/>
      <c r="L89264"/>
    </row>
    <row r="89265" spans="9:12" ht="15" x14ac:dyDescent="0.25">
      <c r="I89265"/>
      <c r="J89265"/>
      <c r="K89265"/>
      <c r="L89265"/>
    </row>
    <row r="89266" spans="9:12" ht="15" x14ac:dyDescent="0.25">
      <c r="I89266"/>
      <c r="J89266"/>
      <c r="K89266"/>
      <c r="L89266"/>
    </row>
    <row r="89267" spans="9:12" ht="15" x14ac:dyDescent="0.25">
      <c r="I89267"/>
      <c r="J89267"/>
      <c r="K89267"/>
      <c r="L89267"/>
    </row>
    <row r="89268" spans="9:12" ht="15" x14ac:dyDescent="0.25">
      <c r="I89268"/>
      <c r="J89268"/>
      <c r="K89268"/>
      <c r="L89268"/>
    </row>
    <row r="89269" spans="9:12" ht="15" x14ac:dyDescent="0.25">
      <c r="I89269"/>
      <c r="J89269"/>
      <c r="K89269"/>
      <c r="L89269"/>
    </row>
    <row r="89270" spans="9:12" ht="15" x14ac:dyDescent="0.25">
      <c r="I89270"/>
      <c r="J89270"/>
      <c r="K89270"/>
      <c r="L89270"/>
    </row>
    <row r="89271" spans="9:12" ht="15" x14ac:dyDescent="0.25">
      <c r="I89271"/>
      <c r="J89271"/>
      <c r="K89271"/>
      <c r="L89271"/>
    </row>
    <row r="89272" spans="9:12" ht="15" x14ac:dyDescent="0.25">
      <c r="I89272"/>
      <c r="J89272"/>
      <c r="K89272"/>
      <c r="L89272"/>
    </row>
    <row r="89273" spans="9:12" ht="15" x14ac:dyDescent="0.25">
      <c r="I89273"/>
      <c r="J89273"/>
      <c r="K89273"/>
      <c r="L89273"/>
    </row>
    <row r="89274" spans="9:12" ht="15" x14ac:dyDescent="0.25">
      <c r="I89274"/>
      <c r="J89274"/>
      <c r="K89274"/>
      <c r="L89274"/>
    </row>
    <row r="89275" spans="9:12" ht="15" x14ac:dyDescent="0.25">
      <c r="I89275"/>
      <c r="J89275"/>
      <c r="K89275"/>
      <c r="L89275"/>
    </row>
    <row r="89276" spans="9:12" ht="15" x14ac:dyDescent="0.25">
      <c r="I89276"/>
      <c r="J89276"/>
      <c r="K89276"/>
      <c r="L89276"/>
    </row>
    <row r="89277" spans="9:12" ht="15" x14ac:dyDescent="0.25">
      <c r="I89277"/>
      <c r="J89277"/>
      <c r="K89277"/>
      <c r="L89277"/>
    </row>
    <row r="89278" spans="9:12" ht="15" x14ac:dyDescent="0.25">
      <c r="I89278"/>
      <c r="J89278"/>
      <c r="K89278"/>
      <c r="L89278"/>
    </row>
    <row r="89279" spans="9:12" ht="15" x14ac:dyDescent="0.25">
      <c r="I89279"/>
      <c r="J89279"/>
      <c r="K89279"/>
      <c r="L89279"/>
    </row>
    <row r="89280" spans="9:12" ht="15" x14ac:dyDescent="0.25">
      <c r="I89280"/>
      <c r="J89280"/>
      <c r="K89280"/>
      <c r="L89280"/>
    </row>
    <row r="89281" spans="9:12" ht="15" x14ac:dyDescent="0.25">
      <c r="I89281"/>
      <c r="J89281"/>
      <c r="K89281"/>
      <c r="L89281"/>
    </row>
    <row r="89282" spans="9:12" ht="15" x14ac:dyDescent="0.25">
      <c r="I89282"/>
      <c r="J89282"/>
      <c r="K89282"/>
      <c r="L89282"/>
    </row>
    <row r="89283" spans="9:12" ht="15" x14ac:dyDescent="0.25">
      <c r="I89283"/>
      <c r="J89283"/>
      <c r="K89283"/>
      <c r="L89283"/>
    </row>
    <row r="89284" spans="9:12" ht="15" x14ac:dyDescent="0.25">
      <c r="I89284"/>
      <c r="J89284"/>
      <c r="K89284"/>
      <c r="L89284"/>
    </row>
    <row r="89285" spans="9:12" ht="15" x14ac:dyDescent="0.25">
      <c r="I89285"/>
      <c r="J89285"/>
      <c r="K89285"/>
      <c r="L89285"/>
    </row>
    <row r="89286" spans="9:12" ht="15" x14ac:dyDescent="0.25">
      <c r="I89286"/>
      <c r="J89286"/>
      <c r="K89286"/>
      <c r="L89286"/>
    </row>
    <row r="89287" spans="9:12" ht="15" x14ac:dyDescent="0.25">
      <c r="I89287"/>
      <c r="J89287"/>
      <c r="K89287"/>
      <c r="L89287"/>
    </row>
    <row r="89288" spans="9:12" ht="15" x14ac:dyDescent="0.25">
      <c r="I89288"/>
      <c r="J89288"/>
      <c r="K89288"/>
      <c r="L89288"/>
    </row>
    <row r="89289" spans="9:12" ht="15" x14ac:dyDescent="0.25">
      <c r="I89289"/>
      <c r="J89289"/>
      <c r="K89289"/>
      <c r="L89289"/>
    </row>
    <row r="89290" spans="9:12" ht="15" x14ac:dyDescent="0.25">
      <c r="I89290"/>
      <c r="J89290"/>
      <c r="K89290"/>
      <c r="L89290"/>
    </row>
    <row r="89291" spans="9:12" ht="15" x14ac:dyDescent="0.25">
      <c r="I89291"/>
      <c r="J89291"/>
      <c r="K89291"/>
      <c r="L89291"/>
    </row>
    <row r="89292" spans="9:12" ht="15" x14ac:dyDescent="0.25">
      <c r="I89292"/>
      <c r="J89292"/>
      <c r="K89292"/>
      <c r="L89292"/>
    </row>
    <row r="89293" spans="9:12" ht="15" x14ac:dyDescent="0.25">
      <c r="I89293"/>
      <c r="J89293"/>
      <c r="K89293"/>
      <c r="L89293"/>
    </row>
    <row r="89294" spans="9:12" ht="15" x14ac:dyDescent="0.25">
      <c r="I89294"/>
      <c r="J89294"/>
      <c r="K89294"/>
      <c r="L89294"/>
    </row>
    <row r="89295" spans="9:12" ht="15" x14ac:dyDescent="0.25">
      <c r="I89295"/>
      <c r="J89295"/>
      <c r="K89295"/>
      <c r="L89295"/>
    </row>
    <row r="89296" spans="9:12" ht="15" x14ac:dyDescent="0.25">
      <c r="I89296"/>
      <c r="J89296"/>
      <c r="K89296"/>
      <c r="L89296"/>
    </row>
    <row r="89297" spans="9:12" ht="15" x14ac:dyDescent="0.25">
      <c r="I89297"/>
      <c r="J89297"/>
      <c r="K89297"/>
      <c r="L89297"/>
    </row>
    <row r="89298" spans="9:12" ht="15" x14ac:dyDescent="0.25">
      <c r="I89298"/>
      <c r="J89298"/>
      <c r="K89298"/>
      <c r="L89298"/>
    </row>
    <row r="89299" spans="9:12" ht="15" x14ac:dyDescent="0.25">
      <c r="I89299"/>
      <c r="J89299"/>
      <c r="K89299"/>
      <c r="L89299"/>
    </row>
    <row r="89300" spans="9:12" ht="15" x14ac:dyDescent="0.25">
      <c r="I89300"/>
      <c r="J89300"/>
      <c r="K89300"/>
      <c r="L89300"/>
    </row>
    <row r="89301" spans="9:12" ht="15" x14ac:dyDescent="0.25">
      <c r="I89301"/>
      <c r="J89301"/>
      <c r="K89301"/>
      <c r="L89301"/>
    </row>
    <row r="89302" spans="9:12" ht="15" x14ac:dyDescent="0.25">
      <c r="I89302"/>
      <c r="J89302"/>
      <c r="K89302"/>
      <c r="L89302"/>
    </row>
    <row r="89303" spans="9:12" ht="15" x14ac:dyDescent="0.25">
      <c r="I89303"/>
      <c r="J89303"/>
      <c r="K89303"/>
      <c r="L89303"/>
    </row>
    <row r="89304" spans="9:12" ht="15" x14ac:dyDescent="0.25">
      <c r="I89304"/>
      <c r="J89304"/>
      <c r="K89304"/>
      <c r="L89304"/>
    </row>
    <row r="89305" spans="9:12" ht="15" x14ac:dyDescent="0.25">
      <c r="I89305"/>
      <c r="J89305"/>
      <c r="K89305"/>
      <c r="L89305"/>
    </row>
    <row r="89306" spans="9:12" ht="15" x14ac:dyDescent="0.25">
      <c r="I89306"/>
      <c r="J89306"/>
      <c r="K89306"/>
      <c r="L89306"/>
    </row>
    <row r="89307" spans="9:12" ht="15" x14ac:dyDescent="0.25">
      <c r="I89307"/>
      <c r="J89307"/>
      <c r="K89307"/>
      <c r="L89307"/>
    </row>
    <row r="89308" spans="9:12" ht="15" x14ac:dyDescent="0.25">
      <c r="I89308"/>
      <c r="J89308"/>
      <c r="K89308"/>
      <c r="L89308"/>
    </row>
    <row r="89309" spans="9:12" ht="15" x14ac:dyDescent="0.25">
      <c r="I89309"/>
      <c r="J89309"/>
      <c r="K89309"/>
      <c r="L89309"/>
    </row>
    <row r="89310" spans="9:12" ht="15" x14ac:dyDescent="0.25">
      <c r="I89310"/>
      <c r="J89310"/>
      <c r="K89310"/>
      <c r="L89310"/>
    </row>
    <row r="89311" spans="9:12" ht="15" x14ac:dyDescent="0.25">
      <c r="I89311"/>
      <c r="J89311"/>
      <c r="K89311"/>
      <c r="L89311"/>
    </row>
    <row r="89312" spans="9:12" ht="15" x14ac:dyDescent="0.25">
      <c r="I89312"/>
      <c r="J89312"/>
      <c r="K89312"/>
      <c r="L89312"/>
    </row>
    <row r="89313" spans="9:12" ht="15" x14ac:dyDescent="0.25">
      <c r="I89313"/>
      <c r="J89313"/>
      <c r="K89313"/>
      <c r="L89313"/>
    </row>
    <row r="89314" spans="9:12" ht="15" x14ac:dyDescent="0.25">
      <c r="I89314"/>
      <c r="J89314"/>
      <c r="K89314"/>
      <c r="L89314"/>
    </row>
    <row r="89315" spans="9:12" ht="15" x14ac:dyDescent="0.25">
      <c r="I89315"/>
      <c r="J89315"/>
      <c r="K89315"/>
      <c r="L89315"/>
    </row>
    <row r="89316" spans="9:12" ht="15" x14ac:dyDescent="0.25">
      <c r="I89316"/>
      <c r="J89316"/>
      <c r="K89316"/>
      <c r="L89316"/>
    </row>
    <row r="89317" spans="9:12" ht="15" x14ac:dyDescent="0.25">
      <c r="I89317"/>
      <c r="J89317"/>
      <c r="K89317"/>
      <c r="L89317"/>
    </row>
    <row r="89318" spans="9:12" ht="15" x14ac:dyDescent="0.25">
      <c r="I89318"/>
      <c r="J89318"/>
      <c r="K89318"/>
      <c r="L89318"/>
    </row>
    <row r="89319" spans="9:12" ht="15" x14ac:dyDescent="0.25">
      <c r="I89319"/>
      <c r="J89319"/>
      <c r="K89319"/>
      <c r="L89319"/>
    </row>
    <row r="89320" spans="9:12" ht="15" x14ac:dyDescent="0.25">
      <c r="I89320"/>
      <c r="J89320"/>
      <c r="K89320"/>
      <c r="L89320"/>
    </row>
    <row r="89321" spans="9:12" ht="15" x14ac:dyDescent="0.25">
      <c r="I89321"/>
      <c r="J89321"/>
      <c r="K89321"/>
      <c r="L89321"/>
    </row>
    <row r="89322" spans="9:12" ht="15" x14ac:dyDescent="0.25">
      <c r="I89322"/>
      <c r="J89322"/>
      <c r="K89322"/>
      <c r="L89322"/>
    </row>
    <row r="89323" spans="9:12" ht="15" x14ac:dyDescent="0.25">
      <c r="I89323"/>
      <c r="J89323"/>
      <c r="K89323"/>
      <c r="L89323"/>
    </row>
    <row r="89324" spans="9:12" ht="15" x14ac:dyDescent="0.25">
      <c r="I89324"/>
      <c r="J89324"/>
      <c r="K89324"/>
      <c r="L89324"/>
    </row>
    <row r="89325" spans="9:12" ht="15" x14ac:dyDescent="0.25">
      <c r="I89325"/>
      <c r="J89325"/>
      <c r="K89325"/>
      <c r="L89325"/>
    </row>
    <row r="89326" spans="9:12" ht="15" x14ac:dyDescent="0.25">
      <c r="I89326"/>
      <c r="J89326"/>
      <c r="K89326"/>
      <c r="L89326"/>
    </row>
    <row r="89327" spans="9:12" ht="15" x14ac:dyDescent="0.25">
      <c r="I89327"/>
      <c r="J89327"/>
      <c r="K89327"/>
      <c r="L89327"/>
    </row>
    <row r="89328" spans="9:12" ht="15" x14ac:dyDescent="0.25">
      <c r="I89328"/>
      <c r="J89328"/>
      <c r="K89328"/>
      <c r="L89328"/>
    </row>
    <row r="89329" spans="9:12" ht="15" x14ac:dyDescent="0.25">
      <c r="I89329"/>
      <c r="J89329"/>
      <c r="K89329"/>
      <c r="L89329"/>
    </row>
    <row r="89330" spans="9:12" ht="15" x14ac:dyDescent="0.25">
      <c r="I89330"/>
      <c r="J89330"/>
      <c r="K89330"/>
      <c r="L89330"/>
    </row>
    <row r="89331" spans="9:12" ht="15" x14ac:dyDescent="0.25">
      <c r="I89331"/>
      <c r="J89331"/>
      <c r="K89331"/>
      <c r="L89331"/>
    </row>
    <row r="89332" spans="9:12" ht="15" x14ac:dyDescent="0.25">
      <c r="I89332"/>
      <c r="J89332"/>
      <c r="K89332"/>
      <c r="L89332"/>
    </row>
    <row r="89333" spans="9:12" ht="15" x14ac:dyDescent="0.25">
      <c r="I89333"/>
      <c r="J89333"/>
      <c r="K89333"/>
      <c r="L89333"/>
    </row>
    <row r="89334" spans="9:12" ht="15" x14ac:dyDescent="0.25">
      <c r="I89334"/>
      <c r="J89334"/>
      <c r="K89334"/>
      <c r="L89334"/>
    </row>
    <row r="89335" spans="9:12" ht="15" x14ac:dyDescent="0.25">
      <c r="I89335"/>
      <c r="J89335"/>
      <c r="K89335"/>
      <c r="L89335"/>
    </row>
    <row r="89336" spans="9:12" ht="15" x14ac:dyDescent="0.25">
      <c r="I89336"/>
      <c r="J89336"/>
      <c r="K89336"/>
      <c r="L89336"/>
    </row>
    <row r="89337" spans="9:12" ht="15" x14ac:dyDescent="0.25">
      <c r="I89337"/>
      <c r="J89337"/>
      <c r="K89337"/>
      <c r="L89337"/>
    </row>
    <row r="89338" spans="9:12" ht="15" x14ac:dyDescent="0.25">
      <c r="I89338"/>
      <c r="J89338"/>
      <c r="K89338"/>
      <c r="L89338"/>
    </row>
    <row r="89339" spans="9:12" ht="15" x14ac:dyDescent="0.25">
      <c r="I89339"/>
      <c r="J89339"/>
      <c r="K89339"/>
      <c r="L89339"/>
    </row>
    <row r="89340" spans="9:12" ht="15" x14ac:dyDescent="0.25">
      <c r="I89340"/>
      <c r="J89340"/>
      <c r="K89340"/>
      <c r="L89340"/>
    </row>
    <row r="89341" spans="9:12" ht="15" x14ac:dyDescent="0.25">
      <c r="I89341"/>
      <c r="J89341"/>
      <c r="K89341"/>
      <c r="L89341"/>
    </row>
    <row r="89342" spans="9:12" ht="15" x14ac:dyDescent="0.25">
      <c r="I89342"/>
      <c r="J89342"/>
      <c r="K89342"/>
      <c r="L89342"/>
    </row>
    <row r="89343" spans="9:12" ht="15" x14ac:dyDescent="0.25">
      <c r="I89343"/>
      <c r="J89343"/>
      <c r="K89343"/>
      <c r="L89343"/>
    </row>
    <row r="89344" spans="9:12" ht="15" x14ac:dyDescent="0.25">
      <c r="I89344"/>
      <c r="J89344"/>
      <c r="K89344"/>
      <c r="L89344"/>
    </row>
    <row r="89345" spans="9:12" ht="15" x14ac:dyDescent="0.25">
      <c r="I89345"/>
      <c r="J89345"/>
      <c r="K89345"/>
      <c r="L89345"/>
    </row>
    <row r="89346" spans="9:12" ht="15" x14ac:dyDescent="0.25">
      <c r="I89346"/>
      <c r="J89346"/>
      <c r="K89346"/>
      <c r="L89346"/>
    </row>
    <row r="89347" spans="9:12" ht="15" x14ac:dyDescent="0.25">
      <c r="I89347"/>
      <c r="J89347"/>
      <c r="K89347"/>
      <c r="L89347"/>
    </row>
    <row r="89348" spans="9:12" ht="15" x14ac:dyDescent="0.25">
      <c r="I89348"/>
      <c r="J89348"/>
      <c r="K89348"/>
      <c r="L89348"/>
    </row>
    <row r="89349" spans="9:12" ht="15" x14ac:dyDescent="0.25">
      <c r="I89349"/>
      <c r="J89349"/>
      <c r="K89349"/>
      <c r="L89349"/>
    </row>
    <row r="89350" spans="9:12" ht="15" x14ac:dyDescent="0.25">
      <c r="I89350"/>
      <c r="J89350"/>
      <c r="K89350"/>
      <c r="L89350"/>
    </row>
    <row r="89351" spans="9:12" ht="15" x14ac:dyDescent="0.25">
      <c r="I89351"/>
      <c r="J89351"/>
      <c r="K89351"/>
      <c r="L89351"/>
    </row>
    <row r="89352" spans="9:12" ht="15" x14ac:dyDescent="0.25">
      <c r="I89352"/>
      <c r="J89352"/>
      <c r="K89352"/>
      <c r="L89352"/>
    </row>
    <row r="89353" spans="9:12" ht="15" x14ac:dyDescent="0.25">
      <c r="I89353"/>
      <c r="J89353"/>
      <c r="K89353"/>
      <c r="L89353"/>
    </row>
    <row r="89354" spans="9:12" ht="15" x14ac:dyDescent="0.25">
      <c r="I89354"/>
      <c r="J89354"/>
      <c r="K89354"/>
      <c r="L89354"/>
    </row>
    <row r="89355" spans="9:12" ht="15" x14ac:dyDescent="0.25">
      <c r="I89355"/>
      <c r="J89355"/>
      <c r="K89355"/>
      <c r="L89355"/>
    </row>
    <row r="89356" spans="9:12" ht="15" x14ac:dyDescent="0.25">
      <c r="I89356"/>
      <c r="J89356"/>
      <c r="K89356"/>
      <c r="L89356"/>
    </row>
    <row r="89357" spans="9:12" ht="15" x14ac:dyDescent="0.25">
      <c r="I89357"/>
      <c r="J89357"/>
      <c r="K89357"/>
      <c r="L89357"/>
    </row>
    <row r="89358" spans="9:12" ht="15" x14ac:dyDescent="0.25">
      <c r="I89358"/>
      <c r="J89358"/>
      <c r="K89358"/>
      <c r="L89358"/>
    </row>
    <row r="89359" spans="9:12" ht="15" x14ac:dyDescent="0.25">
      <c r="I89359"/>
      <c r="J89359"/>
      <c r="K89359"/>
      <c r="L89359"/>
    </row>
    <row r="89360" spans="9:12" ht="15" x14ac:dyDescent="0.25">
      <c r="I89360"/>
      <c r="J89360"/>
      <c r="K89360"/>
      <c r="L89360"/>
    </row>
    <row r="89361" spans="9:12" ht="15" x14ac:dyDescent="0.25">
      <c r="I89361"/>
      <c r="J89361"/>
      <c r="K89361"/>
      <c r="L89361"/>
    </row>
    <row r="89362" spans="9:12" ht="15" x14ac:dyDescent="0.25">
      <c r="I89362"/>
      <c r="J89362"/>
      <c r="K89362"/>
      <c r="L89362"/>
    </row>
    <row r="89363" spans="9:12" ht="15" x14ac:dyDescent="0.25">
      <c r="I89363"/>
      <c r="J89363"/>
      <c r="K89363"/>
      <c r="L89363"/>
    </row>
    <row r="89364" spans="9:12" ht="15" x14ac:dyDescent="0.25">
      <c r="I89364"/>
      <c r="J89364"/>
      <c r="K89364"/>
      <c r="L89364"/>
    </row>
    <row r="89365" spans="9:12" ht="15" x14ac:dyDescent="0.25">
      <c r="I89365"/>
      <c r="J89365"/>
      <c r="K89365"/>
      <c r="L89365"/>
    </row>
    <row r="89366" spans="9:12" ht="15" x14ac:dyDescent="0.25">
      <c r="I89366"/>
      <c r="J89366"/>
      <c r="K89366"/>
      <c r="L89366"/>
    </row>
    <row r="89367" spans="9:12" ht="15" x14ac:dyDescent="0.25">
      <c r="I89367"/>
      <c r="J89367"/>
      <c r="K89367"/>
      <c r="L89367"/>
    </row>
    <row r="89368" spans="9:12" ht="15" x14ac:dyDescent="0.25">
      <c r="I89368"/>
      <c r="J89368"/>
      <c r="K89368"/>
      <c r="L89368"/>
    </row>
    <row r="89369" spans="9:12" ht="15" x14ac:dyDescent="0.25">
      <c r="I89369"/>
      <c r="J89369"/>
      <c r="K89369"/>
      <c r="L89369"/>
    </row>
    <row r="89370" spans="9:12" ht="15" x14ac:dyDescent="0.25">
      <c r="I89370"/>
      <c r="J89370"/>
      <c r="K89370"/>
      <c r="L89370"/>
    </row>
    <row r="89371" spans="9:12" ht="15" x14ac:dyDescent="0.25">
      <c r="I89371"/>
      <c r="J89371"/>
      <c r="K89371"/>
      <c r="L89371"/>
    </row>
    <row r="89372" spans="9:12" ht="15" x14ac:dyDescent="0.25">
      <c r="I89372"/>
      <c r="J89372"/>
      <c r="K89372"/>
      <c r="L89372"/>
    </row>
    <row r="89373" spans="9:12" ht="15" x14ac:dyDescent="0.25">
      <c r="I89373"/>
      <c r="J89373"/>
      <c r="K89373"/>
      <c r="L89373"/>
    </row>
    <row r="89374" spans="9:12" ht="15" x14ac:dyDescent="0.25">
      <c r="I89374"/>
      <c r="J89374"/>
      <c r="K89374"/>
      <c r="L89374"/>
    </row>
    <row r="89375" spans="9:12" ht="15" x14ac:dyDescent="0.25">
      <c r="I89375"/>
      <c r="J89375"/>
      <c r="K89375"/>
      <c r="L89375"/>
    </row>
    <row r="89376" spans="9:12" ht="15" x14ac:dyDescent="0.25">
      <c r="I89376"/>
      <c r="J89376"/>
      <c r="K89376"/>
      <c r="L89376"/>
    </row>
    <row r="89377" spans="9:12" ht="15" x14ac:dyDescent="0.25">
      <c r="I89377"/>
      <c r="J89377"/>
      <c r="K89377"/>
      <c r="L89377"/>
    </row>
    <row r="89378" spans="9:12" ht="15" x14ac:dyDescent="0.25">
      <c r="I89378"/>
      <c r="J89378"/>
      <c r="K89378"/>
      <c r="L89378"/>
    </row>
    <row r="89379" spans="9:12" ht="15" x14ac:dyDescent="0.25">
      <c r="I89379"/>
      <c r="J89379"/>
      <c r="K89379"/>
      <c r="L89379"/>
    </row>
    <row r="89380" spans="9:12" ht="15" x14ac:dyDescent="0.25">
      <c r="I89380"/>
      <c r="J89380"/>
      <c r="K89380"/>
      <c r="L89380"/>
    </row>
    <row r="89381" spans="9:12" ht="15" x14ac:dyDescent="0.25">
      <c r="I89381"/>
      <c r="J89381"/>
      <c r="K89381"/>
      <c r="L89381"/>
    </row>
    <row r="89382" spans="9:12" ht="15" x14ac:dyDescent="0.25">
      <c r="I89382"/>
      <c r="J89382"/>
      <c r="K89382"/>
      <c r="L89382"/>
    </row>
    <row r="89383" spans="9:12" ht="15" x14ac:dyDescent="0.25">
      <c r="I89383"/>
      <c r="J89383"/>
      <c r="K89383"/>
      <c r="L89383"/>
    </row>
    <row r="89384" spans="9:12" ht="15" x14ac:dyDescent="0.25">
      <c r="I89384"/>
      <c r="J89384"/>
      <c r="K89384"/>
      <c r="L89384"/>
    </row>
    <row r="89385" spans="9:12" ht="15" x14ac:dyDescent="0.25">
      <c r="I89385"/>
      <c r="J89385"/>
      <c r="K89385"/>
      <c r="L89385"/>
    </row>
    <row r="89386" spans="9:12" ht="15" x14ac:dyDescent="0.25">
      <c r="I89386"/>
      <c r="J89386"/>
      <c r="K89386"/>
      <c r="L89386"/>
    </row>
    <row r="89387" spans="9:12" ht="15" x14ac:dyDescent="0.25">
      <c r="I89387"/>
      <c r="J89387"/>
      <c r="K89387"/>
      <c r="L89387"/>
    </row>
    <row r="89388" spans="9:12" ht="15" x14ac:dyDescent="0.25">
      <c r="I89388"/>
      <c r="J89388"/>
      <c r="K89388"/>
      <c r="L89388"/>
    </row>
    <row r="89389" spans="9:12" ht="15" x14ac:dyDescent="0.25">
      <c r="I89389"/>
      <c r="J89389"/>
      <c r="K89389"/>
      <c r="L89389"/>
    </row>
    <row r="89390" spans="9:12" ht="15" x14ac:dyDescent="0.25">
      <c r="I89390"/>
      <c r="J89390"/>
      <c r="K89390"/>
      <c r="L89390"/>
    </row>
    <row r="89391" spans="9:12" ht="15" x14ac:dyDescent="0.25">
      <c r="I89391"/>
      <c r="J89391"/>
      <c r="K89391"/>
      <c r="L89391"/>
    </row>
    <row r="89392" spans="9:12" ht="15" x14ac:dyDescent="0.25">
      <c r="I89392"/>
      <c r="J89392"/>
      <c r="K89392"/>
      <c r="L89392"/>
    </row>
    <row r="89393" spans="9:12" ht="15" x14ac:dyDescent="0.25">
      <c r="I89393"/>
      <c r="J89393"/>
      <c r="K89393"/>
      <c r="L89393"/>
    </row>
    <row r="89394" spans="9:12" ht="15" x14ac:dyDescent="0.25">
      <c r="I89394"/>
      <c r="J89394"/>
      <c r="K89394"/>
      <c r="L89394"/>
    </row>
    <row r="89395" spans="9:12" ht="15" x14ac:dyDescent="0.25">
      <c r="I89395"/>
      <c r="J89395"/>
      <c r="K89395"/>
      <c r="L89395"/>
    </row>
    <row r="89396" spans="9:12" ht="15" x14ac:dyDescent="0.25">
      <c r="I89396"/>
      <c r="J89396"/>
      <c r="K89396"/>
      <c r="L89396"/>
    </row>
    <row r="89397" spans="9:12" ht="15" x14ac:dyDescent="0.25">
      <c r="I89397"/>
      <c r="J89397"/>
      <c r="K89397"/>
      <c r="L89397"/>
    </row>
    <row r="89398" spans="9:12" ht="15" x14ac:dyDescent="0.25">
      <c r="I89398"/>
      <c r="J89398"/>
      <c r="K89398"/>
      <c r="L89398"/>
    </row>
    <row r="89399" spans="9:12" ht="15" x14ac:dyDescent="0.25">
      <c r="I89399"/>
      <c r="J89399"/>
      <c r="K89399"/>
      <c r="L89399"/>
    </row>
    <row r="89400" spans="9:12" ht="15" x14ac:dyDescent="0.25">
      <c r="I89400"/>
      <c r="J89400"/>
      <c r="K89400"/>
      <c r="L89400"/>
    </row>
    <row r="89401" spans="9:12" ht="15" x14ac:dyDescent="0.25">
      <c r="I89401"/>
      <c r="J89401"/>
      <c r="K89401"/>
      <c r="L89401"/>
    </row>
    <row r="89402" spans="9:12" ht="15" x14ac:dyDescent="0.25">
      <c r="I89402"/>
      <c r="J89402"/>
      <c r="K89402"/>
      <c r="L89402"/>
    </row>
    <row r="89403" spans="9:12" ht="15" x14ac:dyDescent="0.25">
      <c r="I89403"/>
      <c r="J89403"/>
      <c r="K89403"/>
      <c r="L89403"/>
    </row>
    <row r="89404" spans="9:12" ht="15" x14ac:dyDescent="0.25">
      <c r="I89404"/>
      <c r="J89404"/>
      <c r="K89404"/>
      <c r="L89404"/>
    </row>
    <row r="89405" spans="9:12" ht="15" x14ac:dyDescent="0.25">
      <c r="I89405"/>
      <c r="J89405"/>
      <c r="K89405"/>
      <c r="L89405"/>
    </row>
    <row r="89406" spans="9:12" ht="15" x14ac:dyDescent="0.25">
      <c r="I89406"/>
      <c r="J89406"/>
      <c r="K89406"/>
      <c r="L89406"/>
    </row>
    <row r="89407" spans="9:12" ht="15" x14ac:dyDescent="0.25">
      <c r="I89407"/>
      <c r="J89407"/>
      <c r="K89407"/>
      <c r="L89407"/>
    </row>
    <row r="89408" spans="9:12" ht="15" x14ac:dyDescent="0.25">
      <c r="I89408"/>
      <c r="J89408"/>
      <c r="K89408"/>
      <c r="L89408"/>
    </row>
    <row r="89409" spans="9:12" ht="15" x14ac:dyDescent="0.25">
      <c r="I89409"/>
      <c r="J89409"/>
      <c r="K89409"/>
      <c r="L89409"/>
    </row>
    <row r="89410" spans="9:12" ht="15" x14ac:dyDescent="0.25">
      <c r="I89410"/>
      <c r="J89410"/>
      <c r="K89410"/>
      <c r="L89410"/>
    </row>
    <row r="89411" spans="9:12" ht="15" x14ac:dyDescent="0.25">
      <c r="I89411"/>
      <c r="J89411"/>
      <c r="K89411"/>
      <c r="L89411"/>
    </row>
    <row r="89412" spans="9:12" ht="15" x14ac:dyDescent="0.25">
      <c r="I89412"/>
      <c r="J89412"/>
      <c r="K89412"/>
      <c r="L89412"/>
    </row>
    <row r="89413" spans="9:12" ht="15" x14ac:dyDescent="0.25">
      <c r="I89413"/>
      <c r="J89413"/>
      <c r="K89413"/>
      <c r="L89413"/>
    </row>
    <row r="89414" spans="9:12" ht="15" x14ac:dyDescent="0.25">
      <c r="I89414"/>
      <c r="J89414"/>
      <c r="K89414"/>
      <c r="L89414"/>
    </row>
    <row r="89415" spans="9:12" ht="15" x14ac:dyDescent="0.25">
      <c r="I89415"/>
      <c r="J89415"/>
      <c r="K89415"/>
      <c r="L89415"/>
    </row>
    <row r="89416" spans="9:12" ht="15" x14ac:dyDescent="0.25">
      <c r="I89416"/>
      <c r="J89416"/>
      <c r="K89416"/>
      <c r="L89416"/>
    </row>
    <row r="89417" spans="9:12" ht="15" x14ac:dyDescent="0.25">
      <c r="I89417"/>
      <c r="J89417"/>
      <c r="K89417"/>
      <c r="L89417"/>
    </row>
    <row r="89418" spans="9:12" ht="15" x14ac:dyDescent="0.25">
      <c r="I89418"/>
      <c r="J89418"/>
      <c r="K89418"/>
      <c r="L89418"/>
    </row>
    <row r="89419" spans="9:12" ht="15" x14ac:dyDescent="0.25">
      <c r="I89419"/>
      <c r="J89419"/>
      <c r="K89419"/>
      <c r="L89419"/>
    </row>
    <row r="89420" spans="9:12" ht="15" x14ac:dyDescent="0.25">
      <c r="I89420"/>
      <c r="J89420"/>
      <c r="K89420"/>
      <c r="L89420"/>
    </row>
    <row r="89421" spans="9:12" ht="15" x14ac:dyDescent="0.25">
      <c r="I89421"/>
      <c r="J89421"/>
      <c r="K89421"/>
      <c r="L89421"/>
    </row>
    <row r="89422" spans="9:12" ht="15" x14ac:dyDescent="0.25">
      <c r="I89422"/>
      <c r="J89422"/>
      <c r="K89422"/>
      <c r="L89422"/>
    </row>
    <row r="89423" spans="9:12" ht="15" x14ac:dyDescent="0.25">
      <c r="I89423"/>
      <c r="J89423"/>
      <c r="K89423"/>
      <c r="L89423"/>
    </row>
    <row r="89424" spans="9:12" ht="15" x14ac:dyDescent="0.25">
      <c r="I89424"/>
      <c r="J89424"/>
      <c r="K89424"/>
      <c r="L89424"/>
    </row>
    <row r="89425" spans="9:12" ht="15" x14ac:dyDescent="0.25">
      <c r="I89425"/>
      <c r="J89425"/>
      <c r="K89425"/>
      <c r="L89425"/>
    </row>
    <row r="89426" spans="9:12" ht="15" x14ac:dyDescent="0.25">
      <c r="I89426"/>
      <c r="J89426"/>
      <c r="K89426"/>
      <c r="L89426"/>
    </row>
    <row r="89427" spans="9:12" ht="15" x14ac:dyDescent="0.25">
      <c r="I89427"/>
      <c r="J89427"/>
      <c r="K89427"/>
      <c r="L89427"/>
    </row>
    <row r="89428" spans="9:12" ht="15" x14ac:dyDescent="0.25">
      <c r="I89428"/>
      <c r="J89428"/>
      <c r="K89428"/>
      <c r="L89428"/>
    </row>
    <row r="89429" spans="9:12" ht="15" x14ac:dyDescent="0.25">
      <c r="I89429"/>
      <c r="J89429"/>
      <c r="K89429"/>
      <c r="L89429"/>
    </row>
    <row r="89430" spans="9:12" ht="15" x14ac:dyDescent="0.25">
      <c r="I89430"/>
      <c r="J89430"/>
      <c r="K89430"/>
      <c r="L89430"/>
    </row>
    <row r="89431" spans="9:12" ht="15" x14ac:dyDescent="0.25">
      <c r="I89431"/>
      <c r="J89431"/>
      <c r="K89431"/>
      <c r="L89431"/>
    </row>
    <row r="89432" spans="9:12" ht="15" x14ac:dyDescent="0.25">
      <c r="I89432"/>
      <c r="J89432"/>
      <c r="K89432"/>
      <c r="L89432"/>
    </row>
    <row r="89433" spans="9:12" ht="15" x14ac:dyDescent="0.25">
      <c r="I89433"/>
      <c r="J89433"/>
      <c r="K89433"/>
      <c r="L89433"/>
    </row>
    <row r="89434" spans="9:12" ht="15" x14ac:dyDescent="0.25">
      <c r="I89434"/>
      <c r="J89434"/>
      <c r="K89434"/>
      <c r="L89434"/>
    </row>
    <row r="89435" spans="9:12" ht="15" x14ac:dyDescent="0.25">
      <c r="I89435"/>
      <c r="J89435"/>
      <c r="K89435"/>
      <c r="L89435"/>
    </row>
    <row r="89436" spans="9:12" ht="15" x14ac:dyDescent="0.25">
      <c r="I89436"/>
      <c r="J89436"/>
      <c r="K89436"/>
      <c r="L89436"/>
    </row>
    <row r="89437" spans="9:12" ht="15" x14ac:dyDescent="0.25">
      <c r="I89437"/>
      <c r="J89437"/>
      <c r="K89437"/>
      <c r="L89437"/>
    </row>
    <row r="89438" spans="9:12" ht="15" x14ac:dyDescent="0.25">
      <c r="I89438"/>
      <c r="J89438"/>
      <c r="K89438"/>
      <c r="L89438"/>
    </row>
    <row r="89439" spans="9:12" ht="15" x14ac:dyDescent="0.25">
      <c r="I89439"/>
      <c r="J89439"/>
      <c r="K89439"/>
      <c r="L89439"/>
    </row>
    <row r="89440" spans="9:12" ht="15" x14ac:dyDescent="0.25">
      <c r="I89440"/>
      <c r="J89440"/>
      <c r="K89440"/>
      <c r="L89440"/>
    </row>
    <row r="89441" spans="9:12" ht="15" x14ac:dyDescent="0.25">
      <c r="I89441"/>
      <c r="J89441"/>
      <c r="K89441"/>
      <c r="L89441"/>
    </row>
    <row r="89442" spans="9:12" ht="15" x14ac:dyDescent="0.25">
      <c r="I89442"/>
      <c r="J89442"/>
      <c r="K89442"/>
      <c r="L89442"/>
    </row>
    <row r="89443" spans="9:12" ht="15" x14ac:dyDescent="0.25">
      <c r="I89443"/>
      <c r="J89443"/>
      <c r="K89443"/>
      <c r="L89443"/>
    </row>
    <row r="89444" spans="9:12" ht="15" x14ac:dyDescent="0.25">
      <c r="I89444"/>
      <c r="J89444"/>
      <c r="K89444"/>
      <c r="L89444"/>
    </row>
    <row r="89445" spans="9:12" ht="15" x14ac:dyDescent="0.25">
      <c r="I89445"/>
      <c r="J89445"/>
      <c r="K89445"/>
      <c r="L89445"/>
    </row>
    <row r="89446" spans="9:12" ht="15" x14ac:dyDescent="0.25">
      <c r="I89446"/>
      <c r="J89446"/>
      <c r="K89446"/>
      <c r="L89446"/>
    </row>
    <row r="89447" spans="9:12" ht="15" x14ac:dyDescent="0.25">
      <c r="I89447"/>
      <c r="J89447"/>
      <c r="K89447"/>
      <c r="L89447"/>
    </row>
    <row r="89448" spans="9:12" ht="15" x14ac:dyDescent="0.25">
      <c r="I89448"/>
      <c r="J89448"/>
      <c r="K89448"/>
      <c r="L89448"/>
    </row>
    <row r="89449" spans="9:12" ht="15" x14ac:dyDescent="0.25">
      <c r="I89449"/>
      <c r="J89449"/>
      <c r="K89449"/>
      <c r="L89449"/>
    </row>
    <row r="89450" spans="9:12" ht="15" x14ac:dyDescent="0.25">
      <c r="I89450"/>
      <c r="J89450"/>
      <c r="K89450"/>
      <c r="L89450"/>
    </row>
    <row r="89451" spans="9:12" ht="15" x14ac:dyDescent="0.25">
      <c r="I89451"/>
      <c r="J89451"/>
      <c r="K89451"/>
      <c r="L89451"/>
    </row>
    <row r="89452" spans="9:12" ht="15" x14ac:dyDescent="0.25">
      <c r="I89452"/>
      <c r="J89452"/>
      <c r="K89452"/>
      <c r="L89452"/>
    </row>
    <row r="89453" spans="9:12" ht="15" x14ac:dyDescent="0.25">
      <c r="I89453"/>
      <c r="J89453"/>
      <c r="K89453"/>
      <c r="L89453"/>
    </row>
    <row r="89454" spans="9:12" ht="15" x14ac:dyDescent="0.25">
      <c r="I89454"/>
      <c r="J89454"/>
      <c r="K89454"/>
      <c r="L89454"/>
    </row>
    <row r="89455" spans="9:12" ht="15" x14ac:dyDescent="0.25">
      <c r="I89455"/>
      <c r="J89455"/>
      <c r="K89455"/>
      <c r="L89455"/>
    </row>
    <row r="89456" spans="9:12" ht="15" x14ac:dyDescent="0.25">
      <c r="I89456"/>
      <c r="J89456"/>
      <c r="K89456"/>
      <c r="L89456"/>
    </row>
    <row r="89457" spans="9:12" ht="15" x14ac:dyDescent="0.25">
      <c r="I89457"/>
      <c r="J89457"/>
      <c r="K89457"/>
      <c r="L89457"/>
    </row>
    <row r="89458" spans="9:12" ht="15" x14ac:dyDescent="0.25">
      <c r="I89458"/>
      <c r="J89458"/>
      <c r="K89458"/>
      <c r="L89458"/>
    </row>
    <row r="89459" spans="9:12" ht="15" x14ac:dyDescent="0.25">
      <c r="I89459"/>
      <c r="J89459"/>
      <c r="K89459"/>
      <c r="L89459"/>
    </row>
    <row r="89460" spans="9:12" ht="15" x14ac:dyDescent="0.25">
      <c r="I89460"/>
      <c r="J89460"/>
      <c r="K89460"/>
      <c r="L89460"/>
    </row>
    <row r="89461" spans="9:12" ht="15" x14ac:dyDescent="0.25">
      <c r="I89461"/>
      <c r="J89461"/>
      <c r="K89461"/>
      <c r="L89461"/>
    </row>
    <row r="89462" spans="9:12" ht="15" x14ac:dyDescent="0.25">
      <c r="I89462"/>
      <c r="J89462"/>
      <c r="K89462"/>
      <c r="L89462"/>
    </row>
    <row r="89463" spans="9:12" ht="15" x14ac:dyDescent="0.25">
      <c r="I89463"/>
      <c r="J89463"/>
      <c r="K89463"/>
      <c r="L89463"/>
    </row>
    <row r="89464" spans="9:12" ht="15" x14ac:dyDescent="0.25">
      <c r="I89464"/>
      <c r="J89464"/>
      <c r="K89464"/>
      <c r="L89464"/>
    </row>
    <row r="89465" spans="9:12" ht="15" x14ac:dyDescent="0.25">
      <c r="I89465"/>
      <c r="J89465"/>
      <c r="K89465"/>
      <c r="L89465"/>
    </row>
    <row r="89466" spans="9:12" ht="15" x14ac:dyDescent="0.25">
      <c r="I89466"/>
      <c r="J89466"/>
      <c r="K89466"/>
      <c r="L89466"/>
    </row>
    <row r="89467" spans="9:12" ht="15" x14ac:dyDescent="0.25">
      <c r="I89467"/>
      <c r="J89467"/>
      <c r="K89467"/>
      <c r="L89467"/>
    </row>
    <row r="89468" spans="9:12" ht="15" x14ac:dyDescent="0.25">
      <c r="I89468"/>
      <c r="J89468"/>
      <c r="K89468"/>
      <c r="L89468"/>
    </row>
    <row r="89469" spans="9:12" ht="15" x14ac:dyDescent="0.25">
      <c r="I89469"/>
      <c r="J89469"/>
      <c r="K89469"/>
      <c r="L89469"/>
    </row>
    <row r="89470" spans="9:12" ht="15" x14ac:dyDescent="0.25">
      <c r="I89470"/>
      <c r="J89470"/>
      <c r="K89470"/>
      <c r="L89470"/>
    </row>
    <row r="89471" spans="9:12" ht="15" x14ac:dyDescent="0.25">
      <c r="I89471"/>
      <c r="J89471"/>
      <c r="K89471"/>
      <c r="L89471"/>
    </row>
    <row r="89472" spans="9:12" ht="15" x14ac:dyDescent="0.25">
      <c r="I89472"/>
      <c r="J89472"/>
      <c r="K89472"/>
      <c r="L89472"/>
    </row>
    <row r="89473" spans="9:12" ht="15" x14ac:dyDescent="0.25">
      <c r="I89473"/>
      <c r="J89473"/>
      <c r="K89473"/>
      <c r="L89473"/>
    </row>
    <row r="89474" spans="9:12" ht="15" x14ac:dyDescent="0.25">
      <c r="I89474"/>
      <c r="J89474"/>
      <c r="K89474"/>
      <c r="L89474"/>
    </row>
    <row r="89475" spans="9:12" ht="15" x14ac:dyDescent="0.25">
      <c r="I89475"/>
      <c r="J89475"/>
      <c r="K89475"/>
      <c r="L89475"/>
    </row>
    <row r="89476" spans="9:12" ht="15" x14ac:dyDescent="0.25">
      <c r="I89476"/>
      <c r="J89476"/>
      <c r="K89476"/>
      <c r="L89476"/>
    </row>
    <row r="89477" spans="9:12" ht="15" x14ac:dyDescent="0.25">
      <c r="I89477"/>
      <c r="J89477"/>
      <c r="K89477"/>
      <c r="L89477"/>
    </row>
    <row r="89478" spans="9:12" ht="15" x14ac:dyDescent="0.25">
      <c r="I89478"/>
      <c r="J89478"/>
      <c r="K89478"/>
      <c r="L89478"/>
    </row>
    <row r="89479" spans="9:12" ht="15" x14ac:dyDescent="0.25">
      <c r="I89479"/>
      <c r="J89479"/>
      <c r="K89479"/>
      <c r="L89479"/>
    </row>
    <row r="89480" spans="9:12" ht="15" x14ac:dyDescent="0.25">
      <c r="I89480"/>
      <c r="J89480"/>
      <c r="K89480"/>
      <c r="L89480"/>
    </row>
    <row r="89481" spans="9:12" ht="15" x14ac:dyDescent="0.25">
      <c r="I89481"/>
      <c r="J89481"/>
      <c r="K89481"/>
      <c r="L89481"/>
    </row>
    <row r="89482" spans="9:12" ht="15" x14ac:dyDescent="0.25">
      <c r="I89482"/>
      <c r="J89482"/>
      <c r="K89482"/>
      <c r="L89482"/>
    </row>
    <row r="89483" spans="9:12" ht="15" x14ac:dyDescent="0.25">
      <c r="I89483"/>
      <c r="J89483"/>
      <c r="K89483"/>
      <c r="L89483"/>
    </row>
    <row r="89484" spans="9:12" ht="15" x14ac:dyDescent="0.25">
      <c r="I89484"/>
      <c r="J89484"/>
      <c r="K89484"/>
      <c r="L89484"/>
    </row>
    <row r="89485" spans="9:12" ht="15" x14ac:dyDescent="0.25">
      <c r="I89485"/>
      <c r="J89485"/>
      <c r="K89485"/>
      <c r="L89485"/>
    </row>
    <row r="89486" spans="9:12" ht="15" x14ac:dyDescent="0.25">
      <c r="I89486"/>
      <c r="J89486"/>
      <c r="K89486"/>
      <c r="L89486"/>
    </row>
    <row r="89487" spans="9:12" ht="15" x14ac:dyDescent="0.25">
      <c r="I89487"/>
      <c r="J89487"/>
      <c r="K89487"/>
      <c r="L89487"/>
    </row>
    <row r="89488" spans="9:12" ht="15" x14ac:dyDescent="0.25">
      <c r="I89488"/>
      <c r="J89488"/>
      <c r="K89488"/>
      <c r="L89488"/>
    </row>
    <row r="89489" spans="9:12" ht="15" x14ac:dyDescent="0.25">
      <c r="I89489"/>
      <c r="J89489"/>
      <c r="K89489"/>
      <c r="L89489"/>
    </row>
    <row r="89490" spans="9:12" ht="15" x14ac:dyDescent="0.25">
      <c r="I89490"/>
      <c r="J89490"/>
      <c r="K89490"/>
      <c r="L89490"/>
    </row>
    <row r="89491" spans="9:12" ht="15" x14ac:dyDescent="0.25">
      <c r="I89491"/>
      <c r="J89491"/>
      <c r="K89491"/>
      <c r="L89491"/>
    </row>
    <row r="89492" spans="9:12" ht="15" x14ac:dyDescent="0.25">
      <c r="I89492"/>
      <c r="J89492"/>
      <c r="K89492"/>
      <c r="L89492"/>
    </row>
    <row r="89493" spans="9:12" ht="15" x14ac:dyDescent="0.25">
      <c r="I89493"/>
      <c r="J89493"/>
      <c r="K89493"/>
      <c r="L89493"/>
    </row>
    <row r="89494" spans="9:12" ht="15" x14ac:dyDescent="0.25">
      <c r="I89494"/>
      <c r="J89494"/>
      <c r="K89494"/>
      <c r="L89494"/>
    </row>
    <row r="89495" spans="9:12" ht="15" x14ac:dyDescent="0.25">
      <c r="I89495"/>
      <c r="J89495"/>
      <c r="K89495"/>
      <c r="L89495"/>
    </row>
    <row r="89496" spans="9:12" ht="15" x14ac:dyDescent="0.25">
      <c r="I89496"/>
      <c r="J89496"/>
      <c r="K89496"/>
      <c r="L89496"/>
    </row>
    <row r="89497" spans="9:12" ht="15" x14ac:dyDescent="0.25">
      <c r="I89497"/>
      <c r="J89497"/>
      <c r="K89497"/>
      <c r="L89497"/>
    </row>
    <row r="89498" spans="9:12" ht="15" x14ac:dyDescent="0.25">
      <c r="I89498"/>
      <c r="J89498"/>
      <c r="K89498"/>
      <c r="L89498"/>
    </row>
    <row r="89499" spans="9:12" ht="15" x14ac:dyDescent="0.25">
      <c r="I89499"/>
      <c r="J89499"/>
      <c r="K89499"/>
      <c r="L89499"/>
    </row>
    <row r="89500" spans="9:12" ht="15" x14ac:dyDescent="0.25">
      <c r="I89500"/>
      <c r="J89500"/>
      <c r="K89500"/>
      <c r="L89500"/>
    </row>
    <row r="89501" spans="9:12" ht="15" x14ac:dyDescent="0.25">
      <c r="I89501"/>
      <c r="J89501"/>
      <c r="K89501"/>
      <c r="L89501"/>
    </row>
    <row r="89502" spans="9:12" ht="15" x14ac:dyDescent="0.25">
      <c r="I89502"/>
      <c r="J89502"/>
      <c r="K89502"/>
      <c r="L89502"/>
    </row>
    <row r="89503" spans="9:12" ht="15" x14ac:dyDescent="0.25">
      <c r="I89503"/>
      <c r="J89503"/>
      <c r="K89503"/>
      <c r="L89503"/>
    </row>
    <row r="89504" spans="9:12" ht="15" x14ac:dyDescent="0.25">
      <c r="I89504"/>
      <c r="J89504"/>
      <c r="K89504"/>
      <c r="L89504"/>
    </row>
    <row r="89505" spans="9:12" ht="15" x14ac:dyDescent="0.25">
      <c r="I89505"/>
      <c r="J89505"/>
      <c r="K89505"/>
      <c r="L89505"/>
    </row>
    <row r="89506" spans="9:12" ht="15" x14ac:dyDescent="0.25">
      <c r="I89506"/>
      <c r="J89506"/>
      <c r="K89506"/>
      <c r="L89506"/>
    </row>
    <row r="89507" spans="9:12" ht="15" x14ac:dyDescent="0.25">
      <c r="I89507"/>
      <c r="J89507"/>
      <c r="K89507"/>
      <c r="L89507"/>
    </row>
    <row r="89508" spans="9:12" ht="15" x14ac:dyDescent="0.25">
      <c r="I89508"/>
      <c r="J89508"/>
      <c r="K89508"/>
      <c r="L89508"/>
    </row>
    <row r="89509" spans="9:12" ht="15" x14ac:dyDescent="0.25">
      <c r="I89509"/>
      <c r="J89509"/>
      <c r="K89509"/>
      <c r="L89509"/>
    </row>
    <row r="89510" spans="9:12" ht="15" x14ac:dyDescent="0.25">
      <c r="I89510"/>
      <c r="J89510"/>
      <c r="K89510"/>
      <c r="L89510"/>
    </row>
    <row r="89511" spans="9:12" ht="15" x14ac:dyDescent="0.25">
      <c r="I89511"/>
      <c r="J89511"/>
      <c r="K89511"/>
      <c r="L89511"/>
    </row>
    <row r="89512" spans="9:12" ht="15" x14ac:dyDescent="0.25">
      <c r="I89512"/>
      <c r="J89512"/>
      <c r="K89512"/>
      <c r="L89512"/>
    </row>
    <row r="89513" spans="9:12" ht="15" x14ac:dyDescent="0.25">
      <c r="I89513"/>
      <c r="J89513"/>
      <c r="K89513"/>
      <c r="L89513"/>
    </row>
    <row r="89514" spans="9:12" ht="15" x14ac:dyDescent="0.25">
      <c r="I89514"/>
      <c r="J89514"/>
      <c r="K89514"/>
      <c r="L89514"/>
    </row>
    <row r="89515" spans="9:12" ht="15" x14ac:dyDescent="0.25">
      <c r="I89515"/>
      <c r="J89515"/>
      <c r="K89515"/>
      <c r="L89515"/>
    </row>
    <row r="89516" spans="9:12" ht="15" x14ac:dyDescent="0.25">
      <c r="I89516"/>
      <c r="J89516"/>
      <c r="K89516"/>
      <c r="L89516"/>
    </row>
    <row r="89517" spans="9:12" ht="15" x14ac:dyDescent="0.25">
      <c r="I89517"/>
      <c r="J89517"/>
      <c r="K89517"/>
      <c r="L89517"/>
    </row>
    <row r="89518" spans="9:12" ht="15" x14ac:dyDescent="0.25">
      <c r="I89518"/>
      <c r="J89518"/>
      <c r="K89518"/>
      <c r="L89518"/>
    </row>
    <row r="89519" spans="9:12" ht="15" x14ac:dyDescent="0.25">
      <c r="I89519"/>
      <c r="J89519"/>
      <c r="K89519"/>
      <c r="L89519"/>
    </row>
    <row r="89520" spans="9:12" ht="15" x14ac:dyDescent="0.25">
      <c r="I89520"/>
      <c r="J89520"/>
      <c r="K89520"/>
      <c r="L89520"/>
    </row>
    <row r="89521" spans="9:12" ht="15" x14ac:dyDescent="0.25">
      <c r="I89521"/>
      <c r="J89521"/>
      <c r="K89521"/>
      <c r="L89521"/>
    </row>
    <row r="89522" spans="9:12" ht="15" x14ac:dyDescent="0.25">
      <c r="I89522"/>
      <c r="J89522"/>
      <c r="K89522"/>
      <c r="L89522"/>
    </row>
    <row r="89523" spans="9:12" ht="15" x14ac:dyDescent="0.25">
      <c r="I89523"/>
      <c r="J89523"/>
      <c r="K89523"/>
      <c r="L89523"/>
    </row>
    <row r="89524" spans="9:12" ht="15" x14ac:dyDescent="0.25">
      <c r="I89524"/>
      <c r="J89524"/>
      <c r="K89524"/>
      <c r="L89524"/>
    </row>
    <row r="89525" spans="9:12" ht="15" x14ac:dyDescent="0.25">
      <c r="I89525"/>
      <c r="J89525"/>
      <c r="K89525"/>
      <c r="L89525"/>
    </row>
    <row r="89526" spans="9:12" ht="15" x14ac:dyDescent="0.25">
      <c r="I89526"/>
      <c r="J89526"/>
      <c r="K89526"/>
      <c r="L89526"/>
    </row>
    <row r="89527" spans="9:12" ht="15" x14ac:dyDescent="0.25">
      <c r="I89527"/>
      <c r="J89527"/>
      <c r="K89527"/>
      <c r="L89527"/>
    </row>
    <row r="89528" spans="9:12" ht="15" x14ac:dyDescent="0.25">
      <c r="I89528"/>
      <c r="J89528"/>
      <c r="K89528"/>
      <c r="L89528"/>
    </row>
    <row r="89529" spans="9:12" ht="15" x14ac:dyDescent="0.25">
      <c r="I89529"/>
      <c r="J89529"/>
      <c r="K89529"/>
      <c r="L89529"/>
    </row>
    <row r="89530" spans="9:12" ht="15" x14ac:dyDescent="0.25">
      <c r="I89530"/>
      <c r="J89530"/>
      <c r="K89530"/>
      <c r="L89530"/>
    </row>
    <row r="89531" spans="9:12" ht="15" x14ac:dyDescent="0.25">
      <c r="I89531"/>
      <c r="J89531"/>
      <c r="K89531"/>
      <c r="L89531"/>
    </row>
    <row r="89532" spans="9:12" ht="15" x14ac:dyDescent="0.25">
      <c r="I89532"/>
      <c r="J89532"/>
      <c r="K89532"/>
      <c r="L89532"/>
    </row>
    <row r="89533" spans="9:12" ht="15" x14ac:dyDescent="0.25">
      <c r="I89533"/>
      <c r="J89533"/>
      <c r="K89533"/>
      <c r="L89533"/>
    </row>
    <row r="89534" spans="9:12" ht="15" x14ac:dyDescent="0.25">
      <c r="I89534"/>
      <c r="J89534"/>
      <c r="K89534"/>
      <c r="L89534"/>
    </row>
    <row r="89535" spans="9:12" ht="15" x14ac:dyDescent="0.25">
      <c r="I89535"/>
      <c r="J89535"/>
      <c r="K89535"/>
      <c r="L89535"/>
    </row>
    <row r="89536" spans="9:12" ht="15" x14ac:dyDescent="0.25">
      <c r="I89536"/>
      <c r="J89536"/>
      <c r="K89536"/>
      <c r="L89536"/>
    </row>
    <row r="89537" spans="9:12" ht="15" x14ac:dyDescent="0.25">
      <c r="I89537"/>
      <c r="J89537"/>
      <c r="K89537"/>
      <c r="L89537"/>
    </row>
    <row r="89538" spans="9:12" ht="15" x14ac:dyDescent="0.25">
      <c r="I89538"/>
      <c r="J89538"/>
      <c r="K89538"/>
      <c r="L89538"/>
    </row>
    <row r="89539" spans="9:12" ht="15" x14ac:dyDescent="0.25">
      <c r="I89539"/>
      <c r="J89539"/>
      <c r="K89539"/>
      <c r="L89539"/>
    </row>
    <row r="89540" spans="9:12" ht="15" x14ac:dyDescent="0.25">
      <c r="I89540"/>
      <c r="J89540"/>
      <c r="K89540"/>
      <c r="L89540"/>
    </row>
    <row r="89541" spans="9:12" ht="15" x14ac:dyDescent="0.25">
      <c r="I89541"/>
      <c r="J89541"/>
      <c r="K89541"/>
      <c r="L89541"/>
    </row>
    <row r="89542" spans="9:12" ht="15" x14ac:dyDescent="0.25">
      <c r="I89542"/>
      <c r="J89542"/>
      <c r="K89542"/>
      <c r="L89542"/>
    </row>
    <row r="89543" spans="9:12" ht="15" x14ac:dyDescent="0.25">
      <c r="I89543"/>
      <c r="J89543"/>
      <c r="K89543"/>
      <c r="L89543"/>
    </row>
    <row r="89544" spans="9:12" ht="15" x14ac:dyDescent="0.25">
      <c r="I89544"/>
      <c r="J89544"/>
      <c r="K89544"/>
      <c r="L89544"/>
    </row>
    <row r="89545" spans="9:12" ht="15" x14ac:dyDescent="0.25">
      <c r="I89545"/>
      <c r="J89545"/>
      <c r="K89545"/>
      <c r="L89545"/>
    </row>
    <row r="89546" spans="9:12" ht="15" x14ac:dyDescent="0.25">
      <c r="I89546"/>
      <c r="J89546"/>
      <c r="K89546"/>
      <c r="L89546"/>
    </row>
    <row r="89547" spans="9:12" ht="15" x14ac:dyDescent="0.25">
      <c r="I89547"/>
      <c r="J89547"/>
      <c r="K89547"/>
      <c r="L89547"/>
    </row>
    <row r="89548" spans="9:12" ht="15" x14ac:dyDescent="0.25">
      <c r="I89548"/>
      <c r="J89548"/>
      <c r="K89548"/>
      <c r="L89548"/>
    </row>
    <row r="89549" spans="9:12" ht="15" x14ac:dyDescent="0.25">
      <c r="I89549"/>
      <c r="J89549"/>
      <c r="K89549"/>
      <c r="L89549"/>
    </row>
    <row r="89550" spans="9:12" ht="15" x14ac:dyDescent="0.25">
      <c r="I89550"/>
      <c r="J89550"/>
      <c r="K89550"/>
      <c r="L89550"/>
    </row>
    <row r="89551" spans="9:12" ht="15" x14ac:dyDescent="0.25">
      <c r="I89551"/>
      <c r="J89551"/>
      <c r="K89551"/>
      <c r="L89551"/>
    </row>
    <row r="89552" spans="9:12" ht="15" x14ac:dyDescent="0.25">
      <c r="I89552"/>
      <c r="J89552"/>
      <c r="K89552"/>
      <c r="L89552"/>
    </row>
    <row r="89553" spans="9:12" ht="15" x14ac:dyDescent="0.25">
      <c r="I89553"/>
      <c r="J89553"/>
      <c r="K89553"/>
      <c r="L89553"/>
    </row>
    <row r="89554" spans="9:12" ht="15" x14ac:dyDescent="0.25">
      <c r="I89554"/>
      <c r="J89554"/>
      <c r="K89554"/>
      <c r="L89554"/>
    </row>
    <row r="89555" spans="9:12" ht="15" x14ac:dyDescent="0.25">
      <c r="I89555"/>
      <c r="J89555"/>
      <c r="K89555"/>
      <c r="L89555"/>
    </row>
    <row r="89556" spans="9:12" ht="15" x14ac:dyDescent="0.25">
      <c r="I89556"/>
      <c r="J89556"/>
      <c r="K89556"/>
      <c r="L89556"/>
    </row>
    <row r="89557" spans="9:12" ht="15" x14ac:dyDescent="0.25">
      <c r="I89557"/>
      <c r="J89557"/>
      <c r="K89557"/>
      <c r="L89557"/>
    </row>
    <row r="89558" spans="9:12" ht="15" x14ac:dyDescent="0.25">
      <c r="I89558"/>
      <c r="J89558"/>
      <c r="K89558"/>
      <c r="L89558"/>
    </row>
    <row r="89559" spans="9:12" ht="15" x14ac:dyDescent="0.25">
      <c r="I89559"/>
      <c r="J89559"/>
      <c r="K89559"/>
      <c r="L89559"/>
    </row>
    <row r="89560" spans="9:12" ht="15" x14ac:dyDescent="0.25">
      <c r="I89560"/>
      <c r="J89560"/>
      <c r="K89560"/>
      <c r="L89560"/>
    </row>
    <row r="89561" spans="9:12" ht="15" x14ac:dyDescent="0.25">
      <c r="I89561"/>
      <c r="J89561"/>
      <c r="K89561"/>
      <c r="L89561"/>
    </row>
    <row r="89562" spans="9:12" ht="15" x14ac:dyDescent="0.25">
      <c r="I89562"/>
      <c r="J89562"/>
      <c r="K89562"/>
      <c r="L89562"/>
    </row>
    <row r="89563" spans="9:12" ht="15" x14ac:dyDescent="0.25">
      <c r="I89563"/>
      <c r="J89563"/>
      <c r="K89563"/>
      <c r="L89563"/>
    </row>
    <row r="89564" spans="9:12" ht="15" x14ac:dyDescent="0.25">
      <c r="I89564"/>
      <c r="J89564"/>
      <c r="K89564"/>
      <c r="L89564"/>
    </row>
    <row r="89565" spans="9:12" ht="15" x14ac:dyDescent="0.25">
      <c r="I89565"/>
      <c r="J89565"/>
      <c r="K89565"/>
      <c r="L89565"/>
    </row>
    <row r="89566" spans="9:12" ht="15" x14ac:dyDescent="0.25">
      <c r="I89566"/>
      <c r="J89566"/>
      <c r="K89566"/>
      <c r="L89566"/>
    </row>
    <row r="89567" spans="9:12" ht="15" x14ac:dyDescent="0.25">
      <c r="I89567"/>
      <c r="J89567"/>
      <c r="K89567"/>
      <c r="L89567"/>
    </row>
    <row r="89568" spans="9:12" ht="15" x14ac:dyDescent="0.25">
      <c r="I89568"/>
      <c r="J89568"/>
      <c r="K89568"/>
      <c r="L89568"/>
    </row>
    <row r="89569" spans="9:12" ht="15" x14ac:dyDescent="0.25">
      <c r="I89569"/>
      <c r="J89569"/>
      <c r="K89569"/>
      <c r="L89569"/>
    </row>
    <row r="89570" spans="9:12" ht="15" x14ac:dyDescent="0.25">
      <c r="I89570"/>
      <c r="J89570"/>
      <c r="K89570"/>
      <c r="L89570"/>
    </row>
    <row r="89571" spans="9:12" ht="15" x14ac:dyDescent="0.25">
      <c r="I89571"/>
      <c r="J89571"/>
      <c r="K89571"/>
      <c r="L89571"/>
    </row>
    <row r="89572" spans="9:12" ht="15" x14ac:dyDescent="0.25">
      <c r="I89572"/>
      <c r="J89572"/>
      <c r="K89572"/>
      <c r="L89572"/>
    </row>
    <row r="89573" spans="9:12" ht="15" x14ac:dyDescent="0.25">
      <c r="I89573"/>
      <c r="J89573"/>
      <c r="K89573"/>
      <c r="L89573"/>
    </row>
    <row r="89574" spans="9:12" ht="15" x14ac:dyDescent="0.25">
      <c r="I89574"/>
      <c r="J89574"/>
      <c r="K89574"/>
      <c r="L89574"/>
    </row>
    <row r="89575" spans="9:12" ht="15" x14ac:dyDescent="0.25">
      <c r="I89575"/>
      <c r="J89575"/>
      <c r="K89575"/>
      <c r="L89575"/>
    </row>
    <row r="89576" spans="9:12" ht="15" x14ac:dyDescent="0.25">
      <c r="I89576"/>
      <c r="J89576"/>
      <c r="K89576"/>
      <c r="L89576"/>
    </row>
    <row r="89577" spans="9:12" ht="15" x14ac:dyDescent="0.25">
      <c r="I89577"/>
      <c r="J89577"/>
      <c r="K89577"/>
      <c r="L89577"/>
    </row>
    <row r="89578" spans="9:12" ht="15" x14ac:dyDescent="0.25">
      <c r="I89578"/>
      <c r="J89578"/>
      <c r="K89578"/>
      <c r="L89578"/>
    </row>
    <row r="89579" spans="9:12" ht="15" x14ac:dyDescent="0.25">
      <c r="I89579"/>
      <c r="J89579"/>
      <c r="K89579"/>
      <c r="L89579"/>
    </row>
    <row r="89580" spans="9:12" ht="15" x14ac:dyDescent="0.25">
      <c r="I89580"/>
      <c r="J89580"/>
      <c r="K89580"/>
      <c r="L89580"/>
    </row>
    <row r="89581" spans="9:12" ht="15" x14ac:dyDescent="0.25">
      <c r="I89581"/>
      <c r="J89581"/>
      <c r="K89581"/>
      <c r="L89581"/>
    </row>
    <row r="89582" spans="9:12" ht="15" x14ac:dyDescent="0.25">
      <c r="I89582"/>
      <c r="J89582"/>
      <c r="K89582"/>
      <c r="L89582"/>
    </row>
    <row r="89583" spans="9:12" ht="15" x14ac:dyDescent="0.25">
      <c r="I89583"/>
      <c r="J89583"/>
      <c r="K89583"/>
      <c r="L89583"/>
    </row>
    <row r="89584" spans="9:12" ht="15" x14ac:dyDescent="0.25">
      <c r="I89584"/>
      <c r="J89584"/>
      <c r="K89584"/>
      <c r="L89584"/>
    </row>
    <row r="89585" spans="9:12" ht="15" x14ac:dyDescent="0.25">
      <c r="I89585"/>
      <c r="J89585"/>
      <c r="K89585"/>
      <c r="L89585"/>
    </row>
    <row r="89586" spans="9:12" ht="15" x14ac:dyDescent="0.25">
      <c r="I89586"/>
      <c r="J89586"/>
      <c r="K89586"/>
      <c r="L89586"/>
    </row>
    <row r="89587" spans="9:12" ht="15" x14ac:dyDescent="0.25">
      <c r="I89587"/>
      <c r="J89587"/>
      <c r="K89587"/>
      <c r="L89587"/>
    </row>
    <row r="89588" spans="9:12" ht="15" x14ac:dyDescent="0.25">
      <c r="I89588"/>
      <c r="J89588"/>
      <c r="K89588"/>
      <c r="L89588"/>
    </row>
    <row r="89589" spans="9:12" ht="15" x14ac:dyDescent="0.25">
      <c r="I89589"/>
      <c r="J89589"/>
      <c r="K89589"/>
      <c r="L89589"/>
    </row>
    <row r="89590" spans="9:12" ht="15" x14ac:dyDescent="0.25">
      <c r="I89590"/>
      <c r="J89590"/>
      <c r="K89590"/>
      <c r="L89590"/>
    </row>
    <row r="89591" spans="9:12" ht="15" x14ac:dyDescent="0.25">
      <c r="I89591"/>
      <c r="J89591"/>
      <c r="K89591"/>
      <c r="L89591"/>
    </row>
    <row r="89592" spans="9:12" ht="15" x14ac:dyDescent="0.25">
      <c r="I89592"/>
      <c r="J89592"/>
      <c r="K89592"/>
      <c r="L89592"/>
    </row>
    <row r="89593" spans="9:12" ht="15" x14ac:dyDescent="0.25">
      <c r="I89593"/>
      <c r="J89593"/>
      <c r="K89593"/>
      <c r="L89593"/>
    </row>
    <row r="89594" spans="9:12" ht="15" x14ac:dyDescent="0.25">
      <c r="I89594"/>
      <c r="J89594"/>
      <c r="K89594"/>
      <c r="L89594"/>
    </row>
    <row r="89595" spans="9:12" ht="15" x14ac:dyDescent="0.25">
      <c r="I89595"/>
      <c r="J89595"/>
      <c r="K89595"/>
      <c r="L89595"/>
    </row>
    <row r="89596" spans="9:12" ht="15" x14ac:dyDescent="0.25">
      <c r="I89596"/>
      <c r="J89596"/>
      <c r="K89596"/>
      <c r="L89596"/>
    </row>
    <row r="89597" spans="9:12" ht="15" x14ac:dyDescent="0.25">
      <c r="I89597"/>
      <c r="J89597"/>
      <c r="K89597"/>
      <c r="L89597"/>
    </row>
    <row r="89598" spans="9:12" ht="15" x14ac:dyDescent="0.25">
      <c r="I89598"/>
      <c r="J89598"/>
      <c r="K89598"/>
      <c r="L89598"/>
    </row>
    <row r="89599" spans="9:12" ht="15" x14ac:dyDescent="0.25">
      <c r="I89599"/>
      <c r="J89599"/>
      <c r="K89599"/>
      <c r="L89599"/>
    </row>
    <row r="89600" spans="9:12" ht="15" x14ac:dyDescent="0.25">
      <c r="I89600"/>
      <c r="J89600"/>
      <c r="K89600"/>
      <c r="L89600"/>
    </row>
    <row r="89601" spans="9:12" ht="15" x14ac:dyDescent="0.25">
      <c r="I89601"/>
      <c r="J89601"/>
      <c r="K89601"/>
      <c r="L89601"/>
    </row>
    <row r="89602" spans="9:12" ht="15" x14ac:dyDescent="0.25">
      <c r="I89602"/>
      <c r="J89602"/>
      <c r="K89602"/>
      <c r="L89602"/>
    </row>
    <row r="89603" spans="9:12" ht="15" x14ac:dyDescent="0.25">
      <c r="I89603"/>
      <c r="J89603"/>
      <c r="K89603"/>
      <c r="L89603"/>
    </row>
    <row r="89604" spans="9:12" ht="15" x14ac:dyDescent="0.25">
      <c r="I89604"/>
      <c r="J89604"/>
      <c r="K89604"/>
      <c r="L89604"/>
    </row>
    <row r="89605" spans="9:12" ht="15" x14ac:dyDescent="0.25">
      <c r="I89605"/>
      <c r="J89605"/>
      <c r="K89605"/>
      <c r="L89605"/>
    </row>
    <row r="89606" spans="9:12" ht="15" x14ac:dyDescent="0.25">
      <c r="I89606"/>
      <c r="J89606"/>
      <c r="K89606"/>
      <c r="L89606"/>
    </row>
    <row r="89607" spans="9:12" ht="15" x14ac:dyDescent="0.25">
      <c r="I89607"/>
      <c r="J89607"/>
      <c r="K89607"/>
      <c r="L89607"/>
    </row>
    <row r="89608" spans="9:12" ht="15" x14ac:dyDescent="0.25">
      <c r="I89608"/>
      <c r="J89608"/>
      <c r="K89608"/>
      <c r="L89608"/>
    </row>
    <row r="89609" spans="9:12" ht="15" x14ac:dyDescent="0.25">
      <c r="I89609"/>
      <c r="J89609"/>
      <c r="K89609"/>
      <c r="L89609"/>
    </row>
    <row r="89610" spans="9:12" ht="15" x14ac:dyDescent="0.25">
      <c r="I89610"/>
      <c r="J89610"/>
      <c r="K89610"/>
      <c r="L89610"/>
    </row>
    <row r="89611" spans="9:12" ht="15" x14ac:dyDescent="0.25">
      <c r="I89611"/>
      <c r="J89611"/>
      <c r="K89611"/>
      <c r="L89611"/>
    </row>
    <row r="89612" spans="9:12" ht="15" x14ac:dyDescent="0.25">
      <c r="I89612"/>
      <c r="J89612"/>
      <c r="K89612"/>
      <c r="L89612"/>
    </row>
    <row r="89613" spans="9:12" ht="15" x14ac:dyDescent="0.25">
      <c r="I89613"/>
      <c r="J89613"/>
      <c r="K89613"/>
      <c r="L89613"/>
    </row>
    <row r="89614" spans="9:12" ht="15" x14ac:dyDescent="0.25">
      <c r="I89614"/>
      <c r="J89614"/>
      <c r="K89614"/>
      <c r="L89614"/>
    </row>
    <row r="89615" spans="9:12" ht="15" x14ac:dyDescent="0.25">
      <c r="I89615"/>
      <c r="J89615"/>
      <c r="K89615"/>
      <c r="L89615"/>
    </row>
    <row r="89616" spans="9:12" ht="15" x14ac:dyDescent="0.25">
      <c r="I89616"/>
      <c r="J89616"/>
      <c r="K89616"/>
      <c r="L89616"/>
    </row>
    <row r="89617" spans="9:12" ht="15" x14ac:dyDescent="0.25">
      <c r="I89617"/>
      <c r="J89617"/>
      <c r="K89617"/>
      <c r="L89617"/>
    </row>
    <row r="89618" spans="9:12" ht="15" x14ac:dyDescent="0.25">
      <c r="I89618"/>
      <c r="J89618"/>
      <c r="K89618"/>
      <c r="L89618"/>
    </row>
    <row r="89619" spans="9:12" ht="15" x14ac:dyDescent="0.25">
      <c r="I89619"/>
      <c r="J89619"/>
      <c r="K89619"/>
      <c r="L89619"/>
    </row>
    <row r="89620" spans="9:12" ht="15" x14ac:dyDescent="0.25">
      <c r="I89620"/>
      <c r="J89620"/>
      <c r="K89620"/>
      <c r="L89620"/>
    </row>
    <row r="89621" spans="9:12" ht="15" x14ac:dyDescent="0.25">
      <c r="I89621"/>
      <c r="J89621"/>
      <c r="K89621"/>
      <c r="L89621"/>
    </row>
    <row r="89622" spans="9:12" ht="15" x14ac:dyDescent="0.25">
      <c r="I89622"/>
      <c r="J89622"/>
      <c r="K89622"/>
      <c r="L89622"/>
    </row>
    <row r="89623" spans="9:12" ht="15" x14ac:dyDescent="0.25">
      <c r="I89623"/>
      <c r="J89623"/>
      <c r="K89623"/>
      <c r="L89623"/>
    </row>
    <row r="89624" spans="9:12" ht="15" x14ac:dyDescent="0.25">
      <c r="I89624"/>
      <c r="J89624"/>
      <c r="K89624"/>
      <c r="L89624"/>
    </row>
    <row r="89625" spans="9:12" ht="15" x14ac:dyDescent="0.25">
      <c r="I89625"/>
      <c r="J89625"/>
      <c r="K89625"/>
      <c r="L89625"/>
    </row>
    <row r="89626" spans="9:12" ht="15" x14ac:dyDescent="0.25">
      <c r="I89626"/>
      <c r="J89626"/>
      <c r="K89626"/>
      <c r="L89626"/>
    </row>
    <row r="89627" spans="9:12" ht="15" x14ac:dyDescent="0.25">
      <c r="I89627"/>
      <c r="J89627"/>
      <c r="K89627"/>
      <c r="L89627"/>
    </row>
    <row r="89628" spans="9:12" ht="15" x14ac:dyDescent="0.25">
      <c r="I89628"/>
      <c r="J89628"/>
      <c r="K89628"/>
      <c r="L89628"/>
    </row>
    <row r="89629" spans="9:12" ht="15" x14ac:dyDescent="0.25">
      <c r="I89629"/>
      <c r="J89629"/>
      <c r="K89629"/>
      <c r="L89629"/>
    </row>
    <row r="89630" spans="9:12" ht="15" x14ac:dyDescent="0.25">
      <c r="I89630"/>
      <c r="J89630"/>
      <c r="K89630"/>
      <c r="L89630"/>
    </row>
    <row r="89631" spans="9:12" ht="15" x14ac:dyDescent="0.25">
      <c r="I89631"/>
      <c r="J89631"/>
      <c r="K89631"/>
      <c r="L89631"/>
    </row>
    <row r="89632" spans="9:12" ht="15" x14ac:dyDescent="0.25">
      <c r="I89632"/>
      <c r="J89632"/>
      <c r="K89632"/>
      <c r="L89632"/>
    </row>
    <row r="89633" spans="9:12" ht="15" x14ac:dyDescent="0.25">
      <c r="I89633"/>
      <c r="J89633"/>
      <c r="K89633"/>
      <c r="L89633"/>
    </row>
    <row r="89634" spans="9:12" ht="15" x14ac:dyDescent="0.25">
      <c r="I89634"/>
      <c r="J89634"/>
      <c r="K89634"/>
      <c r="L89634"/>
    </row>
    <row r="89635" spans="9:12" ht="15" x14ac:dyDescent="0.25">
      <c r="I89635"/>
      <c r="J89635"/>
      <c r="K89635"/>
      <c r="L89635"/>
    </row>
    <row r="89636" spans="9:12" ht="15" x14ac:dyDescent="0.25">
      <c r="I89636"/>
      <c r="J89636"/>
      <c r="K89636"/>
      <c r="L89636"/>
    </row>
    <row r="89637" spans="9:12" ht="15" x14ac:dyDescent="0.25">
      <c r="I89637"/>
      <c r="J89637"/>
      <c r="K89637"/>
      <c r="L89637"/>
    </row>
    <row r="89638" spans="9:12" ht="15" x14ac:dyDescent="0.25">
      <c r="I89638"/>
      <c r="J89638"/>
      <c r="K89638"/>
      <c r="L89638"/>
    </row>
    <row r="89639" spans="9:12" ht="15" x14ac:dyDescent="0.25">
      <c r="I89639"/>
      <c r="J89639"/>
      <c r="K89639"/>
      <c r="L89639"/>
    </row>
    <row r="89640" spans="9:12" ht="15" x14ac:dyDescent="0.25">
      <c r="I89640"/>
      <c r="J89640"/>
      <c r="K89640"/>
      <c r="L89640"/>
    </row>
    <row r="89641" spans="9:12" ht="15" x14ac:dyDescent="0.25">
      <c r="I89641"/>
      <c r="J89641"/>
      <c r="K89641"/>
      <c r="L89641"/>
    </row>
    <row r="89642" spans="9:12" ht="15" x14ac:dyDescent="0.25">
      <c r="I89642"/>
      <c r="J89642"/>
      <c r="K89642"/>
      <c r="L89642"/>
    </row>
    <row r="89643" spans="9:12" ht="15" x14ac:dyDescent="0.25">
      <c r="I89643"/>
      <c r="J89643"/>
      <c r="K89643"/>
      <c r="L89643"/>
    </row>
    <row r="89644" spans="9:12" ht="15" x14ac:dyDescent="0.25">
      <c r="I89644"/>
      <c r="J89644"/>
      <c r="K89644"/>
      <c r="L89644"/>
    </row>
    <row r="89645" spans="9:12" ht="15" x14ac:dyDescent="0.25">
      <c r="I89645"/>
      <c r="J89645"/>
      <c r="K89645"/>
      <c r="L89645"/>
    </row>
    <row r="89646" spans="9:12" ht="15" x14ac:dyDescent="0.25">
      <c r="I89646"/>
      <c r="J89646"/>
      <c r="K89646"/>
      <c r="L89646"/>
    </row>
    <row r="89647" spans="9:12" ht="15" x14ac:dyDescent="0.25">
      <c r="I89647"/>
      <c r="J89647"/>
      <c r="K89647"/>
      <c r="L89647"/>
    </row>
    <row r="89648" spans="9:12" ht="15" x14ac:dyDescent="0.25">
      <c r="I89648"/>
      <c r="J89648"/>
      <c r="K89648"/>
      <c r="L89648"/>
    </row>
    <row r="89649" spans="9:12" ht="15" x14ac:dyDescent="0.25">
      <c r="I89649"/>
      <c r="J89649"/>
      <c r="K89649"/>
      <c r="L89649"/>
    </row>
    <row r="89650" spans="9:12" ht="15" x14ac:dyDescent="0.25">
      <c r="I89650"/>
      <c r="J89650"/>
      <c r="K89650"/>
      <c r="L89650"/>
    </row>
    <row r="89651" spans="9:12" ht="15" x14ac:dyDescent="0.25">
      <c r="I89651"/>
      <c r="J89651"/>
      <c r="K89651"/>
      <c r="L89651"/>
    </row>
    <row r="89652" spans="9:12" ht="15" x14ac:dyDescent="0.25">
      <c r="I89652"/>
      <c r="J89652"/>
      <c r="K89652"/>
      <c r="L89652"/>
    </row>
    <row r="89653" spans="9:12" ht="15" x14ac:dyDescent="0.25">
      <c r="I89653"/>
      <c r="J89653"/>
      <c r="K89653"/>
      <c r="L89653"/>
    </row>
    <row r="89654" spans="9:12" ht="15" x14ac:dyDescent="0.25">
      <c r="I89654"/>
      <c r="J89654"/>
      <c r="K89654"/>
      <c r="L89654"/>
    </row>
    <row r="89655" spans="9:12" ht="15" x14ac:dyDescent="0.25">
      <c r="I89655"/>
      <c r="J89655"/>
      <c r="K89655"/>
      <c r="L89655"/>
    </row>
    <row r="89656" spans="9:12" ht="15" x14ac:dyDescent="0.25">
      <c r="I89656"/>
      <c r="J89656"/>
      <c r="K89656"/>
      <c r="L89656"/>
    </row>
    <row r="89657" spans="9:12" ht="15" x14ac:dyDescent="0.25">
      <c r="I89657"/>
      <c r="J89657"/>
      <c r="K89657"/>
      <c r="L89657"/>
    </row>
    <row r="89658" spans="9:12" ht="15" x14ac:dyDescent="0.25">
      <c r="I89658"/>
      <c r="J89658"/>
      <c r="K89658"/>
      <c r="L89658"/>
    </row>
    <row r="89659" spans="9:12" ht="15" x14ac:dyDescent="0.25">
      <c r="I89659"/>
      <c r="J89659"/>
      <c r="K89659"/>
      <c r="L89659"/>
    </row>
    <row r="89660" spans="9:12" ht="15" x14ac:dyDescent="0.25">
      <c r="I89660"/>
      <c r="J89660"/>
      <c r="K89660"/>
      <c r="L89660"/>
    </row>
    <row r="89661" spans="9:12" ht="15" x14ac:dyDescent="0.25">
      <c r="I89661"/>
      <c r="J89661"/>
      <c r="K89661"/>
      <c r="L89661"/>
    </row>
    <row r="89662" spans="9:12" ht="15" x14ac:dyDescent="0.25">
      <c r="I89662"/>
      <c r="J89662"/>
      <c r="K89662"/>
      <c r="L89662"/>
    </row>
    <row r="89663" spans="9:12" ht="15" x14ac:dyDescent="0.25">
      <c r="I89663"/>
      <c r="J89663"/>
      <c r="K89663"/>
      <c r="L89663"/>
    </row>
    <row r="89664" spans="9:12" ht="15" x14ac:dyDescent="0.25">
      <c r="I89664"/>
      <c r="J89664"/>
      <c r="K89664"/>
      <c r="L89664"/>
    </row>
    <row r="89665" spans="9:12" ht="15" x14ac:dyDescent="0.25">
      <c r="I89665"/>
      <c r="J89665"/>
      <c r="K89665"/>
      <c r="L89665"/>
    </row>
    <row r="89666" spans="9:12" ht="15" x14ac:dyDescent="0.25">
      <c r="I89666"/>
      <c r="J89666"/>
      <c r="K89666"/>
      <c r="L89666"/>
    </row>
    <row r="89667" spans="9:12" ht="15" x14ac:dyDescent="0.25">
      <c r="I89667"/>
      <c r="J89667"/>
      <c r="K89667"/>
      <c r="L89667"/>
    </row>
    <row r="89668" spans="9:12" ht="15" x14ac:dyDescent="0.25">
      <c r="I89668"/>
      <c r="J89668"/>
      <c r="K89668"/>
      <c r="L89668"/>
    </row>
    <row r="89669" spans="9:12" ht="15" x14ac:dyDescent="0.25">
      <c r="I89669"/>
      <c r="J89669"/>
      <c r="K89669"/>
      <c r="L89669"/>
    </row>
    <row r="89670" spans="9:12" ht="15" x14ac:dyDescent="0.25">
      <c r="I89670"/>
      <c r="J89670"/>
      <c r="K89670"/>
      <c r="L89670"/>
    </row>
    <row r="89671" spans="9:12" ht="15" x14ac:dyDescent="0.25">
      <c r="I89671"/>
      <c r="J89671"/>
      <c r="K89671"/>
      <c r="L89671"/>
    </row>
    <row r="89672" spans="9:12" ht="15" x14ac:dyDescent="0.25">
      <c r="I89672"/>
      <c r="J89672"/>
      <c r="K89672"/>
      <c r="L89672"/>
    </row>
    <row r="89673" spans="9:12" ht="15" x14ac:dyDescent="0.25">
      <c r="I89673"/>
      <c r="J89673"/>
      <c r="K89673"/>
      <c r="L89673"/>
    </row>
    <row r="89674" spans="9:12" ht="15" x14ac:dyDescent="0.25">
      <c r="I89674"/>
      <c r="J89674"/>
      <c r="K89674"/>
      <c r="L89674"/>
    </row>
    <row r="89675" spans="9:12" ht="15" x14ac:dyDescent="0.25">
      <c r="I89675"/>
      <c r="J89675"/>
      <c r="K89675"/>
      <c r="L89675"/>
    </row>
    <row r="89676" spans="9:12" ht="15" x14ac:dyDescent="0.25">
      <c r="I89676"/>
      <c r="J89676"/>
      <c r="K89676"/>
      <c r="L89676"/>
    </row>
    <row r="89677" spans="9:12" ht="15" x14ac:dyDescent="0.25">
      <c r="I89677"/>
      <c r="J89677"/>
      <c r="K89677"/>
      <c r="L89677"/>
    </row>
    <row r="89678" spans="9:12" ht="15" x14ac:dyDescent="0.25">
      <c r="I89678"/>
      <c r="J89678"/>
      <c r="K89678"/>
      <c r="L89678"/>
    </row>
    <row r="89679" spans="9:12" ht="15" x14ac:dyDescent="0.25">
      <c r="I89679"/>
      <c r="J89679"/>
      <c r="K89679"/>
      <c r="L89679"/>
    </row>
    <row r="89680" spans="9:12" ht="15" x14ac:dyDescent="0.25">
      <c r="I89680"/>
      <c r="J89680"/>
      <c r="K89680"/>
      <c r="L89680"/>
    </row>
    <row r="89681" spans="9:12" ht="15" x14ac:dyDescent="0.25">
      <c r="I89681"/>
      <c r="J89681"/>
      <c r="K89681"/>
      <c r="L89681"/>
    </row>
    <row r="89682" spans="9:12" ht="15" x14ac:dyDescent="0.25">
      <c r="I89682"/>
      <c r="J89682"/>
      <c r="K89682"/>
      <c r="L89682"/>
    </row>
    <row r="89683" spans="9:12" ht="15" x14ac:dyDescent="0.25">
      <c r="I89683"/>
      <c r="J89683"/>
      <c r="K89683"/>
      <c r="L89683"/>
    </row>
    <row r="89684" spans="9:12" ht="15" x14ac:dyDescent="0.25">
      <c r="I89684"/>
      <c r="J89684"/>
      <c r="K89684"/>
      <c r="L89684"/>
    </row>
    <row r="89685" spans="9:12" ht="15" x14ac:dyDescent="0.25">
      <c r="I89685"/>
      <c r="J89685"/>
      <c r="K89685"/>
      <c r="L89685"/>
    </row>
    <row r="89686" spans="9:12" ht="15" x14ac:dyDescent="0.25">
      <c r="I89686"/>
      <c r="J89686"/>
      <c r="K89686"/>
      <c r="L89686"/>
    </row>
    <row r="89687" spans="9:12" ht="15" x14ac:dyDescent="0.25">
      <c r="I89687"/>
      <c r="J89687"/>
      <c r="K89687"/>
      <c r="L89687"/>
    </row>
    <row r="89688" spans="9:12" ht="15" x14ac:dyDescent="0.25">
      <c r="I89688"/>
      <c r="J89688"/>
      <c r="K89688"/>
      <c r="L89688"/>
    </row>
    <row r="89689" spans="9:12" ht="15" x14ac:dyDescent="0.25">
      <c r="I89689"/>
      <c r="J89689"/>
      <c r="K89689"/>
      <c r="L89689"/>
    </row>
    <row r="89690" spans="9:12" ht="15" x14ac:dyDescent="0.25">
      <c r="I89690"/>
      <c r="J89690"/>
      <c r="K89690"/>
      <c r="L89690"/>
    </row>
    <row r="89691" spans="9:12" ht="15" x14ac:dyDescent="0.25">
      <c r="I89691"/>
      <c r="J89691"/>
      <c r="K89691"/>
      <c r="L89691"/>
    </row>
    <row r="89692" spans="9:12" ht="15" x14ac:dyDescent="0.25">
      <c r="I89692"/>
      <c r="J89692"/>
      <c r="K89692"/>
      <c r="L89692"/>
    </row>
    <row r="89693" spans="9:12" ht="15" x14ac:dyDescent="0.25">
      <c r="I89693"/>
      <c r="J89693"/>
      <c r="K89693"/>
      <c r="L89693"/>
    </row>
    <row r="89694" spans="9:12" ht="15" x14ac:dyDescent="0.25">
      <c r="I89694"/>
      <c r="J89694"/>
      <c r="K89694"/>
      <c r="L89694"/>
    </row>
    <row r="89695" spans="9:12" ht="15" x14ac:dyDescent="0.25">
      <c r="I89695"/>
      <c r="J89695"/>
      <c r="K89695"/>
      <c r="L89695"/>
    </row>
    <row r="89696" spans="9:12" ht="15" x14ac:dyDescent="0.25">
      <c r="I89696"/>
      <c r="J89696"/>
      <c r="K89696"/>
      <c r="L89696"/>
    </row>
    <row r="89697" spans="9:12" ht="15" x14ac:dyDescent="0.25">
      <c r="I89697"/>
      <c r="J89697"/>
      <c r="K89697"/>
      <c r="L89697"/>
    </row>
    <row r="89698" spans="9:12" ht="15" x14ac:dyDescent="0.25">
      <c r="I89698"/>
      <c r="J89698"/>
      <c r="K89698"/>
      <c r="L89698"/>
    </row>
    <row r="89699" spans="9:12" ht="15" x14ac:dyDescent="0.25">
      <c r="I89699"/>
      <c r="J89699"/>
      <c r="K89699"/>
      <c r="L89699"/>
    </row>
    <row r="89700" spans="9:12" ht="15" x14ac:dyDescent="0.25">
      <c r="I89700"/>
      <c r="J89700"/>
      <c r="K89700"/>
      <c r="L89700"/>
    </row>
    <row r="89701" spans="9:12" ht="15" x14ac:dyDescent="0.25">
      <c r="I89701"/>
      <c r="J89701"/>
      <c r="K89701"/>
      <c r="L89701"/>
    </row>
    <row r="89702" spans="9:12" ht="15" x14ac:dyDescent="0.25">
      <c r="I89702"/>
      <c r="J89702"/>
      <c r="K89702"/>
      <c r="L89702"/>
    </row>
    <row r="89703" spans="9:12" ht="15" x14ac:dyDescent="0.25">
      <c r="I89703"/>
      <c r="J89703"/>
      <c r="K89703"/>
      <c r="L89703"/>
    </row>
    <row r="89704" spans="9:12" ht="15" x14ac:dyDescent="0.25">
      <c r="I89704"/>
      <c r="J89704"/>
      <c r="K89704"/>
      <c r="L89704"/>
    </row>
    <row r="89705" spans="9:12" ht="15" x14ac:dyDescent="0.25">
      <c r="I89705"/>
      <c r="J89705"/>
      <c r="K89705"/>
      <c r="L89705"/>
    </row>
    <row r="89706" spans="9:12" ht="15" x14ac:dyDescent="0.25">
      <c r="I89706"/>
      <c r="J89706"/>
      <c r="K89706"/>
      <c r="L89706"/>
    </row>
    <row r="89707" spans="9:12" ht="15" x14ac:dyDescent="0.25">
      <c r="I89707"/>
      <c r="J89707"/>
      <c r="K89707"/>
      <c r="L89707"/>
    </row>
    <row r="89708" spans="9:12" ht="15" x14ac:dyDescent="0.25">
      <c r="I89708"/>
      <c r="J89708"/>
      <c r="K89708"/>
      <c r="L89708"/>
    </row>
    <row r="89709" spans="9:12" ht="15" x14ac:dyDescent="0.25">
      <c r="I89709"/>
      <c r="J89709"/>
      <c r="K89709"/>
      <c r="L89709"/>
    </row>
    <row r="89710" spans="9:12" ht="15" x14ac:dyDescent="0.25">
      <c r="I89710"/>
      <c r="J89710"/>
      <c r="K89710"/>
      <c r="L89710"/>
    </row>
    <row r="89711" spans="9:12" ht="15" x14ac:dyDescent="0.25">
      <c r="I89711"/>
      <c r="J89711"/>
      <c r="K89711"/>
      <c r="L89711"/>
    </row>
    <row r="89712" spans="9:12" ht="15" x14ac:dyDescent="0.25">
      <c r="I89712"/>
      <c r="J89712"/>
      <c r="K89712"/>
      <c r="L89712"/>
    </row>
    <row r="89713" spans="9:12" ht="15" x14ac:dyDescent="0.25">
      <c r="I89713"/>
      <c r="J89713"/>
      <c r="K89713"/>
      <c r="L89713"/>
    </row>
    <row r="89714" spans="9:12" ht="15" x14ac:dyDescent="0.25">
      <c r="I89714"/>
      <c r="J89714"/>
      <c r="K89714"/>
      <c r="L89714"/>
    </row>
    <row r="89715" spans="9:12" ht="15" x14ac:dyDescent="0.25">
      <c r="I89715"/>
      <c r="J89715"/>
      <c r="K89715"/>
      <c r="L89715"/>
    </row>
    <row r="89716" spans="9:12" ht="15" x14ac:dyDescent="0.25">
      <c r="I89716"/>
      <c r="J89716"/>
      <c r="K89716"/>
      <c r="L89716"/>
    </row>
    <row r="89717" spans="9:12" ht="15" x14ac:dyDescent="0.25">
      <c r="I89717"/>
      <c r="J89717"/>
      <c r="K89717"/>
      <c r="L89717"/>
    </row>
    <row r="89718" spans="9:12" ht="15" x14ac:dyDescent="0.25">
      <c r="I89718"/>
      <c r="J89718"/>
      <c r="K89718"/>
      <c r="L89718"/>
    </row>
    <row r="89719" spans="9:12" ht="15" x14ac:dyDescent="0.25">
      <c r="I89719"/>
      <c r="J89719"/>
      <c r="K89719"/>
      <c r="L89719"/>
    </row>
    <row r="89720" spans="9:12" ht="15" x14ac:dyDescent="0.25">
      <c r="I89720"/>
      <c r="J89720"/>
      <c r="K89720"/>
      <c r="L89720"/>
    </row>
    <row r="89721" spans="9:12" ht="15" x14ac:dyDescent="0.25">
      <c r="I89721"/>
      <c r="J89721"/>
      <c r="K89721"/>
      <c r="L89721"/>
    </row>
    <row r="89722" spans="9:12" ht="15" x14ac:dyDescent="0.25">
      <c r="I89722"/>
      <c r="J89722"/>
      <c r="K89722"/>
      <c r="L89722"/>
    </row>
    <row r="89723" spans="9:12" ht="15" x14ac:dyDescent="0.25">
      <c r="I89723"/>
      <c r="J89723"/>
      <c r="K89723"/>
      <c r="L89723"/>
    </row>
    <row r="89724" spans="9:12" ht="15" x14ac:dyDescent="0.25">
      <c r="I89724"/>
      <c r="J89724"/>
      <c r="K89724"/>
      <c r="L89724"/>
    </row>
    <row r="89725" spans="9:12" ht="15" x14ac:dyDescent="0.25">
      <c r="I89725"/>
      <c r="J89725"/>
      <c r="K89725"/>
      <c r="L89725"/>
    </row>
    <row r="89726" spans="9:12" ht="15" x14ac:dyDescent="0.25">
      <c r="I89726"/>
      <c r="J89726"/>
      <c r="K89726"/>
      <c r="L89726"/>
    </row>
    <row r="89727" spans="9:12" ht="15" x14ac:dyDescent="0.25">
      <c r="I89727"/>
      <c r="J89727"/>
      <c r="K89727"/>
      <c r="L89727"/>
    </row>
    <row r="89728" spans="9:12" ht="15" x14ac:dyDescent="0.25">
      <c r="I89728"/>
      <c r="J89728"/>
      <c r="K89728"/>
      <c r="L89728"/>
    </row>
    <row r="89729" spans="9:12" ht="15" x14ac:dyDescent="0.25">
      <c r="I89729"/>
      <c r="J89729"/>
      <c r="K89729"/>
      <c r="L89729"/>
    </row>
    <row r="89730" spans="9:12" ht="15" x14ac:dyDescent="0.25">
      <c r="I89730"/>
      <c r="J89730"/>
      <c r="K89730"/>
      <c r="L89730"/>
    </row>
    <row r="89731" spans="9:12" ht="15" x14ac:dyDescent="0.25">
      <c r="I89731"/>
      <c r="J89731"/>
      <c r="K89731"/>
      <c r="L89731"/>
    </row>
    <row r="89732" spans="9:12" ht="15" x14ac:dyDescent="0.25">
      <c r="I89732"/>
      <c r="J89732"/>
      <c r="K89732"/>
      <c r="L89732"/>
    </row>
    <row r="89733" spans="9:12" ht="15" x14ac:dyDescent="0.25">
      <c r="I89733"/>
      <c r="J89733"/>
      <c r="K89733"/>
      <c r="L89733"/>
    </row>
    <row r="89734" spans="9:12" ht="15" x14ac:dyDescent="0.25">
      <c r="I89734"/>
      <c r="J89734"/>
      <c r="K89734"/>
      <c r="L89734"/>
    </row>
    <row r="89735" spans="9:12" ht="15" x14ac:dyDescent="0.25">
      <c r="I89735"/>
      <c r="J89735"/>
      <c r="K89735"/>
      <c r="L89735"/>
    </row>
    <row r="89736" spans="9:12" ht="15" x14ac:dyDescent="0.25">
      <c r="I89736"/>
      <c r="J89736"/>
      <c r="K89736"/>
      <c r="L89736"/>
    </row>
    <row r="89737" spans="9:12" ht="15" x14ac:dyDescent="0.25">
      <c r="I89737"/>
      <c r="J89737"/>
      <c r="K89737"/>
      <c r="L89737"/>
    </row>
    <row r="89738" spans="9:12" ht="15" x14ac:dyDescent="0.25">
      <c r="I89738"/>
      <c r="J89738"/>
      <c r="K89738"/>
      <c r="L89738"/>
    </row>
    <row r="89739" spans="9:12" ht="15" x14ac:dyDescent="0.25">
      <c r="I89739"/>
      <c r="J89739"/>
      <c r="K89739"/>
      <c r="L89739"/>
    </row>
    <row r="89740" spans="9:12" ht="15" x14ac:dyDescent="0.25">
      <c r="I89740"/>
      <c r="J89740"/>
      <c r="K89740"/>
      <c r="L89740"/>
    </row>
    <row r="89741" spans="9:12" ht="15" x14ac:dyDescent="0.25">
      <c r="I89741"/>
      <c r="J89741"/>
      <c r="K89741"/>
      <c r="L89741"/>
    </row>
    <row r="89742" spans="9:12" ht="15" x14ac:dyDescent="0.25">
      <c r="I89742"/>
      <c r="J89742"/>
      <c r="K89742"/>
      <c r="L89742"/>
    </row>
    <row r="89743" spans="9:12" ht="15" x14ac:dyDescent="0.25">
      <c r="I89743"/>
      <c r="J89743"/>
      <c r="K89743"/>
      <c r="L89743"/>
    </row>
    <row r="89744" spans="9:12" ht="15" x14ac:dyDescent="0.25">
      <c r="I89744"/>
      <c r="J89744"/>
      <c r="K89744"/>
      <c r="L89744"/>
    </row>
    <row r="89745" spans="9:12" ht="15" x14ac:dyDescent="0.25">
      <c r="I89745"/>
      <c r="J89745"/>
      <c r="K89745"/>
      <c r="L89745"/>
    </row>
    <row r="89746" spans="9:12" ht="15" x14ac:dyDescent="0.25">
      <c r="I89746"/>
      <c r="J89746"/>
      <c r="K89746"/>
      <c r="L89746"/>
    </row>
    <row r="89747" spans="9:12" ht="15" x14ac:dyDescent="0.25">
      <c r="I89747"/>
      <c r="J89747"/>
      <c r="K89747"/>
      <c r="L89747"/>
    </row>
    <row r="89748" spans="9:12" ht="15" x14ac:dyDescent="0.25">
      <c r="I89748"/>
      <c r="J89748"/>
      <c r="K89748"/>
      <c r="L89748"/>
    </row>
    <row r="89749" spans="9:12" ht="15" x14ac:dyDescent="0.25">
      <c r="I89749"/>
      <c r="J89749"/>
      <c r="K89749"/>
      <c r="L89749"/>
    </row>
    <row r="89750" spans="9:12" ht="15" x14ac:dyDescent="0.25">
      <c r="I89750"/>
      <c r="J89750"/>
      <c r="K89750"/>
      <c r="L89750"/>
    </row>
    <row r="89751" spans="9:12" ht="15" x14ac:dyDescent="0.25">
      <c r="I89751"/>
      <c r="J89751"/>
      <c r="K89751"/>
      <c r="L89751"/>
    </row>
    <row r="89752" spans="9:12" ht="15" x14ac:dyDescent="0.25">
      <c r="I89752"/>
      <c r="J89752"/>
      <c r="K89752"/>
      <c r="L89752"/>
    </row>
    <row r="89753" spans="9:12" ht="15" x14ac:dyDescent="0.25">
      <c r="I89753"/>
      <c r="J89753"/>
      <c r="K89753"/>
      <c r="L89753"/>
    </row>
    <row r="89754" spans="9:12" ht="15" x14ac:dyDescent="0.25">
      <c r="I89754"/>
      <c r="J89754"/>
      <c r="K89754"/>
      <c r="L89754"/>
    </row>
    <row r="89755" spans="9:12" ht="15" x14ac:dyDescent="0.25">
      <c r="I89755"/>
      <c r="J89755"/>
      <c r="K89755"/>
      <c r="L89755"/>
    </row>
    <row r="89756" spans="9:12" ht="15" x14ac:dyDescent="0.25">
      <c r="I89756"/>
      <c r="J89756"/>
      <c r="K89756"/>
      <c r="L89756"/>
    </row>
    <row r="89757" spans="9:12" ht="15" x14ac:dyDescent="0.25">
      <c r="I89757"/>
      <c r="J89757"/>
      <c r="K89757"/>
      <c r="L89757"/>
    </row>
    <row r="89758" spans="9:12" ht="15" x14ac:dyDescent="0.25">
      <c r="I89758"/>
      <c r="J89758"/>
      <c r="K89758"/>
      <c r="L89758"/>
    </row>
    <row r="89759" spans="9:12" ht="15" x14ac:dyDescent="0.25">
      <c r="I89759"/>
      <c r="J89759"/>
      <c r="K89759"/>
      <c r="L89759"/>
    </row>
    <row r="89760" spans="9:12" ht="15" x14ac:dyDescent="0.25">
      <c r="I89760"/>
      <c r="J89760"/>
      <c r="K89760"/>
      <c r="L89760"/>
    </row>
    <row r="89761" spans="9:12" ht="15" x14ac:dyDescent="0.25">
      <c r="I89761"/>
      <c r="J89761"/>
      <c r="K89761"/>
      <c r="L89761"/>
    </row>
    <row r="89762" spans="9:12" ht="15" x14ac:dyDescent="0.25">
      <c r="I89762"/>
      <c r="J89762"/>
      <c r="K89762"/>
      <c r="L89762"/>
    </row>
    <row r="89763" spans="9:12" ht="15" x14ac:dyDescent="0.25">
      <c r="I89763"/>
      <c r="J89763"/>
      <c r="K89763"/>
      <c r="L89763"/>
    </row>
    <row r="89764" spans="9:12" ht="15" x14ac:dyDescent="0.25">
      <c r="I89764"/>
      <c r="J89764"/>
      <c r="K89764"/>
      <c r="L89764"/>
    </row>
    <row r="89765" spans="9:12" ht="15" x14ac:dyDescent="0.25">
      <c r="I89765"/>
      <c r="J89765"/>
      <c r="K89765"/>
      <c r="L89765"/>
    </row>
    <row r="89766" spans="9:12" ht="15" x14ac:dyDescent="0.25">
      <c r="I89766"/>
      <c r="J89766"/>
      <c r="K89766"/>
      <c r="L89766"/>
    </row>
    <row r="89767" spans="9:12" ht="15" x14ac:dyDescent="0.25">
      <c r="I89767"/>
      <c r="J89767"/>
      <c r="K89767"/>
      <c r="L89767"/>
    </row>
    <row r="89768" spans="9:12" ht="15" x14ac:dyDescent="0.25">
      <c r="I89768"/>
      <c r="J89768"/>
      <c r="K89768"/>
      <c r="L89768"/>
    </row>
    <row r="89769" spans="9:12" ht="15" x14ac:dyDescent="0.25">
      <c r="I89769"/>
      <c r="J89769"/>
      <c r="K89769"/>
      <c r="L89769"/>
    </row>
    <row r="89770" spans="9:12" ht="15" x14ac:dyDescent="0.25">
      <c r="I89770"/>
      <c r="J89770"/>
      <c r="K89770"/>
      <c r="L89770"/>
    </row>
    <row r="89771" spans="9:12" ht="15" x14ac:dyDescent="0.25">
      <c r="I89771"/>
      <c r="J89771"/>
      <c r="K89771"/>
      <c r="L89771"/>
    </row>
    <row r="89772" spans="9:12" ht="15" x14ac:dyDescent="0.25">
      <c r="I89772"/>
      <c r="J89772"/>
      <c r="K89772"/>
      <c r="L89772"/>
    </row>
    <row r="89773" spans="9:12" ht="15" x14ac:dyDescent="0.25">
      <c r="I89773"/>
      <c r="J89773"/>
      <c r="K89773"/>
      <c r="L89773"/>
    </row>
    <row r="89774" spans="9:12" ht="15" x14ac:dyDescent="0.25">
      <c r="I89774"/>
      <c r="J89774"/>
      <c r="K89774"/>
      <c r="L89774"/>
    </row>
    <row r="89775" spans="9:12" ht="15" x14ac:dyDescent="0.25">
      <c r="I89775"/>
      <c r="J89775"/>
      <c r="K89775"/>
      <c r="L89775"/>
    </row>
    <row r="89776" spans="9:12" ht="15" x14ac:dyDescent="0.25">
      <c r="I89776"/>
      <c r="J89776"/>
      <c r="K89776"/>
      <c r="L89776"/>
    </row>
    <row r="89777" spans="9:12" ht="15" x14ac:dyDescent="0.25">
      <c r="I89777"/>
      <c r="J89777"/>
      <c r="K89777"/>
      <c r="L89777"/>
    </row>
    <row r="89778" spans="9:12" ht="15" x14ac:dyDescent="0.25">
      <c r="I89778"/>
      <c r="J89778"/>
      <c r="K89778"/>
      <c r="L89778"/>
    </row>
    <row r="89779" spans="9:12" ht="15" x14ac:dyDescent="0.25">
      <c r="I89779"/>
      <c r="J89779"/>
      <c r="K89779"/>
      <c r="L89779"/>
    </row>
    <row r="89780" spans="9:12" ht="15" x14ac:dyDescent="0.25">
      <c r="I89780"/>
      <c r="J89780"/>
      <c r="K89780"/>
      <c r="L89780"/>
    </row>
    <row r="89781" spans="9:12" ht="15" x14ac:dyDescent="0.25">
      <c r="I89781"/>
      <c r="J89781"/>
      <c r="K89781"/>
      <c r="L89781"/>
    </row>
    <row r="89782" spans="9:12" ht="15" x14ac:dyDescent="0.25">
      <c r="I89782"/>
      <c r="J89782"/>
      <c r="K89782"/>
      <c r="L89782"/>
    </row>
    <row r="89783" spans="9:12" ht="15" x14ac:dyDescent="0.25">
      <c r="I89783"/>
      <c r="J89783"/>
      <c r="K89783"/>
      <c r="L89783"/>
    </row>
    <row r="89784" spans="9:12" ht="15" x14ac:dyDescent="0.25">
      <c r="I89784"/>
      <c r="J89784"/>
      <c r="K89784"/>
      <c r="L89784"/>
    </row>
    <row r="89785" spans="9:12" ht="15" x14ac:dyDescent="0.25">
      <c r="I89785"/>
      <c r="J89785"/>
      <c r="K89785"/>
      <c r="L89785"/>
    </row>
    <row r="89786" spans="9:12" ht="15" x14ac:dyDescent="0.25">
      <c r="I89786"/>
      <c r="J89786"/>
      <c r="K89786"/>
      <c r="L89786"/>
    </row>
    <row r="89787" spans="9:12" ht="15" x14ac:dyDescent="0.25">
      <c r="I89787"/>
      <c r="J89787"/>
      <c r="K89787"/>
      <c r="L89787"/>
    </row>
    <row r="89788" spans="9:12" ht="15" x14ac:dyDescent="0.25">
      <c r="I89788"/>
      <c r="J89788"/>
      <c r="K89788"/>
      <c r="L89788"/>
    </row>
    <row r="89789" spans="9:12" ht="15" x14ac:dyDescent="0.25">
      <c r="I89789"/>
      <c r="J89789"/>
      <c r="K89789"/>
      <c r="L89789"/>
    </row>
    <row r="89790" spans="9:12" ht="15" x14ac:dyDescent="0.25">
      <c r="I89790"/>
      <c r="J89790"/>
      <c r="K89790"/>
      <c r="L89790"/>
    </row>
    <row r="89791" spans="9:12" ht="15" x14ac:dyDescent="0.25">
      <c r="I89791"/>
      <c r="J89791"/>
      <c r="K89791"/>
      <c r="L89791"/>
    </row>
    <row r="89792" spans="9:12" ht="15" x14ac:dyDescent="0.25">
      <c r="I89792"/>
      <c r="J89792"/>
      <c r="K89792"/>
      <c r="L89792"/>
    </row>
    <row r="89793" spans="9:12" ht="15" x14ac:dyDescent="0.25">
      <c r="I89793"/>
      <c r="J89793"/>
      <c r="K89793"/>
      <c r="L89793"/>
    </row>
    <row r="89794" spans="9:12" ht="15" x14ac:dyDescent="0.25">
      <c r="I89794"/>
      <c r="J89794"/>
      <c r="K89794"/>
      <c r="L89794"/>
    </row>
    <row r="89795" spans="9:12" ht="15" x14ac:dyDescent="0.25">
      <c r="I89795"/>
      <c r="J89795"/>
      <c r="K89795"/>
      <c r="L89795"/>
    </row>
    <row r="89796" spans="9:12" ht="15" x14ac:dyDescent="0.25">
      <c r="I89796"/>
      <c r="J89796"/>
      <c r="K89796"/>
      <c r="L89796"/>
    </row>
    <row r="89797" spans="9:12" ht="15" x14ac:dyDescent="0.25">
      <c r="I89797"/>
      <c r="J89797"/>
      <c r="K89797"/>
      <c r="L89797"/>
    </row>
    <row r="89798" spans="9:12" ht="15" x14ac:dyDescent="0.25">
      <c r="I89798"/>
      <c r="J89798"/>
      <c r="K89798"/>
      <c r="L89798"/>
    </row>
    <row r="89799" spans="9:12" ht="15" x14ac:dyDescent="0.25">
      <c r="I89799"/>
      <c r="J89799"/>
      <c r="K89799"/>
      <c r="L89799"/>
    </row>
    <row r="89800" spans="9:12" ht="15" x14ac:dyDescent="0.25">
      <c r="I89800"/>
      <c r="J89800"/>
      <c r="K89800"/>
      <c r="L89800"/>
    </row>
    <row r="89801" spans="9:12" ht="15" x14ac:dyDescent="0.25">
      <c r="I89801"/>
      <c r="J89801"/>
      <c r="K89801"/>
      <c r="L89801"/>
    </row>
    <row r="89802" spans="9:12" ht="15" x14ac:dyDescent="0.25">
      <c r="I89802"/>
      <c r="J89802"/>
      <c r="K89802"/>
      <c r="L89802"/>
    </row>
    <row r="89803" spans="9:12" ht="15" x14ac:dyDescent="0.25">
      <c r="I89803"/>
      <c r="J89803"/>
      <c r="K89803"/>
      <c r="L89803"/>
    </row>
    <row r="89804" spans="9:12" ht="15" x14ac:dyDescent="0.25">
      <c r="I89804"/>
      <c r="J89804"/>
      <c r="K89804"/>
      <c r="L89804"/>
    </row>
    <row r="89805" spans="9:12" ht="15" x14ac:dyDescent="0.25">
      <c r="I89805"/>
      <c r="J89805"/>
      <c r="K89805"/>
      <c r="L89805"/>
    </row>
    <row r="89806" spans="9:12" ht="15" x14ac:dyDescent="0.25">
      <c r="I89806"/>
      <c r="J89806"/>
      <c r="K89806"/>
      <c r="L89806"/>
    </row>
    <row r="89807" spans="9:12" ht="15" x14ac:dyDescent="0.25">
      <c r="I89807"/>
      <c r="J89807"/>
      <c r="K89807"/>
      <c r="L89807"/>
    </row>
    <row r="89808" spans="9:12" ht="15" x14ac:dyDescent="0.25">
      <c r="I89808"/>
      <c r="J89808"/>
      <c r="K89808"/>
      <c r="L89808"/>
    </row>
    <row r="89809" spans="9:12" ht="15" x14ac:dyDescent="0.25">
      <c r="I89809"/>
      <c r="J89809"/>
      <c r="K89809"/>
      <c r="L89809"/>
    </row>
    <row r="89810" spans="9:12" ht="15" x14ac:dyDescent="0.25">
      <c r="I89810"/>
      <c r="J89810"/>
      <c r="K89810"/>
      <c r="L89810"/>
    </row>
    <row r="89811" spans="9:12" ht="15" x14ac:dyDescent="0.25">
      <c r="I89811"/>
      <c r="J89811"/>
      <c r="K89811"/>
      <c r="L89811"/>
    </row>
    <row r="89812" spans="9:12" ht="15" x14ac:dyDescent="0.25">
      <c r="I89812"/>
      <c r="J89812"/>
      <c r="K89812"/>
      <c r="L89812"/>
    </row>
    <row r="89813" spans="9:12" ht="15" x14ac:dyDescent="0.25">
      <c r="I89813"/>
      <c r="J89813"/>
      <c r="K89813"/>
      <c r="L89813"/>
    </row>
    <row r="89814" spans="9:12" ht="15" x14ac:dyDescent="0.25">
      <c r="I89814"/>
      <c r="J89814"/>
      <c r="K89814"/>
      <c r="L89814"/>
    </row>
    <row r="89815" spans="9:12" ht="15" x14ac:dyDescent="0.25">
      <c r="I89815"/>
      <c r="J89815"/>
      <c r="K89815"/>
      <c r="L89815"/>
    </row>
    <row r="89816" spans="9:12" ht="15" x14ac:dyDescent="0.25">
      <c r="I89816"/>
      <c r="J89816"/>
      <c r="K89816"/>
      <c r="L89816"/>
    </row>
    <row r="89817" spans="9:12" ht="15" x14ac:dyDescent="0.25">
      <c r="I89817"/>
      <c r="J89817"/>
      <c r="K89817"/>
      <c r="L89817"/>
    </row>
    <row r="89818" spans="9:12" ht="15" x14ac:dyDescent="0.25">
      <c r="I89818"/>
      <c r="J89818"/>
      <c r="K89818"/>
      <c r="L89818"/>
    </row>
    <row r="89819" spans="9:12" ht="15" x14ac:dyDescent="0.25">
      <c r="I89819"/>
      <c r="J89819"/>
      <c r="K89819"/>
      <c r="L89819"/>
    </row>
    <row r="89820" spans="9:12" ht="15" x14ac:dyDescent="0.25">
      <c r="I89820"/>
      <c r="J89820"/>
      <c r="K89820"/>
      <c r="L89820"/>
    </row>
    <row r="89821" spans="9:12" ht="15" x14ac:dyDescent="0.25">
      <c r="I89821"/>
      <c r="J89821"/>
      <c r="K89821"/>
      <c r="L89821"/>
    </row>
    <row r="89822" spans="9:12" ht="15" x14ac:dyDescent="0.25">
      <c r="I89822"/>
      <c r="J89822"/>
      <c r="K89822"/>
      <c r="L89822"/>
    </row>
    <row r="89823" spans="9:12" ht="15" x14ac:dyDescent="0.25">
      <c r="I89823"/>
      <c r="J89823"/>
      <c r="K89823"/>
      <c r="L89823"/>
    </row>
    <row r="89824" spans="9:12" ht="15" x14ac:dyDescent="0.25">
      <c r="I89824"/>
      <c r="J89824"/>
      <c r="K89824"/>
      <c r="L89824"/>
    </row>
    <row r="89825" spans="9:12" ht="15" x14ac:dyDescent="0.25">
      <c r="I89825"/>
      <c r="J89825"/>
      <c r="K89825"/>
      <c r="L89825"/>
    </row>
    <row r="89826" spans="9:12" ht="15" x14ac:dyDescent="0.25">
      <c r="I89826"/>
      <c r="J89826"/>
      <c r="K89826"/>
      <c r="L89826"/>
    </row>
    <row r="89827" spans="9:12" ht="15" x14ac:dyDescent="0.25">
      <c r="I89827"/>
      <c r="J89827"/>
      <c r="K89827"/>
      <c r="L89827"/>
    </row>
    <row r="89828" spans="9:12" ht="15" x14ac:dyDescent="0.25">
      <c r="I89828"/>
      <c r="J89828"/>
      <c r="K89828"/>
      <c r="L89828"/>
    </row>
    <row r="89829" spans="9:12" ht="15" x14ac:dyDescent="0.25">
      <c r="I89829"/>
      <c r="J89829"/>
      <c r="K89829"/>
      <c r="L89829"/>
    </row>
    <row r="89830" spans="9:12" ht="15" x14ac:dyDescent="0.25">
      <c r="I89830"/>
      <c r="J89830"/>
      <c r="K89830"/>
      <c r="L89830"/>
    </row>
    <row r="89831" spans="9:12" ht="15" x14ac:dyDescent="0.25">
      <c r="I89831"/>
      <c r="J89831"/>
      <c r="K89831"/>
      <c r="L89831"/>
    </row>
    <row r="89832" spans="9:12" ht="15" x14ac:dyDescent="0.25">
      <c r="I89832"/>
      <c r="J89832"/>
      <c r="K89832"/>
      <c r="L89832"/>
    </row>
    <row r="89833" spans="9:12" ht="15" x14ac:dyDescent="0.25">
      <c r="I89833"/>
      <c r="J89833"/>
      <c r="K89833"/>
      <c r="L89833"/>
    </row>
    <row r="89834" spans="9:12" ht="15" x14ac:dyDescent="0.25">
      <c r="I89834"/>
      <c r="J89834"/>
      <c r="K89834"/>
      <c r="L89834"/>
    </row>
    <row r="89835" spans="9:12" ht="15" x14ac:dyDescent="0.25">
      <c r="I89835"/>
      <c r="J89835"/>
      <c r="K89835"/>
      <c r="L89835"/>
    </row>
    <row r="89836" spans="9:12" ht="15" x14ac:dyDescent="0.25">
      <c r="I89836"/>
      <c r="J89836"/>
      <c r="K89836"/>
      <c r="L89836"/>
    </row>
    <row r="89837" spans="9:12" ht="15" x14ac:dyDescent="0.25">
      <c r="I89837"/>
      <c r="J89837"/>
      <c r="K89837"/>
      <c r="L89837"/>
    </row>
    <row r="89838" spans="9:12" ht="15" x14ac:dyDescent="0.25">
      <c r="I89838"/>
      <c r="J89838"/>
      <c r="K89838"/>
      <c r="L89838"/>
    </row>
    <row r="89839" spans="9:12" ht="15" x14ac:dyDescent="0.25">
      <c r="I89839"/>
      <c r="J89839"/>
      <c r="K89839"/>
      <c r="L89839"/>
    </row>
    <row r="89840" spans="9:12" ht="15" x14ac:dyDescent="0.25">
      <c r="I89840"/>
      <c r="J89840"/>
      <c r="K89840"/>
      <c r="L89840"/>
    </row>
    <row r="89841" spans="9:12" ht="15" x14ac:dyDescent="0.25">
      <c r="I89841"/>
      <c r="J89841"/>
      <c r="K89841"/>
      <c r="L89841"/>
    </row>
    <row r="89842" spans="9:12" ht="15" x14ac:dyDescent="0.25">
      <c r="I89842"/>
      <c r="J89842"/>
      <c r="K89842"/>
      <c r="L89842"/>
    </row>
    <row r="89843" spans="9:12" ht="15" x14ac:dyDescent="0.25">
      <c r="I89843"/>
      <c r="J89843"/>
      <c r="K89843"/>
      <c r="L89843"/>
    </row>
    <row r="89844" spans="9:12" ht="15" x14ac:dyDescent="0.25">
      <c r="I89844"/>
      <c r="J89844"/>
      <c r="K89844"/>
      <c r="L89844"/>
    </row>
    <row r="89845" spans="9:12" ht="15" x14ac:dyDescent="0.25">
      <c r="I89845"/>
      <c r="J89845"/>
      <c r="K89845"/>
      <c r="L89845"/>
    </row>
    <row r="89846" spans="9:12" ht="15" x14ac:dyDescent="0.25">
      <c r="I89846"/>
      <c r="J89846"/>
      <c r="K89846"/>
      <c r="L89846"/>
    </row>
    <row r="89847" spans="9:12" ht="15" x14ac:dyDescent="0.25">
      <c r="I89847"/>
      <c r="J89847"/>
      <c r="K89847"/>
      <c r="L89847"/>
    </row>
    <row r="89848" spans="9:12" ht="15" x14ac:dyDescent="0.25">
      <c r="I89848"/>
      <c r="J89848"/>
      <c r="K89848"/>
      <c r="L89848"/>
    </row>
    <row r="89849" spans="9:12" ht="15" x14ac:dyDescent="0.25">
      <c r="I89849"/>
      <c r="J89849"/>
      <c r="K89849"/>
      <c r="L89849"/>
    </row>
    <row r="89850" spans="9:12" ht="15" x14ac:dyDescent="0.25">
      <c r="I89850"/>
      <c r="J89850"/>
      <c r="K89850"/>
      <c r="L89850"/>
    </row>
    <row r="89851" spans="9:12" ht="15" x14ac:dyDescent="0.25">
      <c r="I89851"/>
      <c r="J89851"/>
      <c r="K89851"/>
      <c r="L89851"/>
    </row>
    <row r="89852" spans="9:12" ht="15" x14ac:dyDescent="0.25">
      <c r="I89852"/>
      <c r="J89852"/>
      <c r="K89852"/>
      <c r="L89852"/>
    </row>
    <row r="89853" spans="9:12" ht="15" x14ac:dyDescent="0.25">
      <c r="I89853"/>
      <c r="J89853"/>
      <c r="K89853"/>
      <c r="L89853"/>
    </row>
    <row r="89854" spans="9:12" ht="15" x14ac:dyDescent="0.25">
      <c r="I89854"/>
      <c r="J89854"/>
      <c r="K89854"/>
      <c r="L89854"/>
    </row>
    <row r="89855" spans="9:12" ht="15" x14ac:dyDescent="0.25">
      <c r="I89855"/>
      <c r="J89855"/>
      <c r="K89855"/>
      <c r="L89855"/>
    </row>
    <row r="89856" spans="9:12" ht="15" x14ac:dyDescent="0.25">
      <c r="I89856"/>
      <c r="J89856"/>
      <c r="K89856"/>
      <c r="L89856"/>
    </row>
    <row r="89857" spans="9:12" ht="15" x14ac:dyDescent="0.25">
      <c r="I89857"/>
      <c r="J89857"/>
      <c r="K89857"/>
      <c r="L89857"/>
    </row>
    <row r="89858" spans="9:12" ht="15" x14ac:dyDescent="0.25">
      <c r="I89858"/>
      <c r="J89858"/>
      <c r="K89858"/>
      <c r="L89858"/>
    </row>
    <row r="89859" spans="9:12" ht="15" x14ac:dyDescent="0.25">
      <c r="I89859"/>
      <c r="J89859"/>
      <c r="K89859"/>
      <c r="L89859"/>
    </row>
    <row r="89860" spans="9:12" ht="15" x14ac:dyDescent="0.25">
      <c r="I89860"/>
      <c r="J89860"/>
      <c r="K89860"/>
      <c r="L89860"/>
    </row>
    <row r="89861" spans="9:12" ht="15" x14ac:dyDescent="0.25">
      <c r="I89861"/>
      <c r="J89861"/>
      <c r="K89861"/>
      <c r="L89861"/>
    </row>
    <row r="89862" spans="9:12" ht="15" x14ac:dyDescent="0.25">
      <c r="I89862"/>
      <c r="J89862"/>
      <c r="K89862"/>
      <c r="L89862"/>
    </row>
    <row r="89863" spans="9:12" ht="15" x14ac:dyDescent="0.25">
      <c r="I89863"/>
      <c r="J89863"/>
      <c r="K89863"/>
      <c r="L89863"/>
    </row>
    <row r="89864" spans="9:12" ht="15" x14ac:dyDescent="0.25">
      <c r="I89864"/>
      <c r="J89864"/>
      <c r="K89864"/>
      <c r="L89864"/>
    </row>
    <row r="89865" spans="9:12" ht="15" x14ac:dyDescent="0.25">
      <c r="I89865"/>
      <c r="J89865"/>
      <c r="K89865"/>
      <c r="L89865"/>
    </row>
    <row r="89866" spans="9:12" ht="15" x14ac:dyDescent="0.25">
      <c r="I89866"/>
      <c r="J89866"/>
      <c r="K89866"/>
      <c r="L89866"/>
    </row>
    <row r="89867" spans="9:12" ht="15" x14ac:dyDescent="0.25">
      <c r="I89867"/>
      <c r="J89867"/>
      <c r="K89867"/>
      <c r="L89867"/>
    </row>
    <row r="89868" spans="9:12" ht="15" x14ac:dyDescent="0.25">
      <c r="I89868"/>
      <c r="J89868"/>
      <c r="K89868"/>
      <c r="L89868"/>
    </row>
    <row r="89869" spans="9:12" ht="15" x14ac:dyDescent="0.25">
      <c r="I89869"/>
      <c r="J89869"/>
      <c r="K89869"/>
      <c r="L89869"/>
    </row>
    <row r="89870" spans="9:12" ht="15" x14ac:dyDescent="0.25">
      <c r="I89870"/>
      <c r="J89870"/>
      <c r="K89870"/>
      <c r="L89870"/>
    </row>
    <row r="89871" spans="9:12" ht="15" x14ac:dyDescent="0.25">
      <c r="I89871"/>
      <c r="J89871"/>
      <c r="K89871"/>
      <c r="L89871"/>
    </row>
    <row r="89872" spans="9:12" ht="15" x14ac:dyDescent="0.25">
      <c r="I89872"/>
      <c r="J89872"/>
      <c r="K89872"/>
      <c r="L89872"/>
    </row>
    <row r="89873" spans="9:12" ht="15" x14ac:dyDescent="0.25">
      <c r="I89873"/>
      <c r="J89873"/>
      <c r="K89873"/>
      <c r="L89873"/>
    </row>
    <row r="89874" spans="9:12" ht="15" x14ac:dyDescent="0.25">
      <c r="I89874"/>
      <c r="J89874"/>
      <c r="K89874"/>
      <c r="L89874"/>
    </row>
    <row r="89875" spans="9:12" ht="15" x14ac:dyDescent="0.25">
      <c r="I89875"/>
      <c r="J89875"/>
      <c r="K89875"/>
      <c r="L89875"/>
    </row>
    <row r="89876" spans="9:12" ht="15" x14ac:dyDescent="0.25">
      <c r="I89876"/>
      <c r="J89876"/>
      <c r="K89876"/>
      <c r="L89876"/>
    </row>
    <row r="89877" spans="9:12" ht="15" x14ac:dyDescent="0.25">
      <c r="I89877"/>
      <c r="J89877"/>
      <c r="K89877"/>
      <c r="L89877"/>
    </row>
    <row r="89878" spans="9:12" ht="15" x14ac:dyDescent="0.25">
      <c r="I89878"/>
      <c r="J89878"/>
      <c r="K89878"/>
      <c r="L89878"/>
    </row>
    <row r="89879" spans="9:12" ht="15" x14ac:dyDescent="0.25">
      <c r="I89879"/>
      <c r="J89879"/>
      <c r="K89879"/>
      <c r="L89879"/>
    </row>
    <row r="89880" spans="9:12" ht="15" x14ac:dyDescent="0.25">
      <c r="I89880"/>
      <c r="J89880"/>
      <c r="K89880"/>
      <c r="L89880"/>
    </row>
    <row r="89881" spans="9:12" ht="15" x14ac:dyDescent="0.25">
      <c r="I89881"/>
      <c r="J89881"/>
      <c r="K89881"/>
      <c r="L89881"/>
    </row>
    <row r="89882" spans="9:12" ht="15" x14ac:dyDescent="0.25">
      <c r="I89882"/>
      <c r="J89882"/>
      <c r="K89882"/>
      <c r="L89882"/>
    </row>
    <row r="89883" spans="9:12" ht="15" x14ac:dyDescent="0.25">
      <c r="I89883"/>
      <c r="J89883"/>
      <c r="K89883"/>
      <c r="L89883"/>
    </row>
    <row r="89884" spans="9:12" ht="15" x14ac:dyDescent="0.25">
      <c r="I89884"/>
      <c r="J89884"/>
      <c r="K89884"/>
      <c r="L89884"/>
    </row>
    <row r="89885" spans="9:12" ht="15" x14ac:dyDescent="0.25">
      <c r="I89885"/>
      <c r="J89885"/>
      <c r="K89885"/>
      <c r="L89885"/>
    </row>
    <row r="89886" spans="9:12" ht="15" x14ac:dyDescent="0.25">
      <c r="I89886"/>
      <c r="J89886"/>
      <c r="K89886"/>
      <c r="L89886"/>
    </row>
    <row r="89887" spans="9:12" ht="15" x14ac:dyDescent="0.25">
      <c r="I89887"/>
      <c r="J89887"/>
      <c r="K89887"/>
      <c r="L89887"/>
    </row>
    <row r="89888" spans="9:12" ht="15" x14ac:dyDescent="0.25">
      <c r="I89888"/>
      <c r="J89888"/>
      <c r="K89888"/>
      <c r="L89888"/>
    </row>
    <row r="89889" spans="9:12" ht="15" x14ac:dyDescent="0.25">
      <c r="I89889"/>
      <c r="J89889"/>
      <c r="K89889"/>
      <c r="L89889"/>
    </row>
    <row r="89890" spans="9:12" ht="15" x14ac:dyDescent="0.25">
      <c r="I89890"/>
      <c r="J89890"/>
      <c r="K89890"/>
      <c r="L89890"/>
    </row>
    <row r="89891" spans="9:12" ht="15" x14ac:dyDescent="0.25">
      <c r="I89891"/>
      <c r="J89891"/>
      <c r="K89891"/>
      <c r="L89891"/>
    </row>
    <row r="89892" spans="9:12" ht="15" x14ac:dyDescent="0.25">
      <c r="I89892"/>
      <c r="J89892"/>
      <c r="K89892"/>
      <c r="L89892"/>
    </row>
    <row r="89893" spans="9:12" ht="15" x14ac:dyDescent="0.25">
      <c r="I89893"/>
      <c r="J89893"/>
      <c r="K89893"/>
      <c r="L89893"/>
    </row>
    <row r="89894" spans="9:12" ht="15" x14ac:dyDescent="0.25">
      <c r="I89894"/>
      <c r="J89894"/>
      <c r="K89894"/>
      <c r="L89894"/>
    </row>
    <row r="89895" spans="9:12" ht="15" x14ac:dyDescent="0.25">
      <c r="I89895"/>
      <c r="J89895"/>
      <c r="K89895"/>
      <c r="L89895"/>
    </row>
    <row r="89896" spans="9:12" ht="15" x14ac:dyDescent="0.25">
      <c r="I89896"/>
      <c r="J89896"/>
      <c r="K89896"/>
      <c r="L89896"/>
    </row>
    <row r="89897" spans="9:12" ht="15" x14ac:dyDescent="0.25">
      <c r="I89897"/>
      <c r="J89897"/>
      <c r="K89897"/>
      <c r="L89897"/>
    </row>
    <row r="89898" spans="9:12" ht="15" x14ac:dyDescent="0.25">
      <c r="I89898"/>
      <c r="J89898"/>
      <c r="K89898"/>
      <c r="L89898"/>
    </row>
    <row r="89899" spans="9:12" ht="15" x14ac:dyDescent="0.25">
      <c r="I89899"/>
      <c r="J89899"/>
      <c r="K89899"/>
      <c r="L89899"/>
    </row>
    <row r="89900" spans="9:12" ht="15" x14ac:dyDescent="0.25">
      <c r="I89900"/>
      <c r="J89900"/>
      <c r="K89900"/>
      <c r="L89900"/>
    </row>
    <row r="89901" spans="9:12" ht="15" x14ac:dyDescent="0.25">
      <c r="I89901"/>
      <c r="J89901"/>
      <c r="K89901"/>
      <c r="L89901"/>
    </row>
    <row r="89902" spans="9:12" ht="15" x14ac:dyDescent="0.25">
      <c r="I89902"/>
      <c r="J89902"/>
      <c r="K89902"/>
      <c r="L89902"/>
    </row>
    <row r="89903" spans="9:12" ht="15" x14ac:dyDescent="0.25">
      <c r="I89903"/>
      <c r="J89903"/>
      <c r="K89903"/>
      <c r="L89903"/>
    </row>
    <row r="89904" spans="9:12" ht="15" x14ac:dyDescent="0.25">
      <c r="I89904"/>
      <c r="J89904"/>
      <c r="K89904"/>
      <c r="L89904"/>
    </row>
    <row r="89905" spans="9:12" ht="15" x14ac:dyDescent="0.25">
      <c r="I89905"/>
      <c r="J89905"/>
      <c r="K89905"/>
      <c r="L89905"/>
    </row>
    <row r="89906" spans="9:12" ht="15" x14ac:dyDescent="0.25">
      <c r="I89906"/>
      <c r="J89906"/>
      <c r="K89906"/>
      <c r="L89906"/>
    </row>
    <row r="89907" spans="9:12" ht="15" x14ac:dyDescent="0.25">
      <c r="I89907"/>
      <c r="J89907"/>
      <c r="K89907"/>
      <c r="L89907"/>
    </row>
    <row r="89908" spans="9:12" ht="15" x14ac:dyDescent="0.25">
      <c r="I89908"/>
      <c r="J89908"/>
      <c r="K89908"/>
      <c r="L89908"/>
    </row>
    <row r="89909" spans="9:12" ht="15" x14ac:dyDescent="0.25">
      <c r="I89909"/>
      <c r="J89909"/>
      <c r="K89909"/>
      <c r="L89909"/>
    </row>
    <row r="89910" spans="9:12" ht="15" x14ac:dyDescent="0.25">
      <c r="I89910"/>
      <c r="J89910"/>
      <c r="K89910"/>
      <c r="L89910"/>
    </row>
    <row r="89911" spans="9:12" ht="15" x14ac:dyDescent="0.25">
      <c r="I89911"/>
      <c r="J89911"/>
      <c r="K89911"/>
      <c r="L89911"/>
    </row>
    <row r="89912" spans="9:12" ht="15" x14ac:dyDescent="0.25">
      <c r="I89912"/>
      <c r="J89912"/>
      <c r="K89912"/>
      <c r="L89912"/>
    </row>
    <row r="89913" spans="9:12" ht="15" x14ac:dyDescent="0.25">
      <c r="I89913"/>
      <c r="J89913"/>
      <c r="K89913"/>
      <c r="L89913"/>
    </row>
    <row r="89914" spans="9:12" ht="15" x14ac:dyDescent="0.25">
      <c r="I89914"/>
      <c r="J89914"/>
      <c r="K89914"/>
      <c r="L89914"/>
    </row>
    <row r="89915" spans="9:12" ht="15" x14ac:dyDescent="0.25">
      <c r="I89915"/>
      <c r="J89915"/>
      <c r="K89915"/>
      <c r="L89915"/>
    </row>
    <row r="89916" spans="9:12" ht="15" x14ac:dyDescent="0.25">
      <c r="I89916"/>
      <c r="J89916"/>
      <c r="K89916"/>
      <c r="L89916"/>
    </row>
    <row r="89917" spans="9:12" ht="15" x14ac:dyDescent="0.25">
      <c r="I89917"/>
      <c r="J89917"/>
      <c r="K89917"/>
      <c r="L89917"/>
    </row>
    <row r="89918" spans="9:12" ht="15" x14ac:dyDescent="0.25">
      <c r="I89918"/>
      <c r="J89918"/>
      <c r="K89918"/>
      <c r="L89918"/>
    </row>
    <row r="89919" spans="9:12" ht="15" x14ac:dyDescent="0.25">
      <c r="I89919"/>
      <c r="J89919"/>
      <c r="K89919"/>
      <c r="L89919"/>
    </row>
    <row r="89920" spans="9:12" ht="15" x14ac:dyDescent="0.25">
      <c r="I89920"/>
      <c r="J89920"/>
      <c r="K89920"/>
      <c r="L89920"/>
    </row>
    <row r="89921" spans="9:12" ht="15" x14ac:dyDescent="0.25">
      <c r="I89921"/>
      <c r="J89921"/>
      <c r="K89921"/>
      <c r="L89921"/>
    </row>
    <row r="89922" spans="9:12" ht="15" x14ac:dyDescent="0.25">
      <c r="I89922"/>
      <c r="J89922"/>
      <c r="K89922"/>
      <c r="L89922"/>
    </row>
    <row r="89923" spans="9:12" ht="15" x14ac:dyDescent="0.25">
      <c r="I89923"/>
      <c r="J89923"/>
      <c r="K89923"/>
      <c r="L89923"/>
    </row>
    <row r="89924" spans="9:12" ht="15" x14ac:dyDescent="0.25">
      <c r="I89924"/>
      <c r="J89924"/>
      <c r="K89924"/>
      <c r="L89924"/>
    </row>
    <row r="89925" spans="9:12" ht="15" x14ac:dyDescent="0.25">
      <c r="I89925"/>
      <c r="J89925"/>
      <c r="K89925"/>
      <c r="L89925"/>
    </row>
    <row r="89926" spans="9:12" ht="15" x14ac:dyDescent="0.25">
      <c r="I89926"/>
      <c r="J89926"/>
      <c r="K89926"/>
      <c r="L89926"/>
    </row>
    <row r="89927" spans="9:12" ht="15" x14ac:dyDescent="0.25">
      <c r="I89927"/>
      <c r="J89927"/>
      <c r="K89927"/>
      <c r="L89927"/>
    </row>
    <row r="89928" spans="9:12" ht="15" x14ac:dyDescent="0.25">
      <c r="I89928"/>
      <c r="J89928"/>
      <c r="K89928"/>
      <c r="L89928"/>
    </row>
    <row r="89929" spans="9:12" ht="15" x14ac:dyDescent="0.25">
      <c r="I89929"/>
      <c r="J89929"/>
      <c r="K89929"/>
      <c r="L89929"/>
    </row>
    <row r="89930" spans="9:12" ht="15" x14ac:dyDescent="0.25">
      <c r="I89930"/>
      <c r="J89930"/>
      <c r="K89930"/>
      <c r="L89930"/>
    </row>
    <row r="89931" spans="9:12" ht="15" x14ac:dyDescent="0.25">
      <c r="I89931"/>
      <c r="J89931"/>
      <c r="K89931"/>
      <c r="L89931"/>
    </row>
    <row r="89932" spans="9:12" ht="15" x14ac:dyDescent="0.25">
      <c r="I89932"/>
      <c r="J89932"/>
      <c r="K89932"/>
      <c r="L89932"/>
    </row>
    <row r="89933" spans="9:12" ht="15" x14ac:dyDescent="0.25">
      <c r="I89933"/>
      <c r="J89933"/>
      <c r="K89933"/>
      <c r="L89933"/>
    </row>
    <row r="89934" spans="9:12" ht="15" x14ac:dyDescent="0.25">
      <c r="I89934"/>
      <c r="J89934"/>
      <c r="K89934"/>
      <c r="L89934"/>
    </row>
    <row r="89935" spans="9:12" ht="15" x14ac:dyDescent="0.25">
      <c r="I89935"/>
      <c r="J89935"/>
      <c r="K89935"/>
      <c r="L89935"/>
    </row>
    <row r="89936" spans="9:12" ht="15" x14ac:dyDescent="0.25">
      <c r="I89936"/>
      <c r="J89936"/>
      <c r="K89936"/>
      <c r="L89936"/>
    </row>
    <row r="89937" spans="9:12" ht="15" x14ac:dyDescent="0.25">
      <c r="I89937"/>
      <c r="J89937"/>
      <c r="K89937"/>
      <c r="L89937"/>
    </row>
    <row r="89938" spans="9:12" ht="15" x14ac:dyDescent="0.25">
      <c r="I89938"/>
      <c r="J89938"/>
      <c r="K89938"/>
      <c r="L89938"/>
    </row>
    <row r="89939" spans="9:12" ht="15" x14ac:dyDescent="0.25">
      <c r="I89939"/>
      <c r="J89939"/>
      <c r="K89939"/>
      <c r="L89939"/>
    </row>
    <row r="89940" spans="9:12" ht="15" x14ac:dyDescent="0.25">
      <c r="I89940"/>
      <c r="J89940"/>
      <c r="K89940"/>
      <c r="L89940"/>
    </row>
    <row r="89941" spans="9:12" ht="15" x14ac:dyDescent="0.25">
      <c r="I89941"/>
      <c r="J89941"/>
      <c r="K89941"/>
      <c r="L89941"/>
    </row>
    <row r="89942" spans="9:12" ht="15" x14ac:dyDescent="0.25">
      <c r="I89942"/>
      <c r="J89942"/>
      <c r="K89942"/>
      <c r="L89942"/>
    </row>
    <row r="89943" spans="9:12" ht="15" x14ac:dyDescent="0.25">
      <c r="I89943"/>
      <c r="J89943"/>
      <c r="K89943"/>
      <c r="L89943"/>
    </row>
    <row r="89944" spans="9:12" ht="15" x14ac:dyDescent="0.25">
      <c r="I89944"/>
      <c r="J89944"/>
      <c r="K89944"/>
      <c r="L89944"/>
    </row>
    <row r="89945" spans="9:12" ht="15" x14ac:dyDescent="0.25">
      <c r="I89945"/>
      <c r="J89945"/>
      <c r="K89945"/>
      <c r="L89945"/>
    </row>
    <row r="89946" spans="9:12" ht="15" x14ac:dyDescent="0.25">
      <c r="I89946"/>
      <c r="J89946"/>
      <c r="K89946"/>
      <c r="L89946"/>
    </row>
    <row r="89947" spans="9:12" ht="15" x14ac:dyDescent="0.25">
      <c r="I89947"/>
      <c r="J89947"/>
      <c r="K89947"/>
      <c r="L89947"/>
    </row>
    <row r="89948" spans="9:12" ht="15" x14ac:dyDescent="0.25">
      <c r="I89948"/>
      <c r="J89948"/>
      <c r="K89948"/>
      <c r="L89948"/>
    </row>
    <row r="89949" spans="9:12" ht="15" x14ac:dyDescent="0.25">
      <c r="I89949"/>
      <c r="J89949"/>
      <c r="K89949"/>
      <c r="L89949"/>
    </row>
    <row r="89950" spans="9:12" ht="15" x14ac:dyDescent="0.25">
      <c r="I89950"/>
      <c r="J89950"/>
      <c r="K89950"/>
      <c r="L89950"/>
    </row>
    <row r="89951" spans="9:12" ht="15" x14ac:dyDescent="0.25">
      <c r="I89951"/>
      <c r="J89951"/>
      <c r="K89951"/>
      <c r="L89951"/>
    </row>
    <row r="89952" spans="9:12" ht="15" x14ac:dyDescent="0.25">
      <c r="I89952"/>
      <c r="J89952"/>
      <c r="K89952"/>
      <c r="L89952"/>
    </row>
    <row r="89953" spans="9:12" ht="15" x14ac:dyDescent="0.25">
      <c r="I89953"/>
      <c r="J89953"/>
      <c r="K89953"/>
      <c r="L89953"/>
    </row>
    <row r="89954" spans="9:12" ht="15" x14ac:dyDescent="0.25">
      <c r="I89954"/>
      <c r="J89954"/>
      <c r="K89954"/>
      <c r="L89954"/>
    </row>
    <row r="89955" spans="9:12" ht="15" x14ac:dyDescent="0.25">
      <c r="I89955"/>
      <c r="J89955"/>
      <c r="K89955"/>
      <c r="L89955"/>
    </row>
    <row r="89956" spans="9:12" ht="15" x14ac:dyDescent="0.25">
      <c r="I89956"/>
      <c r="J89956"/>
      <c r="K89956"/>
      <c r="L89956"/>
    </row>
    <row r="89957" spans="9:12" ht="15" x14ac:dyDescent="0.25">
      <c r="I89957"/>
      <c r="J89957"/>
      <c r="K89957"/>
      <c r="L89957"/>
    </row>
    <row r="89958" spans="9:12" ht="15" x14ac:dyDescent="0.25">
      <c r="I89958"/>
      <c r="J89958"/>
      <c r="K89958"/>
      <c r="L89958"/>
    </row>
    <row r="89959" spans="9:12" ht="15" x14ac:dyDescent="0.25">
      <c r="I89959"/>
      <c r="J89959"/>
      <c r="K89959"/>
      <c r="L89959"/>
    </row>
    <row r="89960" spans="9:12" ht="15" x14ac:dyDescent="0.25">
      <c r="I89960"/>
      <c r="J89960"/>
      <c r="K89960"/>
      <c r="L89960"/>
    </row>
    <row r="89961" spans="9:12" ht="15" x14ac:dyDescent="0.25">
      <c r="I89961"/>
      <c r="J89961"/>
      <c r="K89961"/>
      <c r="L89961"/>
    </row>
    <row r="89962" spans="9:12" ht="15" x14ac:dyDescent="0.25">
      <c r="I89962"/>
      <c r="J89962"/>
      <c r="K89962"/>
      <c r="L89962"/>
    </row>
    <row r="89963" spans="9:12" ht="15" x14ac:dyDescent="0.25">
      <c r="I89963"/>
      <c r="J89963"/>
      <c r="K89963"/>
      <c r="L89963"/>
    </row>
    <row r="89964" spans="9:12" ht="15" x14ac:dyDescent="0.25">
      <c r="I89964"/>
      <c r="J89964"/>
      <c r="K89964"/>
      <c r="L89964"/>
    </row>
    <row r="89965" spans="9:12" ht="15" x14ac:dyDescent="0.25">
      <c r="I89965"/>
      <c r="J89965"/>
      <c r="K89965"/>
      <c r="L89965"/>
    </row>
    <row r="89966" spans="9:12" ht="15" x14ac:dyDescent="0.25">
      <c r="I89966"/>
      <c r="J89966"/>
      <c r="K89966"/>
      <c r="L89966"/>
    </row>
    <row r="89967" spans="9:12" ht="15" x14ac:dyDescent="0.25">
      <c r="I89967"/>
      <c r="J89967"/>
      <c r="K89967"/>
      <c r="L89967"/>
    </row>
    <row r="89968" spans="9:12" ht="15" x14ac:dyDescent="0.25">
      <c r="I89968"/>
      <c r="J89968"/>
      <c r="K89968"/>
      <c r="L89968"/>
    </row>
    <row r="89969" spans="9:12" ht="15" x14ac:dyDescent="0.25">
      <c r="I89969"/>
      <c r="J89969"/>
      <c r="K89969"/>
      <c r="L89969"/>
    </row>
    <row r="89970" spans="9:12" ht="15" x14ac:dyDescent="0.25">
      <c r="I89970"/>
      <c r="J89970"/>
      <c r="K89970"/>
      <c r="L89970"/>
    </row>
    <row r="89971" spans="9:12" ht="15" x14ac:dyDescent="0.25">
      <c r="I89971"/>
      <c r="J89971"/>
      <c r="K89971"/>
      <c r="L89971"/>
    </row>
    <row r="89972" spans="9:12" ht="15" x14ac:dyDescent="0.25">
      <c r="I89972"/>
      <c r="J89972"/>
      <c r="K89972"/>
      <c r="L89972"/>
    </row>
    <row r="89973" spans="9:12" ht="15" x14ac:dyDescent="0.25">
      <c r="I89973"/>
      <c r="J89973"/>
      <c r="K89973"/>
      <c r="L89973"/>
    </row>
    <row r="89974" spans="9:12" ht="15" x14ac:dyDescent="0.25">
      <c r="I89974"/>
      <c r="J89974"/>
      <c r="K89974"/>
      <c r="L89974"/>
    </row>
    <row r="89975" spans="9:12" ht="15" x14ac:dyDescent="0.25">
      <c r="I89975"/>
      <c r="J89975"/>
      <c r="K89975"/>
      <c r="L89975"/>
    </row>
    <row r="89976" spans="9:12" ht="15" x14ac:dyDescent="0.25">
      <c r="I89976"/>
      <c r="J89976"/>
      <c r="K89976"/>
      <c r="L89976"/>
    </row>
    <row r="89977" spans="9:12" ht="15" x14ac:dyDescent="0.25">
      <c r="I89977"/>
      <c r="J89977"/>
      <c r="K89977"/>
      <c r="L89977"/>
    </row>
    <row r="89978" spans="9:12" ht="15" x14ac:dyDescent="0.25">
      <c r="I89978"/>
      <c r="J89978"/>
      <c r="K89978"/>
      <c r="L89978"/>
    </row>
    <row r="89979" spans="9:12" ht="15" x14ac:dyDescent="0.25">
      <c r="I89979"/>
      <c r="J89979"/>
      <c r="K89979"/>
      <c r="L89979"/>
    </row>
    <row r="89980" spans="9:12" ht="15" x14ac:dyDescent="0.25">
      <c r="I89980"/>
      <c r="J89980"/>
      <c r="K89980"/>
      <c r="L89980"/>
    </row>
    <row r="89981" spans="9:12" ht="15" x14ac:dyDescent="0.25">
      <c r="I89981"/>
      <c r="J89981"/>
      <c r="K89981"/>
      <c r="L89981"/>
    </row>
    <row r="89982" spans="9:12" ht="15" x14ac:dyDescent="0.25">
      <c r="I89982"/>
      <c r="J89982"/>
      <c r="K89982"/>
      <c r="L89982"/>
    </row>
    <row r="89983" spans="9:12" ht="15" x14ac:dyDescent="0.25">
      <c r="I89983"/>
      <c r="J89983"/>
      <c r="K89983"/>
      <c r="L89983"/>
    </row>
    <row r="89984" spans="9:12" ht="15" x14ac:dyDescent="0.25">
      <c r="I89984"/>
      <c r="J89984"/>
      <c r="K89984"/>
      <c r="L89984"/>
    </row>
    <row r="89985" spans="9:12" ht="15" x14ac:dyDescent="0.25">
      <c r="I89985"/>
      <c r="J89985"/>
      <c r="K89985"/>
      <c r="L89985"/>
    </row>
    <row r="89986" spans="9:12" ht="15" x14ac:dyDescent="0.25">
      <c r="I89986"/>
      <c r="J89986"/>
      <c r="K89986"/>
      <c r="L89986"/>
    </row>
    <row r="89987" spans="9:12" ht="15" x14ac:dyDescent="0.25">
      <c r="I89987"/>
      <c r="J89987"/>
      <c r="K89987"/>
      <c r="L89987"/>
    </row>
    <row r="89988" spans="9:12" ht="15" x14ac:dyDescent="0.25">
      <c r="I89988"/>
      <c r="J89988"/>
      <c r="K89988"/>
      <c r="L89988"/>
    </row>
    <row r="89989" spans="9:12" ht="15" x14ac:dyDescent="0.25">
      <c r="I89989"/>
      <c r="J89989"/>
      <c r="K89989"/>
      <c r="L89989"/>
    </row>
    <row r="89990" spans="9:12" ht="15" x14ac:dyDescent="0.25">
      <c r="I89990"/>
      <c r="J89990"/>
      <c r="K89990"/>
      <c r="L89990"/>
    </row>
    <row r="89991" spans="9:12" ht="15" x14ac:dyDescent="0.25">
      <c r="I89991"/>
      <c r="J89991"/>
      <c r="K89991"/>
      <c r="L89991"/>
    </row>
    <row r="89992" spans="9:12" ht="15" x14ac:dyDescent="0.25">
      <c r="I89992"/>
      <c r="J89992"/>
      <c r="K89992"/>
      <c r="L89992"/>
    </row>
    <row r="89993" spans="9:12" ht="15" x14ac:dyDescent="0.25">
      <c r="I89993"/>
      <c r="J89993"/>
      <c r="K89993"/>
      <c r="L89993"/>
    </row>
    <row r="89994" spans="9:12" ht="15" x14ac:dyDescent="0.25">
      <c r="I89994"/>
      <c r="J89994"/>
      <c r="K89994"/>
      <c r="L89994"/>
    </row>
    <row r="89995" spans="9:12" ht="15" x14ac:dyDescent="0.25">
      <c r="I89995"/>
      <c r="J89995"/>
      <c r="K89995"/>
      <c r="L89995"/>
    </row>
    <row r="89996" spans="9:12" ht="15" x14ac:dyDescent="0.25">
      <c r="I89996"/>
      <c r="J89996"/>
      <c r="K89996"/>
      <c r="L89996"/>
    </row>
    <row r="89997" spans="9:12" ht="15" x14ac:dyDescent="0.25">
      <c r="I89997"/>
      <c r="J89997"/>
      <c r="K89997"/>
      <c r="L89997"/>
    </row>
    <row r="89998" spans="9:12" ht="15" x14ac:dyDescent="0.25">
      <c r="I89998"/>
      <c r="J89998"/>
      <c r="K89998"/>
      <c r="L89998"/>
    </row>
    <row r="89999" spans="9:12" ht="15" x14ac:dyDescent="0.25">
      <c r="I89999"/>
      <c r="J89999"/>
      <c r="K89999"/>
      <c r="L89999"/>
    </row>
    <row r="90000" spans="9:12" ht="15" x14ac:dyDescent="0.25">
      <c r="I90000"/>
      <c r="J90000"/>
      <c r="K90000"/>
      <c r="L90000"/>
    </row>
    <row r="90001" spans="9:12" ht="15" x14ac:dyDescent="0.25">
      <c r="I90001"/>
      <c r="J90001"/>
      <c r="K90001"/>
      <c r="L90001"/>
    </row>
    <row r="90002" spans="9:12" ht="15" x14ac:dyDescent="0.25">
      <c r="I90002"/>
      <c r="J90002"/>
      <c r="K90002"/>
      <c r="L90002"/>
    </row>
    <row r="90003" spans="9:12" ht="15" x14ac:dyDescent="0.25">
      <c r="I90003"/>
      <c r="J90003"/>
      <c r="K90003"/>
      <c r="L90003"/>
    </row>
    <row r="90004" spans="9:12" ht="15" x14ac:dyDescent="0.25">
      <c r="I90004"/>
      <c r="J90004"/>
      <c r="K90004"/>
      <c r="L90004"/>
    </row>
    <row r="90005" spans="9:12" ht="15" x14ac:dyDescent="0.25">
      <c r="I90005"/>
      <c r="J90005"/>
      <c r="K90005"/>
      <c r="L90005"/>
    </row>
    <row r="90006" spans="9:12" ht="15" x14ac:dyDescent="0.25">
      <c r="I90006"/>
      <c r="J90006"/>
      <c r="K90006"/>
      <c r="L90006"/>
    </row>
    <row r="90007" spans="9:12" ht="15" x14ac:dyDescent="0.25">
      <c r="I90007"/>
      <c r="J90007"/>
      <c r="K90007"/>
      <c r="L90007"/>
    </row>
    <row r="90008" spans="9:12" ht="15" x14ac:dyDescent="0.25">
      <c r="I90008"/>
      <c r="J90008"/>
      <c r="K90008"/>
      <c r="L90008"/>
    </row>
    <row r="90009" spans="9:12" ht="15" x14ac:dyDescent="0.25">
      <c r="I90009"/>
      <c r="J90009"/>
      <c r="K90009"/>
      <c r="L90009"/>
    </row>
    <row r="90010" spans="9:12" ht="15" x14ac:dyDescent="0.25">
      <c r="I90010"/>
      <c r="J90010"/>
      <c r="K90010"/>
      <c r="L90010"/>
    </row>
    <row r="90011" spans="9:12" ht="15" x14ac:dyDescent="0.25">
      <c r="I90011"/>
      <c r="J90011"/>
      <c r="K90011"/>
      <c r="L90011"/>
    </row>
    <row r="90012" spans="9:12" ht="15" x14ac:dyDescent="0.25">
      <c r="I90012"/>
      <c r="J90012"/>
      <c r="K90012"/>
      <c r="L90012"/>
    </row>
    <row r="90013" spans="9:12" ht="15" x14ac:dyDescent="0.25">
      <c r="I90013"/>
      <c r="J90013"/>
      <c r="K90013"/>
      <c r="L90013"/>
    </row>
    <row r="90014" spans="9:12" ht="15" x14ac:dyDescent="0.25">
      <c r="I90014"/>
      <c r="J90014"/>
      <c r="K90014"/>
      <c r="L90014"/>
    </row>
    <row r="90015" spans="9:12" ht="15" x14ac:dyDescent="0.25">
      <c r="I90015"/>
      <c r="J90015"/>
      <c r="K90015"/>
      <c r="L90015"/>
    </row>
    <row r="90016" spans="9:12" ht="15" x14ac:dyDescent="0.25">
      <c r="I90016"/>
      <c r="J90016"/>
      <c r="K90016"/>
      <c r="L90016"/>
    </row>
    <row r="90017" spans="9:12" ht="15" x14ac:dyDescent="0.25">
      <c r="I90017"/>
      <c r="J90017"/>
      <c r="K90017"/>
      <c r="L90017"/>
    </row>
    <row r="90018" spans="9:12" ht="15" x14ac:dyDescent="0.25">
      <c r="I90018"/>
      <c r="J90018"/>
      <c r="K90018"/>
      <c r="L90018"/>
    </row>
    <row r="90019" spans="9:12" ht="15" x14ac:dyDescent="0.25">
      <c r="I90019"/>
      <c r="J90019"/>
      <c r="K90019"/>
      <c r="L90019"/>
    </row>
    <row r="90020" spans="9:12" ht="15" x14ac:dyDescent="0.25">
      <c r="I90020"/>
      <c r="J90020"/>
      <c r="K90020"/>
      <c r="L90020"/>
    </row>
    <row r="90021" spans="9:12" ht="15" x14ac:dyDescent="0.25">
      <c r="I90021"/>
      <c r="J90021"/>
      <c r="K90021"/>
      <c r="L90021"/>
    </row>
    <row r="90022" spans="9:12" ht="15" x14ac:dyDescent="0.25">
      <c r="I90022"/>
      <c r="J90022"/>
      <c r="K90022"/>
      <c r="L90022"/>
    </row>
    <row r="90023" spans="9:12" ht="15" x14ac:dyDescent="0.25">
      <c r="I90023"/>
      <c r="J90023"/>
      <c r="K90023"/>
      <c r="L90023"/>
    </row>
    <row r="90024" spans="9:12" ht="15" x14ac:dyDescent="0.25">
      <c r="I90024"/>
      <c r="J90024"/>
      <c r="K90024"/>
      <c r="L90024"/>
    </row>
    <row r="90025" spans="9:12" ht="15" x14ac:dyDescent="0.25">
      <c r="I90025"/>
      <c r="J90025"/>
      <c r="K90025"/>
      <c r="L90025"/>
    </row>
    <row r="90026" spans="9:12" ht="15" x14ac:dyDescent="0.25">
      <c r="I90026"/>
      <c r="J90026"/>
      <c r="K90026"/>
      <c r="L90026"/>
    </row>
    <row r="90027" spans="9:12" ht="15" x14ac:dyDescent="0.25">
      <c r="I90027"/>
      <c r="J90027"/>
      <c r="K90027"/>
      <c r="L90027"/>
    </row>
    <row r="90028" spans="9:12" ht="15" x14ac:dyDescent="0.25">
      <c r="I90028"/>
      <c r="J90028"/>
      <c r="K90028"/>
      <c r="L90028"/>
    </row>
    <row r="90029" spans="9:12" ht="15" x14ac:dyDescent="0.25">
      <c r="I90029"/>
      <c r="J90029"/>
      <c r="K90029"/>
      <c r="L90029"/>
    </row>
    <row r="90030" spans="9:12" ht="15" x14ac:dyDescent="0.25">
      <c r="I90030"/>
      <c r="J90030"/>
      <c r="K90030"/>
      <c r="L90030"/>
    </row>
    <row r="90031" spans="9:12" ht="15" x14ac:dyDescent="0.25">
      <c r="I90031"/>
      <c r="J90031"/>
      <c r="K90031"/>
      <c r="L90031"/>
    </row>
    <row r="90032" spans="9:12" ht="15" x14ac:dyDescent="0.25">
      <c r="I90032"/>
      <c r="J90032"/>
      <c r="K90032"/>
      <c r="L90032"/>
    </row>
    <row r="90033" spans="9:12" ht="15" x14ac:dyDescent="0.25">
      <c r="I90033"/>
      <c r="J90033"/>
      <c r="K90033"/>
      <c r="L90033"/>
    </row>
    <row r="90034" spans="9:12" ht="15" x14ac:dyDescent="0.25">
      <c r="I90034"/>
      <c r="J90034"/>
      <c r="K90034"/>
      <c r="L90034"/>
    </row>
    <row r="90035" spans="9:12" ht="15" x14ac:dyDescent="0.25">
      <c r="I90035"/>
      <c r="J90035"/>
      <c r="K90035"/>
      <c r="L90035"/>
    </row>
    <row r="90036" spans="9:12" ht="15" x14ac:dyDescent="0.25">
      <c r="I90036"/>
      <c r="J90036"/>
      <c r="K90036"/>
      <c r="L90036"/>
    </row>
    <row r="90037" spans="9:12" ht="15" x14ac:dyDescent="0.25">
      <c r="I90037"/>
      <c r="J90037"/>
      <c r="K90037"/>
      <c r="L90037"/>
    </row>
    <row r="90038" spans="9:12" ht="15" x14ac:dyDescent="0.25">
      <c r="I90038"/>
      <c r="J90038"/>
      <c r="K90038"/>
      <c r="L90038"/>
    </row>
    <row r="90039" spans="9:12" ht="15" x14ac:dyDescent="0.25">
      <c r="I90039"/>
      <c r="J90039"/>
      <c r="K90039"/>
      <c r="L90039"/>
    </row>
    <row r="90040" spans="9:12" ht="15" x14ac:dyDescent="0.25">
      <c r="I90040"/>
      <c r="J90040"/>
      <c r="K90040"/>
      <c r="L90040"/>
    </row>
    <row r="90041" spans="9:12" ht="15" x14ac:dyDescent="0.25">
      <c r="I90041"/>
      <c r="J90041"/>
      <c r="K90041"/>
      <c r="L90041"/>
    </row>
    <row r="90042" spans="9:12" ht="15" x14ac:dyDescent="0.25">
      <c r="I90042"/>
      <c r="J90042"/>
      <c r="K90042"/>
      <c r="L90042"/>
    </row>
    <row r="90043" spans="9:12" ht="15" x14ac:dyDescent="0.25">
      <c r="I90043"/>
      <c r="J90043"/>
      <c r="K90043"/>
      <c r="L90043"/>
    </row>
    <row r="90044" spans="9:12" ht="15" x14ac:dyDescent="0.25">
      <c r="I90044"/>
      <c r="J90044"/>
      <c r="K90044"/>
      <c r="L90044"/>
    </row>
    <row r="90045" spans="9:12" ht="15" x14ac:dyDescent="0.25">
      <c r="I90045"/>
      <c r="J90045"/>
      <c r="K90045"/>
      <c r="L90045"/>
    </row>
    <row r="90046" spans="9:12" ht="15" x14ac:dyDescent="0.25">
      <c r="I90046"/>
      <c r="J90046"/>
      <c r="K90046"/>
      <c r="L90046"/>
    </row>
    <row r="90047" spans="9:12" ht="15" x14ac:dyDescent="0.25">
      <c r="I90047"/>
      <c r="J90047"/>
      <c r="K90047"/>
      <c r="L90047"/>
    </row>
    <row r="90048" spans="9:12" ht="15" x14ac:dyDescent="0.25">
      <c r="I90048"/>
      <c r="J90048"/>
      <c r="K90048"/>
      <c r="L90048"/>
    </row>
    <row r="90049" spans="9:12" ht="15" x14ac:dyDescent="0.25">
      <c r="I90049"/>
      <c r="J90049"/>
      <c r="K90049"/>
      <c r="L90049"/>
    </row>
    <row r="90050" spans="9:12" ht="15" x14ac:dyDescent="0.25">
      <c r="I90050"/>
      <c r="J90050"/>
      <c r="K90050"/>
      <c r="L90050"/>
    </row>
    <row r="90051" spans="9:12" ht="15" x14ac:dyDescent="0.25">
      <c r="I90051"/>
      <c r="J90051"/>
      <c r="K90051"/>
      <c r="L90051"/>
    </row>
    <row r="90052" spans="9:12" ht="15" x14ac:dyDescent="0.25">
      <c r="I90052"/>
      <c r="J90052"/>
      <c r="K90052"/>
      <c r="L90052"/>
    </row>
    <row r="90053" spans="9:12" ht="15" x14ac:dyDescent="0.25">
      <c r="I90053"/>
      <c r="J90053"/>
      <c r="K90053"/>
      <c r="L90053"/>
    </row>
    <row r="90054" spans="9:12" ht="15" x14ac:dyDescent="0.25">
      <c r="I90054"/>
      <c r="J90054"/>
      <c r="K90054"/>
      <c r="L90054"/>
    </row>
    <row r="90055" spans="9:12" ht="15" x14ac:dyDescent="0.25">
      <c r="I90055"/>
      <c r="J90055"/>
      <c r="K90055"/>
      <c r="L90055"/>
    </row>
    <row r="90056" spans="9:12" ht="15" x14ac:dyDescent="0.25">
      <c r="I90056"/>
      <c r="J90056"/>
      <c r="K90056"/>
      <c r="L90056"/>
    </row>
    <row r="90057" spans="9:12" ht="15" x14ac:dyDescent="0.25">
      <c r="I90057"/>
      <c r="J90057"/>
      <c r="K90057"/>
      <c r="L90057"/>
    </row>
    <row r="90058" spans="9:12" ht="15" x14ac:dyDescent="0.25">
      <c r="I90058"/>
      <c r="J90058"/>
      <c r="K90058"/>
      <c r="L90058"/>
    </row>
    <row r="90059" spans="9:12" ht="15" x14ac:dyDescent="0.25">
      <c r="I90059"/>
      <c r="J90059"/>
      <c r="K90059"/>
      <c r="L90059"/>
    </row>
    <row r="90060" spans="9:12" ht="15" x14ac:dyDescent="0.25">
      <c r="I90060"/>
      <c r="J90060"/>
      <c r="K90060"/>
      <c r="L90060"/>
    </row>
    <row r="90061" spans="9:12" ht="15" x14ac:dyDescent="0.25">
      <c r="I90061"/>
      <c r="J90061"/>
      <c r="K90061"/>
      <c r="L90061"/>
    </row>
    <row r="90062" spans="9:12" ht="15" x14ac:dyDescent="0.25">
      <c r="I90062"/>
      <c r="J90062"/>
      <c r="K90062"/>
      <c r="L90062"/>
    </row>
    <row r="90063" spans="9:12" ht="15" x14ac:dyDescent="0.25">
      <c r="I90063"/>
      <c r="J90063"/>
      <c r="K90063"/>
      <c r="L90063"/>
    </row>
    <row r="90064" spans="9:12" ht="15" x14ac:dyDescent="0.25">
      <c r="I90064"/>
      <c r="J90064"/>
      <c r="K90064"/>
      <c r="L90064"/>
    </row>
    <row r="90065" spans="9:12" ht="15" x14ac:dyDescent="0.25">
      <c r="I90065"/>
      <c r="J90065"/>
      <c r="K90065"/>
      <c r="L90065"/>
    </row>
    <row r="90066" spans="9:12" ht="15" x14ac:dyDescent="0.25">
      <c r="I90066"/>
      <c r="J90066"/>
      <c r="K90066"/>
      <c r="L90066"/>
    </row>
    <row r="90067" spans="9:12" ht="15" x14ac:dyDescent="0.25">
      <c r="I90067"/>
      <c r="J90067"/>
      <c r="K90067"/>
      <c r="L90067"/>
    </row>
    <row r="90068" spans="9:12" ht="15" x14ac:dyDescent="0.25">
      <c r="I90068"/>
      <c r="J90068"/>
      <c r="K90068"/>
      <c r="L90068"/>
    </row>
    <row r="90069" spans="9:12" ht="15" x14ac:dyDescent="0.25">
      <c r="I90069"/>
      <c r="J90069"/>
      <c r="K90069"/>
      <c r="L90069"/>
    </row>
    <row r="90070" spans="9:12" ht="15" x14ac:dyDescent="0.25">
      <c r="I90070"/>
      <c r="J90070"/>
      <c r="K90070"/>
      <c r="L90070"/>
    </row>
    <row r="90071" spans="9:12" ht="15" x14ac:dyDescent="0.25">
      <c r="I90071"/>
      <c r="J90071"/>
      <c r="K90071"/>
      <c r="L90071"/>
    </row>
    <row r="90072" spans="9:12" ht="15" x14ac:dyDescent="0.25">
      <c r="I90072"/>
      <c r="J90072"/>
      <c r="K90072"/>
      <c r="L90072"/>
    </row>
    <row r="90073" spans="9:12" ht="15" x14ac:dyDescent="0.25">
      <c r="I90073"/>
      <c r="J90073"/>
      <c r="K90073"/>
      <c r="L90073"/>
    </row>
    <row r="90074" spans="9:12" ht="15" x14ac:dyDescent="0.25">
      <c r="I90074"/>
      <c r="J90074"/>
      <c r="K90074"/>
      <c r="L90074"/>
    </row>
    <row r="90075" spans="9:12" ht="15" x14ac:dyDescent="0.25">
      <c r="I90075"/>
      <c r="J90075"/>
      <c r="K90075"/>
      <c r="L90075"/>
    </row>
    <row r="90076" spans="9:12" ht="15" x14ac:dyDescent="0.25">
      <c r="I90076"/>
      <c r="J90076"/>
      <c r="K90076"/>
      <c r="L90076"/>
    </row>
    <row r="90077" spans="9:12" ht="15" x14ac:dyDescent="0.25">
      <c r="I90077"/>
      <c r="J90077"/>
      <c r="K90077"/>
      <c r="L90077"/>
    </row>
    <row r="90078" spans="9:12" ht="15" x14ac:dyDescent="0.25">
      <c r="I90078"/>
      <c r="J90078"/>
      <c r="K90078"/>
      <c r="L90078"/>
    </row>
    <row r="90079" spans="9:12" ht="15" x14ac:dyDescent="0.25">
      <c r="I90079"/>
      <c r="J90079"/>
      <c r="K90079"/>
      <c r="L90079"/>
    </row>
    <row r="90080" spans="9:12" ht="15" x14ac:dyDescent="0.25">
      <c r="I90080"/>
      <c r="J90080"/>
      <c r="K90080"/>
      <c r="L90080"/>
    </row>
    <row r="90081" spans="9:12" ht="15" x14ac:dyDescent="0.25">
      <c r="I90081"/>
      <c r="J90081"/>
      <c r="K90081"/>
      <c r="L90081"/>
    </row>
    <row r="90082" spans="9:12" ht="15" x14ac:dyDescent="0.25">
      <c r="I90082"/>
      <c r="J90082"/>
      <c r="K90082"/>
      <c r="L90082"/>
    </row>
    <row r="90083" spans="9:12" ht="15" x14ac:dyDescent="0.25">
      <c r="I90083"/>
      <c r="J90083"/>
      <c r="K90083"/>
      <c r="L90083"/>
    </row>
    <row r="90084" spans="9:12" ht="15" x14ac:dyDescent="0.25">
      <c r="I90084"/>
      <c r="J90084"/>
      <c r="K90084"/>
      <c r="L90084"/>
    </row>
    <row r="90085" spans="9:12" ht="15" x14ac:dyDescent="0.25">
      <c r="I90085"/>
      <c r="J90085"/>
      <c r="K90085"/>
      <c r="L90085"/>
    </row>
    <row r="90086" spans="9:12" ht="15" x14ac:dyDescent="0.25">
      <c r="I90086"/>
      <c r="J90086"/>
      <c r="K90086"/>
      <c r="L90086"/>
    </row>
    <row r="90087" spans="9:12" ht="15" x14ac:dyDescent="0.25">
      <c r="I90087"/>
      <c r="J90087"/>
      <c r="K90087"/>
      <c r="L90087"/>
    </row>
    <row r="90088" spans="9:12" ht="15" x14ac:dyDescent="0.25">
      <c r="I90088"/>
      <c r="J90088"/>
      <c r="K90088"/>
      <c r="L90088"/>
    </row>
    <row r="90089" spans="9:12" ht="15" x14ac:dyDescent="0.25">
      <c r="I90089"/>
      <c r="J90089"/>
      <c r="K90089"/>
      <c r="L90089"/>
    </row>
    <row r="90090" spans="9:12" ht="15" x14ac:dyDescent="0.25">
      <c r="I90090"/>
      <c r="J90090"/>
      <c r="K90090"/>
      <c r="L90090"/>
    </row>
    <row r="90091" spans="9:12" ht="15" x14ac:dyDescent="0.25">
      <c r="I90091"/>
      <c r="J90091"/>
      <c r="K90091"/>
      <c r="L90091"/>
    </row>
    <row r="90092" spans="9:12" ht="15" x14ac:dyDescent="0.25">
      <c r="I90092"/>
      <c r="J90092"/>
      <c r="K90092"/>
      <c r="L90092"/>
    </row>
    <row r="90093" spans="9:12" ht="15" x14ac:dyDescent="0.25">
      <c r="I90093"/>
      <c r="J90093"/>
      <c r="K90093"/>
      <c r="L90093"/>
    </row>
    <row r="90094" spans="9:12" ht="15" x14ac:dyDescent="0.25">
      <c r="I90094"/>
      <c r="J90094"/>
      <c r="K90094"/>
      <c r="L90094"/>
    </row>
    <row r="90095" spans="9:12" ht="15" x14ac:dyDescent="0.25">
      <c r="I90095"/>
      <c r="J90095"/>
      <c r="K90095"/>
      <c r="L90095"/>
    </row>
    <row r="90096" spans="9:12" ht="15" x14ac:dyDescent="0.25">
      <c r="I90096"/>
      <c r="J90096"/>
      <c r="K90096"/>
      <c r="L90096"/>
    </row>
    <row r="90097" spans="9:12" ht="15" x14ac:dyDescent="0.25">
      <c r="I90097"/>
      <c r="J90097"/>
      <c r="K90097"/>
      <c r="L90097"/>
    </row>
    <row r="90098" spans="9:12" ht="15" x14ac:dyDescent="0.25">
      <c r="I90098"/>
      <c r="J90098"/>
      <c r="K90098"/>
      <c r="L90098"/>
    </row>
    <row r="90099" spans="9:12" ht="15" x14ac:dyDescent="0.25">
      <c r="I90099"/>
      <c r="J90099"/>
      <c r="K90099"/>
      <c r="L90099"/>
    </row>
    <row r="90100" spans="9:12" ht="15" x14ac:dyDescent="0.25">
      <c r="I90100"/>
      <c r="J90100"/>
      <c r="K90100"/>
      <c r="L90100"/>
    </row>
    <row r="90101" spans="9:12" ht="15" x14ac:dyDescent="0.25">
      <c r="I90101"/>
      <c r="J90101"/>
      <c r="K90101"/>
      <c r="L90101"/>
    </row>
    <row r="90102" spans="9:12" ht="15" x14ac:dyDescent="0.25">
      <c r="I90102"/>
      <c r="J90102"/>
      <c r="K90102"/>
      <c r="L90102"/>
    </row>
    <row r="90103" spans="9:12" ht="15" x14ac:dyDescent="0.25">
      <c r="I90103"/>
      <c r="J90103"/>
      <c r="K90103"/>
      <c r="L90103"/>
    </row>
    <row r="90104" spans="9:12" ht="15" x14ac:dyDescent="0.25">
      <c r="I90104"/>
      <c r="J90104"/>
      <c r="K90104"/>
      <c r="L90104"/>
    </row>
    <row r="90105" spans="9:12" ht="15" x14ac:dyDescent="0.25">
      <c r="I90105"/>
      <c r="J90105"/>
      <c r="K90105"/>
      <c r="L90105"/>
    </row>
    <row r="90106" spans="9:12" ht="15" x14ac:dyDescent="0.25">
      <c r="I90106"/>
      <c r="J90106"/>
      <c r="K90106"/>
      <c r="L90106"/>
    </row>
    <row r="90107" spans="9:12" ht="15" x14ac:dyDescent="0.25">
      <c r="I90107"/>
      <c r="J90107"/>
      <c r="K90107"/>
      <c r="L90107"/>
    </row>
    <row r="90108" spans="9:12" ht="15" x14ac:dyDescent="0.25">
      <c r="I90108"/>
      <c r="J90108"/>
      <c r="K90108"/>
      <c r="L90108"/>
    </row>
    <row r="90109" spans="9:12" ht="15" x14ac:dyDescent="0.25">
      <c r="I90109"/>
      <c r="J90109"/>
      <c r="K90109"/>
      <c r="L90109"/>
    </row>
    <row r="90110" spans="9:12" ht="15" x14ac:dyDescent="0.25">
      <c r="I90110"/>
      <c r="J90110"/>
      <c r="K90110"/>
      <c r="L90110"/>
    </row>
    <row r="90111" spans="9:12" ht="15" x14ac:dyDescent="0.25">
      <c r="I90111"/>
      <c r="J90111"/>
      <c r="K90111"/>
      <c r="L90111"/>
    </row>
    <row r="90112" spans="9:12" ht="15" x14ac:dyDescent="0.25">
      <c r="I90112"/>
      <c r="J90112"/>
      <c r="K90112"/>
      <c r="L90112"/>
    </row>
    <row r="90113" spans="9:12" ht="15" x14ac:dyDescent="0.25">
      <c r="I90113"/>
      <c r="J90113"/>
      <c r="K90113"/>
      <c r="L90113"/>
    </row>
    <row r="90114" spans="9:12" ht="15" x14ac:dyDescent="0.25">
      <c r="I90114"/>
      <c r="J90114"/>
      <c r="K90114"/>
      <c r="L90114"/>
    </row>
    <row r="90115" spans="9:12" ht="15" x14ac:dyDescent="0.25">
      <c r="I90115"/>
      <c r="J90115"/>
      <c r="K90115"/>
      <c r="L90115"/>
    </row>
    <row r="90116" spans="9:12" ht="15" x14ac:dyDescent="0.25">
      <c r="I90116"/>
      <c r="J90116"/>
      <c r="K90116"/>
      <c r="L90116"/>
    </row>
    <row r="90117" spans="9:12" ht="15" x14ac:dyDescent="0.25">
      <c r="I90117"/>
      <c r="J90117"/>
      <c r="K90117"/>
      <c r="L90117"/>
    </row>
    <row r="90118" spans="9:12" ht="15" x14ac:dyDescent="0.25">
      <c r="I90118"/>
      <c r="J90118"/>
      <c r="K90118"/>
      <c r="L90118"/>
    </row>
    <row r="90119" spans="9:12" ht="15" x14ac:dyDescent="0.25">
      <c r="I90119"/>
      <c r="J90119"/>
      <c r="K90119"/>
      <c r="L90119"/>
    </row>
    <row r="90120" spans="9:12" ht="15" x14ac:dyDescent="0.25">
      <c r="I90120"/>
      <c r="J90120"/>
      <c r="K90120"/>
      <c r="L90120"/>
    </row>
    <row r="90121" spans="9:12" ht="15" x14ac:dyDescent="0.25">
      <c r="I90121"/>
      <c r="J90121"/>
      <c r="K90121"/>
      <c r="L90121"/>
    </row>
    <row r="90122" spans="9:12" ht="15" x14ac:dyDescent="0.25">
      <c r="I90122"/>
      <c r="J90122"/>
      <c r="K90122"/>
      <c r="L90122"/>
    </row>
    <row r="90123" spans="9:12" ht="15" x14ac:dyDescent="0.25">
      <c r="I90123"/>
      <c r="J90123"/>
      <c r="K90123"/>
      <c r="L90123"/>
    </row>
    <row r="90124" spans="9:12" ht="15" x14ac:dyDescent="0.25">
      <c r="I90124"/>
      <c r="J90124"/>
      <c r="K90124"/>
      <c r="L90124"/>
    </row>
    <row r="90125" spans="9:12" ht="15" x14ac:dyDescent="0.25">
      <c r="I90125"/>
      <c r="J90125"/>
      <c r="K90125"/>
      <c r="L90125"/>
    </row>
    <row r="90126" spans="9:12" ht="15" x14ac:dyDescent="0.25">
      <c r="I90126"/>
      <c r="J90126"/>
      <c r="K90126"/>
      <c r="L90126"/>
    </row>
    <row r="90127" spans="9:12" ht="15" x14ac:dyDescent="0.25">
      <c r="I90127"/>
      <c r="J90127"/>
      <c r="K90127"/>
      <c r="L90127"/>
    </row>
    <row r="90128" spans="9:12" ht="15" x14ac:dyDescent="0.25">
      <c r="I90128"/>
      <c r="J90128"/>
      <c r="K90128"/>
      <c r="L90128"/>
    </row>
    <row r="90129" spans="9:12" ht="15" x14ac:dyDescent="0.25">
      <c r="I90129"/>
      <c r="J90129"/>
      <c r="K90129"/>
      <c r="L90129"/>
    </row>
    <row r="90130" spans="9:12" ht="15" x14ac:dyDescent="0.25">
      <c r="I90130"/>
      <c r="J90130"/>
      <c r="K90130"/>
      <c r="L90130"/>
    </row>
    <row r="90131" spans="9:12" ht="15" x14ac:dyDescent="0.25">
      <c r="I90131"/>
      <c r="J90131"/>
      <c r="K90131"/>
      <c r="L90131"/>
    </row>
    <row r="90132" spans="9:12" ht="15" x14ac:dyDescent="0.25">
      <c r="I90132"/>
      <c r="J90132"/>
      <c r="K90132"/>
      <c r="L90132"/>
    </row>
    <row r="90133" spans="9:12" ht="15" x14ac:dyDescent="0.25">
      <c r="I90133"/>
      <c r="J90133"/>
      <c r="K90133"/>
      <c r="L90133"/>
    </row>
    <row r="90134" spans="9:12" ht="15" x14ac:dyDescent="0.25">
      <c r="I90134"/>
      <c r="J90134"/>
      <c r="K90134"/>
      <c r="L90134"/>
    </row>
    <row r="90135" spans="9:12" ht="15" x14ac:dyDescent="0.25">
      <c r="I90135"/>
      <c r="J90135"/>
      <c r="K90135"/>
      <c r="L90135"/>
    </row>
    <row r="90136" spans="9:12" ht="15" x14ac:dyDescent="0.25">
      <c r="I90136"/>
      <c r="J90136"/>
      <c r="K90136"/>
      <c r="L90136"/>
    </row>
    <row r="90137" spans="9:12" ht="15" x14ac:dyDescent="0.25">
      <c r="I90137"/>
      <c r="J90137"/>
      <c r="K90137"/>
      <c r="L90137"/>
    </row>
    <row r="90138" spans="9:12" ht="15" x14ac:dyDescent="0.25">
      <c r="I90138"/>
      <c r="J90138"/>
      <c r="K90138"/>
      <c r="L90138"/>
    </row>
    <row r="90139" spans="9:12" ht="15" x14ac:dyDescent="0.25">
      <c r="I90139"/>
      <c r="J90139"/>
      <c r="K90139"/>
      <c r="L90139"/>
    </row>
    <row r="90140" spans="9:12" ht="15" x14ac:dyDescent="0.25">
      <c r="I90140"/>
      <c r="J90140"/>
      <c r="K90140"/>
      <c r="L90140"/>
    </row>
    <row r="90141" spans="9:12" ht="15" x14ac:dyDescent="0.25">
      <c r="I90141"/>
      <c r="J90141"/>
      <c r="K90141"/>
      <c r="L90141"/>
    </row>
    <row r="90142" spans="9:12" ht="15" x14ac:dyDescent="0.25">
      <c r="I90142"/>
      <c r="J90142"/>
      <c r="K90142"/>
      <c r="L90142"/>
    </row>
    <row r="90143" spans="9:12" ht="15" x14ac:dyDescent="0.25">
      <c r="I90143"/>
      <c r="J90143"/>
      <c r="K90143"/>
      <c r="L90143"/>
    </row>
    <row r="90144" spans="9:12" ht="15" x14ac:dyDescent="0.25">
      <c r="I90144"/>
      <c r="J90144"/>
      <c r="K90144"/>
      <c r="L90144"/>
    </row>
    <row r="90145" spans="9:12" ht="15" x14ac:dyDescent="0.25">
      <c r="I90145"/>
      <c r="J90145"/>
      <c r="K90145"/>
      <c r="L90145"/>
    </row>
    <row r="90146" spans="9:12" ht="15" x14ac:dyDescent="0.25">
      <c r="I90146"/>
      <c r="J90146"/>
      <c r="K90146"/>
      <c r="L90146"/>
    </row>
    <row r="90147" spans="9:12" ht="15" x14ac:dyDescent="0.25">
      <c r="I90147"/>
      <c r="J90147"/>
      <c r="K90147"/>
      <c r="L90147"/>
    </row>
    <row r="90148" spans="9:12" ht="15" x14ac:dyDescent="0.25">
      <c r="I90148"/>
      <c r="J90148"/>
      <c r="K90148"/>
      <c r="L90148"/>
    </row>
    <row r="90149" spans="9:12" ht="15" x14ac:dyDescent="0.25">
      <c r="I90149"/>
      <c r="J90149"/>
      <c r="K90149"/>
      <c r="L90149"/>
    </row>
    <row r="90150" spans="9:12" ht="15" x14ac:dyDescent="0.25">
      <c r="I90150"/>
      <c r="J90150"/>
      <c r="K90150"/>
      <c r="L90150"/>
    </row>
    <row r="90151" spans="9:12" ht="15" x14ac:dyDescent="0.25">
      <c r="I90151"/>
      <c r="J90151"/>
      <c r="K90151"/>
      <c r="L90151"/>
    </row>
    <row r="90152" spans="9:12" ht="15" x14ac:dyDescent="0.25">
      <c r="I90152"/>
      <c r="J90152"/>
      <c r="K90152"/>
      <c r="L90152"/>
    </row>
    <row r="90153" spans="9:12" ht="15" x14ac:dyDescent="0.25">
      <c r="I90153"/>
      <c r="J90153"/>
      <c r="K90153"/>
      <c r="L90153"/>
    </row>
    <row r="90154" spans="9:12" ht="15" x14ac:dyDescent="0.25">
      <c r="I90154"/>
      <c r="J90154"/>
      <c r="K90154"/>
      <c r="L90154"/>
    </row>
    <row r="90155" spans="9:12" ht="15" x14ac:dyDescent="0.25">
      <c r="I90155"/>
      <c r="J90155"/>
      <c r="K90155"/>
      <c r="L90155"/>
    </row>
    <row r="90156" spans="9:12" ht="15" x14ac:dyDescent="0.25">
      <c r="I90156"/>
      <c r="J90156"/>
      <c r="K90156"/>
      <c r="L90156"/>
    </row>
    <row r="90157" spans="9:12" ht="15" x14ac:dyDescent="0.25">
      <c r="I90157"/>
      <c r="J90157"/>
      <c r="K90157"/>
      <c r="L90157"/>
    </row>
    <row r="90158" spans="9:12" ht="15" x14ac:dyDescent="0.25">
      <c r="I90158"/>
      <c r="J90158"/>
      <c r="K90158"/>
      <c r="L90158"/>
    </row>
    <row r="90159" spans="9:12" ht="15" x14ac:dyDescent="0.25">
      <c r="I90159"/>
      <c r="J90159"/>
      <c r="K90159"/>
      <c r="L90159"/>
    </row>
    <row r="90160" spans="9:12" ht="15" x14ac:dyDescent="0.25">
      <c r="I90160"/>
      <c r="J90160"/>
      <c r="K90160"/>
      <c r="L90160"/>
    </row>
    <row r="90161" spans="9:12" ht="15" x14ac:dyDescent="0.25">
      <c r="I90161"/>
      <c r="J90161"/>
      <c r="K90161"/>
      <c r="L90161"/>
    </row>
    <row r="90162" spans="9:12" ht="15" x14ac:dyDescent="0.25">
      <c r="I90162"/>
      <c r="J90162"/>
      <c r="K90162"/>
      <c r="L90162"/>
    </row>
    <row r="90163" spans="9:12" ht="15" x14ac:dyDescent="0.25">
      <c r="I90163"/>
      <c r="J90163"/>
      <c r="K90163"/>
      <c r="L90163"/>
    </row>
    <row r="90164" spans="9:12" ht="15" x14ac:dyDescent="0.25">
      <c r="I90164"/>
      <c r="J90164"/>
      <c r="K90164"/>
      <c r="L90164"/>
    </row>
    <row r="90165" spans="9:12" ht="15" x14ac:dyDescent="0.25">
      <c r="I90165"/>
      <c r="J90165"/>
      <c r="K90165"/>
      <c r="L90165"/>
    </row>
    <row r="90166" spans="9:12" ht="15" x14ac:dyDescent="0.25">
      <c r="I90166"/>
      <c r="J90166"/>
      <c r="K90166"/>
      <c r="L90166"/>
    </row>
    <row r="90167" spans="9:12" ht="15" x14ac:dyDescent="0.25">
      <c r="I90167"/>
      <c r="J90167"/>
      <c r="K90167"/>
      <c r="L90167"/>
    </row>
    <row r="90168" spans="9:12" ht="15" x14ac:dyDescent="0.25">
      <c r="I90168"/>
      <c r="J90168"/>
      <c r="K90168"/>
      <c r="L90168"/>
    </row>
    <row r="90169" spans="9:12" ht="15" x14ac:dyDescent="0.25">
      <c r="I90169"/>
      <c r="J90169"/>
      <c r="K90169"/>
      <c r="L90169"/>
    </row>
    <row r="90170" spans="9:12" ht="15" x14ac:dyDescent="0.25">
      <c r="I90170"/>
      <c r="J90170"/>
      <c r="K90170"/>
      <c r="L90170"/>
    </row>
    <row r="90171" spans="9:12" ht="15" x14ac:dyDescent="0.25">
      <c r="I90171"/>
      <c r="J90171"/>
      <c r="K90171"/>
      <c r="L90171"/>
    </row>
    <row r="90172" spans="9:12" ht="15" x14ac:dyDescent="0.25">
      <c r="I90172"/>
      <c r="J90172"/>
      <c r="K90172"/>
      <c r="L90172"/>
    </row>
    <row r="90173" spans="9:12" ht="15" x14ac:dyDescent="0.25">
      <c r="I90173"/>
      <c r="J90173"/>
      <c r="K90173"/>
      <c r="L90173"/>
    </row>
    <row r="90174" spans="9:12" ht="15" x14ac:dyDescent="0.25">
      <c r="I90174"/>
      <c r="J90174"/>
      <c r="K90174"/>
      <c r="L90174"/>
    </row>
    <row r="90175" spans="9:12" ht="15" x14ac:dyDescent="0.25">
      <c r="I90175"/>
      <c r="J90175"/>
      <c r="K90175"/>
      <c r="L90175"/>
    </row>
    <row r="90176" spans="9:12" ht="15" x14ac:dyDescent="0.25">
      <c r="I90176"/>
      <c r="J90176"/>
      <c r="K90176"/>
      <c r="L90176"/>
    </row>
    <row r="90177" spans="9:12" ht="15" x14ac:dyDescent="0.25">
      <c r="I90177"/>
      <c r="J90177"/>
      <c r="K90177"/>
      <c r="L90177"/>
    </row>
    <row r="90178" spans="9:12" ht="15" x14ac:dyDescent="0.25">
      <c r="I90178"/>
      <c r="J90178"/>
      <c r="K90178"/>
      <c r="L90178"/>
    </row>
    <row r="90179" spans="9:12" ht="15" x14ac:dyDescent="0.25">
      <c r="I90179"/>
      <c r="J90179"/>
      <c r="K90179"/>
      <c r="L90179"/>
    </row>
    <row r="90180" spans="9:12" ht="15" x14ac:dyDescent="0.25">
      <c r="I90180"/>
      <c r="J90180"/>
      <c r="K90180"/>
      <c r="L90180"/>
    </row>
    <row r="90181" spans="9:12" ht="15" x14ac:dyDescent="0.25">
      <c r="I90181"/>
      <c r="J90181"/>
      <c r="K90181"/>
      <c r="L90181"/>
    </row>
    <row r="90182" spans="9:12" ht="15" x14ac:dyDescent="0.25">
      <c r="I90182"/>
      <c r="J90182"/>
      <c r="K90182"/>
      <c r="L90182"/>
    </row>
    <row r="90183" spans="9:12" ht="15" x14ac:dyDescent="0.25">
      <c r="I90183"/>
      <c r="J90183"/>
      <c r="K90183"/>
      <c r="L90183"/>
    </row>
    <row r="90184" spans="9:12" ht="15" x14ac:dyDescent="0.25">
      <c r="I90184"/>
      <c r="J90184"/>
      <c r="K90184"/>
      <c r="L90184"/>
    </row>
    <row r="90185" spans="9:12" ht="15" x14ac:dyDescent="0.25">
      <c r="I90185"/>
      <c r="J90185"/>
      <c r="K90185"/>
      <c r="L90185"/>
    </row>
    <row r="90186" spans="9:12" ht="15" x14ac:dyDescent="0.25">
      <c r="I90186"/>
      <c r="J90186"/>
      <c r="K90186"/>
      <c r="L90186"/>
    </row>
    <row r="90187" spans="9:12" ht="15" x14ac:dyDescent="0.25">
      <c r="I90187"/>
      <c r="J90187"/>
      <c r="K90187"/>
      <c r="L90187"/>
    </row>
    <row r="90188" spans="9:12" ht="15" x14ac:dyDescent="0.25">
      <c r="I90188"/>
      <c r="J90188"/>
      <c r="K90188"/>
      <c r="L90188"/>
    </row>
    <row r="90189" spans="9:12" ht="15" x14ac:dyDescent="0.25">
      <c r="I90189"/>
      <c r="J90189"/>
      <c r="K90189"/>
      <c r="L90189"/>
    </row>
    <row r="90190" spans="9:12" ht="15" x14ac:dyDescent="0.25">
      <c r="I90190"/>
      <c r="J90190"/>
      <c r="K90190"/>
      <c r="L90190"/>
    </row>
    <row r="90191" spans="9:12" ht="15" x14ac:dyDescent="0.25">
      <c r="I90191"/>
      <c r="J90191"/>
      <c r="K90191"/>
      <c r="L90191"/>
    </row>
    <row r="90192" spans="9:12" ht="15" x14ac:dyDescent="0.25">
      <c r="I90192"/>
      <c r="J90192"/>
      <c r="K90192"/>
      <c r="L90192"/>
    </row>
    <row r="90193" spans="9:12" ht="15" x14ac:dyDescent="0.25">
      <c r="I90193"/>
      <c r="J90193"/>
      <c r="K90193"/>
      <c r="L90193"/>
    </row>
    <row r="90194" spans="9:12" ht="15" x14ac:dyDescent="0.25">
      <c r="I90194"/>
      <c r="J90194"/>
      <c r="K90194"/>
      <c r="L90194"/>
    </row>
    <row r="90195" spans="9:12" ht="15" x14ac:dyDescent="0.25">
      <c r="I90195"/>
      <c r="J90195"/>
      <c r="K90195"/>
      <c r="L90195"/>
    </row>
    <row r="90196" spans="9:12" ht="15" x14ac:dyDescent="0.25">
      <c r="I90196"/>
      <c r="J90196"/>
      <c r="K90196"/>
      <c r="L90196"/>
    </row>
    <row r="90197" spans="9:12" ht="15" x14ac:dyDescent="0.25">
      <c r="I90197"/>
      <c r="J90197"/>
      <c r="K90197"/>
      <c r="L90197"/>
    </row>
    <row r="90198" spans="9:12" ht="15" x14ac:dyDescent="0.25">
      <c r="I90198"/>
      <c r="J90198"/>
      <c r="K90198"/>
      <c r="L90198"/>
    </row>
    <row r="90199" spans="9:12" ht="15" x14ac:dyDescent="0.25">
      <c r="I90199"/>
      <c r="J90199"/>
      <c r="K90199"/>
      <c r="L90199"/>
    </row>
    <row r="90200" spans="9:12" ht="15" x14ac:dyDescent="0.25">
      <c r="I90200"/>
      <c r="J90200"/>
      <c r="K90200"/>
      <c r="L90200"/>
    </row>
    <row r="90201" spans="9:12" ht="15" x14ac:dyDescent="0.25">
      <c r="I90201"/>
      <c r="J90201"/>
      <c r="K90201"/>
      <c r="L90201"/>
    </row>
    <row r="90202" spans="9:12" ht="15" x14ac:dyDescent="0.25">
      <c r="I90202"/>
      <c r="J90202"/>
      <c r="K90202"/>
      <c r="L90202"/>
    </row>
    <row r="90203" spans="9:12" ht="15" x14ac:dyDescent="0.25">
      <c r="I90203"/>
      <c r="J90203"/>
      <c r="K90203"/>
      <c r="L90203"/>
    </row>
    <row r="90204" spans="9:12" ht="15" x14ac:dyDescent="0.25">
      <c r="I90204"/>
      <c r="J90204"/>
      <c r="K90204"/>
      <c r="L90204"/>
    </row>
    <row r="90205" spans="9:12" ht="15" x14ac:dyDescent="0.25">
      <c r="I90205"/>
      <c r="J90205"/>
      <c r="K90205"/>
      <c r="L90205"/>
    </row>
    <row r="90206" spans="9:12" ht="15" x14ac:dyDescent="0.25">
      <c r="I90206"/>
      <c r="J90206"/>
      <c r="K90206"/>
      <c r="L90206"/>
    </row>
    <row r="90207" spans="9:12" ht="15" x14ac:dyDescent="0.25">
      <c r="I90207"/>
      <c r="J90207"/>
      <c r="K90207"/>
      <c r="L90207"/>
    </row>
    <row r="90208" spans="9:12" ht="15" x14ac:dyDescent="0.25">
      <c r="I90208"/>
      <c r="J90208"/>
      <c r="K90208"/>
      <c r="L90208"/>
    </row>
    <row r="90209" spans="9:12" ht="15" x14ac:dyDescent="0.25">
      <c r="I90209"/>
      <c r="J90209"/>
      <c r="K90209"/>
      <c r="L90209"/>
    </row>
    <row r="90210" spans="9:12" ht="15" x14ac:dyDescent="0.25">
      <c r="I90210"/>
      <c r="J90210"/>
      <c r="K90210"/>
      <c r="L90210"/>
    </row>
    <row r="90211" spans="9:12" ht="15" x14ac:dyDescent="0.25">
      <c r="I90211"/>
      <c r="J90211"/>
      <c r="K90211"/>
      <c r="L90211"/>
    </row>
    <row r="90212" spans="9:12" ht="15" x14ac:dyDescent="0.25">
      <c r="I90212"/>
      <c r="J90212"/>
      <c r="K90212"/>
      <c r="L90212"/>
    </row>
    <row r="90213" spans="9:12" ht="15" x14ac:dyDescent="0.25">
      <c r="I90213"/>
      <c r="J90213"/>
      <c r="K90213"/>
      <c r="L90213"/>
    </row>
    <row r="90214" spans="9:12" ht="15" x14ac:dyDescent="0.25">
      <c r="I90214"/>
      <c r="J90214"/>
      <c r="K90214"/>
      <c r="L90214"/>
    </row>
    <row r="90215" spans="9:12" ht="15" x14ac:dyDescent="0.25">
      <c r="I90215"/>
      <c r="J90215"/>
      <c r="K90215"/>
      <c r="L90215"/>
    </row>
    <row r="90216" spans="9:12" ht="15" x14ac:dyDescent="0.25">
      <c r="I90216"/>
      <c r="J90216"/>
      <c r="K90216"/>
      <c r="L90216"/>
    </row>
    <row r="90217" spans="9:12" ht="15" x14ac:dyDescent="0.25">
      <c r="I90217"/>
      <c r="J90217"/>
      <c r="K90217"/>
      <c r="L90217"/>
    </row>
    <row r="90218" spans="9:12" ht="15" x14ac:dyDescent="0.25">
      <c r="I90218"/>
      <c r="J90218"/>
      <c r="K90218"/>
      <c r="L90218"/>
    </row>
    <row r="90219" spans="9:12" ht="15" x14ac:dyDescent="0.25">
      <c r="I90219"/>
      <c r="J90219"/>
      <c r="K90219"/>
      <c r="L90219"/>
    </row>
    <row r="90220" spans="9:12" ht="15" x14ac:dyDescent="0.25">
      <c r="I90220"/>
      <c r="J90220"/>
      <c r="K90220"/>
      <c r="L90220"/>
    </row>
    <row r="90221" spans="9:12" ht="15" x14ac:dyDescent="0.25">
      <c r="I90221"/>
      <c r="J90221"/>
      <c r="K90221"/>
      <c r="L90221"/>
    </row>
    <row r="90222" spans="9:12" ht="15" x14ac:dyDescent="0.25">
      <c r="I90222"/>
      <c r="J90222"/>
      <c r="K90222"/>
      <c r="L90222"/>
    </row>
    <row r="90223" spans="9:12" ht="15" x14ac:dyDescent="0.25">
      <c r="I90223"/>
      <c r="J90223"/>
      <c r="K90223"/>
      <c r="L90223"/>
    </row>
    <row r="90224" spans="9:12" ht="15" x14ac:dyDescent="0.25">
      <c r="I90224"/>
      <c r="J90224"/>
      <c r="K90224"/>
      <c r="L90224"/>
    </row>
    <row r="90225" spans="9:12" ht="15" x14ac:dyDescent="0.25">
      <c r="I90225"/>
      <c r="J90225"/>
      <c r="K90225"/>
      <c r="L90225"/>
    </row>
    <row r="90226" spans="9:12" ht="15" x14ac:dyDescent="0.25">
      <c r="I90226"/>
      <c r="J90226"/>
      <c r="K90226"/>
      <c r="L90226"/>
    </row>
    <row r="90227" spans="9:12" ht="15" x14ac:dyDescent="0.25">
      <c r="I90227"/>
      <c r="J90227"/>
      <c r="K90227"/>
      <c r="L90227"/>
    </row>
    <row r="90228" spans="9:12" ht="15" x14ac:dyDescent="0.25">
      <c r="I90228"/>
      <c r="J90228"/>
      <c r="K90228"/>
      <c r="L90228"/>
    </row>
    <row r="90229" spans="9:12" ht="15" x14ac:dyDescent="0.25">
      <c r="I90229"/>
      <c r="J90229"/>
      <c r="K90229"/>
      <c r="L90229"/>
    </row>
    <row r="90230" spans="9:12" ht="15" x14ac:dyDescent="0.25">
      <c r="I90230"/>
      <c r="J90230"/>
      <c r="K90230"/>
      <c r="L90230"/>
    </row>
    <row r="90231" spans="9:12" ht="15" x14ac:dyDescent="0.25">
      <c r="I90231"/>
      <c r="J90231"/>
      <c r="K90231"/>
      <c r="L90231"/>
    </row>
    <row r="90232" spans="9:12" ht="15" x14ac:dyDescent="0.25">
      <c r="I90232"/>
      <c r="J90232"/>
      <c r="K90232"/>
      <c r="L90232"/>
    </row>
    <row r="90233" spans="9:12" ht="15" x14ac:dyDescent="0.25">
      <c r="I90233"/>
      <c r="J90233"/>
      <c r="K90233"/>
      <c r="L90233"/>
    </row>
    <row r="90234" spans="9:12" ht="15" x14ac:dyDescent="0.25">
      <c r="I90234"/>
      <c r="J90234"/>
      <c r="K90234"/>
      <c r="L90234"/>
    </row>
    <row r="90235" spans="9:12" ht="15" x14ac:dyDescent="0.25">
      <c r="I90235"/>
      <c r="J90235"/>
      <c r="K90235"/>
      <c r="L90235"/>
    </row>
    <row r="90236" spans="9:12" ht="15" x14ac:dyDescent="0.25">
      <c r="I90236"/>
      <c r="J90236"/>
      <c r="K90236"/>
      <c r="L90236"/>
    </row>
    <row r="90237" spans="9:12" ht="15" x14ac:dyDescent="0.25">
      <c r="I90237"/>
      <c r="J90237"/>
      <c r="K90237"/>
      <c r="L90237"/>
    </row>
    <row r="90238" spans="9:12" ht="15" x14ac:dyDescent="0.25">
      <c r="I90238"/>
      <c r="J90238"/>
      <c r="K90238"/>
      <c r="L90238"/>
    </row>
    <row r="90239" spans="9:12" ht="15" x14ac:dyDescent="0.25">
      <c r="I90239"/>
      <c r="J90239"/>
      <c r="K90239"/>
      <c r="L90239"/>
    </row>
    <row r="90240" spans="9:12" ht="15" x14ac:dyDescent="0.25">
      <c r="I90240"/>
      <c r="J90240"/>
      <c r="K90240"/>
      <c r="L90240"/>
    </row>
    <row r="90241" spans="9:12" ht="15" x14ac:dyDescent="0.25">
      <c r="I90241"/>
      <c r="J90241"/>
      <c r="K90241"/>
      <c r="L90241"/>
    </row>
    <row r="90242" spans="9:12" ht="15" x14ac:dyDescent="0.25">
      <c r="I90242"/>
      <c r="J90242"/>
      <c r="K90242"/>
      <c r="L90242"/>
    </row>
    <row r="90243" spans="9:12" ht="15" x14ac:dyDescent="0.25">
      <c r="I90243"/>
      <c r="J90243"/>
      <c r="K90243"/>
      <c r="L90243"/>
    </row>
    <row r="90244" spans="9:12" ht="15" x14ac:dyDescent="0.25">
      <c r="I90244"/>
      <c r="J90244"/>
      <c r="K90244"/>
      <c r="L90244"/>
    </row>
    <row r="90245" spans="9:12" ht="15" x14ac:dyDescent="0.25">
      <c r="I90245"/>
      <c r="J90245"/>
      <c r="K90245"/>
      <c r="L90245"/>
    </row>
    <row r="90246" spans="9:12" ht="15" x14ac:dyDescent="0.25">
      <c r="I90246"/>
      <c r="J90246"/>
      <c r="K90246"/>
      <c r="L90246"/>
    </row>
    <row r="90247" spans="9:12" ht="15" x14ac:dyDescent="0.25">
      <c r="I90247"/>
      <c r="J90247"/>
      <c r="K90247"/>
      <c r="L90247"/>
    </row>
    <row r="90248" spans="9:12" ht="15" x14ac:dyDescent="0.25">
      <c r="I90248"/>
      <c r="J90248"/>
      <c r="K90248"/>
      <c r="L90248"/>
    </row>
    <row r="90249" spans="9:12" ht="15" x14ac:dyDescent="0.25">
      <c r="I90249"/>
      <c r="J90249"/>
      <c r="K90249"/>
      <c r="L90249"/>
    </row>
    <row r="90250" spans="9:12" ht="15" x14ac:dyDescent="0.25">
      <c r="I90250"/>
      <c r="J90250"/>
      <c r="K90250"/>
      <c r="L90250"/>
    </row>
    <row r="90251" spans="9:12" ht="15" x14ac:dyDescent="0.25">
      <c r="I90251"/>
      <c r="J90251"/>
      <c r="K90251"/>
      <c r="L90251"/>
    </row>
    <row r="90252" spans="9:12" ht="15" x14ac:dyDescent="0.25">
      <c r="I90252"/>
      <c r="J90252"/>
      <c r="K90252"/>
      <c r="L90252"/>
    </row>
    <row r="90253" spans="9:12" ht="15" x14ac:dyDescent="0.25">
      <c r="I90253"/>
      <c r="J90253"/>
      <c r="K90253"/>
      <c r="L90253"/>
    </row>
    <row r="90254" spans="9:12" ht="15" x14ac:dyDescent="0.25">
      <c r="I90254"/>
      <c r="J90254"/>
      <c r="K90254"/>
      <c r="L90254"/>
    </row>
    <row r="90255" spans="9:12" ht="15" x14ac:dyDescent="0.25">
      <c r="I90255"/>
      <c r="J90255"/>
      <c r="K90255"/>
      <c r="L90255"/>
    </row>
    <row r="90256" spans="9:12" ht="15" x14ac:dyDescent="0.25">
      <c r="I90256"/>
      <c r="J90256"/>
      <c r="K90256"/>
      <c r="L90256"/>
    </row>
    <row r="90257" spans="9:12" ht="15" x14ac:dyDescent="0.25">
      <c r="I90257"/>
      <c r="J90257"/>
      <c r="K90257"/>
      <c r="L90257"/>
    </row>
    <row r="90258" spans="9:12" ht="15" x14ac:dyDescent="0.25">
      <c r="I90258"/>
      <c r="J90258"/>
      <c r="K90258"/>
      <c r="L90258"/>
    </row>
    <row r="90259" spans="9:12" ht="15" x14ac:dyDescent="0.25">
      <c r="I90259"/>
      <c r="J90259"/>
      <c r="K90259"/>
      <c r="L90259"/>
    </row>
    <row r="90260" spans="9:12" ht="15" x14ac:dyDescent="0.25">
      <c r="I90260"/>
      <c r="J90260"/>
      <c r="K90260"/>
      <c r="L90260"/>
    </row>
    <row r="90261" spans="9:12" ht="15" x14ac:dyDescent="0.25">
      <c r="I90261"/>
      <c r="J90261"/>
      <c r="K90261"/>
      <c r="L90261"/>
    </row>
    <row r="90262" spans="9:12" ht="15" x14ac:dyDescent="0.25">
      <c r="I90262"/>
      <c r="J90262"/>
      <c r="K90262"/>
      <c r="L90262"/>
    </row>
    <row r="90263" spans="9:12" ht="15" x14ac:dyDescent="0.25">
      <c r="I90263"/>
      <c r="J90263"/>
      <c r="K90263"/>
      <c r="L90263"/>
    </row>
    <row r="90264" spans="9:12" ht="15" x14ac:dyDescent="0.25">
      <c r="I90264"/>
      <c r="J90264"/>
      <c r="K90264"/>
      <c r="L90264"/>
    </row>
    <row r="90265" spans="9:12" ht="15" x14ac:dyDescent="0.25">
      <c r="I90265"/>
      <c r="J90265"/>
      <c r="K90265"/>
      <c r="L90265"/>
    </row>
    <row r="90266" spans="9:12" ht="15" x14ac:dyDescent="0.25">
      <c r="I90266"/>
      <c r="J90266"/>
      <c r="K90266"/>
      <c r="L90266"/>
    </row>
    <row r="90267" spans="9:12" ht="15" x14ac:dyDescent="0.25">
      <c r="I90267"/>
      <c r="J90267"/>
      <c r="K90267"/>
      <c r="L90267"/>
    </row>
    <row r="90268" spans="9:12" ht="15" x14ac:dyDescent="0.25">
      <c r="I90268"/>
      <c r="J90268"/>
      <c r="K90268"/>
      <c r="L90268"/>
    </row>
    <row r="90269" spans="9:12" ht="15" x14ac:dyDescent="0.25">
      <c r="I90269"/>
      <c r="J90269"/>
      <c r="K90269"/>
      <c r="L90269"/>
    </row>
    <row r="90270" spans="9:12" ht="15" x14ac:dyDescent="0.25">
      <c r="I90270"/>
      <c r="J90270"/>
      <c r="K90270"/>
      <c r="L90270"/>
    </row>
    <row r="90271" spans="9:12" ht="15" x14ac:dyDescent="0.25">
      <c r="I90271"/>
      <c r="J90271"/>
      <c r="K90271"/>
      <c r="L90271"/>
    </row>
    <row r="90272" spans="9:12" ht="15" x14ac:dyDescent="0.25">
      <c r="I90272"/>
      <c r="J90272"/>
      <c r="K90272"/>
      <c r="L90272"/>
    </row>
    <row r="90273" spans="9:12" ht="15" x14ac:dyDescent="0.25">
      <c r="I90273"/>
      <c r="J90273"/>
      <c r="K90273"/>
      <c r="L90273"/>
    </row>
    <row r="90274" spans="9:12" ht="15" x14ac:dyDescent="0.25">
      <c r="I90274"/>
      <c r="J90274"/>
      <c r="K90274"/>
      <c r="L90274"/>
    </row>
    <row r="90275" spans="9:12" ht="15" x14ac:dyDescent="0.25">
      <c r="I90275"/>
      <c r="J90275"/>
      <c r="K90275"/>
      <c r="L90275"/>
    </row>
    <row r="90276" spans="9:12" ht="15" x14ac:dyDescent="0.25">
      <c r="I90276"/>
      <c r="J90276"/>
      <c r="K90276"/>
      <c r="L90276"/>
    </row>
    <row r="90277" spans="9:12" ht="15" x14ac:dyDescent="0.25">
      <c r="I90277"/>
      <c r="J90277"/>
      <c r="K90277"/>
      <c r="L90277"/>
    </row>
    <row r="90278" spans="9:12" ht="15" x14ac:dyDescent="0.25">
      <c r="I90278"/>
      <c r="J90278"/>
      <c r="K90278"/>
      <c r="L90278"/>
    </row>
    <row r="90279" spans="9:12" ht="15" x14ac:dyDescent="0.25">
      <c r="I90279"/>
      <c r="J90279"/>
      <c r="K90279"/>
      <c r="L90279"/>
    </row>
    <row r="90280" spans="9:12" ht="15" x14ac:dyDescent="0.25">
      <c r="I90280"/>
      <c r="J90280"/>
      <c r="K90280"/>
      <c r="L90280"/>
    </row>
    <row r="90281" spans="9:12" ht="15" x14ac:dyDescent="0.25">
      <c r="I90281"/>
      <c r="J90281"/>
      <c r="K90281"/>
      <c r="L90281"/>
    </row>
    <row r="90282" spans="9:12" ht="15" x14ac:dyDescent="0.25">
      <c r="I90282"/>
      <c r="J90282"/>
      <c r="K90282"/>
      <c r="L90282"/>
    </row>
    <row r="90283" spans="9:12" ht="15" x14ac:dyDescent="0.25">
      <c r="I90283"/>
      <c r="J90283"/>
      <c r="K90283"/>
      <c r="L90283"/>
    </row>
    <row r="90284" spans="9:12" ht="15" x14ac:dyDescent="0.25">
      <c r="I90284"/>
      <c r="J90284"/>
      <c r="K90284"/>
      <c r="L90284"/>
    </row>
    <row r="90285" spans="9:12" ht="15" x14ac:dyDescent="0.25">
      <c r="I90285"/>
      <c r="J90285"/>
      <c r="K90285"/>
      <c r="L90285"/>
    </row>
    <row r="90286" spans="9:12" ht="15" x14ac:dyDescent="0.25">
      <c r="I90286"/>
      <c r="J90286"/>
      <c r="K90286"/>
      <c r="L90286"/>
    </row>
    <row r="90287" spans="9:12" ht="15" x14ac:dyDescent="0.25">
      <c r="I90287"/>
      <c r="J90287"/>
      <c r="K90287"/>
      <c r="L90287"/>
    </row>
    <row r="90288" spans="9:12" ht="15" x14ac:dyDescent="0.25">
      <c r="I90288"/>
      <c r="J90288"/>
      <c r="K90288"/>
      <c r="L90288"/>
    </row>
    <row r="90289" spans="9:12" ht="15" x14ac:dyDescent="0.25">
      <c r="I90289"/>
      <c r="J90289"/>
      <c r="K90289"/>
      <c r="L90289"/>
    </row>
    <row r="90290" spans="9:12" ht="15" x14ac:dyDescent="0.25">
      <c r="I90290"/>
      <c r="J90290"/>
      <c r="K90290"/>
      <c r="L90290"/>
    </row>
    <row r="90291" spans="9:12" ht="15" x14ac:dyDescent="0.25">
      <c r="I90291"/>
      <c r="J90291"/>
      <c r="K90291"/>
      <c r="L90291"/>
    </row>
    <row r="90292" spans="9:12" ht="15" x14ac:dyDescent="0.25">
      <c r="I90292"/>
      <c r="J90292"/>
      <c r="K90292"/>
      <c r="L90292"/>
    </row>
    <row r="90293" spans="9:12" ht="15" x14ac:dyDescent="0.25">
      <c r="I90293"/>
      <c r="J90293"/>
      <c r="K90293"/>
      <c r="L90293"/>
    </row>
    <row r="90294" spans="9:12" ht="15" x14ac:dyDescent="0.25">
      <c r="I90294"/>
      <c r="J90294"/>
      <c r="K90294"/>
      <c r="L90294"/>
    </row>
    <row r="90295" spans="9:12" ht="15" x14ac:dyDescent="0.25">
      <c r="I90295"/>
      <c r="J90295"/>
      <c r="K90295"/>
      <c r="L90295"/>
    </row>
    <row r="90296" spans="9:12" ht="15" x14ac:dyDescent="0.25">
      <c r="I90296"/>
      <c r="J90296"/>
      <c r="K90296"/>
      <c r="L90296"/>
    </row>
    <row r="90297" spans="9:12" ht="15" x14ac:dyDescent="0.25">
      <c r="I90297"/>
      <c r="J90297"/>
      <c r="K90297"/>
      <c r="L90297"/>
    </row>
    <row r="90298" spans="9:12" ht="15" x14ac:dyDescent="0.25">
      <c r="I90298"/>
      <c r="J90298"/>
      <c r="K90298"/>
      <c r="L90298"/>
    </row>
    <row r="90299" spans="9:12" ht="15" x14ac:dyDescent="0.25">
      <c r="I90299"/>
      <c r="J90299"/>
      <c r="K90299"/>
      <c r="L90299"/>
    </row>
    <row r="90300" spans="9:12" ht="15" x14ac:dyDescent="0.25">
      <c r="I90300"/>
      <c r="J90300"/>
      <c r="K90300"/>
      <c r="L90300"/>
    </row>
    <row r="90301" spans="9:12" ht="15" x14ac:dyDescent="0.25">
      <c r="I90301"/>
      <c r="J90301"/>
      <c r="K90301"/>
      <c r="L90301"/>
    </row>
    <row r="90302" spans="9:12" ht="15" x14ac:dyDescent="0.25">
      <c r="I90302"/>
      <c r="J90302"/>
      <c r="K90302"/>
      <c r="L90302"/>
    </row>
    <row r="90303" spans="9:12" ht="15" x14ac:dyDescent="0.25">
      <c r="I90303"/>
      <c r="J90303"/>
      <c r="K90303"/>
      <c r="L90303"/>
    </row>
    <row r="90304" spans="9:12" ht="15" x14ac:dyDescent="0.25">
      <c r="I90304"/>
      <c r="J90304"/>
      <c r="K90304"/>
      <c r="L90304"/>
    </row>
    <row r="90305" spans="9:12" ht="15" x14ac:dyDescent="0.25">
      <c r="I90305"/>
      <c r="J90305"/>
      <c r="K90305"/>
      <c r="L90305"/>
    </row>
    <row r="90306" spans="9:12" ht="15" x14ac:dyDescent="0.25">
      <c r="I90306"/>
      <c r="J90306"/>
      <c r="K90306"/>
      <c r="L90306"/>
    </row>
    <row r="90307" spans="9:12" ht="15" x14ac:dyDescent="0.25">
      <c r="I90307"/>
      <c r="J90307"/>
      <c r="K90307"/>
      <c r="L90307"/>
    </row>
    <row r="90308" spans="9:12" ht="15" x14ac:dyDescent="0.25">
      <c r="I90308"/>
      <c r="J90308"/>
      <c r="K90308"/>
      <c r="L90308"/>
    </row>
    <row r="90309" spans="9:12" ht="15" x14ac:dyDescent="0.25">
      <c r="I90309"/>
      <c r="J90309"/>
      <c r="K90309"/>
      <c r="L90309"/>
    </row>
    <row r="90310" spans="9:12" ht="15" x14ac:dyDescent="0.25">
      <c r="I90310"/>
      <c r="J90310"/>
      <c r="K90310"/>
      <c r="L90310"/>
    </row>
    <row r="90311" spans="9:12" ht="15" x14ac:dyDescent="0.25">
      <c r="I90311"/>
      <c r="J90311"/>
      <c r="K90311"/>
      <c r="L90311"/>
    </row>
    <row r="90312" spans="9:12" ht="15" x14ac:dyDescent="0.25">
      <c r="I90312"/>
      <c r="J90312"/>
      <c r="K90312"/>
      <c r="L90312"/>
    </row>
    <row r="90313" spans="9:12" ht="15" x14ac:dyDescent="0.25">
      <c r="I90313"/>
      <c r="J90313"/>
      <c r="K90313"/>
      <c r="L90313"/>
    </row>
    <row r="90314" spans="9:12" ht="15" x14ac:dyDescent="0.25">
      <c r="I90314"/>
      <c r="J90314"/>
      <c r="K90314"/>
      <c r="L90314"/>
    </row>
    <row r="90315" spans="9:12" ht="15" x14ac:dyDescent="0.25">
      <c r="I90315"/>
      <c r="J90315"/>
      <c r="K90315"/>
      <c r="L90315"/>
    </row>
    <row r="90316" spans="9:12" ht="15" x14ac:dyDescent="0.25">
      <c r="I90316"/>
      <c r="J90316"/>
      <c r="K90316"/>
      <c r="L90316"/>
    </row>
    <row r="90317" spans="9:12" ht="15" x14ac:dyDescent="0.25">
      <c r="I90317"/>
      <c r="J90317"/>
      <c r="K90317"/>
      <c r="L90317"/>
    </row>
    <row r="90318" spans="9:12" ht="15" x14ac:dyDescent="0.25">
      <c r="I90318"/>
      <c r="J90318"/>
      <c r="K90318"/>
      <c r="L90318"/>
    </row>
    <row r="90319" spans="9:12" ht="15" x14ac:dyDescent="0.25">
      <c r="I90319"/>
      <c r="J90319"/>
      <c r="K90319"/>
      <c r="L90319"/>
    </row>
    <row r="90320" spans="9:12" ht="15" x14ac:dyDescent="0.25">
      <c r="I90320"/>
      <c r="J90320"/>
      <c r="K90320"/>
      <c r="L90320"/>
    </row>
    <row r="90321" spans="9:12" ht="15" x14ac:dyDescent="0.25">
      <c r="I90321"/>
      <c r="J90321"/>
      <c r="K90321"/>
      <c r="L90321"/>
    </row>
    <row r="90322" spans="9:12" ht="15" x14ac:dyDescent="0.25">
      <c r="I90322"/>
      <c r="J90322"/>
      <c r="K90322"/>
      <c r="L90322"/>
    </row>
    <row r="90323" spans="9:12" ht="15" x14ac:dyDescent="0.25">
      <c r="I90323"/>
      <c r="J90323"/>
      <c r="K90323"/>
      <c r="L90323"/>
    </row>
    <row r="90324" spans="9:12" ht="15" x14ac:dyDescent="0.25">
      <c r="I90324"/>
      <c r="J90324"/>
      <c r="K90324"/>
      <c r="L90324"/>
    </row>
    <row r="90325" spans="9:12" ht="15" x14ac:dyDescent="0.25">
      <c r="I90325"/>
      <c r="J90325"/>
      <c r="K90325"/>
      <c r="L90325"/>
    </row>
    <row r="90326" spans="9:12" ht="15" x14ac:dyDescent="0.25">
      <c r="I90326"/>
      <c r="J90326"/>
      <c r="K90326"/>
      <c r="L90326"/>
    </row>
    <row r="90327" spans="9:12" ht="15" x14ac:dyDescent="0.25">
      <c r="I90327"/>
      <c r="J90327"/>
      <c r="K90327"/>
      <c r="L90327"/>
    </row>
    <row r="90328" spans="9:12" ht="15" x14ac:dyDescent="0.25">
      <c r="I90328"/>
      <c r="J90328"/>
      <c r="K90328"/>
      <c r="L90328"/>
    </row>
    <row r="90329" spans="9:12" ht="15" x14ac:dyDescent="0.25">
      <c r="I90329"/>
      <c r="J90329"/>
      <c r="K90329"/>
      <c r="L90329"/>
    </row>
    <row r="90330" spans="9:12" ht="15" x14ac:dyDescent="0.25">
      <c r="I90330"/>
      <c r="J90330"/>
      <c r="K90330"/>
      <c r="L90330"/>
    </row>
    <row r="90331" spans="9:12" ht="15" x14ac:dyDescent="0.25">
      <c r="I90331"/>
      <c r="J90331"/>
      <c r="K90331"/>
      <c r="L90331"/>
    </row>
    <row r="90332" spans="9:12" ht="15" x14ac:dyDescent="0.25">
      <c r="I90332"/>
      <c r="J90332"/>
      <c r="K90332"/>
      <c r="L90332"/>
    </row>
    <row r="90333" spans="9:12" ht="15" x14ac:dyDescent="0.25">
      <c r="I90333"/>
      <c r="J90333"/>
      <c r="K90333"/>
      <c r="L90333"/>
    </row>
    <row r="90334" spans="9:12" ht="15" x14ac:dyDescent="0.25">
      <c r="I90334"/>
      <c r="J90334"/>
      <c r="K90334"/>
      <c r="L90334"/>
    </row>
    <row r="90335" spans="9:12" ht="15" x14ac:dyDescent="0.25">
      <c r="I90335"/>
      <c r="J90335"/>
      <c r="K90335"/>
      <c r="L90335"/>
    </row>
    <row r="90336" spans="9:12" ht="15" x14ac:dyDescent="0.25">
      <c r="I90336"/>
      <c r="J90336"/>
      <c r="K90336"/>
      <c r="L90336"/>
    </row>
    <row r="90337" spans="9:12" ht="15" x14ac:dyDescent="0.25">
      <c r="I90337"/>
      <c r="J90337"/>
      <c r="K90337"/>
      <c r="L90337"/>
    </row>
    <row r="90338" spans="9:12" ht="15" x14ac:dyDescent="0.25">
      <c r="I90338"/>
      <c r="J90338"/>
      <c r="K90338"/>
      <c r="L90338"/>
    </row>
    <row r="90339" spans="9:12" ht="15" x14ac:dyDescent="0.25">
      <c r="I90339"/>
      <c r="J90339"/>
      <c r="K90339"/>
      <c r="L90339"/>
    </row>
    <row r="90340" spans="9:12" ht="15" x14ac:dyDescent="0.25">
      <c r="I90340"/>
      <c r="J90340"/>
      <c r="K90340"/>
      <c r="L90340"/>
    </row>
    <row r="90341" spans="9:12" ht="15" x14ac:dyDescent="0.25">
      <c r="I90341"/>
      <c r="J90341"/>
      <c r="K90341"/>
      <c r="L90341"/>
    </row>
    <row r="90342" spans="9:12" ht="15" x14ac:dyDescent="0.25">
      <c r="I90342"/>
      <c r="J90342"/>
      <c r="K90342"/>
      <c r="L90342"/>
    </row>
    <row r="90343" spans="9:12" ht="15" x14ac:dyDescent="0.25">
      <c r="I90343"/>
      <c r="J90343"/>
      <c r="K90343"/>
      <c r="L90343"/>
    </row>
    <row r="90344" spans="9:12" ht="15" x14ac:dyDescent="0.25">
      <c r="I90344"/>
      <c r="J90344"/>
      <c r="K90344"/>
      <c r="L90344"/>
    </row>
    <row r="90345" spans="9:12" ht="15" x14ac:dyDescent="0.25">
      <c r="I90345"/>
      <c r="J90345"/>
      <c r="K90345"/>
      <c r="L90345"/>
    </row>
    <row r="90346" spans="9:12" ht="15" x14ac:dyDescent="0.25">
      <c r="I90346"/>
      <c r="J90346"/>
      <c r="K90346"/>
      <c r="L90346"/>
    </row>
    <row r="90347" spans="9:12" ht="15" x14ac:dyDescent="0.25">
      <c r="I90347"/>
      <c r="J90347"/>
      <c r="K90347"/>
      <c r="L90347"/>
    </row>
    <row r="90348" spans="9:12" ht="15" x14ac:dyDescent="0.25">
      <c r="I90348"/>
      <c r="J90348"/>
      <c r="K90348"/>
      <c r="L90348"/>
    </row>
    <row r="90349" spans="9:12" ht="15" x14ac:dyDescent="0.25">
      <c r="I90349"/>
      <c r="J90349"/>
      <c r="K90349"/>
      <c r="L90349"/>
    </row>
    <row r="90350" spans="9:12" ht="15" x14ac:dyDescent="0.25">
      <c r="I90350"/>
      <c r="J90350"/>
      <c r="K90350"/>
      <c r="L90350"/>
    </row>
    <row r="90351" spans="9:12" ht="15" x14ac:dyDescent="0.25">
      <c r="I90351"/>
      <c r="J90351"/>
      <c r="K90351"/>
      <c r="L90351"/>
    </row>
    <row r="90352" spans="9:12" ht="15" x14ac:dyDescent="0.25">
      <c r="I90352"/>
      <c r="J90352"/>
      <c r="K90352"/>
      <c r="L90352"/>
    </row>
    <row r="90353" spans="9:12" ht="15" x14ac:dyDescent="0.25">
      <c r="I90353"/>
      <c r="J90353"/>
      <c r="K90353"/>
      <c r="L90353"/>
    </row>
    <row r="90354" spans="9:12" ht="15" x14ac:dyDescent="0.25">
      <c r="I90354"/>
      <c r="J90354"/>
      <c r="K90354"/>
      <c r="L90354"/>
    </row>
    <row r="90355" spans="9:12" ht="15" x14ac:dyDescent="0.25">
      <c r="I90355"/>
      <c r="J90355"/>
      <c r="K90355"/>
      <c r="L90355"/>
    </row>
    <row r="90356" spans="9:12" ht="15" x14ac:dyDescent="0.25">
      <c r="I90356"/>
      <c r="J90356"/>
      <c r="K90356"/>
      <c r="L90356"/>
    </row>
    <row r="90357" spans="9:12" ht="15" x14ac:dyDescent="0.25">
      <c r="I90357"/>
      <c r="J90357"/>
      <c r="K90357"/>
      <c r="L90357"/>
    </row>
    <row r="90358" spans="9:12" ht="15" x14ac:dyDescent="0.25">
      <c r="I90358"/>
      <c r="J90358"/>
      <c r="K90358"/>
      <c r="L90358"/>
    </row>
    <row r="90359" spans="9:12" ht="15" x14ac:dyDescent="0.25">
      <c r="I90359"/>
      <c r="J90359"/>
      <c r="K90359"/>
      <c r="L90359"/>
    </row>
    <row r="90360" spans="9:12" ht="15" x14ac:dyDescent="0.25">
      <c r="I90360"/>
      <c r="J90360"/>
      <c r="K90360"/>
      <c r="L90360"/>
    </row>
    <row r="90361" spans="9:12" ht="15" x14ac:dyDescent="0.25">
      <c r="I90361"/>
      <c r="J90361"/>
      <c r="K90361"/>
      <c r="L90361"/>
    </row>
    <row r="90362" spans="9:12" ht="15" x14ac:dyDescent="0.25">
      <c r="I90362"/>
      <c r="J90362"/>
      <c r="K90362"/>
      <c r="L90362"/>
    </row>
    <row r="90363" spans="9:12" ht="15" x14ac:dyDescent="0.25">
      <c r="I90363"/>
      <c r="J90363"/>
      <c r="K90363"/>
      <c r="L90363"/>
    </row>
    <row r="90364" spans="9:12" ht="15" x14ac:dyDescent="0.25">
      <c r="I90364"/>
      <c r="J90364"/>
      <c r="K90364"/>
      <c r="L90364"/>
    </row>
    <row r="90365" spans="9:12" ht="15" x14ac:dyDescent="0.25">
      <c r="I90365"/>
      <c r="J90365"/>
      <c r="K90365"/>
      <c r="L90365"/>
    </row>
    <row r="90366" spans="9:12" ht="15" x14ac:dyDescent="0.25">
      <c r="I90366"/>
      <c r="J90366"/>
      <c r="K90366"/>
      <c r="L90366"/>
    </row>
    <row r="90367" spans="9:12" ht="15" x14ac:dyDescent="0.25">
      <c r="I90367"/>
      <c r="J90367"/>
      <c r="K90367"/>
      <c r="L90367"/>
    </row>
    <row r="90368" spans="9:12" ht="15" x14ac:dyDescent="0.25">
      <c r="I90368"/>
      <c r="J90368"/>
      <c r="K90368"/>
      <c r="L90368"/>
    </row>
    <row r="90369" spans="9:12" ht="15" x14ac:dyDescent="0.25">
      <c r="I90369"/>
      <c r="J90369"/>
      <c r="K90369"/>
      <c r="L90369"/>
    </row>
    <row r="90370" spans="9:12" ht="15" x14ac:dyDescent="0.25">
      <c r="I90370"/>
      <c r="J90370"/>
      <c r="K90370"/>
      <c r="L90370"/>
    </row>
    <row r="90371" spans="9:12" ht="15" x14ac:dyDescent="0.25">
      <c r="I90371"/>
      <c r="J90371"/>
      <c r="K90371"/>
      <c r="L90371"/>
    </row>
    <row r="90372" spans="9:12" ht="15" x14ac:dyDescent="0.25">
      <c r="I90372"/>
      <c r="J90372"/>
      <c r="K90372"/>
      <c r="L90372"/>
    </row>
    <row r="90373" spans="9:12" ht="15" x14ac:dyDescent="0.25">
      <c r="I90373"/>
      <c r="J90373"/>
      <c r="K90373"/>
      <c r="L90373"/>
    </row>
    <row r="90374" spans="9:12" ht="15" x14ac:dyDescent="0.25">
      <c r="I90374"/>
      <c r="J90374"/>
      <c r="K90374"/>
      <c r="L90374"/>
    </row>
    <row r="90375" spans="9:12" ht="15" x14ac:dyDescent="0.25">
      <c r="I90375"/>
      <c r="J90375"/>
      <c r="K90375"/>
      <c r="L90375"/>
    </row>
    <row r="90376" spans="9:12" ht="15" x14ac:dyDescent="0.25">
      <c r="I90376"/>
      <c r="J90376"/>
      <c r="K90376"/>
      <c r="L90376"/>
    </row>
    <row r="90377" spans="9:12" ht="15" x14ac:dyDescent="0.25">
      <c r="I90377"/>
      <c r="J90377"/>
      <c r="K90377"/>
      <c r="L90377"/>
    </row>
    <row r="90378" spans="9:12" ht="15" x14ac:dyDescent="0.25">
      <c r="I90378"/>
      <c r="J90378"/>
      <c r="K90378"/>
      <c r="L90378"/>
    </row>
    <row r="90379" spans="9:12" ht="15" x14ac:dyDescent="0.25">
      <c r="I90379"/>
      <c r="J90379"/>
      <c r="K90379"/>
      <c r="L90379"/>
    </row>
    <row r="90380" spans="9:12" ht="15" x14ac:dyDescent="0.25">
      <c r="I90380"/>
      <c r="J90380"/>
      <c r="K90380"/>
      <c r="L90380"/>
    </row>
    <row r="90381" spans="9:12" ht="15" x14ac:dyDescent="0.25">
      <c r="I90381"/>
      <c r="J90381"/>
      <c r="K90381"/>
      <c r="L90381"/>
    </row>
    <row r="90382" spans="9:12" ht="15" x14ac:dyDescent="0.25">
      <c r="I90382"/>
      <c r="J90382"/>
      <c r="K90382"/>
      <c r="L90382"/>
    </row>
    <row r="90383" spans="9:12" ht="15" x14ac:dyDescent="0.25">
      <c r="I90383"/>
      <c r="J90383"/>
      <c r="K90383"/>
      <c r="L90383"/>
    </row>
    <row r="90384" spans="9:12" ht="15" x14ac:dyDescent="0.25">
      <c r="I90384"/>
      <c r="J90384"/>
      <c r="K90384"/>
      <c r="L90384"/>
    </row>
    <row r="90385" spans="9:12" ht="15" x14ac:dyDescent="0.25">
      <c r="I90385"/>
      <c r="J90385"/>
      <c r="K90385"/>
      <c r="L90385"/>
    </row>
    <row r="90386" spans="9:12" ht="15" x14ac:dyDescent="0.25">
      <c r="I90386"/>
      <c r="J90386"/>
      <c r="K90386"/>
      <c r="L90386"/>
    </row>
    <row r="90387" spans="9:12" ht="15" x14ac:dyDescent="0.25">
      <c r="I90387"/>
      <c r="J90387"/>
      <c r="K90387"/>
      <c r="L90387"/>
    </row>
    <row r="90388" spans="9:12" ht="15" x14ac:dyDescent="0.25">
      <c r="I90388"/>
      <c r="J90388"/>
      <c r="K90388"/>
      <c r="L90388"/>
    </row>
    <row r="90389" spans="9:12" ht="15" x14ac:dyDescent="0.25">
      <c r="I90389"/>
      <c r="J90389"/>
      <c r="K90389"/>
      <c r="L90389"/>
    </row>
    <row r="90390" spans="9:12" ht="15" x14ac:dyDescent="0.25">
      <c r="I90390"/>
      <c r="J90390"/>
      <c r="K90390"/>
      <c r="L90390"/>
    </row>
    <row r="90391" spans="9:12" ht="15" x14ac:dyDescent="0.25">
      <c r="I90391"/>
      <c r="J90391"/>
      <c r="K90391"/>
      <c r="L90391"/>
    </row>
    <row r="90392" spans="9:12" ht="15" x14ac:dyDescent="0.25">
      <c r="I90392"/>
      <c r="J90392"/>
      <c r="K90392"/>
      <c r="L90392"/>
    </row>
    <row r="90393" spans="9:12" ht="15" x14ac:dyDescent="0.25">
      <c r="I90393"/>
      <c r="J90393"/>
      <c r="K90393"/>
      <c r="L90393"/>
    </row>
    <row r="90394" spans="9:12" ht="15" x14ac:dyDescent="0.25">
      <c r="I90394"/>
      <c r="J90394"/>
      <c r="K90394"/>
      <c r="L90394"/>
    </row>
    <row r="90395" spans="9:12" ht="15" x14ac:dyDescent="0.25">
      <c r="I90395"/>
      <c r="J90395"/>
      <c r="K90395"/>
      <c r="L90395"/>
    </row>
    <row r="90396" spans="9:12" ht="15" x14ac:dyDescent="0.25">
      <c r="I90396"/>
      <c r="J90396"/>
      <c r="K90396"/>
      <c r="L90396"/>
    </row>
    <row r="90397" spans="9:12" ht="15" x14ac:dyDescent="0.25">
      <c r="I90397"/>
      <c r="J90397"/>
      <c r="K90397"/>
      <c r="L90397"/>
    </row>
    <row r="90398" spans="9:12" ht="15" x14ac:dyDescent="0.25">
      <c r="I90398"/>
      <c r="J90398"/>
      <c r="K90398"/>
      <c r="L90398"/>
    </row>
    <row r="90399" spans="9:12" ht="15" x14ac:dyDescent="0.25">
      <c r="I90399"/>
      <c r="J90399"/>
      <c r="K90399"/>
      <c r="L90399"/>
    </row>
    <row r="90400" spans="9:12" ht="15" x14ac:dyDescent="0.25">
      <c r="I90400"/>
      <c r="J90400"/>
      <c r="K90400"/>
      <c r="L90400"/>
    </row>
    <row r="90401" spans="9:12" ht="15" x14ac:dyDescent="0.25">
      <c r="I90401"/>
      <c r="J90401"/>
      <c r="K90401"/>
      <c r="L90401"/>
    </row>
    <row r="90402" spans="9:12" ht="15" x14ac:dyDescent="0.25">
      <c r="I90402"/>
      <c r="J90402"/>
      <c r="K90402"/>
      <c r="L90402"/>
    </row>
    <row r="90403" spans="9:12" ht="15" x14ac:dyDescent="0.25">
      <c r="I90403"/>
      <c r="J90403"/>
      <c r="K90403"/>
      <c r="L90403"/>
    </row>
    <row r="90404" spans="9:12" ht="15" x14ac:dyDescent="0.25">
      <c r="I90404"/>
      <c r="J90404"/>
      <c r="K90404"/>
      <c r="L90404"/>
    </row>
    <row r="90405" spans="9:12" ht="15" x14ac:dyDescent="0.25">
      <c r="I90405"/>
      <c r="J90405"/>
      <c r="K90405"/>
      <c r="L90405"/>
    </row>
    <row r="90406" spans="9:12" ht="15" x14ac:dyDescent="0.25">
      <c r="I90406"/>
      <c r="J90406"/>
      <c r="K90406"/>
      <c r="L90406"/>
    </row>
    <row r="90407" spans="9:12" ht="15" x14ac:dyDescent="0.25">
      <c r="I90407"/>
      <c r="J90407"/>
      <c r="K90407"/>
      <c r="L90407"/>
    </row>
    <row r="90408" spans="9:12" ht="15" x14ac:dyDescent="0.25">
      <c r="I90408"/>
      <c r="J90408"/>
      <c r="K90408"/>
      <c r="L90408"/>
    </row>
    <row r="90409" spans="9:12" ht="15" x14ac:dyDescent="0.25">
      <c r="I90409"/>
      <c r="J90409"/>
      <c r="K90409"/>
      <c r="L90409"/>
    </row>
    <row r="90410" spans="9:12" ht="15" x14ac:dyDescent="0.25">
      <c r="I90410"/>
      <c r="J90410"/>
      <c r="K90410"/>
      <c r="L90410"/>
    </row>
    <row r="90411" spans="9:12" ht="15" x14ac:dyDescent="0.25">
      <c r="I90411"/>
      <c r="J90411"/>
      <c r="K90411"/>
      <c r="L90411"/>
    </row>
    <row r="90412" spans="9:12" ht="15" x14ac:dyDescent="0.25">
      <c r="I90412"/>
      <c r="J90412"/>
      <c r="K90412"/>
      <c r="L90412"/>
    </row>
    <row r="90413" spans="9:12" ht="15" x14ac:dyDescent="0.25">
      <c r="I90413"/>
      <c r="J90413"/>
      <c r="K90413"/>
      <c r="L90413"/>
    </row>
    <row r="90414" spans="9:12" ht="15" x14ac:dyDescent="0.25">
      <c r="I90414"/>
      <c r="J90414"/>
      <c r="K90414"/>
      <c r="L90414"/>
    </row>
    <row r="90415" spans="9:12" ht="15" x14ac:dyDescent="0.25">
      <c r="I90415"/>
      <c r="J90415"/>
      <c r="K90415"/>
      <c r="L90415"/>
    </row>
    <row r="90416" spans="9:12" ht="15" x14ac:dyDescent="0.25">
      <c r="I90416"/>
      <c r="J90416"/>
      <c r="K90416"/>
      <c r="L90416"/>
    </row>
    <row r="90417" spans="9:12" ht="15" x14ac:dyDescent="0.25">
      <c r="I90417"/>
      <c r="J90417"/>
      <c r="K90417"/>
      <c r="L90417"/>
    </row>
    <row r="90418" spans="9:12" ht="15" x14ac:dyDescent="0.25">
      <c r="I90418"/>
      <c r="J90418"/>
      <c r="K90418"/>
      <c r="L90418"/>
    </row>
    <row r="90419" spans="9:12" ht="15" x14ac:dyDescent="0.25">
      <c r="I90419"/>
      <c r="J90419"/>
      <c r="K90419"/>
      <c r="L90419"/>
    </row>
    <row r="90420" spans="9:12" ht="15" x14ac:dyDescent="0.25">
      <c r="I90420"/>
      <c r="J90420"/>
      <c r="K90420"/>
      <c r="L90420"/>
    </row>
    <row r="90421" spans="9:12" ht="15" x14ac:dyDescent="0.25">
      <c r="I90421"/>
      <c r="J90421"/>
      <c r="K90421"/>
      <c r="L90421"/>
    </row>
    <row r="90422" spans="9:12" ht="15" x14ac:dyDescent="0.25">
      <c r="I90422"/>
      <c r="J90422"/>
      <c r="K90422"/>
      <c r="L90422"/>
    </row>
    <row r="90423" spans="9:12" ht="15" x14ac:dyDescent="0.25">
      <c r="I90423"/>
      <c r="J90423"/>
      <c r="K90423"/>
      <c r="L90423"/>
    </row>
    <row r="90424" spans="9:12" ht="15" x14ac:dyDescent="0.25">
      <c r="I90424"/>
      <c r="J90424"/>
      <c r="K90424"/>
      <c r="L90424"/>
    </row>
    <row r="90425" spans="9:12" ht="15" x14ac:dyDescent="0.25">
      <c r="I90425"/>
      <c r="J90425"/>
      <c r="K90425"/>
      <c r="L90425"/>
    </row>
    <row r="90426" spans="9:12" ht="15" x14ac:dyDescent="0.25">
      <c r="I90426"/>
      <c r="J90426"/>
      <c r="K90426"/>
      <c r="L90426"/>
    </row>
    <row r="90427" spans="9:12" ht="15" x14ac:dyDescent="0.25">
      <c r="I90427"/>
      <c r="J90427"/>
      <c r="K90427"/>
      <c r="L90427"/>
    </row>
    <row r="90428" spans="9:12" ht="15" x14ac:dyDescent="0.25">
      <c r="I90428"/>
      <c r="J90428"/>
      <c r="K90428"/>
      <c r="L90428"/>
    </row>
    <row r="90429" spans="9:12" ht="15" x14ac:dyDescent="0.25">
      <c r="I90429"/>
      <c r="J90429"/>
      <c r="K90429"/>
      <c r="L90429"/>
    </row>
    <row r="90430" spans="9:12" ht="15" x14ac:dyDescent="0.25">
      <c r="I90430"/>
      <c r="J90430"/>
      <c r="K90430"/>
      <c r="L90430"/>
    </row>
    <row r="90431" spans="9:12" ht="15" x14ac:dyDescent="0.25">
      <c r="I90431"/>
      <c r="J90431"/>
      <c r="K90431"/>
      <c r="L90431"/>
    </row>
    <row r="90432" spans="9:12" ht="15" x14ac:dyDescent="0.25">
      <c r="I90432"/>
      <c r="J90432"/>
      <c r="K90432"/>
      <c r="L90432"/>
    </row>
    <row r="90433" spans="9:12" ht="15" x14ac:dyDescent="0.25">
      <c r="I90433"/>
      <c r="J90433"/>
      <c r="K90433"/>
      <c r="L90433"/>
    </row>
    <row r="90434" spans="9:12" ht="15" x14ac:dyDescent="0.25">
      <c r="I90434"/>
      <c r="J90434"/>
      <c r="K90434"/>
      <c r="L90434"/>
    </row>
    <row r="90435" spans="9:12" ht="15" x14ac:dyDescent="0.25">
      <c r="I90435"/>
      <c r="J90435"/>
      <c r="K90435"/>
      <c r="L90435"/>
    </row>
    <row r="90436" spans="9:12" ht="15" x14ac:dyDescent="0.25">
      <c r="I90436"/>
      <c r="J90436"/>
      <c r="K90436"/>
      <c r="L90436"/>
    </row>
    <row r="90437" spans="9:12" ht="15" x14ac:dyDescent="0.25">
      <c r="I90437"/>
      <c r="J90437"/>
      <c r="K90437"/>
      <c r="L90437"/>
    </row>
    <row r="90438" spans="9:12" ht="15" x14ac:dyDescent="0.25">
      <c r="I90438"/>
      <c r="J90438"/>
      <c r="K90438"/>
      <c r="L90438"/>
    </row>
    <row r="90439" spans="9:12" ht="15" x14ac:dyDescent="0.25">
      <c r="I90439"/>
      <c r="J90439"/>
      <c r="K90439"/>
      <c r="L90439"/>
    </row>
    <row r="90440" spans="9:12" ht="15" x14ac:dyDescent="0.25">
      <c r="I90440"/>
      <c r="J90440"/>
      <c r="K90440"/>
      <c r="L90440"/>
    </row>
    <row r="90441" spans="9:12" ht="15" x14ac:dyDescent="0.25">
      <c r="I90441"/>
      <c r="J90441"/>
      <c r="K90441"/>
      <c r="L90441"/>
    </row>
    <row r="90442" spans="9:12" ht="15" x14ac:dyDescent="0.25">
      <c r="I90442"/>
      <c r="J90442"/>
      <c r="K90442"/>
      <c r="L90442"/>
    </row>
    <row r="90443" spans="9:12" ht="15" x14ac:dyDescent="0.25">
      <c r="I90443"/>
      <c r="J90443"/>
      <c r="K90443"/>
      <c r="L90443"/>
    </row>
    <row r="90444" spans="9:12" ht="15" x14ac:dyDescent="0.25">
      <c r="I90444"/>
      <c r="J90444"/>
      <c r="K90444"/>
      <c r="L90444"/>
    </row>
    <row r="90445" spans="9:12" ht="15" x14ac:dyDescent="0.25">
      <c r="I90445"/>
      <c r="J90445"/>
      <c r="K90445"/>
      <c r="L90445"/>
    </row>
    <row r="90446" spans="9:12" ht="15" x14ac:dyDescent="0.25">
      <c r="I90446"/>
      <c r="J90446"/>
      <c r="K90446"/>
      <c r="L90446"/>
    </row>
    <row r="90447" spans="9:12" ht="15" x14ac:dyDescent="0.25">
      <c r="I90447"/>
      <c r="J90447"/>
      <c r="K90447"/>
      <c r="L90447"/>
    </row>
    <row r="90448" spans="9:12" ht="15" x14ac:dyDescent="0.25">
      <c r="I90448"/>
      <c r="J90448"/>
      <c r="K90448"/>
      <c r="L90448"/>
    </row>
    <row r="90449" spans="9:12" ht="15" x14ac:dyDescent="0.25">
      <c r="I90449"/>
      <c r="J90449"/>
      <c r="K90449"/>
      <c r="L90449"/>
    </row>
    <row r="90450" spans="9:12" ht="15" x14ac:dyDescent="0.25">
      <c r="I90450"/>
      <c r="J90450"/>
      <c r="K90450"/>
      <c r="L90450"/>
    </row>
    <row r="90451" spans="9:12" ht="15" x14ac:dyDescent="0.25">
      <c r="I90451"/>
      <c r="J90451"/>
      <c r="K90451"/>
      <c r="L90451"/>
    </row>
    <row r="90452" spans="9:12" ht="15" x14ac:dyDescent="0.25">
      <c r="I90452"/>
      <c r="J90452"/>
      <c r="K90452"/>
      <c r="L90452"/>
    </row>
    <row r="90453" spans="9:12" ht="15" x14ac:dyDescent="0.25">
      <c r="I90453"/>
      <c r="J90453"/>
      <c r="K90453"/>
      <c r="L90453"/>
    </row>
    <row r="90454" spans="9:12" ht="15" x14ac:dyDescent="0.25">
      <c r="I90454"/>
      <c r="J90454"/>
      <c r="K90454"/>
      <c r="L90454"/>
    </row>
    <row r="90455" spans="9:12" ht="15" x14ac:dyDescent="0.25">
      <c r="I90455"/>
      <c r="J90455"/>
      <c r="K90455"/>
      <c r="L90455"/>
    </row>
    <row r="90456" spans="9:12" ht="15" x14ac:dyDescent="0.25">
      <c r="I90456"/>
      <c r="J90456"/>
      <c r="K90456"/>
      <c r="L90456"/>
    </row>
    <row r="90457" spans="9:12" ht="15" x14ac:dyDescent="0.25">
      <c r="I90457"/>
      <c r="J90457"/>
      <c r="K90457"/>
      <c r="L90457"/>
    </row>
    <row r="90458" spans="9:12" ht="15" x14ac:dyDescent="0.25">
      <c r="I90458"/>
      <c r="J90458"/>
      <c r="K90458"/>
      <c r="L90458"/>
    </row>
    <row r="90459" spans="9:12" ht="15" x14ac:dyDescent="0.25">
      <c r="I90459"/>
      <c r="J90459"/>
      <c r="K90459"/>
      <c r="L90459"/>
    </row>
    <row r="90460" spans="9:12" ht="15" x14ac:dyDescent="0.25">
      <c r="I90460"/>
      <c r="J90460"/>
      <c r="K90460"/>
      <c r="L90460"/>
    </row>
    <row r="90461" spans="9:12" ht="15" x14ac:dyDescent="0.25">
      <c r="I90461"/>
      <c r="J90461"/>
      <c r="K90461"/>
      <c r="L90461"/>
    </row>
    <row r="90462" spans="9:12" ht="15" x14ac:dyDescent="0.25">
      <c r="I90462"/>
      <c r="J90462"/>
      <c r="K90462"/>
      <c r="L90462"/>
    </row>
    <row r="90463" spans="9:12" ht="15" x14ac:dyDescent="0.25">
      <c r="I90463"/>
      <c r="J90463"/>
      <c r="K90463"/>
      <c r="L90463"/>
    </row>
    <row r="90464" spans="9:12" ht="15" x14ac:dyDescent="0.25">
      <c r="I90464"/>
      <c r="J90464"/>
      <c r="K90464"/>
      <c r="L90464"/>
    </row>
    <row r="90465" spans="9:12" ht="15" x14ac:dyDescent="0.25">
      <c r="I90465"/>
      <c r="J90465"/>
      <c r="K90465"/>
      <c r="L90465"/>
    </row>
    <row r="90466" spans="9:12" ht="15" x14ac:dyDescent="0.25">
      <c r="I90466"/>
      <c r="J90466"/>
      <c r="K90466"/>
      <c r="L90466"/>
    </row>
    <row r="90467" spans="9:12" ht="15" x14ac:dyDescent="0.25">
      <c r="I90467"/>
      <c r="J90467"/>
      <c r="K90467"/>
      <c r="L90467"/>
    </row>
    <row r="90468" spans="9:12" ht="15" x14ac:dyDescent="0.25">
      <c r="I90468"/>
      <c r="J90468"/>
      <c r="K90468"/>
      <c r="L90468"/>
    </row>
    <row r="90469" spans="9:12" ht="15" x14ac:dyDescent="0.25">
      <c r="I90469"/>
      <c r="J90469"/>
      <c r="K90469"/>
      <c r="L90469"/>
    </row>
    <row r="90470" spans="9:12" ht="15" x14ac:dyDescent="0.25">
      <c r="I90470"/>
      <c r="J90470"/>
      <c r="K90470"/>
      <c r="L90470"/>
    </row>
    <row r="90471" spans="9:12" ht="15" x14ac:dyDescent="0.25">
      <c r="I90471"/>
      <c r="J90471"/>
      <c r="K90471"/>
      <c r="L90471"/>
    </row>
    <row r="90472" spans="9:12" ht="15" x14ac:dyDescent="0.25">
      <c r="I90472"/>
      <c r="J90472"/>
      <c r="K90472"/>
      <c r="L90472"/>
    </row>
    <row r="90473" spans="9:12" ht="15" x14ac:dyDescent="0.25">
      <c r="I90473"/>
      <c r="J90473"/>
      <c r="K90473"/>
      <c r="L90473"/>
    </row>
    <row r="90474" spans="9:12" ht="15" x14ac:dyDescent="0.25">
      <c r="I90474"/>
      <c r="J90474"/>
      <c r="K90474"/>
      <c r="L90474"/>
    </row>
    <row r="90475" spans="9:12" ht="15" x14ac:dyDescent="0.25">
      <c r="I90475"/>
      <c r="J90475"/>
      <c r="K90475"/>
      <c r="L90475"/>
    </row>
    <row r="90476" spans="9:12" ht="15" x14ac:dyDescent="0.25">
      <c r="I90476"/>
      <c r="J90476"/>
      <c r="K90476"/>
      <c r="L90476"/>
    </row>
    <row r="90477" spans="9:12" ht="15" x14ac:dyDescent="0.25">
      <c r="I90477"/>
      <c r="J90477"/>
      <c r="K90477"/>
      <c r="L90477"/>
    </row>
    <row r="90478" spans="9:12" ht="15" x14ac:dyDescent="0.25">
      <c r="I90478"/>
      <c r="J90478"/>
      <c r="K90478"/>
      <c r="L90478"/>
    </row>
    <row r="90479" spans="9:12" ht="15" x14ac:dyDescent="0.25">
      <c r="I90479"/>
      <c r="J90479"/>
      <c r="K90479"/>
      <c r="L90479"/>
    </row>
    <row r="90480" spans="9:12" ht="15" x14ac:dyDescent="0.25">
      <c r="I90480"/>
      <c r="J90480"/>
      <c r="K90480"/>
      <c r="L90480"/>
    </row>
    <row r="90481" spans="9:12" ht="15" x14ac:dyDescent="0.25">
      <c r="I90481"/>
      <c r="J90481"/>
      <c r="K90481"/>
      <c r="L90481"/>
    </row>
    <row r="90482" spans="9:12" ht="15" x14ac:dyDescent="0.25">
      <c r="I90482"/>
      <c r="J90482"/>
      <c r="K90482"/>
      <c r="L90482"/>
    </row>
    <row r="90483" spans="9:12" ht="15" x14ac:dyDescent="0.25">
      <c r="I90483"/>
      <c r="J90483"/>
      <c r="K90483"/>
      <c r="L90483"/>
    </row>
    <row r="90484" spans="9:12" ht="15" x14ac:dyDescent="0.25">
      <c r="I90484"/>
      <c r="J90484"/>
      <c r="K90484"/>
      <c r="L90484"/>
    </row>
    <row r="90485" spans="9:12" ht="15" x14ac:dyDescent="0.25">
      <c r="I90485"/>
      <c r="J90485"/>
      <c r="K90485"/>
      <c r="L90485"/>
    </row>
    <row r="90486" spans="9:12" ht="15" x14ac:dyDescent="0.25">
      <c r="I90486"/>
      <c r="J90486"/>
      <c r="K90486"/>
      <c r="L90486"/>
    </row>
    <row r="90487" spans="9:12" ht="15" x14ac:dyDescent="0.25">
      <c r="I90487"/>
      <c r="J90487"/>
      <c r="K90487"/>
      <c r="L90487"/>
    </row>
    <row r="90488" spans="9:12" ht="15" x14ac:dyDescent="0.25">
      <c r="I90488"/>
      <c r="J90488"/>
      <c r="K90488"/>
      <c r="L90488"/>
    </row>
    <row r="90489" spans="9:12" ht="15" x14ac:dyDescent="0.25">
      <c r="I90489"/>
      <c r="J90489"/>
      <c r="K90489"/>
      <c r="L90489"/>
    </row>
    <row r="90490" spans="9:12" ht="15" x14ac:dyDescent="0.25">
      <c r="I90490"/>
      <c r="J90490"/>
      <c r="K90490"/>
      <c r="L90490"/>
    </row>
    <row r="90491" spans="9:12" ht="15" x14ac:dyDescent="0.25">
      <c r="I90491"/>
      <c r="J90491"/>
      <c r="K90491"/>
      <c r="L90491"/>
    </row>
    <row r="90492" spans="9:12" ht="15" x14ac:dyDescent="0.25">
      <c r="I90492"/>
      <c r="J90492"/>
      <c r="K90492"/>
      <c r="L90492"/>
    </row>
    <row r="90493" spans="9:12" ht="15" x14ac:dyDescent="0.25">
      <c r="I90493"/>
      <c r="J90493"/>
      <c r="K90493"/>
      <c r="L90493"/>
    </row>
    <row r="90494" spans="9:12" ht="15" x14ac:dyDescent="0.25">
      <c r="I90494"/>
      <c r="J90494"/>
      <c r="K90494"/>
      <c r="L90494"/>
    </row>
    <row r="90495" spans="9:12" ht="15" x14ac:dyDescent="0.25">
      <c r="I90495"/>
      <c r="J90495"/>
      <c r="K90495"/>
      <c r="L90495"/>
    </row>
    <row r="90496" spans="9:12" ht="15" x14ac:dyDescent="0.25">
      <c r="I90496"/>
      <c r="J90496"/>
      <c r="K90496"/>
      <c r="L90496"/>
    </row>
    <row r="90497" spans="9:12" ht="15" x14ac:dyDescent="0.25">
      <c r="I90497"/>
      <c r="J90497"/>
      <c r="K90497"/>
      <c r="L90497"/>
    </row>
    <row r="90498" spans="9:12" ht="15" x14ac:dyDescent="0.25">
      <c r="I90498"/>
      <c r="J90498"/>
      <c r="K90498"/>
      <c r="L90498"/>
    </row>
    <row r="90499" spans="9:12" ht="15" x14ac:dyDescent="0.25">
      <c r="I90499"/>
      <c r="J90499"/>
      <c r="K90499"/>
      <c r="L90499"/>
    </row>
    <row r="90500" spans="9:12" ht="15" x14ac:dyDescent="0.25">
      <c r="I90500"/>
      <c r="J90500"/>
      <c r="K90500"/>
      <c r="L90500"/>
    </row>
    <row r="90501" spans="9:12" ht="15" x14ac:dyDescent="0.25">
      <c r="I90501"/>
      <c r="J90501"/>
      <c r="K90501"/>
      <c r="L90501"/>
    </row>
    <row r="90502" spans="9:12" ht="15" x14ac:dyDescent="0.25">
      <c r="I90502"/>
      <c r="J90502"/>
      <c r="K90502"/>
      <c r="L90502"/>
    </row>
    <row r="90503" spans="9:12" ht="15" x14ac:dyDescent="0.25">
      <c r="I90503"/>
      <c r="J90503"/>
      <c r="K90503"/>
      <c r="L90503"/>
    </row>
    <row r="90504" spans="9:12" ht="15" x14ac:dyDescent="0.25">
      <c r="I90504"/>
      <c r="J90504"/>
      <c r="K90504"/>
      <c r="L90504"/>
    </row>
    <row r="90505" spans="9:12" ht="15" x14ac:dyDescent="0.25">
      <c r="I90505"/>
      <c r="J90505"/>
      <c r="K90505"/>
      <c r="L90505"/>
    </row>
    <row r="90506" spans="9:12" ht="15" x14ac:dyDescent="0.25">
      <c r="I90506"/>
      <c r="J90506"/>
      <c r="K90506"/>
      <c r="L90506"/>
    </row>
    <row r="90507" spans="9:12" ht="15" x14ac:dyDescent="0.25">
      <c r="I90507"/>
      <c r="J90507"/>
      <c r="K90507"/>
      <c r="L90507"/>
    </row>
    <row r="90508" spans="9:12" ht="15" x14ac:dyDescent="0.25">
      <c r="I90508"/>
      <c r="J90508"/>
      <c r="K90508"/>
      <c r="L90508"/>
    </row>
    <row r="90509" spans="9:12" ht="15" x14ac:dyDescent="0.25">
      <c r="I90509"/>
      <c r="J90509"/>
      <c r="K90509"/>
      <c r="L90509"/>
    </row>
    <row r="90510" spans="9:12" ht="15" x14ac:dyDescent="0.25">
      <c r="I90510"/>
      <c r="J90510"/>
      <c r="K90510"/>
      <c r="L90510"/>
    </row>
    <row r="90511" spans="9:12" ht="15" x14ac:dyDescent="0.25">
      <c r="I90511"/>
      <c r="J90511"/>
      <c r="K90511"/>
      <c r="L90511"/>
    </row>
    <row r="90512" spans="9:12" ht="15" x14ac:dyDescent="0.25">
      <c r="I90512"/>
      <c r="J90512"/>
      <c r="K90512"/>
      <c r="L90512"/>
    </row>
    <row r="90513" spans="9:12" ht="15" x14ac:dyDescent="0.25">
      <c r="I90513"/>
      <c r="J90513"/>
      <c r="K90513"/>
      <c r="L90513"/>
    </row>
    <row r="90514" spans="9:12" ht="15" x14ac:dyDescent="0.25">
      <c r="I90514"/>
      <c r="J90514"/>
      <c r="K90514"/>
      <c r="L90514"/>
    </row>
    <row r="90515" spans="9:12" ht="15" x14ac:dyDescent="0.25">
      <c r="I90515"/>
      <c r="J90515"/>
      <c r="K90515"/>
      <c r="L90515"/>
    </row>
    <row r="90516" spans="9:12" ht="15" x14ac:dyDescent="0.25">
      <c r="I90516"/>
      <c r="J90516"/>
      <c r="K90516"/>
      <c r="L90516"/>
    </row>
    <row r="90517" spans="9:12" ht="15" x14ac:dyDescent="0.25">
      <c r="I90517"/>
      <c r="J90517"/>
      <c r="K90517"/>
      <c r="L90517"/>
    </row>
    <row r="90518" spans="9:12" ht="15" x14ac:dyDescent="0.25">
      <c r="I90518"/>
      <c r="J90518"/>
      <c r="K90518"/>
      <c r="L90518"/>
    </row>
    <row r="90519" spans="9:12" ht="15" x14ac:dyDescent="0.25">
      <c r="I90519"/>
      <c r="J90519"/>
      <c r="K90519"/>
      <c r="L90519"/>
    </row>
    <row r="90520" spans="9:12" ht="15" x14ac:dyDescent="0.25">
      <c r="I90520"/>
      <c r="J90520"/>
      <c r="K90520"/>
      <c r="L90520"/>
    </row>
    <row r="90521" spans="9:12" ht="15" x14ac:dyDescent="0.25">
      <c r="I90521"/>
      <c r="J90521"/>
      <c r="K90521"/>
      <c r="L90521"/>
    </row>
    <row r="90522" spans="9:12" ht="15" x14ac:dyDescent="0.25">
      <c r="I90522"/>
      <c r="J90522"/>
      <c r="K90522"/>
      <c r="L90522"/>
    </row>
    <row r="90523" spans="9:12" ht="15" x14ac:dyDescent="0.25">
      <c r="I90523"/>
      <c r="J90523"/>
      <c r="K90523"/>
      <c r="L90523"/>
    </row>
    <row r="90524" spans="9:12" ht="15" x14ac:dyDescent="0.25">
      <c r="I90524"/>
      <c r="J90524"/>
      <c r="K90524"/>
      <c r="L90524"/>
    </row>
    <row r="90525" spans="9:12" ht="15" x14ac:dyDescent="0.25">
      <c r="I90525"/>
      <c r="J90525"/>
      <c r="K90525"/>
      <c r="L90525"/>
    </row>
    <row r="90526" spans="9:12" ht="15" x14ac:dyDescent="0.25">
      <c r="I90526"/>
      <c r="J90526"/>
      <c r="K90526"/>
      <c r="L90526"/>
    </row>
    <row r="90527" spans="9:12" ht="15" x14ac:dyDescent="0.25">
      <c r="I90527"/>
      <c r="J90527"/>
      <c r="K90527"/>
      <c r="L90527"/>
    </row>
    <row r="90528" spans="9:12" ht="15" x14ac:dyDescent="0.25">
      <c r="I90528"/>
      <c r="J90528"/>
      <c r="K90528"/>
      <c r="L90528"/>
    </row>
    <row r="90529" spans="9:12" ht="15" x14ac:dyDescent="0.25">
      <c r="I90529"/>
      <c r="J90529"/>
      <c r="K90529"/>
      <c r="L90529"/>
    </row>
    <row r="90530" spans="9:12" ht="15" x14ac:dyDescent="0.25">
      <c r="I90530"/>
      <c r="J90530"/>
      <c r="K90530"/>
      <c r="L90530"/>
    </row>
    <row r="90531" spans="9:12" ht="15" x14ac:dyDescent="0.25">
      <c r="I90531"/>
      <c r="J90531"/>
      <c r="K90531"/>
      <c r="L90531"/>
    </row>
    <row r="90532" spans="9:12" ht="15" x14ac:dyDescent="0.25">
      <c r="I90532"/>
      <c r="J90532"/>
      <c r="K90532"/>
      <c r="L90532"/>
    </row>
    <row r="90533" spans="9:12" ht="15" x14ac:dyDescent="0.25">
      <c r="I90533"/>
      <c r="J90533"/>
      <c r="K90533"/>
      <c r="L90533"/>
    </row>
    <row r="90534" spans="9:12" ht="15" x14ac:dyDescent="0.25">
      <c r="I90534"/>
      <c r="J90534"/>
      <c r="K90534"/>
      <c r="L90534"/>
    </row>
    <row r="90535" spans="9:12" ht="15" x14ac:dyDescent="0.25">
      <c r="I90535"/>
      <c r="J90535"/>
      <c r="K90535"/>
      <c r="L90535"/>
    </row>
    <row r="90536" spans="9:12" ht="15" x14ac:dyDescent="0.25">
      <c r="I90536"/>
      <c r="J90536"/>
      <c r="K90536"/>
      <c r="L90536"/>
    </row>
    <row r="90537" spans="9:12" ht="15" x14ac:dyDescent="0.25">
      <c r="I90537"/>
      <c r="J90537"/>
      <c r="K90537"/>
      <c r="L90537"/>
    </row>
    <row r="90538" spans="9:12" ht="15" x14ac:dyDescent="0.25">
      <c r="I90538"/>
      <c r="J90538"/>
      <c r="K90538"/>
      <c r="L90538"/>
    </row>
    <row r="90539" spans="9:12" ht="15" x14ac:dyDescent="0.25">
      <c r="I90539"/>
      <c r="J90539"/>
      <c r="K90539"/>
      <c r="L90539"/>
    </row>
    <row r="90540" spans="9:12" ht="15" x14ac:dyDescent="0.25">
      <c r="I90540"/>
      <c r="J90540"/>
      <c r="K90540"/>
      <c r="L90540"/>
    </row>
    <row r="90541" spans="9:12" ht="15" x14ac:dyDescent="0.25">
      <c r="I90541"/>
      <c r="J90541"/>
      <c r="K90541"/>
      <c r="L90541"/>
    </row>
    <row r="90542" spans="9:12" ht="15" x14ac:dyDescent="0.25">
      <c r="I90542"/>
      <c r="J90542"/>
      <c r="K90542"/>
      <c r="L90542"/>
    </row>
    <row r="90543" spans="9:12" ht="15" x14ac:dyDescent="0.25">
      <c r="I90543"/>
      <c r="J90543"/>
      <c r="K90543"/>
      <c r="L90543"/>
    </row>
    <row r="90544" spans="9:12" ht="15" x14ac:dyDescent="0.25">
      <c r="I90544"/>
      <c r="J90544"/>
      <c r="K90544"/>
      <c r="L90544"/>
    </row>
    <row r="90545" spans="9:12" ht="15" x14ac:dyDescent="0.25">
      <c r="I90545"/>
      <c r="J90545"/>
      <c r="K90545"/>
      <c r="L90545"/>
    </row>
    <row r="90546" spans="9:12" ht="15" x14ac:dyDescent="0.25">
      <c r="I90546"/>
      <c r="J90546"/>
      <c r="K90546"/>
      <c r="L90546"/>
    </row>
    <row r="90547" spans="9:12" ht="15" x14ac:dyDescent="0.25">
      <c r="I90547"/>
      <c r="J90547"/>
      <c r="K90547"/>
      <c r="L90547"/>
    </row>
    <row r="90548" spans="9:12" ht="15" x14ac:dyDescent="0.25">
      <c r="I90548"/>
      <c r="J90548"/>
      <c r="K90548"/>
      <c r="L90548"/>
    </row>
    <row r="90549" spans="9:12" ht="15" x14ac:dyDescent="0.25">
      <c r="I90549"/>
      <c r="J90549"/>
      <c r="K90549"/>
      <c r="L90549"/>
    </row>
    <row r="90550" spans="9:12" ht="15" x14ac:dyDescent="0.25">
      <c r="I90550"/>
      <c r="J90550"/>
      <c r="K90550"/>
      <c r="L90550"/>
    </row>
    <row r="90551" spans="9:12" ht="15" x14ac:dyDescent="0.25">
      <c r="I90551"/>
      <c r="J90551"/>
      <c r="K90551"/>
      <c r="L90551"/>
    </row>
    <row r="90552" spans="9:12" ht="15" x14ac:dyDescent="0.25">
      <c r="I90552"/>
      <c r="J90552"/>
      <c r="K90552"/>
      <c r="L90552"/>
    </row>
    <row r="90553" spans="9:12" ht="15" x14ac:dyDescent="0.25">
      <c r="I90553"/>
      <c r="J90553"/>
      <c r="K90553"/>
      <c r="L90553"/>
    </row>
    <row r="90554" spans="9:12" ht="15" x14ac:dyDescent="0.25">
      <c r="I90554"/>
      <c r="J90554"/>
      <c r="K90554"/>
      <c r="L90554"/>
    </row>
    <row r="90555" spans="9:12" ht="15" x14ac:dyDescent="0.25">
      <c r="I90555"/>
      <c r="J90555"/>
      <c r="K90555"/>
      <c r="L90555"/>
    </row>
    <row r="90556" spans="9:12" ht="15" x14ac:dyDescent="0.25">
      <c r="I90556"/>
      <c r="J90556"/>
      <c r="K90556"/>
      <c r="L90556"/>
    </row>
    <row r="90557" spans="9:12" ht="15" x14ac:dyDescent="0.25">
      <c r="I90557"/>
      <c r="J90557"/>
      <c r="K90557"/>
      <c r="L90557"/>
    </row>
    <row r="90558" spans="9:12" ht="15" x14ac:dyDescent="0.25">
      <c r="I90558"/>
      <c r="J90558"/>
      <c r="K90558"/>
      <c r="L90558"/>
    </row>
    <row r="90559" spans="9:12" ht="15" x14ac:dyDescent="0.25">
      <c r="I90559"/>
      <c r="J90559"/>
      <c r="K90559"/>
      <c r="L90559"/>
    </row>
    <row r="90560" spans="9:12" ht="15" x14ac:dyDescent="0.25">
      <c r="I90560"/>
      <c r="J90560"/>
      <c r="K90560"/>
      <c r="L90560"/>
    </row>
    <row r="90561" spans="9:12" ht="15" x14ac:dyDescent="0.25">
      <c r="I90561"/>
      <c r="J90561"/>
      <c r="K90561"/>
      <c r="L90561"/>
    </row>
    <row r="90562" spans="9:12" ht="15" x14ac:dyDescent="0.25">
      <c r="I90562"/>
      <c r="J90562"/>
      <c r="K90562"/>
      <c r="L90562"/>
    </row>
    <row r="90563" spans="9:12" ht="15" x14ac:dyDescent="0.25">
      <c r="I90563"/>
      <c r="J90563"/>
      <c r="K90563"/>
      <c r="L90563"/>
    </row>
    <row r="90564" spans="9:12" ht="15" x14ac:dyDescent="0.25">
      <c r="I90564"/>
      <c r="J90564"/>
      <c r="K90564"/>
      <c r="L90564"/>
    </row>
    <row r="90565" spans="9:12" ht="15" x14ac:dyDescent="0.25">
      <c r="I90565"/>
      <c r="J90565"/>
      <c r="K90565"/>
      <c r="L90565"/>
    </row>
    <row r="90566" spans="9:12" ht="15" x14ac:dyDescent="0.25">
      <c r="I90566"/>
      <c r="J90566"/>
      <c r="K90566"/>
      <c r="L90566"/>
    </row>
    <row r="90567" spans="9:12" ht="15" x14ac:dyDescent="0.25">
      <c r="I90567"/>
      <c r="J90567"/>
      <c r="K90567"/>
      <c r="L90567"/>
    </row>
    <row r="90568" spans="9:12" ht="15" x14ac:dyDescent="0.25">
      <c r="I90568"/>
      <c r="J90568"/>
      <c r="K90568"/>
      <c r="L90568"/>
    </row>
    <row r="90569" spans="9:12" ht="15" x14ac:dyDescent="0.25">
      <c r="I90569"/>
      <c r="J90569"/>
      <c r="K90569"/>
      <c r="L90569"/>
    </row>
    <row r="90570" spans="9:12" ht="15" x14ac:dyDescent="0.25">
      <c r="I90570"/>
      <c r="J90570"/>
      <c r="K90570"/>
      <c r="L90570"/>
    </row>
    <row r="90571" spans="9:12" ht="15" x14ac:dyDescent="0.25">
      <c r="I90571"/>
      <c r="J90571"/>
      <c r="K90571"/>
      <c r="L90571"/>
    </row>
    <row r="90572" spans="9:12" ht="15" x14ac:dyDescent="0.25">
      <c r="I90572"/>
      <c r="J90572"/>
      <c r="K90572"/>
      <c r="L90572"/>
    </row>
    <row r="90573" spans="9:12" ht="15" x14ac:dyDescent="0.25">
      <c r="I90573"/>
      <c r="J90573"/>
      <c r="K90573"/>
      <c r="L90573"/>
    </row>
    <row r="90574" spans="9:12" ht="15" x14ac:dyDescent="0.25">
      <c r="I90574"/>
      <c r="J90574"/>
      <c r="K90574"/>
      <c r="L90574"/>
    </row>
    <row r="90575" spans="9:12" ht="15" x14ac:dyDescent="0.25">
      <c r="I90575"/>
      <c r="J90575"/>
      <c r="K90575"/>
      <c r="L90575"/>
    </row>
    <row r="90576" spans="9:12" ht="15" x14ac:dyDescent="0.25">
      <c r="I90576"/>
      <c r="J90576"/>
      <c r="K90576"/>
      <c r="L90576"/>
    </row>
    <row r="90577" spans="9:12" ht="15" x14ac:dyDescent="0.25">
      <c r="I90577"/>
      <c r="J90577"/>
      <c r="K90577"/>
      <c r="L90577"/>
    </row>
    <row r="90578" spans="9:12" ht="15" x14ac:dyDescent="0.25">
      <c r="I90578"/>
      <c r="J90578"/>
      <c r="K90578"/>
      <c r="L90578"/>
    </row>
    <row r="90579" spans="9:12" ht="15" x14ac:dyDescent="0.25">
      <c r="I90579"/>
      <c r="J90579"/>
      <c r="K90579"/>
      <c r="L90579"/>
    </row>
    <row r="90580" spans="9:12" ht="15" x14ac:dyDescent="0.25">
      <c r="I90580"/>
      <c r="J90580"/>
      <c r="K90580"/>
      <c r="L90580"/>
    </row>
    <row r="90581" spans="9:12" ht="15" x14ac:dyDescent="0.25">
      <c r="I90581"/>
      <c r="J90581"/>
      <c r="K90581"/>
      <c r="L90581"/>
    </row>
    <row r="90582" spans="9:12" ht="15" x14ac:dyDescent="0.25">
      <c r="I90582"/>
      <c r="J90582"/>
      <c r="K90582"/>
      <c r="L90582"/>
    </row>
    <row r="90583" spans="9:12" ht="15" x14ac:dyDescent="0.25">
      <c r="I90583"/>
      <c r="J90583"/>
      <c r="K90583"/>
      <c r="L90583"/>
    </row>
    <row r="90584" spans="9:12" ht="15" x14ac:dyDescent="0.25">
      <c r="I90584"/>
      <c r="J90584"/>
      <c r="K90584"/>
      <c r="L90584"/>
    </row>
    <row r="90585" spans="9:12" ht="15" x14ac:dyDescent="0.25">
      <c r="I90585"/>
      <c r="J90585"/>
      <c r="K90585"/>
      <c r="L90585"/>
    </row>
    <row r="90586" spans="9:12" ht="15" x14ac:dyDescent="0.25">
      <c r="I90586"/>
      <c r="J90586"/>
      <c r="K90586"/>
      <c r="L90586"/>
    </row>
    <row r="90587" spans="9:12" ht="15" x14ac:dyDescent="0.25">
      <c r="I90587"/>
      <c r="J90587"/>
      <c r="K90587"/>
      <c r="L90587"/>
    </row>
    <row r="90588" spans="9:12" ht="15" x14ac:dyDescent="0.25">
      <c r="I90588"/>
      <c r="J90588"/>
      <c r="K90588"/>
      <c r="L90588"/>
    </row>
    <row r="90589" spans="9:12" ht="15" x14ac:dyDescent="0.25">
      <c r="I90589"/>
      <c r="J90589"/>
      <c r="K90589"/>
      <c r="L90589"/>
    </row>
    <row r="90590" spans="9:12" ht="15" x14ac:dyDescent="0.25">
      <c r="I90590"/>
      <c r="J90590"/>
      <c r="K90590"/>
      <c r="L90590"/>
    </row>
    <row r="90591" spans="9:12" ht="15" x14ac:dyDescent="0.25">
      <c r="I90591"/>
      <c r="J90591"/>
      <c r="K90591"/>
      <c r="L90591"/>
    </row>
    <row r="90592" spans="9:12" ht="15" x14ac:dyDescent="0.25">
      <c r="I90592"/>
      <c r="J90592"/>
      <c r="K90592"/>
      <c r="L90592"/>
    </row>
    <row r="90593" spans="9:12" ht="15" x14ac:dyDescent="0.25">
      <c r="I90593"/>
      <c r="J90593"/>
      <c r="K90593"/>
      <c r="L90593"/>
    </row>
    <row r="90594" spans="9:12" ht="15" x14ac:dyDescent="0.25">
      <c r="I90594"/>
      <c r="J90594"/>
      <c r="K90594"/>
      <c r="L90594"/>
    </row>
    <row r="90595" spans="9:12" ht="15" x14ac:dyDescent="0.25">
      <c r="I90595"/>
      <c r="J90595"/>
      <c r="K90595"/>
      <c r="L90595"/>
    </row>
    <row r="90596" spans="9:12" ht="15" x14ac:dyDescent="0.25">
      <c r="I90596"/>
      <c r="J90596"/>
      <c r="K90596"/>
      <c r="L90596"/>
    </row>
    <row r="90597" spans="9:12" ht="15" x14ac:dyDescent="0.25">
      <c r="I90597"/>
      <c r="J90597"/>
      <c r="K90597"/>
      <c r="L90597"/>
    </row>
    <row r="90598" spans="9:12" ht="15" x14ac:dyDescent="0.25">
      <c r="I90598"/>
      <c r="J90598"/>
      <c r="K90598"/>
      <c r="L90598"/>
    </row>
    <row r="90599" spans="9:12" ht="15" x14ac:dyDescent="0.25">
      <c r="I90599"/>
      <c r="J90599"/>
      <c r="K90599"/>
      <c r="L90599"/>
    </row>
    <row r="90600" spans="9:12" ht="15" x14ac:dyDescent="0.25">
      <c r="I90600"/>
      <c r="J90600"/>
      <c r="K90600"/>
      <c r="L90600"/>
    </row>
    <row r="90601" spans="9:12" ht="15" x14ac:dyDescent="0.25">
      <c r="I90601"/>
      <c r="J90601"/>
      <c r="K90601"/>
      <c r="L90601"/>
    </row>
    <row r="90602" spans="9:12" ht="15" x14ac:dyDescent="0.25">
      <c r="I90602"/>
      <c r="J90602"/>
      <c r="K90602"/>
      <c r="L90602"/>
    </row>
    <row r="90603" spans="9:12" ht="15" x14ac:dyDescent="0.25">
      <c r="I90603"/>
      <c r="J90603"/>
      <c r="K90603"/>
      <c r="L90603"/>
    </row>
    <row r="90604" spans="9:12" ht="15" x14ac:dyDescent="0.25">
      <c r="I90604"/>
      <c r="J90604"/>
      <c r="K90604"/>
      <c r="L90604"/>
    </row>
    <row r="90605" spans="9:12" ht="15" x14ac:dyDescent="0.25">
      <c r="I90605"/>
      <c r="J90605"/>
      <c r="K90605"/>
      <c r="L90605"/>
    </row>
    <row r="90606" spans="9:12" ht="15" x14ac:dyDescent="0.25">
      <c r="I90606"/>
      <c r="J90606"/>
      <c r="K90606"/>
      <c r="L90606"/>
    </row>
    <row r="90607" spans="9:12" ht="15" x14ac:dyDescent="0.25">
      <c r="I90607"/>
      <c r="J90607"/>
      <c r="K90607"/>
      <c r="L90607"/>
    </row>
    <row r="90608" spans="9:12" ht="15" x14ac:dyDescent="0.25">
      <c r="I90608"/>
      <c r="J90608"/>
      <c r="K90608"/>
      <c r="L90608"/>
    </row>
    <row r="90609" spans="9:12" ht="15" x14ac:dyDescent="0.25">
      <c r="I90609"/>
      <c r="J90609"/>
      <c r="K90609"/>
      <c r="L90609"/>
    </row>
    <row r="90610" spans="9:12" ht="15" x14ac:dyDescent="0.25">
      <c r="I90610"/>
      <c r="J90610"/>
      <c r="K90610"/>
      <c r="L90610"/>
    </row>
    <row r="90611" spans="9:12" ht="15" x14ac:dyDescent="0.25">
      <c r="I90611"/>
      <c r="J90611"/>
      <c r="K90611"/>
      <c r="L90611"/>
    </row>
    <row r="90612" spans="9:12" ht="15" x14ac:dyDescent="0.25">
      <c r="I90612"/>
      <c r="J90612"/>
      <c r="K90612"/>
      <c r="L90612"/>
    </row>
    <row r="90613" spans="9:12" ht="15" x14ac:dyDescent="0.25">
      <c r="I90613"/>
      <c r="J90613"/>
      <c r="K90613"/>
      <c r="L90613"/>
    </row>
    <row r="90614" spans="9:12" ht="15" x14ac:dyDescent="0.25">
      <c r="I90614"/>
      <c r="J90614"/>
      <c r="K90614"/>
      <c r="L90614"/>
    </row>
    <row r="90615" spans="9:12" ht="15" x14ac:dyDescent="0.25">
      <c r="I90615"/>
      <c r="J90615"/>
      <c r="K90615"/>
      <c r="L90615"/>
    </row>
    <row r="90616" spans="9:12" ht="15" x14ac:dyDescent="0.25">
      <c r="I90616"/>
      <c r="J90616"/>
      <c r="K90616"/>
      <c r="L90616"/>
    </row>
    <row r="90617" spans="9:12" ht="15" x14ac:dyDescent="0.25">
      <c r="I90617"/>
      <c r="J90617"/>
      <c r="K90617"/>
      <c r="L90617"/>
    </row>
    <row r="90618" spans="9:12" ht="15" x14ac:dyDescent="0.25">
      <c r="I90618"/>
      <c r="J90618"/>
      <c r="K90618"/>
      <c r="L90618"/>
    </row>
    <row r="90619" spans="9:12" ht="15" x14ac:dyDescent="0.25">
      <c r="I90619"/>
      <c r="J90619"/>
      <c r="K90619"/>
      <c r="L90619"/>
    </row>
    <row r="90620" spans="9:12" ht="15" x14ac:dyDescent="0.25">
      <c r="I90620"/>
      <c r="J90620"/>
      <c r="K90620"/>
      <c r="L90620"/>
    </row>
    <row r="90621" spans="9:12" ht="15" x14ac:dyDescent="0.25">
      <c r="I90621"/>
      <c r="J90621"/>
      <c r="K90621"/>
      <c r="L90621"/>
    </row>
    <row r="90622" spans="9:12" ht="15" x14ac:dyDescent="0.25">
      <c r="I90622"/>
      <c r="J90622"/>
      <c r="K90622"/>
      <c r="L90622"/>
    </row>
    <row r="90623" spans="9:12" ht="15" x14ac:dyDescent="0.25">
      <c r="I90623"/>
      <c r="J90623"/>
      <c r="K90623"/>
      <c r="L90623"/>
    </row>
    <row r="90624" spans="9:12" ht="15" x14ac:dyDescent="0.25">
      <c r="I90624"/>
      <c r="J90624"/>
      <c r="K90624"/>
      <c r="L90624"/>
    </row>
    <row r="90625" spans="9:12" ht="15" x14ac:dyDescent="0.25">
      <c r="I90625"/>
      <c r="J90625"/>
      <c r="K90625"/>
      <c r="L90625"/>
    </row>
    <row r="90626" spans="9:12" ht="15" x14ac:dyDescent="0.25">
      <c r="I90626"/>
      <c r="J90626"/>
      <c r="K90626"/>
      <c r="L90626"/>
    </row>
    <row r="90627" spans="9:12" ht="15" x14ac:dyDescent="0.25">
      <c r="I90627"/>
      <c r="J90627"/>
      <c r="K90627"/>
      <c r="L90627"/>
    </row>
    <row r="90628" spans="9:12" ht="15" x14ac:dyDescent="0.25">
      <c r="I90628"/>
      <c r="J90628"/>
      <c r="K90628"/>
      <c r="L90628"/>
    </row>
    <row r="90629" spans="9:12" ht="15" x14ac:dyDescent="0.25">
      <c r="I90629"/>
      <c r="J90629"/>
      <c r="K90629"/>
      <c r="L90629"/>
    </row>
    <row r="90630" spans="9:12" ht="15" x14ac:dyDescent="0.25">
      <c r="I90630"/>
      <c r="J90630"/>
      <c r="K90630"/>
      <c r="L90630"/>
    </row>
    <row r="90631" spans="9:12" ht="15" x14ac:dyDescent="0.25">
      <c r="I90631"/>
      <c r="J90631"/>
      <c r="K90631"/>
      <c r="L90631"/>
    </row>
    <row r="90632" spans="9:12" ht="15" x14ac:dyDescent="0.25">
      <c r="I90632"/>
      <c r="J90632"/>
      <c r="K90632"/>
      <c r="L90632"/>
    </row>
    <row r="90633" spans="9:12" ht="15" x14ac:dyDescent="0.25">
      <c r="I90633"/>
      <c r="J90633"/>
      <c r="K90633"/>
      <c r="L90633"/>
    </row>
    <row r="90634" spans="9:12" ht="15" x14ac:dyDescent="0.25">
      <c r="I90634"/>
      <c r="J90634"/>
      <c r="K90634"/>
      <c r="L90634"/>
    </row>
    <row r="90635" spans="9:12" ht="15" x14ac:dyDescent="0.25">
      <c r="I90635"/>
      <c r="J90635"/>
      <c r="K90635"/>
      <c r="L90635"/>
    </row>
    <row r="90636" spans="9:12" ht="15" x14ac:dyDescent="0.25">
      <c r="I90636"/>
      <c r="J90636"/>
      <c r="K90636"/>
      <c r="L90636"/>
    </row>
    <row r="90637" spans="9:12" ht="15" x14ac:dyDescent="0.25">
      <c r="I90637"/>
      <c r="J90637"/>
      <c r="K90637"/>
      <c r="L90637"/>
    </row>
    <row r="90638" spans="9:12" ht="15" x14ac:dyDescent="0.25">
      <c r="I90638"/>
      <c r="J90638"/>
      <c r="K90638"/>
      <c r="L90638"/>
    </row>
    <row r="90639" spans="9:12" ht="15" x14ac:dyDescent="0.25">
      <c r="I90639"/>
      <c r="J90639"/>
      <c r="K90639"/>
      <c r="L90639"/>
    </row>
    <row r="90640" spans="9:12" ht="15" x14ac:dyDescent="0.25">
      <c r="I90640"/>
      <c r="J90640"/>
      <c r="K90640"/>
      <c r="L90640"/>
    </row>
    <row r="90641" spans="9:12" ht="15" x14ac:dyDescent="0.25">
      <c r="I90641"/>
      <c r="J90641"/>
      <c r="K90641"/>
      <c r="L90641"/>
    </row>
    <row r="90642" spans="9:12" ht="15" x14ac:dyDescent="0.25">
      <c r="I90642"/>
      <c r="J90642"/>
      <c r="K90642"/>
      <c r="L90642"/>
    </row>
    <row r="90643" spans="9:12" ht="15" x14ac:dyDescent="0.25">
      <c r="I90643"/>
      <c r="J90643"/>
      <c r="K90643"/>
      <c r="L90643"/>
    </row>
    <row r="90644" spans="9:12" ht="15" x14ac:dyDescent="0.25">
      <c r="I90644"/>
      <c r="J90644"/>
      <c r="K90644"/>
      <c r="L90644"/>
    </row>
    <row r="90645" spans="9:12" ht="15" x14ac:dyDescent="0.25">
      <c r="I90645"/>
      <c r="J90645"/>
      <c r="K90645"/>
      <c r="L90645"/>
    </row>
    <row r="90646" spans="9:12" ht="15" x14ac:dyDescent="0.25">
      <c r="I90646"/>
      <c r="J90646"/>
      <c r="K90646"/>
      <c r="L90646"/>
    </row>
    <row r="90647" spans="9:12" ht="15" x14ac:dyDescent="0.25">
      <c r="I90647"/>
      <c r="J90647"/>
      <c r="K90647"/>
      <c r="L90647"/>
    </row>
    <row r="90648" spans="9:12" ht="15" x14ac:dyDescent="0.25">
      <c r="I90648"/>
      <c r="J90648"/>
      <c r="K90648"/>
      <c r="L90648"/>
    </row>
    <row r="90649" spans="9:12" ht="15" x14ac:dyDescent="0.25">
      <c r="I90649"/>
      <c r="J90649"/>
      <c r="K90649"/>
      <c r="L90649"/>
    </row>
    <row r="90650" spans="9:12" ht="15" x14ac:dyDescent="0.25">
      <c r="I90650"/>
      <c r="J90650"/>
      <c r="K90650"/>
      <c r="L90650"/>
    </row>
    <row r="90651" spans="9:12" ht="15" x14ac:dyDescent="0.25">
      <c r="I90651"/>
      <c r="J90651"/>
      <c r="K90651"/>
      <c r="L90651"/>
    </row>
    <row r="90652" spans="9:12" ht="15" x14ac:dyDescent="0.25">
      <c r="I90652"/>
      <c r="J90652"/>
      <c r="K90652"/>
      <c r="L90652"/>
    </row>
    <row r="90653" spans="9:12" ht="15" x14ac:dyDescent="0.25">
      <c r="I90653"/>
      <c r="J90653"/>
      <c r="K90653"/>
      <c r="L90653"/>
    </row>
    <row r="90654" spans="9:12" ht="15" x14ac:dyDescent="0.25">
      <c r="I90654"/>
      <c r="J90654"/>
      <c r="K90654"/>
      <c r="L90654"/>
    </row>
    <row r="90655" spans="9:12" ht="15" x14ac:dyDescent="0.25">
      <c r="I90655"/>
      <c r="J90655"/>
      <c r="K90655"/>
      <c r="L90655"/>
    </row>
    <row r="90656" spans="9:12" ht="15" x14ac:dyDescent="0.25">
      <c r="I90656"/>
      <c r="J90656"/>
      <c r="K90656"/>
      <c r="L90656"/>
    </row>
    <row r="90657" spans="9:12" ht="15" x14ac:dyDescent="0.25">
      <c r="I90657"/>
      <c r="J90657"/>
      <c r="K90657"/>
      <c r="L90657"/>
    </row>
    <row r="90658" spans="9:12" ht="15" x14ac:dyDescent="0.25">
      <c r="I90658"/>
      <c r="J90658"/>
      <c r="K90658"/>
      <c r="L90658"/>
    </row>
    <row r="90659" spans="9:12" ht="15" x14ac:dyDescent="0.25">
      <c r="I90659"/>
      <c r="J90659"/>
      <c r="K90659"/>
      <c r="L90659"/>
    </row>
    <row r="90660" spans="9:12" ht="15" x14ac:dyDescent="0.25">
      <c r="I90660"/>
      <c r="J90660"/>
      <c r="K90660"/>
      <c r="L90660"/>
    </row>
    <row r="90661" spans="9:12" ht="15" x14ac:dyDescent="0.25">
      <c r="I90661"/>
      <c r="J90661"/>
      <c r="K90661"/>
      <c r="L90661"/>
    </row>
    <row r="90662" spans="9:12" ht="15" x14ac:dyDescent="0.25">
      <c r="I90662"/>
      <c r="J90662"/>
      <c r="K90662"/>
      <c r="L90662"/>
    </row>
    <row r="90663" spans="9:12" ht="15" x14ac:dyDescent="0.25">
      <c r="I90663"/>
      <c r="J90663"/>
      <c r="K90663"/>
      <c r="L90663"/>
    </row>
    <row r="90664" spans="9:12" ht="15" x14ac:dyDescent="0.25">
      <c r="I90664"/>
      <c r="J90664"/>
      <c r="K90664"/>
      <c r="L90664"/>
    </row>
    <row r="90665" spans="9:12" ht="15" x14ac:dyDescent="0.25">
      <c r="I90665"/>
      <c r="J90665"/>
      <c r="K90665"/>
      <c r="L90665"/>
    </row>
    <row r="90666" spans="9:12" ht="15" x14ac:dyDescent="0.25">
      <c r="I90666"/>
      <c r="J90666"/>
      <c r="K90666"/>
      <c r="L90666"/>
    </row>
    <row r="90667" spans="9:12" ht="15" x14ac:dyDescent="0.25">
      <c r="I90667"/>
      <c r="J90667"/>
      <c r="K90667"/>
      <c r="L90667"/>
    </row>
    <row r="90668" spans="9:12" ht="15" x14ac:dyDescent="0.25">
      <c r="I90668"/>
      <c r="J90668"/>
      <c r="K90668"/>
      <c r="L90668"/>
    </row>
    <row r="90669" spans="9:12" ht="15" x14ac:dyDescent="0.25">
      <c r="I90669"/>
      <c r="J90669"/>
      <c r="K90669"/>
      <c r="L90669"/>
    </row>
    <row r="90670" spans="9:12" ht="15" x14ac:dyDescent="0.25">
      <c r="I90670"/>
      <c r="J90670"/>
      <c r="K90670"/>
      <c r="L90670"/>
    </row>
    <row r="90671" spans="9:12" ht="15" x14ac:dyDescent="0.25">
      <c r="I90671"/>
      <c r="J90671"/>
      <c r="K90671"/>
      <c r="L90671"/>
    </row>
    <row r="90672" spans="9:12" ht="15" x14ac:dyDescent="0.25">
      <c r="I90672"/>
      <c r="J90672"/>
      <c r="K90672"/>
      <c r="L90672"/>
    </row>
    <row r="90673" spans="9:12" ht="15" x14ac:dyDescent="0.25">
      <c r="I90673"/>
      <c r="J90673"/>
      <c r="K90673"/>
      <c r="L90673"/>
    </row>
    <row r="90674" spans="9:12" ht="15" x14ac:dyDescent="0.25">
      <c r="I90674"/>
      <c r="J90674"/>
      <c r="K90674"/>
      <c r="L90674"/>
    </row>
    <row r="90675" spans="9:12" ht="15" x14ac:dyDescent="0.25">
      <c r="I90675"/>
      <c r="J90675"/>
      <c r="K90675"/>
      <c r="L90675"/>
    </row>
    <row r="90676" spans="9:12" ht="15" x14ac:dyDescent="0.25">
      <c r="I90676"/>
      <c r="J90676"/>
      <c r="K90676"/>
      <c r="L90676"/>
    </row>
    <row r="90677" spans="9:12" ht="15" x14ac:dyDescent="0.25">
      <c r="I90677"/>
      <c r="J90677"/>
      <c r="K90677"/>
      <c r="L90677"/>
    </row>
    <row r="90678" spans="9:12" ht="15" x14ac:dyDescent="0.25">
      <c r="I90678"/>
      <c r="J90678"/>
      <c r="K90678"/>
      <c r="L90678"/>
    </row>
    <row r="90679" spans="9:12" ht="15" x14ac:dyDescent="0.25">
      <c r="I90679"/>
      <c r="J90679"/>
      <c r="K90679"/>
      <c r="L90679"/>
    </row>
    <row r="90680" spans="9:12" ht="15" x14ac:dyDescent="0.25">
      <c r="I90680"/>
      <c r="J90680"/>
      <c r="K90680"/>
      <c r="L90680"/>
    </row>
    <row r="90681" spans="9:12" ht="15" x14ac:dyDescent="0.25">
      <c r="I90681"/>
      <c r="J90681"/>
      <c r="K90681"/>
      <c r="L90681"/>
    </row>
    <row r="90682" spans="9:12" ht="15" x14ac:dyDescent="0.25">
      <c r="I90682"/>
      <c r="J90682"/>
      <c r="K90682"/>
      <c r="L90682"/>
    </row>
    <row r="90683" spans="9:12" ht="15" x14ac:dyDescent="0.25">
      <c r="I90683"/>
      <c r="J90683"/>
      <c r="K90683"/>
      <c r="L90683"/>
    </row>
    <row r="90684" spans="9:12" ht="15" x14ac:dyDescent="0.25">
      <c r="I90684"/>
      <c r="J90684"/>
      <c r="K90684"/>
      <c r="L90684"/>
    </row>
    <row r="90685" spans="9:12" ht="15" x14ac:dyDescent="0.25">
      <c r="I90685"/>
      <c r="J90685"/>
      <c r="K90685"/>
      <c r="L90685"/>
    </row>
    <row r="90686" spans="9:12" ht="15" x14ac:dyDescent="0.25">
      <c r="I90686"/>
      <c r="J90686"/>
      <c r="K90686"/>
      <c r="L90686"/>
    </row>
    <row r="90687" spans="9:12" ht="15" x14ac:dyDescent="0.25">
      <c r="I90687"/>
      <c r="J90687"/>
      <c r="K90687"/>
      <c r="L90687"/>
    </row>
    <row r="90688" spans="9:12" ht="15" x14ac:dyDescent="0.25">
      <c r="I90688"/>
      <c r="J90688"/>
      <c r="K90688"/>
      <c r="L90688"/>
    </row>
    <row r="90689" spans="9:12" ht="15" x14ac:dyDescent="0.25">
      <c r="I90689"/>
      <c r="J90689"/>
      <c r="K90689"/>
      <c r="L90689"/>
    </row>
    <row r="90690" spans="9:12" ht="15" x14ac:dyDescent="0.25">
      <c r="I90690"/>
      <c r="J90690"/>
      <c r="K90690"/>
      <c r="L90690"/>
    </row>
    <row r="90691" spans="9:12" ht="15" x14ac:dyDescent="0.25">
      <c r="I90691"/>
      <c r="J90691"/>
      <c r="K90691"/>
      <c r="L90691"/>
    </row>
    <row r="90692" spans="9:12" ht="15" x14ac:dyDescent="0.25">
      <c r="I90692"/>
      <c r="J90692"/>
      <c r="K90692"/>
      <c r="L90692"/>
    </row>
    <row r="90693" spans="9:12" ht="15" x14ac:dyDescent="0.25">
      <c r="I90693"/>
      <c r="J90693"/>
      <c r="K90693"/>
      <c r="L90693"/>
    </row>
    <row r="90694" spans="9:12" ht="15" x14ac:dyDescent="0.25">
      <c r="I90694"/>
      <c r="J90694"/>
      <c r="K90694"/>
      <c r="L90694"/>
    </row>
    <row r="90695" spans="9:12" ht="15" x14ac:dyDescent="0.25">
      <c r="I90695"/>
      <c r="J90695"/>
      <c r="K90695"/>
      <c r="L90695"/>
    </row>
    <row r="90696" spans="9:12" ht="15" x14ac:dyDescent="0.25">
      <c r="I90696"/>
      <c r="J90696"/>
      <c r="K90696"/>
      <c r="L90696"/>
    </row>
    <row r="90697" spans="9:12" ht="15" x14ac:dyDescent="0.25">
      <c r="I90697"/>
      <c r="J90697"/>
      <c r="K90697"/>
      <c r="L90697"/>
    </row>
    <row r="90698" spans="9:12" ht="15" x14ac:dyDescent="0.25">
      <c r="I90698"/>
      <c r="J90698"/>
      <c r="K90698"/>
      <c r="L90698"/>
    </row>
    <row r="90699" spans="9:12" ht="15" x14ac:dyDescent="0.25">
      <c r="I90699"/>
      <c r="J90699"/>
      <c r="K90699"/>
      <c r="L90699"/>
    </row>
    <row r="90700" spans="9:12" ht="15" x14ac:dyDescent="0.25">
      <c r="I90700"/>
      <c r="J90700"/>
      <c r="K90700"/>
      <c r="L90700"/>
    </row>
    <row r="90701" spans="9:12" ht="15" x14ac:dyDescent="0.25">
      <c r="I90701"/>
      <c r="J90701"/>
      <c r="K90701"/>
      <c r="L90701"/>
    </row>
    <row r="90702" spans="9:12" ht="15" x14ac:dyDescent="0.25">
      <c r="I90702"/>
      <c r="J90702"/>
      <c r="K90702"/>
      <c r="L90702"/>
    </row>
    <row r="90703" spans="9:12" ht="15" x14ac:dyDescent="0.25">
      <c r="I90703"/>
      <c r="J90703"/>
      <c r="K90703"/>
      <c r="L90703"/>
    </row>
    <row r="90704" spans="9:12" ht="15" x14ac:dyDescent="0.25">
      <c r="I90704"/>
      <c r="J90704"/>
      <c r="K90704"/>
      <c r="L90704"/>
    </row>
    <row r="90705" spans="9:12" ht="15" x14ac:dyDescent="0.25">
      <c r="I90705"/>
      <c r="J90705"/>
      <c r="K90705"/>
      <c r="L90705"/>
    </row>
    <row r="90706" spans="9:12" ht="15" x14ac:dyDescent="0.25">
      <c r="I90706"/>
      <c r="J90706"/>
      <c r="K90706"/>
      <c r="L90706"/>
    </row>
    <row r="90707" spans="9:12" ht="15" x14ac:dyDescent="0.25">
      <c r="I90707"/>
      <c r="J90707"/>
      <c r="K90707"/>
      <c r="L90707"/>
    </row>
    <row r="90708" spans="9:12" ht="15" x14ac:dyDescent="0.25">
      <c r="I90708"/>
      <c r="J90708"/>
      <c r="K90708"/>
      <c r="L90708"/>
    </row>
    <row r="90709" spans="9:12" ht="15" x14ac:dyDescent="0.25">
      <c r="I90709"/>
      <c r="J90709"/>
      <c r="K90709"/>
      <c r="L90709"/>
    </row>
    <row r="90710" spans="9:12" ht="15" x14ac:dyDescent="0.25">
      <c r="I90710"/>
      <c r="J90710"/>
      <c r="K90710"/>
      <c r="L90710"/>
    </row>
    <row r="90711" spans="9:12" ht="15" x14ac:dyDescent="0.25">
      <c r="I90711"/>
      <c r="J90711"/>
      <c r="K90711"/>
      <c r="L90711"/>
    </row>
    <row r="90712" spans="9:12" ht="15" x14ac:dyDescent="0.25">
      <c r="I90712"/>
      <c r="J90712"/>
      <c r="K90712"/>
      <c r="L90712"/>
    </row>
    <row r="90713" spans="9:12" ht="15" x14ac:dyDescent="0.25">
      <c r="I90713"/>
      <c r="J90713"/>
      <c r="K90713"/>
      <c r="L90713"/>
    </row>
    <row r="90714" spans="9:12" ht="15" x14ac:dyDescent="0.25">
      <c r="I90714"/>
      <c r="J90714"/>
      <c r="K90714"/>
      <c r="L90714"/>
    </row>
    <row r="90715" spans="9:12" ht="15" x14ac:dyDescent="0.25">
      <c r="I90715"/>
      <c r="J90715"/>
      <c r="K90715"/>
      <c r="L90715"/>
    </row>
    <row r="90716" spans="9:12" ht="15" x14ac:dyDescent="0.25">
      <c r="I90716"/>
      <c r="J90716"/>
      <c r="K90716"/>
      <c r="L90716"/>
    </row>
    <row r="90717" spans="9:12" ht="15" x14ac:dyDescent="0.25">
      <c r="I90717"/>
      <c r="J90717"/>
      <c r="K90717"/>
      <c r="L90717"/>
    </row>
    <row r="90718" spans="9:12" ht="15" x14ac:dyDescent="0.25">
      <c r="I90718"/>
      <c r="J90718"/>
      <c r="K90718"/>
      <c r="L90718"/>
    </row>
    <row r="90719" spans="9:12" ht="15" x14ac:dyDescent="0.25">
      <c r="I90719"/>
      <c r="J90719"/>
      <c r="K90719"/>
      <c r="L90719"/>
    </row>
    <row r="90720" spans="9:12" ht="15" x14ac:dyDescent="0.25">
      <c r="I90720"/>
      <c r="J90720"/>
      <c r="K90720"/>
      <c r="L90720"/>
    </row>
    <row r="90721" spans="9:12" ht="15" x14ac:dyDescent="0.25">
      <c r="I90721"/>
      <c r="J90721"/>
      <c r="K90721"/>
      <c r="L90721"/>
    </row>
    <row r="90722" spans="9:12" ht="15" x14ac:dyDescent="0.25">
      <c r="I90722"/>
      <c r="J90722"/>
      <c r="K90722"/>
      <c r="L90722"/>
    </row>
    <row r="90723" spans="9:12" ht="15" x14ac:dyDescent="0.25">
      <c r="I90723"/>
      <c r="J90723"/>
      <c r="K90723"/>
      <c r="L90723"/>
    </row>
    <row r="90724" spans="9:12" ht="15" x14ac:dyDescent="0.25">
      <c r="I90724"/>
      <c r="J90724"/>
      <c r="K90724"/>
      <c r="L90724"/>
    </row>
    <row r="90725" spans="9:12" ht="15" x14ac:dyDescent="0.25">
      <c r="I90725"/>
      <c r="J90725"/>
      <c r="K90725"/>
      <c r="L90725"/>
    </row>
    <row r="90726" spans="9:12" ht="15" x14ac:dyDescent="0.25">
      <c r="I90726"/>
      <c r="J90726"/>
      <c r="K90726"/>
      <c r="L90726"/>
    </row>
    <row r="90727" spans="9:12" ht="15" x14ac:dyDescent="0.25">
      <c r="I90727"/>
      <c r="J90727"/>
      <c r="K90727"/>
      <c r="L90727"/>
    </row>
    <row r="90728" spans="9:12" ht="15" x14ac:dyDescent="0.25">
      <c r="I90728"/>
      <c r="J90728"/>
      <c r="K90728"/>
      <c r="L90728"/>
    </row>
    <row r="90729" spans="9:12" ht="15" x14ac:dyDescent="0.25">
      <c r="I90729"/>
      <c r="J90729"/>
      <c r="K90729"/>
      <c r="L90729"/>
    </row>
    <row r="90730" spans="9:12" ht="15" x14ac:dyDescent="0.25">
      <c r="I90730"/>
      <c r="J90730"/>
      <c r="K90730"/>
      <c r="L90730"/>
    </row>
    <row r="90731" spans="9:12" ht="15" x14ac:dyDescent="0.25">
      <c r="I90731"/>
      <c r="J90731"/>
      <c r="K90731"/>
      <c r="L90731"/>
    </row>
    <row r="90732" spans="9:12" ht="15" x14ac:dyDescent="0.25">
      <c r="I90732"/>
      <c r="J90732"/>
      <c r="K90732"/>
      <c r="L90732"/>
    </row>
    <row r="90733" spans="9:12" ht="15" x14ac:dyDescent="0.25">
      <c r="I90733"/>
      <c r="J90733"/>
      <c r="K90733"/>
      <c r="L90733"/>
    </row>
    <row r="90734" spans="9:12" ht="15" x14ac:dyDescent="0.25">
      <c r="I90734"/>
      <c r="J90734"/>
      <c r="K90734"/>
      <c r="L90734"/>
    </row>
    <row r="90735" spans="9:12" ht="15" x14ac:dyDescent="0.25">
      <c r="I90735"/>
      <c r="J90735"/>
      <c r="K90735"/>
      <c r="L90735"/>
    </row>
    <row r="90736" spans="9:12" ht="15" x14ac:dyDescent="0.25">
      <c r="I90736"/>
      <c r="J90736"/>
      <c r="K90736"/>
      <c r="L90736"/>
    </row>
    <row r="90737" spans="9:12" ht="15" x14ac:dyDescent="0.25">
      <c r="I90737"/>
      <c r="J90737"/>
      <c r="K90737"/>
      <c r="L90737"/>
    </row>
    <row r="90738" spans="9:12" ht="15" x14ac:dyDescent="0.25">
      <c r="I90738"/>
      <c r="J90738"/>
      <c r="K90738"/>
      <c r="L90738"/>
    </row>
    <row r="90739" spans="9:12" ht="15" x14ac:dyDescent="0.25">
      <c r="I90739"/>
      <c r="J90739"/>
      <c r="K90739"/>
      <c r="L90739"/>
    </row>
    <row r="90740" spans="9:12" ht="15" x14ac:dyDescent="0.25">
      <c r="I90740"/>
      <c r="J90740"/>
      <c r="K90740"/>
      <c r="L90740"/>
    </row>
    <row r="90741" spans="9:12" ht="15" x14ac:dyDescent="0.25">
      <c r="I90741"/>
      <c r="J90741"/>
      <c r="K90741"/>
      <c r="L90741"/>
    </row>
    <row r="90742" spans="9:12" ht="15" x14ac:dyDescent="0.25">
      <c r="I90742"/>
      <c r="J90742"/>
      <c r="K90742"/>
      <c r="L90742"/>
    </row>
    <row r="90743" spans="9:12" ht="15" x14ac:dyDescent="0.25">
      <c r="I90743"/>
      <c r="J90743"/>
      <c r="K90743"/>
      <c r="L90743"/>
    </row>
    <row r="90744" spans="9:12" ht="15" x14ac:dyDescent="0.25">
      <c r="I90744"/>
      <c r="J90744"/>
      <c r="K90744"/>
      <c r="L90744"/>
    </row>
    <row r="90745" spans="9:12" ht="15" x14ac:dyDescent="0.25">
      <c r="I90745"/>
      <c r="J90745"/>
      <c r="K90745"/>
      <c r="L90745"/>
    </row>
    <row r="90746" spans="9:12" ht="15" x14ac:dyDescent="0.25">
      <c r="I90746"/>
      <c r="J90746"/>
      <c r="K90746"/>
      <c r="L90746"/>
    </row>
    <row r="90747" spans="9:12" ht="15" x14ac:dyDescent="0.25">
      <c r="I90747"/>
      <c r="J90747"/>
      <c r="K90747"/>
      <c r="L90747"/>
    </row>
    <row r="90748" spans="9:12" ht="15" x14ac:dyDescent="0.25">
      <c r="I90748"/>
      <c r="J90748"/>
      <c r="K90748"/>
      <c r="L90748"/>
    </row>
    <row r="90749" spans="9:12" ht="15" x14ac:dyDescent="0.25">
      <c r="I90749"/>
      <c r="J90749"/>
      <c r="K90749"/>
      <c r="L90749"/>
    </row>
    <row r="90750" spans="9:12" ht="15" x14ac:dyDescent="0.25">
      <c r="I90750"/>
      <c r="J90750"/>
      <c r="K90750"/>
      <c r="L90750"/>
    </row>
    <row r="90751" spans="9:12" ht="15" x14ac:dyDescent="0.25">
      <c r="I90751"/>
      <c r="J90751"/>
      <c r="K90751"/>
      <c r="L90751"/>
    </row>
    <row r="90752" spans="9:12" ht="15" x14ac:dyDescent="0.25">
      <c r="I90752"/>
      <c r="J90752"/>
      <c r="K90752"/>
      <c r="L90752"/>
    </row>
    <row r="90753" spans="9:12" ht="15" x14ac:dyDescent="0.25">
      <c r="I90753"/>
      <c r="J90753"/>
      <c r="K90753"/>
      <c r="L90753"/>
    </row>
    <row r="90754" spans="9:12" ht="15" x14ac:dyDescent="0.25">
      <c r="I90754"/>
      <c r="J90754"/>
      <c r="K90754"/>
      <c r="L90754"/>
    </row>
    <row r="90755" spans="9:12" ht="15" x14ac:dyDescent="0.25">
      <c r="I90755"/>
      <c r="J90755"/>
      <c r="K90755"/>
      <c r="L90755"/>
    </row>
    <row r="90756" spans="9:12" ht="15" x14ac:dyDescent="0.25">
      <c r="I90756"/>
      <c r="J90756"/>
      <c r="K90756"/>
      <c r="L90756"/>
    </row>
    <row r="90757" spans="9:12" ht="15" x14ac:dyDescent="0.25">
      <c r="I90757"/>
      <c r="J90757"/>
      <c r="K90757"/>
      <c r="L90757"/>
    </row>
    <row r="90758" spans="9:12" ht="15" x14ac:dyDescent="0.25">
      <c r="I90758"/>
      <c r="J90758"/>
      <c r="K90758"/>
      <c r="L90758"/>
    </row>
    <row r="90759" spans="9:12" ht="15" x14ac:dyDescent="0.25">
      <c r="I90759"/>
      <c r="J90759"/>
      <c r="K90759"/>
      <c r="L90759"/>
    </row>
    <row r="90760" spans="9:12" ht="15" x14ac:dyDescent="0.25">
      <c r="I90760"/>
      <c r="J90760"/>
      <c r="K90760"/>
      <c r="L90760"/>
    </row>
    <row r="90761" spans="9:12" ht="15" x14ac:dyDescent="0.25">
      <c r="I90761"/>
      <c r="J90761"/>
      <c r="K90761"/>
      <c r="L90761"/>
    </row>
    <row r="90762" spans="9:12" ht="15" x14ac:dyDescent="0.25">
      <c r="I90762"/>
      <c r="J90762"/>
      <c r="K90762"/>
      <c r="L90762"/>
    </row>
    <row r="90763" spans="9:12" ht="15" x14ac:dyDescent="0.25">
      <c r="I90763"/>
      <c r="J90763"/>
      <c r="K90763"/>
      <c r="L90763"/>
    </row>
    <row r="90764" spans="9:12" ht="15" x14ac:dyDescent="0.25">
      <c r="I90764"/>
      <c r="J90764"/>
      <c r="K90764"/>
      <c r="L90764"/>
    </row>
    <row r="90765" spans="9:12" ht="15" x14ac:dyDescent="0.25">
      <c r="I90765"/>
      <c r="J90765"/>
      <c r="K90765"/>
      <c r="L90765"/>
    </row>
    <row r="90766" spans="9:12" ht="15" x14ac:dyDescent="0.25">
      <c r="I90766"/>
      <c r="J90766"/>
      <c r="K90766"/>
      <c r="L90766"/>
    </row>
    <row r="90767" spans="9:12" ht="15" x14ac:dyDescent="0.25">
      <c r="I90767"/>
      <c r="J90767"/>
      <c r="K90767"/>
      <c r="L90767"/>
    </row>
    <row r="90768" spans="9:12" ht="15" x14ac:dyDescent="0.25">
      <c r="I90768"/>
      <c r="J90768"/>
      <c r="K90768"/>
      <c r="L90768"/>
    </row>
    <row r="90769" spans="9:12" ht="15" x14ac:dyDescent="0.25">
      <c r="I90769"/>
      <c r="J90769"/>
      <c r="K90769"/>
      <c r="L90769"/>
    </row>
    <row r="90770" spans="9:12" ht="15" x14ac:dyDescent="0.25">
      <c r="I90770"/>
      <c r="J90770"/>
      <c r="K90770"/>
      <c r="L90770"/>
    </row>
    <row r="90771" spans="9:12" ht="15" x14ac:dyDescent="0.25">
      <c r="I90771"/>
      <c r="J90771"/>
      <c r="K90771"/>
      <c r="L90771"/>
    </row>
    <row r="90772" spans="9:12" ht="15" x14ac:dyDescent="0.25">
      <c r="I90772"/>
      <c r="J90772"/>
      <c r="K90772"/>
      <c r="L90772"/>
    </row>
    <row r="90773" spans="9:12" ht="15" x14ac:dyDescent="0.25">
      <c r="I90773"/>
      <c r="J90773"/>
      <c r="K90773"/>
      <c r="L90773"/>
    </row>
    <row r="90774" spans="9:12" ht="15" x14ac:dyDescent="0.25">
      <c r="I90774"/>
      <c r="J90774"/>
      <c r="K90774"/>
      <c r="L90774"/>
    </row>
    <row r="90775" spans="9:12" ht="15" x14ac:dyDescent="0.25">
      <c r="I90775"/>
      <c r="J90775"/>
      <c r="K90775"/>
      <c r="L90775"/>
    </row>
    <row r="90776" spans="9:12" ht="15" x14ac:dyDescent="0.25">
      <c r="I90776"/>
      <c r="J90776"/>
      <c r="K90776"/>
      <c r="L90776"/>
    </row>
    <row r="90777" spans="9:12" ht="15" x14ac:dyDescent="0.25">
      <c r="I90777"/>
      <c r="J90777"/>
      <c r="K90777"/>
      <c r="L90777"/>
    </row>
    <row r="90778" spans="9:12" ht="15" x14ac:dyDescent="0.25">
      <c r="I90778"/>
      <c r="J90778"/>
      <c r="K90778"/>
      <c r="L90778"/>
    </row>
    <row r="90779" spans="9:12" ht="15" x14ac:dyDescent="0.25">
      <c r="I90779"/>
      <c r="J90779"/>
      <c r="K90779"/>
      <c r="L90779"/>
    </row>
    <row r="90780" spans="9:12" ht="15" x14ac:dyDescent="0.25">
      <c r="I90780"/>
      <c r="J90780"/>
      <c r="K90780"/>
      <c r="L90780"/>
    </row>
    <row r="90781" spans="9:12" ht="15" x14ac:dyDescent="0.25">
      <c r="I90781"/>
      <c r="J90781"/>
      <c r="K90781"/>
      <c r="L90781"/>
    </row>
    <row r="90782" spans="9:12" ht="15" x14ac:dyDescent="0.25">
      <c r="I90782"/>
      <c r="J90782"/>
      <c r="K90782"/>
      <c r="L90782"/>
    </row>
    <row r="90783" spans="9:12" ht="15" x14ac:dyDescent="0.25">
      <c r="I90783"/>
      <c r="J90783"/>
      <c r="K90783"/>
      <c r="L90783"/>
    </row>
    <row r="90784" spans="9:12" ht="15" x14ac:dyDescent="0.25">
      <c r="I90784"/>
      <c r="J90784"/>
      <c r="K90784"/>
      <c r="L90784"/>
    </row>
    <row r="90785" spans="9:12" ht="15" x14ac:dyDescent="0.25">
      <c r="I90785"/>
      <c r="J90785"/>
      <c r="K90785"/>
      <c r="L90785"/>
    </row>
    <row r="90786" spans="9:12" ht="15" x14ac:dyDescent="0.25">
      <c r="I90786"/>
      <c r="J90786"/>
      <c r="K90786"/>
      <c r="L90786"/>
    </row>
    <row r="90787" spans="9:12" ht="15" x14ac:dyDescent="0.25">
      <c r="I90787"/>
      <c r="J90787"/>
      <c r="K90787"/>
      <c r="L90787"/>
    </row>
    <row r="90788" spans="9:12" ht="15" x14ac:dyDescent="0.25">
      <c r="I90788"/>
      <c r="J90788"/>
      <c r="K90788"/>
      <c r="L90788"/>
    </row>
    <row r="90789" spans="9:12" ht="15" x14ac:dyDescent="0.25">
      <c r="I90789"/>
      <c r="J90789"/>
      <c r="K90789"/>
      <c r="L90789"/>
    </row>
    <row r="90790" spans="9:12" ht="15" x14ac:dyDescent="0.25">
      <c r="I90790"/>
      <c r="J90790"/>
      <c r="K90790"/>
      <c r="L90790"/>
    </row>
    <row r="90791" spans="9:12" ht="15" x14ac:dyDescent="0.25">
      <c r="I90791"/>
      <c r="J90791"/>
      <c r="K90791"/>
      <c r="L90791"/>
    </row>
    <row r="90792" spans="9:12" ht="15" x14ac:dyDescent="0.25">
      <c r="I90792"/>
      <c r="J90792"/>
      <c r="K90792"/>
      <c r="L90792"/>
    </row>
    <row r="90793" spans="9:12" ht="15" x14ac:dyDescent="0.25">
      <c r="I90793"/>
      <c r="J90793"/>
      <c r="K90793"/>
      <c r="L90793"/>
    </row>
    <row r="90794" spans="9:12" ht="15" x14ac:dyDescent="0.25">
      <c r="I90794"/>
      <c r="J90794"/>
      <c r="K90794"/>
      <c r="L90794"/>
    </row>
    <row r="90795" spans="9:12" ht="15" x14ac:dyDescent="0.25">
      <c r="I90795"/>
      <c r="J90795"/>
      <c r="K90795"/>
      <c r="L90795"/>
    </row>
    <row r="90796" spans="9:12" ht="15" x14ac:dyDescent="0.25">
      <c r="I90796"/>
      <c r="J90796"/>
      <c r="K90796"/>
      <c r="L90796"/>
    </row>
    <row r="90797" spans="9:12" ht="15" x14ac:dyDescent="0.25">
      <c r="I90797"/>
      <c r="J90797"/>
      <c r="K90797"/>
      <c r="L90797"/>
    </row>
    <row r="90798" spans="9:12" ht="15" x14ac:dyDescent="0.25">
      <c r="I90798"/>
      <c r="J90798"/>
      <c r="K90798"/>
      <c r="L90798"/>
    </row>
    <row r="90799" spans="9:12" ht="15" x14ac:dyDescent="0.25">
      <c r="I90799"/>
      <c r="J90799"/>
      <c r="K90799"/>
      <c r="L90799"/>
    </row>
    <row r="90800" spans="9:12" ht="15" x14ac:dyDescent="0.25">
      <c r="I90800"/>
      <c r="J90800"/>
      <c r="K90800"/>
      <c r="L90800"/>
    </row>
    <row r="90801" spans="9:12" ht="15" x14ac:dyDescent="0.25">
      <c r="I90801"/>
      <c r="J90801"/>
      <c r="K90801"/>
      <c r="L90801"/>
    </row>
    <row r="90802" spans="9:12" ht="15" x14ac:dyDescent="0.25">
      <c r="I90802"/>
      <c r="J90802"/>
      <c r="K90802"/>
      <c r="L90802"/>
    </row>
    <row r="90803" spans="9:12" ht="15" x14ac:dyDescent="0.25">
      <c r="I90803"/>
      <c r="J90803"/>
      <c r="K90803"/>
      <c r="L90803"/>
    </row>
    <row r="90804" spans="9:12" ht="15" x14ac:dyDescent="0.25">
      <c r="I90804"/>
      <c r="J90804"/>
      <c r="K90804"/>
      <c r="L90804"/>
    </row>
    <row r="90805" spans="9:12" ht="15" x14ac:dyDescent="0.25">
      <c r="I90805"/>
      <c r="J90805"/>
      <c r="K90805"/>
      <c r="L90805"/>
    </row>
    <row r="90806" spans="9:12" ht="15" x14ac:dyDescent="0.25">
      <c r="I90806"/>
      <c r="J90806"/>
      <c r="K90806"/>
      <c r="L90806"/>
    </row>
    <row r="90807" spans="9:12" ht="15" x14ac:dyDescent="0.25">
      <c r="I90807"/>
      <c r="J90807"/>
      <c r="K90807"/>
      <c r="L90807"/>
    </row>
    <row r="90808" spans="9:12" ht="15" x14ac:dyDescent="0.25">
      <c r="I90808"/>
      <c r="J90808"/>
      <c r="K90808"/>
      <c r="L90808"/>
    </row>
    <row r="90809" spans="9:12" ht="15" x14ac:dyDescent="0.25">
      <c r="I90809"/>
      <c r="J90809"/>
      <c r="K90809"/>
      <c r="L90809"/>
    </row>
    <row r="90810" spans="9:12" ht="15" x14ac:dyDescent="0.25">
      <c r="I90810"/>
      <c r="J90810"/>
      <c r="K90810"/>
      <c r="L90810"/>
    </row>
    <row r="90811" spans="9:12" ht="15" x14ac:dyDescent="0.25">
      <c r="I90811"/>
      <c r="J90811"/>
      <c r="K90811"/>
      <c r="L90811"/>
    </row>
    <row r="90812" spans="9:12" ht="15" x14ac:dyDescent="0.25">
      <c r="I90812"/>
      <c r="J90812"/>
      <c r="K90812"/>
      <c r="L90812"/>
    </row>
    <row r="90813" spans="9:12" ht="15" x14ac:dyDescent="0.25">
      <c r="I90813"/>
      <c r="J90813"/>
      <c r="K90813"/>
      <c r="L90813"/>
    </row>
    <row r="90814" spans="9:12" ht="15" x14ac:dyDescent="0.25">
      <c r="I90814"/>
      <c r="J90814"/>
      <c r="K90814"/>
      <c r="L90814"/>
    </row>
    <row r="90815" spans="9:12" ht="15" x14ac:dyDescent="0.25">
      <c r="I90815"/>
      <c r="J90815"/>
      <c r="K90815"/>
      <c r="L90815"/>
    </row>
    <row r="90816" spans="9:12" ht="15" x14ac:dyDescent="0.25">
      <c r="I90816"/>
      <c r="J90816"/>
      <c r="K90816"/>
      <c r="L90816"/>
    </row>
    <row r="90817" spans="9:12" ht="15" x14ac:dyDescent="0.25">
      <c r="I90817"/>
      <c r="J90817"/>
      <c r="K90817"/>
      <c r="L90817"/>
    </row>
    <row r="90818" spans="9:12" ht="15" x14ac:dyDescent="0.25">
      <c r="I90818"/>
      <c r="J90818"/>
      <c r="K90818"/>
      <c r="L90818"/>
    </row>
    <row r="90819" spans="9:12" ht="15" x14ac:dyDescent="0.25">
      <c r="I90819"/>
      <c r="J90819"/>
      <c r="K90819"/>
      <c r="L90819"/>
    </row>
    <row r="90820" spans="9:12" ht="15" x14ac:dyDescent="0.25">
      <c r="I90820"/>
      <c r="J90820"/>
      <c r="K90820"/>
      <c r="L90820"/>
    </row>
    <row r="90821" spans="9:12" ht="15" x14ac:dyDescent="0.25">
      <c r="I90821"/>
      <c r="J90821"/>
      <c r="K90821"/>
      <c r="L90821"/>
    </row>
    <row r="90822" spans="9:12" ht="15" x14ac:dyDescent="0.25">
      <c r="I90822"/>
      <c r="J90822"/>
      <c r="K90822"/>
      <c r="L90822"/>
    </row>
    <row r="90823" spans="9:12" ht="15" x14ac:dyDescent="0.25">
      <c r="I90823"/>
      <c r="J90823"/>
      <c r="K90823"/>
      <c r="L90823"/>
    </row>
    <row r="90824" spans="9:12" ht="15" x14ac:dyDescent="0.25">
      <c r="I90824"/>
      <c r="J90824"/>
      <c r="K90824"/>
      <c r="L90824"/>
    </row>
    <row r="90825" spans="9:12" ht="15" x14ac:dyDescent="0.25">
      <c r="I90825"/>
      <c r="J90825"/>
      <c r="K90825"/>
      <c r="L90825"/>
    </row>
    <row r="90826" spans="9:12" ht="15" x14ac:dyDescent="0.25">
      <c r="I90826"/>
      <c r="J90826"/>
      <c r="K90826"/>
      <c r="L90826"/>
    </row>
    <row r="90827" spans="9:12" ht="15" x14ac:dyDescent="0.25">
      <c r="I90827"/>
      <c r="J90827"/>
      <c r="K90827"/>
      <c r="L90827"/>
    </row>
    <row r="90828" spans="9:12" ht="15" x14ac:dyDescent="0.25">
      <c r="I90828"/>
      <c r="J90828"/>
      <c r="K90828"/>
      <c r="L90828"/>
    </row>
    <row r="90829" spans="9:12" ht="15" x14ac:dyDescent="0.25">
      <c r="I90829"/>
      <c r="J90829"/>
      <c r="K90829"/>
      <c r="L90829"/>
    </row>
    <row r="90830" spans="9:12" ht="15" x14ac:dyDescent="0.25">
      <c r="I90830"/>
      <c r="J90830"/>
      <c r="K90830"/>
      <c r="L90830"/>
    </row>
    <row r="90831" spans="9:12" ht="15" x14ac:dyDescent="0.25">
      <c r="I90831"/>
      <c r="J90831"/>
      <c r="K90831"/>
      <c r="L90831"/>
    </row>
    <row r="90832" spans="9:12" ht="15" x14ac:dyDescent="0.25">
      <c r="I90832"/>
      <c r="J90832"/>
      <c r="K90832"/>
      <c r="L90832"/>
    </row>
    <row r="90833" spans="9:12" ht="15" x14ac:dyDescent="0.25">
      <c r="I90833"/>
      <c r="J90833"/>
      <c r="K90833"/>
      <c r="L90833"/>
    </row>
    <row r="90834" spans="9:12" ht="15" x14ac:dyDescent="0.25">
      <c r="I90834"/>
      <c r="J90834"/>
      <c r="K90834"/>
      <c r="L90834"/>
    </row>
    <row r="90835" spans="9:12" ht="15" x14ac:dyDescent="0.25">
      <c r="I90835"/>
      <c r="J90835"/>
      <c r="K90835"/>
      <c r="L90835"/>
    </row>
    <row r="90836" spans="9:12" ht="15" x14ac:dyDescent="0.25">
      <c r="I90836"/>
      <c r="J90836"/>
      <c r="K90836"/>
      <c r="L90836"/>
    </row>
    <row r="90837" spans="9:12" ht="15" x14ac:dyDescent="0.25">
      <c r="I90837"/>
      <c r="J90837"/>
      <c r="K90837"/>
      <c r="L90837"/>
    </row>
    <row r="90838" spans="9:12" ht="15" x14ac:dyDescent="0.25">
      <c r="I90838"/>
      <c r="J90838"/>
      <c r="K90838"/>
      <c r="L90838"/>
    </row>
    <row r="90839" spans="9:12" ht="15" x14ac:dyDescent="0.25">
      <c r="I90839"/>
      <c r="J90839"/>
      <c r="K90839"/>
      <c r="L90839"/>
    </row>
    <row r="90840" spans="9:12" ht="15" x14ac:dyDescent="0.25">
      <c r="I90840"/>
      <c r="J90840"/>
      <c r="K90840"/>
      <c r="L90840"/>
    </row>
    <row r="90841" spans="9:12" ht="15" x14ac:dyDescent="0.25">
      <c r="I90841"/>
      <c r="J90841"/>
      <c r="K90841"/>
      <c r="L90841"/>
    </row>
    <row r="90842" spans="9:12" ht="15" x14ac:dyDescent="0.25">
      <c r="I90842"/>
      <c r="J90842"/>
      <c r="K90842"/>
      <c r="L90842"/>
    </row>
    <row r="90843" spans="9:12" ht="15" x14ac:dyDescent="0.25">
      <c r="I90843"/>
      <c r="J90843"/>
      <c r="K90843"/>
      <c r="L90843"/>
    </row>
    <row r="90844" spans="9:12" ht="15" x14ac:dyDescent="0.25">
      <c r="I90844"/>
      <c r="J90844"/>
      <c r="K90844"/>
      <c r="L90844"/>
    </row>
    <row r="90845" spans="9:12" ht="15" x14ac:dyDescent="0.25">
      <c r="I90845"/>
      <c r="J90845"/>
      <c r="K90845"/>
      <c r="L90845"/>
    </row>
    <row r="90846" spans="9:12" ht="15" x14ac:dyDescent="0.25">
      <c r="I90846"/>
      <c r="J90846"/>
      <c r="K90846"/>
      <c r="L90846"/>
    </row>
    <row r="90847" spans="9:12" ht="15" x14ac:dyDescent="0.25">
      <c r="I90847"/>
      <c r="J90847"/>
      <c r="K90847"/>
      <c r="L90847"/>
    </row>
    <row r="90848" spans="9:12" ht="15" x14ac:dyDescent="0.25">
      <c r="I90848"/>
      <c r="J90848"/>
      <c r="K90848"/>
      <c r="L90848"/>
    </row>
    <row r="90849" spans="9:12" ht="15" x14ac:dyDescent="0.25">
      <c r="I90849"/>
      <c r="J90849"/>
      <c r="K90849"/>
      <c r="L90849"/>
    </row>
    <row r="90850" spans="9:12" ht="15" x14ac:dyDescent="0.25">
      <c r="I90850"/>
      <c r="J90850"/>
      <c r="K90850"/>
      <c r="L90850"/>
    </row>
    <row r="90851" spans="9:12" ht="15" x14ac:dyDescent="0.25">
      <c r="I90851"/>
      <c r="J90851"/>
      <c r="K90851"/>
      <c r="L90851"/>
    </row>
    <row r="90852" spans="9:12" ht="15" x14ac:dyDescent="0.25">
      <c r="I90852"/>
      <c r="J90852"/>
      <c r="K90852"/>
      <c r="L90852"/>
    </row>
    <row r="90853" spans="9:12" ht="15" x14ac:dyDescent="0.25">
      <c r="I90853"/>
      <c r="J90853"/>
      <c r="K90853"/>
      <c r="L90853"/>
    </row>
    <row r="90854" spans="9:12" ht="15" x14ac:dyDescent="0.25">
      <c r="I90854"/>
      <c r="J90854"/>
      <c r="K90854"/>
      <c r="L90854"/>
    </row>
    <row r="90855" spans="9:12" ht="15" x14ac:dyDescent="0.25">
      <c r="I90855"/>
      <c r="J90855"/>
      <c r="K90855"/>
      <c r="L90855"/>
    </row>
    <row r="90856" spans="9:12" ht="15" x14ac:dyDescent="0.25">
      <c r="I90856"/>
      <c r="J90856"/>
      <c r="K90856"/>
      <c r="L90856"/>
    </row>
    <row r="90857" spans="9:12" ht="15" x14ac:dyDescent="0.25">
      <c r="I90857"/>
      <c r="J90857"/>
      <c r="K90857"/>
      <c r="L90857"/>
    </row>
    <row r="90858" spans="9:12" ht="15" x14ac:dyDescent="0.25">
      <c r="I90858"/>
      <c r="J90858"/>
      <c r="K90858"/>
      <c r="L90858"/>
    </row>
    <row r="90859" spans="9:12" ht="15" x14ac:dyDescent="0.25">
      <c r="I90859"/>
      <c r="J90859"/>
      <c r="K90859"/>
      <c r="L90859"/>
    </row>
    <row r="90860" spans="9:12" ht="15" x14ac:dyDescent="0.25">
      <c r="I90860"/>
      <c r="J90860"/>
      <c r="K90860"/>
      <c r="L90860"/>
    </row>
    <row r="90861" spans="9:12" ht="15" x14ac:dyDescent="0.25">
      <c r="I90861"/>
      <c r="J90861"/>
      <c r="K90861"/>
      <c r="L90861"/>
    </row>
    <row r="90862" spans="9:12" ht="15" x14ac:dyDescent="0.25">
      <c r="I90862"/>
      <c r="J90862"/>
      <c r="K90862"/>
      <c r="L90862"/>
    </row>
    <row r="90863" spans="9:12" ht="15" x14ac:dyDescent="0.25">
      <c r="I90863"/>
      <c r="J90863"/>
      <c r="K90863"/>
      <c r="L90863"/>
    </row>
    <row r="90864" spans="9:12" ht="15" x14ac:dyDescent="0.25">
      <c r="I90864"/>
      <c r="J90864"/>
      <c r="K90864"/>
      <c r="L90864"/>
    </row>
    <row r="90865" spans="9:12" ht="15" x14ac:dyDescent="0.25">
      <c r="I90865"/>
      <c r="J90865"/>
      <c r="K90865"/>
      <c r="L90865"/>
    </row>
    <row r="90866" spans="9:12" ht="15" x14ac:dyDescent="0.25">
      <c r="I90866"/>
      <c r="J90866"/>
      <c r="K90866"/>
      <c r="L90866"/>
    </row>
    <row r="90867" spans="9:12" ht="15" x14ac:dyDescent="0.25">
      <c r="I90867"/>
      <c r="J90867"/>
      <c r="K90867"/>
      <c r="L90867"/>
    </row>
    <row r="90868" spans="9:12" ht="15" x14ac:dyDescent="0.25">
      <c r="I90868"/>
      <c r="J90868"/>
      <c r="K90868"/>
      <c r="L90868"/>
    </row>
    <row r="90869" spans="9:12" ht="15" x14ac:dyDescent="0.25">
      <c r="I90869"/>
      <c r="J90869"/>
      <c r="K90869"/>
      <c r="L90869"/>
    </row>
    <row r="90870" spans="9:12" ht="15" x14ac:dyDescent="0.25">
      <c r="I90870"/>
      <c r="J90870"/>
      <c r="K90870"/>
      <c r="L90870"/>
    </row>
    <row r="90871" spans="9:12" ht="15" x14ac:dyDescent="0.25">
      <c r="I90871"/>
      <c r="J90871"/>
      <c r="K90871"/>
      <c r="L90871"/>
    </row>
    <row r="90872" spans="9:12" ht="15" x14ac:dyDescent="0.25">
      <c r="I90872"/>
      <c r="J90872"/>
      <c r="K90872"/>
      <c r="L90872"/>
    </row>
    <row r="90873" spans="9:12" ht="15" x14ac:dyDescent="0.25">
      <c r="I90873"/>
      <c r="J90873"/>
      <c r="K90873"/>
      <c r="L90873"/>
    </row>
    <row r="90874" spans="9:12" ht="15" x14ac:dyDescent="0.25">
      <c r="I90874"/>
      <c r="J90874"/>
      <c r="K90874"/>
      <c r="L90874"/>
    </row>
    <row r="90875" spans="9:12" ht="15" x14ac:dyDescent="0.25">
      <c r="I90875"/>
      <c r="J90875"/>
      <c r="K90875"/>
      <c r="L90875"/>
    </row>
    <row r="90876" spans="9:12" ht="15" x14ac:dyDescent="0.25">
      <c r="I90876"/>
      <c r="J90876"/>
      <c r="K90876"/>
      <c r="L90876"/>
    </row>
    <row r="90877" spans="9:12" ht="15" x14ac:dyDescent="0.25">
      <c r="I90877"/>
      <c r="J90877"/>
      <c r="K90877"/>
      <c r="L90877"/>
    </row>
    <row r="90878" spans="9:12" ht="15" x14ac:dyDescent="0.25">
      <c r="I90878"/>
      <c r="J90878"/>
      <c r="K90878"/>
      <c r="L90878"/>
    </row>
    <row r="90879" spans="9:12" ht="15" x14ac:dyDescent="0.25">
      <c r="I90879"/>
      <c r="J90879"/>
      <c r="K90879"/>
      <c r="L90879"/>
    </row>
    <row r="90880" spans="9:12" ht="15" x14ac:dyDescent="0.25">
      <c r="I90880"/>
      <c r="J90880"/>
      <c r="K90880"/>
      <c r="L90880"/>
    </row>
    <row r="90881" spans="9:12" ht="15" x14ac:dyDescent="0.25">
      <c r="I90881"/>
      <c r="J90881"/>
      <c r="K90881"/>
      <c r="L90881"/>
    </row>
    <row r="90882" spans="9:12" ht="15" x14ac:dyDescent="0.25">
      <c r="I90882"/>
      <c r="J90882"/>
      <c r="K90882"/>
      <c r="L90882"/>
    </row>
    <row r="90883" spans="9:12" ht="15" x14ac:dyDescent="0.25">
      <c r="I90883"/>
      <c r="J90883"/>
      <c r="K90883"/>
      <c r="L90883"/>
    </row>
    <row r="90884" spans="9:12" ht="15" x14ac:dyDescent="0.25">
      <c r="I90884"/>
      <c r="J90884"/>
      <c r="K90884"/>
      <c r="L90884"/>
    </row>
    <row r="90885" spans="9:12" ht="15" x14ac:dyDescent="0.25">
      <c r="I90885"/>
      <c r="J90885"/>
      <c r="K90885"/>
      <c r="L90885"/>
    </row>
    <row r="90886" spans="9:12" ht="15" x14ac:dyDescent="0.25">
      <c r="I90886"/>
      <c r="J90886"/>
      <c r="K90886"/>
      <c r="L90886"/>
    </row>
    <row r="90887" spans="9:12" ht="15" x14ac:dyDescent="0.25">
      <c r="I90887"/>
      <c r="J90887"/>
      <c r="K90887"/>
      <c r="L90887"/>
    </row>
    <row r="90888" spans="9:12" ht="15" x14ac:dyDescent="0.25">
      <c r="I90888"/>
      <c r="J90888"/>
      <c r="K90888"/>
      <c r="L90888"/>
    </row>
    <row r="90889" spans="9:12" ht="15" x14ac:dyDescent="0.25">
      <c r="I90889"/>
      <c r="J90889"/>
      <c r="K90889"/>
      <c r="L90889"/>
    </row>
    <row r="90890" spans="9:12" ht="15" x14ac:dyDescent="0.25">
      <c r="I90890"/>
      <c r="J90890"/>
      <c r="K90890"/>
      <c r="L90890"/>
    </row>
    <row r="90891" spans="9:12" ht="15" x14ac:dyDescent="0.25">
      <c r="I90891"/>
      <c r="J90891"/>
      <c r="K90891"/>
      <c r="L90891"/>
    </row>
    <row r="90892" spans="9:12" ht="15" x14ac:dyDescent="0.25">
      <c r="I90892"/>
      <c r="J90892"/>
      <c r="K90892"/>
      <c r="L90892"/>
    </row>
    <row r="90893" spans="9:12" ht="15" x14ac:dyDescent="0.25">
      <c r="I90893"/>
      <c r="J90893"/>
      <c r="K90893"/>
      <c r="L90893"/>
    </row>
    <row r="90894" spans="9:12" ht="15" x14ac:dyDescent="0.25">
      <c r="I90894"/>
      <c r="J90894"/>
      <c r="K90894"/>
      <c r="L90894"/>
    </row>
    <row r="90895" spans="9:12" ht="15" x14ac:dyDescent="0.25">
      <c r="I90895"/>
      <c r="J90895"/>
      <c r="K90895"/>
      <c r="L90895"/>
    </row>
    <row r="90896" spans="9:12" ht="15" x14ac:dyDescent="0.25">
      <c r="I90896"/>
      <c r="J90896"/>
      <c r="K90896"/>
      <c r="L90896"/>
    </row>
    <row r="90897" spans="9:12" ht="15" x14ac:dyDescent="0.25">
      <c r="I90897"/>
      <c r="J90897"/>
      <c r="K90897"/>
      <c r="L90897"/>
    </row>
    <row r="90898" spans="9:12" ht="15" x14ac:dyDescent="0.25">
      <c r="I90898"/>
      <c r="J90898"/>
      <c r="K90898"/>
      <c r="L90898"/>
    </row>
    <row r="90899" spans="9:12" ht="15" x14ac:dyDescent="0.25">
      <c r="I90899"/>
      <c r="J90899"/>
      <c r="K90899"/>
      <c r="L90899"/>
    </row>
    <row r="90900" spans="9:12" ht="15" x14ac:dyDescent="0.25">
      <c r="I90900"/>
      <c r="J90900"/>
      <c r="K90900"/>
      <c r="L90900"/>
    </row>
    <row r="90901" spans="9:12" ht="15" x14ac:dyDescent="0.25">
      <c r="I90901"/>
      <c r="J90901"/>
      <c r="K90901"/>
      <c r="L90901"/>
    </row>
    <row r="90902" spans="9:12" ht="15" x14ac:dyDescent="0.25">
      <c r="I90902"/>
      <c r="J90902"/>
      <c r="K90902"/>
      <c r="L90902"/>
    </row>
    <row r="90903" spans="9:12" ht="15" x14ac:dyDescent="0.25">
      <c r="I90903"/>
      <c r="J90903"/>
      <c r="K90903"/>
      <c r="L90903"/>
    </row>
    <row r="90904" spans="9:12" ht="15" x14ac:dyDescent="0.25">
      <c r="I90904"/>
      <c r="J90904"/>
      <c r="K90904"/>
      <c r="L90904"/>
    </row>
    <row r="90905" spans="9:12" ht="15" x14ac:dyDescent="0.25">
      <c r="I90905"/>
      <c r="J90905"/>
      <c r="K90905"/>
      <c r="L90905"/>
    </row>
    <row r="90906" spans="9:12" ht="15" x14ac:dyDescent="0.25">
      <c r="I90906"/>
      <c r="J90906"/>
      <c r="K90906"/>
      <c r="L90906"/>
    </row>
    <row r="90907" spans="9:12" ht="15" x14ac:dyDescent="0.25">
      <c r="I90907"/>
      <c r="J90907"/>
      <c r="K90907"/>
      <c r="L90907"/>
    </row>
    <row r="90908" spans="9:12" ht="15" x14ac:dyDescent="0.25">
      <c r="I90908"/>
      <c r="J90908"/>
      <c r="K90908"/>
      <c r="L90908"/>
    </row>
    <row r="90909" spans="9:12" ht="15" x14ac:dyDescent="0.25">
      <c r="I90909"/>
      <c r="J90909"/>
      <c r="K90909"/>
      <c r="L90909"/>
    </row>
    <row r="90910" spans="9:12" ht="15" x14ac:dyDescent="0.25">
      <c r="I90910"/>
      <c r="J90910"/>
      <c r="K90910"/>
      <c r="L90910"/>
    </row>
    <row r="90911" spans="9:12" ht="15" x14ac:dyDescent="0.25">
      <c r="I90911"/>
      <c r="J90911"/>
      <c r="K90911"/>
      <c r="L90911"/>
    </row>
    <row r="90912" spans="9:12" ht="15" x14ac:dyDescent="0.25">
      <c r="I90912"/>
      <c r="J90912"/>
      <c r="K90912"/>
      <c r="L90912"/>
    </row>
    <row r="90913" spans="9:12" ht="15" x14ac:dyDescent="0.25">
      <c r="I90913"/>
      <c r="J90913"/>
      <c r="K90913"/>
      <c r="L90913"/>
    </row>
    <row r="90914" spans="9:12" ht="15" x14ac:dyDescent="0.25">
      <c r="I90914"/>
      <c r="J90914"/>
      <c r="K90914"/>
      <c r="L90914"/>
    </row>
    <row r="90915" spans="9:12" ht="15" x14ac:dyDescent="0.25">
      <c r="I90915"/>
      <c r="J90915"/>
      <c r="K90915"/>
      <c r="L90915"/>
    </row>
    <row r="90916" spans="9:12" ht="15" x14ac:dyDescent="0.25">
      <c r="I90916"/>
      <c r="J90916"/>
      <c r="K90916"/>
      <c r="L90916"/>
    </row>
    <row r="90917" spans="9:12" ht="15" x14ac:dyDescent="0.25">
      <c r="I90917"/>
      <c r="J90917"/>
      <c r="K90917"/>
      <c r="L90917"/>
    </row>
    <row r="90918" spans="9:12" ht="15" x14ac:dyDescent="0.25">
      <c r="I90918"/>
      <c r="J90918"/>
      <c r="K90918"/>
      <c r="L90918"/>
    </row>
    <row r="90919" spans="9:12" ht="15" x14ac:dyDescent="0.25">
      <c r="I90919"/>
      <c r="J90919"/>
      <c r="K90919"/>
      <c r="L90919"/>
    </row>
    <row r="90920" spans="9:12" ht="15" x14ac:dyDescent="0.25">
      <c r="I90920"/>
      <c r="J90920"/>
      <c r="K90920"/>
      <c r="L90920"/>
    </row>
    <row r="90921" spans="9:12" ht="15" x14ac:dyDescent="0.25">
      <c r="I90921"/>
      <c r="J90921"/>
      <c r="K90921"/>
      <c r="L90921"/>
    </row>
    <row r="90922" spans="9:12" ht="15" x14ac:dyDescent="0.25">
      <c r="I90922"/>
      <c r="J90922"/>
      <c r="K90922"/>
      <c r="L90922"/>
    </row>
    <row r="90923" spans="9:12" ht="15" x14ac:dyDescent="0.25">
      <c r="I90923"/>
      <c r="J90923"/>
      <c r="K90923"/>
      <c r="L90923"/>
    </row>
    <row r="90924" spans="9:12" ht="15" x14ac:dyDescent="0.25">
      <c r="I90924"/>
      <c r="J90924"/>
      <c r="K90924"/>
      <c r="L90924"/>
    </row>
    <row r="90925" spans="9:12" ht="15" x14ac:dyDescent="0.25">
      <c r="I90925"/>
      <c r="J90925"/>
      <c r="K90925"/>
      <c r="L90925"/>
    </row>
    <row r="90926" spans="9:12" ht="15" x14ac:dyDescent="0.25">
      <c r="I90926"/>
      <c r="J90926"/>
      <c r="K90926"/>
      <c r="L90926"/>
    </row>
    <row r="90927" spans="9:12" ht="15" x14ac:dyDescent="0.25">
      <c r="I90927"/>
      <c r="J90927"/>
      <c r="K90927"/>
      <c r="L90927"/>
    </row>
    <row r="90928" spans="9:12" ht="15" x14ac:dyDescent="0.25">
      <c r="I90928"/>
      <c r="J90928"/>
      <c r="K90928"/>
      <c r="L90928"/>
    </row>
    <row r="90929" spans="9:12" ht="15" x14ac:dyDescent="0.25">
      <c r="I90929"/>
      <c r="J90929"/>
      <c r="K90929"/>
      <c r="L90929"/>
    </row>
    <row r="90930" spans="9:12" ht="15" x14ac:dyDescent="0.25">
      <c r="I90930"/>
      <c r="J90930"/>
      <c r="K90930"/>
      <c r="L90930"/>
    </row>
    <row r="90931" spans="9:12" ht="15" x14ac:dyDescent="0.25">
      <c r="I90931"/>
      <c r="J90931"/>
      <c r="K90931"/>
      <c r="L90931"/>
    </row>
    <row r="90932" spans="9:12" ht="15" x14ac:dyDescent="0.25">
      <c r="I90932"/>
      <c r="J90932"/>
      <c r="K90932"/>
      <c r="L90932"/>
    </row>
    <row r="90933" spans="9:12" ht="15" x14ac:dyDescent="0.25">
      <c r="I90933"/>
      <c r="J90933"/>
      <c r="K90933"/>
      <c r="L90933"/>
    </row>
    <row r="90934" spans="9:12" ht="15" x14ac:dyDescent="0.25">
      <c r="I90934"/>
      <c r="J90934"/>
      <c r="K90934"/>
      <c r="L90934"/>
    </row>
    <row r="90935" spans="9:12" ht="15" x14ac:dyDescent="0.25">
      <c r="I90935"/>
      <c r="J90935"/>
      <c r="K90935"/>
      <c r="L90935"/>
    </row>
    <row r="90936" spans="9:12" ht="15" x14ac:dyDescent="0.25">
      <c r="I90936"/>
      <c r="J90936"/>
      <c r="K90936"/>
      <c r="L90936"/>
    </row>
    <row r="90937" spans="9:12" ht="15" x14ac:dyDescent="0.25">
      <c r="I90937"/>
      <c r="J90937"/>
      <c r="K90937"/>
      <c r="L90937"/>
    </row>
    <row r="90938" spans="9:12" ht="15" x14ac:dyDescent="0.25">
      <c r="I90938"/>
      <c r="J90938"/>
      <c r="K90938"/>
      <c r="L90938"/>
    </row>
    <row r="90939" spans="9:12" ht="15" x14ac:dyDescent="0.25">
      <c r="I90939"/>
      <c r="J90939"/>
      <c r="K90939"/>
      <c r="L90939"/>
    </row>
    <row r="90940" spans="9:12" ht="15" x14ac:dyDescent="0.25">
      <c r="I90940"/>
      <c r="J90940"/>
      <c r="K90940"/>
      <c r="L90940"/>
    </row>
    <row r="90941" spans="9:12" ht="15" x14ac:dyDescent="0.25">
      <c r="I90941"/>
      <c r="J90941"/>
      <c r="K90941"/>
      <c r="L90941"/>
    </row>
    <row r="90942" spans="9:12" ht="15" x14ac:dyDescent="0.25">
      <c r="I90942"/>
      <c r="J90942"/>
      <c r="K90942"/>
      <c r="L90942"/>
    </row>
    <row r="90943" spans="9:12" ht="15" x14ac:dyDescent="0.25">
      <c r="I90943"/>
      <c r="J90943"/>
      <c r="K90943"/>
      <c r="L90943"/>
    </row>
    <row r="90944" spans="9:12" ht="15" x14ac:dyDescent="0.25">
      <c r="I90944"/>
      <c r="J90944"/>
      <c r="K90944"/>
      <c r="L90944"/>
    </row>
    <row r="90945" spans="9:12" ht="15" x14ac:dyDescent="0.25">
      <c r="I90945"/>
      <c r="J90945"/>
      <c r="K90945"/>
      <c r="L90945"/>
    </row>
    <row r="90946" spans="9:12" ht="15" x14ac:dyDescent="0.25">
      <c r="I90946"/>
      <c r="J90946"/>
      <c r="K90946"/>
      <c r="L90946"/>
    </row>
    <row r="90947" spans="9:12" ht="15" x14ac:dyDescent="0.25">
      <c r="I90947"/>
      <c r="J90947"/>
      <c r="K90947"/>
      <c r="L90947"/>
    </row>
    <row r="90948" spans="9:12" ht="15" x14ac:dyDescent="0.25">
      <c r="I90948"/>
      <c r="J90948"/>
      <c r="K90948"/>
      <c r="L90948"/>
    </row>
    <row r="90949" spans="9:12" ht="15" x14ac:dyDescent="0.25">
      <c r="I90949"/>
      <c r="J90949"/>
      <c r="K90949"/>
      <c r="L90949"/>
    </row>
    <row r="90950" spans="9:12" ht="15" x14ac:dyDescent="0.25">
      <c r="I90950"/>
      <c r="J90950"/>
      <c r="K90950"/>
      <c r="L90950"/>
    </row>
    <row r="90951" spans="9:12" ht="15" x14ac:dyDescent="0.25">
      <c r="I90951"/>
      <c r="J90951"/>
      <c r="K90951"/>
      <c r="L90951"/>
    </row>
    <row r="90952" spans="9:12" ht="15" x14ac:dyDescent="0.25">
      <c r="I90952"/>
      <c r="J90952"/>
      <c r="K90952"/>
      <c r="L90952"/>
    </row>
    <row r="90953" spans="9:12" ht="15" x14ac:dyDescent="0.25">
      <c r="I90953"/>
      <c r="J90953"/>
      <c r="K90953"/>
      <c r="L90953"/>
    </row>
    <row r="90954" spans="9:12" ht="15" x14ac:dyDescent="0.25">
      <c r="I90954"/>
      <c r="J90954"/>
      <c r="K90954"/>
      <c r="L90954"/>
    </row>
    <row r="90955" spans="9:12" ht="15" x14ac:dyDescent="0.25">
      <c r="I90955"/>
      <c r="J90955"/>
      <c r="K90955"/>
      <c r="L90955"/>
    </row>
    <row r="90956" spans="9:12" ht="15" x14ac:dyDescent="0.25">
      <c r="I90956"/>
      <c r="J90956"/>
      <c r="K90956"/>
      <c r="L90956"/>
    </row>
    <row r="90957" spans="9:12" ht="15" x14ac:dyDescent="0.25">
      <c r="I90957"/>
      <c r="J90957"/>
      <c r="K90957"/>
      <c r="L90957"/>
    </row>
    <row r="90958" spans="9:12" ht="15" x14ac:dyDescent="0.25">
      <c r="I90958"/>
      <c r="J90958"/>
      <c r="K90958"/>
      <c r="L90958"/>
    </row>
    <row r="90959" spans="9:12" ht="15" x14ac:dyDescent="0.25">
      <c r="I90959"/>
      <c r="J90959"/>
      <c r="K90959"/>
      <c r="L90959"/>
    </row>
    <row r="90960" spans="9:12" ht="15" x14ac:dyDescent="0.25">
      <c r="I90960"/>
      <c r="J90960"/>
      <c r="K90960"/>
      <c r="L90960"/>
    </row>
    <row r="90961" spans="9:12" ht="15" x14ac:dyDescent="0.25">
      <c r="I90961"/>
      <c r="J90961"/>
      <c r="K90961"/>
      <c r="L90961"/>
    </row>
    <row r="90962" spans="9:12" ht="15" x14ac:dyDescent="0.25">
      <c r="I90962"/>
      <c r="J90962"/>
      <c r="K90962"/>
      <c r="L90962"/>
    </row>
    <row r="90963" spans="9:12" ht="15" x14ac:dyDescent="0.25">
      <c r="I90963"/>
      <c r="J90963"/>
      <c r="K90963"/>
      <c r="L90963"/>
    </row>
    <row r="90964" spans="9:12" ht="15" x14ac:dyDescent="0.25">
      <c r="I90964"/>
      <c r="J90964"/>
      <c r="K90964"/>
      <c r="L90964"/>
    </row>
    <row r="90965" spans="9:12" ht="15" x14ac:dyDescent="0.25">
      <c r="I90965"/>
      <c r="J90965"/>
      <c r="K90965"/>
      <c r="L90965"/>
    </row>
    <row r="90966" spans="9:12" ht="15" x14ac:dyDescent="0.25">
      <c r="I90966"/>
      <c r="J90966"/>
      <c r="K90966"/>
      <c r="L90966"/>
    </row>
    <row r="90967" spans="9:12" ht="15" x14ac:dyDescent="0.25">
      <c r="I90967"/>
      <c r="J90967"/>
      <c r="K90967"/>
      <c r="L90967"/>
    </row>
    <row r="90968" spans="9:12" ht="15" x14ac:dyDescent="0.25">
      <c r="I90968"/>
      <c r="J90968"/>
      <c r="K90968"/>
      <c r="L90968"/>
    </row>
    <row r="90969" spans="9:12" ht="15" x14ac:dyDescent="0.25">
      <c r="I90969"/>
      <c r="J90969"/>
      <c r="K90969"/>
      <c r="L90969"/>
    </row>
    <row r="90970" spans="9:12" ht="15" x14ac:dyDescent="0.25">
      <c r="I90970"/>
      <c r="J90970"/>
      <c r="K90970"/>
      <c r="L90970"/>
    </row>
    <row r="90971" spans="9:12" ht="15" x14ac:dyDescent="0.25">
      <c r="I90971"/>
      <c r="J90971"/>
      <c r="K90971"/>
      <c r="L90971"/>
    </row>
    <row r="90972" spans="9:12" ht="15" x14ac:dyDescent="0.25">
      <c r="I90972"/>
      <c r="J90972"/>
      <c r="K90972"/>
      <c r="L90972"/>
    </row>
    <row r="90973" spans="9:12" ht="15" x14ac:dyDescent="0.25">
      <c r="I90973"/>
      <c r="J90973"/>
      <c r="K90973"/>
      <c r="L90973"/>
    </row>
    <row r="90974" spans="9:12" ht="15" x14ac:dyDescent="0.25">
      <c r="I90974"/>
      <c r="J90974"/>
      <c r="K90974"/>
      <c r="L90974"/>
    </row>
    <row r="90975" spans="9:12" ht="15" x14ac:dyDescent="0.25">
      <c r="I90975"/>
      <c r="J90975"/>
      <c r="K90975"/>
      <c r="L90975"/>
    </row>
    <row r="90976" spans="9:12" ht="15" x14ac:dyDescent="0.25">
      <c r="I90976"/>
      <c r="J90976"/>
      <c r="K90976"/>
      <c r="L90976"/>
    </row>
    <row r="90977" spans="9:12" ht="15" x14ac:dyDescent="0.25">
      <c r="I90977"/>
      <c r="J90977"/>
      <c r="K90977"/>
      <c r="L90977"/>
    </row>
    <row r="90978" spans="9:12" ht="15" x14ac:dyDescent="0.25">
      <c r="I90978"/>
      <c r="J90978"/>
      <c r="K90978"/>
      <c r="L90978"/>
    </row>
    <row r="90979" spans="9:12" ht="15" x14ac:dyDescent="0.25">
      <c r="I90979"/>
      <c r="J90979"/>
      <c r="K90979"/>
      <c r="L90979"/>
    </row>
    <row r="90980" spans="9:12" ht="15" x14ac:dyDescent="0.25">
      <c r="I90980"/>
      <c r="J90980"/>
      <c r="K90980"/>
      <c r="L90980"/>
    </row>
    <row r="90981" spans="9:12" ht="15" x14ac:dyDescent="0.25">
      <c r="I90981"/>
      <c r="J90981"/>
      <c r="K90981"/>
      <c r="L90981"/>
    </row>
    <row r="90982" spans="9:12" ht="15" x14ac:dyDescent="0.25">
      <c r="I90982"/>
      <c r="J90982"/>
      <c r="K90982"/>
      <c r="L90982"/>
    </row>
    <row r="90983" spans="9:12" ht="15" x14ac:dyDescent="0.25">
      <c r="I90983"/>
      <c r="J90983"/>
      <c r="K90983"/>
      <c r="L90983"/>
    </row>
    <row r="90984" spans="9:12" ht="15" x14ac:dyDescent="0.25">
      <c r="I90984"/>
      <c r="J90984"/>
      <c r="K90984"/>
      <c r="L90984"/>
    </row>
    <row r="90985" spans="9:12" ht="15" x14ac:dyDescent="0.25">
      <c r="I90985"/>
      <c r="J90985"/>
      <c r="K90985"/>
      <c r="L90985"/>
    </row>
    <row r="90986" spans="9:12" ht="15" x14ac:dyDescent="0.25">
      <c r="I90986"/>
      <c r="J90986"/>
      <c r="K90986"/>
      <c r="L90986"/>
    </row>
    <row r="90987" spans="9:12" ht="15" x14ac:dyDescent="0.25">
      <c r="I90987"/>
      <c r="J90987"/>
      <c r="K90987"/>
      <c r="L90987"/>
    </row>
    <row r="90988" spans="9:12" ht="15" x14ac:dyDescent="0.25">
      <c r="I90988"/>
      <c r="J90988"/>
      <c r="K90988"/>
      <c r="L90988"/>
    </row>
    <row r="90989" spans="9:12" ht="15" x14ac:dyDescent="0.25">
      <c r="I90989"/>
      <c r="J90989"/>
      <c r="K90989"/>
      <c r="L90989"/>
    </row>
    <row r="90990" spans="9:12" ht="15" x14ac:dyDescent="0.25">
      <c r="I90990"/>
      <c r="J90990"/>
      <c r="K90990"/>
      <c r="L90990"/>
    </row>
    <row r="90991" spans="9:12" ht="15" x14ac:dyDescent="0.25">
      <c r="I90991"/>
      <c r="J90991"/>
      <c r="K90991"/>
      <c r="L90991"/>
    </row>
    <row r="90992" spans="9:12" ht="15" x14ac:dyDescent="0.25">
      <c r="I90992"/>
      <c r="J90992"/>
      <c r="K90992"/>
      <c r="L90992"/>
    </row>
    <row r="90993" spans="9:12" ht="15" x14ac:dyDescent="0.25">
      <c r="I90993"/>
      <c r="J90993"/>
      <c r="K90993"/>
      <c r="L90993"/>
    </row>
    <row r="90994" spans="9:12" ht="15" x14ac:dyDescent="0.25">
      <c r="I90994"/>
      <c r="J90994"/>
      <c r="K90994"/>
      <c r="L90994"/>
    </row>
    <row r="90995" spans="9:12" ht="15" x14ac:dyDescent="0.25">
      <c r="I90995"/>
      <c r="J90995"/>
      <c r="K90995"/>
      <c r="L90995"/>
    </row>
    <row r="90996" spans="9:12" ht="15" x14ac:dyDescent="0.25">
      <c r="I90996"/>
      <c r="J90996"/>
      <c r="K90996"/>
      <c r="L90996"/>
    </row>
    <row r="90997" spans="9:12" ht="15" x14ac:dyDescent="0.25">
      <c r="I90997"/>
      <c r="J90997"/>
      <c r="K90997"/>
      <c r="L90997"/>
    </row>
    <row r="90998" spans="9:12" ht="15" x14ac:dyDescent="0.25">
      <c r="I90998"/>
      <c r="J90998"/>
      <c r="K90998"/>
      <c r="L90998"/>
    </row>
    <row r="90999" spans="9:12" ht="15" x14ac:dyDescent="0.25">
      <c r="I90999"/>
      <c r="J90999"/>
      <c r="K90999"/>
      <c r="L90999"/>
    </row>
    <row r="91000" spans="9:12" ht="15" x14ac:dyDescent="0.25">
      <c r="I91000"/>
      <c r="J91000"/>
      <c r="K91000"/>
      <c r="L91000"/>
    </row>
    <row r="91001" spans="9:12" ht="15" x14ac:dyDescent="0.25">
      <c r="I91001"/>
      <c r="J91001"/>
      <c r="K91001"/>
      <c r="L91001"/>
    </row>
    <row r="91002" spans="9:12" ht="15" x14ac:dyDescent="0.25">
      <c r="I91002"/>
      <c r="J91002"/>
      <c r="K91002"/>
      <c r="L91002"/>
    </row>
    <row r="91003" spans="9:12" ht="15" x14ac:dyDescent="0.25">
      <c r="I91003"/>
      <c r="J91003"/>
      <c r="K91003"/>
      <c r="L91003"/>
    </row>
    <row r="91004" spans="9:12" ht="15" x14ac:dyDescent="0.25">
      <c r="I91004"/>
      <c r="J91004"/>
      <c r="K91004"/>
      <c r="L91004"/>
    </row>
    <row r="91005" spans="9:12" ht="15" x14ac:dyDescent="0.25">
      <c r="I91005"/>
      <c r="J91005"/>
      <c r="K91005"/>
      <c r="L91005"/>
    </row>
    <row r="91006" spans="9:12" ht="15" x14ac:dyDescent="0.25">
      <c r="I91006"/>
      <c r="J91006"/>
      <c r="K91006"/>
      <c r="L91006"/>
    </row>
    <row r="91007" spans="9:12" ht="15" x14ac:dyDescent="0.25">
      <c r="I91007"/>
      <c r="J91007"/>
      <c r="K91007"/>
      <c r="L91007"/>
    </row>
    <row r="91008" spans="9:12" ht="15" x14ac:dyDescent="0.25">
      <c r="I91008"/>
      <c r="J91008"/>
      <c r="K91008"/>
      <c r="L91008"/>
    </row>
    <row r="91009" spans="9:12" ht="15" x14ac:dyDescent="0.25">
      <c r="I91009"/>
      <c r="J91009"/>
      <c r="K91009"/>
      <c r="L91009"/>
    </row>
    <row r="91010" spans="9:12" ht="15" x14ac:dyDescent="0.25">
      <c r="I91010"/>
      <c r="J91010"/>
      <c r="K91010"/>
      <c r="L91010"/>
    </row>
    <row r="91011" spans="9:12" ht="15" x14ac:dyDescent="0.25">
      <c r="I91011"/>
      <c r="J91011"/>
      <c r="K91011"/>
      <c r="L91011"/>
    </row>
    <row r="91012" spans="9:12" ht="15" x14ac:dyDescent="0.25">
      <c r="I91012"/>
      <c r="J91012"/>
      <c r="K91012"/>
      <c r="L91012"/>
    </row>
    <row r="91013" spans="9:12" ht="15" x14ac:dyDescent="0.25">
      <c r="I91013"/>
      <c r="J91013"/>
      <c r="K91013"/>
      <c r="L91013"/>
    </row>
    <row r="91014" spans="9:12" ht="15" x14ac:dyDescent="0.25">
      <c r="I91014"/>
      <c r="J91014"/>
      <c r="K91014"/>
      <c r="L91014"/>
    </row>
    <row r="91015" spans="9:12" ht="15" x14ac:dyDescent="0.25">
      <c r="I91015"/>
      <c r="J91015"/>
      <c r="K91015"/>
      <c r="L91015"/>
    </row>
    <row r="91016" spans="9:12" ht="15" x14ac:dyDescent="0.25">
      <c r="I91016"/>
      <c r="J91016"/>
      <c r="K91016"/>
      <c r="L91016"/>
    </row>
    <row r="91017" spans="9:12" ht="15" x14ac:dyDescent="0.25">
      <c r="I91017"/>
      <c r="J91017"/>
      <c r="K91017"/>
      <c r="L91017"/>
    </row>
    <row r="91018" spans="9:12" ht="15" x14ac:dyDescent="0.25">
      <c r="I91018"/>
      <c r="J91018"/>
      <c r="K91018"/>
      <c r="L91018"/>
    </row>
    <row r="91019" spans="9:12" ht="15" x14ac:dyDescent="0.25">
      <c r="I91019"/>
      <c r="J91019"/>
      <c r="K91019"/>
      <c r="L91019"/>
    </row>
    <row r="91020" spans="9:12" ht="15" x14ac:dyDescent="0.25">
      <c r="I91020"/>
      <c r="J91020"/>
      <c r="K91020"/>
      <c r="L91020"/>
    </row>
    <row r="91021" spans="9:12" ht="15" x14ac:dyDescent="0.25">
      <c r="I91021"/>
      <c r="J91021"/>
      <c r="K91021"/>
      <c r="L91021"/>
    </row>
    <row r="91022" spans="9:12" ht="15" x14ac:dyDescent="0.25">
      <c r="I91022"/>
      <c r="J91022"/>
      <c r="K91022"/>
      <c r="L91022"/>
    </row>
    <row r="91023" spans="9:12" ht="15" x14ac:dyDescent="0.25">
      <c r="I91023"/>
      <c r="J91023"/>
      <c r="K91023"/>
      <c r="L91023"/>
    </row>
    <row r="91024" spans="9:12" ht="15" x14ac:dyDescent="0.25">
      <c r="I91024"/>
      <c r="J91024"/>
      <c r="K91024"/>
      <c r="L91024"/>
    </row>
    <row r="91025" spans="9:12" ht="15" x14ac:dyDescent="0.25">
      <c r="I91025"/>
      <c r="J91025"/>
      <c r="K91025"/>
      <c r="L91025"/>
    </row>
    <row r="91026" spans="9:12" ht="15" x14ac:dyDescent="0.25">
      <c r="I91026"/>
      <c r="J91026"/>
      <c r="K91026"/>
      <c r="L91026"/>
    </row>
    <row r="91027" spans="9:12" ht="15" x14ac:dyDescent="0.25">
      <c r="I91027"/>
      <c r="J91027"/>
      <c r="K91027"/>
      <c r="L91027"/>
    </row>
    <row r="91028" spans="9:12" ht="15" x14ac:dyDescent="0.25">
      <c r="I91028"/>
      <c r="J91028"/>
      <c r="K91028"/>
      <c r="L91028"/>
    </row>
    <row r="91029" spans="9:12" ht="15" x14ac:dyDescent="0.25">
      <c r="I91029"/>
      <c r="J91029"/>
      <c r="K91029"/>
      <c r="L91029"/>
    </row>
    <row r="91030" spans="9:12" ht="15" x14ac:dyDescent="0.25">
      <c r="I91030"/>
      <c r="J91030"/>
      <c r="K91030"/>
      <c r="L91030"/>
    </row>
    <row r="91031" spans="9:12" ht="15" x14ac:dyDescent="0.25">
      <c r="I91031"/>
      <c r="J91031"/>
      <c r="K91031"/>
      <c r="L91031"/>
    </row>
    <row r="91032" spans="9:12" ht="15" x14ac:dyDescent="0.25">
      <c r="I91032"/>
      <c r="J91032"/>
      <c r="K91032"/>
      <c r="L91032"/>
    </row>
    <row r="91033" spans="9:12" ht="15" x14ac:dyDescent="0.25">
      <c r="I91033"/>
      <c r="J91033"/>
      <c r="K91033"/>
      <c r="L91033"/>
    </row>
    <row r="91034" spans="9:12" ht="15" x14ac:dyDescent="0.25">
      <c r="I91034"/>
      <c r="J91034"/>
      <c r="K91034"/>
      <c r="L91034"/>
    </row>
    <row r="91035" spans="9:12" ht="15" x14ac:dyDescent="0.25">
      <c r="I91035"/>
      <c r="J91035"/>
      <c r="K91035"/>
      <c r="L91035"/>
    </row>
    <row r="91036" spans="9:12" ht="15" x14ac:dyDescent="0.25">
      <c r="I91036"/>
      <c r="J91036"/>
      <c r="K91036"/>
      <c r="L91036"/>
    </row>
    <row r="91037" spans="9:12" ht="15" x14ac:dyDescent="0.25">
      <c r="I91037"/>
      <c r="J91037"/>
      <c r="K91037"/>
      <c r="L91037"/>
    </row>
    <row r="91038" spans="9:12" ht="15" x14ac:dyDescent="0.25">
      <c r="I91038"/>
      <c r="J91038"/>
      <c r="K91038"/>
      <c r="L91038"/>
    </row>
    <row r="91039" spans="9:12" ht="15" x14ac:dyDescent="0.25">
      <c r="I91039"/>
      <c r="J91039"/>
      <c r="K91039"/>
      <c r="L91039"/>
    </row>
    <row r="91040" spans="9:12" ht="15" x14ac:dyDescent="0.25">
      <c r="I91040"/>
      <c r="J91040"/>
      <c r="K91040"/>
      <c r="L91040"/>
    </row>
    <row r="91041" spans="9:12" ht="15" x14ac:dyDescent="0.25">
      <c r="I91041"/>
      <c r="J91041"/>
      <c r="K91041"/>
      <c r="L91041"/>
    </row>
    <row r="91042" spans="9:12" ht="15" x14ac:dyDescent="0.25">
      <c r="I91042"/>
      <c r="J91042"/>
      <c r="K91042"/>
      <c r="L91042"/>
    </row>
    <row r="91043" spans="9:12" ht="15" x14ac:dyDescent="0.25">
      <c r="I91043"/>
      <c r="J91043"/>
      <c r="K91043"/>
      <c r="L91043"/>
    </row>
    <row r="91044" spans="9:12" ht="15" x14ac:dyDescent="0.25">
      <c r="I91044"/>
      <c r="J91044"/>
      <c r="K91044"/>
      <c r="L91044"/>
    </row>
    <row r="91045" spans="9:12" ht="15" x14ac:dyDescent="0.25">
      <c r="I91045"/>
      <c r="J91045"/>
      <c r="K91045"/>
      <c r="L91045"/>
    </row>
    <row r="91046" spans="9:12" ht="15" x14ac:dyDescent="0.25">
      <c r="I91046"/>
      <c r="J91046"/>
      <c r="K91046"/>
      <c r="L91046"/>
    </row>
    <row r="91047" spans="9:12" ht="15" x14ac:dyDescent="0.25">
      <c r="I91047"/>
      <c r="J91047"/>
      <c r="K91047"/>
      <c r="L91047"/>
    </row>
    <row r="91048" spans="9:12" ht="15" x14ac:dyDescent="0.25">
      <c r="I91048"/>
      <c r="J91048"/>
      <c r="K91048"/>
      <c r="L91048"/>
    </row>
    <row r="91049" spans="9:12" ht="15" x14ac:dyDescent="0.25">
      <c r="I91049"/>
      <c r="J91049"/>
      <c r="K91049"/>
      <c r="L91049"/>
    </row>
    <row r="91050" spans="9:12" ht="15" x14ac:dyDescent="0.25">
      <c r="I91050"/>
      <c r="J91050"/>
      <c r="K91050"/>
      <c r="L91050"/>
    </row>
    <row r="91051" spans="9:12" ht="15" x14ac:dyDescent="0.25">
      <c r="I91051"/>
      <c r="J91051"/>
      <c r="K91051"/>
      <c r="L91051"/>
    </row>
    <row r="91052" spans="9:12" ht="15" x14ac:dyDescent="0.25">
      <c r="I91052"/>
      <c r="J91052"/>
      <c r="K91052"/>
      <c r="L91052"/>
    </row>
    <row r="91053" spans="9:12" ht="15" x14ac:dyDescent="0.25">
      <c r="I91053"/>
      <c r="J91053"/>
      <c r="K91053"/>
      <c r="L91053"/>
    </row>
    <row r="91054" spans="9:12" ht="15" x14ac:dyDescent="0.25">
      <c r="I91054"/>
      <c r="J91054"/>
      <c r="K91054"/>
      <c r="L91054"/>
    </row>
    <row r="91055" spans="9:12" ht="15" x14ac:dyDescent="0.25">
      <c r="I91055"/>
      <c r="J91055"/>
      <c r="K91055"/>
      <c r="L91055"/>
    </row>
    <row r="91056" spans="9:12" ht="15" x14ac:dyDescent="0.25">
      <c r="I91056"/>
      <c r="J91056"/>
      <c r="K91056"/>
      <c r="L91056"/>
    </row>
    <row r="91057" spans="9:12" ht="15" x14ac:dyDescent="0.25">
      <c r="I91057"/>
      <c r="J91057"/>
      <c r="K91057"/>
      <c r="L91057"/>
    </row>
    <row r="91058" spans="9:12" ht="15" x14ac:dyDescent="0.25">
      <c r="I91058"/>
      <c r="J91058"/>
      <c r="K91058"/>
      <c r="L91058"/>
    </row>
    <row r="91059" spans="9:12" ht="15" x14ac:dyDescent="0.25">
      <c r="I91059"/>
      <c r="J91059"/>
      <c r="K91059"/>
      <c r="L91059"/>
    </row>
    <row r="91060" spans="9:12" ht="15" x14ac:dyDescent="0.25">
      <c r="I91060"/>
      <c r="J91060"/>
      <c r="K91060"/>
      <c r="L91060"/>
    </row>
    <row r="91061" spans="9:12" ht="15" x14ac:dyDescent="0.25">
      <c r="I91061"/>
      <c r="J91061"/>
      <c r="K91061"/>
      <c r="L91061"/>
    </row>
    <row r="91062" spans="9:12" ht="15" x14ac:dyDescent="0.25">
      <c r="I91062"/>
      <c r="J91062"/>
      <c r="K91062"/>
      <c r="L91062"/>
    </row>
    <row r="91063" spans="9:12" ht="15" x14ac:dyDescent="0.25">
      <c r="I91063"/>
      <c r="J91063"/>
      <c r="K91063"/>
      <c r="L91063"/>
    </row>
    <row r="91064" spans="9:12" ht="15" x14ac:dyDescent="0.25">
      <c r="I91064"/>
      <c r="J91064"/>
      <c r="K91064"/>
      <c r="L91064"/>
    </row>
    <row r="91065" spans="9:12" ht="15" x14ac:dyDescent="0.25">
      <c r="I91065"/>
      <c r="J91065"/>
      <c r="K91065"/>
      <c r="L91065"/>
    </row>
    <row r="91066" spans="9:12" ht="15" x14ac:dyDescent="0.25">
      <c r="I91066"/>
      <c r="J91066"/>
      <c r="K91066"/>
      <c r="L91066"/>
    </row>
    <row r="91067" spans="9:12" ht="15" x14ac:dyDescent="0.25">
      <c r="I91067"/>
      <c r="J91067"/>
      <c r="K91067"/>
      <c r="L91067"/>
    </row>
    <row r="91068" spans="9:12" ht="15" x14ac:dyDescent="0.25">
      <c r="I91068"/>
      <c r="J91068"/>
      <c r="K91068"/>
      <c r="L91068"/>
    </row>
    <row r="91069" spans="9:12" ht="15" x14ac:dyDescent="0.25">
      <c r="I91069"/>
      <c r="J91069"/>
      <c r="K91069"/>
      <c r="L91069"/>
    </row>
    <row r="91070" spans="9:12" ht="15" x14ac:dyDescent="0.25">
      <c r="I91070"/>
      <c r="J91070"/>
      <c r="K91070"/>
      <c r="L91070"/>
    </row>
    <row r="91071" spans="9:12" ht="15" x14ac:dyDescent="0.25">
      <c r="I91071"/>
      <c r="J91071"/>
      <c r="K91071"/>
      <c r="L91071"/>
    </row>
    <row r="91072" spans="9:12" ht="15" x14ac:dyDescent="0.25">
      <c r="I91072"/>
      <c r="J91072"/>
      <c r="K91072"/>
      <c r="L91072"/>
    </row>
    <row r="91073" spans="9:12" ht="15" x14ac:dyDescent="0.25">
      <c r="I91073"/>
      <c r="J91073"/>
      <c r="K91073"/>
      <c r="L91073"/>
    </row>
    <row r="91074" spans="9:12" ht="15" x14ac:dyDescent="0.25">
      <c r="I91074"/>
      <c r="J91074"/>
      <c r="K91074"/>
      <c r="L91074"/>
    </row>
    <row r="91075" spans="9:12" ht="15" x14ac:dyDescent="0.25">
      <c r="I91075"/>
      <c r="J91075"/>
      <c r="K91075"/>
      <c r="L91075"/>
    </row>
    <row r="91076" spans="9:12" ht="15" x14ac:dyDescent="0.25">
      <c r="I91076"/>
      <c r="J91076"/>
      <c r="K91076"/>
      <c r="L91076"/>
    </row>
    <row r="91077" spans="9:12" ht="15" x14ac:dyDescent="0.25">
      <c r="I91077"/>
      <c r="J91077"/>
      <c r="K91077"/>
      <c r="L91077"/>
    </row>
    <row r="91078" spans="9:12" ht="15" x14ac:dyDescent="0.25">
      <c r="I91078"/>
      <c r="J91078"/>
      <c r="K91078"/>
      <c r="L91078"/>
    </row>
    <row r="91079" spans="9:12" ht="15" x14ac:dyDescent="0.25">
      <c r="I91079"/>
      <c r="J91079"/>
      <c r="K91079"/>
      <c r="L91079"/>
    </row>
    <row r="91080" spans="9:12" ht="15" x14ac:dyDescent="0.25">
      <c r="I91080"/>
      <c r="J91080"/>
      <c r="K91080"/>
      <c r="L91080"/>
    </row>
    <row r="91081" spans="9:12" ht="15" x14ac:dyDescent="0.25">
      <c r="I91081"/>
      <c r="J91081"/>
      <c r="K91081"/>
      <c r="L91081"/>
    </row>
    <row r="91082" spans="9:12" ht="15" x14ac:dyDescent="0.25">
      <c r="I91082"/>
      <c r="J91082"/>
      <c r="K91082"/>
      <c r="L91082"/>
    </row>
    <row r="91083" spans="9:12" ht="15" x14ac:dyDescent="0.25">
      <c r="I91083"/>
      <c r="J91083"/>
      <c r="K91083"/>
      <c r="L91083"/>
    </row>
    <row r="91084" spans="9:12" ht="15" x14ac:dyDescent="0.25">
      <c r="I91084"/>
      <c r="J91084"/>
      <c r="K91084"/>
      <c r="L91084"/>
    </row>
    <row r="91085" spans="9:12" ht="15" x14ac:dyDescent="0.25">
      <c r="I91085"/>
      <c r="J91085"/>
      <c r="K91085"/>
      <c r="L91085"/>
    </row>
    <row r="91086" spans="9:12" ht="15" x14ac:dyDescent="0.25">
      <c r="I91086"/>
      <c r="J91086"/>
      <c r="K91086"/>
      <c r="L91086"/>
    </row>
    <row r="91087" spans="9:12" ht="15" x14ac:dyDescent="0.25">
      <c r="I91087"/>
      <c r="J91087"/>
      <c r="K91087"/>
      <c r="L91087"/>
    </row>
    <row r="91088" spans="9:12" ht="15" x14ac:dyDescent="0.25">
      <c r="I91088"/>
      <c r="J91088"/>
      <c r="K91088"/>
      <c r="L91088"/>
    </row>
    <row r="91089" spans="9:12" ht="15" x14ac:dyDescent="0.25">
      <c r="I91089"/>
      <c r="J91089"/>
      <c r="K91089"/>
      <c r="L91089"/>
    </row>
    <row r="91090" spans="9:12" ht="15" x14ac:dyDescent="0.25">
      <c r="I91090"/>
      <c r="J91090"/>
      <c r="K91090"/>
      <c r="L91090"/>
    </row>
    <row r="91091" spans="9:12" ht="15" x14ac:dyDescent="0.25">
      <c r="I91091"/>
      <c r="J91091"/>
      <c r="K91091"/>
      <c r="L91091"/>
    </row>
    <row r="91092" spans="9:12" ht="15" x14ac:dyDescent="0.25">
      <c r="I91092"/>
      <c r="J91092"/>
      <c r="K91092"/>
      <c r="L91092"/>
    </row>
    <row r="91093" spans="9:12" ht="15" x14ac:dyDescent="0.25">
      <c r="I91093"/>
      <c r="J91093"/>
      <c r="K91093"/>
      <c r="L91093"/>
    </row>
    <row r="91094" spans="9:12" ht="15" x14ac:dyDescent="0.25">
      <c r="I91094"/>
      <c r="J91094"/>
      <c r="K91094"/>
      <c r="L91094"/>
    </row>
    <row r="91095" spans="9:12" ht="15" x14ac:dyDescent="0.25">
      <c r="I91095"/>
      <c r="J91095"/>
      <c r="K91095"/>
      <c r="L91095"/>
    </row>
    <row r="91096" spans="9:12" ht="15" x14ac:dyDescent="0.25">
      <c r="I91096"/>
      <c r="J91096"/>
      <c r="K91096"/>
      <c r="L91096"/>
    </row>
    <row r="91097" spans="9:12" ht="15" x14ac:dyDescent="0.25">
      <c r="I91097"/>
      <c r="J91097"/>
      <c r="K91097"/>
      <c r="L91097"/>
    </row>
    <row r="91098" spans="9:12" ht="15" x14ac:dyDescent="0.25">
      <c r="I91098"/>
      <c r="J91098"/>
      <c r="K91098"/>
      <c r="L91098"/>
    </row>
    <row r="91099" spans="9:12" ht="15" x14ac:dyDescent="0.25">
      <c r="I91099"/>
      <c r="J91099"/>
      <c r="K91099"/>
      <c r="L91099"/>
    </row>
    <row r="91100" spans="9:12" ht="15" x14ac:dyDescent="0.25">
      <c r="I91100"/>
      <c r="J91100"/>
      <c r="K91100"/>
      <c r="L91100"/>
    </row>
    <row r="91101" spans="9:12" ht="15" x14ac:dyDescent="0.25">
      <c r="I91101"/>
      <c r="J91101"/>
      <c r="K91101"/>
      <c r="L91101"/>
    </row>
    <row r="91102" spans="9:12" ht="15" x14ac:dyDescent="0.25">
      <c r="I91102"/>
      <c r="J91102"/>
      <c r="K91102"/>
      <c r="L91102"/>
    </row>
    <row r="91103" spans="9:12" ht="15" x14ac:dyDescent="0.25">
      <c r="I91103"/>
      <c r="J91103"/>
      <c r="K91103"/>
      <c r="L91103"/>
    </row>
    <row r="91104" spans="9:12" ht="15" x14ac:dyDescent="0.25">
      <c r="I91104"/>
      <c r="J91104"/>
      <c r="K91104"/>
      <c r="L91104"/>
    </row>
    <row r="91105" spans="9:12" ht="15" x14ac:dyDescent="0.25">
      <c r="I91105"/>
      <c r="J91105"/>
      <c r="K91105"/>
      <c r="L91105"/>
    </row>
    <row r="91106" spans="9:12" ht="15" x14ac:dyDescent="0.25">
      <c r="I91106"/>
      <c r="J91106"/>
      <c r="K91106"/>
      <c r="L91106"/>
    </row>
    <row r="91107" spans="9:12" ht="15" x14ac:dyDescent="0.25">
      <c r="I91107"/>
      <c r="J91107"/>
      <c r="K91107"/>
      <c r="L91107"/>
    </row>
    <row r="91108" spans="9:12" ht="15" x14ac:dyDescent="0.25">
      <c r="I91108"/>
      <c r="J91108"/>
      <c r="K91108"/>
      <c r="L91108"/>
    </row>
    <row r="91109" spans="9:12" ht="15" x14ac:dyDescent="0.25">
      <c r="I91109"/>
      <c r="J91109"/>
      <c r="K91109"/>
      <c r="L91109"/>
    </row>
    <row r="91110" spans="9:12" ht="15" x14ac:dyDescent="0.25">
      <c r="I91110"/>
      <c r="J91110"/>
      <c r="K91110"/>
      <c r="L91110"/>
    </row>
    <row r="91111" spans="9:12" ht="15" x14ac:dyDescent="0.25">
      <c r="I91111"/>
      <c r="J91111"/>
      <c r="K91111"/>
      <c r="L91111"/>
    </row>
    <row r="91112" spans="9:12" ht="15" x14ac:dyDescent="0.25">
      <c r="I91112"/>
      <c r="J91112"/>
      <c r="K91112"/>
      <c r="L91112"/>
    </row>
    <row r="91113" spans="9:12" ht="15" x14ac:dyDescent="0.25">
      <c r="I91113"/>
      <c r="J91113"/>
      <c r="K91113"/>
      <c r="L91113"/>
    </row>
    <row r="91114" spans="9:12" ht="15" x14ac:dyDescent="0.25">
      <c r="I91114"/>
      <c r="J91114"/>
      <c r="K91114"/>
      <c r="L91114"/>
    </row>
    <row r="91115" spans="9:12" ht="15" x14ac:dyDescent="0.25">
      <c r="I91115"/>
      <c r="J91115"/>
      <c r="K91115"/>
      <c r="L91115"/>
    </row>
    <row r="91116" spans="9:12" ht="15" x14ac:dyDescent="0.25">
      <c r="I91116"/>
      <c r="J91116"/>
      <c r="K91116"/>
      <c r="L91116"/>
    </row>
    <row r="91117" spans="9:12" ht="15" x14ac:dyDescent="0.25">
      <c r="I91117"/>
      <c r="J91117"/>
      <c r="K91117"/>
      <c r="L91117"/>
    </row>
    <row r="91118" spans="9:12" ht="15" x14ac:dyDescent="0.25">
      <c r="I91118"/>
      <c r="J91118"/>
      <c r="K91118"/>
      <c r="L91118"/>
    </row>
    <row r="91119" spans="9:12" ht="15" x14ac:dyDescent="0.25">
      <c r="I91119"/>
      <c r="J91119"/>
      <c r="K91119"/>
      <c r="L91119"/>
    </row>
    <row r="91120" spans="9:12" ht="15" x14ac:dyDescent="0.25">
      <c r="I91120"/>
      <c r="J91120"/>
      <c r="K91120"/>
      <c r="L91120"/>
    </row>
    <row r="91121" spans="9:12" ht="15" x14ac:dyDescent="0.25">
      <c r="I91121"/>
      <c r="J91121"/>
      <c r="K91121"/>
      <c r="L91121"/>
    </row>
    <row r="91122" spans="9:12" ht="15" x14ac:dyDescent="0.25">
      <c r="I91122"/>
      <c r="J91122"/>
      <c r="K91122"/>
      <c r="L91122"/>
    </row>
    <row r="91123" spans="9:12" ht="15" x14ac:dyDescent="0.25">
      <c r="I91123"/>
      <c r="J91123"/>
      <c r="K91123"/>
      <c r="L91123"/>
    </row>
    <row r="91124" spans="9:12" ht="15" x14ac:dyDescent="0.25">
      <c r="I91124"/>
      <c r="J91124"/>
      <c r="K91124"/>
      <c r="L91124"/>
    </row>
    <row r="91125" spans="9:12" ht="15" x14ac:dyDescent="0.25">
      <c r="I91125"/>
      <c r="J91125"/>
      <c r="K91125"/>
      <c r="L91125"/>
    </row>
    <row r="91126" spans="9:12" ht="15" x14ac:dyDescent="0.25">
      <c r="I91126"/>
      <c r="J91126"/>
      <c r="K91126"/>
      <c r="L91126"/>
    </row>
    <row r="91127" spans="9:12" ht="15" x14ac:dyDescent="0.25">
      <c r="I91127"/>
      <c r="J91127"/>
      <c r="K91127"/>
      <c r="L91127"/>
    </row>
    <row r="91128" spans="9:12" ht="15" x14ac:dyDescent="0.25">
      <c r="I91128"/>
      <c r="J91128"/>
      <c r="K91128"/>
      <c r="L91128"/>
    </row>
    <row r="91129" spans="9:12" ht="15" x14ac:dyDescent="0.25">
      <c r="I91129"/>
      <c r="J91129"/>
      <c r="K91129"/>
      <c r="L91129"/>
    </row>
    <row r="91130" spans="9:12" ht="15" x14ac:dyDescent="0.25">
      <c r="I91130"/>
      <c r="J91130"/>
      <c r="K91130"/>
      <c r="L91130"/>
    </row>
    <row r="91131" spans="9:12" ht="15" x14ac:dyDescent="0.25">
      <c r="I91131"/>
      <c r="J91131"/>
      <c r="K91131"/>
      <c r="L91131"/>
    </row>
    <row r="91132" spans="9:12" ht="15" x14ac:dyDescent="0.25">
      <c r="I91132"/>
      <c r="J91132"/>
      <c r="K91132"/>
      <c r="L91132"/>
    </row>
    <row r="91133" spans="9:12" ht="15" x14ac:dyDescent="0.25">
      <c r="I91133"/>
      <c r="J91133"/>
      <c r="K91133"/>
      <c r="L91133"/>
    </row>
    <row r="91134" spans="9:12" ht="15" x14ac:dyDescent="0.25">
      <c r="I91134"/>
      <c r="J91134"/>
      <c r="K91134"/>
      <c r="L91134"/>
    </row>
    <row r="91135" spans="9:12" ht="15" x14ac:dyDescent="0.25">
      <c r="I91135"/>
      <c r="J91135"/>
      <c r="K91135"/>
      <c r="L91135"/>
    </row>
    <row r="91136" spans="9:12" ht="15" x14ac:dyDescent="0.25">
      <c r="I91136"/>
      <c r="J91136"/>
      <c r="K91136"/>
      <c r="L91136"/>
    </row>
    <row r="91137" spans="9:12" ht="15" x14ac:dyDescent="0.25">
      <c r="I91137"/>
      <c r="J91137"/>
      <c r="K91137"/>
      <c r="L91137"/>
    </row>
    <row r="91138" spans="9:12" ht="15" x14ac:dyDescent="0.25">
      <c r="I91138"/>
      <c r="J91138"/>
      <c r="K91138"/>
      <c r="L91138"/>
    </row>
    <row r="91139" spans="9:12" ht="15" x14ac:dyDescent="0.25">
      <c r="I91139"/>
      <c r="J91139"/>
      <c r="K91139"/>
      <c r="L91139"/>
    </row>
    <row r="91140" spans="9:12" ht="15" x14ac:dyDescent="0.25">
      <c r="I91140"/>
      <c r="J91140"/>
      <c r="K91140"/>
      <c r="L91140"/>
    </row>
    <row r="91141" spans="9:12" ht="15" x14ac:dyDescent="0.25">
      <c r="I91141"/>
      <c r="J91141"/>
      <c r="K91141"/>
      <c r="L91141"/>
    </row>
    <row r="91142" spans="9:12" ht="15" x14ac:dyDescent="0.25">
      <c r="I91142"/>
      <c r="J91142"/>
      <c r="K91142"/>
      <c r="L91142"/>
    </row>
    <row r="91143" spans="9:12" ht="15" x14ac:dyDescent="0.25">
      <c r="I91143"/>
      <c r="J91143"/>
      <c r="K91143"/>
      <c r="L91143"/>
    </row>
    <row r="91144" spans="9:12" ht="15" x14ac:dyDescent="0.25">
      <c r="I91144"/>
      <c r="J91144"/>
      <c r="K91144"/>
      <c r="L91144"/>
    </row>
    <row r="91145" spans="9:12" ht="15" x14ac:dyDescent="0.25">
      <c r="I91145"/>
      <c r="J91145"/>
      <c r="K91145"/>
      <c r="L91145"/>
    </row>
    <row r="91146" spans="9:12" ht="15" x14ac:dyDescent="0.25">
      <c r="I91146"/>
      <c r="J91146"/>
      <c r="K91146"/>
      <c r="L91146"/>
    </row>
    <row r="91147" spans="9:12" ht="15" x14ac:dyDescent="0.25">
      <c r="I91147"/>
      <c r="J91147"/>
      <c r="K91147"/>
      <c r="L91147"/>
    </row>
    <row r="91148" spans="9:12" ht="15" x14ac:dyDescent="0.25">
      <c r="I91148"/>
      <c r="J91148"/>
      <c r="K91148"/>
      <c r="L91148"/>
    </row>
    <row r="91149" spans="9:12" ht="15" x14ac:dyDescent="0.25">
      <c r="I91149"/>
      <c r="J91149"/>
      <c r="K91149"/>
      <c r="L91149"/>
    </row>
    <row r="91150" spans="9:12" ht="15" x14ac:dyDescent="0.25">
      <c r="I91150"/>
      <c r="J91150"/>
      <c r="K91150"/>
      <c r="L91150"/>
    </row>
    <row r="91151" spans="9:12" ht="15" x14ac:dyDescent="0.25">
      <c r="I91151"/>
      <c r="J91151"/>
      <c r="K91151"/>
      <c r="L91151"/>
    </row>
    <row r="91152" spans="9:12" ht="15" x14ac:dyDescent="0.25">
      <c r="I91152"/>
      <c r="J91152"/>
      <c r="K91152"/>
      <c r="L91152"/>
    </row>
    <row r="91153" spans="9:12" ht="15" x14ac:dyDescent="0.25">
      <c r="I91153"/>
      <c r="J91153"/>
      <c r="K91153"/>
      <c r="L91153"/>
    </row>
    <row r="91154" spans="9:12" ht="15" x14ac:dyDescent="0.25">
      <c r="I91154"/>
      <c r="J91154"/>
      <c r="K91154"/>
      <c r="L91154"/>
    </row>
    <row r="91155" spans="9:12" ht="15" x14ac:dyDescent="0.25">
      <c r="I91155"/>
      <c r="J91155"/>
      <c r="K91155"/>
      <c r="L91155"/>
    </row>
    <row r="91156" spans="9:12" ht="15" x14ac:dyDescent="0.25">
      <c r="I91156"/>
      <c r="J91156"/>
      <c r="K91156"/>
      <c r="L91156"/>
    </row>
    <row r="91157" spans="9:12" ht="15" x14ac:dyDescent="0.25">
      <c r="I91157"/>
      <c r="J91157"/>
      <c r="K91157"/>
      <c r="L91157"/>
    </row>
    <row r="91158" spans="9:12" ht="15" x14ac:dyDescent="0.25">
      <c r="I91158"/>
      <c r="J91158"/>
      <c r="K91158"/>
      <c r="L91158"/>
    </row>
    <row r="91159" spans="9:12" ht="15" x14ac:dyDescent="0.25">
      <c r="I91159"/>
      <c r="J91159"/>
      <c r="K91159"/>
      <c r="L91159"/>
    </row>
    <row r="91160" spans="9:12" ht="15" x14ac:dyDescent="0.25">
      <c r="I91160"/>
      <c r="J91160"/>
      <c r="K91160"/>
      <c r="L91160"/>
    </row>
    <row r="91161" spans="9:12" ht="15" x14ac:dyDescent="0.25">
      <c r="I91161"/>
      <c r="J91161"/>
      <c r="K91161"/>
      <c r="L91161"/>
    </row>
    <row r="91162" spans="9:12" ht="15" x14ac:dyDescent="0.25">
      <c r="I91162"/>
      <c r="J91162"/>
      <c r="K91162"/>
      <c r="L91162"/>
    </row>
    <row r="91163" spans="9:12" ht="15" x14ac:dyDescent="0.25">
      <c r="I91163"/>
      <c r="J91163"/>
      <c r="K91163"/>
      <c r="L91163"/>
    </row>
    <row r="91164" spans="9:12" ht="15" x14ac:dyDescent="0.25">
      <c r="I91164"/>
      <c r="J91164"/>
      <c r="K91164"/>
      <c r="L91164"/>
    </row>
    <row r="91165" spans="9:12" ht="15" x14ac:dyDescent="0.25">
      <c r="I91165"/>
      <c r="J91165"/>
      <c r="K91165"/>
      <c r="L91165"/>
    </row>
    <row r="91166" spans="9:12" ht="15" x14ac:dyDescent="0.25">
      <c r="I91166"/>
      <c r="J91166"/>
      <c r="K91166"/>
      <c r="L91166"/>
    </row>
    <row r="91167" spans="9:12" ht="15" x14ac:dyDescent="0.25">
      <c r="I91167"/>
      <c r="J91167"/>
      <c r="K91167"/>
      <c r="L91167"/>
    </row>
    <row r="91168" spans="9:12" ht="15" x14ac:dyDescent="0.25">
      <c r="I91168"/>
      <c r="J91168"/>
      <c r="K91168"/>
      <c r="L91168"/>
    </row>
    <row r="91169" spans="9:12" ht="15" x14ac:dyDescent="0.25">
      <c r="I91169"/>
      <c r="J91169"/>
      <c r="K91169"/>
      <c r="L91169"/>
    </row>
    <row r="91170" spans="9:12" ht="15" x14ac:dyDescent="0.25">
      <c r="I91170"/>
      <c r="J91170"/>
      <c r="K91170"/>
      <c r="L91170"/>
    </row>
    <row r="91171" spans="9:12" ht="15" x14ac:dyDescent="0.25">
      <c r="I91171"/>
      <c r="J91171"/>
      <c r="K91171"/>
      <c r="L91171"/>
    </row>
    <row r="91172" spans="9:12" ht="15" x14ac:dyDescent="0.25">
      <c r="I91172"/>
      <c r="J91172"/>
      <c r="K91172"/>
      <c r="L91172"/>
    </row>
    <row r="91173" spans="9:12" ht="15" x14ac:dyDescent="0.25">
      <c r="I91173"/>
      <c r="J91173"/>
      <c r="K91173"/>
      <c r="L91173"/>
    </row>
    <row r="91174" spans="9:12" ht="15" x14ac:dyDescent="0.25">
      <c r="I91174"/>
      <c r="J91174"/>
      <c r="K91174"/>
      <c r="L91174"/>
    </row>
    <row r="91175" spans="9:12" ht="15" x14ac:dyDescent="0.25">
      <c r="I91175"/>
      <c r="J91175"/>
      <c r="K91175"/>
      <c r="L91175"/>
    </row>
    <row r="91176" spans="9:12" ht="15" x14ac:dyDescent="0.25">
      <c r="I91176"/>
      <c r="J91176"/>
      <c r="K91176"/>
      <c r="L91176"/>
    </row>
    <row r="91177" spans="9:12" ht="15" x14ac:dyDescent="0.25">
      <c r="I91177"/>
      <c r="J91177"/>
      <c r="K91177"/>
      <c r="L91177"/>
    </row>
    <row r="91178" spans="9:12" ht="15" x14ac:dyDescent="0.25">
      <c r="I91178"/>
      <c r="J91178"/>
      <c r="K91178"/>
      <c r="L91178"/>
    </row>
    <row r="91179" spans="9:12" ht="15" x14ac:dyDescent="0.25">
      <c r="I91179"/>
      <c r="J91179"/>
      <c r="K91179"/>
      <c r="L91179"/>
    </row>
    <row r="91180" spans="9:12" ht="15" x14ac:dyDescent="0.25">
      <c r="I91180"/>
      <c r="J91180"/>
      <c r="K91180"/>
      <c r="L91180"/>
    </row>
    <row r="91181" spans="9:12" ht="15" x14ac:dyDescent="0.25">
      <c r="I91181"/>
      <c r="J91181"/>
      <c r="K91181"/>
      <c r="L91181"/>
    </row>
    <row r="91182" spans="9:12" ht="15" x14ac:dyDescent="0.25">
      <c r="I91182"/>
      <c r="J91182"/>
      <c r="K91182"/>
      <c r="L91182"/>
    </row>
    <row r="91183" spans="9:12" ht="15" x14ac:dyDescent="0.25">
      <c r="I91183"/>
      <c r="J91183"/>
      <c r="K91183"/>
      <c r="L91183"/>
    </row>
    <row r="91184" spans="9:12" ht="15" x14ac:dyDescent="0.25">
      <c r="I91184"/>
      <c r="J91184"/>
      <c r="K91184"/>
      <c r="L91184"/>
    </row>
    <row r="91185" spans="9:12" ht="15" x14ac:dyDescent="0.25">
      <c r="I91185"/>
      <c r="J91185"/>
      <c r="K91185"/>
      <c r="L91185"/>
    </row>
    <row r="91186" spans="9:12" ht="15" x14ac:dyDescent="0.25">
      <c r="I91186"/>
      <c r="J91186"/>
      <c r="K91186"/>
      <c r="L91186"/>
    </row>
    <row r="91187" spans="9:12" ht="15" x14ac:dyDescent="0.25">
      <c r="I91187"/>
      <c r="J91187"/>
      <c r="K91187"/>
      <c r="L91187"/>
    </row>
    <row r="91188" spans="9:12" ht="15" x14ac:dyDescent="0.25">
      <c r="I91188"/>
      <c r="J91188"/>
      <c r="K91188"/>
      <c r="L91188"/>
    </row>
    <row r="91189" spans="9:12" ht="15" x14ac:dyDescent="0.25">
      <c r="I91189"/>
      <c r="J91189"/>
      <c r="K91189"/>
      <c r="L91189"/>
    </row>
    <row r="91190" spans="9:12" ht="15" x14ac:dyDescent="0.25">
      <c r="I91190"/>
      <c r="J91190"/>
      <c r="K91190"/>
      <c r="L91190"/>
    </row>
    <row r="91191" spans="9:12" ht="15" x14ac:dyDescent="0.25">
      <c r="I91191"/>
      <c r="J91191"/>
      <c r="K91191"/>
      <c r="L91191"/>
    </row>
    <row r="91192" spans="9:12" ht="15" x14ac:dyDescent="0.25">
      <c r="I91192"/>
      <c r="J91192"/>
      <c r="K91192"/>
      <c r="L91192"/>
    </row>
    <row r="91193" spans="9:12" ht="15" x14ac:dyDescent="0.25">
      <c r="I91193"/>
      <c r="J91193"/>
      <c r="K91193"/>
      <c r="L91193"/>
    </row>
    <row r="91194" spans="9:12" ht="15" x14ac:dyDescent="0.25">
      <c r="I91194"/>
      <c r="J91194"/>
      <c r="K91194"/>
      <c r="L91194"/>
    </row>
    <row r="91195" spans="9:12" ht="15" x14ac:dyDescent="0.25">
      <c r="I91195"/>
      <c r="J91195"/>
      <c r="K91195"/>
      <c r="L91195"/>
    </row>
    <row r="91196" spans="9:12" ht="15" x14ac:dyDescent="0.25">
      <c r="I91196"/>
      <c r="J91196"/>
      <c r="K91196"/>
      <c r="L91196"/>
    </row>
    <row r="91197" spans="9:12" ht="15" x14ac:dyDescent="0.25">
      <c r="I91197"/>
      <c r="J91197"/>
      <c r="K91197"/>
      <c r="L91197"/>
    </row>
    <row r="91198" spans="9:12" ht="15" x14ac:dyDescent="0.25">
      <c r="I91198"/>
      <c r="J91198"/>
      <c r="K91198"/>
      <c r="L91198"/>
    </row>
    <row r="91199" spans="9:12" ht="15" x14ac:dyDescent="0.25">
      <c r="I91199"/>
      <c r="J91199"/>
      <c r="K91199"/>
      <c r="L91199"/>
    </row>
    <row r="91200" spans="9:12" ht="15" x14ac:dyDescent="0.25">
      <c r="I91200"/>
      <c r="J91200"/>
      <c r="K91200"/>
      <c r="L91200"/>
    </row>
    <row r="91201" spans="9:12" ht="15" x14ac:dyDescent="0.25">
      <c r="I91201"/>
      <c r="J91201"/>
      <c r="K91201"/>
      <c r="L91201"/>
    </row>
    <row r="91202" spans="9:12" ht="15" x14ac:dyDescent="0.25">
      <c r="I91202"/>
      <c r="J91202"/>
      <c r="K91202"/>
      <c r="L91202"/>
    </row>
    <row r="91203" spans="9:12" ht="15" x14ac:dyDescent="0.25">
      <c r="I91203"/>
      <c r="J91203"/>
      <c r="K91203"/>
      <c r="L91203"/>
    </row>
    <row r="91204" spans="9:12" ht="15" x14ac:dyDescent="0.25">
      <c r="I91204"/>
      <c r="J91204"/>
      <c r="K91204"/>
      <c r="L91204"/>
    </row>
    <row r="91205" spans="9:12" ht="15" x14ac:dyDescent="0.25">
      <c r="I91205"/>
      <c r="J91205"/>
      <c r="K91205"/>
      <c r="L91205"/>
    </row>
    <row r="91206" spans="9:12" ht="15" x14ac:dyDescent="0.25">
      <c r="I91206"/>
      <c r="J91206"/>
      <c r="K91206"/>
      <c r="L91206"/>
    </row>
    <row r="91207" spans="9:12" ht="15" x14ac:dyDescent="0.25">
      <c r="I91207"/>
      <c r="J91207"/>
      <c r="K91207"/>
      <c r="L91207"/>
    </row>
    <row r="91208" spans="9:12" ht="15" x14ac:dyDescent="0.25">
      <c r="I91208"/>
      <c r="J91208"/>
      <c r="K91208"/>
      <c r="L91208"/>
    </row>
    <row r="91209" spans="9:12" ht="15" x14ac:dyDescent="0.25">
      <c r="I91209"/>
      <c r="J91209"/>
      <c r="K91209"/>
      <c r="L91209"/>
    </row>
    <row r="91210" spans="9:12" ht="15" x14ac:dyDescent="0.25">
      <c r="I91210"/>
      <c r="J91210"/>
      <c r="K91210"/>
      <c r="L91210"/>
    </row>
    <row r="91211" spans="9:12" ht="15" x14ac:dyDescent="0.25">
      <c r="I91211"/>
      <c r="J91211"/>
      <c r="K91211"/>
      <c r="L91211"/>
    </row>
    <row r="91212" spans="9:12" ht="15" x14ac:dyDescent="0.25">
      <c r="I91212"/>
      <c r="J91212"/>
      <c r="K91212"/>
      <c r="L91212"/>
    </row>
    <row r="91213" spans="9:12" ht="15" x14ac:dyDescent="0.25">
      <c r="I91213"/>
      <c r="J91213"/>
      <c r="K91213"/>
      <c r="L91213"/>
    </row>
    <row r="91214" spans="9:12" ht="15" x14ac:dyDescent="0.25">
      <c r="I91214"/>
      <c r="J91214"/>
      <c r="K91214"/>
      <c r="L91214"/>
    </row>
    <row r="91215" spans="9:12" ht="15" x14ac:dyDescent="0.25">
      <c r="I91215"/>
      <c r="J91215"/>
      <c r="K91215"/>
      <c r="L91215"/>
    </row>
    <row r="91216" spans="9:12" ht="15" x14ac:dyDescent="0.25">
      <c r="I91216"/>
      <c r="J91216"/>
      <c r="K91216"/>
      <c r="L91216"/>
    </row>
    <row r="91217" spans="9:12" ht="15" x14ac:dyDescent="0.25">
      <c r="I91217"/>
      <c r="J91217"/>
      <c r="K91217"/>
      <c r="L91217"/>
    </row>
    <row r="91218" spans="9:12" ht="15" x14ac:dyDescent="0.25">
      <c r="I91218"/>
      <c r="J91218"/>
      <c r="K91218"/>
      <c r="L91218"/>
    </row>
    <row r="91219" spans="9:12" ht="15" x14ac:dyDescent="0.25">
      <c r="I91219"/>
      <c r="J91219"/>
      <c r="K91219"/>
      <c r="L91219"/>
    </row>
    <row r="91220" spans="9:12" ht="15" x14ac:dyDescent="0.25">
      <c r="I91220"/>
      <c r="J91220"/>
      <c r="K91220"/>
      <c r="L91220"/>
    </row>
    <row r="91221" spans="9:12" ht="15" x14ac:dyDescent="0.25">
      <c r="I91221"/>
      <c r="J91221"/>
      <c r="K91221"/>
      <c r="L91221"/>
    </row>
    <row r="91222" spans="9:12" ht="15" x14ac:dyDescent="0.25">
      <c r="I91222"/>
      <c r="J91222"/>
      <c r="K91222"/>
      <c r="L91222"/>
    </row>
    <row r="91223" spans="9:12" ht="15" x14ac:dyDescent="0.25">
      <c r="I91223"/>
      <c r="J91223"/>
      <c r="K91223"/>
      <c r="L91223"/>
    </row>
    <row r="91224" spans="9:12" ht="15" x14ac:dyDescent="0.25">
      <c r="I91224"/>
      <c r="J91224"/>
      <c r="K91224"/>
      <c r="L91224"/>
    </row>
    <row r="91225" spans="9:12" ht="15" x14ac:dyDescent="0.25">
      <c r="I91225"/>
      <c r="J91225"/>
      <c r="K91225"/>
      <c r="L91225"/>
    </row>
    <row r="91226" spans="9:12" ht="15" x14ac:dyDescent="0.25">
      <c r="I91226"/>
      <c r="J91226"/>
      <c r="K91226"/>
      <c r="L91226"/>
    </row>
    <row r="91227" spans="9:12" ht="15" x14ac:dyDescent="0.25">
      <c r="I91227"/>
      <c r="J91227"/>
      <c r="K91227"/>
      <c r="L91227"/>
    </row>
    <row r="91228" spans="9:12" ht="15" x14ac:dyDescent="0.25">
      <c r="I91228"/>
      <c r="J91228"/>
      <c r="K91228"/>
      <c r="L91228"/>
    </row>
    <row r="91229" spans="9:12" ht="15" x14ac:dyDescent="0.25">
      <c r="I91229"/>
      <c r="J91229"/>
      <c r="K91229"/>
      <c r="L91229"/>
    </row>
    <row r="91230" spans="9:12" ht="15" x14ac:dyDescent="0.25">
      <c r="I91230"/>
      <c r="J91230"/>
      <c r="K91230"/>
      <c r="L91230"/>
    </row>
    <row r="91231" spans="9:12" ht="15" x14ac:dyDescent="0.25">
      <c r="I91231"/>
      <c r="J91231"/>
      <c r="K91231"/>
      <c r="L91231"/>
    </row>
    <row r="91232" spans="9:12" ht="15" x14ac:dyDescent="0.25">
      <c r="I91232"/>
      <c r="J91232"/>
      <c r="K91232"/>
      <c r="L91232"/>
    </row>
    <row r="91233" spans="9:12" ht="15" x14ac:dyDescent="0.25">
      <c r="I91233"/>
      <c r="J91233"/>
      <c r="K91233"/>
      <c r="L91233"/>
    </row>
    <row r="91234" spans="9:12" ht="15" x14ac:dyDescent="0.25">
      <c r="I91234"/>
      <c r="J91234"/>
      <c r="K91234"/>
      <c r="L91234"/>
    </row>
    <row r="91235" spans="9:12" ht="15" x14ac:dyDescent="0.25">
      <c r="I91235"/>
      <c r="J91235"/>
      <c r="K91235"/>
      <c r="L91235"/>
    </row>
    <row r="91236" spans="9:12" ht="15" x14ac:dyDescent="0.25">
      <c r="I91236"/>
      <c r="J91236"/>
      <c r="K91236"/>
      <c r="L91236"/>
    </row>
    <row r="91237" spans="9:12" ht="15" x14ac:dyDescent="0.25">
      <c r="I91237"/>
      <c r="J91237"/>
      <c r="K91237"/>
      <c r="L91237"/>
    </row>
    <row r="91238" spans="9:12" ht="15" x14ac:dyDescent="0.25">
      <c r="I91238"/>
      <c r="J91238"/>
      <c r="K91238"/>
      <c r="L91238"/>
    </row>
    <row r="91239" spans="9:12" ht="15" x14ac:dyDescent="0.25">
      <c r="I91239"/>
      <c r="J91239"/>
      <c r="K91239"/>
      <c r="L91239"/>
    </row>
    <row r="91240" spans="9:12" ht="15" x14ac:dyDescent="0.25">
      <c r="I91240"/>
      <c r="J91240"/>
      <c r="K91240"/>
      <c r="L91240"/>
    </row>
    <row r="91241" spans="9:12" ht="15" x14ac:dyDescent="0.25">
      <c r="I91241"/>
      <c r="J91241"/>
      <c r="K91241"/>
      <c r="L91241"/>
    </row>
    <row r="91242" spans="9:12" ht="15" x14ac:dyDescent="0.25">
      <c r="I91242"/>
      <c r="J91242"/>
      <c r="K91242"/>
      <c r="L91242"/>
    </row>
    <row r="91243" spans="9:12" ht="15" x14ac:dyDescent="0.25">
      <c r="I91243"/>
      <c r="J91243"/>
      <c r="K91243"/>
      <c r="L91243"/>
    </row>
    <row r="91244" spans="9:12" ht="15" x14ac:dyDescent="0.25">
      <c r="I91244"/>
      <c r="J91244"/>
      <c r="K91244"/>
      <c r="L91244"/>
    </row>
    <row r="91245" spans="9:12" ht="15" x14ac:dyDescent="0.25">
      <c r="I91245"/>
      <c r="J91245"/>
      <c r="K91245"/>
      <c r="L91245"/>
    </row>
    <row r="91246" spans="9:12" ht="15" x14ac:dyDescent="0.25">
      <c r="I91246"/>
      <c r="J91246"/>
      <c r="K91246"/>
      <c r="L91246"/>
    </row>
    <row r="91247" spans="9:12" ht="15" x14ac:dyDescent="0.25">
      <c r="I91247"/>
      <c r="J91247"/>
      <c r="K91247"/>
      <c r="L91247"/>
    </row>
    <row r="91248" spans="9:12" ht="15" x14ac:dyDescent="0.25">
      <c r="I91248"/>
      <c r="J91248"/>
      <c r="K91248"/>
      <c r="L91248"/>
    </row>
    <row r="91249" spans="9:12" ht="15" x14ac:dyDescent="0.25">
      <c r="I91249"/>
      <c r="J91249"/>
      <c r="K91249"/>
      <c r="L91249"/>
    </row>
    <row r="91250" spans="9:12" ht="15" x14ac:dyDescent="0.25">
      <c r="I91250"/>
      <c r="J91250"/>
      <c r="K91250"/>
      <c r="L91250"/>
    </row>
    <row r="91251" spans="9:12" ht="15" x14ac:dyDescent="0.25">
      <c r="I91251"/>
      <c r="J91251"/>
      <c r="K91251"/>
      <c r="L91251"/>
    </row>
    <row r="91252" spans="9:12" ht="15" x14ac:dyDescent="0.25">
      <c r="I91252"/>
      <c r="J91252"/>
      <c r="K91252"/>
      <c r="L91252"/>
    </row>
    <row r="91253" spans="9:12" ht="15" x14ac:dyDescent="0.25">
      <c r="I91253"/>
      <c r="J91253"/>
      <c r="K91253"/>
      <c r="L91253"/>
    </row>
    <row r="91254" spans="9:12" ht="15" x14ac:dyDescent="0.25">
      <c r="I91254"/>
      <c r="J91254"/>
      <c r="K91254"/>
      <c r="L91254"/>
    </row>
    <row r="91255" spans="9:12" ht="15" x14ac:dyDescent="0.25">
      <c r="I91255"/>
      <c r="J91255"/>
      <c r="K91255"/>
      <c r="L91255"/>
    </row>
    <row r="91256" spans="9:12" ht="15" x14ac:dyDescent="0.25">
      <c r="I91256"/>
      <c r="J91256"/>
      <c r="K91256"/>
      <c r="L91256"/>
    </row>
    <row r="91257" spans="9:12" ht="15" x14ac:dyDescent="0.25">
      <c r="I91257"/>
      <c r="J91257"/>
      <c r="K91257"/>
      <c r="L91257"/>
    </row>
    <row r="91258" spans="9:12" ht="15" x14ac:dyDescent="0.25">
      <c r="I91258"/>
      <c r="J91258"/>
      <c r="K91258"/>
      <c r="L91258"/>
    </row>
    <row r="91259" spans="9:12" ht="15" x14ac:dyDescent="0.25">
      <c r="I91259"/>
      <c r="J91259"/>
      <c r="K91259"/>
      <c r="L91259"/>
    </row>
    <row r="91260" spans="9:12" ht="15" x14ac:dyDescent="0.25">
      <c r="I91260"/>
      <c r="J91260"/>
      <c r="K91260"/>
      <c r="L91260"/>
    </row>
    <row r="91261" spans="9:12" ht="15" x14ac:dyDescent="0.25">
      <c r="I91261"/>
      <c r="J91261"/>
      <c r="K91261"/>
      <c r="L91261"/>
    </row>
    <row r="91262" spans="9:12" ht="15" x14ac:dyDescent="0.25">
      <c r="I91262"/>
      <c r="J91262"/>
      <c r="K91262"/>
      <c r="L91262"/>
    </row>
    <row r="91263" spans="9:12" ht="15" x14ac:dyDescent="0.25">
      <c r="I91263"/>
      <c r="J91263"/>
      <c r="K91263"/>
      <c r="L91263"/>
    </row>
    <row r="91264" spans="9:12" ht="15" x14ac:dyDescent="0.25">
      <c r="I91264"/>
      <c r="J91264"/>
      <c r="K91264"/>
      <c r="L91264"/>
    </row>
    <row r="91265" spans="9:12" ht="15" x14ac:dyDescent="0.25">
      <c r="I91265"/>
      <c r="J91265"/>
      <c r="K91265"/>
      <c r="L91265"/>
    </row>
    <row r="91266" spans="9:12" ht="15" x14ac:dyDescent="0.25">
      <c r="I91266"/>
      <c r="J91266"/>
      <c r="K91266"/>
      <c r="L91266"/>
    </row>
    <row r="91267" spans="9:12" ht="15" x14ac:dyDescent="0.25">
      <c r="I91267"/>
      <c r="J91267"/>
      <c r="K91267"/>
      <c r="L91267"/>
    </row>
    <row r="91268" spans="9:12" ht="15" x14ac:dyDescent="0.25">
      <c r="I91268"/>
      <c r="J91268"/>
      <c r="K91268"/>
      <c r="L91268"/>
    </row>
    <row r="91269" spans="9:12" ht="15" x14ac:dyDescent="0.25">
      <c r="I91269"/>
      <c r="J91269"/>
      <c r="K91269"/>
      <c r="L91269"/>
    </row>
    <row r="91270" spans="9:12" ht="15" x14ac:dyDescent="0.25">
      <c r="I91270"/>
      <c r="J91270"/>
      <c r="K91270"/>
      <c r="L91270"/>
    </row>
    <row r="91271" spans="9:12" ht="15" x14ac:dyDescent="0.25">
      <c r="I91271"/>
      <c r="J91271"/>
      <c r="K91271"/>
      <c r="L91271"/>
    </row>
    <row r="91272" spans="9:12" ht="15" x14ac:dyDescent="0.25">
      <c r="I91272"/>
      <c r="J91272"/>
      <c r="K91272"/>
      <c r="L91272"/>
    </row>
    <row r="91273" spans="9:12" ht="15" x14ac:dyDescent="0.25">
      <c r="I91273"/>
      <c r="J91273"/>
      <c r="K91273"/>
      <c r="L91273"/>
    </row>
    <row r="91274" spans="9:12" ht="15" x14ac:dyDescent="0.25">
      <c r="I91274"/>
      <c r="J91274"/>
      <c r="K91274"/>
      <c r="L91274"/>
    </row>
    <row r="91275" spans="9:12" ht="15" x14ac:dyDescent="0.25">
      <c r="I91275"/>
      <c r="J91275"/>
      <c r="K91275"/>
      <c r="L91275"/>
    </row>
    <row r="91276" spans="9:12" ht="15" x14ac:dyDescent="0.25">
      <c r="I91276"/>
      <c r="J91276"/>
      <c r="K91276"/>
      <c r="L91276"/>
    </row>
    <row r="91277" spans="9:12" ht="15" x14ac:dyDescent="0.25">
      <c r="I91277"/>
      <c r="J91277"/>
      <c r="K91277"/>
      <c r="L91277"/>
    </row>
    <row r="91278" spans="9:12" ht="15" x14ac:dyDescent="0.25">
      <c r="I91278"/>
      <c r="J91278"/>
      <c r="K91278"/>
      <c r="L91278"/>
    </row>
    <row r="91279" spans="9:12" ht="15" x14ac:dyDescent="0.25">
      <c r="I91279"/>
      <c r="J91279"/>
      <c r="K91279"/>
      <c r="L91279"/>
    </row>
    <row r="91280" spans="9:12" ht="15" x14ac:dyDescent="0.25">
      <c r="I91280"/>
      <c r="J91280"/>
      <c r="K91280"/>
      <c r="L91280"/>
    </row>
    <row r="91281" spans="9:12" ht="15" x14ac:dyDescent="0.25">
      <c r="I91281"/>
      <c r="J91281"/>
      <c r="K91281"/>
      <c r="L91281"/>
    </row>
    <row r="91282" spans="9:12" ht="15" x14ac:dyDescent="0.25">
      <c r="I91282"/>
      <c r="J91282"/>
      <c r="K91282"/>
      <c r="L91282"/>
    </row>
    <row r="91283" spans="9:12" ht="15" x14ac:dyDescent="0.25">
      <c r="I91283"/>
      <c r="J91283"/>
      <c r="K91283"/>
      <c r="L91283"/>
    </row>
    <row r="91284" spans="9:12" ht="15" x14ac:dyDescent="0.25">
      <c r="I91284"/>
      <c r="J91284"/>
      <c r="K91284"/>
      <c r="L91284"/>
    </row>
    <row r="91285" spans="9:12" ht="15" x14ac:dyDescent="0.25">
      <c r="I91285"/>
      <c r="J91285"/>
      <c r="K91285"/>
      <c r="L91285"/>
    </row>
    <row r="91286" spans="9:12" ht="15" x14ac:dyDescent="0.25">
      <c r="I91286"/>
      <c r="J91286"/>
      <c r="K91286"/>
      <c r="L91286"/>
    </row>
    <row r="91287" spans="9:12" ht="15" x14ac:dyDescent="0.25">
      <c r="I91287"/>
      <c r="J91287"/>
      <c r="K91287"/>
      <c r="L91287"/>
    </row>
    <row r="91288" spans="9:12" ht="15" x14ac:dyDescent="0.25">
      <c r="I91288"/>
      <c r="J91288"/>
      <c r="K91288"/>
      <c r="L91288"/>
    </row>
    <row r="91289" spans="9:12" ht="15" x14ac:dyDescent="0.25">
      <c r="I91289"/>
      <c r="J91289"/>
      <c r="K91289"/>
      <c r="L91289"/>
    </row>
    <row r="91290" spans="9:12" ht="15" x14ac:dyDescent="0.25">
      <c r="I91290"/>
      <c r="J91290"/>
      <c r="K91290"/>
      <c r="L91290"/>
    </row>
    <row r="91291" spans="9:12" ht="15" x14ac:dyDescent="0.25">
      <c r="I91291"/>
      <c r="J91291"/>
      <c r="K91291"/>
      <c r="L91291"/>
    </row>
    <row r="91292" spans="9:12" ht="15" x14ac:dyDescent="0.25">
      <c r="I91292"/>
      <c r="J91292"/>
      <c r="K91292"/>
      <c r="L91292"/>
    </row>
    <row r="91293" spans="9:12" ht="15" x14ac:dyDescent="0.25">
      <c r="I91293"/>
      <c r="J91293"/>
      <c r="K91293"/>
      <c r="L91293"/>
    </row>
    <row r="91294" spans="9:12" ht="15" x14ac:dyDescent="0.25">
      <c r="I91294"/>
      <c r="J91294"/>
      <c r="K91294"/>
      <c r="L91294"/>
    </row>
    <row r="91295" spans="9:12" ht="15" x14ac:dyDescent="0.25">
      <c r="I91295"/>
      <c r="J91295"/>
      <c r="K91295"/>
      <c r="L91295"/>
    </row>
    <row r="91296" spans="9:12" ht="15" x14ac:dyDescent="0.25">
      <c r="I91296"/>
      <c r="J91296"/>
      <c r="K91296"/>
      <c r="L91296"/>
    </row>
    <row r="91297" spans="9:12" ht="15" x14ac:dyDescent="0.25">
      <c r="I91297"/>
      <c r="J91297"/>
      <c r="K91297"/>
      <c r="L91297"/>
    </row>
    <row r="91298" spans="9:12" ht="15" x14ac:dyDescent="0.25">
      <c r="I91298"/>
      <c r="J91298"/>
      <c r="K91298"/>
      <c r="L91298"/>
    </row>
    <row r="91299" spans="9:12" ht="15" x14ac:dyDescent="0.25">
      <c r="I91299"/>
      <c r="J91299"/>
      <c r="K91299"/>
      <c r="L91299"/>
    </row>
    <row r="91300" spans="9:12" ht="15" x14ac:dyDescent="0.25">
      <c r="I91300"/>
      <c r="J91300"/>
      <c r="K91300"/>
      <c r="L91300"/>
    </row>
    <row r="91301" spans="9:12" ht="15" x14ac:dyDescent="0.25">
      <c r="I91301"/>
      <c r="J91301"/>
      <c r="K91301"/>
      <c r="L91301"/>
    </row>
    <row r="91302" spans="9:12" ht="15" x14ac:dyDescent="0.25">
      <c r="I91302"/>
      <c r="J91302"/>
      <c r="K91302"/>
      <c r="L91302"/>
    </row>
    <row r="91303" spans="9:12" ht="15" x14ac:dyDescent="0.25">
      <c r="I91303"/>
      <c r="J91303"/>
      <c r="K91303"/>
      <c r="L91303"/>
    </row>
    <row r="91304" spans="9:12" ht="15" x14ac:dyDescent="0.25">
      <c r="I91304"/>
      <c r="J91304"/>
      <c r="K91304"/>
      <c r="L91304"/>
    </row>
    <row r="91305" spans="9:12" ht="15" x14ac:dyDescent="0.25">
      <c r="I91305"/>
      <c r="J91305"/>
      <c r="K91305"/>
      <c r="L91305"/>
    </row>
    <row r="91306" spans="9:12" ht="15" x14ac:dyDescent="0.25">
      <c r="I91306"/>
      <c r="J91306"/>
      <c r="K91306"/>
      <c r="L91306"/>
    </row>
    <row r="91307" spans="9:12" ht="15" x14ac:dyDescent="0.25">
      <c r="I91307"/>
      <c r="J91307"/>
      <c r="K91307"/>
      <c r="L91307"/>
    </row>
    <row r="91308" spans="9:12" ht="15" x14ac:dyDescent="0.25">
      <c r="I91308"/>
      <c r="J91308"/>
      <c r="K91308"/>
      <c r="L91308"/>
    </row>
    <row r="91309" spans="9:12" ht="15" x14ac:dyDescent="0.25">
      <c r="I91309"/>
      <c r="J91309"/>
      <c r="K91309"/>
      <c r="L91309"/>
    </row>
    <row r="91310" spans="9:12" ht="15" x14ac:dyDescent="0.25">
      <c r="I91310"/>
      <c r="J91310"/>
      <c r="K91310"/>
      <c r="L91310"/>
    </row>
    <row r="91311" spans="9:12" ht="15" x14ac:dyDescent="0.25">
      <c r="I91311"/>
      <c r="J91311"/>
      <c r="K91311"/>
      <c r="L91311"/>
    </row>
    <row r="91312" spans="9:12" ht="15" x14ac:dyDescent="0.25">
      <c r="I91312"/>
      <c r="J91312"/>
      <c r="K91312"/>
      <c r="L91312"/>
    </row>
    <row r="91313" spans="9:12" ht="15" x14ac:dyDescent="0.25">
      <c r="I91313"/>
      <c r="J91313"/>
      <c r="K91313"/>
      <c r="L91313"/>
    </row>
    <row r="91314" spans="9:12" ht="15" x14ac:dyDescent="0.25">
      <c r="I91314"/>
      <c r="J91314"/>
      <c r="K91314"/>
      <c r="L91314"/>
    </row>
    <row r="91315" spans="9:12" ht="15" x14ac:dyDescent="0.25">
      <c r="I91315"/>
      <c r="J91315"/>
      <c r="K91315"/>
      <c r="L91315"/>
    </row>
    <row r="91316" spans="9:12" ht="15" x14ac:dyDescent="0.25">
      <c r="I91316"/>
      <c r="J91316"/>
      <c r="K91316"/>
      <c r="L91316"/>
    </row>
    <row r="91317" spans="9:12" ht="15" x14ac:dyDescent="0.25">
      <c r="I91317"/>
      <c r="J91317"/>
      <c r="K91317"/>
      <c r="L91317"/>
    </row>
    <row r="91318" spans="9:12" ht="15" x14ac:dyDescent="0.25">
      <c r="I91318"/>
      <c r="J91318"/>
      <c r="K91318"/>
      <c r="L91318"/>
    </row>
    <row r="91319" spans="9:12" ht="15" x14ac:dyDescent="0.25">
      <c r="I91319"/>
      <c r="J91319"/>
      <c r="K91319"/>
      <c r="L91319"/>
    </row>
    <row r="91320" spans="9:12" ht="15" x14ac:dyDescent="0.25">
      <c r="I91320"/>
      <c r="J91320"/>
      <c r="K91320"/>
      <c r="L91320"/>
    </row>
    <row r="91321" spans="9:12" ht="15" x14ac:dyDescent="0.25">
      <c r="I91321"/>
      <c r="J91321"/>
      <c r="K91321"/>
      <c r="L91321"/>
    </row>
    <row r="91322" spans="9:12" ht="15" x14ac:dyDescent="0.25">
      <c r="I91322"/>
      <c r="J91322"/>
      <c r="K91322"/>
      <c r="L91322"/>
    </row>
    <row r="91323" spans="9:12" ht="15" x14ac:dyDescent="0.25">
      <c r="I91323"/>
      <c r="J91323"/>
      <c r="K91323"/>
      <c r="L91323"/>
    </row>
    <row r="91324" spans="9:12" ht="15" x14ac:dyDescent="0.25">
      <c r="I91324"/>
      <c r="J91324"/>
      <c r="K91324"/>
      <c r="L91324"/>
    </row>
    <row r="91325" spans="9:12" ht="15" x14ac:dyDescent="0.25">
      <c r="I91325"/>
      <c r="J91325"/>
      <c r="K91325"/>
      <c r="L91325"/>
    </row>
    <row r="91326" spans="9:12" ht="15" x14ac:dyDescent="0.25">
      <c r="I91326"/>
      <c r="J91326"/>
      <c r="K91326"/>
      <c r="L91326"/>
    </row>
    <row r="91327" spans="9:12" ht="15" x14ac:dyDescent="0.25">
      <c r="I91327"/>
      <c r="J91327"/>
      <c r="K91327"/>
      <c r="L91327"/>
    </row>
    <row r="91328" spans="9:12" ht="15" x14ac:dyDescent="0.25">
      <c r="I91328"/>
      <c r="J91328"/>
      <c r="K91328"/>
      <c r="L91328"/>
    </row>
    <row r="91329" spans="9:12" ht="15" x14ac:dyDescent="0.25">
      <c r="I91329"/>
      <c r="J91329"/>
      <c r="K91329"/>
      <c r="L91329"/>
    </row>
    <row r="91330" spans="9:12" ht="15" x14ac:dyDescent="0.25">
      <c r="I91330"/>
      <c r="J91330"/>
      <c r="K91330"/>
      <c r="L91330"/>
    </row>
    <row r="91331" spans="9:12" ht="15" x14ac:dyDescent="0.25">
      <c r="I91331"/>
      <c r="J91331"/>
      <c r="K91331"/>
      <c r="L91331"/>
    </row>
    <row r="91332" spans="9:12" ht="15" x14ac:dyDescent="0.25">
      <c r="I91332"/>
      <c r="J91332"/>
      <c r="K91332"/>
      <c r="L91332"/>
    </row>
    <row r="91333" spans="9:12" ht="15" x14ac:dyDescent="0.25">
      <c r="I91333"/>
      <c r="J91333"/>
      <c r="K91333"/>
      <c r="L91333"/>
    </row>
    <row r="91334" spans="9:12" ht="15" x14ac:dyDescent="0.25">
      <c r="I91334"/>
      <c r="J91334"/>
      <c r="K91334"/>
      <c r="L91334"/>
    </row>
    <row r="91335" spans="9:12" ht="15" x14ac:dyDescent="0.25">
      <c r="I91335"/>
      <c r="J91335"/>
      <c r="K91335"/>
      <c r="L91335"/>
    </row>
    <row r="91336" spans="9:12" ht="15" x14ac:dyDescent="0.25">
      <c r="I91336"/>
      <c r="J91336"/>
      <c r="K91336"/>
      <c r="L91336"/>
    </row>
    <row r="91337" spans="9:12" ht="15" x14ac:dyDescent="0.25">
      <c r="I91337"/>
      <c r="J91337"/>
      <c r="K91337"/>
      <c r="L91337"/>
    </row>
    <row r="91338" spans="9:12" ht="15" x14ac:dyDescent="0.25">
      <c r="I91338"/>
      <c r="J91338"/>
      <c r="K91338"/>
      <c r="L91338"/>
    </row>
    <row r="91339" spans="9:12" ht="15" x14ac:dyDescent="0.25">
      <c r="I91339"/>
      <c r="J91339"/>
      <c r="K91339"/>
      <c r="L91339"/>
    </row>
    <row r="91340" spans="9:12" ht="15" x14ac:dyDescent="0.25">
      <c r="I91340"/>
      <c r="J91340"/>
      <c r="K91340"/>
      <c r="L91340"/>
    </row>
    <row r="91341" spans="9:12" ht="15" x14ac:dyDescent="0.25">
      <c r="I91341"/>
      <c r="J91341"/>
      <c r="K91341"/>
      <c r="L91341"/>
    </row>
    <row r="91342" spans="9:12" ht="15" x14ac:dyDescent="0.25">
      <c r="I91342"/>
      <c r="J91342"/>
      <c r="K91342"/>
      <c r="L91342"/>
    </row>
    <row r="91343" spans="9:12" ht="15" x14ac:dyDescent="0.25">
      <c r="I91343"/>
      <c r="J91343"/>
      <c r="K91343"/>
      <c r="L91343"/>
    </row>
    <row r="91344" spans="9:12" ht="15" x14ac:dyDescent="0.25">
      <c r="I91344"/>
      <c r="J91344"/>
      <c r="K91344"/>
      <c r="L91344"/>
    </row>
    <row r="91345" spans="9:12" ht="15" x14ac:dyDescent="0.25">
      <c r="I91345"/>
      <c r="J91345"/>
      <c r="K91345"/>
      <c r="L91345"/>
    </row>
    <row r="91346" spans="9:12" ht="15" x14ac:dyDescent="0.25">
      <c r="I91346"/>
      <c r="J91346"/>
      <c r="K91346"/>
      <c r="L91346"/>
    </row>
    <row r="91347" spans="9:12" ht="15" x14ac:dyDescent="0.25">
      <c r="I91347"/>
      <c r="J91347"/>
      <c r="K91347"/>
      <c r="L91347"/>
    </row>
    <row r="91348" spans="9:12" ht="15" x14ac:dyDescent="0.25">
      <c r="I91348"/>
      <c r="J91348"/>
      <c r="K91348"/>
      <c r="L91348"/>
    </row>
    <row r="91349" spans="9:12" ht="15" x14ac:dyDescent="0.25">
      <c r="I91349"/>
      <c r="J91349"/>
      <c r="K91349"/>
      <c r="L91349"/>
    </row>
    <row r="91350" spans="9:12" ht="15" x14ac:dyDescent="0.25">
      <c r="I91350"/>
      <c r="J91350"/>
      <c r="K91350"/>
      <c r="L91350"/>
    </row>
    <row r="91351" spans="9:12" ht="15" x14ac:dyDescent="0.25">
      <c r="I91351"/>
      <c r="J91351"/>
      <c r="K91351"/>
      <c r="L91351"/>
    </row>
    <row r="91352" spans="9:12" ht="15" x14ac:dyDescent="0.25">
      <c r="I91352"/>
      <c r="J91352"/>
      <c r="K91352"/>
      <c r="L91352"/>
    </row>
    <row r="91353" spans="9:12" ht="15" x14ac:dyDescent="0.25">
      <c r="I91353"/>
      <c r="J91353"/>
      <c r="K91353"/>
      <c r="L91353"/>
    </row>
    <row r="91354" spans="9:12" ht="15" x14ac:dyDescent="0.25">
      <c r="I91354"/>
      <c r="J91354"/>
      <c r="K91354"/>
      <c r="L91354"/>
    </row>
    <row r="91355" spans="9:12" ht="15" x14ac:dyDescent="0.25">
      <c r="I91355"/>
      <c r="J91355"/>
      <c r="K91355"/>
      <c r="L91355"/>
    </row>
    <row r="91356" spans="9:12" ht="15" x14ac:dyDescent="0.25">
      <c r="I91356"/>
      <c r="J91356"/>
      <c r="K91356"/>
      <c r="L91356"/>
    </row>
    <row r="91357" spans="9:12" ht="15" x14ac:dyDescent="0.25">
      <c r="I91357"/>
      <c r="J91357"/>
      <c r="K91357"/>
      <c r="L91357"/>
    </row>
    <row r="91358" spans="9:12" ht="15" x14ac:dyDescent="0.25">
      <c r="I91358"/>
      <c r="J91358"/>
      <c r="K91358"/>
      <c r="L91358"/>
    </row>
    <row r="91359" spans="9:12" ht="15" x14ac:dyDescent="0.25">
      <c r="I91359"/>
      <c r="J91359"/>
      <c r="K91359"/>
      <c r="L91359"/>
    </row>
    <row r="91360" spans="9:12" ht="15" x14ac:dyDescent="0.25">
      <c r="I91360"/>
      <c r="J91360"/>
      <c r="K91360"/>
      <c r="L91360"/>
    </row>
    <row r="91361" spans="9:12" ht="15" x14ac:dyDescent="0.25">
      <c r="I91361"/>
      <c r="J91361"/>
      <c r="K91361"/>
      <c r="L91361"/>
    </row>
    <row r="91362" spans="9:12" ht="15" x14ac:dyDescent="0.25">
      <c r="I91362"/>
      <c r="J91362"/>
      <c r="K91362"/>
      <c r="L91362"/>
    </row>
    <row r="91363" spans="9:12" ht="15" x14ac:dyDescent="0.25">
      <c r="I91363"/>
      <c r="J91363"/>
      <c r="K91363"/>
      <c r="L91363"/>
    </row>
    <row r="91364" spans="9:12" ht="15" x14ac:dyDescent="0.25">
      <c r="I91364"/>
      <c r="J91364"/>
      <c r="K91364"/>
      <c r="L91364"/>
    </row>
    <row r="91365" spans="9:12" ht="15" x14ac:dyDescent="0.25">
      <c r="I91365"/>
      <c r="J91365"/>
      <c r="K91365"/>
      <c r="L91365"/>
    </row>
    <row r="91366" spans="9:12" ht="15" x14ac:dyDescent="0.25">
      <c r="I91366"/>
      <c r="J91366"/>
      <c r="K91366"/>
      <c r="L91366"/>
    </row>
    <row r="91367" spans="9:12" ht="15" x14ac:dyDescent="0.25">
      <c r="I91367"/>
      <c r="J91367"/>
      <c r="K91367"/>
      <c r="L91367"/>
    </row>
    <row r="91368" spans="9:12" ht="15" x14ac:dyDescent="0.25">
      <c r="I91368"/>
      <c r="J91368"/>
      <c r="K91368"/>
      <c r="L91368"/>
    </row>
    <row r="91369" spans="9:12" ht="15" x14ac:dyDescent="0.25">
      <c r="I91369"/>
      <c r="J91369"/>
      <c r="K91369"/>
      <c r="L91369"/>
    </row>
    <row r="91370" spans="9:12" ht="15" x14ac:dyDescent="0.25">
      <c r="I91370"/>
      <c r="J91370"/>
      <c r="K91370"/>
      <c r="L91370"/>
    </row>
    <row r="91371" spans="9:12" ht="15" x14ac:dyDescent="0.25">
      <c r="I91371"/>
      <c r="J91371"/>
      <c r="K91371"/>
      <c r="L91371"/>
    </row>
    <row r="91372" spans="9:12" ht="15" x14ac:dyDescent="0.25">
      <c r="I91372"/>
      <c r="J91372"/>
      <c r="K91372"/>
      <c r="L91372"/>
    </row>
    <row r="91373" spans="9:12" ht="15" x14ac:dyDescent="0.25">
      <c r="I91373"/>
      <c r="J91373"/>
      <c r="K91373"/>
      <c r="L91373"/>
    </row>
    <row r="91374" spans="9:12" ht="15" x14ac:dyDescent="0.25">
      <c r="I91374"/>
      <c r="J91374"/>
      <c r="K91374"/>
      <c r="L91374"/>
    </row>
    <row r="91375" spans="9:12" ht="15" x14ac:dyDescent="0.25">
      <c r="I91375"/>
      <c r="J91375"/>
      <c r="K91375"/>
      <c r="L91375"/>
    </row>
    <row r="91376" spans="9:12" ht="15" x14ac:dyDescent="0.25">
      <c r="I91376"/>
      <c r="J91376"/>
      <c r="K91376"/>
      <c r="L91376"/>
    </row>
    <row r="91377" spans="9:12" ht="15" x14ac:dyDescent="0.25">
      <c r="I91377"/>
      <c r="J91377"/>
      <c r="K91377"/>
      <c r="L91377"/>
    </row>
    <row r="91378" spans="9:12" ht="15" x14ac:dyDescent="0.25">
      <c r="I91378"/>
      <c r="J91378"/>
      <c r="K91378"/>
      <c r="L91378"/>
    </row>
    <row r="91379" spans="9:12" ht="15" x14ac:dyDescent="0.25">
      <c r="I91379"/>
      <c r="J91379"/>
      <c r="K91379"/>
      <c r="L91379"/>
    </row>
    <row r="91380" spans="9:12" ht="15" x14ac:dyDescent="0.25">
      <c r="I91380"/>
      <c r="J91380"/>
      <c r="K91380"/>
      <c r="L91380"/>
    </row>
    <row r="91381" spans="9:12" ht="15" x14ac:dyDescent="0.25">
      <c r="I91381"/>
      <c r="J91381"/>
      <c r="K91381"/>
      <c r="L91381"/>
    </row>
    <row r="91382" spans="9:12" ht="15" x14ac:dyDescent="0.25">
      <c r="I91382"/>
      <c r="J91382"/>
      <c r="K91382"/>
      <c r="L91382"/>
    </row>
    <row r="91383" spans="9:12" ht="15" x14ac:dyDescent="0.25">
      <c r="I91383"/>
      <c r="J91383"/>
      <c r="K91383"/>
      <c r="L91383"/>
    </row>
    <row r="91384" spans="9:12" ht="15" x14ac:dyDescent="0.25">
      <c r="I91384"/>
      <c r="J91384"/>
      <c r="K91384"/>
      <c r="L91384"/>
    </row>
    <row r="91385" spans="9:12" ht="15" x14ac:dyDescent="0.25">
      <c r="I91385"/>
      <c r="J91385"/>
      <c r="K91385"/>
      <c r="L91385"/>
    </row>
    <row r="91386" spans="9:12" ht="15" x14ac:dyDescent="0.25">
      <c r="I91386"/>
      <c r="J91386"/>
      <c r="K91386"/>
      <c r="L91386"/>
    </row>
    <row r="91387" spans="9:12" ht="15" x14ac:dyDescent="0.25">
      <c r="I91387"/>
      <c r="J91387"/>
      <c r="K91387"/>
      <c r="L91387"/>
    </row>
    <row r="91388" spans="9:12" ht="15" x14ac:dyDescent="0.25">
      <c r="I91388"/>
      <c r="J91388"/>
      <c r="K91388"/>
      <c r="L91388"/>
    </row>
    <row r="91389" spans="9:12" ht="15" x14ac:dyDescent="0.25">
      <c r="I91389"/>
      <c r="J91389"/>
      <c r="K91389"/>
      <c r="L91389"/>
    </row>
    <row r="91390" spans="9:12" ht="15" x14ac:dyDescent="0.25">
      <c r="I91390"/>
      <c r="J91390"/>
      <c r="K91390"/>
      <c r="L91390"/>
    </row>
    <row r="91391" spans="9:12" ht="15" x14ac:dyDescent="0.25">
      <c r="I91391"/>
      <c r="J91391"/>
      <c r="K91391"/>
      <c r="L91391"/>
    </row>
    <row r="91392" spans="9:12" ht="15" x14ac:dyDescent="0.25">
      <c r="I91392"/>
      <c r="J91392"/>
      <c r="K91392"/>
      <c r="L91392"/>
    </row>
    <row r="91393" spans="9:12" ht="15" x14ac:dyDescent="0.25">
      <c r="I91393"/>
      <c r="J91393"/>
      <c r="K91393"/>
      <c r="L91393"/>
    </row>
    <row r="91394" spans="9:12" ht="15" x14ac:dyDescent="0.25">
      <c r="I91394"/>
      <c r="J91394"/>
      <c r="K91394"/>
      <c r="L91394"/>
    </row>
    <row r="91395" spans="9:12" ht="15" x14ac:dyDescent="0.25">
      <c r="I91395"/>
      <c r="J91395"/>
      <c r="K91395"/>
      <c r="L91395"/>
    </row>
    <row r="91396" spans="9:12" ht="15" x14ac:dyDescent="0.25">
      <c r="I91396"/>
      <c r="J91396"/>
      <c r="K91396"/>
      <c r="L91396"/>
    </row>
    <row r="91397" spans="9:12" ht="15" x14ac:dyDescent="0.25">
      <c r="I91397"/>
      <c r="J91397"/>
      <c r="K91397"/>
      <c r="L91397"/>
    </row>
    <row r="91398" spans="9:12" ht="15" x14ac:dyDescent="0.25">
      <c r="I91398"/>
      <c r="J91398"/>
      <c r="K91398"/>
      <c r="L91398"/>
    </row>
    <row r="91399" spans="9:12" ht="15" x14ac:dyDescent="0.25">
      <c r="I91399"/>
      <c r="J91399"/>
      <c r="K91399"/>
      <c r="L91399"/>
    </row>
    <row r="91400" spans="9:12" ht="15" x14ac:dyDescent="0.25">
      <c r="I91400"/>
      <c r="J91400"/>
      <c r="K91400"/>
      <c r="L91400"/>
    </row>
    <row r="91401" spans="9:12" ht="15" x14ac:dyDescent="0.25">
      <c r="I91401"/>
      <c r="J91401"/>
      <c r="K91401"/>
      <c r="L91401"/>
    </row>
    <row r="91402" spans="9:12" ht="15" x14ac:dyDescent="0.25">
      <c r="I91402"/>
      <c r="J91402"/>
      <c r="K91402"/>
      <c r="L91402"/>
    </row>
    <row r="91403" spans="9:12" ht="15" x14ac:dyDescent="0.25">
      <c r="I91403"/>
      <c r="J91403"/>
      <c r="K91403"/>
      <c r="L91403"/>
    </row>
    <row r="91404" spans="9:12" ht="15" x14ac:dyDescent="0.25">
      <c r="I91404"/>
      <c r="J91404"/>
      <c r="K91404"/>
      <c r="L91404"/>
    </row>
    <row r="91405" spans="9:12" ht="15" x14ac:dyDescent="0.25">
      <c r="I91405"/>
      <c r="J91405"/>
      <c r="K91405"/>
      <c r="L91405"/>
    </row>
    <row r="91406" spans="9:12" ht="15" x14ac:dyDescent="0.25">
      <c r="I91406"/>
      <c r="J91406"/>
      <c r="K91406"/>
      <c r="L91406"/>
    </row>
    <row r="91407" spans="9:12" ht="15" x14ac:dyDescent="0.25">
      <c r="I91407"/>
      <c r="J91407"/>
      <c r="K91407"/>
      <c r="L91407"/>
    </row>
    <row r="91408" spans="9:12" ht="15" x14ac:dyDescent="0.25">
      <c r="I91408"/>
      <c r="J91408"/>
      <c r="K91408"/>
      <c r="L91408"/>
    </row>
    <row r="91409" spans="9:12" ht="15" x14ac:dyDescent="0.25">
      <c r="I91409"/>
      <c r="J91409"/>
      <c r="K91409"/>
      <c r="L91409"/>
    </row>
    <row r="91410" spans="9:12" ht="15" x14ac:dyDescent="0.25">
      <c r="I91410"/>
      <c r="J91410"/>
      <c r="K91410"/>
      <c r="L91410"/>
    </row>
    <row r="91411" spans="9:12" ht="15" x14ac:dyDescent="0.25">
      <c r="I91411"/>
      <c r="J91411"/>
      <c r="K91411"/>
      <c r="L91411"/>
    </row>
    <row r="91412" spans="9:12" ht="15" x14ac:dyDescent="0.25">
      <c r="I91412"/>
      <c r="J91412"/>
      <c r="K91412"/>
      <c r="L91412"/>
    </row>
    <row r="91413" spans="9:12" ht="15" x14ac:dyDescent="0.25">
      <c r="I91413"/>
      <c r="J91413"/>
      <c r="K91413"/>
      <c r="L91413"/>
    </row>
    <row r="91414" spans="9:12" ht="15" x14ac:dyDescent="0.25">
      <c r="I91414"/>
      <c r="J91414"/>
      <c r="K91414"/>
      <c r="L91414"/>
    </row>
    <row r="91415" spans="9:12" ht="15" x14ac:dyDescent="0.25">
      <c r="I91415"/>
      <c r="J91415"/>
      <c r="K91415"/>
      <c r="L91415"/>
    </row>
    <row r="91416" spans="9:12" ht="15" x14ac:dyDescent="0.25">
      <c r="I91416"/>
      <c r="J91416"/>
      <c r="K91416"/>
      <c r="L91416"/>
    </row>
    <row r="91417" spans="9:12" ht="15" x14ac:dyDescent="0.25">
      <c r="I91417"/>
      <c r="J91417"/>
      <c r="K91417"/>
      <c r="L91417"/>
    </row>
    <row r="91418" spans="9:12" ht="15" x14ac:dyDescent="0.25">
      <c r="I91418"/>
      <c r="J91418"/>
      <c r="K91418"/>
      <c r="L91418"/>
    </row>
    <row r="91419" spans="9:12" ht="15" x14ac:dyDescent="0.25">
      <c r="I91419"/>
      <c r="J91419"/>
      <c r="K91419"/>
      <c r="L91419"/>
    </row>
    <row r="91420" spans="9:12" ht="15" x14ac:dyDescent="0.25">
      <c r="I91420"/>
      <c r="J91420"/>
      <c r="K91420"/>
      <c r="L91420"/>
    </row>
    <row r="91421" spans="9:12" ht="15" x14ac:dyDescent="0.25">
      <c r="I91421"/>
      <c r="J91421"/>
      <c r="K91421"/>
      <c r="L91421"/>
    </row>
    <row r="91422" spans="9:12" ht="15" x14ac:dyDescent="0.25">
      <c r="I91422"/>
      <c r="J91422"/>
      <c r="K91422"/>
      <c r="L91422"/>
    </row>
    <row r="91423" spans="9:12" ht="15" x14ac:dyDescent="0.25">
      <c r="I91423"/>
      <c r="J91423"/>
      <c r="K91423"/>
      <c r="L91423"/>
    </row>
    <row r="91424" spans="9:12" ht="15" x14ac:dyDescent="0.25">
      <c r="I91424"/>
      <c r="J91424"/>
      <c r="K91424"/>
      <c r="L91424"/>
    </row>
    <row r="91425" spans="9:12" ht="15" x14ac:dyDescent="0.25">
      <c r="I91425"/>
      <c r="J91425"/>
      <c r="K91425"/>
      <c r="L91425"/>
    </row>
    <row r="91426" spans="9:12" ht="15" x14ac:dyDescent="0.25">
      <c r="I91426"/>
      <c r="J91426"/>
      <c r="K91426"/>
      <c r="L91426"/>
    </row>
    <row r="91427" spans="9:12" ht="15" x14ac:dyDescent="0.25">
      <c r="I91427"/>
      <c r="J91427"/>
      <c r="K91427"/>
      <c r="L91427"/>
    </row>
    <row r="91428" spans="9:12" ht="15" x14ac:dyDescent="0.25">
      <c r="I91428"/>
      <c r="J91428"/>
      <c r="K91428"/>
      <c r="L91428"/>
    </row>
    <row r="91429" spans="9:12" ht="15" x14ac:dyDescent="0.25">
      <c r="I91429"/>
      <c r="J91429"/>
      <c r="K91429"/>
      <c r="L91429"/>
    </row>
    <row r="91430" spans="9:12" ht="15" x14ac:dyDescent="0.25">
      <c r="I91430"/>
      <c r="J91430"/>
      <c r="K91430"/>
      <c r="L91430"/>
    </row>
    <row r="91431" spans="9:12" ht="15" x14ac:dyDescent="0.25">
      <c r="I91431"/>
      <c r="J91431"/>
      <c r="K91431"/>
      <c r="L91431"/>
    </row>
    <row r="91432" spans="9:12" ht="15" x14ac:dyDescent="0.25">
      <c r="I91432"/>
      <c r="J91432"/>
      <c r="K91432"/>
      <c r="L91432"/>
    </row>
    <row r="91433" spans="9:12" ht="15" x14ac:dyDescent="0.25">
      <c r="I91433"/>
      <c r="J91433"/>
      <c r="K91433"/>
      <c r="L91433"/>
    </row>
    <row r="91434" spans="9:12" ht="15" x14ac:dyDescent="0.25">
      <c r="I91434"/>
      <c r="J91434"/>
      <c r="K91434"/>
      <c r="L91434"/>
    </row>
    <row r="91435" spans="9:12" ht="15" x14ac:dyDescent="0.25">
      <c r="I91435"/>
      <c r="J91435"/>
      <c r="K91435"/>
      <c r="L91435"/>
    </row>
    <row r="91436" spans="9:12" ht="15" x14ac:dyDescent="0.25">
      <c r="I91436"/>
      <c r="J91436"/>
      <c r="K91436"/>
      <c r="L91436"/>
    </row>
    <row r="91437" spans="9:12" ht="15" x14ac:dyDescent="0.25">
      <c r="I91437"/>
      <c r="J91437"/>
      <c r="K91437"/>
      <c r="L91437"/>
    </row>
    <row r="91438" spans="9:12" ht="15" x14ac:dyDescent="0.25">
      <c r="I91438"/>
      <c r="J91438"/>
      <c r="K91438"/>
      <c r="L91438"/>
    </row>
    <row r="91439" spans="9:12" ht="15" x14ac:dyDescent="0.25">
      <c r="I91439"/>
      <c r="J91439"/>
      <c r="K91439"/>
      <c r="L91439"/>
    </row>
    <row r="91440" spans="9:12" ht="15" x14ac:dyDescent="0.25">
      <c r="I91440"/>
      <c r="J91440"/>
      <c r="K91440"/>
      <c r="L91440"/>
    </row>
    <row r="91441" spans="9:12" ht="15" x14ac:dyDescent="0.25">
      <c r="I91441"/>
      <c r="J91441"/>
      <c r="K91441"/>
      <c r="L91441"/>
    </row>
    <row r="91442" spans="9:12" ht="15" x14ac:dyDescent="0.25">
      <c r="I91442"/>
      <c r="J91442"/>
      <c r="K91442"/>
      <c r="L91442"/>
    </row>
    <row r="91443" spans="9:12" ht="15" x14ac:dyDescent="0.25">
      <c r="I91443"/>
      <c r="J91443"/>
      <c r="K91443"/>
      <c r="L91443"/>
    </row>
    <row r="91444" spans="9:12" ht="15" x14ac:dyDescent="0.25">
      <c r="I91444"/>
      <c r="J91444"/>
      <c r="K91444"/>
      <c r="L91444"/>
    </row>
    <row r="91445" spans="9:12" ht="15" x14ac:dyDescent="0.25">
      <c r="I91445"/>
      <c r="J91445"/>
      <c r="K91445"/>
      <c r="L91445"/>
    </row>
    <row r="91446" spans="9:12" ht="15" x14ac:dyDescent="0.25">
      <c r="I91446"/>
      <c r="J91446"/>
      <c r="K91446"/>
      <c r="L91446"/>
    </row>
    <row r="91447" spans="9:12" ht="15" x14ac:dyDescent="0.25">
      <c r="I91447"/>
      <c r="J91447"/>
      <c r="K91447"/>
      <c r="L91447"/>
    </row>
    <row r="91448" spans="9:12" ht="15" x14ac:dyDescent="0.25">
      <c r="I91448"/>
      <c r="J91448"/>
      <c r="K91448"/>
      <c r="L91448"/>
    </row>
    <row r="91449" spans="9:12" ht="15" x14ac:dyDescent="0.25">
      <c r="I91449"/>
      <c r="J91449"/>
      <c r="K91449"/>
      <c r="L91449"/>
    </row>
    <row r="91450" spans="9:12" ht="15" x14ac:dyDescent="0.25">
      <c r="I91450"/>
      <c r="J91450"/>
      <c r="K91450"/>
      <c r="L91450"/>
    </row>
    <row r="91451" spans="9:12" ht="15" x14ac:dyDescent="0.25">
      <c r="I91451"/>
      <c r="J91451"/>
      <c r="K91451"/>
      <c r="L91451"/>
    </row>
    <row r="91452" spans="9:12" ht="15" x14ac:dyDescent="0.25">
      <c r="I91452"/>
      <c r="J91452"/>
      <c r="K91452"/>
      <c r="L91452"/>
    </row>
    <row r="91453" spans="9:12" ht="15" x14ac:dyDescent="0.25">
      <c r="I91453"/>
      <c r="J91453"/>
      <c r="K91453"/>
      <c r="L91453"/>
    </row>
    <row r="91454" spans="9:12" ht="15" x14ac:dyDescent="0.25">
      <c r="I91454"/>
      <c r="J91454"/>
      <c r="K91454"/>
      <c r="L91454"/>
    </row>
    <row r="91455" spans="9:12" ht="15" x14ac:dyDescent="0.25">
      <c r="I91455"/>
      <c r="J91455"/>
      <c r="K91455"/>
      <c r="L91455"/>
    </row>
    <row r="91456" spans="9:12" ht="15" x14ac:dyDescent="0.25">
      <c r="I91456"/>
      <c r="J91456"/>
      <c r="K91456"/>
      <c r="L91456"/>
    </row>
    <row r="91457" spans="9:12" ht="15" x14ac:dyDescent="0.25">
      <c r="I91457"/>
      <c r="J91457"/>
      <c r="K91457"/>
      <c r="L91457"/>
    </row>
    <row r="91458" spans="9:12" ht="15" x14ac:dyDescent="0.25">
      <c r="I91458"/>
      <c r="J91458"/>
      <c r="K91458"/>
      <c r="L91458"/>
    </row>
    <row r="91459" spans="9:12" ht="15" x14ac:dyDescent="0.25">
      <c r="I91459"/>
      <c r="J91459"/>
      <c r="K91459"/>
      <c r="L91459"/>
    </row>
    <row r="91460" spans="9:12" ht="15" x14ac:dyDescent="0.25">
      <c r="I91460"/>
      <c r="J91460"/>
      <c r="K91460"/>
      <c r="L91460"/>
    </row>
    <row r="91461" spans="9:12" ht="15" x14ac:dyDescent="0.25">
      <c r="I91461"/>
      <c r="J91461"/>
      <c r="K91461"/>
      <c r="L91461"/>
    </row>
    <row r="91462" spans="9:12" ht="15" x14ac:dyDescent="0.25">
      <c r="I91462"/>
      <c r="J91462"/>
      <c r="K91462"/>
      <c r="L91462"/>
    </row>
    <row r="91463" spans="9:12" ht="15" x14ac:dyDescent="0.25">
      <c r="I91463"/>
      <c r="J91463"/>
      <c r="K91463"/>
      <c r="L91463"/>
    </row>
    <row r="91464" spans="9:12" ht="15" x14ac:dyDescent="0.25">
      <c r="I91464"/>
      <c r="J91464"/>
      <c r="K91464"/>
      <c r="L91464"/>
    </row>
    <row r="91465" spans="9:12" ht="15" x14ac:dyDescent="0.25">
      <c r="I91465"/>
      <c r="J91465"/>
      <c r="K91465"/>
      <c r="L91465"/>
    </row>
    <row r="91466" spans="9:12" ht="15" x14ac:dyDescent="0.25">
      <c r="I91466"/>
      <c r="J91466"/>
      <c r="K91466"/>
      <c r="L91466"/>
    </row>
    <row r="91467" spans="9:12" ht="15" x14ac:dyDescent="0.25">
      <c r="I91467"/>
      <c r="J91467"/>
      <c r="K91467"/>
      <c r="L91467"/>
    </row>
    <row r="91468" spans="9:12" ht="15" x14ac:dyDescent="0.25">
      <c r="I91468"/>
      <c r="J91468"/>
      <c r="K91468"/>
      <c r="L91468"/>
    </row>
    <row r="91469" spans="9:12" ht="15" x14ac:dyDescent="0.25">
      <c r="I91469"/>
      <c r="J91469"/>
      <c r="K91469"/>
      <c r="L91469"/>
    </row>
    <row r="91470" spans="9:12" ht="15" x14ac:dyDescent="0.25">
      <c r="I91470"/>
      <c r="J91470"/>
      <c r="K91470"/>
      <c r="L91470"/>
    </row>
    <row r="91471" spans="9:12" ht="15" x14ac:dyDescent="0.25">
      <c r="I91471"/>
      <c r="J91471"/>
      <c r="K91471"/>
      <c r="L91471"/>
    </row>
    <row r="91472" spans="9:12" ht="15" x14ac:dyDescent="0.25">
      <c r="I91472"/>
      <c r="J91472"/>
      <c r="K91472"/>
      <c r="L91472"/>
    </row>
    <row r="91473" spans="9:12" ht="15" x14ac:dyDescent="0.25">
      <c r="I91473"/>
      <c r="J91473"/>
      <c r="K91473"/>
      <c r="L91473"/>
    </row>
    <row r="91474" spans="9:12" ht="15" x14ac:dyDescent="0.25">
      <c r="I91474"/>
      <c r="J91474"/>
      <c r="K91474"/>
      <c r="L91474"/>
    </row>
    <row r="91475" spans="9:12" ht="15" x14ac:dyDescent="0.25">
      <c r="I91475"/>
      <c r="J91475"/>
      <c r="K91475"/>
      <c r="L91475"/>
    </row>
    <row r="91476" spans="9:12" ht="15" x14ac:dyDescent="0.25">
      <c r="I91476"/>
      <c r="J91476"/>
      <c r="K91476"/>
      <c r="L91476"/>
    </row>
    <row r="91477" spans="9:12" ht="15" x14ac:dyDescent="0.25">
      <c r="I91477"/>
      <c r="J91477"/>
      <c r="K91477"/>
      <c r="L91477"/>
    </row>
    <row r="91478" spans="9:12" ht="15" x14ac:dyDescent="0.25">
      <c r="I91478"/>
      <c r="J91478"/>
      <c r="K91478"/>
      <c r="L91478"/>
    </row>
    <row r="91479" spans="9:12" ht="15" x14ac:dyDescent="0.25">
      <c r="I91479"/>
      <c r="J91479"/>
      <c r="K91479"/>
      <c r="L91479"/>
    </row>
    <row r="91480" spans="9:12" ht="15" x14ac:dyDescent="0.25">
      <c r="I91480"/>
      <c r="J91480"/>
      <c r="K91480"/>
      <c r="L91480"/>
    </row>
    <row r="91481" spans="9:12" ht="15" x14ac:dyDescent="0.25">
      <c r="I91481"/>
      <c r="J91481"/>
      <c r="K91481"/>
      <c r="L91481"/>
    </row>
    <row r="91482" spans="9:12" ht="15" x14ac:dyDescent="0.25">
      <c r="I91482"/>
      <c r="J91482"/>
      <c r="K91482"/>
      <c r="L91482"/>
    </row>
    <row r="91483" spans="9:12" ht="15" x14ac:dyDescent="0.25">
      <c r="I91483"/>
      <c r="J91483"/>
      <c r="K91483"/>
      <c r="L91483"/>
    </row>
    <row r="91484" spans="9:12" ht="15" x14ac:dyDescent="0.25">
      <c r="I91484"/>
      <c r="J91484"/>
      <c r="K91484"/>
      <c r="L91484"/>
    </row>
    <row r="91485" spans="9:12" ht="15" x14ac:dyDescent="0.25">
      <c r="I91485"/>
      <c r="J91485"/>
      <c r="K91485"/>
      <c r="L91485"/>
    </row>
    <row r="91486" spans="9:12" ht="15" x14ac:dyDescent="0.25">
      <c r="I91486"/>
      <c r="J91486"/>
      <c r="K91486"/>
      <c r="L91486"/>
    </row>
    <row r="91487" spans="9:12" ht="15" x14ac:dyDescent="0.25">
      <c r="I91487"/>
      <c r="J91487"/>
      <c r="K91487"/>
      <c r="L91487"/>
    </row>
    <row r="91488" spans="9:12" ht="15" x14ac:dyDescent="0.25">
      <c r="I91488"/>
      <c r="J91488"/>
      <c r="K91488"/>
      <c r="L91488"/>
    </row>
    <row r="91489" spans="9:12" ht="15" x14ac:dyDescent="0.25">
      <c r="I91489"/>
      <c r="J91489"/>
      <c r="K91489"/>
      <c r="L91489"/>
    </row>
    <row r="91490" spans="9:12" ht="15" x14ac:dyDescent="0.25">
      <c r="I91490"/>
      <c r="J91490"/>
      <c r="K91490"/>
      <c r="L91490"/>
    </row>
    <row r="91491" spans="9:12" ht="15" x14ac:dyDescent="0.25">
      <c r="I91491"/>
      <c r="J91491"/>
      <c r="K91491"/>
      <c r="L91491"/>
    </row>
    <row r="91492" spans="9:12" ht="15" x14ac:dyDescent="0.25">
      <c r="I91492"/>
      <c r="J91492"/>
      <c r="K91492"/>
      <c r="L91492"/>
    </row>
    <row r="91493" spans="9:12" ht="15" x14ac:dyDescent="0.25">
      <c r="I91493"/>
      <c r="J91493"/>
      <c r="K91493"/>
      <c r="L91493"/>
    </row>
    <row r="91494" spans="9:12" ht="15" x14ac:dyDescent="0.25">
      <c r="I91494"/>
      <c r="J91494"/>
      <c r="K91494"/>
      <c r="L91494"/>
    </row>
    <row r="91495" spans="9:12" ht="15" x14ac:dyDescent="0.25">
      <c r="I91495"/>
      <c r="J91495"/>
      <c r="K91495"/>
      <c r="L91495"/>
    </row>
    <row r="91496" spans="9:12" ht="15" x14ac:dyDescent="0.25">
      <c r="I91496"/>
      <c r="J91496"/>
      <c r="K91496"/>
      <c r="L91496"/>
    </row>
    <row r="91497" spans="9:12" ht="15" x14ac:dyDescent="0.25">
      <c r="I91497"/>
      <c r="J91497"/>
      <c r="K91497"/>
      <c r="L91497"/>
    </row>
    <row r="91498" spans="9:12" ht="15" x14ac:dyDescent="0.25">
      <c r="I91498"/>
      <c r="J91498"/>
      <c r="K91498"/>
      <c r="L91498"/>
    </row>
    <row r="91499" spans="9:12" ht="15" x14ac:dyDescent="0.25">
      <c r="I91499"/>
      <c r="J91499"/>
      <c r="K91499"/>
      <c r="L91499"/>
    </row>
    <row r="91500" spans="9:12" ht="15" x14ac:dyDescent="0.25">
      <c r="I91500"/>
      <c r="J91500"/>
      <c r="K91500"/>
      <c r="L91500"/>
    </row>
    <row r="91501" spans="9:12" ht="15" x14ac:dyDescent="0.25">
      <c r="I91501"/>
      <c r="J91501"/>
      <c r="K91501"/>
      <c r="L91501"/>
    </row>
    <row r="91502" spans="9:12" ht="15" x14ac:dyDescent="0.25">
      <c r="I91502"/>
      <c r="J91502"/>
      <c r="K91502"/>
      <c r="L91502"/>
    </row>
    <row r="91503" spans="9:12" ht="15" x14ac:dyDescent="0.25">
      <c r="I91503"/>
      <c r="J91503"/>
      <c r="K91503"/>
      <c r="L91503"/>
    </row>
    <row r="91504" spans="9:12" ht="15" x14ac:dyDescent="0.25">
      <c r="I91504"/>
      <c r="J91504"/>
      <c r="K91504"/>
      <c r="L91504"/>
    </row>
    <row r="91505" spans="9:12" ht="15" x14ac:dyDescent="0.25">
      <c r="I91505"/>
      <c r="J91505"/>
      <c r="K91505"/>
      <c r="L91505"/>
    </row>
    <row r="91506" spans="9:12" ht="15" x14ac:dyDescent="0.25">
      <c r="I91506"/>
      <c r="J91506"/>
      <c r="K91506"/>
      <c r="L91506"/>
    </row>
    <row r="91507" spans="9:12" ht="15" x14ac:dyDescent="0.25">
      <c r="I91507"/>
      <c r="J91507"/>
      <c r="K91507"/>
      <c r="L91507"/>
    </row>
    <row r="91508" spans="9:12" ht="15" x14ac:dyDescent="0.25">
      <c r="I91508"/>
      <c r="J91508"/>
      <c r="K91508"/>
      <c r="L91508"/>
    </row>
    <row r="91509" spans="9:12" ht="15" x14ac:dyDescent="0.25">
      <c r="I91509"/>
      <c r="J91509"/>
      <c r="K91509"/>
      <c r="L91509"/>
    </row>
    <row r="91510" spans="9:12" ht="15" x14ac:dyDescent="0.25">
      <c r="I91510"/>
      <c r="J91510"/>
      <c r="K91510"/>
      <c r="L91510"/>
    </row>
    <row r="91511" spans="9:12" ht="15" x14ac:dyDescent="0.25">
      <c r="I91511"/>
      <c r="J91511"/>
      <c r="K91511"/>
      <c r="L91511"/>
    </row>
    <row r="91512" spans="9:12" ht="15" x14ac:dyDescent="0.25">
      <c r="I91512"/>
      <c r="J91512"/>
      <c r="K91512"/>
      <c r="L91512"/>
    </row>
    <row r="91513" spans="9:12" ht="15" x14ac:dyDescent="0.25">
      <c r="I91513"/>
      <c r="J91513"/>
      <c r="K91513"/>
      <c r="L91513"/>
    </row>
    <row r="91514" spans="9:12" ht="15" x14ac:dyDescent="0.25">
      <c r="I91514"/>
      <c r="J91514"/>
      <c r="K91514"/>
      <c r="L91514"/>
    </row>
    <row r="91515" spans="9:12" ht="15" x14ac:dyDescent="0.25">
      <c r="I91515"/>
      <c r="J91515"/>
      <c r="K91515"/>
      <c r="L91515"/>
    </row>
    <row r="91516" spans="9:12" ht="15" x14ac:dyDescent="0.25">
      <c r="I91516"/>
      <c r="J91516"/>
      <c r="K91516"/>
      <c r="L91516"/>
    </row>
    <row r="91517" spans="9:12" ht="15" x14ac:dyDescent="0.25">
      <c r="I91517"/>
      <c r="J91517"/>
      <c r="K91517"/>
      <c r="L91517"/>
    </row>
    <row r="91518" spans="9:12" ht="15" x14ac:dyDescent="0.25">
      <c r="I91518"/>
      <c r="J91518"/>
      <c r="K91518"/>
      <c r="L91518"/>
    </row>
    <row r="91519" spans="9:12" ht="15" x14ac:dyDescent="0.25">
      <c r="I91519"/>
      <c r="J91519"/>
      <c r="K91519"/>
      <c r="L91519"/>
    </row>
    <row r="91520" spans="9:12" ht="15" x14ac:dyDescent="0.25">
      <c r="I91520"/>
      <c r="J91520"/>
      <c r="K91520"/>
      <c r="L91520"/>
    </row>
    <row r="91521" spans="9:12" ht="15" x14ac:dyDescent="0.25">
      <c r="I91521"/>
      <c r="J91521"/>
      <c r="K91521"/>
      <c r="L91521"/>
    </row>
    <row r="91522" spans="9:12" ht="15" x14ac:dyDescent="0.25">
      <c r="I91522"/>
      <c r="J91522"/>
      <c r="K91522"/>
      <c r="L91522"/>
    </row>
    <row r="91523" spans="9:12" ht="15" x14ac:dyDescent="0.25">
      <c r="I91523"/>
      <c r="J91523"/>
      <c r="K91523"/>
      <c r="L91523"/>
    </row>
    <row r="91524" spans="9:12" ht="15" x14ac:dyDescent="0.25">
      <c r="I91524"/>
      <c r="J91524"/>
      <c r="K91524"/>
      <c r="L91524"/>
    </row>
    <row r="91525" spans="9:12" ht="15" x14ac:dyDescent="0.25">
      <c r="I91525"/>
      <c r="J91525"/>
      <c r="K91525"/>
      <c r="L91525"/>
    </row>
    <row r="91526" spans="9:12" ht="15" x14ac:dyDescent="0.25">
      <c r="I91526"/>
      <c r="J91526"/>
      <c r="K91526"/>
      <c r="L91526"/>
    </row>
    <row r="91527" spans="9:12" ht="15" x14ac:dyDescent="0.25">
      <c r="I91527"/>
      <c r="J91527"/>
      <c r="K91527"/>
      <c r="L91527"/>
    </row>
    <row r="91528" spans="9:12" ht="15" x14ac:dyDescent="0.25">
      <c r="I91528"/>
      <c r="J91528"/>
      <c r="K91528"/>
      <c r="L91528"/>
    </row>
    <row r="91529" spans="9:12" ht="15" x14ac:dyDescent="0.25">
      <c r="I91529"/>
      <c r="J91529"/>
      <c r="K91529"/>
      <c r="L91529"/>
    </row>
    <row r="91530" spans="9:12" ht="15" x14ac:dyDescent="0.25">
      <c r="I91530"/>
      <c r="J91530"/>
      <c r="K91530"/>
      <c r="L91530"/>
    </row>
    <row r="91531" spans="9:12" ht="15" x14ac:dyDescent="0.25">
      <c r="I91531"/>
      <c r="J91531"/>
      <c r="K91531"/>
      <c r="L91531"/>
    </row>
    <row r="91532" spans="9:12" ht="15" x14ac:dyDescent="0.25">
      <c r="I91532"/>
      <c r="J91532"/>
      <c r="K91532"/>
      <c r="L91532"/>
    </row>
    <row r="91533" spans="9:12" ht="15" x14ac:dyDescent="0.25">
      <c r="I91533"/>
      <c r="J91533"/>
      <c r="K91533"/>
      <c r="L91533"/>
    </row>
    <row r="91534" spans="9:12" ht="15" x14ac:dyDescent="0.25">
      <c r="I91534"/>
      <c r="J91534"/>
      <c r="K91534"/>
      <c r="L91534"/>
    </row>
    <row r="91535" spans="9:12" ht="15" x14ac:dyDescent="0.25">
      <c r="I91535"/>
      <c r="J91535"/>
      <c r="K91535"/>
      <c r="L91535"/>
    </row>
    <row r="91536" spans="9:12" ht="15" x14ac:dyDescent="0.25">
      <c r="I91536"/>
      <c r="J91536"/>
      <c r="K91536"/>
      <c r="L91536"/>
    </row>
    <row r="91537" spans="9:12" ht="15" x14ac:dyDescent="0.25">
      <c r="I91537"/>
      <c r="J91537"/>
      <c r="K91537"/>
      <c r="L91537"/>
    </row>
    <row r="91538" spans="9:12" ht="15" x14ac:dyDescent="0.25">
      <c r="I91538"/>
      <c r="J91538"/>
      <c r="K91538"/>
      <c r="L91538"/>
    </row>
    <row r="91539" spans="9:12" ht="15" x14ac:dyDescent="0.25">
      <c r="I91539"/>
      <c r="J91539"/>
      <c r="K91539"/>
      <c r="L91539"/>
    </row>
    <row r="91540" spans="9:12" ht="15" x14ac:dyDescent="0.25">
      <c r="I91540"/>
      <c r="J91540"/>
      <c r="K91540"/>
      <c r="L91540"/>
    </row>
    <row r="91541" spans="9:12" ht="15" x14ac:dyDescent="0.25">
      <c r="I91541"/>
      <c r="J91541"/>
      <c r="K91541"/>
      <c r="L91541"/>
    </row>
    <row r="91542" spans="9:12" ht="15" x14ac:dyDescent="0.25">
      <c r="I91542"/>
      <c r="J91542"/>
      <c r="K91542"/>
      <c r="L91542"/>
    </row>
    <row r="91543" spans="9:12" ht="15" x14ac:dyDescent="0.25">
      <c r="I91543"/>
      <c r="J91543"/>
      <c r="K91543"/>
      <c r="L91543"/>
    </row>
    <row r="91544" spans="9:12" ht="15" x14ac:dyDescent="0.25">
      <c r="I91544"/>
      <c r="J91544"/>
      <c r="K91544"/>
      <c r="L91544"/>
    </row>
    <row r="91545" spans="9:12" ht="15" x14ac:dyDescent="0.25">
      <c r="I91545"/>
      <c r="J91545"/>
      <c r="K91545"/>
      <c r="L91545"/>
    </row>
    <row r="91546" spans="9:12" ht="15" x14ac:dyDescent="0.25">
      <c r="I91546"/>
      <c r="J91546"/>
      <c r="K91546"/>
      <c r="L91546"/>
    </row>
    <row r="91547" spans="9:12" ht="15" x14ac:dyDescent="0.25">
      <c r="I91547"/>
      <c r="J91547"/>
      <c r="K91547"/>
      <c r="L91547"/>
    </row>
    <row r="91548" spans="9:12" ht="15" x14ac:dyDescent="0.25">
      <c r="I91548"/>
      <c r="J91548"/>
      <c r="K91548"/>
      <c r="L91548"/>
    </row>
    <row r="91549" spans="9:12" ht="15" x14ac:dyDescent="0.25">
      <c r="I91549"/>
      <c r="J91549"/>
      <c r="K91549"/>
      <c r="L91549"/>
    </row>
    <row r="91550" spans="9:12" ht="15" x14ac:dyDescent="0.25">
      <c r="I91550"/>
      <c r="J91550"/>
      <c r="K91550"/>
      <c r="L91550"/>
    </row>
    <row r="91551" spans="9:12" ht="15" x14ac:dyDescent="0.25">
      <c r="I91551"/>
      <c r="J91551"/>
      <c r="K91551"/>
      <c r="L91551"/>
    </row>
    <row r="91552" spans="9:12" ht="15" x14ac:dyDescent="0.25">
      <c r="I91552"/>
      <c r="J91552"/>
      <c r="K91552"/>
      <c r="L91552"/>
    </row>
    <row r="91553" spans="9:12" ht="15" x14ac:dyDescent="0.25">
      <c r="I91553"/>
      <c r="J91553"/>
      <c r="K91553"/>
      <c r="L91553"/>
    </row>
    <row r="91554" spans="9:12" ht="15" x14ac:dyDescent="0.25">
      <c r="I91554"/>
      <c r="J91554"/>
      <c r="K91554"/>
      <c r="L91554"/>
    </row>
    <row r="91555" spans="9:12" ht="15" x14ac:dyDescent="0.25">
      <c r="I91555"/>
      <c r="J91555"/>
      <c r="K91555"/>
      <c r="L91555"/>
    </row>
    <row r="91556" spans="9:12" ht="15" x14ac:dyDescent="0.25">
      <c r="I91556"/>
      <c r="J91556"/>
      <c r="K91556"/>
      <c r="L91556"/>
    </row>
    <row r="91557" spans="9:12" ht="15" x14ac:dyDescent="0.25">
      <c r="I91557"/>
      <c r="J91557"/>
      <c r="K91557"/>
      <c r="L91557"/>
    </row>
    <row r="91558" spans="9:12" ht="15" x14ac:dyDescent="0.25">
      <c r="I91558"/>
      <c r="J91558"/>
      <c r="K91558"/>
      <c r="L91558"/>
    </row>
    <row r="91559" spans="9:12" ht="15" x14ac:dyDescent="0.25">
      <c r="I91559"/>
      <c r="J91559"/>
      <c r="K91559"/>
      <c r="L91559"/>
    </row>
    <row r="91560" spans="9:12" ht="15" x14ac:dyDescent="0.25">
      <c r="I91560"/>
      <c r="J91560"/>
      <c r="K91560"/>
      <c r="L91560"/>
    </row>
    <row r="91561" spans="9:12" ht="15" x14ac:dyDescent="0.25">
      <c r="I91561"/>
      <c r="J91561"/>
      <c r="K91561"/>
      <c r="L91561"/>
    </row>
    <row r="91562" spans="9:12" ht="15" x14ac:dyDescent="0.25">
      <c r="I91562"/>
      <c r="J91562"/>
      <c r="K91562"/>
      <c r="L91562"/>
    </row>
    <row r="91563" spans="9:12" ht="15" x14ac:dyDescent="0.25">
      <c r="I91563"/>
      <c r="J91563"/>
      <c r="K91563"/>
      <c r="L91563"/>
    </row>
    <row r="91564" spans="9:12" ht="15" x14ac:dyDescent="0.25">
      <c r="I91564"/>
      <c r="J91564"/>
      <c r="K91564"/>
      <c r="L91564"/>
    </row>
    <row r="91565" spans="9:12" ht="15" x14ac:dyDescent="0.25">
      <c r="I91565"/>
      <c r="J91565"/>
      <c r="K91565"/>
      <c r="L91565"/>
    </row>
    <row r="91566" spans="9:12" ht="15" x14ac:dyDescent="0.25">
      <c r="I91566"/>
      <c r="J91566"/>
      <c r="K91566"/>
      <c r="L91566"/>
    </row>
    <row r="91567" spans="9:12" ht="15" x14ac:dyDescent="0.25">
      <c r="I91567"/>
      <c r="J91567"/>
      <c r="K91567"/>
      <c r="L91567"/>
    </row>
    <row r="91568" spans="9:12" ht="15" x14ac:dyDescent="0.25">
      <c r="I91568"/>
      <c r="J91568"/>
      <c r="K91568"/>
      <c r="L91568"/>
    </row>
    <row r="91569" spans="9:12" ht="15" x14ac:dyDescent="0.25">
      <c r="I91569"/>
      <c r="J91569"/>
      <c r="K91569"/>
      <c r="L91569"/>
    </row>
    <row r="91570" spans="9:12" ht="15" x14ac:dyDescent="0.25">
      <c r="I91570"/>
      <c r="J91570"/>
      <c r="K91570"/>
      <c r="L91570"/>
    </row>
    <row r="91571" spans="9:12" ht="15" x14ac:dyDescent="0.25">
      <c r="I91571"/>
      <c r="J91571"/>
      <c r="K91571"/>
      <c r="L91571"/>
    </row>
    <row r="91572" spans="9:12" ht="15" x14ac:dyDescent="0.25">
      <c r="I91572"/>
      <c r="J91572"/>
      <c r="K91572"/>
      <c r="L91572"/>
    </row>
    <row r="91573" spans="9:12" ht="15" x14ac:dyDescent="0.25">
      <c r="I91573"/>
      <c r="J91573"/>
      <c r="K91573"/>
      <c r="L91573"/>
    </row>
    <row r="91574" spans="9:12" ht="15" x14ac:dyDescent="0.25">
      <c r="I91574"/>
      <c r="J91574"/>
      <c r="K91574"/>
      <c r="L91574"/>
    </row>
    <row r="91575" spans="9:12" ht="15" x14ac:dyDescent="0.25">
      <c r="I91575"/>
      <c r="J91575"/>
      <c r="K91575"/>
      <c r="L91575"/>
    </row>
    <row r="91576" spans="9:12" ht="15" x14ac:dyDescent="0.25">
      <c r="I91576"/>
      <c r="J91576"/>
      <c r="K91576"/>
      <c r="L91576"/>
    </row>
    <row r="91577" spans="9:12" ht="15" x14ac:dyDescent="0.25">
      <c r="I91577"/>
      <c r="J91577"/>
      <c r="K91577"/>
      <c r="L91577"/>
    </row>
    <row r="91578" spans="9:12" ht="15" x14ac:dyDescent="0.25">
      <c r="I91578"/>
      <c r="J91578"/>
      <c r="K91578"/>
      <c r="L91578"/>
    </row>
    <row r="91579" spans="9:12" ht="15" x14ac:dyDescent="0.25">
      <c r="I91579"/>
      <c r="J91579"/>
      <c r="K91579"/>
      <c r="L91579"/>
    </row>
    <row r="91580" spans="9:12" ht="15" x14ac:dyDescent="0.25">
      <c r="I91580"/>
      <c r="J91580"/>
      <c r="K91580"/>
      <c r="L91580"/>
    </row>
    <row r="91581" spans="9:12" ht="15" x14ac:dyDescent="0.25">
      <c r="I91581"/>
      <c r="J91581"/>
      <c r="K91581"/>
      <c r="L91581"/>
    </row>
    <row r="91582" spans="9:12" ht="15" x14ac:dyDescent="0.25">
      <c r="I91582"/>
      <c r="J91582"/>
      <c r="K91582"/>
      <c r="L91582"/>
    </row>
    <row r="91583" spans="9:12" ht="15" x14ac:dyDescent="0.25">
      <c r="I91583"/>
      <c r="J91583"/>
      <c r="K91583"/>
      <c r="L91583"/>
    </row>
    <row r="91584" spans="9:12" ht="15" x14ac:dyDescent="0.25">
      <c r="I91584"/>
      <c r="J91584"/>
      <c r="K91584"/>
      <c r="L91584"/>
    </row>
    <row r="91585" spans="9:12" ht="15" x14ac:dyDescent="0.25">
      <c r="I91585"/>
      <c r="J91585"/>
      <c r="K91585"/>
      <c r="L91585"/>
    </row>
    <row r="91586" spans="9:12" ht="15" x14ac:dyDescent="0.25">
      <c r="I91586"/>
      <c r="J91586"/>
      <c r="K91586"/>
      <c r="L91586"/>
    </row>
    <row r="91587" spans="9:12" ht="15" x14ac:dyDescent="0.25">
      <c r="I91587"/>
      <c r="J91587"/>
      <c r="K91587"/>
      <c r="L91587"/>
    </row>
    <row r="91588" spans="9:12" ht="15" x14ac:dyDescent="0.25">
      <c r="I91588"/>
      <c r="J91588"/>
      <c r="K91588"/>
      <c r="L91588"/>
    </row>
    <row r="91589" spans="9:12" ht="15" x14ac:dyDescent="0.25">
      <c r="I91589"/>
      <c r="J91589"/>
      <c r="K91589"/>
      <c r="L91589"/>
    </row>
    <row r="91590" spans="9:12" ht="15" x14ac:dyDescent="0.25">
      <c r="I91590"/>
      <c r="J91590"/>
      <c r="K91590"/>
      <c r="L91590"/>
    </row>
    <row r="91591" spans="9:12" ht="15" x14ac:dyDescent="0.25">
      <c r="I91591"/>
      <c r="J91591"/>
      <c r="K91591"/>
      <c r="L91591"/>
    </row>
    <row r="91592" spans="9:12" ht="15" x14ac:dyDescent="0.25">
      <c r="I91592"/>
      <c r="J91592"/>
      <c r="K91592"/>
      <c r="L91592"/>
    </row>
    <row r="91593" spans="9:12" ht="15" x14ac:dyDescent="0.25">
      <c r="I91593"/>
      <c r="J91593"/>
      <c r="K91593"/>
      <c r="L91593"/>
    </row>
    <row r="91594" spans="9:12" ht="15" x14ac:dyDescent="0.25">
      <c r="I91594"/>
      <c r="J91594"/>
      <c r="K91594"/>
      <c r="L91594"/>
    </row>
    <row r="91595" spans="9:12" ht="15" x14ac:dyDescent="0.25">
      <c r="I91595"/>
      <c r="J91595"/>
      <c r="K91595"/>
      <c r="L91595"/>
    </row>
    <row r="91596" spans="9:12" ht="15" x14ac:dyDescent="0.25">
      <c r="I91596"/>
      <c r="J91596"/>
      <c r="K91596"/>
      <c r="L91596"/>
    </row>
    <row r="91597" spans="9:12" ht="15" x14ac:dyDescent="0.25">
      <c r="I91597"/>
      <c r="J91597"/>
      <c r="K91597"/>
      <c r="L91597"/>
    </row>
    <row r="91598" spans="9:12" ht="15" x14ac:dyDescent="0.25">
      <c r="I91598"/>
      <c r="J91598"/>
      <c r="K91598"/>
      <c r="L91598"/>
    </row>
    <row r="91599" spans="9:12" ht="15" x14ac:dyDescent="0.25">
      <c r="I91599"/>
      <c r="J91599"/>
      <c r="K91599"/>
      <c r="L91599"/>
    </row>
    <row r="91600" spans="9:12" ht="15" x14ac:dyDescent="0.25">
      <c r="I91600"/>
      <c r="J91600"/>
      <c r="K91600"/>
      <c r="L91600"/>
    </row>
    <row r="91601" spans="9:12" ht="15" x14ac:dyDescent="0.25">
      <c r="I91601"/>
      <c r="J91601"/>
      <c r="K91601"/>
      <c r="L91601"/>
    </row>
    <row r="91602" spans="9:12" ht="15" x14ac:dyDescent="0.25">
      <c r="I91602"/>
      <c r="J91602"/>
      <c r="K91602"/>
      <c r="L91602"/>
    </row>
    <row r="91603" spans="9:12" ht="15" x14ac:dyDescent="0.25">
      <c r="I91603"/>
      <c r="J91603"/>
      <c r="K91603"/>
      <c r="L91603"/>
    </row>
    <row r="91604" spans="9:12" ht="15" x14ac:dyDescent="0.25">
      <c r="I91604"/>
      <c r="J91604"/>
      <c r="K91604"/>
      <c r="L91604"/>
    </row>
    <row r="91605" spans="9:12" ht="15" x14ac:dyDescent="0.25">
      <c r="I91605"/>
      <c r="J91605"/>
      <c r="K91605"/>
      <c r="L91605"/>
    </row>
    <row r="91606" spans="9:12" ht="15" x14ac:dyDescent="0.25">
      <c r="I91606"/>
      <c r="J91606"/>
      <c r="K91606"/>
      <c r="L91606"/>
    </row>
    <row r="91607" spans="9:12" ht="15" x14ac:dyDescent="0.25">
      <c r="I91607"/>
      <c r="J91607"/>
      <c r="K91607"/>
      <c r="L91607"/>
    </row>
    <row r="91608" spans="9:12" ht="15" x14ac:dyDescent="0.25">
      <c r="I91608"/>
      <c r="J91608"/>
      <c r="K91608"/>
      <c r="L91608"/>
    </row>
    <row r="91609" spans="9:12" ht="15" x14ac:dyDescent="0.25">
      <c r="I91609"/>
      <c r="J91609"/>
      <c r="K91609"/>
      <c r="L91609"/>
    </row>
    <row r="91610" spans="9:12" ht="15" x14ac:dyDescent="0.25">
      <c r="I91610"/>
      <c r="J91610"/>
      <c r="K91610"/>
      <c r="L91610"/>
    </row>
    <row r="91611" spans="9:12" ht="15" x14ac:dyDescent="0.25">
      <c r="I91611"/>
      <c r="J91611"/>
      <c r="K91611"/>
      <c r="L91611"/>
    </row>
    <row r="91612" spans="9:12" ht="15" x14ac:dyDescent="0.25">
      <c r="I91612"/>
      <c r="J91612"/>
      <c r="K91612"/>
      <c r="L91612"/>
    </row>
    <row r="91613" spans="9:12" ht="15" x14ac:dyDescent="0.25">
      <c r="I91613"/>
      <c r="J91613"/>
      <c r="K91613"/>
      <c r="L91613"/>
    </row>
    <row r="91614" spans="9:12" ht="15" x14ac:dyDescent="0.25">
      <c r="I91614"/>
      <c r="J91614"/>
      <c r="K91614"/>
      <c r="L91614"/>
    </row>
    <row r="91615" spans="9:12" ht="15" x14ac:dyDescent="0.25">
      <c r="I91615"/>
      <c r="J91615"/>
      <c r="K91615"/>
      <c r="L91615"/>
    </row>
    <row r="91616" spans="9:12" ht="15" x14ac:dyDescent="0.25">
      <c r="I91616"/>
      <c r="J91616"/>
      <c r="K91616"/>
      <c r="L91616"/>
    </row>
    <row r="91617" spans="9:12" ht="15" x14ac:dyDescent="0.25">
      <c r="I91617"/>
      <c r="J91617"/>
      <c r="K91617"/>
      <c r="L91617"/>
    </row>
    <row r="91618" spans="9:12" ht="15" x14ac:dyDescent="0.25">
      <c r="I91618"/>
      <c r="J91618"/>
      <c r="K91618"/>
      <c r="L91618"/>
    </row>
    <row r="91619" spans="9:12" ht="15" x14ac:dyDescent="0.25">
      <c r="I91619"/>
      <c r="J91619"/>
      <c r="K91619"/>
      <c r="L91619"/>
    </row>
    <row r="91620" spans="9:12" ht="15" x14ac:dyDescent="0.25">
      <c r="I91620"/>
      <c r="J91620"/>
      <c r="K91620"/>
      <c r="L91620"/>
    </row>
    <row r="91621" spans="9:12" ht="15" x14ac:dyDescent="0.25">
      <c r="I91621"/>
      <c r="J91621"/>
      <c r="K91621"/>
      <c r="L91621"/>
    </row>
    <row r="91622" spans="9:12" ht="15" x14ac:dyDescent="0.25">
      <c r="I91622"/>
      <c r="J91622"/>
      <c r="K91622"/>
      <c r="L91622"/>
    </row>
    <row r="91623" spans="9:12" ht="15" x14ac:dyDescent="0.25">
      <c r="I91623"/>
      <c r="J91623"/>
      <c r="K91623"/>
      <c r="L91623"/>
    </row>
    <row r="91624" spans="9:12" ht="15" x14ac:dyDescent="0.25">
      <c r="I91624"/>
      <c r="J91624"/>
      <c r="K91624"/>
      <c r="L91624"/>
    </row>
    <row r="91625" spans="9:12" ht="15" x14ac:dyDescent="0.25">
      <c r="I91625"/>
      <c r="J91625"/>
      <c r="K91625"/>
      <c r="L91625"/>
    </row>
    <row r="91626" spans="9:12" ht="15" x14ac:dyDescent="0.25">
      <c r="I91626"/>
      <c r="J91626"/>
      <c r="K91626"/>
      <c r="L91626"/>
    </row>
    <row r="91627" spans="9:12" ht="15" x14ac:dyDescent="0.25">
      <c r="I91627"/>
      <c r="J91627"/>
      <c r="K91627"/>
      <c r="L91627"/>
    </row>
    <row r="91628" spans="9:12" ht="15" x14ac:dyDescent="0.25">
      <c r="I91628"/>
      <c r="J91628"/>
      <c r="K91628"/>
      <c r="L91628"/>
    </row>
    <row r="91629" spans="9:12" ht="15" x14ac:dyDescent="0.25">
      <c r="I91629"/>
      <c r="J91629"/>
      <c r="K91629"/>
      <c r="L91629"/>
    </row>
    <row r="91630" spans="9:12" ht="15" x14ac:dyDescent="0.25">
      <c r="I91630"/>
      <c r="J91630"/>
      <c r="K91630"/>
      <c r="L91630"/>
    </row>
    <row r="91631" spans="9:12" ht="15" x14ac:dyDescent="0.25">
      <c r="I91631"/>
      <c r="J91631"/>
      <c r="K91631"/>
      <c r="L91631"/>
    </row>
    <row r="91632" spans="9:12" ht="15" x14ac:dyDescent="0.25">
      <c r="I91632"/>
      <c r="J91632"/>
      <c r="K91632"/>
      <c r="L91632"/>
    </row>
    <row r="91633" spans="9:12" ht="15" x14ac:dyDescent="0.25">
      <c r="I91633"/>
      <c r="J91633"/>
      <c r="K91633"/>
      <c r="L91633"/>
    </row>
    <row r="91634" spans="9:12" ht="15" x14ac:dyDescent="0.25">
      <c r="I91634"/>
      <c r="J91634"/>
      <c r="K91634"/>
      <c r="L91634"/>
    </row>
    <row r="91635" spans="9:12" ht="15" x14ac:dyDescent="0.25">
      <c r="I91635"/>
      <c r="J91635"/>
      <c r="K91635"/>
      <c r="L91635"/>
    </row>
    <row r="91636" spans="9:12" ht="15" x14ac:dyDescent="0.25">
      <c r="I91636"/>
      <c r="J91636"/>
      <c r="K91636"/>
      <c r="L91636"/>
    </row>
    <row r="91637" spans="9:12" ht="15" x14ac:dyDescent="0.25">
      <c r="I91637"/>
      <c r="J91637"/>
      <c r="K91637"/>
      <c r="L91637"/>
    </row>
    <row r="91638" spans="9:12" ht="15" x14ac:dyDescent="0.25">
      <c r="I91638"/>
      <c r="J91638"/>
      <c r="K91638"/>
      <c r="L91638"/>
    </row>
    <row r="91639" spans="9:12" ht="15" x14ac:dyDescent="0.25">
      <c r="I91639"/>
      <c r="J91639"/>
      <c r="K91639"/>
      <c r="L91639"/>
    </row>
    <row r="91640" spans="9:12" ht="15" x14ac:dyDescent="0.25">
      <c r="I91640"/>
      <c r="J91640"/>
      <c r="K91640"/>
      <c r="L91640"/>
    </row>
    <row r="91641" spans="9:12" ht="15" x14ac:dyDescent="0.25">
      <c r="I91641"/>
      <c r="J91641"/>
      <c r="K91641"/>
      <c r="L91641"/>
    </row>
    <row r="91642" spans="9:12" ht="15" x14ac:dyDescent="0.25">
      <c r="I91642"/>
      <c r="J91642"/>
      <c r="K91642"/>
      <c r="L91642"/>
    </row>
    <row r="91643" spans="9:12" ht="15" x14ac:dyDescent="0.25">
      <c r="I91643"/>
      <c r="J91643"/>
      <c r="K91643"/>
      <c r="L91643"/>
    </row>
    <row r="91644" spans="9:12" ht="15" x14ac:dyDescent="0.25">
      <c r="I91644"/>
      <c r="J91644"/>
      <c r="K91644"/>
      <c r="L91644"/>
    </row>
    <row r="91645" spans="9:12" ht="15" x14ac:dyDescent="0.25">
      <c r="I91645"/>
      <c r="J91645"/>
      <c r="K91645"/>
      <c r="L91645"/>
    </row>
    <row r="91646" spans="9:12" ht="15" x14ac:dyDescent="0.25">
      <c r="I91646"/>
      <c r="J91646"/>
      <c r="K91646"/>
      <c r="L91646"/>
    </row>
    <row r="91647" spans="9:12" ht="15" x14ac:dyDescent="0.25">
      <c r="I91647"/>
      <c r="J91647"/>
      <c r="K91647"/>
      <c r="L91647"/>
    </row>
    <row r="91648" spans="9:12" ht="15" x14ac:dyDescent="0.25">
      <c r="I91648"/>
      <c r="J91648"/>
      <c r="K91648"/>
      <c r="L91648"/>
    </row>
    <row r="91649" spans="9:12" ht="15" x14ac:dyDescent="0.25">
      <c r="I91649"/>
      <c r="J91649"/>
      <c r="K91649"/>
      <c r="L91649"/>
    </row>
    <row r="91650" spans="9:12" ht="15" x14ac:dyDescent="0.25">
      <c r="I91650"/>
      <c r="J91650"/>
      <c r="K91650"/>
      <c r="L91650"/>
    </row>
    <row r="91651" spans="9:12" ht="15" x14ac:dyDescent="0.25">
      <c r="I91651"/>
      <c r="J91651"/>
      <c r="K91651"/>
      <c r="L91651"/>
    </row>
    <row r="91652" spans="9:12" ht="15" x14ac:dyDescent="0.25">
      <c r="I91652"/>
      <c r="J91652"/>
      <c r="K91652"/>
      <c r="L91652"/>
    </row>
    <row r="91653" spans="9:12" ht="15" x14ac:dyDescent="0.25">
      <c r="I91653"/>
      <c r="J91653"/>
      <c r="K91653"/>
      <c r="L91653"/>
    </row>
    <row r="91654" spans="9:12" ht="15" x14ac:dyDescent="0.25">
      <c r="I91654"/>
      <c r="J91654"/>
      <c r="K91654"/>
      <c r="L91654"/>
    </row>
    <row r="91655" spans="9:12" ht="15" x14ac:dyDescent="0.25">
      <c r="I91655"/>
      <c r="J91655"/>
      <c r="K91655"/>
      <c r="L91655"/>
    </row>
    <row r="91656" spans="9:12" ht="15" x14ac:dyDescent="0.25">
      <c r="I91656"/>
      <c r="J91656"/>
      <c r="K91656"/>
      <c r="L91656"/>
    </row>
    <row r="91657" spans="9:12" ht="15" x14ac:dyDescent="0.25">
      <c r="I91657"/>
      <c r="J91657"/>
      <c r="K91657"/>
      <c r="L91657"/>
    </row>
    <row r="91658" spans="9:12" ht="15" x14ac:dyDescent="0.25">
      <c r="I91658"/>
      <c r="J91658"/>
      <c r="K91658"/>
      <c r="L91658"/>
    </row>
    <row r="91659" spans="9:12" ht="15" x14ac:dyDescent="0.25">
      <c r="I91659"/>
      <c r="J91659"/>
      <c r="K91659"/>
      <c r="L91659"/>
    </row>
    <row r="91660" spans="9:12" ht="15" x14ac:dyDescent="0.25">
      <c r="I91660"/>
      <c r="J91660"/>
      <c r="K91660"/>
      <c r="L91660"/>
    </row>
    <row r="91661" spans="9:12" ht="15" x14ac:dyDescent="0.25">
      <c r="I91661"/>
      <c r="J91661"/>
      <c r="K91661"/>
      <c r="L91661"/>
    </row>
    <row r="91662" spans="9:12" ht="15" x14ac:dyDescent="0.25">
      <c r="I91662"/>
      <c r="J91662"/>
      <c r="K91662"/>
      <c r="L91662"/>
    </row>
    <row r="91663" spans="9:12" ht="15" x14ac:dyDescent="0.25">
      <c r="I91663"/>
      <c r="J91663"/>
      <c r="K91663"/>
      <c r="L91663"/>
    </row>
    <row r="91664" spans="9:12" ht="15" x14ac:dyDescent="0.25">
      <c r="I91664"/>
      <c r="J91664"/>
      <c r="K91664"/>
      <c r="L91664"/>
    </row>
    <row r="91665" spans="9:12" ht="15" x14ac:dyDescent="0.25">
      <c r="I91665"/>
      <c r="J91665"/>
      <c r="K91665"/>
      <c r="L91665"/>
    </row>
    <row r="91666" spans="9:12" ht="15" x14ac:dyDescent="0.25">
      <c r="I91666"/>
      <c r="J91666"/>
      <c r="K91666"/>
      <c r="L91666"/>
    </row>
    <row r="91667" spans="9:12" ht="15" x14ac:dyDescent="0.25">
      <c r="I91667"/>
      <c r="J91667"/>
      <c r="K91667"/>
      <c r="L91667"/>
    </row>
    <row r="91668" spans="9:12" ht="15" x14ac:dyDescent="0.25">
      <c r="I91668"/>
      <c r="J91668"/>
      <c r="K91668"/>
      <c r="L91668"/>
    </row>
    <row r="91669" spans="9:12" ht="15" x14ac:dyDescent="0.25">
      <c r="I91669"/>
      <c r="J91669"/>
      <c r="K91669"/>
      <c r="L91669"/>
    </row>
    <row r="91670" spans="9:12" ht="15" x14ac:dyDescent="0.25">
      <c r="I91670"/>
      <c r="J91670"/>
      <c r="K91670"/>
      <c r="L91670"/>
    </row>
    <row r="91671" spans="9:12" ht="15" x14ac:dyDescent="0.25">
      <c r="I91671"/>
      <c r="J91671"/>
      <c r="K91671"/>
      <c r="L91671"/>
    </row>
    <row r="91672" spans="9:12" ht="15" x14ac:dyDescent="0.25">
      <c r="I91672"/>
      <c r="J91672"/>
      <c r="K91672"/>
      <c r="L91672"/>
    </row>
    <row r="91673" spans="9:12" ht="15" x14ac:dyDescent="0.25">
      <c r="I91673"/>
      <c r="J91673"/>
      <c r="K91673"/>
      <c r="L91673"/>
    </row>
    <row r="91674" spans="9:12" ht="15" x14ac:dyDescent="0.25">
      <c r="I91674"/>
      <c r="J91674"/>
      <c r="K91674"/>
      <c r="L91674"/>
    </row>
    <row r="91675" spans="9:12" ht="15" x14ac:dyDescent="0.25">
      <c r="I91675"/>
      <c r="J91675"/>
      <c r="K91675"/>
      <c r="L91675"/>
    </row>
    <row r="91676" spans="9:12" ht="15" x14ac:dyDescent="0.25">
      <c r="I91676"/>
      <c r="J91676"/>
      <c r="K91676"/>
      <c r="L91676"/>
    </row>
    <row r="91677" spans="9:12" ht="15" x14ac:dyDescent="0.25">
      <c r="I91677"/>
      <c r="J91677"/>
      <c r="K91677"/>
      <c r="L91677"/>
    </row>
    <row r="91678" spans="9:12" ht="15" x14ac:dyDescent="0.25">
      <c r="I91678"/>
      <c r="J91678"/>
      <c r="K91678"/>
      <c r="L91678"/>
    </row>
    <row r="91679" spans="9:12" ht="15" x14ac:dyDescent="0.25">
      <c r="I91679"/>
      <c r="J91679"/>
      <c r="K91679"/>
      <c r="L91679"/>
    </row>
    <row r="91680" spans="9:12" ht="15" x14ac:dyDescent="0.25">
      <c r="I91680"/>
      <c r="J91680"/>
      <c r="K91680"/>
      <c r="L91680"/>
    </row>
    <row r="91681" spans="9:12" ht="15" x14ac:dyDescent="0.25">
      <c r="I91681"/>
      <c r="J91681"/>
      <c r="K91681"/>
      <c r="L91681"/>
    </row>
    <row r="91682" spans="9:12" ht="15" x14ac:dyDescent="0.25">
      <c r="I91682"/>
      <c r="J91682"/>
      <c r="K91682"/>
      <c r="L91682"/>
    </row>
    <row r="91683" spans="9:12" ht="15" x14ac:dyDescent="0.25">
      <c r="I91683"/>
      <c r="J91683"/>
      <c r="K91683"/>
      <c r="L91683"/>
    </row>
    <row r="91684" spans="9:12" ht="15" x14ac:dyDescent="0.25">
      <c r="I91684"/>
      <c r="J91684"/>
      <c r="K91684"/>
      <c r="L91684"/>
    </row>
    <row r="91685" spans="9:12" ht="15" x14ac:dyDescent="0.25">
      <c r="I91685"/>
      <c r="J91685"/>
      <c r="K91685"/>
      <c r="L91685"/>
    </row>
    <row r="91686" spans="9:12" ht="15" x14ac:dyDescent="0.25">
      <c r="I91686"/>
      <c r="J91686"/>
      <c r="K91686"/>
      <c r="L91686"/>
    </row>
    <row r="91687" spans="9:12" ht="15" x14ac:dyDescent="0.25">
      <c r="I91687"/>
      <c r="J91687"/>
      <c r="K91687"/>
      <c r="L91687"/>
    </row>
    <row r="91688" spans="9:12" ht="15" x14ac:dyDescent="0.25">
      <c r="I91688"/>
      <c r="J91688"/>
      <c r="K91688"/>
      <c r="L91688"/>
    </row>
    <row r="91689" spans="9:12" ht="15" x14ac:dyDescent="0.25">
      <c r="I91689"/>
      <c r="J91689"/>
      <c r="K91689"/>
      <c r="L91689"/>
    </row>
    <row r="91690" spans="9:12" ht="15" x14ac:dyDescent="0.25">
      <c r="I91690"/>
      <c r="J91690"/>
      <c r="K91690"/>
      <c r="L91690"/>
    </row>
    <row r="91691" spans="9:12" ht="15" x14ac:dyDescent="0.25">
      <c r="I91691"/>
      <c r="J91691"/>
      <c r="K91691"/>
      <c r="L91691"/>
    </row>
    <row r="91692" spans="9:12" ht="15" x14ac:dyDescent="0.25">
      <c r="I91692"/>
      <c r="J91692"/>
      <c r="K91692"/>
      <c r="L91692"/>
    </row>
    <row r="91693" spans="9:12" ht="15" x14ac:dyDescent="0.25">
      <c r="I91693"/>
      <c r="J91693"/>
      <c r="K91693"/>
      <c r="L91693"/>
    </row>
    <row r="91694" spans="9:12" ht="15" x14ac:dyDescent="0.25">
      <c r="I91694"/>
      <c r="J91694"/>
      <c r="K91694"/>
      <c r="L91694"/>
    </row>
    <row r="91695" spans="9:12" ht="15" x14ac:dyDescent="0.25">
      <c r="I91695"/>
      <c r="J91695"/>
      <c r="K91695"/>
      <c r="L91695"/>
    </row>
    <row r="91696" spans="9:12" ht="15" x14ac:dyDescent="0.25">
      <c r="I91696"/>
      <c r="J91696"/>
      <c r="K91696"/>
      <c r="L91696"/>
    </row>
    <row r="91697" spans="9:12" ht="15" x14ac:dyDescent="0.25">
      <c r="I91697"/>
      <c r="J91697"/>
      <c r="K91697"/>
      <c r="L91697"/>
    </row>
    <row r="91698" spans="9:12" ht="15" x14ac:dyDescent="0.25">
      <c r="I91698"/>
      <c r="J91698"/>
      <c r="K91698"/>
      <c r="L91698"/>
    </row>
    <row r="91699" spans="9:12" ht="15" x14ac:dyDescent="0.25">
      <c r="I91699"/>
      <c r="J91699"/>
      <c r="K91699"/>
      <c r="L91699"/>
    </row>
    <row r="91700" spans="9:12" ht="15" x14ac:dyDescent="0.25">
      <c r="I91700"/>
      <c r="J91700"/>
      <c r="K91700"/>
      <c r="L91700"/>
    </row>
    <row r="91701" spans="9:12" ht="15" x14ac:dyDescent="0.25">
      <c r="I91701"/>
      <c r="J91701"/>
      <c r="K91701"/>
      <c r="L91701"/>
    </row>
    <row r="91702" spans="9:12" ht="15" x14ac:dyDescent="0.25">
      <c r="I91702"/>
      <c r="J91702"/>
      <c r="K91702"/>
      <c r="L91702"/>
    </row>
    <row r="91703" spans="9:12" ht="15" x14ac:dyDescent="0.25">
      <c r="I91703"/>
      <c r="J91703"/>
      <c r="K91703"/>
      <c r="L91703"/>
    </row>
    <row r="91704" spans="9:12" ht="15" x14ac:dyDescent="0.25">
      <c r="I91704"/>
      <c r="J91704"/>
      <c r="K91704"/>
      <c r="L91704"/>
    </row>
    <row r="91705" spans="9:12" ht="15" x14ac:dyDescent="0.25">
      <c r="I91705"/>
      <c r="J91705"/>
      <c r="K91705"/>
      <c r="L91705"/>
    </row>
    <row r="91706" spans="9:12" ht="15" x14ac:dyDescent="0.25">
      <c r="I91706"/>
      <c r="J91706"/>
      <c r="K91706"/>
      <c r="L91706"/>
    </row>
    <row r="91707" spans="9:12" ht="15" x14ac:dyDescent="0.25">
      <c r="I91707"/>
      <c r="J91707"/>
      <c r="K91707"/>
      <c r="L91707"/>
    </row>
    <row r="91708" spans="9:12" ht="15" x14ac:dyDescent="0.25">
      <c r="I91708"/>
      <c r="J91708"/>
      <c r="K91708"/>
      <c r="L91708"/>
    </row>
    <row r="91709" spans="9:12" ht="15" x14ac:dyDescent="0.25">
      <c r="I91709"/>
      <c r="J91709"/>
      <c r="K91709"/>
      <c r="L91709"/>
    </row>
    <row r="91710" spans="9:12" ht="15" x14ac:dyDescent="0.25">
      <c r="I91710"/>
      <c r="J91710"/>
      <c r="K91710"/>
      <c r="L91710"/>
    </row>
    <row r="91711" spans="9:12" ht="15" x14ac:dyDescent="0.25">
      <c r="I91711"/>
      <c r="J91711"/>
      <c r="K91711"/>
      <c r="L91711"/>
    </row>
    <row r="91712" spans="9:12" ht="15" x14ac:dyDescent="0.25">
      <c r="I91712"/>
      <c r="J91712"/>
      <c r="K91712"/>
      <c r="L91712"/>
    </row>
    <row r="91713" spans="9:12" ht="15" x14ac:dyDescent="0.25">
      <c r="I91713"/>
      <c r="J91713"/>
      <c r="K91713"/>
      <c r="L91713"/>
    </row>
    <row r="91714" spans="9:12" ht="15" x14ac:dyDescent="0.25">
      <c r="I91714"/>
      <c r="J91714"/>
      <c r="K91714"/>
      <c r="L91714"/>
    </row>
    <row r="91715" spans="9:12" ht="15" x14ac:dyDescent="0.25">
      <c r="I91715"/>
      <c r="J91715"/>
      <c r="K91715"/>
      <c r="L91715"/>
    </row>
    <row r="91716" spans="9:12" ht="15" x14ac:dyDescent="0.25">
      <c r="I91716"/>
      <c r="J91716"/>
      <c r="K91716"/>
      <c r="L91716"/>
    </row>
    <row r="91717" spans="9:12" ht="15" x14ac:dyDescent="0.25">
      <c r="I91717"/>
      <c r="J91717"/>
      <c r="K91717"/>
      <c r="L91717"/>
    </row>
    <row r="91718" spans="9:12" ht="15" x14ac:dyDescent="0.25">
      <c r="I91718"/>
      <c r="J91718"/>
      <c r="K91718"/>
      <c r="L91718"/>
    </row>
    <row r="91719" spans="9:12" ht="15" x14ac:dyDescent="0.25">
      <c r="I91719"/>
      <c r="J91719"/>
      <c r="K91719"/>
      <c r="L91719"/>
    </row>
    <row r="91720" spans="9:12" ht="15" x14ac:dyDescent="0.25">
      <c r="I91720"/>
      <c r="J91720"/>
      <c r="K91720"/>
      <c r="L91720"/>
    </row>
    <row r="91721" spans="9:12" ht="15" x14ac:dyDescent="0.25">
      <c r="I91721"/>
      <c r="J91721"/>
      <c r="K91721"/>
      <c r="L91721"/>
    </row>
    <row r="91722" spans="9:12" ht="15" x14ac:dyDescent="0.25">
      <c r="I91722"/>
      <c r="J91722"/>
      <c r="K91722"/>
      <c r="L91722"/>
    </row>
    <row r="91723" spans="9:12" ht="15" x14ac:dyDescent="0.25">
      <c r="I91723"/>
      <c r="J91723"/>
      <c r="K91723"/>
      <c r="L91723"/>
    </row>
    <row r="91724" spans="9:12" ht="15" x14ac:dyDescent="0.25">
      <c r="I91724"/>
      <c r="J91724"/>
      <c r="K91724"/>
      <c r="L91724"/>
    </row>
    <row r="91725" spans="9:12" ht="15" x14ac:dyDescent="0.25">
      <c r="I91725"/>
      <c r="J91725"/>
      <c r="K91725"/>
      <c r="L91725"/>
    </row>
    <row r="91726" spans="9:12" ht="15" x14ac:dyDescent="0.25">
      <c r="I91726"/>
      <c r="J91726"/>
      <c r="K91726"/>
      <c r="L91726"/>
    </row>
    <row r="91727" spans="9:12" ht="15" x14ac:dyDescent="0.25">
      <c r="I91727"/>
      <c r="J91727"/>
      <c r="K91727"/>
      <c r="L91727"/>
    </row>
    <row r="91728" spans="9:12" ht="15" x14ac:dyDescent="0.25">
      <c r="I91728"/>
      <c r="J91728"/>
      <c r="K91728"/>
      <c r="L91728"/>
    </row>
    <row r="91729" spans="9:12" ht="15" x14ac:dyDescent="0.25">
      <c r="I91729"/>
      <c r="J91729"/>
      <c r="K91729"/>
      <c r="L91729"/>
    </row>
    <row r="91730" spans="9:12" ht="15" x14ac:dyDescent="0.25">
      <c r="I91730"/>
      <c r="J91730"/>
      <c r="K91730"/>
      <c r="L91730"/>
    </row>
    <row r="91731" spans="9:12" ht="15" x14ac:dyDescent="0.25">
      <c r="I91731"/>
      <c r="J91731"/>
      <c r="K91731"/>
      <c r="L91731"/>
    </row>
    <row r="91732" spans="9:12" ht="15" x14ac:dyDescent="0.25">
      <c r="I91732"/>
      <c r="J91732"/>
      <c r="K91732"/>
      <c r="L91732"/>
    </row>
    <row r="91733" spans="9:12" ht="15" x14ac:dyDescent="0.25">
      <c r="I91733"/>
      <c r="J91733"/>
      <c r="K91733"/>
      <c r="L91733"/>
    </row>
    <row r="91734" spans="9:12" ht="15" x14ac:dyDescent="0.25">
      <c r="I91734"/>
      <c r="J91734"/>
      <c r="K91734"/>
      <c r="L91734"/>
    </row>
    <row r="91735" spans="9:12" ht="15" x14ac:dyDescent="0.25">
      <c r="I91735"/>
      <c r="J91735"/>
      <c r="K91735"/>
      <c r="L91735"/>
    </row>
    <row r="91736" spans="9:12" ht="15" x14ac:dyDescent="0.25">
      <c r="I91736"/>
      <c r="J91736"/>
      <c r="K91736"/>
      <c r="L91736"/>
    </row>
    <row r="91737" spans="9:12" ht="15" x14ac:dyDescent="0.25">
      <c r="I91737"/>
      <c r="J91737"/>
      <c r="K91737"/>
      <c r="L91737"/>
    </row>
    <row r="91738" spans="9:12" ht="15" x14ac:dyDescent="0.25">
      <c r="I91738"/>
      <c r="J91738"/>
      <c r="K91738"/>
      <c r="L91738"/>
    </row>
    <row r="91739" spans="9:12" ht="15" x14ac:dyDescent="0.25">
      <c r="I91739"/>
      <c r="J91739"/>
      <c r="K91739"/>
      <c r="L91739"/>
    </row>
    <row r="91740" spans="9:12" ht="15" x14ac:dyDescent="0.25">
      <c r="I91740"/>
      <c r="J91740"/>
      <c r="K91740"/>
      <c r="L91740"/>
    </row>
    <row r="91741" spans="9:12" ht="15" x14ac:dyDescent="0.25">
      <c r="I91741"/>
      <c r="J91741"/>
      <c r="K91741"/>
      <c r="L91741"/>
    </row>
    <row r="91742" spans="9:12" ht="15" x14ac:dyDescent="0.25">
      <c r="I91742"/>
      <c r="J91742"/>
      <c r="K91742"/>
      <c r="L91742"/>
    </row>
    <row r="91743" spans="9:12" ht="15" x14ac:dyDescent="0.25">
      <c r="I91743"/>
      <c r="J91743"/>
      <c r="K91743"/>
      <c r="L91743"/>
    </row>
    <row r="91744" spans="9:12" ht="15" x14ac:dyDescent="0.25">
      <c r="I91744"/>
      <c r="J91744"/>
      <c r="K91744"/>
      <c r="L91744"/>
    </row>
    <row r="91745" spans="9:12" ht="15" x14ac:dyDescent="0.25">
      <c r="I91745"/>
      <c r="J91745"/>
      <c r="K91745"/>
      <c r="L91745"/>
    </row>
    <row r="91746" spans="9:12" ht="15" x14ac:dyDescent="0.25">
      <c r="I91746"/>
      <c r="J91746"/>
      <c r="K91746"/>
      <c r="L91746"/>
    </row>
    <row r="91747" spans="9:12" ht="15" x14ac:dyDescent="0.25">
      <c r="I91747"/>
      <c r="J91747"/>
      <c r="K91747"/>
      <c r="L91747"/>
    </row>
    <row r="91748" spans="9:12" ht="15" x14ac:dyDescent="0.25">
      <c r="I91748"/>
      <c r="J91748"/>
      <c r="K91748"/>
      <c r="L91748"/>
    </row>
    <row r="91749" spans="9:12" ht="15" x14ac:dyDescent="0.25">
      <c r="I91749"/>
      <c r="J91749"/>
      <c r="K91749"/>
      <c r="L91749"/>
    </row>
    <row r="91750" spans="9:12" ht="15" x14ac:dyDescent="0.25">
      <c r="I91750"/>
      <c r="J91750"/>
      <c r="K91750"/>
      <c r="L91750"/>
    </row>
    <row r="91751" spans="9:12" ht="15" x14ac:dyDescent="0.25">
      <c r="I91751"/>
      <c r="J91751"/>
      <c r="K91751"/>
      <c r="L91751"/>
    </row>
    <row r="91752" spans="9:12" ht="15" x14ac:dyDescent="0.25">
      <c r="I91752"/>
      <c r="J91752"/>
      <c r="K91752"/>
      <c r="L91752"/>
    </row>
    <row r="91753" spans="9:12" ht="15" x14ac:dyDescent="0.25">
      <c r="I91753"/>
      <c r="J91753"/>
      <c r="K91753"/>
      <c r="L91753"/>
    </row>
    <row r="91754" spans="9:12" ht="15" x14ac:dyDescent="0.25">
      <c r="I91754"/>
      <c r="J91754"/>
      <c r="K91754"/>
      <c r="L91754"/>
    </row>
    <row r="91755" spans="9:12" ht="15" x14ac:dyDescent="0.25">
      <c r="I91755"/>
      <c r="J91755"/>
      <c r="K91755"/>
      <c r="L91755"/>
    </row>
    <row r="91756" spans="9:12" ht="15" x14ac:dyDescent="0.25">
      <c r="I91756"/>
      <c r="J91756"/>
      <c r="K91756"/>
      <c r="L91756"/>
    </row>
    <row r="91757" spans="9:12" ht="15" x14ac:dyDescent="0.25">
      <c r="I91757"/>
      <c r="J91757"/>
      <c r="K91757"/>
      <c r="L91757"/>
    </row>
    <row r="91758" spans="9:12" ht="15" x14ac:dyDescent="0.25">
      <c r="I91758"/>
      <c r="J91758"/>
      <c r="K91758"/>
      <c r="L91758"/>
    </row>
    <row r="91759" spans="9:12" ht="15" x14ac:dyDescent="0.25">
      <c r="I91759"/>
      <c r="J91759"/>
      <c r="K91759"/>
      <c r="L91759"/>
    </row>
    <row r="91760" spans="9:12" ht="15" x14ac:dyDescent="0.25">
      <c r="I91760"/>
      <c r="J91760"/>
      <c r="K91760"/>
      <c r="L91760"/>
    </row>
    <row r="91761" spans="9:12" ht="15" x14ac:dyDescent="0.25">
      <c r="I91761"/>
      <c r="J91761"/>
      <c r="K91761"/>
      <c r="L91761"/>
    </row>
    <row r="91762" spans="9:12" ht="15" x14ac:dyDescent="0.25">
      <c r="I91762"/>
      <c r="J91762"/>
      <c r="K91762"/>
      <c r="L91762"/>
    </row>
    <row r="91763" spans="9:12" ht="15" x14ac:dyDescent="0.25">
      <c r="I91763"/>
      <c r="J91763"/>
      <c r="K91763"/>
      <c r="L91763"/>
    </row>
    <row r="91764" spans="9:12" ht="15" x14ac:dyDescent="0.25">
      <c r="I91764"/>
      <c r="J91764"/>
      <c r="K91764"/>
      <c r="L91764"/>
    </row>
    <row r="91765" spans="9:12" ht="15" x14ac:dyDescent="0.25">
      <c r="I91765"/>
      <c r="J91765"/>
      <c r="K91765"/>
      <c r="L91765"/>
    </row>
    <row r="91766" spans="9:12" ht="15" x14ac:dyDescent="0.25">
      <c r="I91766"/>
      <c r="J91766"/>
      <c r="K91766"/>
      <c r="L91766"/>
    </row>
    <row r="91767" spans="9:12" ht="15" x14ac:dyDescent="0.25">
      <c r="I91767"/>
      <c r="J91767"/>
      <c r="K91767"/>
      <c r="L91767"/>
    </row>
    <row r="91768" spans="9:12" ht="15" x14ac:dyDescent="0.25">
      <c r="I91768"/>
      <c r="J91768"/>
      <c r="K91768"/>
      <c r="L91768"/>
    </row>
    <row r="91769" spans="9:12" ht="15" x14ac:dyDescent="0.25">
      <c r="I91769"/>
      <c r="J91769"/>
      <c r="K91769"/>
      <c r="L91769"/>
    </row>
    <row r="91770" spans="9:12" ht="15" x14ac:dyDescent="0.25">
      <c r="I91770"/>
      <c r="J91770"/>
      <c r="K91770"/>
      <c r="L91770"/>
    </row>
    <row r="91771" spans="9:12" ht="15" x14ac:dyDescent="0.25">
      <c r="I91771"/>
      <c r="J91771"/>
      <c r="K91771"/>
      <c r="L91771"/>
    </row>
    <row r="91772" spans="9:12" ht="15" x14ac:dyDescent="0.25">
      <c r="I91772"/>
      <c r="J91772"/>
      <c r="K91772"/>
      <c r="L91772"/>
    </row>
    <row r="91773" spans="9:12" ht="15" x14ac:dyDescent="0.25">
      <c r="I91773"/>
      <c r="J91773"/>
      <c r="K91773"/>
      <c r="L91773"/>
    </row>
    <row r="91774" spans="9:12" ht="15" x14ac:dyDescent="0.25">
      <c r="I91774"/>
      <c r="J91774"/>
      <c r="K91774"/>
      <c r="L91774"/>
    </row>
    <row r="91775" spans="9:12" ht="15" x14ac:dyDescent="0.25">
      <c r="I91775"/>
      <c r="J91775"/>
      <c r="K91775"/>
      <c r="L91775"/>
    </row>
    <row r="91776" spans="9:12" ht="15" x14ac:dyDescent="0.25">
      <c r="I91776"/>
      <c r="J91776"/>
      <c r="K91776"/>
      <c r="L91776"/>
    </row>
    <row r="91777" spans="9:12" ht="15" x14ac:dyDescent="0.25">
      <c r="I91777"/>
      <c r="J91777"/>
      <c r="K91777"/>
      <c r="L91777"/>
    </row>
    <row r="91778" spans="9:12" ht="15" x14ac:dyDescent="0.25">
      <c r="I91778"/>
      <c r="J91778"/>
      <c r="K91778"/>
      <c r="L91778"/>
    </row>
    <row r="91779" spans="9:12" ht="15" x14ac:dyDescent="0.25">
      <c r="I91779"/>
      <c r="J91779"/>
      <c r="K91779"/>
      <c r="L91779"/>
    </row>
    <row r="91780" spans="9:12" ht="15" x14ac:dyDescent="0.25">
      <c r="I91780"/>
      <c r="J91780"/>
      <c r="K91780"/>
      <c r="L91780"/>
    </row>
    <row r="91781" spans="9:12" ht="15" x14ac:dyDescent="0.25">
      <c r="I91781"/>
      <c r="J91781"/>
      <c r="K91781"/>
      <c r="L91781"/>
    </row>
    <row r="91782" spans="9:12" ht="15" x14ac:dyDescent="0.25">
      <c r="I91782"/>
      <c r="J91782"/>
      <c r="K91782"/>
      <c r="L91782"/>
    </row>
    <row r="91783" spans="9:12" ht="15" x14ac:dyDescent="0.25">
      <c r="I91783"/>
      <c r="J91783"/>
      <c r="K91783"/>
      <c r="L91783"/>
    </row>
    <row r="91784" spans="9:12" ht="15" x14ac:dyDescent="0.25">
      <c r="I91784"/>
      <c r="J91784"/>
      <c r="K91784"/>
      <c r="L91784"/>
    </row>
    <row r="91785" spans="9:12" ht="15" x14ac:dyDescent="0.25">
      <c r="I91785"/>
      <c r="J91785"/>
      <c r="K91785"/>
      <c r="L91785"/>
    </row>
    <row r="91786" spans="9:12" ht="15" x14ac:dyDescent="0.25">
      <c r="I91786"/>
      <c r="J91786"/>
      <c r="K91786"/>
      <c r="L91786"/>
    </row>
    <row r="91787" spans="9:12" ht="15" x14ac:dyDescent="0.25">
      <c r="I91787"/>
      <c r="J91787"/>
      <c r="K91787"/>
      <c r="L91787"/>
    </row>
    <row r="91788" spans="9:12" ht="15" x14ac:dyDescent="0.25">
      <c r="I91788"/>
      <c r="J91788"/>
      <c r="K91788"/>
      <c r="L91788"/>
    </row>
    <row r="91789" spans="9:12" ht="15" x14ac:dyDescent="0.25">
      <c r="I91789"/>
      <c r="J91789"/>
      <c r="K91789"/>
      <c r="L91789"/>
    </row>
    <row r="91790" spans="9:12" ht="15" x14ac:dyDescent="0.25">
      <c r="I91790"/>
      <c r="J91790"/>
      <c r="K91790"/>
      <c r="L91790"/>
    </row>
    <row r="91791" spans="9:12" ht="15" x14ac:dyDescent="0.25">
      <c r="I91791"/>
      <c r="J91791"/>
      <c r="K91791"/>
      <c r="L91791"/>
    </row>
    <row r="91792" spans="9:12" ht="15" x14ac:dyDescent="0.25">
      <c r="I91792"/>
      <c r="J91792"/>
      <c r="K91792"/>
      <c r="L91792"/>
    </row>
    <row r="91793" spans="9:12" ht="15" x14ac:dyDescent="0.25">
      <c r="I91793"/>
      <c r="J91793"/>
      <c r="K91793"/>
      <c r="L91793"/>
    </row>
    <row r="91794" spans="9:12" ht="15" x14ac:dyDescent="0.25">
      <c r="I91794"/>
      <c r="J91794"/>
      <c r="K91794"/>
      <c r="L91794"/>
    </row>
    <row r="91795" spans="9:12" ht="15" x14ac:dyDescent="0.25">
      <c r="I91795"/>
      <c r="J91795"/>
      <c r="K91795"/>
      <c r="L91795"/>
    </row>
    <row r="91796" spans="9:12" ht="15" x14ac:dyDescent="0.25">
      <c r="I91796"/>
      <c r="J91796"/>
      <c r="K91796"/>
      <c r="L91796"/>
    </row>
    <row r="91797" spans="9:12" ht="15" x14ac:dyDescent="0.25">
      <c r="I91797"/>
      <c r="J91797"/>
      <c r="K91797"/>
      <c r="L91797"/>
    </row>
    <row r="91798" spans="9:12" ht="15" x14ac:dyDescent="0.25">
      <c r="I91798"/>
      <c r="J91798"/>
      <c r="K91798"/>
      <c r="L91798"/>
    </row>
    <row r="91799" spans="9:12" ht="15" x14ac:dyDescent="0.25">
      <c r="I91799"/>
      <c r="J91799"/>
      <c r="K91799"/>
      <c r="L91799"/>
    </row>
    <row r="91800" spans="9:12" ht="15" x14ac:dyDescent="0.25">
      <c r="I91800"/>
      <c r="J91800"/>
      <c r="K91800"/>
      <c r="L91800"/>
    </row>
    <row r="91801" spans="9:12" ht="15" x14ac:dyDescent="0.25">
      <c r="I91801"/>
      <c r="J91801"/>
      <c r="K91801"/>
      <c r="L91801"/>
    </row>
    <row r="91802" spans="9:12" ht="15" x14ac:dyDescent="0.25">
      <c r="I91802"/>
      <c r="J91802"/>
      <c r="K91802"/>
      <c r="L91802"/>
    </row>
    <row r="91803" spans="9:12" ht="15" x14ac:dyDescent="0.25">
      <c r="I91803"/>
      <c r="J91803"/>
      <c r="K91803"/>
      <c r="L91803"/>
    </row>
    <row r="91804" spans="9:12" ht="15" x14ac:dyDescent="0.25">
      <c r="I91804"/>
      <c r="J91804"/>
      <c r="K91804"/>
      <c r="L91804"/>
    </row>
    <row r="91805" spans="9:12" ht="15" x14ac:dyDescent="0.25">
      <c r="I91805"/>
      <c r="J91805"/>
      <c r="K91805"/>
      <c r="L91805"/>
    </row>
    <row r="91806" spans="9:12" ht="15" x14ac:dyDescent="0.25">
      <c r="I91806"/>
      <c r="J91806"/>
      <c r="K91806"/>
      <c r="L91806"/>
    </row>
    <row r="91807" spans="9:12" ht="15" x14ac:dyDescent="0.25">
      <c r="I91807"/>
      <c r="J91807"/>
      <c r="K91807"/>
      <c r="L91807"/>
    </row>
    <row r="91808" spans="9:12" ht="15" x14ac:dyDescent="0.25">
      <c r="I91808"/>
      <c r="J91808"/>
      <c r="K91808"/>
      <c r="L91808"/>
    </row>
    <row r="91809" spans="9:12" ht="15" x14ac:dyDescent="0.25">
      <c r="I91809"/>
      <c r="J91809"/>
      <c r="K91809"/>
      <c r="L91809"/>
    </row>
    <row r="91810" spans="9:12" ht="15" x14ac:dyDescent="0.25">
      <c r="I91810"/>
      <c r="J91810"/>
      <c r="K91810"/>
      <c r="L91810"/>
    </row>
    <row r="91811" spans="9:12" ht="15" x14ac:dyDescent="0.25">
      <c r="I91811"/>
      <c r="J91811"/>
      <c r="K91811"/>
      <c r="L91811"/>
    </row>
    <row r="91812" spans="9:12" ht="15" x14ac:dyDescent="0.25">
      <c r="I91812"/>
      <c r="J91812"/>
      <c r="K91812"/>
      <c r="L91812"/>
    </row>
    <row r="91813" spans="9:12" ht="15" x14ac:dyDescent="0.25">
      <c r="I91813"/>
      <c r="J91813"/>
      <c r="K91813"/>
      <c r="L91813"/>
    </row>
    <row r="91814" spans="9:12" ht="15" x14ac:dyDescent="0.25">
      <c r="I91814"/>
      <c r="J91814"/>
      <c r="K91814"/>
      <c r="L91814"/>
    </row>
    <row r="91815" spans="9:12" ht="15" x14ac:dyDescent="0.25">
      <c r="I91815"/>
      <c r="J91815"/>
      <c r="K91815"/>
      <c r="L91815"/>
    </row>
    <row r="91816" spans="9:12" ht="15" x14ac:dyDescent="0.25">
      <c r="I91816"/>
      <c r="J91816"/>
      <c r="K91816"/>
      <c r="L91816"/>
    </row>
    <row r="91817" spans="9:12" ht="15" x14ac:dyDescent="0.25">
      <c r="I91817"/>
      <c r="J91817"/>
      <c r="K91817"/>
      <c r="L91817"/>
    </row>
    <row r="91818" spans="9:12" ht="15" x14ac:dyDescent="0.25">
      <c r="I91818"/>
      <c r="J91818"/>
      <c r="K91818"/>
      <c r="L91818"/>
    </row>
    <row r="91819" spans="9:12" ht="15" x14ac:dyDescent="0.25">
      <c r="I91819"/>
      <c r="J91819"/>
      <c r="K91819"/>
      <c r="L91819"/>
    </row>
    <row r="91820" spans="9:12" ht="15" x14ac:dyDescent="0.25">
      <c r="I91820"/>
      <c r="J91820"/>
      <c r="K91820"/>
      <c r="L91820"/>
    </row>
    <row r="91821" spans="9:12" ht="15" x14ac:dyDescent="0.25">
      <c r="I91821"/>
      <c r="J91821"/>
      <c r="K91821"/>
      <c r="L91821"/>
    </row>
    <row r="91822" spans="9:12" ht="15" x14ac:dyDescent="0.25">
      <c r="I91822"/>
      <c r="J91822"/>
      <c r="K91822"/>
      <c r="L91822"/>
    </row>
    <row r="91823" spans="9:12" ht="15" x14ac:dyDescent="0.25">
      <c r="I91823"/>
      <c r="J91823"/>
      <c r="K91823"/>
      <c r="L91823"/>
    </row>
    <row r="91824" spans="9:12" ht="15" x14ac:dyDescent="0.25">
      <c r="I91824"/>
      <c r="J91824"/>
      <c r="K91824"/>
      <c r="L91824"/>
    </row>
    <row r="91825" spans="9:12" ht="15" x14ac:dyDescent="0.25">
      <c r="I91825"/>
      <c r="J91825"/>
      <c r="K91825"/>
      <c r="L91825"/>
    </row>
    <row r="91826" spans="9:12" ht="15" x14ac:dyDescent="0.25">
      <c r="I91826"/>
      <c r="J91826"/>
      <c r="K91826"/>
      <c r="L91826"/>
    </row>
    <row r="91827" spans="9:12" ht="15" x14ac:dyDescent="0.25">
      <c r="I91827"/>
      <c r="J91827"/>
      <c r="K91827"/>
      <c r="L91827"/>
    </row>
    <row r="91828" spans="9:12" ht="15" x14ac:dyDescent="0.25">
      <c r="I91828"/>
      <c r="J91828"/>
      <c r="K91828"/>
      <c r="L91828"/>
    </row>
    <row r="91829" spans="9:12" ht="15" x14ac:dyDescent="0.25">
      <c r="I91829"/>
      <c r="J91829"/>
      <c r="K91829"/>
      <c r="L91829"/>
    </row>
    <row r="91830" spans="9:12" ht="15" x14ac:dyDescent="0.25">
      <c r="I91830"/>
      <c r="J91830"/>
      <c r="K91830"/>
      <c r="L91830"/>
    </row>
    <row r="91831" spans="9:12" ht="15" x14ac:dyDescent="0.25">
      <c r="I91831"/>
      <c r="J91831"/>
      <c r="K91831"/>
      <c r="L91831"/>
    </row>
    <row r="91832" spans="9:12" ht="15" x14ac:dyDescent="0.25">
      <c r="I91832"/>
      <c r="J91832"/>
      <c r="K91832"/>
      <c r="L91832"/>
    </row>
    <row r="91833" spans="9:12" ht="15" x14ac:dyDescent="0.25">
      <c r="I91833"/>
      <c r="J91833"/>
      <c r="K91833"/>
      <c r="L91833"/>
    </row>
    <row r="91834" spans="9:12" ht="15" x14ac:dyDescent="0.25">
      <c r="I91834"/>
      <c r="J91834"/>
      <c r="K91834"/>
      <c r="L91834"/>
    </row>
    <row r="91835" spans="9:12" ht="15" x14ac:dyDescent="0.25">
      <c r="I91835"/>
      <c r="J91835"/>
      <c r="K91835"/>
      <c r="L91835"/>
    </row>
    <row r="91836" spans="9:12" ht="15" x14ac:dyDescent="0.25">
      <c r="I91836"/>
      <c r="J91836"/>
      <c r="K91836"/>
      <c r="L91836"/>
    </row>
    <row r="91837" spans="9:12" ht="15" x14ac:dyDescent="0.25">
      <c r="I91837"/>
      <c r="J91837"/>
      <c r="K91837"/>
      <c r="L91837"/>
    </row>
    <row r="91838" spans="9:12" ht="15" x14ac:dyDescent="0.25">
      <c r="I91838"/>
      <c r="J91838"/>
      <c r="K91838"/>
      <c r="L91838"/>
    </row>
    <row r="91839" spans="9:12" ht="15" x14ac:dyDescent="0.25">
      <c r="I91839"/>
      <c r="J91839"/>
      <c r="K91839"/>
      <c r="L91839"/>
    </row>
    <row r="91840" spans="9:12" ht="15" x14ac:dyDescent="0.25">
      <c r="I91840"/>
      <c r="J91840"/>
      <c r="K91840"/>
      <c r="L91840"/>
    </row>
    <row r="91841" spans="9:12" ht="15" x14ac:dyDescent="0.25">
      <c r="I91841"/>
      <c r="J91841"/>
      <c r="K91841"/>
      <c r="L91841"/>
    </row>
    <row r="91842" spans="9:12" ht="15" x14ac:dyDescent="0.25">
      <c r="I91842"/>
      <c r="J91842"/>
      <c r="K91842"/>
      <c r="L91842"/>
    </row>
    <row r="91843" spans="9:12" ht="15" x14ac:dyDescent="0.25">
      <c r="I91843"/>
      <c r="J91843"/>
      <c r="K91843"/>
      <c r="L91843"/>
    </row>
    <row r="91844" spans="9:12" ht="15" x14ac:dyDescent="0.25">
      <c r="I91844"/>
      <c r="J91844"/>
      <c r="K91844"/>
      <c r="L91844"/>
    </row>
    <row r="91845" spans="9:12" ht="15" x14ac:dyDescent="0.25">
      <c r="I91845"/>
      <c r="J91845"/>
      <c r="K91845"/>
      <c r="L91845"/>
    </row>
    <row r="91846" spans="9:12" ht="15" x14ac:dyDescent="0.25">
      <c r="I91846"/>
      <c r="J91846"/>
      <c r="K91846"/>
      <c r="L91846"/>
    </row>
    <row r="91847" spans="9:12" ht="15" x14ac:dyDescent="0.25">
      <c r="I91847"/>
      <c r="J91847"/>
      <c r="K91847"/>
      <c r="L91847"/>
    </row>
    <row r="91848" spans="9:12" ht="15" x14ac:dyDescent="0.25">
      <c r="I91848"/>
      <c r="J91848"/>
      <c r="K91848"/>
      <c r="L91848"/>
    </row>
    <row r="91849" spans="9:12" ht="15" x14ac:dyDescent="0.25">
      <c r="I91849"/>
      <c r="J91849"/>
      <c r="K91849"/>
      <c r="L91849"/>
    </row>
    <row r="91850" spans="9:12" ht="15" x14ac:dyDescent="0.25">
      <c r="I91850"/>
      <c r="J91850"/>
      <c r="K91850"/>
      <c r="L91850"/>
    </row>
    <row r="91851" spans="9:12" ht="15" x14ac:dyDescent="0.25">
      <c r="I91851"/>
      <c r="J91851"/>
      <c r="K91851"/>
      <c r="L91851"/>
    </row>
    <row r="91852" spans="9:12" ht="15" x14ac:dyDescent="0.25">
      <c r="I91852"/>
      <c r="J91852"/>
      <c r="K91852"/>
      <c r="L91852"/>
    </row>
    <row r="91853" spans="9:12" ht="15" x14ac:dyDescent="0.25">
      <c r="I91853"/>
      <c r="J91853"/>
      <c r="K91853"/>
      <c r="L91853"/>
    </row>
    <row r="91854" spans="9:12" ht="15" x14ac:dyDescent="0.25">
      <c r="I91854"/>
      <c r="J91854"/>
      <c r="K91854"/>
      <c r="L91854"/>
    </row>
    <row r="91855" spans="9:12" ht="15" x14ac:dyDescent="0.25">
      <c r="I91855"/>
      <c r="J91855"/>
      <c r="K91855"/>
      <c r="L91855"/>
    </row>
    <row r="91856" spans="9:12" ht="15" x14ac:dyDescent="0.25">
      <c r="I91856"/>
      <c r="J91856"/>
      <c r="K91856"/>
      <c r="L91856"/>
    </row>
    <row r="91857" spans="9:12" ht="15" x14ac:dyDescent="0.25">
      <c r="I91857"/>
      <c r="J91857"/>
      <c r="K91857"/>
      <c r="L91857"/>
    </row>
    <row r="91858" spans="9:12" ht="15" x14ac:dyDescent="0.25">
      <c r="I91858"/>
      <c r="J91858"/>
      <c r="K91858"/>
      <c r="L91858"/>
    </row>
    <row r="91859" spans="9:12" ht="15" x14ac:dyDescent="0.25">
      <c r="I91859"/>
      <c r="J91859"/>
      <c r="K91859"/>
      <c r="L91859"/>
    </row>
    <row r="91860" spans="9:12" ht="15" x14ac:dyDescent="0.25">
      <c r="I91860"/>
      <c r="J91860"/>
      <c r="K91860"/>
      <c r="L91860"/>
    </row>
    <row r="91861" spans="9:12" ht="15" x14ac:dyDescent="0.25">
      <c r="I91861"/>
      <c r="J91861"/>
      <c r="K91861"/>
      <c r="L91861"/>
    </row>
    <row r="91862" spans="9:12" ht="15" x14ac:dyDescent="0.25">
      <c r="I91862"/>
      <c r="J91862"/>
      <c r="K91862"/>
      <c r="L91862"/>
    </row>
    <row r="91863" spans="9:12" ht="15" x14ac:dyDescent="0.25">
      <c r="I91863"/>
      <c r="J91863"/>
      <c r="K91863"/>
      <c r="L91863"/>
    </row>
    <row r="91864" spans="9:12" ht="15" x14ac:dyDescent="0.25">
      <c r="I91864"/>
      <c r="J91864"/>
      <c r="K91864"/>
      <c r="L91864"/>
    </row>
    <row r="91865" spans="9:12" ht="15" x14ac:dyDescent="0.25">
      <c r="I91865"/>
      <c r="J91865"/>
      <c r="K91865"/>
      <c r="L91865"/>
    </row>
    <row r="91866" spans="9:12" ht="15" x14ac:dyDescent="0.25">
      <c r="I91866"/>
      <c r="J91866"/>
      <c r="K91866"/>
      <c r="L91866"/>
    </row>
    <row r="91867" spans="9:12" ht="15" x14ac:dyDescent="0.25">
      <c r="I91867"/>
      <c r="J91867"/>
      <c r="K91867"/>
      <c r="L91867"/>
    </row>
    <row r="91868" spans="9:12" ht="15" x14ac:dyDescent="0.25">
      <c r="I91868"/>
      <c r="J91868"/>
      <c r="K91868"/>
      <c r="L91868"/>
    </row>
    <row r="91869" spans="9:12" ht="15" x14ac:dyDescent="0.25">
      <c r="I91869"/>
      <c r="J91869"/>
      <c r="K91869"/>
      <c r="L91869"/>
    </row>
    <row r="91870" spans="9:12" ht="15" x14ac:dyDescent="0.25">
      <c r="I91870"/>
      <c r="J91870"/>
      <c r="K91870"/>
      <c r="L91870"/>
    </row>
    <row r="91871" spans="9:12" ht="15" x14ac:dyDescent="0.25">
      <c r="I91871"/>
      <c r="J91871"/>
      <c r="K91871"/>
      <c r="L91871"/>
    </row>
    <row r="91872" spans="9:12" ht="15" x14ac:dyDescent="0.25">
      <c r="I91872"/>
      <c r="J91872"/>
      <c r="K91872"/>
      <c r="L91872"/>
    </row>
    <row r="91873" spans="9:12" ht="15" x14ac:dyDescent="0.25">
      <c r="I91873"/>
      <c r="J91873"/>
      <c r="K91873"/>
      <c r="L91873"/>
    </row>
    <row r="91874" spans="9:12" ht="15" x14ac:dyDescent="0.25">
      <c r="I91874"/>
      <c r="J91874"/>
      <c r="K91874"/>
      <c r="L91874"/>
    </row>
    <row r="91875" spans="9:12" ht="15" x14ac:dyDescent="0.25">
      <c r="I91875"/>
      <c r="J91875"/>
      <c r="K91875"/>
      <c r="L91875"/>
    </row>
    <row r="91876" spans="9:12" ht="15" x14ac:dyDescent="0.25">
      <c r="I91876"/>
      <c r="J91876"/>
      <c r="K91876"/>
      <c r="L91876"/>
    </row>
    <row r="91877" spans="9:12" ht="15" x14ac:dyDescent="0.25">
      <c r="I91877"/>
      <c r="J91877"/>
      <c r="K91877"/>
      <c r="L91877"/>
    </row>
    <row r="91878" spans="9:12" ht="15" x14ac:dyDescent="0.25">
      <c r="I91878"/>
      <c r="J91878"/>
      <c r="K91878"/>
      <c r="L91878"/>
    </row>
    <row r="91879" spans="9:12" ht="15" x14ac:dyDescent="0.25">
      <c r="I91879"/>
      <c r="J91879"/>
      <c r="K91879"/>
      <c r="L91879"/>
    </row>
    <row r="91880" spans="9:12" ht="15" x14ac:dyDescent="0.25">
      <c r="I91880"/>
      <c r="J91880"/>
      <c r="K91880"/>
      <c r="L91880"/>
    </row>
    <row r="91881" spans="9:12" ht="15" x14ac:dyDescent="0.25">
      <c r="I91881"/>
      <c r="J91881"/>
      <c r="K91881"/>
      <c r="L91881"/>
    </row>
    <row r="91882" spans="9:12" ht="15" x14ac:dyDescent="0.25">
      <c r="I91882"/>
      <c r="J91882"/>
      <c r="K91882"/>
      <c r="L91882"/>
    </row>
    <row r="91883" spans="9:12" ht="15" x14ac:dyDescent="0.25">
      <c r="I91883"/>
      <c r="J91883"/>
      <c r="K91883"/>
      <c r="L91883"/>
    </row>
    <row r="91884" spans="9:12" ht="15" x14ac:dyDescent="0.25">
      <c r="I91884"/>
      <c r="J91884"/>
      <c r="K91884"/>
      <c r="L91884"/>
    </row>
    <row r="91885" spans="9:12" ht="15" x14ac:dyDescent="0.25">
      <c r="I91885"/>
      <c r="J91885"/>
      <c r="K91885"/>
      <c r="L91885"/>
    </row>
    <row r="91886" spans="9:12" ht="15" x14ac:dyDescent="0.25">
      <c r="I91886"/>
      <c r="J91886"/>
      <c r="K91886"/>
      <c r="L91886"/>
    </row>
    <row r="91887" spans="9:12" ht="15" x14ac:dyDescent="0.25">
      <c r="I91887"/>
      <c r="J91887"/>
      <c r="K91887"/>
      <c r="L91887"/>
    </row>
    <row r="91888" spans="9:12" ht="15" x14ac:dyDescent="0.25">
      <c r="I91888"/>
      <c r="J91888"/>
      <c r="K91888"/>
      <c r="L91888"/>
    </row>
    <row r="91889" spans="9:12" ht="15" x14ac:dyDescent="0.25">
      <c r="I91889"/>
      <c r="J91889"/>
      <c r="K91889"/>
      <c r="L91889"/>
    </row>
    <row r="91890" spans="9:12" ht="15" x14ac:dyDescent="0.25">
      <c r="I91890"/>
      <c r="J91890"/>
      <c r="K91890"/>
      <c r="L91890"/>
    </row>
    <row r="91891" spans="9:12" ht="15" x14ac:dyDescent="0.25">
      <c r="I91891"/>
      <c r="J91891"/>
      <c r="K91891"/>
      <c r="L91891"/>
    </row>
    <row r="91892" spans="9:12" ht="15" x14ac:dyDescent="0.25">
      <c r="I91892"/>
      <c r="J91892"/>
      <c r="K91892"/>
      <c r="L91892"/>
    </row>
    <row r="91893" spans="9:12" ht="15" x14ac:dyDescent="0.25">
      <c r="I91893"/>
      <c r="J91893"/>
      <c r="K91893"/>
      <c r="L91893"/>
    </row>
    <row r="91894" spans="9:12" ht="15" x14ac:dyDescent="0.25">
      <c r="I91894"/>
      <c r="J91894"/>
      <c r="K91894"/>
      <c r="L91894"/>
    </row>
    <row r="91895" spans="9:12" ht="15" x14ac:dyDescent="0.25">
      <c r="I91895"/>
      <c r="J91895"/>
      <c r="K91895"/>
      <c r="L91895"/>
    </row>
    <row r="91896" spans="9:12" ht="15" x14ac:dyDescent="0.25">
      <c r="I91896"/>
      <c r="J91896"/>
      <c r="K91896"/>
      <c r="L91896"/>
    </row>
    <row r="91897" spans="9:12" ht="15" x14ac:dyDescent="0.25">
      <c r="I91897"/>
      <c r="J91897"/>
      <c r="K91897"/>
      <c r="L91897"/>
    </row>
    <row r="91898" spans="9:12" ht="15" x14ac:dyDescent="0.25">
      <c r="I91898"/>
      <c r="J91898"/>
      <c r="K91898"/>
      <c r="L91898"/>
    </row>
    <row r="91899" spans="9:12" ht="15" x14ac:dyDescent="0.25">
      <c r="I91899"/>
      <c r="J91899"/>
      <c r="K91899"/>
      <c r="L91899"/>
    </row>
    <row r="91900" spans="9:12" ht="15" x14ac:dyDescent="0.25">
      <c r="I91900"/>
      <c r="J91900"/>
      <c r="K91900"/>
      <c r="L91900"/>
    </row>
    <row r="91901" spans="9:12" ht="15" x14ac:dyDescent="0.25">
      <c r="I91901"/>
      <c r="J91901"/>
      <c r="K91901"/>
      <c r="L91901"/>
    </row>
    <row r="91902" spans="9:12" ht="15" x14ac:dyDescent="0.25">
      <c r="I91902"/>
      <c r="J91902"/>
      <c r="K91902"/>
      <c r="L91902"/>
    </row>
    <row r="91903" spans="9:12" ht="15" x14ac:dyDescent="0.25">
      <c r="I91903"/>
      <c r="J91903"/>
      <c r="K91903"/>
      <c r="L91903"/>
    </row>
    <row r="91904" spans="9:12" ht="15" x14ac:dyDescent="0.25">
      <c r="I91904"/>
      <c r="J91904"/>
      <c r="K91904"/>
      <c r="L91904"/>
    </row>
    <row r="91905" spans="9:12" ht="15" x14ac:dyDescent="0.25">
      <c r="I91905"/>
      <c r="J91905"/>
      <c r="K91905"/>
      <c r="L91905"/>
    </row>
    <row r="91906" spans="9:12" ht="15" x14ac:dyDescent="0.25">
      <c r="I91906"/>
      <c r="J91906"/>
      <c r="K91906"/>
      <c r="L91906"/>
    </row>
    <row r="91907" spans="9:12" ht="15" x14ac:dyDescent="0.25">
      <c r="I91907"/>
      <c r="J91907"/>
      <c r="K91907"/>
      <c r="L91907"/>
    </row>
    <row r="91908" spans="9:12" ht="15" x14ac:dyDescent="0.25">
      <c r="I91908"/>
      <c r="J91908"/>
      <c r="K91908"/>
      <c r="L91908"/>
    </row>
    <row r="91909" spans="9:12" ht="15" x14ac:dyDescent="0.25">
      <c r="I91909"/>
      <c r="J91909"/>
      <c r="K91909"/>
      <c r="L91909"/>
    </row>
    <row r="91910" spans="9:12" ht="15" x14ac:dyDescent="0.25">
      <c r="I91910"/>
      <c r="J91910"/>
      <c r="K91910"/>
      <c r="L91910"/>
    </row>
    <row r="91911" spans="9:12" ht="15" x14ac:dyDescent="0.25">
      <c r="I91911"/>
      <c r="J91911"/>
      <c r="K91911"/>
      <c r="L91911"/>
    </row>
    <row r="91912" spans="9:12" ht="15" x14ac:dyDescent="0.25">
      <c r="I91912"/>
      <c r="J91912"/>
      <c r="K91912"/>
      <c r="L91912"/>
    </row>
    <row r="91913" spans="9:12" ht="15" x14ac:dyDescent="0.25">
      <c r="I91913"/>
      <c r="J91913"/>
      <c r="K91913"/>
      <c r="L91913"/>
    </row>
    <row r="91914" spans="9:12" ht="15" x14ac:dyDescent="0.25">
      <c r="I91914"/>
      <c r="J91914"/>
      <c r="K91914"/>
      <c r="L91914"/>
    </row>
    <row r="91915" spans="9:12" ht="15" x14ac:dyDescent="0.25">
      <c r="I91915"/>
      <c r="J91915"/>
      <c r="K91915"/>
      <c r="L91915"/>
    </row>
    <row r="91916" spans="9:12" ht="15" x14ac:dyDescent="0.25">
      <c r="I91916"/>
      <c r="J91916"/>
      <c r="K91916"/>
      <c r="L91916"/>
    </row>
    <row r="91917" spans="9:12" ht="15" x14ac:dyDescent="0.25">
      <c r="I91917"/>
      <c r="J91917"/>
      <c r="K91917"/>
      <c r="L91917"/>
    </row>
    <row r="91918" spans="9:12" ht="15" x14ac:dyDescent="0.25">
      <c r="I91918"/>
      <c r="J91918"/>
      <c r="K91918"/>
      <c r="L91918"/>
    </row>
    <row r="91919" spans="9:12" ht="15" x14ac:dyDescent="0.25">
      <c r="I91919"/>
      <c r="J91919"/>
      <c r="K91919"/>
      <c r="L91919"/>
    </row>
    <row r="91920" spans="9:12" ht="15" x14ac:dyDescent="0.25">
      <c r="I91920"/>
      <c r="J91920"/>
      <c r="K91920"/>
      <c r="L91920"/>
    </row>
    <row r="91921" spans="9:12" ht="15" x14ac:dyDescent="0.25">
      <c r="I91921"/>
      <c r="J91921"/>
      <c r="K91921"/>
      <c r="L91921"/>
    </row>
    <row r="91922" spans="9:12" ht="15" x14ac:dyDescent="0.25">
      <c r="I91922"/>
      <c r="J91922"/>
      <c r="K91922"/>
      <c r="L91922"/>
    </row>
    <row r="91923" spans="9:12" ht="15" x14ac:dyDescent="0.25">
      <c r="I91923"/>
      <c r="J91923"/>
      <c r="K91923"/>
      <c r="L91923"/>
    </row>
    <row r="91924" spans="9:12" ht="15" x14ac:dyDescent="0.25">
      <c r="I91924"/>
      <c r="J91924"/>
      <c r="K91924"/>
      <c r="L91924"/>
    </row>
    <row r="91925" spans="9:12" ht="15" x14ac:dyDescent="0.25">
      <c r="I91925"/>
      <c r="J91925"/>
      <c r="K91925"/>
      <c r="L91925"/>
    </row>
    <row r="91926" spans="9:12" ht="15" x14ac:dyDescent="0.25">
      <c r="I91926"/>
      <c r="J91926"/>
      <c r="K91926"/>
      <c r="L91926"/>
    </row>
    <row r="91927" spans="9:12" ht="15" x14ac:dyDescent="0.25">
      <c r="I91927"/>
      <c r="J91927"/>
      <c r="K91927"/>
      <c r="L91927"/>
    </row>
    <row r="91928" spans="9:12" ht="15" x14ac:dyDescent="0.25">
      <c r="I91928"/>
      <c r="J91928"/>
      <c r="K91928"/>
      <c r="L91928"/>
    </row>
    <row r="91929" spans="9:12" ht="15" x14ac:dyDescent="0.25">
      <c r="I91929"/>
      <c r="J91929"/>
      <c r="K91929"/>
      <c r="L91929"/>
    </row>
    <row r="91930" spans="9:12" ht="15" x14ac:dyDescent="0.25">
      <c r="I91930"/>
      <c r="J91930"/>
      <c r="K91930"/>
      <c r="L91930"/>
    </row>
    <row r="91931" spans="9:12" ht="15" x14ac:dyDescent="0.25">
      <c r="I91931"/>
      <c r="J91931"/>
      <c r="K91931"/>
      <c r="L91931"/>
    </row>
    <row r="91932" spans="9:12" ht="15" x14ac:dyDescent="0.25">
      <c r="I91932"/>
      <c r="J91932"/>
      <c r="K91932"/>
      <c r="L91932"/>
    </row>
    <row r="91933" spans="9:12" ht="15" x14ac:dyDescent="0.25">
      <c r="I91933"/>
      <c r="J91933"/>
      <c r="K91933"/>
      <c r="L91933"/>
    </row>
    <row r="91934" spans="9:12" ht="15" x14ac:dyDescent="0.25">
      <c r="I91934"/>
      <c r="J91934"/>
      <c r="K91934"/>
      <c r="L91934"/>
    </row>
    <row r="91935" spans="9:12" ht="15" x14ac:dyDescent="0.25">
      <c r="I91935"/>
      <c r="J91935"/>
      <c r="K91935"/>
      <c r="L91935"/>
    </row>
    <row r="91936" spans="9:12" ht="15" x14ac:dyDescent="0.25">
      <c r="I91936"/>
      <c r="J91936"/>
      <c r="K91936"/>
      <c r="L91936"/>
    </row>
    <row r="91937" spans="9:12" ht="15" x14ac:dyDescent="0.25">
      <c r="I91937"/>
      <c r="J91937"/>
      <c r="K91937"/>
      <c r="L91937"/>
    </row>
    <row r="91938" spans="9:12" ht="15" x14ac:dyDescent="0.25">
      <c r="I91938"/>
      <c r="J91938"/>
      <c r="K91938"/>
      <c r="L91938"/>
    </row>
    <row r="91939" spans="9:12" ht="15" x14ac:dyDescent="0.25">
      <c r="I91939"/>
      <c r="J91939"/>
      <c r="K91939"/>
      <c r="L91939"/>
    </row>
    <row r="91940" spans="9:12" ht="15" x14ac:dyDescent="0.25">
      <c r="I91940"/>
      <c r="J91940"/>
      <c r="K91940"/>
      <c r="L91940"/>
    </row>
    <row r="91941" spans="9:12" ht="15" x14ac:dyDescent="0.25">
      <c r="I91941"/>
      <c r="J91941"/>
      <c r="K91941"/>
      <c r="L91941"/>
    </row>
    <row r="91942" spans="9:12" ht="15" x14ac:dyDescent="0.25">
      <c r="I91942"/>
      <c r="J91942"/>
      <c r="K91942"/>
      <c r="L91942"/>
    </row>
    <row r="91943" spans="9:12" ht="15" x14ac:dyDescent="0.25">
      <c r="I91943"/>
      <c r="J91943"/>
      <c r="K91943"/>
      <c r="L91943"/>
    </row>
    <row r="91944" spans="9:12" ht="15" x14ac:dyDescent="0.25">
      <c r="I91944"/>
      <c r="J91944"/>
      <c r="K91944"/>
      <c r="L91944"/>
    </row>
    <row r="91945" spans="9:12" ht="15" x14ac:dyDescent="0.25">
      <c r="I91945"/>
      <c r="J91945"/>
      <c r="K91945"/>
      <c r="L91945"/>
    </row>
    <row r="91946" spans="9:12" ht="15" x14ac:dyDescent="0.25">
      <c r="I91946"/>
      <c r="J91946"/>
      <c r="K91946"/>
      <c r="L91946"/>
    </row>
    <row r="91947" spans="9:12" ht="15" x14ac:dyDescent="0.25">
      <c r="I91947"/>
      <c r="J91947"/>
      <c r="K91947"/>
      <c r="L91947"/>
    </row>
    <row r="91948" spans="9:12" ht="15" x14ac:dyDescent="0.25">
      <c r="I91948"/>
      <c r="J91948"/>
      <c r="K91948"/>
      <c r="L91948"/>
    </row>
    <row r="91949" spans="9:12" ht="15" x14ac:dyDescent="0.25">
      <c r="I91949"/>
      <c r="J91949"/>
      <c r="K91949"/>
      <c r="L91949"/>
    </row>
    <row r="91950" spans="9:12" ht="15" x14ac:dyDescent="0.25">
      <c r="I91950"/>
      <c r="J91950"/>
      <c r="K91950"/>
      <c r="L91950"/>
    </row>
    <row r="91951" spans="9:12" ht="15" x14ac:dyDescent="0.25">
      <c r="I91951"/>
      <c r="J91951"/>
      <c r="K91951"/>
      <c r="L91951"/>
    </row>
    <row r="91952" spans="9:12" ht="15" x14ac:dyDescent="0.25">
      <c r="I91952"/>
      <c r="J91952"/>
      <c r="K91952"/>
      <c r="L91952"/>
    </row>
    <row r="91953" spans="9:12" ht="15" x14ac:dyDescent="0.25">
      <c r="I91953"/>
      <c r="J91953"/>
      <c r="K91953"/>
      <c r="L91953"/>
    </row>
    <row r="91954" spans="9:12" ht="15" x14ac:dyDescent="0.25">
      <c r="I91954"/>
      <c r="J91954"/>
      <c r="K91954"/>
      <c r="L91954"/>
    </row>
    <row r="91955" spans="9:12" ht="15" x14ac:dyDescent="0.25">
      <c r="I91955"/>
      <c r="J91955"/>
      <c r="K91955"/>
      <c r="L91955"/>
    </row>
    <row r="91956" spans="9:12" ht="15" x14ac:dyDescent="0.25">
      <c r="I91956"/>
      <c r="J91956"/>
      <c r="K91956"/>
      <c r="L91956"/>
    </row>
    <row r="91957" spans="9:12" ht="15" x14ac:dyDescent="0.25">
      <c r="I91957"/>
      <c r="J91957"/>
      <c r="K91957"/>
      <c r="L91957"/>
    </row>
    <row r="91958" spans="9:12" ht="15" x14ac:dyDescent="0.25">
      <c r="I91958"/>
      <c r="J91958"/>
      <c r="K91958"/>
      <c r="L91958"/>
    </row>
    <row r="91959" spans="9:12" ht="15" x14ac:dyDescent="0.25">
      <c r="I91959"/>
      <c r="J91959"/>
      <c r="K91959"/>
      <c r="L91959"/>
    </row>
    <row r="91960" spans="9:12" ht="15" x14ac:dyDescent="0.25">
      <c r="I91960"/>
      <c r="J91960"/>
      <c r="K91960"/>
      <c r="L91960"/>
    </row>
    <row r="91961" spans="9:12" ht="15" x14ac:dyDescent="0.25">
      <c r="I91961"/>
      <c r="J91961"/>
      <c r="K91961"/>
      <c r="L91961"/>
    </row>
    <row r="91962" spans="9:12" ht="15" x14ac:dyDescent="0.25">
      <c r="I91962"/>
      <c r="J91962"/>
      <c r="K91962"/>
      <c r="L91962"/>
    </row>
    <row r="91963" spans="9:12" ht="15" x14ac:dyDescent="0.25">
      <c r="I91963"/>
      <c r="J91963"/>
      <c r="K91963"/>
      <c r="L91963"/>
    </row>
    <row r="91964" spans="9:12" ht="15" x14ac:dyDescent="0.25">
      <c r="I91964"/>
      <c r="J91964"/>
      <c r="K91964"/>
      <c r="L91964"/>
    </row>
    <row r="91965" spans="9:12" ht="15" x14ac:dyDescent="0.25">
      <c r="I91965"/>
      <c r="J91965"/>
      <c r="K91965"/>
      <c r="L91965"/>
    </row>
    <row r="91966" spans="9:12" ht="15" x14ac:dyDescent="0.25">
      <c r="I91966"/>
      <c r="J91966"/>
      <c r="K91966"/>
      <c r="L91966"/>
    </row>
    <row r="91967" spans="9:12" ht="15" x14ac:dyDescent="0.25">
      <c r="I91967"/>
      <c r="J91967"/>
      <c r="K91967"/>
      <c r="L91967"/>
    </row>
    <row r="91968" spans="9:12" ht="15" x14ac:dyDescent="0.25">
      <c r="I91968"/>
      <c r="J91968"/>
      <c r="K91968"/>
      <c r="L91968"/>
    </row>
    <row r="91969" spans="9:12" ht="15" x14ac:dyDescent="0.25">
      <c r="I91969"/>
      <c r="J91969"/>
      <c r="K91969"/>
      <c r="L91969"/>
    </row>
    <row r="91970" spans="9:12" ht="15" x14ac:dyDescent="0.25">
      <c r="I91970"/>
      <c r="J91970"/>
      <c r="K91970"/>
      <c r="L91970"/>
    </row>
    <row r="91971" spans="9:12" ht="15" x14ac:dyDescent="0.25">
      <c r="I91971"/>
      <c r="J91971"/>
      <c r="K91971"/>
      <c r="L91971"/>
    </row>
    <row r="91972" spans="9:12" ht="15" x14ac:dyDescent="0.25">
      <c r="I91972"/>
      <c r="J91972"/>
      <c r="K91972"/>
      <c r="L91972"/>
    </row>
    <row r="91973" spans="9:12" ht="15" x14ac:dyDescent="0.25">
      <c r="I91973"/>
      <c r="J91973"/>
      <c r="K91973"/>
      <c r="L91973"/>
    </row>
    <row r="91974" spans="9:12" ht="15" x14ac:dyDescent="0.25">
      <c r="I91974"/>
      <c r="J91974"/>
      <c r="K91974"/>
      <c r="L91974"/>
    </row>
    <row r="91975" spans="9:12" ht="15" x14ac:dyDescent="0.25">
      <c r="I91975"/>
      <c r="J91975"/>
      <c r="K91975"/>
      <c r="L91975"/>
    </row>
    <row r="91976" spans="9:12" ht="15" x14ac:dyDescent="0.25">
      <c r="I91976"/>
      <c r="J91976"/>
      <c r="K91976"/>
      <c r="L91976"/>
    </row>
    <row r="91977" spans="9:12" ht="15" x14ac:dyDescent="0.25">
      <c r="I91977"/>
      <c r="J91977"/>
      <c r="K91977"/>
      <c r="L91977"/>
    </row>
    <row r="91978" spans="9:12" ht="15" x14ac:dyDescent="0.25">
      <c r="I91978"/>
      <c r="J91978"/>
      <c r="K91978"/>
      <c r="L91978"/>
    </row>
    <row r="91979" spans="9:12" ht="15" x14ac:dyDescent="0.25">
      <c r="I91979"/>
      <c r="J91979"/>
      <c r="K91979"/>
      <c r="L91979"/>
    </row>
    <row r="91980" spans="9:12" ht="15" x14ac:dyDescent="0.25">
      <c r="I91980"/>
      <c r="J91980"/>
      <c r="K91980"/>
      <c r="L91980"/>
    </row>
    <row r="91981" spans="9:12" ht="15" x14ac:dyDescent="0.25">
      <c r="I91981"/>
      <c r="J91981"/>
      <c r="K91981"/>
      <c r="L91981"/>
    </row>
    <row r="91982" spans="9:12" ht="15" x14ac:dyDescent="0.25">
      <c r="I91982"/>
      <c r="J91982"/>
      <c r="K91982"/>
      <c r="L91982"/>
    </row>
    <row r="91983" spans="9:12" ht="15" x14ac:dyDescent="0.25">
      <c r="I91983"/>
      <c r="J91983"/>
      <c r="K91983"/>
      <c r="L91983"/>
    </row>
    <row r="91984" spans="9:12" ht="15" x14ac:dyDescent="0.25">
      <c r="I91984"/>
      <c r="J91984"/>
      <c r="K91984"/>
      <c r="L91984"/>
    </row>
    <row r="91985" spans="9:12" ht="15" x14ac:dyDescent="0.25">
      <c r="I91985"/>
      <c r="J91985"/>
      <c r="K91985"/>
      <c r="L91985"/>
    </row>
    <row r="91986" spans="9:12" ht="15" x14ac:dyDescent="0.25">
      <c r="I91986"/>
      <c r="J91986"/>
      <c r="K91986"/>
      <c r="L91986"/>
    </row>
    <row r="91987" spans="9:12" ht="15" x14ac:dyDescent="0.25">
      <c r="I91987"/>
      <c r="J91987"/>
      <c r="K91987"/>
      <c r="L91987"/>
    </row>
    <row r="91988" spans="9:12" ht="15" x14ac:dyDescent="0.25">
      <c r="I91988"/>
      <c r="J91988"/>
      <c r="K91988"/>
      <c r="L91988"/>
    </row>
    <row r="91989" spans="9:12" ht="15" x14ac:dyDescent="0.25">
      <c r="I91989"/>
      <c r="J91989"/>
      <c r="K91989"/>
      <c r="L91989"/>
    </row>
    <row r="91990" spans="9:12" ht="15" x14ac:dyDescent="0.25">
      <c r="I91990"/>
      <c r="J91990"/>
      <c r="K91990"/>
      <c r="L91990"/>
    </row>
    <row r="91991" spans="9:12" ht="15" x14ac:dyDescent="0.25">
      <c r="I91991"/>
      <c r="J91991"/>
      <c r="K91991"/>
      <c r="L91991"/>
    </row>
    <row r="91992" spans="9:12" ht="15" x14ac:dyDescent="0.25">
      <c r="I91992"/>
      <c r="J91992"/>
      <c r="K91992"/>
      <c r="L91992"/>
    </row>
    <row r="91993" spans="9:12" ht="15" x14ac:dyDescent="0.25">
      <c r="I91993"/>
      <c r="J91993"/>
      <c r="K91993"/>
      <c r="L91993"/>
    </row>
    <row r="91994" spans="9:12" ht="15" x14ac:dyDescent="0.25">
      <c r="I91994"/>
      <c r="J91994"/>
      <c r="K91994"/>
      <c r="L91994"/>
    </row>
    <row r="91995" spans="9:12" ht="15" x14ac:dyDescent="0.25">
      <c r="I91995"/>
      <c r="J91995"/>
      <c r="K91995"/>
      <c r="L91995"/>
    </row>
    <row r="91996" spans="9:12" ht="15" x14ac:dyDescent="0.25">
      <c r="I91996"/>
      <c r="J91996"/>
      <c r="K91996"/>
      <c r="L91996"/>
    </row>
    <row r="91997" spans="9:12" ht="15" x14ac:dyDescent="0.25">
      <c r="I91997"/>
      <c r="J91997"/>
      <c r="K91997"/>
      <c r="L91997"/>
    </row>
    <row r="91998" spans="9:12" ht="15" x14ac:dyDescent="0.25">
      <c r="I91998"/>
      <c r="J91998"/>
      <c r="K91998"/>
      <c r="L91998"/>
    </row>
    <row r="91999" spans="9:12" ht="15" x14ac:dyDescent="0.25">
      <c r="I91999"/>
      <c r="J91999"/>
      <c r="K91999"/>
      <c r="L91999"/>
    </row>
    <row r="92000" spans="9:12" ht="15" x14ac:dyDescent="0.25">
      <c r="I92000"/>
      <c r="J92000"/>
      <c r="K92000"/>
      <c r="L92000"/>
    </row>
    <row r="92001" spans="9:12" ht="15" x14ac:dyDescent="0.25">
      <c r="I92001"/>
      <c r="J92001"/>
      <c r="K92001"/>
      <c r="L92001"/>
    </row>
    <row r="92002" spans="9:12" ht="15" x14ac:dyDescent="0.25">
      <c r="I92002"/>
      <c r="J92002"/>
      <c r="K92002"/>
      <c r="L92002"/>
    </row>
    <row r="92003" spans="9:12" ht="15" x14ac:dyDescent="0.25">
      <c r="I92003"/>
      <c r="J92003"/>
      <c r="K92003"/>
      <c r="L92003"/>
    </row>
    <row r="92004" spans="9:12" ht="15" x14ac:dyDescent="0.25">
      <c r="I92004"/>
      <c r="J92004"/>
      <c r="K92004"/>
      <c r="L92004"/>
    </row>
    <row r="92005" spans="9:12" ht="15" x14ac:dyDescent="0.25">
      <c r="I92005"/>
      <c r="J92005"/>
      <c r="K92005"/>
      <c r="L92005"/>
    </row>
    <row r="92006" spans="9:12" ht="15" x14ac:dyDescent="0.25">
      <c r="I92006"/>
      <c r="J92006"/>
      <c r="K92006"/>
      <c r="L92006"/>
    </row>
    <row r="92007" spans="9:12" ht="15" x14ac:dyDescent="0.25">
      <c r="I92007"/>
      <c r="J92007"/>
      <c r="K92007"/>
      <c r="L92007"/>
    </row>
    <row r="92008" spans="9:12" ht="15" x14ac:dyDescent="0.25">
      <c r="I92008"/>
      <c r="J92008"/>
      <c r="K92008"/>
      <c r="L92008"/>
    </row>
    <row r="92009" spans="9:12" ht="15" x14ac:dyDescent="0.25">
      <c r="I92009"/>
      <c r="J92009"/>
      <c r="K92009"/>
      <c r="L92009"/>
    </row>
    <row r="92010" spans="9:12" ht="15" x14ac:dyDescent="0.25">
      <c r="I92010"/>
      <c r="J92010"/>
      <c r="K92010"/>
      <c r="L92010"/>
    </row>
    <row r="92011" spans="9:12" ht="15" x14ac:dyDescent="0.25">
      <c r="I92011"/>
      <c r="J92011"/>
      <c r="K92011"/>
      <c r="L92011"/>
    </row>
    <row r="92012" spans="9:12" ht="15" x14ac:dyDescent="0.25">
      <c r="I92012"/>
      <c r="J92012"/>
      <c r="K92012"/>
      <c r="L92012"/>
    </row>
    <row r="92013" spans="9:12" ht="15" x14ac:dyDescent="0.25">
      <c r="I92013"/>
      <c r="J92013"/>
      <c r="K92013"/>
      <c r="L92013"/>
    </row>
    <row r="92014" spans="9:12" ht="15" x14ac:dyDescent="0.25">
      <c r="I92014"/>
      <c r="J92014"/>
      <c r="K92014"/>
      <c r="L92014"/>
    </row>
    <row r="92015" spans="9:12" ht="15" x14ac:dyDescent="0.25">
      <c r="I92015"/>
      <c r="J92015"/>
      <c r="K92015"/>
      <c r="L92015"/>
    </row>
    <row r="92016" spans="9:12" ht="15" x14ac:dyDescent="0.25">
      <c r="I92016"/>
      <c r="J92016"/>
      <c r="K92016"/>
      <c r="L92016"/>
    </row>
    <row r="92017" spans="9:12" ht="15" x14ac:dyDescent="0.25">
      <c r="I92017"/>
      <c r="J92017"/>
      <c r="K92017"/>
      <c r="L92017"/>
    </row>
    <row r="92018" spans="9:12" ht="15" x14ac:dyDescent="0.25">
      <c r="I92018"/>
      <c r="J92018"/>
      <c r="K92018"/>
      <c r="L92018"/>
    </row>
    <row r="92019" spans="9:12" ht="15" x14ac:dyDescent="0.25">
      <c r="I92019"/>
      <c r="J92019"/>
      <c r="K92019"/>
      <c r="L92019"/>
    </row>
    <row r="92020" spans="9:12" ht="15" x14ac:dyDescent="0.25">
      <c r="I92020"/>
      <c r="J92020"/>
      <c r="K92020"/>
      <c r="L92020"/>
    </row>
    <row r="92021" spans="9:12" ht="15" x14ac:dyDescent="0.25">
      <c r="I92021"/>
      <c r="J92021"/>
      <c r="K92021"/>
      <c r="L92021"/>
    </row>
    <row r="92022" spans="9:12" ht="15" x14ac:dyDescent="0.25">
      <c r="I92022"/>
      <c r="J92022"/>
      <c r="K92022"/>
      <c r="L92022"/>
    </row>
    <row r="92023" spans="9:12" ht="15" x14ac:dyDescent="0.25">
      <c r="I92023"/>
      <c r="J92023"/>
      <c r="K92023"/>
      <c r="L92023"/>
    </row>
    <row r="92024" spans="9:12" ht="15" x14ac:dyDescent="0.25">
      <c r="I92024"/>
      <c r="J92024"/>
      <c r="K92024"/>
      <c r="L92024"/>
    </row>
    <row r="92025" spans="9:12" ht="15" x14ac:dyDescent="0.25">
      <c r="I92025"/>
      <c r="J92025"/>
      <c r="K92025"/>
      <c r="L92025"/>
    </row>
    <row r="92026" spans="9:12" ht="15" x14ac:dyDescent="0.25">
      <c r="I92026"/>
      <c r="J92026"/>
      <c r="K92026"/>
      <c r="L92026"/>
    </row>
    <row r="92027" spans="9:12" ht="15" x14ac:dyDescent="0.25">
      <c r="I92027"/>
      <c r="J92027"/>
      <c r="K92027"/>
      <c r="L92027"/>
    </row>
    <row r="92028" spans="9:12" ht="15" x14ac:dyDescent="0.25">
      <c r="I92028"/>
      <c r="J92028"/>
      <c r="K92028"/>
      <c r="L92028"/>
    </row>
    <row r="92029" spans="9:12" ht="15" x14ac:dyDescent="0.25">
      <c r="I92029"/>
      <c r="J92029"/>
      <c r="K92029"/>
      <c r="L92029"/>
    </row>
    <row r="92030" spans="9:12" ht="15" x14ac:dyDescent="0.25">
      <c r="I92030"/>
      <c r="J92030"/>
      <c r="K92030"/>
      <c r="L92030"/>
    </row>
    <row r="92031" spans="9:12" ht="15" x14ac:dyDescent="0.25">
      <c r="I92031"/>
      <c r="J92031"/>
      <c r="K92031"/>
      <c r="L92031"/>
    </row>
    <row r="92032" spans="9:12" ht="15" x14ac:dyDescent="0.25">
      <c r="I92032"/>
      <c r="J92032"/>
      <c r="K92032"/>
      <c r="L92032"/>
    </row>
    <row r="92033" spans="9:12" ht="15" x14ac:dyDescent="0.25">
      <c r="I92033"/>
      <c r="J92033"/>
      <c r="K92033"/>
      <c r="L92033"/>
    </row>
    <row r="92034" spans="9:12" ht="15" x14ac:dyDescent="0.25">
      <c r="I92034"/>
      <c r="J92034"/>
      <c r="K92034"/>
      <c r="L92034"/>
    </row>
    <row r="92035" spans="9:12" ht="15" x14ac:dyDescent="0.25">
      <c r="I92035"/>
      <c r="J92035"/>
      <c r="K92035"/>
      <c r="L92035"/>
    </row>
    <row r="92036" spans="9:12" ht="15" x14ac:dyDescent="0.25">
      <c r="I92036"/>
      <c r="J92036"/>
      <c r="K92036"/>
      <c r="L92036"/>
    </row>
    <row r="92037" spans="9:12" ht="15" x14ac:dyDescent="0.25">
      <c r="I92037"/>
      <c r="J92037"/>
      <c r="K92037"/>
      <c r="L92037"/>
    </row>
    <row r="92038" spans="9:12" ht="15" x14ac:dyDescent="0.25">
      <c r="I92038"/>
      <c r="J92038"/>
      <c r="K92038"/>
      <c r="L92038"/>
    </row>
    <row r="92039" spans="9:12" ht="15" x14ac:dyDescent="0.25">
      <c r="I92039"/>
      <c r="J92039"/>
      <c r="K92039"/>
      <c r="L92039"/>
    </row>
    <row r="92040" spans="9:12" ht="15" x14ac:dyDescent="0.25">
      <c r="I92040"/>
      <c r="J92040"/>
      <c r="K92040"/>
      <c r="L92040"/>
    </row>
    <row r="92041" spans="9:12" ht="15" x14ac:dyDescent="0.25">
      <c r="I92041"/>
      <c r="J92041"/>
      <c r="K92041"/>
      <c r="L92041"/>
    </row>
    <row r="92042" spans="9:12" ht="15" x14ac:dyDescent="0.25">
      <c r="I92042"/>
      <c r="J92042"/>
      <c r="K92042"/>
      <c r="L92042"/>
    </row>
    <row r="92043" spans="9:12" ht="15" x14ac:dyDescent="0.25">
      <c r="I92043"/>
      <c r="J92043"/>
      <c r="K92043"/>
      <c r="L92043"/>
    </row>
    <row r="92044" spans="9:12" ht="15" x14ac:dyDescent="0.25">
      <c r="I92044"/>
      <c r="J92044"/>
      <c r="K92044"/>
      <c r="L92044"/>
    </row>
    <row r="92045" spans="9:12" ht="15" x14ac:dyDescent="0.25">
      <c r="I92045"/>
      <c r="J92045"/>
      <c r="K92045"/>
      <c r="L92045"/>
    </row>
    <row r="92046" spans="9:12" ht="15" x14ac:dyDescent="0.25">
      <c r="I92046"/>
      <c r="J92046"/>
      <c r="K92046"/>
      <c r="L92046"/>
    </row>
    <row r="92047" spans="9:12" ht="15" x14ac:dyDescent="0.25">
      <c r="I92047"/>
      <c r="J92047"/>
      <c r="K92047"/>
      <c r="L92047"/>
    </row>
    <row r="92048" spans="9:12" ht="15" x14ac:dyDescent="0.25">
      <c r="I92048"/>
      <c r="J92048"/>
      <c r="K92048"/>
      <c r="L92048"/>
    </row>
    <row r="92049" spans="9:12" ht="15" x14ac:dyDescent="0.25">
      <c r="I92049"/>
      <c r="J92049"/>
      <c r="K92049"/>
      <c r="L92049"/>
    </row>
    <row r="92050" spans="9:12" ht="15" x14ac:dyDescent="0.25">
      <c r="I92050"/>
      <c r="J92050"/>
      <c r="K92050"/>
      <c r="L92050"/>
    </row>
    <row r="92051" spans="9:12" ht="15" x14ac:dyDescent="0.25">
      <c r="I92051"/>
      <c r="J92051"/>
      <c r="K92051"/>
      <c r="L92051"/>
    </row>
    <row r="92052" spans="9:12" ht="15" x14ac:dyDescent="0.25">
      <c r="I92052"/>
      <c r="J92052"/>
      <c r="K92052"/>
      <c r="L92052"/>
    </row>
    <row r="92053" spans="9:12" ht="15" x14ac:dyDescent="0.25">
      <c r="I92053"/>
      <c r="J92053"/>
      <c r="K92053"/>
      <c r="L92053"/>
    </row>
    <row r="92054" spans="9:12" ht="15" x14ac:dyDescent="0.25">
      <c r="I92054"/>
      <c r="J92054"/>
      <c r="K92054"/>
      <c r="L92054"/>
    </row>
    <row r="92055" spans="9:12" ht="15" x14ac:dyDescent="0.25">
      <c r="I92055"/>
      <c r="J92055"/>
      <c r="K92055"/>
      <c r="L92055"/>
    </row>
    <row r="92056" spans="9:12" ht="15" x14ac:dyDescent="0.25">
      <c r="I92056"/>
      <c r="J92056"/>
      <c r="K92056"/>
      <c r="L92056"/>
    </row>
    <row r="92057" spans="9:12" ht="15" x14ac:dyDescent="0.25">
      <c r="I92057"/>
      <c r="J92057"/>
      <c r="K92057"/>
      <c r="L92057"/>
    </row>
    <row r="92058" spans="9:12" ht="15" x14ac:dyDescent="0.25">
      <c r="I92058"/>
      <c r="J92058"/>
      <c r="K92058"/>
      <c r="L92058"/>
    </row>
    <row r="92059" spans="9:12" ht="15" x14ac:dyDescent="0.25">
      <c r="I92059"/>
      <c r="J92059"/>
      <c r="K92059"/>
      <c r="L92059"/>
    </row>
    <row r="92060" spans="9:12" ht="15" x14ac:dyDescent="0.25">
      <c r="I92060"/>
      <c r="J92060"/>
      <c r="K92060"/>
      <c r="L92060"/>
    </row>
    <row r="92061" spans="9:12" ht="15" x14ac:dyDescent="0.25">
      <c r="I92061"/>
      <c r="J92061"/>
      <c r="K92061"/>
      <c r="L92061"/>
    </row>
    <row r="92062" spans="9:12" ht="15" x14ac:dyDescent="0.25">
      <c r="I92062"/>
      <c r="J92062"/>
      <c r="K92062"/>
      <c r="L92062"/>
    </row>
    <row r="92063" spans="9:12" ht="15" x14ac:dyDescent="0.25">
      <c r="I92063"/>
      <c r="J92063"/>
      <c r="K92063"/>
      <c r="L92063"/>
    </row>
    <row r="92064" spans="9:12" ht="15" x14ac:dyDescent="0.25">
      <c r="I92064"/>
      <c r="J92064"/>
      <c r="K92064"/>
      <c r="L92064"/>
    </row>
    <row r="92065" spans="9:12" ht="15" x14ac:dyDescent="0.25">
      <c r="I92065"/>
      <c r="J92065"/>
      <c r="K92065"/>
      <c r="L92065"/>
    </row>
    <row r="92066" spans="9:12" ht="15" x14ac:dyDescent="0.25">
      <c r="I92066"/>
      <c r="J92066"/>
      <c r="K92066"/>
      <c r="L92066"/>
    </row>
    <row r="92067" spans="9:12" ht="15" x14ac:dyDescent="0.25">
      <c r="I92067"/>
      <c r="J92067"/>
      <c r="K92067"/>
      <c r="L92067"/>
    </row>
    <row r="92068" spans="9:12" ht="15" x14ac:dyDescent="0.25">
      <c r="I92068"/>
      <c r="J92068"/>
      <c r="K92068"/>
      <c r="L92068"/>
    </row>
    <row r="92069" spans="9:12" ht="15" x14ac:dyDescent="0.25">
      <c r="I92069"/>
      <c r="J92069"/>
      <c r="K92069"/>
      <c r="L92069"/>
    </row>
    <row r="92070" spans="9:12" ht="15" x14ac:dyDescent="0.25">
      <c r="I92070"/>
      <c r="J92070"/>
      <c r="K92070"/>
      <c r="L92070"/>
    </row>
    <row r="92071" spans="9:12" ht="15" x14ac:dyDescent="0.25">
      <c r="I92071"/>
      <c r="J92071"/>
      <c r="K92071"/>
      <c r="L92071"/>
    </row>
    <row r="92072" spans="9:12" ht="15" x14ac:dyDescent="0.25">
      <c r="I92072"/>
      <c r="J92072"/>
      <c r="K92072"/>
      <c r="L92072"/>
    </row>
    <row r="92073" spans="9:12" ht="15" x14ac:dyDescent="0.25">
      <c r="I92073"/>
      <c r="J92073"/>
      <c r="K92073"/>
      <c r="L92073"/>
    </row>
    <row r="92074" spans="9:12" ht="15" x14ac:dyDescent="0.25">
      <c r="I92074"/>
      <c r="J92074"/>
      <c r="K92074"/>
      <c r="L92074"/>
    </row>
    <row r="92075" spans="9:12" ht="15" x14ac:dyDescent="0.25">
      <c r="I92075"/>
      <c r="J92075"/>
      <c r="K92075"/>
      <c r="L92075"/>
    </row>
    <row r="92076" spans="9:12" ht="15" x14ac:dyDescent="0.25">
      <c r="I92076"/>
      <c r="J92076"/>
      <c r="K92076"/>
      <c r="L92076"/>
    </row>
    <row r="92077" spans="9:12" ht="15" x14ac:dyDescent="0.25">
      <c r="I92077"/>
      <c r="J92077"/>
      <c r="K92077"/>
      <c r="L92077"/>
    </row>
    <row r="92078" spans="9:12" ht="15" x14ac:dyDescent="0.25">
      <c r="I92078"/>
      <c r="J92078"/>
      <c r="K92078"/>
      <c r="L92078"/>
    </row>
    <row r="92079" spans="9:12" ht="15" x14ac:dyDescent="0.25">
      <c r="I92079"/>
      <c r="J92079"/>
      <c r="K92079"/>
      <c r="L92079"/>
    </row>
    <row r="92080" spans="9:12" ht="15" x14ac:dyDescent="0.25">
      <c r="I92080"/>
      <c r="J92080"/>
      <c r="K92080"/>
      <c r="L92080"/>
    </row>
    <row r="92081" spans="9:12" ht="15" x14ac:dyDescent="0.25">
      <c r="I92081"/>
      <c r="J92081"/>
      <c r="K92081"/>
      <c r="L92081"/>
    </row>
    <row r="92082" spans="9:12" ht="15" x14ac:dyDescent="0.25">
      <c r="I92082"/>
      <c r="J92082"/>
      <c r="K92082"/>
      <c r="L92082"/>
    </row>
    <row r="92083" spans="9:12" ht="15" x14ac:dyDescent="0.25">
      <c r="I92083"/>
      <c r="J92083"/>
      <c r="K92083"/>
      <c r="L92083"/>
    </row>
    <row r="92084" spans="9:12" ht="15" x14ac:dyDescent="0.25">
      <c r="I92084"/>
      <c r="J92084"/>
      <c r="K92084"/>
      <c r="L92084"/>
    </row>
    <row r="92085" spans="9:12" ht="15" x14ac:dyDescent="0.25">
      <c r="I92085"/>
      <c r="J92085"/>
      <c r="K92085"/>
      <c r="L92085"/>
    </row>
    <row r="92086" spans="9:12" ht="15" x14ac:dyDescent="0.25">
      <c r="I92086"/>
      <c r="J92086"/>
      <c r="K92086"/>
      <c r="L92086"/>
    </row>
    <row r="92087" spans="9:12" ht="15" x14ac:dyDescent="0.25">
      <c r="I92087"/>
      <c r="J92087"/>
      <c r="K92087"/>
      <c r="L92087"/>
    </row>
    <row r="92088" spans="9:12" ht="15" x14ac:dyDescent="0.25">
      <c r="I92088"/>
      <c r="J92088"/>
      <c r="K92088"/>
      <c r="L92088"/>
    </row>
    <row r="92089" spans="9:12" ht="15" x14ac:dyDescent="0.25">
      <c r="I92089"/>
      <c r="J92089"/>
      <c r="K92089"/>
      <c r="L92089"/>
    </row>
    <row r="92090" spans="9:12" ht="15" x14ac:dyDescent="0.25">
      <c r="I92090"/>
      <c r="J92090"/>
      <c r="K92090"/>
      <c r="L92090"/>
    </row>
    <row r="92091" spans="9:12" ht="15" x14ac:dyDescent="0.25">
      <c r="I92091"/>
      <c r="J92091"/>
      <c r="K92091"/>
      <c r="L92091"/>
    </row>
    <row r="92092" spans="9:12" ht="15" x14ac:dyDescent="0.25">
      <c r="I92092"/>
      <c r="J92092"/>
      <c r="K92092"/>
      <c r="L92092"/>
    </row>
    <row r="92093" spans="9:12" ht="15" x14ac:dyDescent="0.25">
      <c r="I92093"/>
      <c r="J92093"/>
      <c r="K92093"/>
      <c r="L92093"/>
    </row>
    <row r="92094" spans="9:12" ht="15" x14ac:dyDescent="0.25">
      <c r="I92094"/>
      <c r="J92094"/>
      <c r="K92094"/>
      <c r="L92094"/>
    </row>
    <row r="92095" spans="9:12" ht="15" x14ac:dyDescent="0.25">
      <c r="I92095"/>
      <c r="J92095"/>
      <c r="K92095"/>
      <c r="L92095"/>
    </row>
    <row r="92096" spans="9:12" ht="15" x14ac:dyDescent="0.25">
      <c r="I92096"/>
      <c r="J92096"/>
      <c r="K92096"/>
      <c r="L92096"/>
    </row>
    <row r="92097" spans="9:12" ht="15" x14ac:dyDescent="0.25">
      <c r="I92097"/>
      <c r="J92097"/>
      <c r="K92097"/>
      <c r="L92097"/>
    </row>
    <row r="92098" spans="9:12" ht="15" x14ac:dyDescent="0.25">
      <c r="I92098"/>
      <c r="J92098"/>
      <c r="K92098"/>
      <c r="L92098"/>
    </row>
    <row r="92099" spans="9:12" ht="15" x14ac:dyDescent="0.25">
      <c r="I92099"/>
      <c r="J92099"/>
      <c r="K92099"/>
      <c r="L92099"/>
    </row>
    <row r="92100" spans="9:12" ht="15" x14ac:dyDescent="0.25">
      <c r="I92100"/>
      <c r="J92100"/>
      <c r="K92100"/>
      <c r="L92100"/>
    </row>
    <row r="92101" spans="9:12" ht="15" x14ac:dyDescent="0.25">
      <c r="I92101"/>
      <c r="J92101"/>
      <c r="K92101"/>
      <c r="L92101"/>
    </row>
    <row r="92102" spans="9:12" ht="15" x14ac:dyDescent="0.25">
      <c r="I92102"/>
      <c r="J92102"/>
      <c r="K92102"/>
      <c r="L92102"/>
    </row>
    <row r="92103" spans="9:12" ht="15" x14ac:dyDescent="0.25">
      <c r="I92103"/>
      <c r="J92103"/>
      <c r="K92103"/>
      <c r="L92103"/>
    </row>
    <row r="92104" spans="9:12" ht="15" x14ac:dyDescent="0.25">
      <c r="I92104"/>
      <c r="J92104"/>
      <c r="K92104"/>
      <c r="L92104"/>
    </row>
    <row r="92105" spans="9:12" ht="15" x14ac:dyDescent="0.25">
      <c r="I92105"/>
      <c r="J92105"/>
      <c r="K92105"/>
      <c r="L92105"/>
    </row>
    <row r="92106" spans="9:12" ht="15" x14ac:dyDescent="0.25">
      <c r="I92106"/>
      <c r="J92106"/>
      <c r="K92106"/>
      <c r="L92106"/>
    </row>
    <row r="92107" spans="9:12" ht="15" x14ac:dyDescent="0.25">
      <c r="I92107"/>
      <c r="J92107"/>
      <c r="K92107"/>
      <c r="L92107"/>
    </row>
    <row r="92108" spans="9:12" ht="15" x14ac:dyDescent="0.25">
      <c r="I92108"/>
      <c r="J92108"/>
      <c r="K92108"/>
      <c r="L92108"/>
    </row>
    <row r="92109" spans="9:12" ht="15" x14ac:dyDescent="0.25">
      <c r="I92109"/>
      <c r="J92109"/>
      <c r="K92109"/>
      <c r="L92109"/>
    </row>
    <row r="92110" spans="9:12" ht="15" x14ac:dyDescent="0.25">
      <c r="I92110"/>
      <c r="J92110"/>
      <c r="K92110"/>
      <c r="L92110"/>
    </row>
    <row r="92111" spans="9:12" ht="15" x14ac:dyDescent="0.25">
      <c r="I92111"/>
      <c r="J92111"/>
      <c r="K92111"/>
      <c r="L92111"/>
    </row>
    <row r="92112" spans="9:12" ht="15" x14ac:dyDescent="0.25">
      <c r="I92112"/>
      <c r="J92112"/>
      <c r="K92112"/>
      <c r="L92112"/>
    </row>
    <row r="92113" spans="9:12" ht="15" x14ac:dyDescent="0.25">
      <c r="I92113"/>
      <c r="J92113"/>
      <c r="K92113"/>
      <c r="L92113"/>
    </row>
    <row r="92114" spans="9:12" ht="15" x14ac:dyDescent="0.25">
      <c r="I92114"/>
      <c r="J92114"/>
      <c r="K92114"/>
      <c r="L92114"/>
    </row>
    <row r="92115" spans="9:12" ht="15" x14ac:dyDescent="0.25">
      <c r="I92115"/>
      <c r="J92115"/>
      <c r="K92115"/>
      <c r="L92115"/>
    </row>
    <row r="92116" spans="9:12" ht="15" x14ac:dyDescent="0.25">
      <c r="I92116"/>
      <c r="J92116"/>
      <c r="K92116"/>
      <c r="L92116"/>
    </row>
    <row r="92117" spans="9:12" ht="15" x14ac:dyDescent="0.25">
      <c r="I92117"/>
      <c r="J92117"/>
      <c r="K92117"/>
      <c r="L92117"/>
    </row>
    <row r="92118" spans="9:12" ht="15" x14ac:dyDescent="0.25">
      <c r="I92118"/>
      <c r="J92118"/>
      <c r="K92118"/>
      <c r="L92118"/>
    </row>
    <row r="92119" spans="9:12" ht="15" x14ac:dyDescent="0.25">
      <c r="I92119"/>
      <c r="J92119"/>
      <c r="K92119"/>
      <c r="L92119"/>
    </row>
    <row r="92120" spans="9:12" ht="15" x14ac:dyDescent="0.25">
      <c r="I92120"/>
      <c r="J92120"/>
      <c r="K92120"/>
      <c r="L92120"/>
    </row>
    <row r="92121" spans="9:12" ht="15" x14ac:dyDescent="0.25">
      <c r="I92121"/>
      <c r="J92121"/>
      <c r="K92121"/>
      <c r="L92121"/>
    </row>
    <row r="92122" spans="9:12" ht="15" x14ac:dyDescent="0.25">
      <c r="I92122"/>
      <c r="J92122"/>
      <c r="K92122"/>
      <c r="L92122"/>
    </row>
    <row r="92123" spans="9:12" ht="15" x14ac:dyDescent="0.25">
      <c r="I92123"/>
      <c r="J92123"/>
      <c r="K92123"/>
      <c r="L92123"/>
    </row>
    <row r="92124" spans="9:12" ht="15" x14ac:dyDescent="0.25">
      <c r="I92124"/>
      <c r="J92124"/>
      <c r="K92124"/>
      <c r="L92124"/>
    </row>
    <row r="92125" spans="9:12" ht="15" x14ac:dyDescent="0.25">
      <c r="I92125"/>
      <c r="J92125"/>
      <c r="K92125"/>
      <c r="L92125"/>
    </row>
    <row r="92126" spans="9:12" ht="15" x14ac:dyDescent="0.25">
      <c r="I92126"/>
      <c r="J92126"/>
      <c r="K92126"/>
      <c r="L92126"/>
    </row>
    <row r="92127" spans="9:12" ht="15" x14ac:dyDescent="0.25">
      <c r="I92127"/>
      <c r="J92127"/>
      <c r="K92127"/>
      <c r="L92127"/>
    </row>
    <row r="92128" spans="9:12" ht="15" x14ac:dyDescent="0.25">
      <c r="I92128"/>
      <c r="J92128"/>
      <c r="K92128"/>
      <c r="L92128"/>
    </row>
    <row r="92129" spans="9:12" ht="15" x14ac:dyDescent="0.25">
      <c r="I92129"/>
      <c r="J92129"/>
      <c r="K92129"/>
      <c r="L92129"/>
    </row>
    <row r="92130" spans="9:12" ht="15" x14ac:dyDescent="0.25">
      <c r="I92130"/>
      <c r="J92130"/>
      <c r="K92130"/>
      <c r="L92130"/>
    </row>
    <row r="92131" spans="9:12" ht="15" x14ac:dyDescent="0.25">
      <c r="I92131"/>
      <c r="J92131"/>
      <c r="K92131"/>
      <c r="L92131"/>
    </row>
    <row r="92132" spans="9:12" ht="15" x14ac:dyDescent="0.25">
      <c r="I92132"/>
      <c r="J92132"/>
      <c r="K92132"/>
      <c r="L92132"/>
    </row>
    <row r="92133" spans="9:12" ht="15" x14ac:dyDescent="0.25">
      <c r="I92133"/>
      <c r="J92133"/>
      <c r="K92133"/>
      <c r="L92133"/>
    </row>
    <row r="92134" spans="9:12" ht="15" x14ac:dyDescent="0.25">
      <c r="I92134"/>
      <c r="J92134"/>
      <c r="K92134"/>
      <c r="L92134"/>
    </row>
    <row r="92135" spans="9:12" ht="15" x14ac:dyDescent="0.25">
      <c r="I92135"/>
      <c r="J92135"/>
      <c r="K92135"/>
      <c r="L92135"/>
    </row>
    <row r="92136" spans="9:12" ht="15" x14ac:dyDescent="0.25">
      <c r="I92136"/>
      <c r="J92136"/>
      <c r="K92136"/>
      <c r="L92136"/>
    </row>
    <row r="92137" spans="9:12" ht="15" x14ac:dyDescent="0.25">
      <c r="I92137"/>
      <c r="J92137"/>
      <c r="K92137"/>
      <c r="L92137"/>
    </row>
    <row r="92138" spans="9:12" ht="15" x14ac:dyDescent="0.25">
      <c r="I92138"/>
      <c r="J92138"/>
      <c r="K92138"/>
      <c r="L92138"/>
    </row>
    <row r="92139" spans="9:12" ht="15" x14ac:dyDescent="0.25">
      <c r="I92139"/>
      <c r="J92139"/>
      <c r="K92139"/>
      <c r="L92139"/>
    </row>
    <row r="92140" spans="9:12" ht="15" x14ac:dyDescent="0.25">
      <c r="I92140"/>
      <c r="J92140"/>
      <c r="K92140"/>
      <c r="L92140"/>
    </row>
    <row r="92141" spans="9:12" ht="15" x14ac:dyDescent="0.25">
      <c r="I92141"/>
      <c r="J92141"/>
      <c r="K92141"/>
      <c r="L92141"/>
    </row>
    <row r="92142" spans="9:12" ht="15" x14ac:dyDescent="0.25">
      <c r="I92142"/>
      <c r="J92142"/>
      <c r="K92142"/>
      <c r="L92142"/>
    </row>
    <row r="92143" spans="9:12" ht="15" x14ac:dyDescent="0.25">
      <c r="I92143"/>
      <c r="J92143"/>
      <c r="K92143"/>
      <c r="L92143"/>
    </row>
    <row r="92144" spans="9:12" ht="15" x14ac:dyDescent="0.25">
      <c r="I92144"/>
      <c r="J92144"/>
      <c r="K92144"/>
      <c r="L92144"/>
    </row>
    <row r="92145" spans="9:12" ht="15" x14ac:dyDescent="0.25">
      <c r="I92145"/>
      <c r="J92145"/>
      <c r="K92145"/>
      <c r="L92145"/>
    </row>
    <row r="92146" spans="9:12" ht="15" x14ac:dyDescent="0.25">
      <c r="I92146"/>
      <c r="J92146"/>
      <c r="K92146"/>
      <c r="L92146"/>
    </row>
    <row r="92147" spans="9:12" ht="15" x14ac:dyDescent="0.25">
      <c r="I92147"/>
      <c r="J92147"/>
      <c r="K92147"/>
      <c r="L92147"/>
    </row>
    <row r="92148" spans="9:12" ht="15" x14ac:dyDescent="0.25">
      <c r="I92148"/>
      <c r="J92148"/>
      <c r="K92148"/>
      <c r="L92148"/>
    </row>
    <row r="92149" spans="9:12" ht="15" x14ac:dyDescent="0.25">
      <c r="I92149"/>
      <c r="J92149"/>
      <c r="K92149"/>
      <c r="L92149"/>
    </row>
    <row r="92150" spans="9:12" ht="15" x14ac:dyDescent="0.25">
      <c r="I92150"/>
      <c r="J92150"/>
      <c r="K92150"/>
      <c r="L92150"/>
    </row>
    <row r="92151" spans="9:12" ht="15" x14ac:dyDescent="0.25">
      <c r="I92151"/>
      <c r="J92151"/>
      <c r="K92151"/>
      <c r="L92151"/>
    </row>
    <row r="92152" spans="9:12" ht="15" x14ac:dyDescent="0.25">
      <c r="I92152"/>
      <c r="J92152"/>
      <c r="K92152"/>
      <c r="L92152"/>
    </row>
    <row r="92153" spans="9:12" ht="15" x14ac:dyDescent="0.25">
      <c r="I92153"/>
      <c r="J92153"/>
      <c r="K92153"/>
      <c r="L92153"/>
    </row>
    <row r="92154" spans="9:12" ht="15" x14ac:dyDescent="0.25">
      <c r="I92154"/>
      <c r="J92154"/>
      <c r="K92154"/>
      <c r="L92154"/>
    </row>
    <row r="92155" spans="9:12" ht="15" x14ac:dyDescent="0.25">
      <c r="I92155"/>
      <c r="J92155"/>
      <c r="K92155"/>
      <c r="L92155"/>
    </row>
    <row r="92156" spans="9:12" ht="15" x14ac:dyDescent="0.25">
      <c r="I92156"/>
      <c r="J92156"/>
      <c r="K92156"/>
      <c r="L92156"/>
    </row>
    <row r="92157" spans="9:12" ht="15" x14ac:dyDescent="0.25">
      <c r="I92157"/>
      <c r="J92157"/>
      <c r="K92157"/>
      <c r="L92157"/>
    </row>
    <row r="92158" spans="9:12" ht="15" x14ac:dyDescent="0.25">
      <c r="I92158"/>
      <c r="J92158"/>
      <c r="K92158"/>
      <c r="L92158"/>
    </row>
    <row r="92159" spans="9:12" ht="15" x14ac:dyDescent="0.25">
      <c r="I92159"/>
      <c r="J92159"/>
      <c r="K92159"/>
      <c r="L92159"/>
    </row>
    <row r="92160" spans="9:12" ht="15" x14ac:dyDescent="0.25">
      <c r="I92160"/>
      <c r="J92160"/>
      <c r="K92160"/>
      <c r="L92160"/>
    </row>
    <row r="92161" spans="9:12" ht="15" x14ac:dyDescent="0.25">
      <c r="I92161"/>
      <c r="J92161"/>
      <c r="K92161"/>
      <c r="L92161"/>
    </row>
    <row r="92162" spans="9:12" ht="15" x14ac:dyDescent="0.25">
      <c r="I92162"/>
      <c r="J92162"/>
      <c r="K92162"/>
      <c r="L92162"/>
    </row>
    <row r="92163" spans="9:12" ht="15" x14ac:dyDescent="0.25">
      <c r="I92163"/>
      <c r="J92163"/>
      <c r="K92163"/>
      <c r="L92163"/>
    </row>
    <row r="92164" spans="9:12" ht="15" x14ac:dyDescent="0.25">
      <c r="I92164"/>
      <c r="J92164"/>
      <c r="K92164"/>
      <c r="L92164"/>
    </row>
    <row r="92165" spans="9:12" ht="15" x14ac:dyDescent="0.25">
      <c r="I92165"/>
      <c r="J92165"/>
      <c r="K92165"/>
      <c r="L92165"/>
    </row>
    <row r="92166" spans="9:12" ht="15" x14ac:dyDescent="0.25">
      <c r="I92166"/>
      <c r="J92166"/>
      <c r="K92166"/>
      <c r="L92166"/>
    </row>
    <row r="92167" spans="9:12" ht="15" x14ac:dyDescent="0.25">
      <c r="I92167"/>
      <c r="J92167"/>
      <c r="K92167"/>
      <c r="L92167"/>
    </row>
    <row r="92168" spans="9:12" ht="15" x14ac:dyDescent="0.25">
      <c r="I92168"/>
      <c r="J92168"/>
      <c r="K92168"/>
      <c r="L92168"/>
    </row>
    <row r="92169" spans="9:12" ht="15" x14ac:dyDescent="0.25">
      <c r="I92169"/>
      <c r="J92169"/>
      <c r="K92169"/>
      <c r="L92169"/>
    </row>
    <row r="92170" spans="9:12" ht="15" x14ac:dyDescent="0.25">
      <c r="I92170"/>
      <c r="J92170"/>
      <c r="K92170"/>
      <c r="L92170"/>
    </row>
    <row r="92171" spans="9:12" ht="15" x14ac:dyDescent="0.25">
      <c r="I92171"/>
      <c r="J92171"/>
      <c r="K92171"/>
      <c r="L92171"/>
    </row>
    <row r="92172" spans="9:12" ht="15" x14ac:dyDescent="0.25">
      <c r="I92172"/>
      <c r="J92172"/>
      <c r="K92172"/>
      <c r="L92172"/>
    </row>
    <row r="92173" spans="9:12" ht="15" x14ac:dyDescent="0.25">
      <c r="I92173"/>
      <c r="J92173"/>
      <c r="K92173"/>
      <c r="L92173"/>
    </row>
    <row r="92174" spans="9:12" ht="15" x14ac:dyDescent="0.25">
      <c r="I92174"/>
      <c r="J92174"/>
      <c r="K92174"/>
      <c r="L92174"/>
    </row>
    <row r="92175" spans="9:12" ht="15" x14ac:dyDescent="0.25">
      <c r="I92175"/>
      <c r="J92175"/>
      <c r="K92175"/>
      <c r="L92175"/>
    </row>
    <row r="92176" spans="9:12" ht="15" x14ac:dyDescent="0.25">
      <c r="I92176"/>
      <c r="J92176"/>
      <c r="K92176"/>
      <c r="L92176"/>
    </row>
    <row r="92177" spans="9:12" ht="15" x14ac:dyDescent="0.25">
      <c r="I92177"/>
      <c r="J92177"/>
      <c r="K92177"/>
      <c r="L92177"/>
    </row>
    <row r="92178" spans="9:12" ht="15" x14ac:dyDescent="0.25">
      <c r="I92178"/>
      <c r="J92178"/>
      <c r="K92178"/>
      <c r="L92178"/>
    </row>
    <row r="92179" spans="9:12" ht="15" x14ac:dyDescent="0.25">
      <c r="I92179"/>
      <c r="J92179"/>
      <c r="K92179"/>
      <c r="L92179"/>
    </row>
    <row r="92180" spans="9:12" ht="15" x14ac:dyDescent="0.25">
      <c r="I92180"/>
      <c r="J92180"/>
      <c r="K92180"/>
      <c r="L92180"/>
    </row>
    <row r="92181" spans="9:12" ht="15" x14ac:dyDescent="0.25">
      <c r="I92181"/>
      <c r="J92181"/>
      <c r="K92181"/>
      <c r="L92181"/>
    </row>
    <row r="92182" spans="9:12" ht="15" x14ac:dyDescent="0.25">
      <c r="I92182"/>
      <c r="J92182"/>
      <c r="K92182"/>
      <c r="L92182"/>
    </row>
    <row r="92183" spans="9:12" ht="15" x14ac:dyDescent="0.25">
      <c r="I92183"/>
      <c r="J92183"/>
      <c r="K92183"/>
      <c r="L92183"/>
    </row>
    <row r="92184" spans="9:12" ht="15" x14ac:dyDescent="0.25">
      <c r="I92184"/>
      <c r="J92184"/>
      <c r="K92184"/>
      <c r="L92184"/>
    </row>
    <row r="92185" spans="9:12" ht="15" x14ac:dyDescent="0.25">
      <c r="I92185"/>
      <c r="J92185"/>
      <c r="K92185"/>
      <c r="L92185"/>
    </row>
    <row r="92186" spans="9:12" ht="15" x14ac:dyDescent="0.25">
      <c r="I92186"/>
      <c r="J92186"/>
      <c r="K92186"/>
      <c r="L92186"/>
    </row>
    <row r="92187" spans="9:12" ht="15" x14ac:dyDescent="0.25">
      <c r="I92187"/>
      <c r="J92187"/>
      <c r="K92187"/>
      <c r="L92187"/>
    </row>
    <row r="92188" spans="9:12" ht="15" x14ac:dyDescent="0.25">
      <c r="I92188"/>
      <c r="J92188"/>
      <c r="K92188"/>
      <c r="L92188"/>
    </row>
    <row r="92189" spans="9:12" ht="15" x14ac:dyDescent="0.25">
      <c r="I92189"/>
      <c r="J92189"/>
      <c r="K92189"/>
      <c r="L92189"/>
    </row>
    <row r="92190" spans="9:12" ht="15" x14ac:dyDescent="0.25">
      <c r="I92190"/>
      <c r="J92190"/>
      <c r="K92190"/>
      <c r="L92190"/>
    </row>
    <row r="92191" spans="9:12" ht="15" x14ac:dyDescent="0.25">
      <c r="I92191"/>
      <c r="J92191"/>
      <c r="K92191"/>
      <c r="L92191"/>
    </row>
    <row r="92192" spans="9:12" ht="15" x14ac:dyDescent="0.25">
      <c r="I92192"/>
      <c r="J92192"/>
      <c r="K92192"/>
      <c r="L92192"/>
    </row>
    <row r="92193" spans="9:12" ht="15" x14ac:dyDescent="0.25">
      <c r="I92193"/>
      <c r="J92193"/>
      <c r="K92193"/>
      <c r="L92193"/>
    </row>
    <row r="92194" spans="9:12" ht="15" x14ac:dyDescent="0.25">
      <c r="I92194"/>
      <c r="J92194"/>
      <c r="K92194"/>
      <c r="L92194"/>
    </row>
    <row r="92195" spans="9:12" ht="15" x14ac:dyDescent="0.25">
      <c r="I92195"/>
      <c r="J92195"/>
      <c r="K92195"/>
      <c r="L92195"/>
    </row>
    <row r="92196" spans="9:12" ht="15" x14ac:dyDescent="0.25">
      <c r="I92196"/>
      <c r="J92196"/>
      <c r="K92196"/>
      <c r="L92196"/>
    </row>
    <row r="92197" spans="9:12" ht="15" x14ac:dyDescent="0.25">
      <c r="I92197"/>
      <c r="J92197"/>
      <c r="K92197"/>
      <c r="L92197"/>
    </row>
    <row r="92198" spans="9:12" ht="15" x14ac:dyDescent="0.25">
      <c r="I92198"/>
      <c r="J92198"/>
      <c r="K92198"/>
      <c r="L92198"/>
    </row>
    <row r="92199" spans="9:12" ht="15" x14ac:dyDescent="0.25">
      <c r="I92199"/>
      <c r="J92199"/>
      <c r="K92199"/>
      <c r="L92199"/>
    </row>
    <row r="92200" spans="9:12" ht="15" x14ac:dyDescent="0.25">
      <c r="I92200"/>
      <c r="J92200"/>
      <c r="K92200"/>
      <c r="L92200"/>
    </row>
    <row r="92201" spans="9:12" ht="15" x14ac:dyDescent="0.25">
      <c r="I92201"/>
      <c r="J92201"/>
      <c r="K92201"/>
      <c r="L92201"/>
    </row>
    <row r="92202" spans="9:12" ht="15" x14ac:dyDescent="0.25">
      <c r="I92202"/>
      <c r="J92202"/>
      <c r="K92202"/>
      <c r="L92202"/>
    </row>
    <row r="92203" spans="9:12" ht="15" x14ac:dyDescent="0.25">
      <c r="I92203"/>
      <c r="J92203"/>
      <c r="K92203"/>
      <c r="L92203"/>
    </row>
    <row r="92204" spans="9:12" ht="15" x14ac:dyDescent="0.25">
      <c r="I92204"/>
      <c r="J92204"/>
      <c r="K92204"/>
      <c r="L92204"/>
    </row>
    <row r="92205" spans="9:12" ht="15" x14ac:dyDescent="0.25">
      <c r="I92205"/>
      <c r="J92205"/>
      <c r="K92205"/>
      <c r="L92205"/>
    </row>
    <row r="92206" spans="9:12" ht="15" x14ac:dyDescent="0.25">
      <c r="I92206"/>
      <c r="J92206"/>
      <c r="K92206"/>
      <c r="L92206"/>
    </row>
    <row r="92207" spans="9:12" ht="15" x14ac:dyDescent="0.25">
      <c r="I92207"/>
      <c r="J92207"/>
      <c r="K92207"/>
      <c r="L92207"/>
    </row>
    <row r="92208" spans="9:12" ht="15" x14ac:dyDescent="0.25">
      <c r="I92208"/>
      <c r="J92208"/>
      <c r="K92208"/>
      <c r="L92208"/>
    </row>
    <row r="92209" spans="9:12" ht="15" x14ac:dyDescent="0.25">
      <c r="I92209"/>
      <c r="J92209"/>
      <c r="K92209"/>
      <c r="L92209"/>
    </row>
    <row r="92210" spans="9:12" ht="15" x14ac:dyDescent="0.25">
      <c r="I92210"/>
      <c r="J92210"/>
      <c r="K92210"/>
      <c r="L92210"/>
    </row>
    <row r="92211" spans="9:12" ht="15" x14ac:dyDescent="0.25">
      <c r="I92211"/>
      <c r="J92211"/>
      <c r="K92211"/>
      <c r="L92211"/>
    </row>
    <row r="92212" spans="9:12" ht="15" x14ac:dyDescent="0.25">
      <c r="I92212"/>
      <c r="J92212"/>
      <c r="K92212"/>
      <c r="L92212"/>
    </row>
    <row r="92213" spans="9:12" ht="15" x14ac:dyDescent="0.25">
      <c r="I92213"/>
      <c r="J92213"/>
      <c r="K92213"/>
      <c r="L92213"/>
    </row>
    <row r="92214" spans="9:12" ht="15" x14ac:dyDescent="0.25">
      <c r="I92214"/>
      <c r="J92214"/>
      <c r="K92214"/>
      <c r="L92214"/>
    </row>
    <row r="92215" spans="9:12" ht="15" x14ac:dyDescent="0.25">
      <c r="I92215"/>
      <c r="J92215"/>
      <c r="K92215"/>
      <c r="L92215"/>
    </row>
    <row r="92216" spans="9:12" ht="15" x14ac:dyDescent="0.25">
      <c r="I92216"/>
      <c r="J92216"/>
      <c r="K92216"/>
      <c r="L92216"/>
    </row>
    <row r="92217" spans="9:12" ht="15" x14ac:dyDescent="0.25">
      <c r="I92217"/>
      <c r="J92217"/>
      <c r="K92217"/>
      <c r="L92217"/>
    </row>
    <row r="92218" spans="9:12" ht="15" x14ac:dyDescent="0.25">
      <c r="I92218"/>
      <c r="J92218"/>
      <c r="K92218"/>
      <c r="L92218"/>
    </row>
    <row r="92219" spans="9:12" ht="15" x14ac:dyDescent="0.25">
      <c r="I92219"/>
      <c r="J92219"/>
      <c r="K92219"/>
      <c r="L92219"/>
    </row>
    <row r="92220" spans="9:12" ht="15" x14ac:dyDescent="0.25">
      <c r="I92220"/>
      <c r="J92220"/>
      <c r="K92220"/>
      <c r="L92220"/>
    </row>
    <row r="92221" spans="9:12" ht="15" x14ac:dyDescent="0.25">
      <c r="I92221"/>
      <c r="J92221"/>
      <c r="K92221"/>
      <c r="L92221"/>
    </row>
    <row r="92222" spans="9:12" ht="15" x14ac:dyDescent="0.25">
      <c r="I92222"/>
      <c r="J92222"/>
      <c r="K92222"/>
      <c r="L92222"/>
    </row>
    <row r="92223" spans="9:12" ht="15" x14ac:dyDescent="0.25">
      <c r="I92223"/>
      <c r="J92223"/>
      <c r="K92223"/>
      <c r="L92223"/>
    </row>
    <row r="92224" spans="9:12" ht="15" x14ac:dyDescent="0.25">
      <c r="I92224"/>
      <c r="J92224"/>
      <c r="K92224"/>
      <c r="L92224"/>
    </row>
    <row r="92225" spans="9:12" ht="15" x14ac:dyDescent="0.25">
      <c r="I92225"/>
      <c r="J92225"/>
      <c r="K92225"/>
      <c r="L92225"/>
    </row>
    <row r="92226" spans="9:12" ht="15" x14ac:dyDescent="0.25">
      <c r="I92226"/>
      <c r="J92226"/>
      <c r="K92226"/>
      <c r="L92226"/>
    </row>
    <row r="92227" spans="9:12" ht="15" x14ac:dyDescent="0.25">
      <c r="I92227"/>
      <c r="J92227"/>
      <c r="K92227"/>
      <c r="L92227"/>
    </row>
    <row r="92228" spans="9:12" ht="15" x14ac:dyDescent="0.25">
      <c r="I92228"/>
      <c r="J92228"/>
      <c r="K92228"/>
      <c r="L92228"/>
    </row>
    <row r="92229" spans="9:12" ht="15" x14ac:dyDescent="0.25">
      <c r="I92229"/>
      <c r="J92229"/>
      <c r="K92229"/>
      <c r="L92229"/>
    </row>
    <row r="92230" spans="9:12" ht="15" x14ac:dyDescent="0.25">
      <c r="I92230"/>
      <c r="J92230"/>
      <c r="K92230"/>
      <c r="L92230"/>
    </row>
    <row r="92231" spans="9:12" ht="15" x14ac:dyDescent="0.25">
      <c r="I92231"/>
      <c r="J92231"/>
      <c r="K92231"/>
      <c r="L92231"/>
    </row>
    <row r="92232" spans="9:12" ht="15" x14ac:dyDescent="0.25">
      <c r="I92232"/>
      <c r="J92232"/>
      <c r="K92232"/>
      <c r="L92232"/>
    </row>
    <row r="92233" spans="9:12" ht="15" x14ac:dyDescent="0.25">
      <c r="I92233"/>
      <c r="J92233"/>
      <c r="K92233"/>
      <c r="L92233"/>
    </row>
    <row r="92234" spans="9:12" ht="15" x14ac:dyDescent="0.25">
      <c r="I92234"/>
      <c r="J92234"/>
      <c r="K92234"/>
      <c r="L92234"/>
    </row>
    <row r="92235" spans="9:12" ht="15" x14ac:dyDescent="0.25">
      <c r="I92235"/>
      <c r="J92235"/>
      <c r="K92235"/>
      <c r="L92235"/>
    </row>
    <row r="92236" spans="9:12" ht="15" x14ac:dyDescent="0.25">
      <c r="I92236"/>
      <c r="J92236"/>
      <c r="K92236"/>
      <c r="L92236"/>
    </row>
    <row r="92237" spans="9:12" ht="15" x14ac:dyDescent="0.25">
      <c r="I92237"/>
      <c r="J92237"/>
      <c r="K92237"/>
      <c r="L92237"/>
    </row>
    <row r="92238" spans="9:12" ht="15" x14ac:dyDescent="0.25">
      <c r="I92238"/>
      <c r="J92238"/>
      <c r="K92238"/>
      <c r="L92238"/>
    </row>
    <row r="92239" spans="9:12" ht="15" x14ac:dyDescent="0.25">
      <c r="I92239"/>
      <c r="J92239"/>
      <c r="K92239"/>
      <c r="L92239"/>
    </row>
    <row r="92240" spans="9:12" ht="15" x14ac:dyDescent="0.25">
      <c r="I92240"/>
      <c r="J92240"/>
      <c r="K92240"/>
      <c r="L92240"/>
    </row>
    <row r="92241" spans="9:12" ht="15" x14ac:dyDescent="0.25">
      <c r="I92241"/>
      <c r="J92241"/>
      <c r="K92241"/>
      <c r="L92241"/>
    </row>
    <row r="92242" spans="9:12" ht="15" x14ac:dyDescent="0.25">
      <c r="I92242"/>
      <c r="J92242"/>
      <c r="K92242"/>
      <c r="L92242"/>
    </row>
    <row r="92243" spans="9:12" ht="15" x14ac:dyDescent="0.25">
      <c r="I92243"/>
      <c r="J92243"/>
      <c r="K92243"/>
      <c r="L92243"/>
    </row>
    <row r="92244" spans="9:12" ht="15" x14ac:dyDescent="0.25">
      <c r="I92244"/>
      <c r="J92244"/>
      <c r="K92244"/>
      <c r="L92244"/>
    </row>
    <row r="92245" spans="9:12" ht="15" x14ac:dyDescent="0.25">
      <c r="I92245"/>
      <c r="J92245"/>
      <c r="K92245"/>
      <c r="L92245"/>
    </row>
    <row r="92246" spans="9:12" ht="15" x14ac:dyDescent="0.25">
      <c r="I92246"/>
      <c r="J92246"/>
      <c r="K92246"/>
      <c r="L92246"/>
    </row>
    <row r="92247" spans="9:12" ht="15" x14ac:dyDescent="0.25">
      <c r="I92247"/>
      <c r="J92247"/>
      <c r="K92247"/>
      <c r="L92247"/>
    </row>
    <row r="92248" spans="9:12" ht="15" x14ac:dyDescent="0.25">
      <c r="I92248"/>
      <c r="J92248"/>
      <c r="K92248"/>
      <c r="L92248"/>
    </row>
    <row r="92249" spans="9:12" ht="15" x14ac:dyDescent="0.25">
      <c r="I92249"/>
      <c r="J92249"/>
      <c r="K92249"/>
      <c r="L92249"/>
    </row>
    <row r="92250" spans="9:12" ht="15" x14ac:dyDescent="0.25">
      <c r="I92250"/>
      <c r="J92250"/>
      <c r="K92250"/>
      <c r="L92250"/>
    </row>
    <row r="92251" spans="9:12" ht="15" x14ac:dyDescent="0.25">
      <c r="I92251"/>
      <c r="J92251"/>
      <c r="K92251"/>
      <c r="L92251"/>
    </row>
    <row r="92252" spans="9:12" ht="15" x14ac:dyDescent="0.25">
      <c r="I92252"/>
      <c r="J92252"/>
      <c r="K92252"/>
      <c r="L92252"/>
    </row>
    <row r="92253" spans="9:12" ht="15" x14ac:dyDescent="0.25">
      <c r="I92253"/>
      <c r="J92253"/>
      <c r="K92253"/>
      <c r="L92253"/>
    </row>
    <row r="92254" spans="9:12" ht="15" x14ac:dyDescent="0.25">
      <c r="I92254"/>
      <c r="J92254"/>
      <c r="K92254"/>
      <c r="L92254"/>
    </row>
    <row r="92255" spans="9:12" ht="15" x14ac:dyDescent="0.25">
      <c r="I92255"/>
      <c r="J92255"/>
      <c r="K92255"/>
      <c r="L92255"/>
    </row>
    <row r="92256" spans="9:12" ht="15" x14ac:dyDescent="0.25">
      <c r="I92256"/>
      <c r="J92256"/>
      <c r="K92256"/>
      <c r="L92256"/>
    </row>
    <row r="92257" spans="9:12" ht="15" x14ac:dyDescent="0.25">
      <c r="I92257"/>
      <c r="J92257"/>
      <c r="K92257"/>
      <c r="L92257"/>
    </row>
    <row r="92258" spans="9:12" ht="15" x14ac:dyDescent="0.25">
      <c r="I92258"/>
      <c r="J92258"/>
      <c r="K92258"/>
      <c r="L92258"/>
    </row>
    <row r="92259" spans="9:12" ht="15" x14ac:dyDescent="0.25">
      <c r="I92259"/>
      <c r="J92259"/>
      <c r="K92259"/>
      <c r="L92259"/>
    </row>
    <row r="92260" spans="9:12" ht="15" x14ac:dyDescent="0.25">
      <c r="I92260"/>
      <c r="J92260"/>
      <c r="K92260"/>
      <c r="L92260"/>
    </row>
    <row r="92261" spans="9:12" ht="15" x14ac:dyDescent="0.25">
      <c r="I92261"/>
      <c r="J92261"/>
      <c r="K92261"/>
      <c r="L92261"/>
    </row>
    <row r="92262" spans="9:12" ht="15" x14ac:dyDescent="0.25">
      <c r="I92262"/>
      <c r="J92262"/>
      <c r="K92262"/>
      <c r="L92262"/>
    </row>
    <row r="92263" spans="9:12" ht="15" x14ac:dyDescent="0.25">
      <c r="I92263"/>
      <c r="J92263"/>
      <c r="K92263"/>
      <c r="L92263"/>
    </row>
    <row r="92264" spans="9:12" ht="15" x14ac:dyDescent="0.25">
      <c r="I92264"/>
      <c r="J92264"/>
      <c r="K92264"/>
      <c r="L92264"/>
    </row>
    <row r="92265" spans="9:12" ht="15" x14ac:dyDescent="0.25">
      <c r="I92265"/>
      <c r="J92265"/>
      <c r="K92265"/>
      <c r="L92265"/>
    </row>
    <row r="92266" spans="9:12" ht="15" x14ac:dyDescent="0.25">
      <c r="I92266"/>
      <c r="J92266"/>
      <c r="K92266"/>
      <c r="L92266"/>
    </row>
    <row r="92267" spans="9:12" ht="15" x14ac:dyDescent="0.25">
      <c r="I92267"/>
      <c r="J92267"/>
      <c r="K92267"/>
      <c r="L92267"/>
    </row>
    <row r="92268" spans="9:12" ht="15" x14ac:dyDescent="0.25">
      <c r="I92268"/>
      <c r="J92268"/>
      <c r="K92268"/>
      <c r="L92268"/>
    </row>
    <row r="92269" spans="9:12" ht="15" x14ac:dyDescent="0.25">
      <c r="I92269"/>
      <c r="J92269"/>
      <c r="K92269"/>
      <c r="L92269"/>
    </row>
    <row r="92270" spans="9:12" ht="15" x14ac:dyDescent="0.25">
      <c r="I92270"/>
      <c r="J92270"/>
      <c r="K92270"/>
      <c r="L92270"/>
    </row>
    <row r="92271" spans="9:12" ht="15" x14ac:dyDescent="0.25">
      <c r="I92271"/>
      <c r="J92271"/>
      <c r="K92271"/>
      <c r="L92271"/>
    </row>
    <row r="92272" spans="9:12" ht="15" x14ac:dyDescent="0.25">
      <c r="I92272"/>
      <c r="J92272"/>
      <c r="K92272"/>
      <c r="L92272"/>
    </row>
    <row r="92273" spans="9:12" ht="15" x14ac:dyDescent="0.25">
      <c r="I92273"/>
      <c r="J92273"/>
      <c r="K92273"/>
      <c r="L92273"/>
    </row>
    <row r="92274" spans="9:12" ht="15" x14ac:dyDescent="0.25">
      <c r="I92274"/>
      <c r="J92274"/>
      <c r="K92274"/>
      <c r="L92274"/>
    </row>
    <row r="92275" spans="9:12" ht="15" x14ac:dyDescent="0.25">
      <c r="I92275"/>
      <c r="J92275"/>
      <c r="K92275"/>
      <c r="L92275"/>
    </row>
    <row r="92276" spans="9:12" ht="15" x14ac:dyDescent="0.25">
      <c r="I92276"/>
      <c r="J92276"/>
      <c r="K92276"/>
      <c r="L92276"/>
    </row>
    <row r="92277" spans="9:12" ht="15" x14ac:dyDescent="0.25">
      <c r="I92277"/>
      <c r="J92277"/>
      <c r="K92277"/>
      <c r="L92277"/>
    </row>
    <row r="92278" spans="9:12" ht="15" x14ac:dyDescent="0.25">
      <c r="I92278"/>
      <c r="J92278"/>
      <c r="K92278"/>
      <c r="L92278"/>
    </row>
    <row r="92279" spans="9:12" ht="15" x14ac:dyDescent="0.25">
      <c r="I92279"/>
      <c r="J92279"/>
      <c r="K92279"/>
      <c r="L92279"/>
    </row>
    <row r="92280" spans="9:12" ht="15" x14ac:dyDescent="0.25">
      <c r="I92280"/>
      <c r="J92280"/>
      <c r="K92280"/>
      <c r="L92280"/>
    </row>
    <row r="92281" spans="9:12" ht="15" x14ac:dyDescent="0.25">
      <c r="I92281"/>
      <c r="J92281"/>
      <c r="K92281"/>
      <c r="L92281"/>
    </row>
    <row r="92282" spans="9:12" ht="15" x14ac:dyDescent="0.25">
      <c r="I92282"/>
      <c r="J92282"/>
      <c r="K92282"/>
      <c r="L92282"/>
    </row>
    <row r="92283" spans="9:12" ht="15" x14ac:dyDescent="0.25">
      <c r="I92283"/>
      <c r="J92283"/>
      <c r="K92283"/>
      <c r="L92283"/>
    </row>
    <row r="92284" spans="9:12" ht="15" x14ac:dyDescent="0.25">
      <c r="I92284"/>
      <c r="J92284"/>
      <c r="K92284"/>
      <c r="L92284"/>
    </row>
    <row r="92285" spans="9:12" ht="15" x14ac:dyDescent="0.25">
      <c r="I92285"/>
      <c r="J92285"/>
      <c r="K92285"/>
      <c r="L92285"/>
    </row>
    <row r="92286" spans="9:12" ht="15" x14ac:dyDescent="0.25">
      <c r="I92286"/>
      <c r="J92286"/>
      <c r="K92286"/>
      <c r="L92286"/>
    </row>
    <row r="92287" spans="9:12" ht="15" x14ac:dyDescent="0.25">
      <c r="I92287"/>
      <c r="J92287"/>
      <c r="K92287"/>
      <c r="L92287"/>
    </row>
    <row r="92288" spans="9:12" ht="15" x14ac:dyDescent="0.25">
      <c r="I92288"/>
      <c r="J92288"/>
      <c r="K92288"/>
      <c r="L92288"/>
    </row>
    <row r="92289" spans="9:12" ht="15" x14ac:dyDescent="0.25">
      <c r="I92289"/>
      <c r="J92289"/>
      <c r="K92289"/>
      <c r="L92289"/>
    </row>
    <row r="92290" spans="9:12" ht="15" x14ac:dyDescent="0.25">
      <c r="I92290"/>
      <c r="J92290"/>
      <c r="K92290"/>
      <c r="L92290"/>
    </row>
    <row r="92291" spans="9:12" ht="15" x14ac:dyDescent="0.25">
      <c r="I92291"/>
      <c r="J92291"/>
      <c r="K92291"/>
      <c r="L92291"/>
    </row>
    <row r="92292" spans="9:12" ht="15" x14ac:dyDescent="0.25">
      <c r="I92292"/>
      <c r="J92292"/>
      <c r="K92292"/>
      <c r="L92292"/>
    </row>
    <row r="92293" spans="9:12" ht="15" x14ac:dyDescent="0.25">
      <c r="I92293"/>
      <c r="J92293"/>
      <c r="K92293"/>
      <c r="L92293"/>
    </row>
    <row r="92294" spans="9:12" ht="15" x14ac:dyDescent="0.25">
      <c r="I92294"/>
      <c r="J92294"/>
      <c r="K92294"/>
      <c r="L92294"/>
    </row>
    <row r="92295" spans="9:12" ht="15" x14ac:dyDescent="0.25">
      <c r="I92295"/>
      <c r="J92295"/>
      <c r="K92295"/>
      <c r="L92295"/>
    </row>
    <row r="92296" spans="9:12" ht="15" x14ac:dyDescent="0.25">
      <c r="I92296"/>
      <c r="J92296"/>
      <c r="K92296"/>
      <c r="L92296"/>
    </row>
    <row r="92297" spans="9:12" ht="15" x14ac:dyDescent="0.25">
      <c r="I92297"/>
      <c r="J92297"/>
      <c r="K92297"/>
      <c r="L92297"/>
    </row>
    <row r="92298" spans="9:12" ht="15" x14ac:dyDescent="0.25">
      <c r="I92298"/>
      <c r="J92298"/>
      <c r="K92298"/>
      <c r="L92298"/>
    </row>
    <row r="92299" spans="9:12" ht="15" x14ac:dyDescent="0.25">
      <c r="I92299"/>
      <c r="J92299"/>
      <c r="K92299"/>
      <c r="L92299"/>
    </row>
    <row r="92300" spans="9:12" ht="15" x14ac:dyDescent="0.25">
      <c r="I92300"/>
      <c r="J92300"/>
      <c r="K92300"/>
      <c r="L92300"/>
    </row>
    <row r="92301" spans="9:12" ht="15" x14ac:dyDescent="0.25">
      <c r="I92301"/>
      <c r="J92301"/>
      <c r="K92301"/>
      <c r="L92301"/>
    </row>
    <row r="92302" spans="9:12" ht="15" x14ac:dyDescent="0.25">
      <c r="I92302"/>
      <c r="J92302"/>
      <c r="K92302"/>
      <c r="L92302"/>
    </row>
    <row r="92303" spans="9:12" ht="15" x14ac:dyDescent="0.25">
      <c r="I92303"/>
      <c r="J92303"/>
      <c r="K92303"/>
      <c r="L92303"/>
    </row>
    <row r="92304" spans="9:12" ht="15" x14ac:dyDescent="0.25">
      <c r="I92304"/>
      <c r="J92304"/>
      <c r="K92304"/>
      <c r="L92304"/>
    </row>
    <row r="92305" spans="9:12" ht="15" x14ac:dyDescent="0.25">
      <c r="I92305"/>
      <c r="J92305"/>
      <c r="K92305"/>
      <c r="L92305"/>
    </row>
    <row r="92306" spans="9:12" ht="15" x14ac:dyDescent="0.25">
      <c r="I92306"/>
      <c r="J92306"/>
      <c r="K92306"/>
      <c r="L92306"/>
    </row>
    <row r="92307" spans="9:12" ht="15" x14ac:dyDescent="0.25">
      <c r="I92307"/>
      <c r="J92307"/>
      <c r="K92307"/>
      <c r="L92307"/>
    </row>
    <row r="92308" spans="9:12" ht="15" x14ac:dyDescent="0.25">
      <c r="I92308"/>
      <c r="J92308"/>
      <c r="K92308"/>
      <c r="L92308"/>
    </row>
    <row r="92309" spans="9:12" ht="15" x14ac:dyDescent="0.25">
      <c r="I92309"/>
      <c r="J92309"/>
      <c r="K92309"/>
      <c r="L92309"/>
    </row>
    <row r="92310" spans="9:12" ht="15" x14ac:dyDescent="0.25">
      <c r="I92310"/>
      <c r="J92310"/>
      <c r="K92310"/>
      <c r="L92310"/>
    </row>
    <row r="92311" spans="9:12" ht="15" x14ac:dyDescent="0.25">
      <c r="I92311"/>
      <c r="J92311"/>
      <c r="K92311"/>
      <c r="L92311"/>
    </row>
    <row r="92312" spans="9:12" ht="15" x14ac:dyDescent="0.25">
      <c r="I92312"/>
      <c r="J92312"/>
      <c r="K92312"/>
      <c r="L92312"/>
    </row>
    <row r="92313" spans="9:12" ht="15" x14ac:dyDescent="0.25">
      <c r="I92313"/>
      <c r="J92313"/>
      <c r="K92313"/>
      <c r="L92313"/>
    </row>
    <row r="92314" spans="9:12" ht="15" x14ac:dyDescent="0.25">
      <c r="I92314"/>
      <c r="J92314"/>
      <c r="K92314"/>
      <c r="L92314"/>
    </row>
    <row r="92315" spans="9:12" ht="15" x14ac:dyDescent="0.25">
      <c r="I92315"/>
      <c r="J92315"/>
      <c r="K92315"/>
      <c r="L92315"/>
    </row>
    <row r="92316" spans="9:12" ht="15" x14ac:dyDescent="0.25">
      <c r="I92316"/>
      <c r="J92316"/>
      <c r="K92316"/>
      <c r="L92316"/>
    </row>
    <row r="92317" spans="9:12" ht="15" x14ac:dyDescent="0.25">
      <c r="I92317"/>
      <c r="J92317"/>
      <c r="K92317"/>
      <c r="L92317"/>
    </row>
    <row r="92318" spans="9:12" ht="15" x14ac:dyDescent="0.25">
      <c r="I92318"/>
      <c r="J92318"/>
      <c r="K92318"/>
      <c r="L92318"/>
    </row>
    <row r="92319" spans="9:12" ht="15" x14ac:dyDescent="0.25">
      <c r="I92319"/>
      <c r="J92319"/>
      <c r="K92319"/>
      <c r="L92319"/>
    </row>
    <row r="92320" spans="9:12" ht="15" x14ac:dyDescent="0.25">
      <c r="I92320"/>
      <c r="J92320"/>
      <c r="K92320"/>
      <c r="L92320"/>
    </row>
    <row r="92321" spans="9:12" ht="15" x14ac:dyDescent="0.25">
      <c r="I92321"/>
      <c r="J92321"/>
      <c r="K92321"/>
      <c r="L92321"/>
    </row>
    <row r="92322" spans="9:12" ht="15" x14ac:dyDescent="0.25">
      <c r="I92322"/>
      <c r="J92322"/>
      <c r="K92322"/>
      <c r="L92322"/>
    </row>
    <row r="92323" spans="9:12" ht="15" x14ac:dyDescent="0.25">
      <c r="I92323"/>
      <c r="J92323"/>
      <c r="K92323"/>
      <c r="L92323"/>
    </row>
    <row r="92324" spans="9:12" ht="15" x14ac:dyDescent="0.25">
      <c r="I92324"/>
      <c r="J92324"/>
      <c r="K92324"/>
      <c r="L92324"/>
    </row>
    <row r="92325" spans="9:12" ht="15" x14ac:dyDescent="0.25">
      <c r="I92325"/>
      <c r="J92325"/>
      <c r="K92325"/>
      <c r="L92325"/>
    </row>
    <row r="92326" spans="9:12" ht="15" x14ac:dyDescent="0.25">
      <c r="I92326"/>
      <c r="J92326"/>
      <c r="K92326"/>
      <c r="L92326"/>
    </row>
    <row r="92327" spans="9:12" ht="15" x14ac:dyDescent="0.25">
      <c r="I92327"/>
      <c r="J92327"/>
      <c r="K92327"/>
      <c r="L92327"/>
    </row>
    <row r="92328" spans="9:12" ht="15" x14ac:dyDescent="0.25">
      <c r="I92328"/>
      <c r="J92328"/>
      <c r="K92328"/>
      <c r="L92328"/>
    </row>
    <row r="92329" spans="9:12" ht="15" x14ac:dyDescent="0.25">
      <c r="I92329"/>
      <c r="J92329"/>
      <c r="K92329"/>
      <c r="L92329"/>
    </row>
    <row r="92330" spans="9:12" ht="15" x14ac:dyDescent="0.25">
      <c r="I92330"/>
      <c r="J92330"/>
      <c r="K92330"/>
      <c r="L92330"/>
    </row>
    <row r="92331" spans="9:12" ht="15" x14ac:dyDescent="0.25">
      <c r="I92331"/>
      <c r="J92331"/>
      <c r="K92331"/>
      <c r="L92331"/>
    </row>
    <row r="92332" spans="9:12" ht="15" x14ac:dyDescent="0.25">
      <c r="I92332"/>
      <c r="J92332"/>
      <c r="K92332"/>
      <c r="L92332"/>
    </row>
    <row r="92333" spans="9:12" ht="15" x14ac:dyDescent="0.25">
      <c r="I92333"/>
      <c r="J92333"/>
      <c r="K92333"/>
      <c r="L92333"/>
    </row>
    <row r="92334" spans="9:12" ht="15" x14ac:dyDescent="0.25">
      <c r="I92334"/>
      <c r="J92334"/>
      <c r="K92334"/>
      <c r="L92334"/>
    </row>
    <row r="92335" spans="9:12" ht="15" x14ac:dyDescent="0.25">
      <c r="I92335"/>
      <c r="J92335"/>
      <c r="K92335"/>
      <c r="L92335"/>
    </row>
    <row r="92336" spans="9:12" ht="15" x14ac:dyDescent="0.25">
      <c r="I92336"/>
      <c r="J92336"/>
      <c r="K92336"/>
      <c r="L92336"/>
    </row>
    <row r="92337" spans="9:12" ht="15" x14ac:dyDescent="0.25">
      <c r="I92337"/>
      <c r="J92337"/>
      <c r="K92337"/>
      <c r="L92337"/>
    </row>
    <row r="92338" spans="9:12" ht="15" x14ac:dyDescent="0.25">
      <c r="I92338"/>
      <c r="J92338"/>
      <c r="K92338"/>
      <c r="L92338"/>
    </row>
    <row r="92339" spans="9:12" ht="15" x14ac:dyDescent="0.25">
      <c r="I92339"/>
      <c r="J92339"/>
      <c r="K92339"/>
      <c r="L92339"/>
    </row>
    <row r="92340" spans="9:12" ht="15" x14ac:dyDescent="0.25">
      <c r="I92340"/>
      <c r="J92340"/>
      <c r="K92340"/>
      <c r="L92340"/>
    </row>
    <row r="92341" spans="9:12" ht="15" x14ac:dyDescent="0.25">
      <c r="I92341"/>
      <c r="J92341"/>
      <c r="K92341"/>
      <c r="L92341"/>
    </row>
    <row r="92342" spans="9:12" ht="15" x14ac:dyDescent="0.25">
      <c r="I92342"/>
      <c r="J92342"/>
      <c r="K92342"/>
      <c r="L92342"/>
    </row>
    <row r="92343" spans="9:12" ht="15" x14ac:dyDescent="0.25">
      <c r="I92343"/>
      <c r="J92343"/>
      <c r="K92343"/>
      <c r="L92343"/>
    </row>
    <row r="92344" spans="9:12" ht="15" x14ac:dyDescent="0.25">
      <c r="I92344"/>
      <c r="J92344"/>
      <c r="K92344"/>
      <c r="L92344"/>
    </row>
    <row r="92345" spans="9:12" ht="15" x14ac:dyDescent="0.25">
      <c r="I92345"/>
      <c r="J92345"/>
      <c r="K92345"/>
      <c r="L92345"/>
    </row>
    <row r="92346" spans="9:12" ht="15" x14ac:dyDescent="0.25">
      <c r="I92346"/>
      <c r="J92346"/>
      <c r="K92346"/>
      <c r="L92346"/>
    </row>
    <row r="92347" spans="9:12" ht="15" x14ac:dyDescent="0.25">
      <c r="I92347"/>
      <c r="J92347"/>
      <c r="K92347"/>
      <c r="L92347"/>
    </row>
    <row r="92348" spans="9:12" ht="15" x14ac:dyDescent="0.25">
      <c r="I92348"/>
      <c r="J92348"/>
      <c r="K92348"/>
      <c r="L92348"/>
    </row>
    <row r="92349" spans="9:12" ht="15" x14ac:dyDescent="0.25">
      <c r="I92349"/>
      <c r="J92349"/>
      <c r="K92349"/>
      <c r="L92349"/>
    </row>
    <row r="92350" spans="9:12" ht="15" x14ac:dyDescent="0.25">
      <c r="I92350"/>
      <c r="J92350"/>
      <c r="K92350"/>
      <c r="L92350"/>
    </row>
    <row r="92351" spans="9:12" ht="15" x14ac:dyDescent="0.25">
      <c r="I92351"/>
      <c r="J92351"/>
      <c r="K92351"/>
      <c r="L92351"/>
    </row>
    <row r="92352" spans="9:12" ht="15" x14ac:dyDescent="0.25">
      <c r="I92352"/>
      <c r="J92352"/>
      <c r="K92352"/>
      <c r="L92352"/>
    </row>
    <row r="92353" spans="9:12" ht="15" x14ac:dyDescent="0.25">
      <c r="I92353"/>
      <c r="J92353"/>
      <c r="K92353"/>
      <c r="L92353"/>
    </row>
    <row r="92354" spans="9:12" ht="15" x14ac:dyDescent="0.25">
      <c r="I92354"/>
      <c r="J92354"/>
      <c r="K92354"/>
      <c r="L92354"/>
    </row>
    <row r="92355" spans="9:12" ht="15" x14ac:dyDescent="0.25">
      <c r="I92355"/>
      <c r="J92355"/>
      <c r="K92355"/>
      <c r="L92355"/>
    </row>
    <row r="92356" spans="9:12" ht="15" x14ac:dyDescent="0.25">
      <c r="I92356"/>
      <c r="J92356"/>
      <c r="K92356"/>
      <c r="L92356"/>
    </row>
    <row r="92357" spans="9:12" ht="15" x14ac:dyDescent="0.25">
      <c r="I92357"/>
      <c r="J92357"/>
      <c r="K92357"/>
      <c r="L92357"/>
    </row>
    <row r="92358" spans="9:12" ht="15" x14ac:dyDescent="0.25">
      <c r="I92358"/>
      <c r="J92358"/>
      <c r="K92358"/>
      <c r="L92358"/>
    </row>
    <row r="92359" spans="9:12" ht="15" x14ac:dyDescent="0.25">
      <c r="I92359"/>
      <c r="J92359"/>
      <c r="K92359"/>
      <c r="L92359"/>
    </row>
    <row r="92360" spans="9:12" ht="15" x14ac:dyDescent="0.25">
      <c r="I92360"/>
      <c r="J92360"/>
      <c r="K92360"/>
      <c r="L92360"/>
    </row>
    <row r="92361" spans="9:12" ht="15" x14ac:dyDescent="0.25">
      <c r="I92361"/>
      <c r="J92361"/>
      <c r="K92361"/>
      <c r="L92361"/>
    </row>
    <row r="92362" spans="9:12" ht="15" x14ac:dyDescent="0.25">
      <c r="I92362"/>
      <c r="J92362"/>
      <c r="K92362"/>
      <c r="L92362"/>
    </row>
    <row r="92363" spans="9:12" ht="15" x14ac:dyDescent="0.25">
      <c r="I92363"/>
      <c r="J92363"/>
      <c r="K92363"/>
      <c r="L92363"/>
    </row>
    <row r="92364" spans="9:12" ht="15" x14ac:dyDescent="0.25">
      <c r="I92364"/>
      <c r="J92364"/>
      <c r="K92364"/>
      <c r="L92364"/>
    </row>
    <row r="92365" spans="9:12" ht="15" x14ac:dyDescent="0.25">
      <c r="I92365"/>
      <c r="J92365"/>
      <c r="K92365"/>
      <c r="L92365"/>
    </row>
    <row r="92366" spans="9:12" ht="15" x14ac:dyDescent="0.25">
      <c r="I92366"/>
      <c r="J92366"/>
      <c r="K92366"/>
      <c r="L92366"/>
    </row>
    <row r="92367" spans="9:12" ht="15" x14ac:dyDescent="0.25">
      <c r="I92367"/>
      <c r="J92367"/>
      <c r="K92367"/>
      <c r="L92367"/>
    </row>
    <row r="92368" spans="9:12" ht="15" x14ac:dyDescent="0.25">
      <c r="I92368"/>
      <c r="J92368"/>
      <c r="K92368"/>
      <c r="L92368"/>
    </row>
    <row r="92369" spans="9:12" ht="15" x14ac:dyDescent="0.25">
      <c r="I92369"/>
      <c r="J92369"/>
      <c r="K92369"/>
      <c r="L92369"/>
    </row>
    <row r="92370" spans="9:12" ht="15" x14ac:dyDescent="0.25">
      <c r="I92370"/>
      <c r="J92370"/>
      <c r="K92370"/>
      <c r="L92370"/>
    </row>
    <row r="92371" spans="9:12" ht="15" x14ac:dyDescent="0.25">
      <c r="I92371"/>
      <c r="J92371"/>
      <c r="K92371"/>
      <c r="L92371"/>
    </row>
    <row r="92372" spans="9:12" ht="15" x14ac:dyDescent="0.25">
      <c r="I92372"/>
      <c r="J92372"/>
      <c r="K92372"/>
      <c r="L92372"/>
    </row>
    <row r="92373" spans="9:12" ht="15" x14ac:dyDescent="0.25">
      <c r="I92373"/>
      <c r="J92373"/>
      <c r="K92373"/>
      <c r="L92373"/>
    </row>
    <row r="92374" spans="9:12" ht="15" x14ac:dyDescent="0.25">
      <c r="I92374"/>
      <c r="J92374"/>
      <c r="K92374"/>
      <c r="L92374"/>
    </row>
    <row r="92375" spans="9:12" ht="15" x14ac:dyDescent="0.25">
      <c r="I92375"/>
      <c r="J92375"/>
      <c r="K92375"/>
      <c r="L92375"/>
    </row>
    <row r="92376" spans="9:12" ht="15" x14ac:dyDescent="0.25">
      <c r="I92376"/>
      <c r="J92376"/>
      <c r="K92376"/>
      <c r="L92376"/>
    </row>
    <row r="92377" spans="9:12" ht="15" x14ac:dyDescent="0.25">
      <c r="I92377"/>
      <c r="J92377"/>
      <c r="K92377"/>
      <c r="L92377"/>
    </row>
    <row r="92378" spans="9:12" ht="15" x14ac:dyDescent="0.25">
      <c r="I92378"/>
      <c r="J92378"/>
      <c r="K92378"/>
      <c r="L92378"/>
    </row>
    <row r="92379" spans="9:12" ht="15" x14ac:dyDescent="0.25">
      <c r="I92379"/>
      <c r="J92379"/>
      <c r="K92379"/>
      <c r="L92379"/>
    </row>
    <row r="92380" spans="9:12" ht="15" x14ac:dyDescent="0.25">
      <c r="I92380"/>
      <c r="J92380"/>
      <c r="K92380"/>
      <c r="L92380"/>
    </row>
    <row r="92381" spans="9:12" ht="15" x14ac:dyDescent="0.25">
      <c r="I92381"/>
      <c r="J92381"/>
      <c r="K92381"/>
      <c r="L92381"/>
    </row>
    <row r="92382" spans="9:12" ht="15" x14ac:dyDescent="0.25">
      <c r="I92382"/>
      <c r="J92382"/>
      <c r="K92382"/>
      <c r="L92382"/>
    </row>
    <row r="92383" spans="9:12" ht="15" x14ac:dyDescent="0.25">
      <c r="I92383"/>
      <c r="J92383"/>
      <c r="K92383"/>
      <c r="L92383"/>
    </row>
    <row r="92384" spans="9:12" ht="15" x14ac:dyDescent="0.25">
      <c r="I92384"/>
      <c r="J92384"/>
      <c r="K92384"/>
      <c r="L92384"/>
    </row>
    <row r="92385" spans="9:12" ht="15" x14ac:dyDescent="0.25">
      <c r="I92385"/>
      <c r="J92385"/>
      <c r="K92385"/>
      <c r="L92385"/>
    </row>
    <row r="92386" spans="9:12" ht="15" x14ac:dyDescent="0.25">
      <c r="I92386"/>
      <c r="J92386"/>
      <c r="K92386"/>
      <c r="L92386"/>
    </row>
    <row r="92387" spans="9:12" ht="15" x14ac:dyDescent="0.25">
      <c r="I92387"/>
      <c r="J92387"/>
      <c r="K92387"/>
      <c r="L92387"/>
    </row>
    <row r="92388" spans="9:12" ht="15" x14ac:dyDescent="0.25">
      <c r="I92388"/>
      <c r="J92388"/>
      <c r="K92388"/>
      <c r="L92388"/>
    </row>
    <row r="92389" spans="9:12" ht="15" x14ac:dyDescent="0.25">
      <c r="I92389"/>
      <c r="J92389"/>
      <c r="K92389"/>
      <c r="L92389"/>
    </row>
    <row r="92390" spans="9:12" ht="15" x14ac:dyDescent="0.25">
      <c r="I92390"/>
      <c r="J92390"/>
      <c r="K92390"/>
      <c r="L92390"/>
    </row>
    <row r="92391" spans="9:12" ht="15" x14ac:dyDescent="0.25">
      <c r="I92391"/>
      <c r="J92391"/>
      <c r="K92391"/>
      <c r="L92391"/>
    </row>
    <row r="92392" spans="9:12" ht="15" x14ac:dyDescent="0.25">
      <c r="I92392"/>
      <c r="J92392"/>
      <c r="K92392"/>
      <c r="L92392"/>
    </row>
    <row r="92393" spans="9:12" ht="15" x14ac:dyDescent="0.25">
      <c r="I92393"/>
      <c r="J92393"/>
      <c r="K92393"/>
      <c r="L92393"/>
    </row>
    <row r="92394" spans="9:12" ht="15" x14ac:dyDescent="0.25">
      <c r="I92394"/>
      <c r="J92394"/>
      <c r="K92394"/>
      <c r="L92394"/>
    </row>
    <row r="92395" spans="9:12" ht="15" x14ac:dyDescent="0.25">
      <c r="I92395"/>
      <c r="J92395"/>
      <c r="K92395"/>
      <c r="L92395"/>
    </row>
    <row r="92396" spans="9:12" ht="15" x14ac:dyDescent="0.25">
      <c r="I92396"/>
      <c r="J92396"/>
      <c r="K92396"/>
      <c r="L92396"/>
    </row>
    <row r="92397" spans="9:12" ht="15" x14ac:dyDescent="0.25">
      <c r="I92397"/>
      <c r="J92397"/>
      <c r="K92397"/>
      <c r="L92397"/>
    </row>
    <row r="92398" spans="9:12" ht="15" x14ac:dyDescent="0.25">
      <c r="I92398"/>
      <c r="J92398"/>
      <c r="K92398"/>
      <c r="L92398"/>
    </row>
    <row r="92399" spans="9:12" ht="15" x14ac:dyDescent="0.25">
      <c r="I92399"/>
      <c r="J92399"/>
      <c r="K92399"/>
      <c r="L92399"/>
    </row>
    <row r="92400" spans="9:12" ht="15" x14ac:dyDescent="0.25">
      <c r="I92400"/>
      <c r="J92400"/>
      <c r="K92400"/>
      <c r="L92400"/>
    </row>
    <row r="92401" spans="9:12" ht="15" x14ac:dyDescent="0.25">
      <c r="I92401"/>
      <c r="J92401"/>
      <c r="K92401"/>
      <c r="L92401"/>
    </row>
    <row r="92402" spans="9:12" ht="15" x14ac:dyDescent="0.25">
      <c r="I92402"/>
      <c r="J92402"/>
      <c r="K92402"/>
      <c r="L92402"/>
    </row>
    <row r="92403" spans="9:12" ht="15" x14ac:dyDescent="0.25">
      <c r="I92403"/>
      <c r="J92403"/>
      <c r="K92403"/>
      <c r="L92403"/>
    </row>
    <row r="92404" spans="9:12" ht="15" x14ac:dyDescent="0.25">
      <c r="I92404"/>
      <c r="J92404"/>
      <c r="K92404"/>
      <c r="L92404"/>
    </row>
    <row r="92405" spans="9:12" ht="15" x14ac:dyDescent="0.25">
      <c r="I92405"/>
      <c r="J92405"/>
      <c r="K92405"/>
      <c r="L92405"/>
    </row>
    <row r="92406" spans="9:12" ht="15" x14ac:dyDescent="0.25">
      <c r="I92406"/>
      <c r="J92406"/>
      <c r="K92406"/>
      <c r="L92406"/>
    </row>
    <row r="92407" spans="9:12" ht="15" x14ac:dyDescent="0.25">
      <c r="I92407"/>
      <c r="J92407"/>
      <c r="K92407"/>
      <c r="L92407"/>
    </row>
    <row r="92408" spans="9:12" ht="15" x14ac:dyDescent="0.25">
      <c r="I92408"/>
      <c r="J92408"/>
      <c r="K92408"/>
      <c r="L92408"/>
    </row>
    <row r="92409" spans="9:12" ht="15" x14ac:dyDescent="0.25">
      <c r="I92409"/>
      <c r="J92409"/>
      <c r="K92409"/>
      <c r="L92409"/>
    </row>
    <row r="92410" spans="9:12" ht="15" x14ac:dyDescent="0.25">
      <c r="I92410"/>
      <c r="J92410"/>
      <c r="K92410"/>
      <c r="L92410"/>
    </row>
    <row r="92411" spans="9:12" ht="15" x14ac:dyDescent="0.25">
      <c r="I92411"/>
      <c r="J92411"/>
      <c r="K92411"/>
      <c r="L92411"/>
    </row>
    <row r="92412" spans="9:12" ht="15" x14ac:dyDescent="0.25">
      <c r="I92412"/>
      <c r="J92412"/>
      <c r="K92412"/>
      <c r="L92412"/>
    </row>
    <row r="92413" spans="9:12" ht="15" x14ac:dyDescent="0.25">
      <c r="I92413"/>
      <c r="J92413"/>
      <c r="K92413"/>
      <c r="L92413"/>
    </row>
    <row r="92414" spans="9:12" ht="15" x14ac:dyDescent="0.25">
      <c r="I92414"/>
      <c r="J92414"/>
      <c r="K92414"/>
      <c r="L92414"/>
    </row>
    <row r="92415" spans="9:12" ht="15" x14ac:dyDescent="0.25">
      <c r="I92415"/>
      <c r="J92415"/>
      <c r="K92415"/>
      <c r="L92415"/>
    </row>
    <row r="92416" spans="9:12" ht="15" x14ac:dyDescent="0.25">
      <c r="I92416"/>
      <c r="J92416"/>
      <c r="K92416"/>
      <c r="L92416"/>
    </row>
    <row r="92417" spans="9:12" ht="15" x14ac:dyDescent="0.25">
      <c r="I92417"/>
      <c r="J92417"/>
      <c r="K92417"/>
      <c r="L92417"/>
    </row>
    <row r="92418" spans="9:12" ht="15" x14ac:dyDescent="0.25">
      <c r="I92418"/>
      <c r="J92418"/>
      <c r="K92418"/>
      <c r="L92418"/>
    </row>
    <row r="92419" spans="9:12" ht="15" x14ac:dyDescent="0.25">
      <c r="I92419"/>
      <c r="J92419"/>
      <c r="K92419"/>
      <c r="L92419"/>
    </row>
    <row r="92420" spans="9:12" ht="15" x14ac:dyDescent="0.25">
      <c r="I92420"/>
      <c r="J92420"/>
      <c r="K92420"/>
      <c r="L92420"/>
    </row>
    <row r="92421" spans="9:12" ht="15" x14ac:dyDescent="0.25">
      <c r="I92421"/>
      <c r="J92421"/>
      <c r="K92421"/>
      <c r="L92421"/>
    </row>
    <row r="92422" spans="9:12" ht="15" x14ac:dyDescent="0.25">
      <c r="I92422"/>
      <c r="J92422"/>
      <c r="K92422"/>
      <c r="L92422"/>
    </row>
    <row r="92423" spans="9:12" ht="15" x14ac:dyDescent="0.25">
      <c r="I92423"/>
      <c r="J92423"/>
      <c r="K92423"/>
      <c r="L92423"/>
    </row>
    <row r="92424" spans="9:12" ht="15" x14ac:dyDescent="0.25">
      <c r="I92424"/>
      <c r="J92424"/>
      <c r="K92424"/>
      <c r="L92424"/>
    </row>
    <row r="92425" spans="9:12" ht="15" x14ac:dyDescent="0.25">
      <c r="I92425"/>
      <c r="J92425"/>
      <c r="K92425"/>
      <c r="L92425"/>
    </row>
    <row r="92426" spans="9:12" ht="15" x14ac:dyDescent="0.25">
      <c r="I92426"/>
      <c r="J92426"/>
      <c r="K92426"/>
      <c r="L92426"/>
    </row>
    <row r="92427" spans="9:12" ht="15" x14ac:dyDescent="0.25">
      <c r="I92427"/>
      <c r="J92427"/>
      <c r="K92427"/>
      <c r="L92427"/>
    </row>
    <row r="92428" spans="9:12" ht="15" x14ac:dyDescent="0.25">
      <c r="I92428"/>
      <c r="J92428"/>
      <c r="K92428"/>
      <c r="L92428"/>
    </row>
    <row r="92429" spans="9:12" ht="15" x14ac:dyDescent="0.25">
      <c r="I92429"/>
      <c r="J92429"/>
      <c r="K92429"/>
      <c r="L92429"/>
    </row>
    <row r="92430" spans="9:12" ht="15" x14ac:dyDescent="0.25">
      <c r="I92430"/>
      <c r="J92430"/>
      <c r="K92430"/>
      <c r="L92430"/>
    </row>
    <row r="92431" spans="9:12" ht="15" x14ac:dyDescent="0.25">
      <c r="I92431"/>
      <c r="J92431"/>
      <c r="K92431"/>
      <c r="L92431"/>
    </row>
    <row r="92432" spans="9:12" ht="15" x14ac:dyDescent="0.25">
      <c r="I92432"/>
      <c r="J92432"/>
      <c r="K92432"/>
      <c r="L92432"/>
    </row>
    <row r="92433" spans="9:12" ht="15" x14ac:dyDescent="0.25">
      <c r="I92433"/>
      <c r="J92433"/>
      <c r="K92433"/>
      <c r="L92433"/>
    </row>
    <row r="92434" spans="9:12" ht="15" x14ac:dyDescent="0.25">
      <c r="I92434"/>
      <c r="J92434"/>
      <c r="K92434"/>
      <c r="L92434"/>
    </row>
    <row r="92435" spans="9:12" ht="15" x14ac:dyDescent="0.25">
      <c r="I92435"/>
      <c r="J92435"/>
      <c r="K92435"/>
      <c r="L92435"/>
    </row>
    <row r="92436" spans="9:12" ht="15" x14ac:dyDescent="0.25">
      <c r="I92436"/>
      <c r="J92436"/>
      <c r="K92436"/>
      <c r="L92436"/>
    </row>
    <row r="92437" spans="9:12" ht="15" x14ac:dyDescent="0.25">
      <c r="I92437"/>
      <c r="J92437"/>
      <c r="K92437"/>
      <c r="L92437"/>
    </row>
    <row r="92438" spans="9:12" ht="15" x14ac:dyDescent="0.25">
      <c r="I92438"/>
      <c r="J92438"/>
      <c r="K92438"/>
      <c r="L92438"/>
    </row>
    <row r="92439" spans="9:12" ht="15" x14ac:dyDescent="0.25">
      <c r="I92439"/>
      <c r="J92439"/>
      <c r="K92439"/>
      <c r="L92439"/>
    </row>
    <row r="92440" spans="9:12" ht="15" x14ac:dyDescent="0.25">
      <c r="I92440"/>
      <c r="J92440"/>
      <c r="K92440"/>
      <c r="L92440"/>
    </row>
    <row r="92441" spans="9:12" ht="15" x14ac:dyDescent="0.25">
      <c r="I92441"/>
      <c r="J92441"/>
      <c r="K92441"/>
      <c r="L92441"/>
    </row>
    <row r="92442" spans="9:12" ht="15" x14ac:dyDescent="0.25">
      <c r="I92442"/>
      <c r="J92442"/>
      <c r="K92442"/>
      <c r="L92442"/>
    </row>
    <row r="92443" spans="9:12" ht="15" x14ac:dyDescent="0.25">
      <c r="I92443"/>
      <c r="J92443"/>
      <c r="K92443"/>
      <c r="L92443"/>
    </row>
    <row r="92444" spans="9:12" ht="15" x14ac:dyDescent="0.25">
      <c r="I92444"/>
      <c r="J92444"/>
      <c r="K92444"/>
      <c r="L92444"/>
    </row>
    <row r="92445" spans="9:12" ht="15" x14ac:dyDescent="0.25">
      <c r="I92445"/>
      <c r="J92445"/>
      <c r="K92445"/>
      <c r="L92445"/>
    </row>
    <row r="92446" spans="9:12" ht="15" x14ac:dyDescent="0.25">
      <c r="I92446"/>
      <c r="J92446"/>
      <c r="K92446"/>
      <c r="L92446"/>
    </row>
    <row r="92447" spans="9:12" ht="15" x14ac:dyDescent="0.25">
      <c r="I92447"/>
      <c r="J92447"/>
      <c r="K92447"/>
      <c r="L92447"/>
    </row>
    <row r="92448" spans="9:12" ht="15" x14ac:dyDescent="0.25">
      <c r="I92448"/>
      <c r="J92448"/>
      <c r="K92448"/>
      <c r="L92448"/>
    </row>
    <row r="92449" spans="9:12" ht="15" x14ac:dyDescent="0.25">
      <c r="I92449"/>
      <c r="J92449"/>
      <c r="K92449"/>
      <c r="L92449"/>
    </row>
    <row r="92450" spans="9:12" ht="15" x14ac:dyDescent="0.25">
      <c r="I92450"/>
      <c r="J92450"/>
      <c r="K92450"/>
      <c r="L92450"/>
    </row>
    <row r="92451" spans="9:12" ht="15" x14ac:dyDescent="0.25">
      <c r="I92451"/>
      <c r="J92451"/>
      <c r="K92451"/>
      <c r="L92451"/>
    </row>
    <row r="92452" spans="9:12" ht="15" x14ac:dyDescent="0.25">
      <c r="I92452"/>
      <c r="J92452"/>
      <c r="K92452"/>
      <c r="L92452"/>
    </row>
    <row r="92453" spans="9:12" ht="15" x14ac:dyDescent="0.25">
      <c r="I92453"/>
      <c r="J92453"/>
      <c r="K92453"/>
      <c r="L92453"/>
    </row>
    <row r="92454" spans="9:12" ht="15" x14ac:dyDescent="0.25">
      <c r="I92454"/>
      <c r="J92454"/>
      <c r="K92454"/>
      <c r="L92454"/>
    </row>
    <row r="92455" spans="9:12" ht="15" x14ac:dyDescent="0.25">
      <c r="I92455"/>
      <c r="J92455"/>
      <c r="K92455"/>
      <c r="L92455"/>
    </row>
    <row r="92456" spans="9:12" ht="15" x14ac:dyDescent="0.25">
      <c r="I92456"/>
      <c r="J92456"/>
      <c r="K92456"/>
      <c r="L92456"/>
    </row>
    <row r="92457" spans="9:12" ht="15" x14ac:dyDescent="0.25">
      <c r="I92457"/>
      <c r="J92457"/>
      <c r="K92457"/>
      <c r="L92457"/>
    </row>
    <row r="92458" spans="9:12" ht="15" x14ac:dyDescent="0.25">
      <c r="I92458"/>
      <c r="J92458"/>
      <c r="K92458"/>
      <c r="L92458"/>
    </row>
    <row r="92459" spans="9:12" ht="15" x14ac:dyDescent="0.25">
      <c r="I92459"/>
      <c r="J92459"/>
      <c r="K92459"/>
      <c r="L92459"/>
    </row>
    <row r="92460" spans="9:12" ht="15" x14ac:dyDescent="0.25">
      <c r="I92460"/>
      <c r="J92460"/>
      <c r="K92460"/>
      <c r="L92460"/>
    </row>
    <row r="92461" spans="9:12" ht="15" x14ac:dyDescent="0.25">
      <c r="I92461"/>
      <c r="J92461"/>
      <c r="K92461"/>
      <c r="L92461"/>
    </row>
    <row r="92462" spans="9:12" ht="15" x14ac:dyDescent="0.25">
      <c r="I92462"/>
      <c r="J92462"/>
      <c r="K92462"/>
      <c r="L92462"/>
    </row>
    <row r="92463" spans="9:12" ht="15" x14ac:dyDescent="0.25">
      <c r="I92463"/>
      <c r="J92463"/>
      <c r="K92463"/>
      <c r="L92463"/>
    </row>
    <row r="92464" spans="9:12" ht="15" x14ac:dyDescent="0.25">
      <c r="I92464"/>
      <c r="J92464"/>
      <c r="K92464"/>
      <c r="L92464"/>
    </row>
    <row r="92465" spans="9:12" ht="15" x14ac:dyDescent="0.25">
      <c r="I92465"/>
      <c r="J92465"/>
      <c r="K92465"/>
      <c r="L92465"/>
    </row>
    <row r="92466" spans="9:12" ht="15" x14ac:dyDescent="0.25">
      <c r="I92466"/>
      <c r="J92466"/>
      <c r="K92466"/>
      <c r="L92466"/>
    </row>
    <row r="92467" spans="9:12" ht="15" x14ac:dyDescent="0.25">
      <c r="I92467"/>
      <c r="J92467"/>
      <c r="K92467"/>
      <c r="L92467"/>
    </row>
    <row r="92468" spans="9:12" ht="15" x14ac:dyDescent="0.25">
      <c r="I92468"/>
      <c r="J92468"/>
      <c r="K92468"/>
      <c r="L92468"/>
    </row>
    <row r="92469" spans="9:12" ht="15" x14ac:dyDescent="0.25">
      <c r="I92469"/>
      <c r="J92469"/>
      <c r="K92469"/>
      <c r="L92469"/>
    </row>
    <row r="92470" spans="9:12" ht="15" x14ac:dyDescent="0.25">
      <c r="I92470"/>
      <c r="J92470"/>
      <c r="K92470"/>
      <c r="L92470"/>
    </row>
    <row r="92471" spans="9:12" ht="15" x14ac:dyDescent="0.25">
      <c r="I92471"/>
      <c r="J92471"/>
      <c r="K92471"/>
      <c r="L92471"/>
    </row>
    <row r="92472" spans="9:12" ht="15" x14ac:dyDescent="0.25">
      <c r="I92472"/>
      <c r="J92472"/>
      <c r="K92472"/>
      <c r="L92472"/>
    </row>
    <row r="92473" spans="9:12" ht="15" x14ac:dyDescent="0.25">
      <c r="I92473"/>
      <c r="J92473"/>
      <c r="K92473"/>
      <c r="L92473"/>
    </row>
    <row r="92474" spans="9:12" ht="15" x14ac:dyDescent="0.25">
      <c r="I92474"/>
      <c r="J92474"/>
      <c r="K92474"/>
      <c r="L92474"/>
    </row>
    <row r="92475" spans="9:12" ht="15" x14ac:dyDescent="0.25">
      <c r="I92475"/>
      <c r="J92475"/>
      <c r="K92475"/>
      <c r="L92475"/>
    </row>
    <row r="92476" spans="9:12" ht="15" x14ac:dyDescent="0.25">
      <c r="I92476"/>
      <c r="J92476"/>
      <c r="K92476"/>
      <c r="L92476"/>
    </row>
    <row r="92477" spans="9:12" ht="15" x14ac:dyDescent="0.25">
      <c r="I92477"/>
      <c r="J92477"/>
      <c r="K92477"/>
      <c r="L92477"/>
    </row>
    <row r="92478" spans="9:12" ht="15" x14ac:dyDescent="0.25">
      <c r="I92478"/>
      <c r="J92478"/>
      <c r="K92478"/>
      <c r="L92478"/>
    </row>
    <row r="92479" spans="9:12" ht="15" x14ac:dyDescent="0.25">
      <c r="I92479"/>
      <c r="J92479"/>
      <c r="K92479"/>
      <c r="L92479"/>
    </row>
    <row r="92480" spans="9:12" ht="15" x14ac:dyDescent="0.25">
      <c r="I92480"/>
      <c r="J92480"/>
      <c r="K92480"/>
      <c r="L92480"/>
    </row>
    <row r="92481" spans="9:12" ht="15" x14ac:dyDescent="0.25">
      <c r="I92481"/>
      <c r="J92481"/>
      <c r="K92481"/>
      <c r="L92481"/>
    </row>
    <row r="92482" spans="9:12" ht="15" x14ac:dyDescent="0.25">
      <c r="I92482"/>
      <c r="J92482"/>
      <c r="K92482"/>
      <c r="L92482"/>
    </row>
    <row r="92483" spans="9:12" ht="15" x14ac:dyDescent="0.25">
      <c r="I92483"/>
      <c r="J92483"/>
      <c r="K92483"/>
      <c r="L92483"/>
    </row>
    <row r="92484" spans="9:12" ht="15" x14ac:dyDescent="0.25">
      <c r="I92484"/>
      <c r="J92484"/>
      <c r="K92484"/>
      <c r="L92484"/>
    </row>
    <row r="92485" spans="9:12" ht="15" x14ac:dyDescent="0.25">
      <c r="I92485"/>
      <c r="J92485"/>
      <c r="K92485"/>
      <c r="L92485"/>
    </row>
    <row r="92486" spans="9:12" ht="15" x14ac:dyDescent="0.25">
      <c r="I92486"/>
      <c r="J92486"/>
      <c r="K92486"/>
      <c r="L92486"/>
    </row>
    <row r="92487" spans="9:12" ht="15" x14ac:dyDescent="0.25">
      <c r="I92487"/>
      <c r="J92487"/>
      <c r="K92487"/>
      <c r="L92487"/>
    </row>
    <row r="92488" spans="9:12" ht="15" x14ac:dyDescent="0.25">
      <c r="I92488"/>
      <c r="J92488"/>
      <c r="K92488"/>
      <c r="L92488"/>
    </row>
    <row r="92489" spans="9:12" ht="15" x14ac:dyDescent="0.25">
      <c r="I92489"/>
      <c r="J92489"/>
      <c r="K92489"/>
      <c r="L92489"/>
    </row>
    <row r="92490" spans="9:12" ht="15" x14ac:dyDescent="0.25">
      <c r="I92490"/>
      <c r="J92490"/>
      <c r="K92490"/>
      <c r="L92490"/>
    </row>
    <row r="92491" spans="9:12" ht="15" x14ac:dyDescent="0.25">
      <c r="I92491"/>
      <c r="J92491"/>
      <c r="K92491"/>
      <c r="L92491"/>
    </row>
    <row r="92492" spans="9:12" ht="15" x14ac:dyDescent="0.25">
      <c r="I92492"/>
      <c r="J92492"/>
      <c r="K92492"/>
      <c r="L92492"/>
    </row>
    <row r="92493" spans="9:12" ht="15" x14ac:dyDescent="0.25">
      <c r="I92493"/>
      <c r="J92493"/>
      <c r="K92493"/>
      <c r="L92493"/>
    </row>
    <row r="92494" spans="9:12" ht="15" x14ac:dyDescent="0.25">
      <c r="I92494"/>
      <c r="J92494"/>
      <c r="K92494"/>
      <c r="L92494"/>
    </row>
    <row r="92495" spans="9:12" ht="15" x14ac:dyDescent="0.25">
      <c r="I92495"/>
      <c r="J92495"/>
      <c r="K92495"/>
      <c r="L92495"/>
    </row>
    <row r="92496" spans="9:12" ht="15" x14ac:dyDescent="0.25">
      <c r="I92496"/>
      <c r="J92496"/>
      <c r="K92496"/>
      <c r="L92496"/>
    </row>
    <row r="92497" spans="9:12" ht="15" x14ac:dyDescent="0.25">
      <c r="I92497"/>
      <c r="J92497"/>
      <c r="K92497"/>
      <c r="L92497"/>
    </row>
    <row r="92498" spans="9:12" ht="15" x14ac:dyDescent="0.25">
      <c r="I92498"/>
      <c r="J92498"/>
      <c r="K92498"/>
      <c r="L92498"/>
    </row>
    <row r="92499" spans="9:12" ht="15" x14ac:dyDescent="0.25">
      <c r="I92499"/>
      <c r="J92499"/>
      <c r="K92499"/>
      <c r="L92499"/>
    </row>
    <row r="92500" spans="9:12" ht="15" x14ac:dyDescent="0.25">
      <c r="I92500"/>
      <c r="J92500"/>
      <c r="K92500"/>
      <c r="L92500"/>
    </row>
    <row r="92501" spans="9:12" ht="15" x14ac:dyDescent="0.25">
      <c r="I92501"/>
      <c r="J92501"/>
      <c r="K92501"/>
      <c r="L92501"/>
    </row>
    <row r="92502" spans="9:12" ht="15" x14ac:dyDescent="0.25">
      <c r="I92502"/>
      <c r="J92502"/>
      <c r="K92502"/>
      <c r="L92502"/>
    </row>
    <row r="92503" spans="9:12" ht="15" x14ac:dyDescent="0.25">
      <c r="I92503"/>
      <c r="J92503"/>
      <c r="K92503"/>
      <c r="L92503"/>
    </row>
    <row r="92504" spans="9:12" ht="15" x14ac:dyDescent="0.25">
      <c r="I92504"/>
      <c r="J92504"/>
      <c r="K92504"/>
      <c r="L92504"/>
    </row>
    <row r="92505" spans="9:12" ht="15" x14ac:dyDescent="0.25">
      <c r="I92505"/>
      <c r="J92505"/>
      <c r="K92505"/>
      <c r="L92505"/>
    </row>
    <row r="92506" spans="9:12" ht="15" x14ac:dyDescent="0.25">
      <c r="I92506"/>
      <c r="J92506"/>
      <c r="K92506"/>
      <c r="L92506"/>
    </row>
    <row r="92507" spans="9:12" ht="15" x14ac:dyDescent="0.25">
      <c r="I92507"/>
      <c r="J92507"/>
      <c r="K92507"/>
      <c r="L92507"/>
    </row>
    <row r="92508" spans="9:12" ht="15" x14ac:dyDescent="0.25">
      <c r="I92508"/>
      <c r="J92508"/>
      <c r="K92508"/>
      <c r="L92508"/>
    </row>
    <row r="92509" spans="9:12" ht="15" x14ac:dyDescent="0.25">
      <c r="I92509"/>
      <c r="J92509"/>
      <c r="K92509"/>
      <c r="L92509"/>
    </row>
    <row r="92510" spans="9:12" ht="15" x14ac:dyDescent="0.25">
      <c r="I92510"/>
      <c r="J92510"/>
      <c r="K92510"/>
      <c r="L92510"/>
    </row>
    <row r="92511" spans="9:12" ht="15" x14ac:dyDescent="0.25">
      <c r="I92511"/>
      <c r="J92511"/>
      <c r="K92511"/>
      <c r="L92511"/>
    </row>
    <row r="92512" spans="9:12" ht="15" x14ac:dyDescent="0.25">
      <c r="I92512"/>
      <c r="J92512"/>
      <c r="K92512"/>
      <c r="L92512"/>
    </row>
    <row r="92513" spans="9:12" ht="15" x14ac:dyDescent="0.25">
      <c r="I92513"/>
      <c r="J92513"/>
      <c r="K92513"/>
      <c r="L92513"/>
    </row>
    <row r="92514" spans="9:12" ht="15" x14ac:dyDescent="0.25">
      <c r="I92514"/>
      <c r="J92514"/>
      <c r="K92514"/>
      <c r="L92514"/>
    </row>
    <row r="92515" spans="9:12" ht="15" x14ac:dyDescent="0.25">
      <c r="I92515"/>
      <c r="J92515"/>
      <c r="K92515"/>
      <c r="L92515"/>
    </row>
    <row r="92516" spans="9:12" ht="15" x14ac:dyDescent="0.25">
      <c r="I92516"/>
      <c r="J92516"/>
      <c r="K92516"/>
      <c r="L92516"/>
    </row>
    <row r="92517" spans="9:12" ht="15" x14ac:dyDescent="0.25">
      <c r="I92517"/>
      <c r="J92517"/>
      <c r="K92517"/>
      <c r="L92517"/>
    </row>
    <row r="92518" spans="9:12" ht="15" x14ac:dyDescent="0.25">
      <c r="I92518"/>
      <c r="J92518"/>
      <c r="K92518"/>
      <c r="L92518"/>
    </row>
    <row r="92519" spans="9:12" ht="15" x14ac:dyDescent="0.25">
      <c r="I92519"/>
      <c r="J92519"/>
      <c r="K92519"/>
      <c r="L92519"/>
    </row>
    <row r="92520" spans="9:12" ht="15" x14ac:dyDescent="0.25">
      <c r="I92520"/>
      <c r="J92520"/>
      <c r="K92520"/>
      <c r="L92520"/>
    </row>
    <row r="92521" spans="9:12" ht="15" x14ac:dyDescent="0.25">
      <c r="I92521"/>
      <c r="J92521"/>
      <c r="K92521"/>
      <c r="L92521"/>
    </row>
    <row r="92522" spans="9:12" ht="15" x14ac:dyDescent="0.25">
      <c r="I92522"/>
      <c r="J92522"/>
      <c r="K92522"/>
      <c r="L92522"/>
    </row>
    <row r="92523" spans="9:12" ht="15" x14ac:dyDescent="0.25">
      <c r="I92523"/>
      <c r="J92523"/>
      <c r="K92523"/>
      <c r="L92523"/>
    </row>
    <row r="92524" spans="9:12" ht="15" x14ac:dyDescent="0.25">
      <c r="I92524"/>
      <c r="J92524"/>
      <c r="K92524"/>
      <c r="L92524"/>
    </row>
    <row r="92525" spans="9:12" ht="15" x14ac:dyDescent="0.25">
      <c r="I92525"/>
      <c r="J92525"/>
      <c r="K92525"/>
      <c r="L92525"/>
    </row>
    <row r="92526" spans="9:12" ht="15" x14ac:dyDescent="0.25">
      <c r="I92526"/>
      <c r="J92526"/>
      <c r="K92526"/>
      <c r="L92526"/>
    </row>
    <row r="92527" spans="9:12" ht="15" x14ac:dyDescent="0.25">
      <c r="I92527"/>
      <c r="J92527"/>
      <c r="K92527"/>
      <c r="L92527"/>
    </row>
    <row r="92528" spans="9:12" ht="15" x14ac:dyDescent="0.25">
      <c r="I92528"/>
      <c r="J92528"/>
      <c r="K92528"/>
      <c r="L92528"/>
    </row>
    <row r="92529" spans="9:12" ht="15" x14ac:dyDescent="0.25">
      <c r="I92529"/>
      <c r="J92529"/>
      <c r="K92529"/>
      <c r="L92529"/>
    </row>
    <row r="92530" spans="9:12" ht="15" x14ac:dyDescent="0.25">
      <c r="I92530"/>
      <c r="J92530"/>
      <c r="K92530"/>
      <c r="L92530"/>
    </row>
    <row r="92531" spans="9:12" ht="15" x14ac:dyDescent="0.25">
      <c r="I92531"/>
      <c r="J92531"/>
      <c r="K92531"/>
      <c r="L92531"/>
    </row>
    <row r="92532" spans="9:12" ht="15" x14ac:dyDescent="0.25">
      <c r="I92532"/>
      <c r="J92532"/>
      <c r="K92532"/>
      <c r="L92532"/>
    </row>
    <row r="92533" spans="9:12" ht="15" x14ac:dyDescent="0.25">
      <c r="I92533"/>
      <c r="J92533"/>
      <c r="K92533"/>
      <c r="L92533"/>
    </row>
    <row r="92534" spans="9:12" ht="15" x14ac:dyDescent="0.25">
      <c r="I92534"/>
      <c r="J92534"/>
      <c r="K92534"/>
      <c r="L92534"/>
    </row>
    <row r="92535" spans="9:12" ht="15" x14ac:dyDescent="0.25">
      <c r="I92535"/>
      <c r="J92535"/>
      <c r="K92535"/>
      <c r="L92535"/>
    </row>
    <row r="92536" spans="9:12" ht="15" x14ac:dyDescent="0.25">
      <c r="I92536"/>
      <c r="J92536"/>
      <c r="K92536"/>
      <c r="L92536"/>
    </row>
    <row r="92537" spans="9:12" ht="15" x14ac:dyDescent="0.25">
      <c r="I92537"/>
      <c r="J92537"/>
      <c r="K92537"/>
      <c r="L92537"/>
    </row>
    <row r="92538" spans="9:12" ht="15" x14ac:dyDescent="0.25">
      <c r="I92538"/>
      <c r="J92538"/>
      <c r="K92538"/>
      <c r="L92538"/>
    </row>
    <row r="92539" spans="9:12" ht="15" x14ac:dyDescent="0.25">
      <c r="I92539"/>
      <c r="J92539"/>
      <c r="K92539"/>
      <c r="L92539"/>
    </row>
    <row r="92540" spans="9:12" ht="15" x14ac:dyDescent="0.25">
      <c r="I92540"/>
      <c r="J92540"/>
      <c r="K92540"/>
      <c r="L92540"/>
    </row>
    <row r="92541" spans="9:12" ht="15" x14ac:dyDescent="0.25">
      <c r="I92541"/>
      <c r="J92541"/>
      <c r="K92541"/>
      <c r="L92541"/>
    </row>
    <row r="92542" spans="9:12" ht="15" x14ac:dyDescent="0.25">
      <c r="I92542"/>
      <c r="J92542"/>
      <c r="K92542"/>
      <c r="L92542"/>
    </row>
    <row r="92543" spans="9:12" ht="15" x14ac:dyDescent="0.25">
      <c r="I92543"/>
      <c r="J92543"/>
      <c r="K92543"/>
      <c r="L92543"/>
    </row>
    <row r="92544" spans="9:12" ht="15" x14ac:dyDescent="0.25">
      <c r="I92544"/>
      <c r="J92544"/>
      <c r="K92544"/>
      <c r="L92544"/>
    </row>
    <row r="92545" spans="9:12" ht="15" x14ac:dyDescent="0.25">
      <c r="I92545"/>
      <c r="J92545"/>
      <c r="K92545"/>
      <c r="L92545"/>
    </row>
    <row r="92546" spans="9:12" ht="15" x14ac:dyDescent="0.25">
      <c r="I92546"/>
      <c r="J92546"/>
      <c r="K92546"/>
      <c r="L92546"/>
    </row>
    <row r="92547" spans="9:12" ht="15" x14ac:dyDescent="0.25">
      <c r="I92547"/>
      <c r="J92547"/>
      <c r="K92547"/>
      <c r="L92547"/>
    </row>
    <row r="92548" spans="9:12" ht="15" x14ac:dyDescent="0.25">
      <c r="I92548"/>
      <c r="J92548"/>
      <c r="K92548"/>
      <c r="L92548"/>
    </row>
    <row r="92549" spans="9:12" ht="15" x14ac:dyDescent="0.25">
      <c r="I92549"/>
      <c r="J92549"/>
      <c r="K92549"/>
      <c r="L92549"/>
    </row>
    <row r="92550" spans="9:12" ht="15" x14ac:dyDescent="0.25">
      <c r="I92550"/>
      <c r="J92550"/>
      <c r="K92550"/>
      <c r="L92550"/>
    </row>
    <row r="92551" spans="9:12" ht="15" x14ac:dyDescent="0.25">
      <c r="I92551"/>
      <c r="J92551"/>
      <c r="K92551"/>
      <c r="L92551"/>
    </row>
    <row r="92552" spans="9:12" ht="15" x14ac:dyDescent="0.25">
      <c r="I92552"/>
      <c r="J92552"/>
      <c r="K92552"/>
      <c r="L92552"/>
    </row>
    <row r="92553" spans="9:12" ht="15" x14ac:dyDescent="0.25">
      <c r="I92553"/>
      <c r="J92553"/>
      <c r="K92553"/>
      <c r="L92553"/>
    </row>
    <row r="92554" spans="9:12" ht="15" x14ac:dyDescent="0.25">
      <c r="I92554"/>
      <c r="J92554"/>
      <c r="K92554"/>
      <c r="L92554"/>
    </row>
    <row r="92555" spans="9:12" ht="15" x14ac:dyDescent="0.25">
      <c r="I92555"/>
      <c r="J92555"/>
      <c r="K92555"/>
      <c r="L92555"/>
    </row>
    <row r="92556" spans="9:12" ht="15" x14ac:dyDescent="0.25">
      <c r="I92556"/>
      <c r="J92556"/>
      <c r="K92556"/>
      <c r="L92556"/>
    </row>
    <row r="92557" spans="9:12" ht="15" x14ac:dyDescent="0.25">
      <c r="I92557"/>
      <c r="J92557"/>
      <c r="K92557"/>
      <c r="L92557"/>
    </row>
    <row r="92558" spans="9:12" ht="15" x14ac:dyDescent="0.25">
      <c r="I92558"/>
      <c r="J92558"/>
      <c r="K92558"/>
      <c r="L92558"/>
    </row>
    <row r="92559" spans="9:12" ht="15" x14ac:dyDescent="0.25">
      <c r="I92559"/>
      <c r="J92559"/>
      <c r="K92559"/>
      <c r="L92559"/>
    </row>
    <row r="92560" spans="9:12" ht="15" x14ac:dyDescent="0.25">
      <c r="I92560"/>
      <c r="J92560"/>
      <c r="K92560"/>
      <c r="L92560"/>
    </row>
    <row r="92561" spans="9:12" ht="15" x14ac:dyDescent="0.25">
      <c r="I92561"/>
      <c r="J92561"/>
      <c r="K92561"/>
      <c r="L92561"/>
    </row>
    <row r="92562" spans="9:12" ht="15" x14ac:dyDescent="0.25">
      <c r="I92562"/>
      <c r="J92562"/>
      <c r="K92562"/>
      <c r="L92562"/>
    </row>
    <row r="92563" spans="9:12" ht="15" x14ac:dyDescent="0.25">
      <c r="I92563"/>
      <c r="J92563"/>
      <c r="K92563"/>
      <c r="L92563"/>
    </row>
    <row r="92564" spans="9:12" ht="15" x14ac:dyDescent="0.25">
      <c r="I92564"/>
      <c r="J92564"/>
      <c r="K92564"/>
      <c r="L92564"/>
    </row>
    <row r="92565" spans="9:12" ht="15" x14ac:dyDescent="0.25">
      <c r="I92565"/>
      <c r="J92565"/>
      <c r="K92565"/>
      <c r="L92565"/>
    </row>
    <row r="92566" spans="9:12" ht="15" x14ac:dyDescent="0.25">
      <c r="I92566"/>
      <c r="J92566"/>
      <c r="K92566"/>
      <c r="L92566"/>
    </row>
    <row r="92567" spans="9:12" ht="15" x14ac:dyDescent="0.25">
      <c r="I92567"/>
      <c r="J92567"/>
      <c r="K92567"/>
      <c r="L92567"/>
    </row>
    <row r="92568" spans="9:12" ht="15" x14ac:dyDescent="0.25">
      <c r="I92568"/>
      <c r="J92568"/>
      <c r="K92568"/>
      <c r="L92568"/>
    </row>
    <row r="92569" spans="9:12" ht="15" x14ac:dyDescent="0.25">
      <c r="I92569"/>
      <c r="J92569"/>
      <c r="K92569"/>
      <c r="L92569"/>
    </row>
    <row r="92570" spans="9:12" ht="15" x14ac:dyDescent="0.25">
      <c r="I92570"/>
      <c r="J92570"/>
      <c r="K92570"/>
      <c r="L92570"/>
    </row>
    <row r="92571" spans="9:12" ht="15" x14ac:dyDescent="0.25">
      <c r="I92571"/>
      <c r="J92571"/>
      <c r="K92571"/>
      <c r="L92571"/>
    </row>
    <row r="92572" spans="9:12" ht="15" x14ac:dyDescent="0.25">
      <c r="I92572"/>
      <c r="J92572"/>
      <c r="K92572"/>
      <c r="L92572"/>
    </row>
    <row r="92573" spans="9:12" ht="15" x14ac:dyDescent="0.25">
      <c r="I92573"/>
      <c r="J92573"/>
      <c r="K92573"/>
      <c r="L92573"/>
    </row>
    <row r="92574" spans="9:12" ht="15" x14ac:dyDescent="0.25">
      <c r="I92574"/>
      <c r="J92574"/>
      <c r="K92574"/>
      <c r="L92574"/>
    </row>
    <row r="92575" spans="9:12" ht="15" x14ac:dyDescent="0.25">
      <c r="I92575"/>
      <c r="J92575"/>
      <c r="K92575"/>
      <c r="L92575"/>
    </row>
    <row r="92576" spans="9:12" ht="15" x14ac:dyDescent="0.25">
      <c r="I92576"/>
      <c r="J92576"/>
      <c r="K92576"/>
      <c r="L92576"/>
    </row>
    <row r="92577" spans="9:12" ht="15" x14ac:dyDescent="0.25">
      <c r="I92577"/>
      <c r="J92577"/>
      <c r="K92577"/>
      <c r="L92577"/>
    </row>
    <row r="92578" spans="9:12" ht="15" x14ac:dyDescent="0.25">
      <c r="I92578"/>
      <c r="J92578"/>
      <c r="K92578"/>
      <c r="L92578"/>
    </row>
    <row r="92579" spans="9:12" ht="15" x14ac:dyDescent="0.25">
      <c r="I92579"/>
      <c r="J92579"/>
      <c r="K92579"/>
      <c r="L92579"/>
    </row>
    <row r="92580" spans="9:12" ht="15" x14ac:dyDescent="0.25">
      <c r="I92580"/>
      <c r="J92580"/>
      <c r="K92580"/>
      <c r="L92580"/>
    </row>
    <row r="92581" spans="9:12" ht="15" x14ac:dyDescent="0.25">
      <c r="I92581"/>
      <c r="J92581"/>
      <c r="K92581"/>
      <c r="L92581"/>
    </row>
    <row r="92582" spans="9:12" ht="15" x14ac:dyDescent="0.25">
      <c r="I92582"/>
      <c r="J92582"/>
      <c r="K92582"/>
      <c r="L92582"/>
    </row>
    <row r="92583" spans="9:12" ht="15" x14ac:dyDescent="0.25">
      <c r="I92583"/>
      <c r="J92583"/>
      <c r="K92583"/>
      <c r="L92583"/>
    </row>
    <row r="92584" spans="9:12" ht="15" x14ac:dyDescent="0.25">
      <c r="I92584"/>
      <c r="J92584"/>
      <c r="K92584"/>
      <c r="L92584"/>
    </row>
    <row r="92585" spans="9:12" ht="15" x14ac:dyDescent="0.25">
      <c r="I92585"/>
      <c r="J92585"/>
      <c r="K92585"/>
      <c r="L92585"/>
    </row>
    <row r="92586" spans="9:12" ht="15" x14ac:dyDescent="0.25">
      <c r="I92586"/>
      <c r="J92586"/>
      <c r="K92586"/>
      <c r="L92586"/>
    </row>
    <row r="92587" spans="9:12" ht="15" x14ac:dyDescent="0.25">
      <c r="I92587"/>
      <c r="J92587"/>
      <c r="K92587"/>
      <c r="L92587"/>
    </row>
    <row r="92588" spans="9:12" ht="15" x14ac:dyDescent="0.25">
      <c r="I92588"/>
      <c r="J92588"/>
      <c r="K92588"/>
      <c r="L92588"/>
    </row>
    <row r="92589" spans="9:12" ht="15" x14ac:dyDescent="0.25">
      <c r="I92589"/>
      <c r="J92589"/>
      <c r="K92589"/>
      <c r="L92589"/>
    </row>
    <row r="92590" spans="9:12" ht="15" x14ac:dyDescent="0.25">
      <c r="I92590"/>
      <c r="J92590"/>
      <c r="K92590"/>
      <c r="L92590"/>
    </row>
    <row r="92591" spans="9:12" ht="15" x14ac:dyDescent="0.25">
      <c r="I92591"/>
      <c r="J92591"/>
      <c r="K92591"/>
      <c r="L92591"/>
    </row>
    <row r="92592" spans="9:12" ht="15" x14ac:dyDescent="0.25">
      <c r="I92592"/>
      <c r="J92592"/>
      <c r="K92592"/>
      <c r="L92592"/>
    </row>
    <row r="92593" spans="9:12" ht="15" x14ac:dyDescent="0.25">
      <c r="I92593"/>
      <c r="J92593"/>
      <c r="K92593"/>
      <c r="L92593"/>
    </row>
    <row r="92594" spans="9:12" ht="15" x14ac:dyDescent="0.25">
      <c r="I92594"/>
      <c r="J92594"/>
      <c r="K92594"/>
      <c r="L92594"/>
    </row>
    <row r="92595" spans="9:12" ht="15" x14ac:dyDescent="0.25">
      <c r="I92595"/>
      <c r="J92595"/>
      <c r="K92595"/>
      <c r="L92595"/>
    </row>
    <row r="92596" spans="9:12" ht="15" x14ac:dyDescent="0.25">
      <c r="I92596"/>
      <c r="J92596"/>
      <c r="K92596"/>
      <c r="L92596"/>
    </row>
    <row r="92597" spans="9:12" ht="15" x14ac:dyDescent="0.25">
      <c r="I92597"/>
      <c r="J92597"/>
      <c r="K92597"/>
      <c r="L92597"/>
    </row>
    <row r="92598" spans="9:12" ht="15" x14ac:dyDescent="0.25">
      <c r="I92598"/>
      <c r="J92598"/>
      <c r="K92598"/>
      <c r="L92598"/>
    </row>
    <row r="92599" spans="9:12" ht="15" x14ac:dyDescent="0.25">
      <c r="I92599"/>
      <c r="J92599"/>
      <c r="K92599"/>
      <c r="L92599"/>
    </row>
    <row r="92600" spans="9:12" ht="15" x14ac:dyDescent="0.25">
      <c r="I92600"/>
      <c r="J92600"/>
      <c r="K92600"/>
      <c r="L92600"/>
    </row>
    <row r="92601" spans="9:12" ht="15" x14ac:dyDescent="0.25">
      <c r="I92601"/>
      <c r="J92601"/>
      <c r="K92601"/>
      <c r="L92601"/>
    </row>
    <row r="92602" spans="9:12" ht="15" x14ac:dyDescent="0.25">
      <c r="I92602"/>
      <c r="J92602"/>
      <c r="K92602"/>
      <c r="L92602"/>
    </row>
    <row r="92603" spans="9:12" ht="15" x14ac:dyDescent="0.25">
      <c r="I92603"/>
      <c r="J92603"/>
      <c r="K92603"/>
      <c r="L92603"/>
    </row>
    <row r="92604" spans="9:12" ht="15" x14ac:dyDescent="0.25">
      <c r="I92604"/>
      <c r="J92604"/>
      <c r="K92604"/>
      <c r="L92604"/>
    </row>
    <row r="92605" spans="9:12" ht="15" x14ac:dyDescent="0.25">
      <c r="I92605"/>
      <c r="J92605"/>
      <c r="K92605"/>
      <c r="L92605"/>
    </row>
    <row r="92606" spans="9:12" ht="15" x14ac:dyDescent="0.25">
      <c r="I92606"/>
      <c r="J92606"/>
      <c r="K92606"/>
      <c r="L92606"/>
    </row>
    <row r="92607" spans="9:12" ht="15" x14ac:dyDescent="0.25">
      <c r="I92607"/>
      <c r="J92607"/>
      <c r="K92607"/>
      <c r="L92607"/>
    </row>
    <row r="92608" spans="9:12" ht="15" x14ac:dyDescent="0.25">
      <c r="I92608"/>
      <c r="J92608"/>
      <c r="K92608"/>
      <c r="L92608"/>
    </row>
    <row r="92609" spans="9:12" ht="15" x14ac:dyDescent="0.25">
      <c r="I92609"/>
      <c r="J92609"/>
      <c r="K92609"/>
      <c r="L92609"/>
    </row>
    <row r="92610" spans="9:12" ht="15" x14ac:dyDescent="0.25">
      <c r="I92610"/>
      <c r="J92610"/>
      <c r="K92610"/>
      <c r="L92610"/>
    </row>
    <row r="92611" spans="9:12" ht="15" x14ac:dyDescent="0.25">
      <c r="I92611"/>
      <c r="J92611"/>
      <c r="K92611"/>
      <c r="L92611"/>
    </row>
    <row r="92612" spans="9:12" ht="15" x14ac:dyDescent="0.25">
      <c r="I92612"/>
      <c r="J92612"/>
      <c r="K92612"/>
      <c r="L92612"/>
    </row>
    <row r="92613" spans="9:12" ht="15" x14ac:dyDescent="0.25">
      <c r="I92613"/>
      <c r="J92613"/>
      <c r="K92613"/>
      <c r="L92613"/>
    </row>
    <row r="92614" spans="9:12" ht="15" x14ac:dyDescent="0.25">
      <c r="I92614"/>
      <c r="J92614"/>
      <c r="K92614"/>
      <c r="L92614"/>
    </row>
    <row r="92615" spans="9:12" ht="15" x14ac:dyDescent="0.25">
      <c r="I92615"/>
      <c r="J92615"/>
      <c r="K92615"/>
      <c r="L92615"/>
    </row>
    <row r="92616" spans="9:12" ht="15" x14ac:dyDescent="0.25">
      <c r="I92616"/>
      <c r="J92616"/>
      <c r="K92616"/>
      <c r="L92616"/>
    </row>
    <row r="92617" spans="9:12" ht="15" x14ac:dyDescent="0.25">
      <c r="I92617"/>
      <c r="J92617"/>
      <c r="K92617"/>
      <c r="L92617"/>
    </row>
    <row r="92618" spans="9:12" ht="15" x14ac:dyDescent="0.25">
      <c r="I92618"/>
      <c r="J92618"/>
      <c r="K92618"/>
      <c r="L92618"/>
    </row>
    <row r="92619" spans="9:12" ht="15" x14ac:dyDescent="0.25">
      <c r="I92619"/>
      <c r="J92619"/>
      <c r="K92619"/>
      <c r="L92619"/>
    </row>
    <row r="92620" spans="9:12" ht="15" x14ac:dyDescent="0.25">
      <c r="I92620"/>
      <c r="J92620"/>
      <c r="K92620"/>
      <c r="L92620"/>
    </row>
    <row r="92621" spans="9:12" ht="15" x14ac:dyDescent="0.25">
      <c r="I92621"/>
      <c r="J92621"/>
      <c r="K92621"/>
      <c r="L92621"/>
    </row>
    <row r="92622" spans="9:12" ht="15" x14ac:dyDescent="0.25">
      <c r="I92622"/>
      <c r="J92622"/>
      <c r="K92622"/>
      <c r="L92622"/>
    </row>
    <row r="92623" spans="9:12" ht="15" x14ac:dyDescent="0.25">
      <c r="I92623"/>
      <c r="J92623"/>
      <c r="K92623"/>
      <c r="L92623"/>
    </row>
    <row r="92624" spans="9:12" ht="15" x14ac:dyDescent="0.25">
      <c r="I92624"/>
      <c r="J92624"/>
      <c r="K92624"/>
      <c r="L92624"/>
    </row>
    <row r="92625" spans="9:12" ht="15" x14ac:dyDescent="0.25">
      <c r="I92625"/>
      <c r="J92625"/>
      <c r="K92625"/>
      <c r="L92625"/>
    </row>
    <row r="92626" spans="9:12" ht="15" x14ac:dyDescent="0.25">
      <c r="I92626"/>
      <c r="J92626"/>
      <c r="K92626"/>
      <c r="L92626"/>
    </row>
    <row r="92627" spans="9:12" ht="15" x14ac:dyDescent="0.25">
      <c r="I92627"/>
      <c r="J92627"/>
      <c r="K92627"/>
      <c r="L92627"/>
    </row>
    <row r="92628" spans="9:12" ht="15" x14ac:dyDescent="0.25">
      <c r="I92628"/>
      <c r="J92628"/>
      <c r="K92628"/>
      <c r="L92628"/>
    </row>
    <row r="92629" spans="9:12" ht="15" x14ac:dyDescent="0.25">
      <c r="I92629"/>
      <c r="J92629"/>
      <c r="K92629"/>
      <c r="L92629"/>
    </row>
    <row r="92630" spans="9:12" ht="15" x14ac:dyDescent="0.25">
      <c r="I92630"/>
      <c r="J92630"/>
      <c r="K92630"/>
      <c r="L92630"/>
    </row>
    <row r="92631" spans="9:12" ht="15" x14ac:dyDescent="0.25">
      <c r="I92631"/>
      <c r="J92631"/>
      <c r="K92631"/>
      <c r="L92631"/>
    </row>
    <row r="92632" spans="9:12" ht="15" x14ac:dyDescent="0.25">
      <c r="I92632"/>
      <c r="J92632"/>
      <c r="K92632"/>
      <c r="L92632"/>
    </row>
    <row r="92633" spans="9:12" ht="15" x14ac:dyDescent="0.25">
      <c r="I92633"/>
      <c r="J92633"/>
      <c r="K92633"/>
      <c r="L92633"/>
    </row>
    <row r="92634" spans="9:12" ht="15" x14ac:dyDescent="0.25">
      <c r="I92634"/>
      <c r="J92634"/>
      <c r="K92634"/>
      <c r="L92634"/>
    </row>
    <row r="92635" spans="9:12" ht="15" x14ac:dyDescent="0.25">
      <c r="I92635"/>
      <c r="J92635"/>
      <c r="K92635"/>
      <c r="L92635"/>
    </row>
    <row r="92636" spans="9:12" ht="15" x14ac:dyDescent="0.25">
      <c r="I92636"/>
      <c r="J92636"/>
      <c r="K92636"/>
      <c r="L92636"/>
    </row>
    <row r="92637" spans="9:12" ht="15" x14ac:dyDescent="0.25">
      <c r="I92637"/>
      <c r="J92637"/>
      <c r="K92637"/>
      <c r="L92637"/>
    </row>
    <row r="92638" spans="9:12" ht="15" x14ac:dyDescent="0.25">
      <c r="I92638"/>
      <c r="J92638"/>
      <c r="K92638"/>
      <c r="L92638"/>
    </row>
    <row r="92639" spans="9:12" ht="15" x14ac:dyDescent="0.25">
      <c r="I92639"/>
      <c r="J92639"/>
      <c r="K92639"/>
      <c r="L92639"/>
    </row>
    <row r="92640" spans="9:12" ht="15" x14ac:dyDescent="0.25">
      <c r="I92640"/>
      <c r="J92640"/>
      <c r="K92640"/>
      <c r="L92640"/>
    </row>
    <row r="92641" spans="9:12" ht="15" x14ac:dyDescent="0.25">
      <c r="I92641"/>
      <c r="J92641"/>
      <c r="K92641"/>
      <c r="L92641"/>
    </row>
    <row r="92642" spans="9:12" ht="15" x14ac:dyDescent="0.25">
      <c r="I92642"/>
      <c r="J92642"/>
      <c r="K92642"/>
      <c r="L92642"/>
    </row>
    <row r="92643" spans="9:12" ht="15" x14ac:dyDescent="0.25">
      <c r="I92643"/>
      <c r="J92643"/>
      <c r="K92643"/>
      <c r="L92643"/>
    </row>
    <row r="92644" spans="9:12" ht="15" x14ac:dyDescent="0.25">
      <c r="I92644"/>
      <c r="J92644"/>
      <c r="K92644"/>
      <c r="L92644"/>
    </row>
    <row r="92645" spans="9:12" ht="15" x14ac:dyDescent="0.25">
      <c r="I92645"/>
      <c r="J92645"/>
      <c r="K92645"/>
      <c r="L92645"/>
    </row>
    <row r="92646" spans="9:12" ht="15" x14ac:dyDescent="0.25">
      <c r="I92646"/>
      <c r="J92646"/>
      <c r="K92646"/>
      <c r="L92646"/>
    </row>
    <row r="92647" spans="9:12" ht="15" x14ac:dyDescent="0.25">
      <c r="I92647"/>
      <c r="J92647"/>
      <c r="K92647"/>
      <c r="L92647"/>
    </row>
    <row r="92648" spans="9:12" ht="15" x14ac:dyDescent="0.25">
      <c r="I92648"/>
      <c r="J92648"/>
      <c r="K92648"/>
      <c r="L92648"/>
    </row>
    <row r="92649" spans="9:12" ht="15" x14ac:dyDescent="0.25">
      <c r="I92649"/>
      <c r="J92649"/>
      <c r="K92649"/>
      <c r="L92649"/>
    </row>
    <row r="92650" spans="9:12" ht="15" x14ac:dyDescent="0.25">
      <c r="I92650"/>
      <c r="J92650"/>
      <c r="K92650"/>
      <c r="L92650"/>
    </row>
    <row r="92651" spans="9:12" ht="15" x14ac:dyDescent="0.25">
      <c r="I92651"/>
      <c r="J92651"/>
      <c r="K92651"/>
      <c r="L92651"/>
    </row>
    <row r="92652" spans="9:12" ht="15" x14ac:dyDescent="0.25">
      <c r="I92652"/>
      <c r="J92652"/>
      <c r="K92652"/>
      <c r="L92652"/>
    </row>
    <row r="92653" spans="9:12" ht="15" x14ac:dyDescent="0.25">
      <c r="I92653"/>
      <c r="J92653"/>
      <c r="K92653"/>
      <c r="L92653"/>
    </row>
    <row r="92654" spans="9:12" ht="15" x14ac:dyDescent="0.25">
      <c r="I92654"/>
      <c r="J92654"/>
      <c r="K92654"/>
      <c r="L92654"/>
    </row>
    <row r="92655" spans="9:12" ht="15" x14ac:dyDescent="0.25">
      <c r="I92655"/>
      <c r="J92655"/>
      <c r="K92655"/>
      <c r="L92655"/>
    </row>
    <row r="92656" spans="9:12" ht="15" x14ac:dyDescent="0.25">
      <c r="I92656"/>
      <c r="J92656"/>
      <c r="K92656"/>
      <c r="L92656"/>
    </row>
    <row r="92657" spans="9:12" ht="15" x14ac:dyDescent="0.25">
      <c r="I92657"/>
      <c r="J92657"/>
      <c r="K92657"/>
      <c r="L92657"/>
    </row>
    <row r="92658" spans="9:12" ht="15" x14ac:dyDescent="0.25">
      <c r="I92658"/>
      <c r="J92658"/>
      <c r="K92658"/>
      <c r="L92658"/>
    </row>
    <row r="92659" spans="9:12" ht="15" x14ac:dyDescent="0.25">
      <c r="I92659"/>
      <c r="J92659"/>
      <c r="K92659"/>
      <c r="L92659"/>
    </row>
    <row r="92660" spans="9:12" ht="15" x14ac:dyDescent="0.25">
      <c r="I92660"/>
      <c r="J92660"/>
      <c r="K92660"/>
      <c r="L92660"/>
    </row>
    <row r="92661" spans="9:12" ht="15" x14ac:dyDescent="0.25">
      <c r="I92661"/>
      <c r="J92661"/>
      <c r="K92661"/>
      <c r="L92661"/>
    </row>
    <row r="92662" spans="9:12" ht="15" x14ac:dyDescent="0.25">
      <c r="I92662"/>
      <c r="J92662"/>
      <c r="K92662"/>
      <c r="L92662"/>
    </row>
    <row r="92663" spans="9:12" ht="15" x14ac:dyDescent="0.25">
      <c r="I92663"/>
      <c r="J92663"/>
      <c r="K92663"/>
      <c r="L92663"/>
    </row>
    <row r="92664" spans="9:12" ht="15" x14ac:dyDescent="0.25">
      <c r="I92664"/>
      <c r="J92664"/>
      <c r="K92664"/>
      <c r="L92664"/>
    </row>
    <row r="92665" spans="9:12" ht="15" x14ac:dyDescent="0.25">
      <c r="I92665"/>
      <c r="J92665"/>
      <c r="K92665"/>
      <c r="L92665"/>
    </row>
    <row r="92666" spans="9:12" ht="15" x14ac:dyDescent="0.25">
      <c r="I92666"/>
      <c r="J92666"/>
      <c r="K92666"/>
      <c r="L92666"/>
    </row>
    <row r="92667" spans="9:12" ht="15" x14ac:dyDescent="0.25">
      <c r="I92667"/>
      <c r="J92667"/>
      <c r="K92667"/>
      <c r="L92667"/>
    </row>
    <row r="92668" spans="9:12" ht="15" x14ac:dyDescent="0.25">
      <c r="I92668"/>
      <c r="J92668"/>
      <c r="K92668"/>
      <c r="L92668"/>
    </row>
    <row r="92669" spans="9:12" ht="15" x14ac:dyDescent="0.25">
      <c r="I92669"/>
      <c r="J92669"/>
      <c r="K92669"/>
      <c r="L92669"/>
    </row>
    <row r="92670" spans="9:12" ht="15" x14ac:dyDescent="0.25">
      <c r="I92670"/>
      <c r="J92670"/>
      <c r="K92670"/>
      <c r="L92670"/>
    </row>
    <row r="92671" spans="9:12" ht="15" x14ac:dyDescent="0.25">
      <c r="I92671"/>
      <c r="J92671"/>
      <c r="K92671"/>
      <c r="L92671"/>
    </row>
    <row r="92672" spans="9:12" ht="15" x14ac:dyDescent="0.25">
      <c r="I92672"/>
      <c r="J92672"/>
      <c r="K92672"/>
      <c r="L92672"/>
    </row>
    <row r="92673" spans="9:12" ht="15" x14ac:dyDescent="0.25">
      <c r="I92673"/>
      <c r="J92673"/>
      <c r="K92673"/>
      <c r="L92673"/>
    </row>
    <row r="92674" spans="9:12" ht="15" x14ac:dyDescent="0.25">
      <c r="I92674"/>
      <c r="J92674"/>
      <c r="K92674"/>
      <c r="L92674"/>
    </row>
    <row r="92675" spans="9:12" ht="15" x14ac:dyDescent="0.25">
      <c r="I92675"/>
      <c r="J92675"/>
      <c r="K92675"/>
      <c r="L92675"/>
    </row>
    <row r="92676" spans="9:12" ht="15" x14ac:dyDescent="0.25">
      <c r="I92676"/>
      <c r="J92676"/>
      <c r="K92676"/>
      <c r="L92676"/>
    </row>
    <row r="92677" spans="9:12" ht="15" x14ac:dyDescent="0.25">
      <c r="I92677"/>
      <c r="J92677"/>
      <c r="K92677"/>
      <c r="L92677"/>
    </row>
    <row r="92678" spans="9:12" ht="15" x14ac:dyDescent="0.25">
      <c r="I92678"/>
      <c r="J92678"/>
      <c r="K92678"/>
      <c r="L92678"/>
    </row>
    <row r="92679" spans="9:12" ht="15" x14ac:dyDescent="0.25">
      <c r="I92679"/>
      <c r="J92679"/>
      <c r="K92679"/>
      <c r="L92679"/>
    </row>
    <row r="92680" spans="9:12" ht="15" x14ac:dyDescent="0.25">
      <c r="I92680"/>
      <c r="J92680"/>
      <c r="K92680"/>
      <c r="L92680"/>
    </row>
    <row r="92681" spans="9:12" ht="15" x14ac:dyDescent="0.25">
      <c r="I92681"/>
      <c r="J92681"/>
      <c r="K92681"/>
      <c r="L92681"/>
    </row>
    <row r="92682" spans="9:12" ht="15" x14ac:dyDescent="0.25">
      <c r="I92682"/>
      <c r="J92682"/>
      <c r="K92682"/>
      <c r="L92682"/>
    </row>
    <row r="92683" spans="9:12" ht="15" x14ac:dyDescent="0.25">
      <c r="I92683"/>
      <c r="J92683"/>
      <c r="K92683"/>
      <c r="L92683"/>
    </row>
    <row r="92684" spans="9:12" ht="15" x14ac:dyDescent="0.25">
      <c r="I92684"/>
      <c r="J92684"/>
      <c r="K92684"/>
      <c r="L92684"/>
    </row>
    <row r="92685" spans="9:12" ht="15" x14ac:dyDescent="0.25">
      <c r="I92685"/>
      <c r="J92685"/>
      <c r="K92685"/>
      <c r="L92685"/>
    </row>
    <row r="92686" spans="9:12" ht="15" x14ac:dyDescent="0.25">
      <c r="I92686"/>
      <c r="J92686"/>
      <c r="K92686"/>
      <c r="L92686"/>
    </row>
    <row r="92687" spans="9:12" ht="15" x14ac:dyDescent="0.25">
      <c r="I92687"/>
      <c r="J92687"/>
      <c r="K92687"/>
      <c r="L92687"/>
    </row>
    <row r="92688" spans="9:12" ht="15" x14ac:dyDescent="0.25">
      <c r="I92688"/>
      <c r="J92688"/>
      <c r="K92688"/>
      <c r="L92688"/>
    </row>
    <row r="92689" spans="9:12" ht="15" x14ac:dyDescent="0.25">
      <c r="I92689"/>
      <c r="J92689"/>
      <c r="K92689"/>
      <c r="L92689"/>
    </row>
    <row r="92690" spans="9:12" ht="15" x14ac:dyDescent="0.25">
      <c r="I92690"/>
      <c r="J92690"/>
      <c r="K92690"/>
      <c r="L92690"/>
    </row>
    <row r="92691" spans="9:12" ht="15" x14ac:dyDescent="0.25">
      <c r="I92691"/>
      <c r="J92691"/>
      <c r="K92691"/>
      <c r="L92691"/>
    </row>
    <row r="92692" spans="9:12" ht="15" x14ac:dyDescent="0.25">
      <c r="I92692"/>
      <c r="J92692"/>
      <c r="K92692"/>
      <c r="L92692"/>
    </row>
    <row r="92693" spans="9:12" ht="15" x14ac:dyDescent="0.25">
      <c r="I92693"/>
      <c r="J92693"/>
      <c r="K92693"/>
      <c r="L92693"/>
    </row>
    <row r="92694" spans="9:12" ht="15" x14ac:dyDescent="0.25">
      <c r="I92694"/>
      <c r="J92694"/>
      <c r="K92694"/>
      <c r="L92694"/>
    </row>
    <row r="92695" spans="9:12" ht="15" x14ac:dyDescent="0.25">
      <c r="I92695"/>
      <c r="J92695"/>
      <c r="K92695"/>
      <c r="L92695"/>
    </row>
    <row r="92696" spans="9:12" ht="15" x14ac:dyDescent="0.25">
      <c r="I92696"/>
      <c r="J92696"/>
      <c r="K92696"/>
      <c r="L92696"/>
    </row>
    <row r="92697" spans="9:12" ht="15" x14ac:dyDescent="0.25">
      <c r="I92697"/>
      <c r="J92697"/>
      <c r="K92697"/>
      <c r="L92697"/>
    </row>
    <row r="92698" spans="9:12" ht="15" x14ac:dyDescent="0.25">
      <c r="I92698"/>
      <c r="J92698"/>
      <c r="K92698"/>
      <c r="L92698"/>
    </row>
    <row r="92699" spans="9:12" ht="15" x14ac:dyDescent="0.25">
      <c r="I92699"/>
      <c r="J92699"/>
      <c r="K92699"/>
      <c r="L92699"/>
    </row>
    <row r="92700" spans="9:12" ht="15" x14ac:dyDescent="0.25">
      <c r="I92700"/>
      <c r="J92700"/>
      <c r="K92700"/>
      <c r="L92700"/>
    </row>
    <row r="92701" spans="9:12" ht="15" x14ac:dyDescent="0.25">
      <c r="I92701"/>
      <c r="J92701"/>
      <c r="K92701"/>
      <c r="L92701"/>
    </row>
    <row r="92702" spans="9:12" ht="15" x14ac:dyDescent="0.25">
      <c r="I92702"/>
      <c r="J92702"/>
      <c r="K92702"/>
      <c r="L92702"/>
    </row>
    <row r="92703" spans="9:12" ht="15" x14ac:dyDescent="0.25">
      <c r="I92703"/>
      <c r="J92703"/>
      <c r="K92703"/>
      <c r="L92703"/>
    </row>
    <row r="92704" spans="9:12" ht="15" x14ac:dyDescent="0.25">
      <c r="I92704"/>
      <c r="J92704"/>
      <c r="K92704"/>
      <c r="L92704"/>
    </row>
    <row r="92705" spans="9:12" ht="15" x14ac:dyDescent="0.25">
      <c r="I92705"/>
      <c r="J92705"/>
      <c r="K92705"/>
      <c r="L92705"/>
    </row>
    <row r="92706" spans="9:12" ht="15" x14ac:dyDescent="0.25">
      <c r="I92706"/>
      <c r="J92706"/>
      <c r="K92706"/>
      <c r="L92706"/>
    </row>
    <row r="92707" spans="9:12" ht="15" x14ac:dyDescent="0.25">
      <c r="I92707"/>
      <c r="J92707"/>
      <c r="K92707"/>
      <c r="L92707"/>
    </row>
    <row r="92708" spans="9:12" ht="15" x14ac:dyDescent="0.25">
      <c r="I92708"/>
      <c r="J92708"/>
      <c r="K92708"/>
      <c r="L92708"/>
    </row>
    <row r="92709" spans="9:12" ht="15" x14ac:dyDescent="0.25">
      <c r="I92709"/>
      <c r="J92709"/>
      <c r="K92709"/>
      <c r="L92709"/>
    </row>
    <row r="92710" spans="9:12" ht="15" x14ac:dyDescent="0.25">
      <c r="I92710"/>
      <c r="J92710"/>
      <c r="K92710"/>
      <c r="L92710"/>
    </row>
    <row r="92711" spans="9:12" ht="15" x14ac:dyDescent="0.25">
      <c r="I92711"/>
      <c r="J92711"/>
      <c r="K92711"/>
      <c r="L92711"/>
    </row>
    <row r="92712" spans="9:12" ht="15" x14ac:dyDescent="0.25">
      <c r="I92712"/>
      <c r="J92712"/>
      <c r="K92712"/>
      <c r="L92712"/>
    </row>
    <row r="92713" spans="9:12" ht="15" x14ac:dyDescent="0.25">
      <c r="I92713"/>
      <c r="J92713"/>
      <c r="K92713"/>
      <c r="L92713"/>
    </row>
    <row r="92714" spans="9:12" ht="15" x14ac:dyDescent="0.25">
      <c r="I92714"/>
      <c r="J92714"/>
      <c r="K92714"/>
      <c r="L92714"/>
    </row>
    <row r="92715" spans="9:12" ht="15" x14ac:dyDescent="0.25">
      <c r="I92715"/>
      <c r="J92715"/>
      <c r="K92715"/>
      <c r="L92715"/>
    </row>
    <row r="92716" spans="9:12" ht="15" x14ac:dyDescent="0.25">
      <c r="I92716"/>
      <c r="J92716"/>
      <c r="K92716"/>
      <c r="L92716"/>
    </row>
    <row r="92717" spans="9:12" ht="15" x14ac:dyDescent="0.25">
      <c r="I92717"/>
      <c r="J92717"/>
      <c r="K92717"/>
      <c r="L92717"/>
    </row>
    <row r="92718" spans="9:12" ht="15" x14ac:dyDescent="0.25">
      <c r="I92718"/>
      <c r="J92718"/>
      <c r="K92718"/>
      <c r="L92718"/>
    </row>
    <row r="92719" spans="9:12" ht="15" x14ac:dyDescent="0.25">
      <c r="I92719"/>
      <c r="J92719"/>
      <c r="K92719"/>
      <c r="L92719"/>
    </row>
    <row r="92720" spans="9:12" ht="15" x14ac:dyDescent="0.25">
      <c r="I92720"/>
      <c r="J92720"/>
      <c r="K92720"/>
      <c r="L92720"/>
    </row>
    <row r="92721" spans="9:12" ht="15" x14ac:dyDescent="0.25">
      <c r="I92721"/>
      <c r="J92721"/>
      <c r="K92721"/>
      <c r="L92721"/>
    </row>
    <row r="92722" spans="9:12" ht="15" x14ac:dyDescent="0.25">
      <c r="I92722"/>
      <c r="J92722"/>
      <c r="K92722"/>
      <c r="L92722"/>
    </row>
    <row r="92723" spans="9:12" ht="15" x14ac:dyDescent="0.25">
      <c r="I92723"/>
      <c r="J92723"/>
      <c r="K92723"/>
      <c r="L92723"/>
    </row>
    <row r="92724" spans="9:12" ht="15" x14ac:dyDescent="0.25">
      <c r="I92724"/>
      <c r="J92724"/>
      <c r="K92724"/>
      <c r="L92724"/>
    </row>
    <row r="92725" spans="9:12" ht="15" x14ac:dyDescent="0.25">
      <c r="I92725"/>
      <c r="J92725"/>
      <c r="K92725"/>
      <c r="L92725"/>
    </row>
    <row r="92726" spans="9:12" ht="15" x14ac:dyDescent="0.25">
      <c r="I92726"/>
      <c r="J92726"/>
      <c r="K92726"/>
      <c r="L92726"/>
    </row>
    <row r="92727" spans="9:12" ht="15" x14ac:dyDescent="0.25">
      <c r="I92727"/>
      <c r="J92727"/>
      <c r="K92727"/>
      <c r="L92727"/>
    </row>
    <row r="92728" spans="9:12" ht="15" x14ac:dyDescent="0.25">
      <c r="I92728"/>
      <c r="J92728"/>
      <c r="K92728"/>
      <c r="L92728"/>
    </row>
    <row r="92729" spans="9:12" ht="15" x14ac:dyDescent="0.25">
      <c r="I92729"/>
      <c r="J92729"/>
      <c r="K92729"/>
      <c r="L92729"/>
    </row>
    <row r="92730" spans="9:12" ht="15" x14ac:dyDescent="0.25">
      <c r="I92730"/>
      <c r="J92730"/>
      <c r="K92730"/>
      <c r="L92730"/>
    </row>
    <row r="92731" spans="9:12" ht="15" x14ac:dyDescent="0.25">
      <c r="I92731"/>
      <c r="J92731"/>
      <c r="K92731"/>
      <c r="L92731"/>
    </row>
    <row r="92732" spans="9:12" ht="15" x14ac:dyDescent="0.25">
      <c r="I92732"/>
      <c r="J92732"/>
      <c r="K92732"/>
      <c r="L92732"/>
    </row>
    <row r="92733" spans="9:12" ht="15" x14ac:dyDescent="0.25">
      <c r="I92733"/>
      <c r="J92733"/>
      <c r="K92733"/>
      <c r="L92733"/>
    </row>
    <row r="92734" spans="9:12" ht="15" x14ac:dyDescent="0.25">
      <c r="I92734"/>
      <c r="J92734"/>
      <c r="K92734"/>
      <c r="L92734"/>
    </row>
    <row r="92735" spans="9:12" ht="15" x14ac:dyDescent="0.25">
      <c r="I92735"/>
      <c r="J92735"/>
      <c r="K92735"/>
      <c r="L92735"/>
    </row>
    <row r="92736" spans="9:12" ht="15" x14ac:dyDescent="0.25">
      <c r="I92736"/>
      <c r="J92736"/>
      <c r="K92736"/>
      <c r="L92736"/>
    </row>
    <row r="92737" spans="9:12" ht="15" x14ac:dyDescent="0.25">
      <c r="I92737"/>
      <c r="J92737"/>
      <c r="K92737"/>
      <c r="L92737"/>
    </row>
    <row r="92738" spans="9:12" ht="15" x14ac:dyDescent="0.25">
      <c r="I92738"/>
      <c r="J92738"/>
      <c r="K92738"/>
      <c r="L92738"/>
    </row>
    <row r="92739" spans="9:12" ht="15" x14ac:dyDescent="0.25">
      <c r="I92739"/>
      <c r="J92739"/>
      <c r="K92739"/>
      <c r="L92739"/>
    </row>
    <row r="92740" spans="9:12" ht="15" x14ac:dyDescent="0.25">
      <c r="I92740"/>
      <c r="J92740"/>
      <c r="K92740"/>
      <c r="L92740"/>
    </row>
    <row r="92741" spans="9:12" ht="15" x14ac:dyDescent="0.25">
      <c r="I92741"/>
      <c r="J92741"/>
      <c r="K92741"/>
      <c r="L92741"/>
    </row>
    <row r="92742" spans="9:12" ht="15" x14ac:dyDescent="0.25">
      <c r="I92742"/>
      <c r="J92742"/>
      <c r="K92742"/>
      <c r="L92742"/>
    </row>
    <row r="92743" spans="9:12" ht="15" x14ac:dyDescent="0.25">
      <c r="I92743"/>
      <c r="J92743"/>
      <c r="K92743"/>
      <c r="L92743"/>
    </row>
    <row r="92744" spans="9:12" ht="15" x14ac:dyDescent="0.25">
      <c r="I92744"/>
      <c r="J92744"/>
      <c r="K92744"/>
      <c r="L92744"/>
    </row>
    <row r="92745" spans="9:12" ht="15" x14ac:dyDescent="0.25">
      <c r="I92745"/>
      <c r="J92745"/>
      <c r="K92745"/>
      <c r="L92745"/>
    </row>
    <row r="92746" spans="9:12" ht="15" x14ac:dyDescent="0.25">
      <c r="I92746"/>
      <c r="J92746"/>
      <c r="K92746"/>
      <c r="L92746"/>
    </row>
    <row r="92747" spans="9:12" ht="15" x14ac:dyDescent="0.25">
      <c r="I92747"/>
      <c r="J92747"/>
      <c r="K92747"/>
      <c r="L92747"/>
    </row>
    <row r="92748" spans="9:12" ht="15" x14ac:dyDescent="0.25">
      <c r="I92748"/>
      <c r="J92748"/>
      <c r="K92748"/>
      <c r="L92748"/>
    </row>
    <row r="92749" spans="9:12" ht="15" x14ac:dyDescent="0.25">
      <c r="I92749"/>
      <c r="J92749"/>
      <c r="K92749"/>
      <c r="L92749"/>
    </row>
    <row r="92750" spans="9:12" ht="15" x14ac:dyDescent="0.25">
      <c r="I92750"/>
      <c r="J92750"/>
      <c r="K92750"/>
      <c r="L92750"/>
    </row>
    <row r="92751" spans="9:12" ht="15" x14ac:dyDescent="0.25">
      <c r="I92751"/>
      <c r="J92751"/>
      <c r="K92751"/>
      <c r="L92751"/>
    </row>
    <row r="92752" spans="9:12" ht="15" x14ac:dyDescent="0.25">
      <c r="I92752"/>
      <c r="J92752"/>
      <c r="K92752"/>
      <c r="L92752"/>
    </row>
    <row r="92753" spans="9:12" ht="15" x14ac:dyDescent="0.25">
      <c r="I92753"/>
      <c r="J92753"/>
      <c r="K92753"/>
      <c r="L92753"/>
    </row>
    <row r="92754" spans="9:12" ht="15" x14ac:dyDescent="0.25">
      <c r="I92754"/>
      <c r="J92754"/>
      <c r="K92754"/>
      <c r="L92754"/>
    </row>
    <row r="92755" spans="9:12" ht="15" x14ac:dyDescent="0.25">
      <c r="I92755"/>
      <c r="J92755"/>
      <c r="K92755"/>
      <c r="L92755"/>
    </row>
    <row r="92756" spans="9:12" ht="15" x14ac:dyDescent="0.25">
      <c r="I92756"/>
      <c r="J92756"/>
      <c r="K92756"/>
      <c r="L92756"/>
    </row>
    <row r="92757" spans="9:12" ht="15" x14ac:dyDescent="0.25">
      <c r="I92757"/>
      <c r="J92757"/>
      <c r="K92757"/>
      <c r="L92757"/>
    </row>
    <row r="92758" spans="9:12" ht="15" x14ac:dyDescent="0.25">
      <c r="I92758"/>
      <c r="J92758"/>
      <c r="K92758"/>
      <c r="L92758"/>
    </row>
    <row r="92759" spans="9:12" ht="15" x14ac:dyDescent="0.25">
      <c r="I92759"/>
      <c r="J92759"/>
      <c r="K92759"/>
      <c r="L92759"/>
    </row>
    <row r="92760" spans="9:12" ht="15" x14ac:dyDescent="0.25">
      <c r="I92760"/>
      <c r="J92760"/>
      <c r="K92760"/>
      <c r="L92760"/>
    </row>
    <row r="92761" spans="9:12" ht="15" x14ac:dyDescent="0.25">
      <c r="I92761"/>
      <c r="J92761"/>
      <c r="K92761"/>
      <c r="L92761"/>
    </row>
    <row r="92762" spans="9:12" ht="15" x14ac:dyDescent="0.25">
      <c r="I92762"/>
      <c r="J92762"/>
      <c r="K92762"/>
      <c r="L92762"/>
    </row>
    <row r="92763" spans="9:12" ht="15" x14ac:dyDescent="0.25">
      <c r="I92763"/>
      <c r="J92763"/>
      <c r="K92763"/>
      <c r="L92763"/>
    </row>
    <row r="92764" spans="9:12" ht="15" x14ac:dyDescent="0.25">
      <c r="I92764"/>
      <c r="J92764"/>
      <c r="K92764"/>
      <c r="L92764"/>
    </row>
    <row r="92765" spans="9:12" ht="15" x14ac:dyDescent="0.25">
      <c r="I92765"/>
      <c r="J92765"/>
      <c r="K92765"/>
      <c r="L92765"/>
    </row>
    <row r="92766" spans="9:12" ht="15" x14ac:dyDescent="0.25">
      <c r="I92766"/>
      <c r="J92766"/>
      <c r="K92766"/>
      <c r="L92766"/>
    </row>
    <row r="92767" spans="9:12" ht="15" x14ac:dyDescent="0.25">
      <c r="I92767"/>
      <c r="J92767"/>
      <c r="K92767"/>
      <c r="L92767"/>
    </row>
    <row r="92768" spans="9:12" ht="15" x14ac:dyDescent="0.25">
      <c r="I92768"/>
      <c r="J92768"/>
      <c r="K92768"/>
      <c r="L92768"/>
    </row>
    <row r="92769" spans="9:12" ht="15" x14ac:dyDescent="0.25">
      <c r="I92769"/>
      <c r="J92769"/>
      <c r="K92769"/>
      <c r="L92769"/>
    </row>
    <row r="92770" spans="9:12" ht="15" x14ac:dyDescent="0.25">
      <c r="I92770"/>
      <c r="J92770"/>
      <c r="K92770"/>
      <c r="L92770"/>
    </row>
    <row r="92771" spans="9:12" ht="15" x14ac:dyDescent="0.25">
      <c r="I92771"/>
      <c r="J92771"/>
      <c r="K92771"/>
      <c r="L92771"/>
    </row>
    <row r="92772" spans="9:12" ht="15" x14ac:dyDescent="0.25">
      <c r="I92772"/>
      <c r="J92772"/>
      <c r="K92772"/>
      <c r="L92772"/>
    </row>
    <row r="92773" spans="9:12" ht="15" x14ac:dyDescent="0.25">
      <c r="I92773"/>
      <c r="J92773"/>
      <c r="K92773"/>
      <c r="L92773"/>
    </row>
    <row r="92774" spans="9:12" ht="15" x14ac:dyDescent="0.25">
      <c r="I92774"/>
      <c r="J92774"/>
      <c r="K92774"/>
      <c r="L92774"/>
    </row>
    <row r="92775" spans="9:12" ht="15" x14ac:dyDescent="0.25">
      <c r="I92775"/>
      <c r="J92775"/>
      <c r="K92775"/>
      <c r="L92775"/>
    </row>
    <row r="92776" spans="9:12" ht="15" x14ac:dyDescent="0.25">
      <c r="I92776"/>
      <c r="J92776"/>
      <c r="K92776"/>
      <c r="L92776"/>
    </row>
    <row r="92777" spans="9:12" ht="15" x14ac:dyDescent="0.25">
      <c r="I92777"/>
      <c r="J92777"/>
      <c r="K92777"/>
      <c r="L92777"/>
    </row>
    <row r="92778" spans="9:12" ht="15" x14ac:dyDescent="0.25">
      <c r="I92778"/>
      <c r="J92778"/>
      <c r="K92778"/>
      <c r="L92778"/>
    </row>
    <row r="92779" spans="9:12" ht="15" x14ac:dyDescent="0.25">
      <c r="I92779"/>
      <c r="J92779"/>
      <c r="K92779"/>
      <c r="L92779"/>
    </row>
    <row r="92780" spans="9:12" ht="15" x14ac:dyDescent="0.25">
      <c r="I92780"/>
      <c r="J92780"/>
      <c r="K92780"/>
      <c r="L92780"/>
    </row>
    <row r="92781" spans="9:12" ht="15" x14ac:dyDescent="0.25">
      <c r="I92781"/>
      <c r="J92781"/>
      <c r="K92781"/>
      <c r="L92781"/>
    </row>
    <row r="92782" spans="9:12" ht="15" x14ac:dyDescent="0.25">
      <c r="I92782"/>
      <c r="J92782"/>
      <c r="K92782"/>
      <c r="L92782"/>
    </row>
    <row r="92783" spans="9:12" ht="15" x14ac:dyDescent="0.25">
      <c r="I92783"/>
      <c r="J92783"/>
      <c r="K92783"/>
      <c r="L92783"/>
    </row>
    <row r="92784" spans="9:12" ht="15" x14ac:dyDescent="0.25">
      <c r="I92784"/>
      <c r="J92784"/>
      <c r="K92784"/>
      <c r="L92784"/>
    </row>
    <row r="92785" spans="9:12" ht="15" x14ac:dyDescent="0.25">
      <c r="I92785"/>
      <c r="J92785"/>
      <c r="K92785"/>
      <c r="L92785"/>
    </row>
    <row r="92786" spans="9:12" ht="15" x14ac:dyDescent="0.25">
      <c r="I92786"/>
      <c r="J92786"/>
      <c r="K92786"/>
      <c r="L92786"/>
    </row>
    <row r="92787" spans="9:12" ht="15" x14ac:dyDescent="0.25">
      <c r="I92787"/>
      <c r="J92787"/>
      <c r="K92787"/>
      <c r="L92787"/>
    </row>
    <row r="92788" spans="9:12" ht="15" x14ac:dyDescent="0.25">
      <c r="I92788"/>
      <c r="J92788"/>
      <c r="K92788"/>
      <c r="L92788"/>
    </row>
    <row r="92789" spans="9:12" ht="15" x14ac:dyDescent="0.25">
      <c r="I92789"/>
      <c r="J92789"/>
      <c r="K92789"/>
      <c r="L92789"/>
    </row>
    <row r="92790" spans="9:12" ht="15" x14ac:dyDescent="0.25">
      <c r="I92790"/>
      <c r="J92790"/>
      <c r="K92790"/>
      <c r="L92790"/>
    </row>
    <row r="92791" spans="9:12" ht="15" x14ac:dyDescent="0.25">
      <c r="I92791"/>
      <c r="J92791"/>
      <c r="K92791"/>
      <c r="L92791"/>
    </row>
    <row r="92792" spans="9:12" ht="15" x14ac:dyDescent="0.25">
      <c r="I92792"/>
      <c r="J92792"/>
      <c r="K92792"/>
      <c r="L92792"/>
    </row>
    <row r="92793" spans="9:12" ht="15" x14ac:dyDescent="0.25">
      <c r="I92793"/>
      <c r="J92793"/>
      <c r="K92793"/>
      <c r="L92793"/>
    </row>
    <row r="92794" spans="9:12" ht="15" x14ac:dyDescent="0.25">
      <c r="I92794"/>
      <c r="J92794"/>
      <c r="K92794"/>
      <c r="L92794"/>
    </row>
    <row r="92795" spans="9:12" ht="15" x14ac:dyDescent="0.25">
      <c r="I92795"/>
      <c r="J92795"/>
      <c r="K92795"/>
      <c r="L92795"/>
    </row>
    <row r="92796" spans="9:12" ht="15" x14ac:dyDescent="0.25">
      <c r="I92796"/>
      <c r="J92796"/>
      <c r="K92796"/>
      <c r="L92796"/>
    </row>
    <row r="92797" spans="9:12" ht="15" x14ac:dyDescent="0.25">
      <c r="I92797"/>
      <c r="J92797"/>
      <c r="K92797"/>
      <c r="L92797"/>
    </row>
    <row r="92798" spans="9:12" ht="15" x14ac:dyDescent="0.25">
      <c r="I92798"/>
      <c r="J92798"/>
      <c r="K92798"/>
      <c r="L92798"/>
    </row>
    <row r="92799" spans="9:12" ht="15" x14ac:dyDescent="0.25">
      <c r="I92799"/>
      <c r="J92799"/>
      <c r="K92799"/>
      <c r="L92799"/>
    </row>
    <row r="92800" spans="9:12" ht="15" x14ac:dyDescent="0.25">
      <c r="I92800"/>
      <c r="J92800"/>
      <c r="K92800"/>
      <c r="L92800"/>
    </row>
    <row r="92801" spans="9:12" ht="15" x14ac:dyDescent="0.25">
      <c r="I92801"/>
      <c r="J92801"/>
      <c r="K92801"/>
      <c r="L92801"/>
    </row>
    <row r="92802" spans="9:12" ht="15" x14ac:dyDescent="0.25">
      <c r="I92802"/>
      <c r="J92802"/>
      <c r="K92802"/>
      <c r="L92802"/>
    </row>
    <row r="92803" spans="9:12" ht="15" x14ac:dyDescent="0.25">
      <c r="I92803"/>
      <c r="J92803"/>
      <c r="K92803"/>
      <c r="L92803"/>
    </row>
    <row r="92804" spans="9:12" ht="15" x14ac:dyDescent="0.25">
      <c r="I92804"/>
      <c r="J92804"/>
      <c r="K92804"/>
      <c r="L92804"/>
    </row>
    <row r="92805" spans="9:12" ht="15" x14ac:dyDescent="0.25">
      <c r="I92805"/>
      <c r="J92805"/>
      <c r="K92805"/>
      <c r="L92805"/>
    </row>
    <row r="92806" spans="9:12" ht="15" x14ac:dyDescent="0.25">
      <c r="I92806"/>
      <c r="J92806"/>
      <c r="K92806"/>
      <c r="L92806"/>
    </row>
    <row r="92807" spans="9:12" ht="15" x14ac:dyDescent="0.25">
      <c r="I92807"/>
      <c r="J92807"/>
      <c r="K92807"/>
      <c r="L92807"/>
    </row>
    <row r="92808" spans="9:12" ht="15" x14ac:dyDescent="0.25">
      <c r="I92808"/>
      <c r="J92808"/>
      <c r="K92808"/>
      <c r="L92808"/>
    </row>
    <row r="92809" spans="9:12" ht="15" x14ac:dyDescent="0.25">
      <c r="I92809"/>
      <c r="J92809"/>
      <c r="K92809"/>
      <c r="L92809"/>
    </row>
    <row r="92810" spans="9:12" ht="15" x14ac:dyDescent="0.25">
      <c r="I92810"/>
      <c r="J92810"/>
      <c r="K92810"/>
      <c r="L92810"/>
    </row>
    <row r="92811" spans="9:12" ht="15" x14ac:dyDescent="0.25">
      <c r="I92811"/>
      <c r="J92811"/>
      <c r="K92811"/>
      <c r="L92811"/>
    </row>
    <row r="92812" spans="9:12" ht="15" x14ac:dyDescent="0.25">
      <c r="I92812"/>
      <c r="J92812"/>
      <c r="K92812"/>
      <c r="L92812"/>
    </row>
    <row r="92813" spans="9:12" ht="15" x14ac:dyDescent="0.25">
      <c r="I92813"/>
      <c r="J92813"/>
      <c r="K92813"/>
      <c r="L92813"/>
    </row>
    <row r="92814" spans="9:12" ht="15" x14ac:dyDescent="0.25">
      <c r="I92814"/>
      <c r="J92814"/>
      <c r="K92814"/>
      <c r="L92814"/>
    </row>
    <row r="92815" spans="9:12" ht="15" x14ac:dyDescent="0.25">
      <c r="I92815"/>
      <c r="J92815"/>
      <c r="K92815"/>
      <c r="L92815"/>
    </row>
    <row r="92816" spans="9:12" ht="15" x14ac:dyDescent="0.25">
      <c r="I92816"/>
      <c r="J92816"/>
      <c r="K92816"/>
      <c r="L92816"/>
    </row>
    <row r="92817" spans="9:12" ht="15" x14ac:dyDescent="0.25">
      <c r="I92817"/>
      <c r="J92817"/>
      <c r="K92817"/>
      <c r="L92817"/>
    </row>
    <row r="92818" spans="9:12" ht="15" x14ac:dyDescent="0.25">
      <c r="I92818"/>
      <c r="J92818"/>
      <c r="K92818"/>
      <c r="L92818"/>
    </row>
    <row r="92819" spans="9:12" ht="15" x14ac:dyDescent="0.25">
      <c r="I92819"/>
      <c r="J92819"/>
      <c r="K92819"/>
      <c r="L92819"/>
    </row>
    <row r="92820" spans="9:12" ht="15" x14ac:dyDescent="0.25">
      <c r="I92820"/>
      <c r="J92820"/>
      <c r="K92820"/>
      <c r="L92820"/>
    </row>
    <row r="92821" spans="9:12" ht="15" x14ac:dyDescent="0.25">
      <c r="I92821"/>
      <c r="J92821"/>
      <c r="K92821"/>
      <c r="L92821"/>
    </row>
    <row r="92822" spans="9:12" ht="15" x14ac:dyDescent="0.25">
      <c r="I92822"/>
      <c r="J92822"/>
      <c r="K92822"/>
      <c r="L92822"/>
    </row>
    <row r="92823" spans="9:12" ht="15" x14ac:dyDescent="0.25">
      <c r="I92823"/>
      <c r="J92823"/>
      <c r="K92823"/>
      <c r="L92823"/>
    </row>
    <row r="92824" spans="9:12" ht="15" x14ac:dyDescent="0.25">
      <c r="I92824"/>
      <c r="J92824"/>
      <c r="K92824"/>
      <c r="L92824"/>
    </row>
    <row r="92825" spans="9:12" ht="15" x14ac:dyDescent="0.25">
      <c r="I92825"/>
      <c r="J92825"/>
      <c r="K92825"/>
      <c r="L92825"/>
    </row>
    <row r="92826" spans="9:12" ht="15" x14ac:dyDescent="0.25">
      <c r="I92826"/>
      <c r="J92826"/>
      <c r="K92826"/>
      <c r="L92826"/>
    </row>
    <row r="92827" spans="9:12" ht="15" x14ac:dyDescent="0.25">
      <c r="I92827"/>
      <c r="J92827"/>
      <c r="K92827"/>
      <c r="L92827"/>
    </row>
    <row r="92828" spans="9:12" ht="15" x14ac:dyDescent="0.25">
      <c r="I92828"/>
      <c r="J92828"/>
      <c r="K92828"/>
      <c r="L92828"/>
    </row>
    <row r="92829" spans="9:12" ht="15" x14ac:dyDescent="0.25">
      <c r="I92829"/>
      <c r="J92829"/>
      <c r="K92829"/>
      <c r="L92829"/>
    </row>
    <row r="92830" spans="9:12" ht="15" x14ac:dyDescent="0.25">
      <c r="I92830"/>
      <c r="J92830"/>
      <c r="K92830"/>
      <c r="L92830"/>
    </row>
    <row r="92831" spans="9:12" ht="15" x14ac:dyDescent="0.25">
      <c r="I92831"/>
      <c r="J92831"/>
      <c r="K92831"/>
      <c r="L92831"/>
    </row>
    <row r="92832" spans="9:12" ht="15" x14ac:dyDescent="0.25">
      <c r="I92832"/>
      <c r="J92832"/>
      <c r="K92832"/>
      <c r="L92832"/>
    </row>
    <row r="92833" spans="9:12" ht="15" x14ac:dyDescent="0.25">
      <c r="I92833"/>
      <c r="J92833"/>
      <c r="K92833"/>
      <c r="L92833"/>
    </row>
    <row r="92834" spans="9:12" ht="15" x14ac:dyDescent="0.25">
      <c r="I92834"/>
      <c r="J92834"/>
      <c r="K92834"/>
      <c r="L92834"/>
    </row>
    <row r="92835" spans="9:12" ht="15" x14ac:dyDescent="0.25">
      <c r="I92835"/>
      <c r="J92835"/>
      <c r="K92835"/>
      <c r="L92835"/>
    </row>
    <row r="92836" spans="9:12" ht="15" x14ac:dyDescent="0.25">
      <c r="I92836"/>
      <c r="J92836"/>
      <c r="K92836"/>
      <c r="L92836"/>
    </row>
    <row r="92837" spans="9:12" ht="15" x14ac:dyDescent="0.25">
      <c r="I92837"/>
      <c r="J92837"/>
      <c r="K92837"/>
      <c r="L92837"/>
    </row>
    <row r="92838" spans="9:12" ht="15" x14ac:dyDescent="0.25">
      <c r="I92838"/>
      <c r="J92838"/>
      <c r="K92838"/>
      <c r="L92838"/>
    </row>
    <row r="92839" spans="9:12" ht="15" x14ac:dyDescent="0.25">
      <c r="I92839"/>
      <c r="J92839"/>
      <c r="K92839"/>
      <c r="L92839"/>
    </row>
    <row r="92840" spans="9:12" ht="15" x14ac:dyDescent="0.25">
      <c r="I92840"/>
      <c r="J92840"/>
      <c r="K92840"/>
      <c r="L92840"/>
    </row>
    <row r="92841" spans="9:12" ht="15" x14ac:dyDescent="0.25">
      <c r="I92841"/>
      <c r="J92841"/>
      <c r="K92841"/>
      <c r="L92841"/>
    </row>
    <row r="92842" spans="9:12" ht="15" x14ac:dyDescent="0.25">
      <c r="I92842"/>
      <c r="J92842"/>
      <c r="K92842"/>
      <c r="L92842"/>
    </row>
    <row r="92843" spans="9:12" ht="15" x14ac:dyDescent="0.25">
      <c r="I92843"/>
      <c r="J92843"/>
      <c r="K92843"/>
      <c r="L92843"/>
    </row>
    <row r="92844" spans="9:12" ht="15" x14ac:dyDescent="0.25">
      <c r="I92844"/>
      <c r="J92844"/>
      <c r="K92844"/>
      <c r="L92844"/>
    </row>
    <row r="92845" spans="9:12" ht="15" x14ac:dyDescent="0.25">
      <c r="I92845"/>
      <c r="J92845"/>
      <c r="K92845"/>
      <c r="L92845"/>
    </row>
    <row r="92846" spans="9:12" ht="15" x14ac:dyDescent="0.25">
      <c r="I92846"/>
      <c r="J92846"/>
      <c r="K92846"/>
      <c r="L92846"/>
    </row>
    <row r="92847" spans="9:12" ht="15" x14ac:dyDescent="0.25">
      <c r="I92847"/>
      <c r="J92847"/>
      <c r="K92847"/>
      <c r="L92847"/>
    </row>
    <row r="92848" spans="9:12" ht="15" x14ac:dyDescent="0.25">
      <c r="I92848"/>
      <c r="J92848"/>
      <c r="K92848"/>
      <c r="L92848"/>
    </row>
    <row r="92849" spans="9:12" ht="15" x14ac:dyDescent="0.25">
      <c r="I92849"/>
      <c r="J92849"/>
      <c r="K92849"/>
      <c r="L92849"/>
    </row>
    <row r="92850" spans="9:12" ht="15" x14ac:dyDescent="0.25">
      <c r="I92850"/>
      <c r="J92850"/>
      <c r="K92850"/>
      <c r="L92850"/>
    </row>
    <row r="92851" spans="9:12" ht="15" x14ac:dyDescent="0.25">
      <c r="I92851"/>
      <c r="J92851"/>
      <c r="K92851"/>
      <c r="L92851"/>
    </row>
    <row r="92852" spans="9:12" ht="15" x14ac:dyDescent="0.25">
      <c r="I92852"/>
      <c r="J92852"/>
      <c r="K92852"/>
      <c r="L92852"/>
    </row>
    <row r="92853" spans="9:12" ht="15" x14ac:dyDescent="0.25">
      <c r="I92853"/>
      <c r="J92853"/>
      <c r="K92853"/>
      <c r="L92853"/>
    </row>
    <row r="92854" spans="9:12" ht="15" x14ac:dyDescent="0.25">
      <c r="I92854"/>
      <c r="J92854"/>
      <c r="K92854"/>
      <c r="L92854"/>
    </row>
    <row r="92855" spans="9:12" ht="15" x14ac:dyDescent="0.25">
      <c r="I92855"/>
      <c r="J92855"/>
      <c r="K92855"/>
      <c r="L92855"/>
    </row>
    <row r="92856" spans="9:12" ht="15" x14ac:dyDescent="0.25">
      <c r="I92856"/>
      <c r="J92856"/>
      <c r="K92856"/>
      <c r="L92856"/>
    </row>
    <row r="92857" spans="9:12" ht="15" x14ac:dyDescent="0.25">
      <c r="I92857"/>
      <c r="J92857"/>
      <c r="K92857"/>
      <c r="L92857"/>
    </row>
    <row r="92858" spans="9:12" ht="15" x14ac:dyDescent="0.25">
      <c r="I92858"/>
      <c r="J92858"/>
      <c r="K92858"/>
      <c r="L92858"/>
    </row>
    <row r="92859" spans="9:12" ht="15" x14ac:dyDescent="0.25">
      <c r="I92859"/>
      <c r="J92859"/>
      <c r="K92859"/>
      <c r="L92859"/>
    </row>
    <row r="92860" spans="9:12" ht="15" x14ac:dyDescent="0.25">
      <c r="I92860"/>
      <c r="J92860"/>
      <c r="K92860"/>
      <c r="L92860"/>
    </row>
    <row r="92861" spans="9:12" ht="15" x14ac:dyDescent="0.25">
      <c r="I92861"/>
      <c r="J92861"/>
      <c r="K92861"/>
      <c r="L92861"/>
    </row>
    <row r="92862" spans="9:12" ht="15" x14ac:dyDescent="0.25">
      <c r="I92862"/>
      <c r="J92862"/>
      <c r="K92862"/>
      <c r="L92862"/>
    </row>
    <row r="92863" spans="9:12" ht="15" x14ac:dyDescent="0.25">
      <c r="I92863"/>
      <c r="J92863"/>
      <c r="K92863"/>
      <c r="L92863"/>
    </row>
    <row r="92864" spans="9:12" ht="15" x14ac:dyDescent="0.25">
      <c r="I92864"/>
      <c r="J92864"/>
      <c r="K92864"/>
      <c r="L92864"/>
    </row>
    <row r="92865" spans="9:12" ht="15" x14ac:dyDescent="0.25">
      <c r="I92865"/>
      <c r="J92865"/>
      <c r="K92865"/>
      <c r="L92865"/>
    </row>
    <row r="92866" spans="9:12" ht="15" x14ac:dyDescent="0.25">
      <c r="I92866"/>
      <c r="J92866"/>
      <c r="K92866"/>
      <c r="L92866"/>
    </row>
    <row r="92867" spans="9:12" ht="15" x14ac:dyDescent="0.25">
      <c r="I92867"/>
      <c r="J92867"/>
      <c r="K92867"/>
      <c r="L92867"/>
    </row>
    <row r="92868" spans="9:12" ht="15" x14ac:dyDescent="0.25">
      <c r="I92868"/>
      <c r="J92868"/>
      <c r="K92868"/>
      <c r="L92868"/>
    </row>
    <row r="92869" spans="9:12" ht="15" x14ac:dyDescent="0.25">
      <c r="I92869"/>
      <c r="J92869"/>
      <c r="K92869"/>
      <c r="L92869"/>
    </row>
    <row r="92870" spans="9:12" ht="15" x14ac:dyDescent="0.25">
      <c r="I92870"/>
      <c r="J92870"/>
      <c r="K92870"/>
      <c r="L92870"/>
    </row>
    <row r="92871" spans="9:12" ht="15" x14ac:dyDescent="0.25">
      <c r="I92871"/>
      <c r="J92871"/>
      <c r="K92871"/>
      <c r="L92871"/>
    </row>
    <row r="92872" spans="9:12" ht="15" x14ac:dyDescent="0.25">
      <c r="I92872"/>
      <c r="J92872"/>
      <c r="K92872"/>
      <c r="L92872"/>
    </row>
    <row r="92873" spans="9:12" ht="15" x14ac:dyDescent="0.25">
      <c r="I92873"/>
      <c r="J92873"/>
      <c r="K92873"/>
      <c r="L92873"/>
    </row>
    <row r="92874" spans="9:12" ht="15" x14ac:dyDescent="0.25">
      <c r="I92874"/>
      <c r="J92874"/>
      <c r="K92874"/>
      <c r="L92874"/>
    </row>
    <row r="92875" spans="9:12" ht="15" x14ac:dyDescent="0.25">
      <c r="I92875"/>
      <c r="J92875"/>
      <c r="K92875"/>
      <c r="L92875"/>
    </row>
    <row r="92876" spans="9:12" ht="15" x14ac:dyDescent="0.25">
      <c r="I92876"/>
      <c r="J92876"/>
      <c r="K92876"/>
      <c r="L92876"/>
    </row>
    <row r="92877" spans="9:12" ht="15" x14ac:dyDescent="0.25">
      <c r="I92877"/>
      <c r="J92877"/>
      <c r="K92877"/>
      <c r="L92877"/>
    </row>
    <row r="92878" spans="9:12" ht="15" x14ac:dyDescent="0.25">
      <c r="I92878"/>
      <c r="J92878"/>
      <c r="K92878"/>
      <c r="L92878"/>
    </row>
    <row r="92879" spans="9:12" ht="15" x14ac:dyDescent="0.25">
      <c r="I92879"/>
      <c r="J92879"/>
      <c r="K92879"/>
      <c r="L92879"/>
    </row>
    <row r="92880" spans="9:12" ht="15" x14ac:dyDescent="0.25">
      <c r="I92880"/>
      <c r="J92880"/>
      <c r="K92880"/>
      <c r="L92880"/>
    </row>
    <row r="92881" spans="9:12" ht="15" x14ac:dyDescent="0.25">
      <c r="I92881"/>
      <c r="J92881"/>
      <c r="K92881"/>
      <c r="L92881"/>
    </row>
    <row r="92882" spans="9:12" ht="15" x14ac:dyDescent="0.25">
      <c r="I92882"/>
      <c r="J92882"/>
      <c r="K92882"/>
      <c r="L92882"/>
    </row>
    <row r="92883" spans="9:12" ht="15" x14ac:dyDescent="0.25">
      <c r="I92883"/>
      <c r="J92883"/>
      <c r="K92883"/>
      <c r="L92883"/>
    </row>
    <row r="92884" spans="9:12" ht="15" x14ac:dyDescent="0.25">
      <c r="I92884"/>
      <c r="J92884"/>
      <c r="K92884"/>
      <c r="L92884"/>
    </row>
    <row r="92885" spans="9:12" ht="15" x14ac:dyDescent="0.25">
      <c r="I92885"/>
      <c r="J92885"/>
      <c r="K92885"/>
      <c r="L92885"/>
    </row>
    <row r="92886" spans="9:12" ht="15" x14ac:dyDescent="0.25">
      <c r="I92886"/>
      <c r="J92886"/>
      <c r="K92886"/>
      <c r="L92886"/>
    </row>
    <row r="92887" spans="9:12" ht="15" x14ac:dyDescent="0.25">
      <c r="I92887"/>
      <c r="J92887"/>
      <c r="K92887"/>
      <c r="L92887"/>
    </row>
    <row r="92888" spans="9:12" ht="15" x14ac:dyDescent="0.25">
      <c r="I92888"/>
      <c r="J92888"/>
      <c r="K92888"/>
      <c r="L92888"/>
    </row>
    <row r="92889" spans="9:12" ht="15" x14ac:dyDescent="0.25">
      <c r="I92889"/>
      <c r="J92889"/>
      <c r="K92889"/>
      <c r="L92889"/>
    </row>
    <row r="92890" spans="9:12" ht="15" x14ac:dyDescent="0.25">
      <c r="I92890"/>
      <c r="J92890"/>
      <c r="K92890"/>
      <c r="L92890"/>
    </row>
    <row r="92891" spans="9:12" ht="15" x14ac:dyDescent="0.25">
      <c r="I92891"/>
      <c r="J92891"/>
      <c r="K92891"/>
      <c r="L92891"/>
    </row>
    <row r="92892" spans="9:12" ht="15" x14ac:dyDescent="0.25">
      <c r="I92892"/>
      <c r="J92892"/>
      <c r="K92892"/>
      <c r="L92892"/>
    </row>
    <row r="92893" spans="9:12" ht="15" x14ac:dyDescent="0.25">
      <c r="I92893"/>
      <c r="J92893"/>
      <c r="K92893"/>
      <c r="L92893"/>
    </row>
    <row r="92894" spans="9:12" ht="15" x14ac:dyDescent="0.25">
      <c r="I92894"/>
      <c r="J92894"/>
      <c r="K92894"/>
      <c r="L92894"/>
    </row>
    <row r="92895" spans="9:12" ht="15" x14ac:dyDescent="0.25">
      <c r="I92895"/>
      <c r="J92895"/>
      <c r="K92895"/>
      <c r="L92895"/>
    </row>
    <row r="92896" spans="9:12" ht="15" x14ac:dyDescent="0.25">
      <c r="I92896"/>
      <c r="J92896"/>
      <c r="K92896"/>
      <c r="L92896"/>
    </row>
    <row r="92897" spans="9:12" ht="15" x14ac:dyDescent="0.25">
      <c r="I92897"/>
      <c r="J92897"/>
      <c r="K92897"/>
      <c r="L92897"/>
    </row>
    <row r="92898" spans="9:12" ht="15" x14ac:dyDescent="0.25">
      <c r="I92898"/>
      <c r="J92898"/>
      <c r="K92898"/>
      <c r="L92898"/>
    </row>
    <row r="92899" spans="9:12" ht="15" x14ac:dyDescent="0.25">
      <c r="I92899"/>
      <c r="J92899"/>
      <c r="K92899"/>
      <c r="L92899"/>
    </row>
    <row r="92900" spans="9:12" ht="15" x14ac:dyDescent="0.25">
      <c r="I92900"/>
      <c r="J92900"/>
      <c r="K92900"/>
      <c r="L92900"/>
    </row>
    <row r="92901" spans="9:12" ht="15" x14ac:dyDescent="0.25">
      <c r="I92901"/>
      <c r="J92901"/>
      <c r="K92901"/>
      <c r="L92901"/>
    </row>
    <row r="92902" spans="9:12" ht="15" x14ac:dyDescent="0.25">
      <c r="I92902"/>
      <c r="J92902"/>
      <c r="K92902"/>
      <c r="L92902"/>
    </row>
    <row r="92903" spans="9:12" ht="15" x14ac:dyDescent="0.25">
      <c r="I92903"/>
      <c r="J92903"/>
      <c r="K92903"/>
      <c r="L92903"/>
    </row>
    <row r="92904" spans="9:12" ht="15" x14ac:dyDescent="0.25">
      <c r="I92904"/>
      <c r="J92904"/>
      <c r="K92904"/>
      <c r="L92904"/>
    </row>
    <row r="92905" spans="9:12" ht="15" x14ac:dyDescent="0.25">
      <c r="I92905"/>
      <c r="J92905"/>
      <c r="K92905"/>
      <c r="L92905"/>
    </row>
    <row r="92906" spans="9:12" ht="15" x14ac:dyDescent="0.25">
      <c r="I92906"/>
      <c r="J92906"/>
      <c r="K92906"/>
      <c r="L92906"/>
    </row>
    <row r="92907" spans="9:12" ht="15" x14ac:dyDescent="0.25">
      <c r="I92907"/>
      <c r="J92907"/>
      <c r="K92907"/>
      <c r="L92907"/>
    </row>
    <row r="92908" spans="9:12" ht="15" x14ac:dyDescent="0.25">
      <c r="I92908"/>
      <c r="J92908"/>
      <c r="K92908"/>
      <c r="L92908"/>
    </row>
    <row r="92909" spans="9:12" ht="15" x14ac:dyDescent="0.25">
      <c r="I92909"/>
      <c r="J92909"/>
      <c r="K92909"/>
      <c r="L92909"/>
    </row>
    <row r="92910" spans="9:12" ht="15" x14ac:dyDescent="0.25">
      <c r="I92910"/>
      <c r="J92910"/>
      <c r="K92910"/>
      <c r="L92910"/>
    </row>
    <row r="92911" spans="9:12" ht="15" x14ac:dyDescent="0.25">
      <c r="I92911"/>
      <c r="J92911"/>
      <c r="K92911"/>
      <c r="L92911"/>
    </row>
    <row r="92912" spans="9:12" ht="15" x14ac:dyDescent="0.25">
      <c r="I92912"/>
      <c r="J92912"/>
      <c r="K92912"/>
      <c r="L92912"/>
    </row>
    <row r="92913" spans="9:12" ht="15" x14ac:dyDescent="0.25">
      <c r="I92913"/>
      <c r="J92913"/>
      <c r="K92913"/>
      <c r="L92913"/>
    </row>
    <row r="92914" spans="9:12" ht="15" x14ac:dyDescent="0.25">
      <c r="I92914"/>
      <c r="J92914"/>
      <c r="K92914"/>
      <c r="L92914"/>
    </row>
    <row r="92915" spans="9:12" ht="15" x14ac:dyDescent="0.25">
      <c r="I92915"/>
      <c r="J92915"/>
      <c r="K92915"/>
      <c r="L92915"/>
    </row>
    <row r="92916" spans="9:12" ht="15" x14ac:dyDescent="0.25">
      <c r="I92916"/>
      <c r="J92916"/>
      <c r="K92916"/>
      <c r="L92916"/>
    </row>
    <row r="92917" spans="9:12" ht="15" x14ac:dyDescent="0.25">
      <c r="I92917"/>
      <c r="J92917"/>
      <c r="K92917"/>
      <c r="L92917"/>
    </row>
    <row r="92918" spans="9:12" ht="15" x14ac:dyDescent="0.25">
      <c r="I92918"/>
      <c r="J92918"/>
      <c r="K92918"/>
      <c r="L92918"/>
    </row>
    <row r="92919" spans="9:12" ht="15" x14ac:dyDescent="0.25">
      <c r="I92919"/>
      <c r="J92919"/>
      <c r="K92919"/>
      <c r="L92919"/>
    </row>
    <row r="92920" spans="9:12" ht="15" x14ac:dyDescent="0.25">
      <c r="I92920"/>
      <c r="J92920"/>
      <c r="K92920"/>
      <c r="L92920"/>
    </row>
    <row r="92921" spans="9:12" ht="15" x14ac:dyDescent="0.25">
      <c r="I92921"/>
      <c r="J92921"/>
      <c r="K92921"/>
      <c r="L92921"/>
    </row>
    <row r="92922" spans="9:12" ht="15" x14ac:dyDescent="0.25">
      <c r="I92922"/>
      <c r="J92922"/>
      <c r="K92922"/>
      <c r="L92922"/>
    </row>
    <row r="92923" spans="9:12" ht="15" x14ac:dyDescent="0.25">
      <c r="I92923"/>
      <c r="J92923"/>
      <c r="K92923"/>
      <c r="L92923"/>
    </row>
    <row r="92924" spans="9:12" ht="15" x14ac:dyDescent="0.25">
      <c r="I92924"/>
      <c r="J92924"/>
      <c r="K92924"/>
      <c r="L92924"/>
    </row>
    <row r="92925" spans="9:12" ht="15" x14ac:dyDescent="0.25">
      <c r="I92925"/>
      <c r="J92925"/>
      <c r="K92925"/>
      <c r="L92925"/>
    </row>
    <row r="92926" spans="9:12" ht="15" x14ac:dyDescent="0.25">
      <c r="I92926"/>
      <c r="J92926"/>
      <c r="K92926"/>
      <c r="L92926"/>
    </row>
    <row r="92927" spans="9:12" ht="15" x14ac:dyDescent="0.25">
      <c r="I92927"/>
      <c r="J92927"/>
      <c r="K92927"/>
      <c r="L92927"/>
    </row>
    <row r="92928" spans="9:12" ht="15" x14ac:dyDescent="0.25">
      <c r="I92928"/>
      <c r="J92928"/>
      <c r="K92928"/>
      <c r="L92928"/>
    </row>
    <row r="92929" spans="9:12" ht="15" x14ac:dyDescent="0.25">
      <c r="I92929"/>
      <c r="J92929"/>
      <c r="K92929"/>
      <c r="L92929"/>
    </row>
    <row r="92930" spans="9:12" ht="15" x14ac:dyDescent="0.25">
      <c r="I92930"/>
      <c r="J92930"/>
      <c r="K92930"/>
      <c r="L92930"/>
    </row>
    <row r="92931" spans="9:12" ht="15" x14ac:dyDescent="0.25">
      <c r="I92931"/>
      <c r="J92931"/>
      <c r="K92931"/>
      <c r="L92931"/>
    </row>
    <row r="92932" spans="9:12" ht="15" x14ac:dyDescent="0.25">
      <c r="I92932"/>
      <c r="J92932"/>
      <c r="K92932"/>
      <c r="L92932"/>
    </row>
    <row r="92933" spans="9:12" ht="15" x14ac:dyDescent="0.25">
      <c r="I92933"/>
      <c r="J92933"/>
      <c r="K92933"/>
      <c r="L92933"/>
    </row>
    <row r="92934" spans="9:12" ht="15" x14ac:dyDescent="0.25">
      <c r="I92934"/>
      <c r="J92934"/>
      <c r="K92934"/>
      <c r="L92934"/>
    </row>
    <row r="92935" spans="9:12" ht="15" x14ac:dyDescent="0.25">
      <c r="I92935"/>
      <c r="J92935"/>
      <c r="K92935"/>
      <c r="L92935"/>
    </row>
    <row r="92936" spans="9:12" ht="15" x14ac:dyDescent="0.25">
      <c r="I92936"/>
      <c r="J92936"/>
      <c r="K92936"/>
      <c r="L92936"/>
    </row>
    <row r="92937" spans="9:12" ht="15" x14ac:dyDescent="0.25">
      <c r="I92937"/>
      <c r="J92937"/>
      <c r="K92937"/>
      <c r="L92937"/>
    </row>
    <row r="92938" spans="9:12" ht="15" x14ac:dyDescent="0.25">
      <c r="I92938"/>
      <c r="J92938"/>
      <c r="K92938"/>
      <c r="L92938"/>
    </row>
    <row r="92939" spans="9:12" ht="15" x14ac:dyDescent="0.25">
      <c r="I92939"/>
      <c r="J92939"/>
      <c r="K92939"/>
      <c r="L92939"/>
    </row>
    <row r="92940" spans="9:12" ht="15" x14ac:dyDescent="0.25">
      <c r="I92940"/>
      <c r="J92940"/>
      <c r="K92940"/>
      <c r="L92940"/>
    </row>
    <row r="92941" spans="9:12" ht="15" x14ac:dyDescent="0.25">
      <c r="I92941"/>
      <c r="J92941"/>
      <c r="K92941"/>
      <c r="L92941"/>
    </row>
    <row r="92942" spans="9:12" ht="15" x14ac:dyDescent="0.25">
      <c r="I92942"/>
      <c r="J92942"/>
      <c r="K92942"/>
      <c r="L92942"/>
    </row>
    <row r="92943" spans="9:12" ht="15" x14ac:dyDescent="0.25">
      <c r="I92943"/>
      <c r="J92943"/>
      <c r="K92943"/>
      <c r="L92943"/>
    </row>
    <row r="92944" spans="9:12" ht="15" x14ac:dyDescent="0.25">
      <c r="I92944"/>
      <c r="J92944"/>
      <c r="K92944"/>
      <c r="L92944"/>
    </row>
    <row r="92945" spans="9:12" ht="15" x14ac:dyDescent="0.25">
      <c r="I92945"/>
      <c r="J92945"/>
      <c r="K92945"/>
      <c r="L92945"/>
    </row>
    <row r="92946" spans="9:12" ht="15" x14ac:dyDescent="0.25">
      <c r="I92946"/>
      <c r="J92946"/>
      <c r="K92946"/>
      <c r="L92946"/>
    </row>
    <row r="92947" spans="9:12" ht="15" x14ac:dyDescent="0.25">
      <c r="I92947"/>
      <c r="J92947"/>
      <c r="K92947"/>
      <c r="L92947"/>
    </row>
    <row r="92948" spans="9:12" ht="15" x14ac:dyDescent="0.25">
      <c r="I92948"/>
      <c r="J92948"/>
      <c r="K92948"/>
      <c r="L92948"/>
    </row>
    <row r="92949" spans="9:12" ht="15" x14ac:dyDescent="0.25">
      <c r="I92949"/>
      <c r="J92949"/>
      <c r="K92949"/>
      <c r="L92949"/>
    </row>
    <row r="92950" spans="9:12" ht="15" x14ac:dyDescent="0.25">
      <c r="I92950"/>
      <c r="J92950"/>
      <c r="K92950"/>
      <c r="L92950"/>
    </row>
    <row r="92951" spans="9:12" ht="15" x14ac:dyDescent="0.25">
      <c r="I92951"/>
      <c r="J92951"/>
      <c r="K92951"/>
      <c r="L92951"/>
    </row>
    <row r="92952" spans="9:12" ht="15" x14ac:dyDescent="0.25">
      <c r="I92952"/>
      <c r="J92952"/>
      <c r="K92952"/>
      <c r="L92952"/>
    </row>
    <row r="92953" spans="9:12" ht="15" x14ac:dyDescent="0.25">
      <c r="I92953"/>
      <c r="J92953"/>
      <c r="K92953"/>
      <c r="L92953"/>
    </row>
    <row r="92954" spans="9:12" ht="15" x14ac:dyDescent="0.25">
      <c r="I92954"/>
      <c r="J92954"/>
      <c r="K92954"/>
      <c r="L92954"/>
    </row>
    <row r="92955" spans="9:12" ht="15" x14ac:dyDescent="0.25">
      <c r="I92955"/>
      <c r="J92955"/>
      <c r="K92955"/>
      <c r="L92955"/>
    </row>
    <row r="92956" spans="9:12" ht="15" x14ac:dyDescent="0.25">
      <c r="I92956"/>
      <c r="J92956"/>
      <c r="K92956"/>
      <c r="L92956"/>
    </row>
    <row r="92957" spans="9:12" ht="15" x14ac:dyDescent="0.25">
      <c r="I92957"/>
      <c r="J92957"/>
      <c r="K92957"/>
      <c r="L92957"/>
    </row>
    <row r="92958" spans="9:12" ht="15" x14ac:dyDescent="0.25">
      <c r="I92958"/>
      <c r="J92958"/>
      <c r="K92958"/>
      <c r="L92958"/>
    </row>
    <row r="92959" spans="9:12" ht="15" x14ac:dyDescent="0.25">
      <c r="I92959"/>
      <c r="J92959"/>
      <c r="K92959"/>
      <c r="L92959"/>
    </row>
    <row r="92960" spans="9:12" ht="15" x14ac:dyDescent="0.25">
      <c r="I92960"/>
      <c r="J92960"/>
      <c r="K92960"/>
      <c r="L92960"/>
    </row>
    <row r="92961" spans="9:12" ht="15" x14ac:dyDescent="0.25">
      <c r="I92961"/>
      <c r="J92961"/>
      <c r="K92961"/>
      <c r="L92961"/>
    </row>
    <row r="92962" spans="9:12" ht="15" x14ac:dyDescent="0.25">
      <c r="I92962"/>
      <c r="J92962"/>
      <c r="K92962"/>
      <c r="L92962"/>
    </row>
    <row r="92963" spans="9:12" ht="15" x14ac:dyDescent="0.25">
      <c r="I92963"/>
      <c r="J92963"/>
      <c r="K92963"/>
      <c r="L92963"/>
    </row>
    <row r="92964" spans="9:12" ht="15" x14ac:dyDescent="0.25">
      <c r="I92964"/>
      <c r="J92964"/>
      <c r="K92964"/>
      <c r="L92964"/>
    </row>
    <row r="92965" spans="9:12" ht="15" x14ac:dyDescent="0.25">
      <c r="I92965"/>
      <c r="J92965"/>
      <c r="K92965"/>
      <c r="L92965"/>
    </row>
    <row r="92966" spans="9:12" ht="15" x14ac:dyDescent="0.25">
      <c r="I92966"/>
      <c r="J92966"/>
      <c r="K92966"/>
      <c r="L92966"/>
    </row>
    <row r="92967" spans="9:12" ht="15" x14ac:dyDescent="0.25">
      <c r="I92967"/>
      <c r="J92967"/>
      <c r="K92967"/>
      <c r="L92967"/>
    </row>
    <row r="92968" spans="9:12" ht="15" x14ac:dyDescent="0.25">
      <c r="I92968"/>
      <c r="J92968"/>
      <c r="K92968"/>
      <c r="L92968"/>
    </row>
    <row r="92969" spans="9:12" ht="15" x14ac:dyDescent="0.25">
      <c r="I92969"/>
      <c r="J92969"/>
      <c r="K92969"/>
      <c r="L92969"/>
    </row>
    <row r="92970" spans="9:12" ht="15" x14ac:dyDescent="0.25">
      <c r="I92970"/>
      <c r="J92970"/>
      <c r="K92970"/>
      <c r="L92970"/>
    </row>
    <row r="92971" spans="9:12" ht="15" x14ac:dyDescent="0.25">
      <c r="I92971"/>
      <c r="J92971"/>
      <c r="K92971"/>
      <c r="L92971"/>
    </row>
    <row r="92972" spans="9:12" ht="15" x14ac:dyDescent="0.25">
      <c r="I92972"/>
      <c r="J92972"/>
      <c r="K92972"/>
      <c r="L92972"/>
    </row>
    <row r="92973" spans="9:12" ht="15" x14ac:dyDescent="0.25">
      <c r="I92973"/>
      <c r="J92973"/>
      <c r="K92973"/>
      <c r="L92973"/>
    </row>
    <row r="92974" spans="9:12" ht="15" x14ac:dyDescent="0.25">
      <c r="I92974"/>
      <c r="J92974"/>
      <c r="K92974"/>
      <c r="L92974"/>
    </row>
    <row r="92975" spans="9:12" ht="15" x14ac:dyDescent="0.25">
      <c r="I92975"/>
      <c r="J92975"/>
      <c r="K92975"/>
      <c r="L92975"/>
    </row>
    <row r="92976" spans="9:12" ht="15" x14ac:dyDescent="0.25">
      <c r="I92976"/>
      <c r="J92976"/>
      <c r="K92976"/>
      <c r="L92976"/>
    </row>
    <row r="92977" spans="9:12" ht="15" x14ac:dyDescent="0.25">
      <c r="I92977"/>
      <c r="J92977"/>
      <c r="K92977"/>
      <c r="L92977"/>
    </row>
    <row r="92978" spans="9:12" ht="15" x14ac:dyDescent="0.25">
      <c r="I92978"/>
      <c r="J92978"/>
      <c r="K92978"/>
      <c r="L92978"/>
    </row>
    <row r="92979" spans="9:12" ht="15" x14ac:dyDescent="0.25">
      <c r="I92979"/>
      <c r="J92979"/>
      <c r="K92979"/>
      <c r="L92979"/>
    </row>
    <row r="92980" spans="9:12" ht="15" x14ac:dyDescent="0.25">
      <c r="I92980"/>
      <c r="J92980"/>
      <c r="K92980"/>
      <c r="L92980"/>
    </row>
    <row r="92981" spans="9:12" ht="15" x14ac:dyDescent="0.25">
      <c r="I92981"/>
      <c r="J92981"/>
      <c r="K92981"/>
      <c r="L92981"/>
    </row>
    <row r="92982" spans="9:12" ht="15" x14ac:dyDescent="0.25">
      <c r="I92982"/>
      <c r="J92982"/>
      <c r="K92982"/>
      <c r="L92982"/>
    </row>
    <row r="92983" spans="9:12" ht="15" x14ac:dyDescent="0.25">
      <c r="I92983"/>
      <c r="J92983"/>
      <c r="K92983"/>
      <c r="L92983"/>
    </row>
    <row r="92984" spans="9:12" ht="15" x14ac:dyDescent="0.25">
      <c r="I92984"/>
      <c r="J92984"/>
      <c r="K92984"/>
      <c r="L92984"/>
    </row>
    <row r="92985" spans="9:12" ht="15" x14ac:dyDescent="0.25">
      <c r="I92985"/>
      <c r="J92985"/>
      <c r="K92985"/>
      <c r="L92985"/>
    </row>
    <row r="92986" spans="9:12" ht="15" x14ac:dyDescent="0.25">
      <c r="I92986"/>
      <c r="J92986"/>
      <c r="K92986"/>
      <c r="L92986"/>
    </row>
    <row r="92987" spans="9:12" ht="15" x14ac:dyDescent="0.25">
      <c r="I92987"/>
      <c r="J92987"/>
      <c r="K92987"/>
      <c r="L92987"/>
    </row>
    <row r="92988" spans="9:12" ht="15" x14ac:dyDescent="0.25">
      <c r="I92988"/>
      <c r="J92988"/>
      <c r="K92988"/>
      <c r="L92988"/>
    </row>
    <row r="92989" spans="9:12" ht="15" x14ac:dyDescent="0.25">
      <c r="I92989"/>
      <c r="J92989"/>
      <c r="K92989"/>
      <c r="L92989"/>
    </row>
    <row r="92990" spans="9:12" ht="15" x14ac:dyDescent="0.25">
      <c r="I92990"/>
      <c r="J92990"/>
      <c r="K92990"/>
      <c r="L92990"/>
    </row>
    <row r="92991" spans="9:12" ht="15" x14ac:dyDescent="0.25">
      <c r="I92991"/>
      <c r="J92991"/>
      <c r="K92991"/>
      <c r="L92991"/>
    </row>
    <row r="92992" spans="9:12" ht="15" x14ac:dyDescent="0.25">
      <c r="I92992"/>
      <c r="J92992"/>
      <c r="K92992"/>
      <c r="L92992"/>
    </row>
    <row r="92993" spans="9:12" ht="15" x14ac:dyDescent="0.25">
      <c r="I92993"/>
      <c r="J92993"/>
      <c r="K92993"/>
      <c r="L92993"/>
    </row>
    <row r="92994" spans="9:12" ht="15" x14ac:dyDescent="0.25">
      <c r="I92994"/>
      <c r="J92994"/>
      <c r="K92994"/>
      <c r="L92994"/>
    </row>
    <row r="92995" spans="9:12" ht="15" x14ac:dyDescent="0.25">
      <c r="I92995"/>
      <c r="J92995"/>
      <c r="K92995"/>
      <c r="L92995"/>
    </row>
    <row r="92996" spans="9:12" ht="15" x14ac:dyDescent="0.25">
      <c r="I92996"/>
      <c r="J92996"/>
      <c r="K92996"/>
      <c r="L92996"/>
    </row>
    <row r="92997" spans="9:12" ht="15" x14ac:dyDescent="0.25">
      <c r="I92997"/>
      <c r="J92997"/>
      <c r="K92997"/>
      <c r="L92997"/>
    </row>
    <row r="92998" spans="9:12" ht="15" x14ac:dyDescent="0.25">
      <c r="I92998"/>
      <c r="J92998"/>
      <c r="K92998"/>
      <c r="L92998"/>
    </row>
    <row r="92999" spans="9:12" ht="15" x14ac:dyDescent="0.25">
      <c r="I92999"/>
      <c r="J92999"/>
      <c r="K92999"/>
      <c r="L92999"/>
    </row>
    <row r="93000" spans="9:12" ht="15" x14ac:dyDescent="0.25">
      <c r="I93000"/>
      <c r="J93000"/>
      <c r="K93000"/>
      <c r="L93000"/>
    </row>
    <row r="93001" spans="9:12" ht="15" x14ac:dyDescent="0.25">
      <c r="I93001"/>
      <c r="J93001"/>
      <c r="K93001"/>
      <c r="L93001"/>
    </row>
    <row r="93002" spans="9:12" ht="15" x14ac:dyDescent="0.25">
      <c r="I93002"/>
      <c r="J93002"/>
      <c r="K93002"/>
      <c r="L93002"/>
    </row>
    <row r="93003" spans="9:12" ht="15" x14ac:dyDescent="0.25">
      <c r="I93003"/>
      <c r="J93003"/>
      <c r="K93003"/>
      <c r="L93003"/>
    </row>
    <row r="93004" spans="9:12" ht="15" x14ac:dyDescent="0.25">
      <c r="I93004"/>
      <c r="J93004"/>
      <c r="K93004"/>
      <c r="L93004"/>
    </row>
    <row r="93005" spans="9:12" ht="15" x14ac:dyDescent="0.25">
      <c r="I93005"/>
      <c r="J93005"/>
      <c r="K93005"/>
      <c r="L93005"/>
    </row>
    <row r="93006" spans="9:12" ht="15" x14ac:dyDescent="0.25">
      <c r="I93006"/>
      <c r="J93006"/>
      <c r="K93006"/>
      <c r="L93006"/>
    </row>
    <row r="93007" spans="9:12" ht="15" x14ac:dyDescent="0.25">
      <c r="I93007"/>
      <c r="J93007"/>
      <c r="K93007"/>
      <c r="L93007"/>
    </row>
    <row r="93008" spans="9:12" ht="15" x14ac:dyDescent="0.25">
      <c r="I93008"/>
      <c r="J93008"/>
      <c r="K93008"/>
      <c r="L93008"/>
    </row>
    <row r="93009" spans="9:12" ht="15" x14ac:dyDescent="0.25">
      <c r="I93009"/>
      <c r="J93009"/>
      <c r="K93009"/>
      <c r="L93009"/>
    </row>
    <row r="93010" spans="9:12" ht="15" x14ac:dyDescent="0.25">
      <c r="I93010"/>
      <c r="J93010"/>
      <c r="K93010"/>
      <c r="L93010"/>
    </row>
    <row r="93011" spans="9:12" ht="15" x14ac:dyDescent="0.25">
      <c r="I93011"/>
      <c r="J93011"/>
      <c r="K93011"/>
      <c r="L93011"/>
    </row>
    <row r="93012" spans="9:12" ht="15" x14ac:dyDescent="0.25">
      <c r="I93012"/>
      <c r="J93012"/>
      <c r="K93012"/>
      <c r="L93012"/>
    </row>
    <row r="93013" spans="9:12" ht="15" x14ac:dyDescent="0.25">
      <c r="I93013"/>
      <c r="J93013"/>
      <c r="K93013"/>
      <c r="L93013"/>
    </row>
    <row r="93014" spans="9:12" ht="15" x14ac:dyDescent="0.25">
      <c r="I93014"/>
      <c r="J93014"/>
      <c r="K93014"/>
      <c r="L93014"/>
    </row>
    <row r="93015" spans="9:12" ht="15" x14ac:dyDescent="0.25">
      <c r="I93015"/>
      <c r="J93015"/>
      <c r="K93015"/>
      <c r="L93015"/>
    </row>
    <row r="93016" spans="9:12" ht="15" x14ac:dyDescent="0.25">
      <c r="I93016"/>
      <c r="J93016"/>
      <c r="K93016"/>
      <c r="L93016"/>
    </row>
    <row r="93017" spans="9:12" ht="15" x14ac:dyDescent="0.25">
      <c r="I93017"/>
      <c r="J93017"/>
      <c r="K93017"/>
      <c r="L93017"/>
    </row>
    <row r="93018" spans="9:12" ht="15" x14ac:dyDescent="0.25">
      <c r="I93018"/>
      <c r="J93018"/>
      <c r="K93018"/>
      <c r="L93018"/>
    </row>
    <row r="93019" spans="9:12" ht="15" x14ac:dyDescent="0.25">
      <c r="I93019"/>
      <c r="J93019"/>
      <c r="K93019"/>
      <c r="L93019"/>
    </row>
    <row r="93020" spans="9:12" ht="15" x14ac:dyDescent="0.25">
      <c r="I93020"/>
      <c r="J93020"/>
      <c r="K93020"/>
      <c r="L93020"/>
    </row>
    <row r="93021" spans="9:12" ht="15" x14ac:dyDescent="0.25">
      <c r="I93021"/>
      <c r="J93021"/>
      <c r="K93021"/>
      <c r="L93021"/>
    </row>
    <row r="93022" spans="9:12" ht="15" x14ac:dyDescent="0.25">
      <c r="I93022"/>
      <c r="J93022"/>
      <c r="K93022"/>
      <c r="L93022"/>
    </row>
    <row r="93023" spans="9:12" ht="15" x14ac:dyDescent="0.25">
      <c r="I93023"/>
      <c r="J93023"/>
      <c r="K93023"/>
      <c r="L93023"/>
    </row>
    <row r="93024" spans="9:12" ht="15" x14ac:dyDescent="0.25">
      <c r="I93024"/>
      <c r="J93024"/>
      <c r="K93024"/>
      <c r="L93024"/>
    </row>
    <row r="93025" spans="9:12" ht="15" x14ac:dyDescent="0.25">
      <c r="I93025"/>
      <c r="J93025"/>
      <c r="K93025"/>
      <c r="L93025"/>
    </row>
    <row r="93026" spans="9:12" ht="15" x14ac:dyDescent="0.25">
      <c r="I93026"/>
      <c r="J93026"/>
      <c r="K93026"/>
      <c r="L93026"/>
    </row>
    <row r="93027" spans="9:12" ht="15" x14ac:dyDescent="0.25">
      <c r="I93027"/>
      <c r="J93027"/>
      <c r="K93027"/>
      <c r="L93027"/>
    </row>
    <row r="93028" spans="9:12" ht="15" x14ac:dyDescent="0.25">
      <c r="I93028"/>
      <c r="J93028"/>
      <c r="K93028"/>
      <c r="L93028"/>
    </row>
    <row r="93029" spans="9:12" ht="15" x14ac:dyDescent="0.25">
      <c r="I93029"/>
      <c r="J93029"/>
      <c r="K93029"/>
      <c r="L93029"/>
    </row>
    <row r="93030" spans="9:12" ht="15" x14ac:dyDescent="0.25">
      <c r="I93030"/>
      <c r="J93030"/>
      <c r="K93030"/>
      <c r="L93030"/>
    </row>
    <row r="93031" spans="9:12" ht="15" x14ac:dyDescent="0.25">
      <c r="I93031"/>
      <c r="J93031"/>
      <c r="K93031"/>
      <c r="L93031"/>
    </row>
    <row r="93032" spans="9:12" ht="15" x14ac:dyDescent="0.25">
      <c r="I93032"/>
      <c r="J93032"/>
      <c r="K93032"/>
      <c r="L93032"/>
    </row>
    <row r="93033" spans="9:12" ht="15" x14ac:dyDescent="0.25">
      <c r="I93033"/>
      <c r="J93033"/>
      <c r="K93033"/>
      <c r="L93033"/>
    </row>
    <row r="93034" spans="9:12" ht="15" x14ac:dyDescent="0.25">
      <c r="I93034"/>
      <c r="J93034"/>
      <c r="K93034"/>
      <c r="L93034"/>
    </row>
    <row r="93035" spans="9:12" ht="15" x14ac:dyDescent="0.25">
      <c r="I93035"/>
      <c r="J93035"/>
      <c r="K93035"/>
      <c r="L93035"/>
    </row>
    <row r="93036" spans="9:12" ht="15" x14ac:dyDescent="0.25">
      <c r="I93036"/>
      <c r="J93036"/>
      <c r="K93036"/>
      <c r="L93036"/>
    </row>
    <row r="93037" spans="9:12" ht="15" x14ac:dyDescent="0.25">
      <c r="I93037"/>
      <c r="J93037"/>
      <c r="K93037"/>
      <c r="L93037"/>
    </row>
    <row r="93038" spans="9:12" ht="15" x14ac:dyDescent="0.25">
      <c r="I93038"/>
      <c r="J93038"/>
      <c r="K93038"/>
      <c r="L93038"/>
    </row>
    <row r="93039" spans="9:12" ht="15" x14ac:dyDescent="0.25">
      <c r="I93039"/>
      <c r="J93039"/>
      <c r="K93039"/>
      <c r="L93039"/>
    </row>
    <row r="93040" spans="9:12" ht="15" x14ac:dyDescent="0.25">
      <c r="I93040"/>
      <c r="J93040"/>
      <c r="K93040"/>
      <c r="L93040"/>
    </row>
    <row r="93041" spans="9:12" ht="15" x14ac:dyDescent="0.25">
      <c r="I93041"/>
      <c r="J93041"/>
      <c r="K93041"/>
      <c r="L93041"/>
    </row>
    <row r="93042" spans="9:12" ht="15" x14ac:dyDescent="0.25">
      <c r="I93042"/>
      <c r="J93042"/>
      <c r="K93042"/>
      <c r="L93042"/>
    </row>
    <row r="93043" spans="9:12" ht="15" x14ac:dyDescent="0.25">
      <c r="I93043"/>
      <c r="J93043"/>
      <c r="K93043"/>
      <c r="L93043"/>
    </row>
    <row r="93044" spans="9:12" ht="15" x14ac:dyDescent="0.25">
      <c r="I93044"/>
      <c r="J93044"/>
      <c r="K93044"/>
      <c r="L93044"/>
    </row>
    <row r="93045" spans="9:12" ht="15" x14ac:dyDescent="0.25">
      <c r="I93045"/>
      <c r="J93045"/>
      <c r="K93045"/>
      <c r="L93045"/>
    </row>
    <row r="93046" spans="9:12" ht="15" x14ac:dyDescent="0.25">
      <c r="I93046"/>
      <c r="J93046"/>
      <c r="K93046"/>
      <c r="L93046"/>
    </row>
    <row r="93047" spans="9:12" ht="15" x14ac:dyDescent="0.25">
      <c r="I93047"/>
      <c r="J93047"/>
      <c r="K93047"/>
      <c r="L93047"/>
    </row>
    <row r="93048" spans="9:12" ht="15" x14ac:dyDescent="0.25">
      <c r="I93048"/>
      <c r="J93048"/>
      <c r="K93048"/>
      <c r="L93048"/>
    </row>
    <row r="93049" spans="9:12" ht="15" x14ac:dyDescent="0.25">
      <c r="I93049"/>
      <c r="J93049"/>
      <c r="K93049"/>
      <c r="L93049"/>
    </row>
    <row r="93050" spans="9:12" ht="15" x14ac:dyDescent="0.25">
      <c r="I93050"/>
      <c r="J93050"/>
      <c r="K93050"/>
      <c r="L93050"/>
    </row>
    <row r="93051" spans="9:12" ht="15" x14ac:dyDescent="0.25">
      <c r="I93051"/>
      <c r="J93051"/>
      <c r="K93051"/>
      <c r="L93051"/>
    </row>
    <row r="93052" spans="9:12" ht="15" x14ac:dyDescent="0.25">
      <c r="I93052"/>
      <c r="J93052"/>
      <c r="K93052"/>
      <c r="L93052"/>
    </row>
    <row r="93053" spans="9:12" ht="15" x14ac:dyDescent="0.25">
      <c r="I93053"/>
      <c r="J93053"/>
      <c r="K93053"/>
      <c r="L93053"/>
    </row>
    <row r="93054" spans="9:12" ht="15" x14ac:dyDescent="0.25">
      <c r="I93054"/>
      <c r="J93054"/>
      <c r="K93054"/>
      <c r="L93054"/>
    </row>
    <row r="93055" spans="9:12" ht="15" x14ac:dyDescent="0.25">
      <c r="I93055"/>
      <c r="J93055"/>
      <c r="K93055"/>
      <c r="L93055"/>
    </row>
    <row r="93056" spans="9:12" ht="15" x14ac:dyDescent="0.25">
      <c r="I93056"/>
      <c r="J93056"/>
      <c r="K93056"/>
      <c r="L93056"/>
    </row>
    <row r="93057" spans="9:12" ht="15" x14ac:dyDescent="0.25">
      <c r="I93057"/>
      <c r="J93057"/>
      <c r="K93057"/>
      <c r="L93057"/>
    </row>
    <row r="93058" spans="9:12" ht="15" x14ac:dyDescent="0.25">
      <c r="I93058"/>
      <c r="J93058"/>
      <c r="K93058"/>
      <c r="L93058"/>
    </row>
    <row r="93059" spans="9:12" ht="15" x14ac:dyDescent="0.25">
      <c r="I93059"/>
      <c r="J93059"/>
      <c r="K93059"/>
      <c r="L93059"/>
    </row>
    <row r="93060" spans="9:12" ht="15" x14ac:dyDescent="0.25">
      <c r="I93060"/>
      <c r="J93060"/>
      <c r="K93060"/>
      <c r="L93060"/>
    </row>
    <row r="93061" spans="9:12" ht="15" x14ac:dyDescent="0.25">
      <c r="I93061"/>
      <c r="J93061"/>
      <c r="K93061"/>
      <c r="L93061"/>
    </row>
    <row r="93062" spans="9:12" ht="15" x14ac:dyDescent="0.25">
      <c r="I93062"/>
      <c r="J93062"/>
      <c r="K93062"/>
      <c r="L93062"/>
    </row>
    <row r="93063" spans="9:12" ht="15" x14ac:dyDescent="0.25">
      <c r="I93063"/>
      <c r="J93063"/>
      <c r="K93063"/>
      <c r="L93063"/>
    </row>
    <row r="93064" spans="9:12" ht="15" x14ac:dyDescent="0.25">
      <c r="I93064"/>
      <c r="J93064"/>
      <c r="K93064"/>
      <c r="L93064"/>
    </row>
    <row r="93065" spans="9:12" ht="15" x14ac:dyDescent="0.25">
      <c r="I93065"/>
      <c r="J93065"/>
      <c r="K93065"/>
      <c r="L93065"/>
    </row>
    <row r="93066" spans="9:12" ht="15" x14ac:dyDescent="0.25">
      <c r="I93066"/>
      <c r="J93066"/>
      <c r="K93066"/>
      <c r="L93066"/>
    </row>
    <row r="93067" spans="9:12" ht="15" x14ac:dyDescent="0.25">
      <c r="I93067"/>
      <c r="J93067"/>
      <c r="K93067"/>
      <c r="L93067"/>
    </row>
    <row r="93068" spans="9:12" ht="15" x14ac:dyDescent="0.25">
      <c r="I93068"/>
      <c r="J93068"/>
      <c r="K93068"/>
      <c r="L93068"/>
    </row>
    <row r="93069" spans="9:12" ht="15" x14ac:dyDescent="0.25">
      <c r="I93069"/>
      <c r="J93069"/>
      <c r="K93069"/>
      <c r="L93069"/>
    </row>
    <row r="93070" spans="9:12" ht="15" x14ac:dyDescent="0.25">
      <c r="I93070"/>
      <c r="J93070"/>
      <c r="K93070"/>
      <c r="L93070"/>
    </row>
    <row r="93071" spans="9:12" ht="15" x14ac:dyDescent="0.25">
      <c r="I93071"/>
      <c r="J93071"/>
      <c r="K93071"/>
      <c r="L93071"/>
    </row>
    <row r="93072" spans="9:12" ht="15" x14ac:dyDescent="0.25">
      <c r="I93072"/>
      <c r="J93072"/>
      <c r="K93072"/>
      <c r="L93072"/>
    </row>
    <row r="93073" spans="9:12" ht="15" x14ac:dyDescent="0.25">
      <c r="I93073"/>
      <c r="J93073"/>
      <c r="K93073"/>
      <c r="L93073"/>
    </row>
    <row r="93074" spans="9:12" ht="15" x14ac:dyDescent="0.25">
      <c r="I93074"/>
      <c r="J93074"/>
      <c r="K93074"/>
      <c r="L93074"/>
    </row>
    <row r="93075" spans="9:12" ht="15" x14ac:dyDescent="0.25">
      <c r="I93075"/>
      <c r="J93075"/>
      <c r="K93075"/>
      <c r="L93075"/>
    </row>
    <row r="93076" spans="9:12" ht="15" x14ac:dyDescent="0.25">
      <c r="I93076"/>
      <c r="J93076"/>
      <c r="K93076"/>
      <c r="L93076"/>
    </row>
    <row r="93077" spans="9:12" ht="15" x14ac:dyDescent="0.25">
      <c r="I93077"/>
      <c r="J93077"/>
      <c r="K93077"/>
      <c r="L93077"/>
    </row>
    <row r="93078" spans="9:12" ht="15" x14ac:dyDescent="0.25">
      <c r="I93078"/>
      <c r="J93078"/>
      <c r="K93078"/>
      <c r="L93078"/>
    </row>
    <row r="93079" spans="9:12" ht="15" x14ac:dyDescent="0.25">
      <c r="I93079"/>
      <c r="J93079"/>
      <c r="K93079"/>
      <c r="L93079"/>
    </row>
    <row r="93080" spans="9:12" ht="15" x14ac:dyDescent="0.25">
      <c r="I93080"/>
      <c r="J93080"/>
      <c r="K93080"/>
      <c r="L93080"/>
    </row>
    <row r="93081" spans="9:12" ht="15" x14ac:dyDescent="0.25">
      <c r="I93081"/>
      <c r="J93081"/>
      <c r="K93081"/>
      <c r="L93081"/>
    </row>
    <row r="93082" spans="9:12" ht="15" x14ac:dyDescent="0.25">
      <c r="I93082"/>
      <c r="J93082"/>
      <c r="K93082"/>
      <c r="L93082"/>
    </row>
    <row r="93083" spans="9:12" ht="15" x14ac:dyDescent="0.25">
      <c r="I93083"/>
      <c r="J93083"/>
      <c r="K93083"/>
      <c r="L93083"/>
    </row>
    <row r="93084" spans="9:12" ht="15" x14ac:dyDescent="0.25">
      <c r="I93084"/>
      <c r="J93084"/>
      <c r="K93084"/>
      <c r="L93084"/>
    </row>
    <row r="93085" spans="9:12" ht="15" x14ac:dyDescent="0.25">
      <c r="I93085"/>
      <c r="J93085"/>
      <c r="K93085"/>
      <c r="L93085"/>
    </row>
    <row r="93086" spans="9:12" ht="15" x14ac:dyDescent="0.25">
      <c r="I93086"/>
      <c r="J93086"/>
      <c r="K93086"/>
      <c r="L93086"/>
    </row>
    <row r="93087" spans="9:12" ht="15" x14ac:dyDescent="0.25">
      <c r="I93087"/>
      <c r="J93087"/>
      <c r="K93087"/>
      <c r="L93087"/>
    </row>
    <row r="93088" spans="9:12" ht="15" x14ac:dyDescent="0.25">
      <c r="I93088"/>
      <c r="J93088"/>
      <c r="K93088"/>
      <c r="L93088"/>
    </row>
    <row r="93089" spans="9:12" ht="15" x14ac:dyDescent="0.25">
      <c r="I93089"/>
      <c r="J93089"/>
      <c r="K93089"/>
      <c r="L93089"/>
    </row>
    <row r="93090" spans="9:12" ht="15" x14ac:dyDescent="0.25">
      <c r="I93090"/>
      <c r="J93090"/>
      <c r="K93090"/>
      <c r="L93090"/>
    </row>
    <row r="93091" spans="9:12" ht="15" x14ac:dyDescent="0.25">
      <c r="I93091"/>
      <c r="J93091"/>
      <c r="K93091"/>
      <c r="L93091"/>
    </row>
    <row r="93092" spans="9:12" ht="15" x14ac:dyDescent="0.25">
      <c r="I93092"/>
      <c r="J93092"/>
      <c r="K93092"/>
      <c r="L93092"/>
    </row>
    <row r="93093" spans="9:12" ht="15" x14ac:dyDescent="0.25">
      <c r="I93093"/>
      <c r="J93093"/>
      <c r="K93093"/>
      <c r="L93093"/>
    </row>
    <row r="93094" spans="9:12" ht="15" x14ac:dyDescent="0.25">
      <c r="I93094"/>
      <c r="J93094"/>
      <c r="K93094"/>
      <c r="L93094"/>
    </row>
    <row r="93095" spans="9:12" ht="15" x14ac:dyDescent="0.25">
      <c r="I93095"/>
      <c r="J93095"/>
      <c r="K93095"/>
      <c r="L93095"/>
    </row>
    <row r="93096" spans="9:12" ht="15" x14ac:dyDescent="0.25">
      <c r="I93096"/>
      <c r="J93096"/>
      <c r="K93096"/>
      <c r="L93096"/>
    </row>
    <row r="93097" spans="9:12" ht="15" x14ac:dyDescent="0.25">
      <c r="I93097"/>
      <c r="J93097"/>
      <c r="K93097"/>
      <c r="L93097"/>
    </row>
    <row r="93098" spans="9:12" ht="15" x14ac:dyDescent="0.25">
      <c r="I93098"/>
      <c r="J93098"/>
      <c r="K93098"/>
      <c r="L93098"/>
    </row>
    <row r="93099" spans="9:12" ht="15" x14ac:dyDescent="0.25">
      <c r="I93099"/>
      <c r="J93099"/>
      <c r="K93099"/>
      <c r="L93099"/>
    </row>
    <row r="93100" spans="9:12" ht="15" x14ac:dyDescent="0.25">
      <c r="I93100"/>
      <c r="J93100"/>
      <c r="K93100"/>
      <c r="L93100"/>
    </row>
    <row r="93101" spans="9:12" ht="15" x14ac:dyDescent="0.25">
      <c r="I93101"/>
      <c r="J93101"/>
      <c r="K93101"/>
      <c r="L93101"/>
    </row>
    <row r="93102" spans="9:12" ht="15" x14ac:dyDescent="0.25">
      <c r="I93102"/>
      <c r="J93102"/>
      <c r="K93102"/>
      <c r="L93102"/>
    </row>
    <row r="93103" spans="9:12" ht="15" x14ac:dyDescent="0.25">
      <c r="I93103"/>
      <c r="J93103"/>
      <c r="K93103"/>
      <c r="L93103"/>
    </row>
    <row r="93104" spans="9:12" ht="15" x14ac:dyDescent="0.25">
      <c r="I93104"/>
      <c r="J93104"/>
      <c r="K93104"/>
      <c r="L93104"/>
    </row>
    <row r="93105" spans="9:12" ht="15" x14ac:dyDescent="0.25">
      <c r="I93105"/>
      <c r="J93105"/>
      <c r="K93105"/>
      <c r="L93105"/>
    </row>
    <row r="93106" spans="9:12" ht="15" x14ac:dyDescent="0.25">
      <c r="I93106"/>
      <c r="J93106"/>
      <c r="K93106"/>
      <c r="L93106"/>
    </row>
    <row r="93107" spans="9:12" ht="15" x14ac:dyDescent="0.25">
      <c r="I93107"/>
      <c r="J93107"/>
      <c r="K93107"/>
      <c r="L93107"/>
    </row>
    <row r="93108" spans="9:12" ht="15" x14ac:dyDescent="0.25">
      <c r="I93108"/>
      <c r="J93108"/>
      <c r="K93108"/>
      <c r="L93108"/>
    </row>
    <row r="93109" spans="9:12" ht="15" x14ac:dyDescent="0.25">
      <c r="I93109"/>
      <c r="J93109"/>
      <c r="K93109"/>
      <c r="L93109"/>
    </row>
    <row r="93110" spans="9:12" ht="15" x14ac:dyDescent="0.25">
      <c r="I93110"/>
      <c r="J93110"/>
      <c r="K93110"/>
      <c r="L93110"/>
    </row>
    <row r="93111" spans="9:12" ht="15" x14ac:dyDescent="0.25">
      <c r="I93111"/>
      <c r="J93111"/>
      <c r="K93111"/>
      <c r="L93111"/>
    </row>
    <row r="93112" spans="9:12" ht="15" x14ac:dyDescent="0.25">
      <c r="I93112"/>
      <c r="J93112"/>
      <c r="K93112"/>
      <c r="L93112"/>
    </row>
    <row r="93113" spans="9:12" ht="15" x14ac:dyDescent="0.25">
      <c r="I93113"/>
      <c r="J93113"/>
      <c r="K93113"/>
      <c r="L93113"/>
    </row>
    <row r="93114" spans="9:12" ht="15" x14ac:dyDescent="0.25">
      <c r="I93114"/>
      <c r="J93114"/>
      <c r="K93114"/>
      <c r="L93114"/>
    </row>
    <row r="93115" spans="9:12" ht="15" x14ac:dyDescent="0.25">
      <c r="I93115"/>
      <c r="J93115"/>
      <c r="K93115"/>
      <c r="L93115"/>
    </row>
    <row r="93116" spans="9:12" ht="15" x14ac:dyDescent="0.25">
      <c r="I93116"/>
      <c r="J93116"/>
      <c r="K93116"/>
      <c r="L93116"/>
    </row>
    <row r="93117" spans="9:12" ht="15" x14ac:dyDescent="0.25">
      <c r="I93117"/>
      <c r="J93117"/>
      <c r="K93117"/>
      <c r="L93117"/>
    </row>
    <row r="93118" spans="9:12" ht="15" x14ac:dyDescent="0.25">
      <c r="I93118"/>
      <c r="J93118"/>
      <c r="K93118"/>
      <c r="L93118"/>
    </row>
    <row r="93119" spans="9:12" ht="15" x14ac:dyDescent="0.25">
      <c r="I93119"/>
      <c r="J93119"/>
      <c r="K93119"/>
      <c r="L93119"/>
    </row>
    <row r="93120" spans="9:12" ht="15" x14ac:dyDescent="0.25">
      <c r="I93120"/>
      <c r="J93120"/>
      <c r="K93120"/>
      <c r="L93120"/>
    </row>
    <row r="93121" spans="9:12" ht="15" x14ac:dyDescent="0.25">
      <c r="I93121"/>
      <c r="J93121"/>
      <c r="K93121"/>
      <c r="L93121"/>
    </row>
    <row r="93122" spans="9:12" ht="15" x14ac:dyDescent="0.25">
      <c r="I93122"/>
      <c r="J93122"/>
      <c r="K93122"/>
      <c r="L93122"/>
    </row>
    <row r="93123" spans="9:12" ht="15" x14ac:dyDescent="0.25">
      <c r="I93123"/>
      <c r="J93123"/>
      <c r="K93123"/>
      <c r="L93123"/>
    </row>
    <row r="93124" spans="9:12" ht="15" x14ac:dyDescent="0.25">
      <c r="I93124"/>
      <c r="J93124"/>
      <c r="K93124"/>
      <c r="L93124"/>
    </row>
    <row r="93125" spans="9:12" ht="15" x14ac:dyDescent="0.25">
      <c r="I93125"/>
      <c r="J93125"/>
      <c r="K93125"/>
      <c r="L93125"/>
    </row>
    <row r="93126" spans="9:12" ht="15" x14ac:dyDescent="0.25">
      <c r="I93126"/>
      <c r="J93126"/>
      <c r="K93126"/>
      <c r="L93126"/>
    </row>
    <row r="93127" spans="9:12" ht="15" x14ac:dyDescent="0.25">
      <c r="I93127"/>
      <c r="J93127"/>
      <c r="K93127"/>
      <c r="L93127"/>
    </row>
    <row r="93128" spans="9:12" ht="15" x14ac:dyDescent="0.25">
      <c r="I93128"/>
      <c r="J93128"/>
      <c r="K93128"/>
      <c r="L93128"/>
    </row>
    <row r="93129" spans="9:12" ht="15" x14ac:dyDescent="0.25">
      <c r="I93129"/>
      <c r="J93129"/>
      <c r="K93129"/>
      <c r="L93129"/>
    </row>
    <row r="93130" spans="9:12" ht="15" x14ac:dyDescent="0.25">
      <c r="I93130"/>
      <c r="J93130"/>
      <c r="K93130"/>
      <c r="L93130"/>
    </row>
    <row r="93131" spans="9:12" ht="15" x14ac:dyDescent="0.25">
      <c r="I93131"/>
      <c r="J93131"/>
      <c r="K93131"/>
      <c r="L93131"/>
    </row>
    <row r="93132" spans="9:12" ht="15" x14ac:dyDescent="0.25">
      <c r="I93132"/>
      <c r="J93132"/>
      <c r="K93132"/>
      <c r="L93132"/>
    </row>
    <row r="93133" spans="9:12" ht="15" x14ac:dyDescent="0.25">
      <c r="I93133"/>
      <c r="J93133"/>
      <c r="K93133"/>
      <c r="L93133"/>
    </row>
    <row r="93134" spans="9:12" ht="15" x14ac:dyDescent="0.25">
      <c r="I93134"/>
      <c r="J93134"/>
      <c r="K93134"/>
      <c r="L93134"/>
    </row>
    <row r="93135" spans="9:12" ht="15" x14ac:dyDescent="0.25">
      <c r="I93135"/>
      <c r="J93135"/>
      <c r="K93135"/>
      <c r="L93135"/>
    </row>
    <row r="93136" spans="9:12" ht="15" x14ac:dyDescent="0.25">
      <c r="I93136"/>
      <c r="J93136"/>
      <c r="K93136"/>
      <c r="L93136"/>
    </row>
    <row r="93137" spans="9:12" ht="15" x14ac:dyDescent="0.25">
      <c r="I93137"/>
      <c r="J93137"/>
      <c r="K93137"/>
      <c r="L93137"/>
    </row>
    <row r="93138" spans="9:12" ht="15" x14ac:dyDescent="0.25">
      <c r="I93138"/>
      <c r="J93138"/>
      <c r="K93138"/>
      <c r="L93138"/>
    </row>
    <row r="93139" spans="9:12" ht="15" x14ac:dyDescent="0.25">
      <c r="I93139"/>
      <c r="J93139"/>
      <c r="K93139"/>
      <c r="L93139"/>
    </row>
    <row r="93140" spans="9:12" ht="15" x14ac:dyDescent="0.25">
      <c r="I93140"/>
      <c r="J93140"/>
      <c r="K93140"/>
      <c r="L93140"/>
    </row>
    <row r="93141" spans="9:12" ht="15" x14ac:dyDescent="0.25">
      <c r="I93141"/>
      <c r="J93141"/>
      <c r="K93141"/>
      <c r="L93141"/>
    </row>
    <row r="93142" spans="9:12" ht="15" x14ac:dyDescent="0.25">
      <c r="I93142"/>
      <c r="J93142"/>
      <c r="K93142"/>
      <c r="L93142"/>
    </row>
    <row r="93143" spans="9:12" ht="15" x14ac:dyDescent="0.25">
      <c r="I93143"/>
      <c r="J93143"/>
      <c r="K93143"/>
      <c r="L93143"/>
    </row>
    <row r="93144" spans="9:12" ht="15" x14ac:dyDescent="0.25">
      <c r="I93144"/>
      <c r="J93144"/>
      <c r="K93144"/>
      <c r="L93144"/>
    </row>
    <row r="93145" spans="9:12" ht="15" x14ac:dyDescent="0.25">
      <c r="I93145"/>
      <c r="J93145"/>
      <c r="K93145"/>
      <c r="L93145"/>
    </row>
    <row r="93146" spans="9:12" ht="15" x14ac:dyDescent="0.25">
      <c r="I93146"/>
      <c r="J93146"/>
      <c r="K93146"/>
      <c r="L93146"/>
    </row>
    <row r="93147" spans="9:12" ht="15" x14ac:dyDescent="0.25">
      <c r="I93147"/>
      <c r="J93147"/>
      <c r="K93147"/>
      <c r="L93147"/>
    </row>
    <row r="93148" spans="9:12" ht="15" x14ac:dyDescent="0.25">
      <c r="I93148"/>
      <c r="J93148"/>
      <c r="K93148"/>
      <c r="L93148"/>
    </row>
    <row r="93149" spans="9:12" ht="15" x14ac:dyDescent="0.25">
      <c r="I93149"/>
      <c r="J93149"/>
      <c r="K93149"/>
      <c r="L93149"/>
    </row>
    <row r="93150" spans="9:12" ht="15" x14ac:dyDescent="0.25">
      <c r="I93150"/>
      <c r="J93150"/>
      <c r="K93150"/>
      <c r="L93150"/>
    </row>
    <row r="93151" spans="9:12" ht="15" x14ac:dyDescent="0.25">
      <c r="I93151"/>
      <c r="J93151"/>
      <c r="K93151"/>
      <c r="L93151"/>
    </row>
    <row r="93152" spans="9:12" ht="15" x14ac:dyDescent="0.25">
      <c r="I93152"/>
      <c r="J93152"/>
      <c r="K93152"/>
      <c r="L93152"/>
    </row>
    <row r="93153" spans="9:12" ht="15" x14ac:dyDescent="0.25">
      <c r="I93153"/>
      <c r="J93153"/>
      <c r="K93153"/>
      <c r="L93153"/>
    </row>
    <row r="93154" spans="9:12" ht="15" x14ac:dyDescent="0.25">
      <c r="I93154"/>
      <c r="J93154"/>
      <c r="K93154"/>
      <c r="L93154"/>
    </row>
    <row r="93155" spans="9:12" ht="15" x14ac:dyDescent="0.25">
      <c r="I93155"/>
      <c r="J93155"/>
      <c r="K93155"/>
      <c r="L93155"/>
    </row>
    <row r="93156" spans="9:12" ht="15" x14ac:dyDescent="0.25">
      <c r="I93156"/>
      <c r="J93156"/>
      <c r="K93156"/>
      <c r="L93156"/>
    </row>
    <row r="93157" spans="9:12" ht="15" x14ac:dyDescent="0.25">
      <c r="I93157"/>
      <c r="J93157"/>
      <c r="K93157"/>
      <c r="L93157"/>
    </row>
    <row r="93158" spans="9:12" ht="15" x14ac:dyDescent="0.25">
      <c r="I93158"/>
      <c r="J93158"/>
      <c r="K93158"/>
      <c r="L93158"/>
    </row>
    <row r="93159" spans="9:12" ht="15" x14ac:dyDescent="0.25">
      <c r="I93159"/>
      <c r="J93159"/>
      <c r="K93159"/>
      <c r="L93159"/>
    </row>
    <row r="93160" spans="9:12" ht="15" x14ac:dyDescent="0.25">
      <c r="I93160"/>
      <c r="J93160"/>
      <c r="K93160"/>
      <c r="L93160"/>
    </row>
    <row r="93161" spans="9:12" ht="15" x14ac:dyDescent="0.25">
      <c r="I93161"/>
      <c r="J93161"/>
      <c r="K93161"/>
      <c r="L93161"/>
    </row>
    <row r="93162" spans="9:12" ht="15" x14ac:dyDescent="0.25">
      <c r="I93162"/>
      <c r="J93162"/>
      <c r="K93162"/>
      <c r="L93162"/>
    </row>
    <row r="93163" spans="9:12" ht="15" x14ac:dyDescent="0.25">
      <c r="I93163"/>
      <c r="J93163"/>
      <c r="K93163"/>
      <c r="L93163"/>
    </row>
    <row r="93164" spans="9:12" ht="15" x14ac:dyDescent="0.25">
      <c r="I93164"/>
      <c r="J93164"/>
      <c r="K93164"/>
      <c r="L93164"/>
    </row>
    <row r="93165" spans="9:12" ht="15" x14ac:dyDescent="0.25">
      <c r="I93165"/>
      <c r="J93165"/>
      <c r="K93165"/>
      <c r="L93165"/>
    </row>
    <row r="93166" spans="9:12" ht="15" x14ac:dyDescent="0.25">
      <c r="I93166"/>
      <c r="J93166"/>
      <c r="K93166"/>
      <c r="L93166"/>
    </row>
    <row r="93167" spans="9:12" ht="15" x14ac:dyDescent="0.25">
      <c r="I93167"/>
      <c r="J93167"/>
      <c r="K93167"/>
      <c r="L93167"/>
    </row>
    <row r="93168" spans="9:12" ht="15" x14ac:dyDescent="0.25">
      <c r="I93168"/>
      <c r="J93168"/>
      <c r="K93168"/>
      <c r="L93168"/>
    </row>
    <row r="93169" spans="9:12" ht="15" x14ac:dyDescent="0.25">
      <c r="I93169"/>
      <c r="J93169"/>
      <c r="K93169"/>
      <c r="L93169"/>
    </row>
    <row r="93170" spans="9:12" ht="15" x14ac:dyDescent="0.25">
      <c r="I93170"/>
      <c r="J93170"/>
      <c r="K93170"/>
      <c r="L93170"/>
    </row>
    <row r="93171" spans="9:12" ht="15" x14ac:dyDescent="0.25">
      <c r="I93171"/>
      <c r="J93171"/>
      <c r="K93171"/>
      <c r="L93171"/>
    </row>
    <row r="93172" spans="9:12" ht="15" x14ac:dyDescent="0.25">
      <c r="I93172"/>
      <c r="J93172"/>
      <c r="K93172"/>
      <c r="L93172"/>
    </row>
    <row r="93173" spans="9:12" ht="15" x14ac:dyDescent="0.25">
      <c r="I93173"/>
      <c r="J93173"/>
      <c r="K93173"/>
      <c r="L93173"/>
    </row>
    <row r="93174" spans="9:12" ht="15" x14ac:dyDescent="0.25">
      <c r="I93174"/>
      <c r="J93174"/>
      <c r="K93174"/>
      <c r="L93174"/>
    </row>
    <row r="93175" spans="9:12" ht="15" x14ac:dyDescent="0.25">
      <c r="I93175"/>
      <c r="J93175"/>
      <c r="K93175"/>
      <c r="L93175"/>
    </row>
    <row r="93176" spans="9:12" ht="15" x14ac:dyDescent="0.25">
      <c r="I93176"/>
      <c r="J93176"/>
      <c r="K93176"/>
      <c r="L93176"/>
    </row>
    <row r="93177" spans="9:12" ht="15" x14ac:dyDescent="0.25">
      <c r="I93177"/>
      <c r="J93177"/>
      <c r="K93177"/>
      <c r="L93177"/>
    </row>
    <row r="93178" spans="9:12" ht="15" x14ac:dyDescent="0.25">
      <c r="I93178"/>
      <c r="J93178"/>
      <c r="K93178"/>
      <c r="L93178"/>
    </row>
    <row r="93179" spans="9:12" ht="15" x14ac:dyDescent="0.25">
      <c r="I93179"/>
      <c r="J93179"/>
      <c r="K93179"/>
      <c r="L93179"/>
    </row>
    <row r="93180" spans="9:12" ht="15" x14ac:dyDescent="0.25">
      <c r="I93180"/>
      <c r="J93180"/>
      <c r="K93180"/>
      <c r="L93180"/>
    </row>
    <row r="93181" spans="9:12" ht="15" x14ac:dyDescent="0.25">
      <c r="I93181"/>
      <c r="J93181"/>
      <c r="K93181"/>
      <c r="L93181"/>
    </row>
    <row r="93182" spans="9:12" ht="15" x14ac:dyDescent="0.25">
      <c r="I93182"/>
      <c r="J93182"/>
      <c r="K93182"/>
      <c r="L93182"/>
    </row>
    <row r="93183" spans="9:12" ht="15" x14ac:dyDescent="0.25">
      <c r="I93183"/>
      <c r="J93183"/>
      <c r="K93183"/>
      <c r="L93183"/>
    </row>
    <row r="93184" spans="9:12" ht="15" x14ac:dyDescent="0.25">
      <c r="I93184"/>
      <c r="J93184"/>
      <c r="K93184"/>
      <c r="L93184"/>
    </row>
    <row r="93185" spans="9:12" ht="15" x14ac:dyDescent="0.25">
      <c r="I93185"/>
      <c r="J93185"/>
      <c r="K93185"/>
      <c r="L93185"/>
    </row>
    <row r="93186" spans="9:12" ht="15" x14ac:dyDescent="0.25">
      <c r="I93186"/>
      <c r="J93186"/>
      <c r="K93186"/>
      <c r="L93186"/>
    </row>
    <row r="93187" spans="9:12" ht="15" x14ac:dyDescent="0.25">
      <c r="I93187"/>
      <c r="J93187"/>
      <c r="K93187"/>
      <c r="L93187"/>
    </row>
    <row r="93188" spans="9:12" ht="15" x14ac:dyDescent="0.25">
      <c r="I93188"/>
      <c r="J93188"/>
      <c r="K93188"/>
      <c r="L93188"/>
    </row>
    <row r="93189" spans="9:12" ht="15" x14ac:dyDescent="0.25">
      <c r="I93189"/>
      <c r="J93189"/>
      <c r="K93189"/>
      <c r="L93189"/>
    </row>
    <row r="93190" spans="9:12" ht="15" x14ac:dyDescent="0.25">
      <c r="I93190"/>
      <c r="J93190"/>
      <c r="K93190"/>
      <c r="L93190"/>
    </row>
    <row r="93191" spans="9:12" ht="15" x14ac:dyDescent="0.25">
      <c r="I93191"/>
      <c r="J93191"/>
      <c r="K93191"/>
      <c r="L93191"/>
    </row>
    <row r="93192" spans="9:12" ht="15" x14ac:dyDescent="0.25">
      <c r="I93192"/>
      <c r="J93192"/>
      <c r="K93192"/>
      <c r="L93192"/>
    </row>
    <row r="93193" spans="9:12" ht="15" x14ac:dyDescent="0.25">
      <c r="I93193"/>
      <c r="J93193"/>
      <c r="K93193"/>
      <c r="L93193"/>
    </row>
    <row r="93194" spans="9:12" ht="15" x14ac:dyDescent="0.25">
      <c r="I93194"/>
      <c r="J93194"/>
      <c r="K93194"/>
      <c r="L93194"/>
    </row>
    <row r="93195" spans="9:12" ht="15" x14ac:dyDescent="0.25">
      <c r="I93195"/>
      <c r="J93195"/>
      <c r="K93195"/>
      <c r="L93195"/>
    </row>
    <row r="93196" spans="9:12" ht="15" x14ac:dyDescent="0.25">
      <c r="I93196"/>
      <c r="J93196"/>
      <c r="K93196"/>
      <c r="L93196"/>
    </row>
    <row r="93197" spans="9:12" ht="15" x14ac:dyDescent="0.25">
      <c r="I93197"/>
      <c r="J93197"/>
      <c r="K93197"/>
      <c r="L93197"/>
    </row>
    <row r="93198" spans="9:12" ht="15" x14ac:dyDescent="0.25">
      <c r="I93198"/>
      <c r="J93198"/>
      <c r="K93198"/>
      <c r="L93198"/>
    </row>
    <row r="93199" spans="9:12" ht="15" x14ac:dyDescent="0.25">
      <c r="I93199"/>
      <c r="J93199"/>
      <c r="K93199"/>
      <c r="L93199"/>
    </row>
    <row r="93200" spans="9:12" ht="15" x14ac:dyDescent="0.25">
      <c r="I93200"/>
      <c r="J93200"/>
      <c r="K93200"/>
      <c r="L93200"/>
    </row>
    <row r="93201" spans="9:12" ht="15" x14ac:dyDescent="0.25">
      <c r="I93201"/>
      <c r="J93201"/>
      <c r="K93201"/>
      <c r="L93201"/>
    </row>
    <row r="93202" spans="9:12" ht="15" x14ac:dyDescent="0.25">
      <c r="I93202"/>
      <c r="J93202"/>
      <c r="K93202"/>
      <c r="L93202"/>
    </row>
    <row r="93203" spans="9:12" ht="15" x14ac:dyDescent="0.25">
      <c r="I93203"/>
      <c r="J93203"/>
      <c r="K93203"/>
      <c r="L93203"/>
    </row>
    <row r="93204" spans="9:12" ht="15" x14ac:dyDescent="0.25">
      <c r="I93204"/>
      <c r="J93204"/>
      <c r="K93204"/>
      <c r="L93204"/>
    </row>
    <row r="93205" spans="9:12" ht="15" x14ac:dyDescent="0.25">
      <c r="I93205"/>
      <c r="J93205"/>
      <c r="K93205"/>
      <c r="L93205"/>
    </row>
    <row r="93206" spans="9:12" ht="15" x14ac:dyDescent="0.25">
      <c r="I93206"/>
      <c r="J93206"/>
      <c r="K93206"/>
      <c r="L93206"/>
    </row>
    <row r="93207" spans="9:12" ht="15" x14ac:dyDescent="0.25">
      <c r="I93207"/>
      <c r="J93207"/>
      <c r="K93207"/>
      <c r="L93207"/>
    </row>
    <row r="93208" spans="9:12" ht="15" x14ac:dyDescent="0.25">
      <c r="I93208"/>
      <c r="J93208"/>
      <c r="K93208"/>
      <c r="L93208"/>
    </row>
    <row r="93209" spans="9:12" ht="15" x14ac:dyDescent="0.25">
      <c r="I93209"/>
      <c r="J93209"/>
      <c r="K93209"/>
      <c r="L93209"/>
    </row>
    <row r="93210" spans="9:12" ht="15" x14ac:dyDescent="0.25">
      <c r="I93210"/>
      <c r="J93210"/>
      <c r="K93210"/>
      <c r="L93210"/>
    </row>
    <row r="93211" spans="9:12" ht="15" x14ac:dyDescent="0.25">
      <c r="I93211"/>
      <c r="J93211"/>
      <c r="K93211"/>
      <c r="L93211"/>
    </row>
    <row r="93212" spans="9:12" ht="15" x14ac:dyDescent="0.25">
      <c r="I93212"/>
      <c r="J93212"/>
      <c r="K93212"/>
      <c r="L93212"/>
    </row>
    <row r="93213" spans="9:12" ht="15" x14ac:dyDescent="0.25">
      <c r="I93213"/>
      <c r="J93213"/>
      <c r="K93213"/>
      <c r="L93213"/>
    </row>
    <row r="93214" spans="9:12" ht="15" x14ac:dyDescent="0.25">
      <c r="I93214"/>
      <c r="J93214"/>
      <c r="K93214"/>
      <c r="L93214"/>
    </row>
    <row r="93215" spans="9:12" ht="15" x14ac:dyDescent="0.25">
      <c r="I93215"/>
      <c r="J93215"/>
      <c r="K93215"/>
      <c r="L93215"/>
    </row>
    <row r="93216" spans="9:12" ht="15" x14ac:dyDescent="0.25">
      <c r="I93216"/>
      <c r="J93216"/>
      <c r="K93216"/>
      <c r="L93216"/>
    </row>
    <row r="93217" spans="9:12" ht="15" x14ac:dyDescent="0.25">
      <c r="I93217"/>
      <c r="J93217"/>
      <c r="K93217"/>
      <c r="L93217"/>
    </row>
    <row r="93218" spans="9:12" ht="15" x14ac:dyDescent="0.25">
      <c r="I93218"/>
      <c r="J93218"/>
      <c r="K93218"/>
      <c r="L93218"/>
    </row>
    <row r="93219" spans="9:12" ht="15" x14ac:dyDescent="0.25">
      <c r="I93219"/>
      <c r="J93219"/>
      <c r="K93219"/>
      <c r="L93219"/>
    </row>
    <row r="93220" spans="9:12" ht="15" x14ac:dyDescent="0.25">
      <c r="I93220"/>
      <c r="J93220"/>
      <c r="K93220"/>
      <c r="L93220"/>
    </row>
    <row r="93221" spans="9:12" ht="15" x14ac:dyDescent="0.25">
      <c r="I93221"/>
      <c r="J93221"/>
      <c r="K93221"/>
      <c r="L93221"/>
    </row>
    <row r="93222" spans="9:12" ht="15" x14ac:dyDescent="0.25">
      <c r="I93222"/>
      <c r="J93222"/>
      <c r="K93222"/>
      <c r="L93222"/>
    </row>
    <row r="93223" spans="9:12" ht="15" x14ac:dyDescent="0.25">
      <c r="I93223"/>
      <c r="J93223"/>
      <c r="K93223"/>
      <c r="L93223"/>
    </row>
    <row r="93224" spans="9:12" ht="15" x14ac:dyDescent="0.25">
      <c r="I93224"/>
      <c r="J93224"/>
      <c r="K93224"/>
      <c r="L93224"/>
    </row>
    <row r="93225" spans="9:12" ht="15" x14ac:dyDescent="0.25">
      <c r="I93225"/>
      <c r="J93225"/>
      <c r="K93225"/>
      <c r="L93225"/>
    </row>
    <row r="93226" spans="9:12" ht="15" x14ac:dyDescent="0.25">
      <c r="I93226"/>
      <c r="J93226"/>
      <c r="K93226"/>
      <c r="L93226"/>
    </row>
    <row r="93227" spans="9:12" ht="15" x14ac:dyDescent="0.25">
      <c r="I93227"/>
      <c r="J93227"/>
      <c r="K93227"/>
      <c r="L93227"/>
    </row>
    <row r="93228" spans="9:12" ht="15" x14ac:dyDescent="0.25">
      <c r="I93228"/>
      <c r="J93228"/>
      <c r="K93228"/>
      <c r="L93228"/>
    </row>
    <row r="93229" spans="9:12" ht="15" x14ac:dyDescent="0.25">
      <c r="I93229"/>
      <c r="J93229"/>
      <c r="K93229"/>
      <c r="L93229"/>
    </row>
    <row r="93230" spans="9:12" ht="15" x14ac:dyDescent="0.25">
      <c r="I93230"/>
      <c r="J93230"/>
      <c r="K93230"/>
      <c r="L93230"/>
    </row>
    <row r="93231" spans="9:12" ht="15" x14ac:dyDescent="0.25">
      <c r="I93231"/>
      <c r="J93231"/>
      <c r="K93231"/>
      <c r="L93231"/>
    </row>
    <row r="93232" spans="9:12" ht="15" x14ac:dyDescent="0.25">
      <c r="I93232"/>
      <c r="J93232"/>
      <c r="K93232"/>
      <c r="L93232"/>
    </row>
    <row r="93233" spans="9:12" ht="15" x14ac:dyDescent="0.25">
      <c r="I93233"/>
      <c r="J93233"/>
      <c r="K93233"/>
      <c r="L93233"/>
    </row>
    <row r="93234" spans="9:12" ht="15" x14ac:dyDescent="0.25">
      <c r="I93234"/>
      <c r="J93234"/>
      <c r="K93234"/>
      <c r="L93234"/>
    </row>
    <row r="93235" spans="9:12" ht="15" x14ac:dyDescent="0.25">
      <c r="I93235"/>
      <c r="J93235"/>
      <c r="K93235"/>
      <c r="L93235"/>
    </row>
    <row r="93236" spans="9:12" ht="15" x14ac:dyDescent="0.25">
      <c r="I93236"/>
      <c r="J93236"/>
      <c r="K93236"/>
      <c r="L93236"/>
    </row>
    <row r="93237" spans="9:12" ht="15" x14ac:dyDescent="0.25">
      <c r="I93237"/>
      <c r="J93237"/>
      <c r="K93237"/>
      <c r="L93237"/>
    </row>
    <row r="93238" spans="9:12" ht="15" x14ac:dyDescent="0.25">
      <c r="I93238"/>
      <c r="J93238"/>
      <c r="K93238"/>
      <c r="L93238"/>
    </row>
    <row r="93239" spans="9:12" ht="15" x14ac:dyDescent="0.25">
      <c r="I93239"/>
      <c r="J93239"/>
      <c r="K93239"/>
      <c r="L93239"/>
    </row>
    <row r="93240" spans="9:12" ht="15" x14ac:dyDescent="0.25">
      <c r="I93240"/>
      <c r="J93240"/>
      <c r="K93240"/>
      <c r="L93240"/>
    </row>
    <row r="93241" spans="9:12" ht="15" x14ac:dyDescent="0.25">
      <c r="I93241"/>
      <c r="J93241"/>
      <c r="K93241"/>
      <c r="L93241"/>
    </row>
    <row r="93242" spans="9:12" ht="15" x14ac:dyDescent="0.25">
      <c r="I93242"/>
      <c r="J93242"/>
      <c r="K93242"/>
      <c r="L93242"/>
    </row>
    <row r="93243" spans="9:12" ht="15" x14ac:dyDescent="0.25">
      <c r="I93243"/>
      <c r="J93243"/>
      <c r="K93243"/>
      <c r="L93243"/>
    </row>
    <row r="93244" spans="9:12" ht="15" x14ac:dyDescent="0.25">
      <c r="I93244"/>
      <c r="J93244"/>
      <c r="K93244"/>
      <c r="L93244"/>
    </row>
    <row r="93245" spans="9:12" ht="15" x14ac:dyDescent="0.25">
      <c r="I93245"/>
      <c r="J93245"/>
      <c r="K93245"/>
      <c r="L93245"/>
    </row>
    <row r="93246" spans="9:12" ht="15" x14ac:dyDescent="0.25">
      <c r="I93246"/>
      <c r="J93246"/>
      <c r="K93246"/>
      <c r="L93246"/>
    </row>
    <row r="93247" spans="9:12" ht="15" x14ac:dyDescent="0.25">
      <c r="I93247"/>
      <c r="J93247"/>
      <c r="K93247"/>
      <c r="L93247"/>
    </row>
    <row r="93248" spans="9:12" ht="15" x14ac:dyDescent="0.25">
      <c r="I93248"/>
      <c r="J93248"/>
      <c r="K93248"/>
      <c r="L93248"/>
    </row>
    <row r="93249" spans="9:12" ht="15" x14ac:dyDescent="0.25">
      <c r="I93249"/>
      <c r="J93249"/>
      <c r="K93249"/>
      <c r="L93249"/>
    </row>
    <row r="93250" spans="9:12" ht="15" x14ac:dyDescent="0.25">
      <c r="I93250"/>
      <c r="J93250"/>
      <c r="K93250"/>
      <c r="L93250"/>
    </row>
    <row r="93251" spans="9:12" ht="15" x14ac:dyDescent="0.25">
      <c r="I93251"/>
      <c r="J93251"/>
      <c r="K93251"/>
      <c r="L93251"/>
    </row>
    <row r="93252" spans="9:12" ht="15" x14ac:dyDescent="0.25">
      <c r="I93252"/>
      <c r="J93252"/>
      <c r="K93252"/>
      <c r="L93252"/>
    </row>
    <row r="93253" spans="9:12" ht="15" x14ac:dyDescent="0.25">
      <c r="I93253"/>
      <c r="J93253"/>
      <c r="K93253"/>
      <c r="L93253"/>
    </row>
    <row r="93254" spans="9:12" ht="15" x14ac:dyDescent="0.25">
      <c r="I93254"/>
      <c r="J93254"/>
      <c r="K93254"/>
      <c r="L93254"/>
    </row>
    <row r="93255" spans="9:12" ht="15" x14ac:dyDescent="0.25">
      <c r="I93255"/>
      <c r="J93255"/>
      <c r="K93255"/>
      <c r="L93255"/>
    </row>
    <row r="93256" spans="9:12" ht="15" x14ac:dyDescent="0.25">
      <c r="I93256"/>
      <c r="J93256"/>
      <c r="K93256"/>
      <c r="L93256"/>
    </row>
    <row r="93257" spans="9:12" ht="15" x14ac:dyDescent="0.25">
      <c r="I93257"/>
      <c r="J93257"/>
      <c r="K93257"/>
      <c r="L93257"/>
    </row>
    <row r="93258" spans="9:12" ht="15" x14ac:dyDescent="0.25">
      <c r="I93258"/>
      <c r="J93258"/>
      <c r="K93258"/>
      <c r="L93258"/>
    </row>
    <row r="93259" spans="9:12" ht="15" x14ac:dyDescent="0.25">
      <c r="I93259"/>
      <c r="J93259"/>
      <c r="K93259"/>
      <c r="L93259"/>
    </row>
    <row r="93260" spans="9:12" ht="15" x14ac:dyDescent="0.25">
      <c r="I93260"/>
      <c r="J93260"/>
      <c r="K93260"/>
      <c r="L93260"/>
    </row>
    <row r="93261" spans="9:12" ht="15" x14ac:dyDescent="0.25">
      <c r="I93261"/>
      <c r="J93261"/>
      <c r="K93261"/>
      <c r="L93261"/>
    </row>
    <row r="93262" spans="9:12" ht="15" x14ac:dyDescent="0.25">
      <c r="I93262"/>
      <c r="J93262"/>
      <c r="K93262"/>
      <c r="L93262"/>
    </row>
    <row r="93263" spans="9:12" ht="15" x14ac:dyDescent="0.25">
      <c r="I93263"/>
      <c r="J93263"/>
      <c r="K93263"/>
      <c r="L93263"/>
    </row>
    <row r="93264" spans="9:12" ht="15" x14ac:dyDescent="0.25">
      <c r="I93264"/>
      <c r="J93264"/>
      <c r="K93264"/>
      <c r="L93264"/>
    </row>
    <row r="93265" spans="9:12" ht="15" x14ac:dyDescent="0.25">
      <c r="I93265"/>
      <c r="J93265"/>
      <c r="K93265"/>
      <c r="L93265"/>
    </row>
    <row r="93266" spans="9:12" ht="15" x14ac:dyDescent="0.25">
      <c r="I93266"/>
      <c r="J93266"/>
      <c r="K93266"/>
      <c r="L93266"/>
    </row>
    <row r="93267" spans="9:12" ht="15" x14ac:dyDescent="0.25">
      <c r="I93267"/>
      <c r="J93267"/>
      <c r="K93267"/>
      <c r="L93267"/>
    </row>
    <row r="93268" spans="9:12" ht="15" x14ac:dyDescent="0.25">
      <c r="I93268"/>
      <c r="J93268"/>
      <c r="K93268"/>
      <c r="L93268"/>
    </row>
    <row r="93269" spans="9:12" ht="15" x14ac:dyDescent="0.25">
      <c r="I93269"/>
      <c r="J93269"/>
      <c r="K93269"/>
      <c r="L93269"/>
    </row>
    <row r="93270" spans="9:12" ht="15" x14ac:dyDescent="0.25">
      <c r="I93270"/>
      <c r="J93270"/>
      <c r="K93270"/>
      <c r="L93270"/>
    </row>
    <row r="93271" spans="9:12" ht="15" x14ac:dyDescent="0.25">
      <c r="I93271"/>
      <c r="J93271"/>
      <c r="K93271"/>
      <c r="L93271"/>
    </row>
    <row r="93272" spans="9:12" ht="15" x14ac:dyDescent="0.25">
      <c r="I93272"/>
      <c r="J93272"/>
      <c r="K93272"/>
      <c r="L93272"/>
    </row>
    <row r="93273" spans="9:12" ht="15" x14ac:dyDescent="0.25">
      <c r="I93273"/>
      <c r="J93273"/>
      <c r="K93273"/>
      <c r="L93273"/>
    </row>
    <row r="93274" spans="9:12" ht="15" x14ac:dyDescent="0.25">
      <c r="I93274"/>
      <c r="J93274"/>
      <c r="K93274"/>
      <c r="L93274"/>
    </row>
    <row r="93275" spans="9:12" ht="15" x14ac:dyDescent="0.25">
      <c r="I93275"/>
      <c r="J93275"/>
      <c r="K93275"/>
      <c r="L93275"/>
    </row>
    <row r="93276" spans="9:12" ht="15" x14ac:dyDescent="0.25">
      <c r="I93276"/>
      <c r="J93276"/>
      <c r="K93276"/>
      <c r="L93276"/>
    </row>
    <row r="93277" spans="9:12" ht="15" x14ac:dyDescent="0.25">
      <c r="I93277"/>
      <c r="J93277"/>
      <c r="K93277"/>
      <c r="L93277"/>
    </row>
    <row r="93278" spans="9:12" ht="15" x14ac:dyDescent="0.25">
      <c r="I93278"/>
      <c r="J93278"/>
      <c r="K93278"/>
      <c r="L93278"/>
    </row>
    <row r="93279" spans="9:12" ht="15" x14ac:dyDescent="0.25">
      <c r="I93279"/>
      <c r="J93279"/>
      <c r="K93279"/>
      <c r="L93279"/>
    </row>
    <row r="93280" spans="9:12" ht="15" x14ac:dyDescent="0.25">
      <c r="I93280"/>
      <c r="J93280"/>
      <c r="K93280"/>
      <c r="L93280"/>
    </row>
    <row r="93281" spans="9:12" ht="15" x14ac:dyDescent="0.25">
      <c r="I93281"/>
      <c r="J93281"/>
      <c r="K93281"/>
      <c r="L93281"/>
    </row>
    <row r="93282" spans="9:12" ht="15" x14ac:dyDescent="0.25">
      <c r="I93282"/>
      <c r="J93282"/>
      <c r="K93282"/>
      <c r="L93282"/>
    </row>
    <row r="93283" spans="9:12" ht="15" x14ac:dyDescent="0.25">
      <c r="I93283"/>
      <c r="J93283"/>
      <c r="K93283"/>
      <c r="L93283"/>
    </row>
    <row r="93284" spans="9:12" ht="15" x14ac:dyDescent="0.25">
      <c r="I93284"/>
      <c r="J93284"/>
      <c r="K93284"/>
      <c r="L93284"/>
    </row>
    <row r="93285" spans="9:12" ht="15" x14ac:dyDescent="0.25">
      <c r="I93285"/>
      <c r="J93285"/>
      <c r="K93285"/>
      <c r="L93285"/>
    </row>
    <row r="93286" spans="9:12" ht="15" x14ac:dyDescent="0.25">
      <c r="I93286"/>
      <c r="J93286"/>
      <c r="K93286"/>
      <c r="L93286"/>
    </row>
    <row r="93287" spans="9:12" ht="15" x14ac:dyDescent="0.25">
      <c r="I93287"/>
      <c r="J93287"/>
      <c r="K93287"/>
      <c r="L93287"/>
    </row>
    <row r="93288" spans="9:12" ht="15" x14ac:dyDescent="0.25">
      <c r="I93288"/>
      <c r="J93288"/>
      <c r="K93288"/>
      <c r="L93288"/>
    </row>
    <row r="93289" spans="9:12" ht="15" x14ac:dyDescent="0.25">
      <c r="I93289"/>
      <c r="J93289"/>
      <c r="K93289"/>
      <c r="L93289"/>
    </row>
    <row r="93290" spans="9:12" ht="15" x14ac:dyDescent="0.25">
      <c r="I93290"/>
      <c r="J93290"/>
      <c r="K93290"/>
      <c r="L93290"/>
    </row>
    <row r="93291" spans="9:12" ht="15" x14ac:dyDescent="0.25">
      <c r="I93291"/>
      <c r="J93291"/>
      <c r="K93291"/>
      <c r="L93291"/>
    </row>
    <row r="93292" spans="9:12" ht="15" x14ac:dyDescent="0.25">
      <c r="I93292"/>
      <c r="J93292"/>
      <c r="K93292"/>
      <c r="L93292"/>
    </row>
    <row r="93293" spans="9:12" ht="15" x14ac:dyDescent="0.25">
      <c r="I93293"/>
      <c r="J93293"/>
      <c r="K93293"/>
      <c r="L93293"/>
    </row>
    <row r="93294" spans="9:12" ht="15" x14ac:dyDescent="0.25">
      <c r="I93294"/>
      <c r="J93294"/>
      <c r="K93294"/>
      <c r="L93294"/>
    </row>
    <row r="93295" spans="9:12" ht="15" x14ac:dyDescent="0.25">
      <c r="I93295"/>
      <c r="J93295"/>
      <c r="K93295"/>
      <c r="L93295"/>
    </row>
    <row r="93296" spans="9:12" ht="15" x14ac:dyDescent="0.25">
      <c r="I93296"/>
      <c r="J93296"/>
      <c r="K93296"/>
      <c r="L93296"/>
    </row>
    <row r="93297" spans="9:12" ht="15" x14ac:dyDescent="0.25">
      <c r="I93297"/>
      <c r="J93297"/>
      <c r="K93297"/>
      <c r="L93297"/>
    </row>
    <row r="93298" spans="9:12" ht="15" x14ac:dyDescent="0.25">
      <c r="I93298"/>
      <c r="J93298"/>
      <c r="K93298"/>
      <c r="L93298"/>
    </row>
    <row r="93299" spans="9:12" ht="15" x14ac:dyDescent="0.25">
      <c r="I93299"/>
      <c r="J93299"/>
      <c r="K93299"/>
      <c r="L93299"/>
    </row>
    <row r="93300" spans="9:12" ht="15" x14ac:dyDescent="0.25">
      <c r="I93300"/>
      <c r="J93300"/>
      <c r="K93300"/>
      <c r="L93300"/>
    </row>
    <row r="93301" spans="9:12" ht="15" x14ac:dyDescent="0.25">
      <c r="I93301"/>
      <c r="J93301"/>
      <c r="K93301"/>
      <c r="L93301"/>
    </row>
    <row r="93302" spans="9:12" ht="15" x14ac:dyDescent="0.25">
      <c r="I93302"/>
      <c r="J93302"/>
      <c r="K93302"/>
      <c r="L93302"/>
    </row>
    <row r="93303" spans="9:12" ht="15" x14ac:dyDescent="0.25">
      <c r="I93303"/>
      <c r="J93303"/>
      <c r="K93303"/>
      <c r="L93303"/>
    </row>
    <row r="93304" spans="9:12" ht="15" x14ac:dyDescent="0.25">
      <c r="I93304"/>
      <c r="J93304"/>
      <c r="K93304"/>
      <c r="L93304"/>
    </row>
    <row r="93305" spans="9:12" ht="15" x14ac:dyDescent="0.25">
      <c r="I93305"/>
      <c r="J93305"/>
      <c r="K93305"/>
      <c r="L93305"/>
    </row>
    <row r="93306" spans="9:12" ht="15" x14ac:dyDescent="0.25">
      <c r="I93306"/>
      <c r="J93306"/>
      <c r="K93306"/>
      <c r="L93306"/>
    </row>
    <row r="93307" spans="9:12" ht="15" x14ac:dyDescent="0.25">
      <c r="I93307"/>
      <c r="J93307"/>
      <c r="K93307"/>
      <c r="L93307"/>
    </row>
    <row r="93308" spans="9:12" ht="15" x14ac:dyDescent="0.25">
      <c r="I93308"/>
      <c r="J93308"/>
      <c r="K93308"/>
      <c r="L93308"/>
    </row>
    <row r="93309" spans="9:12" ht="15" x14ac:dyDescent="0.25">
      <c r="I93309"/>
      <c r="J93309"/>
      <c r="K93309"/>
      <c r="L93309"/>
    </row>
    <row r="93310" spans="9:12" ht="15" x14ac:dyDescent="0.25">
      <c r="I93310"/>
      <c r="J93310"/>
      <c r="K93310"/>
      <c r="L93310"/>
    </row>
    <row r="93311" spans="9:12" ht="15" x14ac:dyDescent="0.25">
      <c r="I93311"/>
      <c r="J93311"/>
      <c r="K93311"/>
      <c r="L93311"/>
    </row>
    <row r="93312" spans="9:12" ht="15" x14ac:dyDescent="0.25">
      <c r="I93312"/>
      <c r="J93312"/>
      <c r="K93312"/>
      <c r="L93312"/>
    </row>
    <row r="93313" spans="9:12" ht="15" x14ac:dyDescent="0.25">
      <c r="I93313"/>
      <c r="J93313"/>
      <c r="K93313"/>
      <c r="L93313"/>
    </row>
    <row r="93314" spans="9:12" ht="15" x14ac:dyDescent="0.25">
      <c r="I93314"/>
      <c r="J93314"/>
      <c r="K93314"/>
      <c r="L93314"/>
    </row>
    <row r="93315" spans="9:12" ht="15" x14ac:dyDescent="0.25">
      <c r="I93315"/>
      <c r="J93315"/>
      <c r="K93315"/>
      <c r="L93315"/>
    </row>
    <row r="93316" spans="9:12" ht="15" x14ac:dyDescent="0.25">
      <c r="I93316"/>
      <c r="J93316"/>
      <c r="K93316"/>
      <c r="L93316"/>
    </row>
    <row r="93317" spans="9:12" ht="15" x14ac:dyDescent="0.25">
      <c r="I93317"/>
      <c r="J93317"/>
      <c r="K93317"/>
      <c r="L93317"/>
    </row>
    <row r="93318" spans="9:12" ht="15" x14ac:dyDescent="0.25">
      <c r="I93318"/>
      <c r="J93318"/>
      <c r="K93318"/>
      <c r="L93318"/>
    </row>
    <row r="93319" spans="9:12" ht="15" x14ac:dyDescent="0.25">
      <c r="I93319"/>
      <c r="J93319"/>
      <c r="K93319"/>
      <c r="L93319"/>
    </row>
    <row r="93320" spans="9:12" ht="15" x14ac:dyDescent="0.25">
      <c r="I93320"/>
      <c r="J93320"/>
      <c r="K93320"/>
      <c r="L93320"/>
    </row>
    <row r="93321" spans="9:12" ht="15" x14ac:dyDescent="0.25">
      <c r="I93321"/>
      <c r="J93321"/>
      <c r="K93321"/>
      <c r="L93321"/>
    </row>
    <row r="93322" spans="9:12" ht="15" x14ac:dyDescent="0.25">
      <c r="I93322"/>
      <c r="J93322"/>
      <c r="K93322"/>
      <c r="L93322"/>
    </row>
    <row r="93323" spans="9:12" ht="15" x14ac:dyDescent="0.25">
      <c r="I93323"/>
      <c r="J93323"/>
      <c r="K93323"/>
      <c r="L93323"/>
    </row>
    <row r="93324" spans="9:12" ht="15" x14ac:dyDescent="0.25">
      <c r="I93324"/>
      <c r="J93324"/>
      <c r="K93324"/>
      <c r="L93324"/>
    </row>
    <row r="93325" spans="9:12" ht="15" x14ac:dyDescent="0.25">
      <c r="I93325"/>
      <c r="J93325"/>
      <c r="K93325"/>
      <c r="L93325"/>
    </row>
    <row r="93326" spans="9:12" ht="15" x14ac:dyDescent="0.25">
      <c r="I93326"/>
      <c r="J93326"/>
      <c r="K93326"/>
      <c r="L93326"/>
    </row>
    <row r="93327" spans="9:12" ht="15" x14ac:dyDescent="0.25">
      <c r="I93327"/>
      <c r="J93327"/>
      <c r="K93327"/>
      <c r="L93327"/>
    </row>
    <row r="93328" spans="9:12" ht="15" x14ac:dyDescent="0.25">
      <c r="I93328"/>
      <c r="J93328"/>
      <c r="K93328"/>
      <c r="L93328"/>
    </row>
    <row r="93329" spans="9:12" ht="15" x14ac:dyDescent="0.25">
      <c r="I93329"/>
      <c r="J93329"/>
      <c r="K93329"/>
      <c r="L93329"/>
    </row>
    <row r="93330" spans="9:12" ht="15" x14ac:dyDescent="0.25">
      <c r="I93330"/>
      <c r="J93330"/>
      <c r="K93330"/>
      <c r="L93330"/>
    </row>
    <row r="93331" spans="9:12" ht="15" x14ac:dyDescent="0.25">
      <c r="I93331"/>
      <c r="J93331"/>
      <c r="K93331"/>
      <c r="L93331"/>
    </row>
    <row r="93332" spans="9:12" ht="15" x14ac:dyDescent="0.25">
      <c r="I93332"/>
      <c r="J93332"/>
      <c r="K93332"/>
      <c r="L93332"/>
    </row>
    <row r="93333" spans="9:12" ht="15" x14ac:dyDescent="0.25">
      <c r="I93333"/>
      <c r="J93333"/>
      <c r="K93333"/>
      <c r="L93333"/>
    </row>
    <row r="93334" spans="9:12" ht="15" x14ac:dyDescent="0.25">
      <c r="I93334"/>
      <c r="J93334"/>
      <c r="K93334"/>
      <c r="L93334"/>
    </row>
    <row r="93335" spans="9:12" ht="15" x14ac:dyDescent="0.25">
      <c r="I93335"/>
      <c r="J93335"/>
      <c r="K93335"/>
      <c r="L93335"/>
    </row>
    <row r="93336" spans="9:12" ht="15" x14ac:dyDescent="0.25">
      <c r="I93336"/>
      <c r="J93336"/>
      <c r="K93336"/>
      <c r="L93336"/>
    </row>
    <row r="93337" spans="9:12" ht="15" x14ac:dyDescent="0.25">
      <c r="I93337"/>
      <c r="J93337"/>
      <c r="K93337"/>
      <c r="L93337"/>
    </row>
    <row r="93338" spans="9:12" ht="15" x14ac:dyDescent="0.25">
      <c r="I93338"/>
      <c r="J93338"/>
      <c r="K93338"/>
      <c r="L93338"/>
    </row>
    <row r="93339" spans="9:12" ht="15" x14ac:dyDescent="0.25">
      <c r="I93339"/>
      <c r="J93339"/>
      <c r="K93339"/>
      <c r="L93339"/>
    </row>
    <row r="93340" spans="9:12" ht="15" x14ac:dyDescent="0.25">
      <c r="I93340"/>
      <c r="J93340"/>
      <c r="K93340"/>
      <c r="L93340"/>
    </row>
    <row r="93341" spans="9:12" ht="15" x14ac:dyDescent="0.25">
      <c r="I93341"/>
      <c r="J93341"/>
      <c r="K93341"/>
      <c r="L93341"/>
    </row>
    <row r="93342" spans="9:12" ht="15" x14ac:dyDescent="0.25">
      <c r="I93342"/>
      <c r="J93342"/>
      <c r="K93342"/>
      <c r="L93342"/>
    </row>
    <row r="93343" spans="9:12" ht="15" x14ac:dyDescent="0.25">
      <c r="I93343"/>
      <c r="J93343"/>
      <c r="K93343"/>
      <c r="L93343"/>
    </row>
    <row r="93344" spans="9:12" ht="15" x14ac:dyDescent="0.25">
      <c r="I93344"/>
      <c r="J93344"/>
      <c r="K93344"/>
      <c r="L93344"/>
    </row>
    <row r="93345" spans="9:12" ht="15" x14ac:dyDescent="0.25">
      <c r="I93345"/>
      <c r="J93345"/>
      <c r="K93345"/>
      <c r="L93345"/>
    </row>
    <row r="93346" spans="9:12" ht="15" x14ac:dyDescent="0.25">
      <c r="I93346"/>
      <c r="J93346"/>
      <c r="K93346"/>
      <c r="L93346"/>
    </row>
    <row r="93347" spans="9:12" ht="15" x14ac:dyDescent="0.25">
      <c r="I93347"/>
      <c r="J93347"/>
      <c r="K93347"/>
      <c r="L93347"/>
    </row>
    <row r="93348" spans="9:12" ht="15" x14ac:dyDescent="0.25">
      <c r="I93348"/>
      <c r="J93348"/>
      <c r="K93348"/>
      <c r="L93348"/>
    </row>
    <row r="93349" spans="9:12" ht="15" x14ac:dyDescent="0.25">
      <c r="I93349"/>
      <c r="J93349"/>
      <c r="K93349"/>
      <c r="L93349"/>
    </row>
    <row r="93350" spans="9:12" ht="15" x14ac:dyDescent="0.25">
      <c r="I93350"/>
      <c r="J93350"/>
      <c r="K93350"/>
      <c r="L93350"/>
    </row>
    <row r="93351" spans="9:12" ht="15" x14ac:dyDescent="0.25">
      <c r="I93351"/>
      <c r="J93351"/>
      <c r="K93351"/>
      <c r="L93351"/>
    </row>
    <row r="93352" spans="9:12" ht="15" x14ac:dyDescent="0.25">
      <c r="I93352"/>
      <c r="J93352"/>
      <c r="K93352"/>
      <c r="L93352"/>
    </row>
    <row r="93353" spans="9:12" ht="15" x14ac:dyDescent="0.25">
      <c r="I93353"/>
      <c r="J93353"/>
      <c r="K93353"/>
      <c r="L93353"/>
    </row>
    <row r="93354" spans="9:12" ht="15" x14ac:dyDescent="0.25">
      <c r="I93354"/>
      <c r="J93354"/>
      <c r="K93354"/>
      <c r="L93354"/>
    </row>
    <row r="93355" spans="9:12" ht="15" x14ac:dyDescent="0.25">
      <c r="I93355"/>
      <c r="J93355"/>
      <c r="K93355"/>
      <c r="L93355"/>
    </row>
    <row r="93356" spans="9:12" ht="15" x14ac:dyDescent="0.25">
      <c r="I93356"/>
      <c r="J93356"/>
      <c r="K93356"/>
      <c r="L93356"/>
    </row>
    <row r="93357" spans="9:12" ht="15" x14ac:dyDescent="0.25">
      <c r="I93357"/>
      <c r="J93357"/>
      <c r="K93357"/>
      <c r="L93357"/>
    </row>
    <row r="93358" spans="9:12" ht="15" x14ac:dyDescent="0.25">
      <c r="I93358"/>
      <c r="J93358"/>
      <c r="K93358"/>
      <c r="L93358"/>
    </row>
    <row r="93359" spans="9:12" ht="15" x14ac:dyDescent="0.25">
      <c r="I93359"/>
      <c r="J93359"/>
      <c r="K93359"/>
      <c r="L93359"/>
    </row>
    <row r="93360" spans="9:12" ht="15" x14ac:dyDescent="0.25">
      <c r="I93360"/>
      <c r="J93360"/>
      <c r="K93360"/>
      <c r="L93360"/>
    </row>
    <row r="93361" spans="9:12" ht="15" x14ac:dyDescent="0.25">
      <c r="I93361"/>
      <c r="J93361"/>
      <c r="K93361"/>
      <c r="L93361"/>
    </row>
    <row r="93362" spans="9:12" ht="15" x14ac:dyDescent="0.25">
      <c r="I93362"/>
      <c r="J93362"/>
      <c r="K93362"/>
      <c r="L93362"/>
    </row>
    <row r="93363" spans="9:12" ht="15" x14ac:dyDescent="0.25">
      <c r="I93363"/>
      <c r="J93363"/>
      <c r="K93363"/>
      <c r="L93363"/>
    </row>
    <row r="93364" spans="9:12" ht="15" x14ac:dyDescent="0.25">
      <c r="I93364"/>
      <c r="J93364"/>
      <c r="K93364"/>
      <c r="L93364"/>
    </row>
    <row r="93365" spans="9:12" ht="15" x14ac:dyDescent="0.25">
      <c r="I93365"/>
      <c r="J93365"/>
      <c r="K93365"/>
      <c r="L93365"/>
    </row>
    <row r="93366" spans="9:12" ht="15" x14ac:dyDescent="0.25">
      <c r="I93366"/>
      <c r="J93366"/>
      <c r="K93366"/>
      <c r="L93366"/>
    </row>
    <row r="93367" spans="9:12" ht="15" x14ac:dyDescent="0.25">
      <c r="I93367"/>
      <c r="J93367"/>
      <c r="K93367"/>
      <c r="L93367"/>
    </row>
    <row r="93368" spans="9:12" ht="15" x14ac:dyDescent="0.25">
      <c r="I93368"/>
      <c r="J93368"/>
      <c r="K93368"/>
      <c r="L93368"/>
    </row>
    <row r="93369" spans="9:12" ht="15" x14ac:dyDescent="0.25">
      <c r="I93369"/>
      <c r="J93369"/>
      <c r="K93369"/>
      <c r="L93369"/>
    </row>
    <row r="93370" spans="9:12" ht="15" x14ac:dyDescent="0.25">
      <c r="I93370"/>
      <c r="J93370"/>
      <c r="K93370"/>
      <c r="L93370"/>
    </row>
    <row r="93371" spans="9:12" ht="15" x14ac:dyDescent="0.25">
      <c r="I93371"/>
      <c r="J93371"/>
      <c r="K93371"/>
      <c r="L93371"/>
    </row>
    <row r="93372" spans="9:12" ht="15" x14ac:dyDescent="0.25">
      <c r="I93372"/>
      <c r="J93372"/>
      <c r="K93372"/>
      <c r="L93372"/>
    </row>
    <row r="93373" spans="9:12" ht="15" x14ac:dyDescent="0.25">
      <c r="I93373"/>
      <c r="J93373"/>
      <c r="K93373"/>
      <c r="L93373"/>
    </row>
    <row r="93374" spans="9:12" ht="15" x14ac:dyDescent="0.25">
      <c r="I93374"/>
      <c r="J93374"/>
      <c r="K93374"/>
      <c r="L93374"/>
    </row>
    <row r="93375" spans="9:12" ht="15" x14ac:dyDescent="0.25">
      <c r="I93375"/>
      <c r="J93375"/>
      <c r="K93375"/>
      <c r="L93375"/>
    </row>
    <row r="93376" spans="9:12" ht="15" x14ac:dyDescent="0.25">
      <c r="I93376"/>
      <c r="J93376"/>
      <c r="K93376"/>
      <c r="L93376"/>
    </row>
    <row r="93377" spans="9:12" ht="15" x14ac:dyDescent="0.25">
      <c r="I93377"/>
      <c r="J93377"/>
      <c r="K93377"/>
      <c r="L93377"/>
    </row>
    <row r="93378" spans="9:12" ht="15" x14ac:dyDescent="0.25">
      <c r="I93378"/>
      <c r="J93378"/>
      <c r="K93378"/>
      <c r="L93378"/>
    </row>
    <row r="93379" spans="9:12" ht="15" x14ac:dyDescent="0.25">
      <c r="I93379"/>
      <c r="J93379"/>
      <c r="K93379"/>
      <c r="L93379"/>
    </row>
    <row r="93380" spans="9:12" ht="15" x14ac:dyDescent="0.25">
      <c r="I93380"/>
      <c r="J93380"/>
      <c r="K93380"/>
      <c r="L93380"/>
    </row>
    <row r="93381" spans="9:12" ht="15" x14ac:dyDescent="0.25">
      <c r="I93381"/>
      <c r="J93381"/>
      <c r="K93381"/>
      <c r="L93381"/>
    </row>
    <row r="93382" spans="9:12" ht="15" x14ac:dyDescent="0.25">
      <c r="I93382"/>
      <c r="J93382"/>
      <c r="K93382"/>
      <c r="L93382"/>
    </row>
    <row r="93383" spans="9:12" ht="15" x14ac:dyDescent="0.25">
      <c r="I93383"/>
      <c r="J93383"/>
      <c r="K93383"/>
      <c r="L93383"/>
    </row>
    <row r="93384" spans="9:12" ht="15" x14ac:dyDescent="0.25">
      <c r="I93384"/>
      <c r="J93384"/>
      <c r="K93384"/>
      <c r="L93384"/>
    </row>
    <row r="93385" spans="9:12" ht="15" x14ac:dyDescent="0.25">
      <c r="I93385"/>
      <c r="J93385"/>
      <c r="K93385"/>
      <c r="L93385"/>
    </row>
    <row r="93386" spans="9:12" ht="15" x14ac:dyDescent="0.25">
      <c r="I93386"/>
      <c r="J93386"/>
      <c r="K93386"/>
      <c r="L93386"/>
    </row>
    <row r="93387" spans="9:12" ht="15" x14ac:dyDescent="0.25">
      <c r="I93387"/>
      <c r="J93387"/>
      <c r="K93387"/>
      <c r="L93387"/>
    </row>
    <row r="93388" spans="9:12" ht="15" x14ac:dyDescent="0.25">
      <c r="I93388"/>
      <c r="J93388"/>
      <c r="K93388"/>
      <c r="L93388"/>
    </row>
    <row r="93389" spans="9:12" ht="15" x14ac:dyDescent="0.25">
      <c r="I93389"/>
      <c r="J93389"/>
      <c r="K93389"/>
      <c r="L93389"/>
    </row>
    <row r="93390" spans="9:12" ht="15" x14ac:dyDescent="0.25">
      <c r="I93390"/>
      <c r="J93390"/>
      <c r="K93390"/>
      <c r="L93390"/>
    </row>
    <row r="93391" spans="9:12" ht="15" x14ac:dyDescent="0.25">
      <c r="I93391"/>
      <c r="J93391"/>
      <c r="K93391"/>
      <c r="L93391"/>
    </row>
    <row r="93392" spans="9:12" ht="15" x14ac:dyDescent="0.25">
      <c r="I93392"/>
      <c r="J93392"/>
      <c r="K93392"/>
      <c r="L93392"/>
    </row>
    <row r="93393" spans="9:12" ht="15" x14ac:dyDescent="0.25">
      <c r="I93393"/>
      <c r="J93393"/>
      <c r="K93393"/>
      <c r="L93393"/>
    </row>
    <row r="93394" spans="9:12" ht="15" x14ac:dyDescent="0.25">
      <c r="I93394"/>
      <c r="J93394"/>
      <c r="K93394"/>
      <c r="L93394"/>
    </row>
    <row r="93395" spans="9:12" ht="15" x14ac:dyDescent="0.25">
      <c r="I93395"/>
      <c r="J93395"/>
      <c r="K93395"/>
      <c r="L93395"/>
    </row>
    <row r="93396" spans="9:12" ht="15" x14ac:dyDescent="0.25">
      <c r="I93396"/>
      <c r="J93396"/>
      <c r="K93396"/>
      <c r="L93396"/>
    </row>
    <row r="93397" spans="9:12" ht="15" x14ac:dyDescent="0.25">
      <c r="I93397"/>
      <c r="J93397"/>
      <c r="K93397"/>
      <c r="L93397"/>
    </row>
    <row r="93398" spans="9:12" ht="15" x14ac:dyDescent="0.25">
      <c r="I93398"/>
      <c r="J93398"/>
      <c r="K93398"/>
      <c r="L93398"/>
    </row>
    <row r="93399" spans="9:12" ht="15" x14ac:dyDescent="0.25">
      <c r="I93399"/>
      <c r="J93399"/>
      <c r="K93399"/>
      <c r="L93399"/>
    </row>
    <row r="93400" spans="9:12" ht="15" x14ac:dyDescent="0.25">
      <c r="I93400"/>
      <c r="J93400"/>
      <c r="K93400"/>
      <c r="L93400"/>
    </row>
    <row r="93401" spans="9:12" ht="15" x14ac:dyDescent="0.25">
      <c r="I93401"/>
      <c r="J93401"/>
      <c r="K93401"/>
      <c r="L93401"/>
    </row>
    <row r="93402" spans="9:12" ht="15" x14ac:dyDescent="0.25">
      <c r="I93402"/>
      <c r="J93402"/>
      <c r="K93402"/>
      <c r="L93402"/>
    </row>
    <row r="93403" spans="9:12" ht="15" x14ac:dyDescent="0.25">
      <c r="I93403"/>
      <c r="J93403"/>
      <c r="K93403"/>
      <c r="L93403"/>
    </row>
    <row r="93404" spans="9:12" ht="15" x14ac:dyDescent="0.25">
      <c r="I93404"/>
      <c r="J93404"/>
      <c r="K93404"/>
      <c r="L93404"/>
    </row>
    <row r="93405" spans="9:12" ht="15" x14ac:dyDescent="0.25">
      <c r="I93405"/>
      <c r="J93405"/>
      <c r="K93405"/>
      <c r="L93405"/>
    </row>
    <row r="93406" spans="9:12" ht="15" x14ac:dyDescent="0.25">
      <c r="I93406"/>
      <c r="J93406"/>
      <c r="K93406"/>
      <c r="L93406"/>
    </row>
    <row r="93407" spans="9:12" ht="15" x14ac:dyDescent="0.25">
      <c r="I93407"/>
      <c r="J93407"/>
      <c r="K93407"/>
      <c r="L93407"/>
    </row>
    <row r="93408" spans="9:12" ht="15" x14ac:dyDescent="0.25">
      <c r="I93408"/>
      <c r="J93408"/>
      <c r="K93408"/>
      <c r="L93408"/>
    </row>
    <row r="93409" spans="9:12" ht="15" x14ac:dyDescent="0.25">
      <c r="I93409"/>
      <c r="J93409"/>
      <c r="K93409"/>
      <c r="L93409"/>
    </row>
    <row r="93410" spans="9:12" ht="15" x14ac:dyDescent="0.25">
      <c r="I93410"/>
      <c r="J93410"/>
      <c r="K93410"/>
      <c r="L93410"/>
    </row>
    <row r="93411" spans="9:12" ht="15" x14ac:dyDescent="0.25">
      <c r="I93411"/>
      <c r="J93411"/>
      <c r="K93411"/>
      <c r="L93411"/>
    </row>
    <row r="93412" spans="9:12" ht="15" x14ac:dyDescent="0.25">
      <c r="I93412"/>
      <c r="J93412"/>
      <c r="K93412"/>
      <c r="L93412"/>
    </row>
    <row r="93413" spans="9:12" ht="15" x14ac:dyDescent="0.25">
      <c r="I93413"/>
      <c r="J93413"/>
      <c r="K93413"/>
      <c r="L93413"/>
    </row>
    <row r="93414" spans="9:12" ht="15" x14ac:dyDescent="0.25">
      <c r="I93414"/>
      <c r="J93414"/>
      <c r="K93414"/>
      <c r="L93414"/>
    </row>
    <row r="93415" spans="9:12" ht="15" x14ac:dyDescent="0.25">
      <c r="I93415"/>
      <c r="J93415"/>
      <c r="K93415"/>
      <c r="L93415"/>
    </row>
    <row r="93416" spans="9:12" ht="15" x14ac:dyDescent="0.25">
      <c r="I93416"/>
      <c r="J93416"/>
      <c r="K93416"/>
      <c r="L93416"/>
    </row>
    <row r="93417" spans="9:12" ht="15" x14ac:dyDescent="0.25">
      <c r="I93417"/>
      <c r="J93417"/>
      <c r="K93417"/>
      <c r="L93417"/>
    </row>
    <row r="93418" spans="9:12" ht="15" x14ac:dyDescent="0.25">
      <c r="I93418"/>
      <c r="J93418"/>
      <c r="K93418"/>
      <c r="L93418"/>
    </row>
    <row r="93419" spans="9:12" ht="15" x14ac:dyDescent="0.25">
      <c r="I93419"/>
      <c r="J93419"/>
      <c r="K93419"/>
      <c r="L93419"/>
    </row>
    <row r="93420" spans="9:12" ht="15" x14ac:dyDescent="0.25">
      <c r="I93420"/>
      <c r="J93420"/>
      <c r="K93420"/>
      <c r="L93420"/>
    </row>
    <row r="93421" spans="9:12" ht="15" x14ac:dyDescent="0.25">
      <c r="I93421"/>
      <c r="J93421"/>
      <c r="K93421"/>
      <c r="L93421"/>
    </row>
    <row r="93422" spans="9:12" ht="15" x14ac:dyDescent="0.25">
      <c r="I93422"/>
      <c r="J93422"/>
      <c r="K93422"/>
      <c r="L93422"/>
    </row>
    <row r="93423" spans="9:12" ht="15" x14ac:dyDescent="0.25">
      <c r="I93423"/>
      <c r="J93423"/>
      <c r="K93423"/>
      <c r="L93423"/>
    </row>
    <row r="93424" spans="9:12" ht="15" x14ac:dyDescent="0.25">
      <c r="I93424"/>
      <c r="J93424"/>
      <c r="K93424"/>
      <c r="L93424"/>
    </row>
    <row r="93425" spans="9:12" ht="15" x14ac:dyDescent="0.25">
      <c r="I93425"/>
      <c r="J93425"/>
      <c r="K93425"/>
      <c r="L93425"/>
    </row>
    <row r="93426" spans="9:12" ht="15" x14ac:dyDescent="0.25">
      <c r="I93426"/>
      <c r="J93426"/>
      <c r="K93426"/>
      <c r="L93426"/>
    </row>
    <row r="93427" spans="9:12" ht="15" x14ac:dyDescent="0.25">
      <c r="I93427"/>
      <c r="J93427"/>
      <c r="K93427"/>
      <c r="L93427"/>
    </row>
    <row r="93428" spans="9:12" ht="15" x14ac:dyDescent="0.25">
      <c r="I93428"/>
      <c r="J93428"/>
      <c r="K93428"/>
      <c r="L93428"/>
    </row>
    <row r="93429" spans="9:12" ht="15" x14ac:dyDescent="0.25">
      <c r="I93429"/>
      <c r="J93429"/>
      <c r="K93429"/>
      <c r="L93429"/>
    </row>
    <row r="93430" spans="9:12" ht="15" x14ac:dyDescent="0.25">
      <c r="I93430"/>
      <c r="J93430"/>
      <c r="K93430"/>
      <c r="L93430"/>
    </row>
    <row r="93431" spans="9:12" ht="15" x14ac:dyDescent="0.25">
      <c r="I93431"/>
      <c r="J93431"/>
      <c r="K93431"/>
      <c r="L93431"/>
    </row>
    <row r="93432" spans="9:12" ht="15" x14ac:dyDescent="0.25">
      <c r="I93432"/>
      <c r="J93432"/>
      <c r="K93432"/>
      <c r="L93432"/>
    </row>
    <row r="93433" spans="9:12" ht="15" x14ac:dyDescent="0.25">
      <c r="I93433"/>
      <c r="J93433"/>
      <c r="K93433"/>
      <c r="L93433"/>
    </row>
    <row r="93434" spans="9:12" ht="15" x14ac:dyDescent="0.25">
      <c r="I93434"/>
      <c r="J93434"/>
      <c r="K93434"/>
      <c r="L93434"/>
    </row>
    <row r="93435" spans="9:12" ht="15" x14ac:dyDescent="0.25">
      <c r="I93435"/>
      <c r="J93435"/>
      <c r="K93435"/>
      <c r="L93435"/>
    </row>
    <row r="93436" spans="9:12" ht="15" x14ac:dyDescent="0.25">
      <c r="I93436"/>
      <c r="J93436"/>
      <c r="K93436"/>
      <c r="L93436"/>
    </row>
    <row r="93437" spans="9:12" ht="15" x14ac:dyDescent="0.25">
      <c r="I93437"/>
      <c r="J93437"/>
      <c r="K93437"/>
      <c r="L93437"/>
    </row>
    <row r="93438" spans="9:12" ht="15" x14ac:dyDescent="0.25">
      <c r="I93438"/>
      <c r="J93438"/>
      <c r="K93438"/>
      <c r="L93438"/>
    </row>
    <row r="93439" spans="9:12" ht="15" x14ac:dyDescent="0.25">
      <c r="I93439"/>
      <c r="J93439"/>
      <c r="K93439"/>
      <c r="L93439"/>
    </row>
    <row r="93440" spans="9:12" ht="15" x14ac:dyDescent="0.25">
      <c r="I93440"/>
      <c r="J93440"/>
      <c r="K93440"/>
      <c r="L93440"/>
    </row>
    <row r="93441" spans="9:12" ht="15" x14ac:dyDescent="0.25">
      <c r="I93441"/>
      <c r="J93441"/>
      <c r="K93441"/>
      <c r="L93441"/>
    </row>
    <row r="93442" spans="9:12" ht="15" x14ac:dyDescent="0.25">
      <c r="I93442"/>
      <c r="J93442"/>
      <c r="K93442"/>
      <c r="L93442"/>
    </row>
    <row r="93443" spans="9:12" ht="15" x14ac:dyDescent="0.25">
      <c r="I93443"/>
      <c r="J93443"/>
      <c r="K93443"/>
      <c r="L93443"/>
    </row>
    <row r="93444" spans="9:12" ht="15" x14ac:dyDescent="0.25">
      <c r="I93444"/>
      <c r="J93444"/>
      <c r="K93444"/>
      <c r="L93444"/>
    </row>
    <row r="93445" spans="9:12" ht="15" x14ac:dyDescent="0.25">
      <c r="I93445"/>
      <c r="J93445"/>
      <c r="K93445"/>
      <c r="L93445"/>
    </row>
    <row r="93446" spans="9:12" ht="15" x14ac:dyDescent="0.25">
      <c r="I93446"/>
      <c r="J93446"/>
      <c r="K93446"/>
      <c r="L93446"/>
    </row>
    <row r="93447" spans="9:12" ht="15" x14ac:dyDescent="0.25">
      <c r="I93447"/>
      <c r="J93447"/>
      <c r="K93447"/>
      <c r="L93447"/>
    </row>
    <row r="93448" spans="9:12" ht="15" x14ac:dyDescent="0.25">
      <c r="I93448"/>
      <c r="J93448"/>
      <c r="K93448"/>
      <c r="L93448"/>
    </row>
    <row r="93449" spans="9:12" ht="15" x14ac:dyDescent="0.25">
      <c r="I93449"/>
      <c r="J93449"/>
      <c r="K93449"/>
      <c r="L93449"/>
    </row>
    <row r="93450" spans="9:12" ht="15" x14ac:dyDescent="0.25">
      <c r="I93450"/>
      <c r="J93450"/>
      <c r="K93450"/>
      <c r="L93450"/>
    </row>
    <row r="93451" spans="9:12" ht="15" x14ac:dyDescent="0.25">
      <c r="I93451"/>
      <c r="J93451"/>
      <c r="K93451"/>
      <c r="L93451"/>
    </row>
    <row r="93452" spans="9:12" ht="15" x14ac:dyDescent="0.25">
      <c r="I93452"/>
      <c r="J93452"/>
      <c r="K93452"/>
      <c r="L93452"/>
    </row>
    <row r="93453" spans="9:12" ht="15" x14ac:dyDescent="0.25">
      <c r="I93453"/>
      <c r="J93453"/>
      <c r="K93453"/>
      <c r="L93453"/>
    </row>
    <row r="93454" spans="9:12" ht="15" x14ac:dyDescent="0.25">
      <c r="I93454"/>
      <c r="J93454"/>
      <c r="K93454"/>
      <c r="L93454"/>
    </row>
    <row r="93455" spans="9:12" ht="15" x14ac:dyDescent="0.25">
      <c r="I93455"/>
      <c r="J93455"/>
      <c r="K93455"/>
      <c r="L93455"/>
    </row>
    <row r="93456" spans="9:12" ht="15" x14ac:dyDescent="0.25">
      <c r="I93456"/>
      <c r="J93456"/>
      <c r="K93456"/>
      <c r="L93456"/>
    </row>
    <row r="93457" spans="9:12" ht="15" x14ac:dyDescent="0.25">
      <c r="I93457"/>
      <c r="J93457"/>
      <c r="K93457"/>
      <c r="L93457"/>
    </row>
    <row r="93458" spans="9:12" ht="15" x14ac:dyDescent="0.25">
      <c r="I93458"/>
      <c r="J93458"/>
      <c r="K93458"/>
      <c r="L93458"/>
    </row>
    <row r="93459" spans="9:12" ht="15" x14ac:dyDescent="0.25">
      <c r="I93459"/>
      <c r="J93459"/>
      <c r="K93459"/>
      <c r="L93459"/>
    </row>
    <row r="93460" spans="9:12" ht="15" x14ac:dyDescent="0.25">
      <c r="I93460"/>
      <c r="J93460"/>
      <c r="K93460"/>
      <c r="L93460"/>
    </row>
    <row r="93461" spans="9:12" ht="15" x14ac:dyDescent="0.25">
      <c r="I93461"/>
      <c r="J93461"/>
      <c r="K93461"/>
      <c r="L93461"/>
    </row>
    <row r="93462" spans="9:12" ht="15" x14ac:dyDescent="0.25">
      <c r="I93462"/>
      <c r="J93462"/>
      <c r="K93462"/>
      <c r="L93462"/>
    </row>
    <row r="93463" spans="9:12" ht="15" x14ac:dyDescent="0.25">
      <c r="I93463"/>
      <c r="J93463"/>
      <c r="K93463"/>
      <c r="L93463"/>
    </row>
    <row r="93464" spans="9:12" ht="15" x14ac:dyDescent="0.25">
      <c r="I93464"/>
      <c r="J93464"/>
      <c r="K93464"/>
      <c r="L93464"/>
    </row>
    <row r="93465" spans="9:12" ht="15" x14ac:dyDescent="0.25">
      <c r="I93465"/>
      <c r="J93465"/>
      <c r="K93465"/>
      <c r="L93465"/>
    </row>
    <row r="93466" spans="9:12" ht="15" x14ac:dyDescent="0.25">
      <c r="I93466"/>
      <c r="J93466"/>
      <c r="K93466"/>
      <c r="L93466"/>
    </row>
    <row r="93467" spans="9:12" ht="15" x14ac:dyDescent="0.25">
      <c r="I93467"/>
      <c r="J93467"/>
      <c r="K93467"/>
      <c r="L93467"/>
    </row>
    <row r="93468" spans="9:12" ht="15" x14ac:dyDescent="0.25">
      <c r="I93468"/>
      <c r="J93468"/>
      <c r="K93468"/>
      <c r="L93468"/>
    </row>
    <row r="93469" spans="9:12" ht="15" x14ac:dyDescent="0.25">
      <c r="I93469"/>
      <c r="J93469"/>
      <c r="K93469"/>
      <c r="L93469"/>
    </row>
    <row r="93470" spans="9:12" ht="15" x14ac:dyDescent="0.25">
      <c r="I93470"/>
      <c r="J93470"/>
      <c r="K93470"/>
      <c r="L93470"/>
    </row>
    <row r="93471" spans="9:12" ht="15" x14ac:dyDescent="0.25">
      <c r="I93471"/>
      <c r="J93471"/>
      <c r="K93471"/>
      <c r="L93471"/>
    </row>
    <row r="93472" spans="9:12" ht="15" x14ac:dyDescent="0.25">
      <c r="I93472"/>
      <c r="J93472"/>
      <c r="K93472"/>
      <c r="L93472"/>
    </row>
    <row r="93473" spans="9:12" ht="15" x14ac:dyDescent="0.25">
      <c r="I93473"/>
      <c r="J93473"/>
      <c r="K93473"/>
      <c r="L93473"/>
    </row>
    <row r="93474" spans="9:12" ht="15" x14ac:dyDescent="0.25">
      <c r="I93474"/>
      <c r="J93474"/>
      <c r="K93474"/>
      <c r="L93474"/>
    </row>
    <row r="93475" spans="9:12" ht="15" x14ac:dyDescent="0.25">
      <c r="I93475"/>
      <c r="J93475"/>
      <c r="K93475"/>
      <c r="L93475"/>
    </row>
    <row r="93476" spans="9:12" ht="15" x14ac:dyDescent="0.25">
      <c r="I93476"/>
      <c r="J93476"/>
      <c r="K93476"/>
      <c r="L93476"/>
    </row>
    <row r="93477" spans="9:12" ht="15" x14ac:dyDescent="0.25">
      <c r="I93477"/>
      <c r="J93477"/>
      <c r="K93477"/>
      <c r="L93477"/>
    </row>
    <row r="93478" spans="9:12" ht="15" x14ac:dyDescent="0.25">
      <c r="I93478"/>
      <c r="J93478"/>
      <c r="K93478"/>
      <c r="L93478"/>
    </row>
    <row r="93479" spans="9:12" ht="15" x14ac:dyDescent="0.25">
      <c r="I93479"/>
      <c r="J93479"/>
      <c r="K93479"/>
      <c r="L93479"/>
    </row>
    <row r="93480" spans="9:12" ht="15" x14ac:dyDescent="0.25">
      <c r="I93480"/>
      <c r="J93480"/>
      <c r="K93480"/>
      <c r="L93480"/>
    </row>
    <row r="93481" spans="9:12" ht="15" x14ac:dyDescent="0.25">
      <c r="I93481"/>
      <c r="J93481"/>
      <c r="K93481"/>
      <c r="L93481"/>
    </row>
    <row r="93482" spans="9:12" ht="15" x14ac:dyDescent="0.25">
      <c r="I93482"/>
      <c r="J93482"/>
      <c r="K93482"/>
      <c r="L93482"/>
    </row>
    <row r="93483" spans="9:12" ht="15" x14ac:dyDescent="0.25">
      <c r="I93483"/>
      <c r="J93483"/>
      <c r="K93483"/>
      <c r="L93483"/>
    </row>
    <row r="93484" spans="9:12" ht="15" x14ac:dyDescent="0.25">
      <c r="I93484"/>
      <c r="J93484"/>
      <c r="K93484"/>
      <c r="L93484"/>
    </row>
    <row r="93485" spans="9:12" ht="15" x14ac:dyDescent="0.25">
      <c r="I93485"/>
      <c r="J93485"/>
      <c r="K93485"/>
      <c r="L93485"/>
    </row>
    <row r="93486" spans="9:12" ht="15" x14ac:dyDescent="0.25">
      <c r="I93486"/>
      <c r="J93486"/>
      <c r="K93486"/>
      <c r="L93486"/>
    </row>
    <row r="93487" spans="9:12" ht="15" x14ac:dyDescent="0.25">
      <c r="I93487"/>
      <c r="J93487"/>
      <c r="K93487"/>
      <c r="L93487"/>
    </row>
    <row r="93488" spans="9:12" ht="15" x14ac:dyDescent="0.25">
      <c r="I93488"/>
      <c r="J93488"/>
      <c r="K93488"/>
      <c r="L93488"/>
    </row>
    <row r="93489" spans="9:12" ht="15" x14ac:dyDescent="0.25">
      <c r="I93489"/>
      <c r="J93489"/>
      <c r="K93489"/>
      <c r="L93489"/>
    </row>
    <row r="93490" spans="9:12" ht="15" x14ac:dyDescent="0.25">
      <c r="I93490"/>
      <c r="J93490"/>
      <c r="K93490"/>
      <c r="L93490"/>
    </row>
    <row r="93491" spans="9:12" ht="15" x14ac:dyDescent="0.25">
      <c r="I93491"/>
      <c r="J93491"/>
      <c r="K93491"/>
      <c r="L93491"/>
    </row>
    <row r="93492" spans="9:12" ht="15" x14ac:dyDescent="0.25">
      <c r="I93492"/>
      <c r="J93492"/>
      <c r="K93492"/>
      <c r="L93492"/>
    </row>
    <row r="93493" spans="9:12" ht="15" x14ac:dyDescent="0.25">
      <c r="I93493"/>
      <c r="J93493"/>
      <c r="K93493"/>
      <c r="L93493"/>
    </row>
    <row r="93494" spans="9:12" ht="15" x14ac:dyDescent="0.25">
      <c r="I93494"/>
      <c r="J93494"/>
      <c r="K93494"/>
      <c r="L93494"/>
    </row>
    <row r="93495" spans="9:12" ht="15" x14ac:dyDescent="0.25">
      <c r="I93495"/>
      <c r="J93495"/>
      <c r="K93495"/>
      <c r="L93495"/>
    </row>
    <row r="93496" spans="9:12" ht="15" x14ac:dyDescent="0.25">
      <c r="I93496"/>
      <c r="J93496"/>
      <c r="K93496"/>
      <c r="L93496"/>
    </row>
    <row r="93497" spans="9:12" ht="15" x14ac:dyDescent="0.25">
      <c r="I93497"/>
      <c r="J93497"/>
      <c r="K93497"/>
      <c r="L93497"/>
    </row>
    <row r="93498" spans="9:12" ht="15" x14ac:dyDescent="0.25">
      <c r="I93498"/>
      <c r="J93498"/>
      <c r="K93498"/>
      <c r="L93498"/>
    </row>
    <row r="93499" spans="9:12" ht="15" x14ac:dyDescent="0.25">
      <c r="I93499"/>
      <c r="J93499"/>
      <c r="K93499"/>
      <c r="L93499"/>
    </row>
    <row r="93500" spans="9:12" ht="15" x14ac:dyDescent="0.25">
      <c r="I93500"/>
      <c r="J93500"/>
      <c r="K93500"/>
      <c r="L93500"/>
    </row>
    <row r="93501" spans="9:12" ht="15" x14ac:dyDescent="0.25">
      <c r="I93501"/>
      <c r="J93501"/>
      <c r="K93501"/>
      <c r="L93501"/>
    </row>
    <row r="93502" spans="9:12" ht="15" x14ac:dyDescent="0.25">
      <c r="I93502"/>
      <c r="J93502"/>
      <c r="K93502"/>
      <c r="L93502"/>
    </row>
    <row r="93503" spans="9:12" ht="15" x14ac:dyDescent="0.25">
      <c r="I93503"/>
      <c r="J93503"/>
      <c r="K93503"/>
      <c r="L93503"/>
    </row>
    <row r="93504" spans="9:12" ht="15" x14ac:dyDescent="0.25">
      <c r="I93504"/>
      <c r="J93504"/>
      <c r="K93504"/>
      <c r="L93504"/>
    </row>
    <row r="93505" spans="9:12" ht="15" x14ac:dyDescent="0.25">
      <c r="I93505"/>
      <c r="J93505"/>
      <c r="K93505"/>
      <c r="L93505"/>
    </row>
    <row r="93506" spans="9:12" ht="15" x14ac:dyDescent="0.25">
      <c r="I93506"/>
      <c r="J93506"/>
      <c r="K93506"/>
      <c r="L93506"/>
    </row>
    <row r="93507" spans="9:12" ht="15" x14ac:dyDescent="0.25">
      <c r="I93507"/>
      <c r="J93507"/>
      <c r="K93507"/>
      <c r="L93507"/>
    </row>
    <row r="93508" spans="9:12" ht="15" x14ac:dyDescent="0.25">
      <c r="I93508"/>
      <c r="J93508"/>
      <c r="K93508"/>
      <c r="L93508"/>
    </row>
    <row r="93509" spans="9:12" ht="15" x14ac:dyDescent="0.25">
      <c r="I93509"/>
      <c r="J93509"/>
      <c r="K93509"/>
      <c r="L93509"/>
    </row>
    <row r="93510" spans="9:12" ht="15" x14ac:dyDescent="0.25">
      <c r="I93510"/>
      <c r="J93510"/>
      <c r="K93510"/>
      <c r="L93510"/>
    </row>
    <row r="93511" spans="9:12" ht="15" x14ac:dyDescent="0.25">
      <c r="I93511"/>
      <c r="J93511"/>
      <c r="K93511"/>
      <c r="L93511"/>
    </row>
    <row r="93512" spans="9:12" ht="15" x14ac:dyDescent="0.25">
      <c r="I93512"/>
      <c r="J93512"/>
      <c r="K93512"/>
      <c r="L93512"/>
    </row>
    <row r="93513" spans="9:12" ht="15" x14ac:dyDescent="0.25">
      <c r="I93513"/>
      <c r="J93513"/>
      <c r="K93513"/>
      <c r="L93513"/>
    </row>
    <row r="93514" spans="9:12" ht="15" x14ac:dyDescent="0.25">
      <c r="I93514"/>
      <c r="J93514"/>
      <c r="K93514"/>
      <c r="L93514"/>
    </row>
    <row r="93515" spans="9:12" ht="15" x14ac:dyDescent="0.25">
      <c r="I93515"/>
      <c r="J93515"/>
      <c r="K93515"/>
      <c r="L93515"/>
    </row>
    <row r="93516" spans="9:12" ht="15" x14ac:dyDescent="0.25">
      <c r="I93516"/>
      <c r="J93516"/>
      <c r="K93516"/>
      <c r="L93516"/>
    </row>
    <row r="93517" spans="9:12" ht="15" x14ac:dyDescent="0.25">
      <c r="I93517"/>
      <c r="J93517"/>
      <c r="K93517"/>
      <c r="L93517"/>
    </row>
    <row r="93518" spans="9:12" ht="15" x14ac:dyDescent="0.25">
      <c r="I93518"/>
      <c r="J93518"/>
      <c r="K93518"/>
      <c r="L93518"/>
    </row>
    <row r="93519" spans="9:12" ht="15" x14ac:dyDescent="0.25">
      <c r="I93519"/>
      <c r="J93519"/>
      <c r="K93519"/>
      <c r="L93519"/>
    </row>
    <row r="93520" spans="9:12" ht="15" x14ac:dyDescent="0.25">
      <c r="I93520"/>
      <c r="J93520"/>
      <c r="K93520"/>
      <c r="L93520"/>
    </row>
    <row r="93521" spans="9:12" ht="15" x14ac:dyDescent="0.25">
      <c r="I93521"/>
      <c r="J93521"/>
      <c r="K93521"/>
      <c r="L93521"/>
    </row>
    <row r="93522" spans="9:12" ht="15" x14ac:dyDescent="0.25">
      <c r="I93522"/>
      <c r="J93522"/>
      <c r="K93522"/>
      <c r="L93522"/>
    </row>
    <row r="93523" spans="9:12" ht="15" x14ac:dyDescent="0.25">
      <c r="I93523"/>
      <c r="J93523"/>
      <c r="K93523"/>
      <c r="L93523"/>
    </row>
    <row r="93524" spans="9:12" ht="15" x14ac:dyDescent="0.25">
      <c r="I93524"/>
      <c r="J93524"/>
      <c r="K93524"/>
      <c r="L93524"/>
    </row>
    <row r="93525" spans="9:12" ht="15" x14ac:dyDescent="0.25">
      <c r="I93525"/>
      <c r="J93525"/>
      <c r="K93525"/>
      <c r="L93525"/>
    </row>
    <row r="93526" spans="9:12" ht="15" x14ac:dyDescent="0.25">
      <c r="I93526"/>
      <c r="J93526"/>
      <c r="K93526"/>
      <c r="L93526"/>
    </row>
    <row r="93527" spans="9:12" ht="15" x14ac:dyDescent="0.25">
      <c r="I93527"/>
      <c r="J93527"/>
      <c r="K93527"/>
      <c r="L93527"/>
    </row>
    <row r="93528" spans="9:12" ht="15" x14ac:dyDescent="0.25">
      <c r="I93528"/>
      <c r="J93528"/>
      <c r="K93528"/>
      <c r="L93528"/>
    </row>
    <row r="93529" spans="9:12" ht="15" x14ac:dyDescent="0.25">
      <c r="I93529"/>
      <c r="J93529"/>
      <c r="K93529"/>
      <c r="L93529"/>
    </row>
    <row r="93530" spans="9:12" ht="15" x14ac:dyDescent="0.25">
      <c r="I93530"/>
      <c r="J93530"/>
      <c r="K93530"/>
      <c r="L93530"/>
    </row>
    <row r="93531" spans="9:12" ht="15" x14ac:dyDescent="0.25">
      <c r="I93531"/>
      <c r="J93531"/>
      <c r="K93531"/>
      <c r="L93531"/>
    </row>
    <row r="93532" spans="9:12" ht="15" x14ac:dyDescent="0.25">
      <c r="I93532"/>
      <c r="J93532"/>
      <c r="K93532"/>
      <c r="L93532"/>
    </row>
    <row r="93533" spans="9:12" ht="15" x14ac:dyDescent="0.25">
      <c r="I93533"/>
      <c r="J93533"/>
      <c r="K93533"/>
      <c r="L93533"/>
    </row>
    <row r="93534" spans="9:12" ht="15" x14ac:dyDescent="0.25">
      <c r="I93534"/>
      <c r="J93534"/>
      <c r="K93534"/>
      <c r="L93534"/>
    </row>
    <row r="93535" spans="9:12" ht="15" x14ac:dyDescent="0.25">
      <c r="I93535"/>
      <c r="J93535"/>
      <c r="K93535"/>
      <c r="L93535"/>
    </row>
    <row r="93536" spans="9:12" ht="15" x14ac:dyDescent="0.25">
      <c r="I93536"/>
      <c r="J93536"/>
      <c r="K93536"/>
      <c r="L93536"/>
    </row>
    <row r="93537" spans="9:12" ht="15" x14ac:dyDescent="0.25">
      <c r="I93537"/>
      <c r="J93537"/>
      <c r="K93537"/>
      <c r="L93537"/>
    </row>
    <row r="93538" spans="9:12" ht="15" x14ac:dyDescent="0.25">
      <c r="I93538"/>
      <c r="J93538"/>
      <c r="K93538"/>
      <c r="L93538"/>
    </row>
    <row r="93539" spans="9:12" ht="15" x14ac:dyDescent="0.25">
      <c r="I93539"/>
      <c r="J93539"/>
      <c r="K93539"/>
      <c r="L93539"/>
    </row>
    <row r="93540" spans="9:12" ht="15" x14ac:dyDescent="0.25">
      <c r="I93540"/>
      <c r="J93540"/>
      <c r="K93540"/>
      <c r="L93540"/>
    </row>
    <row r="93541" spans="9:12" ht="15" x14ac:dyDescent="0.25">
      <c r="I93541"/>
      <c r="J93541"/>
      <c r="K93541"/>
      <c r="L93541"/>
    </row>
    <row r="93542" spans="9:12" ht="15" x14ac:dyDescent="0.25">
      <c r="I93542"/>
      <c r="J93542"/>
      <c r="K93542"/>
      <c r="L93542"/>
    </row>
    <row r="93543" spans="9:12" ht="15" x14ac:dyDescent="0.25">
      <c r="I93543"/>
      <c r="J93543"/>
      <c r="K93543"/>
      <c r="L93543"/>
    </row>
    <row r="93544" spans="9:12" ht="15" x14ac:dyDescent="0.25">
      <c r="I93544"/>
      <c r="J93544"/>
      <c r="K93544"/>
      <c r="L93544"/>
    </row>
    <row r="93545" spans="9:12" ht="15" x14ac:dyDescent="0.25">
      <c r="I93545"/>
      <c r="J93545"/>
      <c r="K93545"/>
      <c r="L93545"/>
    </row>
    <row r="93546" spans="9:12" ht="15" x14ac:dyDescent="0.25">
      <c r="I93546"/>
      <c r="J93546"/>
      <c r="K93546"/>
      <c r="L93546"/>
    </row>
    <row r="93547" spans="9:12" ht="15" x14ac:dyDescent="0.25">
      <c r="I93547"/>
      <c r="J93547"/>
      <c r="K93547"/>
      <c r="L93547"/>
    </row>
    <row r="93548" spans="9:12" ht="15" x14ac:dyDescent="0.25">
      <c r="I93548"/>
      <c r="J93548"/>
      <c r="K93548"/>
      <c r="L93548"/>
    </row>
    <row r="93549" spans="9:12" ht="15" x14ac:dyDescent="0.25">
      <c r="I93549"/>
      <c r="J93549"/>
      <c r="K93549"/>
      <c r="L93549"/>
    </row>
    <row r="93550" spans="9:12" ht="15" x14ac:dyDescent="0.25">
      <c r="I93550"/>
      <c r="J93550"/>
      <c r="K93550"/>
      <c r="L93550"/>
    </row>
    <row r="93551" spans="9:12" ht="15" x14ac:dyDescent="0.25">
      <c r="I93551"/>
      <c r="J93551"/>
      <c r="K93551"/>
      <c r="L93551"/>
    </row>
    <row r="93552" spans="9:12" ht="15" x14ac:dyDescent="0.25">
      <c r="I93552"/>
      <c r="J93552"/>
      <c r="K93552"/>
      <c r="L93552"/>
    </row>
    <row r="93553" spans="9:12" ht="15" x14ac:dyDescent="0.25">
      <c r="I93553"/>
      <c r="J93553"/>
      <c r="K93553"/>
      <c r="L93553"/>
    </row>
    <row r="93554" spans="9:12" ht="15" x14ac:dyDescent="0.25">
      <c r="I93554"/>
      <c r="J93554"/>
      <c r="K93554"/>
      <c r="L93554"/>
    </row>
    <row r="93555" spans="9:12" ht="15" x14ac:dyDescent="0.25">
      <c r="I93555"/>
      <c r="J93555"/>
      <c r="K93555"/>
      <c r="L93555"/>
    </row>
    <row r="93556" spans="9:12" ht="15" x14ac:dyDescent="0.25">
      <c r="I93556"/>
      <c r="J93556"/>
      <c r="K93556"/>
      <c r="L93556"/>
    </row>
    <row r="93557" spans="9:12" ht="15" x14ac:dyDescent="0.25">
      <c r="I93557"/>
      <c r="J93557"/>
      <c r="K93557"/>
      <c r="L93557"/>
    </row>
    <row r="93558" spans="9:12" ht="15" x14ac:dyDescent="0.25">
      <c r="I93558"/>
      <c r="J93558"/>
      <c r="K93558"/>
      <c r="L93558"/>
    </row>
    <row r="93559" spans="9:12" ht="15" x14ac:dyDescent="0.25">
      <c r="I93559"/>
      <c r="J93559"/>
      <c r="K93559"/>
      <c r="L93559"/>
    </row>
    <row r="93560" spans="9:12" ht="15" x14ac:dyDescent="0.25">
      <c r="I93560"/>
      <c r="J93560"/>
      <c r="K93560"/>
      <c r="L93560"/>
    </row>
    <row r="93561" spans="9:12" ht="15" x14ac:dyDescent="0.25">
      <c r="I93561"/>
      <c r="J93561"/>
      <c r="K93561"/>
      <c r="L93561"/>
    </row>
    <row r="93562" spans="9:12" ht="15" x14ac:dyDescent="0.25">
      <c r="I93562"/>
      <c r="J93562"/>
      <c r="K93562"/>
      <c r="L93562"/>
    </row>
    <row r="93563" spans="9:12" ht="15" x14ac:dyDescent="0.25">
      <c r="I93563"/>
      <c r="J93563"/>
      <c r="K93563"/>
      <c r="L93563"/>
    </row>
    <row r="93564" spans="9:12" ht="15" x14ac:dyDescent="0.25">
      <c r="I93564"/>
      <c r="J93564"/>
      <c r="K93564"/>
      <c r="L93564"/>
    </row>
    <row r="93565" spans="9:12" ht="15" x14ac:dyDescent="0.25">
      <c r="I93565"/>
      <c r="J93565"/>
      <c r="K93565"/>
      <c r="L93565"/>
    </row>
    <row r="93566" spans="9:12" ht="15" x14ac:dyDescent="0.25">
      <c r="I93566"/>
      <c r="J93566"/>
      <c r="K93566"/>
      <c r="L93566"/>
    </row>
    <row r="93567" spans="9:12" ht="15" x14ac:dyDescent="0.25">
      <c r="I93567"/>
      <c r="J93567"/>
      <c r="K93567"/>
      <c r="L93567"/>
    </row>
    <row r="93568" spans="9:12" ht="15" x14ac:dyDescent="0.25">
      <c r="I93568"/>
      <c r="J93568"/>
      <c r="K93568"/>
      <c r="L93568"/>
    </row>
    <row r="93569" spans="9:12" ht="15" x14ac:dyDescent="0.25">
      <c r="I93569"/>
      <c r="J93569"/>
      <c r="K93569"/>
      <c r="L93569"/>
    </row>
    <row r="93570" spans="9:12" ht="15" x14ac:dyDescent="0.25">
      <c r="I93570"/>
      <c r="J93570"/>
      <c r="K93570"/>
      <c r="L93570"/>
    </row>
    <row r="93571" spans="9:12" ht="15" x14ac:dyDescent="0.25">
      <c r="I93571"/>
      <c r="J93571"/>
      <c r="K93571"/>
      <c r="L93571"/>
    </row>
    <row r="93572" spans="9:12" ht="15" x14ac:dyDescent="0.25">
      <c r="I93572"/>
      <c r="J93572"/>
      <c r="K93572"/>
      <c r="L93572"/>
    </row>
    <row r="93573" spans="9:12" ht="15" x14ac:dyDescent="0.25">
      <c r="I93573"/>
      <c r="J93573"/>
      <c r="K93573"/>
      <c r="L93573"/>
    </row>
    <row r="93574" spans="9:12" ht="15" x14ac:dyDescent="0.25">
      <c r="I93574"/>
      <c r="J93574"/>
      <c r="K93574"/>
      <c r="L93574"/>
    </row>
    <row r="93575" spans="9:12" ht="15" x14ac:dyDescent="0.25">
      <c r="I93575"/>
      <c r="J93575"/>
      <c r="K93575"/>
      <c r="L93575"/>
    </row>
    <row r="93576" spans="9:12" ht="15" x14ac:dyDescent="0.25">
      <c r="I93576"/>
      <c r="J93576"/>
      <c r="K93576"/>
      <c r="L93576"/>
    </row>
    <row r="93577" spans="9:12" ht="15" x14ac:dyDescent="0.25">
      <c r="I93577"/>
      <c r="J93577"/>
      <c r="K93577"/>
      <c r="L93577"/>
    </row>
    <row r="93578" spans="9:12" ht="15" x14ac:dyDescent="0.25">
      <c r="I93578"/>
      <c r="J93578"/>
      <c r="K93578"/>
      <c r="L93578"/>
    </row>
    <row r="93579" spans="9:12" ht="15" x14ac:dyDescent="0.25">
      <c r="I93579"/>
      <c r="J93579"/>
      <c r="K93579"/>
      <c r="L93579"/>
    </row>
    <row r="93580" spans="9:12" ht="15" x14ac:dyDescent="0.25">
      <c r="I93580"/>
      <c r="J93580"/>
      <c r="K93580"/>
      <c r="L93580"/>
    </row>
    <row r="93581" spans="9:12" ht="15" x14ac:dyDescent="0.25">
      <c r="I93581"/>
      <c r="J93581"/>
      <c r="K93581"/>
      <c r="L93581"/>
    </row>
    <row r="93582" spans="9:12" ht="15" x14ac:dyDescent="0.25">
      <c r="I93582"/>
      <c r="J93582"/>
      <c r="K93582"/>
      <c r="L93582"/>
    </row>
    <row r="93583" spans="9:12" ht="15" x14ac:dyDescent="0.25">
      <c r="I93583"/>
      <c r="J93583"/>
      <c r="K93583"/>
      <c r="L93583"/>
    </row>
    <row r="93584" spans="9:12" ht="15" x14ac:dyDescent="0.25">
      <c r="I93584"/>
      <c r="J93584"/>
      <c r="K93584"/>
      <c r="L93584"/>
    </row>
    <row r="93585" spans="9:12" ht="15" x14ac:dyDescent="0.25">
      <c r="I93585"/>
      <c r="J93585"/>
      <c r="K93585"/>
      <c r="L93585"/>
    </row>
    <row r="93586" spans="9:12" ht="15" x14ac:dyDescent="0.25">
      <c r="I93586"/>
      <c r="J93586"/>
      <c r="K93586"/>
      <c r="L93586"/>
    </row>
    <row r="93587" spans="9:12" ht="15" x14ac:dyDescent="0.25">
      <c r="I93587"/>
      <c r="J93587"/>
      <c r="K93587"/>
      <c r="L93587"/>
    </row>
    <row r="93588" spans="9:12" ht="15" x14ac:dyDescent="0.25">
      <c r="I93588"/>
      <c r="J93588"/>
      <c r="K93588"/>
      <c r="L93588"/>
    </row>
    <row r="93589" spans="9:12" ht="15" x14ac:dyDescent="0.25">
      <c r="I93589"/>
      <c r="J93589"/>
      <c r="K93589"/>
      <c r="L93589"/>
    </row>
    <row r="93590" spans="9:12" ht="15" x14ac:dyDescent="0.25">
      <c r="I93590"/>
      <c r="J93590"/>
      <c r="K93590"/>
      <c r="L93590"/>
    </row>
    <row r="93591" spans="9:12" ht="15" x14ac:dyDescent="0.25">
      <c r="I93591"/>
      <c r="J93591"/>
      <c r="K93591"/>
      <c r="L93591"/>
    </row>
    <row r="93592" spans="9:12" ht="15" x14ac:dyDescent="0.25">
      <c r="I93592"/>
      <c r="J93592"/>
      <c r="K93592"/>
      <c r="L93592"/>
    </row>
    <row r="93593" spans="9:12" ht="15" x14ac:dyDescent="0.25">
      <c r="I93593"/>
      <c r="J93593"/>
      <c r="K93593"/>
      <c r="L93593"/>
    </row>
    <row r="93594" spans="9:12" ht="15" x14ac:dyDescent="0.25">
      <c r="I93594"/>
      <c r="J93594"/>
      <c r="K93594"/>
      <c r="L93594"/>
    </row>
    <row r="93595" spans="9:12" ht="15" x14ac:dyDescent="0.25">
      <c r="I93595"/>
      <c r="J93595"/>
      <c r="K93595"/>
      <c r="L93595"/>
    </row>
    <row r="93596" spans="9:12" ht="15" x14ac:dyDescent="0.25">
      <c r="I93596"/>
      <c r="J93596"/>
      <c r="K93596"/>
      <c r="L93596"/>
    </row>
    <row r="93597" spans="9:12" ht="15" x14ac:dyDescent="0.25">
      <c r="I93597"/>
      <c r="J93597"/>
      <c r="K93597"/>
      <c r="L93597"/>
    </row>
    <row r="93598" spans="9:12" ht="15" x14ac:dyDescent="0.25">
      <c r="I93598"/>
      <c r="J93598"/>
      <c r="K93598"/>
      <c r="L93598"/>
    </row>
    <row r="93599" spans="9:12" ht="15" x14ac:dyDescent="0.25">
      <c r="I93599"/>
      <c r="J93599"/>
      <c r="K93599"/>
      <c r="L93599"/>
    </row>
    <row r="93600" spans="9:12" ht="15" x14ac:dyDescent="0.25">
      <c r="I93600"/>
      <c r="J93600"/>
      <c r="K93600"/>
      <c r="L93600"/>
    </row>
    <row r="93601" spans="9:12" ht="15" x14ac:dyDescent="0.25">
      <c r="I93601"/>
      <c r="J93601"/>
      <c r="K93601"/>
      <c r="L93601"/>
    </row>
    <row r="93602" spans="9:12" ht="15" x14ac:dyDescent="0.25">
      <c r="I93602"/>
      <c r="J93602"/>
      <c r="K93602"/>
      <c r="L93602"/>
    </row>
    <row r="93603" spans="9:12" ht="15" x14ac:dyDescent="0.25">
      <c r="I93603"/>
      <c r="J93603"/>
      <c r="K93603"/>
      <c r="L93603"/>
    </row>
    <row r="93604" spans="9:12" ht="15" x14ac:dyDescent="0.25">
      <c r="I93604"/>
      <c r="J93604"/>
      <c r="K93604"/>
      <c r="L93604"/>
    </row>
    <row r="93605" spans="9:12" ht="15" x14ac:dyDescent="0.25">
      <c r="I93605"/>
      <c r="J93605"/>
      <c r="K93605"/>
      <c r="L93605"/>
    </row>
    <row r="93606" spans="9:12" ht="15" x14ac:dyDescent="0.25">
      <c r="I93606"/>
      <c r="J93606"/>
      <c r="K93606"/>
      <c r="L93606"/>
    </row>
    <row r="93607" spans="9:12" ht="15" x14ac:dyDescent="0.25">
      <c r="I93607"/>
      <c r="J93607"/>
      <c r="K93607"/>
      <c r="L93607"/>
    </row>
    <row r="93608" spans="9:12" ht="15" x14ac:dyDescent="0.25">
      <c r="I93608"/>
      <c r="J93608"/>
      <c r="K93608"/>
      <c r="L93608"/>
    </row>
    <row r="93609" spans="9:12" ht="15" x14ac:dyDescent="0.25">
      <c r="I93609"/>
      <c r="J93609"/>
      <c r="K93609"/>
      <c r="L93609"/>
    </row>
    <row r="93610" spans="9:12" ht="15" x14ac:dyDescent="0.25">
      <c r="I93610"/>
      <c r="J93610"/>
      <c r="K93610"/>
      <c r="L93610"/>
    </row>
    <row r="93611" spans="9:12" ht="15" x14ac:dyDescent="0.25">
      <c r="I93611"/>
      <c r="J93611"/>
      <c r="K93611"/>
      <c r="L93611"/>
    </row>
    <row r="93612" spans="9:12" ht="15" x14ac:dyDescent="0.25">
      <c r="I93612"/>
      <c r="J93612"/>
      <c r="K93612"/>
      <c r="L93612"/>
    </row>
    <row r="93613" spans="9:12" ht="15" x14ac:dyDescent="0.25">
      <c r="I93613"/>
      <c r="J93613"/>
      <c r="K93613"/>
      <c r="L93613"/>
    </row>
    <row r="93614" spans="9:12" ht="15" x14ac:dyDescent="0.25">
      <c r="I93614"/>
      <c r="J93614"/>
      <c r="K93614"/>
      <c r="L93614"/>
    </row>
    <row r="93615" spans="9:12" ht="15" x14ac:dyDescent="0.25">
      <c r="I93615"/>
      <c r="J93615"/>
      <c r="K93615"/>
      <c r="L93615"/>
    </row>
    <row r="93616" spans="9:12" ht="15" x14ac:dyDescent="0.25">
      <c r="I93616"/>
      <c r="J93616"/>
      <c r="K93616"/>
      <c r="L93616"/>
    </row>
    <row r="93617" spans="9:12" ht="15" x14ac:dyDescent="0.25">
      <c r="I93617"/>
      <c r="J93617"/>
      <c r="K93617"/>
      <c r="L93617"/>
    </row>
    <row r="93618" spans="9:12" ht="15" x14ac:dyDescent="0.25">
      <c r="I93618"/>
      <c r="J93618"/>
      <c r="K93618"/>
      <c r="L93618"/>
    </row>
    <row r="93619" spans="9:12" ht="15" x14ac:dyDescent="0.25">
      <c r="I93619"/>
      <c r="J93619"/>
      <c r="K93619"/>
      <c r="L93619"/>
    </row>
    <row r="93620" spans="9:12" ht="15" x14ac:dyDescent="0.25">
      <c r="I93620"/>
      <c r="J93620"/>
      <c r="K93620"/>
      <c r="L93620"/>
    </row>
    <row r="93621" spans="9:12" ht="15" x14ac:dyDescent="0.25">
      <c r="I93621"/>
      <c r="J93621"/>
      <c r="K93621"/>
      <c r="L93621"/>
    </row>
    <row r="93622" spans="9:12" ht="15" x14ac:dyDescent="0.25">
      <c r="I93622"/>
      <c r="J93622"/>
      <c r="K93622"/>
      <c r="L93622"/>
    </row>
    <row r="93623" spans="9:12" ht="15" x14ac:dyDescent="0.25">
      <c r="I93623"/>
      <c r="J93623"/>
      <c r="K93623"/>
      <c r="L93623"/>
    </row>
    <row r="93624" spans="9:12" ht="15" x14ac:dyDescent="0.25">
      <c r="I93624"/>
      <c r="J93624"/>
      <c r="K93624"/>
      <c r="L93624"/>
    </row>
    <row r="93625" spans="9:12" ht="15" x14ac:dyDescent="0.25">
      <c r="I93625"/>
      <c r="J93625"/>
      <c r="K93625"/>
      <c r="L93625"/>
    </row>
    <row r="93626" spans="9:12" ht="15" x14ac:dyDescent="0.25">
      <c r="I93626"/>
      <c r="J93626"/>
      <c r="K93626"/>
      <c r="L93626"/>
    </row>
    <row r="93627" spans="9:12" ht="15" x14ac:dyDescent="0.25">
      <c r="I93627"/>
      <c r="J93627"/>
      <c r="K93627"/>
      <c r="L93627"/>
    </row>
    <row r="93628" spans="9:12" ht="15" x14ac:dyDescent="0.25">
      <c r="I93628"/>
      <c r="J93628"/>
      <c r="K93628"/>
      <c r="L93628"/>
    </row>
    <row r="93629" spans="9:12" ht="15" x14ac:dyDescent="0.25">
      <c r="I93629"/>
      <c r="J93629"/>
      <c r="K93629"/>
      <c r="L93629"/>
    </row>
    <row r="93630" spans="9:12" ht="15" x14ac:dyDescent="0.25">
      <c r="I93630"/>
      <c r="J93630"/>
      <c r="K93630"/>
      <c r="L93630"/>
    </row>
    <row r="93631" spans="9:12" ht="15" x14ac:dyDescent="0.25">
      <c r="I93631"/>
      <c r="J93631"/>
      <c r="K93631"/>
      <c r="L93631"/>
    </row>
    <row r="93632" spans="9:12" ht="15" x14ac:dyDescent="0.25">
      <c r="I93632"/>
      <c r="J93632"/>
      <c r="K93632"/>
      <c r="L93632"/>
    </row>
    <row r="93633" spans="9:12" ht="15" x14ac:dyDescent="0.25">
      <c r="I93633"/>
      <c r="J93633"/>
      <c r="K93633"/>
      <c r="L93633"/>
    </row>
    <row r="93634" spans="9:12" ht="15" x14ac:dyDescent="0.25">
      <c r="I93634"/>
      <c r="J93634"/>
      <c r="K93634"/>
      <c r="L93634"/>
    </row>
    <row r="93635" spans="9:12" ht="15" x14ac:dyDescent="0.25">
      <c r="I93635"/>
      <c r="J93635"/>
      <c r="K93635"/>
      <c r="L93635"/>
    </row>
    <row r="93636" spans="9:12" ht="15" x14ac:dyDescent="0.25">
      <c r="I93636"/>
      <c r="J93636"/>
      <c r="K93636"/>
      <c r="L93636"/>
    </row>
    <row r="93637" spans="9:12" ht="15" x14ac:dyDescent="0.25">
      <c r="I93637"/>
      <c r="J93637"/>
      <c r="K93637"/>
      <c r="L93637"/>
    </row>
    <row r="93638" spans="9:12" ht="15" x14ac:dyDescent="0.25">
      <c r="I93638"/>
      <c r="J93638"/>
      <c r="K93638"/>
      <c r="L93638"/>
    </row>
    <row r="93639" spans="9:12" ht="15" x14ac:dyDescent="0.25">
      <c r="I93639"/>
      <c r="J93639"/>
      <c r="K93639"/>
      <c r="L93639"/>
    </row>
    <row r="93640" spans="9:12" ht="15" x14ac:dyDescent="0.25">
      <c r="I93640"/>
      <c r="J93640"/>
      <c r="K93640"/>
      <c r="L93640"/>
    </row>
    <row r="93641" spans="9:12" ht="15" x14ac:dyDescent="0.25">
      <c r="I93641"/>
      <c r="J93641"/>
      <c r="K93641"/>
      <c r="L93641"/>
    </row>
    <row r="93642" spans="9:12" ht="15" x14ac:dyDescent="0.25">
      <c r="I93642"/>
      <c r="J93642"/>
      <c r="K93642"/>
      <c r="L93642"/>
    </row>
    <row r="93643" spans="9:12" ht="15" x14ac:dyDescent="0.25">
      <c r="I93643"/>
      <c r="J93643"/>
      <c r="K93643"/>
      <c r="L93643"/>
    </row>
    <row r="93644" spans="9:12" ht="15" x14ac:dyDescent="0.25">
      <c r="I93644"/>
      <c r="J93644"/>
      <c r="K93644"/>
      <c r="L93644"/>
    </row>
    <row r="93645" spans="9:12" ht="15" x14ac:dyDescent="0.25">
      <c r="I93645"/>
      <c r="J93645"/>
      <c r="K93645"/>
      <c r="L93645"/>
    </row>
    <row r="93646" spans="9:12" ht="15" x14ac:dyDescent="0.25">
      <c r="I93646"/>
      <c r="J93646"/>
      <c r="K93646"/>
      <c r="L93646"/>
    </row>
    <row r="93647" spans="9:12" ht="15" x14ac:dyDescent="0.25">
      <c r="I93647"/>
      <c r="J93647"/>
      <c r="K93647"/>
      <c r="L93647"/>
    </row>
    <row r="93648" spans="9:12" ht="15" x14ac:dyDescent="0.25">
      <c r="I93648"/>
      <c r="J93648"/>
      <c r="K93648"/>
      <c r="L93648"/>
    </row>
    <row r="93649" spans="9:12" ht="15" x14ac:dyDescent="0.25">
      <c r="I93649"/>
      <c r="J93649"/>
      <c r="K93649"/>
      <c r="L93649"/>
    </row>
    <row r="93650" spans="9:12" ht="15" x14ac:dyDescent="0.25">
      <c r="I93650"/>
      <c r="J93650"/>
      <c r="K93650"/>
      <c r="L93650"/>
    </row>
    <row r="93651" spans="9:12" ht="15" x14ac:dyDescent="0.25">
      <c r="I93651"/>
      <c r="J93651"/>
      <c r="K93651"/>
      <c r="L93651"/>
    </row>
    <row r="93652" spans="9:12" ht="15" x14ac:dyDescent="0.25">
      <c r="I93652"/>
      <c r="J93652"/>
      <c r="K93652"/>
      <c r="L93652"/>
    </row>
    <row r="93653" spans="9:12" ht="15" x14ac:dyDescent="0.25">
      <c r="I93653"/>
      <c r="J93653"/>
      <c r="K93653"/>
      <c r="L93653"/>
    </row>
    <row r="93654" spans="9:12" ht="15" x14ac:dyDescent="0.25">
      <c r="I93654"/>
      <c r="J93654"/>
      <c r="K93654"/>
      <c r="L93654"/>
    </row>
    <row r="93655" spans="9:12" ht="15" x14ac:dyDescent="0.25">
      <c r="I93655"/>
      <c r="J93655"/>
      <c r="K93655"/>
      <c r="L93655"/>
    </row>
    <row r="93656" spans="9:12" ht="15" x14ac:dyDescent="0.25">
      <c r="I93656"/>
      <c r="J93656"/>
      <c r="K93656"/>
      <c r="L93656"/>
    </row>
    <row r="93657" spans="9:12" ht="15" x14ac:dyDescent="0.25">
      <c r="I93657"/>
      <c r="J93657"/>
      <c r="K93657"/>
      <c r="L93657"/>
    </row>
    <row r="93658" spans="9:12" ht="15" x14ac:dyDescent="0.25">
      <c r="I93658"/>
      <c r="J93658"/>
      <c r="K93658"/>
      <c r="L93658"/>
    </row>
    <row r="93659" spans="9:12" ht="15" x14ac:dyDescent="0.25">
      <c r="I93659"/>
      <c r="J93659"/>
      <c r="K93659"/>
      <c r="L93659"/>
    </row>
    <row r="93660" spans="9:12" ht="15" x14ac:dyDescent="0.25">
      <c r="I93660"/>
      <c r="J93660"/>
      <c r="K93660"/>
      <c r="L93660"/>
    </row>
    <row r="93661" spans="9:12" ht="15" x14ac:dyDescent="0.25">
      <c r="I93661"/>
      <c r="J93661"/>
      <c r="K93661"/>
      <c r="L93661"/>
    </row>
    <row r="93662" spans="9:12" ht="15" x14ac:dyDescent="0.25">
      <c r="I93662"/>
      <c r="J93662"/>
      <c r="K93662"/>
      <c r="L93662"/>
    </row>
    <row r="93663" spans="9:12" ht="15" x14ac:dyDescent="0.25">
      <c r="I93663"/>
      <c r="J93663"/>
      <c r="K93663"/>
      <c r="L93663"/>
    </row>
    <row r="93664" spans="9:12" ht="15" x14ac:dyDescent="0.25">
      <c r="I93664"/>
      <c r="J93664"/>
      <c r="K93664"/>
      <c r="L93664"/>
    </row>
    <row r="93665" spans="9:12" ht="15" x14ac:dyDescent="0.25">
      <c r="I93665"/>
      <c r="J93665"/>
      <c r="K93665"/>
      <c r="L93665"/>
    </row>
    <row r="93666" spans="9:12" ht="15" x14ac:dyDescent="0.25">
      <c r="I93666"/>
      <c r="J93666"/>
      <c r="K93666"/>
      <c r="L93666"/>
    </row>
    <row r="93667" spans="9:12" ht="15" x14ac:dyDescent="0.25">
      <c r="I93667"/>
      <c r="J93667"/>
      <c r="K93667"/>
      <c r="L93667"/>
    </row>
    <row r="93668" spans="9:12" ht="15" x14ac:dyDescent="0.25">
      <c r="I93668"/>
      <c r="J93668"/>
      <c r="K93668"/>
      <c r="L93668"/>
    </row>
    <row r="93669" spans="9:12" ht="15" x14ac:dyDescent="0.25">
      <c r="I93669"/>
      <c r="J93669"/>
      <c r="K93669"/>
      <c r="L93669"/>
    </row>
    <row r="93670" spans="9:12" ht="15" x14ac:dyDescent="0.25">
      <c r="I93670"/>
      <c r="J93670"/>
      <c r="K93670"/>
      <c r="L93670"/>
    </row>
    <row r="93671" spans="9:12" ht="15" x14ac:dyDescent="0.25">
      <c r="I93671"/>
      <c r="J93671"/>
      <c r="K93671"/>
      <c r="L93671"/>
    </row>
    <row r="93672" spans="9:12" ht="15" x14ac:dyDescent="0.25">
      <c r="I93672"/>
      <c r="J93672"/>
      <c r="K93672"/>
      <c r="L93672"/>
    </row>
    <row r="93673" spans="9:12" ht="15" x14ac:dyDescent="0.25">
      <c r="I93673"/>
      <c r="J93673"/>
      <c r="K93673"/>
      <c r="L93673"/>
    </row>
    <row r="93674" spans="9:12" ht="15" x14ac:dyDescent="0.25">
      <c r="I93674"/>
      <c r="J93674"/>
      <c r="K93674"/>
      <c r="L93674"/>
    </row>
    <row r="93675" spans="9:12" ht="15" x14ac:dyDescent="0.25">
      <c r="I93675"/>
      <c r="J93675"/>
      <c r="K93675"/>
      <c r="L93675"/>
    </row>
    <row r="93676" spans="9:12" ht="15" x14ac:dyDescent="0.25">
      <c r="I93676"/>
      <c r="J93676"/>
      <c r="K93676"/>
      <c r="L93676"/>
    </row>
    <row r="93677" spans="9:12" ht="15" x14ac:dyDescent="0.25">
      <c r="I93677"/>
      <c r="J93677"/>
      <c r="K93677"/>
      <c r="L93677"/>
    </row>
    <row r="93678" spans="9:12" ht="15" x14ac:dyDescent="0.25">
      <c r="I93678"/>
      <c r="J93678"/>
      <c r="K93678"/>
      <c r="L93678"/>
    </row>
    <row r="93679" spans="9:12" ht="15" x14ac:dyDescent="0.25">
      <c r="I93679"/>
      <c r="J93679"/>
      <c r="K93679"/>
      <c r="L93679"/>
    </row>
    <row r="93680" spans="9:12" ht="15" x14ac:dyDescent="0.25">
      <c r="I93680"/>
      <c r="J93680"/>
      <c r="K93680"/>
      <c r="L93680"/>
    </row>
    <row r="93681" spans="9:12" ht="15" x14ac:dyDescent="0.25">
      <c r="I93681"/>
      <c r="J93681"/>
      <c r="K93681"/>
      <c r="L93681"/>
    </row>
    <row r="93682" spans="9:12" ht="15" x14ac:dyDescent="0.25">
      <c r="I93682"/>
      <c r="J93682"/>
      <c r="K93682"/>
      <c r="L93682"/>
    </row>
    <row r="93683" spans="9:12" ht="15" x14ac:dyDescent="0.25">
      <c r="I93683"/>
      <c r="J93683"/>
      <c r="K93683"/>
      <c r="L93683"/>
    </row>
    <row r="93684" spans="9:12" ht="15" x14ac:dyDescent="0.25">
      <c r="I93684"/>
      <c r="J93684"/>
      <c r="K93684"/>
      <c r="L93684"/>
    </row>
    <row r="93685" spans="9:12" ht="15" x14ac:dyDescent="0.25">
      <c r="I93685"/>
      <c r="J93685"/>
      <c r="K93685"/>
      <c r="L93685"/>
    </row>
    <row r="93686" spans="9:12" ht="15" x14ac:dyDescent="0.25">
      <c r="I93686"/>
      <c r="J93686"/>
      <c r="K93686"/>
      <c r="L93686"/>
    </row>
    <row r="93687" spans="9:12" ht="15" x14ac:dyDescent="0.25">
      <c r="I93687"/>
      <c r="J93687"/>
      <c r="K93687"/>
      <c r="L93687"/>
    </row>
    <row r="93688" spans="9:12" ht="15" x14ac:dyDescent="0.25">
      <c r="I93688"/>
      <c r="J93688"/>
      <c r="K93688"/>
      <c r="L93688"/>
    </row>
    <row r="93689" spans="9:12" ht="15" x14ac:dyDescent="0.25">
      <c r="I93689"/>
      <c r="J93689"/>
      <c r="K93689"/>
      <c r="L93689"/>
    </row>
    <row r="93690" spans="9:12" ht="15" x14ac:dyDescent="0.25">
      <c r="I93690"/>
      <c r="J93690"/>
      <c r="K93690"/>
      <c r="L93690"/>
    </row>
    <row r="93691" spans="9:12" ht="15" x14ac:dyDescent="0.25">
      <c r="I93691"/>
      <c r="J93691"/>
      <c r="K93691"/>
      <c r="L93691"/>
    </row>
    <row r="93692" spans="9:12" ht="15" x14ac:dyDescent="0.25">
      <c r="I93692"/>
      <c r="J93692"/>
      <c r="K93692"/>
      <c r="L93692"/>
    </row>
    <row r="93693" spans="9:12" ht="15" x14ac:dyDescent="0.25">
      <c r="I93693"/>
      <c r="J93693"/>
      <c r="K93693"/>
      <c r="L93693"/>
    </row>
    <row r="93694" spans="9:12" ht="15" x14ac:dyDescent="0.25">
      <c r="I93694"/>
      <c r="J93694"/>
      <c r="K93694"/>
      <c r="L93694"/>
    </row>
    <row r="93695" spans="9:12" ht="15" x14ac:dyDescent="0.25">
      <c r="I93695"/>
      <c r="J93695"/>
      <c r="K93695"/>
      <c r="L93695"/>
    </row>
    <row r="93696" spans="9:12" ht="15" x14ac:dyDescent="0.25">
      <c r="I93696"/>
      <c r="J93696"/>
      <c r="K93696"/>
      <c r="L93696"/>
    </row>
    <row r="93697" spans="9:12" ht="15" x14ac:dyDescent="0.25">
      <c r="I93697"/>
      <c r="J93697"/>
      <c r="K93697"/>
      <c r="L93697"/>
    </row>
    <row r="93698" spans="9:12" ht="15" x14ac:dyDescent="0.25">
      <c r="I93698"/>
      <c r="J93698"/>
      <c r="K93698"/>
      <c r="L93698"/>
    </row>
    <row r="93699" spans="9:12" ht="15" x14ac:dyDescent="0.25">
      <c r="I93699"/>
      <c r="J93699"/>
      <c r="K93699"/>
      <c r="L93699"/>
    </row>
    <row r="93700" spans="9:12" ht="15" x14ac:dyDescent="0.25">
      <c r="I93700"/>
      <c r="J93700"/>
      <c r="K93700"/>
      <c r="L93700"/>
    </row>
    <row r="93701" spans="9:12" ht="15" x14ac:dyDescent="0.25">
      <c r="I93701"/>
      <c r="J93701"/>
      <c r="K93701"/>
      <c r="L93701"/>
    </row>
    <row r="93702" spans="9:12" ht="15" x14ac:dyDescent="0.25">
      <c r="I93702"/>
      <c r="J93702"/>
      <c r="K93702"/>
      <c r="L93702"/>
    </row>
    <row r="93703" spans="9:12" ht="15" x14ac:dyDescent="0.25">
      <c r="I93703"/>
      <c r="J93703"/>
      <c r="K93703"/>
      <c r="L93703"/>
    </row>
    <row r="93704" spans="9:12" ht="15" x14ac:dyDescent="0.25">
      <c r="I93704"/>
      <c r="J93704"/>
      <c r="K93704"/>
      <c r="L93704"/>
    </row>
    <row r="93705" spans="9:12" ht="15" x14ac:dyDescent="0.25">
      <c r="I93705"/>
      <c r="J93705"/>
      <c r="K93705"/>
      <c r="L93705"/>
    </row>
    <row r="93706" spans="9:12" ht="15" x14ac:dyDescent="0.25">
      <c r="I93706"/>
      <c r="J93706"/>
      <c r="K93706"/>
      <c r="L93706"/>
    </row>
    <row r="93707" spans="9:12" ht="15" x14ac:dyDescent="0.25">
      <c r="I93707"/>
      <c r="J93707"/>
      <c r="K93707"/>
      <c r="L93707"/>
    </row>
    <row r="93708" spans="9:12" ht="15" x14ac:dyDescent="0.25">
      <c r="I93708"/>
      <c r="J93708"/>
      <c r="K93708"/>
      <c r="L93708"/>
    </row>
    <row r="93709" spans="9:12" ht="15" x14ac:dyDescent="0.25">
      <c r="I93709"/>
      <c r="J93709"/>
      <c r="K93709"/>
      <c r="L93709"/>
    </row>
    <row r="93710" spans="9:12" ht="15" x14ac:dyDescent="0.25">
      <c r="I93710"/>
      <c r="J93710"/>
      <c r="K93710"/>
      <c r="L93710"/>
    </row>
    <row r="93711" spans="9:12" ht="15" x14ac:dyDescent="0.25">
      <c r="I93711"/>
      <c r="J93711"/>
      <c r="K93711"/>
      <c r="L93711"/>
    </row>
    <row r="93712" spans="9:12" ht="15" x14ac:dyDescent="0.25">
      <c r="I93712"/>
      <c r="J93712"/>
      <c r="K93712"/>
      <c r="L93712"/>
    </row>
    <row r="93713" spans="9:12" ht="15" x14ac:dyDescent="0.25">
      <c r="I93713"/>
      <c r="J93713"/>
      <c r="K93713"/>
      <c r="L93713"/>
    </row>
    <row r="93714" spans="9:12" ht="15" x14ac:dyDescent="0.25">
      <c r="I93714"/>
      <c r="J93714"/>
      <c r="K93714"/>
      <c r="L93714"/>
    </row>
    <row r="93715" spans="9:12" ht="15" x14ac:dyDescent="0.25">
      <c r="I93715"/>
      <c r="J93715"/>
      <c r="K93715"/>
      <c r="L93715"/>
    </row>
    <row r="93716" spans="9:12" ht="15" x14ac:dyDescent="0.25">
      <c r="I93716"/>
      <c r="J93716"/>
      <c r="K93716"/>
      <c r="L93716"/>
    </row>
    <row r="93717" spans="9:12" ht="15" x14ac:dyDescent="0.25">
      <c r="I93717"/>
      <c r="J93717"/>
      <c r="K93717"/>
      <c r="L93717"/>
    </row>
    <row r="93718" spans="9:12" ht="15" x14ac:dyDescent="0.25">
      <c r="I93718"/>
      <c r="J93718"/>
      <c r="K93718"/>
      <c r="L93718"/>
    </row>
    <row r="93719" spans="9:12" ht="15" x14ac:dyDescent="0.25">
      <c r="I93719"/>
      <c r="J93719"/>
      <c r="K93719"/>
      <c r="L93719"/>
    </row>
    <row r="93720" spans="9:12" ht="15" x14ac:dyDescent="0.25">
      <c r="I93720"/>
      <c r="J93720"/>
      <c r="K93720"/>
      <c r="L93720"/>
    </row>
    <row r="93721" spans="9:12" ht="15" x14ac:dyDescent="0.25">
      <c r="I93721"/>
      <c r="J93721"/>
      <c r="K93721"/>
      <c r="L93721"/>
    </row>
    <row r="93722" spans="9:12" ht="15" x14ac:dyDescent="0.25">
      <c r="I93722"/>
      <c r="J93722"/>
      <c r="K93722"/>
      <c r="L93722"/>
    </row>
    <row r="93723" spans="9:12" ht="15" x14ac:dyDescent="0.25">
      <c r="I93723"/>
      <c r="J93723"/>
      <c r="K93723"/>
      <c r="L93723"/>
    </row>
    <row r="93724" spans="9:12" ht="15" x14ac:dyDescent="0.25">
      <c r="I93724"/>
      <c r="J93724"/>
      <c r="K93724"/>
      <c r="L93724"/>
    </row>
    <row r="93725" spans="9:12" ht="15" x14ac:dyDescent="0.25">
      <c r="I93725"/>
      <c r="J93725"/>
      <c r="K93725"/>
      <c r="L93725"/>
    </row>
    <row r="93726" spans="9:12" ht="15" x14ac:dyDescent="0.25">
      <c r="I93726"/>
      <c r="J93726"/>
      <c r="K93726"/>
      <c r="L93726"/>
    </row>
    <row r="93727" spans="9:12" ht="15" x14ac:dyDescent="0.25">
      <c r="I93727"/>
      <c r="J93727"/>
      <c r="K93727"/>
      <c r="L93727"/>
    </row>
    <row r="93728" spans="9:12" ht="15" x14ac:dyDescent="0.25">
      <c r="I93728"/>
      <c r="J93728"/>
      <c r="K93728"/>
      <c r="L93728"/>
    </row>
    <row r="93729" spans="9:12" ht="15" x14ac:dyDescent="0.25">
      <c r="I93729"/>
      <c r="J93729"/>
      <c r="K93729"/>
      <c r="L93729"/>
    </row>
    <row r="93730" spans="9:12" ht="15" x14ac:dyDescent="0.25">
      <c r="I93730"/>
      <c r="J93730"/>
      <c r="K93730"/>
      <c r="L93730"/>
    </row>
    <row r="93731" spans="9:12" ht="15" x14ac:dyDescent="0.25">
      <c r="I93731"/>
      <c r="J93731"/>
      <c r="K93731"/>
      <c r="L93731"/>
    </row>
    <row r="93732" spans="9:12" ht="15" x14ac:dyDescent="0.25">
      <c r="I93732"/>
      <c r="J93732"/>
      <c r="K93732"/>
      <c r="L93732"/>
    </row>
    <row r="93733" spans="9:12" ht="15" x14ac:dyDescent="0.25">
      <c r="I93733"/>
      <c r="J93733"/>
      <c r="K93733"/>
      <c r="L93733"/>
    </row>
    <row r="93734" spans="9:12" ht="15" x14ac:dyDescent="0.25">
      <c r="I93734"/>
      <c r="J93734"/>
      <c r="K93734"/>
      <c r="L93734"/>
    </row>
    <row r="93735" spans="9:12" ht="15" x14ac:dyDescent="0.25">
      <c r="I93735"/>
      <c r="J93735"/>
      <c r="K93735"/>
      <c r="L93735"/>
    </row>
    <row r="93736" spans="9:12" ht="15" x14ac:dyDescent="0.25">
      <c r="I93736"/>
      <c r="J93736"/>
      <c r="K93736"/>
      <c r="L93736"/>
    </row>
    <row r="93737" spans="9:12" ht="15" x14ac:dyDescent="0.25">
      <c r="I93737"/>
      <c r="J93737"/>
      <c r="K93737"/>
      <c r="L93737"/>
    </row>
    <row r="93738" spans="9:12" ht="15" x14ac:dyDescent="0.25">
      <c r="I93738"/>
      <c r="J93738"/>
      <c r="K93738"/>
      <c r="L93738"/>
    </row>
    <row r="93739" spans="9:12" ht="15" x14ac:dyDescent="0.25">
      <c r="I93739"/>
      <c r="J93739"/>
      <c r="K93739"/>
      <c r="L93739"/>
    </row>
    <row r="93740" spans="9:12" ht="15" x14ac:dyDescent="0.25">
      <c r="I93740"/>
      <c r="J93740"/>
      <c r="K93740"/>
      <c r="L93740"/>
    </row>
    <row r="93741" spans="9:12" ht="15" x14ac:dyDescent="0.25">
      <c r="I93741"/>
      <c r="J93741"/>
      <c r="K93741"/>
      <c r="L93741"/>
    </row>
    <row r="93742" spans="9:12" ht="15" x14ac:dyDescent="0.25">
      <c r="I93742"/>
      <c r="J93742"/>
      <c r="K93742"/>
      <c r="L93742"/>
    </row>
    <row r="93743" spans="9:12" ht="15" x14ac:dyDescent="0.25">
      <c r="I93743"/>
      <c r="J93743"/>
      <c r="K93743"/>
      <c r="L93743"/>
    </row>
    <row r="93744" spans="9:12" ht="15" x14ac:dyDescent="0.25">
      <c r="I93744"/>
      <c r="J93744"/>
      <c r="K93744"/>
      <c r="L93744"/>
    </row>
    <row r="93745" spans="9:12" ht="15" x14ac:dyDescent="0.25">
      <c r="I93745"/>
      <c r="J93745"/>
      <c r="K93745"/>
      <c r="L93745"/>
    </row>
    <row r="93746" spans="9:12" ht="15" x14ac:dyDescent="0.25">
      <c r="I93746"/>
      <c r="J93746"/>
      <c r="K93746"/>
      <c r="L93746"/>
    </row>
    <row r="93747" spans="9:12" ht="15" x14ac:dyDescent="0.25">
      <c r="I93747"/>
      <c r="J93747"/>
      <c r="K93747"/>
      <c r="L93747"/>
    </row>
    <row r="93748" spans="9:12" ht="15" x14ac:dyDescent="0.25">
      <c r="I93748"/>
      <c r="J93748"/>
      <c r="K93748"/>
      <c r="L93748"/>
    </row>
    <row r="93749" spans="9:12" ht="15" x14ac:dyDescent="0.25">
      <c r="I93749"/>
      <c r="J93749"/>
      <c r="K93749"/>
      <c r="L93749"/>
    </row>
    <row r="93750" spans="9:12" ht="15" x14ac:dyDescent="0.25">
      <c r="I93750"/>
      <c r="J93750"/>
      <c r="K93750"/>
      <c r="L93750"/>
    </row>
    <row r="93751" spans="9:12" ht="15" x14ac:dyDescent="0.25">
      <c r="I93751"/>
      <c r="J93751"/>
      <c r="K93751"/>
      <c r="L93751"/>
    </row>
    <row r="93752" spans="9:12" ht="15" x14ac:dyDescent="0.25">
      <c r="I93752"/>
      <c r="J93752"/>
      <c r="K93752"/>
      <c r="L93752"/>
    </row>
    <row r="93753" spans="9:12" ht="15" x14ac:dyDescent="0.25">
      <c r="I93753"/>
      <c r="J93753"/>
      <c r="K93753"/>
      <c r="L93753"/>
    </row>
    <row r="93754" spans="9:12" ht="15" x14ac:dyDescent="0.25">
      <c r="I93754"/>
      <c r="J93754"/>
      <c r="K93754"/>
      <c r="L93754"/>
    </row>
    <row r="93755" spans="9:12" ht="15" x14ac:dyDescent="0.25">
      <c r="I93755"/>
      <c r="J93755"/>
      <c r="K93755"/>
      <c r="L93755"/>
    </row>
    <row r="93756" spans="9:12" ht="15" x14ac:dyDescent="0.25">
      <c r="I93756"/>
      <c r="J93756"/>
      <c r="K93756"/>
      <c r="L93756"/>
    </row>
    <row r="93757" spans="9:12" ht="15" x14ac:dyDescent="0.25">
      <c r="I93757"/>
      <c r="J93757"/>
      <c r="K93757"/>
      <c r="L93757"/>
    </row>
    <row r="93758" spans="9:12" ht="15" x14ac:dyDescent="0.25">
      <c r="I93758"/>
      <c r="J93758"/>
      <c r="K93758"/>
      <c r="L93758"/>
    </row>
    <row r="93759" spans="9:12" ht="15" x14ac:dyDescent="0.25">
      <c r="I93759"/>
      <c r="J93759"/>
      <c r="K93759"/>
      <c r="L93759"/>
    </row>
    <row r="93760" spans="9:12" ht="15" x14ac:dyDescent="0.25">
      <c r="I93760"/>
      <c r="J93760"/>
      <c r="K93760"/>
      <c r="L93760"/>
    </row>
    <row r="93761" spans="9:12" ht="15" x14ac:dyDescent="0.25">
      <c r="I93761"/>
      <c r="J93761"/>
      <c r="K93761"/>
      <c r="L93761"/>
    </row>
    <row r="93762" spans="9:12" ht="15" x14ac:dyDescent="0.25">
      <c r="I93762"/>
      <c r="J93762"/>
      <c r="K93762"/>
      <c r="L93762"/>
    </row>
    <row r="93763" spans="9:12" ht="15" x14ac:dyDescent="0.25">
      <c r="I93763"/>
      <c r="J93763"/>
      <c r="K93763"/>
      <c r="L93763"/>
    </row>
    <row r="93764" spans="9:12" ht="15" x14ac:dyDescent="0.25">
      <c r="I93764"/>
      <c r="J93764"/>
      <c r="K93764"/>
      <c r="L93764"/>
    </row>
    <row r="93765" spans="9:12" ht="15" x14ac:dyDescent="0.25">
      <c r="I93765"/>
      <c r="J93765"/>
      <c r="K93765"/>
      <c r="L93765"/>
    </row>
    <row r="93766" spans="9:12" ht="15" x14ac:dyDescent="0.25">
      <c r="I93766"/>
      <c r="J93766"/>
      <c r="K93766"/>
      <c r="L93766"/>
    </row>
    <row r="93767" spans="9:12" ht="15" x14ac:dyDescent="0.25">
      <c r="I93767"/>
      <c r="J93767"/>
      <c r="K93767"/>
      <c r="L93767"/>
    </row>
    <row r="93768" spans="9:12" ht="15" x14ac:dyDescent="0.25">
      <c r="I93768"/>
      <c r="J93768"/>
      <c r="K93768"/>
      <c r="L93768"/>
    </row>
    <row r="93769" spans="9:12" ht="15" x14ac:dyDescent="0.25">
      <c r="I93769"/>
      <c r="J93769"/>
      <c r="K93769"/>
      <c r="L93769"/>
    </row>
    <row r="93770" spans="9:12" ht="15" x14ac:dyDescent="0.25">
      <c r="I93770"/>
      <c r="J93770"/>
      <c r="K93770"/>
      <c r="L93770"/>
    </row>
    <row r="93771" spans="9:12" ht="15" x14ac:dyDescent="0.25">
      <c r="I93771"/>
      <c r="J93771"/>
      <c r="K93771"/>
      <c r="L93771"/>
    </row>
    <row r="93772" spans="9:12" ht="15" x14ac:dyDescent="0.25">
      <c r="I93772"/>
      <c r="J93772"/>
      <c r="K93772"/>
      <c r="L93772"/>
    </row>
    <row r="93773" spans="9:12" ht="15" x14ac:dyDescent="0.25">
      <c r="I93773"/>
      <c r="J93773"/>
      <c r="K93773"/>
      <c r="L93773"/>
    </row>
    <row r="93774" spans="9:12" ht="15" x14ac:dyDescent="0.25">
      <c r="I93774"/>
      <c r="J93774"/>
      <c r="K93774"/>
      <c r="L93774"/>
    </row>
    <row r="93775" spans="9:12" ht="15" x14ac:dyDescent="0.25">
      <c r="I93775"/>
      <c r="J93775"/>
      <c r="K93775"/>
      <c r="L93775"/>
    </row>
    <row r="93776" spans="9:12" ht="15" x14ac:dyDescent="0.25">
      <c r="I93776"/>
      <c r="J93776"/>
      <c r="K93776"/>
      <c r="L93776"/>
    </row>
    <row r="93777" spans="9:12" ht="15" x14ac:dyDescent="0.25">
      <c r="I93777"/>
      <c r="J93777"/>
      <c r="K93777"/>
      <c r="L93777"/>
    </row>
    <row r="93778" spans="9:12" ht="15" x14ac:dyDescent="0.25">
      <c r="I93778"/>
      <c r="J93778"/>
      <c r="K93778"/>
      <c r="L93778"/>
    </row>
    <row r="93779" spans="9:12" ht="15" x14ac:dyDescent="0.25">
      <c r="I93779"/>
      <c r="J93779"/>
      <c r="K93779"/>
      <c r="L93779"/>
    </row>
    <row r="93780" spans="9:12" ht="15" x14ac:dyDescent="0.25">
      <c r="I93780"/>
      <c r="J93780"/>
      <c r="K93780"/>
      <c r="L93780"/>
    </row>
    <row r="93781" spans="9:12" ht="15" x14ac:dyDescent="0.25">
      <c r="I93781"/>
      <c r="J93781"/>
      <c r="K93781"/>
      <c r="L93781"/>
    </row>
    <row r="93782" spans="9:12" ht="15" x14ac:dyDescent="0.25">
      <c r="I93782"/>
      <c r="J93782"/>
      <c r="K93782"/>
      <c r="L93782"/>
    </row>
    <row r="93783" spans="9:12" ht="15" x14ac:dyDescent="0.25">
      <c r="I93783"/>
      <c r="J93783"/>
      <c r="K93783"/>
      <c r="L93783"/>
    </row>
    <row r="93784" spans="9:12" ht="15" x14ac:dyDescent="0.25">
      <c r="I93784"/>
      <c r="J93784"/>
      <c r="K93784"/>
      <c r="L93784"/>
    </row>
    <row r="93785" spans="9:12" ht="15" x14ac:dyDescent="0.25">
      <c r="I93785"/>
      <c r="J93785"/>
      <c r="K93785"/>
      <c r="L93785"/>
    </row>
    <row r="93786" spans="9:12" ht="15" x14ac:dyDescent="0.25">
      <c r="I93786"/>
      <c r="J93786"/>
      <c r="K93786"/>
      <c r="L93786"/>
    </row>
    <row r="93787" spans="9:12" ht="15" x14ac:dyDescent="0.25">
      <c r="I93787"/>
      <c r="J93787"/>
      <c r="K93787"/>
      <c r="L93787"/>
    </row>
    <row r="93788" spans="9:12" ht="15" x14ac:dyDescent="0.25">
      <c r="I93788"/>
      <c r="J93788"/>
      <c r="K93788"/>
      <c r="L93788"/>
    </row>
    <row r="93789" spans="9:12" ht="15" x14ac:dyDescent="0.25">
      <c r="I93789"/>
      <c r="J93789"/>
      <c r="K93789"/>
      <c r="L93789"/>
    </row>
    <row r="93790" spans="9:12" ht="15" x14ac:dyDescent="0.25">
      <c r="I93790"/>
      <c r="J93790"/>
      <c r="K93790"/>
      <c r="L93790"/>
    </row>
    <row r="93791" spans="9:12" ht="15" x14ac:dyDescent="0.25">
      <c r="I93791"/>
      <c r="J93791"/>
      <c r="K93791"/>
      <c r="L93791"/>
    </row>
    <row r="93792" spans="9:12" ht="15" x14ac:dyDescent="0.25">
      <c r="I93792"/>
      <c r="J93792"/>
      <c r="K93792"/>
      <c r="L93792"/>
    </row>
    <row r="93793" spans="9:12" ht="15" x14ac:dyDescent="0.25">
      <c r="I93793"/>
      <c r="J93793"/>
      <c r="K93793"/>
      <c r="L93793"/>
    </row>
    <row r="93794" spans="9:12" ht="15" x14ac:dyDescent="0.25">
      <c r="I93794"/>
      <c r="J93794"/>
      <c r="K93794"/>
      <c r="L93794"/>
    </row>
    <row r="93795" spans="9:12" ht="15" x14ac:dyDescent="0.25">
      <c r="I93795"/>
      <c r="J93795"/>
      <c r="K93795"/>
      <c r="L93795"/>
    </row>
    <row r="93796" spans="9:12" ht="15" x14ac:dyDescent="0.25">
      <c r="I93796"/>
      <c r="J93796"/>
      <c r="K93796"/>
      <c r="L93796"/>
    </row>
    <row r="93797" spans="9:12" ht="15" x14ac:dyDescent="0.25">
      <c r="I93797"/>
      <c r="J93797"/>
      <c r="K93797"/>
      <c r="L93797"/>
    </row>
    <row r="93798" spans="9:12" ht="15" x14ac:dyDescent="0.25">
      <c r="I93798"/>
      <c r="J93798"/>
      <c r="K93798"/>
      <c r="L93798"/>
    </row>
    <row r="93799" spans="9:12" ht="15" x14ac:dyDescent="0.25">
      <c r="I93799"/>
      <c r="J93799"/>
      <c r="K93799"/>
      <c r="L93799"/>
    </row>
    <row r="93800" spans="9:12" ht="15" x14ac:dyDescent="0.25">
      <c r="I93800"/>
      <c r="J93800"/>
      <c r="K93800"/>
      <c r="L93800"/>
    </row>
    <row r="93801" spans="9:12" ht="15" x14ac:dyDescent="0.25">
      <c r="I93801"/>
      <c r="J93801"/>
      <c r="K93801"/>
      <c r="L93801"/>
    </row>
    <row r="93802" spans="9:12" ht="15" x14ac:dyDescent="0.25">
      <c r="I93802"/>
      <c r="J93802"/>
      <c r="K93802"/>
      <c r="L93802"/>
    </row>
    <row r="93803" spans="9:12" ht="15" x14ac:dyDescent="0.25">
      <c r="I93803"/>
      <c r="J93803"/>
      <c r="K93803"/>
      <c r="L93803"/>
    </row>
    <row r="93804" spans="9:12" ht="15" x14ac:dyDescent="0.25">
      <c r="I93804"/>
      <c r="J93804"/>
      <c r="K93804"/>
      <c r="L93804"/>
    </row>
    <row r="93805" spans="9:12" ht="15" x14ac:dyDescent="0.25">
      <c r="I93805"/>
      <c r="J93805"/>
      <c r="K93805"/>
      <c r="L93805"/>
    </row>
    <row r="93806" spans="9:12" ht="15" x14ac:dyDescent="0.25">
      <c r="I93806"/>
      <c r="J93806"/>
      <c r="K93806"/>
      <c r="L93806"/>
    </row>
    <row r="93807" spans="9:12" ht="15" x14ac:dyDescent="0.25">
      <c r="I93807"/>
      <c r="J93807"/>
      <c r="K93807"/>
      <c r="L93807"/>
    </row>
    <row r="93808" spans="9:12" ht="15" x14ac:dyDescent="0.25">
      <c r="I93808"/>
      <c r="J93808"/>
      <c r="K93808"/>
      <c r="L93808"/>
    </row>
    <row r="93809" spans="9:12" ht="15" x14ac:dyDescent="0.25">
      <c r="I93809"/>
      <c r="J93809"/>
      <c r="K93809"/>
      <c r="L93809"/>
    </row>
    <row r="93810" spans="9:12" ht="15" x14ac:dyDescent="0.25">
      <c r="I93810"/>
      <c r="J93810"/>
      <c r="K93810"/>
      <c r="L93810"/>
    </row>
    <row r="93811" spans="9:12" ht="15" x14ac:dyDescent="0.25">
      <c r="I93811"/>
      <c r="J93811"/>
      <c r="K93811"/>
      <c r="L93811"/>
    </row>
    <row r="93812" spans="9:12" ht="15" x14ac:dyDescent="0.25">
      <c r="I93812"/>
      <c r="J93812"/>
      <c r="K93812"/>
      <c r="L93812"/>
    </row>
    <row r="93813" spans="9:12" ht="15" x14ac:dyDescent="0.25">
      <c r="I93813"/>
      <c r="J93813"/>
      <c r="K93813"/>
      <c r="L93813"/>
    </row>
    <row r="93814" spans="9:12" ht="15" x14ac:dyDescent="0.25">
      <c r="I93814"/>
      <c r="J93814"/>
      <c r="K93814"/>
      <c r="L93814"/>
    </row>
    <row r="93815" spans="9:12" ht="15" x14ac:dyDescent="0.25">
      <c r="I93815"/>
      <c r="J93815"/>
      <c r="K93815"/>
      <c r="L93815"/>
    </row>
    <row r="93816" spans="9:12" ht="15" x14ac:dyDescent="0.25">
      <c r="I93816"/>
      <c r="J93816"/>
      <c r="K93816"/>
      <c r="L93816"/>
    </row>
    <row r="93817" spans="9:12" ht="15" x14ac:dyDescent="0.25">
      <c r="I93817"/>
      <c r="J93817"/>
      <c r="K93817"/>
      <c r="L93817"/>
    </row>
    <row r="93818" spans="9:12" ht="15" x14ac:dyDescent="0.25">
      <c r="I93818"/>
      <c r="J93818"/>
      <c r="K93818"/>
      <c r="L93818"/>
    </row>
    <row r="93819" spans="9:12" ht="15" x14ac:dyDescent="0.25">
      <c r="I93819"/>
      <c r="J93819"/>
      <c r="K93819"/>
      <c r="L93819"/>
    </row>
    <row r="93820" spans="9:12" ht="15" x14ac:dyDescent="0.25">
      <c r="I93820"/>
      <c r="J93820"/>
      <c r="K93820"/>
      <c r="L93820"/>
    </row>
    <row r="93821" spans="9:12" ht="15" x14ac:dyDescent="0.25">
      <c r="I93821"/>
      <c r="J93821"/>
      <c r="K93821"/>
      <c r="L93821"/>
    </row>
    <row r="93822" spans="9:12" ht="15" x14ac:dyDescent="0.25">
      <c r="I93822"/>
      <c r="J93822"/>
      <c r="K93822"/>
      <c r="L93822"/>
    </row>
    <row r="93823" spans="9:12" ht="15" x14ac:dyDescent="0.25">
      <c r="I93823"/>
      <c r="J93823"/>
      <c r="K93823"/>
      <c r="L93823"/>
    </row>
    <row r="93824" spans="9:12" ht="15" x14ac:dyDescent="0.25">
      <c r="I93824"/>
      <c r="J93824"/>
      <c r="K93824"/>
      <c r="L93824"/>
    </row>
    <row r="93825" spans="9:12" ht="15" x14ac:dyDescent="0.25">
      <c r="I93825"/>
      <c r="J93825"/>
      <c r="K93825"/>
      <c r="L93825"/>
    </row>
    <row r="93826" spans="9:12" ht="15" x14ac:dyDescent="0.25">
      <c r="I93826"/>
      <c r="J93826"/>
      <c r="K93826"/>
      <c r="L93826"/>
    </row>
    <row r="93827" spans="9:12" ht="15" x14ac:dyDescent="0.25">
      <c r="I93827"/>
      <c r="J93827"/>
      <c r="K93827"/>
      <c r="L93827"/>
    </row>
    <row r="93828" spans="9:12" ht="15" x14ac:dyDescent="0.25">
      <c r="I93828"/>
      <c r="J93828"/>
      <c r="K93828"/>
      <c r="L93828"/>
    </row>
    <row r="93829" spans="9:12" ht="15" x14ac:dyDescent="0.25">
      <c r="I93829"/>
      <c r="J93829"/>
      <c r="K93829"/>
      <c r="L93829"/>
    </row>
    <row r="93830" spans="9:12" ht="15" x14ac:dyDescent="0.25">
      <c r="I93830"/>
      <c r="J93830"/>
      <c r="K93830"/>
      <c r="L93830"/>
    </row>
    <row r="93831" spans="9:12" ht="15" x14ac:dyDescent="0.25">
      <c r="I93831"/>
      <c r="J93831"/>
      <c r="K93831"/>
      <c r="L93831"/>
    </row>
    <row r="93832" spans="9:12" ht="15" x14ac:dyDescent="0.25">
      <c r="I93832"/>
      <c r="J93832"/>
      <c r="K93832"/>
      <c r="L93832"/>
    </row>
    <row r="93833" spans="9:12" ht="15" x14ac:dyDescent="0.25">
      <c r="I93833"/>
      <c r="J93833"/>
      <c r="K93833"/>
      <c r="L93833"/>
    </row>
    <row r="93834" spans="9:12" ht="15" x14ac:dyDescent="0.25">
      <c r="I93834"/>
      <c r="J93834"/>
      <c r="K93834"/>
      <c r="L93834"/>
    </row>
    <row r="93835" spans="9:12" ht="15" x14ac:dyDescent="0.25">
      <c r="I93835"/>
      <c r="J93835"/>
      <c r="K93835"/>
      <c r="L93835"/>
    </row>
    <row r="93836" spans="9:12" ht="15" x14ac:dyDescent="0.25">
      <c r="I93836"/>
      <c r="J93836"/>
      <c r="K93836"/>
      <c r="L93836"/>
    </row>
    <row r="93837" spans="9:12" ht="15" x14ac:dyDescent="0.25">
      <c r="I93837"/>
      <c r="J93837"/>
      <c r="K93837"/>
      <c r="L93837"/>
    </row>
    <row r="93838" spans="9:12" ht="15" x14ac:dyDescent="0.25">
      <c r="I93838"/>
      <c r="J93838"/>
      <c r="K93838"/>
      <c r="L93838"/>
    </row>
    <row r="93839" spans="9:12" ht="15" x14ac:dyDescent="0.25">
      <c r="I93839"/>
      <c r="J93839"/>
      <c r="K93839"/>
      <c r="L93839"/>
    </row>
    <row r="93840" spans="9:12" ht="15" x14ac:dyDescent="0.25">
      <c r="I93840"/>
      <c r="J93840"/>
      <c r="K93840"/>
      <c r="L93840"/>
    </row>
    <row r="93841" spans="9:12" ht="15" x14ac:dyDescent="0.25">
      <c r="I93841"/>
      <c r="J93841"/>
      <c r="K93841"/>
      <c r="L93841"/>
    </row>
    <row r="93842" spans="9:12" ht="15" x14ac:dyDescent="0.25">
      <c r="I93842"/>
      <c r="J93842"/>
      <c r="K93842"/>
      <c r="L93842"/>
    </row>
    <row r="93843" spans="9:12" ht="15" x14ac:dyDescent="0.25">
      <c r="I93843"/>
      <c r="J93843"/>
      <c r="K93843"/>
      <c r="L93843"/>
    </row>
    <row r="93844" spans="9:12" ht="15" x14ac:dyDescent="0.25">
      <c r="I93844"/>
      <c r="J93844"/>
      <c r="K93844"/>
      <c r="L93844"/>
    </row>
    <row r="93845" spans="9:12" ht="15" x14ac:dyDescent="0.25">
      <c r="I93845"/>
      <c r="J93845"/>
      <c r="K93845"/>
      <c r="L93845"/>
    </row>
    <row r="93846" spans="9:12" ht="15" x14ac:dyDescent="0.25">
      <c r="I93846"/>
      <c r="J93846"/>
      <c r="K93846"/>
      <c r="L93846"/>
    </row>
    <row r="93847" spans="9:12" ht="15" x14ac:dyDescent="0.25">
      <c r="I93847"/>
      <c r="J93847"/>
      <c r="K93847"/>
      <c r="L93847"/>
    </row>
    <row r="93848" spans="9:12" ht="15" x14ac:dyDescent="0.25">
      <c r="I93848"/>
      <c r="J93848"/>
      <c r="K93848"/>
      <c r="L93848"/>
    </row>
    <row r="93849" spans="9:12" ht="15" x14ac:dyDescent="0.25">
      <c r="I93849"/>
      <c r="J93849"/>
      <c r="K93849"/>
      <c r="L93849"/>
    </row>
    <row r="93850" spans="9:12" ht="15" x14ac:dyDescent="0.25">
      <c r="I93850"/>
      <c r="J93850"/>
      <c r="K93850"/>
      <c r="L93850"/>
    </row>
    <row r="93851" spans="9:12" ht="15" x14ac:dyDescent="0.25">
      <c r="I93851"/>
      <c r="J93851"/>
      <c r="K93851"/>
      <c r="L93851"/>
    </row>
    <row r="93852" spans="9:12" ht="15" x14ac:dyDescent="0.25">
      <c r="I93852"/>
      <c r="J93852"/>
      <c r="K93852"/>
      <c r="L93852"/>
    </row>
    <row r="93853" spans="9:12" ht="15" x14ac:dyDescent="0.25">
      <c r="I93853"/>
      <c r="J93853"/>
      <c r="K93853"/>
      <c r="L93853"/>
    </row>
    <row r="93854" spans="9:12" ht="15" x14ac:dyDescent="0.25">
      <c r="I93854"/>
      <c r="J93854"/>
      <c r="K93854"/>
      <c r="L93854"/>
    </row>
    <row r="93855" spans="9:12" ht="15" x14ac:dyDescent="0.25">
      <c r="I93855"/>
      <c r="J93855"/>
      <c r="K93855"/>
      <c r="L93855"/>
    </row>
    <row r="93856" spans="9:12" ht="15" x14ac:dyDescent="0.25">
      <c r="I93856"/>
      <c r="J93856"/>
      <c r="K93856"/>
      <c r="L93856"/>
    </row>
    <row r="93857" spans="9:12" ht="15" x14ac:dyDescent="0.25">
      <c r="I93857"/>
      <c r="J93857"/>
      <c r="K93857"/>
      <c r="L93857"/>
    </row>
    <row r="93858" spans="9:12" ht="15" x14ac:dyDescent="0.25">
      <c r="I93858"/>
      <c r="J93858"/>
      <c r="K93858"/>
      <c r="L93858"/>
    </row>
    <row r="93859" spans="9:12" ht="15" x14ac:dyDescent="0.25">
      <c r="I93859"/>
      <c r="J93859"/>
      <c r="K93859"/>
      <c r="L93859"/>
    </row>
    <row r="93860" spans="9:12" ht="15" x14ac:dyDescent="0.25">
      <c r="I93860"/>
      <c r="J93860"/>
      <c r="K93860"/>
      <c r="L93860"/>
    </row>
    <row r="93861" spans="9:12" ht="15" x14ac:dyDescent="0.25">
      <c r="I93861"/>
      <c r="J93861"/>
      <c r="K93861"/>
      <c r="L93861"/>
    </row>
    <row r="93862" spans="9:12" ht="15" x14ac:dyDescent="0.25">
      <c r="I93862"/>
      <c r="J93862"/>
      <c r="K93862"/>
      <c r="L93862"/>
    </row>
    <row r="93863" spans="9:12" ht="15" x14ac:dyDescent="0.25">
      <c r="I93863"/>
      <c r="J93863"/>
      <c r="K93863"/>
      <c r="L93863"/>
    </row>
    <row r="93864" spans="9:12" ht="15" x14ac:dyDescent="0.25">
      <c r="I93864"/>
      <c r="J93864"/>
      <c r="K93864"/>
      <c r="L93864"/>
    </row>
    <row r="93865" spans="9:12" ht="15" x14ac:dyDescent="0.25">
      <c r="I93865"/>
      <c r="J93865"/>
      <c r="K93865"/>
      <c r="L93865"/>
    </row>
    <row r="93866" spans="9:12" ht="15" x14ac:dyDescent="0.25">
      <c r="I93866"/>
      <c r="J93866"/>
      <c r="K93866"/>
      <c r="L93866"/>
    </row>
    <row r="93867" spans="9:12" ht="15" x14ac:dyDescent="0.25">
      <c r="I93867"/>
      <c r="J93867"/>
      <c r="K93867"/>
      <c r="L93867"/>
    </row>
    <row r="93868" spans="9:12" ht="15" x14ac:dyDescent="0.25">
      <c r="I93868"/>
      <c r="J93868"/>
      <c r="K93868"/>
      <c r="L93868"/>
    </row>
    <row r="93869" spans="9:12" ht="15" x14ac:dyDescent="0.25">
      <c r="I93869"/>
      <c r="J93869"/>
      <c r="K93869"/>
      <c r="L93869"/>
    </row>
    <row r="93870" spans="9:12" ht="15" x14ac:dyDescent="0.25">
      <c r="I93870"/>
      <c r="J93870"/>
      <c r="K93870"/>
      <c r="L93870"/>
    </row>
    <row r="93871" spans="9:12" ht="15" x14ac:dyDescent="0.25">
      <c r="I93871"/>
      <c r="J93871"/>
      <c r="K93871"/>
      <c r="L93871"/>
    </row>
    <row r="93872" spans="9:12" ht="15" x14ac:dyDescent="0.25">
      <c r="I93872"/>
      <c r="J93872"/>
      <c r="K93872"/>
      <c r="L93872"/>
    </row>
    <row r="93873" spans="9:12" ht="15" x14ac:dyDescent="0.25">
      <c r="I93873"/>
      <c r="J93873"/>
      <c r="K93873"/>
      <c r="L93873"/>
    </row>
    <row r="93874" spans="9:12" ht="15" x14ac:dyDescent="0.25">
      <c r="I93874"/>
      <c r="J93874"/>
      <c r="K93874"/>
      <c r="L93874"/>
    </row>
    <row r="93875" spans="9:12" ht="15" x14ac:dyDescent="0.25">
      <c r="I93875"/>
      <c r="J93875"/>
      <c r="K93875"/>
      <c r="L93875"/>
    </row>
    <row r="93876" spans="9:12" ht="15" x14ac:dyDescent="0.25">
      <c r="I93876"/>
      <c r="J93876"/>
      <c r="K93876"/>
      <c r="L93876"/>
    </row>
    <row r="93877" spans="9:12" ht="15" x14ac:dyDescent="0.25">
      <c r="I93877"/>
      <c r="J93877"/>
      <c r="K93877"/>
      <c r="L93877"/>
    </row>
    <row r="93878" spans="9:12" ht="15" x14ac:dyDescent="0.25">
      <c r="I93878"/>
      <c r="J93878"/>
      <c r="K93878"/>
      <c r="L93878"/>
    </row>
    <row r="93879" spans="9:12" ht="15" x14ac:dyDescent="0.25">
      <c r="I93879"/>
      <c r="J93879"/>
      <c r="K93879"/>
      <c r="L93879"/>
    </row>
    <row r="93880" spans="9:12" ht="15" x14ac:dyDescent="0.25">
      <c r="I93880"/>
      <c r="J93880"/>
      <c r="K93880"/>
      <c r="L93880"/>
    </row>
    <row r="93881" spans="9:12" ht="15" x14ac:dyDescent="0.25">
      <c r="I93881"/>
      <c r="J93881"/>
      <c r="K93881"/>
      <c r="L93881"/>
    </row>
    <row r="93882" spans="9:12" ht="15" x14ac:dyDescent="0.25">
      <c r="I93882"/>
      <c r="J93882"/>
      <c r="K93882"/>
      <c r="L93882"/>
    </row>
    <row r="93883" spans="9:12" ht="15" x14ac:dyDescent="0.25">
      <c r="I93883"/>
      <c r="J93883"/>
      <c r="K93883"/>
      <c r="L93883"/>
    </row>
    <row r="93884" spans="9:12" ht="15" x14ac:dyDescent="0.25">
      <c r="I93884"/>
      <c r="J93884"/>
      <c r="K93884"/>
      <c r="L93884"/>
    </row>
    <row r="93885" spans="9:12" ht="15" x14ac:dyDescent="0.25">
      <c r="I93885"/>
      <c r="J93885"/>
      <c r="K93885"/>
      <c r="L93885"/>
    </row>
    <row r="93886" spans="9:12" ht="15" x14ac:dyDescent="0.25">
      <c r="I93886"/>
      <c r="J93886"/>
      <c r="K93886"/>
      <c r="L93886"/>
    </row>
    <row r="93887" spans="9:12" ht="15" x14ac:dyDescent="0.25">
      <c r="I93887"/>
      <c r="J93887"/>
      <c r="K93887"/>
      <c r="L93887"/>
    </row>
    <row r="93888" spans="9:12" ht="15" x14ac:dyDescent="0.25">
      <c r="I93888"/>
      <c r="J93888"/>
      <c r="K93888"/>
      <c r="L93888"/>
    </row>
    <row r="93889" spans="9:12" ht="15" x14ac:dyDescent="0.25">
      <c r="I93889"/>
      <c r="J93889"/>
      <c r="K93889"/>
      <c r="L93889"/>
    </row>
    <row r="93890" spans="9:12" ht="15" x14ac:dyDescent="0.25">
      <c r="I93890"/>
      <c r="J93890"/>
      <c r="K93890"/>
      <c r="L93890"/>
    </row>
    <row r="93891" spans="9:12" ht="15" x14ac:dyDescent="0.25">
      <c r="I93891"/>
      <c r="J93891"/>
      <c r="K93891"/>
      <c r="L93891"/>
    </row>
    <row r="93892" spans="9:12" ht="15" x14ac:dyDescent="0.25">
      <c r="I93892"/>
      <c r="J93892"/>
      <c r="K93892"/>
      <c r="L93892"/>
    </row>
    <row r="93893" spans="9:12" ht="15" x14ac:dyDescent="0.25">
      <c r="I93893"/>
      <c r="J93893"/>
      <c r="K93893"/>
      <c r="L93893"/>
    </row>
    <row r="93894" spans="9:12" ht="15" x14ac:dyDescent="0.25">
      <c r="I93894"/>
      <c r="J93894"/>
      <c r="K93894"/>
      <c r="L93894"/>
    </row>
    <row r="93895" spans="9:12" ht="15" x14ac:dyDescent="0.25">
      <c r="I93895"/>
      <c r="J93895"/>
      <c r="K93895"/>
      <c r="L93895"/>
    </row>
    <row r="93896" spans="9:12" ht="15" x14ac:dyDescent="0.25">
      <c r="I93896"/>
      <c r="J93896"/>
      <c r="K93896"/>
      <c r="L93896"/>
    </row>
    <row r="93897" spans="9:12" ht="15" x14ac:dyDescent="0.25">
      <c r="I93897"/>
      <c r="J93897"/>
      <c r="K93897"/>
      <c r="L93897"/>
    </row>
    <row r="93898" spans="9:12" ht="15" x14ac:dyDescent="0.25">
      <c r="I93898"/>
      <c r="J93898"/>
      <c r="K93898"/>
      <c r="L93898"/>
    </row>
    <row r="93899" spans="9:12" ht="15" x14ac:dyDescent="0.25">
      <c r="I93899"/>
      <c r="J93899"/>
      <c r="K93899"/>
      <c r="L93899"/>
    </row>
    <row r="93900" spans="9:12" ht="15" x14ac:dyDescent="0.25">
      <c r="I93900"/>
      <c r="J93900"/>
      <c r="K93900"/>
      <c r="L93900"/>
    </row>
    <row r="93901" spans="9:12" ht="15" x14ac:dyDescent="0.25">
      <c r="I93901"/>
      <c r="J93901"/>
      <c r="K93901"/>
      <c r="L93901"/>
    </row>
    <row r="93902" spans="9:12" ht="15" x14ac:dyDescent="0.25">
      <c r="I93902"/>
      <c r="J93902"/>
      <c r="K93902"/>
      <c r="L93902"/>
    </row>
    <row r="93903" spans="9:12" ht="15" x14ac:dyDescent="0.25">
      <c r="I93903"/>
      <c r="J93903"/>
      <c r="K93903"/>
      <c r="L93903"/>
    </row>
    <row r="93904" spans="9:12" ht="15" x14ac:dyDescent="0.25">
      <c r="I93904"/>
      <c r="J93904"/>
      <c r="K93904"/>
      <c r="L93904"/>
    </row>
    <row r="93905" spans="9:12" ht="15" x14ac:dyDescent="0.25">
      <c r="I93905"/>
      <c r="J93905"/>
      <c r="K93905"/>
      <c r="L93905"/>
    </row>
    <row r="93906" spans="9:12" ht="15" x14ac:dyDescent="0.25">
      <c r="I93906"/>
      <c r="J93906"/>
      <c r="K93906"/>
      <c r="L93906"/>
    </row>
    <row r="93907" spans="9:12" ht="15" x14ac:dyDescent="0.25">
      <c r="I93907"/>
      <c r="J93907"/>
      <c r="K93907"/>
      <c r="L93907"/>
    </row>
    <row r="93908" spans="9:12" ht="15" x14ac:dyDescent="0.25">
      <c r="I93908"/>
      <c r="J93908"/>
      <c r="K93908"/>
      <c r="L93908"/>
    </row>
    <row r="93909" spans="9:12" ht="15" x14ac:dyDescent="0.25">
      <c r="I93909"/>
      <c r="J93909"/>
      <c r="K93909"/>
      <c r="L93909"/>
    </row>
    <row r="93910" spans="9:12" ht="15" x14ac:dyDescent="0.25">
      <c r="I93910"/>
      <c r="J93910"/>
      <c r="K93910"/>
      <c r="L93910"/>
    </row>
    <row r="93911" spans="9:12" ht="15" x14ac:dyDescent="0.25">
      <c r="I93911"/>
      <c r="J93911"/>
      <c r="K93911"/>
      <c r="L93911"/>
    </row>
    <row r="93912" spans="9:12" ht="15" x14ac:dyDescent="0.25">
      <c r="I93912"/>
      <c r="J93912"/>
      <c r="K93912"/>
      <c r="L93912"/>
    </row>
    <row r="93913" spans="9:12" ht="15" x14ac:dyDescent="0.25">
      <c r="I93913"/>
      <c r="J93913"/>
      <c r="K93913"/>
      <c r="L93913"/>
    </row>
    <row r="93914" spans="9:12" ht="15" x14ac:dyDescent="0.25">
      <c r="I93914"/>
      <c r="J93914"/>
      <c r="K93914"/>
      <c r="L93914"/>
    </row>
    <row r="93915" spans="9:12" ht="15" x14ac:dyDescent="0.25">
      <c r="I93915"/>
      <c r="J93915"/>
      <c r="K93915"/>
      <c r="L93915"/>
    </row>
    <row r="93916" spans="9:12" ht="15" x14ac:dyDescent="0.25">
      <c r="I93916"/>
      <c r="J93916"/>
      <c r="K93916"/>
      <c r="L93916"/>
    </row>
    <row r="93917" spans="9:12" ht="15" x14ac:dyDescent="0.25">
      <c r="I93917"/>
      <c r="J93917"/>
      <c r="K93917"/>
      <c r="L93917"/>
    </row>
    <row r="93918" spans="9:12" ht="15" x14ac:dyDescent="0.25">
      <c r="I93918"/>
      <c r="J93918"/>
      <c r="K93918"/>
      <c r="L93918"/>
    </row>
    <row r="93919" spans="9:12" ht="15" x14ac:dyDescent="0.25">
      <c r="I93919"/>
      <c r="J93919"/>
      <c r="K93919"/>
      <c r="L93919"/>
    </row>
    <row r="93920" spans="9:12" ht="15" x14ac:dyDescent="0.25">
      <c r="I93920"/>
      <c r="J93920"/>
      <c r="K93920"/>
      <c r="L93920"/>
    </row>
    <row r="93921" spans="9:12" ht="15" x14ac:dyDescent="0.25">
      <c r="I93921"/>
      <c r="J93921"/>
      <c r="K93921"/>
      <c r="L93921"/>
    </row>
    <row r="93922" spans="9:12" ht="15" x14ac:dyDescent="0.25">
      <c r="I93922"/>
      <c r="J93922"/>
      <c r="K93922"/>
      <c r="L93922"/>
    </row>
    <row r="93923" spans="9:12" ht="15" x14ac:dyDescent="0.25">
      <c r="I93923"/>
      <c r="J93923"/>
      <c r="K93923"/>
      <c r="L93923"/>
    </row>
    <row r="93924" spans="9:12" ht="15" x14ac:dyDescent="0.25">
      <c r="I93924"/>
      <c r="J93924"/>
      <c r="K93924"/>
      <c r="L93924"/>
    </row>
    <row r="93925" spans="9:12" ht="15" x14ac:dyDescent="0.25">
      <c r="I93925"/>
      <c r="J93925"/>
      <c r="K93925"/>
      <c r="L93925"/>
    </row>
    <row r="93926" spans="9:12" ht="15" x14ac:dyDescent="0.25">
      <c r="I93926"/>
      <c r="J93926"/>
      <c r="K93926"/>
      <c r="L93926"/>
    </row>
    <row r="93927" spans="9:12" ht="15" x14ac:dyDescent="0.25">
      <c r="I93927"/>
      <c r="J93927"/>
      <c r="K93927"/>
      <c r="L93927"/>
    </row>
    <row r="93928" spans="9:12" ht="15" x14ac:dyDescent="0.25">
      <c r="I93928"/>
      <c r="J93928"/>
      <c r="K93928"/>
      <c r="L93928"/>
    </row>
    <row r="93929" spans="9:12" ht="15" x14ac:dyDescent="0.25">
      <c r="I93929"/>
      <c r="J93929"/>
      <c r="K93929"/>
      <c r="L93929"/>
    </row>
    <row r="93930" spans="9:12" ht="15" x14ac:dyDescent="0.25">
      <c r="I93930"/>
      <c r="J93930"/>
      <c r="K93930"/>
      <c r="L93930"/>
    </row>
    <row r="93931" spans="9:12" ht="15" x14ac:dyDescent="0.25">
      <c r="I93931"/>
      <c r="J93931"/>
      <c r="K93931"/>
      <c r="L93931"/>
    </row>
    <row r="93932" spans="9:12" ht="15" x14ac:dyDescent="0.25">
      <c r="I93932"/>
      <c r="J93932"/>
      <c r="K93932"/>
      <c r="L93932"/>
    </row>
    <row r="93933" spans="9:12" ht="15" x14ac:dyDescent="0.25">
      <c r="I93933"/>
      <c r="J93933"/>
      <c r="K93933"/>
      <c r="L93933"/>
    </row>
    <row r="93934" spans="9:12" ht="15" x14ac:dyDescent="0.25">
      <c r="I93934"/>
      <c r="J93934"/>
      <c r="K93934"/>
      <c r="L93934"/>
    </row>
    <row r="93935" spans="9:12" ht="15" x14ac:dyDescent="0.25">
      <c r="I93935"/>
      <c r="J93935"/>
      <c r="K93935"/>
      <c r="L93935"/>
    </row>
    <row r="93936" spans="9:12" ht="15" x14ac:dyDescent="0.25">
      <c r="I93936"/>
      <c r="J93936"/>
      <c r="K93936"/>
      <c r="L93936"/>
    </row>
    <row r="93937" spans="9:12" ht="15" x14ac:dyDescent="0.25">
      <c r="I93937"/>
      <c r="J93937"/>
      <c r="K93937"/>
      <c r="L93937"/>
    </row>
    <row r="93938" spans="9:12" ht="15" x14ac:dyDescent="0.25">
      <c r="I93938"/>
      <c r="J93938"/>
      <c r="K93938"/>
      <c r="L93938"/>
    </row>
    <row r="93939" spans="9:12" ht="15" x14ac:dyDescent="0.25">
      <c r="I93939"/>
      <c r="J93939"/>
      <c r="K93939"/>
      <c r="L93939"/>
    </row>
    <row r="93940" spans="9:12" ht="15" x14ac:dyDescent="0.25">
      <c r="I93940"/>
      <c r="J93940"/>
      <c r="K93940"/>
      <c r="L93940"/>
    </row>
    <row r="93941" spans="9:12" ht="15" x14ac:dyDescent="0.25">
      <c r="I93941"/>
      <c r="J93941"/>
      <c r="K93941"/>
      <c r="L93941"/>
    </row>
    <row r="93942" spans="9:12" ht="15" x14ac:dyDescent="0.25">
      <c r="I93942"/>
      <c r="J93942"/>
      <c r="K93942"/>
      <c r="L93942"/>
    </row>
    <row r="93943" spans="9:12" ht="15" x14ac:dyDescent="0.25">
      <c r="I93943"/>
      <c r="J93943"/>
      <c r="K93943"/>
      <c r="L93943"/>
    </row>
    <row r="93944" spans="9:12" ht="15" x14ac:dyDescent="0.25">
      <c r="I93944"/>
      <c r="J93944"/>
      <c r="K93944"/>
      <c r="L93944"/>
    </row>
    <row r="93945" spans="9:12" ht="15" x14ac:dyDescent="0.25">
      <c r="I93945"/>
      <c r="J93945"/>
      <c r="K93945"/>
      <c r="L93945"/>
    </row>
    <row r="93946" spans="9:12" ht="15" x14ac:dyDescent="0.25">
      <c r="I93946"/>
      <c r="J93946"/>
      <c r="K93946"/>
      <c r="L93946"/>
    </row>
    <row r="93947" spans="9:12" ht="15" x14ac:dyDescent="0.25">
      <c r="I93947"/>
      <c r="J93947"/>
      <c r="K93947"/>
      <c r="L93947"/>
    </row>
    <row r="93948" spans="9:12" ht="15" x14ac:dyDescent="0.25">
      <c r="I93948"/>
      <c r="J93948"/>
      <c r="K93948"/>
      <c r="L93948"/>
    </row>
    <row r="93949" spans="9:12" ht="15" x14ac:dyDescent="0.25">
      <c r="I93949"/>
      <c r="J93949"/>
      <c r="K93949"/>
      <c r="L93949"/>
    </row>
    <row r="93950" spans="9:12" ht="15" x14ac:dyDescent="0.25">
      <c r="I93950"/>
      <c r="J93950"/>
      <c r="K93950"/>
      <c r="L93950"/>
    </row>
    <row r="93951" spans="9:12" ht="15" x14ac:dyDescent="0.25">
      <c r="I93951"/>
      <c r="J93951"/>
      <c r="K93951"/>
      <c r="L93951"/>
    </row>
    <row r="93952" spans="9:12" ht="15" x14ac:dyDescent="0.25">
      <c r="I93952"/>
      <c r="J93952"/>
      <c r="K93952"/>
      <c r="L93952"/>
    </row>
    <row r="93953" spans="9:12" ht="15" x14ac:dyDescent="0.25">
      <c r="I93953"/>
      <c r="J93953"/>
      <c r="K93953"/>
      <c r="L93953"/>
    </row>
    <row r="93954" spans="9:12" ht="15" x14ac:dyDescent="0.25">
      <c r="I93954"/>
      <c r="J93954"/>
      <c r="K93954"/>
      <c r="L93954"/>
    </row>
    <row r="93955" spans="9:12" ht="15" x14ac:dyDescent="0.25">
      <c r="I93955"/>
      <c r="J93955"/>
      <c r="K93955"/>
      <c r="L93955"/>
    </row>
    <row r="93956" spans="9:12" ht="15" x14ac:dyDescent="0.25">
      <c r="I93956"/>
      <c r="J93956"/>
      <c r="K93956"/>
      <c r="L93956"/>
    </row>
    <row r="93957" spans="9:12" ht="15" x14ac:dyDescent="0.25">
      <c r="I93957"/>
      <c r="J93957"/>
      <c r="K93957"/>
      <c r="L93957"/>
    </row>
    <row r="93958" spans="9:12" ht="15" x14ac:dyDescent="0.25">
      <c r="I93958"/>
      <c r="J93958"/>
      <c r="K93958"/>
      <c r="L93958"/>
    </row>
    <row r="93959" spans="9:12" ht="15" x14ac:dyDescent="0.25">
      <c r="I93959"/>
      <c r="J93959"/>
      <c r="K93959"/>
      <c r="L93959"/>
    </row>
    <row r="93960" spans="9:12" ht="15" x14ac:dyDescent="0.25">
      <c r="I93960"/>
      <c r="J93960"/>
      <c r="K93960"/>
      <c r="L93960"/>
    </row>
    <row r="93961" spans="9:12" ht="15" x14ac:dyDescent="0.25">
      <c r="I93961"/>
      <c r="J93961"/>
      <c r="K93961"/>
      <c r="L93961"/>
    </row>
    <row r="93962" spans="9:12" ht="15" x14ac:dyDescent="0.25">
      <c r="I93962"/>
      <c r="J93962"/>
      <c r="K93962"/>
      <c r="L93962"/>
    </row>
    <row r="93963" spans="9:12" ht="15" x14ac:dyDescent="0.25">
      <c r="I93963"/>
      <c r="J93963"/>
      <c r="K93963"/>
      <c r="L93963"/>
    </row>
    <row r="93964" spans="9:12" ht="15" x14ac:dyDescent="0.25">
      <c r="I93964"/>
      <c r="J93964"/>
      <c r="K93964"/>
      <c r="L93964"/>
    </row>
    <row r="93965" spans="9:12" ht="15" x14ac:dyDescent="0.25">
      <c r="I93965"/>
      <c r="J93965"/>
      <c r="K93965"/>
      <c r="L93965"/>
    </row>
    <row r="93966" spans="9:12" ht="15" x14ac:dyDescent="0.25">
      <c r="I93966"/>
      <c r="J93966"/>
      <c r="K93966"/>
      <c r="L93966"/>
    </row>
    <row r="93967" spans="9:12" ht="15" x14ac:dyDescent="0.25">
      <c r="I93967"/>
      <c r="J93967"/>
      <c r="K93967"/>
      <c r="L93967"/>
    </row>
    <row r="93968" spans="9:12" ht="15" x14ac:dyDescent="0.25">
      <c r="I93968"/>
      <c r="J93968"/>
      <c r="K93968"/>
      <c r="L93968"/>
    </row>
    <row r="93969" spans="9:12" ht="15" x14ac:dyDescent="0.25">
      <c r="I93969"/>
      <c r="J93969"/>
      <c r="K93969"/>
      <c r="L93969"/>
    </row>
    <row r="93970" spans="9:12" ht="15" x14ac:dyDescent="0.25">
      <c r="I93970"/>
      <c r="J93970"/>
      <c r="K93970"/>
      <c r="L93970"/>
    </row>
    <row r="93971" spans="9:12" ht="15" x14ac:dyDescent="0.25">
      <c r="I93971"/>
      <c r="J93971"/>
      <c r="K93971"/>
      <c r="L93971"/>
    </row>
    <row r="93972" spans="9:12" ht="15" x14ac:dyDescent="0.25">
      <c r="I93972"/>
      <c r="J93972"/>
      <c r="K93972"/>
      <c r="L93972"/>
    </row>
    <row r="93973" spans="9:12" ht="15" x14ac:dyDescent="0.25">
      <c r="I93973"/>
      <c r="J93973"/>
      <c r="K93973"/>
      <c r="L93973"/>
    </row>
    <row r="93974" spans="9:12" ht="15" x14ac:dyDescent="0.25">
      <c r="I93974"/>
      <c r="J93974"/>
      <c r="K93974"/>
      <c r="L93974"/>
    </row>
    <row r="93975" spans="9:12" ht="15" x14ac:dyDescent="0.25">
      <c r="I93975"/>
      <c r="J93975"/>
      <c r="K93975"/>
      <c r="L93975"/>
    </row>
    <row r="93976" spans="9:12" ht="15" x14ac:dyDescent="0.25">
      <c r="I93976"/>
      <c r="J93976"/>
      <c r="K93976"/>
      <c r="L93976"/>
    </row>
    <row r="93977" spans="9:12" ht="15" x14ac:dyDescent="0.25">
      <c r="I93977"/>
      <c r="J93977"/>
      <c r="K93977"/>
      <c r="L93977"/>
    </row>
    <row r="93978" spans="9:12" ht="15" x14ac:dyDescent="0.25">
      <c r="I93978"/>
      <c r="J93978"/>
      <c r="K93978"/>
      <c r="L93978"/>
    </row>
    <row r="93979" spans="9:12" ht="15" x14ac:dyDescent="0.25">
      <c r="I93979"/>
      <c r="J93979"/>
      <c r="K93979"/>
      <c r="L93979"/>
    </row>
    <row r="93980" spans="9:12" ht="15" x14ac:dyDescent="0.25">
      <c r="I93980"/>
      <c r="J93980"/>
      <c r="K93980"/>
      <c r="L93980"/>
    </row>
    <row r="93981" spans="9:12" ht="15" x14ac:dyDescent="0.25">
      <c r="I93981"/>
      <c r="J93981"/>
      <c r="K93981"/>
      <c r="L93981"/>
    </row>
    <row r="93982" spans="9:12" ht="15" x14ac:dyDescent="0.25">
      <c r="I93982"/>
      <c r="J93982"/>
      <c r="K93982"/>
      <c r="L93982"/>
    </row>
    <row r="93983" spans="9:12" ht="15" x14ac:dyDescent="0.25">
      <c r="I93983"/>
      <c r="J93983"/>
      <c r="K93983"/>
      <c r="L93983"/>
    </row>
    <row r="93984" spans="9:12" ht="15" x14ac:dyDescent="0.25">
      <c r="I93984"/>
      <c r="J93984"/>
      <c r="K93984"/>
      <c r="L93984"/>
    </row>
    <row r="93985" spans="9:12" ht="15" x14ac:dyDescent="0.25">
      <c r="I93985"/>
      <c r="J93985"/>
      <c r="K93985"/>
      <c r="L93985"/>
    </row>
    <row r="93986" spans="9:12" ht="15" x14ac:dyDescent="0.25">
      <c r="I93986"/>
      <c r="J93986"/>
      <c r="K93986"/>
      <c r="L93986"/>
    </row>
    <row r="93987" spans="9:12" ht="15" x14ac:dyDescent="0.25">
      <c r="I93987"/>
      <c r="J93987"/>
      <c r="K93987"/>
      <c r="L93987"/>
    </row>
    <row r="93988" spans="9:12" ht="15" x14ac:dyDescent="0.25">
      <c r="I93988"/>
      <c r="J93988"/>
      <c r="K93988"/>
      <c r="L93988"/>
    </row>
    <row r="93989" spans="9:12" ht="15" x14ac:dyDescent="0.25">
      <c r="I93989"/>
      <c r="J93989"/>
      <c r="K93989"/>
      <c r="L93989"/>
    </row>
    <row r="93990" spans="9:12" ht="15" x14ac:dyDescent="0.25">
      <c r="I93990"/>
      <c r="J93990"/>
      <c r="K93990"/>
      <c r="L93990"/>
    </row>
    <row r="93991" spans="9:12" ht="15" x14ac:dyDescent="0.25">
      <c r="I93991"/>
      <c r="J93991"/>
      <c r="K93991"/>
      <c r="L93991"/>
    </row>
    <row r="93992" spans="9:12" ht="15" x14ac:dyDescent="0.25">
      <c r="I93992"/>
      <c r="J93992"/>
      <c r="K93992"/>
      <c r="L93992"/>
    </row>
    <row r="93993" spans="9:12" ht="15" x14ac:dyDescent="0.25">
      <c r="I93993"/>
      <c r="J93993"/>
      <c r="K93993"/>
      <c r="L93993"/>
    </row>
    <row r="93994" spans="9:12" ht="15" x14ac:dyDescent="0.25">
      <c r="I93994"/>
      <c r="J93994"/>
      <c r="K93994"/>
      <c r="L93994"/>
    </row>
    <row r="93995" spans="9:12" ht="15" x14ac:dyDescent="0.25">
      <c r="I93995"/>
      <c r="J93995"/>
      <c r="K93995"/>
      <c r="L93995"/>
    </row>
    <row r="93996" spans="9:12" ht="15" x14ac:dyDescent="0.25">
      <c r="I93996"/>
      <c r="J93996"/>
      <c r="K93996"/>
      <c r="L93996"/>
    </row>
    <row r="93997" spans="9:12" ht="15" x14ac:dyDescent="0.25">
      <c r="I93997"/>
      <c r="J93997"/>
      <c r="K93997"/>
      <c r="L93997"/>
    </row>
    <row r="93998" spans="9:12" ht="15" x14ac:dyDescent="0.25">
      <c r="I93998"/>
      <c r="J93998"/>
      <c r="K93998"/>
      <c r="L93998"/>
    </row>
    <row r="93999" spans="9:12" ht="15" x14ac:dyDescent="0.25">
      <c r="I93999"/>
      <c r="J93999"/>
      <c r="K93999"/>
      <c r="L93999"/>
    </row>
    <row r="94000" spans="9:12" ht="15" x14ac:dyDescent="0.25">
      <c r="I94000"/>
      <c r="J94000"/>
      <c r="K94000"/>
      <c r="L94000"/>
    </row>
    <row r="94001" spans="9:12" ht="15" x14ac:dyDescent="0.25">
      <c r="I94001"/>
      <c r="J94001"/>
      <c r="K94001"/>
      <c r="L94001"/>
    </row>
    <row r="94002" spans="9:12" ht="15" x14ac:dyDescent="0.25">
      <c r="I94002"/>
      <c r="J94002"/>
      <c r="K94002"/>
      <c r="L94002"/>
    </row>
    <row r="94003" spans="9:12" ht="15" x14ac:dyDescent="0.25">
      <c r="I94003"/>
      <c r="J94003"/>
      <c r="K94003"/>
      <c r="L94003"/>
    </row>
    <row r="94004" spans="9:12" ht="15" x14ac:dyDescent="0.25">
      <c r="I94004"/>
      <c r="J94004"/>
      <c r="K94004"/>
      <c r="L94004"/>
    </row>
    <row r="94005" spans="9:12" ht="15" x14ac:dyDescent="0.25">
      <c r="I94005"/>
      <c r="J94005"/>
      <c r="K94005"/>
      <c r="L94005"/>
    </row>
    <row r="94006" spans="9:12" ht="15" x14ac:dyDescent="0.25">
      <c r="I94006"/>
      <c r="J94006"/>
      <c r="K94006"/>
      <c r="L94006"/>
    </row>
    <row r="94007" spans="9:12" ht="15" x14ac:dyDescent="0.25">
      <c r="I94007"/>
      <c r="J94007"/>
      <c r="K94007"/>
      <c r="L94007"/>
    </row>
    <row r="94008" spans="9:12" ht="15" x14ac:dyDescent="0.25">
      <c r="I94008"/>
      <c r="J94008"/>
      <c r="K94008"/>
      <c r="L94008"/>
    </row>
    <row r="94009" spans="9:12" ht="15" x14ac:dyDescent="0.25">
      <c r="I94009"/>
      <c r="J94009"/>
      <c r="K94009"/>
      <c r="L94009"/>
    </row>
    <row r="94010" spans="9:12" ht="15" x14ac:dyDescent="0.25">
      <c r="I94010"/>
      <c r="J94010"/>
      <c r="K94010"/>
      <c r="L94010"/>
    </row>
    <row r="94011" spans="9:12" ht="15" x14ac:dyDescent="0.25">
      <c r="I94011"/>
      <c r="J94011"/>
      <c r="K94011"/>
      <c r="L94011"/>
    </row>
    <row r="94012" spans="9:12" ht="15" x14ac:dyDescent="0.25">
      <c r="I94012"/>
      <c r="J94012"/>
      <c r="K94012"/>
      <c r="L94012"/>
    </row>
    <row r="94013" spans="9:12" ht="15" x14ac:dyDescent="0.25">
      <c r="I94013"/>
      <c r="J94013"/>
      <c r="K94013"/>
      <c r="L94013"/>
    </row>
    <row r="94014" spans="9:12" ht="15" x14ac:dyDescent="0.25">
      <c r="I94014"/>
      <c r="J94014"/>
      <c r="K94014"/>
      <c r="L94014"/>
    </row>
    <row r="94015" spans="9:12" ht="15" x14ac:dyDescent="0.25">
      <c r="I94015"/>
      <c r="J94015"/>
      <c r="K94015"/>
      <c r="L94015"/>
    </row>
    <row r="94016" spans="9:12" ht="15" x14ac:dyDescent="0.25">
      <c r="I94016"/>
      <c r="J94016"/>
      <c r="K94016"/>
      <c r="L94016"/>
    </row>
    <row r="94017" spans="9:12" ht="15" x14ac:dyDescent="0.25">
      <c r="I94017"/>
      <c r="J94017"/>
      <c r="K94017"/>
      <c r="L94017"/>
    </row>
    <row r="94018" spans="9:12" ht="15" x14ac:dyDescent="0.25">
      <c r="I94018"/>
      <c r="J94018"/>
      <c r="K94018"/>
      <c r="L94018"/>
    </row>
    <row r="94019" spans="9:12" ht="15" x14ac:dyDescent="0.25">
      <c r="I94019"/>
      <c r="J94019"/>
      <c r="K94019"/>
      <c r="L94019"/>
    </row>
    <row r="94020" spans="9:12" ht="15" x14ac:dyDescent="0.25">
      <c r="I94020"/>
      <c r="J94020"/>
      <c r="K94020"/>
      <c r="L94020"/>
    </row>
    <row r="94021" spans="9:12" ht="15" x14ac:dyDescent="0.25">
      <c r="I94021"/>
      <c r="J94021"/>
      <c r="K94021"/>
      <c r="L94021"/>
    </row>
    <row r="94022" spans="9:12" ht="15" x14ac:dyDescent="0.25">
      <c r="I94022"/>
      <c r="J94022"/>
      <c r="K94022"/>
      <c r="L94022"/>
    </row>
    <row r="94023" spans="9:12" ht="15" x14ac:dyDescent="0.25">
      <c r="I94023"/>
      <c r="J94023"/>
      <c r="K94023"/>
      <c r="L94023"/>
    </row>
    <row r="94024" spans="9:12" ht="15" x14ac:dyDescent="0.25">
      <c r="I94024"/>
      <c r="J94024"/>
      <c r="K94024"/>
      <c r="L94024"/>
    </row>
    <row r="94025" spans="9:12" ht="15" x14ac:dyDescent="0.25">
      <c r="I94025"/>
      <c r="J94025"/>
      <c r="K94025"/>
      <c r="L94025"/>
    </row>
    <row r="94026" spans="9:12" ht="15" x14ac:dyDescent="0.25">
      <c r="I94026"/>
      <c r="J94026"/>
      <c r="K94026"/>
      <c r="L94026"/>
    </row>
    <row r="94027" spans="9:12" ht="15" x14ac:dyDescent="0.25">
      <c r="I94027"/>
      <c r="J94027"/>
      <c r="K94027"/>
      <c r="L94027"/>
    </row>
    <row r="94028" spans="9:12" ht="15" x14ac:dyDescent="0.25">
      <c r="I94028"/>
      <c r="J94028"/>
      <c r="K94028"/>
      <c r="L94028"/>
    </row>
    <row r="94029" spans="9:12" ht="15" x14ac:dyDescent="0.25">
      <c r="I94029"/>
      <c r="J94029"/>
      <c r="K94029"/>
      <c r="L94029"/>
    </row>
    <row r="94030" spans="9:12" ht="15" x14ac:dyDescent="0.25">
      <c r="I94030"/>
      <c r="J94030"/>
      <c r="K94030"/>
      <c r="L94030"/>
    </row>
    <row r="94031" spans="9:12" ht="15" x14ac:dyDescent="0.25">
      <c r="I94031"/>
      <c r="J94031"/>
      <c r="K94031"/>
      <c r="L94031"/>
    </row>
    <row r="94032" spans="9:12" ht="15" x14ac:dyDescent="0.25">
      <c r="I94032"/>
      <c r="J94032"/>
      <c r="K94032"/>
      <c r="L94032"/>
    </row>
    <row r="94033" spans="9:12" ht="15" x14ac:dyDescent="0.25">
      <c r="I94033"/>
      <c r="J94033"/>
      <c r="K94033"/>
      <c r="L94033"/>
    </row>
    <row r="94034" spans="9:12" ht="15" x14ac:dyDescent="0.25">
      <c r="I94034"/>
      <c r="J94034"/>
      <c r="K94034"/>
      <c r="L94034"/>
    </row>
    <row r="94035" spans="9:12" ht="15" x14ac:dyDescent="0.25">
      <c r="I94035"/>
      <c r="J94035"/>
      <c r="K94035"/>
      <c r="L94035"/>
    </row>
    <row r="94036" spans="9:12" ht="15" x14ac:dyDescent="0.25">
      <c r="I94036"/>
      <c r="J94036"/>
      <c r="K94036"/>
      <c r="L94036"/>
    </row>
    <row r="94037" spans="9:12" ht="15" x14ac:dyDescent="0.25">
      <c r="I94037"/>
      <c r="J94037"/>
      <c r="K94037"/>
      <c r="L94037"/>
    </row>
    <row r="94038" spans="9:12" ht="15" x14ac:dyDescent="0.25">
      <c r="I94038"/>
      <c r="J94038"/>
      <c r="K94038"/>
      <c r="L94038"/>
    </row>
    <row r="94039" spans="9:12" ht="15" x14ac:dyDescent="0.25">
      <c r="I94039"/>
      <c r="J94039"/>
      <c r="K94039"/>
      <c r="L94039"/>
    </row>
    <row r="94040" spans="9:12" ht="15" x14ac:dyDescent="0.25">
      <c r="I94040"/>
      <c r="J94040"/>
      <c r="K94040"/>
      <c r="L94040"/>
    </row>
    <row r="94041" spans="9:12" ht="15" x14ac:dyDescent="0.25">
      <c r="I94041"/>
      <c r="J94041"/>
      <c r="K94041"/>
      <c r="L94041"/>
    </row>
    <row r="94042" spans="9:12" ht="15" x14ac:dyDescent="0.25">
      <c r="I94042"/>
      <c r="J94042"/>
      <c r="K94042"/>
      <c r="L94042"/>
    </row>
    <row r="94043" spans="9:12" ht="15" x14ac:dyDescent="0.25">
      <c r="I94043"/>
      <c r="J94043"/>
      <c r="K94043"/>
      <c r="L94043"/>
    </row>
    <row r="94044" spans="9:12" ht="15" x14ac:dyDescent="0.25">
      <c r="I94044"/>
      <c r="J94044"/>
      <c r="K94044"/>
      <c r="L94044"/>
    </row>
    <row r="94045" spans="9:12" ht="15" x14ac:dyDescent="0.25">
      <c r="I94045"/>
      <c r="J94045"/>
      <c r="K94045"/>
      <c r="L94045"/>
    </row>
    <row r="94046" spans="9:12" ht="15" x14ac:dyDescent="0.25">
      <c r="I94046"/>
      <c r="J94046"/>
      <c r="K94046"/>
      <c r="L94046"/>
    </row>
    <row r="94047" spans="9:12" ht="15" x14ac:dyDescent="0.25">
      <c r="I94047"/>
      <c r="J94047"/>
      <c r="K94047"/>
      <c r="L94047"/>
    </row>
    <row r="94048" spans="9:12" ht="15" x14ac:dyDescent="0.25">
      <c r="I94048"/>
      <c r="J94048"/>
      <c r="K94048"/>
      <c r="L94048"/>
    </row>
    <row r="94049" spans="9:12" ht="15" x14ac:dyDescent="0.25">
      <c r="I94049"/>
      <c r="J94049"/>
      <c r="K94049"/>
      <c r="L94049"/>
    </row>
    <row r="94050" spans="9:12" ht="15" x14ac:dyDescent="0.25">
      <c r="I94050"/>
      <c r="J94050"/>
      <c r="K94050"/>
      <c r="L94050"/>
    </row>
    <row r="94051" spans="9:12" ht="15" x14ac:dyDescent="0.25">
      <c r="I94051"/>
      <c r="J94051"/>
      <c r="K94051"/>
      <c r="L94051"/>
    </row>
    <row r="94052" spans="9:12" ht="15" x14ac:dyDescent="0.25">
      <c r="I94052"/>
      <c r="J94052"/>
      <c r="K94052"/>
      <c r="L94052"/>
    </row>
    <row r="94053" spans="9:12" ht="15" x14ac:dyDescent="0.25">
      <c r="I94053"/>
      <c r="J94053"/>
      <c r="K94053"/>
      <c r="L94053"/>
    </row>
    <row r="94054" spans="9:12" ht="15" x14ac:dyDescent="0.25">
      <c r="I94054"/>
      <c r="J94054"/>
      <c r="K94054"/>
      <c r="L94054"/>
    </row>
    <row r="94055" spans="9:12" ht="15" x14ac:dyDescent="0.25">
      <c r="I94055"/>
      <c r="J94055"/>
      <c r="K94055"/>
      <c r="L94055"/>
    </row>
    <row r="94056" spans="9:12" ht="15" x14ac:dyDescent="0.25">
      <c r="I94056"/>
      <c r="J94056"/>
      <c r="K94056"/>
      <c r="L94056"/>
    </row>
    <row r="94057" spans="9:12" ht="15" x14ac:dyDescent="0.25">
      <c r="I94057"/>
      <c r="J94057"/>
      <c r="K94057"/>
      <c r="L94057"/>
    </row>
    <row r="94058" spans="9:12" ht="15" x14ac:dyDescent="0.25">
      <c r="I94058"/>
      <c r="J94058"/>
      <c r="K94058"/>
      <c r="L94058"/>
    </row>
    <row r="94059" spans="9:12" ht="15" x14ac:dyDescent="0.25">
      <c r="I94059"/>
      <c r="J94059"/>
      <c r="K94059"/>
      <c r="L94059"/>
    </row>
    <row r="94060" spans="9:12" ht="15" x14ac:dyDescent="0.25">
      <c r="I94060"/>
      <c r="J94060"/>
      <c r="K94060"/>
      <c r="L94060"/>
    </row>
    <row r="94061" spans="9:12" ht="15" x14ac:dyDescent="0.25">
      <c r="I94061"/>
      <c r="J94061"/>
      <c r="K94061"/>
      <c r="L94061"/>
    </row>
    <row r="94062" spans="9:12" ht="15" x14ac:dyDescent="0.25">
      <c r="I94062"/>
      <c r="J94062"/>
      <c r="K94062"/>
      <c r="L94062"/>
    </row>
    <row r="94063" spans="9:12" ht="15" x14ac:dyDescent="0.25">
      <c r="I94063"/>
      <c r="J94063"/>
      <c r="K94063"/>
      <c r="L94063"/>
    </row>
    <row r="94064" spans="9:12" ht="15" x14ac:dyDescent="0.25">
      <c r="I94064"/>
      <c r="J94064"/>
      <c r="K94064"/>
      <c r="L94064"/>
    </row>
    <row r="94065" spans="9:12" ht="15" x14ac:dyDescent="0.25">
      <c r="I94065"/>
      <c r="J94065"/>
      <c r="K94065"/>
      <c r="L94065"/>
    </row>
    <row r="94066" spans="9:12" ht="15" x14ac:dyDescent="0.25">
      <c r="I94066"/>
      <c r="J94066"/>
      <c r="K94066"/>
      <c r="L94066"/>
    </row>
    <row r="94067" spans="9:12" ht="15" x14ac:dyDescent="0.25">
      <c r="I94067"/>
      <c r="J94067"/>
      <c r="K94067"/>
      <c r="L94067"/>
    </row>
    <row r="94068" spans="9:12" ht="15" x14ac:dyDescent="0.25">
      <c r="I94068"/>
      <c r="J94068"/>
      <c r="K94068"/>
      <c r="L94068"/>
    </row>
    <row r="94069" spans="9:12" ht="15" x14ac:dyDescent="0.25">
      <c r="I94069"/>
      <c r="J94069"/>
      <c r="K94069"/>
      <c r="L94069"/>
    </row>
    <row r="94070" spans="9:12" ht="15" x14ac:dyDescent="0.25">
      <c r="I94070"/>
      <c r="J94070"/>
      <c r="K94070"/>
      <c r="L94070"/>
    </row>
    <row r="94071" spans="9:12" ht="15" x14ac:dyDescent="0.25">
      <c r="I94071"/>
      <c r="J94071"/>
      <c r="K94071"/>
      <c r="L94071"/>
    </row>
    <row r="94072" spans="9:12" ht="15" x14ac:dyDescent="0.25">
      <c r="I94072"/>
      <c r="J94072"/>
      <c r="K94072"/>
      <c r="L94072"/>
    </row>
    <row r="94073" spans="9:12" ht="15" x14ac:dyDescent="0.25">
      <c r="I94073"/>
      <c r="J94073"/>
      <c r="K94073"/>
      <c r="L94073"/>
    </row>
    <row r="94074" spans="9:12" ht="15" x14ac:dyDescent="0.25">
      <c r="I94074"/>
      <c r="J94074"/>
      <c r="K94074"/>
      <c r="L94074"/>
    </row>
    <row r="94075" spans="9:12" ht="15" x14ac:dyDescent="0.25">
      <c r="I94075"/>
      <c r="J94075"/>
      <c r="K94075"/>
      <c r="L94075"/>
    </row>
    <row r="94076" spans="9:12" ht="15" x14ac:dyDescent="0.25">
      <c r="I94076"/>
      <c r="J94076"/>
      <c r="K94076"/>
      <c r="L94076"/>
    </row>
    <row r="94077" spans="9:12" ht="15" x14ac:dyDescent="0.25">
      <c r="I94077"/>
      <c r="J94077"/>
      <c r="K94077"/>
      <c r="L94077"/>
    </row>
    <row r="94078" spans="9:12" ht="15" x14ac:dyDescent="0.25">
      <c r="I94078"/>
      <c r="J94078"/>
      <c r="K94078"/>
      <c r="L94078"/>
    </row>
    <row r="94079" spans="9:12" ht="15" x14ac:dyDescent="0.25">
      <c r="I94079"/>
      <c r="J94079"/>
      <c r="K94079"/>
      <c r="L94079"/>
    </row>
    <row r="94080" spans="9:12" ht="15" x14ac:dyDescent="0.25">
      <c r="I94080"/>
      <c r="J94080"/>
      <c r="K94080"/>
      <c r="L94080"/>
    </row>
    <row r="94081" spans="9:12" ht="15" x14ac:dyDescent="0.25">
      <c r="I94081"/>
      <c r="J94081"/>
      <c r="K94081"/>
      <c r="L94081"/>
    </row>
    <row r="94082" spans="9:12" ht="15" x14ac:dyDescent="0.25">
      <c r="I94082"/>
      <c r="J94082"/>
      <c r="K94082"/>
      <c r="L94082"/>
    </row>
    <row r="94083" spans="9:12" ht="15" x14ac:dyDescent="0.25">
      <c r="I94083"/>
      <c r="J94083"/>
      <c r="K94083"/>
      <c r="L94083"/>
    </row>
    <row r="94084" spans="9:12" ht="15" x14ac:dyDescent="0.25">
      <c r="I94084"/>
      <c r="J94084"/>
      <c r="K94084"/>
      <c r="L94084"/>
    </row>
    <row r="94085" spans="9:12" ht="15" x14ac:dyDescent="0.25">
      <c r="I94085"/>
      <c r="J94085"/>
      <c r="K94085"/>
      <c r="L94085"/>
    </row>
    <row r="94086" spans="9:12" ht="15" x14ac:dyDescent="0.25">
      <c r="I94086"/>
      <c r="J94086"/>
      <c r="K94086"/>
      <c r="L94086"/>
    </row>
    <row r="94087" spans="9:12" ht="15" x14ac:dyDescent="0.25">
      <c r="I94087"/>
      <c r="J94087"/>
      <c r="K94087"/>
      <c r="L94087"/>
    </row>
    <row r="94088" spans="9:12" ht="15" x14ac:dyDescent="0.25">
      <c r="I94088"/>
      <c r="J94088"/>
      <c r="K94088"/>
      <c r="L94088"/>
    </row>
    <row r="94089" spans="9:12" ht="15" x14ac:dyDescent="0.25">
      <c r="I94089"/>
      <c r="J94089"/>
      <c r="K94089"/>
      <c r="L94089"/>
    </row>
    <row r="94090" spans="9:12" ht="15" x14ac:dyDescent="0.25">
      <c r="I94090"/>
      <c r="J94090"/>
      <c r="K94090"/>
      <c r="L94090"/>
    </row>
    <row r="94091" spans="9:12" ht="15" x14ac:dyDescent="0.25">
      <c r="I94091"/>
      <c r="J94091"/>
      <c r="K94091"/>
      <c r="L94091"/>
    </row>
    <row r="94092" spans="9:12" ht="15" x14ac:dyDescent="0.25">
      <c r="I94092"/>
      <c r="J94092"/>
      <c r="K94092"/>
      <c r="L94092"/>
    </row>
    <row r="94093" spans="9:12" ht="15" x14ac:dyDescent="0.25">
      <c r="I94093"/>
      <c r="J94093"/>
      <c r="K94093"/>
      <c r="L94093"/>
    </row>
    <row r="94094" spans="9:12" ht="15" x14ac:dyDescent="0.25">
      <c r="I94094"/>
      <c r="J94094"/>
      <c r="K94094"/>
      <c r="L94094"/>
    </row>
    <row r="94095" spans="9:12" ht="15" x14ac:dyDescent="0.25">
      <c r="I94095"/>
      <c r="J94095"/>
      <c r="K94095"/>
      <c r="L94095"/>
    </row>
    <row r="94096" spans="9:12" ht="15" x14ac:dyDescent="0.25">
      <c r="I94096"/>
      <c r="J94096"/>
      <c r="K94096"/>
      <c r="L94096"/>
    </row>
    <row r="94097" spans="9:12" ht="15" x14ac:dyDescent="0.25">
      <c r="I94097"/>
      <c r="J94097"/>
      <c r="K94097"/>
      <c r="L94097"/>
    </row>
    <row r="94098" spans="9:12" ht="15" x14ac:dyDescent="0.25">
      <c r="I94098"/>
      <c r="J94098"/>
      <c r="K94098"/>
      <c r="L94098"/>
    </row>
    <row r="94099" spans="9:12" ht="15" x14ac:dyDescent="0.25">
      <c r="I94099"/>
      <c r="J94099"/>
      <c r="K94099"/>
      <c r="L94099"/>
    </row>
    <row r="94100" spans="9:12" ht="15" x14ac:dyDescent="0.25">
      <c r="I94100"/>
      <c r="J94100"/>
      <c r="K94100"/>
      <c r="L94100"/>
    </row>
    <row r="94101" spans="9:12" ht="15" x14ac:dyDescent="0.25">
      <c r="I94101"/>
      <c r="J94101"/>
      <c r="K94101"/>
      <c r="L94101"/>
    </row>
    <row r="94102" spans="9:12" ht="15" x14ac:dyDescent="0.25">
      <c r="I94102"/>
      <c r="J94102"/>
      <c r="K94102"/>
      <c r="L94102"/>
    </row>
    <row r="94103" spans="9:12" ht="15" x14ac:dyDescent="0.25">
      <c r="I94103"/>
      <c r="J94103"/>
      <c r="K94103"/>
      <c r="L94103"/>
    </row>
    <row r="94104" spans="9:12" ht="15" x14ac:dyDescent="0.25">
      <c r="I94104"/>
      <c r="J94104"/>
      <c r="K94104"/>
      <c r="L94104"/>
    </row>
    <row r="94105" spans="9:12" ht="15" x14ac:dyDescent="0.25">
      <c r="I94105"/>
      <c r="J94105"/>
      <c r="K94105"/>
      <c r="L94105"/>
    </row>
    <row r="94106" spans="9:12" ht="15" x14ac:dyDescent="0.25">
      <c r="I94106"/>
      <c r="J94106"/>
      <c r="K94106"/>
      <c r="L94106"/>
    </row>
    <row r="94107" spans="9:12" ht="15" x14ac:dyDescent="0.25">
      <c r="I94107"/>
      <c r="J94107"/>
      <c r="K94107"/>
      <c r="L94107"/>
    </row>
    <row r="94108" spans="9:12" ht="15" x14ac:dyDescent="0.25">
      <c r="I94108"/>
      <c r="J94108"/>
      <c r="K94108"/>
      <c r="L94108"/>
    </row>
    <row r="94109" spans="9:12" ht="15" x14ac:dyDescent="0.25">
      <c r="I94109"/>
      <c r="J94109"/>
      <c r="K94109"/>
      <c r="L94109"/>
    </row>
    <row r="94110" spans="9:12" ht="15" x14ac:dyDescent="0.25">
      <c r="I94110"/>
      <c r="J94110"/>
      <c r="K94110"/>
      <c r="L94110"/>
    </row>
    <row r="94111" spans="9:12" ht="15" x14ac:dyDescent="0.25">
      <c r="I94111"/>
      <c r="J94111"/>
      <c r="K94111"/>
      <c r="L94111"/>
    </row>
    <row r="94112" spans="9:12" ht="15" x14ac:dyDescent="0.25">
      <c r="I94112"/>
      <c r="J94112"/>
      <c r="K94112"/>
      <c r="L94112"/>
    </row>
    <row r="94113" spans="9:12" ht="15" x14ac:dyDescent="0.25">
      <c r="I94113"/>
      <c r="J94113"/>
      <c r="K94113"/>
      <c r="L94113"/>
    </row>
    <row r="94114" spans="9:12" ht="15" x14ac:dyDescent="0.25">
      <c r="I94114"/>
      <c r="J94114"/>
      <c r="K94114"/>
      <c r="L94114"/>
    </row>
    <row r="94115" spans="9:12" ht="15" x14ac:dyDescent="0.25">
      <c r="I94115"/>
      <c r="J94115"/>
      <c r="K94115"/>
      <c r="L94115"/>
    </row>
    <row r="94116" spans="9:12" ht="15" x14ac:dyDescent="0.25">
      <c r="I94116"/>
      <c r="J94116"/>
      <c r="K94116"/>
      <c r="L94116"/>
    </row>
    <row r="94117" spans="9:12" ht="15" x14ac:dyDescent="0.25">
      <c r="I94117"/>
      <c r="J94117"/>
      <c r="K94117"/>
      <c r="L94117"/>
    </row>
    <row r="94118" spans="9:12" ht="15" x14ac:dyDescent="0.25">
      <c r="I94118"/>
      <c r="J94118"/>
      <c r="K94118"/>
      <c r="L94118"/>
    </row>
    <row r="94119" spans="9:12" ht="15" x14ac:dyDescent="0.25">
      <c r="I94119"/>
      <c r="J94119"/>
      <c r="K94119"/>
      <c r="L94119"/>
    </row>
    <row r="94120" spans="9:12" ht="15" x14ac:dyDescent="0.25">
      <c r="I94120"/>
      <c r="J94120"/>
      <c r="K94120"/>
      <c r="L94120"/>
    </row>
    <row r="94121" spans="9:12" ht="15" x14ac:dyDescent="0.25">
      <c r="I94121"/>
      <c r="J94121"/>
      <c r="K94121"/>
      <c r="L94121"/>
    </row>
    <row r="94122" spans="9:12" ht="15" x14ac:dyDescent="0.25">
      <c r="I94122"/>
      <c r="J94122"/>
      <c r="K94122"/>
      <c r="L94122"/>
    </row>
    <row r="94123" spans="9:12" ht="15" x14ac:dyDescent="0.25">
      <c r="I94123"/>
      <c r="J94123"/>
      <c r="K94123"/>
      <c r="L94123"/>
    </row>
    <row r="94124" spans="9:12" ht="15" x14ac:dyDescent="0.25">
      <c r="I94124"/>
      <c r="J94124"/>
      <c r="K94124"/>
      <c r="L94124"/>
    </row>
    <row r="94125" spans="9:12" ht="15" x14ac:dyDescent="0.25">
      <c r="I94125"/>
      <c r="J94125"/>
      <c r="K94125"/>
      <c r="L94125"/>
    </row>
    <row r="94126" spans="9:12" ht="15" x14ac:dyDescent="0.25">
      <c r="I94126"/>
      <c r="J94126"/>
      <c r="K94126"/>
      <c r="L94126"/>
    </row>
    <row r="94127" spans="9:12" ht="15" x14ac:dyDescent="0.25">
      <c r="I94127"/>
      <c r="J94127"/>
      <c r="K94127"/>
      <c r="L94127"/>
    </row>
    <row r="94128" spans="9:12" ht="15" x14ac:dyDescent="0.25">
      <c r="I94128"/>
      <c r="J94128"/>
      <c r="K94128"/>
      <c r="L94128"/>
    </row>
    <row r="94129" spans="9:12" ht="15" x14ac:dyDescent="0.25">
      <c r="I94129"/>
      <c r="J94129"/>
      <c r="K94129"/>
      <c r="L94129"/>
    </row>
    <row r="94130" spans="9:12" ht="15" x14ac:dyDescent="0.25">
      <c r="I94130"/>
      <c r="J94130"/>
      <c r="K94130"/>
      <c r="L94130"/>
    </row>
    <row r="94131" spans="9:12" ht="15" x14ac:dyDescent="0.25">
      <c r="I94131"/>
      <c r="J94131"/>
      <c r="K94131"/>
      <c r="L94131"/>
    </row>
    <row r="94132" spans="9:12" ht="15" x14ac:dyDescent="0.25">
      <c r="I94132"/>
      <c r="J94132"/>
      <c r="K94132"/>
      <c r="L94132"/>
    </row>
    <row r="94133" spans="9:12" ht="15" x14ac:dyDescent="0.25">
      <c r="I94133"/>
      <c r="J94133"/>
      <c r="K94133"/>
      <c r="L94133"/>
    </row>
    <row r="94134" spans="9:12" ht="15" x14ac:dyDescent="0.25">
      <c r="I94134"/>
      <c r="J94134"/>
      <c r="K94134"/>
      <c r="L94134"/>
    </row>
    <row r="94135" spans="9:12" ht="15" x14ac:dyDescent="0.25">
      <c r="I94135"/>
      <c r="J94135"/>
      <c r="K94135"/>
      <c r="L94135"/>
    </row>
    <row r="94136" spans="9:12" ht="15" x14ac:dyDescent="0.25">
      <c r="I94136"/>
      <c r="J94136"/>
      <c r="K94136"/>
      <c r="L94136"/>
    </row>
    <row r="94137" spans="9:12" ht="15" x14ac:dyDescent="0.25">
      <c r="I94137"/>
      <c r="J94137"/>
      <c r="K94137"/>
      <c r="L94137"/>
    </row>
    <row r="94138" spans="9:12" ht="15" x14ac:dyDescent="0.25">
      <c r="I94138"/>
      <c r="J94138"/>
      <c r="K94138"/>
      <c r="L94138"/>
    </row>
    <row r="94139" spans="9:12" ht="15" x14ac:dyDescent="0.25">
      <c r="I94139"/>
      <c r="J94139"/>
      <c r="K94139"/>
      <c r="L94139"/>
    </row>
    <row r="94140" spans="9:12" ht="15" x14ac:dyDescent="0.25">
      <c r="I94140"/>
      <c r="J94140"/>
      <c r="K94140"/>
      <c r="L94140"/>
    </row>
    <row r="94141" spans="9:12" ht="15" x14ac:dyDescent="0.25">
      <c r="I94141"/>
      <c r="J94141"/>
      <c r="K94141"/>
      <c r="L94141"/>
    </row>
    <row r="94142" spans="9:12" ht="15" x14ac:dyDescent="0.25">
      <c r="I94142"/>
      <c r="J94142"/>
      <c r="K94142"/>
      <c r="L94142"/>
    </row>
    <row r="94143" spans="9:12" ht="15" x14ac:dyDescent="0.25">
      <c r="I94143"/>
      <c r="J94143"/>
      <c r="K94143"/>
      <c r="L94143"/>
    </row>
    <row r="94144" spans="9:12" ht="15" x14ac:dyDescent="0.25">
      <c r="I94144"/>
      <c r="J94144"/>
      <c r="K94144"/>
      <c r="L94144"/>
    </row>
    <row r="94145" spans="9:12" ht="15" x14ac:dyDescent="0.25">
      <c r="I94145"/>
      <c r="J94145"/>
      <c r="K94145"/>
      <c r="L94145"/>
    </row>
    <row r="94146" spans="9:12" ht="15" x14ac:dyDescent="0.25">
      <c r="I94146"/>
      <c r="J94146"/>
      <c r="K94146"/>
      <c r="L94146"/>
    </row>
    <row r="94147" spans="9:12" ht="15" x14ac:dyDescent="0.25">
      <c r="I94147"/>
      <c r="J94147"/>
      <c r="K94147"/>
      <c r="L94147"/>
    </row>
    <row r="94148" spans="9:12" ht="15" x14ac:dyDescent="0.25">
      <c r="I94148"/>
      <c r="J94148"/>
      <c r="K94148"/>
      <c r="L94148"/>
    </row>
    <row r="94149" spans="9:12" ht="15" x14ac:dyDescent="0.25">
      <c r="I94149"/>
      <c r="J94149"/>
      <c r="K94149"/>
      <c r="L94149"/>
    </row>
    <row r="94150" spans="9:12" ht="15" x14ac:dyDescent="0.25">
      <c r="I94150"/>
      <c r="J94150"/>
      <c r="K94150"/>
      <c r="L94150"/>
    </row>
    <row r="94151" spans="9:12" ht="15" x14ac:dyDescent="0.25">
      <c r="I94151"/>
      <c r="J94151"/>
      <c r="K94151"/>
      <c r="L94151"/>
    </row>
    <row r="94152" spans="9:12" ht="15" x14ac:dyDescent="0.25">
      <c r="I94152"/>
      <c r="J94152"/>
      <c r="K94152"/>
      <c r="L94152"/>
    </row>
    <row r="94153" spans="9:12" ht="15" x14ac:dyDescent="0.25">
      <c r="I94153"/>
      <c r="J94153"/>
      <c r="K94153"/>
      <c r="L94153"/>
    </row>
    <row r="94154" spans="9:12" ht="15" x14ac:dyDescent="0.25">
      <c r="I94154"/>
      <c r="J94154"/>
      <c r="K94154"/>
      <c r="L94154"/>
    </row>
    <row r="94155" spans="9:12" ht="15" x14ac:dyDescent="0.25">
      <c r="I94155"/>
      <c r="J94155"/>
      <c r="K94155"/>
      <c r="L94155"/>
    </row>
    <row r="94156" spans="9:12" ht="15" x14ac:dyDescent="0.25">
      <c r="I94156"/>
      <c r="J94156"/>
      <c r="K94156"/>
      <c r="L94156"/>
    </row>
    <row r="94157" spans="9:12" ht="15" x14ac:dyDescent="0.25">
      <c r="I94157"/>
      <c r="J94157"/>
      <c r="K94157"/>
      <c r="L94157"/>
    </row>
    <row r="94158" spans="9:12" ht="15" x14ac:dyDescent="0.25">
      <c r="I94158"/>
      <c r="J94158"/>
      <c r="K94158"/>
      <c r="L94158"/>
    </row>
    <row r="94159" spans="9:12" ht="15" x14ac:dyDescent="0.25">
      <c r="I94159"/>
      <c r="J94159"/>
      <c r="K94159"/>
      <c r="L94159"/>
    </row>
    <row r="94160" spans="9:12" ht="15" x14ac:dyDescent="0.25">
      <c r="I94160"/>
      <c r="J94160"/>
      <c r="K94160"/>
      <c r="L94160"/>
    </row>
    <row r="94161" spans="9:12" ht="15" x14ac:dyDescent="0.25">
      <c r="I94161"/>
      <c r="J94161"/>
      <c r="K94161"/>
      <c r="L94161"/>
    </row>
    <row r="94162" spans="9:12" ht="15" x14ac:dyDescent="0.25">
      <c r="I94162"/>
      <c r="J94162"/>
      <c r="K94162"/>
      <c r="L94162"/>
    </row>
    <row r="94163" spans="9:12" ht="15" x14ac:dyDescent="0.25">
      <c r="I94163"/>
      <c r="J94163"/>
      <c r="K94163"/>
      <c r="L94163"/>
    </row>
    <row r="94164" spans="9:12" ht="15" x14ac:dyDescent="0.25">
      <c r="I94164"/>
      <c r="J94164"/>
      <c r="K94164"/>
      <c r="L94164"/>
    </row>
    <row r="94165" spans="9:12" ht="15" x14ac:dyDescent="0.25">
      <c r="I94165"/>
      <c r="J94165"/>
      <c r="K94165"/>
      <c r="L94165"/>
    </row>
    <row r="94166" spans="9:12" ht="15" x14ac:dyDescent="0.25">
      <c r="I94166"/>
      <c r="J94166"/>
      <c r="K94166"/>
      <c r="L94166"/>
    </row>
    <row r="94167" spans="9:12" ht="15" x14ac:dyDescent="0.25">
      <c r="I94167"/>
      <c r="J94167"/>
      <c r="K94167"/>
      <c r="L94167"/>
    </row>
    <row r="94168" spans="9:12" ht="15" x14ac:dyDescent="0.25">
      <c r="I94168"/>
      <c r="J94168"/>
      <c r="K94168"/>
      <c r="L94168"/>
    </row>
    <row r="94169" spans="9:12" ht="15" x14ac:dyDescent="0.25">
      <c r="I94169"/>
      <c r="J94169"/>
      <c r="K94169"/>
      <c r="L94169"/>
    </row>
    <row r="94170" spans="9:12" ht="15" x14ac:dyDescent="0.25">
      <c r="I94170"/>
      <c r="J94170"/>
      <c r="K94170"/>
      <c r="L94170"/>
    </row>
    <row r="94171" spans="9:12" ht="15" x14ac:dyDescent="0.25">
      <c r="I94171"/>
      <c r="J94171"/>
      <c r="K94171"/>
      <c r="L94171"/>
    </row>
    <row r="94172" spans="9:12" ht="15" x14ac:dyDescent="0.25">
      <c r="I94172"/>
      <c r="J94172"/>
      <c r="K94172"/>
      <c r="L94172"/>
    </row>
    <row r="94173" spans="9:12" ht="15" x14ac:dyDescent="0.25">
      <c r="I94173"/>
      <c r="J94173"/>
      <c r="K94173"/>
      <c r="L94173"/>
    </row>
    <row r="94174" spans="9:12" ht="15" x14ac:dyDescent="0.25">
      <c r="I94174"/>
      <c r="J94174"/>
      <c r="K94174"/>
      <c r="L94174"/>
    </row>
    <row r="94175" spans="9:12" ht="15" x14ac:dyDescent="0.25">
      <c r="I94175"/>
      <c r="J94175"/>
      <c r="K94175"/>
      <c r="L94175"/>
    </row>
    <row r="94176" spans="9:12" ht="15" x14ac:dyDescent="0.25">
      <c r="I94176"/>
      <c r="J94176"/>
      <c r="K94176"/>
      <c r="L94176"/>
    </row>
    <row r="94177" spans="9:12" ht="15" x14ac:dyDescent="0.25">
      <c r="I94177"/>
      <c r="J94177"/>
      <c r="K94177"/>
      <c r="L94177"/>
    </row>
    <row r="94178" spans="9:12" ht="15" x14ac:dyDescent="0.25">
      <c r="I94178"/>
      <c r="J94178"/>
      <c r="K94178"/>
      <c r="L94178"/>
    </row>
    <row r="94179" spans="9:12" ht="15" x14ac:dyDescent="0.25">
      <c r="I94179"/>
      <c r="J94179"/>
      <c r="K94179"/>
      <c r="L94179"/>
    </row>
    <row r="94180" spans="9:12" ht="15" x14ac:dyDescent="0.25">
      <c r="I94180"/>
      <c r="J94180"/>
      <c r="K94180"/>
      <c r="L94180"/>
    </row>
    <row r="94181" spans="9:12" ht="15" x14ac:dyDescent="0.25">
      <c r="I94181"/>
      <c r="J94181"/>
      <c r="K94181"/>
      <c r="L94181"/>
    </row>
    <row r="94182" spans="9:12" ht="15" x14ac:dyDescent="0.25">
      <c r="I94182"/>
      <c r="J94182"/>
      <c r="K94182"/>
      <c r="L94182"/>
    </row>
    <row r="94183" spans="9:12" ht="15" x14ac:dyDescent="0.25">
      <c r="I94183"/>
      <c r="J94183"/>
      <c r="K94183"/>
      <c r="L94183"/>
    </row>
    <row r="94184" spans="9:12" ht="15" x14ac:dyDescent="0.25">
      <c r="I94184"/>
      <c r="J94184"/>
      <c r="K94184"/>
      <c r="L94184"/>
    </row>
    <row r="94185" spans="9:12" ht="15" x14ac:dyDescent="0.25">
      <c r="I94185"/>
      <c r="J94185"/>
      <c r="K94185"/>
      <c r="L94185"/>
    </row>
    <row r="94186" spans="9:12" ht="15" x14ac:dyDescent="0.25">
      <c r="I94186"/>
      <c r="J94186"/>
      <c r="K94186"/>
      <c r="L94186"/>
    </row>
    <row r="94187" spans="9:12" ht="15" x14ac:dyDescent="0.25">
      <c r="I94187"/>
      <c r="J94187"/>
      <c r="K94187"/>
      <c r="L94187"/>
    </row>
    <row r="94188" spans="9:12" ht="15" x14ac:dyDescent="0.25">
      <c r="I94188"/>
      <c r="J94188"/>
      <c r="K94188"/>
      <c r="L94188"/>
    </row>
    <row r="94189" spans="9:12" ht="15" x14ac:dyDescent="0.25">
      <c r="I94189"/>
      <c r="J94189"/>
      <c r="K94189"/>
      <c r="L94189"/>
    </row>
    <row r="94190" spans="9:12" ht="15" x14ac:dyDescent="0.25">
      <c r="I94190"/>
      <c r="J94190"/>
      <c r="K94190"/>
      <c r="L94190"/>
    </row>
    <row r="94191" spans="9:12" ht="15" x14ac:dyDescent="0.25">
      <c r="I94191"/>
      <c r="J94191"/>
      <c r="K94191"/>
      <c r="L94191"/>
    </row>
    <row r="94192" spans="9:12" ht="15" x14ac:dyDescent="0.25">
      <c r="I94192"/>
      <c r="J94192"/>
      <c r="K94192"/>
      <c r="L94192"/>
    </row>
    <row r="94193" spans="9:12" ht="15" x14ac:dyDescent="0.25">
      <c r="I94193"/>
      <c r="J94193"/>
      <c r="K94193"/>
      <c r="L94193"/>
    </row>
    <row r="94194" spans="9:12" ht="15" x14ac:dyDescent="0.25">
      <c r="I94194"/>
      <c r="J94194"/>
      <c r="K94194"/>
      <c r="L94194"/>
    </row>
    <row r="94195" spans="9:12" ht="15" x14ac:dyDescent="0.25">
      <c r="I94195"/>
      <c r="J94195"/>
      <c r="K94195"/>
      <c r="L94195"/>
    </row>
    <row r="94196" spans="9:12" ht="15" x14ac:dyDescent="0.25">
      <c r="I94196"/>
      <c r="J94196"/>
      <c r="K94196"/>
      <c r="L94196"/>
    </row>
    <row r="94197" spans="9:12" ht="15" x14ac:dyDescent="0.25">
      <c r="I94197"/>
      <c r="J94197"/>
      <c r="K94197"/>
      <c r="L94197"/>
    </row>
    <row r="94198" spans="9:12" ht="15" x14ac:dyDescent="0.25">
      <c r="I94198"/>
      <c r="J94198"/>
      <c r="K94198"/>
      <c r="L94198"/>
    </row>
    <row r="94199" spans="9:12" ht="15" x14ac:dyDescent="0.25">
      <c r="I94199"/>
      <c r="J94199"/>
      <c r="K94199"/>
      <c r="L94199"/>
    </row>
    <row r="94200" spans="9:12" ht="15" x14ac:dyDescent="0.25">
      <c r="I94200"/>
      <c r="J94200"/>
      <c r="K94200"/>
      <c r="L94200"/>
    </row>
    <row r="94201" spans="9:12" ht="15" x14ac:dyDescent="0.25">
      <c r="I94201"/>
      <c r="J94201"/>
      <c r="K94201"/>
      <c r="L94201"/>
    </row>
    <row r="94202" spans="9:12" ht="15" x14ac:dyDescent="0.25">
      <c r="I94202"/>
      <c r="J94202"/>
      <c r="K94202"/>
      <c r="L94202"/>
    </row>
    <row r="94203" spans="9:12" ht="15" x14ac:dyDescent="0.25">
      <c r="I94203"/>
      <c r="J94203"/>
      <c r="K94203"/>
      <c r="L94203"/>
    </row>
    <row r="94204" spans="9:12" ht="15" x14ac:dyDescent="0.25">
      <c r="I94204"/>
      <c r="J94204"/>
      <c r="K94204"/>
      <c r="L94204"/>
    </row>
    <row r="94205" spans="9:12" ht="15" x14ac:dyDescent="0.25">
      <c r="I94205"/>
      <c r="J94205"/>
      <c r="K94205"/>
      <c r="L94205"/>
    </row>
    <row r="94206" spans="9:12" ht="15" x14ac:dyDescent="0.25">
      <c r="I94206"/>
      <c r="J94206"/>
      <c r="K94206"/>
      <c r="L94206"/>
    </row>
    <row r="94207" spans="9:12" ht="15" x14ac:dyDescent="0.25">
      <c r="I94207"/>
      <c r="J94207"/>
      <c r="K94207"/>
      <c r="L94207"/>
    </row>
    <row r="94208" spans="9:12" ht="15" x14ac:dyDescent="0.25">
      <c r="I94208"/>
      <c r="J94208"/>
      <c r="K94208"/>
      <c r="L94208"/>
    </row>
    <row r="94209" spans="9:12" ht="15" x14ac:dyDescent="0.25">
      <c r="I94209"/>
      <c r="J94209"/>
      <c r="K94209"/>
      <c r="L94209"/>
    </row>
    <row r="94210" spans="9:12" ht="15" x14ac:dyDescent="0.25">
      <c r="I94210"/>
      <c r="J94210"/>
      <c r="K94210"/>
      <c r="L94210"/>
    </row>
    <row r="94211" spans="9:12" ht="15" x14ac:dyDescent="0.25">
      <c r="I94211"/>
      <c r="J94211"/>
      <c r="K94211"/>
      <c r="L94211"/>
    </row>
    <row r="94212" spans="9:12" ht="15" x14ac:dyDescent="0.25">
      <c r="I94212"/>
      <c r="J94212"/>
      <c r="K94212"/>
      <c r="L94212"/>
    </row>
    <row r="94213" spans="9:12" ht="15" x14ac:dyDescent="0.25">
      <c r="I94213"/>
      <c r="J94213"/>
      <c r="K94213"/>
      <c r="L94213"/>
    </row>
    <row r="94214" spans="9:12" ht="15" x14ac:dyDescent="0.25">
      <c r="I94214"/>
      <c r="J94214"/>
      <c r="K94214"/>
      <c r="L94214"/>
    </row>
    <row r="94215" spans="9:12" ht="15" x14ac:dyDescent="0.25">
      <c r="I94215"/>
      <c r="J94215"/>
      <c r="K94215"/>
      <c r="L94215"/>
    </row>
    <row r="94216" spans="9:12" ht="15" x14ac:dyDescent="0.25">
      <c r="I94216"/>
      <c r="J94216"/>
      <c r="K94216"/>
      <c r="L94216"/>
    </row>
    <row r="94217" spans="9:12" ht="15" x14ac:dyDescent="0.25">
      <c r="I94217"/>
      <c r="J94217"/>
      <c r="K94217"/>
      <c r="L94217"/>
    </row>
    <row r="94218" spans="9:12" ht="15" x14ac:dyDescent="0.25">
      <c r="I94218"/>
      <c r="J94218"/>
      <c r="K94218"/>
      <c r="L94218"/>
    </row>
    <row r="94219" spans="9:12" ht="15" x14ac:dyDescent="0.25">
      <c r="I94219"/>
      <c r="J94219"/>
      <c r="K94219"/>
      <c r="L94219"/>
    </row>
    <row r="94220" spans="9:12" ht="15" x14ac:dyDescent="0.25">
      <c r="I94220"/>
      <c r="J94220"/>
      <c r="K94220"/>
      <c r="L94220"/>
    </row>
    <row r="94221" spans="9:12" ht="15" x14ac:dyDescent="0.25">
      <c r="I94221"/>
      <c r="J94221"/>
      <c r="K94221"/>
      <c r="L94221"/>
    </row>
    <row r="94222" spans="9:12" ht="15" x14ac:dyDescent="0.25">
      <c r="I94222"/>
      <c r="J94222"/>
      <c r="K94222"/>
      <c r="L94222"/>
    </row>
    <row r="94223" spans="9:12" ht="15" x14ac:dyDescent="0.25">
      <c r="I94223"/>
      <c r="J94223"/>
      <c r="K94223"/>
      <c r="L94223"/>
    </row>
    <row r="94224" spans="9:12" ht="15" x14ac:dyDescent="0.25">
      <c r="I94224"/>
      <c r="J94224"/>
      <c r="K94224"/>
      <c r="L94224"/>
    </row>
    <row r="94225" spans="9:12" ht="15" x14ac:dyDescent="0.25">
      <c r="I94225"/>
      <c r="J94225"/>
      <c r="K94225"/>
      <c r="L94225"/>
    </row>
    <row r="94226" spans="9:12" ht="15" x14ac:dyDescent="0.25">
      <c r="I94226"/>
      <c r="J94226"/>
      <c r="K94226"/>
      <c r="L94226"/>
    </row>
    <row r="94227" spans="9:12" ht="15" x14ac:dyDescent="0.25">
      <c r="I94227"/>
      <c r="J94227"/>
      <c r="K94227"/>
      <c r="L94227"/>
    </row>
    <row r="94228" spans="9:12" ht="15" x14ac:dyDescent="0.25">
      <c r="I94228"/>
      <c r="J94228"/>
      <c r="K94228"/>
      <c r="L94228"/>
    </row>
    <row r="94229" spans="9:12" ht="15" x14ac:dyDescent="0.25">
      <c r="I94229"/>
      <c r="J94229"/>
      <c r="K94229"/>
      <c r="L94229"/>
    </row>
    <row r="94230" spans="9:12" ht="15" x14ac:dyDescent="0.25">
      <c r="I94230"/>
      <c r="J94230"/>
      <c r="K94230"/>
      <c r="L94230"/>
    </row>
    <row r="94231" spans="9:12" ht="15" x14ac:dyDescent="0.25">
      <c r="I94231"/>
      <c r="J94231"/>
      <c r="K94231"/>
      <c r="L94231"/>
    </row>
    <row r="94232" spans="9:12" ht="15" x14ac:dyDescent="0.25">
      <c r="I94232"/>
      <c r="J94232"/>
      <c r="K94232"/>
      <c r="L94232"/>
    </row>
    <row r="94233" spans="9:12" ht="15" x14ac:dyDescent="0.25">
      <c r="I94233"/>
      <c r="J94233"/>
      <c r="K94233"/>
      <c r="L94233"/>
    </row>
    <row r="94234" spans="9:12" ht="15" x14ac:dyDescent="0.25">
      <c r="I94234"/>
      <c r="J94234"/>
      <c r="K94234"/>
      <c r="L94234"/>
    </row>
    <row r="94235" spans="9:12" ht="15" x14ac:dyDescent="0.25">
      <c r="I94235"/>
      <c r="J94235"/>
      <c r="K94235"/>
      <c r="L94235"/>
    </row>
    <row r="94236" spans="9:12" ht="15" x14ac:dyDescent="0.25">
      <c r="I94236"/>
      <c r="J94236"/>
      <c r="K94236"/>
      <c r="L94236"/>
    </row>
    <row r="94237" spans="9:12" ht="15" x14ac:dyDescent="0.25">
      <c r="I94237"/>
      <c r="J94237"/>
      <c r="K94237"/>
      <c r="L94237"/>
    </row>
    <row r="94238" spans="9:12" ht="15" x14ac:dyDescent="0.25">
      <c r="I94238"/>
      <c r="J94238"/>
      <c r="K94238"/>
      <c r="L94238"/>
    </row>
    <row r="94239" spans="9:12" ht="15" x14ac:dyDescent="0.25">
      <c r="I94239"/>
      <c r="J94239"/>
      <c r="K94239"/>
      <c r="L94239"/>
    </row>
    <row r="94240" spans="9:12" ht="15" x14ac:dyDescent="0.25">
      <c r="I94240"/>
      <c r="J94240"/>
      <c r="K94240"/>
      <c r="L94240"/>
    </row>
    <row r="94241" spans="9:12" ht="15" x14ac:dyDescent="0.25">
      <c r="I94241"/>
      <c r="J94241"/>
      <c r="K94241"/>
      <c r="L94241"/>
    </row>
    <row r="94242" spans="9:12" ht="15" x14ac:dyDescent="0.25">
      <c r="I94242"/>
      <c r="J94242"/>
      <c r="K94242"/>
      <c r="L94242"/>
    </row>
    <row r="94243" spans="9:12" ht="15" x14ac:dyDescent="0.25">
      <c r="I94243"/>
      <c r="J94243"/>
      <c r="K94243"/>
      <c r="L94243"/>
    </row>
    <row r="94244" spans="9:12" ht="15" x14ac:dyDescent="0.25">
      <c r="I94244"/>
      <c r="J94244"/>
      <c r="K94244"/>
      <c r="L94244"/>
    </row>
    <row r="94245" spans="9:12" ht="15" x14ac:dyDescent="0.25">
      <c r="I94245"/>
      <c r="J94245"/>
      <c r="K94245"/>
      <c r="L94245"/>
    </row>
    <row r="94246" spans="9:12" ht="15" x14ac:dyDescent="0.25">
      <c r="I94246"/>
      <c r="J94246"/>
      <c r="K94246"/>
      <c r="L94246"/>
    </row>
    <row r="94247" spans="9:12" ht="15" x14ac:dyDescent="0.25">
      <c r="I94247"/>
      <c r="J94247"/>
      <c r="K94247"/>
      <c r="L94247"/>
    </row>
    <row r="94248" spans="9:12" ht="15" x14ac:dyDescent="0.25">
      <c r="I94248"/>
      <c r="J94248"/>
      <c r="K94248"/>
      <c r="L94248"/>
    </row>
    <row r="94249" spans="9:12" ht="15" x14ac:dyDescent="0.25">
      <c r="I94249"/>
      <c r="J94249"/>
      <c r="K94249"/>
      <c r="L94249"/>
    </row>
    <row r="94250" spans="9:12" ht="15" x14ac:dyDescent="0.25">
      <c r="I94250"/>
      <c r="J94250"/>
      <c r="K94250"/>
      <c r="L94250"/>
    </row>
    <row r="94251" spans="9:12" ht="15" x14ac:dyDescent="0.25">
      <c r="I94251"/>
      <c r="J94251"/>
      <c r="K94251"/>
      <c r="L94251"/>
    </row>
    <row r="94252" spans="9:12" ht="15" x14ac:dyDescent="0.25">
      <c r="I94252"/>
      <c r="J94252"/>
      <c r="K94252"/>
      <c r="L94252"/>
    </row>
    <row r="94253" spans="9:12" ht="15" x14ac:dyDescent="0.25">
      <c r="I94253"/>
      <c r="J94253"/>
      <c r="K94253"/>
      <c r="L94253"/>
    </row>
    <row r="94254" spans="9:12" ht="15" x14ac:dyDescent="0.25">
      <c r="I94254"/>
      <c r="J94254"/>
      <c r="K94254"/>
      <c r="L94254"/>
    </row>
    <row r="94255" spans="9:12" ht="15" x14ac:dyDescent="0.25">
      <c r="I94255"/>
      <c r="J94255"/>
      <c r="K94255"/>
      <c r="L94255"/>
    </row>
    <row r="94256" spans="9:12" ht="15" x14ac:dyDescent="0.25">
      <c r="I94256"/>
      <c r="J94256"/>
      <c r="K94256"/>
      <c r="L94256"/>
    </row>
    <row r="94257" spans="9:12" ht="15" x14ac:dyDescent="0.25">
      <c r="I94257"/>
      <c r="J94257"/>
      <c r="K94257"/>
      <c r="L94257"/>
    </row>
    <row r="94258" spans="9:12" ht="15" x14ac:dyDescent="0.25">
      <c r="I94258"/>
      <c r="J94258"/>
      <c r="K94258"/>
      <c r="L94258"/>
    </row>
    <row r="94259" spans="9:12" ht="15" x14ac:dyDescent="0.25">
      <c r="I94259"/>
      <c r="J94259"/>
      <c r="K94259"/>
      <c r="L94259"/>
    </row>
    <row r="94260" spans="9:12" ht="15" x14ac:dyDescent="0.25">
      <c r="I94260"/>
      <c r="J94260"/>
      <c r="K94260"/>
      <c r="L94260"/>
    </row>
    <row r="94261" spans="9:12" ht="15" x14ac:dyDescent="0.25">
      <c r="I94261"/>
      <c r="J94261"/>
      <c r="K94261"/>
      <c r="L94261"/>
    </row>
    <row r="94262" spans="9:12" ht="15" x14ac:dyDescent="0.25">
      <c r="I94262"/>
      <c r="J94262"/>
      <c r="K94262"/>
      <c r="L94262"/>
    </row>
    <row r="94263" spans="9:12" ht="15" x14ac:dyDescent="0.25">
      <c r="I94263"/>
      <c r="J94263"/>
      <c r="K94263"/>
      <c r="L94263"/>
    </row>
    <row r="94264" spans="9:12" ht="15" x14ac:dyDescent="0.25">
      <c r="I94264"/>
      <c r="J94264"/>
      <c r="K94264"/>
      <c r="L94264"/>
    </row>
    <row r="94265" spans="9:12" ht="15" x14ac:dyDescent="0.25">
      <c r="I94265"/>
      <c r="J94265"/>
      <c r="K94265"/>
      <c r="L94265"/>
    </row>
    <row r="94266" spans="9:12" ht="15" x14ac:dyDescent="0.25">
      <c r="I94266"/>
      <c r="J94266"/>
      <c r="K94266"/>
      <c r="L94266"/>
    </row>
    <row r="94267" spans="9:12" ht="15" x14ac:dyDescent="0.25">
      <c r="I94267"/>
      <c r="J94267"/>
      <c r="K94267"/>
      <c r="L94267"/>
    </row>
    <row r="94268" spans="9:12" ht="15" x14ac:dyDescent="0.25">
      <c r="I94268"/>
      <c r="J94268"/>
      <c r="K94268"/>
      <c r="L94268"/>
    </row>
    <row r="94269" spans="9:12" ht="15" x14ac:dyDescent="0.25">
      <c r="I94269"/>
      <c r="J94269"/>
      <c r="K94269"/>
      <c r="L94269"/>
    </row>
    <row r="94270" spans="9:12" ht="15" x14ac:dyDescent="0.25">
      <c r="I94270"/>
      <c r="J94270"/>
      <c r="K94270"/>
      <c r="L94270"/>
    </row>
    <row r="94271" spans="9:12" ht="15" x14ac:dyDescent="0.25">
      <c r="I94271"/>
      <c r="J94271"/>
      <c r="K94271"/>
      <c r="L94271"/>
    </row>
    <row r="94272" spans="9:12" ht="15" x14ac:dyDescent="0.25">
      <c r="I94272"/>
      <c r="J94272"/>
      <c r="K94272"/>
      <c r="L94272"/>
    </row>
    <row r="94273" spans="9:12" ht="15" x14ac:dyDescent="0.25">
      <c r="I94273"/>
      <c r="J94273"/>
      <c r="K94273"/>
      <c r="L94273"/>
    </row>
    <row r="94274" spans="9:12" ht="15" x14ac:dyDescent="0.25">
      <c r="I94274"/>
      <c r="J94274"/>
      <c r="K94274"/>
      <c r="L94274"/>
    </row>
    <row r="94275" spans="9:12" ht="15" x14ac:dyDescent="0.25">
      <c r="I94275"/>
      <c r="J94275"/>
      <c r="K94275"/>
      <c r="L94275"/>
    </row>
    <row r="94276" spans="9:12" ht="15" x14ac:dyDescent="0.25">
      <c r="I94276"/>
      <c r="J94276"/>
      <c r="K94276"/>
      <c r="L94276"/>
    </row>
    <row r="94277" spans="9:12" ht="15" x14ac:dyDescent="0.25">
      <c r="I94277"/>
      <c r="J94277"/>
      <c r="K94277"/>
      <c r="L94277"/>
    </row>
    <row r="94278" spans="9:12" ht="15" x14ac:dyDescent="0.25">
      <c r="I94278"/>
      <c r="J94278"/>
      <c r="K94278"/>
      <c r="L94278"/>
    </row>
    <row r="94279" spans="9:12" ht="15" x14ac:dyDescent="0.25">
      <c r="I94279"/>
      <c r="J94279"/>
      <c r="K94279"/>
      <c r="L94279"/>
    </row>
    <row r="94280" spans="9:12" ht="15" x14ac:dyDescent="0.25">
      <c r="I94280"/>
      <c r="J94280"/>
      <c r="K94280"/>
      <c r="L94280"/>
    </row>
    <row r="94281" spans="9:12" ht="15" x14ac:dyDescent="0.25">
      <c r="I94281"/>
      <c r="J94281"/>
      <c r="K94281"/>
      <c r="L94281"/>
    </row>
    <row r="94282" spans="9:12" ht="15" x14ac:dyDescent="0.25">
      <c r="I94282"/>
      <c r="J94282"/>
      <c r="K94282"/>
      <c r="L94282"/>
    </row>
    <row r="94283" spans="9:12" ht="15" x14ac:dyDescent="0.25">
      <c r="I94283"/>
      <c r="J94283"/>
      <c r="K94283"/>
      <c r="L94283"/>
    </row>
    <row r="94284" spans="9:12" ht="15" x14ac:dyDescent="0.25">
      <c r="I94284"/>
      <c r="J94284"/>
      <c r="K94284"/>
      <c r="L94284"/>
    </row>
    <row r="94285" spans="9:12" ht="15" x14ac:dyDescent="0.25">
      <c r="I94285"/>
      <c r="J94285"/>
      <c r="K94285"/>
      <c r="L94285"/>
    </row>
    <row r="94286" spans="9:12" ht="15" x14ac:dyDescent="0.25">
      <c r="I94286"/>
      <c r="J94286"/>
      <c r="K94286"/>
      <c r="L94286"/>
    </row>
    <row r="94287" spans="9:12" ht="15" x14ac:dyDescent="0.25">
      <c r="I94287"/>
      <c r="J94287"/>
      <c r="K94287"/>
      <c r="L94287"/>
    </row>
    <row r="94288" spans="9:12" ht="15" x14ac:dyDescent="0.25">
      <c r="I94288"/>
      <c r="J94288"/>
      <c r="K94288"/>
      <c r="L94288"/>
    </row>
    <row r="94289" spans="9:12" ht="15" x14ac:dyDescent="0.25">
      <c r="I94289"/>
      <c r="J94289"/>
      <c r="K94289"/>
      <c r="L94289"/>
    </row>
    <row r="94290" spans="9:12" ht="15" x14ac:dyDescent="0.25">
      <c r="I94290"/>
      <c r="J94290"/>
      <c r="K94290"/>
      <c r="L94290"/>
    </row>
    <row r="94291" spans="9:12" ht="15" x14ac:dyDescent="0.25">
      <c r="I94291"/>
      <c r="J94291"/>
      <c r="K94291"/>
      <c r="L94291"/>
    </row>
    <row r="94292" spans="9:12" ht="15" x14ac:dyDescent="0.25">
      <c r="I94292"/>
      <c r="J94292"/>
      <c r="K94292"/>
      <c r="L94292"/>
    </row>
    <row r="94293" spans="9:12" ht="15" x14ac:dyDescent="0.25">
      <c r="I94293"/>
      <c r="J94293"/>
      <c r="K94293"/>
      <c r="L94293"/>
    </row>
    <row r="94294" spans="9:12" ht="15" x14ac:dyDescent="0.25">
      <c r="I94294"/>
      <c r="J94294"/>
      <c r="K94294"/>
      <c r="L94294"/>
    </row>
    <row r="94295" spans="9:12" ht="15" x14ac:dyDescent="0.25">
      <c r="I94295"/>
      <c r="J94295"/>
      <c r="K94295"/>
      <c r="L94295"/>
    </row>
    <row r="94296" spans="9:12" ht="15" x14ac:dyDescent="0.25">
      <c r="I94296"/>
      <c r="J94296"/>
      <c r="K94296"/>
      <c r="L94296"/>
    </row>
    <row r="94297" spans="9:12" ht="15" x14ac:dyDescent="0.25">
      <c r="I94297"/>
      <c r="J94297"/>
      <c r="K94297"/>
      <c r="L94297"/>
    </row>
    <row r="94298" spans="9:12" ht="15" x14ac:dyDescent="0.25">
      <c r="I94298"/>
      <c r="J94298"/>
      <c r="K94298"/>
      <c r="L94298"/>
    </row>
    <row r="94299" spans="9:12" ht="15" x14ac:dyDescent="0.25">
      <c r="I94299"/>
      <c r="J94299"/>
      <c r="K94299"/>
      <c r="L94299"/>
    </row>
    <row r="94300" spans="9:12" ht="15" x14ac:dyDescent="0.25">
      <c r="I94300"/>
      <c r="J94300"/>
      <c r="K94300"/>
      <c r="L94300"/>
    </row>
    <row r="94301" spans="9:12" ht="15" x14ac:dyDescent="0.25">
      <c r="I94301"/>
      <c r="J94301"/>
      <c r="K94301"/>
      <c r="L94301"/>
    </row>
    <row r="94302" spans="9:12" ht="15" x14ac:dyDescent="0.25">
      <c r="I94302"/>
      <c r="J94302"/>
      <c r="K94302"/>
      <c r="L94302"/>
    </row>
    <row r="94303" spans="9:12" ht="15" x14ac:dyDescent="0.25">
      <c r="I94303"/>
      <c r="J94303"/>
      <c r="K94303"/>
      <c r="L94303"/>
    </row>
    <row r="94304" spans="9:12" ht="15" x14ac:dyDescent="0.25">
      <c r="I94304"/>
      <c r="J94304"/>
      <c r="K94304"/>
      <c r="L94304"/>
    </row>
    <row r="94305" spans="9:12" ht="15" x14ac:dyDescent="0.25">
      <c r="I94305"/>
      <c r="J94305"/>
      <c r="K94305"/>
      <c r="L94305"/>
    </row>
    <row r="94306" spans="9:12" ht="15" x14ac:dyDescent="0.25">
      <c r="I94306"/>
      <c r="J94306"/>
      <c r="K94306"/>
      <c r="L94306"/>
    </row>
    <row r="94307" spans="9:12" ht="15" x14ac:dyDescent="0.25">
      <c r="I94307"/>
      <c r="J94307"/>
      <c r="K94307"/>
      <c r="L94307"/>
    </row>
    <row r="94308" spans="9:12" ht="15" x14ac:dyDescent="0.25">
      <c r="I94308"/>
      <c r="J94308"/>
      <c r="K94308"/>
      <c r="L94308"/>
    </row>
    <row r="94309" spans="9:12" ht="15" x14ac:dyDescent="0.25">
      <c r="I94309"/>
      <c r="J94309"/>
      <c r="K94309"/>
      <c r="L94309"/>
    </row>
    <row r="94310" spans="9:12" ht="15" x14ac:dyDescent="0.25">
      <c r="I94310"/>
      <c r="J94310"/>
      <c r="K94310"/>
      <c r="L94310"/>
    </row>
    <row r="94311" spans="9:12" ht="15" x14ac:dyDescent="0.25">
      <c r="I94311"/>
      <c r="J94311"/>
      <c r="K94311"/>
      <c r="L94311"/>
    </row>
    <row r="94312" spans="9:12" ht="15" x14ac:dyDescent="0.25">
      <c r="I94312"/>
      <c r="J94312"/>
      <c r="K94312"/>
      <c r="L94312"/>
    </row>
    <row r="94313" spans="9:12" ht="15" x14ac:dyDescent="0.25">
      <c r="I94313"/>
      <c r="J94313"/>
      <c r="K94313"/>
      <c r="L94313"/>
    </row>
    <row r="94314" spans="9:12" ht="15" x14ac:dyDescent="0.25">
      <c r="I94314"/>
      <c r="J94314"/>
      <c r="K94314"/>
      <c r="L94314"/>
    </row>
    <row r="94315" spans="9:12" ht="15" x14ac:dyDescent="0.25">
      <c r="I94315"/>
      <c r="J94315"/>
      <c r="K94315"/>
      <c r="L94315"/>
    </row>
    <row r="94316" spans="9:12" ht="15" x14ac:dyDescent="0.25">
      <c r="I94316"/>
      <c r="J94316"/>
      <c r="K94316"/>
      <c r="L94316"/>
    </row>
    <row r="94317" spans="9:12" ht="15" x14ac:dyDescent="0.25">
      <c r="I94317"/>
      <c r="J94317"/>
      <c r="K94317"/>
      <c r="L94317"/>
    </row>
    <row r="94318" spans="9:12" ht="15" x14ac:dyDescent="0.25">
      <c r="I94318"/>
      <c r="J94318"/>
      <c r="K94318"/>
      <c r="L94318"/>
    </row>
    <row r="94319" spans="9:12" ht="15" x14ac:dyDescent="0.25">
      <c r="I94319"/>
      <c r="J94319"/>
      <c r="K94319"/>
      <c r="L94319"/>
    </row>
    <row r="94320" spans="9:12" ht="15" x14ac:dyDescent="0.25">
      <c r="I94320"/>
      <c r="J94320"/>
      <c r="K94320"/>
      <c r="L94320"/>
    </row>
    <row r="94321" spans="9:12" ht="15" x14ac:dyDescent="0.25">
      <c r="I94321"/>
      <c r="J94321"/>
      <c r="K94321"/>
      <c r="L94321"/>
    </row>
    <row r="94322" spans="9:12" ht="15" x14ac:dyDescent="0.25">
      <c r="I94322"/>
      <c r="J94322"/>
      <c r="K94322"/>
      <c r="L94322"/>
    </row>
    <row r="94323" spans="9:12" ht="15" x14ac:dyDescent="0.25">
      <c r="I94323"/>
      <c r="J94323"/>
      <c r="K94323"/>
      <c r="L94323"/>
    </row>
    <row r="94324" spans="9:12" ht="15" x14ac:dyDescent="0.25">
      <c r="I94324"/>
      <c r="J94324"/>
      <c r="K94324"/>
      <c r="L94324"/>
    </row>
    <row r="94325" spans="9:12" ht="15" x14ac:dyDescent="0.25">
      <c r="I94325"/>
      <c r="J94325"/>
      <c r="K94325"/>
      <c r="L94325"/>
    </row>
    <row r="94326" spans="9:12" ht="15" x14ac:dyDescent="0.25">
      <c r="I94326"/>
      <c r="J94326"/>
      <c r="K94326"/>
      <c r="L94326"/>
    </row>
    <row r="94327" spans="9:12" ht="15" x14ac:dyDescent="0.25">
      <c r="I94327"/>
      <c r="J94327"/>
      <c r="K94327"/>
      <c r="L94327"/>
    </row>
    <row r="94328" spans="9:12" ht="15" x14ac:dyDescent="0.25">
      <c r="I94328"/>
      <c r="J94328"/>
      <c r="K94328"/>
      <c r="L94328"/>
    </row>
    <row r="94329" spans="9:12" ht="15" x14ac:dyDescent="0.25">
      <c r="I94329"/>
      <c r="J94329"/>
      <c r="K94329"/>
      <c r="L94329"/>
    </row>
    <row r="94330" spans="9:12" ht="15" x14ac:dyDescent="0.25">
      <c r="I94330"/>
      <c r="J94330"/>
      <c r="K94330"/>
      <c r="L94330"/>
    </row>
    <row r="94331" spans="9:12" ht="15" x14ac:dyDescent="0.25">
      <c r="I94331"/>
      <c r="J94331"/>
      <c r="K94331"/>
      <c r="L94331"/>
    </row>
    <row r="94332" spans="9:12" ht="15" x14ac:dyDescent="0.25">
      <c r="I94332"/>
      <c r="J94332"/>
      <c r="K94332"/>
      <c r="L94332"/>
    </row>
    <row r="94333" spans="9:12" ht="15" x14ac:dyDescent="0.25">
      <c r="I94333"/>
      <c r="J94333"/>
      <c r="K94333"/>
      <c r="L94333"/>
    </row>
    <row r="94334" spans="9:12" ht="15" x14ac:dyDescent="0.25">
      <c r="I94334"/>
      <c r="J94334"/>
      <c r="K94334"/>
      <c r="L94334"/>
    </row>
    <row r="94335" spans="9:12" ht="15" x14ac:dyDescent="0.25">
      <c r="I94335"/>
      <c r="J94335"/>
      <c r="K94335"/>
      <c r="L94335"/>
    </row>
    <row r="94336" spans="9:12" ht="15" x14ac:dyDescent="0.25">
      <c r="I94336"/>
      <c r="J94336"/>
      <c r="K94336"/>
      <c r="L94336"/>
    </row>
    <row r="94337" spans="9:12" ht="15" x14ac:dyDescent="0.25">
      <c r="I94337"/>
      <c r="J94337"/>
      <c r="K94337"/>
      <c r="L94337"/>
    </row>
    <row r="94338" spans="9:12" ht="15" x14ac:dyDescent="0.25">
      <c r="I94338"/>
      <c r="J94338"/>
      <c r="K94338"/>
      <c r="L94338"/>
    </row>
    <row r="94339" spans="9:12" ht="15" x14ac:dyDescent="0.25">
      <c r="I94339"/>
      <c r="J94339"/>
      <c r="K94339"/>
      <c r="L94339"/>
    </row>
    <row r="94340" spans="9:12" ht="15" x14ac:dyDescent="0.25">
      <c r="I94340"/>
      <c r="J94340"/>
      <c r="K94340"/>
      <c r="L94340"/>
    </row>
    <row r="94341" spans="9:12" ht="15" x14ac:dyDescent="0.25">
      <c r="I94341"/>
      <c r="J94341"/>
      <c r="K94341"/>
      <c r="L94341"/>
    </row>
    <row r="94342" spans="9:12" ht="15" x14ac:dyDescent="0.25">
      <c r="I94342"/>
      <c r="J94342"/>
      <c r="K94342"/>
      <c r="L94342"/>
    </row>
    <row r="94343" spans="9:12" ht="15" x14ac:dyDescent="0.25">
      <c r="I94343"/>
      <c r="J94343"/>
      <c r="K94343"/>
      <c r="L94343"/>
    </row>
    <row r="94344" spans="9:12" ht="15" x14ac:dyDescent="0.25">
      <c r="I94344"/>
      <c r="J94344"/>
      <c r="K94344"/>
      <c r="L94344"/>
    </row>
    <row r="94345" spans="9:12" ht="15" x14ac:dyDescent="0.25">
      <c r="I94345"/>
      <c r="J94345"/>
      <c r="K94345"/>
      <c r="L94345"/>
    </row>
    <row r="94346" spans="9:12" ht="15" x14ac:dyDescent="0.25">
      <c r="I94346"/>
      <c r="J94346"/>
      <c r="K94346"/>
      <c r="L94346"/>
    </row>
    <row r="94347" spans="9:12" ht="15" x14ac:dyDescent="0.25">
      <c r="I94347"/>
      <c r="J94347"/>
      <c r="K94347"/>
      <c r="L94347"/>
    </row>
    <row r="94348" spans="9:12" ht="15" x14ac:dyDescent="0.25">
      <c r="I94348"/>
      <c r="J94348"/>
      <c r="K94348"/>
      <c r="L94348"/>
    </row>
    <row r="94349" spans="9:12" ht="15" x14ac:dyDescent="0.25">
      <c r="I94349"/>
      <c r="J94349"/>
      <c r="K94349"/>
      <c r="L94349"/>
    </row>
    <row r="94350" spans="9:12" ht="15" x14ac:dyDescent="0.25">
      <c r="I94350"/>
      <c r="J94350"/>
      <c r="K94350"/>
      <c r="L94350"/>
    </row>
    <row r="94351" spans="9:12" ht="15" x14ac:dyDescent="0.25">
      <c r="I94351"/>
      <c r="J94351"/>
      <c r="K94351"/>
      <c r="L94351"/>
    </row>
    <row r="94352" spans="9:12" ht="15" x14ac:dyDescent="0.25">
      <c r="I94352"/>
      <c r="J94352"/>
      <c r="K94352"/>
      <c r="L94352"/>
    </row>
    <row r="94353" spans="9:12" ht="15" x14ac:dyDescent="0.25">
      <c r="I94353"/>
      <c r="J94353"/>
      <c r="K94353"/>
      <c r="L94353"/>
    </row>
    <row r="94354" spans="9:12" ht="15" x14ac:dyDescent="0.25">
      <c r="I94354"/>
      <c r="J94354"/>
      <c r="K94354"/>
      <c r="L94354"/>
    </row>
    <row r="94355" spans="9:12" ht="15" x14ac:dyDescent="0.25">
      <c r="I94355"/>
      <c r="J94355"/>
      <c r="K94355"/>
      <c r="L94355"/>
    </row>
    <row r="94356" spans="9:12" ht="15" x14ac:dyDescent="0.25">
      <c r="I94356"/>
      <c r="J94356"/>
      <c r="K94356"/>
      <c r="L94356"/>
    </row>
    <row r="94357" spans="9:12" ht="15" x14ac:dyDescent="0.25">
      <c r="I94357"/>
      <c r="J94357"/>
      <c r="K94357"/>
      <c r="L94357"/>
    </row>
    <row r="94358" spans="9:12" ht="15" x14ac:dyDescent="0.25">
      <c r="I94358"/>
      <c r="J94358"/>
      <c r="K94358"/>
      <c r="L94358"/>
    </row>
    <row r="94359" spans="9:12" ht="15" x14ac:dyDescent="0.25">
      <c r="I94359"/>
      <c r="J94359"/>
      <c r="K94359"/>
      <c r="L94359"/>
    </row>
    <row r="94360" spans="9:12" ht="15" x14ac:dyDescent="0.25">
      <c r="I94360"/>
      <c r="J94360"/>
      <c r="K94360"/>
      <c r="L94360"/>
    </row>
    <row r="94361" spans="9:12" ht="15" x14ac:dyDescent="0.25">
      <c r="I94361"/>
      <c r="J94361"/>
      <c r="K94361"/>
      <c r="L94361"/>
    </row>
    <row r="94362" spans="9:12" ht="15" x14ac:dyDescent="0.25">
      <c r="I94362"/>
      <c r="J94362"/>
      <c r="K94362"/>
      <c r="L94362"/>
    </row>
    <row r="94363" spans="9:12" ht="15" x14ac:dyDescent="0.25">
      <c r="I94363"/>
      <c r="J94363"/>
      <c r="K94363"/>
      <c r="L94363"/>
    </row>
    <row r="94364" spans="9:12" ht="15" x14ac:dyDescent="0.25">
      <c r="I94364"/>
      <c r="J94364"/>
      <c r="K94364"/>
      <c r="L94364"/>
    </row>
    <row r="94365" spans="9:12" ht="15" x14ac:dyDescent="0.25">
      <c r="I94365"/>
      <c r="J94365"/>
      <c r="K94365"/>
      <c r="L94365"/>
    </row>
    <row r="94366" spans="9:12" ht="15" x14ac:dyDescent="0.25">
      <c r="I94366"/>
      <c r="J94366"/>
      <c r="K94366"/>
      <c r="L94366"/>
    </row>
    <row r="94367" spans="9:12" ht="15" x14ac:dyDescent="0.25">
      <c r="I94367"/>
      <c r="J94367"/>
      <c r="K94367"/>
      <c r="L94367"/>
    </row>
    <row r="94368" spans="9:12" ht="15" x14ac:dyDescent="0.25">
      <c r="I94368"/>
      <c r="J94368"/>
      <c r="K94368"/>
      <c r="L94368"/>
    </row>
    <row r="94369" spans="9:12" ht="15" x14ac:dyDescent="0.25">
      <c r="I94369"/>
      <c r="J94369"/>
      <c r="K94369"/>
      <c r="L94369"/>
    </row>
    <row r="94370" spans="9:12" ht="15" x14ac:dyDescent="0.25">
      <c r="I94370"/>
      <c r="J94370"/>
      <c r="K94370"/>
      <c r="L94370"/>
    </row>
    <row r="94371" spans="9:12" ht="15" x14ac:dyDescent="0.25">
      <c r="I94371"/>
      <c r="J94371"/>
      <c r="K94371"/>
      <c r="L94371"/>
    </row>
    <row r="94372" spans="9:12" ht="15" x14ac:dyDescent="0.25">
      <c r="I94372"/>
      <c r="J94372"/>
      <c r="K94372"/>
      <c r="L94372"/>
    </row>
    <row r="94373" spans="9:12" ht="15" x14ac:dyDescent="0.25">
      <c r="I94373"/>
      <c r="J94373"/>
      <c r="K94373"/>
      <c r="L94373"/>
    </row>
    <row r="94374" spans="9:12" ht="15" x14ac:dyDescent="0.25">
      <c r="I94374"/>
      <c r="J94374"/>
      <c r="K94374"/>
      <c r="L94374"/>
    </row>
    <row r="94375" spans="9:12" ht="15" x14ac:dyDescent="0.25">
      <c r="I94375"/>
      <c r="J94375"/>
      <c r="K94375"/>
      <c r="L94375"/>
    </row>
    <row r="94376" spans="9:12" ht="15" x14ac:dyDescent="0.25">
      <c r="I94376"/>
      <c r="J94376"/>
      <c r="K94376"/>
      <c r="L94376"/>
    </row>
    <row r="94377" spans="9:12" ht="15" x14ac:dyDescent="0.25">
      <c r="I94377"/>
      <c r="J94377"/>
      <c r="K94377"/>
      <c r="L94377"/>
    </row>
    <row r="94378" spans="9:12" ht="15" x14ac:dyDescent="0.25">
      <c r="I94378"/>
      <c r="J94378"/>
      <c r="K94378"/>
      <c r="L94378"/>
    </row>
    <row r="94379" spans="9:12" ht="15" x14ac:dyDescent="0.25">
      <c r="I94379"/>
      <c r="J94379"/>
      <c r="K94379"/>
      <c r="L94379"/>
    </row>
    <row r="94380" spans="9:12" ht="15" x14ac:dyDescent="0.25">
      <c r="I94380"/>
      <c r="J94380"/>
      <c r="K94380"/>
      <c r="L94380"/>
    </row>
    <row r="94381" spans="9:12" ht="15" x14ac:dyDescent="0.25">
      <c r="I94381"/>
      <c r="J94381"/>
      <c r="K94381"/>
      <c r="L94381"/>
    </row>
    <row r="94382" spans="9:12" ht="15" x14ac:dyDescent="0.25">
      <c r="I94382"/>
      <c r="J94382"/>
      <c r="K94382"/>
      <c r="L94382"/>
    </row>
    <row r="94383" spans="9:12" ht="15" x14ac:dyDescent="0.25">
      <c r="I94383"/>
      <c r="J94383"/>
      <c r="K94383"/>
      <c r="L94383"/>
    </row>
    <row r="94384" spans="9:12" ht="15" x14ac:dyDescent="0.25">
      <c r="I94384"/>
      <c r="J94384"/>
      <c r="K94384"/>
      <c r="L94384"/>
    </row>
    <row r="94385" spans="9:12" ht="15" x14ac:dyDescent="0.25">
      <c r="I94385"/>
      <c r="J94385"/>
      <c r="K94385"/>
      <c r="L94385"/>
    </row>
    <row r="94386" spans="9:12" ht="15" x14ac:dyDescent="0.25">
      <c r="I94386"/>
      <c r="J94386"/>
      <c r="K94386"/>
      <c r="L94386"/>
    </row>
    <row r="94387" spans="9:12" ht="15" x14ac:dyDescent="0.25">
      <c r="I94387"/>
      <c r="J94387"/>
      <c r="K94387"/>
      <c r="L94387"/>
    </row>
    <row r="94388" spans="9:12" ht="15" x14ac:dyDescent="0.25">
      <c r="I94388"/>
      <c r="J94388"/>
      <c r="K94388"/>
      <c r="L94388"/>
    </row>
    <row r="94389" spans="9:12" ht="15" x14ac:dyDescent="0.25">
      <c r="I94389"/>
      <c r="J94389"/>
      <c r="K94389"/>
      <c r="L94389"/>
    </row>
    <row r="94390" spans="9:12" ht="15" x14ac:dyDescent="0.25">
      <c r="I94390"/>
      <c r="J94390"/>
      <c r="K94390"/>
      <c r="L94390"/>
    </row>
    <row r="94391" spans="9:12" ht="15" x14ac:dyDescent="0.25">
      <c r="I94391"/>
      <c r="J94391"/>
      <c r="K94391"/>
      <c r="L94391"/>
    </row>
    <row r="94392" spans="9:12" ht="15" x14ac:dyDescent="0.25">
      <c r="I94392"/>
      <c r="J94392"/>
      <c r="K94392"/>
      <c r="L94392"/>
    </row>
    <row r="94393" spans="9:12" ht="15" x14ac:dyDescent="0.25">
      <c r="I94393"/>
      <c r="J94393"/>
      <c r="K94393"/>
      <c r="L94393"/>
    </row>
    <row r="94394" spans="9:12" ht="15" x14ac:dyDescent="0.25">
      <c r="I94394"/>
      <c r="J94394"/>
      <c r="K94394"/>
      <c r="L94394"/>
    </row>
    <row r="94395" spans="9:12" ht="15" x14ac:dyDescent="0.25">
      <c r="I94395"/>
      <c r="J94395"/>
      <c r="K94395"/>
      <c r="L94395"/>
    </row>
    <row r="94396" spans="9:12" ht="15" x14ac:dyDescent="0.25">
      <c r="I94396"/>
      <c r="J94396"/>
      <c r="K94396"/>
      <c r="L94396"/>
    </row>
    <row r="94397" spans="9:12" ht="15" x14ac:dyDescent="0.25">
      <c r="I94397"/>
      <c r="J94397"/>
      <c r="K94397"/>
      <c r="L94397"/>
    </row>
    <row r="94398" spans="9:12" ht="15" x14ac:dyDescent="0.25">
      <c r="I94398"/>
      <c r="J94398"/>
      <c r="K94398"/>
      <c r="L94398"/>
    </row>
    <row r="94399" spans="9:12" ht="15" x14ac:dyDescent="0.25">
      <c r="I94399"/>
      <c r="J94399"/>
      <c r="K94399"/>
      <c r="L94399"/>
    </row>
    <row r="94400" spans="9:12" ht="15" x14ac:dyDescent="0.25">
      <c r="I94400"/>
      <c r="J94400"/>
      <c r="K94400"/>
      <c r="L94400"/>
    </row>
    <row r="94401" spans="9:12" ht="15" x14ac:dyDescent="0.25">
      <c r="I94401"/>
      <c r="J94401"/>
      <c r="K94401"/>
      <c r="L94401"/>
    </row>
    <row r="94402" spans="9:12" ht="15" x14ac:dyDescent="0.25">
      <c r="I94402"/>
      <c r="J94402"/>
      <c r="K94402"/>
      <c r="L94402"/>
    </row>
    <row r="94403" spans="9:12" ht="15" x14ac:dyDescent="0.25">
      <c r="I94403"/>
      <c r="J94403"/>
      <c r="K94403"/>
      <c r="L94403"/>
    </row>
    <row r="94404" spans="9:12" ht="15" x14ac:dyDescent="0.25">
      <c r="I94404"/>
      <c r="J94404"/>
      <c r="K94404"/>
      <c r="L94404"/>
    </row>
    <row r="94405" spans="9:12" ht="15" x14ac:dyDescent="0.25">
      <c r="I94405"/>
      <c r="J94405"/>
      <c r="K94405"/>
      <c r="L94405"/>
    </row>
    <row r="94406" spans="9:12" ht="15" x14ac:dyDescent="0.25">
      <c r="I94406"/>
      <c r="J94406"/>
      <c r="K94406"/>
      <c r="L94406"/>
    </row>
    <row r="94407" spans="9:12" ht="15" x14ac:dyDescent="0.25">
      <c r="I94407"/>
      <c r="J94407"/>
      <c r="K94407"/>
      <c r="L94407"/>
    </row>
    <row r="94408" spans="9:12" ht="15" x14ac:dyDescent="0.25">
      <c r="I94408"/>
      <c r="J94408"/>
      <c r="K94408"/>
      <c r="L94408"/>
    </row>
    <row r="94409" spans="9:12" ht="15" x14ac:dyDescent="0.25">
      <c r="I94409"/>
      <c r="J94409"/>
      <c r="K94409"/>
      <c r="L94409"/>
    </row>
    <row r="94410" spans="9:12" ht="15" x14ac:dyDescent="0.25">
      <c r="I94410"/>
      <c r="J94410"/>
      <c r="K94410"/>
      <c r="L94410"/>
    </row>
    <row r="94411" spans="9:12" ht="15" x14ac:dyDescent="0.25">
      <c r="I94411"/>
      <c r="J94411"/>
      <c r="K94411"/>
      <c r="L94411"/>
    </row>
    <row r="94412" spans="9:12" ht="15" x14ac:dyDescent="0.25">
      <c r="I94412"/>
      <c r="J94412"/>
      <c r="K94412"/>
      <c r="L94412"/>
    </row>
    <row r="94413" spans="9:12" ht="15" x14ac:dyDescent="0.25">
      <c r="I94413"/>
      <c r="J94413"/>
      <c r="K94413"/>
      <c r="L94413"/>
    </row>
    <row r="94414" spans="9:12" ht="15" x14ac:dyDescent="0.25">
      <c r="I94414"/>
      <c r="J94414"/>
      <c r="K94414"/>
      <c r="L94414"/>
    </row>
    <row r="94415" spans="9:12" ht="15" x14ac:dyDescent="0.25">
      <c r="I94415"/>
      <c r="J94415"/>
      <c r="K94415"/>
      <c r="L94415"/>
    </row>
    <row r="94416" spans="9:12" ht="15" x14ac:dyDescent="0.25">
      <c r="I94416"/>
      <c r="J94416"/>
      <c r="K94416"/>
      <c r="L94416"/>
    </row>
    <row r="94417" spans="9:12" ht="15" x14ac:dyDescent="0.25">
      <c r="I94417"/>
      <c r="J94417"/>
      <c r="K94417"/>
      <c r="L94417"/>
    </row>
    <row r="94418" spans="9:12" ht="15" x14ac:dyDescent="0.25">
      <c r="I94418"/>
      <c r="J94418"/>
      <c r="K94418"/>
      <c r="L94418"/>
    </row>
    <row r="94419" spans="9:12" ht="15" x14ac:dyDescent="0.25">
      <c r="I94419"/>
      <c r="J94419"/>
      <c r="K94419"/>
      <c r="L94419"/>
    </row>
    <row r="94420" spans="9:12" ht="15" x14ac:dyDescent="0.25">
      <c r="I94420"/>
      <c r="J94420"/>
      <c r="K94420"/>
      <c r="L94420"/>
    </row>
    <row r="94421" spans="9:12" ht="15" x14ac:dyDescent="0.25">
      <c r="I94421"/>
      <c r="J94421"/>
      <c r="K94421"/>
      <c r="L94421"/>
    </row>
    <row r="94422" spans="9:12" ht="15" x14ac:dyDescent="0.25">
      <c r="I94422"/>
      <c r="J94422"/>
      <c r="K94422"/>
      <c r="L94422"/>
    </row>
    <row r="94423" spans="9:12" ht="15" x14ac:dyDescent="0.25">
      <c r="I94423"/>
      <c r="J94423"/>
      <c r="K94423"/>
      <c r="L94423"/>
    </row>
    <row r="94424" spans="9:12" ht="15" x14ac:dyDescent="0.25">
      <c r="I94424"/>
      <c r="J94424"/>
      <c r="K94424"/>
      <c r="L94424"/>
    </row>
    <row r="94425" spans="9:12" ht="15" x14ac:dyDescent="0.25">
      <c r="I94425"/>
      <c r="J94425"/>
      <c r="K94425"/>
      <c r="L94425"/>
    </row>
    <row r="94426" spans="9:12" ht="15" x14ac:dyDescent="0.25">
      <c r="I94426"/>
      <c r="J94426"/>
      <c r="K94426"/>
      <c r="L94426"/>
    </row>
    <row r="94427" spans="9:12" ht="15" x14ac:dyDescent="0.25">
      <c r="I94427"/>
      <c r="J94427"/>
      <c r="K94427"/>
      <c r="L94427"/>
    </row>
    <row r="94428" spans="9:12" ht="15" x14ac:dyDescent="0.25">
      <c r="I94428"/>
      <c r="J94428"/>
      <c r="K94428"/>
      <c r="L94428"/>
    </row>
    <row r="94429" spans="9:12" ht="15" x14ac:dyDescent="0.25">
      <c r="I94429"/>
      <c r="J94429"/>
      <c r="K94429"/>
      <c r="L94429"/>
    </row>
    <row r="94430" spans="9:12" ht="15" x14ac:dyDescent="0.25">
      <c r="I94430"/>
      <c r="J94430"/>
      <c r="K94430"/>
      <c r="L94430"/>
    </row>
    <row r="94431" spans="9:12" ht="15" x14ac:dyDescent="0.25">
      <c r="I94431"/>
      <c r="J94431"/>
      <c r="K94431"/>
      <c r="L94431"/>
    </row>
    <row r="94432" spans="9:12" ht="15" x14ac:dyDescent="0.25">
      <c r="I94432"/>
      <c r="J94432"/>
      <c r="K94432"/>
      <c r="L94432"/>
    </row>
    <row r="94433" spans="9:12" ht="15" x14ac:dyDescent="0.25">
      <c r="I94433"/>
      <c r="J94433"/>
      <c r="K94433"/>
      <c r="L94433"/>
    </row>
    <row r="94434" spans="9:12" ht="15" x14ac:dyDescent="0.25">
      <c r="I94434"/>
      <c r="J94434"/>
      <c r="K94434"/>
      <c r="L94434"/>
    </row>
    <row r="94435" spans="9:12" ht="15" x14ac:dyDescent="0.25">
      <c r="I94435"/>
      <c r="J94435"/>
      <c r="K94435"/>
      <c r="L94435"/>
    </row>
    <row r="94436" spans="9:12" ht="15" x14ac:dyDescent="0.25">
      <c r="I94436"/>
      <c r="J94436"/>
      <c r="K94436"/>
      <c r="L94436"/>
    </row>
    <row r="94437" spans="9:12" ht="15" x14ac:dyDescent="0.25">
      <c r="I94437"/>
      <c r="J94437"/>
      <c r="K94437"/>
      <c r="L94437"/>
    </row>
    <row r="94438" spans="9:12" ht="15" x14ac:dyDescent="0.25">
      <c r="I94438"/>
      <c r="J94438"/>
      <c r="K94438"/>
      <c r="L94438"/>
    </row>
    <row r="94439" spans="9:12" ht="15" x14ac:dyDescent="0.25">
      <c r="I94439"/>
      <c r="J94439"/>
      <c r="K94439"/>
      <c r="L94439"/>
    </row>
    <row r="94440" spans="9:12" ht="15" x14ac:dyDescent="0.25">
      <c r="I94440"/>
      <c r="J94440"/>
      <c r="K94440"/>
      <c r="L94440"/>
    </row>
    <row r="94441" spans="9:12" ht="15" x14ac:dyDescent="0.25">
      <c r="I94441"/>
      <c r="J94441"/>
      <c r="K94441"/>
      <c r="L94441"/>
    </row>
    <row r="94442" spans="9:12" ht="15" x14ac:dyDescent="0.25">
      <c r="I94442"/>
      <c r="J94442"/>
      <c r="K94442"/>
      <c r="L94442"/>
    </row>
    <row r="94443" spans="9:12" ht="15" x14ac:dyDescent="0.25">
      <c r="I94443"/>
      <c r="J94443"/>
      <c r="K94443"/>
      <c r="L94443"/>
    </row>
    <row r="94444" spans="9:12" ht="15" x14ac:dyDescent="0.25">
      <c r="I94444"/>
      <c r="J94444"/>
      <c r="K94444"/>
      <c r="L94444"/>
    </row>
    <row r="94445" spans="9:12" ht="15" x14ac:dyDescent="0.25">
      <c r="I94445"/>
      <c r="J94445"/>
      <c r="K94445"/>
      <c r="L94445"/>
    </row>
    <row r="94446" spans="9:12" ht="15" x14ac:dyDescent="0.25">
      <c r="I94446"/>
      <c r="J94446"/>
      <c r="K94446"/>
      <c r="L94446"/>
    </row>
    <row r="94447" spans="9:12" ht="15" x14ac:dyDescent="0.25">
      <c r="I94447"/>
      <c r="J94447"/>
      <c r="K94447"/>
      <c r="L94447"/>
    </row>
    <row r="94448" spans="9:12" ht="15" x14ac:dyDescent="0.25">
      <c r="I94448"/>
      <c r="J94448"/>
      <c r="K94448"/>
      <c r="L94448"/>
    </row>
    <row r="94449" spans="9:12" ht="15" x14ac:dyDescent="0.25">
      <c r="I94449"/>
      <c r="J94449"/>
      <c r="K94449"/>
      <c r="L94449"/>
    </row>
    <row r="94450" spans="9:12" ht="15" x14ac:dyDescent="0.25">
      <c r="I94450"/>
      <c r="J94450"/>
      <c r="K94450"/>
      <c r="L94450"/>
    </row>
    <row r="94451" spans="9:12" ht="15" x14ac:dyDescent="0.25">
      <c r="I94451"/>
      <c r="J94451"/>
      <c r="K94451"/>
      <c r="L94451"/>
    </row>
    <row r="94452" spans="9:12" ht="15" x14ac:dyDescent="0.25">
      <c r="I94452"/>
      <c r="J94452"/>
      <c r="K94452"/>
      <c r="L94452"/>
    </row>
    <row r="94453" spans="9:12" ht="15" x14ac:dyDescent="0.25">
      <c r="I94453"/>
      <c r="J94453"/>
      <c r="K94453"/>
      <c r="L94453"/>
    </row>
    <row r="94454" spans="9:12" ht="15" x14ac:dyDescent="0.25">
      <c r="I94454"/>
      <c r="J94454"/>
      <c r="K94454"/>
      <c r="L94454"/>
    </row>
    <row r="94455" spans="9:12" ht="15" x14ac:dyDescent="0.25">
      <c r="I94455"/>
      <c r="J94455"/>
      <c r="K94455"/>
      <c r="L94455"/>
    </row>
    <row r="94456" spans="9:12" ht="15" x14ac:dyDescent="0.25">
      <c r="I94456"/>
      <c r="J94456"/>
      <c r="K94456"/>
      <c r="L94456"/>
    </row>
    <row r="94457" spans="9:12" ht="15" x14ac:dyDescent="0.25">
      <c r="I94457"/>
      <c r="J94457"/>
      <c r="K94457"/>
      <c r="L94457"/>
    </row>
    <row r="94458" spans="9:12" ht="15" x14ac:dyDescent="0.25">
      <c r="I94458"/>
      <c r="J94458"/>
      <c r="K94458"/>
      <c r="L94458"/>
    </row>
    <row r="94459" spans="9:12" ht="15" x14ac:dyDescent="0.25">
      <c r="I94459"/>
      <c r="J94459"/>
      <c r="K94459"/>
      <c r="L94459"/>
    </row>
    <row r="94460" spans="9:12" ht="15" x14ac:dyDescent="0.25">
      <c r="I94460"/>
      <c r="J94460"/>
      <c r="K94460"/>
      <c r="L94460"/>
    </row>
    <row r="94461" spans="9:12" ht="15" x14ac:dyDescent="0.25">
      <c r="I94461"/>
      <c r="J94461"/>
      <c r="K94461"/>
      <c r="L94461"/>
    </row>
    <row r="94462" spans="9:12" ht="15" x14ac:dyDescent="0.25">
      <c r="I94462"/>
      <c r="J94462"/>
      <c r="K94462"/>
      <c r="L94462"/>
    </row>
    <row r="94463" spans="9:12" ht="15" x14ac:dyDescent="0.25">
      <c r="I94463"/>
      <c r="J94463"/>
      <c r="K94463"/>
      <c r="L94463"/>
    </row>
    <row r="94464" spans="9:12" ht="15" x14ac:dyDescent="0.25">
      <c r="I94464"/>
      <c r="J94464"/>
      <c r="K94464"/>
      <c r="L94464"/>
    </row>
    <row r="94465" spans="9:12" ht="15" x14ac:dyDescent="0.25">
      <c r="I94465"/>
      <c r="J94465"/>
      <c r="K94465"/>
      <c r="L94465"/>
    </row>
    <row r="94466" spans="9:12" ht="15" x14ac:dyDescent="0.25">
      <c r="I94466"/>
      <c r="J94466"/>
      <c r="K94466"/>
      <c r="L94466"/>
    </row>
    <row r="94467" spans="9:12" ht="15" x14ac:dyDescent="0.25">
      <c r="I94467"/>
      <c r="J94467"/>
      <c r="K94467"/>
      <c r="L94467"/>
    </row>
    <row r="94468" spans="9:12" ht="15" x14ac:dyDescent="0.25">
      <c r="I94468"/>
      <c r="J94468"/>
      <c r="K94468"/>
      <c r="L94468"/>
    </row>
    <row r="94469" spans="9:12" ht="15" x14ac:dyDescent="0.25">
      <c r="I94469"/>
      <c r="J94469"/>
      <c r="K94469"/>
      <c r="L94469"/>
    </row>
    <row r="94470" spans="9:12" ht="15" x14ac:dyDescent="0.25">
      <c r="I94470"/>
      <c r="J94470"/>
      <c r="K94470"/>
      <c r="L94470"/>
    </row>
    <row r="94471" spans="9:12" ht="15" x14ac:dyDescent="0.25">
      <c r="I94471"/>
      <c r="J94471"/>
      <c r="K94471"/>
      <c r="L94471"/>
    </row>
    <row r="94472" spans="9:12" ht="15" x14ac:dyDescent="0.25">
      <c r="I94472"/>
      <c r="J94472"/>
      <c r="K94472"/>
      <c r="L94472"/>
    </row>
    <row r="94473" spans="9:12" ht="15" x14ac:dyDescent="0.25">
      <c r="I94473"/>
      <c r="J94473"/>
      <c r="K94473"/>
      <c r="L94473"/>
    </row>
    <row r="94474" spans="9:12" ht="15" x14ac:dyDescent="0.25">
      <c r="I94474"/>
      <c r="J94474"/>
      <c r="K94474"/>
      <c r="L94474"/>
    </row>
    <row r="94475" spans="9:12" ht="15" x14ac:dyDescent="0.25">
      <c r="I94475"/>
      <c r="J94475"/>
      <c r="K94475"/>
      <c r="L94475"/>
    </row>
    <row r="94476" spans="9:12" ht="15" x14ac:dyDescent="0.25">
      <c r="I94476"/>
      <c r="J94476"/>
      <c r="K94476"/>
      <c r="L94476"/>
    </row>
    <row r="94477" spans="9:12" ht="15" x14ac:dyDescent="0.25">
      <c r="I94477"/>
      <c r="J94477"/>
      <c r="K94477"/>
      <c r="L94477"/>
    </row>
    <row r="94478" spans="9:12" ht="15" x14ac:dyDescent="0.25">
      <c r="I94478"/>
      <c r="J94478"/>
      <c r="K94478"/>
      <c r="L94478"/>
    </row>
    <row r="94479" spans="9:12" ht="15" x14ac:dyDescent="0.25">
      <c r="I94479"/>
      <c r="J94479"/>
      <c r="K94479"/>
      <c r="L94479"/>
    </row>
    <row r="94480" spans="9:12" ht="15" x14ac:dyDescent="0.25">
      <c r="I94480"/>
      <c r="J94480"/>
      <c r="K94480"/>
      <c r="L94480"/>
    </row>
    <row r="94481" spans="9:12" ht="15" x14ac:dyDescent="0.25">
      <c r="I94481"/>
      <c r="J94481"/>
      <c r="K94481"/>
      <c r="L94481"/>
    </row>
    <row r="94482" spans="9:12" ht="15" x14ac:dyDescent="0.25">
      <c r="I94482"/>
      <c r="J94482"/>
      <c r="K94482"/>
      <c r="L94482"/>
    </row>
    <row r="94483" spans="9:12" ht="15" x14ac:dyDescent="0.25">
      <c r="I94483"/>
      <c r="J94483"/>
      <c r="K94483"/>
      <c r="L94483"/>
    </row>
    <row r="94484" spans="9:12" ht="15" x14ac:dyDescent="0.25">
      <c r="I94484"/>
      <c r="J94484"/>
      <c r="K94484"/>
      <c r="L94484"/>
    </row>
    <row r="94485" spans="9:12" ht="15" x14ac:dyDescent="0.25">
      <c r="I94485"/>
      <c r="J94485"/>
      <c r="K94485"/>
      <c r="L94485"/>
    </row>
    <row r="94486" spans="9:12" ht="15" x14ac:dyDescent="0.25">
      <c r="I94486"/>
      <c r="J94486"/>
      <c r="K94486"/>
      <c r="L94486"/>
    </row>
    <row r="94487" spans="9:12" ht="15" x14ac:dyDescent="0.25">
      <c r="I94487"/>
      <c r="J94487"/>
      <c r="K94487"/>
      <c r="L94487"/>
    </row>
    <row r="94488" spans="9:12" ht="15" x14ac:dyDescent="0.25">
      <c r="I94488"/>
      <c r="J94488"/>
      <c r="K94488"/>
      <c r="L94488"/>
    </row>
    <row r="94489" spans="9:12" ht="15" x14ac:dyDescent="0.25">
      <c r="I94489"/>
      <c r="J94489"/>
      <c r="K94489"/>
      <c r="L94489"/>
    </row>
    <row r="94490" spans="9:12" ht="15" x14ac:dyDescent="0.25">
      <c r="I94490"/>
      <c r="J94490"/>
      <c r="K94490"/>
      <c r="L94490"/>
    </row>
    <row r="94491" spans="9:12" ht="15" x14ac:dyDescent="0.25">
      <c r="I94491"/>
      <c r="J94491"/>
      <c r="K94491"/>
      <c r="L94491"/>
    </row>
    <row r="94492" spans="9:12" ht="15" x14ac:dyDescent="0.25">
      <c r="I94492"/>
      <c r="J94492"/>
      <c r="K94492"/>
      <c r="L94492"/>
    </row>
    <row r="94493" spans="9:12" ht="15" x14ac:dyDescent="0.25">
      <c r="I94493"/>
      <c r="J94493"/>
      <c r="K94493"/>
      <c r="L94493"/>
    </row>
    <row r="94494" spans="9:12" ht="15" x14ac:dyDescent="0.25">
      <c r="I94494"/>
      <c r="J94494"/>
      <c r="K94494"/>
      <c r="L94494"/>
    </row>
    <row r="94495" spans="9:12" ht="15" x14ac:dyDescent="0.25">
      <c r="I94495"/>
      <c r="J94495"/>
      <c r="K94495"/>
      <c r="L94495"/>
    </row>
    <row r="94496" spans="9:12" ht="15" x14ac:dyDescent="0.25">
      <c r="I94496"/>
      <c r="J94496"/>
      <c r="K94496"/>
      <c r="L94496"/>
    </row>
    <row r="94497" spans="9:12" ht="15" x14ac:dyDescent="0.25">
      <c r="I94497"/>
      <c r="J94497"/>
      <c r="K94497"/>
      <c r="L94497"/>
    </row>
    <row r="94498" spans="9:12" ht="15" x14ac:dyDescent="0.25">
      <c r="I94498"/>
      <c r="J94498"/>
      <c r="K94498"/>
      <c r="L94498"/>
    </row>
    <row r="94499" spans="9:12" ht="15" x14ac:dyDescent="0.25">
      <c r="I94499"/>
      <c r="J94499"/>
      <c r="K94499"/>
      <c r="L94499"/>
    </row>
    <row r="94500" spans="9:12" ht="15" x14ac:dyDescent="0.25">
      <c r="I94500"/>
      <c r="J94500"/>
      <c r="K94500"/>
      <c r="L94500"/>
    </row>
    <row r="94501" spans="9:12" ht="15" x14ac:dyDescent="0.25">
      <c r="I94501"/>
      <c r="J94501"/>
      <c r="K94501"/>
      <c r="L94501"/>
    </row>
    <row r="94502" spans="9:12" ht="15" x14ac:dyDescent="0.25">
      <c r="I94502"/>
      <c r="J94502"/>
      <c r="K94502"/>
      <c r="L94502"/>
    </row>
    <row r="94503" spans="9:12" ht="15" x14ac:dyDescent="0.25">
      <c r="I94503"/>
      <c r="J94503"/>
      <c r="K94503"/>
      <c r="L94503"/>
    </row>
    <row r="94504" spans="9:12" ht="15" x14ac:dyDescent="0.25">
      <c r="I94504"/>
      <c r="J94504"/>
      <c r="K94504"/>
      <c r="L94504"/>
    </row>
    <row r="94505" spans="9:12" ht="15" x14ac:dyDescent="0.25">
      <c r="I94505"/>
      <c r="J94505"/>
      <c r="K94505"/>
      <c r="L94505"/>
    </row>
    <row r="94506" spans="9:12" ht="15" x14ac:dyDescent="0.25">
      <c r="I94506"/>
      <c r="J94506"/>
      <c r="K94506"/>
      <c r="L94506"/>
    </row>
    <row r="94507" spans="9:12" ht="15" x14ac:dyDescent="0.25">
      <c r="I94507"/>
      <c r="J94507"/>
      <c r="K94507"/>
      <c r="L94507"/>
    </row>
    <row r="94508" spans="9:12" ht="15" x14ac:dyDescent="0.25">
      <c r="I94508"/>
      <c r="J94508"/>
      <c r="K94508"/>
      <c r="L94508"/>
    </row>
    <row r="94509" spans="9:12" ht="15" x14ac:dyDescent="0.25">
      <c r="I94509"/>
      <c r="J94509"/>
      <c r="K94509"/>
      <c r="L94509"/>
    </row>
    <row r="94510" spans="9:12" ht="15" x14ac:dyDescent="0.25">
      <c r="I94510"/>
      <c r="J94510"/>
      <c r="K94510"/>
      <c r="L94510"/>
    </row>
    <row r="94511" spans="9:12" ht="15" x14ac:dyDescent="0.25">
      <c r="I94511"/>
      <c r="J94511"/>
      <c r="K94511"/>
      <c r="L94511"/>
    </row>
    <row r="94512" spans="9:12" ht="15" x14ac:dyDescent="0.25">
      <c r="I94512"/>
      <c r="J94512"/>
      <c r="K94512"/>
      <c r="L94512"/>
    </row>
    <row r="94513" spans="9:12" ht="15" x14ac:dyDescent="0.25">
      <c r="I94513"/>
      <c r="J94513"/>
      <c r="K94513"/>
      <c r="L94513"/>
    </row>
    <row r="94514" spans="9:12" ht="15" x14ac:dyDescent="0.25">
      <c r="I94514"/>
      <c r="J94514"/>
      <c r="K94514"/>
      <c r="L94514"/>
    </row>
    <row r="94515" spans="9:12" ht="15" x14ac:dyDescent="0.25">
      <c r="I94515"/>
      <c r="J94515"/>
      <c r="K94515"/>
      <c r="L94515"/>
    </row>
    <row r="94516" spans="9:12" ht="15" x14ac:dyDescent="0.25">
      <c r="I94516"/>
      <c r="J94516"/>
      <c r="K94516"/>
      <c r="L94516"/>
    </row>
    <row r="94517" spans="9:12" ht="15" x14ac:dyDescent="0.25">
      <c r="I94517"/>
      <c r="J94517"/>
      <c r="K94517"/>
      <c r="L94517"/>
    </row>
    <row r="94518" spans="9:12" ht="15" x14ac:dyDescent="0.25">
      <c r="I94518"/>
      <c r="J94518"/>
      <c r="K94518"/>
      <c r="L94518"/>
    </row>
    <row r="94519" spans="9:12" ht="15" x14ac:dyDescent="0.25">
      <c r="I94519"/>
      <c r="J94519"/>
      <c r="K94519"/>
      <c r="L94519"/>
    </row>
    <row r="94520" spans="9:12" ht="15" x14ac:dyDescent="0.25">
      <c r="I94520"/>
      <c r="J94520"/>
      <c r="K94520"/>
      <c r="L94520"/>
    </row>
    <row r="94521" spans="9:12" ht="15" x14ac:dyDescent="0.25">
      <c r="I94521"/>
      <c r="J94521"/>
      <c r="K94521"/>
      <c r="L94521"/>
    </row>
    <row r="94522" spans="9:12" ht="15" x14ac:dyDescent="0.25">
      <c r="I94522"/>
      <c r="J94522"/>
      <c r="K94522"/>
      <c r="L94522"/>
    </row>
    <row r="94523" spans="9:12" ht="15" x14ac:dyDescent="0.25">
      <c r="I94523"/>
      <c r="J94523"/>
      <c r="K94523"/>
      <c r="L94523"/>
    </row>
    <row r="94524" spans="9:12" ht="15" x14ac:dyDescent="0.25">
      <c r="I94524"/>
      <c r="J94524"/>
      <c r="K94524"/>
      <c r="L94524"/>
    </row>
    <row r="94525" spans="9:12" ht="15" x14ac:dyDescent="0.25">
      <c r="I94525"/>
      <c r="J94525"/>
      <c r="K94525"/>
      <c r="L94525"/>
    </row>
    <row r="94526" spans="9:12" ht="15" x14ac:dyDescent="0.25">
      <c r="I94526"/>
      <c r="J94526"/>
      <c r="K94526"/>
      <c r="L94526"/>
    </row>
    <row r="94527" spans="9:12" ht="15" x14ac:dyDescent="0.25">
      <c r="I94527"/>
      <c r="J94527"/>
      <c r="K94527"/>
      <c r="L94527"/>
    </row>
    <row r="94528" spans="9:12" ht="15" x14ac:dyDescent="0.25">
      <c r="I94528"/>
      <c r="J94528"/>
      <c r="K94528"/>
      <c r="L94528"/>
    </row>
    <row r="94529" spans="9:12" ht="15" x14ac:dyDescent="0.25">
      <c r="I94529"/>
      <c r="J94529"/>
      <c r="K94529"/>
      <c r="L94529"/>
    </row>
    <row r="94530" spans="9:12" ht="15" x14ac:dyDescent="0.25">
      <c r="I94530"/>
      <c r="J94530"/>
      <c r="K94530"/>
      <c r="L94530"/>
    </row>
    <row r="94531" spans="9:12" ht="15" x14ac:dyDescent="0.25">
      <c r="I94531"/>
      <c r="J94531"/>
      <c r="K94531"/>
      <c r="L94531"/>
    </row>
    <row r="94532" spans="9:12" ht="15" x14ac:dyDescent="0.25">
      <c r="I94532"/>
      <c r="J94532"/>
      <c r="K94532"/>
      <c r="L94532"/>
    </row>
    <row r="94533" spans="9:12" ht="15" x14ac:dyDescent="0.25">
      <c r="I94533"/>
      <c r="J94533"/>
      <c r="K94533"/>
      <c r="L94533"/>
    </row>
    <row r="94534" spans="9:12" ht="15" x14ac:dyDescent="0.25">
      <c r="I94534"/>
      <c r="J94534"/>
      <c r="K94534"/>
      <c r="L94534"/>
    </row>
    <row r="94535" spans="9:12" ht="15" x14ac:dyDescent="0.25">
      <c r="I94535"/>
      <c r="J94535"/>
      <c r="K94535"/>
      <c r="L94535"/>
    </row>
    <row r="94536" spans="9:12" ht="15" x14ac:dyDescent="0.25">
      <c r="I94536"/>
      <c r="J94536"/>
      <c r="K94536"/>
      <c r="L94536"/>
    </row>
    <row r="94537" spans="9:12" ht="15" x14ac:dyDescent="0.25">
      <c r="I94537"/>
      <c r="J94537"/>
      <c r="K94537"/>
      <c r="L94537"/>
    </row>
    <row r="94538" spans="9:12" ht="15" x14ac:dyDescent="0.25">
      <c r="I94538"/>
      <c r="J94538"/>
      <c r="K94538"/>
      <c r="L94538"/>
    </row>
    <row r="94539" spans="9:12" ht="15" x14ac:dyDescent="0.25">
      <c r="I94539"/>
      <c r="J94539"/>
      <c r="K94539"/>
      <c r="L94539"/>
    </row>
    <row r="94540" spans="9:12" ht="15" x14ac:dyDescent="0.25">
      <c r="I94540"/>
      <c r="J94540"/>
      <c r="K94540"/>
      <c r="L94540"/>
    </row>
    <row r="94541" spans="9:12" ht="15" x14ac:dyDescent="0.25">
      <c r="I94541"/>
      <c r="J94541"/>
      <c r="K94541"/>
      <c r="L94541"/>
    </row>
    <row r="94542" spans="9:12" ht="15" x14ac:dyDescent="0.25">
      <c r="I94542"/>
      <c r="J94542"/>
      <c r="K94542"/>
      <c r="L94542"/>
    </row>
    <row r="94543" spans="9:12" ht="15" x14ac:dyDescent="0.25">
      <c r="I94543"/>
      <c r="J94543"/>
      <c r="K94543"/>
      <c r="L94543"/>
    </row>
    <row r="94544" spans="9:12" ht="15" x14ac:dyDescent="0.25">
      <c r="I94544"/>
      <c r="J94544"/>
      <c r="K94544"/>
      <c r="L94544"/>
    </row>
    <row r="94545" spans="9:12" ht="15" x14ac:dyDescent="0.25">
      <c r="I94545"/>
      <c r="J94545"/>
      <c r="K94545"/>
      <c r="L94545"/>
    </row>
    <row r="94546" spans="9:12" ht="15" x14ac:dyDescent="0.25">
      <c r="I94546"/>
      <c r="J94546"/>
      <c r="K94546"/>
      <c r="L94546"/>
    </row>
    <row r="94547" spans="9:12" ht="15" x14ac:dyDescent="0.25">
      <c r="I94547"/>
      <c r="J94547"/>
      <c r="K94547"/>
      <c r="L94547"/>
    </row>
    <row r="94548" spans="9:12" ht="15" x14ac:dyDescent="0.25">
      <c r="I94548"/>
      <c r="J94548"/>
      <c r="K94548"/>
      <c r="L94548"/>
    </row>
    <row r="94549" spans="9:12" ht="15" x14ac:dyDescent="0.25">
      <c r="I94549"/>
      <c r="J94549"/>
      <c r="K94549"/>
      <c r="L94549"/>
    </row>
    <row r="94550" spans="9:12" ht="15" x14ac:dyDescent="0.25">
      <c r="I94550"/>
      <c r="J94550"/>
      <c r="K94550"/>
      <c r="L94550"/>
    </row>
    <row r="94551" spans="9:12" ht="15" x14ac:dyDescent="0.25">
      <c r="I94551"/>
      <c r="J94551"/>
      <c r="K94551"/>
      <c r="L94551"/>
    </row>
    <row r="94552" spans="9:12" ht="15" x14ac:dyDescent="0.25">
      <c r="I94552"/>
      <c r="J94552"/>
      <c r="K94552"/>
      <c r="L94552"/>
    </row>
    <row r="94553" spans="9:12" ht="15" x14ac:dyDescent="0.25">
      <c r="I94553"/>
      <c r="J94553"/>
      <c r="K94553"/>
      <c r="L94553"/>
    </row>
    <row r="94554" spans="9:12" ht="15" x14ac:dyDescent="0.25">
      <c r="I94554"/>
      <c r="J94554"/>
      <c r="K94554"/>
      <c r="L94554"/>
    </row>
    <row r="94555" spans="9:12" ht="15" x14ac:dyDescent="0.25">
      <c r="I94555"/>
      <c r="J94555"/>
      <c r="K94555"/>
      <c r="L94555"/>
    </row>
    <row r="94556" spans="9:12" ht="15" x14ac:dyDescent="0.25">
      <c r="I94556"/>
      <c r="J94556"/>
      <c r="K94556"/>
      <c r="L94556"/>
    </row>
    <row r="94557" spans="9:12" ht="15" x14ac:dyDescent="0.25">
      <c r="I94557"/>
      <c r="J94557"/>
      <c r="K94557"/>
      <c r="L94557"/>
    </row>
    <row r="94558" spans="9:12" ht="15" x14ac:dyDescent="0.25">
      <c r="I94558"/>
      <c r="J94558"/>
      <c r="K94558"/>
      <c r="L94558"/>
    </row>
    <row r="94559" spans="9:12" ht="15" x14ac:dyDescent="0.25">
      <c r="I94559"/>
      <c r="J94559"/>
      <c r="K94559"/>
      <c r="L94559"/>
    </row>
    <row r="94560" spans="9:12" ht="15" x14ac:dyDescent="0.25">
      <c r="I94560"/>
      <c r="J94560"/>
      <c r="K94560"/>
      <c r="L94560"/>
    </row>
    <row r="94561" spans="9:12" ht="15" x14ac:dyDescent="0.25">
      <c r="I94561"/>
      <c r="J94561"/>
      <c r="K94561"/>
      <c r="L94561"/>
    </row>
    <row r="94562" spans="9:12" ht="15" x14ac:dyDescent="0.25">
      <c r="I94562"/>
      <c r="J94562"/>
      <c r="K94562"/>
      <c r="L94562"/>
    </row>
    <row r="94563" spans="9:12" ht="15" x14ac:dyDescent="0.25">
      <c r="I94563"/>
      <c r="J94563"/>
      <c r="K94563"/>
      <c r="L94563"/>
    </row>
    <row r="94564" spans="9:12" ht="15" x14ac:dyDescent="0.25">
      <c r="I94564"/>
      <c r="J94564"/>
      <c r="K94564"/>
      <c r="L94564"/>
    </row>
    <row r="94565" spans="9:12" ht="15" x14ac:dyDescent="0.25">
      <c r="I94565"/>
      <c r="J94565"/>
      <c r="K94565"/>
      <c r="L94565"/>
    </row>
    <row r="94566" spans="9:12" ht="15" x14ac:dyDescent="0.25">
      <c r="I94566"/>
      <c r="J94566"/>
      <c r="K94566"/>
      <c r="L94566"/>
    </row>
    <row r="94567" spans="9:12" ht="15" x14ac:dyDescent="0.25">
      <c r="I94567"/>
      <c r="J94567"/>
      <c r="K94567"/>
      <c r="L94567"/>
    </row>
    <row r="94568" spans="9:12" ht="15" x14ac:dyDescent="0.25">
      <c r="I94568"/>
      <c r="J94568"/>
      <c r="K94568"/>
      <c r="L94568"/>
    </row>
    <row r="94569" spans="9:12" ht="15" x14ac:dyDescent="0.25">
      <c r="I94569"/>
      <c r="J94569"/>
      <c r="K94569"/>
      <c r="L94569"/>
    </row>
    <row r="94570" spans="9:12" ht="15" x14ac:dyDescent="0.25">
      <c r="I94570"/>
      <c r="J94570"/>
      <c r="K94570"/>
      <c r="L94570"/>
    </row>
    <row r="94571" spans="9:12" ht="15" x14ac:dyDescent="0.25">
      <c r="I94571"/>
      <c r="J94571"/>
      <c r="K94571"/>
      <c r="L94571"/>
    </row>
    <row r="94572" spans="9:12" ht="15" x14ac:dyDescent="0.25">
      <c r="I94572"/>
      <c r="J94572"/>
      <c r="K94572"/>
      <c r="L94572"/>
    </row>
    <row r="94573" spans="9:12" ht="15" x14ac:dyDescent="0.25">
      <c r="I94573"/>
      <c r="J94573"/>
      <c r="K94573"/>
      <c r="L94573"/>
    </row>
    <row r="94574" spans="9:12" ht="15" x14ac:dyDescent="0.25">
      <c r="I94574"/>
      <c r="J94574"/>
      <c r="K94574"/>
      <c r="L94574"/>
    </row>
    <row r="94575" spans="9:12" ht="15" x14ac:dyDescent="0.25">
      <c r="I94575"/>
      <c r="J94575"/>
      <c r="K94575"/>
      <c r="L94575"/>
    </row>
    <row r="94576" spans="9:12" ht="15" x14ac:dyDescent="0.25">
      <c r="I94576"/>
      <c r="J94576"/>
      <c r="K94576"/>
      <c r="L94576"/>
    </row>
    <row r="94577" spans="9:12" ht="15" x14ac:dyDescent="0.25">
      <c r="I94577"/>
      <c r="J94577"/>
      <c r="K94577"/>
      <c r="L94577"/>
    </row>
    <row r="94578" spans="9:12" ht="15" x14ac:dyDescent="0.25">
      <c r="I94578"/>
      <c r="J94578"/>
      <c r="K94578"/>
      <c r="L94578"/>
    </row>
    <row r="94579" spans="9:12" ht="15" x14ac:dyDescent="0.25">
      <c r="I94579"/>
      <c r="J94579"/>
      <c r="K94579"/>
      <c r="L94579"/>
    </row>
    <row r="94580" spans="9:12" ht="15" x14ac:dyDescent="0.25">
      <c r="I94580"/>
      <c r="J94580"/>
      <c r="K94580"/>
      <c r="L94580"/>
    </row>
    <row r="94581" spans="9:12" ht="15" x14ac:dyDescent="0.25">
      <c r="I94581"/>
      <c r="J94581"/>
      <c r="K94581"/>
      <c r="L94581"/>
    </row>
    <row r="94582" spans="9:12" ht="15" x14ac:dyDescent="0.25">
      <c r="I94582"/>
      <c r="J94582"/>
      <c r="K94582"/>
      <c r="L94582"/>
    </row>
    <row r="94583" spans="9:12" ht="15" x14ac:dyDescent="0.25">
      <c r="I94583"/>
      <c r="J94583"/>
      <c r="K94583"/>
      <c r="L94583"/>
    </row>
    <row r="94584" spans="9:12" ht="15" x14ac:dyDescent="0.25">
      <c r="I94584"/>
      <c r="J94584"/>
      <c r="K94584"/>
      <c r="L94584"/>
    </row>
    <row r="94585" spans="9:12" ht="15" x14ac:dyDescent="0.25">
      <c r="I94585"/>
      <c r="J94585"/>
      <c r="K94585"/>
      <c r="L94585"/>
    </row>
    <row r="94586" spans="9:12" ht="15" x14ac:dyDescent="0.25">
      <c r="I94586"/>
      <c r="J94586"/>
      <c r="K94586"/>
      <c r="L94586"/>
    </row>
    <row r="94587" spans="9:12" ht="15" x14ac:dyDescent="0.25">
      <c r="I94587"/>
      <c r="J94587"/>
      <c r="K94587"/>
      <c r="L94587"/>
    </row>
    <row r="94588" spans="9:12" ht="15" x14ac:dyDescent="0.25">
      <c r="I94588"/>
      <c r="J94588"/>
      <c r="K94588"/>
      <c r="L94588"/>
    </row>
    <row r="94589" spans="9:12" ht="15" x14ac:dyDescent="0.25">
      <c r="I94589"/>
      <c r="J94589"/>
      <c r="K94589"/>
      <c r="L94589"/>
    </row>
    <row r="94590" spans="9:12" ht="15" x14ac:dyDescent="0.25">
      <c r="I94590"/>
      <c r="J94590"/>
      <c r="K94590"/>
      <c r="L94590"/>
    </row>
    <row r="94591" spans="9:12" ht="15" x14ac:dyDescent="0.25">
      <c r="I94591"/>
      <c r="J94591"/>
      <c r="K94591"/>
      <c r="L94591"/>
    </row>
    <row r="94592" spans="9:12" ht="15" x14ac:dyDescent="0.25">
      <c r="I94592"/>
      <c r="J94592"/>
      <c r="K94592"/>
      <c r="L94592"/>
    </row>
    <row r="94593" spans="9:12" ht="15" x14ac:dyDescent="0.25">
      <c r="I94593"/>
      <c r="J94593"/>
      <c r="K94593"/>
      <c r="L94593"/>
    </row>
    <row r="94594" spans="9:12" ht="15" x14ac:dyDescent="0.25">
      <c r="I94594"/>
      <c r="J94594"/>
      <c r="K94594"/>
      <c r="L94594"/>
    </row>
    <row r="94595" spans="9:12" ht="15" x14ac:dyDescent="0.25">
      <c r="I94595"/>
      <c r="J94595"/>
      <c r="K94595"/>
      <c r="L94595"/>
    </row>
    <row r="94596" spans="9:12" ht="15" x14ac:dyDescent="0.25">
      <c r="I94596"/>
      <c r="J94596"/>
      <c r="K94596"/>
      <c r="L94596"/>
    </row>
    <row r="94597" spans="9:12" ht="15" x14ac:dyDescent="0.25">
      <c r="I94597"/>
      <c r="J94597"/>
      <c r="K94597"/>
      <c r="L94597"/>
    </row>
    <row r="94598" spans="9:12" ht="15" x14ac:dyDescent="0.25">
      <c r="I94598"/>
      <c r="J94598"/>
      <c r="K94598"/>
      <c r="L94598"/>
    </row>
    <row r="94599" spans="9:12" ht="15" x14ac:dyDescent="0.25">
      <c r="I94599"/>
      <c r="J94599"/>
      <c r="K94599"/>
      <c r="L94599"/>
    </row>
    <row r="94600" spans="9:12" ht="15" x14ac:dyDescent="0.25">
      <c r="I94600"/>
      <c r="J94600"/>
      <c r="K94600"/>
      <c r="L94600"/>
    </row>
    <row r="94601" spans="9:12" ht="15" x14ac:dyDescent="0.25">
      <c r="I94601"/>
      <c r="J94601"/>
      <c r="K94601"/>
      <c r="L94601"/>
    </row>
    <row r="94602" spans="9:12" ht="15" x14ac:dyDescent="0.25">
      <c r="I94602"/>
      <c r="J94602"/>
      <c r="K94602"/>
      <c r="L94602"/>
    </row>
    <row r="94603" spans="9:12" ht="15" x14ac:dyDescent="0.25">
      <c r="I94603"/>
      <c r="J94603"/>
      <c r="K94603"/>
      <c r="L94603"/>
    </row>
    <row r="94604" spans="9:12" ht="15" x14ac:dyDescent="0.25">
      <c r="I94604"/>
      <c r="J94604"/>
      <c r="K94604"/>
      <c r="L94604"/>
    </row>
    <row r="94605" spans="9:12" ht="15" x14ac:dyDescent="0.25">
      <c r="I94605"/>
      <c r="J94605"/>
      <c r="K94605"/>
      <c r="L94605"/>
    </row>
    <row r="94606" spans="9:12" ht="15" x14ac:dyDescent="0.25">
      <c r="I94606"/>
      <c r="J94606"/>
      <c r="K94606"/>
      <c r="L94606"/>
    </row>
    <row r="94607" spans="9:12" ht="15" x14ac:dyDescent="0.25">
      <c r="I94607"/>
      <c r="J94607"/>
      <c r="K94607"/>
      <c r="L94607"/>
    </row>
    <row r="94608" spans="9:12" ht="15" x14ac:dyDescent="0.25">
      <c r="I94608"/>
      <c r="J94608"/>
      <c r="K94608"/>
      <c r="L94608"/>
    </row>
    <row r="94609" spans="9:12" ht="15" x14ac:dyDescent="0.25">
      <c r="I94609"/>
      <c r="J94609"/>
      <c r="K94609"/>
      <c r="L94609"/>
    </row>
    <row r="94610" spans="9:12" ht="15" x14ac:dyDescent="0.25">
      <c r="I94610"/>
      <c r="J94610"/>
      <c r="K94610"/>
      <c r="L94610"/>
    </row>
    <row r="94611" spans="9:12" ht="15" x14ac:dyDescent="0.25">
      <c r="I94611"/>
      <c r="J94611"/>
      <c r="K94611"/>
      <c r="L94611"/>
    </row>
    <row r="94612" spans="9:12" ht="15" x14ac:dyDescent="0.25">
      <c r="I94612"/>
      <c r="J94612"/>
      <c r="K94612"/>
      <c r="L94612"/>
    </row>
    <row r="94613" spans="9:12" ht="15" x14ac:dyDescent="0.25">
      <c r="I94613"/>
      <c r="J94613"/>
      <c r="K94613"/>
      <c r="L94613"/>
    </row>
    <row r="94614" spans="9:12" ht="15" x14ac:dyDescent="0.25">
      <c r="I94614"/>
      <c r="J94614"/>
      <c r="K94614"/>
      <c r="L94614"/>
    </row>
    <row r="94615" spans="9:12" ht="15" x14ac:dyDescent="0.25">
      <c r="I94615"/>
      <c r="J94615"/>
      <c r="K94615"/>
      <c r="L94615"/>
    </row>
    <row r="94616" spans="9:12" ht="15" x14ac:dyDescent="0.25">
      <c r="I94616"/>
      <c r="J94616"/>
      <c r="K94616"/>
      <c r="L94616"/>
    </row>
    <row r="94617" spans="9:12" ht="15" x14ac:dyDescent="0.25">
      <c r="I94617"/>
      <c r="J94617"/>
      <c r="K94617"/>
      <c r="L94617"/>
    </row>
    <row r="94618" spans="9:12" ht="15" x14ac:dyDescent="0.25">
      <c r="I94618"/>
      <c r="J94618"/>
      <c r="K94618"/>
      <c r="L94618"/>
    </row>
    <row r="94619" spans="9:12" ht="15" x14ac:dyDescent="0.25">
      <c r="I94619"/>
      <c r="J94619"/>
      <c r="K94619"/>
      <c r="L94619"/>
    </row>
    <row r="94620" spans="9:12" ht="15" x14ac:dyDescent="0.25">
      <c r="I94620"/>
      <c r="J94620"/>
      <c r="K94620"/>
      <c r="L94620"/>
    </row>
    <row r="94621" spans="9:12" ht="15" x14ac:dyDescent="0.25">
      <c r="I94621"/>
      <c r="J94621"/>
      <c r="K94621"/>
      <c r="L94621"/>
    </row>
    <row r="94622" spans="9:12" ht="15" x14ac:dyDescent="0.25">
      <c r="I94622"/>
      <c r="J94622"/>
      <c r="K94622"/>
      <c r="L94622"/>
    </row>
    <row r="94623" spans="9:12" ht="15" x14ac:dyDescent="0.25">
      <c r="I94623"/>
      <c r="J94623"/>
      <c r="K94623"/>
      <c r="L94623"/>
    </row>
    <row r="94624" spans="9:12" ht="15" x14ac:dyDescent="0.25">
      <c r="I94624"/>
      <c r="J94624"/>
      <c r="K94624"/>
      <c r="L94624"/>
    </row>
    <row r="94625" spans="9:12" ht="15" x14ac:dyDescent="0.25">
      <c r="I94625"/>
      <c r="J94625"/>
      <c r="K94625"/>
      <c r="L94625"/>
    </row>
    <row r="94626" spans="9:12" ht="15" x14ac:dyDescent="0.25">
      <c r="I94626"/>
      <c r="J94626"/>
      <c r="K94626"/>
      <c r="L94626"/>
    </row>
    <row r="94627" spans="9:12" ht="15" x14ac:dyDescent="0.25">
      <c r="I94627"/>
      <c r="J94627"/>
      <c r="K94627"/>
      <c r="L94627"/>
    </row>
    <row r="94628" spans="9:12" ht="15" x14ac:dyDescent="0.25">
      <c r="I94628"/>
      <c r="J94628"/>
      <c r="K94628"/>
      <c r="L94628"/>
    </row>
    <row r="94629" spans="9:12" ht="15" x14ac:dyDescent="0.25">
      <c r="I94629"/>
      <c r="J94629"/>
      <c r="K94629"/>
      <c r="L94629"/>
    </row>
    <row r="94630" spans="9:12" ht="15" x14ac:dyDescent="0.25">
      <c r="I94630"/>
      <c r="J94630"/>
      <c r="K94630"/>
      <c r="L94630"/>
    </row>
    <row r="94631" spans="9:12" ht="15" x14ac:dyDescent="0.25">
      <c r="I94631"/>
      <c r="J94631"/>
      <c r="K94631"/>
      <c r="L94631"/>
    </row>
    <row r="94632" spans="9:12" ht="15" x14ac:dyDescent="0.25">
      <c r="I94632"/>
      <c r="J94632"/>
      <c r="K94632"/>
      <c r="L94632"/>
    </row>
    <row r="94633" spans="9:12" ht="15" x14ac:dyDescent="0.25">
      <c r="I94633"/>
      <c r="J94633"/>
      <c r="K94633"/>
      <c r="L94633"/>
    </row>
    <row r="94634" spans="9:12" ht="15" x14ac:dyDescent="0.25">
      <c r="I94634"/>
      <c r="J94634"/>
      <c r="K94634"/>
      <c r="L94634"/>
    </row>
    <row r="94635" spans="9:12" ht="15" x14ac:dyDescent="0.25">
      <c r="I94635"/>
      <c r="J94635"/>
      <c r="K94635"/>
      <c r="L94635"/>
    </row>
    <row r="94636" spans="9:12" ht="15" x14ac:dyDescent="0.25">
      <c r="I94636"/>
      <c r="J94636"/>
      <c r="K94636"/>
      <c r="L94636"/>
    </row>
    <row r="94637" spans="9:12" ht="15" x14ac:dyDescent="0.25">
      <c r="I94637"/>
      <c r="J94637"/>
      <c r="K94637"/>
      <c r="L94637"/>
    </row>
    <row r="94638" spans="9:12" ht="15" x14ac:dyDescent="0.25">
      <c r="I94638"/>
      <c r="J94638"/>
      <c r="K94638"/>
      <c r="L94638"/>
    </row>
    <row r="94639" spans="9:12" ht="15" x14ac:dyDescent="0.25">
      <c r="I94639"/>
      <c r="J94639"/>
      <c r="K94639"/>
      <c r="L94639"/>
    </row>
    <row r="94640" spans="9:12" ht="15" x14ac:dyDescent="0.25">
      <c r="I94640"/>
      <c r="J94640"/>
      <c r="K94640"/>
      <c r="L94640"/>
    </row>
    <row r="94641" spans="9:12" ht="15" x14ac:dyDescent="0.25">
      <c r="I94641"/>
      <c r="J94641"/>
      <c r="K94641"/>
      <c r="L94641"/>
    </row>
    <row r="94642" spans="9:12" ht="15" x14ac:dyDescent="0.25">
      <c r="I94642"/>
      <c r="J94642"/>
      <c r="K94642"/>
      <c r="L94642"/>
    </row>
    <row r="94643" spans="9:12" ht="15" x14ac:dyDescent="0.25">
      <c r="I94643"/>
      <c r="J94643"/>
      <c r="K94643"/>
      <c r="L94643"/>
    </row>
    <row r="94644" spans="9:12" ht="15" x14ac:dyDescent="0.25">
      <c r="I94644"/>
      <c r="J94644"/>
      <c r="K94644"/>
      <c r="L94644"/>
    </row>
    <row r="94645" spans="9:12" ht="15" x14ac:dyDescent="0.25">
      <c r="I94645"/>
      <c r="J94645"/>
      <c r="K94645"/>
      <c r="L94645"/>
    </row>
    <row r="94646" spans="9:12" ht="15" x14ac:dyDescent="0.25">
      <c r="I94646"/>
      <c r="J94646"/>
      <c r="K94646"/>
      <c r="L94646"/>
    </row>
    <row r="94647" spans="9:12" ht="15" x14ac:dyDescent="0.25">
      <c r="I94647"/>
      <c r="J94647"/>
      <c r="K94647"/>
      <c r="L94647"/>
    </row>
    <row r="94648" spans="9:12" ht="15" x14ac:dyDescent="0.25">
      <c r="I94648"/>
      <c r="J94648"/>
      <c r="K94648"/>
      <c r="L94648"/>
    </row>
    <row r="94649" spans="9:12" ht="15" x14ac:dyDescent="0.25">
      <c r="I94649"/>
      <c r="J94649"/>
      <c r="K94649"/>
      <c r="L94649"/>
    </row>
    <row r="94650" spans="9:12" ht="15" x14ac:dyDescent="0.25">
      <c r="I94650"/>
      <c r="J94650"/>
      <c r="K94650"/>
      <c r="L94650"/>
    </row>
    <row r="94651" spans="9:12" ht="15" x14ac:dyDescent="0.25">
      <c r="I94651"/>
      <c r="J94651"/>
      <c r="K94651"/>
      <c r="L94651"/>
    </row>
    <row r="94652" spans="9:12" ht="15" x14ac:dyDescent="0.25">
      <c r="I94652"/>
      <c r="J94652"/>
      <c r="K94652"/>
      <c r="L94652"/>
    </row>
    <row r="94653" spans="9:12" ht="15" x14ac:dyDescent="0.25">
      <c r="I94653"/>
      <c r="J94653"/>
      <c r="K94653"/>
      <c r="L94653"/>
    </row>
    <row r="94654" spans="9:12" ht="15" x14ac:dyDescent="0.25">
      <c r="I94654"/>
      <c r="J94654"/>
      <c r="K94654"/>
      <c r="L94654"/>
    </row>
    <row r="94655" spans="9:12" ht="15" x14ac:dyDescent="0.25">
      <c r="I94655"/>
      <c r="J94655"/>
      <c r="K94655"/>
      <c r="L94655"/>
    </row>
    <row r="94656" spans="9:12" ht="15" x14ac:dyDescent="0.25">
      <c r="I94656"/>
      <c r="J94656"/>
      <c r="K94656"/>
      <c r="L94656"/>
    </row>
    <row r="94657" spans="9:12" ht="15" x14ac:dyDescent="0.25">
      <c r="I94657"/>
      <c r="J94657"/>
      <c r="K94657"/>
      <c r="L94657"/>
    </row>
    <row r="94658" spans="9:12" ht="15" x14ac:dyDescent="0.25">
      <c r="I94658"/>
      <c r="J94658"/>
      <c r="K94658"/>
      <c r="L94658"/>
    </row>
    <row r="94659" spans="9:12" ht="15" x14ac:dyDescent="0.25">
      <c r="I94659"/>
      <c r="J94659"/>
      <c r="K94659"/>
      <c r="L94659"/>
    </row>
    <row r="94660" spans="9:12" ht="15" x14ac:dyDescent="0.25">
      <c r="I94660"/>
      <c r="J94660"/>
      <c r="K94660"/>
      <c r="L94660"/>
    </row>
    <row r="94661" spans="9:12" ht="15" x14ac:dyDescent="0.25">
      <c r="I94661"/>
      <c r="J94661"/>
      <c r="K94661"/>
      <c r="L94661"/>
    </row>
    <row r="94662" spans="9:12" ht="15" x14ac:dyDescent="0.25">
      <c r="I94662"/>
      <c r="J94662"/>
      <c r="K94662"/>
      <c r="L94662"/>
    </row>
    <row r="94663" spans="9:12" ht="15" x14ac:dyDescent="0.25">
      <c r="I94663"/>
      <c r="J94663"/>
      <c r="K94663"/>
      <c r="L94663"/>
    </row>
    <row r="94664" spans="9:12" ht="15" x14ac:dyDescent="0.25">
      <c r="I94664"/>
      <c r="J94664"/>
      <c r="K94664"/>
      <c r="L94664"/>
    </row>
    <row r="94665" spans="9:12" ht="15" x14ac:dyDescent="0.25">
      <c r="I94665"/>
      <c r="J94665"/>
      <c r="K94665"/>
      <c r="L94665"/>
    </row>
    <row r="94666" spans="9:12" ht="15" x14ac:dyDescent="0.25">
      <c r="I94666"/>
      <c r="J94666"/>
      <c r="K94666"/>
      <c r="L94666"/>
    </row>
    <row r="94667" spans="9:12" ht="15" x14ac:dyDescent="0.25">
      <c r="I94667"/>
      <c r="J94667"/>
      <c r="K94667"/>
      <c r="L94667"/>
    </row>
    <row r="94668" spans="9:12" ht="15" x14ac:dyDescent="0.25">
      <c r="I94668"/>
      <c r="J94668"/>
      <c r="K94668"/>
      <c r="L94668"/>
    </row>
    <row r="94669" spans="9:12" ht="15" x14ac:dyDescent="0.25">
      <c r="I94669"/>
      <c r="J94669"/>
      <c r="K94669"/>
      <c r="L94669"/>
    </row>
    <row r="94670" spans="9:12" ht="15" x14ac:dyDescent="0.25">
      <c r="I94670"/>
      <c r="J94670"/>
      <c r="K94670"/>
      <c r="L94670"/>
    </row>
    <row r="94671" spans="9:12" ht="15" x14ac:dyDescent="0.25">
      <c r="I94671"/>
      <c r="J94671"/>
      <c r="K94671"/>
      <c r="L94671"/>
    </row>
    <row r="94672" spans="9:12" ht="15" x14ac:dyDescent="0.25">
      <c r="I94672"/>
      <c r="J94672"/>
      <c r="K94672"/>
      <c r="L94672"/>
    </row>
    <row r="94673" spans="9:12" ht="15" x14ac:dyDescent="0.25">
      <c r="I94673"/>
      <c r="J94673"/>
      <c r="K94673"/>
      <c r="L94673"/>
    </row>
    <row r="94674" spans="9:12" ht="15" x14ac:dyDescent="0.25">
      <c r="I94674"/>
      <c r="J94674"/>
      <c r="K94674"/>
      <c r="L94674"/>
    </row>
    <row r="94675" spans="9:12" ht="15" x14ac:dyDescent="0.25">
      <c r="I94675"/>
      <c r="J94675"/>
      <c r="K94675"/>
      <c r="L94675"/>
    </row>
    <row r="94676" spans="9:12" ht="15" x14ac:dyDescent="0.25">
      <c r="I94676"/>
      <c r="J94676"/>
      <c r="K94676"/>
      <c r="L94676"/>
    </row>
    <row r="94677" spans="9:12" ht="15" x14ac:dyDescent="0.25">
      <c r="I94677"/>
      <c r="J94677"/>
      <c r="K94677"/>
      <c r="L94677"/>
    </row>
    <row r="94678" spans="9:12" ht="15" x14ac:dyDescent="0.25">
      <c r="I94678"/>
      <c r="J94678"/>
      <c r="K94678"/>
      <c r="L94678"/>
    </row>
    <row r="94679" spans="9:12" ht="15" x14ac:dyDescent="0.25">
      <c r="I94679"/>
      <c r="J94679"/>
      <c r="K94679"/>
      <c r="L94679"/>
    </row>
    <row r="94680" spans="9:12" ht="15" x14ac:dyDescent="0.25">
      <c r="I94680"/>
      <c r="J94680"/>
      <c r="K94680"/>
      <c r="L94680"/>
    </row>
    <row r="94681" spans="9:12" ht="15" x14ac:dyDescent="0.25">
      <c r="I94681"/>
      <c r="J94681"/>
      <c r="K94681"/>
      <c r="L94681"/>
    </row>
    <row r="94682" spans="9:12" ht="15" x14ac:dyDescent="0.25">
      <c r="I94682"/>
      <c r="J94682"/>
      <c r="K94682"/>
      <c r="L94682"/>
    </row>
    <row r="94683" spans="9:12" ht="15" x14ac:dyDescent="0.25">
      <c r="I94683"/>
      <c r="J94683"/>
      <c r="K94683"/>
      <c r="L94683"/>
    </row>
    <row r="94684" spans="9:12" ht="15" x14ac:dyDescent="0.25">
      <c r="I94684"/>
      <c r="J94684"/>
      <c r="K94684"/>
      <c r="L94684"/>
    </row>
    <row r="94685" spans="9:12" ht="15" x14ac:dyDescent="0.25">
      <c r="I94685"/>
      <c r="J94685"/>
      <c r="K94685"/>
      <c r="L94685"/>
    </row>
    <row r="94686" spans="9:12" ht="15" x14ac:dyDescent="0.25">
      <c r="I94686"/>
      <c r="J94686"/>
      <c r="K94686"/>
      <c r="L94686"/>
    </row>
    <row r="94687" spans="9:12" ht="15" x14ac:dyDescent="0.25">
      <c r="I94687"/>
      <c r="J94687"/>
      <c r="K94687"/>
      <c r="L94687"/>
    </row>
    <row r="94688" spans="9:12" ht="15" x14ac:dyDescent="0.25">
      <c r="I94688"/>
      <c r="J94688"/>
      <c r="K94688"/>
      <c r="L94688"/>
    </row>
    <row r="94689" spans="9:12" ht="15" x14ac:dyDescent="0.25">
      <c r="I94689"/>
      <c r="J94689"/>
      <c r="K94689"/>
      <c r="L94689"/>
    </row>
    <row r="94690" spans="9:12" ht="15" x14ac:dyDescent="0.25">
      <c r="I94690"/>
      <c r="J94690"/>
      <c r="K94690"/>
      <c r="L94690"/>
    </row>
    <row r="94691" spans="9:12" ht="15" x14ac:dyDescent="0.25">
      <c r="I94691"/>
      <c r="J94691"/>
      <c r="K94691"/>
      <c r="L94691"/>
    </row>
    <row r="94692" spans="9:12" ht="15" x14ac:dyDescent="0.25">
      <c r="I94692"/>
      <c r="J94692"/>
      <c r="K94692"/>
      <c r="L94692"/>
    </row>
    <row r="94693" spans="9:12" ht="15" x14ac:dyDescent="0.25">
      <c r="I94693"/>
      <c r="J94693"/>
      <c r="K94693"/>
      <c r="L94693"/>
    </row>
    <row r="94694" spans="9:12" ht="15" x14ac:dyDescent="0.25">
      <c r="I94694"/>
      <c r="J94694"/>
      <c r="K94694"/>
      <c r="L94694"/>
    </row>
    <row r="94695" spans="9:12" ht="15" x14ac:dyDescent="0.25">
      <c r="I94695"/>
      <c r="J94695"/>
      <c r="K94695"/>
      <c r="L94695"/>
    </row>
    <row r="94696" spans="9:12" ht="15" x14ac:dyDescent="0.25">
      <c r="I94696"/>
      <c r="J94696"/>
      <c r="K94696"/>
      <c r="L94696"/>
    </row>
    <row r="94697" spans="9:12" ht="15" x14ac:dyDescent="0.25">
      <c r="I94697"/>
      <c r="J94697"/>
      <c r="K94697"/>
      <c r="L94697"/>
    </row>
    <row r="94698" spans="9:12" ht="15" x14ac:dyDescent="0.25">
      <c r="I94698"/>
      <c r="J94698"/>
      <c r="K94698"/>
      <c r="L94698"/>
    </row>
    <row r="94699" spans="9:12" ht="15" x14ac:dyDescent="0.25">
      <c r="I94699"/>
      <c r="J94699"/>
      <c r="K94699"/>
      <c r="L94699"/>
    </row>
    <row r="94700" spans="9:12" ht="15" x14ac:dyDescent="0.25">
      <c r="I94700"/>
      <c r="J94700"/>
      <c r="K94700"/>
      <c r="L94700"/>
    </row>
    <row r="94701" spans="9:12" ht="15" x14ac:dyDescent="0.25">
      <c r="I94701"/>
      <c r="J94701"/>
      <c r="K94701"/>
      <c r="L94701"/>
    </row>
    <row r="94702" spans="9:12" ht="15" x14ac:dyDescent="0.25">
      <c r="I94702"/>
      <c r="J94702"/>
      <c r="K94702"/>
      <c r="L94702"/>
    </row>
    <row r="94703" spans="9:12" ht="15" x14ac:dyDescent="0.25">
      <c r="I94703"/>
      <c r="J94703"/>
      <c r="K94703"/>
      <c r="L94703"/>
    </row>
    <row r="94704" spans="9:12" ht="15" x14ac:dyDescent="0.25">
      <c r="I94704"/>
      <c r="J94704"/>
      <c r="K94704"/>
      <c r="L94704"/>
    </row>
    <row r="94705" spans="9:12" ht="15" x14ac:dyDescent="0.25">
      <c r="I94705"/>
      <c r="J94705"/>
      <c r="K94705"/>
      <c r="L94705"/>
    </row>
    <row r="94706" spans="9:12" ht="15" x14ac:dyDescent="0.25">
      <c r="I94706"/>
      <c r="J94706"/>
      <c r="K94706"/>
      <c r="L94706"/>
    </row>
    <row r="94707" spans="9:12" ht="15" x14ac:dyDescent="0.25">
      <c r="I94707"/>
      <c r="J94707"/>
      <c r="K94707"/>
      <c r="L94707"/>
    </row>
    <row r="94708" spans="9:12" ht="15" x14ac:dyDescent="0.25">
      <c r="I94708"/>
      <c r="J94708"/>
      <c r="K94708"/>
      <c r="L94708"/>
    </row>
    <row r="94709" spans="9:12" ht="15" x14ac:dyDescent="0.25">
      <c r="I94709"/>
      <c r="J94709"/>
      <c r="K94709"/>
      <c r="L94709"/>
    </row>
    <row r="94710" spans="9:12" ht="15" x14ac:dyDescent="0.25">
      <c r="I94710"/>
      <c r="J94710"/>
      <c r="K94710"/>
      <c r="L94710"/>
    </row>
    <row r="94711" spans="9:12" ht="15" x14ac:dyDescent="0.25">
      <c r="I94711"/>
      <c r="J94711"/>
      <c r="K94711"/>
      <c r="L94711"/>
    </row>
    <row r="94712" spans="9:12" ht="15" x14ac:dyDescent="0.25">
      <c r="I94712"/>
      <c r="J94712"/>
      <c r="K94712"/>
      <c r="L94712"/>
    </row>
    <row r="94713" spans="9:12" ht="15" x14ac:dyDescent="0.25">
      <c r="I94713"/>
      <c r="J94713"/>
      <c r="K94713"/>
      <c r="L94713"/>
    </row>
    <row r="94714" spans="9:12" ht="15" x14ac:dyDescent="0.25">
      <c r="I94714"/>
      <c r="J94714"/>
      <c r="K94714"/>
      <c r="L94714"/>
    </row>
    <row r="94715" spans="9:12" ht="15" x14ac:dyDescent="0.25">
      <c r="I94715"/>
      <c r="J94715"/>
      <c r="K94715"/>
      <c r="L94715"/>
    </row>
    <row r="94716" spans="9:12" ht="15" x14ac:dyDescent="0.25">
      <c r="I94716"/>
      <c r="J94716"/>
      <c r="K94716"/>
      <c r="L94716"/>
    </row>
    <row r="94717" spans="9:12" ht="15" x14ac:dyDescent="0.25">
      <c r="I94717"/>
      <c r="J94717"/>
      <c r="K94717"/>
      <c r="L94717"/>
    </row>
    <row r="94718" spans="9:12" ht="15" x14ac:dyDescent="0.25">
      <c r="I94718"/>
      <c r="J94718"/>
      <c r="K94718"/>
      <c r="L94718"/>
    </row>
    <row r="94719" spans="9:12" ht="15" x14ac:dyDescent="0.25">
      <c r="I94719"/>
      <c r="J94719"/>
      <c r="K94719"/>
      <c r="L94719"/>
    </row>
    <row r="94720" spans="9:12" ht="15" x14ac:dyDescent="0.25">
      <c r="I94720"/>
      <c r="J94720"/>
      <c r="K94720"/>
      <c r="L94720"/>
    </row>
    <row r="94721" spans="9:12" ht="15" x14ac:dyDescent="0.25">
      <c r="I94721"/>
      <c r="J94721"/>
      <c r="K94721"/>
      <c r="L94721"/>
    </row>
    <row r="94722" spans="9:12" ht="15" x14ac:dyDescent="0.25">
      <c r="I94722"/>
      <c r="J94722"/>
      <c r="K94722"/>
      <c r="L94722"/>
    </row>
    <row r="94723" spans="9:12" ht="15" x14ac:dyDescent="0.25">
      <c r="I94723"/>
      <c r="J94723"/>
      <c r="K94723"/>
      <c r="L94723"/>
    </row>
    <row r="94724" spans="9:12" ht="15" x14ac:dyDescent="0.25">
      <c r="I94724"/>
      <c r="J94724"/>
      <c r="K94724"/>
      <c r="L94724"/>
    </row>
    <row r="94725" spans="9:12" ht="15" x14ac:dyDescent="0.25">
      <c r="I94725"/>
      <c r="J94725"/>
      <c r="K94725"/>
      <c r="L94725"/>
    </row>
    <row r="94726" spans="9:12" ht="15" x14ac:dyDescent="0.25">
      <c r="I94726"/>
      <c r="J94726"/>
      <c r="K94726"/>
      <c r="L94726"/>
    </row>
    <row r="94727" spans="9:12" ht="15" x14ac:dyDescent="0.25">
      <c r="I94727"/>
      <c r="J94727"/>
      <c r="K94727"/>
      <c r="L94727"/>
    </row>
    <row r="94728" spans="9:12" ht="15" x14ac:dyDescent="0.25">
      <c r="I94728"/>
      <c r="J94728"/>
      <c r="K94728"/>
      <c r="L94728"/>
    </row>
    <row r="94729" spans="9:12" ht="15" x14ac:dyDescent="0.25">
      <c r="I94729"/>
      <c r="J94729"/>
      <c r="K94729"/>
      <c r="L94729"/>
    </row>
    <row r="94730" spans="9:12" ht="15" x14ac:dyDescent="0.25">
      <c r="I94730"/>
      <c r="J94730"/>
      <c r="K94730"/>
      <c r="L94730"/>
    </row>
    <row r="94731" spans="9:12" ht="15" x14ac:dyDescent="0.25">
      <c r="I94731"/>
      <c r="J94731"/>
      <c r="K94731"/>
      <c r="L94731"/>
    </row>
    <row r="94732" spans="9:12" ht="15" x14ac:dyDescent="0.25">
      <c r="I94732"/>
      <c r="J94732"/>
      <c r="K94732"/>
      <c r="L94732"/>
    </row>
    <row r="94733" spans="9:12" ht="15" x14ac:dyDescent="0.25">
      <c r="I94733"/>
      <c r="J94733"/>
      <c r="K94733"/>
      <c r="L94733"/>
    </row>
    <row r="94734" spans="9:12" ht="15" x14ac:dyDescent="0.25">
      <c r="I94734"/>
      <c r="J94734"/>
      <c r="K94734"/>
      <c r="L94734"/>
    </row>
    <row r="94735" spans="9:12" ht="15" x14ac:dyDescent="0.25">
      <c r="I94735"/>
      <c r="J94735"/>
      <c r="K94735"/>
      <c r="L94735"/>
    </row>
    <row r="94736" spans="9:12" ht="15" x14ac:dyDescent="0.25">
      <c r="I94736"/>
      <c r="J94736"/>
      <c r="K94736"/>
      <c r="L94736"/>
    </row>
    <row r="94737" spans="9:12" ht="15" x14ac:dyDescent="0.25">
      <c r="I94737"/>
      <c r="J94737"/>
      <c r="K94737"/>
      <c r="L94737"/>
    </row>
    <row r="94738" spans="9:12" ht="15" x14ac:dyDescent="0.25">
      <c r="I94738"/>
      <c r="J94738"/>
      <c r="K94738"/>
      <c r="L94738"/>
    </row>
    <row r="94739" spans="9:12" ht="15" x14ac:dyDescent="0.25">
      <c r="I94739"/>
      <c r="J94739"/>
      <c r="K94739"/>
      <c r="L94739"/>
    </row>
    <row r="94740" spans="9:12" ht="15" x14ac:dyDescent="0.25">
      <c r="I94740"/>
      <c r="J94740"/>
      <c r="K94740"/>
      <c r="L94740"/>
    </row>
    <row r="94741" spans="9:12" ht="15" x14ac:dyDescent="0.25">
      <c r="I94741"/>
      <c r="J94741"/>
      <c r="K94741"/>
      <c r="L94741"/>
    </row>
    <row r="94742" spans="9:12" ht="15" x14ac:dyDescent="0.25">
      <c r="I94742"/>
      <c r="J94742"/>
      <c r="K94742"/>
      <c r="L94742"/>
    </row>
    <row r="94743" spans="9:12" ht="15" x14ac:dyDescent="0.25">
      <c r="I94743"/>
      <c r="J94743"/>
      <c r="K94743"/>
      <c r="L94743"/>
    </row>
    <row r="94744" spans="9:12" ht="15" x14ac:dyDescent="0.25">
      <c r="I94744"/>
      <c r="J94744"/>
      <c r="K94744"/>
      <c r="L94744"/>
    </row>
    <row r="94745" spans="9:12" ht="15" x14ac:dyDescent="0.25">
      <c r="I94745"/>
      <c r="J94745"/>
      <c r="K94745"/>
      <c r="L94745"/>
    </row>
    <row r="94746" spans="9:12" ht="15" x14ac:dyDescent="0.25">
      <c r="I94746"/>
      <c r="J94746"/>
      <c r="K94746"/>
      <c r="L94746"/>
    </row>
    <row r="94747" spans="9:12" ht="15" x14ac:dyDescent="0.25">
      <c r="I94747"/>
      <c r="J94747"/>
      <c r="K94747"/>
      <c r="L94747"/>
    </row>
    <row r="94748" spans="9:12" ht="15" x14ac:dyDescent="0.25">
      <c r="I94748"/>
      <c r="J94748"/>
      <c r="K94748"/>
      <c r="L94748"/>
    </row>
    <row r="94749" spans="9:12" ht="15" x14ac:dyDescent="0.25">
      <c r="I94749"/>
      <c r="J94749"/>
      <c r="K94749"/>
      <c r="L94749"/>
    </row>
    <row r="94750" spans="9:12" ht="15" x14ac:dyDescent="0.25">
      <c r="I94750"/>
      <c r="J94750"/>
      <c r="K94750"/>
      <c r="L94750"/>
    </row>
    <row r="94751" spans="9:12" ht="15" x14ac:dyDescent="0.25">
      <c r="I94751"/>
      <c r="J94751"/>
      <c r="K94751"/>
      <c r="L94751"/>
    </row>
    <row r="94752" spans="9:12" ht="15" x14ac:dyDescent="0.25">
      <c r="I94752"/>
      <c r="J94752"/>
      <c r="K94752"/>
      <c r="L94752"/>
    </row>
    <row r="94753" spans="9:12" ht="15" x14ac:dyDescent="0.25">
      <c r="I94753"/>
      <c r="J94753"/>
      <c r="K94753"/>
      <c r="L94753"/>
    </row>
    <row r="94754" spans="9:12" ht="15" x14ac:dyDescent="0.25">
      <c r="I94754"/>
      <c r="J94754"/>
      <c r="K94754"/>
      <c r="L94754"/>
    </row>
    <row r="94755" spans="9:12" ht="15" x14ac:dyDescent="0.25">
      <c r="I94755"/>
      <c r="J94755"/>
      <c r="K94755"/>
      <c r="L94755"/>
    </row>
    <row r="94756" spans="9:12" ht="15" x14ac:dyDescent="0.25">
      <c r="I94756"/>
      <c r="J94756"/>
      <c r="K94756"/>
      <c r="L94756"/>
    </row>
    <row r="94757" spans="9:12" ht="15" x14ac:dyDescent="0.25">
      <c r="I94757"/>
      <c r="J94757"/>
      <c r="K94757"/>
      <c r="L94757"/>
    </row>
    <row r="94758" spans="9:12" ht="15" x14ac:dyDescent="0.25">
      <c r="I94758"/>
      <c r="J94758"/>
      <c r="K94758"/>
      <c r="L94758"/>
    </row>
    <row r="94759" spans="9:12" ht="15" x14ac:dyDescent="0.25">
      <c r="I94759"/>
      <c r="J94759"/>
      <c r="K94759"/>
      <c r="L94759"/>
    </row>
    <row r="94760" spans="9:12" ht="15" x14ac:dyDescent="0.25">
      <c r="I94760"/>
      <c r="J94760"/>
      <c r="K94760"/>
      <c r="L94760"/>
    </row>
    <row r="94761" spans="9:12" ht="15" x14ac:dyDescent="0.25">
      <c r="I94761"/>
      <c r="J94761"/>
      <c r="K94761"/>
      <c r="L94761"/>
    </row>
    <row r="94762" spans="9:12" ht="15" x14ac:dyDescent="0.25">
      <c r="I94762"/>
      <c r="J94762"/>
      <c r="K94762"/>
      <c r="L94762"/>
    </row>
    <row r="94763" spans="9:12" ht="15" x14ac:dyDescent="0.25">
      <c r="I94763"/>
      <c r="J94763"/>
      <c r="K94763"/>
      <c r="L94763"/>
    </row>
    <row r="94764" spans="9:12" ht="15" x14ac:dyDescent="0.25">
      <c r="I94764"/>
      <c r="J94764"/>
      <c r="K94764"/>
      <c r="L94764"/>
    </row>
    <row r="94765" spans="9:12" ht="15" x14ac:dyDescent="0.25">
      <c r="I94765"/>
      <c r="J94765"/>
      <c r="K94765"/>
      <c r="L94765"/>
    </row>
    <row r="94766" spans="9:12" ht="15" x14ac:dyDescent="0.25">
      <c r="I94766"/>
      <c r="J94766"/>
      <c r="K94766"/>
      <c r="L94766"/>
    </row>
    <row r="94767" spans="9:12" ht="15" x14ac:dyDescent="0.25">
      <c r="I94767"/>
      <c r="J94767"/>
      <c r="K94767"/>
      <c r="L94767"/>
    </row>
    <row r="94768" spans="9:12" ht="15" x14ac:dyDescent="0.25">
      <c r="I94768"/>
      <c r="J94768"/>
      <c r="K94768"/>
      <c r="L94768"/>
    </row>
    <row r="94769" spans="9:12" ht="15" x14ac:dyDescent="0.25">
      <c r="I94769"/>
      <c r="J94769"/>
      <c r="K94769"/>
      <c r="L94769"/>
    </row>
    <row r="94770" spans="9:12" ht="15" x14ac:dyDescent="0.25">
      <c r="I94770"/>
      <c r="J94770"/>
      <c r="K94770"/>
      <c r="L94770"/>
    </row>
    <row r="94771" spans="9:12" ht="15" x14ac:dyDescent="0.25">
      <c r="I94771"/>
      <c r="J94771"/>
      <c r="K94771"/>
      <c r="L94771"/>
    </row>
    <row r="94772" spans="9:12" ht="15" x14ac:dyDescent="0.25">
      <c r="I94772"/>
      <c r="J94772"/>
      <c r="K94772"/>
      <c r="L94772"/>
    </row>
    <row r="94773" spans="9:12" ht="15" x14ac:dyDescent="0.25">
      <c r="I94773"/>
      <c r="J94773"/>
      <c r="K94773"/>
      <c r="L94773"/>
    </row>
    <row r="94774" spans="9:12" ht="15" x14ac:dyDescent="0.25">
      <c r="I94774"/>
      <c r="J94774"/>
      <c r="K94774"/>
      <c r="L94774"/>
    </row>
    <row r="94775" spans="9:12" ht="15" x14ac:dyDescent="0.25">
      <c r="I94775"/>
      <c r="J94775"/>
      <c r="K94775"/>
      <c r="L94775"/>
    </row>
    <row r="94776" spans="9:12" ht="15" x14ac:dyDescent="0.25">
      <c r="I94776"/>
      <c r="J94776"/>
      <c r="K94776"/>
      <c r="L94776"/>
    </row>
    <row r="94777" spans="9:12" ht="15" x14ac:dyDescent="0.25">
      <c r="I94777"/>
      <c r="J94777"/>
      <c r="K94777"/>
      <c r="L94777"/>
    </row>
    <row r="94778" spans="9:12" ht="15" x14ac:dyDescent="0.25">
      <c r="I94778"/>
      <c r="J94778"/>
      <c r="K94778"/>
      <c r="L94778"/>
    </row>
    <row r="94779" spans="9:12" ht="15" x14ac:dyDescent="0.25">
      <c r="I94779"/>
      <c r="J94779"/>
      <c r="K94779"/>
      <c r="L94779"/>
    </row>
    <row r="94780" spans="9:12" ht="15" x14ac:dyDescent="0.25">
      <c r="I94780"/>
      <c r="J94780"/>
      <c r="K94780"/>
      <c r="L94780"/>
    </row>
    <row r="94781" spans="9:12" ht="15" x14ac:dyDescent="0.25">
      <c r="I94781"/>
      <c r="J94781"/>
      <c r="K94781"/>
      <c r="L94781"/>
    </row>
    <row r="94782" spans="9:12" ht="15" x14ac:dyDescent="0.25">
      <c r="I94782"/>
      <c r="J94782"/>
      <c r="K94782"/>
      <c r="L94782"/>
    </row>
    <row r="94783" spans="9:12" ht="15" x14ac:dyDescent="0.25">
      <c r="I94783"/>
      <c r="J94783"/>
      <c r="K94783"/>
      <c r="L94783"/>
    </row>
    <row r="94784" spans="9:12" ht="15" x14ac:dyDescent="0.25">
      <c r="I94784"/>
      <c r="J94784"/>
      <c r="K94784"/>
      <c r="L94784"/>
    </row>
    <row r="94785" spans="9:12" ht="15" x14ac:dyDescent="0.25">
      <c r="I94785"/>
      <c r="J94785"/>
      <c r="K94785"/>
      <c r="L94785"/>
    </row>
    <row r="94786" spans="9:12" ht="15" x14ac:dyDescent="0.25">
      <c r="I94786"/>
      <c r="J94786"/>
      <c r="K94786"/>
      <c r="L94786"/>
    </row>
    <row r="94787" spans="9:12" ht="15" x14ac:dyDescent="0.25">
      <c r="I94787"/>
      <c r="J94787"/>
      <c r="K94787"/>
      <c r="L94787"/>
    </row>
    <row r="94788" spans="9:12" ht="15" x14ac:dyDescent="0.25">
      <c r="I94788"/>
      <c r="J94788"/>
      <c r="K94788"/>
      <c r="L94788"/>
    </row>
    <row r="94789" spans="9:12" ht="15" x14ac:dyDescent="0.25">
      <c r="I94789"/>
      <c r="J94789"/>
      <c r="K94789"/>
      <c r="L94789"/>
    </row>
    <row r="94790" spans="9:12" ht="15" x14ac:dyDescent="0.25">
      <c r="I94790"/>
      <c r="J94790"/>
      <c r="K94790"/>
      <c r="L94790"/>
    </row>
    <row r="94791" spans="9:12" ht="15" x14ac:dyDescent="0.25">
      <c r="I94791"/>
      <c r="J94791"/>
      <c r="K94791"/>
      <c r="L94791"/>
    </row>
    <row r="94792" spans="9:12" ht="15" x14ac:dyDescent="0.25">
      <c r="I94792"/>
      <c r="J94792"/>
      <c r="K94792"/>
      <c r="L94792"/>
    </row>
    <row r="94793" spans="9:12" ht="15" x14ac:dyDescent="0.25">
      <c r="I94793"/>
      <c r="J94793"/>
      <c r="K94793"/>
      <c r="L94793"/>
    </row>
    <row r="94794" spans="9:12" ht="15" x14ac:dyDescent="0.25">
      <c r="I94794"/>
      <c r="J94794"/>
      <c r="K94794"/>
      <c r="L94794"/>
    </row>
    <row r="94795" spans="9:12" ht="15" x14ac:dyDescent="0.25">
      <c r="I94795"/>
      <c r="J94795"/>
      <c r="K94795"/>
      <c r="L94795"/>
    </row>
    <row r="94796" spans="9:12" ht="15" x14ac:dyDescent="0.25">
      <c r="I94796"/>
      <c r="J94796"/>
      <c r="K94796"/>
      <c r="L94796"/>
    </row>
    <row r="94797" spans="9:12" ht="15" x14ac:dyDescent="0.25">
      <c r="I94797"/>
      <c r="J94797"/>
      <c r="K94797"/>
      <c r="L94797"/>
    </row>
    <row r="94798" spans="9:12" ht="15" x14ac:dyDescent="0.25">
      <c r="I94798"/>
      <c r="J94798"/>
      <c r="K94798"/>
      <c r="L94798"/>
    </row>
    <row r="94799" spans="9:12" ht="15" x14ac:dyDescent="0.25">
      <c r="I94799"/>
      <c r="J94799"/>
      <c r="K94799"/>
      <c r="L94799"/>
    </row>
    <row r="94800" spans="9:12" ht="15" x14ac:dyDescent="0.25">
      <c r="I94800"/>
      <c r="J94800"/>
      <c r="K94800"/>
      <c r="L94800"/>
    </row>
    <row r="94801" spans="9:12" ht="15" x14ac:dyDescent="0.25">
      <c r="I94801"/>
      <c r="J94801"/>
      <c r="K94801"/>
      <c r="L94801"/>
    </row>
    <row r="94802" spans="9:12" ht="15" x14ac:dyDescent="0.25">
      <c r="I94802"/>
      <c r="J94802"/>
      <c r="K94802"/>
      <c r="L94802"/>
    </row>
    <row r="94803" spans="9:12" ht="15" x14ac:dyDescent="0.25">
      <c r="I94803"/>
      <c r="J94803"/>
      <c r="K94803"/>
      <c r="L94803"/>
    </row>
    <row r="94804" spans="9:12" ht="15" x14ac:dyDescent="0.25">
      <c r="I94804"/>
      <c r="J94804"/>
      <c r="K94804"/>
      <c r="L94804"/>
    </row>
    <row r="94805" spans="9:12" ht="15" x14ac:dyDescent="0.25">
      <c r="I94805"/>
      <c r="J94805"/>
      <c r="K94805"/>
      <c r="L94805"/>
    </row>
    <row r="94806" spans="9:12" ht="15" x14ac:dyDescent="0.25">
      <c r="I94806"/>
      <c r="J94806"/>
      <c r="K94806"/>
      <c r="L94806"/>
    </row>
    <row r="94807" spans="9:12" ht="15" x14ac:dyDescent="0.25">
      <c r="I94807"/>
      <c r="J94807"/>
      <c r="K94807"/>
      <c r="L94807"/>
    </row>
    <row r="94808" spans="9:12" ht="15" x14ac:dyDescent="0.25">
      <c r="I94808"/>
      <c r="J94808"/>
      <c r="K94808"/>
      <c r="L94808"/>
    </row>
    <row r="94809" spans="9:12" ht="15" x14ac:dyDescent="0.25">
      <c r="I94809"/>
      <c r="J94809"/>
      <c r="K94809"/>
      <c r="L94809"/>
    </row>
    <row r="94810" spans="9:12" ht="15" x14ac:dyDescent="0.25">
      <c r="I94810"/>
      <c r="J94810"/>
      <c r="K94810"/>
      <c r="L94810"/>
    </row>
    <row r="94811" spans="9:12" ht="15" x14ac:dyDescent="0.25">
      <c r="I94811"/>
      <c r="J94811"/>
      <c r="K94811"/>
      <c r="L94811"/>
    </row>
    <row r="94812" spans="9:12" ht="15" x14ac:dyDescent="0.25">
      <c r="I94812"/>
      <c r="J94812"/>
      <c r="K94812"/>
      <c r="L94812"/>
    </row>
    <row r="94813" spans="9:12" ht="15" x14ac:dyDescent="0.25">
      <c r="I94813"/>
      <c r="J94813"/>
      <c r="K94813"/>
      <c r="L94813"/>
    </row>
    <row r="94814" spans="9:12" ht="15" x14ac:dyDescent="0.25">
      <c r="I94814"/>
      <c r="J94814"/>
      <c r="K94814"/>
      <c r="L94814"/>
    </row>
    <row r="94815" spans="9:12" ht="15" x14ac:dyDescent="0.25">
      <c r="I94815"/>
      <c r="J94815"/>
      <c r="K94815"/>
      <c r="L94815"/>
    </row>
    <row r="94816" spans="9:12" ht="15" x14ac:dyDescent="0.25">
      <c r="I94816"/>
      <c r="J94816"/>
      <c r="K94816"/>
      <c r="L94816"/>
    </row>
    <row r="94817" spans="9:12" ht="15" x14ac:dyDescent="0.25">
      <c r="I94817"/>
      <c r="J94817"/>
      <c r="K94817"/>
      <c r="L94817"/>
    </row>
    <row r="94818" spans="9:12" ht="15" x14ac:dyDescent="0.25">
      <c r="I94818"/>
      <c r="J94818"/>
      <c r="K94818"/>
      <c r="L94818"/>
    </row>
    <row r="94819" spans="9:12" ht="15" x14ac:dyDescent="0.25">
      <c r="I94819"/>
      <c r="J94819"/>
      <c r="K94819"/>
      <c r="L94819"/>
    </row>
    <row r="94820" spans="9:12" ht="15" x14ac:dyDescent="0.25">
      <c r="I94820"/>
      <c r="J94820"/>
      <c r="K94820"/>
      <c r="L94820"/>
    </row>
    <row r="94821" spans="9:12" ht="15" x14ac:dyDescent="0.25">
      <c r="I94821"/>
      <c r="J94821"/>
      <c r="K94821"/>
      <c r="L94821"/>
    </row>
    <row r="94822" spans="9:12" ht="15" x14ac:dyDescent="0.25">
      <c r="I94822"/>
      <c r="J94822"/>
      <c r="K94822"/>
      <c r="L94822"/>
    </row>
    <row r="94823" spans="9:12" ht="15" x14ac:dyDescent="0.25">
      <c r="I94823"/>
      <c r="J94823"/>
      <c r="K94823"/>
      <c r="L94823"/>
    </row>
    <row r="94824" spans="9:12" ht="15" x14ac:dyDescent="0.25">
      <c r="I94824"/>
      <c r="J94824"/>
      <c r="K94824"/>
      <c r="L94824"/>
    </row>
    <row r="94825" spans="9:12" ht="15" x14ac:dyDescent="0.25">
      <c r="I94825"/>
      <c r="J94825"/>
      <c r="K94825"/>
      <c r="L94825"/>
    </row>
    <row r="94826" spans="9:12" ht="15" x14ac:dyDescent="0.25">
      <c r="I94826"/>
      <c r="J94826"/>
      <c r="K94826"/>
      <c r="L94826"/>
    </row>
    <row r="94827" spans="9:12" ht="15" x14ac:dyDescent="0.25">
      <c r="I94827"/>
      <c r="J94827"/>
      <c r="K94827"/>
      <c r="L94827"/>
    </row>
    <row r="94828" spans="9:12" ht="15" x14ac:dyDescent="0.25">
      <c r="I94828"/>
      <c r="J94828"/>
      <c r="K94828"/>
      <c r="L94828"/>
    </row>
    <row r="94829" spans="9:12" ht="15" x14ac:dyDescent="0.25">
      <c r="I94829"/>
      <c r="J94829"/>
      <c r="K94829"/>
      <c r="L94829"/>
    </row>
    <row r="94830" spans="9:12" ht="15" x14ac:dyDescent="0.25">
      <c r="I94830"/>
      <c r="J94830"/>
      <c r="K94830"/>
      <c r="L94830"/>
    </row>
    <row r="94831" spans="9:12" ht="15" x14ac:dyDescent="0.25">
      <c r="I94831"/>
      <c r="J94831"/>
      <c r="K94831"/>
      <c r="L94831"/>
    </row>
    <row r="94832" spans="9:12" ht="15" x14ac:dyDescent="0.25">
      <c r="I94832"/>
      <c r="J94832"/>
      <c r="K94832"/>
      <c r="L94832"/>
    </row>
    <row r="94833" spans="9:12" ht="15" x14ac:dyDescent="0.25">
      <c r="I94833"/>
      <c r="J94833"/>
      <c r="K94833"/>
      <c r="L94833"/>
    </row>
    <row r="94834" spans="9:12" ht="15" x14ac:dyDescent="0.25">
      <c r="I94834"/>
      <c r="J94834"/>
      <c r="K94834"/>
      <c r="L94834"/>
    </row>
    <row r="94835" spans="9:12" ht="15" x14ac:dyDescent="0.25">
      <c r="I94835"/>
      <c r="J94835"/>
      <c r="K94835"/>
      <c r="L94835"/>
    </row>
    <row r="94836" spans="9:12" ht="15" x14ac:dyDescent="0.25">
      <c r="I94836"/>
      <c r="J94836"/>
      <c r="K94836"/>
      <c r="L94836"/>
    </row>
    <row r="94837" spans="9:12" ht="15" x14ac:dyDescent="0.25">
      <c r="I94837"/>
      <c r="J94837"/>
      <c r="K94837"/>
      <c r="L94837"/>
    </row>
    <row r="94838" spans="9:12" ht="15" x14ac:dyDescent="0.25">
      <c r="I94838"/>
      <c r="J94838"/>
      <c r="K94838"/>
      <c r="L94838"/>
    </row>
    <row r="94839" spans="9:12" ht="15" x14ac:dyDescent="0.25">
      <c r="I94839"/>
      <c r="J94839"/>
      <c r="K94839"/>
      <c r="L94839"/>
    </row>
    <row r="94840" spans="9:12" ht="15" x14ac:dyDescent="0.25">
      <c r="I94840"/>
      <c r="J94840"/>
      <c r="K94840"/>
      <c r="L94840"/>
    </row>
    <row r="94841" spans="9:12" ht="15" x14ac:dyDescent="0.25">
      <c r="I94841"/>
      <c r="J94841"/>
      <c r="K94841"/>
      <c r="L94841"/>
    </row>
    <row r="94842" spans="9:12" ht="15" x14ac:dyDescent="0.25">
      <c r="I94842"/>
      <c r="J94842"/>
      <c r="K94842"/>
      <c r="L94842"/>
    </row>
    <row r="94843" spans="9:12" ht="15" x14ac:dyDescent="0.25">
      <c r="I94843"/>
      <c r="J94843"/>
      <c r="K94843"/>
      <c r="L94843"/>
    </row>
    <row r="94844" spans="9:12" ht="15" x14ac:dyDescent="0.25">
      <c r="I94844"/>
      <c r="J94844"/>
      <c r="K94844"/>
      <c r="L94844"/>
    </row>
    <row r="94845" spans="9:12" ht="15" x14ac:dyDescent="0.25">
      <c r="I94845"/>
      <c r="J94845"/>
      <c r="K94845"/>
      <c r="L94845"/>
    </row>
    <row r="94846" spans="9:12" ht="15" x14ac:dyDescent="0.25">
      <c r="I94846"/>
      <c r="J94846"/>
      <c r="K94846"/>
      <c r="L94846"/>
    </row>
    <row r="94847" spans="9:12" ht="15" x14ac:dyDescent="0.25">
      <c r="I94847"/>
      <c r="J94847"/>
      <c r="K94847"/>
      <c r="L94847"/>
    </row>
    <row r="94848" spans="9:12" ht="15" x14ac:dyDescent="0.25">
      <c r="I94848"/>
      <c r="J94848"/>
      <c r="K94848"/>
      <c r="L94848"/>
    </row>
    <row r="94849" spans="9:12" ht="15" x14ac:dyDescent="0.25">
      <c r="I94849"/>
      <c r="J94849"/>
      <c r="K94849"/>
      <c r="L94849"/>
    </row>
    <row r="94850" spans="9:12" ht="15" x14ac:dyDescent="0.25">
      <c r="I94850"/>
      <c r="J94850"/>
      <c r="K94850"/>
      <c r="L94850"/>
    </row>
    <row r="94851" spans="9:12" ht="15" x14ac:dyDescent="0.25">
      <c r="I94851"/>
      <c r="J94851"/>
      <c r="K94851"/>
      <c r="L94851"/>
    </row>
    <row r="94852" spans="9:12" ht="15" x14ac:dyDescent="0.25">
      <c r="I94852"/>
      <c r="J94852"/>
      <c r="K94852"/>
      <c r="L94852"/>
    </row>
    <row r="94853" spans="9:12" ht="15" x14ac:dyDescent="0.25">
      <c r="I94853"/>
      <c r="J94853"/>
      <c r="K94853"/>
      <c r="L94853"/>
    </row>
    <row r="94854" spans="9:12" ht="15" x14ac:dyDescent="0.25">
      <c r="I94854"/>
      <c r="J94854"/>
      <c r="K94854"/>
      <c r="L94854"/>
    </row>
    <row r="94855" spans="9:12" ht="15" x14ac:dyDescent="0.25">
      <c r="I94855"/>
      <c r="J94855"/>
      <c r="K94855"/>
      <c r="L94855"/>
    </row>
    <row r="94856" spans="9:12" ht="15" x14ac:dyDescent="0.25">
      <c r="I94856"/>
      <c r="J94856"/>
      <c r="K94856"/>
      <c r="L94856"/>
    </row>
    <row r="94857" spans="9:12" ht="15" x14ac:dyDescent="0.25">
      <c r="I94857"/>
      <c r="J94857"/>
      <c r="K94857"/>
      <c r="L94857"/>
    </row>
    <row r="94858" spans="9:12" ht="15" x14ac:dyDescent="0.25">
      <c r="I94858"/>
      <c r="J94858"/>
      <c r="K94858"/>
      <c r="L94858"/>
    </row>
    <row r="94859" spans="9:12" ht="15" x14ac:dyDescent="0.25">
      <c r="I94859"/>
      <c r="J94859"/>
      <c r="K94859"/>
      <c r="L94859"/>
    </row>
    <row r="94860" spans="9:12" ht="15" x14ac:dyDescent="0.25">
      <c r="I94860"/>
      <c r="J94860"/>
      <c r="K94860"/>
      <c r="L94860"/>
    </row>
    <row r="94861" spans="9:12" ht="15" x14ac:dyDescent="0.25">
      <c r="I94861"/>
      <c r="J94861"/>
      <c r="K94861"/>
      <c r="L94861"/>
    </row>
    <row r="94862" spans="9:12" ht="15" x14ac:dyDescent="0.25">
      <c r="I94862"/>
      <c r="J94862"/>
      <c r="K94862"/>
      <c r="L94862"/>
    </row>
    <row r="94863" spans="9:12" ht="15" x14ac:dyDescent="0.25">
      <c r="I94863"/>
      <c r="J94863"/>
      <c r="K94863"/>
      <c r="L94863"/>
    </row>
    <row r="94864" spans="9:12" ht="15" x14ac:dyDescent="0.25">
      <c r="I94864"/>
      <c r="J94864"/>
      <c r="K94864"/>
      <c r="L94864"/>
    </row>
    <row r="94865" spans="9:12" ht="15" x14ac:dyDescent="0.25">
      <c r="I94865"/>
      <c r="J94865"/>
      <c r="K94865"/>
      <c r="L94865"/>
    </row>
    <row r="94866" spans="9:12" ht="15" x14ac:dyDescent="0.25">
      <c r="I94866"/>
      <c r="J94866"/>
      <c r="K94866"/>
      <c r="L94866"/>
    </row>
    <row r="94867" spans="9:12" ht="15" x14ac:dyDescent="0.25">
      <c r="I94867"/>
      <c r="J94867"/>
      <c r="K94867"/>
      <c r="L94867"/>
    </row>
    <row r="94868" spans="9:12" ht="15" x14ac:dyDescent="0.25">
      <c r="I94868"/>
      <c r="J94868"/>
      <c r="K94868"/>
      <c r="L94868"/>
    </row>
    <row r="94869" spans="9:12" ht="15" x14ac:dyDescent="0.25">
      <c r="I94869"/>
      <c r="J94869"/>
      <c r="K94869"/>
      <c r="L94869"/>
    </row>
    <row r="94870" spans="9:12" ht="15" x14ac:dyDescent="0.25">
      <c r="I94870"/>
      <c r="J94870"/>
      <c r="K94870"/>
      <c r="L94870"/>
    </row>
    <row r="94871" spans="9:12" ht="15" x14ac:dyDescent="0.25">
      <c r="I94871"/>
      <c r="J94871"/>
      <c r="K94871"/>
      <c r="L94871"/>
    </row>
    <row r="94872" spans="9:12" ht="15" x14ac:dyDescent="0.25">
      <c r="I94872"/>
      <c r="J94872"/>
      <c r="K94872"/>
      <c r="L94872"/>
    </row>
    <row r="94873" spans="9:12" ht="15" x14ac:dyDescent="0.25">
      <c r="I94873"/>
      <c r="J94873"/>
      <c r="K94873"/>
      <c r="L94873"/>
    </row>
    <row r="94874" spans="9:12" ht="15" x14ac:dyDescent="0.25">
      <c r="I94874"/>
      <c r="J94874"/>
      <c r="K94874"/>
      <c r="L94874"/>
    </row>
    <row r="94875" spans="9:12" ht="15" x14ac:dyDescent="0.25">
      <c r="I94875"/>
      <c r="J94875"/>
      <c r="K94875"/>
      <c r="L94875"/>
    </row>
    <row r="94876" spans="9:12" ht="15" x14ac:dyDescent="0.25">
      <c r="I94876"/>
      <c r="J94876"/>
      <c r="K94876"/>
      <c r="L94876"/>
    </row>
    <row r="94877" spans="9:12" ht="15" x14ac:dyDescent="0.25">
      <c r="I94877"/>
      <c r="J94877"/>
      <c r="K94877"/>
      <c r="L94877"/>
    </row>
    <row r="94878" spans="9:12" ht="15" x14ac:dyDescent="0.25">
      <c r="I94878"/>
      <c r="J94878"/>
      <c r="K94878"/>
      <c r="L94878"/>
    </row>
    <row r="94879" spans="9:12" ht="15" x14ac:dyDescent="0.25">
      <c r="I94879"/>
      <c r="J94879"/>
      <c r="K94879"/>
      <c r="L94879"/>
    </row>
    <row r="94880" spans="9:12" ht="15" x14ac:dyDescent="0.25">
      <c r="I94880"/>
      <c r="J94880"/>
      <c r="K94880"/>
      <c r="L94880"/>
    </row>
    <row r="94881" spans="9:12" ht="15" x14ac:dyDescent="0.25">
      <c r="I94881"/>
      <c r="J94881"/>
      <c r="K94881"/>
      <c r="L94881"/>
    </row>
    <row r="94882" spans="9:12" ht="15" x14ac:dyDescent="0.25">
      <c r="I94882"/>
      <c r="J94882"/>
      <c r="K94882"/>
      <c r="L94882"/>
    </row>
    <row r="94883" spans="9:12" ht="15" x14ac:dyDescent="0.25">
      <c r="I94883"/>
      <c r="J94883"/>
      <c r="K94883"/>
      <c r="L94883"/>
    </row>
    <row r="94884" spans="9:12" ht="15" x14ac:dyDescent="0.25">
      <c r="I94884"/>
      <c r="J94884"/>
      <c r="K94884"/>
      <c r="L94884"/>
    </row>
    <row r="94885" spans="9:12" ht="15" x14ac:dyDescent="0.25">
      <c r="I94885"/>
      <c r="J94885"/>
      <c r="K94885"/>
      <c r="L94885"/>
    </row>
    <row r="94886" spans="9:12" ht="15" x14ac:dyDescent="0.25">
      <c r="I94886"/>
      <c r="J94886"/>
      <c r="K94886"/>
      <c r="L94886"/>
    </row>
    <row r="94887" spans="9:12" ht="15" x14ac:dyDescent="0.25">
      <c r="I94887"/>
      <c r="J94887"/>
      <c r="K94887"/>
      <c r="L94887"/>
    </row>
    <row r="94888" spans="9:12" ht="15" x14ac:dyDescent="0.25">
      <c r="I94888"/>
      <c r="J94888"/>
      <c r="K94888"/>
      <c r="L94888"/>
    </row>
    <row r="94889" spans="9:12" ht="15" x14ac:dyDescent="0.25">
      <c r="I94889"/>
      <c r="J94889"/>
      <c r="K94889"/>
      <c r="L94889"/>
    </row>
    <row r="94890" spans="9:12" ht="15" x14ac:dyDescent="0.25">
      <c r="I94890"/>
      <c r="J94890"/>
      <c r="K94890"/>
      <c r="L94890"/>
    </row>
    <row r="94891" spans="9:12" ht="15" x14ac:dyDescent="0.25">
      <c r="I94891"/>
      <c r="J94891"/>
      <c r="K94891"/>
      <c r="L94891"/>
    </row>
    <row r="94892" spans="9:12" ht="15" x14ac:dyDescent="0.25">
      <c r="I94892"/>
      <c r="J94892"/>
      <c r="K94892"/>
      <c r="L94892"/>
    </row>
    <row r="94893" spans="9:12" ht="15" x14ac:dyDescent="0.25">
      <c r="I94893"/>
      <c r="J94893"/>
      <c r="K94893"/>
      <c r="L94893"/>
    </row>
    <row r="94894" spans="9:12" ht="15" x14ac:dyDescent="0.25">
      <c r="I94894"/>
      <c r="J94894"/>
      <c r="K94894"/>
      <c r="L94894"/>
    </row>
    <row r="94895" spans="9:12" ht="15" x14ac:dyDescent="0.25">
      <c r="I94895"/>
      <c r="J94895"/>
      <c r="K94895"/>
      <c r="L94895"/>
    </row>
    <row r="94896" spans="9:12" ht="15" x14ac:dyDescent="0.25">
      <c r="I94896"/>
      <c r="J94896"/>
      <c r="K94896"/>
      <c r="L94896"/>
    </row>
    <row r="94897" spans="9:12" ht="15" x14ac:dyDescent="0.25">
      <c r="I94897"/>
      <c r="J94897"/>
      <c r="K94897"/>
      <c r="L94897"/>
    </row>
    <row r="94898" spans="9:12" ht="15" x14ac:dyDescent="0.25">
      <c r="I94898"/>
      <c r="J94898"/>
      <c r="K94898"/>
      <c r="L94898"/>
    </row>
    <row r="94899" spans="9:12" ht="15" x14ac:dyDescent="0.25">
      <c r="I94899"/>
      <c r="J94899"/>
      <c r="K94899"/>
      <c r="L94899"/>
    </row>
    <row r="94900" spans="9:12" ht="15" x14ac:dyDescent="0.25">
      <c r="I94900"/>
      <c r="J94900"/>
      <c r="K94900"/>
      <c r="L94900"/>
    </row>
    <row r="94901" spans="9:12" ht="15" x14ac:dyDescent="0.25">
      <c r="I94901"/>
      <c r="J94901"/>
      <c r="K94901"/>
      <c r="L94901"/>
    </row>
    <row r="94902" spans="9:12" ht="15" x14ac:dyDescent="0.25">
      <c r="I94902"/>
      <c r="J94902"/>
      <c r="K94902"/>
      <c r="L94902"/>
    </row>
    <row r="94903" spans="9:12" ht="15" x14ac:dyDescent="0.25">
      <c r="I94903"/>
      <c r="J94903"/>
      <c r="K94903"/>
      <c r="L94903"/>
    </row>
    <row r="94904" spans="9:12" ht="15" x14ac:dyDescent="0.25">
      <c r="I94904"/>
      <c r="J94904"/>
      <c r="K94904"/>
      <c r="L94904"/>
    </row>
    <row r="94905" spans="9:12" ht="15" x14ac:dyDescent="0.25">
      <c r="I94905"/>
      <c r="J94905"/>
      <c r="K94905"/>
      <c r="L94905"/>
    </row>
    <row r="94906" spans="9:12" ht="15" x14ac:dyDescent="0.25">
      <c r="I94906"/>
      <c r="J94906"/>
      <c r="K94906"/>
      <c r="L94906"/>
    </row>
    <row r="94907" spans="9:12" ht="15" x14ac:dyDescent="0.25">
      <c r="I94907"/>
      <c r="J94907"/>
      <c r="K94907"/>
      <c r="L94907"/>
    </row>
    <row r="94908" spans="9:12" ht="15" x14ac:dyDescent="0.25">
      <c r="I94908"/>
      <c r="J94908"/>
      <c r="K94908"/>
      <c r="L94908"/>
    </row>
    <row r="94909" spans="9:12" ht="15" x14ac:dyDescent="0.25">
      <c r="I94909"/>
      <c r="J94909"/>
      <c r="K94909"/>
      <c r="L94909"/>
    </row>
    <row r="94910" spans="9:12" ht="15" x14ac:dyDescent="0.25">
      <c r="I94910"/>
      <c r="J94910"/>
      <c r="K94910"/>
      <c r="L94910"/>
    </row>
    <row r="94911" spans="9:12" ht="15" x14ac:dyDescent="0.25">
      <c r="I94911"/>
      <c r="J94911"/>
      <c r="K94911"/>
      <c r="L94911"/>
    </row>
    <row r="94912" spans="9:12" ht="15" x14ac:dyDescent="0.25">
      <c r="I94912"/>
      <c r="J94912"/>
      <c r="K94912"/>
      <c r="L94912"/>
    </row>
    <row r="94913" spans="9:12" ht="15" x14ac:dyDescent="0.25">
      <c r="I94913"/>
      <c r="J94913"/>
      <c r="K94913"/>
      <c r="L94913"/>
    </row>
    <row r="94914" spans="9:12" ht="15" x14ac:dyDescent="0.25">
      <c r="I94914"/>
      <c r="J94914"/>
      <c r="K94914"/>
      <c r="L94914"/>
    </row>
    <row r="94915" spans="9:12" ht="15" x14ac:dyDescent="0.25">
      <c r="I94915"/>
      <c r="J94915"/>
      <c r="K94915"/>
      <c r="L94915"/>
    </row>
    <row r="94916" spans="9:12" ht="15" x14ac:dyDescent="0.25">
      <c r="I94916"/>
      <c r="J94916"/>
      <c r="K94916"/>
      <c r="L94916"/>
    </row>
    <row r="94917" spans="9:12" ht="15" x14ac:dyDescent="0.25">
      <c r="I94917"/>
      <c r="J94917"/>
      <c r="K94917"/>
      <c r="L94917"/>
    </row>
    <row r="94918" spans="9:12" ht="15" x14ac:dyDescent="0.25">
      <c r="I94918"/>
      <c r="J94918"/>
      <c r="K94918"/>
      <c r="L94918"/>
    </row>
    <row r="94919" spans="9:12" ht="15" x14ac:dyDescent="0.25">
      <c r="I94919"/>
      <c r="J94919"/>
      <c r="K94919"/>
      <c r="L94919"/>
    </row>
    <row r="94920" spans="9:12" ht="15" x14ac:dyDescent="0.25">
      <c r="I94920"/>
      <c r="J94920"/>
      <c r="K94920"/>
      <c r="L94920"/>
    </row>
    <row r="94921" spans="9:12" ht="15" x14ac:dyDescent="0.25">
      <c r="I94921"/>
      <c r="J94921"/>
      <c r="K94921"/>
      <c r="L94921"/>
    </row>
    <row r="94922" spans="9:12" ht="15" x14ac:dyDescent="0.25">
      <c r="I94922"/>
      <c r="J94922"/>
      <c r="K94922"/>
      <c r="L94922"/>
    </row>
    <row r="94923" spans="9:12" ht="15" x14ac:dyDescent="0.25">
      <c r="I94923"/>
      <c r="J94923"/>
      <c r="K94923"/>
      <c r="L94923"/>
    </row>
    <row r="94924" spans="9:12" ht="15" x14ac:dyDescent="0.25">
      <c r="I94924"/>
      <c r="J94924"/>
      <c r="K94924"/>
      <c r="L94924"/>
    </row>
    <row r="94925" spans="9:12" ht="15" x14ac:dyDescent="0.25">
      <c r="I94925"/>
      <c r="J94925"/>
      <c r="K94925"/>
      <c r="L94925"/>
    </row>
    <row r="94926" spans="9:12" ht="15" x14ac:dyDescent="0.25">
      <c r="I94926"/>
      <c r="J94926"/>
      <c r="K94926"/>
      <c r="L94926"/>
    </row>
    <row r="94927" spans="9:12" ht="15" x14ac:dyDescent="0.25">
      <c r="I94927"/>
      <c r="J94927"/>
      <c r="K94927"/>
      <c r="L94927"/>
    </row>
    <row r="94928" spans="9:12" ht="15" x14ac:dyDescent="0.25">
      <c r="I94928"/>
      <c r="J94928"/>
      <c r="K94928"/>
      <c r="L94928"/>
    </row>
    <row r="94929" spans="9:12" ht="15" x14ac:dyDescent="0.25">
      <c r="I94929"/>
      <c r="J94929"/>
      <c r="K94929"/>
      <c r="L94929"/>
    </row>
    <row r="94930" spans="9:12" ht="15" x14ac:dyDescent="0.25">
      <c r="I94930"/>
      <c r="J94930"/>
      <c r="K94930"/>
      <c r="L94930"/>
    </row>
    <row r="94931" spans="9:12" ht="15" x14ac:dyDescent="0.25">
      <c r="I94931"/>
      <c r="J94931"/>
      <c r="K94931"/>
      <c r="L94931"/>
    </row>
    <row r="94932" spans="9:12" ht="15" x14ac:dyDescent="0.25">
      <c r="I94932"/>
      <c r="J94932"/>
      <c r="K94932"/>
      <c r="L94932"/>
    </row>
    <row r="94933" spans="9:12" ht="15" x14ac:dyDescent="0.25">
      <c r="I94933"/>
      <c r="J94933"/>
      <c r="K94933"/>
      <c r="L94933"/>
    </row>
    <row r="94934" spans="9:12" ht="15" x14ac:dyDescent="0.25">
      <c r="I94934"/>
      <c r="J94934"/>
      <c r="K94934"/>
      <c r="L94934"/>
    </row>
    <row r="94935" spans="9:12" ht="15" x14ac:dyDescent="0.25">
      <c r="I94935"/>
      <c r="J94935"/>
      <c r="K94935"/>
      <c r="L94935"/>
    </row>
    <row r="94936" spans="9:12" ht="15" x14ac:dyDescent="0.25">
      <c r="I94936"/>
      <c r="J94936"/>
      <c r="K94936"/>
      <c r="L94936"/>
    </row>
    <row r="94937" spans="9:12" ht="15" x14ac:dyDescent="0.25">
      <c r="I94937"/>
      <c r="J94937"/>
      <c r="K94937"/>
      <c r="L94937"/>
    </row>
    <row r="94938" spans="9:12" ht="15" x14ac:dyDescent="0.25">
      <c r="I94938"/>
      <c r="J94938"/>
      <c r="K94938"/>
      <c r="L94938"/>
    </row>
    <row r="94939" spans="9:12" ht="15" x14ac:dyDescent="0.25">
      <c r="I94939"/>
      <c r="J94939"/>
      <c r="K94939"/>
      <c r="L94939"/>
    </row>
    <row r="94940" spans="9:12" ht="15" x14ac:dyDescent="0.25">
      <c r="I94940"/>
      <c r="J94940"/>
      <c r="K94940"/>
      <c r="L94940"/>
    </row>
    <row r="94941" spans="9:12" ht="15" x14ac:dyDescent="0.25">
      <c r="I94941"/>
      <c r="J94941"/>
      <c r="K94941"/>
      <c r="L94941"/>
    </row>
    <row r="94942" spans="9:12" ht="15" x14ac:dyDescent="0.25">
      <c r="I94942"/>
      <c r="J94942"/>
      <c r="K94942"/>
      <c r="L94942"/>
    </row>
    <row r="94943" spans="9:12" ht="15" x14ac:dyDescent="0.25">
      <c r="I94943"/>
      <c r="J94943"/>
      <c r="K94943"/>
      <c r="L94943"/>
    </row>
    <row r="94944" spans="9:12" ht="15" x14ac:dyDescent="0.25">
      <c r="I94944"/>
      <c r="J94944"/>
      <c r="K94944"/>
      <c r="L94944"/>
    </row>
    <row r="94945" spans="9:12" ht="15" x14ac:dyDescent="0.25">
      <c r="I94945"/>
      <c r="J94945"/>
      <c r="K94945"/>
      <c r="L94945"/>
    </row>
    <row r="94946" spans="9:12" ht="15" x14ac:dyDescent="0.25">
      <c r="I94946"/>
      <c r="J94946"/>
      <c r="K94946"/>
      <c r="L94946"/>
    </row>
    <row r="94947" spans="9:12" ht="15" x14ac:dyDescent="0.25">
      <c r="I94947"/>
      <c r="J94947"/>
      <c r="K94947"/>
      <c r="L94947"/>
    </row>
    <row r="94948" spans="9:12" ht="15" x14ac:dyDescent="0.25">
      <c r="I94948"/>
      <c r="J94948"/>
      <c r="K94948"/>
      <c r="L94948"/>
    </row>
    <row r="94949" spans="9:12" ht="15" x14ac:dyDescent="0.25">
      <c r="I94949"/>
      <c r="J94949"/>
      <c r="K94949"/>
      <c r="L94949"/>
    </row>
    <row r="94950" spans="9:12" ht="15" x14ac:dyDescent="0.25">
      <c r="I94950"/>
      <c r="J94950"/>
      <c r="K94950"/>
      <c r="L94950"/>
    </row>
    <row r="94951" spans="9:12" ht="15" x14ac:dyDescent="0.25">
      <c r="I94951"/>
      <c r="J94951"/>
      <c r="K94951"/>
      <c r="L94951"/>
    </row>
    <row r="94952" spans="9:12" ht="15" x14ac:dyDescent="0.25">
      <c r="I94952"/>
      <c r="J94952"/>
      <c r="K94952"/>
      <c r="L94952"/>
    </row>
    <row r="94953" spans="9:12" ht="15" x14ac:dyDescent="0.25">
      <c r="I94953"/>
      <c r="J94953"/>
      <c r="K94953"/>
      <c r="L94953"/>
    </row>
    <row r="94954" spans="9:12" ht="15" x14ac:dyDescent="0.25">
      <c r="I94954"/>
      <c r="J94954"/>
      <c r="K94954"/>
      <c r="L94954"/>
    </row>
    <row r="94955" spans="9:12" ht="15" x14ac:dyDescent="0.25">
      <c r="I94955"/>
      <c r="J94955"/>
      <c r="K94955"/>
      <c r="L94955"/>
    </row>
    <row r="94956" spans="9:12" ht="15" x14ac:dyDescent="0.25">
      <c r="I94956"/>
      <c r="J94956"/>
      <c r="K94956"/>
      <c r="L94956"/>
    </row>
    <row r="94957" spans="9:12" ht="15" x14ac:dyDescent="0.25">
      <c r="I94957"/>
      <c r="J94957"/>
      <c r="K94957"/>
      <c r="L94957"/>
    </row>
    <row r="94958" spans="9:12" ht="15" x14ac:dyDescent="0.25">
      <c r="I94958"/>
      <c r="J94958"/>
      <c r="K94958"/>
      <c r="L94958"/>
    </row>
    <row r="94959" spans="9:12" ht="15" x14ac:dyDescent="0.25">
      <c r="I94959"/>
      <c r="J94959"/>
      <c r="K94959"/>
      <c r="L94959"/>
    </row>
    <row r="94960" spans="9:12" ht="15" x14ac:dyDescent="0.25">
      <c r="I94960"/>
      <c r="J94960"/>
      <c r="K94960"/>
      <c r="L94960"/>
    </row>
    <row r="94961" spans="9:12" ht="15" x14ac:dyDescent="0.25">
      <c r="I94961"/>
      <c r="J94961"/>
      <c r="K94961"/>
      <c r="L94961"/>
    </row>
    <row r="94962" spans="9:12" ht="15" x14ac:dyDescent="0.25">
      <c r="I94962"/>
      <c r="J94962"/>
      <c r="K94962"/>
      <c r="L94962"/>
    </row>
    <row r="94963" spans="9:12" ht="15" x14ac:dyDescent="0.25">
      <c r="I94963"/>
      <c r="J94963"/>
      <c r="K94963"/>
      <c r="L94963"/>
    </row>
    <row r="94964" spans="9:12" ht="15" x14ac:dyDescent="0.25">
      <c r="I94964"/>
      <c r="J94964"/>
      <c r="K94964"/>
      <c r="L94964"/>
    </row>
    <row r="94965" spans="9:12" ht="15" x14ac:dyDescent="0.25">
      <c r="I94965"/>
      <c r="J94965"/>
      <c r="K94965"/>
      <c r="L94965"/>
    </row>
    <row r="94966" spans="9:12" ht="15" x14ac:dyDescent="0.25">
      <c r="I94966"/>
      <c r="J94966"/>
      <c r="K94966"/>
      <c r="L94966"/>
    </row>
    <row r="94967" spans="9:12" ht="15" x14ac:dyDescent="0.25">
      <c r="I94967"/>
      <c r="J94967"/>
      <c r="K94967"/>
      <c r="L94967"/>
    </row>
    <row r="94968" spans="9:12" ht="15" x14ac:dyDescent="0.25">
      <c r="I94968"/>
      <c r="J94968"/>
      <c r="K94968"/>
      <c r="L94968"/>
    </row>
    <row r="94969" spans="9:12" ht="15" x14ac:dyDescent="0.25">
      <c r="I94969"/>
      <c r="J94969"/>
      <c r="K94969"/>
      <c r="L94969"/>
    </row>
    <row r="94970" spans="9:12" ht="15" x14ac:dyDescent="0.25">
      <c r="I94970"/>
      <c r="J94970"/>
      <c r="K94970"/>
      <c r="L94970"/>
    </row>
    <row r="94971" spans="9:12" ht="15" x14ac:dyDescent="0.25">
      <c r="I94971"/>
      <c r="J94971"/>
      <c r="K94971"/>
      <c r="L94971"/>
    </row>
    <row r="94972" spans="9:12" ht="15" x14ac:dyDescent="0.25">
      <c r="I94972"/>
      <c r="J94972"/>
      <c r="K94972"/>
      <c r="L94972"/>
    </row>
    <row r="94973" spans="9:12" ht="15" x14ac:dyDescent="0.25">
      <c r="I94973"/>
      <c r="J94973"/>
      <c r="K94973"/>
      <c r="L94973"/>
    </row>
    <row r="94974" spans="9:12" ht="15" x14ac:dyDescent="0.25">
      <c r="I94974"/>
      <c r="J94974"/>
      <c r="K94974"/>
      <c r="L94974"/>
    </row>
    <row r="94975" spans="9:12" ht="15" x14ac:dyDescent="0.25">
      <c r="I94975"/>
      <c r="J94975"/>
      <c r="K94975"/>
      <c r="L94975"/>
    </row>
    <row r="94976" spans="9:12" ht="15" x14ac:dyDescent="0.25">
      <c r="I94976"/>
      <c r="J94976"/>
      <c r="K94976"/>
      <c r="L94976"/>
    </row>
    <row r="94977" spans="9:12" ht="15" x14ac:dyDescent="0.25">
      <c r="I94977"/>
      <c r="J94977"/>
      <c r="K94977"/>
      <c r="L94977"/>
    </row>
    <row r="94978" spans="9:12" ht="15" x14ac:dyDescent="0.25">
      <c r="I94978"/>
      <c r="J94978"/>
      <c r="K94978"/>
      <c r="L94978"/>
    </row>
    <row r="94979" spans="9:12" ht="15" x14ac:dyDescent="0.25">
      <c r="I94979"/>
      <c r="J94979"/>
      <c r="K94979"/>
      <c r="L94979"/>
    </row>
    <row r="94980" spans="9:12" ht="15" x14ac:dyDescent="0.25">
      <c r="I94980"/>
      <c r="J94980"/>
      <c r="K94980"/>
      <c r="L94980"/>
    </row>
    <row r="94981" spans="9:12" ht="15" x14ac:dyDescent="0.25">
      <c r="I94981"/>
      <c r="J94981"/>
      <c r="K94981"/>
      <c r="L94981"/>
    </row>
    <row r="94982" spans="9:12" ht="15" x14ac:dyDescent="0.25">
      <c r="I94982"/>
      <c r="J94982"/>
      <c r="K94982"/>
      <c r="L94982"/>
    </row>
    <row r="94983" spans="9:12" ht="15" x14ac:dyDescent="0.25">
      <c r="I94983"/>
      <c r="J94983"/>
      <c r="K94983"/>
      <c r="L94983"/>
    </row>
    <row r="94984" spans="9:12" ht="15" x14ac:dyDescent="0.25">
      <c r="I94984"/>
      <c r="J94984"/>
      <c r="K94984"/>
      <c r="L94984"/>
    </row>
    <row r="94985" spans="9:12" ht="15" x14ac:dyDescent="0.25">
      <c r="I94985"/>
      <c r="J94985"/>
      <c r="K94985"/>
      <c r="L94985"/>
    </row>
    <row r="94986" spans="9:12" ht="15" x14ac:dyDescent="0.25">
      <c r="I94986"/>
      <c r="J94986"/>
      <c r="K94986"/>
      <c r="L94986"/>
    </row>
    <row r="94987" spans="9:12" ht="15" x14ac:dyDescent="0.25">
      <c r="I94987"/>
      <c r="J94987"/>
      <c r="K94987"/>
      <c r="L94987"/>
    </row>
    <row r="94988" spans="9:12" ht="15" x14ac:dyDescent="0.25">
      <c r="I94988"/>
      <c r="J94988"/>
      <c r="K94988"/>
      <c r="L94988"/>
    </row>
    <row r="94989" spans="9:12" ht="15" x14ac:dyDescent="0.25">
      <c r="I94989"/>
      <c r="J94989"/>
      <c r="K94989"/>
      <c r="L94989"/>
    </row>
    <row r="94990" spans="9:12" ht="15" x14ac:dyDescent="0.25">
      <c r="I94990"/>
      <c r="J94990"/>
      <c r="K94990"/>
      <c r="L94990"/>
    </row>
    <row r="94991" spans="9:12" ht="15" x14ac:dyDescent="0.25">
      <c r="I94991"/>
      <c r="J94991"/>
      <c r="K94991"/>
      <c r="L94991"/>
    </row>
    <row r="94992" spans="9:12" ht="15" x14ac:dyDescent="0.25">
      <c r="I94992"/>
      <c r="J94992"/>
      <c r="K94992"/>
      <c r="L94992"/>
    </row>
    <row r="94993" spans="9:12" ht="15" x14ac:dyDescent="0.25">
      <c r="I94993"/>
      <c r="J94993"/>
      <c r="K94993"/>
      <c r="L94993"/>
    </row>
    <row r="94994" spans="9:12" ht="15" x14ac:dyDescent="0.25">
      <c r="I94994"/>
      <c r="J94994"/>
      <c r="K94994"/>
      <c r="L94994"/>
    </row>
    <row r="94995" spans="9:12" ht="15" x14ac:dyDescent="0.25">
      <c r="I94995"/>
      <c r="J94995"/>
      <c r="K94995"/>
      <c r="L94995"/>
    </row>
    <row r="94996" spans="9:12" ht="15" x14ac:dyDescent="0.25">
      <c r="I94996"/>
      <c r="J94996"/>
      <c r="K94996"/>
      <c r="L94996"/>
    </row>
    <row r="94997" spans="9:12" ht="15" x14ac:dyDescent="0.25">
      <c r="I94997"/>
      <c r="J94997"/>
      <c r="K94997"/>
      <c r="L94997"/>
    </row>
    <row r="94998" spans="9:12" ht="15" x14ac:dyDescent="0.25">
      <c r="I94998"/>
      <c r="J94998"/>
      <c r="K94998"/>
      <c r="L94998"/>
    </row>
    <row r="94999" spans="9:12" ht="15" x14ac:dyDescent="0.25">
      <c r="I94999"/>
      <c r="J94999"/>
      <c r="K94999"/>
      <c r="L94999"/>
    </row>
    <row r="95000" spans="9:12" ht="15" x14ac:dyDescent="0.25">
      <c r="I95000"/>
      <c r="J95000"/>
      <c r="K95000"/>
      <c r="L95000"/>
    </row>
    <row r="95001" spans="9:12" ht="15" x14ac:dyDescent="0.25">
      <c r="I95001"/>
      <c r="J95001"/>
      <c r="K95001"/>
      <c r="L95001"/>
    </row>
    <row r="95002" spans="9:12" ht="15" x14ac:dyDescent="0.25">
      <c r="I95002"/>
      <c r="J95002"/>
      <c r="K95002"/>
      <c r="L95002"/>
    </row>
    <row r="95003" spans="9:12" ht="15" x14ac:dyDescent="0.25">
      <c r="I95003"/>
      <c r="J95003"/>
      <c r="K95003"/>
      <c r="L95003"/>
    </row>
    <row r="95004" spans="9:12" ht="15" x14ac:dyDescent="0.25">
      <c r="I95004"/>
      <c r="J95004"/>
      <c r="K95004"/>
      <c r="L95004"/>
    </row>
    <row r="95005" spans="9:12" ht="15" x14ac:dyDescent="0.25">
      <c r="I95005"/>
      <c r="J95005"/>
      <c r="K95005"/>
      <c r="L95005"/>
    </row>
    <row r="95006" spans="9:12" ht="15" x14ac:dyDescent="0.25">
      <c r="I95006"/>
      <c r="J95006"/>
      <c r="K95006"/>
      <c r="L95006"/>
    </row>
    <row r="95007" spans="9:12" ht="15" x14ac:dyDescent="0.25">
      <c r="I95007"/>
      <c r="J95007"/>
      <c r="K95007"/>
      <c r="L95007"/>
    </row>
    <row r="95008" spans="9:12" ht="15" x14ac:dyDescent="0.25">
      <c r="I95008"/>
      <c r="J95008"/>
      <c r="K95008"/>
      <c r="L95008"/>
    </row>
    <row r="95009" spans="9:12" ht="15" x14ac:dyDescent="0.25">
      <c r="I95009"/>
      <c r="J95009"/>
      <c r="K95009"/>
      <c r="L95009"/>
    </row>
    <row r="95010" spans="9:12" ht="15" x14ac:dyDescent="0.25">
      <c r="I95010"/>
      <c r="J95010"/>
      <c r="K95010"/>
      <c r="L95010"/>
    </row>
    <row r="95011" spans="9:12" ht="15" x14ac:dyDescent="0.25">
      <c r="I95011"/>
      <c r="J95011"/>
      <c r="K95011"/>
      <c r="L95011"/>
    </row>
    <row r="95012" spans="9:12" ht="15" x14ac:dyDescent="0.25">
      <c r="I95012"/>
      <c r="J95012"/>
      <c r="K95012"/>
      <c r="L95012"/>
    </row>
    <row r="95013" spans="9:12" ht="15" x14ac:dyDescent="0.25">
      <c r="I95013"/>
      <c r="J95013"/>
      <c r="K95013"/>
      <c r="L95013"/>
    </row>
    <row r="95014" spans="9:12" ht="15" x14ac:dyDescent="0.25">
      <c r="I95014"/>
      <c r="J95014"/>
      <c r="K95014"/>
      <c r="L95014"/>
    </row>
    <row r="95015" spans="9:12" ht="15" x14ac:dyDescent="0.25">
      <c r="I95015"/>
      <c r="J95015"/>
      <c r="K95015"/>
      <c r="L95015"/>
    </row>
    <row r="95016" spans="9:12" ht="15" x14ac:dyDescent="0.25">
      <c r="I95016"/>
      <c r="J95016"/>
      <c r="K95016"/>
      <c r="L95016"/>
    </row>
    <row r="95017" spans="9:12" ht="15" x14ac:dyDescent="0.25">
      <c r="I95017"/>
      <c r="J95017"/>
      <c r="K95017"/>
      <c r="L95017"/>
    </row>
    <row r="95018" spans="9:12" ht="15" x14ac:dyDescent="0.25">
      <c r="I95018"/>
      <c r="J95018"/>
      <c r="K95018"/>
      <c r="L95018"/>
    </row>
    <row r="95019" spans="9:12" ht="15" x14ac:dyDescent="0.25">
      <c r="I95019"/>
      <c r="J95019"/>
      <c r="K95019"/>
      <c r="L95019"/>
    </row>
    <row r="95020" spans="9:12" ht="15" x14ac:dyDescent="0.25">
      <c r="I95020"/>
      <c r="J95020"/>
      <c r="K95020"/>
      <c r="L95020"/>
    </row>
    <row r="95021" spans="9:12" ht="15" x14ac:dyDescent="0.25">
      <c r="I95021"/>
      <c r="J95021"/>
      <c r="K95021"/>
      <c r="L95021"/>
    </row>
    <row r="95022" spans="9:12" ht="15" x14ac:dyDescent="0.25">
      <c r="I95022"/>
      <c r="J95022"/>
      <c r="K95022"/>
      <c r="L95022"/>
    </row>
    <row r="95023" spans="9:12" ht="15" x14ac:dyDescent="0.25">
      <c r="I95023"/>
      <c r="J95023"/>
      <c r="K95023"/>
      <c r="L95023"/>
    </row>
    <row r="95024" spans="9:12" ht="15" x14ac:dyDescent="0.25">
      <c r="I95024"/>
      <c r="J95024"/>
      <c r="K95024"/>
      <c r="L95024"/>
    </row>
    <row r="95025" spans="9:12" ht="15" x14ac:dyDescent="0.25">
      <c r="I95025"/>
      <c r="J95025"/>
      <c r="K95025"/>
      <c r="L95025"/>
    </row>
    <row r="95026" spans="9:12" ht="15" x14ac:dyDescent="0.25">
      <c r="I95026"/>
      <c r="J95026"/>
      <c r="K95026"/>
      <c r="L95026"/>
    </row>
    <row r="95027" spans="9:12" ht="15" x14ac:dyDescent="0.25">
      <c r="I95027"/>
      <c r="J95027"/>
      <c r="K95027"/>
      <c r="L95027"/>
    </row>
    <row r="95028" spans="9:12" ht="15" x14ac:dyDescent="0.25">
      <c r="I95028"/>
      <c r="J95028"/>
      <c r="K95028"/>
      <c r="L95028"/>
    </row>
    <row r="95029" spans="9:12" ht="15" x14ac:dyDescent="0.25">
      <c r="I95029"/>
      <c r="J95029"/>
      <c r="K95029"/>
      <c r="L95029"/>
    </row>
    <row r="95030" spans="9:12" ht="15" x14ac:dyDescent="0.25">
      <c r="I95030"/>
      <c r="J95030"/>
      <c r="K95030"/>
      <c r="L95030"/>
    </row>
    <row r="95031" spans="9:12" ht="15" x14ac:dyDescent="0.25">
      <c r="I95031"/>
      <c r="J95031"/>
      <c r="K95031"/>
      <c r="L95031"/>
    </row>
    <row r="95032" spans="9:12" ht="15" x14ac:dyDescent="0.25">
      <c r="I95032"/>
      <c r="J95032"/>
      <c r="K95032"/>
      <c r="L95032"/>
    </row>
    <row r="95033" spans="9:12" ht="15" x14ac:dyDescent="0.25">
      <c r="I95033"/>
      <c r="J95033"/>
      <c r="K95033"/>
      <c r="L95033"/>
    </row>
    <row r="95034" spans="9:12" ht="15" x14ac:dyDescent="0.25">
      <c r="I95034"/>
      <c r="J95034"/>
      <c r="K95034"/>
      <c r="L95034"/>
    </row>
    <row r="95035" spans="9:12" ht="15" x14ac:dyDescent="0.25">
      <c r="I95035"/>
      <c r="J95035"/>
      <c r="K95035"/>
      <c r="L95035"/>
    </row>
    <row r="95036" spans="9:12" ht="15" x14ac:dyDescent="0.25">
      <c r="I95036"/>
      <c r="J95036"/>
      <c r="K95036"/>
      <c r="L95036"/>
    </row>
    <row r="95037" spans="9:12" ht="15" x14ac:dyDescent="0.25">
      <c r="I95037"/>
      <c r="J95037"/>
      <c r="K95037"/>
      <c r="L95037"/>
    </row>
    <row r="95038" spans="9:12" ht="15" x14ac:dyDescent="0.25">
      <c r="I95038"/>
      <c r="J95038"/>
      <c r="K95038"/>
      <c r="L95038"/>
    </row>
    <row r="95039" spans="9:12" ht="15" x14ac:dyDescent="0.25">
      <c r="I95039"/>
      <c r="J95039"/>
      <c r="K95039"/>
      <c r="L95039"/>
    </row>
    <row r="95040" spans="9:12" ht="15" x14ac:dyDescent="0.25">
      <c r="I95040"/>
      <c r="J95040"/>
      <c r="K95040"/>
      <c r="L95040"/>
    </row>
    <row r="95041" spans="9:12" ht="15" x14ac:dyDescent="0.25">
      <c r="I95041"/>
      <c r="J95041"/>
      <c r="K95041"/>
      <c r="L95041"/>
    </row>
    <row r="95042" spans="9:12" ht="15" x14ac:dyDescent="0.25">
      <c r="I95042"/>
      <c r="J95042"/>
      <c r="K95042"/>
      <c r="L95042"/>
    </row>
    <row r="95043" spans="9:12" ht="15" x14ac:dyDescent="0.25">
      <c r="I95043"/>
      <c r="J95043"/>
      <c r="K95043"/>
      <c r="L95043"/>
    </row>
    <row r="95044" spans="9:12" ht="15" x14ac:dyDescent="0.25">
      <c r="I95044"/>
      <c r="J95044"/>
      <c r="K95044"/>
      <c r="L95044"/>
    </row>
    <row r="95045" spans="9:12" ht="15" x14ac:dyDescent="0.25">
      <c r="I95045"/>
      <c r="J95045"/>
      <c r="K95045"/>
      <c r="L95045"/>
    </row>
    <row r="95046" spans="9:12" ht="15" x14ac:dyDescent="0.25">
      <c r="I95046"/>
      <c r="J95046"/>
      <c r="K95046"/>
      <c r="L95046"/>
    </row>
    <row r="95047" spans="9:12" ht="15" x14ac:dyDescent="0.25">
      <c r="I95047"/>
      <c r="J95047"/>
      <c r="K95047"/>
      <c r="L95047"/>
    </row>
    <row r="95048" spans="9:12" ht="15" x14ac:dyDescent="0.25">
      <c r="I95048"/>
      <c r="J95048"/>
      <c r="K95048"/>
      <c r="L95048"/>
    </row>
    <row r="95049" spans="9:12" ht="15" x14ac:dyDescent="0.25">
      <c r="I95049"/>
      <c r="J95049"/>
      <c r="K95049"/>
      <c r="L95049"/>
    </row>
    <row r="95050" spans="9:12" ht="15" x14ac:dyDescent="0.25">
      <c r="I95050"/>
      <c r="J95050"/>
      <c r="K95050"/>
      <c r="L95050"/>
    </row>
    <row r="95051" spans="9:12" ht="15" x14ac:dyDescent="0.25">
      <c r="I95051"/>
      <c r="J95051"/>
      <c r="K95051"/>
      <c r="L95051"/>
    </row>
    <row r="95052" spans="9:12" ht="15" x14ac:dyDescent="0.25">
      <c r="I95052"/>
      <c r="J95052"/>
      <c r="K95052"/>
      <c r="L95052"/>
    </row>
    <row r="95053" spans="9:12" ht="15" x14ac:dyDescent="0.25">
      <c r="I95053"/>
      <c r="J95053"/>
      <c r="K95053"/>
      <c r="L95053"/>
    </row>
    <row r="95054" spans="9:12" ht="15" x14ac:dyDescent="0.25">
      <c r="I95054"/>
      <c r="J95054"/>
      <c r="K95054"/>
      <c r="L95054"/>
    </row>
    <row r="95055" spans="9:12" ht="15" x14ac:dyDescent="0.25">
      <c r="I95055"/>
      <c r="J95055"/>
      <c r="K95055"/>
      <c r="L95055"/>
    </row>
    <row r="95056" spans="9:12" ht="15" x14ac:dyDescent="0.25">
      <c r="I95056"/>
      <c r="J95056"/>
      <c r="K95056"/>
      <c r="L95056"/>
    </row>
    <row r="95057" spans="9:12" ht="15" x14ac:dyDescent="0.25">
      <c r="I95057"/>
      <c r="J95057"/>
      <c r="K95057"/>
      <c r="L95057"/>
    </row>
    <row r="95058" spans="9:12" ht="15" x14ac:dyDescent="0.25">
      <c r="I95058"/>
      <c r="J95058"/>
      <c r="K95058"/>
      <c r="L95058"/>
    </row>
    <row r="95059" spans="9:12" ht="15" x14ac:dyDescent="0.25">
      <c r="I95059"/>
      <c r="J95059"/>
      <c r="K95059"/>
      <c r="L95059"/>
    </row>
    <row r="95060" spans="9:12" ht="15" x14ac:dyDescent="0.25">
      <c r="I95060"/>
      <c r="J95060"/>
      <c r="K95060"/>
      <c r="L95060"/>
    </row>
    <row r="95061" spans="9:12" ht="15" x14ac:dyDescent="0.25">
      <c r="I95061"/>
      <c r="J95061"/>
      <c r="K95061"/>
      <c r="L95061"/>
    </row>
    <row r="95062" spans="9:12" ht="15" x14ac:dyDescent="0.25">
      <c r="I95062"/>
      <c r="J95062"/>
      <c r="K95062"/>
      <c r="L95062"/>
    </row>
    <row r="95063" spans="9:12" ht="15" x14ac:dyDescent="0.25">
      <c r="I95063"/>
      <c r="J95063"/>
      <c r="K95063"/>
      <c r="L95063"/>
    </row>
    <row r="95064" spans="9:12" ht="15" x14ac:dyDescent="0.25">
      <c r="I95064"/>
      <c r="J95064"/>
      <c r="K95064"/>
      <c r="L95064"/>
    </row>
    <row r="95065" spans="9:12" ht="15" x14ac:dyDescent="0.25">
      <c r="I95065"/>
      <c r="J95065"/>
      <c r="K95065"/>
      <c r="L95065"/>
    </row>
    <row r="95066" spans="9:12" ht="15" x14ac:dyDescent="0.25">
      <c r="I95066"/>
      <c r="J95066"/>
      <c r="K95066"/>
      <c r="L95066"/>
    </row>
    <row r="95067" spans="9:12" ht="15" x14ac:dyDescent="0.25">
      <c r="I95067"/>
      <c r="J95067"/>
      <c r="K95067"/>
      <c r="L95067"/>
    </row>
    <row r="95068" spans="9:12" ht="15" x14ac:dyDescent="0.25">
      <c r="I95068"/>
      <c r="J95068"/>
      <c r="K95068"/>
      <c r="L95068"/>
    </row>
    <row r="95069" spans="9:12" ht="15" x14ac:dyDescent="0.25">
      <c r="I95069"/>
      <c r="J95069"/>
      <c r="K95069"/>
      <c r="L95069"/>
    </row>
    <row r="95070" spans="9:12" ht="15" x14ac:dyDescent="0.25">
      <c r="I95070"/>
      <c r="J95070"/>
      <c r="K95070"/>
      <c r="L95070"/>
    </row>
    <row r="95071" spans="9:12" ht="15" x14ac:dyDescent="0.25">
      <c r="I95071"/>
      <c r="J95071"/>
      <c r="K95071"/>
      <c r="L95071"/>
    </row>
    <row r="95072" spans="9:12" ht="15" x14ac:dyDescent="0.25">
      <c r="I95072"/>
      <c r="J95072"/>
      <c r="K95072"/>
      <c r="L95072"/>
    </row>
    <row r="95073" spans="9:12" ht="15" x14ac:dyDescent="0.25">
      <c r="I95073"/>
      <c r="J95073"/>
      <c r="K95073"/>
      <c r="L95073"/>
    </row>
    <row r="95074" spans="9:12" ht="15" x14ac:dyDescent="0.25">
      <c r="I95074"/>
      <c r="J95074"/>
      <c r="K95074"/>
      <c r="L95074"/>
    </row>
    <row r="95075" spans="9:12" ht="15" x14ac:dyDescent="0.25">
      <c r="I95075"/>
      <c r="J95075"/>
      <c r="K95075"/>
      <c r="L95075"/>
    </row>
    <row r="95076" spans="9:12" ht="15" x14ac:dyDescent="0.25">
      <c r="I95076"/>
      <c r="J95076"/>
      <c r="K95076"/>
      <c r="L95076"/>
    </row>
    <row r="95077" spans="9:12" ht="15" x14ac:dyDescent="0.25">
      <c r="I95077"/>
      <c r="J95077"/>
      <c r="K95077"/>
      <c r="L95077"/>
    </row>
    <row r="95078" spans="9:12" ht="15" x14ac:dyDescent="0.25">
      <c r="I95078"/>
      <c r="J95078"/>
      <c r="K95078"/>
      <c r="L95078"/>
    </row>
    <row r="95079" spans="9:12" ht="15" x14ac:dyDescent="0.25">
      <c r="I95079"/>
      <c r="J95079"/>
      <c r="K95079"/>
      <c r="L95079"/>
    </row>
    <row r="95080" spans="9:12" ht="15" x14ac:dyDescent="0.25">
      <c r="I95080"/>
      <c r="J95080"/>
      <c r="K95080"/>
      <c r="L95080"/>
    </row>
    <row r="95081" spans="9:12" ht="15" x14ac:dyDescent="0.25">
      <c r="I95081"/>
      <c r="J95081"/>
      <c r="K95081"/>
      <c r="L95081"/>
    </row>
    <row r="95082" spans="9:12" ht="15" x14ac:dyDescent="0.25">
      <c r="I95082"/>
      <c r="J95082"/>
      <c r="K95082"/>
      <c r="L95082"/>
    </row>
    <row r="95083" spans="9:12" ht="15" x14ac:dyDescent="0.25">
      <c r="I95083"/>
      <c r="J95083"/>
      <c r="K95083"/>
      <c r="L95083"/>
    </row>
    <row r="95084" spans="9:12" ht="15" x14ac:dyDescent="0.25">
      <c r="I95084"/>
      <c r="J95084"/>
      <c r="K95084"/>
      <c r="L95084"/>
    </row>
    <row r="95085" spans="9:12" ht="15" x14ac:dyDescent="0.25">
      <c r="I95085"/>
      <c r="J95085"/>
      <c r="K95085"/>
      <c r="L95085"/>
    </row>
    <row r="95086" spans="9:12" ht="15" x14ac:dyDescent="0.25">
      <c r="I95086"/>
      <c r="J95086"/>
      <c r="K95086"/>
      <c r="L95086"/>
    </row>
    <row r="95087" spans="9:12" ht="15" x14ac:dyDescent="0.25">
      <c r="I95087"/>
      <c r="J95087"/>
      <c r="K95087"/>
      <c r="L95087"/>
    </row>
    <row r="95088" spans="9:12" ht="15" x14ac:dyDescent="0.25">
      <c r="I95088"/>
      <c r="J95088"/>
      <c r="K95088"/>
      <c r="L95088"/>
    </row>
    <row r="95089" spans="9:12" ht="15" x14ac:dyDescent="0.25">
      <c r="I95089"/>
      <c r="J95089"/>
      <c r="K95089"/>
      <c r="L95089"/>
    </row>
    <row r="95090" spans="9:12" ht="15" x14ac:dyDescent="0.25">
      <c r="I95090"/>
      <c r="J95090"/>
      <c r="K95090"/>
      <c r="L95090"/>
    </row>
    <row r="95091" spans="9:12" ht="15" x14ac:dyDescent="0.25">
      <c r="I95091"/>
      <c r="J95091"/>
      <c r="K95091"/>
      <c r="L95091"/>
    </row>
    <row r="95092" spans="9:12" ht="15" x14ac:dyDescent="0.25">
      <c r="I95092"/>
      <c r="J95092"/>
      <c r="K95092"/>
      <c r="L95092"/>
    </row>
    <row r="95093" spans="9:12" ht="15" x14ac:dyDescent="0.25">
      <c r="I95093"/>
      <c r="J95093"/>
      <c r="K95093"/>
      <c r="L95093"/>
    </row>
    <row r="95094" spans="9:12" ht="15" x14ac:dyDescent="0.25">
      <c r="I95094"/>
      <c r="J95094"/>
      <c r="K95094"/>
      <c r="L95094"/>
    </row>
    <row r="95095" spans="9:12" ht="15" x14ac:dyDescent="0.25">
      <c r="I95095"/>
      <c r="J95095"/>
      <c r="K95095"/>
      <c r="L95095"/>
    </row>
    <row r="95096" spans="9:12" ht="15" x14ac:dyDescent="0.25">
      <c r="I95096"/>
      <c r="J95096"/>
      <c r="K95096"/>
      <c r="L95096"/>
    </row>
    <row r="95097" spans="9:12" ht="15" x14ac:dyDescent="0.25">
      <c r="I95097"/>
      <c r="J95097"/>
      <c r="K95097"/>
      <c r="L95097"/>
    </row>
    <row r="95098" spans="9:12" ht="15" x14ac:dyDescent="0.25">
      <c r="I95098"/>
      <c r="J95098"/>
      <c r="K95098"/>
      <c r="L95098"/>
    </row>
    <row r="95099" spans="9:12" ht="15" x14ac:dyDescent="0.25">
      <c r="I95099"/>
      <c r="J95099"/>
      <c r="K95099"/>
      <c r="L95099"/>
    </row>
    <row r="95100" spans="9:12" ht="15" x14ac:dyDescent="0.25">
      <c r="I95100"/>
      <c r="J95100"/>
      <c r="K95100"/>
      <c r="L95100"/>
    </row>
    <row r="95101" spans="9:12" ht="15" x14ac:dyDescent="0.25">
      <c r="I95101"/>
      <c r="J95101"/>
      <c r="K95101"/>
      <c r="L95101"/>
    </row>
    <row r="95102" spans="9:12" ht="15" x14ac:dyDescent="0.25">
      <c r="I95102"/>
      <c r="J95102"/>
      <c r="K95102"/>
      <c r="L95102"/>
    </row>
    <row r="95103" spans="9:12" ht="15" x14ac:dyDescent="0.25">
      <c r="I95103"/>
      <c r="J95103"/>
      <c r="K95103"/>
      <c r="L95103"/>
    </row>
    <row r="95104" spans="9:12" ht="15" x14ac:dyDescent="0.25">
      <c r="I95104"/>
      <c r="J95104"/>
      <c r="K95104"/>
      <c r="L95104"/>
    </row>
    <row r="95105" spans="9:12" ht="15" x14ac:dyDescent="0.25">
      <c r="I95105"/>
      <c r="J95105"/>
      <c r="K95105"/>
      <c r="L95105"/>
    </row>
    <row r="95106" spans="9:12" ht="15" x14ac:dyDescent="0.25">
      <c r="I95106"/>
      <c r="J95106"/>
      <c r="K95106"/>
      <c r="L95106"/>
    </row>
    <row r="95107" spans="9:12" ht="15" x14ac:dyDescent="0.25">
      <c r="I95107"/>
      <c r="J95107"/>
      <c r="K95107"/>
      <c r="L95107"/>
    </row>
    <row r="95108" spans="9:12" ht="15" x14ac:dyDescent="0.25">
      <c r="I95108"/>
      <c r="J95108"/>
      <c r="K95108"/>
      <c r="L95108"/>
    </row>
    <row r="95109" spans="9:12" ht="15" x14ac:dyDescent="0.25">
      <c r="I95109"/>
      <c r="J95109"/>
      <c r="K95109"/>
      <c r="L95109"/>
    </row>
    <row r="95110" spans="9:12" ht="15" x14ac:dyDescent="0.25">
      <c r="I95110"/>
      <c r="J95110"/>
      <c r="K95110"/>
      <c r="L95110"/>
    </row>
    <row r="95111" spans="9:12" ht="15" x14ac:dyDescent="0.25">
      <c r="I95111"/>
      <c r="J95111"/>
      <c r="K95111"/>
      <c r="L95111"/>
    </row>
    <row r="95112" spans="9:12" ht="15" x14ac:dyDescent="0.25">
      <c r="I95112"/>
      <c r="J95112"/>
      <c r="K95112"/>
      <c r="L95112"/>
    </row>
    <row r="95113" spans="9:12" ht="15" x14ac:dyDescent="0.25">
      <c r="I95113"/>
      <c r="J95113"/>
      <c r="K95113"/>
      <c r="L95113"/>
    </row>
    <row r="95114" spans="9:12" ht="15" x14ac:dyDescent="0.25">
      <c r="I95114"/>
      <c r="J95114"/>
      <c r="K95114"/>
      <c r="L95114"/>
    </row>
    <row r="95115" spans="9:12" ht="15" x14ac:dyDescent="0.25">
      <c r="I95115"/>
      <c r="J95115"/>
      <c r="K95115"/>
      <c r="L95115"/>
    </row>
    <row r="95116" spans="9:12" ht="15" x14ac:dyDescent="0.25">
      <c r="I95116"/>
      <c r="J95116"/>
      <c r="K95116"/>
      <c r="L95116"/>
    </row>
    <row r="95117" spans="9:12" ht="15" x14ac:dyDescent="0.25">
      <c r="I95117"/>
      <c r="J95117"/>
      <c r="K95117"/>
      <c r="L95117"/>
    </row>
    <row r="95118" spans="9:12" ht="15" x14ac:dyDescent="0.25">
      <c r="I95118"/>
      <c r="J95118"/>
      <c r="K95118"/>
      <c r="L95118"/>
    </row>
    <row r="95119" spans="9:12" ht="15" x14ac:dyDescent="0.25">
      <c r="I95119"/>
      <c r="J95119"/>
      <c r="K95119"/>
      <c r="L95119"/>
    </row>
    <row r="95120" spans="9:12" ht="15" x14ac:dyDescent="0.25">
      <c r="I95120"/>
      <c r="J95120"/>
      <c r="K95120"/>
      <c r="L95120"/>
    </row>
    <row r="95121" spans="9:12" ht="15" x14ac:dyDescent="0.25">
      <c r="I95121"/>
      <c r="J95121"/>
      <c r="K95121"/>
      <c r="L95121"/>
    </row>
    <row r="95122" spans="9:12" ht="15" x14ac:dyDescent="0.25">
      <c r="I95122"/>
      <c r="J95122"/>
      <c r="K95122"/>
      <c r="L95122"/>
    </row>
    <row r="95123" spans="9:12" ht="15" x14ac:dyDescent="0.25">
      <c r="I95123"/>
      <c r="J95123"/>
      <c r="K95123"/>
      <c r="L95123"/>
    </row>
    <row r="95124" spans="9:12" ht="15" x14ac:dyDescent="0.25">
      <c r="I95124"/>
      <c r="J95124"/>
      <c r="K95124"/>
      <c r="L95124"/>
    </row>
    <row r="95125" spans="9:12" ht="15" x14ac:dyDescent="0.25">
      <c r="I95125"/>
      <c r="J95125"/>
      <c r="K95125"/>
      <c r="L95125"/>
    </row>
    <row r="95126" spans="9:12" ht="15" x14ac:dyDescent="0.25">
      <c r="I95126"/>
      <c r="J95126"/>
      <c r="K95126"/>
      <c r="L95126"/>
    </row>
    <row r="95127" spans="9:12" ht="15" x14ac:dyDescent="0.25">
      <c r="I95127"/>
      <c r="J95127"/>
      <c r="K95127"/>
      <c r="L95127"/>
    </row>
    <row r="95128" spans="9:12" ht="15" x14ac:dyDescent="0.25">
      <c r="I95128"/>
      <c r="J95128"/>
      <c r="K95128"/>
      <c r="L95128"/>
    </row>
    <row r="95129" spans="9:12" ht="15" x14ac:dyDescent="0.25">
      <c r="I95129"/>
      <c r="J95129"/>
      <c r="K95129"/>
      <c r="L95129"/>
    </row>
    <row r="95130" spans="9:12" ht="15" x14ac:dyDescent="0.25">
      <c r="I95130"/>
      <c r="J95130"/>
      <c r="K95130"/>
      <c r="L95130"/>
    </row>
    <row r="95131" spans="9:12" ht="15" x14ac:dyDescent="0.25">
      <c r="I95131"/>
      <c r="J95131"/>
      <c r="K95131"/>
      <c r="L95131"/>
    </row>
    <row r="95132" spans="9:12" ht="15" x14ac:dyDescent="0.25">
      <c r="I95132"/>
      <c r="J95132"/>
      <c r="K95132"/>
      <c r="L95132"/>
    </row>
    <row r="95133" spans="9:12" ht="15" x14ac:dyDescent="0.25">
      <c r="I95133"/>
      <c r="J95133"/>
      <c r="K95133"/>
      <c r="L95133"/>
    </row>
    <row r="95134" spans="9:12" ht="15" x14ac:dyDescent="0.25">
      <c r="I95134"/>
      <c r="J95134"/>
      <c r="K95134"/>
      <c r="L95134"/>
    </row>
    <row r="95135" spans="9:12" ht="15" x14ac:dyDescent="0.25">
      <c r="I95135"/>
      <c r="J95135"/>
      <c r="K95135"/>
      <c r="L95135"/>
    </row>
    <row r="95136" spans="9:12" ht="15" x14ac:dyDescent="0.25">
      <c r="I95136"/>
      <c r="J95136"/>
      <c r="K95136"/>
      <c r="L95136"/>
    </row>
    <row r="95137" spans="9:12" ht="15" x14ac:dyDescent="0.25">
      <c r="I95137"/>
      <c r="J95137"/>
      <c r="K95137"/>
      <c r="L95137"/>
    </row>
    <row r="95138" spans="9:12" ht="15" x14ac:dyDescent="0.25">
      <c r="I95138"/>
      <c r="J95138"/>
      <c r="K95138"/>
      <c r="L95138"/>
    </row>
    <row r="95139" spans="9:12" ht="15" x14ac:dyDescent="0.25">
      <c r="I95139"/>
      <c r="J95139"/>
      <c r="K95139"/>
      <c r="L95139"/>
    </row>
    <row r="95140" spans="9:12" ht="15" x14ac:dyDescent="0.25">
      <c r="I95140"/>
      <c r="J95140"/>
      <c r="K95140"/>
      <c r="L95140"/>
    </row>
    <row r="95141" spans="9:12" ht="15" x14ac:dyDescent="0.25">
      <c r="I95141"/>
      <c r="J95141"/>
      <c r="K95141"/>
      <c r="L95141"/>
    </row>
    <row r="95142" spans="9:12" ht="15" x14ac:dyDescent="0.25">
      <c r="I95142"/>
      <c r="J95142"/>
      <c r="K95142"/>
      <c r="L95142"/>
    </row>
    <row r="95143" spans="9:12" ht="15" x14ac:dyDescent="0.25">
      <c r="I95143"/>
      <c r="J95143"/>
      <c r="K95143"/>
      <c r="L95143"/>
    </row>
    <row r="95144" spans="9:12" ht="15" x14ac:dyDescent="0.25">
      <c r="I95144"/>
      <c r="J95144"/>
      <c r="K95144"/>
      <c r="L95144"/>
    </row>
    <row r="95145" spans="9:12" ht="15" x14ac:dyDescent="0.25">
      <c r="I95145"/>
      <c r="J95145"/>
      <c r="K95145"/>
      <c r="L95145"/>
    </row>
    <row r="95146" spans="9:12" ht="15" x14ac:dyDescent="0.25">
      <c r="I95146"/>
      <c r="J95146"/>
      <c r="K95146"/>
      <c r="L95146"/>
    </row>
    <row r="95147" spans="9:12" ht="15" x14ac:dyDescent="0.25">
      <c r="I95147"/>
      <c r="J95147"/>
      <c r="K95147"/>
      <c r="L95147"/>
    </row>
    <row r="95148" spans="9:12" ht="15" x14ac:dyDescent="0.25">
      <c r="I95148"/>
      <c r="J95148"/>
      <c r="K95148"/>
      <c r="L95148"/>
    </row>
    <row r="95149" spans="9:12" ht="15" x14ac:dyDescent="0.25">
      <c r="I95149"/>
      <c r="J95149"/>
      <c r="K95149"/>
      <c r="L95149"/>
    </row>
    <row r="95150" spans="9:12" ht="15" x14ac:dyDescent="0.25">
      <c r="I95150"/>
      <c r="J95150"/>
      <c r="K95150"/>
      <c r="L95150"/>
    </row>
    <row r="95151" spans="9:12" ht="15" x14ac:dyDescent="0.25">
      <c r="I95151"/>
      <c r="J95151"/>
      <c r="K95151"/>
      <c r="L95151"/>
    </row>
    <row r="95152" spans="9:12" ht="15" x14ac:dyDescent="0.25">
      <c r="I95152"/>
      <c r="J95152"/>
      <c r="K95152"/>
      <c r="L95152"/>
    </row>
    <row r="95153" spans="9:12" ht="15" x14ac:dyDescent="0.25">
      <c r="I95153"/>
      <c r="J95153"/>
      <c r="K95153"/>
      <c r="L95153"/>
    </row>
    <row r="95154" spans="9:12" ht="15" x14ac:dyDescent="0.25">
      <c r="I95154"/>
      <c r="J95154"/>
      <c r="K95154"/>
      <c r="L95154"/>
    </row>
    <row r="95155" spans="9:12" ht="15" x14ac:dyDescent="0.25">
      <c r="I95155"/>
      <c r="J95155"/>
      <c r="K95155"/>
      <c r="L95155"/>
    </row>
    <row r="95156" spans="9:12" ht="15" x14ac:dyDescent="0.25">
      <c r="I95156"/>
      <c r="J95156"/>
      <c r="K95156"/>
      <c r="L95156"/>
    </row>
    <row r="95157" spans="9:12" ht="15" x14ac:dyDescent="0.25">
      <c r="I95157"/>
      <c r="J95157"/>
      <c r="K95157"/>
      <c r="L95157"/>
    </row>
    <row r="95158" spans="9:12" ht="15" x14ac:dyDescent="0.25">
      <c r="I95158"/>
      <c r="J95158"/>
      <c r="K95158"/>
      <c r="L95158"/>
    </row>
    <row r="95159" spans="9:12" ht="15" x14ac:dyDescent="0.25">
      <c r="I95159"/>
      <c r="J95159"/>
      <c r="K95159"/>
      <c r="L95159"/>
    </row>
    <row r="95160" spans="9:12" ht="15" x14ac:dyDescent="0.25">
      <c r="I95160"/>
      <c r="J95160"/>
      <c r="K95160"/>
      <c r="L95160"/>
    </row>
    <row r="95161" spans="9:12" ht="15" x14ac:dyDescent="0.25">
      <c r="I95161"/>
      <c r="J95161"/>
      <c r="K95161"/>
      <c r="L95161"/>
    </row>
    <row r="95162" spans="9:12" ht="15" x14ac:dyDescent="0.25">
      <c r="I95162"/>
      <c r="J95162"/>
      <c r="K95162"/>
      <c r="L95162"/>
    </row>
    <row r="95163" spans="9:12" ht="15" x14ac:dyDescent="0.25">
      <c r="I95163"/>
      <c r="J95163"/>
      <c r="K95163"/>
      <c r="L95163"/>
    </row>
    <row r="95164" spans="9:12" ht="15" x14ac:dyDescent="0.25">
      <c r="I95164"/>
      <c r="J95164"/>
      <c r="K95164"/>
      <c r="L95164"/>
    </row>
    <row r="95165" spans="9:12" ht="15" x14ac:dyDescent="0.25">
      <c r="I95165"/>
      <c r="J95165"/>
      <c r="K95165"/>
      <c r="L95165"/>
    </row>
    <row r="95166" spans="9:12" ht="15" x14ac:dyDescent="0.25">
      <c r="I95166"/>
      <c r="J95166"/>
      <c r="K95166"/>
      <c r="L95166"/>
    </row>
    <row r="95167" spans="9:12" ht="15" x14ac:dyDescent="0.25">
      <c r="I95167"/>
      <c r="J95167"/>
      <c r="K95167"/>
      <c r="L95167"/>
    </row>
    <row r="95168" spans="9:12" ht="15" x14ac:dyDescent="0.25">
      <c r="I95168"/>
      <c r="J95168"/>
      <c r="K95168"/>
      <c r="L95168"/>
    </row>
    <row r="95169" spans="9:12" ht="15" x14ac:dyDescent="0.25">
      <c r="I95169"/>
      <c r="J95169"/>
      <c r="K95169"/>
      <c r="L95169"/>
    </row>
    <row r="95170" spans="9:12" ht="15" x14ac:dyDescent="0.25">
      <c r="I95170"/>
      <c r="J95170"/>
      <c r="K95170"/>
      <c r="L95170"/>
    </row>
    <row r="95171" spans="9:12" ht="15" x14ac:dyDescent="0.25">
      <c r="I95171"/>
      <c r="J95171"/>
      <c r="K95171"/>
      <c r="L95171"/>
    </row>
    <row r="95172" spans="9:12" ht="15" x14ac:dyDescent="0.25">
      <c r="I95172"/>
      <c r="J95172"/>
      <c r="K95172"/>
      <c r="L95172"/>
    </row>
    <row r="95173" spans="9:12" ht="15" x14ac:dyDescent="0.25">
      <c r="I95173"/>
      <c r="J95173"/>
      <c r="K95173"/>
      <c r="L95173"/>
    </row>
    <row r="95174" spans="9:12" ht="15" x14ac:dyDescent="0.25">
      <c r="I95174"/>
      <c r="J95174"/>
      <c r="K95174"/>
      <c r="L95174"/>
    </row>
    <row r="95175" spans="9:12" ht="15" x14ac:dyDescent="0.25">
      <c r="I95175"/>
      <c r="J95175"/>
      <c r="K95175"/>
      <c r="L95175"/>
    </row>
    <row r="95176" spans="9:12" ht="15" x14ac:dyDescent="0.25">
      <c r="I95176"/>
      <c r="J95176"/>
      <c r="K95176"/>
      <c r="L95176"/>
    </row>
    <row r="95177" spans="9:12" ht="15" x14ac:dyDescent="0.25">
      <c r="I95177"/>
      <c r="J95177"/>
      <c r="K95177"/>
      <c r="L95177"/>
    </row>
    <row r="95178" spans="9:12" ht="15" x14ac:dyDescent="0.25">
      <c r="I95178"/>
      <c r="J95178"/>
      <c r="K95178"/>
      <c r="L95178"/>
    </row>
    <row r="95179" spans="9:12" ht="15" x14ac:dyDescent="0.25">
      <c r="I95179"/>
      <c r="J95179"/>
      <c r="K95179"/>
      <c r="L95179"/>
    </row>
    <row r="95180" spans="9:12" ht="15" x14ac:dyDescent="0.25">
      <c r="I95180"/>
      <c r="J95180"/>
      <c r="K95180"/>
      <c r="L95180"/>
    </row>
    <row r="95181" spans="9:12" ht="15" x14ac:dyDescent="0.25">
      <c r="I95181"/>
      <c r="J95181"/>
      <c r="K95181"/>
      <c r="L95181"/>
    </row>
    <row r="95182" spans="9:12" ht="15" x14ac:dyDescent="0.25">
      <c r="I95182"/>
      <c r="J95182"/>
      <c r="K95182"/>
      <c r="L95182"/>
    </row>
    <row r="95183" spans="9:12" ht="15" x14ac:dyDescent="0.25">
      <c r="I95183"/>
      <c r="J95183"/>
      <c r="K95183"/>
      <c r="L95183"/>
    </row>
    <row r="95184" spans="9:12" ht="15" x14ac:dyDescent="0.25">
      <c r="I95184"/>
      <c r="J95184"/>
      <c r="K95184"/>
      <c r="L95184"/>
    </row>
    <row r="95185" spans="9:12" ht="15" x14ac:dyDescent="0.25">
      <c r="I95185"/>
      <c r="J95185"/>
      <c r="K95185"/>
      <c r="L95185"/>
    </row>
    <row r="95186" spans="9:12" ht="15" x14ac:dyDescent="0.25">
      <c r="I95186"/>
      <c r="J95186"/>
      <c r="K95186"/>
      <c r="L95186"/>
    </row>
    <row r="95187" spans="9:12" ht="15" x14ac:dyDescent="0.25">
      <c r="I95187"/>
      <c r="J95187"/>
      <c r="K95187"/>
      <c r="L95187"/>
    </row>
    <row r="95188" spans="9:12" ht="15" x14ac:dyDescent="0.25">
      <c r="I95188"/>
      <c r="J95188"/>
      <c r="K95188"/>
      <c r="L95188"/>
    </row>
    <row r="95189" spans="9:12" ht="15" x14ac:dyDescent="0.25">
      <c r="I95189"/>
      <c r="J95189"/>
      <c r="K95189"/>
      <c r="L95189"/>
    </row>
    <row r="95190" spans="9:12" ht="15" x14ac:dyDescent="0.25">
      <c r="I95190"/>
      <c r="J95190"/>
      <c r="K95190"/>
      <c r="L95190"/>
    </row>
    <row r="95191" spans="9:12" ht="15" x14ac:dyDescent="0.25">
      <c r="I95191"/>
      <c r="J95191"/>
      <c r="K95191"/>
      <c r="L95191"/>
    </row>
    <row r="95192" spans="9:12" ht="15" x14ac:dyDescent="0.25">
      <c r="I95192"/>
      <c r="J95192"/>
      <c r="K95192"/>
      <c r="L95192"/>
    </row>
    <row r="95193" spans="9:12" ht="15" x14ac:dyDescent="0.25">
      <c r="I95193"/>
      <c r="J95193"/>
      <c r="K95193"/>
      <c r="L95193"/>
    </row>
    <row r="95194" spans="9:12" ht="15" x14ac:dyDescent="0.25">
      <c r="I95194"/>
      <c r="J95194"/>
      <c r="K95194"/>
      <c r="L95194"/>
    </row>
    <row r="95195" spans="9:12" ht="15" x14ac:dyDescent="0.25">
      <c r="I95195"/>
      <c r="J95195"/>
      <c r="K95195"/>
      <c r="L95195"/>
    </row>
    <row r="95196" spans="9:12" ht="15" x14ac:dyDescent="0.25">
      <c r="I95196"/>
      <c r="J95196"/>
      <c r="K95196"/>
      <c r="L95196"/>
    </row>
    <row r="95197" spans="9:12" ht="15" x14ac:dyDescent="0.25">
      <c r="I95197"/>
      <c r="J95197"/>
      <c r="K95197"/>
      <c r="L95197"/>
    </row>
    <row r="95198" spans="9:12" ht="15" x14ac:dyDescent="0.25">
      <c r="I95198"/>
      <c r="J95198"/>
      <c r="K95198"/>
      <c r="L95198"/>
    </row>
    <row r="95199" spans="9:12" ht="15" x14ac:dyDescent="0.25">
      <c r="I95199"/>
      <c r="J95199"/>
      <c r="K95199"/>
      <c r="L95199"/>
    </row>
    <row r="95200" spans="9:12" ht="15" x14ac:dyDescent="0.25">
      <c r="I95200"/>
      <c r="J95200"/>
      <c r="K95200"/>
      <c r="L95200"/>
    </row>
    <row r="95201" spans="9:12" ht="15" x14ac:dyDescent="0.25">
      <c r="I95201"/>
      <c r="J95201"/>
      <c r="K95201"/>
      <c r="L95201"/>
    </row>
    <row r="95202" spans="9:12" ht="15" x14ac:dyDescent="0.25">
      <c r="I95202"/>
      <c r="J95202"/>
      <c r="K95202"/>
      <c r="L95202"/>
    </row>
    <row r="95203" spans="9:12" ht="15" x14ac:dyDescent="0.25">
      <c r="I95203"/>
      <c r="J95203"/>
      <c r="K95203"/>
      <c r="L95203"/>
    </row>
    <row r="95204" spans="9:12" ht="15" x14ac:dyDescent="0.25">
      <c r="I95204"/>
      <c r="J95204"/>
      <c r="K95204"/>
      <c r="L95204"/>
    </row>
    <row r="95205" spans="9:12" ht="15" x14ac:dyDescent="0.25">
      <c r="I95205"/>
      <c r="J95205"/>
      <c r="K95205"/>
      <c r="L95205"/>
    </row>
    <row r="95206" spans="9:12" ht="15" x14ac:dyDescent="0.25">
      <c r="I95206"/>
      <c r="J95206"/>
      <c r="K95206"/>
      <c r="L95206"/>
    </row>
    <row r="95207" spans="9:12" ht="15" x14ac:dyDescent="0.25">
      <c r="I95207"/>
      <c r="J95207"/>
      <c r="K95207"/>
      <c r="L95207"/>
    </row>
    <row r="95208" spans="9:12" ht="15" x14ac:dyDescent="0.25">
      <c r="I95208"/>
      <c r="J95208"/>
      <c r="K95208"/>
      <c r="L95208"/>
    </row>
    <row r="95209" spans="9:12" ht="15" x14ac:dyDescent="0.25">
      <c r="I95209"/>
      <c r="J95209"/>
      <c r="K95209"/>
      <c r="L95209"/>
    </row>
    <row r="95210" spans="9:12" ht="15" x14ac:dyDescent="0.25">
      <c r="I95210"/>
      <c r="J95210"/>
      <c r="K95210"/>
      <c r="L95210"/>
    </row>
    <row r="95211" spans="9:12" ht="15" x14ac:dyDescent="0.25">
      <c r="I95211"/>
      <c r="J95211"/>
      <c r="K95211"/>
      <c r="L95211"/>
    </row>
    <row r="95212" spans="9:12" ht="15" x14ac:dyDescent="0.25">
      <c r="I95212"/>
      <c r="J95212"/>
      <c r="K95212"/>
      <c r="L95212"/>
    </row>
    <row r="95213" spans="9:12" ht="15" x14ac:dyDescent="0.25">
      <c r="I95213"/>
      <c r="J95213"/>
      <c r="K95213"/>
      <c r="L95213"/>
    </row>
    <row r="95214" spans="9:12" ht="15" x14ac:dyDescent="0.25">
      <c r="I95214"/>
      <c r="J95214"/>
      <c r="K95214"/>
      <c r="L95214"/>
    </row>
    <row r="95215" spans="9:12" ht="15" x14ac:dyDescent="0.25">
      <c r="I95215"/>
      <c r="J95215"/>
      <c r="K95215"/>
      <c r="L95215"/>
    </row>
    <row r="95216" spans="9:12" ht="15" x14ac:dyDescent="0.25">
      <c r="I95216"/>
      <c r="J95216"/>
      <c r="K95216"/>
      <c r="L95216"/>
    </row>
    <row r="95217" spans="9:12" ht="15" x14ac:dyDescent="0.25">
      <c r="I95217"/>
      <c r="J95217"/>
      <c r="K95217"/>
      <c r="L95217"/>
    </row>
    <row r="95218" spans="9:12" ht="15" x14ac:dyDescent="0.25">
      <c r="I95218"/>
      <c r="J95218"/>
      <c r="K95218"/>
      <c r="L95218"/>
    </row>
    <row r="95219" spans="9:12" ht="15" x14ac:dyDescent="0.25">
      <c r="I95219"/>
      <c r="J95219"/>
      <c r="K95219"/>
      <c r="L95219"/>
    </row>
    <row r="95220" spans="9:12" ht="15" x14ac:dyDescent="0.25">
      <c r="I95220"/>
      <c r="J95220"/>
      <c r="K95220"/>
      <c r="L95220"/>
    </row>
    <row r="95221" spans="9:12" ht="15" x14ac:dyDescent="0.25">
      <c r="I95221"/>
      <c r="J95221"/>
      <c r="K95221"/>
      <c r="L95221"/>
    </row>
    <row r="95222" spans="9:12" ht="15" x14ac:dyDescent="0.25">
      <c r="I95222"/>
      <c r="J95222"/>
      <c r="K95222"/>
      <c r="L95222"/>
    </row>
    <row r="95223" spans="9:12" ht="15" x14ac:dyDescent="0.25">
      <c r="I95223"/>
      <c r="J95223"/>
      <c r="K95223"/>
      <c r="L95223"/>
    </row>
    <row r="95224" spans="9:12" ht="15" x14ac:dyDescent="0.25">
      <c r="I95224"/>
      <c r="J95224"/>
      <c r="K95224"/>
      <c r="L95224"/>
    </row>
    <row r="95225" spans="9:12" ht="15" x14ac:dyDescent="0.25">
      <c r="I95225"/>
      <c r="J95225"/>
      <c r="K95225"/>
      <c r="L95225"/>
    </row>
    <row r="95226" spans="9:12" ht="15" x14ac:dyDescent="0.25">
      <c r="I95226"/>
      <c r="J95226"/>
      <c r="K95226"/>
      <c r="L95226"/>
    </row>
    <row r="95227" spans="9:12" ht="15" x14ac:dyDescent="0.25">
      <c r="I95227"/>
      <c r="J95227"/>
      <c r="K95227"/>
      <c r="L95227"/>
    </row>
    <row r="95228" spans="9:12" ht="15" x14ac:dyDescent="0.25">
      <c r="I95228"/>
      <c r="J95228"/>
      <c r="K95228"/>
      <c r="L95228"/>
    </row>
    <row r="95229" spans="9:12" ht="15" x14ac:dyDescent="0.25">
      <c r="I95229"/>
      <c r="J95229"/>
      <c r="K95229"/>
      <c r="L95229"/>
    </row>
    <row r="95230" spans="9:12" ht="15" x14ac:dyDescent="0.25">
      <c r="I95230"/>
      <c r="J95230"/>
      <c r="K95230"/>
      <c r="L95230"/>
    </row>
    <row r="95231" spans="9:12" ht="15" x14ac:dyDescent="0.25">
      <c r="I95231"/>
      <c r="J95231"/>
      <c r="K95231"/>
      <c r="L95231"/>
    </row>
    <row r="95232" spans="9:12" ht="15" x14ac:dyDescent="0.25">
      <c r="I95232"/>
      <c r="J95232"/>
      <c r="K95232"/>
      <c r="L95232"/>
    </row>
    <row r="95233" spans="9:12" ht="15" x14ac:dyDescent="0.25">
      <c r="I95233"/>
      <c r="J95233"/>
      <c r="K95233"/>
      <c r="L95233"/>
    </row>
    <row r="95234" spans="9:12" ht="15" x14ac:dyDescent="0.25">
      <c r="I95234"/>
      <c r="J95234"/>
      <c r="K95234"/>
      <c r="L95234"/>
    </row>
    <row r="95235" spans="9:12" ht="15" x14ac:dyDescent="0.25">
      <c r="I95235"/>
      <c r="J95235"/>
      <c r="K95235"/>
      <c r="L95235"/>
    </row>
    <row r="95236" spans="9:12" ht="15" x14ac:dyDescent="0.25">
      <c r="I95236"/>
      <c r="J95236"/>
      <c r="K95236"/>
      <c r="L95236"/>
    </row>
    <row r="95237" spans="9:12" ht="15" x14ac:dyDescent="0.25">
      <c r="I95237"/>
      <c r="J95237"/>
      <c r="K95237"/>
      <c r="L95237"/>
    </row>
    <row r="95238" spans="9:12" ht="15" x14ac:dyDescent="0.25">
      <c r="I95238"/>
      <c r="J95238"/>
      <c r="K95238"/>
      <c r="L95238"/>
    </row>
    <row r="95239" spans="9:12" ht="15" x14ac:dyDescent="0.25">
      <c r="I95239"/>
      <c r="J95239"/>
      <c r="K95239"/>
      <c r="L95239"/>
    </row>
    <row r="95240" spans="9:12" ht="15" x14ac:dyDescent="0.25">
      <c r="I95240"/>
      <c r="J95240"/>
      <c r="K95240"/>
      <c r="L95240"/>
    </row>
    <row r="95241" spans="9:12" ht="15" x14ac:dyDescent="0.25">
      <c r="I95241"/>
      <c r="J95241"/>
      <c r="K95241"/>
      <c r="L95241"/>
    </row>
    <row r="95242" spans="9:12" ht="15" x14ac:dyDescent="0.25">
      <c r="I95242"/>
      <c r="J95242"/>
      <c r="K95242"/>
      <c r="L95242"/>
    </row>
    <row r="95243" spans="9:12" ht="15" x14ac:dyDescent="0.25">
      <c r="I95243"/>
      <c r="J95243"/>
      <c r="K95243"/>
      <c r="L95243"/>
    </row>
    <row r="95244" spans="9:12" ht="15" x14ac:dyDescent="0.25">
      <c r="I95244"/>
      <c r="J95244"/>
      <c r="K95244"/>
      <c r="L95244"/>
    </row>
    <row r="95245" spans="9:12" ht="15" x14ac:dyDescent="0.25">
      <c r="I95245"/>
      <c r="J95245"/>
      <c r="K95245"/>
      <c r="L95245"/>
    </row>
    <row r="95246" spans="9:12" ht="15" x14ac:dyDescent="0.25">
      <c r="I95246"/>
      <c r="J95246"/>
      <c r="K95246"/>
      <c r="L95246"/>
    </row>
    <row r="95247" spans="9:12" ht="15" x14ac:dyDescent="0.25">
      <c r="I95247"/>
      <c r="J95247"/>
      <c r="K95247"/>
      <c r="L95247"/>
    </row>
    <row r="95248" spans="9:12" ht="15" x14ac:dyDescent="0.25">
      <c r="I95248"/>
      <c r="J95248"/>
      <c r="K95248"/>
      <c r="L95248"/>
    </row>
    <row r="95249" spans="9:12" ht="15" x14ac:dyDescent="0.25">
      <c r="I95249"/>
      <c r="J95249"/>
      <c r="K95249"/>
      <c r="L95249"/>
    </row>
    <row r="95250" spans="9:12" ht="15" x14ac:dyDescent="0.25">
      <c r="I95250"/>
      <c r="J95250"/>
      <c r="K95250"/>
      <c r="L95250"/>
    </row>
    <row r="95251" spans="9:12" ht="15" x14ac:dyDescent="0.25">
      <c r="I95251"/>
      <c r="J95251"/>
      <c r="K95251"/>
      <c r="L95251"/>
    </row>
    <row r="95252" spans="9:12" ht="15" x14ac:dyDescent="0.25">
      <c r="I95252"/>
      <c r="J95252"/>
      <c r="K95252"/>
      <c r="L95252"/>
    </row>
    <row r="95253" spans="9:12" ht="15" x14ac:dyDescent="0.25">
      <c r="I95253"/>
      <c r="J95253"/>
      <c r="K95253"/>
      <c r="L95253"/>
    </row>
    <row r="95254" spans="9:12" ht="15" x14ac:dyDescent="0.25">
      <c r="I95254"/>
      <c r="J95254"/>
      <c r="K95254"/>
      <c r="L95254"/>
    </row>
    <row r="95255" spans="9:12" ht="15" x14ac:dyDescent="0.25">
      <c r="I95255"/>
      <c r="J95255"/>
      <c r="K95255"/>
      <c r="L95255"/>
    </row>
    <row r="95256" spans="9:12" ht="15" x14ac:dyDescent="0.25">
      <c r="I95256"/>
      <c r="J95256"/>
      <c r="K95256"/>
      <c r="L95256"/>
    </row>
    <row r="95257" spans="9:12" ht="15" x14ac:dyDescent="0.25">
      <c r="I95257"/>
      <c r="J95257"/>
      <c r="K95257"/>
      <c r="L95257"/>
    </row>
    <row r="95258" spans="9:12" ht="15" x14ac:dyDescent="0.25">
      <c r="I95258"/>
      <c r="J95258"/>
      <c r="K95258"/>
      <c r="L95258"/>
    </row>
    <row r="95259" spans="9:12" ht="15" x14ac:dyDescent="0.25">
      <c r="I95259"/>
      <c r="J95259"/>
      <c r="K95259"/>
      <c r="L95259"/>
    </row>
    <row r="95260" spans="9:12" ht="15" x14ac:dyDescent="0.25">
      <c r="I95260"/>
      <c r="J95260"/>
      <c r="K95260"/>
      <c r="L95260"/>
    </row>
    <row r="95261" spans="9:12" ht="15" x14ac:dyDescent="0.25">
      <c r="I95261"/>
      <c r="J95261"/>
      <c r="K95261"/>
      <c r="L95261"/>
    </row>
    <row r="95262" spans="9:12" ht="15" x14ac:dyDescent="0.25">
      <c r="I95262"/>
      <c r="J95262"/>
      <c r="K95262"/>
      <c r="L95262"/>
    </row>
    <row r="95263" spans="9:12" ht="15" x14ac:dyDescent="0.25">
      <c r="I95263"/>
      <c r="J95263"/>
      <c r="K95263"/>
      <c r="L95263"/>
    </row>
    <row r="95264" spans="9:12" ht="15" x14ac:dyDescent="0.25">
      <c r="I95264"/>
      <c r="J95264"/>
      <c r="K95264"/>
      <c r="L95264"/>
    </row>
    <row r="95265" spans="9:12" ht="15" x14ac:dyDescent="0.25">
      <c r="I95265"/>
      <c r="J95265"/>
      <c r="K95265"/>
      <c r="L95265"/>
    </row>
    <row r="95266" spans="9:12" ht="15" x14ac:dyDescent="0.25">
      <c r="I95266"/>
      <c r="J95266"/>
      <c r="K95266"/>
      <c r="L95266"/>
    </row>
    <row r="95267" spans="9:12" ht="15" x14ac:dyDescent="0.25">
      <c r="I95267"/>
      <c r="J95267"/>
      <c r="K95267"/>
      <c r="L95267"/>
    </row>
    <row r="95268" spans="9:12" ht="15" x14ac:dyDescent="0.25">
      <c r="I95268"/>
      <c r="J95268"/>
      <c r="K95268"/>
      <c r="L95268"/>
    </row>
    <row r="95269" spans="9:12" ht="15" x14ac:dyDescent="0.25">
      <c r="I95269"/>
      <c r="J95269"/>
      <c r="K95269"/>
      <c r="L95269"/>
    </row>
    <row r="95270" spans="9:12" ht="15" x14ac:dyDescent="0.25">
      <c r="I95270"/>
      <c r="J95270"/>
      <c r="K95270"/>
      <c r="L95270"/>
    </row>
    <row r="95271" spans="9:12" ht="15" x14ac:dyDescent="0.25">
      <c r="I95271"/>
      <c r="J95271"/>
      <c r="K95271"/>
      <c r="L95271"/>
    </row>
    <row r="95272" spans="9:12" ht="15" x14ac:dyDescent="0.25">
      <c r="I95272"/>
      <c r="J95272"/>
      <c r="K95272"/>
      <c r="L95272"/>
    </row>
    <row r="95273" spans="9:12" ht="15" x14ac:dyDescent="0.25">
      <c r="I95273"/>
      <c r="J95273"/>
      <c r="K95273"/>
      <c r="L95273"/>
    </row>
    <row r="95274" spans="9:12" ht="15" x14ac:dyDescent="0.25">
      <c r="I95274"/>
      <c r="J95274"/>
      <c r="K95274"/>
      <c r="L95274"/>
    </row>
    <row r="95275" spans="9:12" ht="15" x14ac:dyDescent="0.25">
      <c r="I95275"/>
      <c r="J95275"/>
      <c r="K95275"/>
      <c r="L95275"/>
    </row>
    <row r="95276" spans="9:12" ht="15" x14ac:dyDescent="0.25">
      <c r="I95276"/>
      <c r="J95276"/>
      <c r="K95276"/>
      <c r="L95276"/>
    </row>
    <row r="95277" spans="9:12" ht="15" x14ac:dyDescent="0.25">
      <c r="I95277"/>
      <c r="J95277"/>
      <c r="K95277"/>
      <c r="L95277"/>
    </row>
    <row r="95278" spans="9:12" ht="15" x14ac:dyDescent="0.25">
      <c r="I95278"/>
      <c r="J95278"/>
      <c r="K95278"/>
      <c r="L95278"/>
    </row>
    <row r="95279" spans="9:12" ht="15" x14ac:dyDescent="0.25">
      <c r="I95279"/>
      <c r="J95279"/>
      <c r="K95279"/>
      <c r="L95279"/>
    </row>
    <row r="95280" spans="9:12" ht="15" x14ac:dyDescent="0.25">
      <c r="I95280"/>
      <c r="J95280"/>
      <c r="K95280"/>
      <c r="L95280"/>
    </row>
    <row r="95281" spans="9:12" ht="15" x14ac:dyDescent="0.25">
      <c r="I95281"/>
      <c r="J95281"/>
      <c r="K95281"/>
      <c r="L95281"/>
    </row>
    <row r="95282" spans="9:12" ht="15" x14ac:dyDescent="0.25">
      <c r="I95282"/>
      <c r="J95282"/>
      <c r="K95282"/>
      <c r="L95282"/>
    </row>
    <row r="95283" spans="9:12" ht="15" x14ac:dyDescent="0.25">
      <c r="I95283"/>
      <c r="J95283"/>
      <c r="K95283"/>
      <c r="L95283"/>
    </row>
    <row r="95284" spans="9:12" ht="15" x14ac:dyDescent="0.25">
      <c r="I95284"/>
      <c r="J95284"/>
      <c r="K95284"/>
      <c r="L95284"/>
    </row>
    <row r="95285" spans="9:12" ht="15" x14ac:dyDescent="0.25">
      <c r="I95285"/>
      <c r="J95285"/>
      <c r="K95285"/>
      <c r="L95285"/>
    </row>
    <row r="95286" spans="9:12" ht="15" x14ac:dyDescent="0.25">
      <c r="I95286"/>
      <c r="J95286"/>
      <c r="K95286"/>
      <c r="L95286"/>
    </row>
    <row r="95287" spans="9:12" ht="15" x14ac:dyDescent="0.25">
      <c r="I95287"/>
      <c r="J95287"/>
      <c r="K95287"/>
      <c r="L95287"/>
    </row>
    <row r="95288" spans="9:12" ht="15" x14ac:dyDescent="0.25">
      <c r="I95288"/>
      <c r="J95288"/>
      <c r="K95288"/>
      <c r="L95288"/>
    </row>
    <row r="95289" spans="9:12" ht="15" x14ac:dyDescent="0.25">
      <c r="I95289"/>
      <c r="J95289"/>
      <c r="K95289"/>
      <c r="L95289"/>
    </row>
    <row r="95290" spans="9:12" ht="15" x14ac:dyDescent="0.25">
      <c r="I95290"/>
      <c r="J95290"/>
      <c r="K95290"/>
      <c r="L95290"/>
    </row>
    <row r="95291" spans="9:12" ht="15" x14ac:dyDescent="0.25">
      <c r="I95291"/>
      <c r="J95291"/>
      <c r="K95291"/>
      <c r="L95291"/>
    </row>
    <row r="95292" spans="9:12" ht="15" x14ac:dyDescent="0.25">
      <c r="I95292"/>
      <c r="J95292"/>
      <c r="K95292"/>
      <c r="L95292"/>
    </row>
    <row r="95293" spans="9:12" ht="15" x14ac:dyDescent="0.25">
      <c r="I95293"/>
      <c r="J95293"/>
      <c r="K95293"/>
      <c r="L95293"/>
    </row>
    <row r="95294" spans="9:12" ht="15" x14ac:dyDescent="0.25">
      <c r="I95294"/>
      <c r="J95294"/>
      <c r="K95294"/>
      <c r="L95294"/>
    </row>
    <row r="95295" spans="9:12" ht="15" x14ac:dyDescent="0.25">
      <c r="I95295"/>
      <c r="J95295"/>
      <c r="K95295"/>
      <c r="L95295"/>
    </row>
    <row r="95296" spans="9:12" ht="15" x14ac:dyDescent="0.25">
      <c r="I95296"/>
      <c r="J95296"/>
      <c r="K95296"/>
      <c r="L95296"/>
    </row>
    <row r="95297" spans="9:12" ht="15" x14ac:dyDescent="0.25">
      <c r="I95297"/>
      <c r="J95297"/>
      <c r="K95297"/>
      <c r="L95297"/>
    </row>
    <row r="95298" spans="9:12" ht="15" x14ac:dyDescent="0.25">
      <c r="I95298"/>
      <c r="J95298"/>
      <c r="K95298"/>
      <c r="L95298"/>
    </row>
    <row r="95299" spans="9:12" ht="15" x14ac:dyDescent="0.25">
      <c r="I95299"/>
      <c r="J95299"/>
      <c r="K95299"/>
      <c r="L95299"/>
    </row>
    <row r="95300" spans="9:12" ht="15" x14ac:dyDescent="0.25">
      <c r="I95300"/>
      <c r="J95300"/>
      <c r="K95300"/>
      <c r="L95300"/>
    </row>
    <row r="95301" spans="9:12" ht="15" x14ac:dyDescent="0.25">
      <c r="I95301"/>
      <c r="J95301"/>
      <c r="K95301"/>
      <c r="L95301"/>
    </row>
    <row r="95302" spans="9:12" ht="15" x14ac:dyDescent="0.25">
      <c r="I95302"/>
      <c r="J95302"/>
      <c r="K95302"/>
      <c r="L95302"/>
    </row>
    <row r="95303" spans="9:12" ht="15" x14ac:dyDescent="0.25">
      <c r="I95303"/>
      <c r="J95303"/>
      <c r="K95303"/>
      <c r="L95303"/>
    </row>
    <row r="95304" spans="9:12" ht="15" x14ac:dyDescent="0.25">
      <c r="I95304"/>
      <c r="J95304"/>
      <c r="K95304"/>
      <c r="L95304"/>
    </row>
    <row r="95305" spans="9:12" ht="15" x14ac:dyDescent="0.25">
      <c r="I95305"/>
      <c r="J95305"/>
      <c r="K95305"/>
      <c r="L95305"/>
    </row>
    <row r="95306" spans="9:12" ht="15" x14ac:dyDescent="0.25">
      <c r="I95306"/>
      <c r="J95306"/>
      <c r="K95306"/>
      <c r="L95306"/>
    </row>
    <row r="95307" spans="9:12" ht="15" x14ac:dyDescent="0.25">
      <c r="I95307"/>
      <c r="J95307"/>
      <c r="K95307"/>
      <c r="L95307"/>
    </row>
    <row r="95308" spans="9:12" ht="15" x14ac:dyDescent="0.25">
      <c r="I95308"/>
      <c r="J95308"/>
      <c r="K95308"/>
      <c r="L95308"/>
    </row>
    <row r="95309" spans="9:12" ht="15" x14ac:dyDescent="0.25">
      <c r="I95309"/>
      <c r="J95309"/>
      <c r="K95309"/>
      <c r="L95309"/>
    </row>
    <row r="95310" spans="9:12" ht="15" x14ac:dyDescent="0.25">
      <c r="I95310"/>
      <c r="J95310"/>
      <c r="K95310"/>
      <c r="L95310"/>
    </row>
    <row r="95311" spans="9:12" ht="15" x14ac:dyDescent="0.25">
      <c r="I95311"/>
      <c r="J95311"/>
      <c r="K95311"/>
      <c r="L95311"/>
    </row>
    <row r="95312" spans="9:12" ht="15" x14ac:dyDescent="0.25">
      <c r="I95312"/>
      <c r="J95312"/>
      <c r="K95312"/>
      <c r="L95312"/>
    </row>
    <row r="95313" spans="9:12" ht="15" x14ac:dyDescent="0.25">
      <c r="I95313"/>
      <c r="J95313"/>
      <c r="K95313"/>
      <c r="L95313"/>
    </row>
    <row r="95314" spans="9:12" ht="15" x14ac:dyDescent="0.25">
      <c r="I95314"/>
      <c r="J95314"/>
      <c r="K95314"/>
      <c r="L95314"/>
    </row>
    <row r="95315" spans="9:12" ht="15" x14ac:dyDescent="0.25">
      <c r="I95315"/>
      <c r="J95315"/>
      <c r="K95315"/>
      <c r="L95315"/>
    </row>
    <row r="95316" spans="9:12" ht="15" x14ac:dyDescent="0.25">
      <c r="I95316"/>
      <c r="J95316"/>
      <c r="K95316"/>
      <c r="L95316"/>
    </row>
    <row r="95317" spans="9:12" ht="15" x14ac:dyDescent="0.25">
      <c r="I95317"/>
      <c r="J95317"/>
      <c r="K95317"/>
      <c r="L95317"/>
    </row>
    <row r="95318" spans="9:12" ht="15" x14ac:dyDescent="0.25">
      <c r="I95318"/>
      <c r="J95318"/>
      <c r="K95318"/>
      <c r="L95318"/>
    </row>
    <row r="95319" spans="9:12" ht="15" x14ac:dyDescent="0.25">
      <c r="I95319"/>
      <c r="J95319"/>
      <c r="K95319"/>
      <c r="L95319"/>
    </row>
    <row r="95320" spans="9:12" ht="15" x14ac:dyDescent="0.25">
      <c r="I95320"/>
      <c r="J95320"/>
      <c r="K95320"/>
      <c r="L95320"/>
    </row>
    <row r="95321" spans="9:12" ht="15" x14ac:dyDescent="0.25">
      <c r="I95321"/>
      <c r="J95321"/>
      <c r="K95321"/>
      <c r="L95321"/>
    </row>
    <row r="95322" spans="9:12" ht="15" x14ac:dyDescent="0.25">
      <c r="I95322"/>
      <c r="J95322"/>
      <c r="K95322"/>
      <c r="L95322"/>
    </row>
    <row r="95323" spans="9:12" ht="15" x14ac:dyDescent="0.25">
      <c r="I95323"/>
      <c r="J95323"/>
      <c r="K95323"/>
      <c r="L95323"/>
    </row>
    <row r="95324" spans="9:12" ht="15" x14ac:dyDescent="0.25">
      <c r="I95324"/>
      <c r="J95324"/>
      <c r="K95324"/>
      <c r="L95324"/>
    </row>
    <row r="95325" spans="9:12" ht="15" x14ac:dyDescent="0.25">
      <c r="I95325"/>
      <c r="J95325"/>
      <c r="K95325"/>
      <c r="L95325"/>
    </row>
    <row r="95326" spans="9:12" ht="15" x14ac:dyDescent="0.25">
      <c r="I95326"/>
      <c r="J95326"/>
      <c r="K95326"/>
      <c r="L95326"/>
    </row>
    <row r="95327" spans="9:12" ht="15" x14ac:dyDescent="0.25">
      <c r="I95327"/>
      <c r="J95327"/>
      <c r="K95327"/>
      <c r="L95327"/>
    </row>
    <row r="95328" spans="9:12" ht="15" x14ac:dyDescent="0.25">
      <c r="I95328"/>
      <c r="J95328"/>
      <c r="K95328"/>
      <c r="L95328"/>
    </row>
    <row r="95329" spans="9:12" ht="15" x14ac:dyDescent="0.25">
      <c r="I95329"/>
      <c r="J95329"/>
      <c r="K95329"/>
      <c r="L95329"/>
    </row>
    <row r="95330" spans="9:12" ht="15" x14ac:dyDescent="0.25">
      <c r="I95330"/>
      <c r="J95330"/>
      <c r="K95330"/>
      <c r="L95330"/>
    </row>
    <row r="95331" spans="9:12" ht="15" x14ac:dyDescent="0.25">
      <c r="I95331"/>
      <c r="J95331"/>
      <c r="K95331"/>
      <c r="L95331"/>
    </row>
    <row r="95332" spans="9:12" ht="15" x14ac:dyDescent="0.25">
      <c r="I95332"/>
      <c r="J95332"/>
      <c r="K95332"/>
      <c r="L95332"/>
    </row>
    <row r="95333" spans="9:12" ht="15" x14ac:dyDescent="0.25">
      <c r="I95333"/>
      <c r="J95333"/>
      <c r="K95333"/>
      <c r="L95333"/>
    </row>
    <row r="95334" spans="9:12" ht="15" x14ac:dyDescent="0.25">
      <c r="I95334"/>
      <c r="J95334"/>
      <c r="K95334"/>
      <c r="L95334"/>
    </row>
    <row r="95335" spans="9:12" ht="15" x14ac:dyDescent="0.25">
      <c r="I95335"/>
      <c r="J95335"/>
      <c r="K95335"/>
      <c r="L95335"/>
    </row>
    <row r="95336" spans="9:12" ht="15" x14ac:dyDescent="0.25">
      <c r="I95336"/>
      <c r="J95336"/>
      <c r="K95336"/>
      <c r="L95336"/>
    </row>
    <row r="95337" spans="9:12" ht="15" x14ac:dyDescent="0.25">
      <c r="I95337"/>
      <c r="J95337"/>
      <c r="K95337"/>
      <c r="L95337"/>
    </row>
    <row r="95338" spans="9:12" ht="15" x14ac:dyDescent="0.25">
      <c r="I95338"/>
      <c r="J95338"/>
      <c r="K95338"/>
      <c r="L95338"/>
    </row>
    <row r="95339" spans="9:12" ht="15" x14ac:dyDescent="0.25">
      <c r="I95339"/>
      <c r="J95339"/>
      <c r="K95339"/>
      <c r="L95339"/>
    </row>
    <row r="95340" spans="9:12" ht="15" x14ac:dyDescent="0.25">
      <c r="I95340"/>
      <c r="J95340"/>
      <c r="K95340"/>
      <c r="L95340"/>
    </row>
    <row r="95341" spans="9:12" ht="15" x14ac:dyDescent="0.25">
      <c r="I95341"/>
      <c r="J95341"/>
      <c r="K95341"/>
      <c r="L95341"/>
    </row>
    <row r="95342" spans="9:12" ht="15" x14ac:dyDescent="0.25">
      <c r="I95342"/>
      <c r="J95342"/>
      <c r="K95342"/>
      <c r="L95342"/>
    </row>
    <row r="95343" spans="9:12" ht="15" x14ac:dyDescent="0.25">
      <c r="I95343"/>
      <c r="J95343"/>
      <c r="K95343"/>
      <c r="L95343"/>
    </row>
    <row r="95344" spans="9:12" ht="15" x14ac:dyDescent="0.25">
      <c r="I95344"/>
      <c r="J95344"/>
      <c r="K95344"/>
      <c r="L95344"/>
    </row>
    <row r="95345" spans="9:12" ht="15" x14ac:dyDescent="0.25">
      <c r="I95345"/>
      <c r="J95345"/>
      <c r="K95345"/>
      <c r="L95345"/>
    </row>
    <row r="95346" spans="9:12" ht="15" x14ac:dyDescent="0.25">
      <c r="I95346"/>
      <c r="J95346"/>
      <c r="K95346"/>
      <c r="L95346"/>
    </row>
    <row r="95347" spans="9:12" ht="15" x14ac:dyDescent="0.25">
      <c r="I95347"/>
      <c r="J95347"/>
      <c r="K95347"/>
      <c r="L95347"/>
    </row>
    <row r="95348" spans="9:12" ht="15" x14ac:dyDescent="0.25">
      <c r="I95348"/>
      <c r="J95348"/>
      <c r="K95348"/>
      <c r="L95348"/>
    </row>
    <row r="95349" spans="9:12" ht="15" x14ac:dyDescent="0.25">
      <c r="I95349"/>
      <c r="J95349"/>
      <c r="K95349"/>
      <c r="L95349"/>
    </row>
    <row r="95350" spans="9:12" ht="15" x14ac:dyDescent="0.25">
      <c r="I95350"/>
      <c r="J95350"/>
      <c r="K95350"/>
      <c r="L95350"/>
    </row>
    <row r="95351" spans="9:12" ht="15" x14ac:dyDescent="0.25">
      <c r="I95351"/>
      <c r="J95351"/>
      <c r="K95351"/>
      <c r="L95351"/>
    </row>
    <row r="95352" spans="9:12" ht="15" x14ac:dyDescent="0.25">
      <c r="I95352"/>
      <c r="J95352"/>
      <c r="K95352"/>
      <c r="L95352"/>
    </row>
    <row r="95353" spans="9:12" ht="15" x14ac:dyDescent="0.25">
      <c r="I95353"/>
      <c r="J95353"/>
      <c r="K95353"/>
      <c r="L95353"/>
    </row>
    <row r="95354" spans="9:12" ht="15" x14ac:dyDescent="0.25">
      <c r="I95354"/>
      <c r="J95354"/>
      <c r="K95354"/>
      <c r="L95354"/>
    </row>
    <row r="95355" spans="9:12" ht="15" x14ac:dyDescent="0.25">
      <c r="I95355"/>
      <c r="J95355"/>
      <c r="K95355"/>
      <c r="L95355"/>
    </row>
    <row r="95356" spans="9:12" ht="15" x14ac:dyDescent="0.25">
      <c r="I95356"/>
      <c r="J95356"/>
      <c r="K95356"/>
      <c r="L95356"/>
    </row>
    <row r="95357" spans="9:12" ht="15" x14ac:dyDescent="0.25">
      <c r="I95357"/>
      <c r="J95357"/>
      <c r="K95357"/>
      <c r="L95357"/>
    </row>
    <row r="95358" spans="9:12" ht="15" x14ac:dyDescent="0.25">
      <c r="I95358"/>
      <c r="J95358"/>
      <c r="K95358"/>
      <c r="L95358"/>
    </row>
    <row r="95359" spans="9:12" ht="15" x14ac:dyDescent="0.25">
      <c r="I95359"/>
      <c r="J95359"/>
      <c r="K95359"/>
      <c r="L95359"/>
    </row>
    <row r="95360" spans="9:12" ht="15" x14ac:dyDescent="0.25">
      <c r="I95360"/>
      <c r="J95360"/>
      <c r="K95360"/>
      <c r="L95360"/>
    </row>
    <row r="95361" spans="9:12" ht="15" x14ac:dyDescent="0.25">
      <c r="I95361"/>
      <c r="J95361"/>
      <c r="K95361"/>
      <c r="L95361"/>
    </row>
    <row r="95362" spans="9:12" ht="15" x14ac:dyDescent="0.25">
      <c r="I95362"/>
      <c r="J95362"/>
      <c r="K95362"/>
      <c r="L95362"/>
    </row>
    <row r="95363" spans="9:12" ht="15" x14ac:dyDescent="0.25">
      <c r="I95363"/>
      <c r="J95363"/>
      <c r="K95363"/>
      <c r="L95363"/>
    </row>
    <row r="95364" spans="9:12" ht="15" x14ac:dyDescent="0.25">
      <c r="I95364"/>
      <c r="J95364"/>
      <c r="K95364"/>
      <c r="L95364"/>
    </row>
    <row r="95365" spans="9:12" ht="15" x14ac:dyDescent="0.25">
      <c r="I95365"/>
      <c r="J95365"/>
      <c r="K95365"/>
      <c r="L95365"/>
    </row>
    <row r="95366" spans="9:12" ht="15" x14ac:dyDescent="0.25">
      <c r="I95366"/>
      <c r="J95366"/>
      <c r="K95366"/>
      <c r="L95366"/>
    </row>
    <row r="95367" spans="9:12" ht="15" x14ac:dyDescent="0.25">
      <c r="I95367"/>
      <c r="J95367"/>
      <c r="K95367"/>
      <c r="L95367"/>
    </row>
    <row r="95368" spans="9:12" ht="15" x14ac:dyDescent="0.25">
      <c r="I95368"/>
      <c r="J95368"/>
      <c r="K95368"/>
      <c r="L95368"/>
    </row>
    <row r="95369" spans="9:12" ht="15" x14ac:dyDescent="0.25">
      <c r="I95369"/>
      <c r="J95369"/>
      <c r="K95369"/>
      <c r="L95369"/>
    </row>
    <row r="95370" spans="9:12" ht="15" x14ac:dyDescent="0.25">
      <c r="I95370"/>
      <c r="J95370"/>
      <c r="K95370"/>
      <c r="L95370"/>
    </row>
    <row r="95371" spans="9:12" ht="15" x14ac:dyDescent="0.25">
      <c r="I95371"/>
      <c r="J95371"/>
      <c r="K95371"/>
      <c r="L95371"/>
    </row>
    <row r="95372" spans="9:12" ht="15" x14ac:dyDescent="0.25">
      <c r="I95372"/>
      <c r="J95372"/>
      <c r="K95372"/>
      <c r="L95372"/>
    </row>
    <row r="95373" spans="9:12" ht="15" x14ac:dyDescent="0.25">
      <c r="I95373"/>
      <c r="J95373"/>
      <c r="K95373"/>
      <c r="L95373"/>
    </row>
    <row r="95374" spans="9:12" ht="15" x14ac:dyDescent="0.25">
      <c r="I95374"/>
      <c r="J95374"/>
      <c r="K95374"/>
      <c r="L95374"/>
    </row>
    <row r="95375" spans="9:12" ht="15" x14ac:dyDescent="0.25">
      <c r="I95375"/>
      <c r="J95375"/>
      <c r="K95375"/>
      <c r="L95375"/>
    </row>
    <row r="95376" spans="9:12" ht="15" x14ac:dyDescent="0.25">
      <c r="I95376"/>
      <c r="J95376"/>
      <c r="K95376"/>
      <c r="L95376"/>
    </row>
    <row r="95377" spans="9:12" ht="15" x14ac:dyDescent="0.25">
      <c r="I95377"/>
      <c r="J95377"/>
      <c r="K95377"/>
      <c r="L95377"/>
    </row>
    <row r="95378" spans="9:12" ht="15" x14ac:dyDescent="0.25">
      <c r="I95378"/>
      <c r="J95378"/>
      <c r="K95378"/>
      <c r="L95378"/>
    </row>
    <row r="95379" spans="9:12" ht="15" x14ac:dyDescent="0.25">
      <c r="I95379"/>
      <c r="J95379"/>
      <c r="K95379"/>
      <c r="L95379"/>
    </row>
    <row r="95380" spans="9:12" ht="15" x14ac:dyDescent="0.25">
      <c r="I95380"/>
      <c r="J95380"/>
      <c r="K95380"/>
      <c r="L95380"/>
    </row>
    <row r="95381" spans="9:12" ht="15" x14ac:dyDescent="0.25">
      <c r="I95381"/>
      <c r="J95381"/>
      <c r="K95381"/>
      <c r="L95381"/>
    </row>
    <row r="95382" spans="9:12" ht="15" x14ac:dyDescent="0.25">
      <c r="I95382"/>
      <c r="J95382"/>
      <c r="K95382"/>
      <c r="L95382"/>
    </row>
    <row r="95383" spans="9:12" ht="15" x14ac:dyDescent="0.25">
      <c r="I95383"/>
      <c r="J95383"/>
      <c r="K95383"/>
      <c r="L95383"/>
    </row>
    <row r="95384" spans="9:12" ht="15" x14ac:dyDescent="0.25">
      <c r="I95384"/>
      <c r="J95384"/>
      <c r="K95384"/>
      <c r="L95384"/>
    </row>
    <row r="95385" spans="9:12" ht="15" x14ac:dyDescent="0.25">
      <c r="I95385"/>
      <c r="J95385"/>
      <c r="K95385"/>
      <c r="L95385"/>
    </row>
    <row r="95386" spans="9:12" ht="15" x14ac:dyDescent="0.25">
      <c r="I95386"/>
      <c r="J95386"/>
      <c r="K95386"/>
      <c r="L95386"/>
    </row>
    <row r="95387" spans="9:12" ht="15" x14ac:dyDescent="0.25">
      <c r="I95387"/>
      <c r="J95387"/>
      <c r="K95387"/>
      <c r="L95387"/>
    </row>
    <row r="95388" spans="9:12" ht="15" x14ac:dyDescent="0.25">
      <c r="I95388"/>
      <c r="J95388"/>
      <c r="K95388"/>
      <c r="L95388"/>
    </row>
    <row r="95389" spans="9:12" ht="15" x14ac:dyDescent="0.25">
      <c r="I95389"/>
      <c r="J95389"/>
      <c r="K95389"/>
      <c r="L95389"/>
    </row>
    <row r="95390" spans="9:12" ht="15" x14ac:dyDescent="0.25">
      <c r="I95390"/>
      <c r="J95390"/>
      <c r="K95390"/>
      <c r="L95390"/>
    </row>
    <row r="95391" spans="9:12" ht="15" x14ac:dyDescent="0.25">
      <c r="I95391"/>
      <c r="J95391"/>
      <c r="K95391"/>
      <c r="L95391"/>
    </row>
    <row r="95392" spans="9:12" ht="15" x14ac:dyDescent="0.25">
      <c r="I95392"/>
      <c r="J95392"/>
      <c r="K95392"/>
      <c r="L95392"/>
    </row>
    <row r="95393" spans="9:12" ht="15" x14ac:dyDescent="0.25">
      <c r="I95393"/>
      <c r="J95393"/>
      <c r="K95393"/>
      <c r="L95393"/>
    </row>
    <row r="95394" spans="9:12" ht="15" x14ac:dyDescent="0.25">
      <c r="I95394"/>
      <c r="J95394"/>
      <c r="K95394"/>
      <c r="L95394"/>
    </row>
    <row r="95395" spans="9:12" ht="15" x14ac:dyDescent="0.25">
      <c r="I95395"/>
      <c r="J95395"/>
      <c r="K95395"/>
      <c r="L95395"/>
    </row>
    <row r="95396" spans="9:12" ht="15" x14ac:dyDescent="0.25">
      <c r="I95396"/>
      <c r="J95396"/>
      <c r="K95396"/>
      <c r="L95396"/>
    </row>
    <row r="95397" spans="9:12" ht="15" x14ac:dyDescent="0.25">
      <c r="I95397"/>
      <c r="J95397"/>
      <c r="K95397"/>
      <c r="L95397"/>
    </row>
    <row r="95398" spans="9:12" ht="15" x14ac:dyDescent="0.25">
      <c r="I95398"/>
      <c r="J95398"/>
      <c r="K95398"/>
      <c r="L95398"/>
    </row>
    <row r="95399" spans="9:12" ht="15" x14ac:dyDescent="0.25">
      <c r="I95399"/>
      <c r="J95399"/>
      <c r="K95399"/>
      <c r="L95399"/>
    </row>
    <row r="95400" spans="9:12" ht="15" x14ac:dyDescent="0.25">
      <c r="I95400"/>
      <c r="J95400"/>
      <c r="K95400"/>
      <c r="L95400"/>
    </row>
    <row r="95401" spans="9:12" ht="15" x14ac:dyDescent="0.25">
      <c r="I95401"/>
      <c r="J95401"/>
      <c r="K95401"/>
      <c r="L95401"/>
    </row>
    <row r="95402" spans="9:12" ht="15" x14ac:dyDescent="0.25">
      <c r="I95402"/>
      <c r="J95402"/>
      <c r="K95402"/>
      <c r="L95402"/>
    </row>
    <row r="95403" spans="9:12" ht="15" x14ac:dyDescent="0.25">
      <c r="I95403"/>
      <c r="J95403"/>
      <c r="K95403"/>
      <c r="L95403"/>
    </row>
    <row r="95404" spans="9:12" ht="15" x14ac:dyDescent="0.25">
      <c r="I95404"/>
      <c r="J95404"/>
      <c r="K95404"/>
      <c r="L95404"/>
    </row>
    <row r="95405" spans="9:12" ht="15" x14ac:dyDescent="0.25">
      <c r="I95405"/>
      <c r="J95405"/>
      <c r="K95405"/>
      <c r="L95405"/>
    </row>
    <row r="95406" spans="9:12" ht="15" x14ac:dyDescent="0.25">
      <c r="I95406"/>
      <c r="J95406"/>
      <c r="K95406"/>
      <c r="L95406"/>
    </row>
    <row r="95407" spans="9:12" ht="15" x14ac:dyDescent="0.25">
      <c r="I95407"/>
      <c r="J95407"/>
      <c r="K95407"/>
      <c r="L95407"/>
    </row>
    <row r="95408" spans="9:12" ht="15" x14ac:dyDescent="0.25">
      <c r="I95408"/>
      <c r="J95408"/>
      <c r="K95408"/>
      <c r="L95408"/>
    </row>
    <row r="95409" spans="9:12" ht="15" x14ac:dyDescent="0.25">
      <c r="I95409"/>
      <c r="J95409"/>
      <c r="K95409"/>
      <c r="L95409"/>
    </row>
    <row r="95410" spans="9:12" ht="15" x14ac:dyDescent="0.25">
      <c r="I95410"/>
      <c r="J95410"/>
      <c r="K95410"/>
      <c r="L95410"/>
    </row>
    <row r="95411" spans="9:12" ht="15" x14ac:dyDescent="0.25">
      <c r="I95411"/>
      <c r="J95411"/>
      <c r="K95411"/>
      <c r="L95411"/>
    </row>
    <row r="95412" spans="9:12" ht="15" x14ac:dyDescent="0.25">
      <c r="I95412"/>
      <c r="J95412"/>
      <c r="K95412"/>
      <c r="L95412"/>
    </row>
    <row r="95413" spans="9:12" ht="15" x14ac:dyDescent="0.25">
      <c r="I95413"/>
      <c r="J95413"/>
      <c r="K95413"/>
      <c r="L95413"/>
    </row>
    <row r="95414" spans="9:12" ht="15" x14ac:dyDescent="0.25">
      <c r="I95414"/>
      <c r="J95414"/>
      <c r="K95414"/>
      <c r="L95414"/>
    </row>
    <row r="95415" spans="9:12" ht="15" x14ac:dyDescent="0.25">
      <c r="I95415"/>
      <c r="J95415"/>
      <c r="K95415"/>
      <c r="L95415"/>
    </row>
    <row r="95416" spans="9:12" ht="15" x14ac:dyDescent="0.25">
      <c r="I95416"/>
      <c r="J95416"/>
      <c r="K95416"/>
      <c r="L95416"/>
    </row>
    <row r="95417" spans="9:12" ht="15" x14ac:dyDescent="0.25">
      <c r="I95417"/>
      <c r="J95417"/>
      <c r="K95417"/>
      <c r="L95417"/>
    </row>
    <row r="95418" spans="9:12" ht="15" x14ac:dyDescent="0.25">
      <c r="I95418"/>
      <c r="J95418"/>
      <c r="K95418"/>
      <c r="L95418"/>
    </row>
    <row r="95419" spans="9:12" ht="15" x14ac:dyDescent="0.25">
      <c r="I95419"/>
      <c r="J95419"/>
      <c r="K95419"/>
      <c r="L95419"/>
    </row>
    <row r="95420" spans="9:12" ht="15" x14ac:dyDescent="0.25">
      <c r="I95420"/>
      <c r="J95420"/>
      <c r="K95420"/>
      <c r="L95420"/>
    </row>
    <row r="95421" spans="9:12" ht="15" x14ac:dyDescent="0.25">
      <c r="I95421"/>
      <c r="J95421"/>
      <c r="K95421"/>
      <c r="L95421"/>
    </row>
    <row r="95422" spans="9:12" ht="15" x14ac:dyDescent="0.25">
      <c r="I95422"/>
      <c r="J95422"/>
      <c r="K95422"/>
      <c r="L95422"/>
    </row>
    <row r="95423" spans="9:12" ht="15" x14ac:dyDescent="0.25">
      <c r="I95423"/>
      <c r="J95423"/>
      <c r="K95423"/>
      <c r="L95423"/>
    </row>
    <row r="95424" spans="9:12" ht="15" x14ac:dyDescent="0.25">
      <c r="I95424"/>
      <c r="J95424"/>
      <c r="K95424"/>
      <c r="L95424"/>
    </row>
    <row r="95425" spans="9:12" ht="15" x14ac:dyDescent="0.25">
      <c r="I95425"/>
      <c r="J95425"/>
      <c r="K95425"/>
      <c r="L95425"/>
    </row>
    <row r="95426" spans="9:12" ht="15" x14ac:dyDescent="0.25">
      <c r="I95426"/>
      <c r="J95426"/>
      <c r="K95426"/>
      <c r="L95426"/>
    </row>
    <row r="95427" spans="9:12" ht="15" x14ac:dyDescent="0.25">
      <c r="I95427"/>
      <c r="J95427"/>
      <c r="K95427"/>
      <c r="L95427"/>
    </row>
    <row r="95428" spans="9:12" ht="15" x14ac:dyDescent="0.25">
      <c r="I95428"/>
      <c r="J95428"/>
      <c r="K95428"/>
      <c r="L95428"/>
    </row>
    <row r="95429" spans="9:12" ht="15" x14ac:dyDescent="0.25">
      <c r="I95429"/>
      <c r="J95429"/>
      <c r="K95429"/>
      <c r="L95429"/>
    </row>
    <row r="95430" spans="9:12" ht="15" x14ac:dyDescent="0.25">
      <c r="I95430"/>
      <c r="J95430"/>
      <c r="K95430"/>
      <c r="L95430"/>
    </row>
    <row r="95431" spans="9:12" ht="15" x14ac:dyDescent="0.25">
      <c r="I95431"/>
      <c r="J95431"/>
      <c r="K95431"/>
      <c r="L95431"/>
    </row>
    <row r="95432" spans="9:12" ht="15" x14ac:dyDescent="0.25">
      <c r="I95432"/>
      <c r="J95432"/>
      <c r="K95432"/>
      <c r="L95432"/>
    </row>
    <row r="95433" spans="9:12" ht="15" x14ac:dyDescent="0.25">
      <c r="I95433"/>
      <c r="J95433"/>
      <c r="K95433"/>
      <c r="L95433"/>
    </row>
    <row r="95434" spans="9:12" ht="15" x14ac:dyDescent="0.25">
      <c r="I95434"/>
      <c r="J95434"/>
      <c r="K95434"/>
      <c r="L95434"/>
    </row>
    <row r="95435" spans="9:12" ht="15" x14ac:dyDescent="0.25">
      <c r="I95435"/>
      <c r="J95435"/>
      <c r="K95435"/>
      <c r="L95435"/>
    </row>
    <row r="95436" spans="9:12" ht="15" x14ac:dyDescent="0.25">
      <c r="I95436"/>
      <c r="J95436"/>
      <c r="K95436"/>
      <c r="L95436"/>
    </row>
    <row r="95437" spans="9:12" ht="15" x14ac:dyDescent="0.25">
      <c r="I95437"/>
      <c r="J95437"/>
      <c r="K95437"/>
      <c r="L95437"/>
    </row>
    <row r="95438" spans="9:12" ht="15" x14ac:dyDescent="0.25">
      <c r="I95438"/>
      <c r="J95438"/>
      <c r="K95438"/>
      <c r="L95438"/>
    </row>
    <row r="95439" spans="9:12" ht="15" x14ac:dyDescent="0.25">
      <c r="I95439"/>
      <c r="J95439"/>
      <c r="K95439"/>
      <c r="L95439"/>
    </row>
    <row r="95440" spans="9:12" ht="15" x14ac:dyDescent="0.25">
      <c r="I95440"/>
      <c r="J95440"/>
      <c r="K95440"/>
      <c r="L95440"/>
    </row>
    <row r="95441" spans="9:12" ht="15" x14ac:dyDescent="0.25">
      <c r="I95441"/>
      <c r="J95441"/>
      <c r="K95441"/>
      <c r="L95441"/>
    </row>
    <row r="95442" spans="9:12" ht="15" x14ac:dyDescent="0.25">
      <c r="I95442"/>
      <c r="J95442"/>
      <c r="K95442"/>
      <c r="L95442"/>
    </row>
    <row r="95443" spans="9:12" ht="15" x14ac:dyDescent="0.25">
      <c r="I95443"/>
      <c r="J95443"/>
      <c r="K95443"/>
      <c r="L95443"/>
    </row>
    <row r="95444" spans="9:12" ht="15" x14ac:dyDescent="0.25">
      <c r="I95444"/>
      <c r="J95444"/>
      <c r="K95444"/>
      <c r="L95444"/>
    </row>
    <row r="95445" spans="9:12" ht="15" x14ac:dyDescent="0.25">
      <c r="I95445"/>
      <c r="J95445"/>
      <c r="K95445"/>
      <c r="L95445"/>
    </row>
    <row r="95446" spans="9:12" ht="15" x14ac:dyDescent="0.25">
      <c r="I95446"/>
      <c r="J95446"/>
      <c r="K95446"/>
      <c r="L95446"/>
    </row>
    <row r="95447" spans="9:12" ht="15" x14ac:dyDescent="0.25">
      <c r="I95447"/>
      <c r="J95447"/>
      <c r="K95447"/>
      <c r="L95447"/>
    </row>
    <row r="95448" spans="9:12" ht="15" x14ac:dyDescent="0.25">
      <c r="I95448"/>
      <c r="J95448"/>
      <c r="K95448"/>
      <c r="L95448"/>
    </row>
    <row r="95449" spans="9:12" ht="15" x14ac:dyDescent="0.25">
      <c r="I95449"/>
      <c r="J95449"/>
      <c r="K95449"/>
      <c r="L95449"/>
    </row>
    <row r="95450" spans="9:12" ht="15" x14ac:dyDescent="0.25">
      <c r="I95450"/>
      <c r="J95450"/>
      <c r="K95450"/>
      <c r="L95450"/>
    </row>
    <row r="95451" spans="9:12" ht="15" x14ac:dyDescent="0.25">
      <c r="I95451"/>
      <c r="J95451"/>
      <c r="K95451"/>
      <c r="L95451"/>
    </row>
    <row r="95452" spans="9:12" ht="15" x14ac:dyDescent="0.25">
      <c r="I95452"/>
      <c r="J95452"/>
      <c r="K95452"/>
      <c r="L95452"/>
    </row>
    <row r="95453" spans="9:12" ht="15" x14ac:dyDescent="0.25">
      <c r="I95453"/>
      <c r="J95453"/>
      <c r="K95453"/>
      <c r="L95453"/>
    </row>
    <row r="95454" spans="9:12" ht="15" x14ac:dyDescent="0.25">
      <c r="I95454"/>
      <c r="J95454"/>
      <c r="K95454"/>
      <c r="L95454"/>
    </row>
    <row r="95455" spans="9:12" ht="15" x14ac:dyDescent="0.25">
      <c r="I95455"/>
      <c r="J95455"/>
      <c r="K95455"/>
      <c r="L95455"/>
    </row>
    <row r="95456" spans="9:12" ht="15" x14ac:dyDescent="0.25">
      <c r="I95456"/>
      <c r="J95456"/>
      <c r="K95456"/>
      <c r="L95456"/>
    </row>
    <row r="95457" spans="9:12" ht="15" x14ac:dyDescent="0.25">
      <c r="I95457"/>
      <c r="J95457"/>
      <c r="K95457"/>
      <c r="L95457"/>
    </row>
    <row r="95458" spans="9:12" ht="15" x14ac:dyDescent="0.25">
      <c r="I95458"/>
      <c r="J95458"/>
      <c r="K95458"/>
      <c r="L95458"/>
    </row>
    <row r="95459" spans="9:12" ht="15" x14ac:dyDescent="0.25">
      <c r="I95459"/>
      <c r="J95459"/>
      <c r="K95459"/>
      <c r="L95459"/>
    </row>
    <row r="95460" spans="9:12" ht="15" x14ac:dyDescent="0.25">
      <c r="I95460"/>
      <c r="J95460"/>
      <c r="K95460"/>
      <c r="L95460"/>
    </row>
    <row r="95461" spans="9:12" ht="15" x14ac:dyDescent="0.25">
      <c r="I95461"/>
      <c r="J95461"/>
      <c r="K95461"/>
      <c r="L95461"/>
    </row>
    <row r="95462" spans="9:12" ht="15" x14ac:dyDescent="0.25">
      <c r="I95462"/>
      <c r="J95462"/>
      <c r="K95462"/>
      <c r="L95462"/>
    </row>
    <row r="95463" spans="9:12" ht="15" x14ac:dyDescent="0.25">
      <c r="I95463"/>
      <c r="J95463"/>
      <c r="K95463"/>
      <c r="L95463"/>
    </row>
    <row r="95464" spans="9:12" ht="15" x14ac:dyDescent="0.25">
      <c r="I95464"/>
      <c r="J95464"/>
      <c r="K95464"/>
      <c r="L95464"/>
    </row>
    <row r="95465" spans="9:12" ht="15" x14ac:dyDescent="0.25">
      <c r="I95465"/>
      <c r="J95465"/>
      <c r="K95465"/>
      <c r="L95465"/>
    </row>
    <row r="95466" spans="9:12" ht="15" x14ac:dyDescent="0.25">
      <c r="I95466"/>
      <c r="J95466"/>
      <c r="K95466"/>
      <c r="L95466"/>
    </row>
    <row r="95467" spans="9:12" ht="15" x14ac:dyDescent="0.25">
      <c r="I95467"/>
      <c r="J95467"/>
      <c r="K95467"/>
      <c r="L95467"/>
    </row>
    <row r="95468" spans="9:12" ht="15" x14ac:dyDescent="0.25">
      <c r="I95468"/>
      <c r="J95468"/>
      <c r="K95468"/>
      <c r="L95468"/>
    </row>
    <row r="95469" spans="9:12" ht="15" x14ac:dyDescent="0.25">
      <c r="I95469"/>
      <c r="J95469"/>
      <c r="K95469"/>
      <c r="L95469"/>
    </row>
    <row r="95470" spans="9:12" ht="15" x14ac:dyDescent="0.25">
      <c r="I95470"/>
      <c r="J95470"/>
      <c r="K95470"/>
      <c r="L95470"/>
    </row>
    <row r="95471" spans="9:12" ht="15" x14ac:dyDescent="0.25">
      <c r="I95471"/>
      <c r="J95471"/>
      <c r="K95471"/>
      <c r="L95471"/>
    </row>
    <row r="95472" spans="9:12" ht="15" x14ac:dyDescent="0.25">
      <c r="I95472"/>
      <c r="J95472"/>
      <c r="K95472"/>
      <c r="L95472"/>
    </row>
    <row r="95473" spans="9:12" ht="15" x14ac:dyDescent="0.25">
      <c r="I95473"/>
      <c r="J95473"/>
      <c r="K95473"/>
      <c r="L95473"/>
    </row>
    <row r="95474" spans="9:12" ht="15" x14ac:dyDescent="0.25">
      <c r="I95474"/>
      <c r="J95474"/>
      <c r="K95474"/>
      <c r="L95474"/>
    </row>
    <row r="95475" spans="9:12" ht="15" x14ac:dyDescent="0.25">
      <c r="I95475"/>
      <c r="J95475"/>
      <c r="K95475"/>
      <c r="L95475"/>
    </row>
    <row r="95476" spans="9:12" ht="15" x14ac:dyDescent="0.25">
      <c r="I95476"/>
      <c r="J95476"/>
      <c r="K95476"/>
      <c r="L95476"/>
    </row>
    <row r="95477" spans="9:12" ht="15" x14ac:dyDescent="0.25">
      <c r="I95477"/>
      <c r="J95477"/>
      <c r="K95477"/>
      <c r="L95477"/>
    </row>
    <row r="95478" spans="9:12" ht="15" x14ac:dyDescent="0.25">
      <c r="I95478"/>
      <c r="J95478"/>
      <c r="K95478"/>
      <c r="L95478"/>
    </row>
    <row r="95479" spans="9:12" ht="15" x14ac:dyDescent="0.25">
      <c r="I95479"/>
      <c r="J95479"/>
      <c r="K95479"/>
      <c r="L95479"/>
    </row>
    <row r="95480" spans="9:12" ht="15" x14ac:dyDescent="0.25">
      <c r="I95480"/>
      <c r="J95480"/>
      <c r="K95480"/>
      <c r="L95480"/>
    </row>
    <row r="95481" spans="9:12" ht="15" x14ac:dyDescent="0.25">
      <c r="I95481"/>
      <c r="J95481"/>
      <c r="K95481"/>
      <c r="L95481"/>
    </row>
    <row r="95482" spans="9:12" ht="15" x14ac:dyDescent="0.25">
      <c r="I95482"/>
      <c r="J95482"/>
      <c r="K95482"/>
      <c r="L95482"/>
    </row>
    <row r="95483" spans="9:12" ht="15" x14ac:dyDescent="0.25">
      <c r="I95483"/>
      <c r="J95483"/>
      <c r="K95483"/>
      <c r="L95483"/>
    </row>
    <row r="95484" spans="9:12" ht="15" x14ac:dyDescent="0.25">
      <c r="I95484"/>
      <c r="J95484"/>
      <c r="K95484"/>
      <c r="L95484"/>
    </row>
    <row r="95485" spans="9:12" ht="15" x14ac:dyDescent="0.25">
      <c r="I95485"/>
      <c r="J95485"/>
      <c r="K95485"/>
      <c r="L95485"/>
    </row>
    <row r="95486" spans="9:12" ht="15" x14ac:dyDescent="0.25">
      <c r="I95486"/>
      <c r="J95486"/>
      <c r="K95486"/>
      <c r="L95486"/>
    </row>
    <row r="95487" spans="9:12" ht="15" x14ac:dyDescent="0.25">
      <c r="I95487"/>
      <c r="J95487"/>
      <c r="K95487"/>
      <c r="L95487"/>
    </row>
    <row r="95488" spans="9:12" ht="15" x14ac:dyDescent="0.25">
      <c r="I95488"/>
      <c r="J95488"/>
      <c r="K95488"/>
      <c r="L95488"/>
    </row>
    <row r="95489" spans="9:12" ht="15" x14ac:dyDescent="0.25">
      <c r="I95489"/>
      <c r="J95489"/>
      <c r="K95489"/>
      <c r="L95489"/>
    </row>
    <row r="95490" spans="9:12" ht="15" x14ac:dyDescent="0.25">
      <c r="I95490"/>
      <c r="J95490"/>
      <c r="K95490"/>
      <c r="L95490"/>
    </row>
    <row r="95491" spans="9:12" ht="15" x14ac:dyDescent="0.25">
      <c r="I95491"/>
      <c r="J95491"/>
      <c r="K95491"/>
      <c r="L95491"/>
    </row>
    <row r="95492" spans="9:12" ht="15" x14ac:dyDescent="0.25">
      <c r="I95492"/>
      <c r="J95492"/>
      <c r="K95492"/>
      <c r="L95492"/>
    </row>
    <row r="95493" spans="9:12" ht="15" x14ac:dyDescent="0.25">
      <c r="I95493"/>
      <c r="J95493"/>
      <c r="K95493"/>
      <c r="L95493"/>
    </row>
    <row r="95494" spans="9:12" ht="15" x14ac:dyDescent="0.25">
      <c r="I95494"/>
      <c r="J95494"/>
      <c r="K95494"/>
      <c r="L95494"/>
    </row>
    <row r="95495" spans="9:12" ht="15" x14ac:dyDescent="0.25">
      <c r="I95495"/>
      <c r="J95495"/>
      <c r="K95495"/>
      <c r="L95495"/>
    </row>
    <row r="95496" spans="9:12" ht="15" x14ac:dyDescent="0.25">
      <c r="I95496"/>
      <c r="J95496"/>
      <c r="K95496"/>
      <c r="L95496"/>
    </row>
    <row r="95497" spans="9:12" ht="15" x14ac:dyDescent="0.25">
      <c r="I95497"/>
      <c r="J95497"/>
      <c r="K95497"/>
      <c r="L95497"/>
    </row>
    <row r="95498" spans="9:12" ht="15" x14ac:dyDescent="0.25">
      <c r="I95498"/>
      <c r="J95498"/>
      <c r="K95498"/>
      <c r="L95498"/>
    </row>
    <row r="95499" spans="9:12" ht="15" x14ac:dyDescent="0.25">
      <c r="I95499"/>
      <c r="J95499"/>
      <c r="K95499"/>
      <c r="L95499"/>
    </row>
    <row r="95500" spans="9:12" ht="15" x14ac:dyDescent="0.25">
      <c r="I95500"/>
      <c r="J95500"/>
      <c r="K95500"/>
      <c r="L95500"/>
    </row>
    <row r="95501" spans="9:12" ht="15" x14ac:dyDescent="0.25">
      <c r="I95501"/>
      <c r="J95501"/>
      <c r="K95501"/>
      <c r="L95501"/>
    </row>
    <row r="95502" spans="9:12" ht="15" x14ac:dyDescent="0.25">
      <c r="I95502"/>
      <c r="J95502"/>
      <c r="K95502"/>
      <c r="L95502"/>
    </row>
    <row r="95503" spans="9:12" ht="15" x14ac:dyDescent="0.25">
      <c r="I95503"/>
      <c r="J95503"/>
      <c r="K95503"/>
      <c r="L95503"/>
    </row>
    <row r="95504" spans="9:12" ht="15" x14ac:dyDescent="0.25">
      <c r="I95504"/>
      <c r="J95504"/>
      <c r="K95504"/>
      <c r="L95504"/>
    </row>
    <row r="95505" spans="9:12" ht="15" x14ac:dyDescent="0.25">
      <c r="I95505"/>
      <c r="J95505"/>
      <c r="K95505"/>
      <c r="L95505"/>
    </row>
    <row r="95506" spans="9:12" ht="15" x14ac:dyDescent="0.25">
      <c r="I95506"/>
      <c r="J95506"/>
      <c r="K95506"/>
      <c r="L95506"/>
    </row>
    <row r="95507" spans="9:12" ht="15" x14ac:dyDescent="0.25">
      <c r="I95507"/>
      <c r="J95507"/>
      <c r="K95507"/>
      <c r="L95507"/>
    </row>
    <row r="95508" spans="9:12" ht="15" x14ac:dyDescent="0.25">
      <c r="I95508"/>
      <c r="J95508"/>
      <c r="K95508"/>
      <c r="L95508"/>
    </row>
    <row r="95509" spans="9:12" ht="15" x14ac:dyDescent="0.25">
      <c r="I95509"/>
      <c r="J95509"/>
      <c r="K95509"/>
      <c r="L95509"/>
    </row>
    <row r="95510" spans="9:12" ht="15" x14ac:dyDescent="0.25">
      <c r="I95510"/>
      <c r="J95510"/>
      <c r="K95510"/>
      <c r="L95510"/>
    </row>
    <row r="95511" spans="9:12" ht="15" x14ac:dyDescent="0.25">
      <c r="I95511"/>
      <c r="J95511"/>
      <c r="K95511"/>
      <c r="L95511"/>
    </row>
    <row r="95512" spans="9:12" ht="15" x14ac:dyDescent="0.25">
      <c r="I95512"/>
      <c r="J95512"/>
      <c r="K95512"/>
      <c r="L95512"/>
    </row>
    <row r="95513" spans="9:12" ht="15" x14ac:dyDescent="0.25">
      <c r="I95513"/>
      <c r="J95513"/>
      <c r="K95513"/>
      <c r="L95513"/>
    </row>
    <row r="95514" spans="9:12" ht="15" x14ac:dyDescent="0.25">
      <c r="I95514"/>
      <c r="J95514"/>
      <c r="K95514"/>
      <c r="L95514"/>
    </row>
    <row r="95515" spans="9:12" ht="15" x14ac:dyDescent="0.25">
      <c r="I95515"/>
      <c r="J95515"/>
      <c r="K95515"/>
      <c r="L95515"/>
    </row>
    <row r="95516" spans="9:12" ht="15" x14ac:dyDescent="0.25">
      <c r="I95516"/>
      <c r="J95516"/>
      <c r="K95516"/>
      <c r="L95516"/>
    </row>
    <row r="95517" spans="9:12" ht="15" x14ac:dyDescent="0.25">
      <c r="I95517"/>
      <c r="J95517"/>
      <c r="K95517"/>
      <c r="L95517"/>
    </row>
    <row r="95518" spans="9:12" ht="15" x14ac:dyDescent="0.25">
      <c r="I95518"/>
      <c r="J95518"/>
      <c r="K95518"/>
      <c r="L95518"/>
    </row>
    <row r="95519" spans="9:12" ht="15" x14ac:dyDescent="0.25">
      <c r="I95519"/>
      <c r="J95519"/>
      <c r="K95519"/>
      <c r="L95519"/>
    </row>
    <row r="95520" spans="9:12" ht="15" x14ac:dyDescent="0.25">
      <c r="I95520"/>
      <c r="J95520"/>
      <c r="K95520"/>
      <c r="L95520"/>
    </row>
    <row r="95521" spans="9:12" ht="15" x14ac:dyDescent="0.25">
      <c r="I95521"/>
      <c r="J95521"/>
      <c r="K95521"/>
      <c r="L95521"/>
    </row>
    <row r="95522" spans="9:12" ht="15" x14ac:dyDescent="0.25">
      <c r="I95522"/>
      <c r="J95522"/>
      <c r="K95522"/>
      <c r="L95522"/>
    </row>
    <row r="95523" spans="9:12" ht="15" x14ac:dyDescent="0.25">
      <c r="I95523"/>
      <c r="J95523"/>
      <c r="K95523"/>
      <c r="L95523"/>
    </row>
    <row r="95524" spans="9:12" ht="15" x14ac:dyDescent="0.25">
      <c r="I95524"/>
      <c r="J95524"/>
      <c r="K95524"/>
      <c r="L95524"/>
    </row>
    <row r="95525" spans="9:12" ht="15" x14ac:dyDescent="0.25">
      <c r="I95525"/>
      <c r="J95525"/>
      <c r="K95525"/>
      <c r="L95525"/>
    </row>
    <row r="95526" spans="9:12" ht="15" x14ac:dyDescent="0.25">
      <c r="I95526"/>
      <c r="J95526"/>
      <c r="K95526"/>
      <c r="L95526"/>
    </row>
    <row r="95527" spans="9:12" ht="15" x14ac:dyDescent="0.25">
      <c r="I95527"/>
      <c r="J95527"/>
      <c r="K95527"/>
      <c r="L95527"/>
    </row>
    <row r="95528" spans="9:12" ht="15" x14ac:dyDescent="0.25">
      <c r="I95528"/>
      <c r="J95528"/>
      <c r="K95528"/>
      <c r="L95528"/>
    </row>
    <row r="95529" spans="9:12" ht="15" x14ac:dyDescent="0.25">
      <c r="I95529"/>
      <c r="J95529"/>
      <c r="K95529"/>
      <c r="L95529"/>
    </row>
    <row r="95530" spans="9:12" ht="15" x14ac:dyDescent="0.25">
      <c r="I95530"/>
      <c r="J95530"/>
      <c r="K95530"/>
      <c r="L95530"/>
    </row>
    <row r="95531" spans="9:12" ht="15" x14ac:dyDescent="0.25">
      <c r="I95531"/>
      <c r="J95531"/>
      <c r="K95531"/>
      <c r="L95531"/>
    </row>
    <row r="95532" spans="9:12" ht="15" x14ac:dyDescent="0.25">
      <c r="I95532"/>
      <c r="J95532"/>
      <c r="K95532"/>
      <c r="L95532"/>
    </row>
    <row r="95533" spans="9:12" ht="15" x14ac:dyDescent="0.25">
      <c r="I95533"/>
      <c r="J95533"/>
      <c r="K95533"/>
      <c r="L95533"/>
    </row>
    <row r="95534" spans="9:12" ht="15" x14ac:dyDescent="0.25">
      <c r="I95534"/>
      <c r="J95534"/>
      <c r="K95534"/>
      <c r="L95534"/>
    </row>
    <row r="95535" spans="9:12" ht="15" x14ac:dyDescent="0.25">
      <c r="I95535"/>
      <c r="J95535"/>
      <c r="K95535"/>
      <c r="L95535"/>
    </row>
    <row r="95536" spans="9:12" ht="15" x14ac:dyDescent="0.25">
      <c r="I95536"/>
      <c r="J95536"/>
      <c r="K95536"/>
      <c r="L95536"/>
    </row>
    <row r="95537" spans="9:12" ht="15" x14ac:dyDescent="0.25">
      <c r="I95537"/>
      <c r="J95537"/>
      <c r="K95537"/>
      <c r="L95537"/>
    </row>
    <row r="95538" spans="9:12" ht="15" x14ac:dyDescent="0.25">
      <c r="I95538"/>
      <c r="J95538"/>
      <c r="K95538"/>
      <c r="L95538"/>
    </row>
    <row r="95539" spans="9:12" ht="15" x14ac:dyDescent="0.25">
      <c r="I95539"/>
      <c r="J95539"/>
      <c r="K95539"/>
      <c r="L95539"/>
    </row>
    <row r="95540" spans="9:12" ht="15" x14ac:dyDescent="0.25">
      <c r="I95540"/>
      <c r="J95540"/>
      <c r="K95540"/>
      <c r="L95540"/>
    </row>
    <row r="95541" spans="9:12" ht="15" x14ac:dyDescent="0.25">
      <c r="I95541"/>
      <c r="J95541"/>
      <c r="K95541"/>
      <c r="L95541"/>
    </row>
    <row r="95542" spans="9:12" ht="15" x14ac:dyDescent="0.25">
      <c r="I95542"/>
      <c r="J95542"/>
      <c r="K95542"/>
      <c r="L95542"/>
    </row>
    <row r="95543" spans="9:12" ht="15" x14ac:dyDescent="0.25">
      <c r="I95543"/>
      <c r="J95543"/>
      <c r="K95543"/>
      <c r="L95543"/>
    </row>
    <row r="95544" spans="9:12" ht="15" x14ac:dyDescent="0.25">
      <c r="I95544"/>
      <c r="J95544"/>
      <c r="K95544"/>
      <c r="L95544"/>
    </row>
    <row r="95545" spans="9:12" ht="15" x14ac:dyDescent="0.25">
      <c r="I95545"/>
      <c r="J95545"/>
      <c r="K95545"/>
      <c r="L95545"/>
    </row>
    <row r="95546" spans="9:12" ht="15" x14ac:dyDescent="0.25">
      <c r="I95546"/>
      <c r="J95546"/>
      <c r="K95546"/>
      <c r="L95546"/>
    </row>
    <row r="95547" spans="9:12" ht="15" x14ac:dyDescent="0.25">
      <c r="I95547"/>
      <c r="J95547"/>
      <c r="K95547"/>
      <c r="L95547"/>
    </row>
    <row r="95548" spans="9:12" ht="15" x14ac:dyDescent="0.25">
      <c r="I95548"/>
      <c r="J95548"/>
      <c r="K95548"/>
      <c r="L95548"/>
    </row>
    <row r="95549" spans="9:12" ht="15" x14ac:dyDescent="0.25">
      <c r="I95549"/>
      <c r="J95549"/>
      <c r="K95549"/>
      <c r="L95549"/>
    </row>
    <row r="95550" spans="9:12" ht="15" x14ac:dyDescent="0.25">
      <c r="I95550"/>
      <c r="J95550"/>
      <c r="K95550"/>
      <c r="L95550"/>
    </row>
    <row r="95551" spans="9:12" ht="15" x14ac:dyDescent="0.25">
      <c r="I95551"/>
      <c r="J95551"/>
      <c r="K95551"/>
      <c r="L95551"/>
    </row>
    <row r="95552" spans="9:12" ht="15" x14ac:dyDescent="0.25">
      <c r="I95552"/>
      <c r="J95552"/>
      <c r="K95552"/>
      <c r="L95552"/>
    </row>
    <row r="95553" spans="9:12" ht="15" x14ac:dyDescent="0.25">
      <c r="I95553"/>
      <c r="J95553"/>
      <c r="K95553"/>
      <c r="L95553"/>
    </row>
    <row r="95554" spans="9:12" ht="15" x14ac:dyDescent="0.25">
      <c r="I95554"/>
      <c r="J95554"/>
      <c r="K95554"/>
      <c r="L95554"/>
    </row>
    <row r="95555" spans="9:12" ht="15" x14ac:dyDescent="0.25">
      <c r="I95555"/>
      <c r="J95555"/>
      <c r="K95555"/>
      <c r="L95555"/>
    </row>
    <row r="95556" spans="9:12" ht="15" x14ac:dyDescent="0.25">
      <c r="I95556"/>
      <c r="J95556"/>
      <c r="K95556"/>
      <c r="L95556"/>
    </row>
    <row r="95557" spans="9:12" ht="15" x14ac:dyDescent="0.25">
      <c r="I95557"/>
      <c r="J95557"/>
      <c r="K95557"/>
      <c r="L95557"/>
    </row>
    <row r="95558" spans="9:12" ht="15" x14ac:dyDescent="0.25">
      <c r="I95558"/>
      <c r="J95558"/>
      <c r="K95558"/>
      <c r="L95558"/>
    </row>
    <row r="95559" spans="9:12" ht="15" x14ac:dyDescent="0.25">
      <c r="I95559"/>
      <c r="J95559"/>
      <c r="K95559"/>
      <c r="L95559"/>
    </row>
    <row r="95560" spans="9:12" ht="15" x14ac:dyDescent="0.25">
      <c r="I95560"/>
      <c r="J95560"/>
      <c r="K95560"/>
      <c r="L95560"/>
    </row>
    <row r="95561" spans="9:12" ht="15" x14ac:dyDescent="0.25">
      <c r="I95561"/>
      <c r="J95561"/>
      <c r="K95561"/>
      <c r="L95561"/>
    </row>
    <row r="95562" spans="9:12" ht="15" x14ac:dyDescent="0.25">
      <c r="I95562"/>
      <c r="J95562"/>
      <c r="K95562"/>
      <c r="L95562"/>
    </row>
    <row r="95563" spans="9:12" ht="15" x14ac:dyDescent="0.25">
      <c r="I95563"/>
      <c r="J95563"/>
      <c r="K95563"/>
      <c r="L95563"/>
    </row>
    <row r="95564" spans="9:12" ht="15" x14ac:dyDescent="0.25">
      <c r="I95564"/>
      <c r="J95564"/>
      <c r="K95564"/>
      <c r="L95564"/>
    </row>
    <row r="95565" spans="9:12" ht="15" x14ac:dyDescent="0.25">
      <c r="I95565"/>
      <c r="J95565"/>
      <c r="K95565"/>
      <c r="L95565"/>
    </row>
    <row r="95566" spans="9:12" ht="15" x14ac:dyDescent="0.25">
      <c r="I95566"/>
      <c r="J95566"/>
      <c r="K95566"/>
      <c r="L95566"/>
    </row>
    <row r="95567" spans="9:12" ht="15" x14ac:dyDescent="0.25">
      <c r="I95567"/>
      <c r="J95567"/>
      <c r="K95567"/>
      <c r="L95567"/>
    </row>
    <row r="95568" spans="9:12" ht="15" x14ac:dyDescent="0.25">
      <c r="I95568"/>
      <c r="J95568"/>
      <c r="K95568"/>
      <c r="L95568"/>
    </row>
    <row r="95569" spans="9:12" ht="15" x14ac:dyDescent="0.25">
      <c r="I95569"/>
      <c r="J95569"/>
      <c r="K95569"/>
      <c r="L95569"/>
    </row>
    <row r="95570" spans="9:12" ht="15" x14ac:dyDescent="0.25">
      <c r="I95570"/>
      <c r="J95570"/>
      <c r="K95570"/>
      <c r="L95570"/>
    </row>
    <row r="95571" spans="9:12" ht="15" x14ac:dyDescent="0.25">
      <c r="I95571"/>
      <c r="J95571"/>
      <c r="K95571"/>
      <c r="L95571"/>
    </row>
    <row r="95572" spans="9:12" ht="15" x14ac:dyDescent="0.25">
      <c r="I95572"/>
      <c r="J95572"/>
      <c r="K95572"/>
      <c r="L95572"/>
    </row>
    <row r="95573" spans="9:12" ht="15" x14ac:dyDescent="0.25">
      <c r="I95573"/>
      <c r="J95573"/>
      <c r="K95573"/>
      <c r="L95573"/>
    </row>
    <row r="95574" spans="9:12" ht="15" x14ac:dyDescent="0.25">
      <c r="I95574"/>
      <c r="J95574"/>
      <c r="K95574"/>
      <c r="L95574"/>
    </row>
    <row r="95575" spans="9:12" ht="15" x14ac:dyDescent="0.25">
      <c r="I95575"/>
      <c r="J95575"/>
      <c r="K95575"/>
      <c r="L95575"/>
    </row>
    <row r="95576" spans="9:12" ht="15" x14ac:dyDescent="0.25">
      <c r="I95576"/>
      <c r="J95576"/>
      <c r="K95576"/>
      <c r="L95576"/>
    </row>
    <row r="95577" spans="9:12" ht="15" x14ac:dyDescent="0.25">
      <c r="I95577"/>
      <c r="J95577"/>
      <c r="K95577"/>
      <c r="L95577"/>
    </row>
    <row r="95578" spans="9:12" ht="15" x14ac:dyDescent="0.25">
      <c r="I95578"/>
      <c r="J95578"/>
      <c r="K95578"/>
      <c r="L95578"/>
    </row>
    <row r="95579" spans="9:12" ht="15" x14ac:dyDescent="0.25">
      <c r="I95579"/>
      <c r="J95579"/>
      <c r="K95579"/>
      <c r="L95579"/>
    </row>
    <row r="95580" spans="9:12" ht="15" x14ac:dyDescent="0.25">
      <c r="I95580"/>
      <c r="J95580"/>
      <c r="K95580"/>
      <c r="L95580"/>
    </row>
    <row r="95581" spans="9:12" ht="15" x14ac:dyDescent="0.25">
      <c r="I95581"/>
      <c r="J95581"/>
      <c r="K95581"/>
      <c r="L95581"/>
    </row>
    <row r="95582" spans="9:12" ht="15" x14ac:dyDescent="0.25">
      <c r="I95582"/>
      <c r="J95582"/>
      <c r="K95582"/>
      <c r="L95582"/>
    </row>
    <row r="95583" spans="9:12" ht="15" x14ac:dyDescent="0.25">
      <c r="I95583"/>
      <c r="J95583"/>
      <c r="K95583"/>
      <c r="L95583"/>
    </row>
    <row r="95584" spans="9:12" ht="15" x14ac:dyDescent="0.25">
      <c r="I95584"/>
      <c r="J95584"/>
      <c r="K95584"/>
      <c r="L95584"/>
    </row>
    <row r="95585" spans="9:12" ht="15" x14ac:dyDescent="0.25">
      <c r="I95585"/>
      <c r="J95585"/>
      <c r="K95585"/>
      <c r="L95585"/>
    </row>
    <row r="95586" spans="9:12" ht="15" x14ac:dyDescent="0.25">
      <c r="I95586"/>
      <c r="J95586"/>
      <c r="K95586"/>
      <c r="L95586"/>
    </row>
    <row r="95587" spans="9:12" ht="15" x14ac:dyDescent="0.25">
      <c r="I95587"/>
      <c r="J95587"/>
      <c r="K95587"/>
      <c r="L95587"/>
    </row>
    <row r="95588" spans="9:12" ht="15" x14ac:dyDescent="0.25">
      <c r="I95588"/>
      <c r="J95588"/>
      <c r="K95588"/>
      <c r="L95588"/>
    </row>
    <row r="95589" spans="9:12" ht="15" x14ac:dyDescent="0.25">
      <c r="I95589"/>
      <c r="J95589"/>
      <c r="K95589"/>
      <c r="L95589"/>
    </row>
    <row r="95590" spans="9:12" ht="15" x14ac:dyDescent="0.25">
      <c r="I95590"/>
      <c r="J95590"/>
      <c r="K95590"/>
      <c r="L95590"/>
    </row>
    <row r="95591" spans="9:12" ht="15" x14ac:dyDescent="0.25">
      <c r="I95591"/>
      <c r="J95591"/>
      <c r="K95591"/>
      <c r="L95591"/>
    </row>
    <row r="95592" spans="9:12" ht="15" x14ac:dyDescent="0.25">
      <c r="I95592"/>
      <c r="J95592"/>
      <c r="K95592"/>
      <c r="L95592"/>
    </row>
    <row r="95593" spans="9:12" ht="15" x14ac:dyDescent="0.25">
      <c r="I95593"/>
      <c r="J95593"/>
      <c r="K95593"/>
      <c r="L95593"/>
    </row>
    <row r="95594" spans="9:12" ht="15" x14ac:dyDescent="0.25">
      <c r="I95594"/>
      <c r="J95594"/>
      <c r="K95594"/>
      <c r="L95594"/>
    </row>
    <row r="95595" spans="9:12" ht="15" x14ac:dyDescent="0.25">
      <c r="I95595"/>
      <c r="J95595"/>
      <c r="K95595"/>
      <c r="L95595"/>
    </row>
    <row r="95596" spans="9:12" ht="15" x14ac:dyDescent="0.25">
      <c r="I95596"/>
      <c r="J95596"/>
      <c r="K95596"/>
      <c r="L95596"/>
    </row>
    <row r="95597" spans="9:12" ht="15" x14ac:dyDescent="0.25">
      <c r="I95597"/>
      <c r="J95597"/>
      <c r="K95597"/>
      <c r="L95597"/>
    </row>
    <row r="95598" spans="9:12" ht="15" x14ac:dyDescent="0.25">
      <c r="I95598"/>
      <c r="J95598"/>
      <c r="K95598"/>
      <c r="L95598"/>
    </row>
    <row r="95599" spans="9:12" ht="15" x14ac:dyDescent="0.25">
      <c r="I95599"/>
      <c r="J95599"/>
      <c r="K95599"/>
      <c r="L95599"/>
    </row>
    <row r="95600" spans="9:12" ht="15" x14ac:dyDescent="0.25">
      <c r="I95600"/>
      <c r="J95600"/>
      <c r="K95600"/>
      <c r="L95600"/>
    </row>
    <row r="95601" spans="9:12" ht="15" x14ac:dyDescent="0.25">
      <c r="I95601"/>
      <c r="J95601"/>
      <c r="K95601"/>
      <c r="L95601"/>
    </row>
    <row r="95602" spans="9:12" ht="15" x14ac:dyDescent="0.25">
      <c r="I95602"/>
      <c r="J95602"/>
      <c r="K95602"/>
      <c r="L95602"/>
    </row>
    <row r="95603" spans="9:12" ht="15" x14ac:dyDescent="0.25">
      <c r="I95603"/>
      <c r="J95603"/>
      <c r="K95603"/>
      <c r="L95603"/>
    </row>
    <row r="95604" spans="9:12" ht="15" x14ac:dyDescent="0.25">
      <c r="I95604"/>
      <c r="J95604"/>
      <c r="K95604"/>
      <c r="L95604"/>
    </row>
    <row r="95605" spans="9:12" ht="15" x14ac:dyDescent="0.25">
      <c r="I95605"/>
      <c r="J95605"/>
      <c r="K95605"/>
      <c r="L95605"/>
    </row>
    <row r="95606" spans="9:12" ht="15" x14ac:dyDescent="0.25">
      <c r="I95606"/>
      <c r="J95606"/>
      <c r="K95606"/>
      <c r="L95606"/>
    </row>
    <row r="95607" spans="9:12" ht="15" x14ac:dyDescent="0.25">
      <c r="I95607"/>
      <c r="J95607"/>
      <c r="K95607"/>
      <c r="L95607"/>
    </row>
    <row r="95608" spans="9:12" ht="15" x14ac:dyDescent="0.25">
      <c r="I95608"/>
      <c r="J95608"/>
      <c r="K95608"/>
      <c r="L95608"/>
    </row>
    <row r="95609" spans="9:12" ht="15" x14ac:dyDescent="0.25">
      <c r="I95609"/>
      <c r="J95609"/>
      <c r="K95609"/>
      <c r="L95609"/>
    </row>
    <row r="95610" spans="9:12" ht="15" x14ac:dyDescent="0.25">
      <c r="I95610"/>
      <c r="J95610"/>
      <c r="K95610"/>
      <c r="L95610"/>
    </row>
    <row r="95611" spans="9:12" ht="15" x14ac:dyDescent="0.25">
      <c r="I95611"/>
      <c r="J95611"/>
      <c r="K95611"/>
      <c r="L95611"/>
    </row>
    <row r="95612" spans="9:12" ht="15" x14ac:dyDescent="0.25">
      <c r="I95612"/>
      <c r="J95612"/>
      <c r="K95612"/>
      <c r="L95612"/>
    </row>
    <row r="95613" spans="9:12" ht="15" x14ac:dyDescent="0.25">
      <c r="I95613"/>
      <c r="J95613"/>
      <c r="K95613"/>
      <c r="L95613"/>
    </row>
    <row r="95614" spans="9:12" ht="15" x14ac:dyDescent="0.25">
      <c r="I95614"/>
      <c r="J95614"/>
      <c r="K95614"/>
      <c r="L95614"/>
    </row>
    <row r="95615" spans="9:12" ht="15" x14ac:dyDescent="0.25">
      <c r="I95615"/>
      <c r="J95615"/>
      <c r="K95615"/>
      <c r="L95615"/>
    </row>
    <row r="95616" spans="9:12" ht="15" x14ac:dyDescent="0.25">
      <c r="I95616"/>
      <c r="J95616"/>
      <c r="K95616"/>
      <c r="L95616"/>
    </row>
    <row r="95617" spans="9:12" ht="15" x14ac:dyDescent="0.25">
      <c r="I95617"/>
      <c r="J95617"/>
      <c r="K95617"/>
      <c r="L95617"/>
    </row>
    <row r="95618" spans="9:12" ht="15" x14ac:dyDescent="0.25">
      <c r="I95618"/>
      <c r="J95618"/>
      <c r="K95618"/>
      <c r="L95618"/>
    </row>
    <row r="95619" spans="9:12" ht="15" x14ac:dyDescent="0.25">
      <c r="I95619"/>
      <c r="J95619"/>
      <c r="K95619"/>
      <c r="L95619"/>
    </row>
    <row r="95620" spans="9:12" ht="15" x14ac:dyDescent="0.25">
      <c r="I95620"/>
      <c r="J95620"/>
      <c r="K95620"/>
      <c r="L95620"/>
    </row>
    <row r="95621" spans="9:12" ht="15" x14ac:dyDescent="0.25">
      <c r="I95621"/>
      <c r="J95621"/>
      <c r="K95621"/>
      <c r="L95621"/>
    </row>
    <row r="95622" spans="9:12" ht="15" x14ac:dyDescent="0.25">
      <c r="I95622"/>
      <c r="J95622"/>
      <c r="K95622"/>
      <c r="L95622"/>
    </row>
    <row r="95623" spans="9:12" ht="15" x14ac:dyDescent="0.25">
      <c r="I95623"/>
      <c r="J95623"/>
      <c r="K95623"/>
      <c r="L95623"/>
    </row>
    <row r="95624" spans="9:12" ht="15" x14ac:dyDescent="0.25">
      <c r="I95624"/>
      <c r="J95624"/>
      <c r="K95624"/>
      <c r="L95624"/>
    </row>
    <row r="95625" spans="9:12" ht="15" x14ac:dyDescent="0.25">
      <c r="I95625"/>
      <c r="J95625"/>
      <c r="K95625"/>
      <c r="L95625"/>
    </row>
    <row r="95626" spans="9:12" ht="15" x14ac:dyDescent="0.25">
      <c r="I95626"/>
      <c r="J95626"/>
      <c r="K95626"/>
      <c r="L95626"/>
    </row>
    <row r="95627" spans="9:12" ht="15" x14ac:dyDescent="0.25">
      <c r="I95627"/>
      <c r="J95627"/>
      <c r="K95627"/>
      <c r="L95627"/>
    </row>
    <row r="95628" spans="9:12" ht="15" x14ac:dyDescent="0.25">
      <c r="I95628"/>
      <c r="J95628"/>
      <c r="K95628"/>
      <c r="L95628"/>
    </row>
    <row r="95629" spans="9:12" ht="15" x14ac:dyDescent="0.25">
      <c r="I95629"/>
      <c r="J95629"/>
      <c r="K95629"/>
      <c r="L95629"/>
    </row>
    <row r="95630" spans="9:12" ht="15" x14ac:dyDescent="0.25">
      <c r="I95630"/>
      <c r="J95630"/>
      <c r="K95630"/>
      <c r="L95630"/>
    </row>
    <row r="95631" spans="9:12" ht="15" x14ac:dyDescent="0.25">
      <c r="I95631"/>
      <c r="J95631"/>
      <c r="K95631"/>
      <c r="L95631"/>
    </row>
    <row r="95632" spans="9:12" ht="15" x14ac:dyDescent="0.25">
      <c r="I95632"/>
      <c r="J95632"/>
      <c r="K95632"/>
      <c r="L95632"/>
    </row>
    <row r="95633" spans="9:12" ht="15" x14ac:dyDescent="0.25">
      <c r="I95633"/>
      <c r="J95633"/>
      <c r="K95633"/>
      <c r="L95633"/>
    </row>
    <row r="95634" spans="9:12" ht="15" x14ac:dyDescent="0.25">
      <c r="I95634"/>
      <c r="J95634"/>
      <c r="K95634"/>
      <c r="L95634"/>
    </row>
    <row r="95635" spans="9:12" ht="15" x14ac:dyDescent="0.25">
      <c r="I95635"/>
      <c r="J95635"/>
      <c r="K95635"/>
      <c r="L95635"/>
    </row>
    <row r="95636" spans="9:12" ht="15" x14ac:dyDescent="0.25">
      <c r="I95636"/>
      <c r="J95636"/>
      <c r="K95636"/>
      <c r="L95636"/>
    </row>
    <row r="95637" spans="9:12" ht="15" x14ac:dyDescent="0.25">
      <c r="I95637"/>
      <c r="J95637"/>
      <c r="K95637"/>
      <c r="L95637"/>
    </row>
    <row r="95638" spans="9:12" ht="15" x14ac:dyDescent="0.25">
      <c r="I95638"/>
      <c r="J95638"/>
      <c r="K95638"/>
      <c r="L95638"/>
    </row>
    <row r="95639" spans="9:12" ht="15" x14ac:dyDescent="0.25">
      <c r="I95639"/>
      <c r="J95639"/>
      <c r="K95639"/>
      <c r="L95639"/>
    </row>
    <row r="95640" spans="9:12" ht="15" x14ac:dyDescent="0.25">
      <c r="I95640"/>
      <c r="J95640"/>
      <c r="K95640"/>
      <c r="L95640"/>
    </row>
    <row r="95641" spans="9:12" ht="15" x14ac:dyDescent="0.25">
      <c r="I95641"/>
      <c r="J95641"/>
      <c r="K95641"/>
      <c r="L95641"/>
    </row>
    <row r="95642" spans="9:12" ht="15" x14ac:dyDescent="0.25">
      <c r="I95642"/>
      <c r="J95642"/>
      <c r="K95642"/>
      <c r="L95642"/>
    </row>
    <row r="95643" spans="9:12" ht="15" x14ac:dyDescent="0.25">
      <c r="I95643"/>
      <c r="J95643"/>
      <c r="K95643"/>
      <c r="L95643"/>
    </row>
    <row r="95644" spans="9:12" ht="15" x14ac:dyDescent="0.25">
      <c r="I95644"/>
      <c r="J95644"/>
      <c r="K95644"/>
      <c r="L95644"/>
    </row>
    <row r="95645" spans="9:12" ht="15" x14ac:dyDescent="0.25">
      <c r="I95645"/>
      <c r="J95645"/>
      <c r="K95645"/>
      <c r="L95645"/>
    </row>
    <row r="95646" spans="9:12" ht="15" x14ac:dyDescent="0.25">
      <c r="I95646"/>
      <c r="J95646"/>
      <c r="K95646"/>
      <c r="L95646"/>
    </row>
    <row r="95647" spans="9:12" ht="15" x14ac:dyDescent="0.25">
      <c r="I95647"/>
      <c r="J95647"/>
      <c r="K95647"/>
      <c r="L95647"/>
    </row>
    <row r="95648" spans="9:12" ht="15" x14ac:dyDescent="0.25">
      <c r="I95648"/>
      <c r="J95648"/>
      <c r="K95648"/>
      <c r="L95648"/>
    </row>
    <row r="95649" spans="9:12" ht="15" x14ac:dyDescent="0.25">
      <c r="I95649"/>
      <c r="J95649"/>
      <c r="K95649"/>
      <c r="L95649"/>
    </row>
    <row r="95650" spans="9:12" ht="15" x14ac:dyDescent="0.25">
      <c r="I95650"/>
      <c r="J95650"/>
      <c r="K95650"/>
      <c r="L95650"/>
    </row>
    <row r="95651" spans="9:12" ht="15" x14ac:dyDescent="0.25">
      <c r="I95651"/>
      <c r="J95651"/>
      <c r="K95651"/>
      <c r="L95651"/>
    </row>
    <row r="95652" spans="9:12" ht="15" x14ac:dyDescent="0.25">
      <c r="I95652"/>
      <c r="J95652"/>
      <c r="K95652"/>
      <c r="L95652"/>
    </row>
    <row r="95653" spans="9:12" ht="15" x14ac:dyDescent="0.25">
      <c r="I95653"/>
      <c r="J95653"/>
      <c r="K95653"/>
      <c r="L95653"/>
    </row>
    <row r="95654" spans="9:12" ht="15" x14ac:dyDescent="0.25">
      <c r="I95654"/>
      <c r="J95654"/>
      <c r="K95654"/>
      <c r="L95654"/>
    </row>
    <row r="95655" spans="9:12" ht="15" x14ac:dyDescent="0.25">
      <c r="I95655"/>
      <c r="J95655"/>
      <c r="K95655"/>
      <c r="L95655"/>
    </row>
    <row r="95656" spans="9:12" ht="15" x14ac:dyDescent="0.25">
      <c r="I95656"/>
      <c r="J95656"/>
      <c r="K95656"/>
      <c r="L95656"/>
    </row>
    <row r="95657" spans="9:12" ht="15" x14ac:dyDescent="0.25">
      <c r="I95657"/>
      <c r="J95657"/>
      <c r="K95657"/>
      <c r="L95657"/>
    </row>
    <row r="95658" spans="9:12" ht="15" x14ac:dyDescent="0.25">
      <c r="I95658"/>
      <c r="J95658"/>
      <c r="K95658"/>
      <c r="L95658"/>
    </row>
    <row r="95659" spans="9:12" ht="15" x14ac:dyDescent="0.25">
      <c r="I95659"/>
      <c r="J95659"/>
      <c r="K95659"/>
      <c r="L95659"/>
    </row>
    <row r="95660" spans="9:12" ht="15" x14ac:dyDescent="0.25">
      <c r="I95660"/>
      <c r="J95660"/>
      <c r="K95660"/>
      <c r="L95660"/>
    </row>
    <row r="95661" spans="9:12" ht="15" x14ac:dyDescent="0.25">
      <c r="I95661"/>
      <c r="J95661"/>
      <c r="K95661"/>
      <c r="L95661"/>
    </row>
    <row r="95662" spans="9:12" ht="15" x14ac:dyDescent="0.25">
      <c r="I95662"/>
      <c r="J95662"/>
      <c r="K95662"/>
      <c r="L95662"/>
    </row>
    <row r="95663" spans="9:12" ht="15" x14ac:dyDescent="0.25">
      <c r="I95663"/>
      <c r="J95663"/>
      <c r="K95663"/>
      <c r="L95663"/>
    </row>
    <row r="95664" spans="9:12" ht="15" x14ac:dyDescent="0.25">
      <c r="I95664"/>
      <c r="J95664"/>
      <c r="K95664"/>
      <c r="L95664"/>
    </row>
    <row r="95665" spans="9:12" ht="15" x14ac:dyDescent="0.25">
      <c r="I95665"/>
      <c r="J95665"/>
      <c r="K95665"/>
      <c r="L95665"/>
    </row>
    <row r="95666" spans="9:12" ht="15" x14ac:dyDescent="0.25">
      <c r="I95666"/>
      <c r="J95666"/>
      <c r="K95666"/>
      <c r="L95666"/>
    </row>
    <row r="95667" spans="9:12" ht="15" x14ac:dyDescent="0.25">
      <c r="I95667"/>
      <c r="J95667"/>
      <c r="K95667"/>
      <c r="L95667"/>
    </row>
    <row r="95668" spans="9:12" ht="15" x14ac:dyDescent="0.25">
      <c r="I95668"/>
      <c r="J95668"/>
      <c r="K95668"/>
      <c r="L95668"/>
    </row>
    <row r="95669" spans="9:12" ht="15" x14ac:dyDescent="0.25">
      <c r="I95669"/>
      <c r="J95669"/>
      <c r="K95669"/>
      <c r="L95669"/>
    </row>
    <row r="95670" spans="9:12" ht="15" x14ac:dyDescent="0.25">
      <c r="I95670"/>
      <c r="J95670"/>
      <c r="K95670"/>
      <c r="L95670"/>
    </row>
    <row r="95671" spans="9:12" ht="15" x14ac:dyDescent="0.25">
      <c r="I95671"/>
      <c r="J95671"/>
      <c r="K95671"/>
      <c r="L95671"/>
    </row>
    <row r="95672" spans="9:12" ht="15" x14ac:dyDescent="0.25">
      <c r="I95672"/>
      <c r="J95672"/>
      <c r="K95672"/>
      <c r="L95672"/>
    </row>
    <row r="95673" spans="9:12" ht="15" x14ac:dyDescent="0.25">
      <c r="I95673"/>
      <c r="J95673"/>
      <c r="K95673"/>
      <c r="L95673"/>
    </row>
    <row r="95674" spans="9:12" ht="15" x14ac:dyDescent="0.25">
      <c r="I95674"/>
      <c r="J95674"/>
      <c r="K95674"/>
      <c r="L95674"/>
    </row>
    <row r="95675" spans="9:12" ht="15" x14ac:dyDescent="0.25">
      <c r="I95675"/>
      <c r="J95675"/>
      <c r="K95675"/>
      <c r="L95675"/>
    </row>
    <row r="95676" spans="9:12" ht="15" x14ac:dyDescent="0.25">
      <c r="I95676"/>
      <c r="J95676"/>
      <c r="K95676"/>
      <c r="L95676"/>
    </row>
    <row r="95677" spans="9:12" ht="15" x14ac:dyDescent="0.25">
      <c r="I95677"/>
      <c r="J95677"/>
      <c r="K95677"/>
      <c r="L95677"/>
    </row>
    <row r="95678" spans="9:12" ht="15" x14ac:dyDescent="0.25">
      <c r="I95678"/>
      <c r="J95678"/>
      <c r="K95678"/>
      <c r="L95678"/>
    </row>
    <row r="95679" spans="9:12" ht="15" x14ac:dyDescent="0.25">
      <c r="I95679"/>
      <c r="J95679"/>
      <c r="K95679"/>
      <c r="L95679"/>
    </row>
    <row r="95680" spans="9:12" ht="15" x14ac:dyDescent="0.25">
      <c r="I95680"/>
      <c r="J95680"/>
      <c r="K95680"/>
      <c r="L95680"/>
    </row>
    <row r="95681" spans="9:12" ht="15" x14ac:dyDescent="0.25">
      <c r="I95681"/>
      <c r="J95681"/>
      <c r="K95681"/>
      <c r="L95681"/>
    </row>
    <row r="95682" spans="9:12" ht="15" x14ac:dyDescent="0.25">
      <c r="I95682"/>
      <c r="J95682"/>
      <c r="K95682"/>
      <c r="L95682"/>
    </row>
    <row r="95683" spans="9:12" ht="15" x14ac:dyDescent="0.25">
      <c r="I95683"/>
      <c r="J95683"/>
      <c r="K95683"/>
      <c r="L95683"/>
    </row>
    <row r="95684" spans="9:12" ht="15" x14ac:dyDescent="0.25">
      <c r="I95684"/>
      <c r="J95684"/>
      <c r="K95684"/>
      <c r="L95684"/>
    </row>
    <row r="95685" spans="9:12" ht="15" x14ac:dyDescent="0.25">
      <c r="I95685"/>
      <c r="J95685"/>
      <c r="K95685"/>
      <c r="L95685"/>
    </row>
    <row r="95686" spans="9:12" ht="15" x14ac:dyDescent="0.25">
      <c r="I95686"/>
      <c r="J95686"/>
      <c r="K95686"/>
      <c r="L95686"/>
    </row>
    <row r="95687" spans="9:12" ht="15" x14ac:dyDescent="0.25">
      <c r="I95687"/>
      <c r="J95687"/>
      <c r="K95687"/>
      <c r="L95687"/>
    </row>
    <row r="95688" spans="9:12" ht="15" x14ac:dyDescent="0.25">
      <c r="I95688"/>
      <c r="J95688"/>
      <c r="K95688"/>
      <c r="L95688"/>
    </row>
    <row r="95689" spans="9:12" ht="15" x14ac:dyDescent="0.25">
      <c r="I95689"/>
      <c r="J95689"/>
      <c r="K95689"/>
      <c r="L95689"/>
    </row>
    <row r="95690" spans="9:12" ht="15" x14ac:dyDescent="0.25">
      <c r="I95690"/>
      <c r="J95690"/>
      <c r="K95690"/>
      <c r="L95690"/>
    </row>
    <row r="95691" spans="9:12" ht="15" x14ac:dyDescent="0.25">
      <c r="I95691"/>
      <c r="J95691"/>
      <c r="K95691"/>
      <c r="L95691"/>
    </row>
    <row r="95692" spans="9:12" ht="15" x14ac:dyDescent="0.25">
      <c r="I95692"/>
      <c r="J95692"/>
      <c r="K95692"/>
      <c r="L95692"/>
    </row>
    <row r="95693" spans="9:12" ht="15" x14ac:dyDescent="0.25">
      <c r="I95693"/>
      <c r="J95693"/>
      <c r="K95693"/>
      <c r="L95693"/>
    </row>
    <row r="95694" spans="9:12" ht="15" x14ac:dyDescent="0.25">
      <c r="I95694"/>
      <c r="J95694"/>
      <c r="K95694"/>
      <c r="L95694"/>
    </row>
    <row r="95695" spans="9:12" ht="15" x14ac:dyDescent="0.25">
      <c r="I95695"/>
      <c r="J95695"/>
      <c r="K95695"/>
      <c r="L95695"/>
    </row>
    <row r="95696" spans="9:12" ht="15" x14ac:dyDescent="0.25">
      <c r="I95696"/>
      <c r="J95696"/>
      <c r="K95696"/>
      <c r="L95696"/>
    </row>
    <row r="95697" spans="9:12" ht="15" x14ac:dyDescent="0.25">
      <c r="I95697"/>
      <c r="J95697"/>
      <c r="K95697"/>
      <c r="L95697"/>
    </row>
    <row r="95698" spans="9:12" ht="15" x14ac:dyDescent="0.25">
      <c r="I95698"/>
      <c r="J95698"/>
      <c r="K95698"/>
      <c r="L95698"/>
    </row>
    <row r="95699" spans="9:12" ht="15" x14ac:dyDescent="0.25">
      <c r="I95699"/>
      <c r="J95699"/>
      <c r="K95699"/>
      <c r="L95699"/>
    </row>
    <row r="95700" spans="9:12" ht="15" x14ac:dyDescent="0.25">
      <c r="I95700"/>
      <c r="J95700"/>
      <c r="K95700"/>
      <c r="L95700"/>
    </row>
    <row r="95701" spans="9:12" ht="15" x14ac:dyDescent="0.25">
      <c r="I95701"/>
      <c r="J95701"/>
      <c r="K95701"/>
      <c r="L95701"/>
    </row>
    <row r="95702" spans="9:12" ht="15" x14ac:dyDescent="0.25">
      <c r="I95702"/>
      <c r="J95702"/>
      <c r="K95702"/>
      <c r="L95702"/>
    </row>
    <row r="95703" spans="9:12" ht="15" x14ac:dyDescent="0.25">
      <c r="I95703"/>
      <c r="J95703"/>
      <c r="K95703"/>
      <c r="L95703"/>
    </row>
    <row r="95704" spans="9:12" ht="15" x14ac:dyDescent="0.25">
      <c r="I95704"/>
      <c r="J95704"/>
      <c r="K95704"/>
      <c r="L95704"/>
    </row>
    <row r="95705" spans="9:12" ht="15" x14ac:dyDescent="0.25">
      <c r="I95705"/>
      <c r="J95705"/>
      <c r="K95705"/>
      <c r="L95705"/>
    </row>
    <row r="95706" spans="9:12" ht="15" x14ac:dyDescent="0.25">
      <c r="I95706"/>
      <c r="J95706"/>
      <c r="K95706"/>
      <c r="L95706"/>
    </row>
    <row r="95707" spans="9:12" ht="15" x14ac:dyDescent="0.25">
      <c r="I95707"/>
      <c r="J95707"/>
      <c r="K95707"/>
      <c r="L95707"/>
    </row>
    <row r="95708" spans="9:12" ht="15" x14ac:dyDescent="0.25">
      <c r="I95708"/>
      <c r="J95708"/>
      <c r="K95708"/>
      <c r="L95708"/>
    </row>
    <row r="95709" spans="9:12" ht="15" x14ac:dyDescent="0.25">
      <c r="I95709"/>
      <c r="J95709"/>
      <c r="K95709"/>
      <c r="L95709"/>
    </row>
    <row r="95710" spans="9:12" ht="15" x14ac:dyDescent="0.25">
      <c r="I95710"/>
      <c r="J95710"/>
      <c r="K95710"/>
      <c r="L95710"/>
    </row>
    <row r="95711" spans="9:12" ht="15" x14ac:dyDescent="0.25">
      <c r="I95711"/>
      <c r="J95711"/>
      <c r="K95711"/>
      <c r="L95711"/>
    </row>
    <row r="95712" spans="9:12" ht="15" x14ac:dyDescent="0.25">
      <c r="I95712"/>
      <c r="J95712"/>
      <c r="K95712"/>
      <c r="L95712"/>
    </row>
    <row r="95713" spans="9:12" ht="15" x14ac:dyDescent="0.25">
      <c r="I95713"/>
      <c r="J95713"/>
      <c r="K95713"/>
      <c r="L95713"/>
    </row>
    <row r="95714" spans="9:12" ht="15" x14ac:dyDescent="0.25">
      <c r="I95714"/>
      <c r="J95714"/>
      <c r="K95714"/>
      <c r="L95714"/>
    </row>
    <row r="95715" spans="9:12" ht="15" x14ac:dyDescent="0.25">
      <c r="I95715"/>
      <c r="J95715"/>
      <c r="K95715"/>
      <c r="L95715"/>
    </row>
    <row r="95716" spans="9:12" ht="15" x14ac:dyDescent="0.25">
      <c r="I95716"/>
      <c r="J95716"/>
      <c r="K95716"/>
      <c r="L95716"/>
    </row>
    <row r="95717" spans="9:12" ht="15" x14ac:dyDescent="0.25">
      <c r="I95717"/>
      <c r="J95717"/>
      <c r="K95717"/>
      <c r="L95717"/>
    </row>
    <row r="95718" spans="9:12" ht="15" x14ac:dyDescent="0.25">
      <c r="I95718"/>
      <c r="J95718"/>
      <c r="K95718"/>
      <c r="L95718"/>
    </row>
    <row r="95719" spans="9:12" ht="15" x14ac:dyDescent="0.25">
      <c r="I95719"/>
      <c r="J95719"/>
      <c r="K95719"/>
      <c r="L95719"/>
    </row>
    <row r="95720" spans="9:12" ht="15" x14ac:dyDescent="0.25">
      <c r="I95720"/>
      <c r="J95720"/>
      <c r="K95720"/>
      <c r="L95720"/>
    </row>
    <row r="95721" spans="9:12" ht="15" x14ac:dyDescent="0.25">
      <c r="I95721"/>
      <c r="J95721"/>
      <c r="K95721"/>
      <c r="L95721"/>
    </row>
    <row r="95722" spans="9:12" ht="15" x14ac:dyDescent="0.25">
      <c r="I95722"/>
      <c r="J95722"/>
      <c r="K95722"/>
      <c r="L95722"/>
    </row>
    <row r="95723" spans="9:12" ht="15" x14ac:dyDescent="0.25">
      <c r="I95723"/>
      <c r="J95723"/>
      <c r="K95723"/>
      <c r="L95723"/>
    </row>
    <row r="95724" spans="9:12" ht="15" x14ac:dyDescent="0.25">
      <c r="I95724"/>
      <c r="J95724"/>
      <c r="K95724"/>
      <c r="L95724"/>
    </row>
    <row r="95725" spans="9:12" ht="15" x14ac:dyDescent="0.25">
      <c r="I95725"/>
      <c r="J95725"/>
      <c r="K95725"/>
      <c r="L95725"/>
    </row>
    <row r="95726" spans="9:12" ht="15" x14ac:dyDescent="0.25">
      <c r="I95726"/>
      <c r="J95726"/>
      <c r="K95726"/>
      <c r="L95726"/>
    </row>
    <row r="95727" spans="9:12" ht="15" x14ac:dyDescent="0.25">
      <c r="I95727"/>
      <c r="J95727"/>
      <c r="K95727"/>
      <c r="L95727"/>
    </row>
    <row r="95728" spans="9:12" ht="15" x14ac:dyDescent="0.25">
      <c r="I95728"/>
      <c r="J95728"/>
      <c r="K95728"/>
      <c r="L95728"/>
    </row>
    <row r="95729" spans="9:12" ht="15" x14ac:dyDescent="0.25">
      <c r="I95729"/>
      <c r="J95729"/>
      <c r="K95729"/>
      <c r="L95729"/>
    </row>
    <row r="95730" spans="9:12" ht="15" x14ac:dyDescent="0.25">
      <c r="I95730"/>
      <c r="J95730"/>
      <c r="K95730"/>
      <c r="L95730"/>
    </row>
    <row r="95731" spans="9:12" ht="15" x14ac:dyDescent="0.25">
      <c r="I95731"/>
      <c r="J95731"/>
      <c r="K95731"/>
      <c r="L95731"/>
    </row>
    <row r="95732" spans="9:12" ht="15" x14ac:dyDescent="0.25">
      <c r="I95732"/>
      <c r="J95732"/>
      <c r="K95732"/>
      <c r="L95732"/>
    </row>
    <row r="95733" spans="9:12" ht="15" x14ac:dyDescent="0.25">
      <c r="I95733"/>
      <c r="J95733"/>
      <c r="K95733"/>
      <c r="L95733"/>
    </row>
    <row r="95734" spans="9:12" ht="15" x14ac:dyDescent="0.25">
      <c r="I95734"/>
      <c r="J95734"/>
      <c r="K95734"/>
      <c r="L95734"/>
    </row>
    <row r="95735" spans="9:12" ht="15" x14ac:dyDescent="0.25">
      <c r="I95735"/>
      <c r="J95735"/>
      <c r="K95735"/>
      <c r="L95735"/>
    </row>
    <row r="95736" spans="9:12" ht="15" x14ac:dyDescent="0.25">
      <c r="I95736"/>
      <c r="J95736"/>
      <c r="K95736"/>
      <c r="L95736"/>
    </row>
    <row r="95737" spans="9:12" ht="15" x14ac:dyDescent="0.25">
      <c r="I95737"/>
      <c r="J95737"/>
      <c r="K95737"/>
      <c r="L95737"/>
    </row>
    <row r="95738" spans="9:12" ht="15" x14ac:dyDescent="0.25">
      <c r="I95738"/>
      <c r="J95738"/>
      <c r="K95738"/>
      <c r="L95738"/>
    </row>
    <row r="95739" spans="9:12" ht="15" x14ac:dyDescent="0.25">
      <c r="I95739"/>
      <c r="J95739"/>
      <c r="K95739"/>
      <c r="L95739"/>
    </row>
    <row r="95740" spans="9:12" ht="15" x14ac:dyDescent="0.25">
      <c r="I95740"/>
      <c r="J95740"/>
      <c r="K95740"/>
      <c r="L95740"/>
    </row>
    <row r="95741" spans="9:12" ht="15" x14ac:dyDescent="0.25">
      <c r="I95741"/>
      <c r="J95741"/>
      <c r="K95741"/>
      <c r="L95741"/>
    </row>
    <row r="95742" spans="9:12" ht="15" x14ac:dyDescent="0.25">
      <c r="I95742"/>
      <c r="J95742"/>
      <c r="K95742"/>
      <c r="L95742"/>
    </row>
    <row r="95743" spans="9:12" ht="15" x14ac:dyDescent="0.25">
      <c r="I95743"/>
      <c r="J95743"/>
      <c r="K95743"/>
      <c r="L95743"/>
    </row>
    <row r="95744" spans="9:12" ht="15" x14ac:dyDescent="0.25">
      <c r="I95744"/>
      <c r="J95744"/>
      <c r="K95744"/>
      <c r="L95744"/>
    </row>
    <row r="95745" spans="9:12" ht="15" x14ac:dyDescent="0.25">
      <c r="I95745"/>
      <c r="J95745"/>
      <c r="K95745"/>
      <c r="L95745"/>
    </row>
    <row r="95746" spans="9:12" ht="15" x14ac:dyDescent="0.25">
      <c r="I95746"/>
      <c r="J95746"/>
      <c r="K95746"/>
      <c r="L95746"/>
    </row>
    <row r="95747" spans="9:12" ht="15" x14ac:dyDescent="0.25">
      <c r="I95747"/>
      <c r="J95747"/>
      <c r="K95747"/>
      <c r="L95747"/>
    </row>
    <row r="95748" spans="9:12" ht="15" x14ac:dyDescent="0.25">
      <c r="I95748"/>
      <c r="J95748"/>
      <c r="K95748"/>
      <c r="L95748"/>
    </row>
    <row r="95749" spans="9:12" ht="15" x14ac:dyDescent="0.25">
      <c r="I95749"/>
      <c r="J95749"/>
      <c r="K95749"/>
      <c r="L95749"/>
    </row>
    <row r="95750" spans="9:12" ht="15" x14ac:dyDescent="0.25">
      <c r="I95750"/>
      <c r="J95750"/>
      <c r="K95750"/>
      <c r="L95750"/>
    </row>
    <row r="95751" spans="9:12" ht="15" x14ac:dyDescent="0.25">
      <c r="I95751"/>
      <c r="J95751"/>
      <c r="K95751"/>
      <c r="L95751"/>
    </row>
    <row r="95752" spans="9:12" ht="15" x14ac:dyDescent="0.25">
      <c r="I95752"/>
      <c r="J95752"/>
      <c r="K95752"/>
      <c r="L95752"/>
    </row>
    <row r="95753" spans="9:12" ht="15" x14ac:dyDescent="0.25">
      <c r="I95753"/>
      <c r="J95753"/>
      <c r="K95753"/>
      <c r="L95753"/>
    </row>
    <row r="95754" spans="9:12" ht="15" x14ac:dyDescent="0.25">
      <c r="I95754"/>
      <c r="J95754"/>
      <c r="K95754"/>
      <c r="L95754"/>
    </row>
    <row r="95755" spans="9:12" ht="15" x14ac:dyDescent="0.25">
      <c r="I95755"/>
      <c r="J95755"/>
      <c r="K95755"/>
      <c r="L95755"/>
    </row>
    <row r="95756" spans="9:12" ht="15" x14ac:dyDescent="0.25">
      <c r="I95756"/>
      <c r="J95756"/>
      <c r="K95756"/>
      <c r="L95756"/>
    </row>
    <row r="95757" spans="9:12" ht="15" x14ac:dyDescent="0.25">
      <c r="I95757"/>
      <c r="J95757"/>
      <c r="K95757"/>
      <c r="L95757"/>
    </row>
    <row r="95758" spans="9:12" ht="15" x14ac:dyDescent="0.25">
      <c r="I95758"/>
      <c r="J95758"/>
      <c r="K95758"/>
      <c r="L95758"/>
    </row>
    <row r="95759" spans="9:12" ht="15" x14ac:dyDescent="0.25">
      <c r="I95759"/>
      <c r="J95759"/>
      <c r="K95759"/>
      <c r="L95759"/>
    </row>
    <row r="95760" spans="9:12" ht="15" x14ac:dyDescent="0.25">
      <c r="I95760"/>
      <c r="J95760"/>
      <c r="K95760"/>
      <c r="L95760"/>
    </row>
    <row r="95761" spans="9:12" ht="15" x14ac:dyDescent="0.25">
      <c r="I95761"/>
      <c r="J95761"/>
      <c r="K95761"/>
      <c r="L95761"/>
    </row>
    <row r="95762" spans="9:12" ht="15" x14ac:dyDescent="0.25">
      <c r="I95762"/>
      <c r="J95762"/>
      <c r="K95762"/>
      <c r="L95762"/>
    </row>
    <row r="95763" spans="9:12" ht="15" x14ac:dyDescent="0.25">
      <c r="I95763"/>
      <c r="J95763"/>
      <c r="K95763"/>
      <c r="L95763"/>
    </row>
    <row r="95764" spans="9:12" ht="15" x14ac:dyDescent="0.25">
      <c r="I95764"/>
      <c r="J95764"/>
      <c r="K95764"/>
      <c r="L95764"/>
    </row>
    <row r="95765" spans="9:12" ht="15" x14ac:dyDescent="0.25">
      <c r="I95765"/>
      <c r="J95765"/>
      <c r="K95765"/>
      <c r="L95765"/>
    </row>
    <row r="95766" spans="9:12" ht="15" x14ac:dyDescent="0.25">
      <c r="I95766"/>
      <c r="J95766"/>
      <c r="K95766"/>
      <c r="L95766"/>
    </row>
    <row r="95767" spans="9:12" ht="15" x14ac:dyDescent="0.25">
      <c r="I95767"/>
      <c r="J95767"/>
      <c r="K95767"/>
      <c r="L95767"/>
    </row>
    <row r="95768" spans="9:12" ht="15" x14ac:dyDescent="0.25">
      <c r="I95768"/>
      <c r="J95768"/>
      <c r="K95768"/>
      <c r="L95768"/>
    </row>
    <row r="95769" spans="9:12" ht="15" x14ac:dyDescent="0.25">
      <c r="I95769"/>
      <c r="J95769"/>
      <c r="K95769"/>
      <c r="L95769"/>
    </row>
    <row r="95770" spans="9:12" ht="15" x14ac:dyDescent="0.25">
      <c r="I95770"/>
      <c r="J95770"/>
      <c r="K95770"/>
      <c r="L95770"/>
    </row>
    <row r="95771" spans="9:12" ht="15" x14ac:dyDescent="0.25">
      <c r="I95771"/>
      <c r="J95771"/>
      <c r="K95771"/>
      <c r="L95771"/>
    </row>
    <row r="95772" spans="9:12" ht="15" x14ac:dyDescent="0.25">
      <c r="I95772"/>
      <c r="J95772"/>
      <c r="K95772"/>
      <c r="L95772"/>
    </row>
    <row r="95773" spans="9:12" ht="15" x14ac:dyDescent="0.25">
      <c r="I95773"/>
      <c r="J95773"/>
      <c r="K95773"/>
      <c r="L95773"/>
    </row>
    <row r="95774" spans="9:12" ht="15" x14ac:dyDescent="0.25">
      <c r="I95774"/>
      <c r="J95774"/>
      <c r="K95774"/>
      <c r="L95774"/>
    </row>
    <row r="95775" spans="9:12" ht="15" x14ac:dyDescent="0.25">
      <c r="I95775"/>
      <c r="J95775"/>
      <c r="K95775"/>
      <c r="L95775"/>
    </row>
    <row r="95776" spans="9:12" ht="15" x14ac:dyDescent="0.25">
      <c r="I95776"/>
      <c r="J95776"/>
      <c r="K95776"/>
      <c r="L95776"/>
    </row>
    <row r="95777" spans="9:12" ht="15" x14ac:dyDescent="0.25">
      <c r="I95777"/>
      <c r="J95777"/>
      <c r="K95777"/>
      <c r="L95777"/>
    </row>
    <row r="95778" spans="9:12" ht="15" x14ac:dyDescent="0.25">
      <c r="I95778"/>
      <c r="J95778"/>
      <c r="K95778"/>
      <c r="L95778"/>
    </row>
    <row r="95779" spans="9:12" ht="15" x14ac:dyDescent="0.25">
      <c r="I95779"/>
      <c r="J95779"/>
      <c r="K95779"/>
      <c r="L95779"/>
    </row>
    <row r="95780" spans="9:12" ht="15" x14ac:dyDescent="0.25">
      <c r="I95780"/>
      <c r="J95780"/>
      <c r="K95780"/>
      <c r="L95780"/>
    </row>
    <row r="95781" spans="9:12" ht="15" x14ac:dyDescent="0.25">
      <c r="I95781"/>
      <c r="J95781"/>
      <c r="K95781"/>
      <c r="L95781"/>
    </row>
    <row r="95782" spans="9:12" ht="15" x14ac:dyDescent="0.25">
      <c r="I95782"/>
      <c r="J95782"/>
      <c r="K95782"/>
      <c r="L95782"/>
    </row>
    <row r="95783" spans="9:12" ht="15" x14ac:dyDescent="0.25">
      <c r="I95783"/>
      <c r="J95783"/>
      <c r="K95783"/>
      <c r="L95783"/>
    </row>
    <row r="95784" spans="9:12" ht="15" x14ac:dyDescent="0.25">
      <c r="I95784"/>
      <c r="J95784"/>
      <c r="K95784"/>
      <c r="L95784"/>
    </row>
    <row r="95785" spans="9:12" ht="15" x14ac:dyDescent="0.25">
      <c r="I95785"/>
      <c r="J95785"/>
      <c r="K95785"/>
      <c r="L95785"/>
    </row>
    <row r="95786" spans="9:12" ht="15" x14ac:dyDescent="0.25">
      <c r="I95786"/>
      <c r="J95786"/>
      <c r="K95786"/>
      <c r="L95786"/>
    </row>
    <row r="95787" spans="9:12" ht="15" x14ac:dyDescent="0.25">
      <c r="I95787"/>
      <c r="J95787"/>
      <c r="K95787"/>
      <c r="L95787"/>
    </row>
    <row r="95788" spans="9:12" ht="15" x14ac:dyDescent="0.25">
      <c r="I95788"/>
      <c r="J95788"/>
      <c r="K95788"/>
      <c r="L95788"/>
    </row>
    <row r="95789" spans="9:12" ht="15" x14ac:dyDescent="0.25">
      <c r="I95789"/>
      <c r="J95789"/>
      <c r="K95789"/>
      <c r="L95789"/>
    </row>
    <row r="95790" spans="9:12" ht="15" x14ac:dyDescent="0.25">
      <c r="I95790"/>
      <c r="J95790"/>
      <c r="K95790"/>
      <c r="L95790"/>
    </row>
    <row r="95791" spans="9:12" ht="15" x14ac:dyDescent="0.25">
      <c r="I95791"/>
      <c r="J95791"/>
      <c r="K95791"/>
      <c r="L95791"/>
    </row>
    <row r="95792" spans="9:12" ht="15" x14ac:dyDescent="0.25">
      <c r="I95792"/>
      <c r="J95792"/>
      <c r="K95792"/>
      <c r="L95792"/>
    </row>
    <row r="95793" spans="9:12" ht="15" x14ac:dyDescent="0.25">
      <c r="I95793"/>
      <c r="J95793"/>
      <c r="K95793"/>
      <c r="L95793"/>
    </row>
    <row r="95794" spans="9:12" ht="15" x14ac:dyDescent="0.25">
      <c r="I95794"/>
      <c r="J95794"/>
      <c r="K95794"/>
      <c r="L95794"/>
    </row>
    <row r="95795" spans="9:12" ht="15" x14ac:dyDescent="0.25">
      <c r="I95795"/>
      <c r="J95795"/>
      <c r="K95795"/>
      <c r="L95795"/>
    </row>
    <row r="95796" spans="9:12" ht="15" x14ac:dyDescent="0.25">
      <c r="I95796"/>
      <c r="J95796"/>
      <c r="K95796"/>
      <c r="L95796"/>
    </row>
    <row r="95797" spans="9:12" ht="15" x14ac:dyDescent="0.25">
      <c r="I95797"/>
      <c r="J95797"/>
      <c r="K95797"/>
      <c r="L95797"/>
    </row>
    <row r="95798" spans="9:12" ht="15" x14ac:dyDescent="0.25">
      <c r="I95798"/>
      <c r="J95798"/>
      <c r="K95798"/>
      <c r="L95798"/>
    </row>
    <row r="95799" spans="9:12" ht="15" x14ac:dyDescent="0.25">
      <c r="I95799"/>
      <c r="J95799"/>
      <c r="K95799"/>
      <c r="L95799"/>
    </row>
    <row r="95800" spans="9:12" ht="15" x14ac:dyDescent="0.25">
      <c r="I95800"/>
      <c r="J95800"/>
      <c r="K95800"/>
      <c r="L95800"/>
    </row>
    <row r="95801" spans="9:12" ht="15" x14ac:dyDescent="0.25">
      <c r="I95801"/>
      <c r="J95801"/>
      <c r="K95801"/>
      <c r="L95801"/>
    </row>
    <row r="95802" spans="9:12" ht="15" x14ac:dyDescent="0.25">
      <c r="I95802"/>
      <c r="J95802"/>
      <c r="K95802"/>
      <c r="L95802"/>
    </row>
    <row r="95803" spans="9:12" ht="15" x14ac:dyDescent="0.25">
      <c r="I95803"/>
      <c r="J95803"/>
      <c r="K95803"/>
      <c r="L95803"/>
    </row>
    <row r="95804" spans="9:12" ht="15" x14ac:dyDescent="0.25">
      <c r="I95804"/>
      <c r="J95804"/>
      <c r="K95804"/>
      <c r="L95804"/>
    </row>
    <row r="95805" spans="9:12" ht="15" x14ac:dyDescent="0.25">
      <c r="I95805"/>
      <c r="J95805"/>
      <c r="K95805"/>
      <c r="L95805"/>
    </row>
    <row r="95806" spans="9:12" ht="15" x14ac:dyDescent="0.25">
      <c r="I95806"/>
      <c r="J95806"/>
      <c r="K95806"/>
      <c r="L95806"/>
    </row>
    <row r="95807" spans="9:12" ht="15" x14ac:dyDescent="0.25">
      <c r="I95807"/>
      <c r="J95807"/>
      <c r="K95807"/>
      <c r="L95807"/>
    </row>
    <row r="95808" spans="9:12" ht="15" x14ac:dyDescent="0.25">
      <c r="I95808"/>
      <c r="J95808"/>
      <c r="K95808"/>
      <c r="L95808"/>
    </row>
    <row r="95809" spans="9:12" ht="15" x14ac:dyDescent="0.25">
      <c r="I95809"/>
      <c r="J95809"/>
      <c r="K95809"/>
      <c r="L95809"/>
    </row>
    <row r="95810" spans="9:12" ht="15" x14ac:dyDescent="0.25">
      <c r="I95810"/>
      <c r="J95810"/>
      <c r="K95810"/>
      <c r="L95810"/>
    </row>
    <row r="95811" spans="9:12" ht="15" x14ac:dyDescent="0.25">
      <c r="I95811"/>
      <c r="J95811"/>
      <c r="K95811"/>
      <c r="L95811"/>
    </row>
    <row r="95812" spans="9:12" ht="15" x14ac:dyDescent="0.25">
      <c r="I95812"/>
      <c r="J95812"/>
      <c r="K95812"/>
      <c r="L95812"/>
    </row>
    <row r="95813" spans="9:12" ht="15" x14ac:dyDescent="0.25">
      <c r="I95813"/>
      <c r="J95813"/>
      <c r="K95813"/>
      <c r="L95813"/>
    </row>
    <row r="95814" spans="9:12" ht="15" x14ac:dyDescent="0.25">
      <c r="I95814"/>
      <c r="J95814"/>
      <c r="K95814"/>
      <c r="L95814"/>
    </row>
    <row r="95815" spans="9:12" ht="15" x14ac:dyDescent="0.25">
      <c r="I95815"/>
      <c r="J95815"/>
      <c r="K95815"/>
      <c r="L95815"/>
    </row>
    <row r="95816" spans="9:12" ht="15" x14ac:dyDescent="0.25">
      <c r="I95816"/>
      <c r="J95816"/>
      <c r="K95816"/>
      <c r="L95816"/>
    </row>
    <row r="95817" spans="9:12" ht="15" x14ac:dyDescent="0.25">
      <c r="I95817"/>
      <c r="J95817"/>
      <c r="K95817"/>
      <c r="L95817"/>
    </row>
    <row r="95818" spans="9:12" ht="15" x14ac:dyDescent="0.25">
      <c r="I95818"/>
      <c r="J95818"/>
      <c r="K95818"/>
      <c r="L95818"/>
    </row>
    <row r="95819" spans="9:12" ht="15" x14ac:dyDescent="0.25">
      <c r="I95819"/>
      <c r="J95819"/>
      <c r="K95819"/>
      <c r="L95819"/>
    </row>
    <row r="95820" spans="9:12" ht="15" x14ac:dyDescent="0.25">
      <c r="I95820"/>
      <c r="J95820"/>
      <c r="K95820"/>
      <c r="L95820"/>
    </row>
    <row r="95821" spans="9:12" ht="15" x14ac:dyDescent="0.25">
      <c r="I95821"/>
      <c r="J95821"/>
      <c r="K95821"/>
      <c r="L95821"/>
    </row>
    <row r="95822" spans="9:12" ht="15" x14ac:dyDescent="0.25">
      <c r="I95822"/>
      <c r="J95822"/>
      <c r="K95822"/>
      <c r="L95822"/>
    </row>
    <row r="95823" spans="9:12" ht="15" x14ac:dyDescent="0.25">
      <c r="I95823"/>
      <c r="J95823"/>
      <c r="K95823"/>
      <c r="L95823"/>
    </row>
    <row r="95824" spans="9:12" ht="15" x14ac:dyDescent="0.25">
      <c r="I95824"/>
      <c r="J95824"/>
      <c r="K95824"/>
      <c r="L95824"/>
    </row>
    <row r="95825" spans="9:12" ht="15" x14ac:dyDescent="0.25">
      <c r="I95825"/>
      <c r="J95825"/>
      <c r="K95825"/>
      <c r="L95825"/>
    </row>
    <row r="95826" spans="9:12" ht="15" x14ac:dyDescent="0.25">
      <c r="I95826"/>
      <c r="J95826"/>
      <c r="K95826"/>
      <c r="L95826"/>
    </row>
    <row r="95827" spans="9:12" ht="15" x14ac:dyDescent="0.25">
      <c r="I95827"/>
      <c r="J95827"/>
      <c r="K95827"/>
      <c r="L95827"/>
    </row>
    <row r="95828" spans="9:12" ht="15" x14ac:dyDescent="0.25">
      <c r="I95828"/>
      <c r="J95828"/>
      <c r="K95828"/>
      <c r="L95828"/>
    </row>
    <row r="95829" spans="9:12" ht="15" x14ac:dyDescent="0.25">
      <c r="I95829"/>
      <c r="J95829"/>
      <c r="K95829"/>
      <c r="L95829"/>
    </row>
    <row r="95830" spans="9:12" ht="15" x14ac:dyDescent="0.25">
      <c r="I95830"/>
      <c r="J95830"/>
      <c r="K95830"/>
      <c r="L95830"/>
    </row>
    <row r="95831" spans="9:12" ht="15" x14ac:dyDescent="0.25">
      <c r="I95831"/>
      <c r="J95831"/>
      <c r="K95831"/>
      <c r="L95831"/>
    </row>
    <row r="95832" spans="9:12" ht="15" x14ac:dyDescent="0.25">
      <c r="I95832"/>
      <c r="J95832"/>
      <c r="K95832"/>
      <c r="L95832"/>
    </row>
    <row r="95833" spans="9:12" ht="15" x14ac:dyDescent="0.25">
      <c r="I95833"/>
      <c r="J95833"/>
      <c r="K95833"/>
      <c r="L95833"/>
    </row>
    <row r="95834" spans="9:12" ht="15" x14ac:dyDescent="0.25">
      <c r="I95834"/>
      <c r="J95834"/>
      <c r="K95834"/>
      <c r="L95834"/>
    </row>
    <row r="95835" spans="9:12" ht="15" x14ac:dyDescent="0.25">
      <c r="I95835"/>
      <c r="J95835"/>
      <c r="K95835"/>
      <c r="L95835"/>
    </row>
    <row r="95836" spans="9:12" ht="15" x14ac:dyDescent="0.25">
      <c r="I95836"/>
      <c r="J95836"/>
      <c r="K95836"/>
      <c r="L95836"/>
    </row>
    <row r="95837" spans="9:12" ht="15" x14ac:dyDescent="0.25">
      <c r="I95837"/>
      <c r="J95837"/>
      <c r="K95837"/>
      <c r="L95837"/>
    </row>
    <row r="95838" spans="9:12" ht="15" x14ac:dyDescent="0.25">
      <c r="I95838"/>
      <c r="J95838"/>
      <c r="K95838"/>
      <c r="L95838"/>
    </row>
    <row r="95839" spans="9:12" ht="15" x14ac:dyDescent="0.25">
      <c r="I95839"/>
      <c r="J95839"/>
      <c r="K95839"/>
      <c r="L95839"/>
    </row>
    <row r="95840" spans="9:12" ht="15" x14ac:dyDescent="0.25">
      <c r="I95840"/>
      <c r="J95840"/>
      <c r="K95840"/>
      <c r="L95840"/>
    </row>
    <row r="95841" spans="9:12" ht="15" x14ac:dyDescent="0.25">
      <c r="I95841"/>
      <c r="J95841"/>
      <c r="K95841"/>
      <c r="L95841"/>
    </row>
    <row r="95842" spans="9:12" ht="15" x14ac:dyDescent="0.25">
      <c r="I95842"/>
      <c r="J95842"/>
      <c r="K95842"/>
      <c r="L95842"/>
    </row>
    <row r="95843" spans="9:12" ht="15" x14ac:dyDescent="0.25">
      <c r="I95843"/>
      <c r="J95843"/>
      <c r="K95843"/>
      <c r="L95843"/>
    </row>
    <row r="95844" spans="9:12" ht="15" x14ac:dyDescent="0.25">
      <c r="I95844"/>
      <c r="J95844"/>
      <c r="K95844"/>
      <c r="L95844"/>
    </row>
    <row r="95845" spans="9:12" ht="15" x14ac:dyDescent="0.25">
      <c r="I95845"/>
      <c r="J95845"/>
      <c r="K95845"/>
      <c r="L95845"/>
    </row>
    <row r="95846" spans="9:12" ht="15" x14ac:dyDescent="0.25">
      <c r="I95846"/>
      <c r="J95846"/>
      <c r="K95846"/>
      <c r="L95846"/>
    </row>
    <row r="95847" spans="9:12" ht="15" x14ac:dyDescent="0.25">
      <c r="I95847"/>
      <c r="J95847"/>
      <c r="K95847"/>
      <c r="L95847"/>
    </row>
    <row r="95848" spans="9:12" ht="15" x14ac:dyDescent="0.25">
      <c r="I95848"/>
      <c r="J95848"/>
      <c r="K95848"/>
      <c r="L95848"/>
    </row>
    <row r="95849" spans="9:12" ht="15" x14ac:dyDescent="0.25">
      <c r="I95849"/>
      <c r="J95849"/>
      <c r="K95849"/>
      <c r="L95849"/>
    </row>
    <row r="95850" spans="9:12" ht="15" x14ac:dyDescent="0.25">
      <c r="I95850"/>
      <c r="J95850"/>
      <c r="K95850"/>
      <c r="L95850"/>
    </row>
    <row r="95851" spans="9:12" ht="15" x14ac:dyDescent="0.25">
      <c r="I95851"/>
      <c r="J95851"/>
      <c r="K95851"/>
      <c r="L95851"/>
    </row>
    <row r="95852" spans="9:12" ht="15" x14ac:dyDescent="0.25">
      <c r="I95852"/>
      <c r="J95852"/>
      <c r="K95852"/>
      <c r="L95852"/>
    </row>
    <row r="95853" spans="9:12" ht="15" x14ac:dyDescent="0.25">
      <c r="I95853"/>
      <c r="J95853"/>
      <c r="K95853"/>
      <c r="L95853"/>
    </row>
    <row r="95854" spans="9:12" ht="15" x14ac:dyDescent="0.25">
      <c r="I95854"/>
      <c r="J95854"/>
      <c r="K95854"/>
      <c r="L95854"/>
    </row>
    <row r="95855" spans="9:12" ht="15" x14ac:dyDescent="0.25">
      <c r="I95855"/>
      <c r="J95855"/>
      <c r="K95855"/>
      <c r="L95855"/>
    </row>
    <row r="95856" spans="9:12" ht="15" x14ac:dyDescent="0.25">
      <c r="I95856"/>
      <c r="J95856"/>
      <c r="K95856"/>
      <c r="L95856"/>
    </row>
    <row r="95857" spans="9:12" ht="15" x14ac:dyDescent="0.25">
      <c r="I95857"/>
      <c r="J95857"/>
      <c r="K95857"/>
      <c r="L95857"/>
    </row>
    <row r="95858" spans="9:12" ht="15" x14ac:dyDescent="0.25">
      <c r="I95858"/>
      <c r="J95858"/>
      <c r="K95858"/>
      <c r="L95858"/>
    </row>
    <row r="95859" spans="9:12" ht="15" x14ac:dyDescent="0.25">
      <c r="I95859"/>
      <c r="J95859"/>
      <c r="K95859"/>
      <c r="L95859"/>
    </row>
    <row r="95860" spans="9:12" ht="15" x14ac:dyDescent="0.25">
      <c r="I95860"/>
      <c r="J95860"/>
      <c r="K95860"/>
      <c r="L95860"/>
    </row>
    <row r="95861" spans="9:12" ht="15" x14ac:dyDescent="0.25">
      <c r="I95861"/>
      <c r="J95861"/>
      <c r="K95861"/>
      <c r="L95861"/>
    </row>
    <row r="95862" spans="9:12" ht="15" x14ac:dyDescent="0.25">
      <c r="I95862"/>
      <c r="J95862"/>
      <c r="K95862"/>
      <c r="L95862"/>
    </row>
    <row r="95863" spans="9:12" ht="15" x14ac:dyDescent="0.25">
      <c r="I95863"/>
      <c r="J95863"/>
      <c r="K95863"/>
      <c r="L95863"/>
    </row>
    <row r="95864" spans="9:12" ht="15" x14ac:dyDescent="0.25">
      <c r="I95864"/>
      <c r="J95864"/>
      <c r="K95864"/>
      <c r="L95864"/>
    </row>
    <row r="95865" spans="9:12" ht="15" x14ac:dyDescent="0.25">
      <c r="I95865"/>
      <c r="J95865"/>
      <c r="K95865"/>
      <c r="L95865"/>
    </row>
    <row r="95866" spans="9:12" ht="15" x14ac:dyDescent="0.25">
      <c r="I95866"/>
      <c r="J95866"/>
      <c r="K95866"/>
      <c r="L95866"/>
    </row>
    <row r="95867" spans="9:12" ht="15" x14ac:dyDescent="0.25">
      <c r="I95867"/>
      <c r="J95867"/>
      <c r="K95867"/>
      <c r="L95867"/>
    </row>
    <row r="95868" spans="9:12" ht="15" x14ac:dyDescent="0.25">
      <c r="I95868"/>
      <c r="J95868"/>
      <c r="K95868"/>
      <c r="L95868"/>
    </row>
    <row r="95869" spans="9:12" ht="15" x14ac:dyDescent="0.25">
      <c r="I95869"/>
      <c r="J95869"/>
      <c r="K95869"/>
      <c r="L95869"/>
    </row>
    <row r="95870" spans="9:12" ht="15" x14ac:dyDescent="0.25">
      <c r="I95870"/>
      <c r="J95870"/>
      <c r="K95870"/>
      <c r="L95870"/>
    </row>
    <row r="95871" spans="9:12" ht="15" x14ac:dyDescent="0.25">
      <c r="I95871"/>
      <c r="J95871"/>
      <c r="K95871"/>
      <c r="L95871"/>
    </row>
    <row r="95872" spans="9:12" ht="15" x14ac:dyDescent="0.25">
      <c r="I95872"/>
      <c r="J95872"/>
      <c r="K95872"/>
      <c r="L95872"/>
    </row>
    <row r="95873" spans="9:12" ht="15" x14ac:dyDescent="0.25">
      <c r="I95873"/>
      <c r="J95873"/>
      <c r="K95873"/>
      <c r="L95873"/>
    </row>
    <row r="95874" spans="9:12" ht="15" x14ac:dyDescent="0.25">
      <c r="I95874"/>
      <c r="J95874"/>
      <c r="K95874"/>
      <c r="L95874"/>
    </row>
    <row r="95875" spans="9:12" ht="15" x14ac:dyDescent="0.25">
      <c r="I95875"/>
      <c r="J95875"/>
      <c r="K95875"/>
      <c r="L95875"/>
    </row>
    <row r="95876" spans="9:12" ht="15" x14ac:dyDescent="0.25">
      <c r="I95876"/>
      <c r="J95876"/>
      <c r="K95876"/>
      <c r="L95876"/>
    </row>
    <row r="95877" spans="9:12" ht="15" x14ac:dyDescent="0.25">
      <c r="I95877"/>
      <c r="J95877"/>
      <c r="K95877"/>
      <c r="L95877"/>
    </row>
    <row r="95878" spans="9:12" ht="15" x14ac:dyDescent="0.25">
      <c r="I95878"/>
      <c r="J95878"/>
      <c r="K95878"/>
      <c r="L95878"/>
    </row>
    <row r="95879" spans="9:12" ht="15" x14ac:dyDescent="0.25">
      <c r="I95879"/>
      <c r="J95879"/>
      <c r="K95879"/>
      <c r="L95879"/>
    </row>
    <row r="95880" spans="9:12" ht="15" x14ac:dyDescent="0.25">
      <c r="I95880"/>
      <c r="J95880"/>
      <c r="K95880"/>
      <c r="L95880"/>
    </row>
    <row r="95881" spans="9:12" ht="15" x14ac:dyDescent="0.25">
      <c r="I95881"/>
      <c r="J95881"/>
      <c r="K95881"/>
      <c r="L95881"/>
    </row>
    <row r="95882" spans="9:12" ht="15" x14ac:dyDescent="0.25">
      <c r="I95882"/>
      <c r="J95882"/>
      <c r="K95882"/>
      <c r="L95882"/>
    </row>
    <row r="95883" spans="9:12" ht="15" x14ac:dyDescent="0.25">
      <c r="I95883"/>
      <c r="J95883"/>
      <c r="K95883"/>
      <c r="L95883"/>
    </row>
    <row r="95884" spans="9:12" ht="15" x14ac:dyDescent="0.25">
      <c r="I95884"/>
      <c r="J95884"/>
      <c r="K95884"/>
      <c r="L95884"/>
    </row>
    <row r="95885" spans="9:12" ht="15" x14ac:dyDescent="0.25">
      <c r="I95885"/>
      <c r="J95885"/>
      <c r="K95885"/>
      <c r="L95885"/>
    </row>
    <row r="95886" spans="9:12" ht="15" x14ac:dyDescent="0.25">
      <c r="I95886"/>
      <c r="J95886"/>
      <c r="K95886"/>
      <c r="L95886"/>
    </row>
    <row r="95887" spans="9:12" ht="15" x14ac:dyDescent="0.25">
      <c r="I95887"/>
      <c r="J95887"/>
      <c r="K95887"/>
      <c r="L95887"/>
    </row>
    <row r="95888" spans="9:12" ht="15" x14ac:dyDescent="0.25">
      <c r="I95888"/>
      <c r="J95888"/>
      <c r="K95888"/>
      <c r="L95888"/>
    </row>
    <row r="95889" spans="9:12" ht="15" x14ac:dyDescent="0.25">
      <c r="I95889"/>
      <c r="J95889"/>
      <c r="K95889"/>
      <c r="L95889"/>
    </row>
    <row r="95890" spans="9:12" ht="15" x14ac:dyDescent="0.25">
      <c r="I95890"/>
      <c r="J95890"/>
      <c r="K95890"/>
      <c r="L95890"/>
    </row>
    <row r="95891" spans="9:12" ht="15" x14ac:dyDescent="0.25">
      <c r="I95891"/>
      <c r="J95891"/>
      <c r="K95891"/>
      <c r="L95891"/>
    </row>
    <row r="95892" spans="9:12" ht="15" x14ac:dyDescent="0.25">
      <c r="I95892"/>
      <c r="J95892"/>
      <c r="K95892"/>
      <c r="L95892"/>
    </row>
    <row r="95893" spans="9:12" ht="15" x14ac:dyDescent="0.25">
      <c r="I95893"/>
      <c r="J95893"/>
      <c r="K95893"/>
      <c r="L95893"/>
    </row>
    <row r="95894" spans="9:12" ht="15" x14ac:dyDescent="0.25">
      <c r="I95894"/>
      <c r="J95894"/>
      <c r="K95894"/>
      <c r="L95894"/>
    </row>
    <row r="95895" spans="9:12" ht="15" x14ac:dyDescent="0.25">
      <c r="I95895"/>
      <c r="J95895"/>
      <c r="K95895"/>
      <c r="L95895"/>
    </row>
    <row r="95896" spans="9:12" ht="15" x14ac:dyDescent="0.25">
      <c r="I95896"/>
      <c r="J95896"/>
      <c r="K95896"/>
      <c r="L95896"/>
    </row>
    <row r="95897" spans="9:12" ht="15" x14ac:dyDescent="0.25">
      <c r="I95897"/>
      <c r="J95897"/>
      <c r="K95897"/>
      <c r="L95897"/>
    </row>
    <row r="95898" spans="9:12" ht="15" x14ac:dyDescent="0.25">
      <c r="I95898"/>
      <c r="J95898"/>
      <c r="K95898"/>
      <c r="L95898"/>
    </row>
    <row r="95899" spans="9:12" ht="15" x14ac:dyDescent="0.25">
      <c r="I95899"/>
      <c r="J95899"/>
      <c r="K95899"/>
      <c r="L95899"/>
    </row>
    <row r="95900" spans="9:12" ht="15" x14ac:dyDescent="0.25">
      <c r="I95900"/>
      <c r="J95900"/>
      <c r="K95900"/>
      <c r="L95900"/>
    </row>
    <row r="95901" spans="9:12" ht="15" x14ac:dyDescent="0.25">
      <c r="I95901"/>
      <c r="J95901"/>
      <c r="K95901"/>
      <c r="L95901"/>
    </row>
    <row r="95902" spans="9:12" ht="15" x14ac:dyDescent="0.25">
      <c r="I95902"/>
      <c r="J95902"/>
      <c r="K95902"/>
      <c r="L95902"/>
    </row>
    <row r="95903" spans="9:12" ht="15" x14ac:dyDescent="0.25">
      <c r="I95903"/>
      <c r="J95903"/>
      <c r="K95903"/>
      <c r="L95903"/>
    </row>
    <row r="95904" spans="9:12" ht="15" x14ac:dyDescent="0.25">
      <c r="I95904"/>
      <c r="J95904"/>
      <c r="K95904"/>
      <c r="L95904"/>
    </row>
    <row r="95905" spans="9:12" ht="15" x14ac:dyDescent="0.25">
      <c r="I95905"/>
      <c r="J95905"/>
      <c r="K95905"/>
      <c r="L95905"/>
    </row>
    <row r="95906" spans="9:12" ht="15" x14ac:dyDescent="0.25">
      <c r="I95906"/>
      <c r="J95906"/>
      <c r="K95906"/>
      <c r="L95906"/>
    </row>
    <row r="95907" spans="9:12" ht="15" x14ac:dyDescent="0.25">
      <c r="I95907"/>
      <c r="J95907"/>
      <c r="K95907"/>
      <c r="L95907"/>
    </row>
    <row r="95908" spans="9:12" ht="15" x14ac:dyDescent="0.25">
      <c r="I95908"/>
      <c r="J95908"/>
      <c r="K95908"/>
      <c r="L95908"/>
    </row>
    <row r="95909" spans="9:12" ht="15" x14ac:dyDescent="0.25">
      <c r="I95909"/>
      <c r="J95909"/>
      <c r="K95909"/>
      <c r="L95909"/>
    </row>
    <row r="95910" spans="9:12" ht="15" x14ac:dyDescent="0.25">
      <c r="I95910"/>
      <c r="J95910"/>
      <c r="K95910"/>
      <c r="L95910"/>
    </row>
    <row r="95911" spans="9:12" ht="15" x14ac:dyDescent="0.25">
      <c r="I95911"/>
      <c r="J95911"/>
      <c r="K95911"/>
      <c r="L95911"/>
    </row>
    <row r="95912" spans="9:12" ht="15" x14ac:dyDescent="0.25">
      <c r="I95912"/>
      <c r="J95912"/>
      <c r="K95912"/>
      <c r="L95912"/>
    </row>
    <row r="95913" spans="9:12" ht="15" x14ac:dyDescent="0.25">
      <c r="I95913"/>
      <c r="J95913"/>
      <c r="K95913"/>
      <c r="L95913"/>
    </row>
    <row r="95914" spans="9:12" ht="15" x14ac:dyDescent="0.25">
      <c r="I95914"/>
      <c r="J95914"/>
      <c r="K95914"/>
      <c r="L95914"/>
    </row>
    <row r="95915" spans="9:12" ht="15" x14ac:dyDescent="0.25">
      <c r="I95915"/>
      <c r="J95915"/>
      <c r="K95915"/>
      <c r="L95915"/>
    </row>
    <row r="95916" spans="9:12" ht="15" x14ac:dyDescent="0.25">
      <c r="I95916"/>
      <c r="J95916"/>
      <c r="K95916"/>
      <c r="L95916"/>
    </row>
    <row r="95917" spans="9:12" ht="15" x14ac:dyDescent="0.25">
      <c r="I95917"/>
      <c r="J95917"/>
      <c r="K95917"/>
      <c r="L95917"/>
    </row>
    <row r="95918" spans="9:12" ht="15" x14ac:dyDescent="0.25">
      <c r="I95918"/>
      <c r="J95918"/>
      <c r="K95918"/>
      <c r="L95918"/>
    </row>
    <row r="95919" spans="9:12" ht="15" x14ac:dyDescent="0.25">
      <c r="I95919"/>
      <c r="J95919"/>
      <c r="K95919"/>
      <c r="L95919"/>
    </row>
    <row r="95920" spans="9:12" ht="15" x14ac:dyDescent="0.25">
      <c r="I95920"/>
      <c r="J95920"/>
      <c r="K95920"/>
      <c r="L95920"/>
    </row>
    <row r="95921" spans="9:12" ht="15" x14ac:dyDescent="0.25">
      <c r="I95921"/>
      <c r="J95921"/>
      <c r="K95921"/>
      <c r="L95921"/>
    </row>
    <row r="95922" spans="9:12" ht="15" x14ac:dyDescent="0.25">
      <c r="I95922"/>
      <c r="J95922"/>
      <c r="K95922"/>
      <c r="L95922"/>
    </row>
    <row r="95923" spans="9:12" ht="15" x14ac:dyDescent="0.25">
      <c r="I95923"/>
      <c r="J95923"/>
      <c r="K95923"/>
      <c r="L95923"/>
    </row>
    <row r="95924" spans="9:12" ht="15" x14ac:dyDescent="0.25">
      <c r="I95924"/>
      <c r="J95924"/>
      <c r="K95924"/>
      <c r="L95924"/>
    </row>
    <row r="95925" spans="9:12" ht="15" x14ac:dyDescent="0.25">
      <c r="I95925"/>
      <c r="J95925"/>
      <c r="K95925"/>
      <c r="L95925"/>
    </row>
    <row r="95926" spans="9:12" ht="15" x14ac:dyDescent="0.25">
      <c r="I95926"/>
      <c r="J95926"/>
      <c r="K95926"/>
      <c r="L95926"/>
    </row>
    <row r="95927" spans="9:12" ht="15" x14ac:dyDescent="0.25">
      <c r="I95927"/>
      <c r="J95927"/>
      <c r="K95927"/>
      <c r="L95927"/>
    </row>
    <row r="95928" spans="9:12" ht="15" x14ac:dyDescent="0.25">
      <c r="I95928"/>
      <c r="J95928"/>
      <c r="K95928"/>
      <c r="L95928"/>
    </row>
    <row r="95929" spans="9:12" ht="15" x14ac:dyDescent="0.25">
      <c r="I95929"/>
      <c r="J95929"/>
      <c r="K95929"/>
      <c r="L95929"/>
    </row>
    <row r="95930" spans="9:12" ht="15" x14ac:dyDescent="0.25">
      <c r="I95930"/>
      <c r="J95930"/>
      <c r="K95930"/>
      <c r="L95930"/>
    </row>
    <row r="95931" spans="9:12" ht="15" x14ac:dyDescent="0.25">
      <c r="I95931"/>
      <c r="J95931"/>
      <c r="K95931"/>
      <c r="L95931"/>
    </row>
    <row r="95932" spans="9:12" ht="15" x14ac:dyDescent="0.25">
      <c r="I95932"/>
      <c r="J95932"/>
      <c r="K95932"/>
      <c r="L95932"/>
    </row>
    <row r="95933" spans="9:12" ht="15" x14ac:dyDescent="0.25">
      <c r="I95933"/>
      <c r="J95933"/>
      <c r="K95933"/>
      <c r="L95933"/>
    </row>
    <row r="95934" spans="9:12" ht="15" x14ac:dyDescent="0.25">
      <c r="I95934"/>
      <c r="J95934"/>
      <c r="K95934"/>
      <c r="L95934"/>
    </row>
    <row r="95935" spans="9:12" ht="15" x14ac:dyDescent="0.25">
      <c r="I95935"/>
      <c r="J95935"/>
      <c r="K95935"/>
      <c r="L95935"/>
    </row>
    <row r="95936" spans="9:12" ht="15" x14ac:dyDescent="0.25">
      <c r="I95936"/>
      <c r="J95936"/>
      <c r="K95936"/>
      <c r="L95936"/>
    </row>
    <row r="95937" spans="9:12" ht="15" x14ac:dyDescent="0.25">
      <c r="I95937"/>
      <c r="J95937"/>
      <c r="K95937"/>
      <c r="L95937"/>
    </row>
    <row r="95938" spans="9:12" ht="15" x14ac:dyDescent="0.25">
      <c r="I95938"/>
      <c r="J95938"/>
      <c r="K95938"/>
      <c r="L95938"/>
    </row>
    <row r="95939" spans="9:12" ht="15" x14ac:dyDescent="0.25">
      <c r="I95939"/>
      <c r="J95939"/>
      <c r="K95939"/>
      <c r="L95939"/>
    </row>
    <row r="95940" spans="9:12" ht="15" x14ac:dyDescent="0.25">
      <c r="I95940"/>
      <c r="J95940"/>
      <c r="K95940"/>
      <c r="L95940"/>
    </row>
    <row r="95941" spans="9:12" ht="15" x14ac:dyDescent="0.25">
      <c r="I95941"/>
      <c r="J95941"/>
      <c r="K95941"/>
      <c r="L95941"/>
    </row>
    <row r="95942" spans="9:12" ht="15" x14ac:dyDescent="0.25">
      <c r="I95942"/>
      <c r="J95942"/>
      <c r="K95942"/>
      <c r="L95942"/>
    </row>
    <row r="95943" spans="9:12" ht="15" x14ac:dyDescent="0.25">
      <c r="I95943"/>
      <c r="J95943"/>
      <c r="K95943"/>
      <c r="L95943"/>
    </row>
    <row r="95944" spans="9:12" ht="15" x14ac:dyDescent="0.25">
      <c r="I95944"/>
      <c r="J95944"/>
      <c r="K95944"/>
      <c r="L95944"/>
    </row>
    <row r="95945" spans="9:12" ht="15" x14ac:dyDescent="0.25">
      <c r="I95945"/>
      <c r="J95945"/>
      <c r="K95945"/>
      <c r="L95945"/>
    </row>
    <row r="95946" spans="9:12" ht="15" x14ac:dyDescent="0.25">
      <c r="I95946"/>
      <c r="J95946"/>
      <c r="K95946"/>
      <c r="L95946"/>
    </row>
    <row r="95947" spans="9:12" ht="15" x14ac:dyDescent="0.25">
      <c r="I95947"/>
      <c r="J95947"/>
      <c r="K95947"/>
      <c r="L95947"/>
    </row>
    <row r="95948" spans="9:12" ht="15" x14ac:dyDescent="0.25">
      <c r="I95948"/>
      <c r="J95948"/>
      <c r="K95948"/>
      <c r="L95948"/>
    </row>
    <row r="95949" spans="9:12" ht="15" x14ac:dyDescent="0.25">
      <c r="I95949"/>
      <c r="J95949"/>
      <c r="K95949"/>
      <c r="L95949"/>
    </row>
    <row r="95950" spans="9:12" ht="15" x14ac:dyDescent="0.25">
      <c r="I95950"/>
      <c r="J95950"/>
      <c r="K95950"/>
      <c r="L95950"/>
    </row>
    <row r="95951" spans="9:12" ht="15" x14ac:dyDescent="0.25">
      <c r="I95951"/>
      <c r="J95951"/>
      <c r="K95951"/>
      <c r="L95951"/>
    </row>
    <row r="95952" spans="9:12" ht="15" x14ac:dyDescent="0.25">
      <c r="I95952"/>
      <c r="J95952"/>
      <c r="K95952"/>
      <c r="L95952"/>
    </row>
    <row r="95953" spans="9:12" ht="15" x14ac:dyDescent="0.25">
      <c r="I95953"/>
      <c r="J95953"/>
      <c r="K95953"/>
      <c r="L95953"/>
    </row>
    <row r="95954" spans="9:12" ht="15" x14ac:dyDescent="0.25">
      <c r="I95954"/>
      <c r="J95954"/>
      <c r="K95954"/>
      <c r="L95954"/>
    </row>
    <row r="95955" spans="9:12" ht="15" x14ac:dyDescent="0.25">
      <c r="I95955"/>
      <c r="J95955"/>
      <c r="K95955"/>
      <c r="L95955"/>
    </row>
    <row r="95956" spans="9:12" ht="15" x14ac:dyDescent="0.25">
      <c r="I95956"/>
      <c r="J95956"/>
      <c r="K95956"/>
      <c r="L95956"/>
    </row>
    <row r="95957" spans="9:12" ht="15" x14ac:dyDescent="0.25">
      <c r="I95957"/>
      <c r="J95957"/>
      <c r="K95957"/>
      <c r="L95957"/>
    </row>
    <row r="95958" spans="9:12" ht="15" x14ac:dyDescent="0.25">
      <c r="I95958"/>
      <c r="J95958"/>
      <c r="K95958"/>
      <c r="L95958"/>
    </row>
    <row r="95959" spans="9:12" ht="15" x14ac:dyDescent="0.25">
      <c r="I95959"/>
      <c r="J95959"/>
      <c r="K95959"/>
      <c r="L95959"/>
    </row>
    <row r="95960" spans="9:12" ht="15" x14ac:dyDescent="0.25">
      <c r="I95960"/>
      <c r="J95960"/>
      <c r="K95960"/>
      <c r="L95960"/>
    </row>
    <row r="95961" spans="9:12" ht="15" x14ac:dyDescent="0.25">
      <c r="I95961"/>
      <c r="J95961"/>
      <c r="K95961"/>
      <c r="L95961"/>
    </row>
    <row r="95962" spans="9:12" ht="15" x14ac:dyDescent="0.25">
      <c r="I95962"/>
      <c r="J95962"/>
      <c r="K95962"/>
      <c r="L95962"/>
    </row>
    <row r="95963" spans="9:12" ht="15" x14ac:dyDescent="0.25">
      <c r="I95963"/>
      <c r="J95963"/>
      <c r="K95963"/>
      <c r="L95963"/>
    </row>
    <row r="95964" spans="9:12" ht="15" x14ac:dyDescent="0.25">
      <c r="I95964"/>
      <c r="J95964"/>
      <c r="K95964"/>
      <c r="L95964"/>
    </row>
    <row r="95965" spans="9:12" ht="15" x14ac:dyDescent="0.25">
      <c r="I95965"/>
      <c r="J95965"/>
      <c r="K95965"/>
      <c r="L95965"/>
    </row>
    <row r="95966" spans="9:12" ht="15" x14ac:dyDescent="0.25">
      <c r="I95966"/>
      <c r="J95966"/>
      <c r="K95966"/>
      <c r="L95966"/>
    </row>
    <row r="95967" spans="9:12" ht="15" x14ac:dyDescent="0.25">
      <c r="I95967"/>
      <c r="J95967"/>
      <c r="K95967"/>
      <c r="L95967"/>
    </row>
    <row r="95968" spans="9:12" ht="15" x14ac:dyDescent="0.25">
      <c r="I95968"/>
      <c r="J95968"/>
      <c r="K95968"/>
      <c r="L95968"/>
    </row>
    <row r="95969" spans="9:12" ht="15" x14ac:dyDescent="0.25">
      <c r="I95969"/>
      <c r="J95969"/>
      <c r="K95969"/>
      <c r="L95969"/>
    </row>
    <row r="95970" spans="9:12" ht="15" x14ac:dyDescent="0.25">
      <c r="I95970"/>
      <c r="J95970"/>
      <c r="K95970"/>
      <c r="L95970"/>
    </row>
    <row r="95971" spans="9:12" ht="15" x14ac:dyDescent="0.25">
      <c r="I95971"/>
      <c r="J95971"/>
      <c r="K95971"/>
      <c r="L95971"/>
    </row>
    <row r="95972" spans="9:12" ht="15" x14ac:dyDescent="0.25">
      <c r="I95972"/>
      <c r="J95972"/>
      <c r="K95972"/>
      <c r="L95972"/>
    </row>
    <row r="95973" spans="9:12" ht="15" x14ac:dyDescent="0.25">
      <c r="I95973"/>
      <c r="J95973"/>
      <c r="K95973"/>
      <c r="L95973"/>
    </row>
    <row r="95974" spans="9:12" ht="15" x14ac:dyDescent="0.25">
      <c r="I95974"/>
      <c r="J95974"/>
      <c r="K95974"/>
      <c r="L95974"/>
    </row>
    <row r="95975" spans="9:12" ht="15" x14ac:dyDescent="0.25">
      <c r="I95975"/>
      <c r="J95975"/>
      <c r="K95975"/>
      <c r="L95975"/>
    </row>
    <row r="95976" spans="9:12" ht="15" x14ac:dyDescent="0.25">
      <c r="I95976"/>
      <c r="J95976"/>
      <c r="K95976"/>
      <c r="L95976"/>
    </row>
    <row r="95977" spans="9:12" ht="15" x14ac:dyDescent="0.25">
      <c r="I95977"/>
      <c r="J95977"/>
      <c r="K95977"/>
      <c r="L95977"/>
    </row>
    <row r="95978" spans="9:12" ht="15" x14ac:dyDescent="0.25">
      <c r="I95978"/>
      <c r="J95978"/>
      <c r="K95978"/>
      <c r="L95978"/>
    </row>
    <row r="95979" spans="9:12" ht="15" x14ac:dyDescent="0.25">
      <c r="I95979"/>
      <c r="J95979"/>
      <c r="K95979"/>
      <c r="L95979"/>
    </row>
    <row r="95980" spans="9:12" ht="15" x14ac:dyDescent="0.25">
      <c r="I95980"/>
      <c r="J95980"/>
      <c r="K95980"/>
      <c r="L95980"/>
    </row>
    <row r="95981" spans="9:12" ht="15" x14ac:dyDescent="0.25">
      <c r="I95981"/>
      <c r="J95981"/>
      <c r="K95981"/>
      <c r="L95981"/>
    </row>
    <row r="95982" spans="9:12" ht="15" x14ac:dyDescent="0.25">
      <c r="I95982"/>
      <c r="J95982"/>
      <c r="K95982"/>
      <c r="L95982"/>
    </row>
    <row r="95983" spans="9:12" ht="15" x14ac:dyDescent="0.25">
      <c r="I95983"/>
      <c r="J95983"/>
      <c r="K95983"/>
      <c r="L95983"/>
    </row>
    <row r="95984" spans="9:12" ht="15" x14ac:dyDescent="0.25">
      <c r="I95984"/>
      <c r="J95984"/>
      <c r="K95984"/>
      <c r="L95984"/>
    </row>
    <row r="95985" spans="9:12" ht="15" x14ac:dyDescent="0.25">
      <c r="I95985"/>
      <c r="J95985"/>
      <c r="K95985"/>
      <c r="L95985"/>
    </row>
    <row r="95986" spans="9:12" ht="15" x14ac:dyDescent="0.25">
      <c r="I95986"/>
      <c r="J95986"/>
      <c r="K95986"/>
      <c r="L95986"/>
    </row>
    <row r="95987" spans="9:12" ht="15" x14ac:dyDescent="0.25">
      <c r="I95987"/>
      <c r="J95987"/>
      <c r="K95987"/>
      <c r="L95987"/>
    </row>
    <row r="95988" spans="9:12" ht="15" x14ac:dyDescent="0.25">
      <c r="I95988"/>
      <c r="J95988"/>
      <c r="K95988"/>
      <c r="L95988"/>
    </row>
    <row r="95989" spans="9:12" ht="15" x14ac:dyDescent="0.25">
      <c r="I95989"/>
      <c r="J95989"/>
      <c r="K95989"/>
      <c r="L95989"/>
    </row>
    <row r="95990" spans="9:12" ht="15" x14ac:dyDescent="0.25">
      <c r="I95990"/>
      <c r="J95990"/>
      <c r="K95990"/>
      <c r="L95990"/>
    </row>
    <row r="95991" spans="9:12" ht="15" x14ac:dyDescent="0.25">
      <c r="I95991"/>
      <c r="J95991"/>
      <c r="K95991"/>
      <c r="L95991"/>
    </row>
    <row r="95992" spans="9:12" ht="15" x14ac:dyDescent="0.25">
      <c r="I95992"/>
      <c r="J95992"/>
      <c r="K95992"/>
      <c r="L95992"/>
    </row>
    <row r="95993" spans="9:12" ht="15" x14ac:dyDescent="0.25">
      <c r="I95993"/>
      <c r="J95993"/>
      <c r="K95993"/>
      <c r="L95993"/>
    </row>
    <row r="95994" spans="9:12" ht="15" x14ac:dyDescent="0.25">
      <c r="I95994"/>
      <c r="J95994"/>
      <c r="K95994"/>
      <c r="L95994"/>
    </row>
    <row r="95995" spans="9:12" ht="15" x14ac:dyDescent="0.25">
      <c r="I95995"/>
      <c r="J95995"/>
      <c r="K95995"/>
      <c r="L95995"/>
    </row>
    <row r="95996" spans="9:12" ht="15" x14ac:dyDescent="0.25">
      <c r="I95996"/>
      <c r="J95996"/>
      <c r="K95996"/>
      <c r="L95996"/>
    </row>
    <row r="95997" spans="9:12" ht="15" x14ac:dyDescent="0.25">
      <c r="I95997"/>
      <c r="J95997"/>
      <c r="K95997"/>
      <c r="L95997"/>
    </row>
    <row r="95998" spans="9:12" ht="15" x14ac:dyDescent="0.25">
      <c r="I95998"/>
      <c r="J95998"/>
      <c r="K95998"/>
      <c r="L95998"/>
    </row>
    <row r="95999" spans="9:12" ht="15" x14ac:dyDescent="0.25">
      <c r="I95999"/>
      <c r="J95999"/>
      <c r="K95999"/>
      <c r="L95999"/>
    </row>
    <row r="96000" spans="9:12" ht="15" x14ac:dyDescent="0.25">
      <c r="I96000"/>
      <c r="J96000"/>
      <c r="K96000"/>
      <c r="L96000"/>
    </row>
    <row r="96001" spans="9:12" ht="15" x14ac:dyDescent="0.25">
      <c r="I96001"/>
      <c r="J96001"/>
      <c r="K96001"/>
      <c r="L96001"/>
    </row>
    <row r="96002" spans="9:12" ht="15" x14ac:dyDescent="0.25">
      <c r="I96002"/>
      <c r="J96002"/>
      <c r="K96002"/>
      <c r="L96002"/>
    </row>
    <row r="96003" spans="9:12" ht="15" x14ac:dyDescent="0.25">
      <c r="I96003"/>
      <c r="J96003"/>
      <c r="K96003"/>
      <c r="L96003"/>
    </row>
    <row r="96004" spans="9:12" ht="15" x14ac:dyDescent="0.25">
      <c r="I96004"/>
      <c r="J96004"/>
      <c r="K96004"/>
      <c r="L96004"/>
    </row>
    <row r="96005" spans="9:12" ht="15" x14ac:dyDescent="0.25">
      <c r="I96005"/>
      <c r="J96005"/>
      <c r="K96005"/>
      <c r="L96005"/>
    </row>
    <row r="96006" spans="9:12" ht="15" x14ac:dyDescent="0.25">
      <c r="I96006"/>
      <c r="J96006"/>
      <c r="K96006"/>
      <c r="L96006"/>
    </row>
    <row r="96007" spans="9:12" ht="15" x14ac:dyDescent="0.25">
      <c r="I96007"/>
      <c r="J96007"/>
      <c r="K96007"/>
      <c r="L96007"/>
    </row>
    <row r="96008" spans="9:12" ht="15" x14ac:dyDescent="0.25">
      <c r="I96008"/>
      <c r="J96008"/>
      <c r="K96008"/>
      <c r="L96008"/>
    </row>
    <row r="96009" spans="9:12" ht="15" x14ac:dyDescent="0.25">
      <c r="I96009"/>
      <c r="J96009"/>
      <c r="K96009"/>
      <c r="L96009"/>
    </row>
    <row r="96010" spans="9:12" ht="15" x14ac:dyDescent="0.25">
      <c r="I96010"/>
      <c r="J96010"/>
      <c r="K96010"/>
      <c r="L96010"/>
    </row>
    <row r="96011" spans="9:12" ht="15" x14ac:dyDescent="0.25">
      <c r="I96011"/>
      <c r="J96011"/>
      <c r="K96011"/>
      <c r="L96011"/>
    </row>
    <row r="96012" spans="9:12" ht="15" x14ac:dyDescent="0.25">
      <c r="I96012"/>
      <c r="J96012"/>
      <c r="K96012"/>
      <c r="L96012"/>
    </row>
    <row r="96013" spans="9:12" ht="15" x14ac:dyDescent="0.25">
      <c r="I96013"/>
      <c r="J96013"/>
      <c r="K96013"/>
      <c r="L96013"/>
    </row>
    <row r="96014" spans="9:12" ht="15" x14ac:dyDescent="0.25">
      <c r="I96014"/>
      <c r="J96014"/>
      <c r="K96014"/>
      <c r="L96014"/>
    </row>
    <row r="96015" spans="9:12" ht="15" x14ac:dyDescent="0.25">
      <c r="I96015"/>
      <c r="J96015"/>
      <c r="K96015"/>
      <c r="L96015"/>
    </row>
    <row r="96016" spans="9:12" ht="15" x14ac:dyDescent="0.25">
      <c r="I96016"/>
      <c r="J96016"/>
      <c r="K96016"/>
      <c r="L96016"/>
    </row>
    <row r="96017" spans="9:12" ht="15" x14ac:dyDescent="0.25">
      <c r="I96017"/>
      <c r="J96017"/>
      <c r="K96017"/>
      <c r="L96017"/>
    </row>
    <row r="96018" spans="9:12" ht="15" x14ac:dyDescent="0.25">
      <c r="I96018"/>
      <c r="J96018"/>
      <c r="K96018"/>
      <c r="L96018"/>
    </row>
    <row r="96019" spans="9:12" ht="15" x14ac:dyDescent="0.25">
      <c r="I96019"/>
      <c r="J96019"/>
      <c r="K96019"/>
      <c r="L96019"/>
    </row>
    <row r="96020" spans="9:12" ht="15" x14ac:dyDescent="0.25">
      <c r="I96020"/>
      <c r="J96020"/>
      <c r="K96020"/>
      <c r="L96020"/>
    </row>
    <row r="96021" spans="9:12" ht="15" x14ac:dyDescent="0.25">
      <c r="I96021"/>
      <c r="J96021"/>
      <c r="K96021"/>
      <c r="L96021"/>
    </row>
    <row r="96022" spans="9:12" ht="15" x14ac:dyDescent="0.25">
      <c r="I96022"/>
      <c r="J96022"/>
      <c r="K96022"/>
      <c r="L96022"/>
    </row>
    <row r="96023" spans="9:12" ht="15" x14ac:dyDescent="0.25">
      <c r="I96023"/>
      <c r="J96023"/>
      <c r="K96023"/>
      <c r="L96023"/>
    </row>
    <row r="96024" spans="9:12" ht="15" x14ac:dyDescent="0.25">
      <c r="I96024"/>
      <c r="J96024"/>
      <c r="K96024"/>
      <c r="L96024"/>
    </row>
    <row r="96025" spans="9:12" ht="15" x14ac:dyDescent="0.25">
      <c r="I96025"/>
      <c r="J96025"/>
      <c r="K96025"/>
      <c r="L96025"/>
    </row>
    <row r="96026" spans="9:12" ht="15" x14ac:dyDescent="0.25">
      <c r="I96026"/>
      <c r="J96026"/>
      <c r="K96026"/>
      <c r="L96026"/>
    </row>
    <row r="96027" spans="9:12" ht="15" x14ac:dyDescent="0.25">
      <c r="I96027"/>
      <c r="J96027"/>
      <c r="K96027"/>
      <c r="L96027"/>
    </row>
    <row r="96028" spans="9:12" ht="15" x14ac:dyDescent="0.25">
      <c r="I96028"/>
      <c r="J96028"/>
      <c r="K96028"/>
      <c r="L96028"/>
    </row>
    <row r="96029" spans="9:12" ht="15" x14ac:dyDescent="0.25">
      <c r="I96029"/>
      <c r="J96029"/>
      <c r="K96029"/>
      <c r="L96029"/>
    </row>
    <row r="96030" spans="9:12" ht="15" x14ac:dyDescent="0.25">
      <c r="I96030"/>
      <c r="J96030"/>
      <c r="K96030"/>
      <c r="L96030"/>
    </row>
    <row r="96031" spans="9:12" ht="15" x14ac:dyDescent="0.25">
      <c r="I96031"/>
      <c r="J96031"/>
      <c r="K96031"/>
      <c r="L96031"/>
    </row>
    <row r="96032" spans="9:12" ht="15" x14ac:dyDescent="0.25">
      <c r="I96032"/>
      <c r="J96032"/>
      <c r="K96032"/>
      <c r="L96032"/>
    </row>
    <row r="96033" spans="9:12" ht="15" x14ac:dyDescent="0.25">
      <c r="I96033"/>
      <c r="J96033"/>
      <c r="K96033"/>
      <c r="L96033"/>
    </row>
    <row r="96034" spans="9:12" ht="15" x14ac:dyDescent="0.25">
      <c r="I96034"/>
      <c r="J96034"/>
      <c r="K96034"/>
      <c r="L96034"/>
    </row>
    <row r="96035" spans="9:12" ht="15" x14ac:dyDescent="0.25">
      <c r="I96035"/>
      <c r="J96035"/>
      <c r="K96035"/>
      <c r="L96035"/>
    </row>
    <row r="96036" spans="9:12" ht="15" x14ac:dyDescent="0.25">
      <c r="I96036"/>
      <c r="J96036"/>
      <c r="K96036"/>
      <c r="L96036"/>
    </row>
    <row r="96037" spans="9:12" ht="15" x14ac:dyDescent="0.25">
      <c r="I96037"/>
      <c r="J96037"/>
      <c r="K96037"/>
      <c r="L96037"/>
    </row>
    <row r="96038" spans="9:12" ht="15" x14ac:dyDescent="0.25">
      <c r="I96038"/>
      <c r="J96038"/>
      <c r="K96038"/>
      <c r="L96038"/>
    </row>
    <row r="96039" spans="9:12" ht="15" x14ac:dyDescent="0.25">
      <c r="I96039"/>
      <c r="J96039"/>
      <c r="K96039"/>
      <c r="L96039"/>
    </row>
    <row r="96040" spans="9:12" ht="15" x14ac:dyDescent="0.25">
      <c r="I96040"/>
      <c r="J96040"/>
      <c r="K96040"/>
      <c r="L96040"/>
    </row>
    <row r="96041" spans="9:12" ht="15" x14ac:dyDescent="0.25">
      <c r="I96041"/>
      <c r="J96041"/>
      <c r="K96041"/>
      <c r="L96041"/>
    </row>
    <row r="96042" spans="9:12" ht="15" x14ac:dyDescent="0.25">
      <c r="I96042"/>
      <c r="J96042"/>
      <c r="K96042"/>
      <c r="L96042"/>
    </row>
    <row r="96043" spans="9:12" ht="15" x14ac:dyDescent="0.25">
      <c r="I96043"/>
      <c r="J96043"/>
      <c r="K96043"/>
      <c r="L96043"/>
    </row>
    <row r="96044" spans="9:12" ht="15" x14ac:dyDescent="0.25">
      <c r="I96044"/>
      <c r="J96044"/>
      <c r="K96044"/>
      <c r="L96044"/>
    </row>
    <row r="96045" spans="9:12" ht="15" x14ac:dyDescent="0.25">
      <c r="I96045"/>
      <c r="J96045"/>
      <c r="K96045"/>
      <c r="L96045"/>
    </row>
    <row r="96046" spans="9:12" ht="15" x14ac:dyDescent="0.25">
      <c r="I96046"/>
      <c r="J96046"/>
      <c r="K96046"/>
      <c r="L96046"/>
    </row>
    <row r="96047" spans="9:12" ht="15" x14ac:dyDescent="0.25">
      <c r="I96047"/>
      <c r="J96047"/>
      <c r="K96047"/>
      <c r="L96047"/>
    </row>
    <row r="96048" spans="9:12" ht="15" x14ac:dyDescent="0.25">
      <c r="I96048"/>
      <c r="J96048"/>
      <c r="K96048"/>
      <c r="L96048"/>
    </row>
    <row r="96049" spans="9:12" ht="15" x14ac:dyDescent="0.25">
      <c r="I96049"/>
      <c r="J96049"/>
      <c r="K96049"/>
      <c r="L96049"/>
    </row>
    <row r="96050" spans="9:12" ht="15" x14ac:dyDescent="0.25">
      <c r="I96050"/>
      <c r="J96050"/>
      <c r="K96050"/>
      <c r="L96050"/>
    </row>
    <row r="96051" spans="9:12" ht="15" x14ac:dyDescent="0.25">
      <c r="I96051"/>
      <c r="J96051"/>
      <c r="K96051"/>
      <c r="L96051"/>
    </row>
    <row r="96052" spans="9:12" ht="15" x14ac:dyDescent="0.25">
      <c r="I96052"/>
      <c r="J96052"/>
      <c r="K96052"/>
      <c r="L96052"/>
    </row>
    <row r="96053" spans="9:12" ht="15" x14ac:dyDescent="0.25">
      <c r="I96053"/>
      <c r="J96053"/>
      <c r="K96053"/>
      <c r="L96053"/>
    </row>
    <row r="96054" spans="9:12" ht="15" x14ac:dyDescent="0.25">
      <c r="I96054"/>
      <c r="J96054"/>
      <c r="K96054"/>
      <c r="L96054"/>
    </row>
    <row r="96055" spans="9:12" ht="15" x14ac:dyDescent="0.25">
      <c r="I96055"/>
      <c r="J96055"/>
      <c r="K96055"/>
      <c r="L96055"/>
    </row>
    <row r="96056" spans="9:12" ht="15" x14ac:dyDescent="0.25">
      <c r="I96056"/>
      <c r="J96056"/>
      <c r="K96056"/>
      <c r="L96056"/>
    </row>
    <row r="96057" spans="9:12" ht="15" x14ac:dyDescent="0.25">
      <c r="I96057"/>
      <c r="J96057"/>
      <c r="K96057"/>
      <c r="L96057"/>
    </row>
    <row r="96058" spans="9:12" ht="15" x14ac:dyDescent="0.25">
      <c r="I96058"/>
      <c r="J96058"/>
      <c r="K96058"/>
      <c r="L96058"/>
    </row>
    <row r="96059" spans="9:12" ht="15" x14ac:dyDescent="0.25">
      <c r="I96059"/>
      <c r="J96059"/>
      <c r="K96059"/>
      <c r="L96059"/>
    </row>
    <row r="96060" spans="9:12" ht="15" x14ac:dyDescent="0.25">
      <c r="I96060"/>
      <c r="J96060"/>
      <c r="K96060"/>
      <c r="L96060"/>
    </row>
    <row r="96061" spans="9:12" ht="15" x14ac:dyDescent="0.25">
      <c r="I96061"/>
      <c r="J96061"/>
      <c r="K96061"/>
      <c r="L96061"/>
    </row>
    <row r="96062" spans="9:12" ht="15" x14ac:dyDescent="0.25">
      <c r="I96062"/>
      <c r="J96062"/>
      <c r="K96062"/>
      <c r="L96062"/>
    </row>
    <row r="96063" spans="9:12" ht="15" x14ac:dyDescent="0.25">
      <c r="I96063"/>
      <c r="J96063"/>
      <c r="K96063"/>
      <c r="L96063"/>
    </row>
    <row r="96064" spans="9:12" ht="15" x14ac:dyDescent="0.25">
      <c r="I96064"/>
      <c r="J96064"/>
      <c r="K96064"/>
      <c r="L96064"/>
    </row>
    <row r="96065" spans="9:12" ht="15" x14ac:dyDescent="0.25">
      <c r="I96065"/>
      <c r="J96065"/>
      <c r="K96065"/>
      <c r="L96065"/>
    </row>
    <row r="96066" spans="9:12" ht="15" x14ac:dyDescent="0.25">
      <c r="I96066"/>
      <c r="J96066"/>
      <c r="K96066"/>
      <c r="L96066"/>
    </row>
    <row r="96067" spans="9:12" ht="15" x14ac:dyDescent="0.25">
      <c r="I96067"/>
      <c r="J96067"/>
      <c r="K96067"/>
      <c r="L96067"/>
    </row>
    <row r="96068" spans="9:12" ht="15" x14ac:dyDescent="0.25">
      <c r="I96068"/>
      <c r="J96068"/>
      <c r="K96068"/>
      <c r="L96068"/>
    </row>
    <row r="96069" spans="9:12" ht="15" x14ac:dyDescent="0.25">
      <c r="I96069"/>
      <c r="J96069"/>
      <c r="K96069"/>
      <c r="L96069"/>
    </row>
    <row r="96070" spans="9:12" ht="15" x14ac:dyDescent="0.25">
      <c r="I96070"/>
      <c r="J96070"/>
      <c r="K96070"/>
      <c r="L96070"/>
    </row>
    <row r="96071" spans="9:12" ht="15" x14ac:dyDescent="0.25">
      <c r="I96071"/>
      <c r="J96071"/>
      <c r="K96071"/>
      <c r="L96071"/>
    </row>
    <row r="96072" spans="9:12" ht="15" x14ac:dyDescent="0.25">
      <c r="I96072"/>
      <c r="J96072"/>
      <c r="K96072"/>
      <c r="L96072"/>
    </row>
    <row r="96073" spans="9:12" ht="15" x14ac:dyDescent="0.25">
      <c r="I96073"/>
      <c r="J96073"/>
      <c r="K96073"/>
      <c r="L96073"/>
    </row>
    <row r="96074" spans="9:12" ht="15" x14ac:dyDescent="0.25">
      <c r="I96074"/>
      <c r="J96074"/>
      <c r="K96074"/>
      <c r="L96074"/>
    </row>
    <row r="96075" spans="9:12" ht="15" x14ac:dyDescent="0.25">
      <c r="I96075"/>
      <c r="J96075"/>
      <c r="K96075"/>
      <c r="L96075"/>
    </row>
    <row r="96076" spans="9:12" ht="15" x14ac:dyDescent="0.25">
      <c r="I96076"/>
      <c r="J96076"/>
      <c r="K96076"/>
      <c r="L96076"/>
    </row>
    <row r="96077" spans="9:12" ht="15" x14ac:dyDescent="0.25">
      <c r="I96077"/>
      <c r="J96077"/>
      <c r="K96077"/>
      <c r="L96077"/>
    </row>
    <row r="96078" spans="9:12" ht="15" x14ac:dyDescent="0.25">
      <c r="I96078"/>
      <c r="J96078"/>
      <c r="K96078"/>
      <c r="L96078"/>
    </row>
    <row r="96079" spans="9:12" ht="15" x14ac:dyDescent="0.25">
      <c r="I96079"/>
      <c r="J96079"/>
      <c r="K96079"/>
      <c r="L96079"/>
    </row>
    <row r="96080" spans="9:12" ht="15" x14ac:dyDescent="0.25">
      <c r="I96080"/>
      <c r="J96080"/>
      <c r="K96080"/>
      <c r="L96080"/>
    </row>
    <row r="96081" spans="9:12" ht="15" x14ac:dyDescent="0.25">
      <c r="I96081"/>
      <c r="J96081"/>
      <c r="K96081"/>
      <c r="L96081"/>
    </row>
    <row r="96082" spans="9:12" ht="15" x14ac:dyDescent="0.25">
      <c r="I96082"/>
      <c r="J96082"/>
      <c r="K96082"/>
      <c r="L96082"/>
    </row>
    <row r="96083" spans="9:12" ht="15" x14ac:dyDescent="0.25">
      <c r="I96083"/>
      <c r="J96083"/>
      <c r="K96083"/>
      <c r="L96083"/>
    </row>
    <row r="96084" spans="9:12" ht="15" x14ac:dyDescent="0.25">
      <c r="I96084"/>
      <c r="J96084"/>
      <c r="K96084"/>
      <c r="L96084"/>
    </row>
    <row r="96085" spans="9:12" ht="15" x14ac:dyDescent="0.25">
      <c r="I96085"/>
      <c r="J96085"/>
      <c r="K96085"/>
      <c r="L96085"/>
    </row>
    <row r="96086" spans="9:12" ht="15" x14ac:dyDescent="0.25">
      <c r="I96086"/>
      <c r="J96086"/>
      <c r="K96086"/>
      <c r="L96086"/>
    </row>
    <row r="96087" spans="9:12" ht="15" x14ac:dyDescent="0.25">
      <c r="I96087"/>
      <c r="J96087"/>
      <c r="K96087"/>
      <c r="L96087"/>
    </row>
    <row r="96088" spans="9:12" ht="15" x14ac:dyDescent="0.25">
      <c r="I96088"/>
      <c r="J96088"/>
      <c r="K96088"/>
      <c r="L96088"/>
    </row>
    <row r="96089" spans="9:12" ht="15" x14ac:dyDescent="0.25">
      <c r="I96089"/>
      <c r="J96089"/>
      <c r="K96089"/>
      <c r="L96089"/>
    </row>
    <row r="96090" spans="9:12" ht="15" x14ac:dyDescent="0.25">
      <c r="I96090"/>
      <c r="J96090"/>
      <c r="K96090"/>
      <c r="L96090"/>
    </row>
    <row r="96091" spans="9:12" ht="15" x14ac:dyDescent="0.25">
      <c r="I96091"/>
      <c r="J96091"/>
      <c r="K96091"/>
      <c r="L96091"/>
    </row>
    <row r="96092" spans="9:12" ht="15" x14ac:dyDescent="0.25">
      <c r="I96092"/>
      <c r="J96092"/>
      <c r="K96092"/>
      <c r="L96092"/>
    </row>
    <row r="96093" spans="9:12" ht="15" x14ac:dyDescent="0.25">
      <c r="I96093"/>
      <c r="J96093"/>
      <c r="K96093"/>
      <c r="L96093"/>
    </row>
    <row r="96094" spans="9:12" ht="15" x14ac:dyDescent="0.25">
      <c r="I96094"/>
      <c r="J96094"/>
      <c r="K96094"/>
      <c r="L96094"/>
    </row>
    <row r="96095" spans="9:12" ht="15" x14ac:dyDescent="0.25">
      <c r="I96095"/>
      <c r="J96095"/>
      <c r="K96095"/>
      <c r="L96095"/>
    </row>
    <row r="96096" spans="9:12" ht="15" x14ac:dyDescent="0.25">
      <c r="I96096"/>
      <c r="J96096"/>
      <c r="K96096"/>
      <c r="L96096"/>
    </row>
    <row r="96097" spans="9:12" ht="15" x14ac:dyDescent="0.25">
      <c r="I96097"/>
      <c r="J96097"/>
      <c r="K96097"/>
      <c r="L96097"/>
    </row>
    <row r="96098" spans="9:12" ht="15" x14ac:dyDescent="0.25">
      <c r="I96098"/>
      <c r="J96098"/>
      <c r="K96098"/>
      <c r="L96098"/>
    </row>
    <row r="96099" spans="9:12" ht="15" x14ac:dyDescent="0.25">
      <c r="I96099"/>
      <c r="J96099"/>
      <c r="K96099"/>
      <c r="L96099"/>
    </row>
    <row r="96100" spans="9:12" ht="15" x14ac:dyDescent="0.25">
      <c r="I96100"/>
      <c r="J96100"/>
      <c r="K96100"/>
      <c r="L96100"/>
    </row>
    <row r="96101" spans="9:12" ht="15" x14ac:dyDescent="0.25">
      <c r="I96101"/>
      <c r="J96101"/>
      <c r="K96101"/>
      <c r="L96101"/>
    </row>
    <row r="96102" spans="9:12" ht="15" x14ac:dyDescent="0.25">
      <c r="I96102"/>
      <c r="J96102"/>
      <c r="K96102"/>
      <c r="L96102"/>
    </row>
    <row r="96103" spans="9:12" ht="15" x14ac:dyDescent="0.25">
      <c r="I96103"/>
      <c r="J96103"/>
      <c r="K96103"/>
      <c r="L96103"/>
    </row>
    <row r="96104" spans="9:12" ht="15" x14ac:dyDescent="0.25">
      <c r="I96104"/>
      <c r="J96104"/>
      <c r="K96104"/>
      <c r="L96104"/>
    </row>
    <row r="96105" spans="9:12" ht="15" x14ac:dyDescent="0.25">
      <c r="I96105"/>
      <c r="J96105"/>
      <c r="K96105"/>
      <c r="L96105"/>
    </row>
    <row r="96106" spans="9:12" ht="15" x14ac:dyDescent="0.25">
      <c r="I96106"/>
      <c r="J96106"/>
      <c r="K96106"/>
      <c r="L96106"/>
    </row>
    <row r="96107" spans="9:12" ht="15" x14ac:dyDescent="0.25">
      <c r="I96107"/>
      <c r="J96107"/>
      <c r="K96107"/>
      <c r="L96107"/>
    </row>
    <row r="96108" spans="9:12" ht="15" x14ac:dyDescent="0.25">
      <c r="I96108"/>
      <c r="J96108"/>
      <c r="K96108"/>
      <c r="L96108"/>
    </row>
    <row r="96109" spans="9:12" ht="15" x14ac:dyDescent="0.25">
      <c r="I96109"/>
      <c r="J96109"/>
      <c r="K96109"/>
      <c r="L96109"/>
    </row>
    <row r="96110" spans="9:12" ht="15" x14ac:dyDescent="0.25">
      <c r="I96110"/>
      <c r="J96110"/>
      <c r="K96110"/>
      <c r="L96110"/>
    </row>
    <row r="96111" spans="9:12" ht="15" x14ac:dyDescent="0.25">
      <c r="I96111"/>
      <c r="J96111"/>
      <c r="K96111"/>
      <c r="L96111"/>
    </row>
    <row r="96112" spans="9:12" ht="15" x14ac:dyDescent="0.25">
      <c r="I96112"/>
      <c r="J96112"/>
      <c r="K96112"/>
      <c r="L96112"/>
    </row>
    <row r="96113" spans="9:12" ht="15" x14ac:dyDescent="0.25">
      <c r="I96113"/>
      <c r="J96113"/>
      <c r="K96113"/>
      <c r="L96113"/>
    </row>
    <row r="96114" spans="9:12" ht="15" x14ac:dyDescent="0.25">
      <c r="I96114"/>
      <c r="J96114"/>
      <c r="K96114"/>
      <c r="L96114"/>
    </row>
    <row r="96115" spans="9:12" ht="15" x14ac:dyDescent="0.25">
      <c r="I96115"/>
      <c r="J96115"/>
      <c r="K96115"/>
      <c r="L96115"/>
    </row>
    <row r="96116" spans="9:12" ht="15" x14ac:dyDescent="0.25">
      <c r="I96116"/>
      <c r="J96116"/>
      <c r="K96116"/>
      <c r="L96116"/>
    </row>
    <row r="96117" spans="9:12" ht="15" x14ac:dyDescent="0.25">
      <c r="I96117"/>
      <c r="J96117"/>
      <c r="K96117"/>
      <c r="L96117"/>
    </row>
    <row r="96118" spans="9:12" ht="15" x14ac:dyDescent="0.25">
      <c r="I96118"/>
      <c r="J96118"/>
      <c r="K96118"/>
      <c r="L96118"/>
    </row>
    <row r="96119" spans="9:12" ht="15" x14ac:dyDescent="0.25">
      <c r="I96119"/>
      <c r="J96119"/>
      <c r="K96119"/>
      <c r="L96119"/>
    </row>
    <row r="96120" spans="9:12" ht="15" x14ac:dyDescent="0.25">
      <c r="I96120"/>
      <c r="J96120"/>
      <c r="K96120"/>
      <c r="L96120"/>
    </row>
    <row r="96121" spans="9:12" ht="15" x14ac:dyDescent="0.25">
      <c r="I96121"/>
      <c r="J96121"/>
      <c r="K96121"/>
      <c r="L96121"/>
    </row>
    <row r="96122" spans="9:12" ht="15" x14ac:dyDescent="0.25">
      <c r="I96122"/>
      <c r="J96122"/>
      <c r="K96122"/>
      <c r="L96122"/>
    </row>
    <row r="96123" spans="9:12" ht="15" x14ac:dyDescent="0.25">
      <c r="I96123"/>
      <c r="J96123"/>
      <c r="K96123"/>
      <c r="L96123"/>
    </row>
    <row r="96124" spans="9:12" ht="15" x14ac:dyDescent="0.25">
      <c r="I96124"/>
      <c r="J96124"/>
      <c r="K96124"/>
      <c r="L96124"/>
    </row>
    <row r="96125" spans="9:12" ht="15" x14ac:dyDescent="0.25">
      <c r="I96125"/>
      <c r="J96125"/>
      <c r="K96125"/>
      <c r="L96125"/>
    </row>
    <row r="96126" spans="9:12" ht="15" x14ac:dyDescent="0.25">
      <c r="I96126"/>
      <c r="J96126"/>
      <c r="K96126"/>
      <c r="L96126"/>
    </row>
    <row r="96127" spans="9:12" ht="15" x14ac:dyDescent="0.25">
      <c r="I96127"/>
      <c r="J96127"/>
      <c r="K96127"/>
      <c r="L96127"/>
    </row>
    <row r="96128" spans="9:12" ht="15" x14ac:dyDescent="0.25">
      <c r="I96128"/>
      <c r="J96128"/>
      <c r="K96128"/>
      <c r="L96128"/>
    </row>
    <row r="96129" spans="9:12" ht="15" x14ac:dyDescent="0.25">
      <c r="I96129"/>
      <c r="J96129"/>
      <c r="K96129"/>
      <c r="L96129"/>
    </row>
    <row r="96130" spans="9:12" ht="15" x14ac:dyDescent="0.25">
      <c r="I96130"/>
      <c r="J96130"/>
      <c r="K96130"/>
      <c r="L96130"/>
    </row>
    <row r="96131" spans="9:12" ht="15" x14ac:dyDescent="0.25">
      <c r="I96131"/>
      <c r="J96131"/>
      <c r="K96131"/>
      <c r="L96131"/>
    </row>
    <row r="96132" spans="9:12" ht="15" x14ac:dyDescent="0.25">
      <c r="I96132"/>
      <c r="J96132"/>
      <c r="K96132"/>
      <c r="L96132"/>
    </row>
    <row r="96133" spans="9:12" ht="15" x14ac:dyDescent="0.25">
      <c r="I96133"/>
      <c r="J96133"/>
      <c r="K96133"/>
      <c r="L96133"/>
    </row>
    <row r="96134" spans="9:12" ht="15" x14ac:dyDescent="0.25">
      <c r="I96134"/>
      <c r="J96134"/>
      <c r="K96134"/>
      <c r="L96134"/>
    </row>
    <row r="96135" spans="9:12" ht="15" x14ac:dyDescent="0.25">
      <c r="I96135"/>
      <c r="J96135"/>
      <c r="K96135"/>
      <c r="L96135"/>
    </row>
    <row r="96136" spans="9:12" ht="15" x14ac:dyDescent="0.25">
      <c r="I96136"/>
      <c r="J96136"/>
      <c r="K96136"/>
      <c r="L96136"/>
    </row>
    <row r="96137" spans="9:12" ht="15" x14ac:dyDescent="0.25">
      <c r="I96137"/>
      <c r="J96137"/>
      <c r="K96137"/>
      <c r="L96137"/>
    </row>
    <row r="96138" spans="9:12" ht="15" x14ac:dyDescent="0.25">
      <c r="I96138"/>
      <c r="J96138"/>
      <c r="K96138"/>
      <c r="L96138"/>
    </row>
    <row r="96139" spans="9:12" ht="15" x14ac:dyDescent="0.25">
      <c r="I96139"/>
      <c r="J96139"/>
      <c r="K96139"/>
      <c r="L96139"/>
    </row>
    <row r="96140" spans="9:12" ht="15" x14ac:dyDescent="0.25">
      <c r="I96140"/>
      <c r="J96140"/>
      <c r="K96140"/>
      <c r="L96140"/>
    </row>
    <row r="96141" spans="9:12" ht="15" x14ac:dyDescent="0.25">
      <c r="I96141"/>
      <c r="J96141"/>
      <c r="K96141"/>
      <c r="L96141"/>
    </row>
    <row r="96142" spans="9:12" ht="15" x14ac:dyDescent="0.25">
      <c r="I96142"/>
      <c r="J96142"/>
      <c r="K96142"/>
      <c r="L96142"/>
    </row>
    <row r="96143" spans="9:12" ht="15" x14ac:dyDescent="0.25">
      <c r="I96143"/>
      <c r="J96143"/>
      <c r="K96143"/>
      <c r="L96143"/>
    </row>
    <row r="96144" spans="9:12" ht="15" x14ac:dyDescent="0.25">
      <c r="I96144"/>
      <c r="J96144"/>
      <c r="K96144"/>
      <c r="L96144"/>
    </row>
    <row r="96145" spans="9:12" ht="15" x14ac:dyDescent="0.25">
      <c r="I96145"/>
      <c r="J96145"/>
      <c r="K96145"/>
      <c r="L96145"/>
    </row>
    <row r="96146" spans="9:12" ht="15" x14ac:dyDescent="0.25">
      <c r="I96146"/>
      <c r="J96146"/>
      <c r="K96146"/>
      <c r="L96146"/>
    </row>
    <row r="96147" spans="9:12" ht="15" x14ac:dyDescent="0.25">
      <c r="I96147"/>
      <c r="J96147"/>
      <c r="K96147"/>
      <c r="L96147"/>
    </row>
    <row r="96148" spans="9:12" ht="15" x14ac:dyDescent="0.25">
      <c r="I96148"/>
      <c r="J96148"/>
      <c r="K96148"/>
      <c r="L96148"/>
    </row>
    <row r="96149" spans="9:12" ht="15" x14ac:dyDescent="0.25">
      <c r="I96149"/>
      <c r="J96149"/>
      <c r="K96149"/>
      <c r="L96149"/>
    </row>
    <row r="96150" spans="9:12" ht="15" x14ac:dyDescent="0.25">
      <c r="I96150"/>
      <c r="J96150"/>
      <c r="K96150"/>
      <c r="L96150"/>
    </row>
    <row r="96151" spans="9:12" ht="15" x14ac:dyDescent="0.25">
      <c r="I96151"/>
      <c r="J96151"/>
      <c r="K96151"/>
      <c r="L96151"/>
    </row>
    <row r="96152" spans="9:12" ht="15" x14ac:dyDescent="0.25">
      <c r="I96152"/>
      <c r="J96152"/>
      <c r="K96152"/>
      <c r="L96152"/>
    </row>
    <row r="96153" spans="9:12" ht="15" x14ac:dyDescent="0.25">
      <c r="I96153"/>
      <c r="J96153"/>
      <c r="K96153"/>
      <c r="L96153"/>
    </row>
    <row r="96154" spans="9:12" ht="15" x14ac:dyDescent="0.25">
      <c r="I96154"/>
      <c r="J96154"/>
      <c r="K96154"/>
      <c r="L96154"/>
    </row>
    <row r="96155" spans="9:12" ht="15" x14ac:dyDescent="0.25">
      <c r="I96155"/>
      <c r="J96155"/>
      <c r="K96155"/>
      <c r="L96155"/>
    </row>
    <row r="96156" spans="9:12" ht="15" x14ac:dyDescent="0.25">
      <c r="I96156"/>
      <c r="J96156"/>
      <c r="K96156"/>
      <c r="L96156"/>
    </row>
    <row r="96157" spans="9:12" ht="15" x14ac:dyDescent="0.25">
      <c r="I96157"/>
      <c r="J96157"/>
      <c r="K96157"/>
      <c r="L96157"/>
    </row>
    <row r="96158" spans="9:12" ht="15" x14ac:dyDescent="0.25">
      <c r="I96158"/>
      <c r="J96158"/>
      <c r="K96158"/>
      <c r="L96158"/>
    </row>
    <row r="96159" spans="9:12" ht="15" x14ac:dyDescent="0.25">
      <c r="I96159"/>
      <c r="J96159"/>
      <c r="K96159"/>
      <c r="L96159"/>
    </row>
    <row r="96160" spans="9:12" ht="15" x14ac:dyDescent="0.25">
      <c r="I96160"/>
      <c r="J96160"/>
      <c r="K96160"/>
      <c r="L96160"/>
    </row>
    <row r="96161" spans="9:12" ht="15" x14ac:dyDescent="0.25">
      <c r="I96161"/>
      <c r="J96161"/>
      <c r="K96161"/>
      <c r="L96161"/>
    </row>
    <row r="96162" spans="9:12" ht="15" x14ac:dyDescent="0.25">
      <c r="I96162"/>
      <c r="J96162"/>
      <c r="K96162"/>
      <c r="L96162"/>
    </row>
    <row r="96163" spans="9:12" ht="15" x14ac:dyDescent="0.25">
      <c r="I96163"/>
      <c r="J96163"/>
      <c r="K96163"/>
      <c r="L96163"/>
    </row>
    <row r="96164" spans="9:12" ht="15" x14ac:dyDescent="0.25">
      <c r="I96164"/>
      <c r="J96164"/>
      <c r="K96164"/>
      <c r="L96164"/>
    </row>
    <row r="96165" spans="9:12" ht="15" x14ac:dyDescent="0.25">
      <c r="I96165"/>
      <c r="J96165"/>
      <c r="K96165"/>
      <c r="L96165"/>
    </row>
    <row r="96166" spans="9:12" ht="15" x14ac:dyDescent="0.25">
      <c r="I96166"/>
      <c r="J96166"/>
      <c r="K96166"/>
      <c r="L96166"/>
    </row>
    <row r="96167" spans="9:12" ht="15" x14ac:dyDescent="0.25">
      <c r="I96167"/>
      <c r="J96167"/>
      <c r="K96167"/>
      <c r="L96167"/>
    </row>
    <row r="96168" spans="9:12" ht="15" x14ac:dyDescent="0.25">
      <c r="I96168"/>
      <c r="J96168"/>
      <c r="K96168"/>
      <c r="L96168"/>
    </row>
    <row r="96169" spans="9:12" ht="15" x14ac:dyDescent="0.25">
      <c r="I96169"/>
      <c r="J96169"/>
      <c r="K96169"/>
      <c r="L96169"/>
    </row>
    <row r="96170" spans="9:12" ht="15" x14ac:dyDescent="0.25">
      <c r="I96170"/>
      <c r="J96170"/>
      <c r="K96170"/>
      <c r="L96170"/>
    </row>
    <row r="96171" spans="9:12" ht="15" x14ac:dyDescent="0.25">
      <c r="I96171"/>
      <c r="J96171"/>
      <c r="K96171"/>
      <c r="L96171"/>
    </row>
    <row r="96172" spans="9:12" ht="15" x14ac:dyDescent="0.25">
      <c r="I96172"/>
      <c r="J96172"/>
      <c r="K96172"/>
      <c r="L96172"/>
    </row>
    <row r="96173" spans="9:12" ht="15" x14ac:dyDescent="0.25">
      <c r="I96173"/>
      <c r="J96173"/>
      <c r="K96173"/>
      <c r="L96173"/>
    </row>
    <row r="96174" spans="9:12" ht="15" x14ac:dyDescent="0.25">
      <c r="I96174"/>
      <c r="J96174"/>
      <c r="K96174"/>
      <c r="L96174"/>
    </row>
    <row r="96175" spans="9:12" ht="15" x14ac:dyDescent="0.25">
      <c r="I96175"/>
      <c r="J96175"/>
      <c r="K96175"/>
      <c r="L96175"/>
    </row>
    <row r="96176" spans="9:12" ht="15" x14ac:dyDescent="0.25">
      <c r="I96176"/>
      <c r="J96176"/>
      <c r="K96176"/>
      <c r="L96176"/>
    </row>
    <row r="96177" spans="9:12" ht="15" x14ac:dyDescent="0.25">
      <c r="I96177"/>
      <c r="J96177"/>
      <c r="K96177"/>
      <c r="L96177"/>
    </row>
    <row r="96178" spans="9:12" ht="15" x14ac:dyDescent="0.25">
      <c r="I96178"/>
      <c r="J96178"/>
      <c r="K96178"/>
      <c r="L96178"/>
    </row>
    <row r="96179" spans="9:12" ht="15" x14ac:dyDescent="0.25">
      <c r="I96179"/>
      <c r="J96179"/>
      <c r="K96179"/>
      <c r="L96179"/>
    </row>
    <row r="96180" spans="9:12" ht="15" x14ac:dyDescent="0.25">
      <c r="I96180"/>
      <c r="J96180"/>
      <c r="K96180"/>
      <c r="L96180"/>
    </row>
    <row r="96181" spans="9:12" ht="15" x14ac:dyDescent="0.25">
      <c r="I96181"/>
      <c r="J96181"/>
      <c r="K96181"/>
      <c r="L96181"/>
    </row>
    <row r="96182" spans="9:12" ht="15" x14ac:dyDescent="0.25">
      <c r="I96182"/>
      <c r="J96182"/>
      <c r="K96182"/>
      <c r="L96182"/>
    </row>
    <row r="96183" spans="9:12" ht="15" x14ac:dyDescent="0.25">
      <c r="I96183"/>
      <c r="J96183"/>
      <c r="K96183"/>
      <c r="L96183"/>
    </row>
    <row r="96184" spans="9:12" ht="15" x14ac:dyDescent="0.25">
      <c r="I96184"/>
      <c r="J96184"/>
      <c r="K96184"/>
      <c r="L96184"/>
    </row>
    <row r="96185" spans="9:12" ht="15" x14ac:dyDescent="0.25">
      <c r="I96185"/>
      <c r="J96185"/>
      <c r="K96185"/>
      <c r="L96185"/>
    </row>
    <row r="96186" spans="9:12" ht="15" x14ac:dyDescent="0.25">
      <c r="I96186"/>
      <c r="J96186"/>
      <c r="K96186"/>
      <c r="L96186"/>
    </row>
    <row r="96187" spans="9:12" ht="15" x14ac:dyDescent="0.25">
      <c r="I96187"/>
      <c r="J96187"/>
      <c r="K96187"/>
      <c r="L96187"/>
    </row>
    <row r="96188" spans="9:12" ht="15" x14ac:dyDescent="0.25">
      <c r="I96188"/>
      <c r="J96188"/>
      <c r="K96188"/>
      <c r="L96188"/>
    </row>
    <row r="96189" spans="9:12" ht="15" x14ac:dyDescent="0.25">
      <c r="I96189"/>
      <c r="J96189"/>
      <c r="K96189"/>
      <c r="L96189"/>
    </row>
    <row r="96190" spans="9:12" ht="15" x14ac:dyDescent="0.25">
      <c r="I96190"/>
      <c r="J96190"/>
      <c r="K96190"/>
      <c r="L96190"/>
    </row>
    <row r="96191" spans="9:12" ht="15" x14ac:dyDescent="0.25">
      <c r="I96191"/>
      <c r="J96191"/>
      <c r="K96191"/>
      <c r="L96191"/>
    </row>
    <row r="96192" spans="9:12" ht="15" x14ac:dyDescent="0.25">
      <c r="I96192"/>
      <c r="J96192"/>
      <c r="K96192"/>
      <c r="L96192"/>
    </row>
    <row r="96193" spans="9:12" ht="15" x14ac:dyDescent="0.25">
      <c r="I96193"/>
      <c r="J96193"/>
      <c r="K96193"/>
      <c r="L96193"/>
    </row>
    <row r="96194" spans="9:12" ht="15" x14ac:dyDescent="0.25">
      <c r="I96194"/>
      <c r="J96194"/>
      <c r="K96194"/>
      <c r="L96194"/>
    </row>
    <row r="96195" spans="9:12" ht="15" x14ac:dyDescent="0.25">
      <c r="I96195"/>
      <c r="J96195"/>
      <c r="K96195"/>
      <c r="L96195"/>
    </row>
    <row r="96196" spans="9:12" ht="15" x14ac:dyDescent="0.25">
      <c r="I96196"/>
      <c r="J96196"/>
      <c r="K96196"/>
      <c r="L96196"/>
    </row>
    <row r="96197" spans="9:12" ht="15" x14ac:dyDescent="0.25">
      <c r="I96197"/>
      <c r="J96197"/>
      <c r="K96197"/>
      <c r="L96197"/>
    </row>
    <row r="96198" spans="9:12" ht="15" x14ac:dyDescent="0.25">
      <c r="I96198"/>
      <c r="J96198"/>
      <c r="K96198"/>
      <c r="L96198"/>
    </row>
    <row r="96199" spans="9:12" ht="15" x14ac:dyDescent="0.25">
      <c r="I96199"/>
      <c r="J96199"/>
      <c r="K96199"/>
      <c r="L96199"/>
    </row>
    <row r="96200" spans="9:12" ht="15" x14ac:dyDescent="0.25">
      <c r="I96200"/>
      <c r="J96200"/>
      <c r="K96200"/>
      <c r="L96200"/>
    </row>
    <row r="96201" spans="9:12" ht="15" x14ac:dyDescent="0.25">
      <c r="I96201"/>
      <c r="J96201"/>
      <c r="K96201"/>
      <c r="L96201"/>
    </row>
    <row r="96202" spans="9:12" ht="15" x14ac:dyDescent="0.25">
      <c r="I96202"/>
      <c r="J96202"/>
      <c r="K96202"/>
      <c r="L96202"/>
    </row>
    <row r="96203" spans="9:12" ht="15" x14ac:dyDescent="0.25">
      <c r="I96203"/>
      <c r="J96203"/>
      <c r="K96203"/>
      <c r="L96203"/>
    </row>
    <row r="96204" spans="9:12" ht="15" x14ac:dyDescent="0.25">
      <c r="I96204"/>
      <c r="J96204"/>
      <c r="K96204"/>
      <c r="L96204"/>
    </row>
    <row r="96205" spans="9:12" ht="15" x14ac:dyDescent="0.25">
      <c r="I96205"/>
      <c r="J96205"/>
      <c r="K96205"/>
      <c r="L96205"/>
    </row>
    <row r="96206" spans="9:12" ht="15" x14ac:dyDescent="0.25">
      <c r="I96206"/>
      <c r="J96206"/>
      <c r="K96206"/>
      <c r="L96206"/>
    </row>
    <row r="96207" spans="9:12" ht="15" x14ac:dyDescent="0.25">
      <c r="I96207"/>
      <c r="J96207"/>
      <c r="K96207"/>
      <c r="L96207"/>
    </row>
    <row r="96208" spans="9:12" ht="15" x14ac:dyDescent="0.25">
      <c r="I96208"/>
      <c r="J96208"/>
      <c r="K96208"/>
      <c r="L96208"/>
    </row>
    <row r="96209" spans="9:12" ht="15" x14ac:dyDescent="0.25">
      <c r="I96209"/>
      <c r="J96209"/>
      <c r="K96209"/>
      <c r="L96209"/>
    </row>
    <row r="96210" spans="9:12" ht="15" x14ac:dyDescent="0.25">
      <c r="I96210"/>
      <c r="J96210"/>
      <c r="K96210"/>
      <c r="L96210"/>
    </row>
    <row r="96211" spans="9:12" ht="15" x14ac:dyDescent="0.25">
      <c r="I96211"/>
      <c r="J96211"/>
      <c r="K96211"/>
      <c r="L96211"/>
    </row>
    <row r="96212" spans="9:12" ht="15" x14ac:dyDescent="0.25">
      <c r="I96212"/>
      <c r="J96212"/>
      <c r="K96212"/>
      <c r="L96212"/>
    </row>
    <row r="96213" spans="9:12" ht="15" x14ac:dyDescent="0.25">
      <c r="I96213"/>
      <c r="J96213"/>
      <c r="K96213"/>
      <c r="L96213"/>
    </row>
    <row r="96214" spans="9:12" ht="15" x14ac:dyDescent="0.25">
      <c r="I96214"/>
      <c r="J96214"/>
      <c r="K96214"/>
      <c r="L96214"/>
    </row>
    <row r="96215" spans="9:12" ht="15" x14ac:dyDescent="0.25">
      <c r="I96215"/>
      <c r="J96215"/>
      <c r="K96215"/>
      <c r="L96215"/>
    </row>
    <row r="96216" spans="9:12" ht="15" x14ac:dyDescent="0.25">
      <c r="I96216"/>
      <c r="J96216"/>
      <c r="K96216"/>
      <c r="L96216"/>
    </row>
    <row r="96217" spans="9:12" ht="15" x14ac:dyDescent="0.25">
      <c r="I96217"/>
      <c r="J96217"/>
      <c r="K96217"/>
      <c r="L96217"/>
    </row>
    <row r="96218" spans="9:12" ht="15" x14ac:dyDescent="0.25">
      <c r="I96218"/>
      <c r="J96218"/>
      <c r="K96218"/>
      <c r="L96218"/>
    </row>
    <row r="96219" spans="9:12" ht="15" x14ac:dyDescent="0.25">
      <c r="I96219"/>
      <c r="J96219"/>
      <c r="K96219"/>
      <c r="L96219"/>
    </row>
    <row r="96220" spans="9:12" ht="15" x14ac:dyDescent="0.25">
      <c r="I96220"/>
      <c r="J96220"/>
      <c r="K96220"/>
      <c r="L96220"/>
    </row>
    <row r="96221" spans="9:12" ht="15" x14ac:dyDescent="0.25">
      <c r="I96221"/>
      <c r="J96221"/>
      <c r="K96221"/>
      <c r="L96221"/>
    </row>
    <row r="96222" spans="9:12" ht="15" x14ac:dyDescent="0.25">
      <c r="I96222"/>
      <c r="J96222"/>
      <c r="K96222"/>
      <c r="L96222"/>
    </row>
    <row r="96223" spans="9:12" ht="15" x14ac:dyDescent="0.25">
      <c r="I96223"/>
      <c r="J96223"/>
      <c r="K96223"/>
      <c r="L96223"/>
    </row>
    <row r="96224" spans="9:12" ht="15" x14ac:dyDescent="0.25">
      <c r="I96224"/>
      <c r="J96224"/>
      <c r="K96224"/>
      <c r="L96224"/>
    </row>
    <row r="96225" spans="9:12" ht="15" x14ac:dyDescent="0.25">
      <c r="I96225"/>
      <c r="J96225"/>
      <c r="K96225"/>
      <c r="L96225"/>
    </row>
    <row r="96226" spans="9:12" ht="15" x14ac:dyDescent="0.25">
      <c r="I96226"/>
      <c r="J96226"/>
      <c r="K96226"/>
      <c r="L96226"/>
    </row>
    <row r="96227" spans="9:12" ht="15" x14ac:dyDescent="0.25">
      <c r="I96227"/>
      <c r="J96227"/>
      <c r="K96227"/>
      <c r="L96227"/>
    </row>
    <row r="96228" spans="9:12" ht="15" x14ac:dyDescent="0.25">
      <c r="I96228"/>
      <c r="J96228"/>
      <c r="K96228"/>
      <c r="L96228"/>
    </row>
    <row r="96229" spans="9:12" ht="15" x14ac:dyDescent="0.25">
      <c r="I96229"/>
      <c r="J96229"/>
      <c r="K96229"/>
      <c r="L96229"/>
    </row>
    <row r="96230" spans="9:12" ht="15" x14ac:dyDescent="0.25">
      <c r="I96230"/>
      <c r="J96230"/>
      <c r="K96230"/>
      <c r="L96230"/>
    </row>
    <row r="96231" spans="9:12" ht="15" x14ac:dyDescent="0.25">
      <c r="I96231"/>
      <c r="J96231"/>
      <c r="K96231"/>
      <c r="L96231"/>
    </row>
    <row r="96232" spans="9:12" ht="15" x14ac:dyDescent="0.25">
      <c r="I96232"/>
      <c r="J96232"/>
      <c r="K96232"/>
      <c r="L96232"/>
    </row>
    <row r="96233" spans="9:12" ht="15" x14ac:dyDescent="0.25">
      <c r="I96233"/>
      <c r="J96233"/>
      <c r="K96233"/>
      <c r="L96233"/>
    </row>
    <row r="96234" spans="9:12" ht="15" x14ac:dyDescent="0.25">
      <c r="I96234"/>
      <c r="J96234"/>
      <c r="K96234"/>
      <c r="L96234"/>
    </row>
    <row r="96235" spans="9:12" ht="15" x14ac:dyDescent="0.25">
      <c r="I96235"/>
      <c r="J96235"/>
      <c r="K96235"/>
      <c r="L96235"/>
    </row>
    <row r="96236" spans="9:12" ht="15" x14ac:dyDescent="0.25">
      <c r="I96236"/>
      <c r="J96236"/>
      <c r="K96236"/>
      <c r="L96236"/>
    </row>
    <row r="96237" spans="9:12" ht="15" x14ac:dyDescent="0.25">
      <c r="I96237"/>
      <c r="J96237"/>
      <c r="K96237"/>
      <c r="L96237"/>
    </row>
    <row r="96238" spans="9:12" ht="15" x14ac:dyDescent="0.25">
      <c r="I96238"/>
      <c r="J96238"/>
      <c r="K96238"/>
      <c r="L96238"/>
    </row>
    <row r="96239" spans="9:12" ht="15" x14ac:dyDescent="0.25">
      <c r="I96239"/>
      <c r="J96239"/>
      <c r="K96239"/>
      <c r="L96239"/>
    </row>
    <row r="96240" spans="9:12" ht="15" x14ac:dyDescent="0.25">
      <c r="I96240"/>
      <c r="J96240"/>
      <c r="K96240"/>
      <c r="L96240"/>
    </row>
    <row r="96241" spans="9:12" ht="15" x14ac:dyDescent="0.25">
      <c r="I96241"/>
      <c r="J96241"/>
      <c r="K96241"/>
      <c r="L96241"/>
    </row>
    <row r="96242" spans="9:12" ht="15" x14ac:dyDescent="0.25">
      <c r="I96242"/>
      <c r="J96242"/>
      <c r="K96242"/>
      <c r="L96242"/>
    </row>
    <row r="96243" spans="9:12" ht="15" x14ac:dyDescent="0.25">
      <c r="I96243"/>
      <c r="J96243"/>
      <c r="K96243"/>
      <c r="L96243"/>
    </row>
    <row r="96244" spans="9:12" ht="15" x14ac:dyDescent="0.25">
      <c r="I96244"/>
      <c r="J96244"/>
      <c r="K96244"/>
      <c r="L96244"/>
    </row>
    <row r="96245" spans="9:12" ht="15" x14ac:dyDescent="0.25">
      <c r="I96245"/>
      <c r="J96245"/>
      <c r="K96245"/>
      <c r="L96245"/>
    </row>
    <row r="96246" spans="9:12" ht="15" x14ac:dyDescent="0.25">
      <c r="I96246"/>
      <c r="J96246"/>
      <c r="K96246"/>
      <c r="L96246"/>
    </row>
    <row r="96247" spans="9:12" ht="15" x14ac:dyDescent="0.25">
      <c r="I96247"/>
      <c r="J96247"/>
      <c r="K96247"/>
      <c r="L96247"/>
    </row>
    <row r="96248" spans="9:12" ht="15" x14ac:dyDescent="0.25">
      <c r="I96248"/>
      <c r="J96248"/>
      <c r="K96248"/>
      <c r="L96248"/>
    </row>
    <row r="96249" spans="9:12" ht="15" x14ac:dyDescent="0.25">
      <c r="I96249"/>
      <c r="J96249"/>
      <c r="K96249"/>
      <c r="L96249"/>
    </row>
    <row r="96250" spans="9:12" ht="15" x14ac:dyDescent="0.25">
      <c r="I96250"/>
      <c r="J96250"/>
      <c r="K96250"/>
      <c r="L96250"/>
    </row>
    <row r="96251" spans="9:12" ht="15" x14ac:dyDescent="0.25">
      <c r="I96251"/>
      <c r="J96251"/>
      <c r="K96251"/>
      <c r="L96251"/>
    </row>
    <row r="96252" spans="9:12" ht="15" x14ac:dyDescent="0.25">
      <c r="I96252"/>
      <c r="J96252"/>
      <c r="K96252"/>
      <c r="L96252"/>
    </row>
    <row r="96253" spans="9:12" ht="15" x14ac:dyDescent="0.25">
      <c r="I96253"/>
      <c r="J96253"/>
      <c r="K96253"/>
      <c r="L96253"/>
    </row>
    <row r="96254" spans="9:12" ht="15" x14ac:dyDescent="0.25">
      <c r="I96254"/>
      <c r="J96254"/>
      <c r="K96254"/>
      <c r="L96254"/>
    </row>
    <row r="96255" spans="9:12" ht="15" x14ac:dyDescent="0.25">
      <c r="I96255"/>
      <c r="J96255"/>
      <c r="K96255"/>
      <c r="L96255"/>
    </row>
    <row r="96256" spans="9:12" ht="15" x14ac:dyDescent="0.25">
      <c r="I96256"/>
      <c r="J96256"/>
      <c r="K96256"/>
      <c r="L96256"/>
    </row>
    <row r="96257" spans="9:12" ht="15" x14ac:dyDescent="0.25">
      <c r="I96257"/>
      <c r="J96257"/>
      <c r="K96257"/>
      <c r="L96257"/>
    </row>
    <row r="96258" spans="9:12" ht="15" x14ac:dyDescent="0.25">
      <c r="I96258"/>
      <c r="J96258"/>
      <c r="K96258"/>
      <c r="L96258"/>
    </row>
    <row r="96259" spans="9:12" ht="15" x14ac:dyDescent="0.25">
      <c r="I96259"/>
      <c r="J96259"/>
      <c r="K96259"/>
      <c r="L96259"/>
    </row>
    <row r="96260" spans="9:12" ht="15" x14ac:dyDescent="0.25">
      <c r="I96260"/>
      <c r="J96260"/>
      <c r="K96260"/>
      <c r="L96260"/>
    </row>
    <row r="96261" spans="9:12" ht="15" x14ac:dyDescent="0.25">
      <c r="I96261"/>
      <c r="J96261"/>
      <c r="K96261"/>
      <c r="L96261"/>
    </row>
    <row r="96262" spans="9:12" ht="15" x14ac:dyDescent="0.25">
      <c r="I96262"/>
      <c r="J96262"/>
      <c r="K96262"/>
      <c r="L96262"/>
    </row>
    <row r="96263" spans="9:12" ht="15" x14ac:dyDescent="0.25">
      <c r="I96263"/>
      <c r="J96263"/>
      <c r="K96263"/>
      <c r="L96263"/>
    </row>
    <row r="96264" spans="9:12" ht="15" x14ac:dyDescent="0.25">
      <c r="I96264"/>
      <c r="J96264"/>
      <c r="K96264"/>
      <c r="L96264"/>
    </row>
    <row r="96265" spans="9:12" ht="15" x14ac:dyDescent="0.25">
      <c r="I96265"/>
      <c r="J96265"/>
      <c r="K96265"/>
      <c r="L96265"/>
    </row>
    <row r="96266" spans="9:12" ht="15" x14ac:dyDescent="0.25">
      <c r="I96266"/>
      <c r="J96266"/>
      <c r="K96266"/>
      <c r="L96266"/>
    </row>
    <row r="96267" spans="9:12" ht="15" x14ac:dyDescent="0.25">
      <c r="I96267"/>
      <c r="J96267"/>
      <c r="K96267"/>
      <c r="L96267"/>
    </row>
    <row r="96268" spans="9:12" ht="15" x14ac:dyDescent="0.25">
      <c r="I96268"/>
      <c r="J96268"/>
      <c r="K96268"/>
      <c r="L96268"/>
    </row>
    <row r="96269" spans="9:12" ht="15" x14ac:dyDescent="0.25">
      <c r="I96269"/>
      <c r="J96269"/>
      <c r="K96269"/>
      <c r="L96269"/>
    </row>
    <row r="96270" spans="9:12" ht="15" x14ac:dyDescent="0.25">
      <c r="I96270"/>
      <c r="J96270"/>
      <c r="K96270"/>
      <c r="L96270"/>
    </row>
    <row r="96271" spans="9:12" ht="15" x14ac:dyDescent="0.25">
      <c r="I96271"/>
      <c r="J96271"/>
      <c r="K96271"/>
      <c r="L96271"/>
    </row>
    <row r="96272" spans="9:12" ht="15" x14ac:dyDescent="0.25">
      <c r="I96272"/>
      <c r="J96272"/>
      <c r="K96272"/>
      <c r="L96272"/>
    </row>
    <row r="96273" spans="9:12" ht="15" x14ac:dyDescent="0.25">
      <c r="I96273"/>
      <c r="J96273"/>
      <c r="K96273"/>
      <c r="L96273"/>
    </row>
    <row r="96274" spans="9:12" ht="15" x14ac:dyDescent="0.25">
      <c r="I96274"/>
      <c r="J96274"/>
      <c r="K96274"/>
      <c r="L96274"/>
    </row>
    <row r="96275" spans="9:12" ht="15" x14ac:dyDescent="0.25">
      <c r="I96275"/>
      <c r="J96275"/>
      <c r="K96275"/>
      <c r="L96275"/>
    </row>
    <row r="96276" spans="9:12" ht="15" x14ac:dyDescent="0.25">
      <c r="I96276"/>
      <c r="J96276"/>
      <c r="K96276"/>
      <c r="L96276"/>
    </row>
    <row r="96277" spans="9:12" ht="15" x14ac:dyDescent="0.25">
      <c r="I96277"/>
      <c r="J96277"/>
      <c r="K96277"/>
      <c r="L96277"/>
    </row>
    <row r="96278" spans="9:12" ht="15" x14ac:dyDescent="0.25">
      <c r="I96278"/>
      <c r="J96278"/>
      <c r="K96278"/>
      <c r="L96278"/>
    </row>
    <row r="96279" spans="9:12" ht="15" x14ac:dyDescent="0.25">
      <c r="I96279"/>
      <c r="J96279"/>
      <c r="K96279"/>
      <c r="L96279"/>
    </row>
    <row r="96280" spans="9:12" ht="15" x14ac:dyDescent="0.25">
      <c r="I96280"/>
      <c r="J96280"/>
      <c r="K96280"/>
      <c r="L96280"/>
    </row>
    <row r="96281" spans="9:12" ht="15" x14ac:dyDescent="0.25">
      <c r="I96281"/>
      <c r="J96281"/>
      <c r="K96281"/>
      <c r="L96281"/>
    </row>
    <row r="96282" spans="9:12" ht="15" x14ac:dyDescent="0.25">
      <c r="I96282"/>
      <c r="J96282"/>
      <c r="K96282"/>
      <c r="L96282"/>
    </row>
    <row r="96283" spans="9:12" ht="15" x14ac:dyDescent="0.25">
      <c r="I96283"/>
      <c r="J96283"/>
      <c r="K96283"/>
      <c r="L96283"/>
    </row>
    <row r="96284" spans="9:12" ht="15" x14ac:dyDescent="0.25">
      <c r="I96284"/>
      <c r="J96284"/>
      <c r="K96284"/>
      <c r="L96284"/>
    </row>
    <row r="96285" spans="9:12" ht="15" x14ac:dyDescent="0.25">
      <c r="I96285"/>
      <c r="J96285"/>
      <c r="K96285"/>
      <c r="L96285"/>
    </row>
    <row r="96286" spans="9:12" ht="15" x14ac:dyDescent="0.25">
      <c r="I96286"/>
      <c r="J96286"/>
      <c r="K96286"/>
      <c r="L96286"/>
    </row>
    <row r="96287" spans="9:12" ht="15" x14ac:dyDescent="0.25">
      <c r="I96287"/>
      <c r="J96287"/>
      <c r="K96287"/>
      <c r="L96287"/>
    </row>
    <row r="96288" spans="9:12" ht="15" x14ac:dyDescent="0.25">
      <c r="I96288"/>
      <c r="J96288"/>
      <c r="K96288"/>
      <c r="L96288"/>
    </row>
    <row r="96289" spans="9:12" ht="15" x14ac:dyDescent="0.25">
      <c r="I96289"/>
      <c r="J96289"/>
      <c r="K96289"/>
      <c r="L96289"/>
    </row>
    <row r="96290" spans="9:12" ht="15" x14ac:dyDescent="0.25">
      <c r="I96290"/>
      <c r="J96290"/>
      <c r="K96290"/>
      <c r="L96290"/>
    </row>
    <row r="96291" spans="9:12" ht="15" x14ac:dyDescent="0.25">
      <c r="I96291"/>
      <c r="J96291"/>
      <c r="K96291"/>
      <c r="L96291"/>
    </row>
    <row r="96292" spans="9:12" ht="15" x14ac:dyDescent="0.25">
      <c r="I96292"/>
      <c r="J96292"/>
      <c r="K96292"/>
      <c r="L96292"/>
    </row>
    <row r="96293" spans="9:12" ht="15" x14ac:dyDescent="0.25">
      <c r="I96293"/>
      <c r="J96293"/>
      <c r="K96293"/>
      <c r="L96293"/>
    </row>
    <row r="96294" spans="9:12" ht="15" x14ac:dyDescent="0.25">
      <c r="I96294"/>
      <c r="J96294"/>
      <c r="K96294"/>
      <c r="L96294"/>
    </row>
    <row r="96295" spans="9:12" ht="15" x14ac:dyDescent="0.25">
      <c r="I96295"/>
      <c r="J96295"/>
      <c r="K96295"/>
      <c r="L96295"/>
    </row>
    <row r="96296" spans="9:12" ht="15" x14ac:dyDescent="0.25">
      <c r="I96296"/>
      <c r="J96296"/>
      <c r="K96296"/>
      <c r="L96296"/>
    </row>
    <row r="96297" spans="9:12" ht="15" x14ac:dyDescent="0.25">
      <c r="I96297"/>
      <c r="J96297"/>
      <c r="K96297"/>
      <c r="L96297"/>
    </row>
    <row r="96298" spans="9:12" ht="15" x14ac:dyDescent="0.25">
      <c r="I96298"/>
      <c r="J96298"/>
      <c r="K96298"/>
      <c r="L96298"/>
    </row>
    <row r="96299" spans="9:12" ht="15" x14ac:dyDescent="0.25">
      <c r="I96299"/>
      <c r="J96299"/>
      <c r="K96299"/>
      <c r="L96299"/>
    </row>
    <row r="96300" spans="9:12" ht="15" x14ac:dyDescent="0.25">
      <c r="I96300"/>
      <c r="J96300"/>
      <c r="K96300"/>
      <c r="L96300"/>
    </row>
    <row r="96301" spans="9:12" ht="15" x14ac:dyDescent="0.25">
      <c r="I96301"/>
      <c r="J96301"/>
      <c r="K96301"/>
      <c r="L96301"/>
    </row>
    <row r="96302" spans="9:12" ht="15" x14ac:dyDescent="0.25">
      <c r="I96302"/>
      <c r="J96302"/>
      <c r="K96302"/>
      <c r="L96302"/>
    </row>
    <row r="96303" spans="9:12" ht="15" x14ac:dyDescent="0.25">
      <c r="I96303"/>
      <c r="J96303"/>
      <c r="K96303"/>
      <c r="L96303"/>
    </row>
    <row r="96304" spans="9:12" ht="15" x14ac:dyDescent="0.25">
      <c r="I96304"/>
      <c r="J96304"/>
      <c r="K96304"/>
      <c r="L96304"/>
    </row>
    <row r="96305" spans="9:12" ht="15" x14ac:dyDescent="0.25">
      <c r="I96305"/>
      <c r="J96305"/>
      <c r="K96305"/>
      <c r="L96305"/>
    </row>
    <row r="96306" spans="9:12" ht="15" x14ac:dyDescent="0.25">
      <c r="I96306"/>
      <c r="J96306"/>
      <c r="K96306"/>
      <c r="L96306"/>
    </row>
    <row r="96307" spans="9:12" ht="15" x14ac:dyDescent="0.25">
      <c r="I96307"/>
      <c r="J96307"/>
      <c r="K96307"/>
      <c r="L96307"/>
    </row>
    <row r="96308" spans="9:12" ht="15" x14ac:dyDescent="0.25">
      <c r="I96308"/>
      <c r="J96308"/>
      <c r="K96308"/>
      <c r="L96308"/>
    </row>
    <row r="96309" spans="9:12" ht="15" x14ac:dyDescent="0.25">
      <c r="I96309"/>
      <c r="J96309"/>
      <c r="K96309"/>
      <c r="L96309"/>
    </row>
    <row r="96310" spans="9:12" ht="15" x14ac:dyDescent="0.25">
      <c r="I96310"/>
      <c r="J96310"/>
      <c r="K96310"/>
      <c r="L96310"/>
    </row>
    <row r="96311" spans="9:12" ht="15" x14ac:dyDescent="0.25">
      <c r="I96311"/>
      <c r="J96311"/>
      <c r="K96311"/>
      <c r="L96311"/>
    </row>
    <row r="96312" spans="9:12" ht="15" x14ac:dyDescent="0.25">
      <c r="I96312"/>
      <c r="J96312"/>
      <c r="K96312"/>
      <c r="L96312"/>
    </row>
    <row r="96313" spans="9:12" ht="15" x14ac:dyDescent="0.25">
      <c r="I96313"/>
      <c r="J96313"/>
      <c r="K96313"/>
      <c r="L96313"/>
    </row>
    <row r="96314" spans="9:12" ht="15" x14ac:dyDescent="0.25">
      <c r="I96314"/>
      <c r="J96314"/>
      <c r="K96314"/>
      <c r="L96314"/>
    </row>
    <row r="96315" spans="9:12" ht="15" x14ac:dyDescent="0.25">
      <c r="I96315"/>
      <c r="J96315"/>
      <c r="K96315"/>
      <c r="L96315"/>
    </row>
    <row r="96316" spans="9:12" ht="15" x14ac:dyDescent="0.25">
      <c r="I96316"/>
      <c r="J96316"/>
      <c r="K96316"/>
      <c r="L96316"/>
    </row>
    <row r="96317" spans="9:12" ht="15" x14ac:dyDescent="0.25">
      <c r="I96317"/>
      <c r="J96317"/>
      <c r="K96317"/>
      <c r="L96317"/>
    </row>
    <row r="96318" spans="9:12" ht="15" x14ac:dyDescent="0.25">
      <c r="I96318"/>
      <c r="J96318"/>
      <c r="K96318"/>
      <c r="L96318"/>
    </row>
    <row r="96319" spans="9:12" ht="15" x14ac:dyDescent="0.25">
      <c r="I96319"/>
      <c r="J96319"/>
      <c r="K96319"/>
      <c r="L96319"/>
    </row>
    <row r="96320" spans="9:12" ht="15" x14ac:dyDescent="0.25">
      <c r="I96320"/>
      <c r="J96320"/>
      <c r="K96320"/>
      <c r="L96320"/>
    </row>
    <row r="96321" spans="9:12" ht="15" x14ac:dyDescent="0.25">
      <c r="I96321"/>
      <c r="J96321"/>
      <c r="K96321"/>
      <c r="L96321"/>
    </row>
    <row r="96322" spans="9:12" ht="15" x14ac:dyDescent="0.25">
      <c r="I96322"/>
      <c r="J96322"/>
      <c r="K96322"/>
      <c r="L96322"/>
    </row>
    <row r="96323" spans="9:12" ht="15" x14ac:dyDescent="0.25">
      <c r="I96323"/>
      <c r="J96323"/>
      <c r="K96323"/>
      <c r="L96323"/>
    </row>
    <row r="96324" spans="9:12" ht="15" x14ac:dyDescent="0.25">
      <c r="I96324"/>
      <c r="J96324"/>
      <c r="K96324"/>
      <c r="L96324"/>
    </row>
    <row r="96325" spans="9:12" ht="15" x14ac:dyDescent="0.25">
      <c r="I96325"/>
      <c r="J96325"/>
      <c r="K96325"/>
      <c r="L96325"/>
    </row>
    <row r="96326" spans="9:12" ht="15" x14ac:dyDescent="0.25">
      <c r="I96326"/>
      <c r="J96326"/>
      <c r="K96326"/>
      <c r="L96326"/>
    </row>
    <row r="96327" spans="9:12" ht="15" x14ac:dyDescent="0.25">
      <c r="I96327"/>
      <c r="J96327"/>
      <c r="K96327"/>
      <c r="L96327"/>
    </row>
    <row r="96328" spans="9:12" ht="15" x14ac:dyDescent="0.25">
      <c r="I96328"/>
      <c r="J96328"/>
      <c r="K96328"/>
      <c r="L96328"/>
    </row>
    <row r="96329" spans="9:12" ht="15" x14ac:dyDescent="0.25">
      <c r="I96329"/>
      <c r="J96329"/>
      <c r="K96329"/>
      <c r="L96329"/>
    </row>
    <row r="96330" spans="9:12" ht="15" x14ac:dyDescent="0.25">
      <c r="I96330"/>
      <c r="J96330"/>
      <c r="K96330"/>
      <c r="L96330"/>
    </row>
    <row r="96331" spans="9:12" ht="15" x14ac:dyDescent="0.25">
      <c r="I96331"/>
      <c r="J96331"/>
      <c r="K96331"/>
      <c r="L96331"/>
    </row>
    <row r="96332" spans="9:12" ht="15" x14ac:dyDescent="0.25">
      <c r="I96332"/>
      <c r="J96332"/>
      <c r="K96332"/>
      <c r="L96332"/>
    </row>
    <row r="96333" spans="9:12" ht="15" x14ac:dyDescent="0.25">
      <c r="I96333"/>
      <c r="J96333"/>
      <c r="K96333"/>
      <c r="L96333"/>
    </row>
    <row r="96334" spans="9:12" ht="15" x14ac:dyDescent="0.25">
      <c r="I96334"/>
      <c r="J96334"/>
      <c r="K96334"/>
      <c r="L96334"/>
    </row>
    <row r="96335" spans="9:12" ht="15" x14ac:dyDescent="0.25">
      <c r="I96335"/>
      <c r="J96335"/>
      <c r="K96335"/>
      <c r="L96335"/>
    </row>
    <row r="96336" spans="9:12" ht="15" x14ac:dyDescent="0.25">
      <c r="I96336"/>
      <c r="J96336"/>
      <c r="K96336"/>
      <c r="L96336"/>
    </row>
    <row r="96337" spans="9:12" ht="15" x14ac:dyDescent="0.25">
      <c r="I96337"/>
      <c r="J96337"/>
      <c r="K96337"/>
      <c r="L96337"/>
    </row>
    <row r="96338" spans="9:12" ht="15" x14ac:dyDescent="0.25">
      <c r="I96338"/>
      <c r="J96338"/>
      <c r="K96338"/>
      <c r="L96338"/>
    </row>
    <row r="96339" spans="9:12" ht="15" x14ac:dyDescent="0.25">
      <c r="I96339"/>
      <c r="J96339"/>
      <c r="K96339"/>
      <c r="L96339"/>
    </row>
    <row r="96340" spans="9:12" ht="15" x14ac:dyDescent="0.25">
      <c r="I96340"/>
      <c r="J96340"/>
      <c r="K96340"/>
      <c r="L96340"/>
    </row>
    <row r="96341" spans="9:12" ht="15" x14ac:dyDescent="0.25">
      <c r="I96341"/>
      <c r="J96341"/>
      <c r="K96341"/>
      <c r="L96341"/>
    </row>
    <row r="96342" spans="9:12" ht="15" x14ac:dyDescent="0.25">
      <c r="I96342"/>
      <c r="J96342"/>
      <c r="K96342"/>
      <c r="L96342"/>
    </row>
    <row r="96343" spans="9:12" ht="15" x14ac:dyDescent="0.25">
      <c r="I96343"/>
      <c r="J96343"/>
      <c r="K96343"/>
      <c r="L96343"/>
    </row>
    <row r="96344" spans="9:12" ht="15" x14ac:dyDescent="0.25">
      <c r="I96344"/>
      <c r="J96344"/>
      <c r="K96344"/>
      <c r="L96344"/>
    </row>
    <row r="96345" spans="9:12" ht="15" x14ac:dyDescent="0.25">
      <c r="I96345"/>
      <c r="J96345"/>
      <c r="K96345"/>
      <c r="L96345"/>
    </row>
    <row r="96346" spans="9:12" ht="15" x14ac:dyDescent="0.25">
      <c r="I96346"/>
      <c r="J96346"/>
      <c r="K96346"/>
      <c r="L96346"/>
    </row>
    <row r="96347" spans="9:12" ht="15" x14ac:dyDescent="0.25">
      <c r="I96347"/>
      <c r="J96347"/>
      <c r="K96347"/>
      <c r="L96347"/>
    </row>
    <row r="96348" spans="9:12" ht="15" x14ac:dyDescent="0.25">
      <c r="I96348"/>
      <c r="J96348"/>
      <c r="K96348"/>
      <c r="L96348"/>
    </row>
    <row r="96349" spans="9:12" ht="15" x14ac:dyDescent="0.25">
      <c r="I96349"/>
      <c r="J96349"/>
      <c r="K96349"/>
      <c r="L96349"/>
    </row>
    <row r="96350" spans="9:12" ht="15" x14ac:dyDescent="0.25">
      <c r="I96350"/>
      <c r="J96350"/>
      <c r="K96350"/>
      <c r="L96350"/>
    </row>
    <row r="96351" spans="9:12" ht="15" x14ac:dyDescent="0.25">
      <c r="I96351"/>
      <c r="J96351"/>
      <c r="K96351"/>
      <c r="L96351"/>
    </row>
    <row r="96352" spans="9:12" ht="15" x14ac:dyDescent="0.25">
      <c r="I96352"/>
      <c r="J96352"/>
      <c r="K96352"/>
      <c r="L96352"/>
    </row>
    <row r="96353" spans="9:12" ht="15" x14ac:dyDescent="0.25">
      <c r="I96353"/>
      <c r="J96353"/>
      <c r="K96353"/>
      <c r="L96353"/>
    </row>
    <row r="96354" spans="9:12" ht="15" x14ac:dyDescent="0.25">
      <c r="I96354"/>
      <c r="J96354"/>
      <c r="K96354"/>
      <c r="L96354"/>
    </row>
    <row r="96355" spans="9:12" ht="15" x14ac:dyDescent="0.25">
      <c r="I96355"/>
      <c r="J96355"/>
      <c r="K96355"/>
      <c r="L96355"/>
    </row>
    <row r="96356" spans="9:12" ht="15" x14ac:dyDescent="0.25">
      <c r="I96356"/>
      <c r="J96356"/>
      <c r="K96356"/>
      <c r="L96356"/>
    </row>
    <row r="96357" spans="9:12" ht="15" x14ac:dyDescent="0.25">
      <c r="I96357"/>
      <c r="J96357"/>
      <c r="K96357"/>
      <c r="L96357"/>
    </row>
    <row r="96358" spans="9:12" ht="15" x14ac:dyDescent="0.25">
      <c r="I96358"/>
      <c r="J96358"/>
      <c r="K96358"/>
      <c r="L96358"/>
    </row>
    <row r="96359" spans="9:12" ht="15" x14ac:dyDescent="0.25">
      <c r="I96359"/>
      <c r="J96359"/>
      <c r="K96359"/>
      <c r="L96359"/>
    </row>
    <row r="96360" spans="9:12" ht="15" x14ac:dyDescent="0.25">
      <c r="I96360"/>
      <c r="J96360"/>
      <c r="K96360"/>
      <c r="L96360"/>
    </row>
    <row r="96361" spans="9:12" ht="15" x14ac:dyDescent="0.25">
      <c r="I96361"/>
      <c r="J96361"/>
      <c r="K96361"/>
      <c r="L96361"/>
    </row>
    <row r="96362" spans="9:12" ht="15" x14ac:dyDescent="0.25">
      <c r="I96362"/>
      <c r="J96362"/>
      <c r="K96362"/>
      <c r="L96362"/>
    </row>
    <row r="96363" spans="9:12" ht="15" x14ac:dyDescent="0.25">
      <c r="I96363"/>
      <c r="J96363"/>
      <c r="K96363"/>
      <c r="L96363"/>
    </row>
    <row r="96364" spans="9:12" ht="15" x14ac:dyDescent="0.25">
      <c r="I96364"/>
      <c r="J96364"/>
      <c r="K96364"/>
      <c r="L96364"/>
    </row>
    <row r="96365" spans="9:12" ht="15" x14ac:dyDescent="0.25">
      <c r="I96365"/>
      <c r="J96365"/>
      <c r="K96365"/>
      <c r="L96365"/>
    </row>
    <row r="96366" spans="9:12" ht="15" x14ac:dyDescent="0.25">
      <c r="I96366"/>
      <c r="J96366"/>
      <c r="K96366"/>
      <c r="L96366"/>
    </row>
    <row r="96367" spans="9:12" ht="15" x14ac:dyDescent="0.25">
      <c r="I96367"/>
      <c r="J96367"/>
      <c r="K96367"/>
      <c r="L96367"/>
    </row>
    <row r="96368" spans="9:12" ht="15" x14ac:dyDescent="0.25">
      <c r="I96368"/>
      <c r="J96368"/>
      <c r="K96368"/>
      <c r="L96368"/>
    </row>
    <row r="96369" spans="9:12" ht="15" x14ac:dyDescent="0.25">
      <c r="I96369"/>
      <c r="J96369"/>
      <c r="K96369"/>
      <c r="L96369"/>
    </row>
    <row r="96370" spans="9:12" ht="15" x14ac:dyDescent="0.25">
      <c r="I96370"/>
      <c r="J96370"/>
      <c r="K96370"/>
      <c r="L96370"/>
    </row>
    <row r="96371" spans="9:12" ht="15" x14ac:dyDescent="0.25">
      <c r="I96371"/>
      <c r="J96371"/>
      <c r="K96371"/>
      <c r="L96371"/>
    </row>
    <row r="96372" spans="9:12" ht="15" x14ac:dyDescent="0.25">
      <c r="I96372"/>
      <c r="J96372"/>
      <c r="K96372"/>
      <c r="L96372"/>
    </row>
    <row r="96373" spans="9:12" ht="15" x14ac:dyDescent="0.25">
      <c r="I96373"/>
      <c r="J96373"/>
      <c r="K96373"/>
      <c r="L96373"/>
    </row>
    <row r="96374" spans="9:12" ht="15" x14ac:dyDescent="0.25">
      <c r="I96374"/>
      <c r="J96374"/>
      <c r="K96374"/>
      <c r="L96374"/>
    </row>
    <row r="96375" spans="9:12" ht="15" x14ac:dyDescent="0.25">
      <c r="I96375"/>
      <c r="J96375"/>
      <c r="K96375"/>
      <c r="L96375"/>
    </row>
    <row r="96376" spans="9:12" ht="15" x14ac:dyDescent="0.25">
      <c r="I96376"/>
      <c r="J96376"/>
      <c r="K96376"/>
      <c r="L96376"/>
    </row>
    <row r="96377" spans="9:12" ht="15" x14ac:dyDescent="0.25">
      <c r="I96377"/>
      <c r="J96377"/>
      <c r="K96377"/>
      <c r="L96377"/>
    </row>
    <row r="96378" spans="9:12" ht="15" x14ac:dyDescent="0.25">
      <c r="I96378"/>
      <c r="J96378"/>
      <c r="K96378"/>
      <c r="L96378"/>
    </row>
    <row r="96379" spans="9:12" ht="15" x14ac:dyDescent="0.25">
      <c r="I96379"/>
      <c r="J96379"/>
      <c r="K96379"/>
      <c r="L96379"/>
    </row>
    <row r="96380" spans="9:12" ht="15" x14ac:dyDescent="0.25">
      <c r="I96380"/>
      <c r="J96380"/>
      <c r="K96380"/>
      <c r="L96380"/>
    </row>
    <row r="96381" spans="9:12" ht="15" x14ac:dyDescent="0.25">
      <c r="I96381"/>
      <c r="J96381"/>
      <c r="K96381"/>
      <c r="L96381"/>
    </row>
    <row r="96382" spans="9:12" ht="15" x14ac:dyDescent="0.25">
      <c r="I96382"/>
      <c r="J96382"/>
      <c r="K96382"/>
      <c r="L96382"/>
    </row>
    <row r="96383" spans="9:12" ht="15" x14ac:dyDescent="0.25">
      <c r="I96383"/>
      <c r="J96383"/>
      <c r="K96383"/>
      <c r="L96383"/>
    </row>
    <row r="96384" spans="9:12" ht="15" x14ac:dyDescent="0.25">
      <c r="I96384"/>
      <c r="J96384"/>
      <c r="K96384"/>
      <c r="L96384"/>
    </row>
    <row r="96385" spans="9:12" ht="15" x14ac:dyDescent="0.25">
      <c r="I96385"/>
      <c r="J96385"/>
      <c r="K96385"/>
      <c r="L96385"/>
    </row>
    <row r="96386" spans="9:12" ht="15" x14ac:dyDescent="0.25">
      <c r="I96386"/>
      <c r="J96386"/>
      <c r="K96386"/>
      <c r="L96386"/>
    </row>
    <row r="96387" spans="9:12" ht="15" x14ac:dyDescent="0.25">
      <c r="I96387"/>
      <c r="J96387"/>
      <c r="K96387"/>
      <c r="L96387"/>
    </row>
    <row r="96388" spans="9:12" ht="15" x14ac:dyDescent="0.25">
      <c r="I96388"/>
      <c r="J96388"/>
      <c r="K96388"/>
      <c r="L96388"/>
    </row>
    <row r="96389" spans="9:12" ht="15" x14ac:dyDescent="0.25">
      <c r="I96389"/>
      <c r="J96389"/>
      <c r="K96389"/>
      <c r="L96389"/>
    </row>
    <row r="96390" spans="9:12" ht="15" x14ac:dyDescent="0.25">
      <c r="I96390"/>
      <c r="J96390"/>
      <c r="K96390"/>
      <c r="L96390"/>
    </row>
    <row r="96391" spans="9:12" ht="15" x14ac:dyDescent="0.25">
      <c r="I96391"/>
      <c r="J96391"/>
      <c r="K96391"/>
      <c r="L96391"/>
    </row>
    <row r="96392" spans="9:12" ht="15" x14ac:dyDescent="0.25">
      <c r="I96392"/>
      <c r="J96392"/>
      <c r="K96392"/>
      <c r="L96392"/>
    </row>
    <row r="96393" spans="9:12" ht="15" x14ac:dyDescent="0.25">
      <c r="I96393"/>
      <c r="J96393"/>
      <c r="K96393"/>
      <c r="L96393"/>
    </row>
    <row r="96394" spans="9:12" ht="15" x14ac:dyDescent="0.25">
      <c r="I96394"/>
      <c r="J96394"/>
      <c r="K96394"/>
      <c r="L96394"/>
    </row>
    <row r="96395" spans="9:12" ht="15" x14ac:dyDescent="0.25">
      <c r="I96395"/>
      <c r="J96395"/>
      <c r="K96395"/>
      <c r="L96395"/>
    </row>
    <row r="96396" spans="9:12" ht="15" x14ac:dyDescent="0.25">
      <c r="I96396"/>
      <c r="J96396"/>
      <c r="K96396"/>
      <c r="L96396"/>
    </row>
    <row r="96397" spans="9:12" ht="15" x14ac:dyDescent="0.25">
      <c r="I96397"/>
      <c r="J96397"/>
      <c r="K96397"/>
      <c r="L96397"/>
    </row>
    <row r="96398" spans="9:12" ht="15" x14ac:dyDescent="0.25">
      <c r="I96398"/>
      <c r="J96398"/>
      <c r="K96398"/>
      <c r="L96398"/>
    </row>
    <row r="96399" spans="9:12" ht="15" x14ac:dyDescent="0.25">
      <c r="I96399"/>
      <c r="J96399"/>
      <c r="K96399"/>
      <c r="L96399"/>
    </row>
    <row r="96400" spans="9:12" ht="15" x14ac:dyDescent="0.25">
      <c r="I96400"/>
      <c r="J96400"/>
      <c r="K96400"/>
      <c r="L96400"/>
    </row>
    <row r="96401" spans="9:12" ht="15" x14ac:dyDescent="0.25">
      <c r="I96401"/>
      <c r="J96401"/>
      <c r="K96401"/>
      <c r="L96401"/>
    </row>
    <row r="96402" spans="9:12" ht="15" x14ac:dyDescent="0.25">
      <c r="I96402"/>
      <c r="J96402"/>
      <c r="K96402"/>
      <c r="L96402"/>
    </row>
    <row r="96403" spans="9:12" ht="15" x14ac:dyDescent="0.25">
      <c r="I96403"/>
      <c r="J96403"/>
      <c r="K96403"/>
      <c r="L96403"/>
    </row>
    <row r="96404" spans="9:12" ht="15" x14ac:dyDescent="0.25">
      <c r="I96404"/>
      <c r="J96404"/>
      <c r="K96404"/>
      <c r="L96404"/>
    </row>
    <row r="96405" spans="9:12" ht="15" x14ac:dyDescent="0.25">
      <c r="I96405"/>
      <c r="J96405"/>
      <c r="K96405"/>
      <c r="L96405"/>
    </row>
    <row r="96406" spans="9:12" ht="15" x14ac:dyDescent="0.25">
      <c r="I96406"/>
      <c r="J96406"/>
      <c r="K96406"/>
      <c r="L96406"/>
    </row>
    <row r="96407" spans="9:12" ht="15" x14ac:dyDescent="0.25">
      <c r="I96407"/>
      <c r="J96407"/>
      <c r="K96407"/>
      <c r="L96407"/>
    </row>
    <row r="96408" spans="9:12" ht="15" x14ac:dyDescent="0.25">
      <c r="I96408"/>
      <c r="J96408"/>
      <c r="K96408"/>
      <c r="L96408"/>
    </row>
    <row r="96409" spans="9:12" ht="15" x14ac:dyDescent="0.25">
      <c r="I96409"/>
      <c r="J96409"/>
      <c r="K96409"/>
      <c r="L96409"/>
    </row>
    <row r="96410" spans="9:12" ht="15" x14ac:dyDescent="0.25">
      <c r="I96410"/>
      <c r="J96410"/>
      <c r="K96410"/>
      <c r="L96410"/>
    </row>
    <row r="96411" spans="9:12" ht="15" x14ac:dyDescent="0.25">
      <c r="I96411"/>
      <c r="J96411"/>
      <c r="K96411"/>
      <c r="L96411"/>
    </row>
    <row r="96412" spans="9:12" ht="15" x14ac:dyDescent="0.25">
      <c r="I96412"/>
      <c r="J96412"/>
      <c r="K96412"/>
      <c r="L96412"/>
    </row>
    <row r="96413" spans="9:12" ht="15" x14ac:dyDescent="0.25">
      <c r="I96413"/>
      <c r="J96413"/>
      <c r="K96413"/>
      <c r="L96413"/>
    </row>
    <row r="96414" spans="9:12" ht="15" x14ac:dyDescent="0.25">
      <c r="I96414"/>
      <c r="J96414"/>
      <c r="K96414"/>
      <c r="L96414"/>
    </row>
    <row r="96415" spans="9:12" ht="15" x14ac:dyDescent="0.25">
      <c r="I96415"/>
      <c r="J96415"/>
      <c r="K96415"/>
      <c r="L96415"/>
    </row>
    <row r="96416" spans="9:12" ht="15" x14ac:dyDescent="0.25">
      <c r="I96416"/>
      <c r="J96416"/>
      <c r="K96416"/>
      <c r="L96416"/>
    </row>
    <row r="96417" spans="9:12" ht="15" x14ac:dyDescent="0.25">
      <c r="I96417"/>
      <c r="J96417"/>
      <c r="K96417"/>
      <c r="L96417"/>
    </row>
    <row r="96418" spans="9:12" ht="15" x14ac:dyDescent="0.25">
      <c r="I96418"/>
      <c r="J96418"/>
      <c r="K96418"/>
      <c r="L96418"/>
    </row>
    <row r="96419" spans="9:12" ht="15" x14ac:dyDescent="0.25">
      <c r="I96419"/>
      <c r="J96419"/>
      <c r="K96419"/>
      <c r="L96419"/>
    </row>
    <row r="96420" spans="9:12" ht="15" x14ac:dyDescent="0.25">
      <c r="I96420"/>
      <c r="J96420"/>
      <c r="K96420"/>
      <c r="L96420"/>
    </row>
    <row r="96421" spans="9:12" ht="15" x14ac:dyDescent="0.25">
      <c r="I96421"/>
      <c r="J96421"/>
      <c r="K96421"/>
      <c r="L96421"/>
    </row>
    <row r="96422" spans="9:12" ht="15" x14ac:dyDescent="0.25">
      <c r="I96422"/>
      <c r="J96422"/>
      <c r="K96422"/>
      <c r="L96422"/>
    </row>
    <row r="96423" spans="9:12" ht="15" x14ac:dyDescent="0.25">
      <c r="I96423"/>
      <c r="J96423"/>
      <c r="K96423"/>
      <c r="L96423"/>
    </row>
    <row r="96424" spans="9:12" ht="15" x14ac:dyDescent="0.25">
      <c r="I96424"/>
      <c r="J96424"/>
      <c r="K96424"/>
      <c r="L96424"/>
    </row>
    <row r="96425" spans="9:12" ht="15" x14ac:dyDescent="0.25">
      <c r="I96425"/>
      <c r="J96425"/>
      <c r="K96425"/>
      <c r="L96425"/>
    </row>
    <row r="96426" spans="9:12" ht="15" x14ac:dyDescent="0.25">
      <c r="I96426"/>
      <c r="J96426"/>
      <c r="K96426"/>
      <c r="L96426"/>
    </row>
    <row r="96427" spans="9:12" ht="15" x14ac:dyDescent="0.25">
      <c r="I96427"/>
      <c r="J96427"/>
      <c r="K96427"/>
      <c r="L96427"/>
    </row>
    <row r="96428" spans="9:12" ht="15" x14ac:dyDescent="0.25">
      <c r="I96428"/>
      <c r="J96428"/>
      <c r="K96428"/>
      <c r="L96428"/>
    </row>
    <row r="96429" spans="9:12" ht="15" x14ac:dyDescent="0.25">
      <c r="I96429"/>
      <c r="J96429"/>
      <c r="K96429"/>
      <c r="L96429"/>
    </row>
    <row r="96430" spans="9:12" ht="15" x14ac:dyDescent="0.25">
      <c r="I96430"/>
      <c r="J96430"/>
      <c r="K96430"/>
      <c r="L96430"/>
    </row>
    <row r="96431" spans="9:12" ht="15" x14ac:dyDescent="0.25">
      <c r="I96431"/>
      <c r="J96431"/>
      <c r="K96431"/>
      <c r="L96431"/>
    </row>
    <row r="96432" spans="9:12" ht="15" x14ac:dyDescent="0.25">
      <c r="I96432"/>
      <c r="J96432"/>
      <c r="K96432"/>
      <c r="L96432"/>
    </row>
    <row r="96433" spans="9:12" ht="15" x14ac:dyDescent="0.25">
      <c r="I96433"/>
      <c r="J96433"/>
      <c r="K96433"/>
      <c r="L96433"/>
    </row>
    <row r="96434" spans="9:12" ht="15" x14ac:dyDescent="0.25">
      <c r="I96434"/>
      <c r="J96434"/>
      <c r="K96434"/>
      <c r="L96434"/>
    </row>
    <row r="96435" spans="9:12" ht="15" x14ac:dyDescent="0.25">
      <c r="I96435"/>
      <c r="J96435"/>
      <c r="K96435"/>
      <c r="L96435"/>
    </row>
    <row r="96436" spans="9:12" ht="15" x14ac:dyDescent="0.25">
      <c r="I96436"/>
      <c r="J96436"/>
      <c r="K96436"/>
      <c r="L96436"/>
    </row>
    <row r="96437" spans="9:12" ht="15" x14ac:dyDescent="0.25">
      <c r="I96437"/>
      <c r="J96437"/>
      <c r="K96437"/>
      <c r="L96437"/>
    </row>
    <row r="96438" spans="9:12" ht="15" x14ac:dyDescent="0.25">
      <c r="I96438"/>
      <c r="J96438"/>
      <c r="K96438"/>
      <c r="L96438"/>
    </row>
    <row r="96439" spans="9:12" ht="15" x14ac:dyDescent="0.25">
      <c r="I96439"/>
      <c r="J96439"/>
      <c r="K96439"/>
      <c r="L96439"/>
    </row>
    <row r="96440" spans="9:12" ht="15" x14ac:dyDescent="0.25">
      <c r="I96440"/>
      <c r="J96440"/>
      <c r="K96440"/>
      <c r="L96440"/>
    </row>
    <row r="96441" spans="9:12" ht="15" x14ac:dyDescent="0.25">
      <c r="I96441"/>
      <c r="J96441"/>
      <c r="K96441"/>
      <c r="L96441"/>
    </row>
    <row r="96442" spans="9:12" ht="15" x14ac:dyDescent="0.25">
      <c r="I96442"/>
      <c r="J96442"/>
      <c r="K96442"/>
      <c r="L96442"/>
    </row>
    <row r="96443" spans="9:12" ht="15" x14ac:dyDescent="0.25">
      <c r="I96443"/>
      <c r="J96443"/>
      <c r="K96443"/>
      <c r="L96443"/>
    </row>
    <row r="96444" spans="9:12" ht="15" x14ac:dyDescent="0.25">
      <c r="I96444"/>
      <c r="J96444"/>
      <c r="K96444"/>
      <c r="L96444"/>
    </row>
    <row r="96445" spans="9:12" ht="15" x14ac:dyDescent="0.25">
      <c r="I96445"/>
      <c r="J96445"/>
      <c r="K96445"/>
      <c r="L96445"/>
    </row>
    <row r="96446" spans="9:12" ht="15" x14ac:dyDescent="0.25">
      <c r="I96446"/>
      <c r="J96446"/>
      <c r="K96446"/>
      <c r="L96446"/>
    </row>
    <row r="96447" spans="9:12" ht="15" x14ac:dyDescent="0.25">
      <c r="I96447"/>
      <c r="J96447"/>
      <c r="K96447"/>
      <c r="L96447"/>
    </row>
    <row r="96448" spans="9:12" ht="15" x14ac:dyDescent="0.25">
      <c r="I96448"/>
      <c r="J96448"/>
      <c r="K96448"/>
      <c r="L96448"/>
    </row>
    <row r="96449" spans="9:12" ht="15" x14ac:dyDescent="0.25">
      <c r="I96449"/>
      <c r="J96449"/>
      <c r="K96449"/>
      <c r="L96449"/>
    </row>
    <row r="96450" spans="9:12" ht="15" x14ac:dyDescent="0.25">
      <c r="I96450"/>
      <c r="J96450"/>
      <c r="K96450"/>
      <c r="L96450"/>
    </row>
    <row r="96451" spans="9:12" ht="15" x14ac:dyDescent="0.25">
      <c r="I96451"/>
      <c r="J96451"/>
      <c r="K96451"/>
      <c r="L96451"/>
    </row>
    <row r="96452" spans="9:12" ht="15" x14ac:dyDescent="0.25">
      <c r="I96452"/>
      <c r="J96452"/>
      <c r="K96452"/>
      <c r="L96452"/>
    </row>
    <row r="96453" spans="9:12" ht="15" x14ac:dyDescent="0.25">
      <c r="I96453"/>
      <c r="J96453"/>
      <c r="K96453"/>
      <c r="L96453"/>
    </row>
    <row r="96454" spans="9:12" ht="15" x14ac:dyDescent="0.25">
      <c r="I96454"/>
      <c r="J96454"/>
      <c r="K96454"/>
      <c r="L96454"/>
    </row>
    <row r="96455" spans="9:12" ht="15" x14ac:dyDescent="0.25">
      <c r="I96455"/>
      <c r="J96455"/>
      <c r="K96455"/>
      <c r="L96455"/>
    </row>
    <row r="96456" spans="9:12" ht="15" x14ac:dyDescent="0.25">
      <c r="I96456"/>
      <c r="J96456"/>
      <c r="K96456"/>
      <c r="L96456"/>
    </row>
    <row r="96457" spans="9:12" ht="15" x14ac:dyDescent="0.25">
      <c r="I96457"/>
      <c r="J96457"/>
      <c r="K96457"/>
      <c r="L96457"/>
    </row>
    <row r="96458" spans="9:12" ht="15" x14ac:dyDescent="0.25">
      <c r="I96458"/>
      <c r="J96458"/>
      <c r="K96458"/>
      <c r="L96458"/>
    </row>
    <row r="96459" spans="9:12" ht="15" x14ac:dyDescent="0.25">
      <c r="I96459"/>
      <c r="J96459"/>
      <c r="K96459"/>
      <c r="L96459"/>
    </row>
    <row r="96460" spans="9:12" ht="15" x14ac:dyDescent="0.25">
      <c r="I96460"/>
      <c r="J96460"/>
      <c r="K96460"/>
      <c r="L96460"/>
    </row>
    <row r="96461" spans="9:12" ht="15" x14ac:dyDescent="0.25">
      <c r="I96461"/>
      <c r="J96461"/>
      <c r="K96461"/>
      <c r="L96461"/>
    </row>
    <row r="96462" spans="9:12" ht="15" x14ac:dyDescent="0.25">
      <c r="I96462"/>
      <c r="J96462"/>
      <c r="K96462"/>
      <c r="L96462"/>
    </row>
    <row r="96463" spans="9:12" ht="15" x14ac:dyDescent="0.25">
      <c r="I96463"/>
      <c r="J96463"/>
      <c r="K96463"/>
      <c r="L96463"/>
    </row>
    <row r="96464" spans="9:12" ht="15" x14ac:dyDescent="0.25">
      <c r="I96464"/>
      <c r="J96464"/>
      <c r="K96464"/>
      <c r="L96464"/>
    </row>
    <row r="96465" spans="9:12" ht="15" x14ac:dyDescent="0.25">
      <c r="I96465"/>
      <c r="J96465"/>
      <c r="K96465"/>
      <c r="L96465"/>
    </row>
    <row r="96466" spans="9:12" ht="15" x14ac:dyDescent="0.25">
      <c r="I96466"/>
      <c r="J96466"/>
      <c r="K96466"/>
      <c r="L96466"/>
    </row>
    <row r="96467" spans="9:12" ht="15" x14ac:dyDescent="0.25">
      <c r="I96467"/>
      <c r="J96467"/>
      <c r="K96467"/>
      <c r="L96467"/>
    </row>
    <row r="96468" spans="9:12" ht="15" x14ac:dyDescent="0.25">
      <c r="I96468"/>
      <c r="J96468"/>
      <c r="K96468"/>
      <c r="L96468"/>
    </row>
    <row r="96469" spans="9:12" ht="15" x14ac:dyDescent="0.25">
      <c r="I96469"/>
      <c r="J96469"/>
      <c r="K96469"/>
      <c r="L96469"/>
    </row>
    <row r="96470" spans="9:12" ht="15" x14ac:dyDescent="0.25">
      <c r="I96470"/>
      <c r="J96470"/>
      <c r="K96470"/>
      <c r="L96470"/>
    </row>
    <row r="96471" spans="9:12" ht="15" x14ac:dyDescent="0.25">
      <c r="I96471"/>
      <c r="J96471"/>
      <c r="K96471"/>
      <c r="L96471"/>
    </row>
    <row r="96472" spans="9:12" ht="15" x14ac:dyDescent="0.25">
      <c r="I96472"/>
      <c r="J96472"/>
      <c r="K96472"/>
      <c r="L96472"/>
    </row>
    <row r="96473" spans="9:12" ht="15" x14ac:dyDescent="0.25">
      <c r="I96473"/>
      <c r="J96473"/>
      <c r="K96473"/>
      <c r="L96473"/>
    </row>
    <row r="96474" spans="9:12" ht="15" x14ac:dyDescent="0.25">
      <c r="I96474"/>
      <c r="J96474"/>
      <c r="K96474"/>
      <c r="L96474"/>
    </row>
    <row r="96475" spans="9:12" ht="15" x14ac:dyDescent="0.25">
      <c r="I96475"/>
      <c r="J96475"/>
      <c r="K96475"/>
      <c r="L96475"/>
    </row>
    <row r="96476" spans="9:12" ht="15" x14ac:dyDescent="0.25">
      <c r="I96476"/>
      <c r="J96476"/>
      <c r="K96476"/>
      <c r="L96476"/>
    </row>
    <row r="96477" spans="9:12" ht="15" x14ac:dyDescent="0.25">
      <c r="I96477"/>
      <c r="J96477"/>
      <c r="K96477"/>
      <c r="L96477"/>
    </row>
    <row r="96478" spans="9:12" ht="15" x14ac:dyDescent="0.25">
      <c r="I96478"/>
      <c r="J96478"/>
      <c r="K96478"/>
      <c r="L96478"/>
    </row>
    <row r="96479" spans="9:12" ht="15" x14ac:dyDescent="0.25">
      <c r="I96479"/>
      <c r="J96479"/>
      <c r="K96479"/>
      <c r="L96479"/>
    </row>
    <row r="96480" spans="9:12" ht="15" x14ac:dyDescent="0.25">
      <c r="I96480"/>
      <c r="J96480"/>
      <c r="K96480"/>
      <c r="L96480"/>
    </row>
    <row r="96481" spans="9:12" ht="15" x14ac:dyDescent="0.25">
      <c r="I96481"/>
      <c r="J96481"/>
      <c r="K96481"/>
      <c r="L96481"/>
    </row>
    <row r="96482" spans="9:12" ht="15" x14ac:dyDescent="0.25">
      <c r="I96482"/>
      <c r="J96482"/>
      <c r="K96482"/>
      <c r="L96482"/>
    </row>
    <row r="96483" spans="9:12" ht="15" x14ac:dyDescent="0.25">
      <c r="I96483"/>
      <c r="J96483"/>
      <c r="K96483"/>
      <c r="L96483"/>
    </row>
    <row r="96484" spans="9:12" ht="15" x14ac:dyDescent="0.25">
      <c r="I96484"/>
      <c r="J96484"/>
      <c r="K96484"/>
      <c r="L96484"/>
    </row>
    <row r="96485" spans="9:12" ht="15" x14ac:dyDescent="0.25">
      <c r="I96485"/>
      <c r="J96485"/>
      <c r="K96485"/>
      <c r="L96485"/>
    </row>
    <row r="96486" spans="9:12" ht="15" x14ac:dyDescent="0.25">
      <c r="I96486"/>
      <c r="J96486"/>
      <c r="K96486"/>
      <c r="L96486"/>
    </row>
    <row r="96487" spans="9:12" ht="15" x14ac:dyDescent="0.25">
      <c r="I96487"/>
      <c r="J96487"/>
      <c r="K96487"/>
      <c r="L96487"/>
    </row>
    <row r="96488" spans="9:12" ht="15" x14ac:dyDescent="0.25">
      <c r="I96488"/>
      <c r="J96488"/>
      <c r="K96488"/>
      <c r="L96488"/>
    </row>
    <row r="96489" spans="9:12" ht="15" x14ac:dyDescent="0.25">
      <c r="I96489"/>
      <c r="J96489"/>
      <c r="K96489"/>
      <c r="L96489"/>
    </row>
    <row r="96490" spans="9:12" ht="15" x14ac:dyDescent="0.25">
      <c r="I96490"/>
      <c r="J96490"/>
      <c r="K96490"/>
      <c r="L96490"/>
    </row>
    <row r="96491" spans="9:12" ht="15" x14ac:dyDescent="0.25">
      <c r="I96491"/>
      <c r="J96491"/>
      <c r="K96491"/>
      <c r="L96491"/>
    </row>
    <row r="96492" spans="9:12" ht="15" x14ac:dyDescent="0.25">
      <c r="I96492"/>
      <c r="J96492"/>
      <c r="K96492"/>
      <c r="L96492"/>
    </row>
    <row r="96493" spans="9:12" ht="15" x14ac:dyDescent="0.25">
      <c r="I96493"/>
      <c r="J96493"/>
      <c r="K96493"/>
      <c r="L96493"/>
    </row>
    <row r="96494" spans="9:12" ht="15" x14ac:dyDescent="0.25">
      <c r="I96494"/>
      <c r="J96494"/>
      <c r="K96494"/>
      <c r="L96494"/>
    </row>
    <row r="96495" spans="9:12" ht="15" x14ac:dyDescent="0.25">
      <c r="I96495"/>
      <c r="J96495"/>
      <c r="K96495"/>
      <c r="L96495"/>
    </row>
    <row r="96496" spans="9:12" ht="15" x14ac:dyDescent="0.25">
      <c r="I96496"/>
      <c r="J96496"/>
      <c r="K96496"/>
      <c r="L96496"/>
    </row>
    <row r="96497" spans="9:12" ht="15" x14ac:dyDescent="0.25">
      <c r="I96497"/>
      <c r="J96497"/>
      <c r="K96497"/>
      <c r="L96497"/>
    </row>
    <row r="96498" spans="9:12" ht="15" x14ac:dyDescent="0.25">
      <c r="I96498"/>
      <c r="J96498"/>
      <c r="K96498"/>
      <c r="L96498"/>
    </row>
    <row r="96499" spans="9:12" ht="15" x14ac:dyDescent="0.25">
      <c r="I96499"/>
      <c r="J96499"/>
      <c r="K96499"/>
      <c r="L96499"/>
    </row>
    <row r="96500" spans="9:12" ht="15" x14ac:dyDescent="0.25">
      <c r="I96500"/>
      <c r="J96500"/>
      <c r="K96500"/>
      <c r="L96500"/>
    </row>
    <row r="96501" spans="9:12" ht="15" x14ac:dyDescent="0.25">
      <c r="I96501"/>
      <c r="J96501"/>
      <c r="K96501"/>
      <c r="L96501"/>
    </row>
    <row r="96502" spans="9:12" ht="15" x14ac:dyDescent="0.25">
      <c r="I96502"/>
      <c r="J96502"/>
      <c r="K96502"/>
      <c r="L96502"/>
    </row>
    <row r="96503" spans="9:12" ht="15" x14ac:dyDescent="0.25">
      <c r="I96503"/>
      <c r="J96503"/>
      <c r="K96503"/>
      <c r="L96503"/>
    </row>
    <row r="96504" spans="9:12" ht="15" x14ac:dyDescent="0.25">
      <c r="I96504"/>
      <c r="J96504"/>
      <c r="K96504"/>
      <c r="L96504"/>
    </row>
    <row r="96505" spans="9:12" ht="15" x14ac:dyDescent="0.25">
      <c r="I96505"/>
      <c r="J96505"/>
      <c r="K96505"/>
      <c r="L96505"/>
    </row>
    <row r="96506" spans="9:12" ht="15" x14ac:dyDescent="0.25">
      <c r="I96506"/>
      <c r="J96506"/>
      <c r="K96506"/>
      <c r="L96506"/>
    </row>
    <row r="96507" spans="9:12" ht="15" x14ac:dyDescent="0.25">
      <c r="I96507"/>
      <c r="J96507"/>
      <c r="K96507"/>
      <c r="L96507"/>
    </row>
    <row r="96508" spans="9:12" ht="15" x14ac:dyDescent="0.25">
      <c r="I96508"/>
      <c r="J96508"/>
      <c r="K96508"/>
      <c r="L96508"/>
    </row>
    <row r="96509" spans="9:12" ht="15" x14ac:dyDescent="0.25">
      <c r="I96509"/>
      <c r="J96509"/>
      <c r="K96509"/>
      <c r="L96509"/>
    </row>
    <row r="96510" spans="9:12" ht="15" x14ac:dyDescent="0.25">
      <c r="I96510"/>
      <c r="J96510"/>
      <c r="K96510"/>
      <c r="L96510"/>
    </row>
    <row r="96511" spans="9:12" ht="15" x14ac:dyDescent="0.25">
      <c r="I96511"/>
      <c r="J96511"/>
      <c r="K96511"/>
      <c r="L96511"/>
    </row>
    <row r="96512" spans="9:12" ht="15" x14ac:dyDescent="0.25">
      <c r="I96512"/>
      <c r="J96512"/>
      <c r="K96512"/>
      <c r="L96512"/>
    </row>
    <row r="96513" spans="9:12" ht="15" x14ac:dyDescent="0.25">
      <c r="I96513"/>
      <c r="J96513"/>
      <c r="K96513"/>
      <c r="L96513"/>
    </row>
    <row r="96514" spans="9:12" ht="15" x14ac:dyDescent="0.25">
      <c r="I96514"/>
      <c r="J96514"/>
      <c r="K96514"/>
      <c r="L96514"/>
    </row>
    <row r="96515" spans="9:12" ht="15" x14ac:dyDescent="0.25">
      <c r="I96515"/>
      <c r="J96515"/>
      <c r="K96515"/>
      <c r="L96515"/>
    </row>
    <row r="96516" spans="9:12" ht="15" x14ac:dyDescent="0.25">
      <c r="I96516"/>
      <c r="J96516"/>
      <c r="K96516"/>
      <c r="L96516"/>
    </row>
    <row r="96517" spans="9:12" ht="15" x14ac:dyDescent="0.25">
      <c r="I96517"/>
      <c r="J96517"/>
      <c r="K96517"/>
      <c r="L96517"/>
    </row>
    <row r="96518" spans="9:12" ht="15" x14ac:dyDescent="0.25">
      <c r="I96518"/>
      <c r="J96518"/>
      <c r="K96518"/>
      <c r="L96518"/>
    </row>
    <row r="96519" spans="9:12" ht="15" x14ac:dyDescent="0.25">
      <c r="I96519"/>
      <c r="J96519"/>
      <c r="K96519"/>
      <c r="L96519"/>
    </row>
    <row r="96520" spans="9:12" ht="15" x14ac:dyDescent="0.25">
      <c r="I96520"/>
      <c r="J96520"/>
      <c r="K96520"/>
      <c r="L96520"/>
    </row>
    <row r="96521" spans="9:12" ht="15" x14ac:dyDescent="0.25">
      <c r="I96521"/>
      <c r="J96521"/>
      <c r="K96521"/>
      <c r="L96521"/>
    </row>
    <row r="96522" spans="9:12" ht="15" x14ac:dyDescent="0.25">
      <c r="I96522"/>
      <c r="J96522"/>
      <c r="K96522"/>
      <c r="L96522"/>
    </row>
    <row r="96523" spans="9:12" ht="15" x14ac:dyDescent="0.25">
      <c r="I96523"/>
      <c r="J96523"/>
      <c r="K96523"/>
      <c r="L96523"/>
    </row>
    <row r="96524" spans="9:12" ht="15" x14ac:dyDescent="0.25">
      <c r="I96524"/>
      <c r="J96524"/>
      <c r="K96524"/>
      <c r="L96524"/>
    </row>
    <row r="96525" spans="9:12" ht="15" x14ac:dyDescent="0.25">
      <c r="I96525"/>
      <c r="J96525"/>
      <c r="K96525"/>
      <c r="L96525"/>
    </row>
    <row r="96526" spans="9:12" ht="15" x14ac:dyDescent="0.25">
      <c r="I96526"/>
      <c r="J96526"/>
      <c r="K96526"/>
      <c r="L96526"/>
    </row>
    <row r="96527" spans="9:12" ht="15" x14ac:dyDescent="0.25">
      <c r="I96527"/>
      <c r="J96527"/>
      <c r="K96527"/>
      <c r="L96527"/>
    </row>
    <row r="96528" spans="9:12" ht="15" x14ac:dyDescent="0.25">
      <c r="I96528"/>
      <c r="J96528"/>
      <c r="K96528"/>
      <c r="L96528"/>
    </row>
    <row r="96529" spans="9:12" ht="15" x14ac:dyDescent="0.25">
      <c r="I96529"/>
      <c r="J96529"/>
      <c r="K96529"/>
      <c r="L96529"/>
    </row>
    <row r="96530" spans="9:12" ht="15" x14ac:dyDescent="0.25">
      <c r="I96530"/>
      <c r="J96530"/>
      <c r="K96530"/>
      <c r="L96530"/>
    </row>
    <row r="96531" spans="9:12" ht="15" x14ac:dyDescent="0.25">
      <c r="I96531"/>
      <c r="J96531"/>
      <c r="K96531"/>
      <c r="L96531"/>
    </row>
    <row r="96532" spans="9:12" ht="15" x14ac:dyDescent="0.25">
      <c r="I96532"/>
      <c r="J96532"/>
      <c r="K96532"/>
      <c r="L96532"/>
    </row>
    <row r="96533" spans="9:12" ht="15" x14ac:dyDescent="0.25">
      <c r="I96533"/>
      <c r="J96533"/>
      <c r="K96533"/>
      <c r="L96533"/>
    </row>
    <row r="96534" spans="9:12" ht="15" x14ac:dyDescent="0.25">
      <c r="I96534"/>
      <c r="J96534"/>
      <c r="K96534"/>
      <c r="L96534"/>
    </row>
    <row r="96535" spans="9:12" ht="15" x14ac:dyDescent="0.25">
      <c r="I96535"/>
      <c r="J96535"/>
      <c r="K96535"/>
      <c r="L96535"/>
    </row>
    <row r="96536" spans="9:12" ht="15" x14ac:dyDescent="0.25">
      <c r="I96536"/>
      <c r="J96536"/>
      <c r="K96536"/>
      <c r="L96536"/>
    </row>
    <row r="96537" spans="9:12" ht="15" x14ac:dyDescent="0.25">
      <c r="I96537"/>
      <c r="J96537"/>
      <c r="K96537"/>
      <c r="L96537"/>
    </row>
    <row r="96538" spans="9:12" ht="15" x14ac:dyDescent="0.25">
      <c r="I96538"/>
      <c r="J96538"/>
      <c r="K96538"/>
      <c r="L96538"/>
    </row>
    <row r="96539" spans="9:12" ht="15" x14ac:dyDescent="0.25">
      <c r="I96539"/>
      <c r="J96539"/>
      <c r="K96539"/>
      <c r="L96539"/>
    </row>
    <row r="96540" spans="9:12" ht="15" x14ac:dyDescent="0.25">
      <c r="I96540"/>
      <c r="J96540"/>
      <c r="K96540"/>
      <c r="L96540"/>
    </row>
    <row r="96541" spans="9:12" ht="15" x14ac:dyDescent="0.25">
      <c r="I96541"/>
      <c r="J96541"/>
      <c r="K96541"/>
      <c r="L96541"/>
    </row>
    <row r="96542" spans="9:12" ht="15" x14ac:dyDescent="0.25">
      <c r="I96542"/>
      <c r="J96542"/>
      <c r="K96542"/>
      <c r="L96542"/>
    </row>
    <row r="96543" spans="9:12" ht="15" x14ac:dyDescent="0.25">
      <c r="I96543"/>
      <c r="J96543"/>
      <c r="K96543"/>
      <c r="L96543"/>
    </row>
    <row r="96544" spans="9:12" ht="15" x14ac:dyDescent="0.25">
      <c r="I96544"/>
      <c r="J96544"/>
      <c r="K96544"/>
      <c r="L96544"/>
    </row>
    <row r="96545" spans="9:12" ht="15" x14ac:dyDescent="0.25">
      <c r="I96545"/>
      <c r="J96545"/>
      <c r="K96545"/>
      <c r="L96545"/>
    </row>
    <row r="96546" spans="9:12" ht="15" x14ac:dyDescent="0.25">
      <c r="I96546"/>
      <c r="J96546"/>
      <c r="K96546"/>
      <c r="L96546"/>
    </row>
    <row r="96547" spans="9:12" ht="15" x14ac:dyDescent="0.25">
      <c r="I96547"/>
      <c r="J96547"/>
      <c r="K96547"/>
      <c r="L96547"/>
    </row>
    <row r="96548" spans="9:12" ht="15" x14ac:dyDescent="0.25">
      <c r="I96548"/>
      <c r="J96548"/>
      <c r="K96548"/>
      <c r="L96548"/>
    </row>
    <row r="96549" spans="9:12" ht="15" x14ac:dyDescent="0.25">
      <c r="I96549"/>
      <c r="J96549"/>
      <c r="K96549"/>
      <c r="L96549"/>
    </row>
    <row r="96550" spans="9:12" ht="15" x14ac:dyDescent="0.25">
      <c r="I96550"/>
      <c r="J96550"/>
      <c r="K96550"/>
      <c r="L96550"/>
    </row>
    <row r="96551" spans="9:12" ht="15" x14ac:dyDescent="0.25">
      <c r="I96551"/>
      <c r="J96551"/>
      <c r="K96551"/>
      <c r="L96551"/>
    </row>
    <row r="96552" spans="9:12" ht="15" x14ac:dyDescent="0.25">
      <c r="I96552"/>
      <c r="J96552"/>
      <c r="K96552"/>
      <c r="L96552"/>
    </row>
    <row r="96553" spans="9:12" ht="15" x14ac:dyDescent="0.25">
      <c r="I96553"/>
      <c r="J96553"/>
      <c r="K96553"/>
      <c r="L96553"/>
    </row>
    <row r="96554" spans="9:12" ht="15" x14ac:dyDescent="0.25">
      <c r="I96554"/>
      <c r="J96554"/>
      <c r="K96554"/>
      <c r="L96554"/>
    </row>
    <row r="96555" spans="9:12" ht="15" x14ac:dyDescent="0.25">
      <c r="I96555"/>
      <c r="J96555"/>
      <c r="K96555"/>
      <c r="L96555"/>
    </row>
    <row r="96556" spans="9:12" ht="15" x14ac:dyDescent="0.25">
      <c r="I96556"/>
      <c r="J96556"/>
      <c r="K96556"/>
      <c r="L96556"/>
    </row>
    <row r="96557" spans="9:12" ht="15" x14ac:dyDescent="0.25">
      <c r="I96557"/>
      <c r="J96557"/>
      <c r="K96557"/>
      <c r="L96557"/>
    </row>
    <row r="96558" spans="9:12" ht="15" x14ac:dyDescent="0.25">
      <c r="I96558"/>
      <c r="J96558"/>
      <c r="K96558"/>
      <c r="L96558"/>
    </row>
    <row r="96559" spans="9:12" ht="15" x14ac:dyDescent="0.25">
      <c r="I96559"/>
      <c r="J96559"/>
      <c r="K96559"/>
      <c r="L96559"/>
    </row>
    <row r="96560" spans="9:12" ht="15" x14ac:dyDescent="0.25">
      <c r="I96560"/>
      <c r="J96560"/>
      <c r="K96560"/>
      <c r="L96560"/>
    </row>
    <row r="96561" spans="9:12" ht="15" x14ac:dyDescent="0.25">
      <c r="I96561"/>
      <c r="J96561"/>
      <c r="K96561"/>
      <c r="L96561"/>
    </row>
    <row r="96562" spans="9:12" ht="15" x14ac:dyDescent="0.25">
      <c r="I96562"/>
      <c r="J96562"/>
      <c r="K96562"/>
      <c r="L96562"/>
    </row>
    <row r="96563" spans="9:12" ht="15" x14ac:dyDescent="0.25">
      <c r="I96563"/>
      <c r="J96563"/>
      <c r="K96563"/>
      <c r="L96563"/>
    </row>
    <row r="96564" spans="9:12" ht="15" x14ac:dyDescent="0.25">
      <c r="I96564"/>
      <c r="J96564"/>
      <c r="K96564"/>
      <c r="L96564"/>
    </row>
    <row r="96565" spans="9:12" ht="15" x14ac:dyDescent="0.25">
      <c r="I96565"/>
      <c r="J96565"/>
      <c r="K96565"/>
      <c r="L96565"/>
    </row>
    <row r="96566" spans="9:12" ht="15" x14ac:dyDescent="0.25">
      <c r="I96566"/>
      <c r="J96566"/>
      <c r="K96566"/>
      <c r="L96566"/>
    </row>
    <row r="96567" spans="9:12" ht="15" x14ac:dyDescent="0.25">
      <c r="I96567"/>
      <c r="J96567"/>
      <c r="K96567"/>
      <c r="L96567"/>
    </row>
    <row r="96568" spans="9:12" ht="15" x14ac:dyDescent="0.25">
      <c r="I96568"/>
      <c r="J96568"/>
      <c r="K96568"/>
      <c r="L96568"/>
    </row>
    <row r="96569" spans="9:12" ht="15" x14ac:dyDescent="0.25">
      <c r="I96569"/>
      <c r="J96569"/>
      <c r="K96569"/>
      <c r="L96569"/>
    </row>
    <row r="96570" spans="9:12" ht="15" x14ac:dyDescent="0.25">
      <c r="I96570"/>
      <c r="J96570"/>
      <c r="K96570"/>
      <c r="L96570"/>
    </row>
    <row r="96571" spans="9:12" ht="15" x14ac:dyDescent="0.25">
      <c r="I96571"/>
      <c r="J96571"/>
      <c r="K96571"/>
      <c r="L96571"/>
    </row>
    <row r="96572" spans="9:12" ht="15" x14ac:dyDescent="0.25">
      <c r="I96572"/>
      <c r="J96572"/>
      <c r="K96572"/>
      <c r="L96572"/>
    </row>
    <row r="96573" spans="9:12" ht="15" x14ac:dyDescent="0.25">
      <c r="I96573"/>
      <c r="J96573"/>
      <c r="K96573"/>
      <c r="L96573"/>
    </row>
    <row r="96574" spans="9:12" ht="15" x14ac:dyDescent="0.25">
      <c r="I96574"/>
      <c r="J96574"/>
      <c r="K96574"/>
      <c r="L96574"/>
    </row>
    <row r="96575" spans="9:12" ht="15" x14ac:dyDescent="0.25">
      <c r="I96575"/>
      <c r="J96575"/>
      <c r="K96575"/>
      <c r="L96575"/>
    </row>
    <row r="96576" spans="9:12" ht="15" x14ac:dyDescent="0.25">
      <c r="I96576"/>
      <c r="J96576"/>
      <c r="K96576"/>
      <c r="L96576"/>
    </row>
    <row r="96577" spans="9:12" ht="15" x14ac:dyDescent="0.25">
      <c r="I96577"/>
      <c r="J96577"/>
      <c r="K96577"/>
      <c r="L96577"/>
    </row>
    <row r="96578" spans="9:12" ht="15" x14ac:dyDescent="0.25">
      <c r="I96578"/>
      <c r="J96578"/>
      <c r="K96578"/>
      <c r="L96578"/>
    </row>
    <row r="96579" spans="9:12" ht="15" x14ac:dyDescent="0.25">
      <c r="I96579"/>
      <c r="J96579"/>
      <c r="K96579"/>
      <c r="L96579"/>
    </row>
    <row r="96580" spans="9:12" ht="15" x14ac:dyDescent="0.25">
      <c r="I96580"/>
      <c r="J96580"/>
      <c r="K96580"/>
      <c r="L96580"/>
    </row>
    <row r="96581" spans="9:12" ht="15" x14ac:dyDescent="0.25">
      <c r="I96581"/>
      <c r="J96581"/>
      <c r="K96581"/>
      <c r="L96581"/>
    </row>
    <row r="96582" spans="9:12" ht="15" x14ac:dyDescent="0.25">
      <c r="I96582"/>
      <c r="J96582"/>
      <c r="K96582"/>
      <c r="L96582"/>
    </row>
    <row r="96583" spans="9:12" ht="15" x14ac:dyDescent="0.25">
      <c r="I96583"/>
      <c r="J96583"/>
      <c r="K96583"/>
      <c r="L96583"/>
    </row>
    <row r="96584" spans="9:12" ht="15" x14ac:dyDescent="0.25">
      <c r="I96584"/>
      <c r="J96584"/>
      <c r="K96584"/>
      <c r="L96584"/>
    </row>
    <row r="96585" spans="9:12" ht="15" x14ac:dyDescent="0.25">
      <c r="I96585"/>
      <c r="J96585"/>
      <c r="K96585"/>
      <c r="L96585"/>
    </row>
    <row r="96586" spans="9:12" ht="15" x14ac:dyDescent="0.25">
      <c r="I96586"/>
      <c r="J96586"/>
      <c r="K96586"/>
      <c r="L96586"/>
    </row>
    <row r="96587" spans="9:12" ht="15" x14ac:dyDescent="0.25">
      <c r="I96587"/>
      <c r="J96587"/>
      <c r="K96587"/>
      <c r="L96587"/>
    </row>
    <row r="96588" spans="9:12" ht="15" x14ac:dyDescent="0.25">
      <c r="I96588"/>
      <c r="J96588"/>
      <c r="K96588"/>
      <c r="L96588"/>
    </row>
    <row r="96589" spans="9:12" ht="15" x14ac:dyDescent="0.25">
      <c r="I96589"/>
      <c r="J96589"/>
      <c r="K96589"/>
      <c r="L96589"/>
    </row>
    <row r="96590" spans="9:12" ht="15" x14ac:dyDescent="0.25">
      <c r="I96590"/>
      <c r="J96590"/>
      <c r="K96590"/>
      <c r="L96590"/>
    </row>
    <row r="96591" spans="9:12" ht="15" x14ac:dyDescent="0.25">
      <c r="I96591"/>
      <c r="J96591"/>
      <c r="K96591"/>
      <c r="L96591"/>
    </row>
    <row r="96592" spans="9:12" ht="15" x14ac:dyDescent="0.25">
      <c r="I96592"/>
      <c r="J96592"/>
      <c r="K96592"/>
      <c r="L96592"/>
    </row>
    <row r="96593" spans="9:12" ht="15" x14ac:dyDescent="0.25">
      <c r="I96593"/>
      <c r="J96593"/>
      <c r="K96593"/>
      <c r="L96593"/>
    </row>
    <row r="96594" spans="9:12" ht="15" x14ac:dyDescent="0.25">
      <c r="I96594"/>
      <c r="J96594"/>
      <c r="K96594"/>
      <c r="L96594"/>
    </row>
    <row r="96595" spans="9:12" ht="15" x14ac:dyDescent="0.25">
      <c r="I96595"/>
      <c r="J96595"/>
      <c r="K96595"/>
      <c r="L96595"/>
    </row>
    <row r="96596" spans="9:12" ht="15" x14ac:dyDescent="0.25">
      <c r="I96596"/>
      <c r="J96596"/>
      <c r="K96596"/>
      <c r="L96596"/>
    </row>
    <row r="96597" spans="9:12" ht="15" x14ac:dyDescent="0.25">
      <c r="I96597"/>
      <c r="J96597"/>
      <c r="K96597"/>
      <c r="L96597"/>
    </row>
    <row r="96598" spans="9:12" ht="15" x14ac:dyDescent="0.25">
      <c r="I96598"/>
      <c r="J96598"/>
      <c r="K96598"/>
      <c r="L96598"/>
    </row>
    <row r="96599" spans="9:12" ht="15" x14ac:dyDescent="0.25">
      <c r="I96599"/>
      <c r="J96599"/>
      <c r="K96599"/>
      <c r="L96599"/>
    </row>
    <row r="96600" spans="9:12" ht="15" x14ac:dyDescent="0.25">
      <c r="I96600"/>
      <c r="J96600"/>
      <c r="K96600"/>
      <c r="L96600"/>
    </row>
    <row r="96601" spans="9:12" ht="15" x14ac:dyDescent="0.25">
      <c r="I96601"/>
      <c r="J96601"/>
      <c r="K96601"/>
      <c r="L96601"/>
    </row>
    <row r="96602" spans="9:12" ht="15" x14ac:dyDescent="0.25">
      <c r="I96602"/>
      <c r="J96602"/>
      <c r="K96602"/>
      <c r="L96602"/>
    </row>
    <row r="96603" spans="9:12" ht="15" x14ac:dyDescent="0.25">
      <c r="I96603"/>
      <c r="J96603"/>
      <c r="K96603"/>
      <c r="L96603"/>
    </row>
    <row r="96604" spans="9:12" ht="15" x14ac:dyDescent="0.25">
      <c r="I96604"/>
      <c r="J96604"/>
      <c r="K96604"/>
      <c r="L96604"/>
    </row>
    <row r="96605" spans="9:12" ht="15" x14ac:dyDescent="0.25">
      <c r="I96605"/>
      <c r="J96605"/>
      <c r="K96605"/>
      <c r="L96605"/>
    </row>
    <row r="96606" spans="9:12" ht="15" x14ac:dyDescent="0.25">
      <c r="I96606"/>
      <c r="J96606"/>
      <c r="K96606"/>
      <c r="L96606"/>
    </row>
    <row r="96607" spans="9:12" ht="15" x14ac:dyDescent="0.25">
      <c r="I96607"/>
      <c r="J96607"/>
      <c r="K96607"/>
      <c r="L96607"/>
    </row>
    <row r="96608" spans="9:12" ht="15" x14ac:dyDescent="0.25">
      <c r="I96608"/>
      <c r="J96608"/>
      <c r="K96608"/>
      <c r="L96608"/>
    </row>
    <row r="96609" spans="9:12" ht="15" x14ac:dyDescent="0.25">
      <c r="I96609"/>
      <c r="J96609"/>
      <c r="K96609"/>
      <c r="L96609"/>
    </row>
    <row r="96610" spans="9:12" ht="15" x14ac:dyDescent="0.25">
      <c r="I96610"/>
      <c r="J96610"/>
      <c r="K96610"/>
      <c r="L96610"/>
    </row>
    <row r="96611" spans="9:12" ht="15" x14ac:dyDescent="0.25">
      <c r="I96611"/>
      <c r="J96611"/>
      <c r="K96611"/>
      <c r="L96611"/>
    </row>
    <row r="96612" spans="9:12" ht="15" x14ac:dyDescent="0.25">
      <c r="I96612"/>
      <c r="J96612"/>
      <c r="K96612"/>
      <c r="L96612"/>
    </row>
    <row r="96613" spans="9:12" ht="15" x14ac:dyDescent="0.25">
      <c r="I96613"/>
      <c r="J96613"/>
      <c r="K96613"/>
      <c r="L96613"/>
    </row>
    <row r="96614" spans="9:12" ht="15" x14ac:dyDescent="0.25">
      <c r="I96614"/>
      <c r="J96614"/>
      <c r="K96614"/>
      <c r="L96614"/>
    </row>
    <row r="96615" spans="9:12" ht="15" x14ac:dyDescent="0.25">
      <c r="I96615"/>
      <c r="J96615"/>
      <c r="K96615"/>
      <c r="L96615"/>
    </row>
    <row r="96616" spans="9:12" ht="15" x14ac:dyDescent="0.25">
      <c r="I96616"/>
      <c r="J96616"/>
      <c r="K96616"/>
      <c r="L96616"/>
    </row>
    <row r="96617" spans="9:12" ht="15" x14ac:dyDescent="0.25">
      <c r="I96617"/>
      <c r="J96617"/>
      <c r="K96617"/>
      <c r="L96617"/>
    </row>
    <row r="96618" spans="9:12" ht="15" x14ac:dyDescent="0.25">
      <c r="I96618"/>
      <c r="J96618"/>
      <c r="K96618"/>
      <c r="L96618"/>
    </row>
    <row r="96619" spans="9:12" ht="15" x14ac:dyDescent="0.25">
      <c r="I96619"/>
      <c r="J96619"/>
      <c r="K96619"/>
      <c r="L96619"/>
    </row>
    <row r="96620" spans="9:12" ht="15" x14ac:dyDescent="0.25">
      <c r="I96620"/>
      <c r="J96620"/>
      <c r="K96620"/>
      <c r="L96620"/>
    </row>
    <row r="96621" spans="9:12" ht="15" x14ac:dyDescent="0.25">
      <c r="I96621"/>
      <c r="J96621"/>
      <c r="K96621"/>
      <c r="L96621"/>
    </row>
    <row r="96622" spans="9:12" ht="15" x14ac:dyDescent="0.25">
      <c r="I96622"/>
      <c r="J96622"/>
      <c r="K96622"/>
      <c r="L96622"/>
    </row>
    <row r="96623" spans="9:12" ht="15" x14ac:dyDescent="0.25">
      <c r="I96623"/>
      <c r="J96623"/>
      <c r="K96623"/>
      <c r="L96623"/>
    </row>
    <row r="96624" spans="9:12" ht="15" x14ac:dyDescent="0.25">
      <c r="I96624"/>
      <c r="J96624"/>
      <c r="K96624"/>
      <c r="L96624"/>
    </row>
    <row r="96625" spans="9:12" ht="15" x14ac:dyDescent="0.25">
      <c r="I96625"/>
      <c r="J96625"/>
      <c r="K96625"/>
      <c r="L96625"/>
    </row>
    <row r="96626" spans="9:12" ht="15" x14ac:dyDescent="0.25">
      <c r="I96626"/>
      <c r="J96626"/>
      <c r="K96626"/>
      <c r="L96626"/>
    </row>
    <row r="96627" spans="9:12" ht="15" x14ac:dyDescent="0.25">
      <c r="I96627"/>
      <c r="J96627"/>
      <c r="K96627"/>
      <c r="L96627"/>
    </row>
    <row r="96628" spans="9:12" ht="15" x14ac:dyDescent="0.25">
      <c r="I96628"/>
      <c r="J96628"/>
      <c r="K96628"/>
      <c r="L96628"/>
    </row>
    <row r="96629" spans="9:12" ht="15" x14ac:dyDescent="0.25">
      <c r="I96629"/>
      <c r="J96629"/>
      <c r="K96629"/>
      <c r="L96629"/>
    </row>
    <row r="96630" spans="9:12" ht="15" x14ac:dyDescent="0.25">
      <c r="I96630"/>
      <c r="J96630"/>
      <c r="K96630"/>
      <c r="L96630"/>
    </row>
    <row r="96631" spans="9:12" ht="15" x14ac:dyDescent="0.25">
      <c r="I96631"/>
      <c r="J96631"/>
      <c r="K96631"/>
      <c r="L96631"/>
    </row>
    <row r="96632" spans="9:12" ht="15" x14ac:dyDescent="0.25">
      <c r="I96632"/>
      <c r="J96632"/>
      <c r="K96632"/>
      <c r="L96632"/>
    </row>
    <row r="96633" spans="9:12" ht="15" x14ac:dyDescent="0.25">
      <c r="I96633"/>
      <c r="J96633"/>
      <c r="K96633"/>
      <c r="L96633"/>
    </row>
    <row r="96634" spans="9:12" ht="15" x14ac:dyDescent="0.25">
      <c r="I96634"/>
      <c r="J96634"/>
      <c r="K96634"/>
      <c r="L96634"/>
    </row>
    <row r="96635" spans="9:12" ht="15" x14ac:dyDescent="0.25">
      <c r="I96635"/>
      <c r="J96635"/>
      <c r="K96635"/>
      <c r="L96635"/>
    </row>
    <row r="96636" spans="9:12" ht="15" x14ac:dyDescent="0.25">
      <c r="I96636"/>
      <c r="J96636"/>
      <c r="K96636"/>
      <c r="L96636"/>
    </row>
    <row r="96637" spans="9:12" ht="15" x14ac:dyDescent="0.25">
      <c r="I96637"/>
      <c r="J96637"/>
      <c r="K96637"/>
      <c r="L96637"/>
    </row>
    <row r="96638" spans="9:12" ht="15" x14ac:dyDescent="0.25">
      <c r="I96638"/>
      <c r="J96638"/>
      <c r="K96638"/>
      <c r="L96638"/>
    </row>
    <row r="96639" spans="9:12" ht="15" x14ac:dyDescent="0.25">
      <c r="I96639"/>
      <c r="J96639"/>
      <c r="K96639"/>
      <c r="L96639"/>
    </row>
    <row r="96640" spans="9:12" ht="15" x14ac:dyDescent="0.25">
      <c r="I96640"/>
      <c r="J96640"/>
      <c r="K96640"/>
      <c r="L96640"/>
    </row>
    <row r="96641" spans="9:12" ht="15" x14ac:dyDescent="0.25">
      <c r="I96641"/>
      <c r="J96641"/>
      <c r="K96641"/>
      <c r="L96641"/>
    </row>
    <row r="96642" spans="9:12" ht="15" x14ac:dyDescent="0.25">
      <c r="I96642"/>
      <c r="J96642"/>
      <c r="K96642"/>
      <c r="L96642"/>
    </row>
    <row r="96643" spans="9:12" ht="15" x14ac:dyDescent="0.25">
      <c r="I96643"/>
      <c r="J96643"/>
      <c r="K96643"/>
      <c r="L96643"/>
    </row>
    <row r="96644" spans="9:12" ht="15" x14ac:dyDescent="0.25">
      <c r="I96644"/>
      <c r="J96644"/>
      <c r="K96644"/>
      <c r="L96644"/>
    </row>
    <row r="96645" spans="9:12" ht="15" x14ac:dyDescent="0.25">
      <c r="I96645"/>
      <c r="J96645"/>
      <c r="K96645"/>
      <c r="L96645"/>
    </row>
    <row r="96646" spans="9:12" ht="15" x14ac:dyDescent="0.25">
      <c r="I96646"/>
      <c r="J96646"/>
      <c r="K96646"/>
      <c r="L96646"/>
    </row>
    <row r="96647" spans="9:12" ht="15" x14ac:dyDescent="0.25">
      <c r="I96647"/>
      <c r="J96647"/>
      <c r="K96647"/>
      <c r="L96647"/>
    </row>
    <row r="96648" spans="9:12" ht="15" x14ac:dyDescent="0.25">
      <c r="I96648"/>
      <c r="J96648"/>
      <c r="K96648"/>
      <c r="L96648"/>
    </row>
    <row r="96649" spans="9:12" ht="15" x14ac:dyDescent="0.25">
      <c r="I96649"/>
      <c r="J96649"/>
      <c r="K96649"/>
      <c r="L96649"/>
    </row>
    <row r="96650" spans="9:12" ht="15" x14ac:dyDescent="0.25">
      <c r="I96650"/>
      <c r="J96650"/>
      <c r="K96650"/>
      <c r="L96650"/>
    </row>
    <row r="96651" spans="9:12" ht="15" x14ac:dyDescent="0.25">
      <c r="I96651"/>
      <c r="J96651"/>
      <c r="K96651"/>
      <c r="L96651"/>
    </row>
    <row r="96652" spans="9:12" ht="15" x14ac:dyDescent="0.25">
      <c r="I96652"/>
      <c r="J96652"/>
      <c r="K96652"/>
      <c r="L96652"/>
    </row>
    <row r="96653" spans="9:12" ht="15" x14ac:dyDescent="0.25">
      <c r="I96653"/>
      <c r="J96653"/>
      <c r="K96653"/>
      <c r="L96653"/>
    </row>
    <row r="96654" spans="9:12" ht="15" x14ac:dyDescent="0.25">
      <c r="I96654"/>
      <c r="J96654"/>
      <c r="K96654"/>
      <c r="L96654"/>
    </row>
    <row r="96655" spans="9:12" ht="15" x14ac:dyDescent="0.25">
      <c r="I96655"/>
      <c r="J96655"/>
      <c r="K96655"/>
      <c r="L96655"/>
    </row>
    <row r="96656" spans="9:12" ht="15" x14ac:dyDescent="0.25">
      <c r="I96656"/>
      <c r="J96656"/>
      <c r="K96656"/>
      <c r="L96656"/>
    </row>
    <row r="96657" spans="9:12" ht="15" x14ac:dyDescent="0.25">
      <c r="I96657"/>
      <c r="J96657"/>
      <c r="K96657"/>
      <c r="L96657"/>
    </row>
    <row r="96658" spans="9:12" ht="15" x14ac:dyDescent="0.25">
      <c r="I96658"/>
      <c r="J96658"/>
      <c r="K96658"/>
      <c r="L96658"/>
    </row>
    <row r="96659" spans="9:12" ht="15" x14ac:dyDescent="0.25">
      <c r="I96659"/>
      <c r="J96659"/>
      <c r="K96659"/>
      <c r="L96659"/>
    </row>
    <row r="96660" spans="9:12" ht="15" x14ac:dyDescent="0.25">
      <c r="I96660"/>
      <c r="J96660"/>
      <c r="K96660"/>
      <c r="L96660"/>
    </row>
    <row r="96661" spans="9:12" ht="15" x14ac:dyDescent="0.25">
      <c r="I96661"/>
      <c r="J96661"/>
      <c r="K96661"/>
      <c r="L96661"/>
    </row>
    <row r="96662" spans="9:12" ht="15" x14ac:dyDescent="0.25">
      <c r="I96662"/>
      <c r="J96662"/>
      <c r="K96662"/>
      <c r="L96662"/>
    </row>
    <row r="96663" spans="9:12" ht="15" x14ac:dyDescent="0.25">
      <c r="I96663"/>
      <c r="J96663"/>
      <c r="K96663"/>
      <c r="L96663"/>
    </row>
    <row r="96664" spans="9:12" ht="15" x14ac:dyDescent="0.25">
      <c r="I96664"/>
      <c r="J96664"/>
      <c r="K96664"/>
      <c r="L96664"/>
    </row>
    <row r="96665" spans="9:12" ht="15" x14ac:dyDescent="0.25">
      <c r="I96665"/>
      <c r="J96665"/>
      <c r="K96665"/>
      <c r="L96665"/>
    </row>
    <row r="96666" spans="9:12" ht="15" x14ac:dyDescent="0.25">
      <c r="I96666"/>
      <c r="J96666"/>
      <c r="K96666"/>
      <c r="L96666"/>
    </row>
    <row r="96667" spans="9:12" ht="15" x14ac:dyDescent="0.25">
      <c r="I96667"/>
      <c r="J96667"/>
      <c r="K96667"/>
      <c r="L96667"/>
    </row>
    <row r="96668" spans="9:12" ht="15" x14ac:dyDescent="0.25">
      <c r="I96668"/>
      <c r="J96668"/>
      <c r="K96668"/>
      <c r="L96668"/>
    </row>
    <row r="96669" spans="9:12" ht="15" x14ac:dyDescent="0.25">
      <c r="I96669"/>
      <c r="J96669"/>
      <c r="K96669"/>
      <c r="L96669"/>
    </row>
    <row r="96670" spans="9:12" ht="15" x14ac:dyDescent="0.25">
      <c r="I96670"/>
      <c r="J96670"/>
      <c r="K96670"/>
      <c r="L96670"/>
    </row>
    <row r="96671" spans="9:12" ht="15" x14ac:dyDescent="0.25">
      <c r="I96671"/>
      <c r="J96671"/>
      <c r="K96671"/>
      <c r="L96671"/>
    </row>
    <row r="96672" spans="9:12" ht="15" x14ac:dyDescent="0.25">
      <c r="I96672"/>
      <c r="J96672"/>
      <c r="K96672"/>
      <c r="L96672"/>
    </row>
    <row r="96673" spans="9:12" ht="15" x14ac:dyDescent="0.25">
      <c r="I96673"/>
      <c r="J96673"/>
      <c r="K96673"/>
      <c r="L96673"/>
    </row>
    <row r="96674" spans="9:12" ht="15" x14ac:dyDescent="0.25">
      <c r="I96674"/>
      <c r="J96674"/>
      <c r="K96674"/>
      <c r="L96674"/>
    </row>
    <row r="96675" spans="9:12" ht="15" x14ac:dyDescent="0.25">
      <c r="I96675"/>
      <c r="J96675"/>
      <c r="K96675"/>
      <c r="L96675"/>
    </row>
    <row r="96676" spans="9:12" ht="15" x14ac:dyDescent="0.25">
      <c r="I96676"/>
      <c r="J96676"/>
      <c r="K96676"/>
      <c r="L96676"/>
    </row>
    <row r="96677" spans="9:12" ht="15" x14ac:dyDescent="0.25">
      <c r="I96677"/>
      <c r="J96677"/>
      <c r="K96677"/>
      <c r="L96677"/>
    </row>
    <row r="96678" spans="9:12" ht="15" x14ac:dyDescent="0.25">
      <c r="I96678"/>
      <c r="J96678"/>
      <c r="K96678"/>
      <c r="L96678"/>
    </row>
    <row r="96679" spans="9:12" ht="15" x14ac:dyDescent="0.25">
      <c r="I96679"/>
      <c r="J96679"/>
      <c r="K96679"/>
      <c r="L96679"/>
    </row>
    <row r="96680" spans="9:12" ht="15" x14ac:dyDescent="0.25">
      <c r="I96680"/>
      <c r="J96680"/>
      <c r="K96680"/>
      <c r="L96680"/>
    </row>
    <row r="96681" spans="9:12" ht="15" x14ac:dyDescent="0.25">
      <c r="I96681"/>
      <c r="J96681"/>
      <c r="K96681"/>
      <c r="L96681"/>
    </row>
    <row r="96682" spans="9:12" ht="15" x14ac:dyDescent="0.25">
      <c r="I96682"/>
      <c r="J96682"/>
      <c r="K96682"/>
      <c r="L96682"/>
    </row>
    <row r="96683" spans="9:12" ht="15" x14ac:dyDescent="0.25">
      <c r="I96683"/>
      <c r="J96683"/>
      <c r="K96683"/>
      <c r="L96683"/>
    </row>
    <row r="96684" spans="9:12" ht="15" x14ac:dyDescent="0.25">
      <c r="I96684"/>
      <c r="J96684"/>
      <c r="K96684"/>
      <c r="L96684"/>
    </row>
    <row r="96685" spans="9:12" ht="15" x14ac:dyDescent="0.25">
      <c r="I96685"/>
      <c r="J96685"/>
      <c r="K96685"/>
      <c r="L96685"/>
    </row>
    <row r="96686" spans="9:12" ht="15" x14ac:dyDescent="0.25">
      <c r="I96686"/>
      <c r="J96686"/>
      <c r="K96686"/>
      <c r="L96686"/>
    </row>
    <row r="96687" spans="9:12" ht="15" x14ac:dyDescent="0.25">
      <c r="I96687"/>
      <c r="J96687"/>
      <c r="K96687"/>
      <c r="L96687"/>
    </row>
    <row r="96688" spans="9:12" ht="15" x14ac:dyDescent="0.25">
      <c r="I96688"/>
      <c r="J96688"/>
      <c r="K96688"/>
      <c r="L96688"/>
    </row>
    <row r="96689" spans="9:12" ht="15" x14ac:dyDescent="0.25">
      <c r="I96689"/>
      <c r="J96689"/>
      <c r="K96689"/>
      <c r="L96689"/>
    </row>
    <row r="96690" spans="9:12" ht="15" x14ac:dyDescent="0.25">
      <c r="I96690"/>
      <c r="J96690"/>
      <c r="K96690"/>
      <c r="L96690"/>
    </row>
    <row r="96691" spans="9:12" ht="15" x14ac:dyDescent="0.25">
      <c r="I96691"/>
      <c r="J96691"/>
      <c r="K96691"/>
      <c r="L96691"/>
    </row>
    <row r="96692" spans="9:12" ht="15" x14ac:dyDescent="0.25">
      <c r="I96692"/>
      <c r="J96692"/>
      <c r="K96692"/>
      <c r="L96692"/>
    </row>
    <row r="96693" spans="9:12" ht="15" x14ac:dyDescent="0.25">
      <c r="I96693"/>
      <c r="J96693"/>
      <c r="K96693"/>
      <c r="L96693"/>
    </row>
    <row r="96694" spans="9:12" ht="15" x14ac:dyDescent="0.25">
      <c r="I96694"/>
      <c r="J96694"/>
      <c r="K96694"/>
      <c r="L96694"/>
    </row>
    <row r="96695" spans="9:12" ht="15" x14ac:dyDescent="0.25">
      <c r="I96695"/>
      <c r="J96695"/>
      <c r="K96695"/>
      <c r="L96695"/>
    </row>
    <row r="96696" spans="9:12" ht="15" x14ac:dyDescent="0.25">
      <c r="I96696"/>
      <c r="J96696"/>
      <c r="K96696"/>
      <c r="L96696"/>
    </row>
    <row r="96697" spans="9:12" ht="15" x14ac:dyDescent="0.25">
      <c r="I96697"/>
      <c r="J96697"/>
      <c r="K96697"/>
      <c r="L96697"/>
    </row>
    <row r="96698" spans="9:12" ht="15" x14ac:dyDescent="0.25">
      <c r="I96698"/>
      <c r="J96698"/>
      <c r="K96698"/>
      <c r="L96698"/>
    </row>
    <row r="96699" spans="9:12" ht="15" x14ac:dyDescent="0.25">
      <c r="I96699"/>
      <c r="J96699"/>
      <c r="K96699"/>
      <c r="L96699"/>
    </row>
    <row r="96700" spans="9:12" ht="15" x14ac:dyDescent="0.25">
      <c r="I96700"/>
      <c r="J96700"/>
      <c r="K96700"/>
      <c r="L96700"/>
    </row>
    <row r="96701" spans="9:12" ht="15" x14ac:dyDescent="0.25">
      <c r="I96701"/>
      <c r="J96701"/>
      <c r="K96701"/>
      <c r="L96701"/>
    </row>
    <row r="96702" spans="9:12" ht="15" x14ac:dyDescent="0.25">
      <c r="I96702"/>
      <c r="J96702"/>
      <c r="K96702"/>
      <c r="L96702"/>
    </row>
    <row r="96703" spans="9:12" ht="15" x14ac:dyDescent="0.25">
      <c r="I96703"/>
      <c r="J96703"/>
      <c r="K96703"/>
      <c r="L96703"/>
    </row>
    <row r="96704" spans="9:12" ht="15" x14ac:dyDescent="0.25">
      <c r="I96704"/>
      <c r="J96704"/>
      <c r="K96704"/>
      <c r="L96704"/>
    </row>
    <row r="96705" spans="9:12" ht="15" x14ac:dyDescent="0.25">
      <c r="I96705"/>
      <c r="J96705"/>
      <c r="K96705"/>
      <c r="L96705"/>
    </row>
    <row r="96706" spans="9:12" ht="15" x14ac:dyDescent="0.25">
      <c r="I96706"/>
      <c r="J96706"/>
      <c r="K96706"/>
      <c r="L96706"/>
    </row>
    <row r="96707" spans="9:12" ht="15" x14ac:dyDescent="0.25">
      <c r="I96707"/>
      <c r="J96707"/>
      <c r="K96707"/>
      <c r="L96707"/>
    </row>
    <row r="96708" spans="9:12" ht="15" x14ac:dyDescent="0.25">
      <c r="I96708"/>
      <c r="J96708"/>
      <c r="K96708"/>
      <c r="L96708"/>
    </row>
    <row r="96709" spans="9:12" ht="15" x14ac:dyDescent="0.25">
      <c r="I96709"/>
      <c r="J96709"/>
      <c r="K96709"/>
      <c r="L96709"/>
    </row>
    <row r="96710" spans="9:12" ht="15" x14ac:dyDescent="0.25">
      <c r="I96710"/>
      <c r="J96710"/>
      <c r="K96710"/>
      <c r="L96710"/>
    </row>
    <row r="96711" spans="9:12" ht="15" x14ac:dyDescent="0.25">
      <c r="I96711"/>
      <c r="J96711"/>
      <c r="K96711"/>
      <c r="L96711"/>
    </row>
    <row r="96712" spans="9:12" ht="15" x14ac:dyDescent="0.25">
      <c r="I96712"/>
      <c r="J96712"/>
      <c r="K96712"/>
      <c r="L96712"/>
    </row>
    <row r="96713" spans="9:12" ht="15" x14ac:dyDescent="0.25">
      <c r="I96713"/>
      <c r="J96713"/>
      <c r="K96713"/>
      <c r="L96713"/>
    </row>
    <row r="96714" spans="9:12" ht="15" x14ac:dyDescent="0.25">
      <c r="I96714"/>
      <c r="J96714"/>
      <c r="K96714"/>
      <c r="L96714"/>
    </row>
    <row r="96715" spans="9:12" ht="15" x14ac:dyDescent="0.25">
      <c r="I96715"/>
      <c r="J96715"/>
      <c r="K96715"/>
      <c r="L96715"/>
    </row>
    <row r="96716" spans="9:12" ht="15" x14ac:dyDescent="0.25">
      <c r="I96716"/>
      <c r="J96716"/>
      <c r="K96716"/>
      <c r="L96716"/>
    </row>
    <row r="96717" spans="9:12" ht="15" x14ac:dyDescent="0.25">
      <c r="I96717"/>
      <c r="J96717"/>
      <c r="K96717"/>
      <c r="L96717"/>
    </row>
    <row r="96718" spans="9:12" ht="15" x14ac:dyDescent="0.25">
      <c r="I96718"/>
      <c r="J96718"/>
      <c r="K96718"/>
      <c r="L96718"/>
    </row>
    <row r="96719" spans="9:12" ht="15" x14ac:dyDescent="0.25">
      <c r="I96719"/>
      <c r="J96719"/>
      <c r="K96719"/>
      <c r="L96719"/>
    </row>
    <row r="96720" spans="9:12" ht="15" x14ac:dyDescent="0.25">
      <c r="I96720"/>
      <c r="J96720"/>
      <c r="K96720"/>
      <c r="L96720"/>
    </row>
    <row r="96721" spans="9:12" ht="15" x14ac:dyDescent="0.25">
      <c r="I96721"/>
      <c r="J96721"/>
      <c r="K96721"/>
      <c r="L96721"/>
    </row>
    <row r="96722" spans="9:12" ht="15" x14ac:dyDescent="0.25">
      <c r="I96722"/>
      <c r="J96722"/>
      <c r="K96722"/>
      <c r="L96722"/>
    </row>
    <row r="96723" spans="9:12" ht="15" x14ac:dyDescent="0.25">
      <c r="I96723"/>
      <c r="J96723"/>
      <c r="K96723"/>
      <c r="L96723"/>
    </row>
    <row r="96724" spans="9:12" ht="15" x14ac:dyDescent="0.25">
      <c r="I96724"/>
      <c r="J96724"/>
      <c r="K96724"/>
      <c r="L96724"/>
    </row>
    <row r="96725" spans="9:12" ht="15" x14ac:dyDescent="0.25">
      <c r="I96725"/>
      <c r="J96725"/>
      <c r="K96725"/>
      <c r="L96725"/>
    </row>
    <row r="96726" spans="9:12" ht="15" x14ac:dyDescent="0.25">
      <c r="I96726"/>
      <c r="J96726"/>
      <c r="K96726"/>
      <c r="L96726"/>
    </row>
    <row r="96727" spans="9:12" ht="15" x14ac:dyDescent="0.25">
      <c r="I96727"/>
      <c r="J96727"/>
      <c r="K96727"/>
      <c r="L96727"/>
    </row>
    <row r="96728" spans="9:12" ht="15" x14ac:dyDescent="0.25">
      <c r="I96728"/>
      <c r="J96728"/>
      <c r="K96728"/>
      <c r="L96728"/>
    </row>
    <row r="96729" spans="9:12" ht="15" x14ac:dyDescent="0.25">
      <c r="I96729"/>
      <c r="J96729"/>
      <c r="K96729"/>
      <c r="L96729"/>
    </row>
    <row r="96730" spans="9:12" ht="15" x14ac:dyDescent="0.25">
      <c r="I96730"/>
      <c r="J96730"/>
      <c r="K96730"/>
      <c r="L96730"/>
    </row>
    <row r="96731" spans="9:12" ht="15" x14ac:dyDescent="0.25">
      <c r="I96731"/>
      <c r="J96731"/>
      <c r="K96731"/>
      <c r="L96731"/>
    </row>
    <row r="96732" spans="9:12" ht="15" x14ac:dyDescent="0.25">
      <c r="I96732"/>
      <c r="J96732"/>
      <c r="K96732"/>
      <c r="L96732"/>
    </row>
    <row r="96733" spans="9:12" ht="15" x14ac:dyDescent="0.25">
      <c r="I96733"/>
      <c r="J96733"/>
      <c r="K96733"/>
      <c r="L96733"/>
    </row>
    <row r="96734" spans="9:12" ht="15" x14ac:dyDescent="0.25">
      <c r="I96734"/>
      <c r="J96734"/>
      <c r="K96734"/>
      <c r="L96734"/>
    </row>
    <row r="96735" spans="9:12" ht="15" x14ac:dyDescent="0.25">
      <c r="I96735"/>
      <c r="J96735"/>
      <c r="K96735"/>
      <c r="L96735"/>
    </row>
    <row r="96736" spans="9:12" ht="15" x14ac:dyDescent="0.25">
      <c r="I96736"/>
      <c r="J96736"/>
      <c r="K96736"/>
      <c r="L96736"/>
    </row>
    <row r="96737" spans="9:12" ht="15" x14ac:dyDescent="0.25">
      <c r="I96737"/>
      <c r="J96737"/>
      <c r="K96737"/>
      <c r="L96737"/>
    </row>
    <row r="96738" spans="9:12" ht="15" x14ac:dyDescent="0.25">
      <c r="I96738"/>
      <c r="J96738"/>
      <c r="K96738"/>
      <c r="L96738"/>
    </row>
    <row r="96739" spans="9:12" ht="15" x14ac:dyDescent="0.25">
      <c r="I96739"/>
      <c r="J96739"/>
      <c r="K96739"/>
      <c r="L96739"/>
    </row>
    <row r="96740" spans="9:12" ht="15" x14ac:dyDescent="0.25">
      <c r="I96740"/>
      <c r="J96740"/>
      <c r="K96740"/>
      <c r="L96740"/>
    </row>
    <row r="96741" spans="9:12" ht="15" x14ac:dyDescent="0.25">
      <c r="I96741"/>
      <c r="J96741"/>
      <c r="K96741"/>
      <c r="L96741"/>
    </row>
    <row r="96742" spans="9:12" ht="15" x14ac:dyDescent="0.25">
      <c r="I96742"/>
      <c r="J96742"/>
      <c r="K96742"/>
      <c r="L96742"/>
    </row>
    <row r="96743" spans="9:12" ht="15" x14ac:dyDescent="0.25">
      <c r="I96743"/>
      <c r="J96743"/>
      <c r="K96743"/>
      <c r="L96743"/>
    </row>
    <row r="96744" spans="9:12" ht="15" x14ac:dyDescent="0.25">
      <c r="I96744"/>
      <c r="J96744"/>
      <c r="K96744"/>
      <c r="L96744"/>
    </row>
    <row r="96745" spans="9:12" ht="15" x14ac:dyDescent="0.25">
      <c r="I96745"/>
      <c r="J96745"/>
      <c r="K96745"/>
      <c r="L96745"/>
    </row>
    <row r="96746" spans="9:12" ht="15" x14ac:dyDescent="0.25">
      <c r="I96746"/>
      <c r="J96746"/>
      <c r="K96746"/>
      <c r="L96746"/>
    </row>
    <row r="96747" spans="9:12" ht="15" x14ac:dyDescent="0.25">
      <c r="I96747"/>
      <c r="J96747"/>
      <c r="K96747"/>
      <c r="L96747"/>
    </row>
    <row r="96748" spans="9:12" ht="15" x14ac:dyDescent="0.25">
      <c r="I96748"/>
      <c r="J96748"/>
      <c r="K96748"/>
      <c r="L96748"/>
    </row>
    <row r="96749" spans="9:12" ht="15" x14ac:dyDescent="0.25">
      <c r="I96749"/>
      <c r="J96749"/>
      <c r="K96749"/>
      <c r="L96749"/>
    </row>
    <row r="96750" spans="9:12" ht="15" x14ac:dyDescent="0.25">
      <c r="I96750"/>
      <c r="J96750"/>
      <c r="K96750"/>
      <c r="L96750"/>
    </row>
    <row r="96751" spans="9:12" ht="15" x14ac:dyDescent="0.25">
      <c r="I96751"/>
      <c r="J96751"/>
      <c r="K96751"/>
      <c r="L96751"/>
    </row>
    <row r="96752" spans="9:12" ht="15" x14ac:dyDescent="0.25">
      <c r="I96752"/>
      <c r="J96752"/>
      <c r="K96752"/>
      <c r="L96752"/>
    </row>
    <row r="96753" spans="9:12" ht="15" x14ac:dyDescent="0.25">
      <c r="I96753"/>
      <c r="J96753"/>
      <c r="K96753"/>
      <c r="L96753"/>
    </row>
    <row r="96754" spans="9:12" ht="15" x14ac:dyDescent="0.25">
      <c r="I96754"/>
      <c r="J96754"/>
      <c r="K96754"/>
      <c r="L96754"/>
    </row>
    <row r="96755" spans="9:12" ht="15" x14ac:dyDescent="0.25">
      <c r="I96755"/>
      <c r="J96755"/>
      <c r="K96755"/>
      <c r="L96755"/>
    </row>
    <row r="96756" spans="9:12" ht="15" x14ac:dyDescent="0.25">
      <c r="I96756"/>
      <c r="J96756"/>
      <c r="K96756"/>
      <c r="L96756"/>
    </row>
    <row r="96757" spans="9:12" ht="15" x14ac:dyDescent="0.25">
      <c r="I96757"/>
      <c r="J96757"/>
      <c r="K96757"/>
      <c r="L96757"/>
    </row>
    <row r="96758" spans="9:12" ht="15" x14ac:dyDescent="0.25">
      <c r="I96758"/>
      <c r="J96758"/>
      <c r="K96758"/>
      <c r="L96758"/>
    </row>
    <row r="96759" spans="9:12" ht="15" x14ac:dyDescent="0.25">
      <c r="I96759"/>
      <c r="J96759"/>
      <c r="K96759"/>
      <c r="L96759"/>
    </row>
    <row r="96760" spans="9:12" ht="15" x14ac:dyDescent="0.25">
      <c r="I96760"/>
      <c r="J96760"/>
      <c r="K96760"/>
      <c r="L96760"/>
    </row>
    <row r="96761" spans="9:12" ht="15" x14ac:dyDescent="0.25">
      <c r="I96761"/>
      <c r="J96761"/>
      <c r="K96761"/>
      <c r="L96761"/>
    </row>
    <row r="96762" spans="9:12" ht="15" x14ac:dyDescent="0.25">
      <c r="I96762"/>
      <c r="J96762"/>
      <c r="K96762"/>
      <c r="L96762"/>
    </row>
    <row r="96763" spans="9:12" ht="15" x14ac:dyDescent="0.25">
      <c r="I96763"/>
      <c r="J96763"/>
      <c r="K96763"/>
      <c r="L96763"/>
    </row>
    <row r="96764" spans="9:12" ht="15" x14ac:dyDescent="0.25">
      <c r="I96764"/>
      <c r="J96764"/>
      <c r="K96764"/>
      <c r="L96764"/>
    </row>
    <row r="96765" spans="9:12" ht="15" x14ac:dyDescent="0.25">
      <c r="I96765"/>
      <c r="J96765"/>
      <c r="K96765"/>
      <c r="L96765"/>
    </row>
    <row r="96766" spans="9:12" ht="15" x14ac:dyDescent="0.25">
      <c r="I96766"/>
      <c r="J96766"/>
      <c r="K96766"/>
      <c r="L96766"/>
    </row>
    <row r="96767" spans="9:12" ht="15" x14ac:dyDescent="0.25">
      <c r="I96767"/>
      <c r="J96767"/>
      <c r="K96767"/>
      <c r="L96767"/>
    </row>
    <row r="96768" spans="9:12" ht="15" x14ac:dyDescent="0.25">
      <c r="I96768"/>
      <c r="J96768"/>
      <c r="K96768"/>
      <c r="L96768"/>
    </row>
    <row r="96769" spans="9:12" ht="15" x14ac:dyDescent="0.25">
      <c r="I96769"/>
      <c r="J96769"/>
      <c r="K96769"/>
      <c r="L96769"/>
    </row>
    <row r="96770" spans="9:12" ht="15" x14ac:dyDescent="0.25">
      <c r="I96770"/>
      <c r="J96770"/>
      <c r="K96770"/>
      <c r="L96770"/>
    </row>
    <row r="96771" spans="9:12" ht="15" x14ac:dyDescent="0.25">
      <c r="I96771"/>
      <c r="J96771"/>
      <c r="K96771"/>
      <c r="L96771"/>
    </row>
    <row r="96772" spans="9:12" ht="15" x14ac:dyDescent="0.25">
      <c r="I96772"/>
      <c r="J96772"/>
      <c r="K96772"/>
      <c r="L96772"/>
    </row>
    <row r="96773" spans="9:12" ht="15" x14ac:dyDescent="0.25">
      <c r="I96773"/>
      <c r="J96773"/>
      <c r="K96773"/>
      <c r="L96773"/>
    </row>
    <row r="96774" spans="9:12" ht="15" x14ac:dyDescent="0.25">
      <c r="I96774"/>
      <c r="J96774"/>
      <c r="K96774"/>
      <c r="L96774"/>
    </row>
    <row r="96775" spans="9:12" ht="15" x14ac:dyDescent="0.25">
      <c r="I96775"/>
      <c r="J96775"/>
      <c r="K96775"/>
      <c r="L96775"/>
    </row>
    <row r="96776" spans="9:12" ht="15" x14ac:dyDescent="0.25">
      <c r="I96776"/>
      <c r="J96776"/>
      <c r="K96776"/>
      <c r="L96776"/>
    </row>
    <row r="96777" spans="9:12" ht="15" x14ac:dyDescent="0.25">
      <c r="I96777"/>
      <c r="J96777"/>
      <c r="K96777"/>
      <c r="L96777"/>
    </row>
    <row r="96778" spans="9:12" ht="15" x14ac:dyDescent="0.25">
      <c r="I96778"/>
      <c r="J96778"/>
      <c r="K96778"/>
      <c r="L96778"/>
    </row>
    <row r="96779" spans="9:12" ht="15" x14ac:dyDescent="0.25">
      <c r="I96779"/>
      <c r="J96779"/>
      <c r="K96779"/>
      <c r="L96779"/>
    </row>
    <row r="96780" spans="9:12" ht="15" x14ac:dyDescent="0.25">
      <c r="I96780"/>
      <c r="J96780"/>
      <c r="K96780"/>
      <c r="L96780"/>
    </row>
    <row r="96781" spans="9:12" ht="15" x14ac:dyDescent="0.25">
      <c r="I96781"/>
      <c r="J96781"/>
      <c r="K96781"/>
      <c r="L96781"/>
    </row>
    <row r="96782" spans="9:12" ht="15" x14ac:dyDescent="0.25">
      <c r="I96782"/>
      <c r="J96782"/>
      <c r="K96782"/>
      <c r="L96782"/>
    </row>
    <row r="96783" spans="9:12" ht="15" x14ac:dyDescent="0.25">
      <c r="I96783"/>
      <c r="J96783"/>
      <c r="K96783"/>
      <c r="L96783"/>
    </row>
    <row r="96784" spans="9:12" ht="15" x14ac:dyDescent="0.25">
      <c r="I96784"/>
      <c r="J96784"/>
      <c r="K96784"/>
      <c r="L96784"/>
    </row>
    <row r="96785" spans="9:12" ht="15" x14ac:dyDescent="0.25">
      <c r="I96785"/>
      <c r="J96785"/>
      <c r="K96785"/>
      <c r="L96785"/>
    </row>
    <row r="96786" spans="9:12" ht="15" x14ac:dyDescent="0.25">
      <c r="I96786"/>
      <c r="J96786"/>
      <c r="K96786"/>
      <c r="L96786"/>
    </row>
    <row r="96787" spans="9:12" ht="15" x14ac:dyDescent="0.25">
      <c r="I96787"/>
      <c r="J96787"/>
      <c r="K96787"/>
      <c r="L96787"/>
    </row>
    <row r="96788" spans="9:12" ht="15" x14ac:dyDescent="0.25">
      <c r="I96788"/>
      <c r="J96788"/>
      <c r="K96788"/>
      <c r="L96788"/>
    </row>
    <row r="96789" spans="9:12" ht="15" x14ac:dyDescent="0.25">
      <c r="I96789"/>
      <c r="J96789"/>
      <c r="K96789"/>
      <c r="L96789"/>
    </row>
    <row r="96790" spans="9:12" ht="15" x14ac:dyDescent="0.25">
      <c r="I96790"/>
      <c r="J96790"/>
      <c r="K96790"/>
      <c r="L96790"/>
    </row>
    <row r="96791" spans="9:12" ht="15" x14ac:dyDescent="0.25">
      <c r="I96791"/>
      <c r="J96791"/>
      <c r="K96791"/>
      <c r="L96791"/>
    </row>
    <row r="96792" spans="9:12" ht="15" x14ac:dyDescent="0.25">
      <c r="I96792"/>
      <c r="J96792"/>
      <c r="K96792"/>
      <c r="L96792"/>
    </row>
    <row r="96793" spans="9:12" ht="15" x14ac:dyDescent="0.25">
      <c r="I96793"/>
      <c r="J96793"/>
      <c r="K96793"/>
      <c r="L96793"/>
    </row>
    <row r="96794" spans="9:12" ht="15" x14ac:dyDescent="0.25">
      <c r="I96794"/>
      <c r="J96794"/>
      <c r="K96794"/>
      <c r="L96794"/>
    </row>
    <row r="96795" spans="9:12" ht="15" x14ac:dyDescent="0.25">
      <c r="I96795"/>
      <c r="J96795"/>
      <c r="K96795"/>
      <c r="L96795"/>
    </row>
    <row r="96796" spans="9:12" ht="15" x14ac:dyDescent="0.25">
      <c r="I96796"/>
      <c r="J96796"/>
      <c r="K96796"/>
      <c r="L96796"/>
    </row>
    <row r="96797" spans="9:12" ht="15" x14ac:dyDescent="0.25">
      <c r="I96797"/>
      <c r="J96797"/>
      <c r="K96797"/>
      <c r="L96797"/>
    </row>
    <row r="96798" spans="9:12" ht="15" x14ac:dyDescent="0.25">
      <c r="I96798"/>
      <c r="J96798"/>
      <c r="K96798"/>
      <c r="L96798"/>
    </row>
    <row r="96799" spans="9:12" ht="15" x14ac:dyDescent="0.25">
      <c r="I96799"/>
      <c r="J96799"/>
      <c r="K96799"/>
      <c r="L96799"/>
    </row>
    <row r="96800" spans="9:12" ht="15" x14ac:dyDescent="0.25">
      <c r="I96800"/>
      <c r="J96800"/>
      <c r="K96800"/>
      <c r="L96800"/>
    </row>
    <row r="96801" spans="9:12" ht="15" x14ac:dyDescent="0.25">
      <c r="I96801"/>
      <c r="J96801"/>
      <c r="K96801"/>
      <c r="L96801"/>
    </row>
    <row r="96802" spans="9:12" ht="15" x14ac:dyDescent="0.25">
      <c r="I96802"/>
      <c r="J96802"/>
      <c r="K96802"/>
      <c r="L96802"/>
    </row>
    <row r="96803" spans="9:12" ht="15" x14ac:dyDescent="0.25">
      <c r="I96803"/>
      <c r="J96803"/>
      <c r="K96803"/>
      <c r="L96803"/>
    </row>
    <row r="96804" spans="9:12" ht="15" x14ac:dyDescent="0.25">
      <c r="I96804"/>
      <c r="J96804"/>
      <c r="K96804"/>
      <c r="L96804"/>
    </row>
    <row r="96805" spans="9:12" ht="15" x14ac:dyDescent="0.25">
      <c r="I96805"/>
      <c r="J96805"/>
      <c r="K96805"/>
      <c r="L96805"/>
    </row>
    <row r="96806" spans="9:12" ht="15" x14ac:dyDescent="0.25">
      <c r="I96806"/>
      <c r="J96806"/>
      <c r="K96806"/>
      <c r="L96806"/>
    </row>
    <row r="96807" spans="9:12" ht="15" x14ac:dyDescent="0.25">
      <c r="I96807"/>
      <c r="J96807"/>
      <c r="K96807"/>
      <c r="L96807"/>
    </row>
    <row r="96808" spans="9:12" ht="15" x14ac:dyDescent="0.25">
      <c r="I96808"/>
      <c r="J96808"/>
      <c r="K96808"/>
      <c r="L96808"/>
    </row>
    <row r="96809" spans="9:12" ht="15" x14ac:dyDescent="0.25">
      <c r="I96809"/>
      <c r="J96809"/>
      <c r="K96809"/>
      <c r="L96809"/>
    </row>
    <row r="96810" spans="9:12" ht="15" x14ac:dyDescent="0.25">
      <c r="I96810"/>
      <c r="J96810"/>
      <c r="K96810"/>
      <c r="L96810"/>
    </row>
    <row r="96811" spans="9:12" ht="15" x14ac:dyDescent="0.25">
      <c r="I96811"/>
      <c r="J96811"/>
      <c r="K96811"/>
      <c r="L96811"/>
    </row>
    <row r="96812" spans="9:12" ht="15" x14ac:dyDescent="0.25">
      <c r="I96812"/>
      <c r="J96812"/>
      <c r="K96812"/>
      <c r="L96812"/>
    </row>
    <row r="96813" spans="9:12" ht="15" x14ac:dyDescent="0.25">
      <c r="I96813"/>
      <c r="J96813"/>
      <c r="K96813"/>
      <c r="L96813"/>
    </row>
    <row r="96814" spans="9:12" ht="15" x14ac:dyDescent="0.25">
      <c r="I96814"/>
      <c r="J96814"/>
      <c r="K96814"/>
      <c r="L96814"/>
    </row>
    <row r="96815" spans="9:12" ht="15" x14ac:dyDescent="0.25">
      <c r="I96815"/>
      <c r="J96815"/>
      <c r="K96815"/>
      <c r="L96815"/>
    </row>
    <row r="96816" spans="9:12" ht="15" x14ac:dyDescent="0.25">
      <c r="I96816"/>
      <c r="J96816"/>
      <c r="K96816"/>
      <c r="L96816"/>
    </row>
    <row r="96817" spans="9:12" ht="15" x14ac:dyDescent="0.25">
      <c r="I96817"/>
      <c r="J96817"/>
      <c r="K96817"/>
      <c r="L96817"/>
    </row>
    <row r="96818" spans="9:12" ht="15" x14ac:dyDescent="0.25">
      <c r="I96818"/>
      <c r="J96818"/>
      <c r="K96818"/>
      <c r="L96818"/>
    </row>
    <row r="96819" spans="9:12" ht="15" x14ac:dyDescent="0.25">
      <c r="I96819"/>
      <c r="J96819"/>
      <c r="K96819"/>
      <c r="L96819"/>
    </row>
    <row r="96820" spans="9:12" ht="15" x14ac:dyDescent="0.25">
      <c r="I96820"/>
      <c r="J96820"/>
      <c r="K96820"/>
      <c r="L96820"/>
    </row>
    <row r="96821" spans="9:12" ht="15" x14ac:dyDescent="0.25">
      <c r="I96821"/>
      <c r="J96821"/>
      <c r="K96821"/>
      <c r="L96821"/>
    </row>
    <row r="96822" spans="9:12" ht="15" x14ac:dyDescent="0.25">
      <c r="I96822"/>
      <c r="J96822"/>
      <c r="K96822"/>
      <c r="L96822"/>
    </row>
    <row r="96823" spans="9:12" ht="15" x14ac:dyDescent="0.25">
      <c r="I96823"/>
      <c r="J96823"/>
      <c r="K96823"/>
      <c r="L96823"/>
    </row>
    <row r="96824" spans="9:12" ht="15" x14ac:dyDescent="0.25">
      <c r="I96824"/>
      <c r="J96824"/>
      <c r="K96824"/>
      <c r="L96824"/>
    </row>
    <row r="96825" spans="9:12" ht="15" x14ac:dyDescent="0.25">
      <c r="I96825"/>
      <c r="J96825"/>
      <c r="K96825"/>
      <c r="L96825"/>
    </row>
    <row r="96826" spans="9:12" ht="15" x14ac:dyDescent="0.25">
      <c r="I96826"/>
      <c r="J96826"/>
      <c r="K96826"/>
      <c r="L96826"/>
    </row>
    <row r="96827" spans="9:12" ht="15" x14ac:dyDescent="0.25">
      <c r="I96827"/>
      <c r="J96827"/>
      <c r="K96827"/>
      <c r="L96827"/>
    </row>
    <row r="96828" spans="9:12" ht="15" x14ac:dyDescent="0.25">
      <c r="I96828"/>
      <c r="J96828"/>
      <c r="K96828"/>
      <c r="L96828"/>
    </row>
    <row r="96829" spans="9:12" ht="15" x14ac:dyDescent="0.25">
      <c r="I96829"/>
      <c r="J96829"/>
      <c r="K96829"/>
      <c r="L96829"/>
    </row>
    <row r="96830" spans="9:12" ht="15" x14ac:dyDescent="0.25">
      <c r="I96830"/>
      <c r="J96830"/>
      <c r="K96830"/>
      <c r="L96830"/>
    </row>
    <row r="96831" spans="9:12" ht="15" x14ac:dyDescent="0.25">
      <c r="I96831"/>
      <c r="J96831"/>
      <c r="K96831"/>
      <c r="L96831"/>
    </row>
    <row r="96832" spans="9:12" ht="15" x14ac:dyDescent="0.25">
      <c r="I96832"/>
      <c r="J96832"/>
      <c r="K96832"/>
      <c r="L96832"/>
    </row>
    <row r="96833" spans="9:12" ht="15" x14ac:dyDescent="0.25">
      <c r="I96833"/>
      <c r="J96833"/>
      <c r="K96833"/>
      <c r="L96833"/>
    </row>
    <row r="96834" spans="9:12" ht="15" x14ac:dyDescent="0.25">
      <c r="I96834"/>
      <c r="J96834"/>
      <c r="K96834"/>
      <c r="L96834"/>
    </row>
    <row r="96835" spans="9:12" ht="15" x14ac:dyDescent="0.25">
      <c r="I96835"/>
      <c r="J96835"/>
      <c r="K96835"/>
      <c r="L96835"/>
    </row>
    <row r="96836" spans="9:12" ht="15" x14ac:dyDescent="0.25">
      <c r="I96836"/>
      <c r="J96836"/>
      <c r="K96836"/>
      <c r="L96836"/>
    </row>
    <row r="96837" spans="9:12" ht="15" x14ac:dyDescent="0.25">
      <c r="I96837"/>
      <c r="J96837"/>
      <c r="K96837"/>
      <c r="L96837"/>
    </row>
    <row r="96838" spans="9:12" ht="15" x14ac:dyDescent="0.25">
      <c r="I96838"/>
      <c r="J96838"/>
      <c r="K96838"/>
      <c r="L96838"/>
    </row>
    <row r="96839" spans="9:12" ht="15" x14ac:dyDescent="0.25">
      <c r="I96839"/>
      <c r="J96839"/>
      <c r="K96839"/>
      <c r="L96839"/>
    </row>
    <row r="96840" spans="9:12" ht="15" x14ac:dyDescent="0.25">
      <c r="I96840"/>
      <c r="J96840"/>
      <c r="K96840"/>
      <c r="L96840"/>
    </row>
    <row r="96841" spans="9:12" ht="15" x14ac:dyDescent="0.25">
      <c r="I96841"/>
      <c r="J96841"/>
      <c r="K96841"/>
      <c r="L96841"/>
    </row>
    <row r="96842" spans="9:12" ht="15" x14ac:dyDescent="0.25">
      <c r="I96842"/>
      <c r="J96842"/>
      <c r="K96842"/>
      <c r="L96842"/>
    </row>
    <row r="96843" spans="9:12" ht="15" x14ac:dyDescent="0.25">
      <c r="I96843"/>
      <c r="J96843"/>
      <c r="K96843"/>
      <c r="L96843"/>
    </row>
    <row r="96844" spans="9:12" ht="15" x14ac:dyDescent="0.25">
      <c r="I96844"/>
      <c r="J96844"/>
      <c r="K96844"/>
      <c r="L96844"/>
    </row>
    <row r="96845" spans="9:12" ht="15" x14ac:dyDescent="0.25">
      <c r="I96845"/>
      <c r="J96845"/>
      <c r="K96845"/>
      <c r="L96845"/>
    </row>
    <row r="96846" spans="9:12" ht="15" x14ac:dyDescent="0.25">
      <c r="I96846"/>
      <c r="J96846"/>
      <c r="K96846"/>
      <c r="L96846"/>
    </row>
    <row r="96847" spans="9:12" ht="15" x14ac:dyDescent="0.25">
      <c r="I96847"/>
      <c r="J96847"/>
      <c r="K96847"/>
      <c r="L96847"/>
    </row>
    <row r="96848" spans="9:12" ht="15" x14ac:dyDescent="0.25">
      <c r="I96848"/>
      <c r="J96848"/>
      <c r="K96848"/>
      <c r="L96848"/>
    </row>
    <row r="96849" spans="9:12" ht="15" x14ac:dyDescent="0.25">
      <c r="I96849"/>
      <c r="J96849"/>
      <c r="K96849"/>
      <c r="L96849"/>
    </row>
    <row r="96850" spans="9:12" ht="15" x14ac:dyDescent="0.25">
      <c r="I96850"/>
      <c r="J96850"/>
      <c r="K96850"/>
      <c r="L96850"/>
    </row>
    <row r="96851" spans="9:12" ht="15" x14ac:dyDescent="0.25">
      <c r="I96851"/>
      <c r="J96851"/>
      <c r="K96851"/>
      <c r="L96851"/>
    </row>
    <row r="96852" spans="9:12" ht="15" x14ac:dyDescent="0.25">
      <c r="I96852"/>
      <c r="J96852"/>
      <c r="K96852"/>
      <c r="L96852"/>
    </row>
    <row r="96853" spans="9:12" ht="15" x14ac:dyDescent="0.25">
      <c r="I96853"/>
      <c r="J96853"/>
      <c r="K96853"/>
      <c r="L96853"/>
    </row>
    <row r="96854" spans="9:12" ht="15" x14ac:dyDescent="0.25">
      <c r="I96854"/>
      <c r="J96854"/>
      <c r="K96854"/>
      <c r="L96854"/>
    </row>
    <row r="96855" spans="9:12" ht="15" x14ac:dyDescent="0.25">
      <c r="I96855"/>
      <c r="J96855"/>
      <c r="K96855"/>
      <c r="L96855"/>
    </row>
    <row r="96856" spans="9:12" ht="15" x14ac:dyDescent="0.25">
      <c r="I96856"/>
      <c r="J96856"/>
      <c r="K96856"/>
      <c r="L96856"/>
    </row>
    <row r="96857" spans="9:12" ht="15" x14ac:dyDescent="0.25">
      <c r="I96857"/>
      <c r="J96857"/>
      <c r="K96857"/>
      <c r="L96857"/>
    </row>
    <row r="96858" spans="9:12" ht="15" x14ac:dyDescent="0.25">
      <c r="I96858"/>
      <c r="J96858"/>
      <c r="K96858"/>
      <c r="L96858"/>
    </row>
    <row r="96859" spans="9:12" ht="15" x14ac:dyDescent="0.25">
      <c r="I96859"/>
      <c r="J96859"/>
      <c r="K96859"/>
      <c r="L96859"/>
    </row>
    <row r="96860" spans="9:12" ht="15" x14ac:dyDescent="0.25">
      <c r="I96860"/>
      <c r="J96860"/>
      <c r="K96860"/>
      <c r="L96860"/>
    </row>
    <row r="96861" spans="9:12" ht="15" x14ac:dyDescent="0.25">
      <c r="I96861"/>
      <c r="J96861"/>
      <c r="K96861"/>
      <c r="L96861"/>
    </row>
    <row r="96862" spans="9:12" ht="15" x14ac:dyDescent="0.25">
      <c r="I96862"/>
      <c r="J96862"/>
      <c r="K96862"/>
      <c r="L96862"/>
    </row>
    <row r="96863" spans="9:12" ht="15" x14ac:dyDescent="0.25">
      <c r="I96863"/>
      <c r="J96863"/>
      <c r="K96863"/>
      <c r="L96863"/>
    </row>
    <row r="96864" spans="9:12" ht="15" x14ac:dyDescent="0.25">
      <c r="I96864"/>
      <c r="J96864"/>
      <c r="K96864"/>
      <c r="L96864"/>
    </row>
    <row r="96865" spans="9:12" ht="15" x14ac:dyDescent="0.25">
      <c r="I96865"/>
      <c r="J96865"/>
      <c r="K96865"/>
      <c r="L96865"/>
    </row>
    <row r="96866" spans="9:12" ht="15" x14ac:dyDescent="0.25">
      <c r="I96866"/>
      <c r="J96866"/>
      <c r="K96866"/>
      <c r="L96866"/>
    </row>
    <row r="96867" spans="9:12" ht="15" x14ac:dyDescent="0.25">
      <c r="I96867"/>
      <c r="J96867"/>
      <c r="K96867"/>
      <c r="L96867"/>
    </row>
    <row r="96868" spans="9:12" ht="15" x14ac:dyDescent="0.25">
      <c r="I96868"/>
      <c r="J96868"/>
      <c r="K96868"/>
      <c r="L96868"/>
    </row>
    <row r="96869" spans="9:12" ht="15" x14ac:dyDescent="0.25">
      <c r="I96869"/>
      <c r="J96869"/>
      <c r="K96869"/>
      <c r="L96869"/>
    </row>
    <row r="96870" spans="9:12" ht="15" x14ac:dyDescent="0.25">
      <c r="I96870"/>
      <c r="J96870"/>
      <c r="K96870"/>
      <c r="L96870"/>
    </row>
    <row r="96871" spans="9:12" ht="15" x14ac:dyDescent="0.25">
      <c r="I96871"/>
      <c r="J96871"/>
      <c r="K96871"/>
      <c r="L96871"/>
    </row>
    <row r="96872" spans="9:12" ht="15" x14ac:dyDescent="0.25">
      <c r="I96872"/>
      <c r="J96872"/>
      <c r="K96872"/>
      <c r="L96872"/>
    </row>
    <row r="96873" spans="9:12" ht="15" x14ac:dyDescent="0.25">
      <c r="I96873"/>
      <c r="J96873"/>
      <c r="K96873"/>
      <c r="L96873"/>
    </row>
    <row r="96874" spans="9:12" ht="15" x14ac:dyDescent="0.25">
      <c r="I96874"/>
      <c r="J96874"/>
      <c r="K96874"/>
      <c r="L96874"/>
    </row>
    <row r="96875" spans="9:12" ht="15" x14ac:dyDescent="0.25">
      <c r="I96875"/>
      <c r="J96875"/>
      <c r="K96875"/>
      <c r="L96875"/>
    </row>
    <row r="96876" spans="9:12" ht="15" x14ac:dyDescent="0.25">
      <c r="I96876"/>
      <c r="J96876"/>
      <c r="K96876"/>
      <c r="L96876"/>
    </row>
    <row r="96877" spans="9:12" ht="15" x14ac:dyDescent="0.25">
      <c r="I96877"/>
      <c r="J96877"/>
      <c r="K96877"/>
      <c r="L96877"/>
    </row>
    <row r="96878" spans="9:12" ht="15" x14ac:dyDescent="0.25">
      <c r="I96878"/>
      <c r="J96878"/>
      <c r="K96878"/>
      <c r="L96878"/>
    </row>
    <row r="96879" spans="9:12" ht="15" x14ac:dyDescent="0.25">
      <c r="I96879"/>
      <c r="J96879"/>
      <c r="K96879"/>
      <c r="L96879"/>
    </row>
    <row r="96880" spans="9:12" ht="15" x14ac:dyDescent="0.25">
      <c r="I96880"/>
      <c r="J96880"/>
      <c r="K96880"/>
      <c r="L96880"/>
    </row>
    <row r="96881" spans="9:12" ht="15" x14ac:dyDescent="0.25">
      <c r="I96881"/>
      <c r="J96881"/>
      <c r="K96881"/>
      <c r="L96881"/>
    </row>
    <row r="96882" spans="9:12" ht="15" x14ac:dyDescent="0.25">
      <c r="I96882"/>
      <c r="J96882"/>
      <c r="K96882"/>
      <c r="L96882"/>
    </row>
    <row r="96883" spans="9:12" ht="15" x14ac:dyDescent="0.25">
      <c r="I96883"/>
      <c r="J96883"/>
      <c r="K96883"/>
      <c r="L96883"/>
    </row>
    <row r="96884" spans="9:12" ht="15" x14ac:dyDescent="0.25">
      <c r="I96884"/>
      <c r="J96884"/>
      <c r="K96884"/>
      <c r="L96884"/>
    </row>
    <row r="96885" spans="9:12" ht="15" x14ac:dyDescent="0.25">
      <c r="I96885"/>
      <c r="J96885"/>
      <c r="K96885"/>
      <c r="L96885"/>
    </row>
    <row r="96886" spans="9:12" ht="15" x14ac:dyDescent="0.25">
      <c r="I96886"/>
      <c r="J96886"/>
      <c r="K96886"/>
      <c r="L96886"/>
    </row>
    <row r="96887" spans="9:12" ht="15" x14ac:dyDescent="0.25">
      <c r="I96887"/>
      <c r="J96887"/>
      <c r="K96887"/>
      <c r="L96887"/>
    </row>
    <row r="96888" spans="9:12" ht="15" x14ac:dyDescent="0.25">
      <c r="I96888"/>
      <c r="J96888"/>
      <c r="K96888"/>
      <c r="L96888"/>
    </row>
    <row r="96889" spans="9:12" ht="15" x14ac:dyDescent="0.25">
      <c r="I96889"/>
      <c r="J96889"/>
      <c r="K96889"/>
      <c r="L96889"/>
    </row>
    <row r="96890" spans="9:12" ht="15" x14ac:dyDescent="0.25">
      <c r="I96890"/>
      <c r="J96890"/>
      <c r="K96890"/>
      <c r="L96890"/>
    </row>
    <row r="96891" spans="9:12" ht="15" x14ac:dyDescent="0.25">
      <c r="I96891"/>
      <c r="J96891"/>
      <c r="K96891"/>
      <c r="L96891"/>
    </row>
    <row r="96892" spans="9:12" ht="15" x14ac:dyDescent="0.25">
      <c r="I96892"/>
      <c r="J96892"/>
      <c r="K96892"/>
      <c r="L96892"/>
    </row>
    <row r="96893" spans="9:12" ht="15" x14ac:dyDescent="0.25">
      <c r="I96893"/>
      <c r="J96893"/>
      <c r="K96893"/>
      <c r="L96893"/>
    </row>
    <row r="96894" spans="9:12" ht="15" x14ac:dyDescent="0.25">
      <c r="I96894"/>
      <c r="J96894"/>
      <c r="K96894"/>
      <c r="L96894"/>
    </row>
    <row r="96895" spans="9:12" ht="15" x14ac:dyDescent="0.25">
      <c r="I96895"/>
      <c r="J96895"/>
      <c r="K96895"/>
      <c r="L96895"/>
    </row>
    <row r="96896" spans="9:12" ht="15" x14ac:dyDescent="0.25">
      <c r="I96896"/>
      <c r="J96896"/>
      <c r="K96896"/>
      <c r="L96896"/>
    </row>
    <row r="96897" spans="9:12" ht="15" x14ac:dyDescent="0.25">
      <c r="I96897"/>
      <c r="J96897"/>
      <c r="K96897"/>
      <c r="L96897"/>
    </row>
    <row r="96898" spans="9:12" ht="15" x14ac:dyDescent="0.25">
      <c r="I96898"/>
      <c r="J96898"/>
      <c r="K96898"/>
      <c r="L96898"/>
    </row>
    <row r="96899" spans="9:12" ht="15" x14ac:dyDescent="0.25">
      <c r="I96899"/>
      <c r="J96899"/>
      <c r="K96899"/>
      <c r="L96899"/>
    </row>
    <row r="96900" spans="9:12" ht="15" x14ac:dyDescent="0.25">
      <c r="I96900"/>
      <c r="J96900"/>
      <c r="K96900"/>
      <c r="L96900"/>
    </row>
    <row r="96901" spans="9:12" ht="15" x14ac:dyDescent="0.25">
      <c r="I96901"/>
      <c r="J96901"/>
      <c r="K96901"/>
      <c r="L96901"/>
    </row>
    <row r="96902" spans="9:12" ht="15" x14ac:dyDescent="0.25">
      <c r="I96902"/>
      <c r="J96902"/>
      <c r="K96902"/>
      <c r="L96902"/>
    </row>
    <row r="96903" spans="9:12" ht="15" x14ac:dyDescent="0.25">
      <c r="I96903"/>
      <c r="J96903"/>
      <c r="K96903"/>
      <c r="L96903"/>
    </row>
    <row r="96904" spans="9:12" ht="15" x14ac:dyDescent="0.25">
      <c r="I96904"/>
      <c r="J96904"/>
      <c r="K96904"/>
      <c r="L96904"/>
    </row>
    <row r="96905" spans="9:12" ht="15" x14ac:dyDescent="0.25">
      <c r="I96905"/>
      <c r="J96905"/>
      <c r="K96905"/>
      <c r="L96905"/>
    </row>
    <row r="96906" spans="9:12" ht="15" x14ac:dyDescent="0.25">
      <c r="I96906"/>
      <c r="J96906"/>
      <c r="K96906"/>
      <c r="L96906"/>
    </row>
    <row r="96907" spans="9:12" ht="15" x14ac:dyDescent="0.25">
      <c r="I96907"/>
      <c r="J96907"/>
      <c r="K96907"/>
      <c r="L96907"/>
    </row>
    <row r="96908" spans="9:12" ht="15" x14ac:dyDescent="0.25">
      <c r="I96908"/>
      <c r="J96908"/>
      <c r="K96908"/>
      <c r="L96908"/>
    </row>
    <row r="96909" spans="9:12" ht="15" x14ac:dyDescent="0.25">
      <c r="I96909"/>
      <c r="J96909"/>
      <c r="K96909"/>
      <c r="L96909"/>
    </row>
    <row r="96910" spans="9:12" ht="15" x14ac:dyDescent="0.25">
      <c r="I96910"/>
      <c r="J96910"/>
      <c r="K96910"/>
      <c r="L96910"/>
    </row>
    <row r="96911" spans="9:12" ht="15" x14ac:dyDescent="0.25">
      <c r="I96911"/>
      <c r="J96911"/>
      <c r="K96911"/>
      <c r="L96911"/>
    </row>
    <row r="96912" spans="9:12" ht="15" x14ac:dyDescent="0.25">
      <c r="I96912"/>
      <c r="J96912"/>
      <c r="K96912"/>
      <c r="L96912"/>
    </row>
    <row r="96913" spans="9:12" ht="15" x14ac:dyDescent="0.25">
      <c r="I96913"/>
      <c r="J96913"/>
      <c r="K96913"/>
      <c r="L96913"/>
    </row>
    <row r="96914" spans="9:12" ht="15" x14ac:dyDescent="0.25">
      <c r="I96914"/>
      <c r="J96914"/>
      <c r="K96914"/>
      <c r="L96914"/>
    </row>
    <row r="96915" spans="9:12" ht="15" x14ac:dyDescent="0.25">
      <c r="I96915"/>
      <c r="J96915"/>
      <c r="K96915"/>
      <c r="L96915"/>
    </row>
    <row r="96916" spans="9:12" ht="15" x14ac:dyDescent="0.25">
      <c r="I96916"/>
      <c r="J96916"/>
      <c r="K96916"/>
      <c r="L96916"/>
    </row>
    <row r="96917" spans="9:12" ht="15" x14ac:dyDescent="0.25">
      <c r="I96917"/>
      <c r="J96917"/>
      <c r="K96917"/>
      <c r="L96917"/>
    </row>
    <row r="96918" spans="9:12" ht="15" x14ac:dyDescent="0.25">
      <c r="I96918"/>
      <c r="J96918"/>
      <c r="K96918"/>
      <c r="L96918"/>
    </row>
    <row r="96919" spans="9:12" ht="15" x14ac:dyDescent="0.25">
      <c r="I96919"/>
      <c r="J96919"/>
      <c r="K96919"/>
      <c r="L96919"/>
    </row>
    <row r="96920" spans="9:12" ht="15" x14ac:dyDescent="0.25">
      <c r="I96920"/>
      <c r="J96920"/>
      <c r="K96920"/>
      <c r="L96920"/>
    </row>
    <row r="96921" spans="9:12" ht="15" x14ac:dyDescent="0.25">
      <c r="I96921"/>
      <c r="J96921"/>
      <c r="K96921"/>
      <c r="L96921"/>
    </row>
    <row r="96922" spans="9:12" ht="15" x14ac:dyDescent="0.25">
      <c r="I96922"/>
      <c r="J96922"/>
      <c r="K96922"/>
      <c r="L96922"/>
    </row>
    <row r="96923" spans="9:12" ht="15" x14ac:dyDescent="0.25">
      <c r="I96923"/>
      <c r="J96923"/>
      <c r="K96923"/>
      <c r="L96923"/>
    </row>
    <row r="96924" spans="9:12" ht="15" x14ac:dyDescent="0.25">
      <c r="I96924"/>
      <c r="J96924"/>
      <c r="K96924"/>
      <c r="L96924"/>
    </row>
    <row r="96925" spans="9:12" ht="15" x14ac:dyDescent="0.25">
      <c r="I96925"/>
      <c r="J96925"/>
      <c r="K96925"/>
      <c r="L96925"/>
    </row>
    <row r="96926" spans="9:12" ht="15" x14ac:dyDescent="0.25">
      <c r="I96926"/>
      <c r="J96926"/>
      <c r="K96926"/>
      <c r="L96926"/>
    </row>
    <row r="96927" spans="9:12" ht="15" x14ac:dyDescent="0.25">
      <c r="I96927"/>
      <c r="J96927"/>
      <c r="K96927"/>
      <c r="L96927"/>
    </row>
    <row r="96928" spans="9:12" ht="15" x14ac:dyDescent="0.25">
      <c r="I96928"/>
      <c r="J96928"/>
      <c r="K96928"/>
      <c r="L96928"/>
    </row>
    <row r="96929" spans="9:12" ht="15" x14ac:dyDescent="0.25">
      <c r="I96929"/>
      <c r="J96929"/>
      <c r="K96929"/>
      <c r="L96929"/>
    </row>
    <row r="96930" spans="9:12" ht="15" x14ac:dyDescent="0.25">
      <c r="I96930"/>
      <c r="J96930"/>
      <c r="K96930"/>
      <c r="L96930"/>
    </row>
    <row r="96931" spans="9:12" ht="15" x14ac:dyDescent="0.25">
      <c r="I96931"/>
      <c r="J96931"/>
      <c r="K96931"/>
      <c r="L96931"/>
    </row>
    <row r="96932" spans="9:12" ht="15" x14ac:dyDescent="0.25">
      <c r="I96932"/>
      <c r="J96932"/>
      <c r="K96932"/>
      <c r="L96932"/>
    </row>
    <row r="96933" spans="9:12" ht="15" x14ac:dyDescent="0.25">
      <c r="I96933"/>
      <c r="J96933"/>
      <c r="K96933"/>
      <c r="L96933"/>
    </row>
    <row r="96934" spans="9:12" ht="15" x14ac:dyDescent="0.25">
      <c r="I96934"/>
      <c r="J96934"/>
      <c r="K96934"/>
      <c r="L96934"/>
    </row>
    <row r="96935" spans="9:12" ht="15" x14ac:dyDescent="0.25">
      <c r="I96935"/>
      <c r="J96935"/>
      <c r="K96935"/>
      <c r="L96935"/>
    </row>
    <row r="96936" spans="9:12" ht="15" x14ac:dyDescent="0.25">
      <c r="I96936"/>
      <c r="J96936"/>
      <c r="K96936"/>
      <c r="L96936"/>
    </row>
    <row r="96937" spans="9:12" ht="15" x14ac:dyDescent="0.25">
      <c r="I96937"/>
      <c r="J96937"/>
      <c r="K96937"/>
      <c r="L96937"/>
    </row>
    <row r="96938" spans="9:12" ht="15" x14ac:dyDescent="0.25">
      <c r="I96938"/>
      <c r="J96938"/>
      <c r="K96938"/>
      <c r="L96938"/>
    </row>
    <row r="96939" spans="9:12" ht="15" x14ac:dyDescent="0.25">
      <c r="I96939"/>
      <c r="J96939"/>
      <c r="K96939"/>
      <c r="L96939"/>
    </row>
    <row r="96940" spans="9:12" ht="15" x14ac:dyDescent="0.25">
      <c r="I96940"/>
      <c r="J96940"/>
      <c r="K96940"/>
      <c r="L96940"/>
    </row>
    <row r="96941" spans="9:12" ht="15" x14ac:dyDescent="0.25">
      <c r="I96941"/>
      <c r="J96941"/>
      <c r="K96941"/>
      <c r="L96941"/>
    </row>
    <row r="96942" spans="9:12" ht="15" x14ac:dyDescent="0.25">
      <c r="I96942"/>
      <c r="J96942"/>
      <c r="K96942"/>
      <c r="L96942"/>
    </row>
    <row r="96943" spans="9:12" ht="15" x14ac:dyDescent="0.25">
      <c r="I96943"/>
      <c r="J96943"/>
      <c r="K96943"/>
      <c r="L96943"/>
    </row>
    <row r="96944" spans="9:12" ht="15" x14ac:dyDescent="0.25">
      <c r="I96944"/>
      <c r="J96944"/>
      <c r="K96944"/>
      <c r="L96944"/>
    </row>
    <row r="96945" spans="9:12" ht="15" x14ac:dyDescent="0.25">
      <c r="I96945"/>
      <c r="J96945"/>
      <c r="K96945"/>
      <c r="L96945"/>
    </row>
    <row r="96946" spans="9:12" ht="15" x14ac:dyDescent="0.25">
      <c r="I96946"/>
      <c r="J96946"/>
      <c r="K96946"/>
      <c r="L96946"/>
    </row>
    <row r="96947" spans="9:12" ht="15" x14ac:dyDescent="0.25">
      <c r="I96947"/>
      <c r="J96947"/>
      <c r="K96947"/>
      <c r="L96947"/>
    </row>
    <row r="96948" spans="9:12" ht="15" x14ac:dyDescent="0.25">
      <c r="I96948"/>
      <c r="J96948"/>
      <c r="K96948"/>
      <c r="L96948"/>
    </row>
    <row r="96949" spans="9:12" ht="15" x14ac:dyDescent="0.25">
      <c r="I96949"/>
      <c r="J96949"/>
      <c r="K96949"/>
      <c r="L96949"/>
    </row>
    <row r="96950" spans="9:12" ht="15" x14ac:dyDescent="0.25">
      <c r="I96950"/>
      <c r="J96950"/>
      <c r="K96950"/>
      <c r="L96950"/>
    </row>
    <row r="96951" spans="9:12" ht="15" x14ac:dyDescent="0.25">
      <c r="I96951"/>
      <c r="J96951"/>
      <c r="K96951"/>
      <c r="L96951"/>
    </row>
    <row r="96952" spans="9:12" ht="15" x14ac:dyDescent="0.25">
      <c r="I96952"/>
      <c r="J96952"/>
      <c r="K96952"/>
      <c r="L96952"/>
    </row>
    <row r="96953" spans="9:12" ht="15" x14ac:dyDescent="0.25">
      <c r="I96953"/>
      <c r="J96953"/>
      <c r="K96953"/>
      <c r="L96953"/>
    </row>
    <row r="96954" spans="9:12" ht="15" x14ac:dyDescent="0.25">
      <c r="I96954"/>
      <c r="J96954"/>
      <c r="K96954"/>
      <c r="L96954"/>
    </row>
    <row r="96955" spans="9:12" ht="15" x14ac:dyDescent="0.25">
      <c r="I96955"/>
      <c r="J96955"/>
      <c r="K96955"/>
      <c r="L96955"/>
    </row>
    <row r="96956" spans="9:12" ht="15" x14ac:dyDescent="0.25">
      <c r="I96956"/>
      <c r="J96956"/>
      <c r="K96956"/>
      <c r="L96956"/>
    </row>
    <row r="96957" spans="9:12" ht="15" x14ac:dyDescent="0.25">
      <c r="I96957"/>
      <c r="J96957"/>
      <c r="K96957"/>
      <c r="L96957"/>
    </row>
    <row r="96958" spans="9:12" ht="15" x14ac:dyDescent="0.25">
      <c r="I96958"/>
      <c r="J96958"/>
      <c r="K96958"/>
      <c r="L96958"/>
    </row>
    <row r="96959" spans="9:12" ht="15" x14ac:dyDescent="0.25">
      <c r="I96959"/>
      <c r="J96959"/>
      <c r="K96959"/>
      <c r="L96959"/>
    </row>
    <row r="96960" spans="9:12" ht="15" x14ac:dyDescent="0.25">
      <c r="I96960"/>
      <c r="J96960"/>
      <c r="K96960"/>
      <c r="L96960"/>
    </row>
    <row r="96961" spans="9:12" ht="15" x14ac:dyDescent="0.25">
      <c r="I96961"/>
      <c r="J96961"/>
      <c r="K96961"/>
      <c r="L96961"/>
    </row>
    <row r="96962" spans="9:12" ht="15" x14ac:dyDescent="0.25">
      <c r="I96962"/>
      <c r="J96962"/>
      <c r="K96962"/>
      <c r="L96962"/>
    </row>
    <row r="96963" spans="9:12" ht="15" x14ac:dyDescent="0.25">
      <c r="I96963"/>
      <c r="J96963"/>
      <c r="K96963"/>
      <c r="L96963"/>
    </row>
    <row r="96964" spans="9:12" ht="15" x14ac:dyDescent="0.25">
      <c r="I96964"/>
      <c r="J96964"/>
      <c r="K96964"/>
      <c r="L96964"/>
    </row>
    <row r="96965" spans="9:12" ht="15" x14ac:dyDescent="0.25">
      <c r="I96965"/>
      <c r="J96965"/>
      <c r="K96965"/>
      <c r="L96965"/>
    </row>
    <row r="96966" spans="9:12" ht="15" x14ac:dyDescent="0.25">
      <c r="I96966"/>
      <c r="J96966"/>
      <c r="K96966"/>
      <c r="L96966"/>
    </row>
    <row r="96967" spans="9:12" ht="15" x14ac:dyDescent="0.25">
      <c r="I96967"/>
      <c r="J96967"/>
      <c r="K96967"/>
      <c r="L96967"/>
    </row>
    <row r="96968" spans="9:12" ht="15" x14ac:dyDescent="0.25">
      <c r="I96968"/>
      <c r="J96968"/>
      <c r="K96968"/>
      <c r="L96968"/>
    </row>
    <row r="96969" spans="9:12" ht="15" x14ac:dyDescent="0.25">
      <c r="I96969"/>
      <c r="J96969"/>
      <c r="K96969"/>
      <c r="L96969"/>
    </row>
    <row r="96970" spans="9:12" ht="15" x14ac:dyDescent="0.25">
      <c r="I96970"/>
      <c r="J96970"/>
      <c r="K96970"/>
      <c r="L96970"/>
    </row>
    <row r="96971" spans="9:12" ht="15" x14ac:dyDescent="0.25">
      <c r="I96971"/>
      <c r="J96971"/>
      <c r="K96971"/>
      <c r="L96971"/>
    </row>
    <row r="96972" spans="9:12" ht="15" x14ac:dyDescent="0.25">
      <c r="I96972"/>
      <c r="J96972"/>
      <c r="K96972"/>
      <c r="L96972"/>
    </row>
    <row r="96973" spans="9:12" ht="15" x14ac:dyDescent="0.25">
      <c r="I96973"/>
      <c r="J96973"/>
      <c r="K96973"/>
      <c r="L96973"/>
    </row>
    <row r="96974" spans="9:12" ht="15" x14ac:dyDescent="0.25">
      <c r="I96974"/>
      <c r="J96974"/>
      <c r="K96974"/>
      <c r="L96974"/>
    </row>
    <row r="96975" spans="9:12" ht="15" x14ac:dyDescent="0.25">
      <c r="I96975"/>
      <c r="J96975"/>
      <c r="K96975"/>
      <c r="L96975"/>
    </row>
    <row r="96976" spans="9:12" ht="15" x14ac:dyDescent="0.25">
      <c r="I96976"/>
      <c r="J96976"/>
      <c r="K96976"/>
      <c r="L96976"/>
    </row>
    <row r="96977" spans="9:12" ht="15" x14ac:dyDescent="0.25">
      <c r="I96977"/>
      <c r="J96977"/>
      <c r="K96977"/>
      <c r="L96977"/>
    </row>
    <row r="96978" spans="9:12" ht="15" x14ac:dyDescent="0.25">
      <c r="I96978"/>
      <c r="J96978"/>
      <c r="K96978"/>
      <c r="L96978"/>
    </row>
    <row r="96979" spans="9:12" ht="15" x14ac:dyDescent="0.25">
      <c r="I96979"/>
      <c r="J96979"/>
      <c r="K96979"/>
      <c r="L96979"/>
    </row>
    <row r="96980" spans="9:12" ht="15" x14ac:dyDescent="0.25">
      <c r="I96980"/>
      <c r="J96980"/>
      <c r="K96980"/>
      <c r="L96980"/>
    </row>
    <row r="96981" spans="9:12" ht="15" x14ac:dyDescent="0.25">
      <c r="I96981"/>
      <c r="J96981"/>
      <c r="K96981"/>
      <c r="L96981"/>
    </row>
    <row r="96982" spans="9:12" ht="15" x14ac:dyDescent="0.25">
      <c r="I96982"/>
      <c r="J96982"/>
      <c r="K96982"/>
      <c r="L96982"/>
    </row>
    <row r="96983" spans="9:12" ht="15" x14ac:dyDescent="0.25">
      <c r="I96983"/>
      <c r="J96983"/>
      <c r="K96983"/>
      <c r="L96983"/>
    </row>
    <row r="96984" spans="9:12" ht="15" x14ac:dyDescent="0.25">
      <c r="I96984"/>
      <c r="J96984"/>
      <c r="K96984"/>
      <c r="L96984"/>
    </row>
    <row r="96985" spans="9:12" ht="15" x14ac:dyDescent="0.25">
      <c r="I96985"/>
      <c r="J96985"/>
      <c r="K96985"/>
      <c r="L96985"/>
    </row>
    <row r="96986" spans="9:12" ht="15" x14ac:dyDescent="0.25">
      <c r="I96986"/>
      <c r="J96986"/>
      <c r="K96986"/>
      <c r="L96986"/>
    </row>
    <row r="96987" spans="9:12" ht="15" x14ac:dyDescent="0.25">
      <c r="I96987"/>
      <c r="J96987"/>
      <c r="K96987"/>
      <c r="L96987"/>
    </row>
    <row r="96988" spans="9:12" ht="15" x14ac:dyDescent="0.25">
      <c r="I96988"/>
      <c r="J96988"/>
      <c r="K96988"/>
      <c r="L96988"/>
    </row>
    <row r="96989" spans="9:12" ht="15" x14ac:dyDescent="0.25">
      <c r="I96989"/>
      <c r="J96989"/>
      <c r="K96989"/>
      <c r="L96989"/>
    </row>
    <row r="96990" spans="9:12" ht="15" x14ac:dyDescent="0.25">
      <c r="I96990"/>
      <c r="J96990"/>
      <c r="K96990"/>
      <c r="L96990"/>
    </row>
    <row r="96991" spans="9:12" ht="15" x14ac:dyDescent="0.25">
      <c r="I96991"/>
      <c r="J96991"/>
      <c r="K96991"/>
      <c r="L96991"/>
    </row>
    <row r="96992" spans="9:12" ht="15" x14ac:dyDescent="0.25">
      <c r="I96992"/>
      <c r="J96992"/>
      <c r="K96992"/>
      <c r="L96992"/>
    </row>
    <row r="96993" spans="9:12" ht="15" x14ac:dyDescent="0.25">
      <c r="I96993"/>
      <c r="J96993"/>
      <c r="K96993"/>
      <c r="L96993"/>
    </row>
    <row r="96994" spans="9:12" ht="15" x14ac:dyDescent="0.25">
      <c r="I96994"/>
      <c r="J96994"/>
      <c r="K96994"/>
      <c r="L96994"/>
    </row>
    <row r="96995" spans="9:12" ht="15" x14ac:dyDescent="0.25">
      <c r="I96995"/>
      <c r="J96995"/>
      <c r="K96995"/>
      <c r="L96995"/>
    </row>
    <row r="96996" spans="9:12" ht="15" x14ac:dyDescent="0.25">
      <c r="I96996"/>
      <c r="J96996"/>
      <c r="K96996"/>
      <c r="L96996"/>
    </row>
    <row r="96997" spans="9:12" ht="15" x14ac:dyDescent="0.25">
      <c r="I96997"/>
      <c r="J96997"/>
      <c r="K96997"/>
      <c r="L96997"/>
    </row>
    <row r="96998" spans="9:12" ht="15" x14ac:dyDescent="0.25">
      <c r="I96998"/>
      <c r="J96998"/>
      <c r="K96998"/>
      <c r="L96998"/>
    </row>
    <row r="96999" spans="9:12" ht="15" x14ac:dyDescent="0.25">
      <c r="I96999"/>
      <c r="J96999"/>
      <c r="K96999"/>
      <c r="L96999"/>
    </row>
    <row r="97000" spans="9:12" ht="15" x14ac:dyDescent="0.25">
      <c r="I97000"/>
      <c r="J97000"/>
      <c r="K97000"/>
      <c r="L97000"/>
    </row>
    <row r="97001" spans="9:12" ht="15" x14ac:dyDescent="0.25">
      <c r="I97001"/>
      <c r="J97001"/>
      <c r="K97001"/>
      <c r="L97001"/>
    </row>
    <row r="97002" spans="9:12" ht="15" x14ac:dyDescent="0.25">
      <c r="I97002"/>
      <c r="J97002"/>
      <c r="K97002"/>
      <c r="L97002"/>
    </row>
    <row r="97003" spans="9:12" ht="15" x14ac:dyDescent="0.25">
      <c r="I97003"/>
      <c r="J97003"/>
      <c r="K97003"/>
      <c r="L97003"/>
    </row>
    <row r="97004" spans="9:12" ht="15" x14ac:dyDescent="0.25">
      <c r="I97004"/>
      <c r="J97004"/>
      <c r="K97004"/>
      <c r="L97004"/>
    </row>
    <row r="97005" spans="9:12" ht="15" x14ac:dyDescent="0.25">
      <c r="I97005"/>
      <c r="J97005"/>
      <c r="K97005"/>
      <c r="L97005"/>
    </row>
    <row r="97006" spans="9:12" ht="15" x14ac:dyDescent="0.25">
      <c r="I97006"/>
      <c r="J97006"/>
      <c r="K97006"/>
      <c r="L97006"/>
    </row>
    <row r="97007" spans="9:12" ht="15" x14ac:dyDescent="0.25">
      <c r="I97007"/>
      <c r="J97007"/>
      <c r="K97007"/>
      <c r="L97007"/>
    </row>
    <row r="97008" spans="9:12" ht="15" x14ac:dyDescent="0.25">
      <c r="I97008"/>
      <c r="J97008"/>
      <c r="K97008"/>
      <c r="L97008"/>
    </row>
    <row r="97009" spans="9:12" ht="15" x14ac:dyDescent="0.25">
      <c r="I97009"/>
      <c r="J97009"/>
      <c r="K97009"/>
      <c r="L97009"/>
    </row>
    <row r="97010" spans="9:12" ht="15" x14ac:dyDescent="0.25">
      <c r="I97010"/>
      <c r="J97010"/>
      <c r="K97010"/>
      <c r="L97010"/>
    </row>
    <row r="97011" spans="9:12" ht="15" x14ac:dyDescent="0.25">
      <c r="I97011"/>
      <c r="J97011"/>
      <c r="K97011"/>
      <c r="L97011"/>
    </row>
    <row r="97012" spans="9:12" ht="15" x14ac:dyDescent="0.25">
      <c r="I97012"/>
      <c r="J97012"/>
      <c r="K97012"/>
      <c r="L97012"/>
    </row>
    <row r="97013" spans="9:12" ht="15" x14ac:dyDescent="0.25">
      <c r="I97013"/>
      <c r="J97013"/>
      <c r="K97013"/>
      <c r="L97013"/>
    </row>
    <row r="97014" spans="9:12" ht="15" x14ac:dyDescent="0.25">
      <c r="I97014"/>
      <c r="J97014"/>
      <c r="K97014"/>
      <c r="L97014"/>
    </row>
    <row r="97015" spans="9:12" ht="15" x14ac:dyDescent="0.25">
      <c r="I97015"/>
      <c r="J97015"/>
      <c r="K97015"/>
      <c r="L97015"/>
    </row>
    <row r="97016" spans="9:12" ht="15" x14ac:dyDescent="0.25">
      <c r="I97016"/>
      <c r="J97016"/>
      <c r="K97016"/>
      <c r="L97016"/>
    </row>
    <row r="97017" spans="9:12" ht="15" x14ac:dyDescent="0.25">
      <c r="I97017"/>
      <c r="J97017"/>
      <c r="K97017"/>
      <c r="L97017"/>
    </row>
    <row r="97018" spans="9:12" ht="15" x14ac:dyDescent="0.25">
      <c r="I97018"/>
      <c r="J97018"/>
      <c r="K97018"/>
      <c r="L97018"/>
    </row>
    <row r="97019" spans="9:12" ht="15" x14ac:dyDescent="0.25">
      <c r="I97019"/>
      <c r="J97019"/>
      <c r="K97019"/>
      <c r="L97019"/>
    </row>
    <row r="97020" spans="9:12" ht="15" x14ac:dyDescent="0.25">
      <c r="I97020"/>
      <c r="J97020"/>
      <c r="K97020"/>
      <c r="L97020"/>
    </row>
    <row r="97021" spans="9:12" ht="15" x14ac:dyDescent="0.25">
      <c r="I97021"/>
      <c r="J97021"/>
      <c r="K97021"/>
      <c r="L97021"/>
    </row>
    <row r="97022" spans="9:12" ht="15" x14ac:dyDescent="0.25">
      <c r="I97022"/>
      <c r="J97022"/>
      <c r="K97022"/>
      <c r="L97022"/>
    </row>
    <row r="97023" spans="9:12" ht="15" x14ac:dyDescent="0.25">
      <c r="I97023"/>
      <c r="J97023"/>
      <c r="K97023"/>
      <c r="L97023"/>
    </row>
    <row r="97024" spans="9:12" ht="15" x14ac:dyDescent="0.25">
      <c r="I97024"/>
      <c r="J97024"/>
      <c r="K97024"/>
      <c r="L97024"/>
    </row>
    <row r="97025" spans="9:12" ht="15" x14ac:dyDescent="0.25">
      <c r="I97025"/>
      <c r="J97025"/>
      <c r="K97025"/>
      <c r="L97025"/>
    </row>
    <row r="97026" spans="9:12" ht="15" x14ac:dyDescent="0.25">
      <c r="I97026"/>
      <c r="J97026"/>
      <c r="K97026"/>
      <c r="L97026"/>
    </row>
    <row r="97027" spans="9:12" ht="15" x14ac:dyDescent="0.25">
      <c r="I97027"/>
      <c r="J97027"/>
      <c r="K97027"/>
      <c r="L97027"/>
    </row>
    <row r="97028" spans="9:12" ht="15" x14ac:dyDescent="0.25">
      <c r="I97028"/>
      <c r="J97028"/>
      <c r="K97028"/>
      <c r="L97028"/>
    </row>
    <row r="97029" spans="9:12" ht="15" x14ac:dyDescent="0.25">
      <c r="I97029"/>
      <c r="J97029"/>
      <c r="K97029"/>
      <c r="L97029"/>
    </row>
    <row r="97030" spans="9:12" ht="15" x14ac:dyDescent="0.25">
      <c r="I97030"/>
      <c r="J97030"/>
      <c r="K97030"/>
      <c r="L97030"/>
    </row>
    <row r="97031" spans="9:12" ht="15" x14ac:dyDescent="0.25">
      <c r="I97031"/>
      <c r="J97031"/>
      <c r="K97031"/>
      <c r="L97031"/>
    </row>
    <row r="97032" spans="9:12" ht="15" x14ac:dyDescent="0.25">
      <c r="I97032"/>
      <c r="J97032"/>
      <c r="K97032"/>
      <c r="L97032"/>
    </row>
    <row r="97033" spans="9:12" ht="15" x14ac:dyDescent="0.25">
      <c r="I97033"/>
      <c r="J97033"/>
      <c r="K97033"/>
      <c r="L97033"/>
    </row>
    <row r="97034" spans="9:12" ht="15" x14ac:dyDescent="0.25">
      <c r="I97034"/>
      <c r="J97034"/>
      <c r="K97034"/>
      <c r="L97034"/>
    </row>
    <row r="97035" spans="9:12" ht="15" x14ac:dyDescent="0.25">
      <c r="I97035"/>
      <c r="J97035"/>
      <c r="K97035"/>
      <c r="L97035"/>
    </row>
    <row r="97036" spans="9:12" ht="15" x14ac:dyDescent="0.25">
      <c r="I97036"/>
      <c r="J97036"/>
      <c r="K97036"/>
      <c r="L97036"/>
    </row>
    <row r="97037" spans="9:12" ht="15" x14ac:dyDescent="0.25">
      <c r="I97037"/>
      <c r="J97037"/>
      <c r="K97037"/>
      <c r="L97037"/>
    </row>
    <row r="97038" spans="9:12" ht="15" x14ac:dyDescent="0.25">
      <c r="I97038"/>
      <c r="J97038"/>
      <c r="K97038"/>
      <c r="L97038"/>
    </row>
    <row r="97039" spans="9:12" ht="15" x14ac:dyDescent="0.25">
      <c r="I97039"/>
      <c r="J97039"/>
      <c r="K97039"/>
      <c r="L97039"/>
    </row>
    <row r="97040" spans="9:12" ht="15" x14ac:dyDescent="0.25">
      <c r="I97040"/>
      <c r="J97040"/>
      <c r="K97040"/>
      <c r="L97040"/>
    </row>
    <row r="97041" spans="9:12" ht="15" x14ac:dyDescent="0.25">
      <c r="I97041"/>
      <c r="J97041"/>
      <c r="K97041"/>
      <c r="L97041"/>
    </row>
    <row r="97042" spans="9:12" ht="15" x14ac:dyDescent="0.25">
      <c r="I97042"/>
      <c r="J97042"/>
      <c r="K97042"/>
      <c r="L97042"/>
    </row>
    <row r="97043" spans="9:12" ht="15" x14ac:dyDescent="0.25">
      <c r="I97043"/>
      <c r="J97043"/>
      <c r="K97043"/>
      <c r="L97043"/>
    </row>
    <row r="97044" spans="9:12" ht="15" x14ac:dyDescent="0.25">
      <c r="I97044"/>
      <c r="J97044"/>
      <c r="K97044"/>
      <c r="L97044"/>
    </row>
    <row r="97045" spans="9:12" ht="15" x14ac:dyDescent="0.25">
      <c r="I97045"/>
      <c r="J97045"/>
      <c r="K97045"/>
      <c r="L97045"/>
    </row>
    <row r="97046" spans="9:12" ht="15" x14ac:dyDescent="0.25">
      <c r="I97046"/>
      <c r="J97046"/>
      <c r="K97046"/>
      <c r="L97046"/>
    </row>
    <row r="97047" spans="9:12" ht="15" x14ac:dyDescent="0.25">
      <c r="I97047"/>
      <c r="J97047"/>
      <c r="K97047"/>
      <c r="L97047"/>
    </row>
    <row r="97048" spans="9:12" ht="15" x14ac:dyDescent="0.25">
      <c r="I97048"/>
      <c r="J97048"/>
      <c r="K97048"/>
      <c r="L97048"/>
    </row>
    <row r="97049" spans="9:12" ht="15" x14ac:dyDescent="0.25">
      <c r="I97049"/>
      <c r="J97049"/>
      <c r="K97049"/>
      <c r="L97049"/>
    </row>
    <row r="97050" spans="9:12" ht="15" x14ac:dyDescent="0.25">
      <c r="I97050"/>
      <c r="J97050"/>
      <c r="K97050"/>
      <c r="L97050"/>
    </row>
    <row r="97051" spans="9:12" ht="15" x14ac:dyDescent="0.25">
      <c r="I97051"/>
      <c r="J97051"/>
      <c r="K97051"/>
      <c r="L97051"/>
    </row>
    <row r="97052" spans="9:12" ht="15" x14ac:dyDescent="0.25">
      <c r="I97052"/>
      <c r="J97052"/>
      <c r="K97052"/>
      <c r="L97052"/>
    </row>
    <row r="97053" spans="9:12" ht="15" x14ac:dyDescent="0.25">
      <c r="I97053"/>
      <c r="J97053"/>
      <c r="K97053"/>
      <c r="L97053"/>
    </row>
    <row r="97054" spans="9:12" ht="15" x14ac:dyDescent="0.25">
      <c r="I97054"/>
      <c r="J97054"/>
      <c r="K97054"/>
      <c r="L97054"/>
    </row>
    <row r="97055" spans="9:12" ht="15" x14ac:dyDescent="0.25">
      <c r="I97055"/>
      <c r="J97055"/>
      <c r="K97055"/>
      <c r="L97055"/>
    </row>
    <row r="97056" spans="9:12" ht="15" x14ac:dyDescent="0.25">
      <c r="I97056"/>
      <c r="J97056"/>
      <c r="K97056"/>
      <c r="L97056"/>
    </row>
    <row r="97057" spans="9:12" ht="15" x14ac:dyDescent="0.25">
      <c r="I97057"/>
      <c r="J97057"/>
      <c r="K97057"/>
      <c r="L97057"/>
    </row>
    <row r="97058" spans="9:12" ht="15" x14ac:dyDescent="0.25">
      <c r="I97058"/>
      <c r="J97058"/>
      <c r="K97058"/>
      <c r="L97058"/>
    </row>
    <row r="97059" spans="9:12" ht="15" x14ac:dyDescent="0.25">
      <c r="I97059"/>
      <c r="J97059"/>
      <c r="K97059"/>
      <c r="L97059"/>
    </row>
    <row r="97060" spans="9:12" ht="15" x14ac:dyDescent="0.25">
      <c r="I97060"/>
      <c r="J97060"/>
      <c r="K97060"/>
      <c r="L97060"/>
    </row>
    <row r="97061" spans="9:12" ht="15" x14ac:dyDescent="0.25">
      <c r="I97061"/>
      <c r="J97061"/>
      <c r="K97061"/>
      <c r="L97061"/>
    </row>
    <row r="97062" spans="9:12" ht="15" x14ac:dyDescent="0.25">
      <c r="I97062"/>
      <c r="J97062"/>
      <c r="K97062"/>
      <c r="L97062"/>
    </row>
    <row r="97063" spans="9:12" ht="15" x14ac:dyDescent="0.25">
      <c r="I97063"/>
      <c r="J97063"/>
      <c r="K97063"/>
      <c r="L97063"/>
    </row>
    <row r="97064" spans="9:12" ht="15" x14ac:dyDescent="0.25">
      <c r="I97064"/>
      <c r="J97064"/>
      <c r="K97064"/>
      <c r="L97064"/>
    </row>
    <row r="97065" spans="9:12" ht="15" x14ac:dyDescent="0.25">
      <c r="I97065"/>
      <c r="J97065"/>
      <c r="K97065"/>
      <c r="L97065"/>
    </row>
    <row r="97066" spans="9:12" ht="15" x14ac:dyDescent="0.25">
      <c r="I97066"/>
      <c r="J97066"/>
      <c r="K97066"/>
      <c r="L97066"/>
    </row>
    <row r="97067" spans="9:12" ht="15" x14ac:dyDescent="0.25">
      <c r="I97067"/>
      <c r="J97067"/>
      <c r="K97067"/>
      <c r="L97067"/>
    </row>
    <row r="97068" spans="9:12" ht="15" x14ac:dyDescent="0.25">
      <c r="I97068"/>
      <c r="J97068"/>
      <c r="K97068"/>
      <c r="L97068"/>
    </row>
    <row r="97069" spans="9:12" ht="15" x14ac:dyDescent="0.25">
      <c r="I97069"/>
      <c r="J97069"/>
      <c r="K97069"/>
      <c r="L97069"/>
    </row>
    <row r="97070" spans="9:12" ht="15" x14ac:dyDescent="0.25">
      <c r="I97070"/>
      <c r="J97070"/>
      <c r="K97070"/>
      <c r="L97070"/>
    </row>
    <row r="97071" spans="9:12" ht="15" x14ac:dyDescent="0.25">
      <c r="I97071"/>
      <c r="J97071"/>
      <c r="K97071"/>
      <c r="L97071"/>
    </row>
    <row r="97072" spans="9:12" ht="15" x14ac:dyDescent="0.25">
      <c r="I97072"/>
      <c r="J97072"/>
      <c r="K97072"/>
      <c r="L97072"/>
    </row>
    <row r="97073" spans="9:12" ht="15" x14ac:dyDescent="0.25">
      <c r="I97073"/>
      <c r="J97073"/>
      <c r="K97073"/>
      <c r="L97073"/>
    </row>
    <row r="97074" spans="9:12" ht="15" x14ac:dyDescent="0.25">
      <c r="I97074"/>
      <c r="J97074"/>
      <c r="K97074"/>
      <c r="L97074"/>
    </row>
    <row r="97075" spans="9:12" ht="15" x14ac:dyDescent="0.25">
      <c r="I97075"/>
      <c r="J97075"/>
      <c r="K97075"/>
      <c r="L97075"/>
    </row>
    <row r="97076" spans="9:12" ht="15" x14ac:dyDescent="0.25">
      <c r="I97076"/>
      <c r="J97076"/>
      <c r="K97076"/>
      <c r="L97076"/>
    </row>
    <row r="97077" spans="9:12" ht="15" x14ac:dyDescent="0.25">
      <c r="I97077"/>
      <c r="J97077"/>
      <c r="K97077"/>
      <c r="L97077"/>
    </row>
    <row r="97078" spans="9:12" ht="15" x14ac:dyDescent="0.25">
      <c r="I97078"/>
      <c r="J97078"/>
      <c r="K97078"/>
      <c r="L97078"/>
    </row>
    <row r="97079" spans="9:12" ht="15" x14ac:dyDescent="0.25">
      <c r="I97079"/>
      <c r="J97079"/>
      <c r="K97079"/>
      <c r="L97079"/>
    </row>
    <row r="97080" spans="9:12" ht="15" x14ac:dyDescent="0.25">
      <c r="I97080"/>
      <c r="J97080"/>
      <c r="K97080"/>
      <c r="L97080"/>
    </row>
    <row r="97081" spans="9:12" ht="15" x14ac:dyDescent="0.25">
      <c r="I97081"/>
      <c r="J97081"/>
      <c r="K97081"/>
      <c r="L97081"/>
    </row>
    <row r="97082" spans="9:12" ht="15" x14ac:dyDescent="0.25">
      <c r="I97082"/>
      <c r="J97082"/>
      <c r="K97082"/>
      <c r="L97082"/>
    </row>
    <row r="97083" spans="9:12" ht="15" x14ac:dyDescent="0.25">
      <c r="I97083"/>
      <c r="J97083"/>
      <c r="K97083"/>
      <c r="L97083"/>
    </row>
    <row r="97084" spans="9:12" ht="15" x14ac:dyDescent="0.25">
      <c r="I97084"/>
      <c r="J97084"/>
      <c r="K97084"/>
      <c r="L97084"/>
    </row>
    <row r="97085" spans="9:12" ht="15" x14ac:dyDescent="0.25">
      <c r="I97085"/>
      <c r="J97085"/>
      <c r="K97085"/>
      <c r="L97085"/>
    </row>
    <row r="97086" spans="9:12" ht="15" x14ac:dyDescent="0.25">
      <c r="I97086"/>
      <c r="J97086"/>
      <c r="K97086"/>
      <c r="L97086"/>
    </row>
    <row r="97087" spans="9:12" ht="15" x14ac:dyDescent="0.25">
      <c r="I97087"/>
      <c r="J97087"/>
      <c r="K97087"/>
      <c r="L97087"/>
    </row>
    <row r="97088" spans="9:12" ht="15" x14ac:dyDescent="0.25">
      <c r="I97088"/>
      <c r="J97088"/>
      <c r="K97088"/>
      <c r="L97088"/>
    </row>
    <row r="97089" spans="9:12" ht="15" x14ac:dyDescent="0.25">
      <c r="I97089"/>
      <c r="J97089"/>
      <c r="K97089"/>
      <c r="L97089"/>
    </row>
    <row r="97090" spans="9:12" ht="15" x14ac:dyDescent="0.25">
      <c r="I97090"/>
      <c r="J97090"/>
      <c r="K97090"/>
      <c r="L97090"/>
    </row>
    <row r="97091" spans="9:12" ht="15" x14ac:dyDescent="0.25">
      <c r="I97091"/>
      <c r="J97091"/>
      <c r="K97091"/>
      <c r="L97091"/>
    </row>
    <row r="97092" spans="9:12" ht="15" x14ac:dyDescent="0.25">
      <c r="I97092"/>
      <c r="J97092"/>
      <c r="K97092"/>
      <c r="L97092"/>
    </row>
    <row r="97093" spans="9:12" ht="15" x14ac:dyDescent="0.25">
      <c r="I97093"/>
      <c r="J97093"/>
      <c r="K97093"/>
      <c r="L97093"/>
    </row>
    <row r="97094" spans="9:12" ht="15" x14ac:dyDescent="0.25">
      <c r="I97094"/>
      <c r="J97094"/>
      <c r="K97094"/>
      <c r="L97094"/>
    </row>
    <row r="97095" spans="9:12" ht="15" x14ac:dyDescent="0.25">
      <c r="I97095"/>
      <c r="J97095"/>
      <c r="K97095"/>
      <c r="L97095"/>
    </row>
    <row r="97096" spans="9:12" ht="15" x14ac:dyDescent="0.25">
      <c r="I97096"/>
      <c r="J97096"/>
      <c r="K97096"/>
      <c r="L97096"/>
    </row>
    <row r="97097" spans="9:12" ht="15" x14ac:dyDescent="0.25">
      <c r="I97097"/>
      <c r="J97097"/>
      <c r="K97097"/>
      <c r="L97097"/>
    </row>
    <row r="97098" spans="9:12" ht="15" x14ac:dyDescent="0.25">
      <c r="I97098"/>
      <c r="J97098"/>
      <c r="K97098"/>
      <c r="L97098"/>
    </row>
    <row r="97099" spans="9:12" ht="15" x14ac:dyDescent="0.25">
      <c r="I97099"/>
      <c r="J97099"/>
      <c r="K97099"/>
      <c r="L97099"/>
    </row>
    <row r="97100" spans="9:12" ht="15" x14ac:dyDescent="0.25">
      <c r="I97100"/>
      <c r="J97100"/>
      <c r="K97100"/>
      <c r="L97100"/>
    </row>
    <row r="97101" spans="9:12" ht="15" x14ac:dyDescent="0.25">
      <c r="I97101"/>
      <c r="J97101"/>
      <c r="K97101"/>
      <c r="L97101"/>
    </row>
    <row r="97102" spans="9:12" ht="15" x14ac:dyDescent="0.25">
      <c r="I97102"/>
      <c r="J97102"/>
      <c r="K97102"/>
      <c r="L97102"/>
    </row>
    <row r="97103" spans="9:12" ht="15" x14ac:dyDescent="0.25">
      <c r="I97103"/>
      <c r="J97103"/>
      <c r="K97103"/>
      <c r="L97103"/>
    </row>
    <row r="97104" spans="9:12" ht="15" x14ac:dyDescent="0.25">
      <c r="I97104"/>
      <c r="J97104"/>
      <c r="K97104"/>
      <c r="L97104"/>
    </row>
    <row r="97105" spans="9:12" ht="15" x14ac:dyDescent="0.25">
      <c r="I97105"/>
      <c r="J97105"/>
      <c r="K97105"/>
      <c r="L97105"/>
    </row>
    <row r="97106" spans="9:12" ht="15" x14ac:dyDescent="0.25">
      <c r="I97106"/>
      <c r="J97106"/>
      <c r="K97106"/>
      <c r="L97106"/>
    </row>
    <row r="97107" spans="9:12" ht="15" x14ac:dyDescent="0.25">
      <c r="I97107"/>
      <c r="J97107"/>
      <c r="K97107"/>
      <c r="L97107"/>
    </row>
    <row r="97108" spans="9:12" ht="15" x14ac:dyDescent="0.25">
      <c r="I97108"/>
      <c r="J97108"/>
      <c r="K97108"/>
      <c r="L97108"/>
    </row>
    <row r="97109" spans="9:12" ht="15" x14ac:dyDescent="0.25">
      <c r="I97109"/>
      <c r="J97109"/>
      <c r="K97109"/>
      <c r="L97109"/>
    </row>
    <row r="97110" spans="9:12" ht="15" x14ac:dyDescent="0.25">
      <c r="I97110"/>
      <c r="J97110"/>
      <c r="K97110"/>
      <c r="L97110"/>
    </row>
    <row r="97111" spans="9:12" ht="15" x14ac:dyDescent="0.25">
      <c r="I97111"/>
      <c r="J97111"/>
      <c r="K97111"/>
      <c r="L97111"/>
    </row>
    <row r="97112" spans="9:12" ht="15" x14ac:dyDescent="0.25">
      <c r="I97112"/>
      <c r="J97112"/>
      <c r="K97112"/>
      <c r="L97112"/>
    </row>
    <row r="97113" spans="9:12" ht="15" x14ac:dyDescent="0.25">
      <c r="I97113"/>
      <c r="J97113"/>
      <c r="K97113"/>
      <c r="L97113"/>
    </row>
    <row r="97114" spans="9:12" ht="15" x14ac:dyDescent="0.25">
      <c r="I97114"/>
      <c r="J97114"/>
      <c r="K97114"/>
      <c r="L97114"/>
    </row>
    <row r="97115" spans="9:12" ht="15" x14ac:dyDescent="0.25">
      <c r="I97115"/>
      <c r="J97115"/>
      <c r="K97115"/>
      <c r="L97115"/>
    </row>
    <row r="97116" spans="9:12" ht="15" x14ac:dyDescent="0.25">
      <c r="I97116"/>
      <c r="J97116"/>
      <c r="K97116"/>
      <c r="L97116"/>
    </row>
    <row r="97117" spans="9:12" ht="15" x14ac:dyDescent="0.25">
      <c r="I97117"/>
      <c r="J97117"/>
      <c r="K97117"/>
      <c r="L97117"/>
    </row>
    <row r="97118" spans="9:12" ht="15" x14ac:dyDescent="0.25">
      <c r="I97118"/>
      <c r="J97118"/>
      <c r="K97118"/>
      <c r="L97118"/>
    </row>
    <row r="97119" spans="9:12" ht="15" x14ac:dyDescent="0.25">
      <c r="I97119"/>
      <c r="J97119"/>
      <c r="K97119"/>
      <c r="L97119"/>
    </row>
    <row r="97120" spans="9:12" ht="15" x14ac:dyDescent="0.25">
      <c r="I97120"/>
      <c r="J97120"/>
      <c r="K97120"/>
      <c r="L97120"/>
    </row>
    <row r="97121" spans="9:12" ht="15" x14ac:dyDescent="0.25">
      <c r="I97121"/>
      <c r="J97121"/>
      <c r="K97121"/>
      <c r="L97121"/>
    </row>
    <row r="97122" spans="9:12" ht="15" x14ac:dyDescent="0.25">
      <c r="I97122"/>
      <c r="J97122"/>
      <c r="K97122"/>
      <c r="L97122"/>
    </row>
    <row r="97123" spans="9:12" ht="15" x14ac:dyDescent="0.25">
      <c r="I97123"/>
      <c r="J97123"/>
      <c r="K97123"/>
      <c r="L97123"/>
    </row>
    <row r="97124" spans="9:12" ht="15" x14ac:dyDescent="0.25">
      <c r="I97124"/>
      <c r="J97124"/>
      <c r="K97124"/>
      <c r="L97124"/>
    </row>
    <row r="97125" spans="9:12" ht="15" x14ac:dyDescent="0.25">
      <c r="I97125"/>
      <c r="J97125"/>
      <c r="K97125"/>
      <c r="L97125"/>
    </row>
    <row r="97126" spans="9:12" ht="15" x14ac:dyDescent="0.25">
      <c r="I97126"/>
      <c r="J97126"/>
      <c r="K97126"/>
      <c r="L97126"/>
    </row>
    <row r="97127" spans="9:12" ht="15" x14ac:dyDescent="0.25">
      <c r="I97127"/>
      <c r="J97127"/>
      <c r="K97127"/>
      <c r="L97127"/>
    </row>
    <row r="97128" spans="9:12" ht="15" x14ac:dyDescent="0.25">
      <c r="I97128"/>
      <c r="J97128"/>
      <c r="K97128"/>
      <c r="L97128"/>
    </row>
    <row r="97129" spans="9:12" ht="15" x14ac:dyDescent="0.25">
      <c r="I97129"/>
      <c r="J97129"/>
      <c r="K97129"/>
      <c r="L97129"/>
    </row>
    <row r="97130" spans="9:12" ht="15" x14ac:dyDescent="0.25">
      <c r="I97130"/>
      <c r="J97130"/>
      <c r="K97130"/>
      <c r="L97130"/>
    </row>
    <row r="97131" spans="9:12" ht="15" x14ac:dyDescent="0.25">
      <c r="I97131"/>
      <c r="J97131"/>
      <c r="K97131"/>
      <c r="L97131"/>
    </row>
    <row r="97132" spans="9:12" ht="15" x14ac:dyDescent="0.25">
      <c r="I97132"/>
      <c r="J97132"/>
      <c r="K97132"/>
      <c r="L97132"/>
    </row>
    <row r="97133" spans="9:12" ht="15" x14ac:dyDescent="0.25">
      <c r="I97133"/>
      <c r="J97133"/>
      <c r="K97133"/>
      <c r="L97133"/>
    </row>
    <row r="97134" spans="9:12" ht="15" x14ac:dyDescent="0.25">
      <c r="I97134"/>
      <c r="J97134"/>
      <c r="K97134"/>
      <c r="L97134"/>
    </row>
    <row r="97135" spans="9:12" ht="15" x14ac:dyDescent="0.25">
      <c r="I97135"/>
      <c r="J97135"/>
      <c r="K97135"/>
      <c r="L97135"/>
    </row>
    <row r="97136" spans="9:12" ht="15" x14ac:dyDescent="0.25">
      <c r="I97136"/>
      <c r="J97136"/>
      <c r="K97136"/>
      <c r="L97136"/>
    </row>
    <row r="97137" spans="9:12" ht="15" x14ac:dyDescent="0.25">
      <c r="I97137"/>
      <c r="J97137"/>
      <c r="K97137"/>
      <c r="L97137"/>
    </row>
    <row r="97138" spans="9:12" ht="15" x14ac:dyDescent="0.25">
      <c r="I97138"/>
      <c r="J97138"/>
      <c r="K97138"/>
      <c r="L97138"/>
    </row>
    <row r="97139" spans="9:12" ht="15" x14ac:dyDescent="0.25">
      <c r="I97139"/>
      <c r="J97139"/>
      <c r="K97139"/>
      <c r="L97139"/>
    </row>
    <row r="97140" spans="9:12" ht="15" x14ac:dyDescent="0.25">
      <c r="I97140"/>
      <c r="J97140"/>
      <c r="K97140"/>
      <c r="L97140"/>
    </row>
    <row r="97141" spans="9:12" ht="15" x14ac:dyDescent="0.25">
      <c r="I97141"/>
      <c r="J97141"/>
      <c r="K97141"/>
      <c r="L97141"/>
    </row>
    <row r="97142" spans="9:12" ht="15" x14ac:dyDescent="0.25">
      <c r="I97142"/>
      <c r="J97142"/>
      <c r="K97142"/>
      <c r="L97142"/>
    </row>
    <row r="97143" spans="9:12" ht="15" x14ac:dyDescent="0.25">
      <c r="I97143"/>
      <c r="J97143"/>
      <c r="K97143"/>
      <c r="L97143"/>
    </row>
    <row r="97144" spans="9:12" ht="15" x14ac:dyDescent="0.25">
      <c r="I97144"/>
      <c r="J97144"/>
      <c r="K97144"/>
      <c r="L97144"/>
    </row>
    <row r="97145" spans="9:12" ht="15" x14ac:dyDescent="0.25">
      <c r="I97145"/>
      <c r="J97145"/>
      <c r="K97145"/>
      <c r="L97145"/>
    </row>
    <row r="97146" spans="9:12" ht="15" x14ac:dyDescent="0.25">
      <c r="I97146"/>
      <c r="J97146"/>
      <c r="K97146"/>
      <c r="L97146"/>
    </row>
    <row r="97147" spans="9:12" ht="15" x14ac:dyDescent="0.25">
      <c r="I97147"/>
      <c r="J97147"/>
      <c r="K97147"/>
      <c r="L97147"/>
    </row>
    <row r="97148" spans="9:12" ht="15" x14ac:dyDescent="0.25">
      <c r="I97148"/>
      <c r="J97148"/>
      <c r="K97148"/>
      <c r="L97148"/>
    </row>
    <row r="97149" spans="9:12" ht="15" x14ac:dyDescent="0.25">
      <c r="I97149"/>
      <c r="J97149"/>
      <c r="K97149"/>
      <c r="L97149"/>
    </row>
    <row r="97150" spans="9:12" ht="15" x14ac:dyDescent="0.25">
      <c r="I97150"/>
      <c r="J97150"/>
      <c r="K97150"/>
      <c r="L97150"/>
    </row>
    <row r="97151" spans="9:12" ht="15" x14ac:dyDescent="0.25">
      <c r="I97151"/>
      <c r="J97151"/>
      <c r="K97151"/>
      <c r="L97151"/>
    </row>
    <row r="97152" spans="9:12" ht="15" x14ac:dyDescent="0.25">
      <c r="I97152"/>
      <c r="J97152"/>
      <c r="K97152"/>
      <c r="L97152"/>
    </row>
    <row r="97153" spans="9:12" ht="15" x14ac:dyDescent="0.25">
      <c r="I97153"/>
      <c r="J97153"/>
      <c r="K97153"/>
      <c r="L97153"/>
    </row>
    <row r="97154" spans="9:12" ht="15" x14ac:dyDescent="0.25">
      <c r="I97154"/>
      <c r="J97154"/>
      <c r="K97154"/>
      <c r="L97154"/>
    </row>
    <row r="97155" spans="9:12" ht="15" x14ac:dyDescent="0.25">
      <c r="I97155"/>
      <c r="J97155"/>
      <c r="K97155"/>
      <c r="L97155"/>
    </row>
    <row r="97156" spans="9:12" ht="15" x14ac:dyDescent="0.25">
      <c r="I97156"/>
      <c r="J97156"/>
      <c r="K97156"/>
      <c r="L97156"/>
    </row>
    <row r="97157" spans="9:12" ht="15" x14ac:dyDescent="0.25">
      <c r="I97157"/>
      <c r="J97157"/>
      <c r="K97157"/>
      <c r="L97157"/>
    </row>
    <row r="97158" spans="9:12" ht="15" x14ac:dyDescent="0.25">
      <c r="I97158"/>
      <c r="J97158"/>
      <c r="K97158"/>
      <c r="L97158"/>
    </row>
    <row r="97159" spans="9:12" ht="15" x14ac:dyDescent="0.25">
      <c r="I97159"/>
      <c r="J97159"/>
      <c r="K97159"/>
      <c r="L97159"/>
    </row>
    <row r="97160" spans="9:12" ht="15" x14ac:dyDescent="0.25">
      <c r="I97160"/>
      <c r="J97160"/>
      <c r="K97160"/>
      <c r="L97160"/>
    </row>
    <row r="97161" spans="9:12" ht="15" x14ac:dyDescent="0.25">
      <c r="I97161"/>
      <c r="J97161"/>
      <c r="K97161"/>
      <c r="L97161"/>
    </row>
    <row r="97162" spans="9:12" ht="15" x14ac:dyDescent="0.25">
      <c r="I97162"/>
      <c r="J97162"/>
      <c r="K97162"/>
      <c r="L97162"/>
    </row>
    <row r="97163" spans="9:12" ht="15" x14ac:dyDescent="0.25">
      <c r="I97163"/>
      <c r="J97163"/>
      <c r="K97163"/>
      <c r="L97163"/>
    </row>
    <row r="97164" spans="9:12" ht="15" x14ac:dyDescent="0.25">
      <c r="I97164"/>
      <c r="J97164"/>
      <c r="K97164"/>
      <c r="L97164"/>
    </row>
    <row r="97165" spans="9:12" ht="15" x14ac:dyDescent="0.25">
      <c r="I97165"/>
      <c r="J97165"/>
      <c r="K97165"/>
      <c r="L97165"/>
    </row>
    <row r="97166" spans="9:12" ht="15" x14ac:dyDescent="0.25">
      <c r="I97166"/>
      <c r="J97166"/>
      <c r="K97166"/>
      <c r="L97166"/>
    </row>
    <row r="97167" spans="9:12" ht="15" x14ac:dyDescent="0.25">
      <c r="I97167"/>
      <c r="J97167"/>
      <c r="K97167"/>
      <c r="L97167"/>
    </row>
    <row r="97168" spans="9:12" ht="15" x14ac:dyDescent="0.25">
      <c r="I97168"/>
      <c r="J97168"/>
      <c r="K97168"/>
      <c r="L97168"/>
    </row>
    <row r="97169" spans="9:12" ht="15" x14ac:dyDescent="0.25">
      <c r="I97169"/>
      <c r="J97169"/>
      <c r="K97169"/>
      <c r="L97169"/>
    </row>
    <row r="97170" spans="9:12" ht="15" x14ac:dyDescent="0.25">
      <c r="I97170"/>
      <c r="J97170"/>
      <c r="K97170"/>
      <c r="L97170"/>
    </row>
    <row r="97171" spans="9:12" ht="15" x14ac:dyDescent="0.25">
      <c r="I97171"/>
      <c r="J97171"/>
      <c r="K97171"/>
      <c r="L97171"/>
    </row>
    <row r="97172" spans="9:12" ht="15" x14ac:dyDescent="0.25">
      <c r="I97172"/>
      <c r="J97172"/>
      <c r="K97172"/>
      <c r="L97172"/>
    </row>
    <row r="97173" spans="9:12" ht="15" x14ac:dyDescent="0.25">
      <c r="I97173"/>
      <c r="J97173"/>
      <c r="K97173"/>
      <c r="L97173"/>
    </row>
    <row r="97174" spans="9:12" ht="15" x14ac:dyDescent="0.25">
      <c r="I97174"/>
      <c r="J97174"/>
      <c r="K97174"/>
      <c r="L97174"/>
    </row>
    <row r="97175" spans="9:12" ht="15" x14ac:dyDescent="0.25">
      <c r="I97175"/>
      <c r="J97175"/>
      <c r="K97175"/>
      <c r="L97175"/>
    </row>
    <row r="97176" spans="9:12" ht="15" x14ac:dyDescent="0.25">
      <c r="I97176"/>
      <c r="J97176"/>
      <c r="K97176"/>
      <c r="L97176"/>
    </row>
    <row r="97177" spans="9:12" ht="15" x14ac:dyDescent="0.25">
      <c r="I97177"/>
      <c r="J97177"/>
      <c r="K97177"/>
      <c r="L97177"/>
    </row>
    <row r="97178" spans="9:12" ht="15" x14ac:dyDescent="0.25">
      <c r="I97178"/>
      <c r="J97178"/>
      <c r="K97178"/>
      <c r="L97178"/>
    </row>
    <row r="97179" spans="9:12" ht="15" x14ac:dyDescent="0.25">
      <c r="I97179"/>
      <c r="J97179"/>
      <c r="K97179"/>
      <c r="L97179"/>
    </row>
    <row r="97180" spans="9:12" ht="15" x14ac:dyDescent="0.25">
      <c r="I97180"/>
      <c r="J97180"/>
      <c r="K97180"/>
      <c r="L97180"/>
    </row>
    <row r="97181" spans="9:12" ht="15" x14ac:dyDescent="0.25">
      <c r="I97181"/>
      <c r="J97181"/>
      <c r="K97181"/>
      <c r="L97181"/>
    </row>
    <row r="97182" spans="9:12" ht="15" x14ac:dyDescent="0.25">
      <c r="I97182"/>
      <c r="J97182"/>
      <c r="K97182"/>
      <c r="L97182"/>
    </row>
    <row r="97183" spans="9:12" ht="15" x14ac:dyDescent="0.25">
      <c r="I97183"/>
      <c r="J97183"/>
      <c r="K97183"/>
      <c r="L97183"/>
    </row>
    <row r="97184" spans="9:12" ht="15" x14ac:dyDescent="0.25">
      <c r="I97184"/>
      <c r="J97184"/>
      <c r="K97184"/>
      <c r="L97184"/>
    </row>
    <row r="97185" spans="9:12" ht="15" x14ac:dyDescent="0.25">
      <c r="I97185"/>
      <c r="J97185"/>
      <c r="K97185"/>
      <c r="L97185"/>
    </row>
    <row r="97186" spans="9:12" ht="15" x14ac:dyDescent="0.25">
      <c r="I97186"/>
      <c r="J97186"/>
      <c r="K97186"/>
      <c r="L97186"/>
    </row>
    <row r="97187" spans="9:12" ht="15" x14ac:dyDescent="0.25">
      <c r="I97187"/>
      <c r="J97187"/>
      <c r="K97187"/>
      <c r="L97187"/>
    </row>
    <row r="97188" spans="9:12" ht="15" x14ac:dyDescent="0.25">
      <c r="I97188"/>
      <c r="J97188"/>
      <c r="K97188"/>
      <c r="L97188"/>
    </row>
    <row r="97189" spans="9:12" ht="15" x14ac:dyDescent="0.25">
      <c r="I97189"/>
      <c r="J97189"/>
      <c r="K97189"/>
      <c r="L97189"/>
    </row>
    <row r="97190" spans="9:12" ht="15" x14ac:dyDescent="0.25">
      <c r="I97190"/>
      <c r="J97190"/>
      <c r="K97190"/>
      <c r="L97190"/>
    </row>
    <row r="97191" spans="9:12" ht="15" x14ac:dyDescent="0.25">
      <c r="I97191"/>
      <c r="J97191"/>
      <c r="K97191"/>
      <c r="L97191"/>
    </row>
    <row r="97192" spans="9:12" ht="15" x14ac:dyDescent="0.25">
      <c r="I97192"/>
      <c r="J97192"/>
      <c r="K97192"/>
      <c r="L97192"/>
    </row>
    <row r="97193" spans="9:12" ht="15" x14ac:dyDescent="0.25">
      <c r="I97193"/>
      <c r="J97193"/>
      <c r="K97193"/>
      <c r="L97193"/>
    </row>
    <row r="97194" spans="9:12" ht="15" x14ac:dyDescent="0.25">
      <c r="I97194"/>
      <c r="J97194"/>
      <c r="K97194"/>
      <c r="L97194"/>
    </row>
    <row r="97195" spans="9:12" ht="15" x14ac:dyDescent="0.25">
      <c r="I97195"/>
      <c r="J97195"/>
      <c r="K97195"/>
      <c r="L97195"/>
    </row>
    <row r="97196" spans="9:12" ht="15" x14ac:dyDescent="0.25">
      <c r="I97196"/>
      <c r="J97196"/>
      <c r="K97196"/>
      <c r="L97196"/>
    </row>
    <row r="97197" spans="9:12" ht="15" x14ac:dyDescent="0.25">
      <c r="I97197"/>
      <c r="J97197"/>
      <c r="K97197"/>
      <c r="L97197"/>
    </row>
    <row r="97198" spans="9:12" ht="15" x14ac:dyDescent="0.25">
      <c r="I97198"/>
      <c r="J97198"/>
      <c r="K97198"/>
      <c r="L97198"/>
    </row>
    <row r="97199" spans="9:12" ht="15" x14ac:dyDescent="0.25">
      <c r="I97199"/>
      <c r="J97199"/>
      <c r="K97199"/>
      <c r="L97199"/>
    </row>
    <row r="97200" spans="9:12" ht="15" x14ac:dyDescent="0.25">
      <c r="I97200"/>
      <c r="J97200"/>
      <c r="K97200"/>
      <c r="L97200"/>
    </row>
    <row r="97201" spans="9:12" ht="15" x14ac:dyDescent="0.25">
      <c r="I97201"/>
      <c r="J97201"/>
      <c r="K97201"/>
      <c r="L97201"/>
    </row>
    <row r="97202" spans="9:12" ht="15" x14ac:dyDescent="0.25">
      <c r="I97202"/>
      <c r="J97202"/>
      <c r="K97202"/>
      <c r="L97202"/>
    </row>
    <row r="97203" spans="9:12" ht="15" x14ac:dyDescent="0.25">
      <c r="I97203"/>
      <c r="J97203"/>
      <c r="K97203"/>
      <c r="L97203"/>
    </row>
    <row r="97204" spans="9:12" ht="15" x14ac:dyDescent="0.25">
      <c r="I97204"/>
      <c r="J97204"/>
      <c r="K97204"/>
      <c r="L97204"/>
    </row>
    <row r="97205" spans="9:12" ht="15" x14ac:dyDescent="0.25">
      <c r="I97205"/>
      <c r="J97205"/>
      <c r="K97205"/>
      <c r="L97205"/>
    </row>
    <row r="97206" spans="9:12" ht="15" x14ac:dyDescent="0.25">
      <c r="I97206"/>
      <c r="J97206"/>
      <c r="K97206"/>
      <c r="L97206"/>
    </row>
    <row r="97207" spans="9:12" ht="15" x14ac:dyDescent="0.25">
      <c r="I97207"/>
      <c r="J97207"/>
      <c r="K97207"/>
      <c r="L97207"/>
    </row>
    <row r="97208" spans="9:12" ht="15" x14ac:dyDescent="0.25">
      <c r="I97208"/>
      <c r="J97208"/>
      <c r="K97208"/>
      <c r="L97208"/>
    </row>
    <row r="97209" spans="9:12" ht="15" x14ac:dyDescent="0.25">
      <c r="I97209"/>
      <c r="J97209"/>
      <c r="K97209"/>
      <c r="L97209"/>
    </row>
    <row r="97210" spans="9:12" ht="15" x14ac:dyDescent="0.25">
      <c r="I97210"/>
      <c r="J97210"/>
      <c r="K97210"/>
      <c r="L97210"/>
    </row>
    <row r="97211" spans="9:12" ht="15" x14ac:dyDescent="0.25">
      <c r="I97211"/>
      <c r="J97211"/>
      <c r="K97211"/>
      <c r="L97211"/>
    </row>
    <row r="97212" spans="9:12" ht="15" x14ac:dyDescent="0.25">
      <c r="I97212"/>
      <c r="J97212"/>
      <c r="K97212"/>
      <c r="L97212"/>
    </row>
    <row r="97213" spans="9:12" ht="15" x14ac:dyDescent="0.25">
      <c r="I97213"/>
      <c r="J97213"/>
      <c r="K97213"/>
      <c r="L97213"/>
    </row>
    <row r="97214" spans="9:12" ht="15" x14ac:dyDescent="0.25">
      <c r="I97214"/>
      <c r="J97214"/>
      <c r="K97214"/>
      <c r="L97214"/>
    </row>
    <row r="97215" spans="9:12" ht="15" x14ac:dyDescent="0.25">
      <c r="I97215"/>
      <c r="J97215"/>
      <c r="K97215"/>
      <c r="L97215"/>
    </row>
    <row r="97216" spans="9:12" ht="15" x14ac:dyDescent="0.25">
      <c r="I97216"/>
      <c r="J97216"/>
      <c r="K97216"/>
      <c r="L97216"/>
    </row>
    <row r="97217" spans="9:12" ht="15" x14ac:dyDescent="0.25">
      <c r="I97217"/>
      <c r="J97217"/>
      <c r="K97217"/>
      <c r="L97217"/>
    </row>
    <row r="97218" spans="9:12" ht="15" x14ac:dyDescent="0.25">
      <c r="I97218"/>
      <c r="J97218"/>
      <c r="K97218"/>
      <c r="L97218"/>
    </row>
    <row r="97219" spans="9:12" ht="15" x14ac:dyDescent="0.25">
      <c r="I97219"/>
      <c r="J97219"/>
      <c r="K97219"/>
      <c r="L97219"/>
    </row>
    <row r="97220" spans="9:12" ht="15" x14ac:dyDescent="0.25">
      <c r="I97220"/>
      <c r="J97220"/>
      <c r="K97220"/>
      <c r="L97220"/>
    </row>
    <row r="97221" spans="9:12" ht="15" x14ac:dyDescent="0.25">
      <c r="I97221"/>
      <c r="J97221"/>
      <c r="K97221"/>
      <c r="L97221"/>
    </row>
    <row r="97222" spans="9:12" ht="15" x14ac:dyDescent="0.25">
      <c r="I97222"/>
      <c r="J97222"/>
      <c r="K97222"/>
      <c r="L97222"/>
    </row>
    <row r="97223" spans="9:12" ht="15" x14ac:dyDescent="0.25">
      <c r="I97223"/>
      <c r="J97223"/>
      <c r="K97223"/>
      <c r="L97223"/>
    </row>
    <row r="97224" spans="9:12" ht="15" x14ac:dyDescent="0.25">
      <c r="I97224"/>
      <c r="J97224"/>
      <c r="K97224"/>
      <c r="L97224"/>
    </row>
    <row r="97225" spans="9:12" ht="15" x14ac:dyDescent="0.25">
      <c r="I97225"/>
      <c r="J97225"/>
      <c r="K97225"/>
      <c r="L97225"/>
    </row>
    <row r="97226" spans="9:12" ht="15" x14ac:dyDescent="0.25">
      <c r="I97226"/>
      <c r="J97226"/>
      <c r="K97226"/>
      <c r="L97226"/>
    </row>
    <row r="97227" spans="9:12" ht="15" x14ac:dyDescent="0.25">
      <c r="I97227"/>
      <c r="J97227"/>
      <c r="K97227"/>
      <c r="L97227"/>
    </row>
    <row r="97228" spans="9:12" ht="15" x14ac:dyDescent="0.25">
      <c r="I97228"/>
      <c r="J97228"/>
      <c r="K97228"/>
      <c r="L97228"/>
    </row>
    <row r="97229" spans="9:12" ht="15" x14ac:dyDescent="0.25">
      <c r="I97229"/>
      <c r="J97229"/>
      <c r="K97229"/>
      <c r="L97229"/>
    </row>
    <row r="97230" spans="9:12" ht="15" x14ac:dyDescent="0.25">
      <c r="I97230"/>
      <c r="J97230"/>
      <c r="K97230"/>
      <c r="L97230"/>
    </row>
    <row r="97231" spans="9:12" ht="15" x14ac:dyDescent="0.25">
      <c r="I97231"/>
      <c r="J97231"/>
      <c r="K97231"/>
      <c r="L97231"/>
    </row>
    <row r="97232" spans="9:12" ht="15" x14ac:dyDescent="0.25">
      <c r="I97232"/>
      <c r="J97232"/>
      <c r="K97232"/>
      <c r="L97232"/>
    </row>
    <row r="97233" spans="9:12" ht="15" x14ac:dyDescent="0.25">
      <c r="I97233"/>
      <c r="J97233"/>
      <c r="K97233"/>
      <c r="L97233"/>
    </row>
    <row r="97234" spans="9:12" ht="15" x14ac:dyDescent="0.25">
      <c r="I97234"/>
      <c r="J97234"/>
      <c r="K97234"/>
      <c r="L97234"/>
    </row>
    <row r="97235" spans="9:12" ht="15" x14ac:dyDescent="0.25">
      <c r="I97235"/>
      <c r="J97235"/>
      <c r="K97235"/>
      <c r="L97235"/>
    </row>
    <row r="97236" spans="9:12" ht="15" x14ac:dyDescent="0.25">
      <c r="I97236"/>
      <c r="J97236"/>
      <c r="K97236"/>
      <c r="L97236"/>
    </row>
    <row r="97237" spans="9:12" ht="15" x14ac:dyDescent="0.25">
      <c r="I97237"/>
      <c r="J97237"/>
      <c r="K97237"/>
      <c r="L97237"/>
    </row>
    <row r="97238" spans="9:12" ht="15" x14ac:dyDescent="0.25">
      <c r="I97238"/>
      <c r="J97238"/>
      <c r="K97238"/>
      <c r="L97238"/>
    </row>
    <row r="97239" spans="9:12" ht="15" x14ac:dyDescent="0.25">
      <c r="I97239"/>
      <c r="J97239"/>
      <c r="K97239"/>
      <c r="L97239"/>
    </row>
    <row r="97240" spans="9:12" ht="15" x14ac:dyDescent="0.25">
      <c r="I97240"/>
      <c r="J97240"/>
      <c r="K97240"/>
      <c r="L97240"/>
    </row>
    <row r="97241" spans="9:12" ht="15" x14ac:dyDescent="0.25">
      <c r="I97241"/>
      <c r="J97241"/>
      <c r="K97241"/>
      <c r="L97241"/>
    </row>
    <row r="97242" spans="9:12" ht="15" x14ac:dyDescent="0.25">
      <c r="I97242"/>
      <c r="J97242"/>
      <c r="K97242"/>
      <c r="L97242"/>
    </row>
    <row r="97243" spans="9:12" ht="15" x14ac:dyDescent="0.25">
      <c r="I97243"/>
      <c r="J97243"/>
      <c r="K97243"/>
      <c r="L97243"/>
    </row>
    <row r="97244" spans="9:12" ht="15" x14ac:dyDescent="0.25">
      <c r="I97244"/>
      <c r="J97244"/>
      <c r="K97244"/>
      <c r="L97244"/>
    </row>
    <row r="97245" spans="9:12" ht="15" x14ac:dyDescent="0.25">
      <c r="I97245"/>
      <c r="J97245"/>
      <c r="K97245"/>
      <c r="L97245"/>
    </row>
    <row r="97246" spans="9:12" ht="15" x14ac:dyDescent="0.25">
      <c r="I97246"/>
      <c r="J97246"/>
      <c r="K97246"/>
      <c r="L97246"/>
    </row>
    <row r="97247" spans="9:12" ht="15" x14ac:dyDescent="0.25">
      <c r="I97247"/>
      <c r="J97247"/>
      <c r="K97247"/>
      <c r="L97247"/>
    </row>
    <row r="97248" spans="9:12" ht="15" x14ac:dyDescent="0.25">
      <c r="I97248"/>
      <c r="J97248"/>
      <c r="K97248"/>
      <c r="L97248"/>
    </row>
    <row r="97249" spans="9:12" ht="15" x14ac:dyDescent="0.25">
      <c r="I97249"/>
      <c r="J97249"/>
      <c r="K97249"/>
      <c r="L97249"/>
    </row>
    <row r="97250" spans="9:12" ht="15" x14ac:dyDescent="0.25">
      <c r="I97250"/>
      <c r="J97250"/>
      <c r="K97250"/>
      <c r="L97250"/>
    </row>
    <row r="97251" spans="9:12" ht="15" x14ac:dyDescent="0.25">
      <c r="I97251"/>
      <c r="J97251"/>
      <c r="K97251"/>
      <c r="L97251"/>
    </row>
    <row r="97252" spans="9:12" ht="15" x14ac:dyDescent="0.25">
      <c r="I97252"/>
      <c r="J97252"/>
      <c r="K97252"/>
      <c r="L97252"/>
    </row>
    <row r="97253" spans="9:12" ht="15" x14ac:dyDescent="0.25">
      <c r="I97253"/>
      <c r="J97253"/>
      <c r="K97253"/>
      <c r="L97253"/>
    </row>
    <row r="97254" spans="9:12" ht="15" x14ac:dyDescent="0.25">
      <c r="I97254"/>
      <c r="J97254"/>
      <c r="K97254"/>
      <c r="L97254"/>
    </row>
    <row r="97255" spans="9:12" ht="15" x14ac:dyDescent="0.25">
      <c r="I97255"/>
      <c r="J97255"/>
      <c r="K97255"/>
      <c r="L97255"/>
    </row>
    <row r="97256" spans="9:12" ht="15" x14ac:dyDescent="0.25">
      <c r="I97256"/>
      <c r="J97256"/>
      <c r="K97256"/>
      <c r="L97256"/>
    </row>
    <row r="97257" spans="9:12" ht="15" x14ac:dyDescent="0.25">
      <c r="I97257"/>
      <c r="J97257"/>
      <c r="K97257"/>
      <c r="L97257"/>
    </row>
    <row r="97258" spans="9:12" ht="15" x14ac:dyDescent="0.25">
      <c r="I97258"/>
      <c r="J97258"/>
      <c r="K97258"/>
      <c r="L97258"/>
    </row>
    <row r="97259" spans="9:12" ht="15" x14ac:dyDescent="0.25">
      <c r="I97259"/>
      <c r="J97259"/>
      <c r="K97259"/>
      <c r="L97259"/>
    </row>
    <row r="97260" spans="9:12" ht="15" x14ac:dyDescent="0.25">
      <c r="I97260"/>
      <c r="J97260"/>
      <c r="K97260"/>
      <c r="L97260"/>
    </row>
    <row r="97261" spans="9:12" ht="15" x14ac:dyDescent="0.25">
      <c r="I97261"/>
      <c r="J97261"/>
      <c r="K97261"/>
      <c r="L97261"/>
    </row>
    <row r="97262" spans="9:12" ht="15" x14ac:dyDescent="0.25">
      <c r="I97262"/>
      <c r="J97262"/>
      <c r="K97262"/>
      <c r="L97262"/>
    </row>
    <row r="97263" spans="9:12" ht="15" x14ac:dyDescent="0.25">
      <c r="I97263"/>
      <c r="J97263"/>
      <c r="K97263"/>
      <c r="L97263"/>
    </row>
    <row r="97264" spans="9:12" ht="15" x14ac:dyDescent="0.25">
      <c r="I97264"/>
      <c r="J97264"/>
      <c r="K97264"/>
      <c r="L97264"/>
    </row>
    <row r="97265" spans="9:12" ht="15" x14ac:dyDescent="0.25">
      <c r="I97265"/>
      <c r="J97265"/>
      <c r="K97265"/>
      <c r="L97265"/>
    </row>
    <row r="97266" spans="9:12" ht="15" x14ac:dyDescent="0.25">
      <c r="I97266"/>
      <c r="J97266"/>
      <c r="K97266"/>
      <c r="L97266"/>
    </row>
    <row r="97267" spans="9:12" ht="15" x14ac:dyDescent="0.25">
      <c r="I97267"/>
      <c r="J97267"/>
      <c r="K97267"/>
      <c r="L97267"/>
    </row>
    <row r="97268" spans="9:12" ht="15" x14ac:dyDescent="0.25">
      <c r="I97268"/>
      <c r="J97268"/>
      <c r="K97268"/>
      <c r="L97268"/>
    </row>
    <row r="97269" spans="9:12" ht="15" x14ac:dyDescent="0.25">
      <c r="I97269"/>
      <c r="J97269"/>
      <c r="K97269"/>
      <c r="L97269"/>
    </row>
    <row r="97270" spans="9:12" ht="15" x14ac:dyDescent="0.25">
      <c r="I97270"/>
      <c r="J97270"/>
      <c r="K97270"/>
      <c r="L97270"/>
    </row>
    <row r="97271" spans="9:12" ht="15" x14ac:dyDescent="0.25">
      <c r="I97271"/>
      <c r="J97271"/>
      <c r="K97271"/>
      <c r="L97271"/>
    </row>
    <row r="97272" spans="9:12" ht="15" x14ac:dyDescent="0.25">
      <c r="I97272"/>
      <c r="J97272"/>
      <c r="K97272"/>
      <c r="L97272"/>
    </row>
    <row r="97273" spans="9:12" ht="15" x14ac:dyDescent="0.25">
      <c r="I97273"/>
      <c r="J97273"/>
      <c r="K97273"/>
      <c r="L97273"/>
    </row>
    <row r="97274" spans="9:12" ht="15" x14ac:dyDescent="0.25">
      <c r="I97274"/>
      <c r="J97274"/>
      <c r="K97274"/>
      <c r="L97274"/>
    </row>
    <row r="97275" spans="9:12" ht="15" x14ac:dyDescent="0.25">
      <c r="I97275"/>
      <c r="J97275"/>
      <c r="K97275"/>
      <c r="L97275"/>
    </row>
    <row r="97276" spans="9:12" ht="15" x14ac:dyDescent="0.25">
      <c r="I97276"/>
      <c r="J97276"/>
      <c r="K97276"/>
      <c r="L97276"/>
    </row>
    <row r="97277" spans="9:12" ht="15" x14ac:dyDescent="0.25">
      <c r="I97277"/>
      <c r="J97277"/>
      <c r="K97277"/>
      <c r="L97277"/>
    </row>
    <row r="97278" spans="9:12" ht="15" x14ac:dyDescent="0.25">
      <c r="I97278"/>
      <c r="J97278"/>
      <c r="K97278"/>
      <c r="L97278"/>
    </row>
    <row r="97279" spans="9:12" ht="15" x14ac:dyDescent="0.25">
      <c r="I97279"/>
      <c r="J97279"/>
      <c r="K97279"/>
      <c r="L97279"/>
    </row>
    <row r="97280" spans="9:12" ht="15" x14ac:dyDescent="0.25">
      <c r="I97280"/>
      <c r="J97280"/>
      <c r="K97280"/>
      <c r="L97280"/>
    </row>
    <row r="97281" spans="9:12" ht="15" x14ac:dyDescent="0.25">
      <c r="I97281"/>
      <c r="J97281"/>
      <c r="K97281"/>
      <c r="L97281"/>
    </row>
    <row r="97282" spans="9:12" ht="15" x14ac:dyDescent="0.25">
      <c r="I97282"/>
      <c r="J97282"/>
      <c r="K97282"/>
      <c r="L97282"/>
    </row>
    <row r="97283" spans="9:12" ht="15" x14ac:dyDescent="0.25">
      <c r="I97283"/>
      <c r="J97283"/>
      <c r="K97283"/>
      <c r="L97283"/>
    </row>
    <row r="97284" spans="9:12" ht="15" x14ac:dyDescent="0.25">
      <c r="I97284"/>
      <c r="J97284"/>
      <c r="K97284"/>
      <c r="L97284"/>
    </row>
    <row r="97285" spans="9:12" ht="15" x14ac:dyDescent="0.25">
      <c r="I97285"/>
      <c r="J97285"/>
      <c r="K97285"/>
      <c r="L97285"/>
    </row>
    <row r="97286" spans="9:12" ht="15" x14ac:dyDescent="0.25">
      <c r="I97286"/>
      <c r="J97286"/>
      <c r="K97286"/>
      <c r="L97286"/>
    </row>
    <row r="97287" spans="9:12" ht="15" x14ac:dyDescent="0.25">
      <c r="I97287"/>
      <c r="J97287"/>
      <c r="K97287"/>
      <c r="L97287"/>
    </row>
    <row r="97288" spans="9:12" ht="15" x14ac:dyDescent="0.25">
      <c r="I97288"/>
      <c r="J97288"/>
      <c r="K97288"/>
      <c r="L97288"/>
    </row>
    <row r="97289" spans="9:12" ht="15" x14ac:dyDescent="0.25">
      <c r="I97289"/>
      <c r="J97289"/>
      <c r="K97289"/>
      <c r="L97289"/>
    </row>
    <row r="97290" spans="9:12" ht="15" x14ac:dyDescent="0.25">
      <c r="I97290"/>
      <c r="J97290"/>
      <c r="K97290"/>
      <c r="L97290"/>
    </row>
    <row r="97291" spans="9:12" ht="15" x14ac:dyDescent="0.25">
      <c r="I97291"/>
      <c r="J97291"/>
      <c r="K97291"/>
      <c r="L97291"/>
    </row>
    <row r="97292" spans="9:12" ht="15" x14ac:dyDescent="0.25">
      <c r="I97292"/>
      <c r="J97292"/>
      <c r="K97292"/>
      <c r="L97292"/>
    </row>
    <row r="97293" spans="9:12" ht="15" x14ac:dyDescent="0.25">
      <c r="I97293"/>
      <c r="J97293"/>
      <c r="K97293"/>
      <c r="L97293"/>
    </row>
    <row r="97294" spans="9:12" ht="15" x14ac:dyDescent="0.25">
      <c r="I97294"/>
      <c r="J97294"/>
      <c r="K97294"/>
      <c r="L97294"/>
    </row>
    <row r="97295" spans="9:12" ht="15" x14ac:dyDescent="0.25">
      <c r="I97295"/>
      <c r="J97295"/>
      <c r="K97295"/>
      <c r="L97295"/>
    </row>
    <row r="97296" spans="9:12" ht="15" x14ac:dyDescent="0.25">
      <c r="I97296"/>
      <c r="J97296"/>
      <c r="K97296"/>
      <c r="L97296"/>
    </row>
    <row r="97297" spans="9:12" ht="15" x14ac:dyDescent="0.25">
      <c r="I97297"/>
      <c r="J97297"/>
      <c r="K97297"/>
      <c r="L97297"/>
    </row>
    <row r="97298" spans="9:12" ht="15" x14ac:dyDescent="0.25">
      <c r="I97298"/>
      <c r="J97298"/>
      <c r="K97298"/>
      <c r="L97298"/>
    </row>
    <row r="97299" spans="9:12" ht="15" x14ac:dyDescent="0.25">
      <c r="I97299"/>
      <c r="J97299"/>
      <c r="K97299"/>
      <c r="L97299"/>
    </row>
    <row r="97300" spans="9:12" ht="15" x14ac:dyDescent="0.25">
      <c r="I97300"/>
      <c r="J97300"/>
      <c r="K97300"/>
      <c r="L97300"/>
    </row>
    <row r="97301" spans="9:12" ht="15" x14ac:dyDescent="0.25">
      <c r="I97301"/>
      <c r="J97301"/>
      <c r="K97301"/>
      <c r="L97301"/>
    </row>
    <row r="97302" spans="9:12" ht="15" x14ac:dyDescent="0.25">
      <c r="I97302"/>
      <c r="J97302"/>
      <c r="K97302"/>
      <c r="L97302"/>
    </row>
    <row r="97303" spans="9:12" ht="15" x14ac:dyDescent="0.25">
      <c r="I97303"/>
      <c r="J97303"/>
      <c r="K97303"/>
      <c r="L97303"/>
    </row>
    <row r="97304" spans="9:12" ht="15" x14ac:dyDescent="0.25">
      <c r="I97304"/>
      <c r="J97304"/>
      <c r="K97304"/>
      <c r="L97304"/>
    </row>
    <row r="97305" spans="9:12" ht="15" x14ac:dyDescent="0.25">
      <c r="I97305"/>
      <c r="J97305"/>
      <c r="K97305"/>
      <c r="L97305"/>
    </row>
    <row r="97306" spans="9:12" ht="15" x14ac:dyDescent="0.25">
      <c r="I97306"/>
      <c r="J97306"/>
      <c r="K97306"/>
      <c r="L97306"/>
    </row>
    <row r="97307" spans="9:12" ht="15" x14ac:dyDescent="0.25">
      <c r="I97307"/>
      <c r="J97307"/>
      <c r="K97307"/>
      <c r="L97307"/>
    </row>
    <row r="97308" spans="9:12" ht="15" x14ac:dyDescent="0.25">
      <c r="I97308"/>
      <c r="J97308"/>
      <c r="K97308"/>
      <c r="L97308"/>
    </row>
    <row r="97309" spans="9:12" ht="15" x14ac:dyDescent="0.25">
      <c r="I97309"/>
      <c r="J97309"/>
      <c r="K97309"/>
      <c r="L97309"/>
    </row>
    <row r="97310" spans="9:12" ht="15" x14ac:dyDescent="0.25">
      <c r="I97310"/>
      <c r="J97310"/>
      <c r="K97310"/>
      <c r="L97310"/>
    </row>
    <row r="97311" spans="9:12" ht="15" x14ac:dyDescent="0.25">
      <c r="I97311"/>
      <c r="J97311"/>
      <c r="K97311"/>
      <c r="L97311"/>
    </row>
    <row r="97312" spans="9:12" ht="15" x14ac:dyDescent="0.25">
      <c r="I97312"/>
      <c r="J97312"/>
      <c r="K97312"/>
      <c r="L97312"/>
    </row>
    <row r="97313" spans="9:12" ht="15" x14ac:dyDescent="0.25">
      <c r="I97313"/>
      <c r="J97313"/>
      <c r="K97313"/>
      <c r="L97313"/>
    </row>
    <row r="97314" spans="9:12" ht="15" x14ac:dyDescent="0.25">
      <c r="I97314"/>
      <c r="J97314"/>
      <c r="K97314"/>
      <c r="L97314"/>
    </row>
    <row r="97315" spans="9:12" ht="15" x14ac:dyDescent="0.25">
      <c r="I97315"/>
      <c r="J97315"/>
      <c r="K97315"/>
      <c r="L97315"/>
    </row>
    <row r="97316" spans="9:12" ht="15" x14ac:dyDescent="0.25">
      <c r="I97316"/>
      <c r="J97316"/>
      <c r="K97316"/>
      <c r="L97316"/>
    </row>
    <row r="97317" spans="9:12" ht="15" x14ac:dyDescent="0.25">
      <c r="I97317"/>
      <c r="J97317"/>
      <c r="K97317"/>
      <c r="L97317"/>
    </row>
    <row r="97318" spans="9:12" ht="15" x14ac:dyDescent="0.25">
      <c r="I97318"/>
      <c r="J97318"/>
      <c r="K97318"/>
      <c r="L97318"/>
    </row>
    <row r="97319" spans="9:12" ht="15" x14ac:dyDescent="0.25">
      <c r="I97319"/>
      <c r="J97319"/>
      <c r="K97319"/>
      <c r="L97319"/>
    </row>
    <row r="97320" spans="9:12" ht="15" x14ac:dyDescent="0.25">
      <c r="I97320"/>
      <c r="J97320"/>
      <c r="K97320"/>
      <c r="L97320"/>
    </row>
    <row r="97321" spans="9:12" ht="15" x14ac:dyDescent="0.25">
      <c r="I97321"/>
      <c r="J97321"/>
      <c r="K97321"/>
      <c r="L97321"/>
    </row>
    <row r="97322" spans="9:12" ht="15" x14ac:dyDescent="0.25">
      <c r="I97322"/>
      <c r="J97322"/>
      <c r="K97322"/>
      <c r="L97322"/>
    </row>
    <row r="97323" spans="9:12" ht="15" x14ac:dyDescent="0.25">
      <c r="I97323"/>
      <c r="J97323"/>
      <c r="K97323"/>
      <c r="L97323"/>
    </row>
    <row r="97324" spans="9:12" ht="15" x14ac:dyDescent="0.25">
      <c r="I97324"/>
      <c r="J97324"/>
      <c r="K97324"/>
      <c r="L97324"/>
    </row>
    <row r="97325" spans="9:12" ht="15" x14ac:dyDescent="0.25">
      <c r="I97325"/>
      <c r="J97325"/>
      <c r="K97325"/>
      <c r="L97325"/>
    </row>
    <row r="97326" spans="9:12" ht="15" x14ac:dyDescent="0.25">
      <c r="I97326"/>
      <c r="J97326"/>
      <c r="K97326"/>
      <c r="L97326"/>
    </row>
    <row r="97327" spans="9:12" ht="15" x14ac:dyDescent="0.25">
      <c r="I97327"/>
      <c r="J97327"/>
      <c r="K97327"/>
      <c r="L97327"/>
    </row>
    <row r="97328" spans="9:12" ht="15" x14ac:dyDescent="0.25">
      <c r="I97328"/>
      <c r="J97328"/>
      <c r="K97328"/>
      <c r="L97328"/>
    </row>
    <row r="97329" spans="9:12" ht="15" x14ac:dyDescent="0.25">
      <c r="I97329"/>
      <c r="J97329"/>
      <c r="K97329"/>
      <c r="L97329"/>
    </row>
    <row r="97330" spans="9:12" ht="15" x14ac:dyDescent="0.25">
      <c r="I97330"/>
      <c r="J97330"/>
      <c r="K97330"/>
      <c r="L97330"/>
    </row>
    <row r="97331" spans="9:12" ht="15" x14ac:dyDescent="0.25">
      <c r="I97331"/>
      <c r="J97331"/>
      <c r="K97331"/>
      <c r="L97331"/>
    </row>
    <row r="97332" spans="9:12" ht="15" x14ac:dyDescent="0.25">
      <c r="I97332"/>
      <c r="J97332"/>
      <c r="K97332"/>
      <c r="L97332"/>
    </row>
    <row r="97333" spans="9:12" ht="15" x14ac:dyDescent="0.25">
      <c r="I97333"/>
      <c r="J97333"/>
      <c r="K97333"/>
      <c r="L97333"/>
    </row>
    <row r="97334" spans="9:12" ht="15" x14ac:dyDescent="0.25">
      <c r="I97334"/>
      <c r="J97334"/>
      <c r="K97334"/>
      <c r="L97334"/>
    </row>
    <row r="97335" spans="9:12" ht="15" x14ac:dyDescent="0.25">
      <c r="I97335"/>
      <c r="J97335"/>
      <c r="K97335"/>
      <c r="L97335"/>
    </row>
    <row r="97336" spans="9:12" ht="15" x14ac:dyDescent="0.25">
      <c r="I97336"/>
      <c r="J97336"/>
      <c r="K97336"/>
      <c r="L97336"/>
    </row>
    <row r="97337" spans="9:12" ht="15" x14ac:dyDescent="0.25">
      <c r="I97337"/>
      <c r="J97337"/>
      <c r="K97337"/>
      <c r="L97337"/>
    </row>
    <row r="97338" spans="9:12" ht="15" x14ac:dyDescent="0.25">
      <c r="I97338"/>
      <c r="J97338"/>
      <c r="K97338"/>
      <c r="L97338"/>
    </row>
    <row r="97339" spans="9:12" ht="15" x14ac:dyDescent="0.25">
      <c r="I97339"/>
      <c r="J97339"/>
      <c r="K97339"/>
      <c r="L97339"/>
    </row>
    <row r="97340" spans="9:12" ht="15" x14ac:dyDescent="0.25">
      <c r="I97340"/>
      <c r="J97340"/>
      <c r="K97340"/>
      <c r="L97340"/>
    </row>
    <row r="97341" spans="9:12" ht="15" x14ac:dyDescent="0.25">
      <c r="I97341"/>
      <c r="J97341"/>
      <c r="K97341"/>
      <c r="L97341"/>
    </row>
    <row r="97342" spans="9:12" ht="15" x14ac:dyDescent="0.25">
      <c r="I97342"/>
      <c r="J97342"/>
      <c r="K97342"/>
      <c r="L97342"/>
    </row>
    <row r="97343" spans="9:12" ht="15" x14ac:dyDescent="0.25">
      <c r="I97343"/>
      <c r="J97343"/>
      <c r="K97343"/>
      <c r="L97343"/>
    </row>
    <row r="97344" spans="9:12" ht="15" x14ac:dyDescent="0.25">
      <c r="I97344"/>
      <c r="J97344"/>
      <c r="K97344"/>
      <c r="L97344"/>
    </row>
    <row r="97345" spans="9:12" ht="15" x14ac:dyDescent="0.25">
      <c r="I97345"/>
      <c r="J97345"/>
      <c r="K97345"/>
      <c r="L97345"/>
    </row>
    <row r="97346" spans="9:12" ht="15" x14ac:dyDescent="0.25">
      <c r="I97346"/>
      <c r="J97346"/>
      <c r="K97346"/>
      <c r="L97346"/>
    </row>
    <row r="97347" spans="9:12" ht="15" x14ac:dyDescent="0.25">
      <c r="I97347"/>
      <c r="J97347"/>
      <c r="K97347"/>
      <c r="L97347"/>
    </row>
    <row r="97348" spans="9:12" ht="15" x14ac:dyDescent="0.25">
      <c r="I97348"/>
      <c r="J97348"/>
      <c r="K97348"/>
      <c r="L97348"/>
    </row>
    <row r="97349" spans="9:12" ht="15" x14ac:dyDescent="0.25">
      <c r="I97349"/>
      <c r="J97349"/>
      <c r="K97349"/>
      <c r="L97349"/>
    </row>
    <row r="97350" spans="9:12" ht="15" x14ac:dyDescent="0.25">
      <c r="I97350"/>
      <c r="J97350"/>
      <c r="K97350"/>
      <c r="L97350"/>
    </row>
    <row r="97351" spans="9:12" ht="15" x14ac:dyDescent="0.25">
      <c r="I97351"/>
      <c r="J97351"/>
      <c r="K97351"/>
      <c r="L97351"/>
    </row>
    <row r="97352" spans="9:12" ht="15" x14ac:dyDescent="0.25">
      <c r="I97352"/>
      <c r="J97352"/>
      <c r="K97352"/>
      <c r="L97352"/>
    </row>
    <row r="97353" spans="9:12" ht="15" x14ac:dyDescent="0.25">
      <c r="I97353"/>
      <c r="J97353"/>
      <c r="K97353"/>
      <c r="L97353"/>
    </row>
    <row r="97354" spans="9:12" ht="15" x14ac:dyDescent="0.25">
      <c r="I97354"/>
      <c r="J97354"/>
      <c r="K97354"/>
      <c r="L97354"/>
    </row>
    <row r="97355" spans="9:12" ht="15" x14ac:dyDescent="0.25">
      <c r="I97355"/>
      <c r="J97355"/>
      <c r="K97355"/>
      <c r="L97355"/>
    </row>
    <row r="97356" spans="9:12" ht="15" x14ac:dyDescent="0.25">
      <c r="I97356"/>
      <c r="J97356"/>
      <c r="K97356"/>
      <c r="L97356"/>
    </row>
    <row r="97357" spans="9:12" ht="15" x14ac:dyDescent="0.25">
      <c r="I97357"/>
      <c r="J97357"/>
      <c r="K97357"/>
      <c r="L97357"/>
    </row>
    <row r="97358" spans="9:12" ht="15" x14ac:dyDescent="0.25">
      <c r="I97358"/>
      <c r="J97358"/>
      <c r="K97358"/>
      <c r="L97358"/>
    </row>
    <row r="97359" spans="9:12" ht="15" x14ac:dyDescent="0.25">
      <c r="I97359"/>
      <c r="J97359"/>
      <c r="K97359"/>
      <c r="L97359"/>
    </row>
    <row r="97360" spans="9:12" ht="15" x14ac:dyDescent="0.25">
      <c r="I97360"/>
      <c r="J97360"/>
      <c r="K97360"/>
      <c r="L97360"/>
    </row>
    <row r="97361" spans="9:12" ht="15" x14ac:dyDescent="0.25">
      <c r="I97361"/>
      <c r="J97361"/>
      <c r="K97361"/>
      <c r="L97361"/>
    </row>
    <row r="97362" spans="9:12" ht="15" x14ac:dyDescent="0.25">
      <c r="I97362"/>
      <c r="J97362"/>
      <c r="K97362"/>
      <c r="L97362"/>
    </row>
    <row r="97363" spans="9:12" ht="15" x14ac:dyDescent="0.25">
      <c r="I97363"/>
      <c r="J97363"/>
      <c r="K97363"/>
      <c r="L97363"/>
    </row>
    <row r="97364" spans="9:12" ht="15" x14ac:dyDescent="0.25">
      <c r="I97364"/>
      <c r="J97364"/>
      <c r="K97364"/>
      <c r="L97364"/>
    </row>
    <row r="97365" spans="9:12" ht="15" x14ac:dyDescent="0.25">
      <c r="I97365"/>
      <c r="J97365"/>
      <c r="K97365"/>
      <c r="L97365"/>
    </row>
    <row r="97366" spans="9:12" ht="15" x14ac:dyDescent="0.25">
      <c r="I97366"/>
      <c r="J97366"/>
      <c r="K97366"/>
      <c r="L97366"/>
    </row>
    <row r="97367" spans="9:12" ht="15" x14ac:dyDescent="0.25">
      <c r="I97367"/>
      <c r="J97367"/>
      <c r="K97367"/>
      <c r="L97367"/>
    </row>
    <row r="97368" spans="9:12" ht="15" x14ac:dyDescent="0.25">
      <c r="I97368"/>
      <c r="J97368"/>
      <c r="K97368"/>
      <c r="L97368"/>
    </row>
    <row r="97369" spans="9:12" ht="15" x14ac:dyDescent="0.25">
      <c r="I97369"/>
      <c r="J97369"/>
      <c r="K97369"/>
      <c r="L97369"/>
    </row>
    <row r="97370" spans="9:12" ht="15" x14ac:dyDescent="0.25">
      <c r="I97370"/>
      <c r="J97370"/>
      <c r="K97370"/>
      <c r="L97370"/>
    </row>
    <row r="97371" spans="9:12" ht="15" x14ac:dyDescent="0.25">
      <c r="I97371"/>
      <c r="J97371"/>
      <c r="K97371"/>
      <c r="L97371"/>
    </row>
    <row r="97372" spans="9:12" ht="15" x14ac:dyDescent="0.25">
      <c r="I97372"/>
      <c r="J97372"/>
      <c r="K97372"/>
      <c r="L97372"/>
    </row>
    <row r="97373" spans="9:12" ht="15" x14ac:dyDescent="0.25">
      <c r="I97373"/>
      <c r="J97373"/>
      <c r="K97373"/>
      <c r="L97373"/>
    </row>
    <row r="97374" spans="9:12" ht="15" x14ac:dyDescent="0.25">
      <c r="I97374"/>
      <c r="J97374"/>
      <c r="K97374"/>
      <c r="L97374"/>
    </row>
    <row r="97375" spans="9:12" ht="15" x14ac:dyDescent="0.25">
      <c r="I97375"/>
      <c r="J97375"/>
      <c r="K97375"/>
      <c r="L97375"/>
    </row>
    <row r="97376" spans="9:12" ht="15" x14ac:dyDescent="0.25">
      <c r="I97376"/>
      <c r="J97376"/>
      <c r="K97376"/>
      <c r="L97376"/>
    </row>
    <row r="97377" spans="9:12" ht="15" x14ac:dyDescent="0.25">
      <c r="I97377"/>
      <c r="J97377"/>
      <c r="K97377"/>
      <c r="L97377"/>
    </row>
    <row r="97378" spans="9:12" ht="15" x14ac:dyDescent="0.25">
      <c r="I97378"/>
      <c r="J97378"/>
      <c r="K97378"/>
      <c r="L97378"/>
    </row>
    <row r="97379" spans="9:12" ht="15" x14ac:dyDescent="0.25">
      <c r="I97379"/>
      <c r="J97379"/>
      <c r="K97379"/>
      <c r="L97379"/>
    </row>
    <row r="97380" spans="9:12" ht="15" x14ac:dyDescent="0.25">
      <c r="I97380"/>
      <c r="J97380"/>
      <c r="K97380"/>
      <c r="L97380"/>
    </row>
    <row r="97381" spans="9:12" ht="15" x14ac:dyDescent="0.25">
      <c r="I97381"/>
      <c r="J97381"/>
      <c r="K97381"/>
      <c r="L97381"/>
    </row>
    <row r="97382" spans="9:12" ht="15" x14ac:dyDescent="0.25">
      <c r="I97382"/>
      <c r="J97382"/>
      <c r="K97382"/>
      <c r="L97382"/>
    </row>
    <row r="97383" spans="9:12" ht="15" x14ac:dyDescent="0.25">
      <c r="I97383"/>
      <c r="J97383"/>
      <c r="K97383"/>
      <c r="L97383"/>
    </row>
    <row r="97384" spans="9:12" ht="15" x14ac:dyDescent="0.25">
      <c r="I97384"/>
      <c r="J97384"/>
      <c r="K97384"/>
      <c r="L97384"/>
    </row>
    <row r="97385" spans="9:12" ht="15" x14ac:dyDescent="0.25">
      <c r="I97385"/>
      <c r="J97385"/>
      <c r="K97385"/>
      <c r="L97385"/>
    </row>
    <row r="97386" spans="9:12" ht="15" x14ac:dyDescent="0.25">
      <c r="I97386"/>
      <c r="J97386"/>
      <c r="K97386"/>
      <c r="L97386"/>
    </row>
    <row r="97387" spans="9:12" ht="15" x14ac:dyDescent="0.25">
      <c r="I97387"/>
      <c r="J97387"/>
      <c r="K97387"/>
      <c r="L97387"/>
    </row>
    <row r="97388" spans="9:12" ht="15" x14ac:dyDescent="0.25">
      <c r="I97388"/>
      <c r="J97388"/>
      <c r="K97388"/>
      <c r="L97388"/>
    </row>
    <row r="97389" spans="9:12" ht="15" x14ac:dyDescent="0.25">
      <c r="I97389"/>
      <c r="J97389"/>
      <c r="K97389"/>
      <c r="L97389"/>
    </row>
    <row r="97390" spans="9:12" ht="15" x14ac:dyDescent="0.25">
      <c r="I97390"/>
      <c r="J97390"/>
      <c r="K97390"/>
      <c r="L97390"/>
    </row>
    <row r="97391" spans="9:12" ht="15" x14ac:dyDescent="0.25">
      <c r="I97391"/>
      <c r="J97391"/>
      <c r="K97391"/>
      <c r="L97391"/>
    </row>
    <row r="97392" spans="9:12" ht="15" x14ac:dyDescent="0.25">
      <c r="I97392"/>
      <c r="J97392"/>
      <c r="K97392"/>
      <c r="L97392"/>
    </row>
    <row r="97393" spans="9:12" ht="15" x14ac:dyDescent="0.25">
      <c r="I97393"/>
      <c r="J97393"/>
      <c r="K97393"/>
      <c r="L97393"/>
    </row>
    <row r="97394" spans="9:12" ht="15" x14ac:dyDescent="0.25">
      <c r="I97394"/>
      <c r="J97394"/>
      <c r="K97394"/>
      <c r="L97394"/>
    </row>
    <row r="97395" spans="9:12" ht="15" x14ac:dyDescent="0.25">
      <c r="I97395"/>
      <c r="J97395"/>
      <c r="K97395"/>
      <c r="L97395"/>
    </row>
    <row r="97396" spans="9:12" ht="15" x14ac:dyDescent="0.25">
      <c r="I97396"/>
      <c r="J97396"/>
      <c r="K97396"/>
      <c r="L97396"/>
    </row>
    <row r="97397" spans="9:12" ht="15" x14ac:dyDescent="0.25">
      <c r="I97397"/>
      <c r="J97397"/>
      <c r="K97397"/>
      <c r="L97397"/>
    </row>
    <row r="97398" spans="9:12" ht="15" x14ac:dyDescent="0.25">
      <c r="I97398"/>
      <c r="J97398"/>
      <c r="K97398"/>
      <c r="L97398"/>
    </row>
    <row r="97399" spans="9:12" ht="15" x14ac:dyDescent="0.25">
      <c r="I97399"/>
      <c r="J97399"/>
      <c r="K97399"/>
      <c r="L97399"/>
    </row>
    <row r="97400" spans="9:12" ht="15" x14ac:dyDescent="0.25">
      <c r="I97400"/>
      <c r="J97400"/>
      <c r="K97400"/>
      <c r="L97400"/>
    </row>
    <row r="97401" spans="9:12" ht="15" x14ac:dyDescent="0.25">
      <c r="I97401"/>
      <c r="J97401"/>
      <c r="K97401"/>
      <c r="L97401"/>
    </row>
    <row r="97402" spans="9:12" ht="15" x14ac:dyDescent="0.25">
      <c r="I97402"/>
      <c r="J97402"/>
      <c r="K97402"/>
      <c r="L97402"/>
    </row>
    <row r="97403" spans="9:12" ht="15" x14ac:dyDescent="0.25">
      <c r="I97403"/>
      <c r="J97403"/>
      <c r="K97403"/>
      <c r="L97403"/>
    </row>
    <row r="97404" spans="9:12" ht="15" x14ac:dyDescent="0.25">
      <c r="I97404"/>
      <c r="J97404"/>
      <c r="K97404"/>
      <c r="L97404"/>
    </row>
    <row r="97405" spans="9:12" ht="15" x14ac:dyDescent="0.25">
      <c r="I97405"/>
      <c r="J97405"/>
      <c r="K97405"/>
      <c r="L97405"/>
    </row>
    <row r="97406" spans="9:12" ht="15" x14ac:dyDescent="0.25">
      <c r="I97406"/>
      <c r="J97406"/>
      <c r="K97406"/>
      <c r="L97406"/>
    </row>
    <row r="97407" spans="9:12" ht="15" x14ac:dyDescent="0.25">
      <c r="I97407"/>
      <c r="J97407"/>
      <c r="K97407"/>
      <c r="L97407"/>
    </row>
    <row r="97408" spans="9:12" ht="15" x14ac:dyDescent="0.25">
      <c r="I97408"/>
      <c r="J97408"/>
      <c r="K97408"/>
      <c r="L97408"/>
    </row>
    <row r="97409" spans="9:12" ht="15" x14ac:dyDescent="0.25">
      <c r="I97409"/>
      <c r="J97409"/>
      <c r="K97409"/>
      <c r="L97409"/>
    </row>
    <row r="97410" spans="9:12" ht="15" x14ac:dyDescent="0.25">
      <c r="I97410"/>
      <c r="J97410"/>
      <c r="K97410"/>
      <c r="L97410"/>
    </row>
    <row r="97411" spans="9:12" ht="15" x14ac:dyDescent="0.25">
      <c r="I97411"/>
      <c r="J97411"/>
      <c r="K97411"/>
      <c r="L97411"/>
    </row>
    <row r="97412" spans="9:12" ht="15" x14ac:dyDescent="0.25">
      <c r="I97412"/>
      <c r="J97412"/>
      <c r="K97412"/>
      <c r="L97412"/>
    </row>
    <row r="97413" spans="9:12" ht="15" x14ac:dyDescent="0.25">
      <c r="I97413"/>
      <c r="J97413"/>
      <c r="K97413"/>
      <c r="L97413"/>
    </row>
    <row r="97414" spans="9:12" ht="15" x14ac:dyDescent="0.25">
      <c r="I97414"/>
      <c r="J97414"/>
      <c r="K97414"/>
      <c r="L97414"/>
    </row>
    <row r="97415" spans="9:12" ht="15" x14ac:dyDescent="0.25">
      <c r="I97415"/>
      <c r="J97415"/>
      <c r="K97415"/>
      <c r="L97415"/>
    </row>
    <row r="97416" spans="9:12" ht="15" x14ac:dyDescent="0.25">
      <c r="I97416"/>
      <c r="J97416"/>
      <c r="K97416"/>
      <c r="L97416"/>
    </row>
    <row r="97417" spans="9:12" ht="15" x14ac:dyDescent="0.25">
      <c r="I97417"/>
      <c r="J97417"/>
      <c r="K97417"/>
      <c r="L97417"/>
    </row>
    <row r="97418" spans="9:12" ht="15" x14ac:dyDescent="0.25">
      <c r="I97418"/>
      <c r="J97418"/>
      <c r="K97418"/>
      <c r="L97418"/>
    </row>
    <row r="97419" spans="9:12" ht="15" x14ac:dyDescent="0.25">
      <c r="I97419"/>
      <c r="J97419"/>
      <c r="K97419"/>
      <c r="L97419"/>
    </row>
    <row r="97420" spans="9:12" ht="15" x14ac:dyDescent="0.25">
      <c r="I97420"/>
      <c r="J97420"/>
      <c r="K97420"/>
      <c r="L97420"/>
    </row>
    <row r="97421" spans="9:12" ht="15" x14ac:dyDescent="0.25">
      <c r="I97421"/>
      <c r="J97421"/>
      <c r="K97421"/>
      <c r="L97421"/>
    </row>
    <row r="97422" spans="9:12" ht="15" x14ac:dyDescent="0.25">
      <c r="I97422"/>
      <c r="J97422"/>
      <c r="K97422"/>
      <c r="L97422"/>
    </row>
    <row r="97423" spans="9:12" ht="15" x14ac:dyDescent="0.25">
      <c r="I97423"/>
      <c r="J97423"/>
      <c r="K97423"/>
      <c r="L97423"/>
    </row>
    <row r="97424" spans="9:12" ht="15" x14ac:dyDescent="0.25">
      <c r="I97424"/>
      <c r="J97424"/>
      <c r="K97424"/>
      <c r="L97424"/>
    </row>
    <row r="97425" spans="9:12" ht="15" x14ac:dyDescent="0.25">
      <c r="I97425"/>
      <c r="J97425"/>
      <c r="K97425"/>
      <c r="L97425"/>
    </row>
    <row r="97426" spans="9:12" ht="15" x14ac:dyDescent="0.25">
      <c r="I97426"/>
      <c r="J97426"/>
      <c r="K97426"/>
      <c r="L97426"/>
    </row>
    <row r="97427" spans="9:12" ht="15" x14ac:dyDescent="0.25">
      <c r="I97427"/>
      <c r="J97427"/>
      <c r="K97427"/>
      <c r="L97427"/>
    </row>
    <row r="97428" spans="9:12" ht="15" x14ac:dyDescent="0.25">
      <c r="I97428"/>
      <c r="J97428"/>
      <c r="K97428"/>
      <c r="L97428"/>
    </row>
    <row r="97429" spans="9:12" ht="15" x14ac:dyDescent="0.25">
      <c r="I97429"/>
      <c r="J97429"/>
      <c r="K97429"/>
      <c r="L97429"/>
    </row>
    <row r="97430" spans="9:12" ht="15" x14ac:dyDescent="0.25">
      <c r="I97430"/>
      <c r="J97430"/>
      <c r="K97430"/>
      <c r="L97430"/>
    </row>
    <row r="97431" spans="9:12" ht="15" x14ac:dyDescent="0.25">
      <c r="I97431"/>
      <c r="J97431"/>
      <c r="K97431"/>
      <c r="L97431"/>
    </row>
    <row r="97432" spans="9:12" ht="15" x14ac:dyDescent="0.25">
      <c r="I97432"/>
      <c r="J97432"/>
      <c r="K97432"/>
      <c r="L97432"/>
    </row>
    <row r="97433" spans="9:12" ht="15" x14ac:dyDescent="0.25">
      <c r="I97433"/>
      <c r="J97433"/>
      <c r="K97433"/>
      <c r="L97433"/>
    </row>
    <row r="97434" spans="9:12" ht="15" x14ac:dyDescent="0.25">
      <c r="I97434"/>
      <c r="J97434"/>
      <c r="K97434"/>
      <c r="L97434"/>
    </row>
    <row r="97435" spans="9:12" ht="15" x14ac:dyDescent="0.25">
      <c r="I97435"/>
      <c r="J97435"/>
      <c r="K97435"/>
      <c r="L97435"/>
    </row>
    <row r="97436" spans="9:12" ht="15" x14ac:dyDescent="0.25">
      <c r="I97436"/>
      <c r="J97436"/>
      <c r="K97436"/>
      <c r="L97436"/>
    </row>
    <row r="97437" spans="9:12" ht="15" x14ac:dyDescent="0.25">
      <c r="I97437"/>
      <c r="J97437"/>
      <c r="K97437"/>
      <c r="L97437"/>
    </row>
    <row r="97438" spans="9:12" ht="15" x14ac:dyDescent="0.25">
      <c r="I97438"/>
      <c r="J97438"/>
      <c r="K97438"/>
      <c r="L97438"/>
    </row>
    <row r="97439" spans="9:12" ht="15" x14ac:dyDescent="0.25">
      <c r="I97439"/>
      <c r="J97439"/>
      <c r="K97439"/>
      <c r="L97439"/>
    </row>
    <row r="97440" spans="9:12" ht="15" x14ac:dyDescent="0.25">
      <c r="I97440"/>
      <c r="J97440"/>
      <c r="K97440"/>
      <c r="L97440"/>
    </row>
    <row r="97441" spans="9:12" ht="15" x14ac:dyDescent="0.25">
      <c r="I97441"/>
      <c r="J97441"/>
      <c r="K97441"/>
      <c r="L97441"/>
    </row>
    <row r="97442" spans="9:12" ht="15" x14ac:dyDescent="0.25">
      <c r="I97442"/>
      <c r="J97442"/>
      <c r="K97442"/>
      <c r="L97442"/>
    </row>
    <row r="97443" spans="9:12" ht="15" x14ac:dyDescent="0.25">
      <c r="I97443"/>
      <c r="J97443"/>
      <c r="K97443"/>
      <c r="L97443"/>
    </row>
    <row r="97444" spans="9:12" ht="15" x14ac:dyDescent="0.25">
      <c r="I97444"/>
      <c r="J97444"/>
      <c r="K97444"/>
      <c r="L97444"/>
    </row>
    <row r="97445" spans="9:12" ht="15" x14ac:dyDescent="0.25">
      <c r="I97445"/>
      <c r="J97445"/>
      <c r="K97445"/>
      <c r="L97445"/>
    </row>
    <row r="97446" spans="9:12" ht="15" x14ac:dyDescent="0.25">
      <c r="I97446"/>
      <c r="J97446"/>
      <c r="K97446"/>
      <c r="L97446"/>
    </row>
    <row r="97447" spans="9:12" ht="15" x14ac:dyDescent="0.25">
      <c r="I97447"/>
      <c r="J97447"/>
      <c r="K97447"/>
      <c r="L97447"/>
    </row>
    <row r="97448" spans="9:12" ht="15" x14ac:dyDescent="0.25">
      <c r="I97448"/>
      <c r="J97448"/>
      <c r="K97448"/>
      <c r="L97448"/>
    </row>
    <row r="97449" spans="9:12" ht="15" x14ac:dyDescent="0.25">
      <c r="I97449"/>
      <c r="J97449"/>
      <c r="K97449"/>
      <c r="L97449"/>
    </row>
    <row r="97450" spans="9:12" ht="15" x14ac:dyDescent="0.25">
      <c r="I97450"/>
      <c r="J97450"/>
      <c r="K97450"/>
      <c r="L97450"/>
    </row>
    <row r="97451" spans="9:12" ht="15" x14ac:dyDescent="0.25">
      <c r="I97451"/>
      <c r="J97451"/>
      <c r="K97451"/>
      <c r="L97451"/>
    </row>
    <row r="97452" spans="9:12" ht="15" x14ac:dyDescent="0.25">
      <c r="I97452"/>
      <c r="J97452"/>
      <c r="K97452"/>
      <c r="L97452"/>
    </row>
    <row r="97453" spans="9:12" ht="15" x14ac:dyDescent="0.25">
      <c r="I97453"/>
      <c r="J97453"/>
      <c r="K97453"/>
      <c r="L97453"/>
    </row>
    <row r="97454" spans="9:12" ht="15" x14ac:dyDescent="0.25">
      <c r="I97454"/>
      <c r="J97454"/>
      <c r="K97454"/>
      <c r="L97454"/>
    </row>
    <row r="97455" spans="9:12" ht="15" x14ac:dyDescent="0.25">
      <c r="I97455"/>
      <c r="J97455"/>
      <c r="K97455"/>
      <c r="L97455"/>
    </row>
    <row r="97456" spans="9:12" ht="15" x14ac:dyDescent="0.25">
      <c r="I97456"/>
      <c r="J97456"/>
      <c r="K97456"/>
      <c r="L97456"/>
    </row>
    <row r="97457" spans="9:12" ht="15" x14ac:dyDescent="0.25">
      <c r="I97457"/>
      <c r="J97457"/>
      <c r="K97457"/>
      <c r="L97457"/>
    </row>
    <row r="97458" spans="9:12" ht="15" x14ac:dyDescent="0.25">
      <c r="I97458"/>
      <c r="J97458"/>
      <c r="K97458"/>
      <c r="L97458"/>
    </row>
    <row r="97459" spans="9:12" ht="15" x14ac:dyDescent="0.25">
      <c r="I97459"/>
      <c r="J97459"/>
      <c r="K97459"/>
      <c r="L97459"/>
    </row>
    <row r="97460" spans="9:12" ht="15" x14ac:dyDescent="0.25">
      <c r="I97460"/>
      <c r="J97460"/>
      <c r="K97460"/>
      <c r="L97460"/>
    </row>
    <row r="97461" spans="9:12" ht="15" x14ac:dyDescent="0.25">
      <c r="I97461"/>
      <c r="J97461"/>
      <c r="K97461"/>
      <c r="L97461"/>
    </row>
    <row r="97462" spans="9:12" ht="15" x14ac:dyDescent="0.25">
      <c r="I97462"/>
      <c r="J97462"/>
      <c r="K97462"/>
      <c r="L97462"/>
    </row>
    <row r="97463" spans="9:12" ht="15" x14ac:dyDescent="0.25">
      <c r="I97463"/>
      <c r="J97463"/>
      <c r="K97463"/>
      <c r="L97463"/>
    </row>
    <row r="97464" spans="9:12" ht="15" x14ac:dyDescent="0.25">
      <c r="I97464"/>
      <c r="J97464"/>
      <c r="K97464"/>
      <c r="L97464"/>
    </row>
    <row r="97465" spans="9:12" ht="15" x14ac:dyDescent="0.25">
      <c r="I97465"/>
      <c r="J97465"/>
      <c r="K97465"/>
      <c r="L97465"/>
    </row>
    <row r="97466" spans="9:12" ht="15" x14ac:dyDescent="0.25">
      <c r="I97466"/>
      <c r="J97466"/>
      <c r="K97466"/>
      <c r="L97466"/>
    </row>
    <row r="97467" spans="9:12" ht="15" x14ac:dyDescent="0.25">
      <c r="I97467"/>
      <c r="J97467"/>
      <c r="K97467"/>
      <c r="L97467"/>
    </row>
    <row r="97468" spans="9:12" ht="15" x14ac:dyDescent="0.25">
      <c r="I97468"/>
      <c r="J97468"/>
      <c r="K97468"/>
      <c r="L97468"/>
    </row>
    <row r="97469" spans="9:12" ht="15" x14ac:dyDescent="0.25">
      <c r="I97469"/>
      <c r="J97469"/>
      <c r="K97469"/>
      <c r="L97469"/>
    </row>
    <row r="97470" spans="9:12" ht="15" x14ac:dyDescent="0.25">
      <c r="I97470"/>
      <c r="J97470"/>
      <c r="K97470"/>
      <c r="L97470"/>
    </row>
    <row r="97471" spans="9:12" ht="15" x14ac:dyDescent="0.25">
      <c r="I97471"/>
      <c r="J97471"/>
      <c r="K97471"/>
      <c r="L97471"/>
    </row>
    <row r="97472" spans="9:12" ht="15" x14ac:dyDescent="0.25">
      <c r="I97472"/>
      <c r="J97472"/>
      <c r="K97472"/>
      <c r="L97472"/>
    </row>
    <row r="97473" spans="9:12" ht="15" x14ac:dyDescent="0.25">
      <c r="I97473"/>
      <c r="J97473"/>
      <c r="K97473"/>
      <c r="L97473"/>
    </row>
    <row r="97474" spans="9:12" ht="15" x14ac:dyDescent="0.25">
      <c r="I97474"/>
      <c r="J97474"/>
      <c r="K97474"/>
      <c r="L97474"/>
    </row>
    <row r="97475" spans="9:12" ht="15" x14ac:dyDescent="0.25">
      <c r="I97475"/>
      <c r="J97475"/>
      <c r="K97475"/>
      <c r="L97475"/>
    </row>
    <row r="97476" spans="9:12" ht="15" x14ac:dyDescent="0.25">
      <c r="I97476"/>
      <c r="J97476"/>
      <c r="K97476"/>
      <c r="L97476"/>
    </row>
    <row r="97477" spans="9:12" ht="15" x14ac:dyDescent="0.25">
      <c r="I97477"/>
      <c r="J97477"/>
      <c r="K97477"/>
      <c r="L97477"/>
    </row>
    <row r="97478" spans="9:12" ht="15" x14ac:dyDescent="0.25">
      <c r="I97478"/>
      <c r="J97478"/>
      <c r="K97478"/>
      <c r="L97478"/>
    </row>
    <row r="97479" spans="9:12" ht="15" x14ac:dyDescent="0.25">
      <c r="I97479"/>
      <c r="J97479"/>
      <c r="K97479"/>
      <c r="L97479"/>
    </row>
    <row r="97480" spans="9:12" ht="15" x14ac:dyDescent="0.25">
      <c r="I97480"/>
      <c r="J97480"/>
      <c r="K97480"/>
      <c r="L97480"/>
    </row>
    <row r="97481" spans="9:12" ht="15" x14ac:dyDescent="0.25">
      <c r="I97481"/>
      <c r="J97481"/>
      <c r="K97481"/>
      <c r="L97481"/>
    </row>
    <row r="97482" spans="9:12" ht="15" x14ac:dyDescent="0.25">
      <c r="I97482"/>
      <c r="J97482"/>
      <c r="K97482"/>
      <c r="L97482"/>
    </row>
    <row r="97483" spans="9:12" ht="15" x14ac:dyDescent="0.25">
      <c r="I97483"/>
      <c r="J97483"/>
      <c r="K97483"/>
      <c r="L97483"/>
    </row>
    <row r="97484" spans="9:12" ht="15" x14ac:dyDescent="0.25">
      <c r="I97484"/>
      <c r="J97484"/>
      <c r="K97484"/>
      <c r="L97484"/>
    </row>
    <row r="97485" spans="9:12" ht="15" x14ac:dyDescent="0.25">
      <c r="I97485"/>
      <c r="J97485"/>
      <c r="K97485"/>
      <c r="L97485"/>
    </row>
    <row r="97486" spans="9:12" ht="15" x14ac:dyDescent="0.25">
      <c r="I97486"/>
      <c r="J97486"/>
      <c r="K97486"/>
      <c r="L97486"/>
    </row>
    <row r="97487" spans="9:12" ht="15" x14ac:dyDescent="0.25">
      <c r="I97487"/>
      <c r="J97487"/>
      <c r="K97487"/>
      <c r="L97487"/>
    </row>
    <row r="97488" spans="9:12" ht="15" x14ac:dyDescent="0.25">
      <c r="I97488"/>
      <c r="J97488"/>
      <c r="K97488"/>
      <c r="L97488"/>
    </row>
    <row r="97489" spans="9:12" ht="15" x14ac:dyDescent="0.25">
      <c r="I97489"/>
      <c r="J97489"/>
      <c r="K97489"/>
      <c r="L97489"/>
    </row>
    <row r="97490" spans="9:12" ht="15" x14ac:dyDescent="0.25">
      <c r="I97490"/>
      <c r="J97490"/>
      <c r="K97490"/>
      <c r="L97490"/>
    </row>
    <row r="97491" spans="9:12" ht="15" x14ac:dyDescent="0.25">
      <c r="I97491"/>
      <c r="J97491"/>
      <c r="K97491"/>
      <c r="L97491"/>
    </row>
    <row r="97492" spans="9:12" ht="15" x14ac:dyDescent="0.25">
      <c r="I97492"/>
      <c r="J97492"/>
      <c r="K97492"/>
      <c r="L97492"/>
    </row>
    <row r="97493" spans="9:12" ht="15" x14ac:dyDescent="0.25">
      <c r="I97493"/>
      <c r="J97493"/>
      <c r="K97493"/>
      <c r="L97493"/>
    </row>
    <row r="97494" spans="9:12" ht="15" x14ac:dyDescent="0.25">
      <c r="I97494"/>
      <c r="J97494"/>
      <c r="K97494"/>
      <c r="L97494"/>
    </row>
    <row r="97495" spans="9:12" ht="15" x14ac:dyDescent="0.25">
      <c r="I97495"/>
      <c r="J97495"/>
      <c r="K97495"/>
      <c r="L97495"/>
    </row>
    <row r="97496" spans="9:12" ht="15" x14ac:dyDescent="0.25">
      <c r="I97496"/>
      <c r="J97496"/>
      <c r="K97496"/>
      <c r="L97496"/>
    </row>
    <row r="97497" spans="9:12" ht="15" x14ac:dyDescent="0.25">
      <c r="I97497"/>
      <c r="J97497"/>
      <c r="K97497"/>
      <c r="L97497"/>
    </row>
    <row r="97498" spans="9:12" ht="15" x14ac:dyDescent="0.25">
      <c r="I97498"/>
      <c r="J97498"/>
      <c r="K97498"/>
      <c r="L97498"/>
    </row>
    <row r="97499" spans="9:12" ht="15" x14ac:dyDescent="0.25">
      <c r="I97499"/>
      <c r="J97499"/>
      <c r="K97499"/>
      <c r="L97499"/>
    </row>
    <row r="97500" spans="9:12" ht="15" x14ac:dyDescent="0.25">
      <c r="I97500"/>
      <c r="J97500"/>
      <c r="K97500"/>
      <c r="L97500"/>
    </row>
    <row r="97501" spans="9:12" ht="15" x14ac:dyDescent="0.25">
      <c r="I97501"/>
      <c r="J97501"/>
      <c r="K97501"/>
      <c r="L97501"/>
    </row>
    <row r="97502" spans="9:12" ht="15" x14ac:dyDescent="0.25">
      <c r="I97502"/>
      <c r="J97502"/>
      <c r="K97502"/>
      <c r="L97502"/>
    </row>
    <row r="97503" spans="9:12" ht="15" x14ac:dyDescent="0.25">
      <c r="I97503"/>
      <c r="J97503"/>
      <c r="K97503"/>
      <c r="L97503"/>
    </row>
    <row r="97504" spans="9:12" ht="15" x14ac:dyDescent="0.25">
      <c r="I97504"/>
      <c r="J97504"/>
      <c r="K97504"/>
      <c r="L97504"/>
    </row>
    <row r="97505" spans="9:12" ht="15" x14ac:dyDescent="0.25">
      <c r="I97505"/>
      <c r="J97505"/>
      <c r="K97505"/>
      <c r="L97505"/>
    </row>
    <row r="97506" spans="9:12" ht="15" x14ac:dyDescent="0.25">
      <c r="I97506"/>
      <c r="J97506"/>
      <c r="K97506"/>
      <c r="L97506"/>
    </row>
    <row r="97507" spans="9:12" ht="15" x14ac:dyDescent="0.25">
      <c r="I97507"/>
      <c r="J97507"/>
      <c r="K97507"/>
      <c r="L97507"/>
    </row>
    <row r="97508" spans="9:12" ht="15" x14ac:dyDescent="0.25">
      <c r="I97508"/>
      <c r="J97508"/>
      <c r="K97508"/>
      <c r="L97508"/>
    </row>
    <row r="97509" spans="9:12" ht="15" x14ac:dyDescent="0.25">
      <c r="I97509"/>
      <c r="J97509"/>
      <c r="K97509"/>
      <c r="L97509"/>
    </row>
    <row r="97510" spans="9:12" ht="15" x14ac:dyDescent="0.25">
      <c r="I97510"/>
      <c r="J97510"/>
      <c r="K97510"/>
      <c r="L97510"/>
    </row>
    <row r="97511" spans="9:12" ht="15" x14ac:dyDescent="0.25">
      <c r="I97511"/>
      <c r="J97511"/>
      <c r="K97511"/>
      <c r="L97511"/>
    </row>
    <row r="97512" spans="9:12" ht="15" x14ac:dyDescent="0.25">
      <c r="I97512"/>
      <c r="J97512"/>
      <c r="K97512"/>
      <c r="L97512"/>
    </row>
    <row r="97513" spans="9:12" ht="15" x14ac:dyDescent="0.25">
      <c r="I97513"/>
      <c r="J97513"/>
      <c r="K97513"/>
      <c r="L97513"/>
    </row>
    <row r="97514" spans="9:12" ht="15" x14ac:dyDescent="0.25">
      <c r="I97514"/>
      <c r="J97514"/>
      <c r="K97514"/>
      <c r="L97514"/>
    </row>
    <row r="97515" spans="9:12" ht="15" x14ac:dyDescent="0.25">
      <c r="I97515"/>
      <c r="J97515"/>
      <c r="K97515"/>
      <c r="L97515"/>
    </row>
    <row r="97516" spans="9:12" ht="15" x14ac:dyDescent="0.25">
      <c r="I97516"/>
      <c r="J97516"/>
      <c r="K97516"/>
      <c r="L97516"/>
    </row>
    <row r="97517" spans="9:12" ht="15" x14ac:dyDescent="0.25">
      <c r="I97517"/>
      <c r="J97517"/>
      <c r="K97517"/>
      <c r="L97517"/>
    </row>
    <row r="97518" spans="9:12" ht="15" x14ac:dyDescent="0.25">
      <c r="I97518"/>
      <c r="J97518"/>
      <c r="K97518"/>
      <c r="L97518"/>
    </row>
    <row r="97519" spans="9:12" ht="15" x14ac:dyDescent="0.25">
      <c r="I97519"/>
      <c r="J97519"/>
      <c r="K97519"/>
      <c r="L97519"/>
    </row>
    <row r="97520" spans="9:12" ht="15" x14ac:dyDescent="0.25">
      <c r="I97520"/>
      <c r="J97520"/>
      <c r="K97520"/>
      <c r="L97520"/>
    </row>
    <row r="97521" spans="9:12" ht="15" x14ac:dyDescent="0.25">
      <c r="I97521"/>
      <c r="J97521"/>
      <c r="K97521"/>
      <c r="L97521"/>
    </row>
    <row r="97522" spans="9:12" ht="15" x14ac:dyDescent="0.25">
      <c r="I97522"/>
      <c r="J97522"/>
      <c r="K97522"/>
      <c r="L97522"/>
    </row>
    <row r="97523" spans="9:12" ht="15" x14ac:dyDescent="0.25">
      <c r="I97523"/>
      <c r="J97523"/>
      <c r="K97523"/>
      <c r="L97523"/>
    </row>
    <row r="97524" spans="9:12" ht="15" x14ac:dyDescent="0.25">
      <c r="I97524"/>
      <c r="J97524"/>
      <c r="K97524"/>
      <c r="L97524"/>
    </row>
    <row r="97525" spans="9:12" ht="15" x14ac:dyDescent="0.25">
      <c r="I97525"/>
      <c r="J97525"/>
      <c r="K97525"/>
      <c r="L97525"/>
    </row>
    <row r="97526" spans="9:12" ht="15" x14ac:dyDescent="0.25">
      <c r="I97526"/>
      <c r="J97526"/>
      <c r="K97526"/>
      <c r="L97526"/>
    </row>
    <row r="97527" spans="9:12" ht="15" x14ac:dyDescent="0.25">
      <c r="I97527"/>
      <c r="J97527"/>
      <c r="K97527"/>
      <c r="L97527"/>
    </row>
    <row r="97528" spans="9:12" ht="15" x14ac:dyDescent="0.25">
      <c r="I97528"/>
      <c r="J97528"/>
      <c r="K97528"/>
      <c r="L97528"/>
    </row>
    <row r="97529" spans="9:12" ht="15" x14ac:dyDescent="0.25">
      <c r="I97529"/>
      <c r="J97529"/>
      <c r="K97529"/>
      <c r="L97529"/>
    </row>
    <row r="97530" spans="9:12" ht="15" x14ac:dyDescent="0.25">
      <c r="I97530"/>
      <c r="J97530"/>
      <c r="K97530"/>
      <c r="L97530"/>
    </row>
    <row r="97531" spans="9:12" ht="15" x14ac:dyDescent="0.25">
      <c r="I97531"/>
      <c r="J97531"/>
      <c r="K97531"/>
      <c r="L97531"/>
    </row>
    <row r="97532" spans="9:12" ht="15" x14ac:dyDescent="0.25">
      <c r="I97532"/>
      <c r="J97532"/>
      <c r="K97532"/>
      <c r="L97532"/>
    </row>
    <row r="97533" spans="9:12" ht="15" x14ac:dyDescent="0.25">
      <c r="I97533"/>
      <c r="J97533"/>
      <c r="K97533"/>
      <c r="L97533"/>
    </row>
    <row r="97534" spans="9:12" ht="15" x14ac:dyDescent="0.25">
      <c r="I97534"/>
      <c r="J97534"/>
      <c r="K97534"/>
      <c r="L97534"/>
    </row>
    <row r="97535" spans="9:12" ht="15" x14ac:dyDescent="0.25">
      <c r="I97535"/>
      <c r="J97535"/>
      <c r="K97535"/>
      <c r="L97535"/>
    </row>
    <row r="97536" spans="9:12" ht="15" x14ac:dyDescent="0.25">
      <c r="I97536"/>
      <c r="J97536"/>
      <c r="K97536"/>
      <c r="L97536"/>
    </row>
    <row r="97537" spans="9:12" ht="15" x14ac:dyDescent="0.25">
      <c r="I97537"/>
      <c r="J97537"/>
      <c r="K97537"/>
      <c r="L97537"/>
    </row>
    <row r="97538" spans="9:12" ht="15" x14ac:dyDescent="0.25">
      <c r="I97538"/>
      <c r="J97538"/>
      <c r="K97538"/>
      <c r="L97538"/>
    </row>
    <row r="97539" spans="9:12" ht="15" x14ac:dyDescent="0.25">
      <c r="I97539"/>
      <c r="J97539"/>
      <c r="K97539"/>
      <c r="L97539"/>
    </row>
    <row r="97540" spans="9:12" ht="15" x14ac:dyDescent="0.25">
      <c r="I97540"/>
      <c r="J97540"/>
      <c r="K97540"/>
      <c r="L97540"/>
    </row>
    <row r="97541" spans="9:12" ht="15" x14ac:dyDescent="0.25">
      <c r="I97541"/>
      <c r="J97541"/>
      <c r="K97541"/>
      <c r="L97541"/>
    </row>
    <row r="97542" spans="9:12" ht="15" x14ac:dyDescent="0.25">
      <c r="I97542"/>
      <c r="J97542"/>
      <c r="K97542"/>
      <c r="L97542"/>
    </row>
    <row r="97543" spans="9:12" ht="15" x14ac:dyDescent="0.25">
      <c r="I97543"/>
      <c r="J97543"/>
      <c r="K97543"/>
      <c r="L97543"/>
    </row>
    <row r="97544" spans="9:12" ht="15" x14ac:dyDescent="0.25">
      <c r="I97544"/>
      <c r="J97544"/>
      <c r="K97544"/>
      <c r="L97544"/>
    </row>
    <row r="97545" spans="9:12" ht="15" x14ac:dyDescent="0.25">
      <c r="I97545"/>
      <c r="J97545"/>
      <c r="K97545"/>
      <c r="L97545"/>
    </row>
    <row r="97546" spans="9:12" ht="15" x14ac:dyDescent="0.25">
      <c r="I97546"/>
      <c r="J97546"/>
      <c r="K97546"/>
      <c r="L97546"/>
    </row>
    <row r="97547" spans="9:12" ht="15" x14ac:dyDescent="0.25">
      <c r="I97547"/>
      <c r="J97547"/>
      <c r="K97547"/>
      <c r="L97547"/>
    </row>
    <row r="97548" spans="9:12" ht="15" x14ac:dyDescent="0.25">
      <c r="I97548"/>
      <c r="J97548"/>
      <c r="K97548"/>
      <c r="L97548"/>
    </row>
    <row r="97549" spans="9:12" ht="15" x14ac:dyDescent="0.25">
      <c r="I97549"/>
      <c r="J97549"/>
      <c r="K97549"/>
      <c r="L97549"/>
    </row>
    <row r="97550" spans="9:12" ht="15" x14ac:dyDescent="0.25">
      <c r="I97550"/>
      <c r="J97550"/>
      <c r="K97550"/>
      <c r="L97550"/>
    </row>
    <row r="97551" spans="9:12" ht="15" x14ac:dyDescent="0.25">
      <c r="I97551"/>
      <c r="J97551"/>
      <c r="K97551"/>
      <c r="L97551"/>
    </row>
    <row r="97552" spans="9:12" ht="15" x14ac:dyDescent="0.25">
      <c r="I97552"/>
      <c r="J97552"/>
      <c r="K97552"/>
      <c r="L97552"/>
    </row>
    <row r="97553" spans="9:12" ht="15" x14ac:dyDescent="0.25">
      <c r="I97553"/>
      <c r="J97553"/>
      <c r="K97553"/>
      <c r="L97553"/>
    </row>
    <row r="97554" spans="9:12" ht="15" x14ac:dyDescent="0.25">
      <c r="I97554"/>
      <c r="J97554"/>
      <c r="K97554"/>
      <c r="L97554"/>
    </row>
    <row r="97555" spans="9:12" ht="15" x14ac:dyDescent="0.25">
      <c r="I97555"/>
      <c r="J97555"/>
      <c r="K97555"/>
      <c r="L97555"/>
    </row>
    <row r="97556" spans="9:12" ht="15" x14ac:dyDescent="0.25">
      <c r="I97556"/>
      <c r="J97556"/>
      <c r="K97556"/>
      <c r="L97556"/>
    </row>
    <row r="97557" spans="9:12" ht="15" x14ac:dyDescent="0.25">
      <c r="I97557"/>
      <c r="J97557"/>
      <c r="K97557"/>
      <c r="L97557"/>
    </row>
    <row r="97558" spans="9:12" ht="15" x14ac:dyDescent="0.25">
      <c r="I97558"/>
      <c r="J97558"/>
      <c r="K97558"/>
      <c r="L97558"/>
    </row>
    <row r="97559" spans="9:12" ht="15" x14ac:dyDescent="0.25">
      <c r="I97559"/>
      <c r="J97559"/>
      <c r="K97559"/>
      <c r="L97559"/>
    </row>
    <row r="97560" spans="9:12" ht="15" x14ac:dyDescent="0.25">
      <c r="I97560"/>
      <c r="J97560"/>
      <c r="K97560"/>
      <c r="L97560"/>
    </row>
    <row r="97561" spans="9:12" ht="15" x14ac:dyDescent="0.25">
      <c r="I97561"/>
      <c r="J97561"/>
      <c r="K97561"/>
      <c r="L97561"/>
    </row>
    <row r="97562" spans="9:12" ht="15" x14ac:dyDescent="0.25">
      <c r="I97562"/>
      <c r="J97562"/>
      <c r="K97562"/>
      <c r="L97562"/>
    </row>
    <row r="97563" spans="9:12" ht="15" x14ac:dyDescent="0.25">
      <c r="I97563"/>
      <c r="J97563"/>
      <c r="K97563"/>
      <c r="L97563"/>
    </row>
    <row r="97564" spans="9:12" ht="15" x14ac:dyDescent="0.25">
      <c r="I97564"/>
      <c r="J97564"/>
      <c r="K97564"/>
      <c r="L97564"/>
    </row>
    <row r="97565" spans="9:12" ht="15" x14ac:dyDescent="0.25">
      <c r="I97565"/>
      <c r="J97565"/>
      <c r="K97565"/>
      <c r="L97565"/>
    </row>
    <row r="97566" spans="9:12" ht="15" x14ac:dyDescent="0.25">
      <c r="I97566"/>
      <c r="J97566"/>
      <c r="K97566"/>
      <c r="L97566"/>
    </row>
    <row r="97567" spans="9:12" ht="15" x14ac:dyDescent="0.25">
      <c r="I97567"/>
      <c r="J97567"/>
      <c r="K97567"/>
      <c r="L97567"/>
    </row>
    <row r="97568" spans="9:12" ht="15" x14ac:dyDescent="0.25">
      <c r="I97568"/>
      <c r="J97568"/>
      <c r="K97568"/>
      <c r="L97568"/>
    </row>
    <row r="97569" spans="9:12" ht="15" x14ac:dyDescent="0.25">
      <c r="I97569"/>
      <c r="J97569"/>
      <c r="K97569"/>
      <c r="L97569"/>
    </row>
    <row r="97570" spans="9:12" ht="15" x14ac:dyDescent="0.25">
      <c r="I97570"/>
      <c r="J97570"/>
      <c r="K97570"/>
      <c r="L97570"/>
    </row>
    <row r="97571" spans="9:12" ht="15" x14ac:dyDescent="0.25">
      <c r="I97571"/>
      <c r="J97571"/>
      <c r="K97571"/>
      <c r="L97571"/>
    </row>
    <row r="97572" spans="9:12" ht="15" x14ac:dyDescent="0.25">
      <c r="I97572"/>
      <c r="J97572"/>
      <c r="K97572"/>
      <c r="L97572"/>
    </row>
    <row r="97573" spans="9:12" ht="15" x14ac:dyDescent="0.25">
      <c r="I97573"/>
      <c r="J97573"/>
      <c r="K97573"/>
      <c r="L97573"/>
    </row>
    <row r="97574" spans="9:12" ht="15" x14ac:dyDescent="0.25">
      <c r="I97574"/>
      <c r="J97574"/>
      <c r="K97574"/>
      <c r="L97574"/>
    </row>
    <row r="97575" spans="9:12" ht="15" x14ac:dyDescent="0.25">
      <c r="I97575"/>
      <c r="J97575"/>
      <c r="K97575"/>
      <c r="L97575"/>
    </row>
    <row r="97576" spans="9:12" ht="15" x14ac:dyDescent="0.25">
      <c r="I97576"/>
      <c r="J97576"/>
      <c r="K97576"/>
      <c r="L97576"/>
    </row>
    <row r="97577" spans="9:12" ht="15" x14ac:dyDescent="0.25">
      <c r="I97577"/>
      <c r="J97577"/>
      <c r="K97577"/>
      <c r="L97577"/>
    </row>
    <row r="97578" spans="9:12" ht="15" x14ac:dyDescent="0.25">
      <c r="I97578"/>
      <c r="J97578"/>
      <c r="K97578"/>
      <c r="L97578"/>
    </row>
    <row r="97579" spans="9:12" ht="15" x14ac:dyDescent="0.25">
      <c r="I97579"/>
      <c r="J97579"/>
      <c r="K97579"/>
      <c r="L97579"/>
    </row>
    <row r="97580" spans="9:12" ht="15" x14ac:dyDescent="0.25">
      <c r="I97580"/>
      <c r="J97580"/>
      <c r="K97580"/>
      <c r="L97580"/>
    </row>
    <row r="97581" spans="9:12" ht="15" x14ac:dyDescent="0.25">
      <c r="I97581"/>
      <c r="J97581"/>
      <c r="K97581"/>
      <c r="L97581"/>
    </row>
    <row r="97582" spans="9:12" ht="15" x14ac:dyDescent="0.25">
      <c r="I97582"/>
      <c r="J97582"/>
      <c r="K97582"/>
      <c r="L97582"/>
    </row>
    <row r="97583" spans="9:12" ht="15" x14ac:dyDescent="0.25">
      <c r="I97583"/>
      <c r="J97583"/>
      <c r="K97583"/>
      <c r="L97583"/>
    </row>
    <row r="97584" spans="9:12" ht="15" x14ac:dyDescent="0.25">
      <c r="I97584"/>
      <c r="J97584"/>
      <c r="K97584"/>
      <c r="L97584"/>
    </row>
    <row r="97585" spans="9:12" ht="15" x14ac:dyDescent="0.25">
      <c r="I97585"/>
      <c r="J97585"/>
      <c r="K97585"/>
      <c r="L97585"/>
    </row>
    <row r="97586" spans="9:12" ht="15" x14ac:dyDescent="0.25">
      <c r="I97586"/>
      <c r="J97586"/>
      <c r="K97586"/>
      <c r="L97586"/>
    </row>
    <row r="97587" spans="9:12" ht="15" x14ac:dyDescent="0.25">
      <c r="I97587"/>
      <c r="J97587"/>
      <c r="K97587"/>
      <c r="L97587"/>
    </row>
    <row r="97588" spans="9:12" ht="15" x14ac:dyDescent="0.25">
      <c r="I97588"/>
      <c r="J97588"/>
      <c r="K97588"/>
      <c r="L97588"/>
    </row>
    <row r="97589" spans="9:12" ht="15" x14ac:dyDescent="0.25">
      <c r="I97589"/>
      <c r="J97589"/>
      <c r="K97589"/>
      <c r="L97589"/>
    </row>
    <row r="97590" spans="9:12" ht="15" x14ac:dyDescent="0.25">
      <c r="I97590"/>
      <c r="J97590"/>
      <c r="K97590"/>
      <c r="L97590"/>
    </row>
    <row r="97591" spans="9:12" ht="15" x14ac:dyDescent="0.25">
      <c r="I97591"/>
      <c r="J97591"/>
      <c r="K97591"/>
      <c r="L97591"/>
    </row>
    <row r="97592" spans="9:12" ht="15" x14ac:dyDescent="0.25">
      <c r="I97592"/>
      <c r="J97592"/>
      <c r="K97592"/>
      <c r="L97592"/>
    </row>
    <row r="97593" spans="9:12" ht="15" x14ac:dyDescent="0.25">
      <c r="I97593"/>
      <c r="J97593"/>
      <c r="K97593"/>
      <c r="L97593"/>
    </row>
    <row r="97594" spans="9:12" ht="15" x14ac:dyDescent="0.25">
      <c r="I97594"/>
      <c r="J97594"/>
      <c r="K97594"/>
      <c r="L97594"/>
    </row>
    <row r="97595" spans="9:12" ht="15" x14ac:dyDescent="0.25">
      <c r="I97595"/>
      <c r="J97595"/>
      <c r="K97595"/>
      <c r="L97595"/>
    </row>
    <row r="97596" spans="9:12" ht="15" x14ac:dyDescent="0.25">
      <c r="I97596"/>
      <c r="J97596"/>
      <c r="K97596"/>
      <c r="L97596"/>
    </row>
    <row r="97597" spans="9:12" ht="15" x14ac:dyDescent="0.25">
      <c r="I97597"/>
      <c r="J97597"/>
      <c r="K97597"/>
      <c r="L97597"/>
    </row>
    <row r="97598" spans="9:12" ht="15" x14ac:dyDescent="0.25">
      <c r="I97598"/>
      <c r="J97598"/>
      <c r="K97598"/>
      <c r="L97598"/>
    </row>
    <row r="97599" spans="9:12" ht="15" x14ac:dyDescent="0.25">
      <c r="I97599"/>
      <c r="J97599"/>
      <c r="K97599"/>
      <c r="L97599"/>
    </row>
    <row r="97600" spans="9:12" ht="15" x14ac:dyDescent="0.25">
      <c r="I97600"/>
      <c r="J97600"/>
      <c r="K97600"/>
      <c r="L97600"/>
    </row>
    <row r="97601" spans="9:12" ht="15" x14ac:dyDescent="0.25">
      <c r="I97601"/>
      <c r="J97601"/>
      <c r="K97601"/>
      <c r="L97601"/>
    </row>
    <row r="97602" spans="9:12" ht="15" x14ac:dyDescent="0.25">
      <c r="I97602"/>
      <c r="J97602"/>
      <c r="K97602"/>
      <c r="L97602"/>
    </row>
    <row r="97603" spans="9:12" ht="15" x14ac:dyDescent="0.25">
      <c r="I97603"/>
      <c r="J97603"/>
      <c r="K97603"/>
      <c r="L97603"/>
    </row>
    <row r="97604" spans="9:12" ht="15" x14ac:dyDescent="0.25">
      <c r="I97604"/>
      <c r="J97604"/>
      <c r="K97604"/>
      <c r="L97604"/>
    </row>
    <row r="97605" spans="9:12" ht="15" x14ac:dyDescent="0.25">
      <c r="I97605"/>
      <c r="J97605"/>
      <c r="K97605"/>
      <c r="L97605"/>
    </row>
    <row r="97606" spans="9:12" ht="15" x14ac:dyDescent="0.25">
      <c r="I97606"/>
      <c r="J97606"/>
      <c r="K97606"/>
      <c r="L97606"/>
    </row>
    <row r="97607" spans="9:12" ht="15" x14ac:dyDescent="0.25">
      <c r="I97607"/>
      <c r="J97607"/>
      <c r="K97607"/>
      <c r="L97607"/>
    </row>
    <row r="97608" spans="9:12" ht="15" x14ac:dyDescent="0.25">
      <c r="I97608"/>
      <c r="J97608"/>
      <c r="K97608"/>
      <c r="L97608"/>
    </row>
    <row r="97609" spans="9:12" ht="15" x14ac:dyDescent="0.25">
      <c r="I97609"/>
      <c r="J97609"/>
      <c r="K97609"/>
      <c r="L97609"/>
    </row>
    <row r="97610" spans="9:12" ht="15" x14ac:dyDescent="0.25">
      <c r="I97610"/>
      <c r="J97610"/>
      <c r="K97610"/>
      <c r="L97610"/>
    </row>
    <row r="97611" spans="9:12" ht="15" x14ac:dyDescent="0.25">
      <c r="I97611"/>
      <c r="J97611"/>
      <c r="K97611"/>
      <c r="L97611"/>
    </row>
    <row r="97612" spans="9:12" ht="15" x14ac:dyDescent="0.25">
      <c r="I97612"/>
      <c r="J97612"/>
      <c r="K97612"/>
      <c r="L97612"/>
    </row>
    <row r="97613" spans="9:12" ht="15" x14ac:dyDescent="0.25">
      <c r="I97613"/>
      <c r="J97613"/>
      <c r="K97613"/>
      <c r="L97613"/>
    </row>
    <row r="97614" spans="9:12" ht="15" x14ac:dyDescent="0.25">
      <c r="I97614"/>
      <c r="J97614"/>
      <c r="K97614"/>
      <c r="L97614"/>
    </row>
    <row r="97615" spans="9:12" ht="15" x14ac:dyDescent="0.25">
      <c r="I97615"/>
      <c r="J97615"/>
      <c r="K97615"/>
      <c r="L97615"/>
    </row>
    <row r="97616" spans="9:12" ht="15" x14ac:dyDescent="0.25">
      <c r="I97616"/>
      <c r="J97616"/>
      <c r="K97616"/>
      <c r="L97616"/>
    </row>
    <row r="97617" spans="9:12" ht="15" x14ac:dyDescent="0.25">
      <c r="I97617"/>
      <c r="J97617"/>
      <c r="K97617"/>
      <c r="L97617"/>
    </row>
    <row r="97618" spans="9:12" ht="15" x14ac:dyDescent="0.25">
      <c r="I97618"/>
      <c r="J97618"/>
      <c r="K97618"/>
      <c r="L97618"/>
    </row>
    <row r="97619" spans="9:12" ht="15" x14ac:dyDescent="0.25">
      <c r="I97619"/>
      <c r="J97619"/>
      <c r="K97619"/>
      <c r="L97619"/>
    </row>
    <row r="97620" spans="9:12" ht="15" x14ac:dyDescent="0.25">
      <c r="I97620"/>
      <c r="J97620"/>
      <c r="K97620"/>
      <c r="L97620"/>
    </row>
    <row r="97621" spans="9:12" ht="15" x14ac:dyDescent="0.25">
      <c r="I97621"/>
      <c r="J97621"/>
      <c r="K97621"/>
      <c r="L97621"/>
    </row>
    <row r="97622" spans="9:12" ht="15" x14ac:dyDescent="0.25">
      <c r="I97622"/>
      <c r="J97622"/>
      <c r="K97622"/>
      <c r="L97622"/>
    </row>
    <row r="97623" spans="9:12" ht="15" x14ac:dyDescent="0.25">
      <c r="I97623"/>
      <c r="J97623"/>
      <c r="K97623"/>
      <c r="L97623"/>
    </row>
    <row r="97624" spans="9:12" ht="15" x14ac:dyDescent="0.25">
      <c r="I97624"/>
      <c r="J97624"/>
      <c r="K97624"/>
      <c r="L97624"/>
    </row>
    <row r="97625" spans="9:12" ht="15" x14ac:dyDescent="0.25">
      <c r="I97625"/>
      <c r="J97625"/>
      <c r="K97625"/>
      <c r="L97625"/>
    </row>
    <row r="97626" spans="9:12" ht="15" x14ac:dyDescent="0.25">
      <c r="I97626"/>
      <c r="J97626"/>
      <c r="K97626"/>
      <c r="L97626"/>
    </row>
    <row r="97627" spans="9:12" ht="15" x14ac:dyDescent="0.25">
      <c r="I97627"/>
      <c r="J97627"/>
      <c r="K97627"/>
      <c r="L97627"/>
    </row>
    <row r="97628" spans="9:12" ht="15" x14ac:dyDescent="0.25">
      <c r="I97628"/>
      <c r="J97628"/>
      <c r="K97628"/>
      <c r="L97628"/>
    </row>
    <row r="97629" spans="9:12" ht="15" x14ac:dyDescent="0.25">
      <c r="I97629"/>
      <c r="J97629"/>
      <c r="K97629"/>
      <c r="L97629"/>
    </row>
    <row r="97630" spans="9:12" ht="15" x14ac:dyDescent="0.25">
      <c r="I97630"/>
      <c r="J97630"/>
      <c r="K97630"/>
      <c r="L97630"/>
    </row>
    <row r="97631" spans="9:12" ht="15" x14ac:dyDescent="0.25">
      <c r="I97631"/>
      <c r="J97631"/>
      <c r="K97631"/>
      <c r="L97631"/>
    </row>
    <row r="97632" spans="9:12" ht="15" x14ac:dyDescent="0.25">
      <c r="I97632"/>
      <c r="J97632"/>
      <c r="K97632"/>
      <c r="L97632"/>
    </row>
    <row r="97633" spans="9:12" ht="15" x14ac:dyDescent="0.25">
      <c r="I97633"/>
      <c r="J97633"/>
      <c r="K97633"/>
      <c r="L97633"/>
    </row>
    <row r="97634" spans="9:12" ht="15" x14ac:dyDescent="0.25">
      <c r="I97634"/>
      <c r="J97634"/>
      <c r="K97634"/>
      <c r="L97634"/>
    </row>
    <row r="97635" spans="9:12" ht="15" x14ac:dyDescent="0.25">
      <c r="I97635"/>
      <c r="J97635"/>
      <c r="K97635"/>
      <c r="L97635"/>
    </row>
    <row r="97636" spans="9:12" ht="15" x14ac:dyDescent="0.25">
      <c r="I97636"/>
      <c r="J97636"/>
      <c r="K97636"/>
      <c r="L97636"/>
    </row>
    <row r="97637" spans="9:12" ht="15" x14ac:dyDescent="0.25">
      <c r="I97637"/>
      <c r="J97637"/>
      <c r="K97637"/>
      <c r="L97637"/>
    </row>
    <row r="97638" spans="9:12" ht="15" x14ac:dyDescent="0.25">
      <c r="I97638"/>
      <c r="J97638"/>
      <c r="K97638"/>
      <c r="L97638"/>
    </row>
    <row r="97639" spans="9:12" ht="15" x14ac:dyDescent="0.25">
      <c r="I97639"/>
      <c r="J97639"/>
      <c r="K97639"/>
      <c r="L97639"/>
    </row>
    <row r="97640" spans="9:12" ht="15" x14ac:dyDescent="0.25">
      <c r="I97640"/>
      <c r="J97640"/>
      <c r="K97640"/>
      <c r="L97640"/>
    </row>
    <row r="97641" spans="9:12" ht="15" x14ac:dyDescent="0.25">
      <c r="I97641"/>
      <c r="J97641"/>
      <c r="K97641"/>
      <c r="L97641"/>
    </row>
    <row r="97642" spans="9:12" ht="15" x14ac:dyDescent="0.25">
      <c r="I97642"/>
      <c r="J97642"/>
      <c r="K97642"/>
      <c r="L97642"/>
    </row>
    <row r="97643" spans="9:12" ht="15" x14ac:dyDescent="0.25">
      <c r="I97643"/>
      <c r="J97643"/>
      <c r="K97643"/>
      <c r="L97643"/>
    </row>
    <row r="97644" spans="9:12" ht="15" x14ac:dyDescent="0.25">
      <c r="I97644"/>
      <c r="J97644"/>
      <c r="K97644"/>
      <c r="L97644"/>
    </row>
    <row r="97645" spans="9:12" ht="15" x14ac:dyDescent="0.25">
      <c r="I97645"/>
      <c r="J97645"/>
      <c r="K97645"/>
      <c r="L97645"/>
    </row>
    <row r="97646" spans="9:12" ht="15" x14ac:dyDescent="0.25">
      <c r="I97646"/>
      <c r="J97646"/>
      <c r="K97646"/>
      <c r="L97646"/>
    </row>
    <row r="97647" spans="9:12" ht="15" x14ac:dyDescent="0.25">
      <c r="I97647"/>
      <c r="J97647"/>
      <c r="K97647"/>
      <c r="L97647"/>
    </row>
    <row r="97648" spans="9:12" ht="15" x14ac:dyDescent="0.25">
      <c r="I97648"/>
      <c r="J97648"/>
      <c r="K97648"/>
      <c r="L97648"/>
    </row>
    <row r="97649" spans="9:12" ht="15" x14ac:dyDescent="0.25">
      <c r="I97649"/>
      <c r="J97649"/>
      <c r="K97649"/>
      <c r="L97649"/>
    </row>
    <row r="97650" spans="9:12" ht="15" x14ac:dyDescent="0.25">
      <c r="I97650"/>
      <c r="J97650"/>
      <c r="K97650"/>
      <c r="L97650"/>
    </row>
    <row r="97651" spans="9:12" ht="15" x14ac:dyDescent="0.25">
      <c r="I97651"/>
      <c r="J97651"/>
      <c r="K97651"/>
      <c r="L97651"/>
    </row>
    <row r="97652" spans="9:12" ht="15" x14ac:dyDescent="0.25">
      <c r="I97652"/>
      <c r="J97652"/>
      <c r="K97652"/>
      <c r="L97652"/>
    </row>
    <row r="97653" spans="9:12" ht="15" x14ac:dyDescent="0.25">
      <c r="I97653"/>
      <c r="J97653"/>
      <c r="K97653"/>
      <c r="L97653"/>
    </row>
    <row r="97654" spans="9:12" ht="15" x14ac:dyDescent="0.25">
      <c r="I97654"/>
      <c r="J97654"/>
      <c r="K97654"/>
      <c r="L97654"/>
    </row>
    <row r="97655" spans="9:12" ht="15" x14ac:dyDescent="0.25">
      <c r="I97655"/>
      <c r="J97655"/>
      <c r="K97655"/>
      <c r="L97655"/>
    </row>
    <row r="97656" spans="9:12" ht="15" x14ac:dyDescent="0.25">
      <c r="I97656"/>
      <c r="J97656"/>
      <c r="K97656"/>
      <c r="L97656"/>
    </row>
    <row r="97657" spans="9:12" ht="15" x14ac:dyDescent="0.25">
      <c r="I97657"/>
      <c r="J97657"/>
      <c r="K97657"/>
      <c r="L97657"/>
    </row>
    <row r="97658" spans="9:12" ht="15" x14ac:dyDescent="0.25">
      <c r="I97658"/>
      <c r="J97658"/>
      <c r="K97658"/>
      <c r="L97658"/>
    </row>
    <row r="97659" spans="9:12" ht="15" x14ac:dyDescent="0.25">
      <c r="I97659"/>
      <c r="J97659"/>
      <c r="K97659"/>
      <c r="L97659"/>
    </row>
    <row r="97660" spans="9:12" ht="15" x14ac:dyDescent="0.25">
      <c r="I97660"/>
      <c r="J97660"/>
      <c r="K97660"/>
      <c r="L97660"/>
    </row>
    <row r="97661" spans="9:12" ht="15" x14ac:dyDescent="0.25">
      <c r="I97661"/>
      <c r="J97661"/>
      <c r="K97661"/>
      <c r="L97661"/>
    </row>
    <row r="97662" spans="9:12" ht="15" x14ac:dyDescent="0.25">
      <c r="I97662"/>
      <c r="J97662"/>
      <c r="K97662"/>
      <c r="L97662"/>
    </row>
    <row r="97663" spans="9:12" ht="15" x14ac:dyDescent="0.25">
      <c r="I97663"/>
      <c r="J97663"/>
      <c r="K97663"/>
      <c r="L97663"/>
    </row>
    <row r="97664" spans="9:12" ht="15" x14ac:dyDescent="0.25">
      <c r="I97664"/>
      <c r="J97664"/>
      <c r="K97664"/>
      <c r="L97664"/>
    </row>
    <row r="97665" spans="9:12" ht="15" x14ac:dyDescent="0.25">
      <c r="I97665"/>
      <c r="J97665"/>
      <c r="K97665"/>
      <c r="L97665"/>
    </row>
    <row r="97666" spans="9:12" ht="15" x14ac:dyDescent="0.25">
      <c r="I97666"/>
      <c r="J97666"/>
      <c r="K97666"/>
      <c r="L97666"/>
    </row>
    <row r="97667" spans="9:12" ht="15" x14ac:dyDescent="0.25">
      <c r="I97667"/>
      <c r="J97667"/>
      <c r="K97667"/>
      <c r="L97667"/>
    </row>
    <row r="97668" spans="9:12" ht="15" x14ac:dyDescent="0.25">
      <c r="I97668"/>
      <c r="J97668"/>
      <c r="K97668"/>
      <c r="L97668"/>
    </row>
    <row r="97669" spans="9:12" ht="15" x14ac:dyDescent="0.25">
      <c r="I97669"/>
      <c r="J97669"/>
      <c r="K97669"/>
      <c r="L97669"/>
    </row>
    <row r="97670" spans="9:12" ht="15" x14ac:dyDescent="0.25">
      <c r="I97670"/>
      <c r="J97670"/>
      <c r="K97670"/>
      <c r="L97670"/>
    </row>
    <row r="97671" spans="9:12" ht="15" x14ac:dyDescent="0.25">
      <c r="I97671"/>
      <c r="J97671"/>
      <c r="K97671"/>
      <c r="L97671"/>
    </row>
    <row r="97672" spans="9:12" ht="15" x14ac:dyDescent="0.25">
      <c r="I97672"/>
      <c r="J97672"/>
      <c r="K97672"/>
      <c r="L97672"/>
    </row>
    <row r="97673" spans="9:12" ht="15" x14ac:dyDescent="0.25">
      <c r="I97673"/>
      <c r="J97673"/>
      <c r="K97673"/>
      <c r="L97673"/>
    </row>
    <row r="97674" spans="9:12" ht="15" x14ac:dyDescent="0.25">
      <c r="I97674"/>
      <c r="J97674"/>
      <c r="K97674"/>
      <c r="L97674"/>
    </row>
    <row r="97675" spans="9:12" ht="15" x14ac:dyDescent="0.25">
      <c r="I97675"/>
      <c r="J97675"/>
      <c r="K97675"/>
      <c r="L97675"/>
    </row>
    <row r="97676" spans="9:12" ht="15" x14ac:dyDescent="0.25">
      <c r="I97676"/>
      <c r="J97676"/>
      <c r="K97676"/>
      <c r="L97676"/>
    </row>
    <row r="97677" spans="9:12" ht="15" x14ac:dyDescent="0.25">
      <c r="I97677"/>
      <c r="J97677"/>
      <c r="K97677"/>
      <c r="L97677"/>
    </row>
    <row r="97678" spans="9:12" ht="15" x14ac:dyDescent="0.25">
      <c r="I97678"/>
      <c r="J97678"/>
      <c r="K97678"/>
      <c r="L97678"/>
    </row>
    <row r="97679" spans="9:12" ht="15" x14ac:dyDescent="0.25">
      <c r="I97679"/>
      <c r="J97679"/>
      <c r="K97679"/>
      <c r="L97679"/>
    </row>
    <row r="97680" spans="9:12" ht="15" x14ac:dyDescent="0.25">
      <c r="I97680"/>
      <c r="J97680"/>
      <c r="K97680"/>
      <c r="L97680"/>
    </row>
    <row r="97681" spans="9:12" ht="15" x14ac:dyDescent="0.25">
      <c r="I97681"/>
      <c r="J97681"/>
      <c r="K97681"/>
      <c r="L97681"/>
    </row>
    <row r="97682" spans="9:12" ht="15" x14ac:dyDescent="0.25">
      <c r="I97682"/>
      <c r="J97682"/>
      <c r="K97682"/>
      <c r="L97682"/>
    </row>
    <row r="97683" spans="9:12" ht="15" x14ac:dyDescent="0.25">
      <c r="I97683"/>
      <c r="J97683"/>
      <c r="K97683"/>
      <c r="L97683"/>
    </row>
    <row r="97684" spans="9:12" ht="15" x14ac:dyDescent="0.25">
      <c r="I97684"/>
      <c r="J97684"/>
      <c r="K97684"/>
      <c r="L97684"/>
    </row>
    <row r="97685" spans="9:12" ht="15" x14ac:dyDescent="0.25">
      <c r="I97685"/>
      <c r="J97685"/>
      <c r="K97685"/>
      <c r="L97685"/>
    </row>
    <row r="97686" spans="9:12" ht="15" x14ac:dyDescent="0.25">
      <c r="I97686"/>
      <c r="J97686"/>
      <c r="K97686"/>
      <c r="L97686"/>
    </row>
    <row r="97687" spans="9:12" ht="15" x14ac:dyDescent="0.25">
      <c r="I97687"/>
      <c r="J97687"/>
      <c r="K97687"/>
      <c r="L97687"/>
    </row>
    <row r="97688" spans="9:12" ht="15" x14ac:dyDescent="0.25">
      <c r="I97688"/>
      <c r="J97688"/>
      <c r="K97688"/>
      <c r="L97688"/>
    </row>
    <row r="97689" spans="9:12" ht="15" x14ac:dyDescent="0.25">
      <c r="I97689"/>
      <c r="J97689"/>
      <c r="K97689"/>
      <c r="L97689"/>
    </row>
    <row r="97690" spans="9:12" ht="15" x14ac:dyDescent="0.25">
      <c r="I97690"/>
      <c r="J97690"/>
      <c r="K97690"/>
      <c r="L97690"/>
    </row>
    <row r="97691" spans="9:12" ht="15" x14ac:dyDescent="0.25">
      <c r="I97691"/>
      <c r="J97691"/>
      <c r="K97691"/>
      <c r="L97691"/>
    </row>
    <row r="97692" spans="9:12" ht="15" x14ac:dyDescent="0.25">
      <c r="I97692"/>
      <c r="J97692"/>
      <c r="K97692"/>
      <c r="L97692"/>
    </row>
    <row r="97693" spans="9:12" ht="15" x14ac:dyDescent="0.25">
      <c r="I97693"/>
      <c r="J97693"/>
      <c r="K97693"/>
      <c r="L97693"/>
    </row>
    <row r="97694" spans="9:12" ht="15" x14ac:dyDescent="0.25">
      <c r="I97694"/>
      <c r="J97694"/>
      <c r="K97694"/>
      <c r="L97694"/>
    </row>
    <row r="97695" spans="9:12" ht="15" x14ac:dyDescent="0.25">
      <c r="I97695"/>
      <c r="J97695"/>
      <c r="K97695"/>
      <c r="L97695"/>
    </row>
    <row r="97696" spans="9:12" ht="15" x14ac:dyDescent="0.25">
      <c r="I97696"/>
      <c r="J97696"/>
      <c r="K97696"/>
      <c r="L97696"/>
    </row>
    <row r="97697" spans="9:12" ht="15" x14ac:dyDescent="0.25">
      <c r="I97697"/>
      <c r="J97697"/>
      <c r="K97697"/>
      <c r="L97697"/>
    </row>
    <row r="97698" spans="9:12" ht="15" x14ac:dyDescent="0.25">
      <c r="I97698"/>
      <c r="J97698"/>
      <c r="K97698"/>
      <c r="L97698"/>
    </row>
    <row r="97699" spans="9:12" ht="15" x14ac:dyDescent="0.25">
      <c r="I97699"/>
      <c r="J97699"/>
      <c r="K97699"/>
      <c r="L97699"/>
    </row>
    <row r="97700" spans="9:12" ht="15" x14ac:dyDescent="0.25">
      <c r="I97700"/>
      <c r="J97700"/>
      <c r="K97700"/>
      <c r="L97700"/>
    </row>
    <row r="97701" spans="9:12" ht="15" x14ac:dyDescent="0.25">
      <c r="I97701"/>
      <c r="J97701"/>
      <c r="K97701"/>
      <c r="L97701"/>
    </row>
    <row r="97702" spans="9:12" ht="15" x14ac:dyDescent="0.25">
      <c r="I97702"/>
      <c r="J97702"/>
      <c r="K97702"/>
      <c r="L97702"/>
    </row>
    <row r="97703" spans="9:12" ht="15" x14ac:dyDescent="0.25">
      <c r="I97703"/>
      <c r="J97703"/>
      <c r="K97703"/>
      <c r="L97703"/>
    </row>
    <row r="97704" spans="9:12" ht="15" x14ac:dyDescent="0.25">
      <c r="I97704"/>
      <c r="J97704"/>
      <c r="K97704"/>
      <c r="L97704"/>
    </row>
    <row r="97705" spans="9:12" ht="15" x14ac:dyDescent="0.25">
      <c r="I97705"/>
      <c r="J97705"/>
      <c r="K97705"/>
      <c r="L97705"/>
    </row>
    <row r="97706" spans="9:12" ht="15" x14ac:dyDescent="0.25">
      <c r="I97706"/>
      <c r="J97706"/>
      <c r="K97706"/>
      <c r="L97706"/>
    </row>
    <row r="97707" spans="9:12" ht="15" x14ac:dyDescent="0.25">
      <c r="I97707"/>
      <c r="J97707"/>
      <c r="K97707"/>
      <c r="L97707"/>
    </row>
    <row r="97708" spans="9:12" ht="15" x14ac:dyDescent="0.25">
      <c r="I97708"/>
      <c r="J97708"/>
      <c r="K97708"/>
      <c r="L97708"/>
    </row>
    <row r="97709" spans="9:12" ht="15" x14ac:dyDescent="0.25">
      <c r="I97709"/>
      <c r="J97709"/>
      <c r="K97709"/>
      <c r="L97709"/>
    </row>
    <row r="97710" spans="9:12" ht="15" x14ac:dyDescent="0.25">
      <c r="I97710"/>
      <c r="J97710"/>
      <c r="K97710"/>
      <c r="L97710"/>
    </row>
    <row r="97711" spans="9:12" ht="15" x14ac:dyDescent="0.25">
      <c r="I97711"/>
      <c r="J97711"/>
      <c r="K97711"/>
      <c r="L97711"/>
    </row>
    <row r="97712" spans="9:12" ht="15" x14ac:dyDescent="0.25">
      <c r="I97712"/>
      <c r="J97712"/>
      <c r="K97712"/>
      <c r="L97712"/>
    </row>
    <row r="97713" spans="9:12" ht="15" x14ac:dyDescent="0.25">
      <c r="I97713"/>
      <c r="J97713"/>
      <c r="K97713"/>
      <c r="L97713"/>
    </row>
    <row r="97714" spans="9:12" ht="15" x14ac:dyDescent="0.25">
      <c r="I97714"/>
      <c r="J97714"/>
      <c r="K97714"/>
      <c r="L97714"/>
    </row>
    <row r="97715" spans="9:12" ht="15" x14ac:dyDescent="0.25">
      <c r="I97715"/>
      <c r="J97715"/>
      <c r="K97715"/>
      <c r="L97715"/>
    </row>
    <row r="97716" spans="9:12" ht="15" x14ac:dyDescent="0.25">
      <c r="I97716"/>
      <c r="J97716"/>
      <c r="K97716"/>
      <c r="L97716"/>
    </row>
    <row r="97717" spans="9:12" ht="15" x14ac:dyDescent="0.25">
      <c r="I97717"/>
      <c r="J97717"/>
      <c r="K97717"/>
      <c r="L97717"/>
    </row>
    <row r="97718" spans="9:12" ht="15" x14ac:dyDescent="0.25">
      <c r="I97718"/>
      <c r="J97718"/>
      <c r="K97718"/>
      <c r="L97718"/>
    </row>
    <row r="97719" spans="9:12" ht="15" x14ac:dyDescent="0.25">
      <c r="I97719"/>
      <c r="J97719"/>
      <c r="K97719"/>
      <c r="L97719"/>
    </row>
    <row r="97720" spans="9:12" ht="15" x14ac:dyDescent="0.25">
      <c r="I97720"/>
      <c r="J97720"/>
      <c r="K97720"/>
      <c r="L97720"/>
    </row>
    <row r="97721" spans="9:12" ht="15" x14ac:dyDescent="0.25">
      <c r="I97721"/>
      <c r="J97721"/>
      <c r="K97721"/>
      <c r="L97721"/>
    </row>
    <row r="97722" spans="9:12" ht="15" x14ac:dyDescent="0.25">
      <c r="I97722"/>
      <c r="J97722"/>
      <c r="K97722"/>
      <c r="L97722"/>
    </row>
    <row r="97723" spans="9:12" ht="15" x14ac:dyDescent="0.25">
      <c r="I97723"/>
      <c r="J97723"/>
      <c r="K97723"/>
      <c r="L97723"/>
    </row>
    <row r="97724" spans="9:12" ht="15" x14ac:dyDescent="0.25">
      <c r="I97724"/>
      <c r="J97724"/>
      <c r="K97724"/>
      <c r="L97724"/>
    </row>
    <row r="97725" spans="9:12" ht="15" x14ac:dyDescent="0.25">
      <c r="I97725"/>
      <c r="J97725"/>
      <c r="K97725"/>
      <c r="L97725"/>
    </row>
    <row r="97726" spans="9:12" ht="15" x14ac:dyDescent="0.25">
      <c r="I97726"/>
      <c r="J97726"/>
      <c r="K97726"/>
      <c r="L97726"/>
    </row>
    <row r="97727" spans="9:12" ht="15" x14ac:dyDescent="0.25">
      <c r="I97727"/>
      <c r="J97727"/>
      <c r="K97727"/>
      <c r="L97727"/>
    </row>
    <row r="97728" spans="9:12" ht="15" x14ac:dyDescent="0.25">
      <c r="I97728"/>
      <c r="J97728"/>
      <c r="K97728"/>
      <c r="L97728"/>
    </row>
    <row r="97729" spans="9:12" ht="15" x14ac:dyDescent="0.25">
      <c r="I97729"/>
      <c r="J97729"/>
      <c r="K97729"/>
      <c r="L97729"/>
    </row>
    <row r="97730" spans="9:12" ht="15" x14ac:dyDescent="0.25">
      <c r="I97730"/>
      <c r="J97730"/>
      <c r="K97730"/>
      <c r="L97730"/>
    </row>
    <row r="97731" spans="9:12" ht="15" x14ac:dyDescent="0.25">
      <c r="I97731"/>
      <c r="J97731"/>
      <c r="K97731"/>
      <c r="L97731"/>
    </row>
    <row r="97732" spans="9:12" ht="15" x14ac:dyDescent="0.25">
      <c r="I97732"/>
      <c r="J97732"/>
      <c r="K97732"/>
      <c r="L97732"/>
    </row>
    <row r="97733" spans="9:12" ht="15" x14ac:dyDescent="0.25">
      <c r="I97733"/>
      <c r="J97733"/>
      <c r="K97733"/>
      <c r="L97733"/>
    </row>
    <row r="97734" spans="9:12" ht="15" x14ac:dyDescent="0.25">
      <c r="I97734"/>
      <c r="J97734"/>
      <c r="K97734"/>
      <c r="L97734"/>
    </row>
    <row r="97735" spans="9:12" ht="15" x14ac:dyDescent="0.25">
      <c r="I97735"/>
      <c r="J97735"/>
      <c r="K97735"/>
      <c r="L97735"/>
    </row>
    <row r="97736" spans="9:12" ht="15" x14ac:dyDescent="0.25">
      <c r="I97736"/>
      <c r="J97736"/>
      <c r="K97736"/>
      <c r="L97736"/>
    </row>
    <row r="97737" spans="9:12" ht="15" x14ac:dyDescent="0.25">
      <c r="I97737"/>
      <c r="J97737"/>
      <c r="K97737"/>
      <c r="L97737"/>
    </row>
    <row r="97738" spans="9:12" ht="15" x14ac:dyDescent="0.25">
      <c r="I97738"/>
      <c r="J97738"/>
      <c r="K97738"/>
      <c r="L97738"/>
    </row>
    <row r="97739" spans="9:12" ht="15" x14ac:dyDescent="0.25">
      <c r="I97739"/>
      <c r="J97739"/>
      <c r="K97739"/>
      <c r="L97739"/>
    </row>
    <row r="97740" spans="9:12" ht="15" x14ac:dyDescent="0.25">
      <c r="I97740"/>
      <c r="J97740"/>
      <c r="K97740"/>
      <c r="L97740"/>
    </row>
    <row r="97741" spans="9:12" ht="15" x14ac:dyDescent="0.25">
      <c r="I97741"/>
      <c r="J97741"/>
      <c r="K97741"/>
      <c r="L97741"/>
    </row>
    <row r="97742" spans="9:12" ht="15" x14ac:dyDescent="0.25">
      <c r="I97742"/>
      <c r="J97742"/>
      <c r="K97742"/>
      <c r="L97742"/>
    </row>
    <row r="97743" spans="9:12" ht="15" x14ac:dyDescent="0.25">
      <c r="I97743"/>
      <c r="J97743"/>
      <c r="K97743"/>
      <c r="L97743"/>
    </row>
    <row r="97744" spans="9:12" ht="15" x14ac:dyDescent="0.25">
      <c r="I97744"/>
      <c r="J97744"/>
      <c r="K97744"/>
      <c r="L97744"/>
    </row>
    <row r="97745" spans="9:12" ht="15" x14ac:dyDescent="0.25">
      <c r="I97745"/>
      <c r="J97745"/>
      <c r="K97745"/>
      <c r="L97745"/>
    </row>
    <row r="97746" spans="9:12" ht="15" x14ac:dyDescent="0.25">
      <c r="I97746"/>
      <c r="J97746"/>
      <c r="K97746"/>
      <c r="L97746"/>
    </row>
    <row r="97747" spans="9:12" ht="15" x14ac:dyDescent="0.25">
      <c r="I97747"/>
      <c r="J97747"/>
      <c r="K97747"/>
      <c r="L97747"/>
    </row>
    <row r="97748" spans="9:12" ht="15" x14ac:dyDescent="0.25">
      <c r="I97748"/>
      <c r="J97748"/>
      <c r="K97748"/>
      <c r="L97748"/>
    </row>
    <row r="97749" spans="9:12" ht="15" x14ac:dyDescent="0.25">
      <c r="I97749"/>
      <c r="J97749"/>
      <c r="K97749"/>
      <c r="L97749"/>
    </row>
    <row r="97750" spans="9:12" ht="15" x14ac:dyDescent="0.25">
      <c r="I97750"/>
      <c r="J97750"/>
      <c r="K97750"/>
      <c r="L97750"/>
    </row>
    <row r="97751" spans="9:12" ht="15" x14ac:dyDescent="0.25">
      <c r="I97751"/>
      <c r="J97751"/>
      <c r="K97751"/>
      <c r="L97751"/>
    </row>
    <row r="97752" spans="9:12" ht="15" x14ac:dyDescent="0.25">
      <c r="I97752"/>
      <c r="J97752"/>
      <c r="K97752"/>
      <c r="L97752"/>
    </row>
    <row r="97753" spans="9:12" ht="15" x14ac:dyDescent="0.25">
      <c r="I97753"/>
      <c r="J97753"/>
      <c r="K97753"/>
      <c r="L97753"/>
    </row>
    <row r="97754" spans="9:12" ht="15" x14ac:dyDescent="0.25">
      <c r="I97754"/>
      <c r="J97754"/>
      <c r="K97754"/>
      <c r="L97754"/>
    </row>
    <row r="97755" spans="9:12" ht="15" x14ac:dyDescent="0.25">
      <c r="I97755"/>
      <c r="J97755"/>
      <c r="K97755"/>
      <c r="L97755"/>
    </row>
    <row r="97756" spans="9:12" ht="15" x14ac:dyDescent="0.25">
      <c r="I97756"/>
      <c r="J97756"/>
      <c r="K97756"/>
      <c r="L97756"/>
    </row>
    <row r="97757" spans="9:12" ht="15" x14ac:dyDescent="0.25">
      <c r="I97757"/>
      <c r="J97757"/>
      <c r="K97757"/>
      <c r="L97757"/>
    </row>
    <row r="97758" spans="9:12" ht="15" x14ac:dyDescent="0.25">
      <c r="I97758"/>
      <c r="J97758"/>
      <c r="K97758"/>
      <c r="L97758"/>
    </row>
    <row r="97759" spans="9:12" ht="15" x14ac:dyDescent="0.25">
      <c r="I97759"/>
      <c r="J97759"/>
      <c r="K97759"/>
      <c r="L97759"/>
    </row>
    <row r="97760" spans="9:12" ht="15" x14ac:dyDescent="0.25">
      <c r="I97760"/>
      <c r="J97760"/>
      <c r="K97760"/>
      <c r="L97760"/>
    </row>
    <row r="97761" spans="9:12" ht="15" x14ac:dyDescent="0.25">
      <c r="I97761"/>
      <c r="J97761"/>
      <c r="K97761"/>
      <c r="L97761"/>
    </row>
    <row r="97762" spans="9:12" ht="15" x14ac:dyDescent="0.25">
      <c r="I97762"/>
      <c r="J97762"/>
      <c r="K97762"/>
      <c r="L97762"/>
    </row>
    <row r="97763" spans="9:12" ht="15" x14ac:dyDescent="0.25">
      <c r="I97763"/>
      <c r="J97763"/>
      <c r="K97763"/>
      <c r="L97763"/>
    </row>
    <row r="97764" spans="9:12" ht="15" x14ac:dyDescent="0.25">
      <c r="I97764"/>
      <c r="J97764"/>
      <c r="K97764"/>
      <c r="L97764"/>
    </row>
    <row r="97765" spans="9:12" ht="15" x14ac:dyDescent="0.25">
      <c r="I97765"/>
      <c r="J97765"/>
      <c r="K97765"/>
      <c r="L97765"/>
    </row>
    <row r="97766" spans="9:12" ht="15" x14ac:dyDescent="0.25">
      <c r="I97766"/>
      <c r="J97766"/>
      <c r="K97766"/>
      <c r="L97766"/>
    </row>
    <row r="97767" spans="9:12" ht="15" x14ac:dyDescent="0.25">
      <c r="I97767"/>
      <c r="J97767"/>
      <c r="K97767"/>
      <c r="L97767"/>
    </row>
    <row r="97768" spans="9:12" ht="15" x14ac:dyDescent="0.25">
      <c r="I97768"/>
      <c r="J97768"/>
      <c r="K97768"/>
      <c r="L97768"/>
    </row>
    <row r="97769" spans="9:12" ht="15" x14ac:dyDescent="0.25">
      <c r="I97769"/>
      <c r="J97769"/>
      <c r="K97769"/>
      <c r="L97769"/>
    </row>
    <row r="97770" spans="9:12" ht="15" x14ac:dyDescent="0.25">
      <c r="I97770"/>
      <c r="J97770"/>
      <c r="K97770"/>
      <c r="L97770"/>
    </row>
    <row r="97771" spans="9:12" ht="15" x14ac:dyDescent="0.25">
      <c r="I97771"/>
      <c r="J97771"/>
      <c r="K97771"/>
      <c r="L97771"/>
    </row>
    <row r="97772" spans="9:12" ht="15" x14ac:dyDescent="0.25">
      <c r="I97772"/>
      <c r="J97772"/>
      <c r="K97772"/>
      <c r="L97772"/>
    </row>
    <row r="97773" spans="9:12" ht="15" x14ac:dyDescent="0.25">
      <c r="I97773"/>
      <c r="J97773"/>
      <c r="K97773"/>
      <c r="L97773"/>
    </row>
    <row r="97774" spans="9:12" ht="15" x14ac:dyDescent="0.25">
      <c r="I97774"/>
      <c r="J97774"/>
      <c r="K97774"/>
      <c r="L97774"/>
    </row>
    <row r="97775" spans="9:12" ht="15" x14ac:dyDescent="0.25">
      <c r="I97775"/>
      <c r="J97775"/>
      <c r="K97775"/>
      <c r="L97775"/>
    </row>
    <row r="97776" spans="9:12" ht="15" x14ac:dyDescent="0.25">
      <c r="I97776"/>
      <c r="J97776"/>
      <c r="K97776"/>
      <c r="L97776"/>
    </row>
    <row r="97777" spans="9:12" ht="15" x14ac:dyDescent="0.25">
      <c r="I97777"/>
      <c r="J97777"/>
      <c r="K97777"/>
      <c r="L97777"/>
    </row>
    <row r="97778" spans="9:12" ht="15" x14ac:dyDescent="0.25">
      <c r="I97778"/>
      <c r="J97778"/>
      <c r="K97778"/>
      <c r="L97778"/>
    </row>
    <row r="97779" spans="9:12" ht="15" x14ac:dyDescent="0.25">
      <c r="I97779"/>
      <c r="J97779"/>
      <c r="K97779"/>
      <c r="L97779"/>
    </row>
    <row r="97780" spans="9:12" ht="15" x14ac:dyDescent="0.25">
      <c r="I97780"/>
      <c r="J97780"/>
      <c r="K97780"/>
      <c r="L97780"/>
    </row>
    <row r="97781" spans="9:12" ht="15" x14ac:dyDescent="0.25">
      <c r="I97781"/>
      <c r="J97781"/>
      <c r="K97781"/>
      <c r="L97781"/>
    </row>
    <row r="97782" spans="9:12" ht="15" x14ac:dyDescent="0.25">
      <c r="I97782"/>
      <c r="J97782"/>
      <c r="K97782"/>
      <c r="L97782"/>
    </row>
    <row r="97783" spans="9:12" ht="15" x14ac:dyDescent="0.25">
      <c r="I97783"/>
      <c r="J97783"/>
      <c r="K97783"/>
      <c r="L97783"/>
    </row>
    <row r="97784" spans="9:12" ht="15" x14ac:dyDescent="0.25">
      <c r="I97784"/>
      <c r="J97784"/>
      <c r="K97784"/>
      <c r="L97784"/>
    </row>
    <row r="97785" spans="9:12" ht="15" x14ac:dyDescent="0.25">
      <c r="I97785"/>
      <c r="J97785"/>
      <c r="K97785"/>
      <c r="L97785"/>
    </row>
    <row r="97786" spans="9:12" ht="15" x14ac:dyDescent="0.25">
      <c r="I97786"/>
      <c r="J97786"/>
      <c r="K97786"/>
      <c r="L97786"/>
    </row>
    <row r="97787" spans="9:12" ht="15" x14ac:dyDescent="0.25">
      <c r="I97787"/>
      <c r="J97787"/>
      <c r="K97787"/>
      <c r="L97787"/>
    </row>
    <row r="97788" spans="9:12" ht="15" x14ac:dyDescent="0.25">
      <c r="I97788"/>
      <c r="J97788"/>
      <c r="K97788"/>
      <c r="L97788"/>
    </row>
    <row r="97789" spans="9:12" ht="15" x14ac:dyDescent="0.25">
      <c r="I97789"/>
      <c r="J97789"/>
      <c r="K97789"/>
      <c r="L97789"/>
    </row>
    <row r="97790" spans="9:12" ht="15" x14ac:dyDescent="0.25">
      <c r="I97790"/>
      <c r="J97790"/>
      <c r="K97790"/>
      <c r="L97790"/>
    </row>
    <row r="97791" spans="9:12" ht="15" x14ac:dyDescent="0.25">
      <c r="I97791"/>
      <c r="J97791"/>
      <c r="K97791"/>
      <c r="L97791"/>
    </row>
    <row r="97792" spans="9:12" ht="15" x14ac:dyDescent="0.25">
      <c r="I97792"/>
      <c r="J97792"/>
      <c r="K97792"/>
      <c r="L97792"/>
    </row>
    <row r="97793" spans="9:12" ht="15" x14ac:dyDescent="0.25">
      <c r="I97793"/>
      <c r="J97793"/>
      <c r="K97793"/>
      <c r="L97793"/>
    </row>
    <row r="97794" spans="9:12" ht="15" x14ac:dyDescent="0.25">
      <c r="I97794"/>
      <c r="J97794"/>
      <c r="K97794"/>
      <c r="L97794"/>
    </row>
    <row r="97795" spans="9:12" ht="15" x14ac:dyDescent="0.25">
      <c r="I97795"/>
      <c r="J97795"/>
      <c r="K97795"/>
      <c r="L97795"/>
    </row>
    <row r="97796" spans="9:12" ht="15" x14ac:dyDescent="0.25">
      <c r="I97796"/>
      <c r="J97796"/>
      <c r="K97796"/>
      <c r="L97796"/>
    </row>
    <row r="97797" spans="9:12" ht="15" x14ac:dyDescent="0.25">
      <c r="I97797"/>
      <c r="J97797"/>
      <c r="K97797"/>
      <c r="L97797"/>
    </row>
    <row r="97798" spans="9:12" ht="15" x14ac:dyDescent="0.25">
      <c r="I97798"/>
      <c r="J97798"/>
      <c r="K97798"/>
      <c r="L97798"/>
    </row>
    <row r="97799" spans="9:12" ht="15" x14ac:dyDescent="0.25">
      <c r="I97799"/>
      <c r="J97799"/>
      <c r="K97799"/>
      <c r="L97799"/>
    </row>
    <row r="97800" spans="9:12" ht="15" x14ac:dyDescent="0.25">
      <c r="I97800"/>
      <c r="J97800"/>
      <c r="K97800"/>
      <c r="L97800"/>
    </row>
    <row r="97801" spans="9:12" ht="15" x14ac:dyDescent="0.25">
      <c r="I97801"/>
      <c r="J97801"/>
      <c r="K97801"/>
      <c r="L97801"/>
    </row>
    <row r="97802" spans="9:12" ht="15" x14ac:dyDescent="0.25">
      <c r="I97802"/>
      <c r="J97802"/>
      <c r="K97802"/>
      <c r="L97802"/>
    </row>
    <row r="97803" spans="9:12" ht="15" x14ac:dyDescent="0.25">
      <c r="I97803"/>
      <c r="J97803"/>
      <c r="K97803"/>
      <c r="L97803"/>
    </row>
    <row r="97804" spans="9:12" ht="15" x14ac:dyDescent="0.25">
      <c r="I97804"/>
      <c r="J97804"/>
      <c r="K97804"/>
      <c r="L97804"/>
    </row>
    <row r="97805" spans="9:12" ht="15" x14ac:dyDescent="0.25">
      <c r="I97805"/>
      <c r="J97805"/>
      <c r="K97805"/>
      <c r="L97805"/>
    </row>
    <row r="97806" spans="9:12" ht="15" x14ac:dyDescent="0.25">
      <c r="I97806"/>
      <c r="J97806"/>
      <c r="K97806"/>
      <c r="L97806"/>
    </row>
    <row r="97807" spans="9:12" ht="15" x14ac:dyDescent="0.25">
      <c r="I97807"/>
      <c r="J97807"/>
      <c r="K97807"/>
      <c r="L97807"/>
    </row>
    <row r="97808" spans="9:12" ht="15" x14ac:dyDescent="0.25">
      <c r="I97808"/>
      <c r="J97808"/>
      <c r="K97808"/>
      <c r="L97808"/>
    </row>
    <row r="97809" spans="9:12" ht="15" x14ac:dyDescent="0.25">
      <c r="I97809"/>
      <c r="J97809"/>
      <c r="K97809"/>
      <c r="L97809"/>
    </row>
    <row r="97810" spans="9:12" ht="15" x14ac:dyDescent="0.25">
      <c r="I97810"/>
      <c r="J97810"/>
      <c r="K97810"/>
      <c r="L97810"/>
    </row>
    <row r="97811" spans="9:12" ht="15" x14ac:dyDescent="0.25">
      <c r="I97811"/>
      <c r="J97811"/>
      <c r="K97811"/>
      <c r="L97811"/>
    </row>
    <row r="97812" spans="9:12" ht="15" x14ac:dyDescent="0.25">
      <c r="I97812"/>
      <c r="J97812"/>
      <c r="K97812"/>
      <c r="L97812"/>
    </row>
    <row r="97813" spans="9:12" ht="15" x14ac:dyDescent="0.25">
      <c r="I97813"/>
      <c r="J97813"/>
      <c r="K97813"/>
      <c r="L97813"/>
    </row>
    <row r="97814" spans="9:12" ht="15" x14ac:dyDescent="0.25">
      <c r="I97814"/>
      <c r="J97814"/>
      <c r="K97814"/>
      <c r="L97814"/>
    </row>
    <row r="97815" spans="9:12" ht="15" x14ac:dyDescent="0.25">
      <c r="I97815"/>
      <c r="J97815"/>
      <c r="K97815"/>
      <c r="L97815"/>
    </row>
    <row r="97816" spans="9:12" ht="15" x14ac:dyDescent="0.25">
      <c r="I97816"/>
      <c r="J97816"/>
      <c r="K97816"/>
      <c r="L97816"/>
    </row>
    <row r="97817" spans="9:12" ht="15" x14ac:dyDescent="0.25">
      <c r="I97817"/>
      <c r="J97817"/>
      <c r="K97817"/>
      <c r="L97817"/>
    </row>
    <row r="97818" spans="9:12" ht="15" x14ac:dyDescent="0.25">
      <c r="I97818"/>
      <c r="J97818"/>
      <c r="K97818"/>
      <c r="L97818"/>
    </row>
    <row r="97819" spans="9:12" ht="15" x14ac:dyDescent="0.25">
      <c r="I97819"/>
      <c r="J97819"/>
      <c r="K97819"/>
      <c r="L97819"/>
    </row>
    <row r="97820" spans="9:12" ht="15" x14ac:dyDescent="0.25">
      <c r="I97820"/>
      <c r="J97820"/>
      <c r="K97820"/>
      <c r="L97820"/>
    </row>
    <row r="97821" spans="9:12" ht="15" x14ac:dyDescent="0.25">
      <c r="I97821"/>
      <c r="J97821"/>
      <c r="K97821"/>
      <c r="L97821"/>
    </row>
    <row r="97822" spans="9:12" ht="15" x14ac:dyDescent="0.25">
      <c r="I97822"/>
      <c r="J97822"/>
      <c r="K97822"/>
      <c r="L97822"/>
    </row>
    <row r="97823" spans="9:12" ht="15" x14ac:dyDescent="0.25">
      <c r="I97823"/>
      <c r="J97823"/>
      <c r="K97823"/>
      <c r="L97823"/>
    </row>
    <row r="97824" spans="9:12" ht="15" x14ac:dyDescent="0.25">
      <c r="I97824"/>
      <c r="J97824"/>
      <c r="K97824"/>
      <c r="L97824"/>
    </row>
    <row r="97825" spans="9:12" ht="15" x14ac:dyDescent="0.25">
      <c r="I97825"/>
      <c r="J97825"/>
      <c r="K97825"/>
      <c r="L97825"/>
    </row>
    <row r="97826" spans="9:12" ht="15" x14ac:dyDescent="0.25">
      <c r="I97826"/>
      <c r="J97826"/>
      <c r="K97826"/>
      <c r="L97826"/>
    </row>
    <row r="97827" spans="9:12" ht="15" x14ac:dyDescent="0.25">
      <c r="I97827"/>
      <c r="J97827"/>
      <c r="K97827"/>
      <c r="L97827"/>
    </row>
    <row r="97828" spans="9:12" ht="15" x14ac:dyDescent="0.25">
      <c r="I97828"/>
      <c r="J97828"/>
      <c r="K97828"/>
      <c r="L97828"/>
    </row>
    <row r="97829" spans="9:12" ht="15" x14ac:dyDescent="0.25">
      <c r="I97829"/>
      <c r="J97829"/>
      <c r="K97829"/>
      <c r="L97829"/>
    </row>
    <row r="97830" spans="9:12" ht="15" x14ac:dyDescent="0.25">
      <c r="I97830"/>
      <c r="J97830"/>
      <c r="K97830"/>
      <c r="L97830"/>
    </row>
    <row r="97831" spans="9:12" ht="15" x14ac:dyDescent="0.25">
      <c r="I97831"/>
      <c r="J97831"/>
      <c r="K97831"/>
      <c r="L97831"/>
    </row>
    <row r="97832" spans="9:12" ht="15" x14ac:dyDescent="0.25">
      <c r="I97832"/>
      <c r="J97832"/>
      <c r="K97832"/>
      <c r="L97832"/>
    </row>
    <row r="97833" spans="9:12" ht="15" x14ac:dyDescent="0.25">
      <c r="I97833"/>
      <c r="J97833"/>
      <c r="K97833"/>
      <c r="L97833"/>
    </row>
    <row r="97834" spans="9:12" ht="15" x14ac:dyDescent="0.25">
      <c r="I97834"/>
      <c r="J97834"/>
      <c r="K97834"/>
      <c r="L97834"/>
    </row>
    <row r="97835" spans="9:12" ht="15" x14ac:dyDescent="0.25">
      <c r="I97835"/>
      <c r="J97835"/>
      <c r="K97835"/>
      <c r="L97835"/>
    </row>
    <row r="97836" spans="9:12" ht="15" x14ac:dyDescent="0.25">
      <c r="I97836"/>
      <c r="J97836"/>
      <c r="K97836"/>
      <c r="L97836"/>
    </row>
    <row r="97837" spans="9:12" ht="15" x14ac:dyDescent="0.25">
      <c r="I97837"/>
      <c r="J97837"/>
      <c r="K97837"/>
      <c r="L97837"/>
    </row>
    <row r="97838" spans="9:12" ht="15" x14ac:dyDescent="0.25">
      <c r="I97838"/>
      <c r="J97838"/>
      <c r="K97838"/>
      <c r="L97838"/>
    </row>
    <row r="97839" spans="9:12" ht="15" x14ac:dyDescent="0.25">
      <c r="I97839"/>
      <c r="J97839"/>
      <c r="K97839"/>
      <c r="L97839"/>
    </row>
    <row r="97840" spans="9:12" ht="15" x14ac:dyDescent="0.25">
      <c r="I97840"/>
      <c r="J97840"/>
      <c r="K97840"/>
      <c r="L97840"/>
    </row>
    <row r="97841" spans="9:12" ht="15" x14ac:dyDescent="0.25">
      <c r="I97841"/>
      <c r="J97841"/>
      <c r="K97841"/>
      <c r="L97841"/>
    </row>
    <row r="97842" spans="9:12" ht="15" x14ac:dyDescent="0.25">
      <c r="I97842"/>
      <c r="J97842"/>
      <c r="K97842"/>
      <c r="L97842"/>
    </row>
    <row r="97843" spans="9:12" ht="15" x14ac:dyDescent="0.25">
      <c r="I97843"/>
      <c r="J97843"/>
      <c r="K97843"/>
      <c r="L97843"/>
    </row>
    <row r="97844" spans="9:12" ht="15" x14ac:dyDescent="0.25">
      <c r="I97844"/>
      <c r="J97844"/>
      <c r="K97844"/>
      <c r="L97844"/>
    </row>
    <row r="97845" spans="9:12" ht="15" x14ac:dyDescent="0.25">
      <c r="I97845"/>
      <c r="J97845"/>
      <c r="K97845"/>
      <c r="L97845"/>
    </row>
    <row r="97846" spans="9:12" ht="15" x14ac:dyDescent="0.25">
      <c r="I97846"/>
      <c r="J97846"/>
      <c r="K97846"/>
      <c r="L97846"/>
    </row>
    <row r="97847" spans="9:12" ht="15" x14ac:dyDescent="0.25">
      <c r="I97847"/>
      <c r="J97847"/>
      <c r="K97847"/>
      <c r="L97847"/>
    </row>
    <row r="97848" spans="9:12" ht="15" x14ac:dyDescent="0.25">
      <c r="I97848"/>
      <c r="J97848"/>
      <c r="K97848"/>
      <c r="L97848"/>
    </row>
    <row r="97849" spans="9:12" ht="15" x14ac:dyDescent="0.25">
      <c r="I97849"/>
      <c r="J97849"/>
      <c r="K97849"/>
      <c r="L97849"/>
    </row>
    <row r="97850" spans="9:12" ht="15" x14ac:dyDescent="0.25">
      <c r="I97850"/>
      <c r="J97850"/>
      <c r="K97850"/>
      <c r="L97850"/>
    </row>
    <row r="97851" spans="9:12" ht="15" x14ac:dyDescent="0.25">
      <c r="I97851"/>
      <c r="J97851"/>
      <c r="K97851"/>
      <c r="L97851"/>
    </row>
    <row r="97852" spans="9:12" ht="15" x14ac:dyDescent="0.25">
      <c r="I97852"/>
      <c r="J97852"/>
      <c r="K97852"/>
      <c r="L97852"/>
    </row>
    <row r="97853" spans="9:12" ht="15" x14ac:dyDescent="0.25">
      <c r="I97853"/>
      <c r="J97853"/>
      <c r="K97853"/>
      <c r="L97853"/>
    </row>
    <row r="97854" spans="9:12" ht="15" x14ac:dyDescent="0.25">
      <c r="I97854"/>
      <c r="J97854"/>
      <c r="K97854"/>
      <c r="L97854"/>
    </row>
    <row r="97855" spans="9:12" ht="15" x14ac:dyDescent="0.25">
      <c r="I97855"/>
      <c r="J97855"/>
      <c r="K97855"/>
      <c r="L97855"/>
    </row>
    <row r="97856" spans="9:12" ht="15" x14ac:dyDescent="0.25">
      <c r="I97856"/>
      <c r="J97856"/>
      <c r="K97856"/>
      <c r="L97856"/>
    </row>
    <row r="97857" spans="9:12" ht="15" x14ac:dyDescent="0.25">
      <c r="I97857"/>
      <c r="J97857"/>
      <c r="K97857"/>
      <c r="L97857"/>
    </row>
    <row r="97858" spans="9:12" ht="15" x14ac:dyDescent="0.25">
      <c r="I97858"/>
      <c r="J97858"/>
      <c r="K97858"/>
      <c r="L97858"/>
    </row>
    <row r="97859" spans="9:12" ht="15" x14ac:dyDescent="0.25">
      <c r="I97859"/>
      <c r="J97859"/>
      <c r="K97859"/>
      <c r="L97859"/>
    </row>
    <row r="97860" spans="9:12" ht="15" x14ac:dyDescent="0.25">
      <c r="I97860"/>
      <c r="J97860"/>
      <c r="K97860"/>
      <c r="L97860"/>
    </row>
    <row r="97861" spans="9:12" ht="15" x14ac:dyDescent="0.25">
      <c r="I97861"/>
      <c r="J97861"/>
      <c r="K97861"/>
      <c r="L97861"/>
    </row>
    <row r="97862" spans="9:12" ht="15" x14ac:dyDescent="0.25">
      <c r="I97862"/>
      <c r="J97862"/>
      <c r="K97862"/>
      <c r="L97862"/>
    </row>
    <row r="97863" spans="9:12" ht="15" x14ac:dyDescent="0.25">
      <c r="I97863"/>
      <c r="J97863"/>
      <c r="K97863"/>
      <c r="L97863"/>
    </row>
    <row r="97864" spans="9:12" ht="15" x14ac:dyDescent="0.25">
      <c r="I97864"/>
      <c r="J97864"/>
      <c r="K97864"/>
      <c r="L97864"/>
    </row>
    <row r="97865" spans="9:12" ht="15" x14ac:dyDescent="0.25">
      <c r="I97865"/>
      <c r="J97865"/>
      <c r="K97865"/>
      <c r="L97865"/>
    </row>
    <row r="97866" spans="9:12" ht="15" x14ac:dyDescent="0.25">
      <c r="I97866"/>
      <c r="J97866"/>
      <c r="K97866"/>
      <c r="L97866"/>
    </row>
    <row r="97867" spans="9:12" ht="15" x14ac:dyDescent="0.25">
      <c r="I97867"/>
      <c r="J97867"/>
      <c r="K97867"/>
      <c r="L97867"/>
    </row>
    <row r="97868" spans="9:12" ht="15" x14ac:dyDescent="0.25">
      <c r="I97868"/>
      <c r="J97868"/>
      <c r="K97868"/>
      <c r="L97868"/>
    </row>
    <row r="97869" spans="9:12" ht="15" x14ac:dyDescent="0.25">
      <c r="I97869"/>
      <c r="J97869"/>
      <c r="K97869"/>
      <c r="L97869"/>
    </row>
    <row r="97870" spans="9:12" ht="15" x14ac:dyDescent="0.25">
      <c r="I97870"/>
      <c r="J97870"/>
      <c r="K97870"/>
      <c r="L97870"/>
    </row>
    <row r="97871" spans="9:12" ht="15" x14ac:dyDescent="0.25">
      <c r="I97871"/>
      <c r="J97871"/>
      <c r="K97871"/>
      <c r="L97871"/>
    </row>
    <row r="97872" spans="9:12" ht="15" x14ac:dyDescent="0.25">
      <c r="I97872"/>
      <c r="J97872"/>
      <c r="K97872"/>
      <c r="L97872"/>
    </row>
    <row r="97873" spans="9:12" ht="15" x14ac:dyDescent="0.25">
      <c r="I97873"/>
      <c r="J97873"/>
      <c r="K97873"/>
      <c r="L97873"/>
    </row>
    <row r="97874" spans="9:12" ht="15" x14ac:dyDescent="0.25">
      <c r="I97874"/>
      <c r="J97874"/>
      <c r="K97874"/>
      <c r="L97874"/>
    </row>
    <row r="97875" spans="9:12" ht="15" x14ac:dyDescent="0.25">
      <c r="I97875"/>
      <c r="J97875"/>
      <c r="K97875"/>
      <c r="L97875"/>
    </row>
    <row r="97876" spans="9:12" ht="15" x14ac:dyDescent="0.25">
      <c r="I97876"/>
      <c r="J97876"/>
      <c r="K97876"/>
      <c r="L97876"/>
    </row>
    <row r="97877" spans="9:12" ht="15" x14ac:dyDescent="0.25">
      <c r="I97877"/>
      <c r="J97877"/>
      <c r="K97877"/>
      <c r="L97877"/>
    </row>
    <row r="97878" spans="9:12" ht="15" x14ac:dyDescent="0.25">
      <c r="I97878"/>
      <c r="J97878"/>
      <c r="K97878"/>
      <c r="L97878"/>
    </row>
    <row r="97879" spans="9:12" ht="15" x14ac:dyDescent="0.25">
      <c r="I97879"/>
      <c r="J97879"/>
      <c r="K97879"/>
      <c r="L97879"/>
    </row>
    <row r="97880" spans="9:12" ht="15" x14ac:dyDescent="0.25">
      <c r="I97880"/>
      <c r="J97880"/>
      <c r="K97880"/>
      <c r="L97880"/>
    </row>
    <row r="97881" spans="9:12" ht="15" x14ac:dyDescent="0.25">
      <c r="I97881"/>
      <c r="J97881"/>
      <c r="K97881"/>
      <c r="L97881"/>
    </row>
    <row r="97882" spans="9:12" ht="15" x14ac:dyDescent="0.25">
      <c r="I97882"/>
      <c r="J97882"/>
      <c r="K97882"/>
      <c r="L97882"/>
    </row>
    <row r="97883" spans="9:12" ht="15" x14ac:dyDescent="0.25">
      <c r="I97883"/>
      <c r="J97883"/>
      <c r="K97883"/>
      <c r="L97883"/>
    </row>
    <row r="97884" spans="9:12" ht="15" x14ac:dyDescent="0.25">
      <c r="I97884"/>
      <c r="J97884"/>
      <c r="K97884"/>
      <c r="L97884"/>
    </row>
    <row r="97885" spans="9:12" ht="15" x14ac:dyDescent="0.25">
      <c r="I97885"/>
      <c r="J97885"/>
      <c r="K97885"/>
      <c r="L97885"/>
    </row>
    <row r="97886" spans="9:12" ht="15" x14ac:dyDescent="0.25">
      <c r="I97886"/>
      <c r="J97886"/>
      <c r="K97886"/>
      <c r="L97886"/>
    </row>
    <row r="97887" spans="9:12" ht="15" x14ac:dyDescent="0.25">
      <c r="I97887"/>
      <c r="J97887"/>
      <c r="K97887"/>
      <c r="L97887"/>
    </row>
    <row r="97888" spans="9:12" ht="15" x14ac:dyDescent="0.25">
      <c r="I97888"/>
      <c r="J97888"/>
      <c r="K97888"/>
      <c r="L97888"/>
    </row>
    <row r="97889" spans="9:12" ht="15" x14ac:dyDescent="0.25">
      <c r="I97889"/>
      <c r="J97889"/>
      <c r="K97889"/>
      <c r="L97889"/>
    </row>
    <row r="97890" spans="9:12" ht="15" x14ac:dyDescent="0.25">
      <c r="I97890"/>
      <c r="J97890"/>
      <c r="K97890"/>
      <c r="L97890"/>
    </row>
    <row r="97891" spans="9:12" ht="15" x14ac:dyDescent="0.25">
      <c r="I97891"/>
      <c r="J97891"/>
      <c r="K97891"/>
      <c r="L97891"/>
    </row>
    <row r="97892" spans="9:12" ht="15" x14ac:dyDescent="0.25">
      <c r="I97892"/>
      <c r="J97892"/>
      <c r="K97892"/>
      <c r="L97892"/>
    </row>
    <row r="97893" spans="9:12" ht="15" x14ac:dyDescent="0.25">
      <c r="I97893"/>
      <c r="J97893"/>
      <c r="K97893"/>
      <c r="L97893"/>
    </row>
    <row r="97894" spans="9:12" ht="15" x14ac:dyDescent="0.25">
      <c r="I97894"/>
      <c r="J97894"/>
      <c r="K97894"/>
      <c r="L97894"/>
    </row>
    <row r="97895" spans="9:12" ht="15" x14ac:dyDescent="0.25">
      <c r="I97895"/>
      <c r="J97895"/>
      <c r="K97895"/>
      <c r="L97895"/>
    </row>
    <row r="97896" spans="9:12" ht="15" x14ac:dyDescent="0.25">
      <c r="I97896"/>
      <c r="J97896"/>
      <c r="K97896"/>
      <c r="L97896"/>
    </row>
    <row r="97897" spans="9:12" ht="15" x14ac:dyDescent="0.25">
      <c r="I97897"/>
      <c r="J97897"/>
      <c r="K97897"/>
      <c r="L97897"/>
    </row>
    <row r="97898" spans="9:12" ht="15" x14ac:dyDescent="0.25">
      <c r="I97898"/>
      <c r="J97898"/>
      <c r="K97898"/>
      <c r="L97898"/>
    </row>
    <row r="97899" spans="9:12" ht="15" x14ac:dyDescent="0.25">
      <c r="I97899"/>
      <c r="J97899"/>
      <c r="K97899"/>
      <c r="L97899"/>
    </row>
    <row r="97900" spans="9:12" ht="15" x14ac:dyDescent="0.25">
      <c r="I97900"/>
      <c r="J97900"/>
      <c r="K97900"/>
      <c r="L97900"/>
    </row>
    <row r="97901" spans="9:12" ht="15" x14ac:dyDescent="0.25">
      <c r="I97901"/>
      <c r="J97901"/>
      <c r="K97901"/>
      <c r="L97901"/>
    </row>
    <row r="97902" spans="9:12" ht="15" x14ac:dyDescent="0.25">
      <c r="I97902"/>
      <c r="J97902"/>
      <c r="K97902"/>
      <c r="L97902"/>
    </row>
    <row r="97903" spans="9:12" ht="15" x14ac:dyDescent="0.25">
      <c r="I97903"/>
      <c r="J97903"/>
      <c r="K97903"/>
      <c r="L97903"/>
    </row>
    <row r="97904" spans="9:12" ht="15" x14ac:dyDescent="0.25">
      <c r="I97904"/>
      <c r="J97904"/>
      <c r="K97904"/>
      <c r="L97904"/>
    </row>
    <row r="97905" spans="9:12" ht="15" x14ac:dyDescent="0.25">
      <c r="I97905"/>
      <c r="J97905"/>
      <c r="K97905"/>
      <c r="L97905"/>
    </row>
    <row r="97906" spans="9:12" ht="15" x14ac:dyDescent="0.25">
      <c r="I97906"/>
      <c r="J97906"/>
      <c r="K97906"/>
      <c r="L97906"/>
    </row>
    <row r="97907" spans="9:12" ht="15" x14ac:dyDescent="0.25">
      <c r="I97907"/>
      <c r="J97907"/>
      <c r="K97907"/>
      <c r="L97907"/>
    </row>
    <row r="97908" spans="9:12" ht="15" x14ac:dyDescent="0.25">
      <c r="I97908"/>
      <c r="J97908"/>
      <c r="K97908"/>
      <c r="L97908"/>
    </row>
    <row r="97909" spans="9:12" ht="15" x14ac:dyDescent="0.25">
      <c r="I97909"/>
      <c r="J97909"/>
      <c r="K97909"/>
      <c r="L97909"/>
    </row>
    <row r="97910" spans="9:12" ht="15" x14ac:dyDescent="0.25">
      <c r="I97910"/>
      <c r="J97910"/>
      <c r="K97910"/>
      <c r="L97910"/>
    </row>
    <row r="97911" spans="9:12" ht="15" x14ac:dyDescent="0.25">
      <c r="I97911"/>
      <c r="J97911"/>
      <c r="K97911"/>
      <c r="L97911"/>
    </row>
    <row r="97912" spans="9:12" ht="15" x14ac:dyDescent="0.25">
      <c r="I97912"/>
      <c r="J97912"/>
      <c r="K97912"/>
      <c r="L97912"/>
    </row>
    <row r="97913" spans="9:12" ht="15" x14ac:dyDescent="0.25">
      <c r="I97913"/>
      <c r="J97913"/>
      <c r="K97913"/>
      <c r="L97913"/>
    </row>
    <row r="97914" spans="9:12" ht="15" x14ac:dyDescent="0.25">
      <c r="I97914"/>
      <c r="J97914"/>
      <c r="K97914"/>
      <c r="L97914"/>
    </row>
    <row r="97915" spans="9:12" ht="15" x14ac:dyDescent="0.25">
      <c r="I97915"/>
      <c r="J97915"/>
      <c r="K97915"/>
      <c r="L97915"/>
    </row>
    <row r="97916" spans="9:12" ht="15" x14ac:dyDescent="0.25">
      <c r="I97916"/>
      <c r="J97916"/>
      <c r="K97916"/>
      <c r="L97916"/>
    </row>
    <row r="97917" spans="9:12" ht="15" x14ac:dyDescent="0.25">
      <c r="I97917"/>
      <c r="J97917"/>
      <c r="K97917"/>
      <c r="L97917"/>
    </row>
    <row r="97918" spans="9:12" ht="15" x14ac:dyDescent="0.25">
      <c r="I97918"/>
      <c r="J97918"/>
      <c r="K97918"/>
      <c r="L97918"/>
    </row>
    <row r="97919" spans="9:12" ht="15" x14ac:dyDescent="0.25">
      <c r="I97919"/>
      <c r="J97919"/>
      <c r="K97919"/>
      <c r="L97919"/>
    </row>
    <row r="97920" spans="9:12" ht="15" x14ac:dyDescent="0.25">
      <c r="I97920"/>
      <c r="J97920"/>
      <c r="K97920"/>
      <c r="L97920"/>
    </row>
    <row r="97921" spans="9:12" ht="15" x14ac:dyDescent="0.25">
      <c r="I97921"/>
      <c r="J97921"/>
      <c r="K97921"/>
      <c r="L97921"/>
    </row>
    <row r="97922" spans="9:12" ht="15" x14ac:dyDescent="0.25">
      <c r="I97922"/>
      <c r="J97922"/>
      <c r="K97922"/>
      <c r="L97922"/>
    </row>
    <row r="97923" spans="9:12" ht="15" x14ac:dyDescent="0.25">
      <c r="I97923"/>
      <c r="J97923"/>
      <c r="K97923"/>
      <c r="L97923"/>
    </row>
    <row r="97924" spans="9:12" ht="15" x14ac:dyDescent="0.25">
      <c r="I97924"/>
      <c r="J97924"/>
      <c r="K97924"/>
      <c r="L97924"/>
    </row>
    <row r="97925" spans="9:12" ht="15" x14ac:dyDescent="0.25">
      <c r="I97925"/>
      <c r="J97925"/>
      <c r="K97925"/>
      <c r="L97925"/>
    </row>
    <row r="97926" spans="9:12" ht="15" x14ac:dyDescent="0.25">
      <c r="I97926"/>
      <c r="J97926"/>
      <c r="K97926"/>
      <c r="L97926"/>
    </row>
    <row r="97927" spans="9:12" ht="15" x14ac:dyDescent="0.25">
      <c r="I97927"/>
      <c r="J97927"/>
      <c r="K97927"/>
      <c r="L97927"/>
    </row>
    <row r="97928" spans="9:12" ht="15" x14ac:dyDescent="0.25">
      <c r="I97928"/>
      <c r="J97928"/>
      <c r="K97928"/>
      <c r="L97928"/>
    </row>
    <row r="97929" spans="9:12" ht="15" x14ac:dyDescent="0.25">
      <c r="I97929"/>
      <c r="J97929"/>
      <c r="K97929"/>
      <c r="L97929"/>
    </row>
    <row r="97930" spans="9:12" ht="15" x14ac:dyDescent="0.25">
      <c r="I97930"/>
      <c r="J97930"/>
      <c r="K97930"/>
      <c r="L97930"/>
    </row>
    <row r="97931" spans="9:12" ht="15" x14ac:dyDescent="0.25">
      <c r="I97931"/>
      <c r="J97931"/>
      <c r="K97931"/>
      <c r="L97931"/>
    </row>
    <row r="97932" spans="9:12" ht="15" x14ac:dyDescent="0.25">
      <c r="I97932"/>
      <c r="J97932"/>
      <c r="K97932"/>
      <c r="L97932"/>
    </row>
    <row r="97933" spans="9:12" ht="15" x14ac:dyDescent="0.25">
      <c r="I97933"/>
      <c r="J97933"/>
      <c r="K97933"/>
      <c r="L97933"/>
    </row>
    <row r="97934" spans="9:12" ht="15" x14ac:dyDescent="0.25">
      <c r="I97934"/>
      <c r="J97934"/>
      <c r="K97934"/>
      <c r="L97934"/>
    </row>
    <row r="97935" spans="9:12" ht="15" x14ac:dyDescent="0.25">
      <c r="I97935"/>
      <c r="J97935"/>
      <c r="K97935"/>
      <c r="L97935"/>
    </row>
    <row r="97936" spans="9:12" ht="15" x14ac:dyDescent="0.25">
      <c r="I97936"/>
      <c r="J97936"/>
      <c r="K97936"/>
      <c r="L97936"/>
    </row>
    <row r="97937" spans="9:12" ht="15" x14ac:dyDescent="0.25">
      <c r="I97937"/>
      <c r="J97937"/>
      <c r="K97937"/>
      <c r="L97937"/>
    </row>
    <row r="97938" spans="9:12" ht="15" x14ac:dyDescent="0.25">
      <c r="I97938"/>
      <c r="J97938"/>
      <c r="K97938"/>
      <c r="L97938"/>
    </row>
    <row r="97939" spans="9:12" ht="15" x14ac:dyDescent="0.25">
      <c r="I97939"/>
      <c r="J97939"/>
      <c r="K97939"/>
      <c r="L97939"/>
    </row>
    <row r="97940" spans="9:12" ht="15" x14ac:dyDescent="0.25">
      <c r="I97940"/>
      <c r="J97940"/>
      <c r="K97940"/>
      <c r="L97940"/>
    </row>
    <row r="97941" spans="9:12" ht="15" x14ac:dyDescent="0.25">
      <c r="I97941"/>
      <c r="J97941"/>
      <c r="K97941"/>
      <c r="L97941"/>
    </row>
    <row r="97942" spans="9:12" ht="15" x14ac:dyDescent="0.25">
      <c r="I97942"/>
      <c r="J97942"/>
      <c r="K97942"/>
      <c r="L97942"/>
    </row>
    <row r="97943" spans="9:12" ht="15" x14ac:dyDescent="0.25">
      <c r="I97943"/>
      <c r="J97943"/>
      <c r="K97943"/>
      <c r="L97943"/>
    </row>
    <row r="97944" spans="9:12" ht="15" x14ac:dyDescent="0.25">
      <c r="I97944"/>
      <c r="J97944"/>
      <c r="K97944"/>
      <c r="L97944"/>
    </row>
    <row r="97945" spans="9:12" ht="15" x14ac:dyDescent="0.25">
      <c r="I97945"/>
      <c r="J97945"/>
      <c r="K97945"/>
      <c r="L97945"/>
    </row>
    <row r="97946" spans="9:12" ht="15" x14ac:dyDescent="0.25">
      <c r="I97946"/>
      <c r="J97946"/>
      <c r="K97946"/>
      <c r="L97946"/>
    </row>
    <row r="97947" spans="9:12" ht="15" x14ac:dyDescent="0.25">
      <c r="I97947"/>
      <c r="J97947"/>
      <c r="K97947"/>
      <c r="L97947"/>
    </row>
    <row r="97948" spans="9:12" ht="15" x14ac:dyDescent="0.25">
      <c r="I97948"/>
      <c r="J97948"/>
      <c r="K97948"/>
      <c r="L97948"/>
    </row>
    <row r="97949" spans="9:12" ht="15" x14ac:dyDescent="0.25">
      <c r="I97949"/>
      <c r="J97949"/>
      <c r="K97949"/>
      <c r="L97949"/>
    </row>
    <row r="97950" spans="9:12" ht="15" x14ac:dyDescent="0.25">
      <c r="I97950"/>
      <c r="J97950"/>
      <c r="K97950"/>
      <c r="L97950"/>
    </row>
    <row r="97951" spans="9:12" ht="15" x14ac:dyDescent="0.25">
      <c r="I97951"/>
      <c r="J97951"/>
      <c r="K97951"/>
      <c r="L97951"/>
    </row>
    <row r="97952" spans="9:12" ht="15" x14ac:dyDescent="0.25">
      <c r="I97952"/>
      <c r="J97952"/>
      <c r="K97952"/>
      <c r="L97952"/>
    </row>
    <row r="97953" spans="9:12" ht="15" x14ac:dyDescent="0.25">
      <c r="I97953"/>
      <c r="J97953"/>
      <c r="K97953"/>
      <c r="L97953"/>
    </row>
    <row r="97954" spans="9:12" ht="15" x14ac:dyDescent="0.25">
      <c r="I97954"/>
      <c r="J97954"/>
      <c r="K97954"/>
      <c r="L97954"/>
    </row>
    <row r="97955" spans="9:12" ht="15" x14ac:dyDescent="0.25">
      <c r="I97955"/>
      <c r="J97955"/>
      <c r="K97955"/>
      <c r="L97955"/>
    </row>
    <row r="97956" spans="9:12" ht="15" x14ac:dyDescent="0.25">
      <c r="I97956"/>
      <c r="J97956"/>
      <c r="K97956"/>
      <c r="L97956"/>
    </row>
    <row r="97957" spans="9:12" ht="15" x14ac:dyDescent="0.25">
      <c r="I97957"/>
      <c r="J97957"/>
      <c r="K97957"/>
      <c r="L97957"/>
    </row>
    <row r="97958" spans="9:12" ht="15" x14ac:dyDescent="0.25">
      <c r="I97958"/>
      <c r="J97958"/>
      <c r="K97958"/>
      <c r="L97958"/>
    </row>
    <row r="97959" spans="9:12" ht="15" x14ac:dyDescent="0.25">
      <c r="I97959"/>
      <c r="J97959"/>
      <c r="K97959"/>
      <c r="L97959"/>
    </row>
    <row r="97960" spans="9:12" ht="15" x14ac:dyDescent="0.25">
      <c r="I97960"/>
      <c r="J97960"/>
      <c r="K97960"/>
      <c r="L97960"/>
    </row>
    <row r="97961" spans="9:12" ht="15" x14ac:dyDescent="0.25">
      <c r="I97961"/>
      <c r="J97961"/>
      <c r="K97961"/>
      <c r="L97961"/>
    </row>
    <row r="97962" spans="9:12" ht="15" x14ac:dyDescent="0.25">
      <c r="I97962"/>
      <c r="J97962"/>
      <c r="K97962"/>
      <c r="L97962"/>
    </row>
    <row r="97963" spans="9:12" ht="15" x14ac:dyDescent="0.25">
      <c r="I97963"/>
      <c r="J97963"/>
      <c r="K97963"/>
      <c r="L97963"/>
    </row>
    <row r="97964" spans="9:12" ht="15" x14ac:dyDescent="0.25">
      <c r="I97964"/>
      <c r="J97964"/>
      <c r="K97964"/>
      <c r="L97964"/>
    </row>
    <row r="97965" spans="9:12" ht="15" x14ac:dyDescent="0.25">
      <c r="I97965"/>
      <c r="J97965"/>
      <c r="K97965"/>
      <c r="L97965"/>
    </row>
    <row r="97966" spans="9:12" ht="15" x14ac:dyDescent="0.25">
      <c r="I97966"/>
      <c r="J97966"/>
      <c r="K97966"/>
      <c r="L97966"/>
    </row>
    <row r="97967" spans="9:12" ht="15" x14ac:dyDescent="0.25">
      <c r="I97967"/>
      <c r="J97967"/>
      <c r="K97967"/>
      <c r="L97967"/>
    </row>
    <row r="97968" spans="9:12" ht="15" x14ac:dyDescent="0.25">
      <c r="I97968"/>
      <c r="J97968"/>
      <c r="K97968"/>
      <c r="L97968"/>
    </row>
    <row r="97969" spans="9:12" ht="15" x14ac:dyDescent="0.25">
      <c r="I97969"/>
      <c r="J97969"/>
      <c r="K97969"/>
      <c r="L97969"/>
    </row>
    <row r="97970" spans="9:12" ht="15" x14ac:dyDescent="0.25">
      <c r="I97970"/>
      <c r="J97970"/>
      <c r="K97970"/>
      <c r="L97970"/>
    </row>
    <row r="97971" spans="9:12" ht="15" x14ac:dyDescent="0.25">
      <c r="I97971"/>
      <c r="J97971"/>
      <c r="K97971"/>
      <c r="L97971"/>
    </row>
    <row r="97972" spans="9:12" ht="15" x14ac:dyDescent="0.25">
      <c r="I97972"/>
      <c r="J97972"/>
      <c r="K97972"/>
      <c r="L97972"/>
    </row>
    <row r="97973" spans="9:12" ht="15" x14ac:dyDescent="0.25">
      <c r="I97973"/>
      <c r="J97973"/>
      <c r="K97973"/>
      <c r="L97973"/>
    </row>
    <row r="97974" spans="9:12" ht="15" x14ac:dyDescent="0.25">
      <c r="I97974"/>
      <c r="J97974"/>
      <c r="K97974"/>
      <c r="L97974"/>
    </row>
    <row r="97975" spans="9:12" ht="15" x14ac:dyDescent="0.25">
      <c r="I97975"/>
      <c r="J97975"/>
      <c r="K97975"/>
      <c r="L97975"/>
    </row>
    <row r="97976" spans="9:12" ht="15" x14ac:dyDescent="0.25">
      <c r="I97976"/>
      <c r="J97976"/>
      <c r="K97976"/>
      <c r="L97976"/>
    </row>
    <row r="97977" spans="9:12" ht="15" x14ac:dyDescent="0.25">
      <c r="I97977"/>
      <c r="J97977"/>
      <c r="K97977"/>
      <c r="L97977"/>
    </row>
    <row r="97978" spans="9:12" ht="15" x14ac:dyDescent="0.25">
      <c r="I97978"/>
      <c r="J97978"/>
      <c r="K97978"/>
      <c r="L97978"/>
    </row>
    <row r="97979" spans="9:12" ht="15" x14ac:dyDescent="0.25">
      <c r="I97979"/>
      <c r="J97979"/>
      <c r="K97979"/>
      <c r="L97979"/>
    </row>
    <row r="97980" spans="9:12" ht="15" x14ac:dyDescent="0.25">
      <c r="I97980"/>
      <c r="J97980"/>
      <c r="K97980"/>
      <c r="L97980"/>
    </row>
    <row r="97981" spans="9:12" ht="15" x14ac:dyDescent="0.25">
      <c r="I97981"/>
      <c r="J97981"/>
      <c r="K97981"/>
      <c r="L97981"/>
    </row>
    <row r="97982" spans="9:12" ht="15" x14ac:dyDescent="0.25">
      <c r="I97982"/>
      <c r="J97982"/>
      <c r="K97982"/>
      <c r="L97982"/>
    </row>
    <row r="97983" spans="9:12" ht="15" x14ac:dyDescent="0.25">
      <c r="I97983"/>
      <c r="J97983"/>
      <c r="K97983"/>
      <c r="L97983"/>
    </row>
    <row r="97984" spans="9:12" ht="15" x14ac:dyDescent="0.25">
      <c r="I97984"/>
      <c r="J97984"/>
      <c r="K97984"/>
      <c r="L97984"/>
    </row>
    <row r="97985" spans="9:12" ht="15" x14ac:dyDescent="0.25">
      <c r="I97985"/>
      <c r="J97985"/>
      <c r="K97985"/>
      <c r="L97985"/>
    </row>
    <row r="97986" spans="9:12" ht="15" x14ac:dyDescent="0.25">
      <c r="I97986"/>
      <c r="J97986"/>
      <c r="K97986"/>
      <c r="L97986"/>
    </row>
    <row r="97987" spans="9:12" ht="15" x14ac:dyDescent="0.25">
      <c r="I97987"/>
      <c r="J97987"/>
      <c r="K97987"/>
      <c r="L97987"/>
    </row>
    <row r="97988" spans="9:12" ht="15" x14ac:dyDescent="0.25">
      <c r="I97988"/>
      <c r="J97988"/>
      <c r="K97988"/>
      <c r="L97988"/>
    </row>
    <row r="97989" spans="9:12" ht="15" x14ac:dyDescent="0.25">
      <c r="I97989"/>
      <c r="J97989"/>
      <c r="K97989"/>
      <c r="L97989"/>
    </row>
    <row r="97990" spans="9:12" ht="15" x14ac:dyDescent="0.25">
      <c r="I97990"/>
      <c r="J97990"/>
      <c r="K97990"/>
      <c r="L97990"/>
    </row>
    <row r="97991" spans="9:12" ht="15" x14ac:dyDescent="0.25">
      <c r="I97991"/>
      <c r="J97991"/>
      <c r="K97991"/>
      <c r="L97991"/>
    </row>
    <row r="97992" spans="9:12" ht="15" x14ac:dyDescent="0.25">
      <c r="I97992"/>
      <c r="J97992"/>
      <c r="K97992"/>
      <c r="L97992"/>
    </row>
    <row r="97993" spans="9:12" ht="15" x14ac:dyDescent="0.25">
      <c r="I97993"/>
      <c r="J97993"/>
      <c r="K97993"/>
      <c r="L97993"/>
    </row>
    <row r="97994" spans="9:12" ht="15" x14ac:dyDescent="0.25">
      <c r="I97994"/>
      <c r="J97994"/>
      <c r="K97994"/>
      <c r="L97994"/>
    </row>
    <row r="97995" spans="9:12" ht="15" x14ac:dyDescent="0.25">
      <c r="I97995"/>
      <c r="J97995"/>
      <c r="K97995"/>
      <c r="L97995"/>
    </row>
    <row r="97996" spans="9:12" ht="15" x14ac:dyDescent="0.25">
      <c r="I97996"/>
      <c r="J97996"/>
      <c r="K97996"/>
      <c r="L97996"/>
    </row>
    <row r="97997" spans="9:12" ht="15" x14ac:dyDescent="0.25">
      <c r="I97997"/>
      <c r="J97997"/>
      <c r="K97997"/>
      <c r="L97997"/>
    </row>
    <row r="97998" spans="9:12" ht="15" x14ac:dyDescent="0.25">
      <c r="I97998"/>
      <c r="J97998"/>
      <c r="K97998"/>
      <c r="L97998"/>
    </row>
    <row r="97999" spans="9:12" ht="15" x14ac:dyDescent="0.25">
      <c r="I97999"/>
      <c r="J97999"/>
      <c r="K97999"/>
      <c r="L97999"/>
    </row>
    <row r="98000" spans="9:12" ht="15" x14ac:dyDescent="0.25">
      <c r="I98000"/>
      <c r="J98000"/>
      <c r="K98000"/>
      <c r="L98000"/>
    </row>
    <row r="98001" spans="9:12" ht="15" x14ac:dyDescent="0.25">
      <c r="I98001"/>
      <c r="J98001"/>
      <c r="K98001"/>
      <c r="L98001"/>
    </row>
    <row r="98002" spans="9:12" ht="15" x14ac:dyDescent="0.25">
      <c r="I98002"/>
      <c r="J98002"/>
      <c r="K98002"/>
      <c r="L98002"/>
    </row>
    <row r="98003" spans="9:12" ht="15" x14ac:dyDescent="0.25">
      <c r="I98003"/>
      <c r="J98003"/>
      <c r="K98003"/>
      <c r="L98003"/>
    </row>
    <row r="98004" spans="9:12" ht="15" x14ac:dyDescent="0.25">
      <c r="I98004"/>
      <c r="J98004"/>
      <c r="K98004"/>
      <c r="L98004"/>
    </row>
    <row r="98005" spans="9:12" ht="15" x14ac:dyDescent="0.25">
      <c r="I98005"/>
      <c r="J98005"/>
      <c r="K98005"/>
      <c r="L98005"/>
    </row>
    <row r="98006" spans="9:12" ht="15" x14ac:dyDescent="0.25">
      <c r="I98006"/>
      <c r="J98006"/>
      <c r="K98006"/>
      <c r="L98006"/>
    </row>
    <row r="98007" spans="9:12" ht="15" x14ac:dyDescent="0.25">
      <c r="I98007"/>
      <c r="J98007"/>
      <c r="K98007"/>
      <c r="L98007"/>
    </row>
    <row r="98008" spans="9:12" ht="15" x14ac:dyDescent="0.25">
      <c r="I98008"/>
      <c r="J98008"/>
      <c r="K98008"/>
      <c r="L98008"/>
    </row>
    <row r="98009" spans="9:12" ht="15" x14ac:dyDescent="0.25">
      <c r="I98009"/>
      <c r="J98009"/>
      <c r="K98009"/>
      <c r="L98009"/>
    </row>
    <row r="98010" spans="9:12" ht="15" x14ac:dyDescent="0.25">
      <c r="I98010"/>
      <c r="J98010"/>
      <c r="K98010"/>
      <c r="L98010"/>
    </row>
    <row r="98011" spans="9:12" ht="15" x14ac:dyDescent="0.25">
      <c r="I98011"/>
      <c r="J98011"/>
      <c r="K98011"/>
      <c r="L98011"/>
    </row>
    <row r="98012" spans="9:12" ht="15" x14ac:dyDescent="0.25">
      <c r="I98012"/>
      <c r="J98012"/>
      <c r="K98012"/>
      <c r="L98012"/>
    </row>
    <row r="98013" spans="9:12" ht="15" x14ac:dyDescent="0.25">
      <c r="I98013"/>
      <c r="J98013"/>
      <c r="K98013"/>
      <c r="L98013"/>
    </row>
    <row r="98014" spans="9:12" ht="15" x14ac:dyDescent="0.25">
      <c r="I98014"/>
      <c r="J98014"/>
      <c r="K98014"/>
      <c r="L98014"/>
    </row>
    <row r="98015" spans="9:12" ht="15" x14ac:dyDescent="0.25">
      <c r="I98015"/>
      <c r="J98015"/>
      <c r="K98015"/>
      <c r="L98015"/>
    </row>
    <row r="98016" spans="9:12" ht="15" x14ac:dyDescent="0.25">
      <c r="I98016"/>
      <c r="J98016"/>
      <c r="K98016"/>
      <c r="L98016"/>
    </row>
    <row r="98017" spans="9:12" ht="15" x14ac:dyDescent="0.25">
      <c r="I98017"/>
      <c r="J98017"/>
      <c r="K98017"/>
      <c r="L98017"/>
    </row>
    <row r="98018" spans="9:12" ht="15" x14ac:dyDescent="0.25">
      <c r="I98018"/>
      <c r="J98018"/>
      <c r="K98018"/>
      <c r="L98018"/>
    </row>
    <row r="98019" spans="9:12" ht="15" x14ac:dyDescent="0.25">
      <c r="I98019"/>
      <c r="J98019"/>
      <c r="K98019"/>
      <c r="L98019"/>
    </row>
    <row r="98020" spans="9:12" ht="15" x14ac:dyDescent="0.25">
      <c r="I98020"/>
      <c r="J98020"/>
      <c r="K98020"/>
      <c r="L98020"/>
    </row>
    <row r="98021" spans="9:12" ht="15" x14ac:dyDescent="0.25">
      <c r="I98021"/>
      <c r="J98021"/>
      <c r="K98021"/>
      <c r="L98021"/>
    </row>
    <row r="98022" spans="9:12" ht="15" x14ac:dyDescent="0.25">
      <c r="I98022"/>
      <c r="J98022"/>
      <c r="K98022"/>
      <c r="L98022"/>
    </row>
    <row r="98023" spans="9:12" ht="15" x14ac:dyDescent="0.25">
      <c r="I98023"/>
      <c r="J98023"/>
      <c r="K98023"/>
      <c r="L98023"/>
    </row>
    <row r="98024" spans="9:12" ht="15" x14ac:dyDescent="0.25">
      <c r="I98024"/>
      <c r="J98024"/>
      <c r="K98024"/>
      <c r="L98024"/>
    </row>
    <row r="98025" spans="9:12" ht="15" x14ac:dyDescent="0.25">
      <c r="I98025"/>
      <c r="J98025"/>
      <c r="K98025"/>
      <c r="L98025"/>
    </row>
    <row r="98026" spans="9:12" ht="15" x14ac:dyDescent="0.25">
      <c r="I98026"/>
      <c r="J98026"/>
      <c r="K98026"/>
      <c r="L98026"/>
    </row>
    <row r="98027" spans="9:12" ht="15" x14ac:dyDescent="0.25">
      <c r="I98027"/>
      <c r="J98027"/>
      <c r="K98027"/>
      <c r="L98027"/>
    </row>
    <row r="98028" spans="9:12" ht="15" x14ac:dyDescent="0.25">
      <c r="I98028"/>
      <c r="J98028"/>
      <c r="K98028"/>
      <c r="L98028"/>
    </row>
    <row r="98029" spans="9:12" ht="15" x14ac:dyDescent="0.25">
      <c r="I98029"/>
      <c r="J98029"/>
      <c r="K98029"/>
      <c r="L98029"/>
    </row>
    <row r="98030" spans="9:12" ht="15" x14ac:dyDescent="0.25">
      <c r="I98030"/>
      <c r="J98030"/>
      <c r="K98030"/>
      <c r="L98030"/>
    </row>
    <row r="98031" spans="9:12" ht="15" x14ac:dyDescent="0.25">
      <c r="I98031"/>
      <c r="J98031"/>
      <c r="K98031"/>
      <c r="L98031"/>
    </row>
    <row r="98032" spans="9:12" ht="15" x14ac:dyDescent="0.25">
      <c r="I98032"/>
      <c r="J98032"/>
      <c r="K98032"/>
      <c r="L98032"/>
    </row>
    <row r="98033" spans="9:12" ht="15" x14ac:dyDescent="0.25">
      <c r="I98033"/>
      <c r="J98033"/>
      <c r="K98033"/>
      <c r="L98033"/>
    </row>
    <row r="98034" spans="9:12" ht="15" x14ac:dyDescent="0.25">
      <c r="I98034"/>
      <c r="J98034"/>
      <c r="K98034"/>
      <c r="L98034"/>
    </row>
    <row r="98035" spans="9:12" ht="15" x14ac:dyDescent="0.25">
      <c r="I98035"/>
      <c r="J98035"/>
      <c r="K98035"/>
      <c r="L98035"/>
    </row>
    <row r="98036" spans="9:12" ht="15" x14ac:dyDescent="0.25">
      <c r="I98036"/>
      <c r="J98036"/>
      <c r="K98036"/>
      <c r="L98036"/>
    </row>
    <row r="98037" spans="9:12" ht="15" x14ac:dyDescent="0.25">
      <c r="I98037"/>
      <c r="J98037"/>
      <c r="K98037"/>
      <c r="L98037"/>
    </row>
    <row r="98038" spans="9:12" ht="15" x14ac:dyDescent="0.25">
      <c r="I98038"/>
      <c r="J98038"/>
      <c r="K98038"/>
      <c r="L98038"/>
    </row>
    <row r="98039" spans="9:12" ht="15" x14ac:dyDescent="0.25">
      <c r="I98039"/>
      <c r="J98039"/>
      <c r="K98039"/>
      <c r="L98039"/>
    </row>
    <row r="98040" spans="9:12" ht="15" x14ac:dyDescent="0.25">
      <c r="I98040"/>
      <c r="J98040"/>
      <c r="K98040"/>
      <c r="L98040"/>
    </row>
    <row r="98041" spans="9:12" ht="15" x14ac:dyDescent="0.25">
      <c r="I98041"/>
      <c r="J98041"/>
      <c r="K98041"/>
      <c r="L98041"/>
    </row>
    <row r="98042" spans="9:12" ht="15" x14ac:dyDescent="0.25">
      <c r="I98042"/>
      <c r="J98042"/>
      <c r="K98042"/>
      <c r="L98042"/>
    </row>
    <row r="98043" spans="9:12" ht="15" x14ac:dyDescent="0.25">
      <c r="I98043"/>
      <c r="J98043"/>
      <c r="K98043"/>
      <c r="L98043"/>
    </row>
    <row r="98044" spans="9:12" ht="15" x14ac:dyDescent="0.25">
      <c r="I98044"/>
      <c r="J98044"/>
      <c r="K98044"/>
      <c r="L98044"/>
    </row>
    <row r="98045" spans="9:12" ht="15" x14ac:dyDescent="0.25">
      <c r="I98045"/>
      <c r="J98045"/>
      <c r="K98045"/>
      <c r="L98045"/>
    </row>
    <row r="98046" spans="9:12" ht="15" x14ac:dyDescent="0.25">
      <c r="I98046"/>
      <c r="J98046"/>
      <c r="K98046"/>
      <c r="L98046"/>
    </row>
    <row r="98047" spans="9:12" ht="15" x14ac:dyDescent="0.25">
      <c r="I98047"/>
      <c r="J98047"/>
      <c r="K98047"/>
      <c r="L98047"/>
    </row>
    <row r="98048" spans="9:12" ht="15" x14ac:dyDescent="0.25">
      <c r="I98048"/>
      <c r="J98048"/>
      <c r="K98048"/>
      <c r="L98048"/>
    </row>
    <row r="98049" spans="9:12" ht="15" x14ac:dyDescent="0.25">
      <c r="I98049"/>
      <c r="J98049"/>
      <c r="K98049"/>
      <c r="L98049"/>
    </row>
    <row r="98050" spans="9:12" ht="15" x14ac:dyDescent="0.25">
      <c r="I98050"/>
      <c r="J98050"/>
      <c r="K98050"/>
      <c r="L98050"/>
    </row>
    <row r="98051" spans="9:12" ht="15" x14ac:dyDescent="0.25">
      <c r="I98051"/>
      <c r="J98051"/>
      <c r="K98051"/>
      <c r="L98051"/>
    </row>
    <row r="98052" spans="9:12" ht="15" x14ac:dyDescent="0.25">
      <c r="I98052"/>
      <c r="J98052"/>
      <c r="K98052"/>
      <c r="L98052"/>
    </row>
    <row r="98053" spans="9:12" ht="15" x14ac:dyDescent="0.25">
      <c r="I98053"/>
      <c r="J98053"/>
      <c r="K98053"/>
      <c r="L98053"/>
    </row>
    <row r="98054" spans="9:12" ht="15" x14ac:dyDescent="0.25">
      <c r="I98054"/>
      <c r="J98054"/>
      <c r="K98054"/>
      <c r="L98054"/>
    </row>
    <row r="98055" spans="9:12" ht="15" x14ac:dyDescent="0.25">
      <c r="I98055"/>
      <c r="J98055"/>
      <c r="K98055"/>
      <c r="L98055"/>
    </row>
    <row r="98056" spans="9:12" ht="15" x14ac:dyDescent="0.25">
      <c r="I98056"/>
      <c r="J98056"/>
      <c r="K98056"/>
      <c r="L98056"/>
    </row>
    <row r="98057" spans="9:12" ht="15" x14ac:dyDescent="0.25">
      <c r="I98057"/>
      <c r="J98057"/>
      <c r="K98057"/>
      <c r="L98057"/>
    </row>
    <row r="98058" spans="9:12" ht="15" x14ac:dyDescent="0.25">
      <c r="I98058"/>
      <c r="J98058"/>
      <c r="K98058"/>
      <c r="L98058"/>
    </row>
    <row r="98059" spans="9:12" ht="15" x14ac:dyDescent="0.25">
      <c r="I98059"/>
      <c r="J98059"/>
      <c r="K98059"/>
      <c r="L98059"/>
    </row>
    <row r="98060" spans="9:12" ht="15" x14ac:dyDescent="0.25">
      <c r="I98060"/>
      <c r="J98060"/>
      <c r="K98060"/>
      <c r="L98060"/>
    </row>
    <row r="98061" spans="9:12" ht="15" x14ac:dyDescent="0.25">
      <c r="I98061"/>
      <c r="J98061"/>
      <c r="K98061"/>
      <c r="L98061"/>
    </row>
    <row r="98062" spans="9:12" ht="15" x14ac:dyDescent="0.25">
      <c r="I98062"/>
      <c r="J98062"/>
      <c r="K98062"/>
      <c r="L98062"/>
    </row>
    <row r="98063" spans="9:12" ht="15" x14ac:dyDescent="0.25">
      <c r="I98063"/>
      <c r="J98063"/>
      <c r="K98063"/>
      <c r="L98063"/>
    </row>
    <row r="98064" spans="9:12" ht="15" x14ac:dyDescent="0.25">
      <c r="I98064"/>
      <c r="J98064"/>
      <c r="K98064"/>
      <c r="L98064"/>
    </row>
    <row r="98065" spans="9:12" ht="15" x14ac:dyDescent="0.25">
      <c r="I98065"/>
      <c r="J98065"/>
      <c r="K98065"/>
      <c r="L98065"/>
    </row>
    <row r="98066" spans="9:12" ht="15" x14ac:dyDescent="0.25">
      <c r="I98066"/>
      <c r="J98066"/>
      <c r="K98066"/>
      <c r="L98066"/>
    </row>
    <row r="98067" spans="9:12" ht="15" x14ac:dyDescent="0.25">
      <c r="I98067"/>
      <c r="J98067"/>
      <c r="K98067"/>
      <c r="L98067"/>
    </row>
    <row r="98068" spans="9:12" ht="15" x14ac:dyDescent="0.25">
      <c r="I98068"/>
      <c r="J98068"/>
      <c r="K98068"/>
      <c r="L98068"/>
    </row>
    <row r="98069" spans="9:12" ht="15" x14ac:dyDescent="0.25">
      <c r="I98069"/>
      <c r="J98069"/>
      <c r="K98069"/>
      <c r="L98069"/>
    </row>
    <row r="98070" spans="9:12" ht="15" x14ac:dyDescent="0.25">
      <c r="I98070"/>
      <c r="J98070"/>
      <c r="K98070"/>
      <c r="L98070"/>
    </row>
    <row r="98071" spans="9:12" ht="15" x14ac:dyDescent="0.25">
      <c r="I98071"/>
      <c r="J98071"/>
      <c r="K98071"/>
      <c r="L98071"/>
    </row>
    <row r="98072" spans="9:12" ht="15" x14ac:dyDescent="0.25">
      <c r="I98072"/>
      <c r="J98072"/>
      <c r="K98072"/>
      <c r="L98072"/>
    </row>
    <row r="98073" spans="9:12" ht="15" x14ac:dyDescent="0.25">
      <c r="I98073"/>
      <c r="J98073"/>
      <c r="K98073"/>
      <c r="L98073"/>
    </row>
    <row r="98074" spans="9:12" ht="15" x14ac:dyDescent="0.25">
      <c r="I98074"/>
      <c r="J98074"/>
      <c r="K98074"/>
      <c r="L98074"/>
    </row>
    <row r="98075" spans="9:12" ht="15" x14ac:dyDescent="0.25">
      <c r="I98075"/>
      <c r="J98075"/>
      <c r="K98075"/>
      <c r="L98075"/>
    </row>
    <row r="98076" spans="9:12" ht="15" x14ac:dyDescent="0.25">
      <c r="I98076"/>
      <c r="J98076"/>
      <c r="K98076"/>
      <c r="L98076"/>
    </row>
    <row r="98077" spans="9:12" ht="15" x14ac:dyDescent="0.25">
      <c r="I98077"/>
      <c r="J98077"/>
      <c r="K98077"/>
      <c r="L98077"/>
    </row>
    <row r="98078" spans="9:12" ht="15" x14ac:dyDescent="0.25">
      <c r="I98078"/>
      <c r="J98078"/>
      <c r="K98078"/>
      <c r="L98078"/>
    </row>
    <row r="98079" spans="9:12" ht="15" x14ac:dyDescent="0.25">
      <c r="I98079"/>
      <c r="J98079"/>
      <c r="K98079"/>
      <c r="L98079"/>
    </row>
    <row r="98080" spans="9:12" ht="15" x14ac:dyDescent="0.25">
      <c r="I98080"/>
      <c r="J98080"/>
      <c r="K98080"/>
      <c r="L98080"/>
    </row>
    <row r="98081" spans="9:12" ht="15" x14ac:dyDescent="0.25">
      <c r="I98081"/>
      <c r="J98081"/>
      <c r="K98081"/>
      <c r="L98081"/>
    </row>
    <row r="98082" spans="9:12" ht="15" x14ac:dyDescent="0.25">
      <c r="I98082"/>
      <c r="J98082"/>
      <c r="K98082"/>
      <c r="L98082"/>
    </row>
    <row r="98083" spans="9:12" ht="15" x14ac:dyDescent="0.25">
      <c r="I98083"/>
      <c r="J98083"/>
      <c r="K98083"/>
      <c r="L98083"/>
    </row>
    <row r="98084" spans="9:12" ht="15" x14ac:dyDescent="0.25">
      <c r="I98084"/>
      <c r="J98084"/>
      <c r="K98084"/>
      <c r="L98084"/>
    </row>
    <row r="98085" spans="9:12" ht="15" x14ac:dyDescent="0.25">
      <c r="I98085"/>
      <c r="J98085"/>
      <c r="K98085"/>
      <c r="L98085"/>
    </row>
    <row r="98086" spans="9:12" ht="15" x14ac:dyDescent="0.25">
      <c r="I98086"/>
      <c r="J98086"/>
      <c r="K98086"/>
      <c r="L98086"/>
    </row>
    <row r="98087" spans="9:12" ht="15" x14ac:dyDescent="0.25">
      <c r="I98087"/>
      <c r="J98087"/>
      <c r="K98087"/>
      <c r="L98087"/>
    </row>
    <row r="98088" spans="9:12" ht="15" x14ac:dyDescent="0.25">
      <c r="I98088"/>
      <c r="J98088"/>
      <c r="K98088"/>
      <c r="L98088"/>
    </row>
    <row r="98089" spans="9:12" ht="15" x14ac:dyDescent="0.25">
      <c r="I98089"/>
      <c r="J98089"/>
      <c r="K98089"/>
      <c r="L98089"/>
    </row>
    <row r="98090" spans="9:12" ht="15" x14ac:dyDescent="0.25">
      <c r="I98090"/>
      <c r="J98090"/>
      <c r="K98090"/>
      <c r="L98090"/>
    </row>
    <row r="98091" spans="9:12" ht="15" x14ac:dyDescent="0.25">
      <c r="I98091"/>
      <c r="J98091"/>
      <c r="K98091"/>
      <c r="L98091"/>
    </row>
    <row r="98092" spans="9:12" ht="15" x14ac:dyDescent="0.25">
      <c r="I98092"/>
      <c r="J98092"/>
      <c r="K98092"/>
      <c r="L98092"/>
    </row>
    <row r="98093" spans="9:12" ht="15" x14ac:dyDescent="0.25">
      <c r="I98093"/>
      <c r="J98093"/>
      <c r="K98093"/>
      <c r="L98093"/>
    </row>
    <row r="98094" spans="9:12" ht="15" x14ac:dyDescent="0.25">
      <c r="I98094"/>
      <c r="J98094"/>
      <c r="K98094"/>
      <c r="L98094"/>
    </row>
    <row r="98095" spans="9:12" ht="15" x14ac:dyDescent="0.25">
      <c r="I98095"/>
      <c r="J98095"/>
      <c r="K98095"/>
      <c r="L98095"/>
    </row>
    <row r="98096" spans="9:12" ht="15" x14ac:dyDescent="0.25">
      <c r="I98096"/>
      <c r="J98096"/>
      <c r="K98096"/>
      <c r="L98096"/>
    </row>
    <row r="98097" spans="9:12" ht="15" x14ac:dyDescent="0.25">
      <c r="I98097"/>
      <c r="J98097"/>
      <c r="K98097"/>
      <c r="L98097"/>
    </row>
    <row r="98098" spans="9:12" ht="15" x14ac:dyDescent="0.25">
      <c r="I98098"/>
      <c r="J98098"/>
      <c r="K98098"/>
      <c r="L98098"/>
    </row>
    <row r="98099" spans="9:12" ht="15" x14ac:dyDescent="0.25">
      <c r="I98099"/>
      <c r="J98099"/>
      <c r="K98099"/>
      <c r="L98099"/>
    </row>
    <row r="98100" spans="9:12" ht="15" x14ac:dyDescent="0.25">
      <c r="I98100"/>
      <c r="J98100"/>
      <c r="K98100"/>
      <c r="L98100"/>
    </row>
    <row r="98101" spans="9:12" ht="15" x14ac:dyDescent="0.25">
      <c r="I98101"/>
      <c r="J98101"/>
      <c r="K98101"/>
      <c r="L98101"/>
    </row>
    <row r="98102" spans="9:12" ht="15" x14ac:dyDescent="0.25">
      <c r="I98102"/>
      <c r="J98102"/>
      <c r="K98102"/>
      <c r="L98102"/>
    </row>
    <row r="98103" spans="9:12" ht="15" x14ac:dyDescent="0.25">
      <c r="I98103"/>
      <c r="J98103"/>
      <c r="K98103"/>
      <c r="L98103"/>
    </row>
    <row r="98104" spans="9:12" ht="15" x14ac:dyDescent="0.25">
      <c r="I98104"/>
      <c r="J98104"/>
      <c r="K98104"/>
      <c r="L98104"/>
    </row>
    <row r="98105" spans="9:12" ht="15" x14ac:dyDescent="0.25">
      <c r="I98105"/>
      <c r="J98105"/>
      <c r="K98105"/>
      <c r="L98105"/>
    </row>
    <row r="98106" spans="9:12" ht="15" x14ac:dyDescent="0.25">
      <c r="I98106"/>
      <c r="J98106"/>
      <c r="K98106"/>
      <c r="L98106"/>
    </row>
    <row r="98107" spans="9:12" ht="15" x14ac:dyDescent="0.25">
      <c r="I98107"/>
      <c r="J98107"/>
      <c r="K98107"/>
      <c r="L98107"/>
    </row>
    <row r="98108" spans="9:12" ht="15" x14ac:dyDescent="0.25">
      <c r="I98108"/>
      <c r="J98108"/>
      <c r="K98108"/>
      <c r="L98108"/>
    </row>
    <row r="98109" spans="9:12" ht="15" x14ac:dyDescent="0.25">
      <c r="I98109"/>
      <c r="J98109"/>
      <c r="K98109"/>
      <c r="L98109"/>
    </row>
    <row r="98110" spans="9:12" ht="15" x14ac:dyDescent="0.25">
      <c r="I98110"/>
      <c r="J98110"/>
      <c r="K98110"/>
      <c r="L98110"/>
    </row>
    <row r="98111" spans="9:12" ht="15" x14ac:dyDescent="0.25">
      <c r="I98111"/>
      <c r="J98111"/>
      <c r="K98111"/>
      <c r="L98111"/>
    </row>
    <row r="98112" spans="9:12" ht="15" x14ac:dyDescent="0.25">
      <c r="I98112"/>
      <c r="J98112"/>
      <c r="K98112"/>
      <c r="L98112"/>
    </row>
    <row r="98113" spans="9:12" ht="15" x14ac:dyDescent="0.25">
      <c r="I98113"/>
      <c r="J98113"/>
      <c r="K98113"/>
      <c r="L98113"/>
    </row>
    <row r="98114" spans="9:12" ht="15" x14ac:dyDescent="0.25">
      <c r="I98114"/>
      <c r="J98114"/>
      <c r="K98114"/>
      <c r="L98114"/>
    </row>
    <row r="98115" spans="9:12" ht="15" x14ac:dyDescent="0.25">
      <c r="I98115"/>
      <c r="J98115"/>
      <c r="K98115"/>
      <c r="L98115"/>
    </row>
    <row r="98116" spans="9:12" ht="15" x14ac:dyDescent="0.25">
      <c r="I98116"/>
      <c r="J98116"/>
      <c r="K98116"/>
      <c r="L98116"/>
    </row>
    <row r="98117" spans="9:12" ht="15" x14ac:dyDescent="0.25">
      <c r="I98117"/>
      <c r="J98117"/>
      <c r="K98117"/>
      <c r="L98117"/>
    </row>
    <row r="98118" spans="9:12" ht="15" x14ac:dyDescent="0.25">
      <c r="I98118"/>
      <c r="J98118"/>
      <c r="K98118"/>
      <c r="L98118"/>
    </row>
    <row r="98119" spans="9:12" ht="15" x14ac:dyDescent="0.25">
      <c r="I98119"/>
      <c r="J98119"/>
      <c r="K98119"/>
      <c r="L98119"/>
    </row>
    <row r="98120" spans="9:12" ht="15" x14ac:dyDescent="0.25">
      <c r="I98120"/>
      <c r="J98120"/>
      <c r="K98120"/>
      <c r="L98120"/>
    </row>
    <row r="98121" spans="9:12" ht="15" x14ac:dyDescent="0.25">
      <c r="I98121"/>
      <c r="J98121"/>
      <c r="K98121"/>
      <c r="L98121"/>
    </row>
    <row r="98122" spans="9:12" ht="15" x14ac:dyDescent="0.25">
      <c r="I98122"/>
      <c r="J98122"/>
      <c r="K98122"/>
      <c r="L98122"/>
    </row>
    <row r="98123" spans="9:12" ht="15" x14ac:dyDescent="0.25">
      <c r="I98123"/>
      <c r="J98123"/>
      <c r="K98123"/>
      <c r="L98123"/>
    </row>
    <row r="98124" spans="9:12" ht="15" x14ac:dyDescent="0.25">
      <c r="I98124"/>
      <c r="J98124"/>
      <c r="K98124"/>
      <c r="L98124"/>
    </row>
    <row r="98125" spans="9:12" ht="15" x14ac:dyDescent="0.25">
      <c r="I98125"/>
      <c r="J98125"/>
      <c r="K98125"/>
      <c r="L98125"/>
    </row>
    <row r="98126" spans="9:12" ht="15" x14ac:dyDescent="0.25">
      <c r="I98126"/>
      <c r="J98126"/>
      <c r="K98126"/>
      <c r="L98126"/>
    </row>
    <row r="98127" spans="9:12" ht="15" x14ac:dyDescent="0.25">
      <c r="I98127"/>
      <c r="J98127"/>
      <c r="K98127"/>
      <c r="L98127"/>
    </row>
    <row r="98128" spans="9:12" ht="15" x14ac:dyDescent="0.25">
      <c r="I98128"/>
      <c r="J98128"/>
      <c r="K98128"/>
      <c r="L98128"/>
    </row>
    <row r="98129" spans="9:12" ht="15" x14ac:dyDescent="0.25">
      <c r="I98129"/>
      <c r="J98129"/>
      <c r="K98129"/>
      <c r="L98129"/>
    </row>
    <row r="98130" spans="9:12" ht="15" x14ac:dyDescent="0.25">
      <c r="I98130"/>
      <c r="J98130"/>
      <c r="K98130"/>
      <c r="L98130"/>
    </row>
    <row r="98131" spans="9:12" ht="15" x14ac:dyDescent="0.25">
      <c r="I98131"/>
      <c r="J98131"/>
      <c r="K98131"/>
      <c r="L98131"/>
    </row>
    <row r="98132" spans="9:12" ht="15" x14ac:dyDescent="0.25">
      <c r="I98132"/>
      <c r="J98132"/>
      <c r="K98132"/>
      <c r="L98132"/>
    </row>
    <row r="98133" spans="9:12" ht="15" x14ac:dyDescent="0.25">
      <c r="I98133"/>
      <c r="J98133"/>
      <c r="K98133"/>
      <c r="L98133"/>
    </row>
    <row r="98134" spans="9:12" ht="15" x14ac:dyDescent="0.25">
      <c r="I98134"/>
      <c r="J98134"/>
      <c r="K98134"/>
      <c r="L98134"/>
    </row>
    <row r="98135" spans="9:12" ht="15" x14ac:dyDescent="0.25">
      <c r="I98135"/>
      <c r="J98135"/>
      <c r="K98135"/>
      <c r="L98135"/>
    </row>
    <row r="98136" spans="9:12" ht="15" x14ac:dyDescent="0.25">
      <c r="I98136"/>
      <c r="J98136"/>
      <c r="K98136"/>
      <c r="L98136"/>
    </row>
    <row r="98137" spans="9:12" ht="15" x14ac:dyDescent="0.25">
      <c r="I98137"/>
      <c r="J98137"/>
      <c r="K98137"/>
      <c r="L98137"/>
    </row>
    <row r="98138" spans="9:12" ht="15" x14ac:dyDescent="0.25">
      <c r="I98138"/>
      <c r="J98138"/>
      <c r="K98138"/>
      <c r="L98138"/>
    </row>
    <row r="98139" spans="9:12" ht="15" x14ac:dyDescent="0.25">
      <c r="I98139"/>
      <c r="J98139"/>
      <c r="K98139"/>
      <c r="L98139"/>
    </row>
    <row r="98140" spans="9:12" ht="15" x14ac:dyDescent="0.25">
      <c r="I98140"/>
      <c r="J98140"/>
      <c r="K98140"/>
      <c r="L98140"/>
    </row>
    <row r="98141" spans="9:12" ht="15" x14ac:dyDescent="0.25">
      <c r="I98141"/>
      <c r="J98141"/>
      <c r="K98141"/>
      <c r="L98141"/>
    </row>
    <row r="98142" spans="9:12" ht="15" x14ac:dyDescent="0.25">
      <c r="I98142"/>
      <c r="J98142"/>
      <c r="K98142"/>
      <c r="L98142"/>
    </row>
    <row r="98143" spans="9:12" ht="15" x14ac:dyDescent="0.25">
      <c r="I98143"/>
      <c r="J98143"/>
      <c r="K98143"/>
      <c r="L98143"/>
    </row>
    <row r="98144" spans="9:12" ht="15" x14ac:dyDescent="0.25">
      <c r="I98144"/>
      <c r="J98144"/>
      <c r="K98144"/>
      <c r="L98144"/>
    </row>
    <row r="98145" spans="9:12" ht="15" x14ac:dyDescent="0.25">
      <c r="I98145"/>
      <c r="J98145"/>
      <c r="K98145"/>
      <c r="L98145"/>
    </row>
    <row r="98146" spans="9:12" ht="15" x14ac:dyDescent="0.25">
      <c r="I98146"/>
      <c r="J98146"/>
      <c r="K98146"/>
      <c r="L98146"/>
    </row>
    <row r="98147" spans="9:12" ht="15" x14ac:dyDescent="0.25">
      <c r="I98147"/>
      <c r="J98147"/>
      <c r="K98147"/>
      <c r="L98147"/>
    </row>
    <row r="98148" spans="9:12" ht="15" x14ac:dyDescent="0.25">
      <c r="I98148"/>
      <c r="J98148"/>
      <c r="K98148"/>
      <c r="L98148"/>
    </row>
    <row r="98149" spans="9:12" ht="15" x14ac:dyDescent="0.25">
      <c r="I98149"/>
      <c r="J98149"/>
      <c r="K98149"/>
      <c r="L98149"/>
    </row>
    <row r="98150" spans="9:12" ht="15" x14ac:dyDescent="0.25">
      <c r="I98150"/>
      <c r="J98150"/>
      <c r="K98150"/>
      <c r="L98150"/>
    </row>
    <row r="98151" spans="9:12" ht="15" x14ac:dyDescent="0.25">
      <c r="I98151"/>
      <c r="J98151"/>
      <c r="K98151"/>
      <c r="L98151"/>
    </row>
    <row r="98152" spans="9:12" ht="15" x14ac:dyDescent="0.25">
      <c r="I98152"/>
      <c r="J98152"/>
      <c r="K98152"/>
      <c r="L98152"/>
    </row>
    <row r="98153" spans="9:12" ht="15" x14ac:dyDescent="0.25">
      <c r="I98153"/>
      <c r="J98153"/>
      <c r="K98153"/>
      <c r="L98153"/>
    </row>
    <row r="98154" spans="9:12" ht="15" x14ac:dyDescent="0.25">
      <c r="I98154"/>
      <c r="J98154"/>
      <c r="K98154"/>
      <c r="L98154"/>
    </row>
    <row r="98155" spans="9:12" ht="15" x14ac:dyDescent="0.25">
      <c r="I98155"/>
      <c r="J98155"/>
      <c r="K98155"/>
      <c r="L98155"/>
    </row>
    <row r="98156" spans="9:12" ht="15" x14ac:dyDescent="0.25">
      <c r="I98156"/>
      <c r="J98156"/>
      <c r="K98156"/>
      <c r="L98156"/>
    </row>
    <row r="98157" spans="9:12" ht="15" x14ac:dyDescent="0.25">
      <c r="I98157"/>
      <c r="J98157"/>
      <c r="K98157"/>
      <c r="L98157"/>
    </row>
    <row r="98158" spans="9:12" ht="15" x14ac:dyDescent="0.25">
      <c r="I98158"/>
      <c r="J98158"/>
      <c r="K98158"/>
      <c r="L98158"/>
    </row>
    <row r="98159" spans="9:12" ht="15" x14ac:dyDescent="0.25">
      <c r="I98159"/>
      <c r="J98159"/>
      <c r="K98159"/>
      <c r="L98159"/>
    </row>
    <row r="98160" spans="9:12" ht="15" x14ac:dyDescent="0.25">
      <c r="I98160"/>
      <c r="J98160"/>
      <c r="K98160"/>
      <c r="L98160"/>
    </row>
    <row r="98161" spans="9:12" ht="15" x14ac:dyDescent="0.25">
      <c r="I98161"/>
      <c r="J98161"/>
      <c r="K98161"/>
      <c r="L98161"/>
    </row>
    <row r="98162" spans="9:12" ht="15" x14ac:dyDescent="0.25">
      <c r="I98162"/>
      <c r="J98162"/>
      <c r="K98162"/>
      <c r="L98162"/>
    </row>
    <row r="98163" spans="9:12" ht="15" x14ac:dyDescent="0.25">
      <c r="I98163"/>
      <c r="J98163"/>
      <c r="K98163"/>
      <c r="L98163"/>
    </row>
    <row r="98164" spans="9:12" ht="15" x14ac:dyDescent="0.25">
      <c r="I98164"/>
      <c r="J98164"/>
      <c r="K98164"/>
      <c r="L98164"/>
    </row>
    <row r="98165" spans="9:12" ht="15" x14ac:dyDescent="0.25">
      <c r="I98165"/>
      <c r="J98165"/>
      <c r="K98165"/>
      <c r="L98165"/>
    </row>
    <row r="98166" spans="9:12" ht="15" x14ac:dyDescent="0.25">
      <c r="I98166"/>
      <c r="J98166"/>
      <c r="K98166"/>
      <c r="L98166"/>
    </row>
    <row r="98167" spans="9:12" ht="15" x14ac:dyDescent="0.25">
      <c r="I98167"/>
      <c r="J98167"/>
      <c r="K98167"/>
      <c r="L98167"/>
    </row>
    <row r="98168" spans="9:12" ht="15" x14ac:dyDescent="0.25">
      <c r="I98168"/>
      <c r="J98168"/>
      <c r="K98168"/>
      <c r="L98168"/>
    </row>
    <row r="98169" spans="9:12" ht="15" x14ac:dyDescent="0.25">
      <c r="I98169"/>
      <c r="J98169"/>
      <c r="K98169"/>
      <c r="L98169"/>
    </row>
    <row r="98170" spans="9:12" ht="15" x14ac:dyDescent="0.25">
      <c r="I98170"/>
      <c r="J98170"/>
      <c r="K98170"/>
      <c r="L98170"/>
    </row>
    <row r="98171" spans="9:12" ht="15" x14ac:dyDescent="0.25">
      <c r="I98171"/>
      <c r="J98171"/>
      <c r="K98171"/>
      <c r="L98171"/>
    </row>
    <row r="98172" spans="9:12" ht="15" x14ac:dyDescent="0.25">
      <c r="I98172"/>
      <c r="J98172"/>
      <c r="K98172"/>
      <c r="L98172"/>
    </row>
    <row r="98173" spans="9:12" ht="15" x14ac:dyDescent="0.25">
      <c r="I98173"/>
      <c r="J98173"/>
      <c r="K98173"/>
      <c r="L98173"/>
    </row>
    <row r="98174" spans="9:12" ht="15" x14ac:dyDescent="0.25">
      <c r="I98174"/>
      <c r="J98174"/>
      <c r="K98174"/>
      <c r="L98174"/>
    </row>
    <row r="98175" spans="9:12" ht="15" x14ac:dyDescent="0.25">
      <c r="I98175"/>
      <c r="J98175"/>
      <c r="K98175"/>
      <c r="L98175"/>
    </row>
    <row r="98176" spans="9:12" ht="15" x14ac:dyDescent="0.25">
      <c r="I98176"/>
      <c r="J98176"/>
      <c r="K98176"/>
      <c r="L98176"/>
    </row>
    <row r="98177" spans="9:12" ht="15" x14ac:dyDescent="0.25">
      <c r="I98177"/>
      <c r="J98177"/>
      <c r="K98177"/>
      <c r="L98177"/>
    </row>
    <row r="98178" spans="9:12" ht="15" x14ac:dyDescent="0.25">
      <c r="I98178"/>
      <c r="J98178"/>
      <c r="K98178"/>
      <c r="L98178"/>
    </row>
    <row r="98179" spans="9:12" ht="15" x14ac:dyDescent="0.25">
      <c r="I98179"/>
      <c r="J98179"/>
      <c r="K98179"/>
      <c r="L98179"/>
    </row>
    <row r="98180" spans="9:12" ht="15" x14ac:dyDescent="0.25">
      <c r="I98180"/>
      <c r="J98180"/>
      <c r="K98180"/>
      <c r="L98180"/>
    </row>
    <row r="98181" spans="9:12" ht="15" x14ac:dyDescent="0.25">
      <c r="I98181"/>
      <c r="J98181"/>
      <c r="K98181"/>
      <c r="L98181"/>
    </row>
    <row r="98182" spans="9:12" ht="15" x14ac:dyDescent="0.25">
      <c r="I98182"/>
      <c r="J98182"/>
      <c r="K98182"/>
      <c r="L98182"/>
    </row>
    <row r="98183" spans="9:12" ht="15" x14ac:dyDescent="0.25">
      <c r="I98183"/>
      <c r="J98183"/>
      <c r="K98183"/>
      <c r="L98183"/>
    </row>
    <row r="98184" spans="9:12" ht="15" x14ac:dyDescent="0.25">
      <c r="I98184"/>
      <c r="J98184"/>
      <c r="K98184"/>
      <c r="L98184"/>
    </row>
    <row r="98185" spans="9:12" ht="15" x14ac:dyDescent="0.25">
      <c r="I98185"/>
      <c r="J98185"/>
      <c r="K98185"/>
      <c r="L98185"/>
    </row>
    <row r="98186" spans="9:12" ht="15" x14ac:dyDescent="0.25">
      <c r="I98186"/>
      <c r="J98186"/>
      <c r="K98186"/>
      <c r="L98186"/>
    </row>
    <row r="98187" spans="9:12" ht="15" x14ac:dyDescent="0.25">
      <c r="I98187"/>
      <c r="J98187"/>
      <c r="K98187"/>
      <c r="L98187"/>
    </row>
    <row r="98188" spans="9:12" ht="15" x14ac:dyDescent="0.25">
      <c r="I98188"/>
      <c r="J98188"/>
      <c r="K98188"/>
      <c r="L98188"/>
    </row>
    <row r="98189" spans="9:12" ht="15" x14ac:dyDescent="0.25">
      <c r="I98189"/>
      <c r="J98189"/>
      <c r="K98189"/>
      <c r="L98189"/>
    </row>
    <row r="98190" spans="9:12" ht="15" x14ac:dyDescent="0.25">
      <c r="I98190"/>
      <c r="J98190"/>
      <c r="K98190"/>
      <c r="L98190"/>
    </row>
    <row r="98191" spans="9:12" ht="15" x14ac:dyDescent="0.25">
      <c r="I98191"/>
      <c r="J98191"/>
      <c r="K98191"/>
      <c r="L98191"/>
    </row>
    <row r="98192" spans="9:12" ht="15" x14ac:dyDescent="0.25">
      <c r="I98192"/>
      <c r="J98192"/>
      <c r="K98192"/>
      <c r="L98192"/>
    </row>
    <row r="98193" spans="9:12" ht="15" x14ac:dyDescent="0.25">
      <c r="I98193"/>
      <c r="J98193"/>
      <c r="K98193"/>
      <c r="L98193"/>
    </row>
    <row r="98194" spans="9:12" ht="15" x14ac:dyDescent="0.25">
      <c r="I98194"/>
      <c r="J98194"/>
      <c r="K98194"/>
      <c r="L98194"/>
    </row>
    <row r="98195" spans="9:12" ht="15" x14ac:dyDescent="0.25">
      <c r="I98195"/>
      <c r="J98195"/>
      <c r="K98195"/>
      <c r="L98195"/>
    </row>
    <row r="98196" spans="9:12" ht="15" x14ac:dyDescent="0.25">
      <c r="I98196"/>
      <c r="J98196"/>
      <c r="K98196"/>
      <c r="L98196"/>
    </row>
    <row r="98197" spans="9:12" ht="15" x14ac:dyDescent="0.25">
      <c r="I98197"/>
      <c r="J98197"/>
      <c r="K98197"/>
      <c r="L98197"/>
    </row>
    <row r="98198" spans="9:12" ht="15" x14ac:dyDescent="0.25">
      <c r="I98198"/>
      <c r="J98198"/>
      <c r="K98198"/>
      <c r="L98198"/>
    </row>
    <row r="98199" spans="9:12" ht="15" x14ac:dyDescent="0.25">
      <c r="I98199"/>
      <c r="J98199"/>
      <c r="K98199"/>
      <c r="L98199"/>
    </row>
    <row r="98200" spans="9:12" ht="15" x14ac:dyDescent="0.25">
      <c r="I98200"/>
      <c r="J98200"/>
      <c r="K98200"/>
      <c r="L98200"/>
    </row>
    <row r="98201" spans="9:12" ht="15" x14ac:dyDescent="0.25">
      <c r="I98201"/>
      <c r="J98201"/>
      <c r="K98201"/>
      <c r="L98201"/>
    </row>
    <row r="98202" spans="9:12" ht="15" x14ac:dyDescent="0.25">
      <c r="I98202"/>
      <c r="J98202"/>
      <c r="K98202"/>
      <c r="L98202"/>
    </row>
    <row r="98203" spans="9:12" ht="15" x14ac:dyDescent="0.25">
      <c r="I98203"/>
      <c r="J98203"/>
      <c r="K98203"/>
      <c r="L98203"/>
    </row>
    <row r="98204" spans="9:12" ht="15" x14ac:dyDescent="0.25">
      <c r="I98204"/>
      <c r="J98204"/>
      <c r="K98204"/>
      <c r="L98204"/>
    </row>
    <row r="98205" spans="9:12" ht="15" x14ac:dyDescent="0.25">
      <c r="I98205"/>
      <c r="J98205"/>
      <c r="K98205"/>
      <c r="L98205"/>
    </row>
    <row r="98206" spans="9:12" ht="15" x14ac:dyDescent="0.25">
      <c r="I98206"/>
      <c r="J98206"/>
      <c r="K98206"/>
      <c r="L98206"/>
    </row>
    <row r="98207" spans="9:12" ht="15" x14ac:dyDescent="0.25">
      <c r="I98207"/>
      <c r="J98207"/>
      <c r="K98207"/>
      <c r="L98207"/>
    </row>
    <row r="98208" spans="9:12" ht="15" x14ac:dyDescent="0.25">
      <c r="I98208"/>
      <c r="J98208"/>
      <c r="K98208"/>
      <c r="L98208"/>
    </row>
    <row r="98209" spans="9:12" ht="15" x14ac:dyDescent="0.25">
      <c r="I98209"/>
      <c r="J98209"/>
      <c r="K98209"/>
      <c r="L98209"/>
    </row>
    <row r="98210" spans="9:12" ht="15" x14ac:dyDescent="0.25">
      <c r="I98210"/>
      <c r="J98210"/>
      <c r="K98210"/>
      <c r="L98210"/>
    </row>
    <row r="98211" spans="9:12" ht="15" x14ac:dyDescent="0.25">
      <c r="I98211"/>
      <c r="J98211"/>
      <c r="K98211"/>
      <c r="L98211"/>
    </row>
    <row r="98212" spans="9:12" ht="15" x14ac:dyDescent="0.25">
      <c r="I98212"/>
      <c r="J98212"/>
      <c r="K98212"/>
      <c r="L98212"/>
    </row>
    <row r="98213" spans="9:12" ht="15" x14ac:dyDescent="0.25">
      <c r="I98213"/>
      <c r="J98213"/>
      <c r="K98213"/>
      <c r="L98213"/>
    </row>
    <row r="98214" spans="9:12" ht="15" x14ac:dyDescent="0.25">
      <c r="I98214"/>
      <c r="J98214"/>
      <c r="K98214"/>
      <c r="L98214"/>
    </row>
    <row r="98215" spans="9:12" ht="15" x14ac:dyDescent="0.25">
      <c r="I98215"/>
      <c r="J98215"/>
      <c r="K98215"/>
      <c r="L98215"/>
    </row>
    <row r="98216" spans="9:12" ht="15" x14ac:dyDescent="0.25">
      <c r="I98216"/>
      <c r="J98216"/>
      <c r="K98216"/>
      <c r="L98216"/>
    </row>
    <row r="98217" spans="9:12" ht="15" x14ac:dyDescent="0.25">
      <c r="I98217"/>
      <c r="J98217"/>
      <c r="K98217"/>
      <c r="L98217"/>
    </row>
    <row r="98218" spans="9:12" ht="15" x14ac:dyDescent="0.25">
      <c r="I98218"/>
      <c r="J98218"/>
      <c r="K98218"/>
      <c r="L98218"/>
    </row>
    <row r="98219" spans="9:12" ht="15" x14ac:dyDescent="0.25">
      <c r="I98219"/>
      <c r="J98219"/>
      <c r="K98219"/>
      <c r="L98219"/>
    </row>
    <row r="98220" spans="9:12" ht="15" x14ac:dyDescent="0.25">
      <c r="I98220"/>
      <c r="J98220"/>
      <c r="K98220"/>
      <c r="L98220"/>
    </row>
    <row r="98221" spans="9:12" ht="15" x14ac:dyDescent="0.25">
      <c r="I98221"/>
      <c r="J98221"/>
      <c r="K98221"/>
      <c r="L98221"/>
    </row>
    <row r="98222" spans="9:12" ht="15" x14ac:dyDescent="0.25">
      <c r="I98222"/>
      <c r="J98222"/>
      <c r="K98222"/>
      <c r="L98222"/>
    </row>
    <row r="98223" spans="9:12" ht="15" x14ac:dyDescent="0.25">
      <c r="I98223"/>
      <c r="J98223"/>
      <c r="K98223"/>
      <c r="L98223"/>
    </row>
    <row r="98224" spans="9:12" ht="15" x14ac:dyDescent="0.25">
      <c r="I98224"/>
      <c r="J98224"/>
      <c r="K98224"/>
      <c r="L98224"/>
    </row>
    <row r="98225" spans="9:12" ht="15" x14ac:dyDescent="0.25">
      <c r="I98225"/>
      <c r="J98225"/>
      <c r="K98225"/>
      <c r="L98225"/>
    </row>
    <row r="98226" spans="9:12" ht="15" x14ac:dyDescent="0.25">
      <c r="I98226"/>
      <c r="J98226"/>
      <c r="K98226"/>
      <c r="L98226"/>
    </row>
    <row r="98227" spans="9:12" ht="15" x14ac:dyDescent="0.25">
      <c r="I98227"/>
      <c r="J98227"/>
      <c r="K98227"/>
      <c r="L98227"/>
    </row>
    <row r="98228" spans="9:12" ht="15" x14ac:dyDescent="0.25">
      <c r="I98228"/>
      <c r="J98228"/>
      <c r="K98228"/>
      <c r="L98228"/>
    </row>
    <row r="98229" spans="9:12" ht="15" x14ac:dyDescent="0.25">
      <c r="I98229"/>
      <c r="J98229"/>
      <c r="K98229"/>
      <c r="L98229"/>
    </row>
    <row r="98230" spans="9:12" ht="15" x14ac:dyDescent="0.25">
      <c r="I98230"/>
      <c r="J98230"/>
      <c r="K98230"/>
      <c r="L98230"/>
    </row>
    <row r="98231" spans="9:12" ht="15" x14ac:dyDescent="0.25">
      <c r="I98231"/>
      <c r="J98231"/>
      <c r="K98231"/>
      <c r="L98231"/>
    </row>
    <row r="98232" spans="9:12" ht="15" x14ac:dyDescent="0.25">
      <c r="I98232"/>
      <c r="J98232"/>
      <c r="K98232"/>
      <c r="L98232"/>
    </row>
    <row r="98233" spans="9:12" ht="15" x14ac:dyDescent="0.25">
      <c r="I98233"/>
      <c r="J98233"/>
      <c r="K98233"/>
      <c r="L98233"/>
    </row>
    <row r="98234" spans="9:12" ht="15" x14ac:dyDescent="0.25">
      <c r="I98234"/>
      <c r="J98234"/>
      <c r="K98234"/>
      <c r="L98234"/>
    </row>
    <row r="98235" spans="9:12" ht="15" x14ac:dyDescent="0.25">
      <c r="I98235"/>
      <c r="J98235"/>
      <c r="K98235"/>
      <c r="L98235"/>
    </row>
    <row r="98236" spans="9:12" ht="15" x14ac:dyDescent="0.25">
      <c r="I98236"/>
      <c r="J98236"/>
      <c r="K98236"/>
      <c r="L98236"/>
    </row>
    <row r="98237" spans="9:12" ht="15" x14ac:dyDescent="0.25">
      <c r="I98237"/>
      <c r="J98237"/>
      <c r="K98237"/>
      <c r="L98237"/>
    </row>
    <row r="98238" spans="9:12" ht="15" x14ac:dyDescent="0.25">
      <c r="I98238"/>
      <c r="J98238"/>
      <c r="K98238"/>
      <c r="L98238"/>
    </row>
    <row r="98239" spans="9:12" ht="15" x14ac:dyDescent="0.25">
      <c r="I98239"/>
      <c r="J98239"/>
      <c r="K98239"/>
      <c r="L98239"/>
    </row>
    <row r="98240" spans="9:12" ht="15" x14ac:dyDescent="0.25">
      <c r="I98240"/>
      <c r="J98240"/>
      <c r="K98240"/>
      <c r="L98240"/>
    </row>
    <row r="98241" spans="9:12" ht="15" x14ac:dyDescent="0.25">
      <c r="I98241"/>
      <c r="J98241"/>
      <c r="K98241"/>
      <c r="L98241"/>
    </row>
    <row r="98242" spans="9:12" ht="15" x14ac:dyDescent="0.25">
      <c r="I98242"/>
      <c r="J98242"/>
      <c r="K98242"/>
      <c r="L98242"/>
    </row>
    <row r="98243" spans="9:12" ht="15" x14ac:dyDescent="0.25">
      <c r="I98243"/>
      <c r="J98243"/>
      <c r="K98243"/>
      <c r="L98243"/>
    </row>
    <row r="98244" spans="9:12" ht="15" x14ac:dyDescent="0.25">
      <c r="I98244"/>
      <c r="J98244"/>
      <c r="K98244"/>
      <c r="L98244"/>
    </row>
    <row r="98245" spans="9:12" ht="15" x14ac:dyDescent="0.25">
      <c r="I98245"/>
      <c r="J98245"/>
      <c r="K98245"/>
      <c r="L98245"/>
    </row>
    <row r="98246" spans="9:12" ht="15" x14ac:dyDescent="0.25">
      <c r="I98246"/>
      <c r="J98246"/>
      <c r="K98246"/>
      <c r="L98246"/>
    </row>
    <row r="98247" spans="9:12" ht="15" x14ac:dyDescent="0.25">
      <c r="I98247"/>
      <c r="J98247"/>
      <c r="K98247"/>
      <c r="L98247"/>
    </row>
    <row r="98248" spans="9:12" ht="15" x14ac:dyDescent="0.25">
      <c r="I98248"/>
      <c r="J98248"/>
      <c r="K98248"/>
      <c r="L98248"/>
    </row>
    <row r="98249" spans="9:12" ht="15" x14ac:dyDescent="0.25">
      <c r="I98249"/>
      <c r="J98249"/>
      <c r="K98249"/>
      <c r="L98249"/>
    </row>
    <row r="98250" spans="9:12" ht="15" x14ac:dyDescent="0.25">
      <c r="I98250"/>
      <c r="J98250"/>
      <c r="K98250"/>
      <c r="L98250"/>
    </row>
    <row r="98251" spans="9:12" ht="15" x14ac:dyDescent="0.25">
      <c r="I98251"/>
      <c r="J98251"/>
      <c r="K98251"/>
      <c r="L98251"/>
    </row>
    <row r="98252" spans="9:12" ht="15" x14ac:dyDescent="0.25">
      <c r="I98252"/>
      <c r="J98252"/>
      <c r="K98252"/>
      <c r="L98252"/>
    </row>
    <row r="98253" spans="9:12" ht="15" x14ac:dyDescent="0.25">
      <c r="I98253"/>
      <c r="J98253"/>
      <c r="K98253"/>
      <c r="L98253"/>
    </row>
    <row r="98254" spans="9:12" ht="15" x14ac:dyDescent="0.25">
      <c r="I98254"/>
      <c r="J98254"/>
      <c r="K98254"/>
      <c r="L98254"/>
    </row>
    <row r="98255" spans="9:12" ht="15" x14ac:dyDescent="0.25">
      <c r="I98255"/>
      <c r="J98255"/>
      <c r="K98255"/>
      <c r="L98255"/>
    </row>
    <row r="98256" spans="9:12" ht="15" x14ac:dyDescent="0.25">
      <c r="I98256"/>
      <c r="J98256"/>
      <c r="K98256"/>
      <c r="L98256"/>
    </row>
    <row r="98257" spans="9:12" ht="15" x14ac:dyDescent="0.25">
      <c r="I98257"/>
      <c r="J98257"/>
      <c r="K98257"/>
      <c r="L98257"/>
    </row>
    <row r="98258" spans="9:12" ht="15" x14ac:dyDescent="0.25">
      <c r="I98258"/>
      <c r="J98258"/>
      <c r="K98258"/>
      <c r="L98258"/>
    </row>
    <row r="98259" spans="9:12" ht="15" x14ac:dyDescent="0.25">
      <c r="I98259"/>
      <c r="J98259"/>
      <c r="K98259"/>
      <c r="L98259"/>
    </row>
    <row r="98260" spans="9:12" ht="15" x14ac:dyDescent="0.25">
      <c r="I98260"/>
      <c r="J98260"/>
      <c r="K98260"/>
      <c r="L98260"/>
    </row>
    <row r="98261" spans="9:12" ht="15" x14ac:dyDescent="0.25">
      <c r="I98261"/>
      <c r="J98261"/>
      <c r="K98261"/>
      <c r="L98261"/>
    </row>
    <row r="98262" spans="9:12" ht="15" x14ac:dyDescent="0.25">
      <c r="I98262"/>
      <c r="J98262"/>
      <c r="K98262"/>
      <c r="L98262"/>
    </row>
    <row r="98263" spans="9:12" ht="15" x14ac:dyDescent="0.25">
      <c r="I98263"/>
      <c r="J98263"/>
      <c r="K98263"/>
      <c r="L98263"/>
    </row>
    <row r="98264" spans="9:12" ht="15" x14ac:dyDescent="0.25">
      <c r="I98264"/>
      <c r="J98264"/>
      <c r="K98264"/>
      <c r="L98264"/>
    </row>
    <row r="98265" spans="9:12" ht="15" x14ac:dyDescent="0.25">
      <c r="I98265"/>
      <c r="J98265"/>
      <c r="K98265"/>
      <c r="L98265"/>
    </row>
    <row r="98266" spans="9:12" ht="15" x14ac:dyDescent="0.25">
      <c r="I98266"/>
      <c r="J98266"/>
      <c r="K98266"/>
      <c r="L98266"/>
    </row>
    <row r="98267" spans="9:12" ht="15" x14ac:dyDescent="0.25">
      <c r="I98267"/>
      <c r="J98267"/>
      <c r="K98267"/>
      <c r="L98267"/>
    </row>
    <row r="98268" spans="9:12" ht="15" x14ac:dyDescent="0.25">
      <c r="I98268"/>
      <c r="J98268"/>
      <c r="K98268"/>
      <c r="L98268"/>
    </row>
    <row r="98269" spans="9:12" ht="15" x14ac:dyDescent="0.25">
      <c r="I98269"/>
      <c r="J98269"/>
      <c r="K98269"/>
      <c r="L98269"/>
    </row>
    <row r="98270" spans="9:12" ht="15" x14ac:dyDescent="0.25">
      <c r="I98270"/>
      <c r="J98270"/>
      <c r="K98270"/>
      <c r="L98270"/>
    </row>
    <row r="98271" spans="9:12" ht="15" x14ac:dyDescent="0.25">
      <c r="I98271"/>
      <c r="J98271"/>
      <c r="K98271"/>
      <c r="L98271"/>
    </row>
    <row r="98272" spans="9:12" ht="15" x14ac:dyDescent="0.25">
      <c r="I98272"/>
      <c r="J98272"/>
      <c r="K98272"/>
      <c r="L98272"/>
    </row>
    <row r="98273" spans="9:12" ht="15" x14ac:dyDescent="0.25">
      <c r="I98273"/>
      <c r="J98273"/>
      <c r="K98273"/>
      <c r="L98273"/>
    </row>
    <row r="98274" spans="9:12" ht="15" x14ac:dyDescent="0.25">
      <c r="I98274"/>
      <c r="J98274"/>
      <c r="K98274"/>
      <c r="L98274"/>
    </row>
    <row r="98275" spans="9:12" ht="15" x14ac:dyDescent="0.25">
      <c r="I98275"/>
      <c r="J98275"/>
      <c r="K98275"/>
      <c r="L98275"/>
    </row>
    <row r="98276" spans="9:12" ht="15" x14ac:dyDescent="0.25">
      <c r="I98276"/>
      <c r="J98276"/>
      <c r="K98276"/>
      <c r="L98276"/>
    </row>
    <row r="98277" spans="9:12" ht="15" x14ac:dyDescent="0.25">
      <c r="I98277"/>
      <c r="J98277"/>
      <c r="K98277"/>
      <c r="L98277"/>
    </row>
    <row r="98278" spans="9:12" ht="15" x14ac:dyDescent="0.25">
      <c r="I98278"/>
      <c r="J98278"/>
      <c r="K98278"/>
      <c r="L98278"/>
    </row>
    <row r="98279" spans="9:12" ht="15" x14ac:dyDescent="0.25">
      <c r="I98279"/>
      <c r="J98279"/>
      <c r="K98279"/>
      <c r="L98279"/>
    </row>
    <row r="98280" spans="9:12" ht="15" x14ac:dyDescent="0.25">
      <c r="I98280"/>
      <c r="J98280"/>
      <c r="K98280"/>
      <c r="L98280"/>
    </row>
    <row r="98281" spans="9:12" ht="15" x14ac:dyDescent="0.25">
      <c r="I98281"/>
      <c r="J98281"/>
      <c r="K98281"/>
      <c r="L98281"/>
    </row>
    <row r="98282" spans="9:12" ht="15" x14ac:dyDescent="0.25">
      <c r="I98282"/>
      <c r="J98282"/>
      <c r="K98282"/>
      <c r="L98282"/>
    </row>
    <row r="98283" spans="9:12" ht="15" x14ac:dyDescent="0.25">
      <c r="I98283"/>
      <c r="J98283"/>
      <c r="K98283"/>
      <c r="L98283"/>
    </row>
    <row r="98284" spans="9:12" ht="15" x14ac:dyDescent="0.25">
      <c r="I98284"/>
      <c r="J98284"/>
      <c r="K98284"/>
      <c r="L98284"/>
    </row>
    <row r="98285" spans="9:12" ht="15" x14ac:dyDescent="0.25">
      <c r="I98285"/>
      <c r="J98285"/>
      <c r="K98285"/>
      <c r="L98285"/>
    </row>
    <row r="98286" spans="9:12" ht="15" x14ac:dyDescent="0.25">
      <c r="I98286"/>
      <c r="J98286"/>
      <c r="K98286"/>
      <c r="L98286"/>
    </row>
    <row r="98287" spans="9:12" ht="15" x14ac:dyDescent="0.25">
      <c r="I98287"/>
      <c r="J98287"/>
      <c r="K98287"/>
      <c r="L98287"/>
    </row>
    <row r="98288" spans="9:12" ht="15" x14ac:dyDescent="0.25">
      <c r="I98288"/>
      <c r="J98288"/>
      <c r="K98288"/>
      <c r="L98288"/>
    </row>
    <row r="98289" spans="9:12" ht="15" x14ac:dyDescent="0.25">
      <c r="I98289"/>
      <c r="J98289"/>
      <c r="K98289"/>
      <c r="L98289"/>
    </row>
    <row r="98290" spans="9:12" ht="15" x14ac:dyDescent="0.25">
      <c r="I98290"/>
      <c r="J98290"/>
      <c r="K98290"/>
      <c r="L98290"/>
    </row>
    <row r="98291" spans="9:12" ht="15" x14ac:dyDescent="0.25">
      <c r="I98291"/>
      <c r="J98291"/>
      <c r="K98291"/>
      <c r="L98291"/>
    </row>
    <row r="98292" spans="9:12" ht="15" x14ac:dyDescent="0.25">
      <c r="I98292"/>
      <c r="J98292"/>
      <c r="K98292"/>
      <c r="L98292"/>
    </row>
    <row r="98293" spans="9:12" ht="15" x14ac:dyDescent="0.25">
      <c r="I98293"/>
      <c r="J98293"/>
      <c r="K98293"/>
      <c r="L98293"/>
    </row>
    <row r="98294" spans="9:12" ht="15" x14ac:dyDescent="0.25">
      <c r="I98294"/>
      <c r="J98294"/>
      <c r="K98294"/>
      <c r="L98294"/>
    </row>
    <row r="98295" spans="9:12" ht="15" x14ac:dyDescent="0.25">
      <c r="I98295"/>
      <c r="J98295"/>
      <c r="K98295"/>
      <c r="L98295"/>
    </row>
    <row r="98296" spans="9:12" ht="15" x14ac:dyDescent="0.25">
      <c r="I98296"/>
      <c r="J98296"/>
      <c r="K98296"/>
      <c r="L98296"/>
    </row>
    <row r="98297" spans="9:12" ht="15" x14ac:dyDescent="0.25">
      <c r="I98297"/>
      <c r="J98297"/>
      <c r="K98297"/>
      <c r="L98297"/>
    </row>
    <row r="98298" spans="9:12" ht="15" x14ac:dyDescent="0.25">
      <c r="I98298"/>
      <c r="J98298"/>
      <c r="K98298"/>
      <c r="L98298"/>
    </row>
    <row r="98299" spans="9:12" ht="15" x14ac:dyDescent="0.25">
      <c r="I98299"/>
      <c r="J98299"/>
      <c r="K98299"/>
      <c r="L98299"/>
    </row>
    <row r="98300" spans="9:12" ht="15" x14ac:dyDescent="0.25">
      <c r="I98300"/>
      <c r="J98300"/>
      <c r="K98300"/>
      <c r="L98300"/>
    </row>
    <row r="98301" spans="9:12" ht="15" x14ac:dyDescent="0.25">
      <c r="I98301"/>
      <c r="J98301"/>
      <c r="K98301"/>
      <c r="L98301"/>
    </row>
    <row r="98302" spans="9:12" ht="15" x14ac:dyDescent="0.25">
      <c r="I98302"/>
      <c r="J98302"/>
      <c r="K98302"/>
      <c r="L98302"/>
    </row>
    <row r="98303" spans="9:12" ht="15" x14ac:dyDescent="0.25">
      <c r="I98303"/>
      <c r="J98303"/>
      <c r="K98303"/>
      <c r="L98303"/>
    </row>
    <row r="98304" spans="9:12" ht="15" x14ac:dyDescent="0.25">
      <c r="I98304"/>
      <c r="J98304"/>
      <c r="K98304"/>
      <c r="L98304"/>
    </row>
    <row r="98305" spans="9:12" ht="15" x14ac:dyDescent="0.25">
      <c r="I98305"/>
      <c r="J98305"/>
      <c r="K98305"/>
      <c r="L98305"/>
    </row>
    <row r="98306" spans="9:12" ht="15" x14ac:dyDescent="0.25">
      <c r="I98306"/>
      <c r="J98306"/>
      <c r="K98306"/>
      <c r="L98306"/>
    </row>
    <row r="98307" spans="9:12" ht="15" x14ac:dyDescent="0.25">
      <c r="I98307"/>
      <c r="J98307"/>
      <c r="K98307"/>
      <c r="L98307"/>
    </row>
    <row r="98308" spans="9:12" ht="15" x14ac:dyDescent="0.25">
      <c r="I98308"/>
      <c r="J98308"/>
      <c r="K98308"/>
      <c r="L98308"/>
    </row>
    <row r="98309" spans="9:12" ht="15" x14ac:dyDescent="0.25">
      <c r="I98309"/>
      <c r="J98309"/>
      <c r="K98309"/>
      <c r="L98309"/>
    </row>
    <row r="98310" spans="9:12" ht="15" x14ac:dyDescent="0.25">
      <c r="I98310"/>
      <c r="J98310"/>
      <c r="K98310"/>
      <c r="L98310"/>
    </row>
    <row r="98311" spans="9:12" ht="15" x14ac:dyDescent="0.25">
      <c r="I98311"/>
      <c r="J98311"/>
      <c r="K98311"/>
      <c r="L98311"/>
    </row>
    <row r="98312" spans="9:12" ht="15" x14ac:dyDescent="0.25">
      <c r="I98312"/>
      <c r="J98312"/>
      <c r="K98312"/>
      <c r="L98312"/>
    </row>
    <row r="98313" spans="9:12" ht="15" x14ac:dyDescent="0.25">
      <c r="I98313"/>
      <c r="J98313"/>
      <c r="K98313"/>
      <c r="L98313"/>
    </row>
    <row r="98314" spans="9:12" ht="15" x14ac:dyDescent="0.25">
      <c r="I98314"/>
      <c r="J98314"/>
      <c r="K98314"/>
      <c r="L98314"/>
    </row>
    <row r="98315" spans="9:12" ht="15" x14ac:dyDescent="0.25">
      <c r="I98315"/>
      <c r="J98315"/>
      <c r="K98315"/>
      <c r="L98315"/>
    </row>
    <row r="98316" spans="9:12" ht="15" x14ac:dyDescent="0.25">
      <c r="I98316"/>
      <c r="J98316"/>
      <c r="K98316"/>
      <c r="L98316"/>
    </row>
    <row r="98317" spans="9:12" ht="15" x14ac:dyDescent="0.25">
      <c r="I98317"/>
      <c r="J98317"/>
      <c r="K98317"/>
      <c r="L98317"/>
    </row>
    <row r="98318" spans="9:12" ht="15" x14ac:dyDescent="0.25">
      <c r="I98318"/>
      <c r="J98318"/>
      <c r="K98318"/>
      <c r="L98318"/>
    </row>
    <row r="98319" spans="9:12" ht="15" x14ac:dyDescent="0.25">
      <c r="I98319"/>
      <c r="J98319"/>
      <c r="K98319"/>
      <c r="L98319"/>
    </row>
    <row r="98320" spans="9:12" ht="15" x14ac:dyDescent="0.25">
      <c r="I98320"/>
      <c r="J98320"/>
      <c r="K98320"/>
      <c r="L98320"/>
    </row>
    <row r="98321" spans="9:12" ht="15" x14ac:dyDescent="0.25">
      <c r="I98321"/>
      <c r="J98321"/>
      <c r="K98321"/>
      <c r="L98321"/>
    </row>
    <row r="98322" spans="9:12" ht="15" x14ac:dyDescent="0.25">
      <c r="I98322"/>
      <c r="J98322"/>
      <c r="K98322"/>
      <c r="L98322"/>
    </row>
    <row r="98323" spans="9:12" ht="15" x14ac:dyDescent="0.25">
      <c r="I98323"/>
      <c r="J98323"/>
      <c r="K98323"/>
      <c r="L98323"/>
    </row>
    <row r="98324" spans="9:12" ht="15" x14ac:dyDescent="0.25">
      <c r="I98324"/>
      <c r="J98324"/>
      <c r="K98324"/>
      <c r="L98324"/>
    </row>
    <row r="98325" spans="9:12" ht="15" x14ac:dyDescent="0.25">
      <c r="I98325"/>
      <c r="J98325"/>
      <c r="K98325"/>
      <c r="L98325"/>
    </row>
    <row r="98326" spans="9:12" ht="15" x14ac:dyDescent="0.25">
      <c r="I98326"/>
      <c r="J98326"/>
      <c r="K98326"/>
      <c r="L98326"/>
    </row>
    <row r="98327" spans="9:12" ht="15" x14ac:dyDescent="0.25">
      <c r="I98327"/>
      <c r="J98327"/>
      <c r="K98327"/>
      <c r="L98327"/>
    </row>
    <row r="98328" spans="9:12" ht="15" x14ac:dyDescent="0.25">
      <c r="I98328"/>
      <c r="J98328"/>
      <c r="K98328"/>
      <c r="L98328"/>
    </row>
    <row r="98329" spans="9:12" ht="15" x14ac:dyDescent="0.25">
      <c r="I98329"/>
      <c r="J98329"/>
      <c r="K98329"/>
      <c r="L98329"/>
    </row>
    <row r="98330" spans="9:12" ht="15" x14ac:dyDescent="0.25">
      <c r="I98330"/>
      <c r="J98330"/>
      <c r="K98330"/>
      <c r="L98330"/>
    </row>
    <row r="98331" spans="9:12" ht="15" x14ac:dyDescent="0.25">
      <c r="I98331"/>
      <c r="J98331"/>
      <c r="K98331"/>
      <c r="L98331"/>
    </row>
    <row r="98332" spans="9:12" ht="15" x14ac:dyDescent="0.25">
      <c r="I98332"/>
      <c r="J98332"/>
      <c r="K98332"/>
      <c r="L98332"/>
    </row>
    <row r="98333" spans="9:12" ht="15" x14ac:dyDescent="0.25">
      <c r="I98333"/>
      <c r="J98333"/>
      <c r="K98333"/>
      <c r="L98333"/>
    </row>
    <row r="98334" spans="9:12" ht="15" x14ac:dyDescent="0.25">
      <c r="I98334"/>
      <c r="J98334"/>
      <c r="K98334"/>
      <c r="L98334"/>
    </row>
    <row r="98335" spans="9:12" ht="15" x14ac:dyDescent="0.25">
      <c r="I98335"/>
      <c r="J98335"/>
      <c r="K98335"/>
      <c r="L98335"/>
    </row>
    <row r="98336" spans="9:12" ht="15" x14ac:dyDescent="0.25">
      <c r="I98336"/>
      <c r="J98336"/>
      <c r="K98336"/>
      <c r="L98336"/>
    </row>
    <row r="98337" spans="9:12" ht="15" x14ac:dyDescent="0.25">
      <c r="I98337"/>
      <c r="J98337"/>
      <c r="K98337"/>
      <c r="L98337"/>
    </row>
    <row r="98338" spans="9:12" ht="15" x14ac:dyDescent="0.25">
      <c r="I98338"/>
      <c r="J98338"/>
      <c r="K98338"/>
      <c r="L98338"/>
    </row>
    <row r="98339" spans="9:12" ht="15" x14ac:dyDescent="0.25">
      <c r="I98339"/>
      <c r="J98339"/>
      <c r="K98339"/>
      <c r="L98339"/>
    </row>
    <row r="98340" spans="9:12" ht="15" x14ac:dyDescent="0.25">
      <c r="I98340"/>
      <c r="J98340"/>
      <c r="K98340"/>
      <c r="L98340"/>
    </row>
    <row r="98341" spans="9:12" ht="15" x14ac:dyDescent="0.25">
      <c r="I98341"/>
      <c r="J98341"/>
      <c r="K98341"/>
      <c r="L98341"/>
    </row>
    <row r="98342" spans="9:12" ht="15" x14ac:dyDescent="0.25">
      <c r="I98342"/>
      <c r="J98342"/>
      <c r="K98342"/>
      <c r="L98342"/>
    </row>
    <row r="98343" spans="9:12" ht="15" x14ac:dyDescent="0.25">
      <c r="I98343"/>
      <c r="J98343"/>
      <c r="K98343"/>
      <c r="L98343"/>
    </row>
    <row r="98344" spans="9:12" ht="15" x14ac:dyDescent="0.25">
      <c r="I98344"/>
      <c r="J98344"/>
      <c r="K98344"/>
      <c r="L98344"/>
    </row>
    <row r="98345" spans="9:12" ht="15" x14ac:dyDescent="0.25">
      <c r="I98345"/>
      <c r="J98345"/>
      <c r="K98345"/>
      <c r="L98345"/>
    </row>
    <row r="98346" spans="9:12" ht="15" x14ac:dyDescent="0.25">
      <c r="I98346"/>
      <c r="J98346"/>
      <c r="K98346"/>
      <c r="L98346"/>
    </row>
    <row r="98347" spans="9:12" ht="15" x14ac:dyDescent="0.25">
      <c r="I98347"/>
      <c r="J98347"/>
      <c r="K98347"/>
      <c r="L98347"/>
    </row>
    <row r="98348" spans="9:12" ht="15" x14ac:dyDescent="0.25">
      <c r="I98348"/>
      <c r="J98348"/>
      <c r="K98348"/>
      <c r="L98348"/>
    </row>
    <row r="98349" spans="9:12" ht="15" x14ac:dyDescent="0.25">
      <c r="I98349"/>
      <c r="J98349"/>
      <c r="K98349"/>
      <c r="L98349"/>
    </row>
    <row r="98350" spans="9:12" ht="15" x14ac:dyDescent="0.25">
      <c r="I98350"/>
      <c r="J98350"/>
      <c r="K98350"/>
      <c r="L98350"/>
    </row>
    <row r="98351" spans="9:12" ht="15" x14ac:dyDescent="0.25">
      <c r="I98351"/>
      <c r="J98351"/>
      <c r="K98351"/>
      <c r="L98351"/>
    </row>
    <row r="98352" spans="9:12" ht="15" x14ac:dyDescent="0.25">
      <c r="I98352"/>
      <c r="J98352"/>
      <c r="K98352"/>
      <c r="L98352"/>
    </row>
    <row r="98353" spans="9:12" ht="15" x14ac:dyDescent="0.25">
      <c r="I98353"/>
      <c r="J98353"/>
      <c r="K98353"/>
      <c r="L98353"/>
    </row>
    <row r="98354" spans="9:12" ht="15" x14ac:dyDescent="0.25">
      <c r="I98354"/>
      <c r="J98354"/>
      <c r="K98354"/>
      <c r="L98354"/>
    </row>
    <row r="98355" spans="9:12" ht="15" x14ac:dyDescent="0.25">
      <c r="I98355"/>
      <c r="J98355"/>
      <c r="K98355"/>
      <c r="L98355"/>
    </row>
    <row r="98356" spans="9:12" ht="15" x14ac:dyDescent="0.25">
      <c r="I98356"/>
      <c r="J98356"/>
      <c r="K98356"/>
      <c r="L98356"/>
    </row>
    <row r="98357" spans="9:12" ht="15" x14ac:dyDescent="0.25">
      <c r="I98357"/>
      <c r="J98357"/>
      <c r="K98357"/>
      <c r="L98357"/>
    </row>
    <row r="98358" spans="9:12" ht="15" x14ac:dyDescent="0.25">
      <c r="I98358"/>
      <c r="J98358"/>
      <c r="K98358"/>
      <c r="L98358"/>
    </row>
    <row r="98359" spans="9:12" ht="15" x14ac:dyDescent="0.25">
      <c r="I98359"/>
      <c r="J98359"/>
      <c r="K98359"/>
      <c r="L98359"/>
    </row>
    <row r="98360" spans="9:12" ht="15" x14ac:dyDescent="0.25">
      <c r="I98360"/>
      <c r="J98360"/>
      <c r="K98360"/>
      <c r="L98360"/>
    </row>
    <row r="98361" spans="9:12" ht="15" x14ac:dyDescent="0.25">
      <c r="I98361"/>
      <c r="J98361"/>
      <c r="K98361"/>
      <c r="L98361"/>
    </row>
    <row r="98362" spans="9:12" ht="15" x14ac:dyDescent="0.25">
      <c r="I98362"/>
      <c r="J98362"/>
      <c r="K98362"/>
      <c r="L98362"/>
    </row>
    <row r="98363" spans="9:12" ht="15" x14ac:dyDescent="0.25">
      <c r="I98363"/>
      <c r="J98363"/>
      <c r="K98363"/>
      <c r="L98363"/>
    </row>
    <row r="98364" spans="9:12" ht="15" x14ac:dyDescent="0.25">
      <c r="I98364"/>
      <c r="J98364"/>
      <c r="K98364"/>
      <c r="L98364"/>
    </row>
    <row r="98365" spans="9:12" ht="15" x14ac:dyDescent="0.25">
      <c r="I98365"/>
      <c r="J98365"/>
      <c r="K98365"/>
      <c r="L98365"/>
    </row>
    <row r="98366" spans="9:12" ht="15" x14ac:dyDescent="0.25">
      <c r="I98366"/>
      <c r="J98366"/>
      <c r="K98366"/>
      <c r="L98366"/>
    </row>
    <row r="98367" spans="9:12" ht="15" x14ac:dyDescent="0.25">
      <c r="I98367"/>
      <c r="J98367"/>
      <c r="K98367"/>
      <c r="L98367"/>
    </row>
    <row r="98368" spans="9:12" ht="15" x14ac:dyDescent="0.25">
      <c r="I98368"/>
      <c r="J98368"/>
      <c r="K98368"/>
      <c r="L98368"/>
    </row>
    <row r="98369" spans="9:12" ht="15" x14ac:dyDescent="0.25">
      <c r="I98369"/>
      <c r="J98369"/>
      <c r="K98369"/>
      <c r="L98369"/>
    </row>
    <row r="98370" spans="9:12" ht="15" x14ac:dyDescent="0.25">
      <c r="I98370"/>
      <c r="J98370"/>
      <c r="K98370"/>
      <c r="L98370"/>
    </row>
    <row r="98371" spans="9:12" ht="15" x14ac:dyDescent="0.25">
      <c r="I98371"/>
      <c r="J98371"/>
      <c r="K98371"/>
      <c r="L98371"/>
    </row>
    <row r="98372" spans="9:12" ht="15" x14ac:dyDescent="0.25">
      <c r="I98372"/>
      <c r="J98372"/>
      <c r="K98372"/>
      <c r="L98372"/>
    </row>
    <row r="98373" spans="9:12" ht="15" x14ac:dyDescent="0.25">
      <c r="I98373"/>
      <c r="J98373"/>
      <c r="K98373"/>
      <c r="L98373"/>
    </row>
    <row r="98374" spans="9:12" ht="15" x14ac:dyDescent="0.25">
      <c r="I98374"/>
      <c r="J98374"/>
      <c r="K98374"/>
      <c r="L98374"/>
    </row>
    <row r="98375" spans="9:12" ht="15" x14ac:dyDescent="0.25">
      <c r="I98375"/>
      <c r="J98375"/>
      <c r="K98375"/>
      <c r="L98375"/>
    </row>
    <row r="98376" spans="9:12" ht="15" x14ac:dyDescent="0.25">
      <c r="I98376"/>
      <c r="J98376"/>
      <c r="K98376"/>
      <c r="L98376"/>
    </row>
    <row r="98377" spans="9:12" ht="15" x14ac:dyDescent="0.25">
      <c r="I98377"/>
      <c r="J98377"/>
      <c r="K98377"/>
      <c r="L98377"/>
    </row>
    <row r="98378" spans="9:12" ht="15" x14ac:dyDescent="0.25">
      <c r="I98378"/>
      <c r="J98378"/>
      <c r="K98378"/>
      <c r="L98378"/>
    </row>
    <row r="98379" spans="9:12" ht="15" x14ac:dyDescent="0.25">
      <c r="I98379"/>
      <c r="J98379"/>
      <c r="K98379"/>
      <c r="L98379"/>
    </row>
    <row r="98380" spans="9:12" ht="15" x14ac:dyDescent="0.25">
      <c r="I98380"/>
      <c r="J98380"/>
      <c r="K98380"/>
      <c r="L98380"/>
    </row>
    <row r="98381" spans="9:12" ht="15" x14ac:dyDescent="0.25">
      <c r="I98381"/>
      <c r="J98381"/>
      <c r="K98381"/>
      <c r="L98381"/>
    </row>
    <row r="98382" spans="9:12" ht="15" x14ac:dyDescent="0.25">
      <c r="I98382"/>
      <c r="J98382"/>
      <c r="K98382"/>
      <c r="L98382"/>
    </row>
    <row r="98383" spans="9:12" ht="15" x14ac:dyDescent="0.25">
      <c r="I98383"/>
      <c r="J98383"/>
      <c r="K98383"/>
      <c r="L98383"/>
    </row>
    <row r="98384" spans="9:12" ht="15" x14ac:dyDescent="0.25">
      <c r="I98384"/>
      <c r="J98384"/>
      <c r="K98384"/>
      <c r="L98384"/>
    </row>
    <row r="98385" spans="9:12" ht="15" x14ac:dyDescent="0.25">
      <c r="I98385"/>
      <c r="J98385"/>
      <c r="K98385"/>
      <c r="L98385"/>
    </row>
    <row r="98386" spans="9:12" ht="15" x14ac:dyDescent="0.25">
      <c r="I98386"/>
      <c r="J98386"/>
      <c r="K98386"/>
      <c r="L98386"/>
    </row>
    <row r="98387" spans="9:12" ht="15" x14ac:dyDescent="0.25">
      <c r="I98387"/>
      <c r="J98387"/>
      <c r="K98387"/>
      <c r="L98387"/>
    </row>
    <row r="98388" spans="9:12" ht="15" x14ac:dyDescent="0.25">
      <c r="I98388"/>
      <c r="J98388"/>
      <c r="K98388"/>
      <c r="L98388"/>
    </row>
    <row r="98389" spans="9:12" ht="15" x14ac:dyDescent="0.25">
      <c r="I98389"/>
      <c r="J98389"/>
      <c r="K98389"/>
      <c r="L98389"/>
    </row>
    <row r="98390" spans="9:12" ht="15" x14ac:dyDescent="0.25">
      <c r="I98390"/>
      <c r="J98390"/>
      <c r="K98390"/>
      <c r="L98390"/>
    </row>
    <row r="98391" spans="9:12" ht="15" x14ac:dyDescent="0.25">
      <c r="I98391"/>
      <c r="J98391"/>
      <c r="K98391"/>
      <c r="L98391"/>
    </row>
    <row r="98392" spans="9:12" ht="15" x14ac:dyDescent="0.25">
      <c r="I98392"/>
      <c r="J98392"/>
      <c r="K98392"/>
      <c r="L98392"/>
    </row>
    <row r="98393" spans="9:12" ht="15" x14ac:dyDescent="0.25">
      <c r="I98393"/>
      <c r="J98393"/>
      <c r="K98393"/>
      <c r="L98393"/>
    </row>
    <row r="98394" spans="9:12" ht="15" x14ac:dyDescent="0.25">
      <c r="I98394"/>
      <c r="J98394"/>
      <c r="K98394"/>
      <c r="L98394"/>
    </row>
    <row r="98395" spans="9:12" ht="15" x14ac:dyDescent="0.25">
      <c r="I98395"/>
      <c r="J98395"/>
      <c r="K98395"/>
      <c r="L98395"/>
    </row>
    <row r="98396" spans="9:12" ht="15" x14ac:dyDescent="0.25">
      <c r="I98396"/>
      <c r="J98396"/>
      <c r="K98396"/>
      <c r="L98396"/>
    </row>
    <row r="98397" spans="9:12" ht="15" x14ac:dyDescent="0.25">
      <c r="I98397"/>
      <c r="J98397"/>
      <c r="K98397"/>
      <c r="L98397"/>
    </row>
    <row r="98398" spans="9:12" ht="15" x14ac:dyDescent="0.25">
      <c r="I98398"/>
      <c r="J98398"/>
      <c r="K98398"/>
      <c r="L98398"/>
    </row>
    <row r="98399" spans="9:12" ht="15" x14ac:dyDescent="0.25">
      <c r="I98399"/>
      <c r="J98399"/>
      <c r="K98399"/>
      <c r="L98399"/>
    </row>
    <row r="98400" spans="9:12" ht="15" x14ac:dyDescent="0.25">
      <c r="I98400"/>
      <c r="J98400"/>
      <c r="K98400"/>
      <c r="L98400"/>
    </row>
    <row r="98401" spans="9:12" ht="15" x14ac:dyDescent="0.25">
      <c r="I98401"/>
      <c r="J98401"/>
      <c r="K98401"/>
      <c r="L98401"/>
    </row>
    <row r="98402" spans="9:12" ht="15" x14ac:dyDescent="0.25">
      <c r="I98402"/>
      <c r="J98402"/>
      <c r="K98402"/>
      <c r="L98402"/>
    </row>
    <row r="98403" spans="9:12" ht="15" x14ac:dyDescent="0.25">
      <c r="I98403"/>
      <c r="J98403"/>
      <c r="K98403"/>
      <c r="L98403"/>
    </row>
    <row r="98404" spans="9:12" ht="15" x14ac:dyDescent="0.25">
      <c r="I98404"/>
      <c r="J98404"/>
      <c r="K98404"/>
      <c r="L98404"/>
    </row>
    <row r="98405" spans="9:12" ht="15" x14ac:dyDescent="0.25">
      <c r="I98405"/>
      <c r="J98405"/>
      <c r="K98405"/>
      <c r="L98405"/>
    </row>
    <row r="98406" spans="9:12" ht="15" x14ac:dyDescent="0.25">
      <c r="I98406"/>
      <c r="J98406"/>
      <c r="K98406"/>
      <c r="L98406"/>
    </row>
    <row r="98407" spans="9:12" ht="15" x14ac:dyDescent="0.25">
      <c r="I98407"/>
      <c r="J98407"/>
      <c r="K98407"/>
      <c r="L98407"/>
    </row>
    <row r="98408" spans="9:12" ht="15" x14ac:dyDescent="0.25">
      <c r="I98408"/>
      <c r="J98408"/>
      <c r="K98408"/>
      <c r="L98408"/>
    </row>
    <row r="98409" spans="9:12" ht="15" x14ac:dyDescent="0.25">
      <c r="I98409"/>
      <c r="J98409"/>
      <c r="K98409"/>
      <c r="L98409"/>
    </row>
    <row r="98410" spans="9:12" ht="15" x14ac:dyDescent="0.25">
      <c r="I98410"/>
      <c r="J98410"/>
      <c r="K98410"/>
      <c r="L98410"/>
    </row>
    <row r="98411" spans="9:12" ht="15" x14ac:dyDescent="0.25">
      <c r="I98411"/>
      <c r="J98411"/>
      <c r="K98411"/>
      <c r="L98411"/>
    </row>
    <row r="98412" spans="9:12" ht="15" x14ac:dyDescent="0.25">
      <c r="I98412"/>
      <c r="J98412"/>
      <c r="K98412"/>
      <c r="L98412"/>
    </row>
    <row r="98413" spans="9:12" ht="15" x14ac:dyDescent="0.25">
      <c r="I98413"/>
      <c r="J98413"/>
      <c r="K98413"/>
      <c r="L98413"/>
    </row>
    <row r="98414" spans="9:12" ht="15" x14ac:dyDescent="0.25">
      <c r="I98414"/>
      <c r="J98414"/>
      <c r="K98414"/>
      <c r="L98414"/>
    </row>
    <row r="98415" spans="9:12" ht="15" x14ac:dyDescent="0.25">
      <c r="I98415"/>
      <c r="J98415"/>
      <c r="K98415"/>
      <c r="L98415"/>
    </row>
    <row r="98416" spans="9:12" ht="15" x14ac:dyDescent="0.25">
      <c r="I98416"/>
      <c r="J98416"/>
      <c r="K98416"/>
      <c r="L98416"/>
    </row>
    <row r="98417" spans="9:12" ht="15" x14ac:dyDescent="0.25">
      <c r="I98417"/>
      <c r="J98417"/>
      <c r="K98417"/>
      <c r="L98417"/>
    </row>
    <row r="98418" spans="9:12" ht="15" x14ac:dyDescent="0.25">
      <c r="I98418"/>
      <c r="J98418"/>
      <c r="K98418"/>
      <c r="L98418"/>
    </row>
    <row r="98419" spans="9:12" ht="15" x14ac:dyDescent="0.25">
      <c r="I98419"/>
      <c r="J98419"/>
      <c r="K98419"/>
      <c r="L98419"/>
    </row>
    <row r="98420" spans="9:12" ht="15" x14ac:dyDescent="0.25">
      <c r="I98420"/>
      <c r="J98420"/>
      <c r="K98420"/>
      <c r="L98420"/>
    </row>
    <row r="98421" spans="9:12" ht="15" x14ac:dyDescent="0.25">
      <c r="I98421"/>
      <c r="J98421"/>
      <c r="K98421"/>
      <c r="L98421"/>
    </row>
    <row r="98422" spans="9:12" ht="15" x14ac:dyDescent="0.25">
      <c r="I98422"/>
      <c r="J98422"/>
      <c r="K98422"/>
      <c r="L98422"/>
    </row>
    <row r="98423" spans="9:12" ht="15" x14ac:dyDescent="0.25">
      <c r="I98423"/>
      <c r="J98423"/>
      <c r="K98423"/>
      <c r="L98423"/>
    </row>
    <row r="98424" spans="9:12" ht="15" x14ac:dyDescent="0.25">
      <c r="I98424"/>
      <c r="J98424"/>
      <c r="K98424"/>
      <c r="L98424"/>
    </row>
    <row r="98425" spans="9:12" ht="15" x14ac:dyDescent="0.25">
      <c r="I98425"/>
      <c r="J98425"/>
      <c r="K98425"/>
      <c r="L98425"/>
    </row>
    <row r="98426" spans="9:12" ht="15" x14ac:dyDescent="0.25">
      <c r="I98426"/>
      <c r="J98426"/>
      <c r="K98426"/>
      <c r="L98426"/>
    </row>
    <row r="98427" spans="9:12" ht="15" x14ac:dyDescent="0.25">
      <c r="I98427"/>
      <c r="J98427"/>
      <c r="K98427"/>
      <c r="L98427"/>
    </row>
    <row r="98428" spans="9:12" ht="15" x14ac:dyDescent="0.25">
      <c r="I98428"/>
      <c r="J98428"/>
      <c r="K98428"/>
      <c r="L98428"/>
    </row>
    <row r="98429" spans="9:12" ht="15" x14ac:dyDescent="0.25">
      <c r="I98429"/>
      <c r="J98429"/>
      <c r="K98429"/>
      <c r="L98429"/>
    </row>
    <row r="98430" spans="9:12" ht="15" x14ac:dyDescent="0.25">
      <c r="I98430"/>
      <c r="J98430"/>
      <c r="K98430"/>
      <c r="L98430"/>
    </row>
    <row r="98431" spans="9:12" ht="15" x14ac:dyDescent="0.25">
      <c r="I98431"/>
      <c r="J98431"/>
      <c r="K98431"/>
      <c r="L98431"/>
    </row>
    <row r="98432" spans="9:12" ht="15" x14ac:dyDescent="0.25">
      <c r="I98432"/>
      <c r="J98432"/>
      <c r="K98432"/>
      <c r="L98432"/>
    </row>
    <row r="98433" spans="9:12" ht="15" x14ac:dyDescent="0.25">
      <c r="I98433"/>
      <c r="J98433"/>
      <c r="K98433"/>
      <c r="L98433"/>
    </row>
    <row r="98434" spans="9:12" ht="15" x14ac:dyDescent="0.25">
      <c r="I98434"/>
      <c r="J98434"/>
      <c r="K98434"/>
      <c r="L98434"/>
    </row>
    <row r="98435" spans="9:12" ht="15" x14ac:dyDescent="0.25">
      <c r="I98435"/>
      <c r="J98435"/>
      <c r="K98435"/>
      <c r="L98435"/>
    </row>
    <row r="98436" spans="9:12" ht="15" x14ac:dyDescent="0.25">
      <c r="I98436"/>
      <c r="J98436"/>
      <c r="K98436"/>
      <c r="L98436"/>
    </row>
    <row r="98437" spans="9:12" ht="15" x14ac:dyDescent="0.25">
      <c r="I98437"/>
      <c r="J98437"/>
      <c r="K98437"/>
      <c r="L98437"/>
    </row>
    <row r="98438" spans="9:12" ht="15" x14ac:dyDescent="0.25">
      <c r="I98438"/>
      <c r="J98438"/>
      <c r="K98438"/>
      <c r="L98438"/>
    </row>
    <row r="98439" spans="9:12" ht="15" x14ac:dyDescent="0.25">
      <c r="I98439"/>
      <c r="J98439"/>
      <c r="K98439"/>
      <c r="L98439"/>
    </row>
    <row r="98440" spans="9:12" ht="15" x14ac:dyDescent="0.25">
      <c r="I98440"/>
      <c r="J98440"/>
      <c r="K98440"/>
      <c r="L98440"/>
    </row>
    <row r="98441" spans="9:12" ht="15" x14ac:dyDescent="0.25">
      <c r="I98441"/>
      <c r="J98441"/>
      <c r="K98441"/>
      <c r="L98441"/>
    </row>
    <row r="98442" spans="9:12" ht="15" x14ac:dyDescent="0.25">
      <c r="I98442"/>
      <c r="J98442"/>
      <c r="K98442"/>
      <c r="L98442"/>
    </row>
    <row r="98443" spans="9:12" ht="15" x14ac:dyDescent="0.25">
      <c r="I98443"/>
      <c r="J98443"/>
      <c r="K98443"/>
      <c r="L98443"/>
    </row>
    <row r="98444" spans="9:12" ht="15" x14ac:dyDescent="0.25">
      <c r="I98444"/>
      <c r="J98444"/>
      <c r="K98444"/>
      <c r="L98444"/>
    </row>
    <row r="98445" spans="9:12" ht="15" x14ac:dyDescent="0.25">
      <c r="I98445"/>
      <c r="J98445"/>
      <c r="K98445"/>
      <c r="L98445"/>
    </row>
    <row r="98446" spans="9:12" ht="15" x14ac:dyDescent="0.25">
      <c r="I98446"/>
      <c r="J98446"/>
      <c r="K98446"/>
      <c r="L98446"/>
    </row>
    <row r="98447" spans="9:12" ht="15" x14ac:dyDescent="0.25">
      <c r="I98447"/>
      <c r="J98447"/>
      <c r="K98447"/>
      <c r="L98447"/>
    </row>
    <row r="98448" spans="9:12" ht="15" x14ac:dyDescent="0.25">
      <c r="I98448"/>
      <c r="J98448"/>
      <c r="K98448"/>
      <c r="L98448"/>
    </row>
    <row r="98449" spans="9:12" ht="15" x14ac:dyDescent="0.25">
      <c r="I98449"/>
      <c r="J98449"/>
      <c r="K98449"/>
      <c r="L98449"/>
    </row>
    <row r="98450" spans="9:12" ht="15" x14ac:dyDescent="0.25">
      <c r="I98450"/>
      <c r="J98450"/>
      <c r="K98450"/>
      <c r="L98450"/>
    </row>
    <row r="98451" spans="9:12" ht="15" x14ac:dyDescent="0.25">
      <c r="I98451"/>
      <c r="J98451"/>
      <c r="K98451"/>
      <c r="L98451"/>
    </row>
    <row r="98452" spans="9:12" ht="15" x14ac:dyDescent="0.25">
      <c r="I98452"/>
      <c r="J98452"/>
      <c r="K98452"/>
      <c r="L98452"/>
    </row>
    <row r="98453" spans="9:12" ht="15" x14ac:dyDescent="0.25">
      <c r="I98453"/>
      <c r="J98453"/>
      <c r="K98453"/>
      <c r="L98453"/>
    </row>
    <row r="98454" spans="9:12" ht="15" x14ac:dyDescent="0.25">
      <c r="I98454"/>
      <c r="J98454"/>
      <c r="K98454"/>
      <c r="L98454"/>
    </row>
    <row r="98455" spans="9:12" ht="15" x14ac:dyDescent="0.25">
      <c r="I98455"/>
      <c r="J98455"/>
      <c r="K98455"/>
      <c r="L98455"/>
    </row>
    <row r="98456" spans="9:12" ht="15" x14ac:dyDescent="0.25">
      <c r="I98456"/>
      <c r="J98456"/>
      <c r="K98456"/>
      <c r="L98456"/>
    </row>
    <row r="98457" spans="9:12" ht="15" x14ac:dyDescent="0.25">
      <c r="I98457"/>
      <c r="J98457"/>
      <c r="K98457"/>
      <c r="L98457"/>
    </row>
    <row r="98458" spans="9:12" ht="15" x14ac:dyDescent="0.25">
      <c r="I98458"/>
      <c r="J98458"/>
      <c r="K98458"/>
      <c r="L98458"/>
    </row>
    <row r="98459" spans="9:12" ht="15" x14ac:dyDescent="0.25">
      <c r="I98459"/>
      <c r="J98459"/>
      <c r="K98459"/>
      <c r="L98459"/>
    </row>
    <row r="98460" spans="9:12" ht="15" x14ac:dyDescent="0.25">
      <c r="I98460"/>
      <c r="J98460"/>
      <c r="K98460"/>
      <c r="L98460"/>
    </row>
    <row r="98461" spans="9:12" ht="15" x14ac:dyDescent="0.25">
      <c r="I98461"/>
      <c r="J98461"/>
      <c r="K98461"/>
      <c r="L98461"/>
    </row>
    <row r="98462" spans="9:12" ht="15" x14ac:dyDescent="0.25">
      <c r="I98462"/>
      <c r="J98462"/>
      <c r="K98462"/>
      <c r="L98462"/>
    </row>
    <row r="98463" spans="9:12" ht="15" x14ac:dyDescent="0.25">
      <c r="I98463"/>
      <c r="J98463"/>
      <c r="K98463"/>
      <c r="L98463"/>
    </row>
    <row r="98464" spans="9:12" ht="15" x14ac:dyDescent="0.25">
      <c r="I98464"/>
      <c r="J98464"/>
      <c r="K98464"/>
      <c r="L98464"/>
    </row>
    <row r="98465" spans="9:12" ht="15" x14ac:dyDescent="0.25">
      <c r="I98465"/>
      <c r="J98465"/>
      <c r="K98465"/>
      <c r="L98465"/>
    </row>
    <row r="98466" spans="9:12" ht="15" x14ac:dyDescent="0.25">
      <c r="I98466"/>
      <c r="J98466"/>
      <c r="K98466"/>
      <c r="L98466"/>
    </row>
    <row r="98467" spans="9:12" ht="15" x14ac:dyDescent="0.25">
      <c r="I98467"/>
      <c r="J98467"/>
      <c r="K98467"/>
      <c r="L98467"/>
    </row>
    <row r="98468" spans="9:12" ht="15" x14ac:dyDescent="0.25">
      <c r="I98468"/>
      <c r="J98468"/>
      <c r="K98468"/>
      <c r="L98468"/>
    </row>
    <row r="98469" spans="9:12" ht="15" x14ac:dyDescent="0.25">
      <c r="I98469"/>
      <c r="J98469"/>
      <c r="K98469"/>
      <c r="L98469"/>
    </row>
    <row r="98470" spans="9:12" ht="15" x14ac:dyDescent="0.25">
      <c r="I98470"/>
      <c r="J98470"/>
      <c r="K98470"/>
      <c r="L98470"/>
    </row>
    <row r="98471" spans="9:12" ht="15" x14ac:dyDescent="0.25">
      <c r="I98471"/>
      <c r="J98471"/>
      <c r="K98471"/>
      <c r="L98471"/>
    </row>
    <row r="98472" spans="9:12" ht="15" x14ac:dyDescent="0.25">
      <c r="I98472"/>
      <c r="J98472"/>
      <c r="K98472"/>
      <c r="L98472"/>
    </row>
    <row r="98473" spans="9:12" ht="15" x14ac:dyDescent="0.25">
      <c r="I98473"/>
      <c r="J98473"/>
      <c r="K98473"/>
      <c r="L98473"/>
    </row>
    <row r="98474" spans="9:12" ht="15" x14ac:dyDescent="0.25">
      <c r="I98474"/>
      <c r="J98474"/>
      <c r="K98474"/>
      <c r="L98474"/>
    </row>
    <row r="98475" spans="9:12" ht="15" x14ac:dyDescent="0.25">
      <c r="I98475"/>
      <c r="J98475"/>
      <c r="K98475"/>
      <c r="L98475"/>
    </row>
    <row r="98476" spans="9:12" ht="15" x14ac:dyDescent="0.25">
      <c r="I98476"/>
      <c r="J98476"/>
      <c r="K98476"/>
      <c r="L98476"/>
    </row>
    <row r="98477" spans="9:12" ht="15" x14ac:dyDescent="0.25">
      <c r="I98477"/>
      <c r="J98477"/>
      <c r="K98477"/>
      <c r="L98477"/>
    </row>
    <row r="98478" spans="9:12" ht="15" x14ac:dyDescent="0.25">
      <c r="I98478"/>
      <c r="J98478"/>
      <c r="K98478"/>
      <c r="L98478"/>
    </row>
    <row r="98479" spans="9:12" ht="15" x14ac:dyDescent="0.25">
      <c r="I98479"/>
      <c r="J98479"/>
      <c r="K98479"/>
      <c r="L98479"/>
    </row>
    <row r="98480" spans="9:12" ht="15" x14ac:dyDescent="0.25">
      <c r="I98480"/>
      <c r="J98480"/>
      <c r="K98480"/>
      <c r="L98480"/>
    </row>
    <row r="98481" spans="9:12" ht="15" x14ac:dyDescent="0.25">
      <c r="I98481"/>
      <c r="J98481"/>
      <c r="K98481"/>
      <c r="L98481"/>
    </row>
    <row r="98482" spans="9:12" ht="15" x14ac:dyDescent="0.25">
      <c r="I98482"/>
      <c r="J98482"/>
      <c r="K98482"/>
      <c r="L98482"/>
    </row>
    <row r="98483" spans="9:12" ht="15" x14ac:dyDescent="0.25">
      <c r="I98483"/>
      <c r="J98483"/>
      <c r="K98483"/>
      <c r="L98483"/>
    </row>
    <row r="98484" spans="9:12" ht="15" x14ac:dyDescent="0.25">
      <c r="I98484"/>
      <c r="J98484"/>
      <c r="K98484"/>
      <c r="L98484"/>
    </row>
    <row r="98485" spans="9:12" ht="15" x14ac:dyDescent="0.25">
      <c r="I98485"/>
      <c r="J98485"/>
      <c r="K98485"/>
      <c r="L98485"/>
    </row>
    <row r="98486" spans="9:12" ht="15" x14ac:dyDescent="0.25">
      <c r="I98486"/>
      <c r="J98486"/>
      <c r="K98486"/>
      <c r="L98486"/>
    </row>
    <row r="98487" spans="9:12" ht="15" x14ac:dyDescent="0.25">
      <c r="I98487"/>
      <c r="J98487"/>
      <c r="K98487"/>
      <c r="L98487"/>
    </row>
    <row r="98488" spans="9:12" ht="15" x14ac:dyDescent="0.25">
      <c r="I98488"/>
      <c r="J98488"/>
      <c r="K98488"/>
      <c r="L98488"/>
    </row>
    <row r="98489" spans="9:12" ht="15" x14ac:dyDescent="0.25">
      <c r="I98489"/>
      <c r="J98489"/>
      <c r="K98489"/>
      <c r="L98489"/>
    </row>
    <row r="98490" spans="9:12" ht="15" x14ac:dyDescent="0.25">
      <c r="I98490"/>
      <c r="J98490"/>
      <c r="K98490"/>
      <c r="L98490"/>
    </row>
    <row r="98491" spans="9:12" ht="15" x14ac:dyDescent="0.25">
      <c r="I98491"/>
      <c r="J98491"/>
      <c r="K98491"/>
      <c r="L98491"/>
    </row>
    <row r="98492" spans="9:12" ht="15" x14ac:dyDescent="0.25">
      <c r="I98492"/>
      <c r="J98492"/>
      <c r="K98492"/>
      <c r="L98492"/>
    </row>
    <row r="98493" spans="9:12" ht="15" x14ac:dyDescent="0.25">
      <c r="I98493"/>
      <c r="J98493"/>
      <c r="K98493"/>
      <c r="L98493"/>
    </row>
    <row r="98494" spans="9:12" ht="15" x14ac:dyDescent="0.25">
      <c r="I98494"/>
      <c r="J98494"/>
      <c r="K98494"/>
      <c r="L98494"/>
    </row>
    <row r="98495" spans="9:12" ht="15" x14ac:dyDescent="0.25">
      <c r="I98495"/>
      <c r="J98495"/>
      <c r="K98495"/>
      <c r="L98495"/>
    </row>
    <row r="98496" spans="9:12" ht="15" x14ac:dyDescent="0.25">
      <c r="I98496"/>
      <c r="J98496"/>
      <c r="K98496"/>
      <c r="L98496"/>
    </row>
    <row r="98497" spans="9:12" ht="15" x14ac:dyDescent="0.25">
      <c r="I98497"/>
      <c r="J98497"/>
      <c r="K98497"/>
      <c r="L98497"/>
    </row>
    <row r="98498" spans="9:12" ht="15" x14ac:dyDescent="0.25">
      <c r="I98498"/>
      <c r="J98498"/>
      <c r="K98498"/>
      <c r="L98498"/>
    </row>
    <row r="98499" spans="9:12" ht="15" x14ac:dyDescent="0.25">
      <c r="I98499"/>
      <c r="J98499"/>
      <c r="K98499"/>
      <c r="L98499"/>
    </row>
    <row r="98500" spans="9:12" ht="15" x14ac:dyDescent="0.25">
      <c r="I98500"/>
      <c r="J98500"/>
      <c r="K98500"/>
      <c r="L98500"/>
    </row>
    <row r="98501" spans="9:12" ht="15" x14ac:dyDescent="0.25">
      <c r="I98501"/>
      <c r="J98501"/>
      <c r="K98501"/>
      <c r="L98501"/>
    </row>
    <row r="98502" spans="9:12" ht="15" x14ac:dyDescent="0.25">
      <c r="I98502"/>
      <c r="J98502"/>
      <c r="K98502"/>
      <c r="L98502"/>
    </row>
    <row r="98503" spans="9:12" ht="15" x14ac:dyDescent="0.25">
      <c r="I98503"/>
      <c r="J98503"/>
      <c r="K98503"/>
      <c r="L98503"/>
    </row>
    <row r="98504" spans="9:12" ht="15" x14ac:dyDescent="0.25">
      <c r="I98504"/>
      <c r="J98504"/>
      <c r="K98504"/>
      <c r="L98504"/>
    </row>
    <row r="98505" spans="9:12" ht="15" x14ac:dyDescent="0.25">
      <c r="I98505"/>
      <c r="J98505"/>
      <c r="K98505"/>
      <c r="L98505"/>
    </row>
    <row r="98506" spans="9:12" ht="15" x14ac:dyDescent="0.25">
      <c r="I98506"/>
      <c r="J98506"/>
      <c r="K98506"/>
      <c r="L98506"/>
    </row>
    <row r="98507" spans="9:12" ht="15" x14ac:dyDescent="0.25">
      <c r="I98507"/>
      <c r="J98507"/>
      <c r="K98507"/>
      <c r="L98507"/>
    </row>
    <row r="98508" spans="9:12" ht="15" x14ac:dyDescent="0.25">
      <c r="I98508"/>
      <c r="J98508"/>
      <c r="K98508"/>
      <c r="L98508"/>
    </row>
    <row r="98509" spans="9:12" ht="15" x14ac:dyDescent="0.25">
      <c r="I98509"/>
      <c r="J98509"/>
      <c r="K98509"/>
      <c r="L98509"/>
    </row>
    <row r="98510" spans="9:12" ht="15" x14ac:dyDescent="0.25">
      <c r="I98510"/>
      <c r="J98510"/>
      <c r="K98510"/>
      <c r="L98510"/>
    </row>
    <row r="98511" spans="9:12" ht="15" x14ac:dyDescent="0.25">
      <c r="I98511"/>
      <c r="J98511"/>
      <c r="K98511"/>
      <c r="L98511"/>
    </row>
    <row r="98512" spans="9:12" ht="15" x14ac:dyDescent="0.25">
      <c r="I98512"/>
      <c r="J98512"/>
      <c r="K98512"/>
      <c r="L98512"/>
    </row>
    <row r="98513" spans="9:12" ht="15" x14ac:dyDescent="0.25">
      <c r="I98513"/>
      <c r="J98513"/>
      <c r="K98513"/>
      <c r="L98513"/>
    </row>
    <row r="98514" spans="9:12" ht="15" x14ac:dyDescent="0.25">
      <c r="I98514"/>
      <c r="J98514"/>
      <c r="K98514"/>
      <c r="L98514"/>
    </row>
    <row r="98515" spans="9:12" ht="15" x14ac:dyDescent="0.25">
      <c r="I98515"/>
      <c r="J98515"/>
      <c r="K98515"/>
      <c r="L98515"/>
    </row>
    <row r="98516" spans="9:12" ht="15" x14ac:dyDescent="0.25">
      <c r="I98516"/>
      <c r="J98516"/>
      <c r="K98516"/>
      <c r="L98516"/>
    </row>
    <row r="98517" spans="9:12" ht="15" x14ac:dyDescent="0.25">
      <c r="I98517"/>
      <c r="J98517"/>
      <c r="K98517"/>
      <c r="L98517"/>
    </row>
    <row r="98518" spans="9:12" ht="15" x14ac:dyDescent="0.25">
      <c r="I98518"/>
      <c r="J98518"/>
      <c r="K98518"/>
      <c r="L98518"/>
    </row>
    <row r="98519" spans="9:12" ht="15" x14ac:dyDescent="0.25">
      <c r="I98519"/>
      <c r="J98519"/>
      <c r="K98519"/>
      <c r="L98519"/>
    </row>
    <row r="98520" spans="9:12" ht="15" x14ac:dyDescent="0.25">
      <c r="I98520"/>
      <c r="J98520"/>
      <c r="K98520"/>
      <c r="L98520"/>
    </row>
    <row r="98521" spans="9:12" ht="15" x14ac:dyDescent="0.25">
      <c r="I98521"/>
      <c r="J98521"/>
      <c r="K98521"/>
      <c r="L98521"/>
    </row>
    <row r="98522" spans="9:12" ht="15" x14ac:dyDescent="0.25">
      <c r="I98522"/>
      <c r="J98522"/>
      <c r="K98522"/>
      <c r="L98522"/>
    </row>
    <row r="98523" spans="9:12" ht="15" x14ac:dyDescent="0.25">
      <c r="I98523"/>
      <c r="J98523"/>
      <c r="K98523"/>
      <c r="L98523"/>
    </row>
    <row r="98524" spans="9:12" ht="15" x14ac:dyDescent="0.25">
      <c r="I98524"/>
      <c r="J98524"/>
      <c r="K98524"/>
      <c r="L98524"/>
    </row>
    <row r="98525" spans="9:12" ht="15" x14ac:dyDescent="0.25">
      <c r="I98525"/>
      <c r="J98525"/>
      <c r="K98525"/>
      <c r="L98525"/>
    </row>
    <row r="98526" spans="9:12" ht="15" x14ac:dyDescent="0.25">
      <c r="I98526"/>
      <c r="J98526"/>
      <c r="K98526"/>
      <c r="L98526"/>
    </row>
    <row r="98527" spans="9:12" ht="15" x14ac:dyDescent="0.25">
      <c r="I98527"/>
      <c r="J98527"/>
      <c r="K98527"/>
      <c r="L98527"/>
    </row>
    <row r="98528" spans="9:12" ht="15" x14ac:dyDescent="0.25">
      <c r="I98528"/>
      <c r="J98528"/>
      <c r="K98528"/>
      <c r="L98528"/>
    </row>
    <row r="98529" spans="9:12" ht="15" x14ac:dyDescent="0.25">
      <c r="I98529"/>
      <c r="J98529"/>
      <c r="K98529"/>
      <c r="L98529"/>
    </row>
    <row r="98530" spans="9:12" ht="15" x14ac:dyDescent="0.25">
      <c r="I98530"/>
      <c r="J98530"/>
      <c r="K98530"/>
      <c r="L98530"/>
    </row>
    <row r="98531" spans="9:12" ht="15" x14ac:dyDescent="0.25">
      <c r="I98531"/>
      <c r="J98531"/>
      <c r="K98531"/>
      <c r="L98531"/>
    </row>
    <row r="98532" spans="9:12" ht="15" x14ac:dyDescent="0.25">
      <c r="I98532"/>
      <c r="J98532"/>
      <c r="K98532"/>
      <c r="L98532"/>
    </row>
    <row r="98533" spans="9:12" ht="15" x14ac:dyDescent="0.25">
      <c r="I98533"/>
      <c r="J98533"/>
      <c r="K98533"/>
      <c r="L98533"/>
    </row>
    <row r="98534" spans="9:12" ht="15" x14ac:dyDescent="0.25">
      <c r="I98534"/>
      <c r="J98534"/>
      <c r="K98534"/>
      <c r="L98534"/>
    </row>
    <row r="98535" spans="9:12" ht="15" x14ac:dyDescent="0.25">
      <c r="I98535"/>
      <c r="J98535"/>
      <c r="K98535"/>
      <c r="L98535"/>
    </row>
    <row r="98536" spans="9:12" ht="15" x14ac:dyDescent="0.25">
      <c r="I98536"/>
      <c r="J98536"/>
      <c r="K98536"/>
      <c r="L98536"/>
    </row>
    <row r="98537" spans="9:12" ht="15" x14ac:dyDescent="0.25">
      <c r="I98537"/>
      <c r="J98537"/>
      <c r="K98537"/>
      <c r="L98537"/>
    </row>
    <row r="98538" spans="9:12" ht="15" x14ac:dyDescent="0.25">
      <c r="I98538"/>
      <c r="J98538"/>
      <c r="K98538"/>
      <c r="L98538"/>
    </row>
    <row r="98539" spans="9:12" ht="15" x14ac:dyDescent="0.25">
      <c r="I98539"/>
      <c r="J98539"/>
      <c r="K98539"/>
      <c r="L98539"/>
    </row>
    <row r="98540" spans="9:12" ht="15" x14ac:dyDescent="0.25">
      <c r="I98540"/>
      <c r="J98540"/>
      <c r="K98540"/>
      <c r="L98540"/>
    </row>
    <row r="98541" spans="9:12" ht="15" x14ac:dyDescent="0.25">
      <c r="I98541"/>
      <c r="J98541"/>
      <c r="K98541"/>
      <c r="L98541"/>
    </row>
    <row r="98542" spans="9:12" ht="15" x14ac:dyDescent="0.25">
      <c r="I98542"/>
      <c r="J98542"/>
      <c r="K98542"/>
      <c r="L98542"/>
    </row>
    <row r="98543" spans="9:12" ht="15" x14ac:dyDescent="0.25">
      <c r="I98543"/>
      <c r="J98543"/>
      <c r="K98543"/>
      <c r="L98543"/>
    </row>
    <row r="98544" spans="9:12" ht="15" x14ac:dyDescent="0.25">
      <c r="I98544"/>
      <c r="J98544"/>
      <c r="K98544"/>
      <c r="L98544"/>
    </row>
    <row r="98545" spans="9:12" ht="15" x14ac:dyDescent="0.25">
      <c r="I98545"/>
      <c r="J98545"/>
      <c r="K98545"/>
      <c r="L98545"/>
    </row>
    <row r="98546" spans="9:12" ht="15" x14ac:dyDescent="0.25">
      <c r="I98546"/>
      <c r="J98546"/>
      <c r="K98546"/>
      <c r="L98546"/>
    </row>
    <row r="98547" spans="9:12" ht="15" x14ac:dyDescent="0.25">
      <c r="I98547"/>
      <c r="J98547"/>
      <c r="K98547"/>
      <c r="L98547"/>
    </row>
    <row r="98548" spans="9:12" ht="15" x14ac:dyDescent="0.25">
      <c r="I98548"/>
      <c r="J98548"/>
      <c r="K98548"/>
      <c r="L98548"/>
    </row>
    <row r="98549" spans="9:12" ht="15" x14ac:dyDescent="0.25">
      <c r="I98549"/>
      <c r="J98549"/>
      <c r="K98549"/>
      <c r="L98549"/>
    </row>
    <row r="98550" spans="9:12" ht="15" x14ac:dyDescent="0.25">
      <c r="I98550"/>
      <c r="J98550"/>
      <c r="K98550"/>
      <c r="L98550"/>
    </row>
    <row r="98551" spans="9:12" ht="15" x14ac:dyDescent="0.25">
      <c r="I98551"/>
      <c r="J98551"/>
      <c r="K98551"/>
      <c r="L98551"/>
    </row>
    <row r="98552" spans="9:12" ht="15" x14ac:dyDescent="0.25">
      <c r="I98552"/>
      <c r="J98552"/>
      <c r="K98552"/>
      <c r="L98552"/>
    </row>
    <row r="98553" spans="9:12" ht="15" x14ac:dyDescent="0.25">
      <c r="I98553"/>
      <c r="J98553"/>
      <c r="K98553"/>
      <c r="L98553"/>
    </row>
    <row r="98554" spans="9:12" ht="15" x14ac:dyDescent="0.25">
      <c r="I98554"/>
      <c r="J98554"/>
      <c r="K98554"/>
      <c r="L98554"/>
    </row>
    <row r="98555" spans="9:12" ht="15" x14ac:dyDescent="0.25">
      <c r="I98555"/>
      <c r="J98555"/>
      <c r="K98555"/>
      <c r="L98555"/>
    </row>
    <row r="98556" spans="9:12" ht="15" x14ac:dyDescent="0.25">
      <c r="I98556"/>
      <c r="J98556"/>
      <c r="K98556"/>
      <c r="L98556"/>
    </row>
    <row r="98557" spans="9:12" ht="15" x14ac:dyDescent="0.25">
      <c r="I98557"/>
      <c r="J98557"/>
      <c r="K98557"/>
      <c r="L98557"/>
    </row>
    <row r="98558" spans="9:12" ht="15" x14ac:dyDescent="0.25">
      <c r="I98558"/>
      <c r="J98558"/>
      <c r="K98558"/>
      <c r="L98558"/>
    </row>
    <row r="98559" spans="9:12" ht="15" x14ac:dyDescent="0.25">
      <c r="I98559"/>
      <c r="J98559"/>
      <c r="K98559"/>
      <c r="L98559"/>
    </row>
    <row r="98560" spans="9:12" ht="15" x14ac:dyDescent="0.25">
      <c r="I98560"/>
      <c r="J98560"/>
      <c r="K98560"/>
      <c r="L98560"/>
    </row>
    <row r="98561" spans="9:12" ht="15" x14ac:dyDescent="0.25">
      <c r="I98561"/>
      <c r="J98561"/>
      <c r="K98561"/>
      <c r="L98561"/>
    </row>
    <row r="98562" spans="9:12" ht="15" x14ac:dyDescent="0.25">
      <c r="I98562"/>
      <c r="J98562"/>
      <c r="K98562"/>
      <c r="L98562"/>
    </row>
    <row r="98563" spans="9:12" ht="15" x14ac:dyDescent="0.25">
      <c r="I98563"/>
      <c r="J98563"/>
      <c r="K98563"/>
      <c r="L98563"/>
    </row>
    <row r="98564" spans="9:12" ht="15" x14ac:dyDescent="0.25">
      <c r="I98564"/>
      <c r="J98564"/>
      <c r="K98564"/>
      <c r="L98564"/>
    </row>
    <row r="98565" spans="9:12" ht="15" x14ac:dyDescent="0.25">
      <c r="I98565"/>
      <c r="J98565"/>
      <c r="K98565"/>
      <c r="L98565"/>
    </row>
    <row r="98566" spans="9:12" ht="15" x14ac:dyDescent="0.25">
      <c r="I98566"/>
      <c r="J98566"/>
      <c r="K98566"/>
      <c r="L98566"/>
    </row>
    <row r="98567" spans="9:12" ht="15" x14ac:dyDescent="0.25">
      <c r="I98567"/>
      <c r="J98567"/>
      <c r="K98567"/>
      <c r="L98567"/>
    </row>
    <row r="98568" spans="9:12" ht="15" x14ac:dyDescent="0.25">
      <c r="I98568"/>
      <c r="J98568"/>
      <c r="K98568"/>
      <c r="L98568"/>
    </row>
    <row r="98569" spans="9:12" ht="15" x14ac:dyDescent="0.25">
      <c r="I98569"/>
      <c r="J98569"/>
      <c r="K98569"/>
      <c r="L98569"/>
    </row>
    <row r="98570" spans="9:12" ht="15" x14ac:dyDescent="0.25">
      <c r="I98570"/>
      <c r="J98570"/>
      <c r="K98570"/>
      <c r="L98570"/>
    </row>
    <row r="98571" spans="9:12" ht="15" x14ac:dyDescent="0.25">
      <c r="I98571"/>
      <c r="J98571"/>
      <c r="K98571"/>
      <c r="L98571"/>
    </row>
    <row r="98572" spans="9:12" ht="15" x14ac:dyDescent="0.25">
      <c r="I98572"/>
      <c r="J98572"/>
      <c r="K98572"/>
      <c r="L98572"/>
    </row>
    <row r="98573" spans="9:12" ht="15" x14ac:dyDescent="0.25">
      <c r="I98573"/>
      <c r="J98573"/>
      <c r="K98573"/>
      <c r="L98573"/>
    </row>
    <row r="98574" spans="9:12" ht="15" x14ac:dyDescent="0.25">
      <c r="I98574"/>
      <c r="J98574"/>
      <c r="K98574"/>
      <c r="L98574"/>
    </row>
    <row r="98575" spans="9:12" ht="15" x14ac:dyDescent="0.25">
      <c r="I98575"/>
      <c r="J98575"/>
      <c r="K98575"/>
      <c r="L98575"/>
    </row>
    <row r="98576" spans="9:12" ht="15" x14ac:dyDescent="0.25">
      <c r="I98576"/>
      <c r="J98576"/>
      <c r="K98576"/>
      <c r="L98576"/>
    </row>
    <row r="98577" spans="9:12" ht="15" x14ac:dyDescent="0.25">
      <c r="I98577"/>
      <c r="J98577"/>
      <c r="K98577"/>
      <c r="L98577"/>
    </row>
    <row r="98578" spans="9:12" ht="15" x14ac:dyDescent="0.25">
      <c r="I98578"/>
      <c r="J98578"/>
      <c r="K98578"/>
      <c r="L98578"/>
    </row>
    <row r="98579" spans="9:12" ht="15" x14ac:dyDescent="0.25">
      <c r="I98579"/>
      <c r="J98579"/>
      <c r="K98579"/>
      <c r="L98579"/>
    </row>
    <row r="98580" spans="9:12" ht="15" x14ac:dyDescent="0.25">
      <c r="I98580"/>
      <c r="J98580"/>
      <c r="K98580"/>
      <c r="L98580"/>
    </row>
    <row r="98581" spans="9:12" ht="15" x14ac:dyDescent="0.25">
      <c r="I98581"/>
      <c r="J98581"/>
      <c r="K98581"/>
      <c r="L98581"/>
    </row>
    <row r="98582" spans="9:12" ht="15" x14ac:dyDescent="0.25">
      <c r="I98582"/>
      <c r="J98582"/>
      <c r="K98582"/>
      <c r="L98582"/>
    </row>
    <row r="98583" spans="9:12" ht="15" x14ac:dyDescent="0.25">
      <c r="I98583"/>
      <c r="J98583"/>
      <c r="K98583"/>
      <c r="L98583"/>
    </row>
    <row r="98584" spans="9:12" ht="15" x14ac:dyDescent="0.25">
      <c r="I98584"/>
      <c r="J98584"/>
      <c r="K98584"/>
      <c r="L98584"/>
    </row>
    <row r="98585" spans="9:12" ht="15" x14ac:dyDescent="0.25">
      <c r="I98585"/>
      <c r="J98585"/>
      <c r="K98585"/>
      <c r="L98585"/>
    </row>
    <row r="98586" spans="9:12" ht="15" x14ac:dyDescent="0.25">
      <c r="I98586"/>
      <c r="J98586"/>
      <c r="K98586"/>
      <c r="L98586"/>
    </row>
    <row r="98587" spans="9:12" ht="15" x14ac:dyDescent="0.25">
      <c r="I98587"/>
      <c r="J98587"/>
      <c r="K98587"/>
      <c r="L98587"/>
    </row>
    <row r="98588" spans="9:12" ht="15" x14ac:dyDescent="0.25">
      <c r="I98588"/>
      <c r="J98588"/>
      <c r="K98588"/>
      <c r="L98588"/>
    </row>
    <row r="98589" spans="9:12" ht="15" x14ac:dyDescent="0.25">
      <c r="I98589"/>
      <c r="J98589"/>
      <c r="K98589"/>
      <c r="L98589"/>
    </row>
    <row r="98590" spans="9:12" ht="15" x14ac:dyDescent="0.25">
      <c r="I98590"/>
      <c r="J98590"/>
      <c r="K98590"/>
      <c r="L98590"/>
    </row>
    <row r="98591" spans="9:12" ht="15" x14ac:dyDescent="0.25">
      <c r="I98591"/>
      <c r="J98591"/>
      <c r="K98591"/>
      <c r="L98591"/>
    </row>
    <row r="98592" spans="9:12" ht="15" x14ac:dyDescent="0.25">
      <c r="I98592"/>
      <c r="J98592"/>
      <c r="K98592"/>
      <c r="L98592"/>
    </row>
    <row r="98593" spans="9:12" ht="15" x14ac:dyDescent="0.25">
      <c r="I98593"/>
      <c r="J98593"/>
      <c r="K98593"/>
      <c r="L98593"/>
    </row>
    <row r="98594" spans="9:12" ht="15" x14ac:dyDescent="0.25">
      <c r="I98594"/>
      <c r="J98594"/>
      <c r="K98594"/>
      <c r="L98594"/>
    </row>
    <row r="98595" spans="9:12" ht="15" x14ac:dyDescent="0.25">
      <c r="I98595"/>
      <c r="J98595"/>
      <c r="K98595"/>
      <c r="L98595"/>
    </row>
    <row r="98596" spans="9:12" ht="15" x14ac:dyDescent="0.25">
      <c r="I98596"/>
      <c r="J98596"/>
      <c r="K98596"/>
      <c r="L98596"/>
    </row>
    <row r="98597" spans="9:12" ht="15" x14ac:dyDescent="0.25">
      <c r="I98597"/>
      <c r="J98597"/>
      <c r="K98597"/>
      <c r="L98597"/>
    </row>
    <row r="98598" spans="9:12" ht="15" x14ac:dyDescent="0.25">
      <c r="I98598"/>
      <c r="J98598"/>
      <c r="K98598"/>
      <c r="L98598"/>
    </row>
    <row r="98599" spans="9:12" ht="15" x14ac:dyDescent="0.25">
      <c r="I98599"/>
      <c r="J98599"/>
      <c r="K98599"/>
      <c r="L98599"/>
    </row>
    <row r="98600" spans="9:12" ht="15" x14ac:dyDescent="0.25">
      <c r="I98600"/>
      <c r="J98600"/>
      <c r="K98600"/>
      <c r="L98600"/>
    </row>
    <row r="98601" spans="9:12" ht="15" x14ac:dyDescent="0.25">
      <c r="I98601"/>
      <c r="J98601"/>
      <c r="K98601"/>
      <c r="L98601"/>
    </row>
    <row r="98602" spans="9:12" ht="15" x14ac:dyDescent="0.25">
      <c r="I98602"/>
      <c r="J98602"/>
      <c r="K98602"/>
      <c r="L98602"/>
    </row>
    <row r="98603" spans="9:12" ht="15" x14ac:dyDescent="0.25">
      <c r="I98603"/>
      <c r="J98603"/>
      <c r="K98603"/>
      <c r="L98603"/>
    </row>
    <row r="98604" spans="9:12" ht="15" x14ac:dyDescent="0.25">
      <c r="I98604"/>
      <c r="J98604"/>
      <c r="K98604"/>
      <c r="L98604"/>
    </row>
    <row r="98605" spans="9:12" ht="15" x14ac:dyDescent="0.25">
      <c r="I98605"/>
      <c r="J98605"/>
      <c r="K98605"/>
      <c r="L98605"/>
    </row>
    <row r="98606" spans="9:12" ht="15" x14ac:dyDescent="0.25">
      <c r="I98606"/>
      <c r="J98606"/>
      <c r="K98606"/>
      <c r="L98606"/>
    </row>
    <row r="98607" spans="9:12" ht="15" x14ac:dyDescent="0.25">
      <c r="I98607"/>
      <c r="J98607"/>
      <c r="K98607"/>
      <c r="L98607"/>
    </row>
    <row r="98608" spans="9:12" ht="15" x14ac:dyDescent="0.25">
      <c r="I98608"/>
      <c r="J98608"/>
      <c r="K98608"/>
      <c r="L98608"/>
    </row>
    <row r="98609" spans="9:12" ht="15" x14ac:dyDescent="0.25">
      <c r="I98609"/>
      <c r="J98609"/>
      <c r="K98609"/>
      <c r="L98609"/>
    </row>
    <row r="98610" spans="9:12" ht="15" x14ac:dyDescent="0.25">
      <c r="I98610"/>
      <c r="J98610"/>
      <c r="K98610"/>
      <c r="L98610"/>
    </row>
    <row r="98611" spans="9:12" ht="15" x14ac:dyDescent="0.25">
      <c r="I98611"/>
      <c r="J98611"/>
      <c r="K98611"/>
      <c r="L98611"/>
    </row>
    <row r="98612" spans="9:12" ht="15" x14ac:dyDescent="0.25">
      <c r="I98612"/>
      <c r="J98612"/>
      <c r="K98612"/>
      <c r="L98612"/>
    </row>
    <row r="98613" spans="9:12" ht="15" x14ac:dyDescent="0.25">
      <c r="I98613"/>
      <c r="J98613"/>
      <c r="K98613"/>
      <c r="L98613"/>
    </row>
    <row r="98614" spans="9:12" ht="15" x14ac:dyDescent="0.25">
      <c r="I98614"/>
      <c r="J98614"/>
      <c r="K98614"/>
      <c r="L98614"/>
    </row>
    <row r="98615" spans="9:12" ht="15" x14ac:dyDescent="0.25">
      <c r="I98615"/>
      <c r="J98615"/>
      <c r="K98615"/>
      <c r="L98615"/>
    </row>
    <row r="98616" spans="9:12" ht="15" x14ac:dyDescent="0.25">
      <c r="I98616"/>
      <c r="J98616"/>
      <c r="K98616"/>
      <c r="L98616"/>
    </row>
    <row r="98617" spans="9:12" ht="15" x14ac:dyDescent="0.25">
      <c r="I98617"/>
      <c r="J98617"/>
      <c r="K98617"/>
      <c r="L98617"/>
    </row>
    <row r="98618" spans="9:12" ht="15" x14ac:dyDescent="0.25">
      <c r="I98618"/>
      <c r="J98618"/>
      <c r="K98618"/>
      <c r="L98618"/>
    </row>
    <row r="98619" spans="9:12" ht="15" x14ac:dyDescent="0.25">
      <c r="I98619"/>
      <c r="J98619"/>
      <c r="K98619"/>
      <c r="L98619"/>
    </row>
    <row r="98620" spans="9:12" ht="15" x14ac:dyDescent="0.25">
      <c r="I98620"/>
      <c r="J98620"/>
      <c r="K98620"/>
      <c r="L98620"/>
    </row>
    <row r="98621" spans="9:12" ht="15" x14ac:dyDescent="0.25">
      <c r="I98621"/>
      <c r="J98621"/>
      <c r="K98621"/>
      <c r="L98621"/>
    </row>
    <row r="98622" spans="9:12" ht="15" x14ac:dyDescent="0.25">
      <c r="I98622"/>
      <c r="J98622"/>
      <c r="K98622"/>
      <c r="L98622"/>
    </row>
    <row r="98623" spans="9:12" ht="15" x14ac:dyDescent="0.25">
      <c r="I98623"/>
      <c r="J98623"/>
      <c r="K98623"/>
      <c r="L98623"/>
    </row>
    <row r="98624" spans="9:12" ht="15" x14ac:dyDescent="0.25">
      <c r="I98624"/>
      <c r="J98624"/>
      <c r="K98624"/>
      <c r="L98624"/>
    </row>
    <row r="98625" spans="9:12" ht="15" x14ac:dyDescent="0.25">
      <c r="I98625"/>
      <c r="J98625"/>
      <c r="K98625"/>
      <c r="L98625"/>
    </row>
    <row r="98626" spans="9:12" ht="15" x14ac:dyDescent="0.25">
      <c r="I98626"/>
      <c r="J98626"/>
      <c r="K98626"/>
      <c r="L98626"/>
    </row>
    <row r="98627" spans="9:12" ht="15" x14ac:dyDescent="0.25">
      <c r="I98627"/>
      <c r="J98627"/>
      <c r="K98627"/>
      <c r="L98627"/>
    </row>
    <row r="98628" spans="9:12" ht="15" x14ac:dyDescent="0.25">
      <c r="I98628"/>
      <c r="J98628"/>
      <c r="K98628"/>
      <c r="L98628"/>
    </row>
    <row r="98629" spans="9:12" ht="15" x14ac:dyDescent="0.25">
      <c r="I98629"/>
      <c r="J98629"/>
      <c r="K98629"/>
      <c r="L98629"/>
    </row>
    <row r="98630" spans="9:12" ht="15" x14ac:dyDescent="0.25">
      <c r="I98630"/>
      <c r="J98630"/>
      <c r="K98630"/>
      <c r="L98630"/>
    </row>
    <row r="98631" spans="9:12" ht="15" x14ac:dyDescent="0.25">
      <c r="I98631"/>
      <c r="J98631"/>
      <c r="K98631"/>
      <c r="L98631"/>
    </row>
    <row r="98632" spans="9:12" ht="15" x14ac:dyDescent="0.25">
      <c r="I98632"/>
      <c r="J98632"/>
      <c r="K98632"/>
      <c r="L98632"/>
    </row>
    <row r="98633" spans="9:12" ht="15" x14ac:dyDescent="0.25">
      <c r="I98633"/>
      <c r="J98633"/>
      <c r="K98633"/>
      <c r="L98633"/>
    </row>
    <row r="98634" spans="9:12" ht="15" x14ac:dyDescent="0.25">
      <c r="I98634"/>
      <c r="J98634"/>
      <c r="K98634"/>
      <c r="L98634"/>
    </row>
    <row r="98635" spans="9:12" ht="15" x14ac:dyDescent="0.25">
      <c r="I98635"/>
      <c r="J98635"/>
      <c r="K98635"/>
      <c r="L98635"/>
    </row>
    <row r="98636" spans="9:12" ht="15" x14ac:dyDescent="0.25">
      <c r="I98636"/>
      <c r="J98636"/>
      <c r="K98636"/>
      <c r="L98636"/>
    </row>
    <row r="98637" spans="9:12" ht="15" x14ac:dyDescent="0.25">
      <c r="I98637"/>
      <c r="J98637"/>
      <c r="K98637"/>
      <c r="L98637"/>
    </row>
    <row r="98638" spans="9:12" ht="15" x14ac:dyDescent="0.25">
      <c r="I98638"/>
      <c r="J98638"/>
      <c r="K98638"/>
      <c r="L98638"/>
    </row>
    <row r="98639" spans="9:12" ht="15" x14ac:dyDescent="0.25">
      <c r="I98639"/>
      <c r="J98639"/>
      <c r="K98639"/>
      <c r="L98639"/>
    </row>
    <row r="98640" spans="9:12" ht="15" x14ac:dyDescent="0.25">
      <c r="I98640"/>
      <c r="J98640"/>
      <c r="K98640"/>
      <c r="L98640"/>
    </row>
    <row r="98641" spans="9:12" ht="15" x14ac:dyDescent="0.25">
      <c r="I98641"/>
      <c r="J98641"/>
      <c r="K98641"/>
      <c r="L98641"/>
    </row>
    <row r="98642" spans="9:12" ht="15" x14ac:dyDescent="0.25">
      <c r="I98642"/>
      <c r="J98642"/>
      <c r="K98642"/>
      <c r="L98642"/>
    </row>
    <row r="98643" spans="9:12" ht="15" x14ac:dyDescent="0.25">
      <c r="I98643"/>
      <c r="J98643"/>
      <c r="K98643"/>
      <c r="L98643"/>
    </row>
    <row r="98644" spans="9:12" ht="15" x14ac:dyDescent="0.25">
      <c r="I98644"/>
      <c r="J98644"/>
      <c r="K98644"/>
      <c r="L98644"/>
    </row>
    <row r="98645" spans="9:12" ht="15" x14ac:dyDescent="0.25">
      <c r="I98645"/>
      <c r="J98645"/>
      <c r="K98645"/>
      <c r="L98645"/>
    </row>
    <row r="98646" spans="9:12" ht="15" x14ac:dyDescent="0.25">
      <c r="I98646"/>
      <c r="J98646"/>
      <c r="K98646"/>
      <c r="L98646"/>
    </row>
    <row r="98647" spans="9:12" ht="15" x14ac:dyDescent="0.25">
      <c r="I98647"/>
      <c r="J98647"/>
      <c r="K98647"/>
      <c r="L98647"/>
    </row>
    <row r="98648" spans="9:12" ht="15" x14ac:dyDescent="0.25">
      <c r="I98648"/>
      <c r="J98648"/>
      <c r="K98648"/>
      <c r="L98648"/>
    </row>
    <row r="98649" spans="9:12" ht="15" x14ac:dyDescent="0.25">
      <c r="I98649"/>
      <c r="J98649"/>
      <c r="K98649"/>
      <c r="L98649"/>
    </row>
    <row r="98650" spans="9:12" ht="15" x14ac:dyDescent="0.25">
      <c r="I98650"/>
      <c r="J98650"/>
      <c r="K98650"/>
      <c r="L98650"/>
    </row>
    <row r="98651" spans="9:12" ht="15" x14ac:dyDescent="0.25">
      <c r="I98651"/>
      <c r="J98651"/>
      <c r="K98651"/>
      <c r="L98651"/>
    </row>
    <row r="98652" spans="9:12" ht="15" x14ac:dyDescent="0.25">
      <c r="I98652"/>
      <c r="J98652"/>
      <c r="K98652"/>
      <c r="L98652"/>
    </row>
    <row r="98653" spans="9:12" ht="15" x14ac:dyDescent="0.25">
      <c r="I98653"/>
      <c r="J98653"/>
      <c r="K98653"/>
      <c r="L98653"/>
    </row>
    <row r="98654" spans="9:12" ht="15" x14ac:dyDescent="0.25">
      <c r="I98654"/>
      <c r="J98654"/>
      <c r="K98654"/>
      <c r="L98654"/>
    </row>
    <row r="98655" spans="9:12" ht="15" x14ac:dyDescent="0.25">
      <c r="I98655"/>
      <c r="J98655"/>
      <c r="K98655"/>
      <c r="L98655"/>
    </row>
    <row r="98656" spans="9:12" ht="15" x14ac:dyDescent="0.25">
      <c r="I98656"/>
      <c r="J98656"/>
      <c r="K98656"/>
      <c r="L98656"/>
    </row>
    <row r="98657" spans="9:12" ht="15" x14ac:dyDescent="0.25">
      <c r="I98657"/>
      <c r="J98657"/>
      <c r="K98657"/>
      <c r="L98657"/>
    </row>
    <row r="98658" spans="9:12" ht="15" x14ac:dyDescent="0.25">
      <c r="I98658"/>
      <c r="J98658"/>
      <c r="K98658"/>
      <c r="L98658"/>
    </row>
    <row r="98659" spans="9:12" ht="15" x14ac:dyDescent="0.25">
      <c r="I98659"/>
      <c r="J98659"/>
      <c r="K98659"/>
      <c r="L98659"/>
    </row>
    <row r="98660" spans="9:12" ht="15" x14ac:dyDescent="0.25">
      <c r="I98660"/>
      <c r="J98660"/>
      <c r="K98660"/>
      <c r="L98660"/>
    </row>
    <row r="98661" spans="9:12" ht="15" x14ac:dyDescent="0.25">
      <c r="I98661"/>
      <c r="J98661"/>
      <c r="K98661"/>
      <c r="L98661"/>
    </row>
    <row r="98662" spans="9:12" ht="15" x14ac:dyDescent="0.25">
      <c r="I98662"/>
      <c r="J98662"/>
      <c r="K98662"/>
      <c r="L98662"/>
    </row>
    <row r="98663" spans="9:12" ht="15" x14ac:dyDescent="0.25">
      <c r="I98663"/>
      <c r="J98663"/>
      <c r="K98663"/>
      <c r="L98663"/>
    </row>
    <row r="98664" spans="9:12" ht="15" x14ac:dyDescent="0.25">
      <c r="I98664"/>
      <c r="J98664"/>
      <c r="K98664"/>
      <c r="L98664"/>
    </row>
    <row r="98665" spans="9:12" ht="15" x14ac:dyDescent="0.25">
      <c r="I98665"/>
      <c r="J98665"/>
      <c r="K98665"/>
      <c r="L98665"/>
    </row>
    <row r="98666" spans="9:12" ht="15" x14ac:dyDescent="0.25">
      <c r="I98666"/>
      <c r="J98666"/>
      <c r="K98666"/>
      <c r="L98666"/>
    </row>
    <row r="98667" spans="9:12" ht="15" x14ac:dyDescent="0.25">
      <c r="I98667"/>
      <c r="J98667"/>
      <c r="K98667"/>
      <c r="L98667"/>
    </row>
    <row r="98668" spans="9:12" ht="15" x14ac:dyDescent="0.25">
      <c r="I98668"/>
      <c r="J98668"/>
      <c r="K98668"/>
      <c r="L98668"/>
    </row>
    <row r="98669" spans="9:12" ht="15" x14ac:dyDescent="0.25">
      <c r="I98669"/>
      <c r="J98669"/>
      <c r="K98669"/>
      <c r="L98669"/>
    </row>
    <row r="98670" spans="9:12" ht="15" x14ac:dyDescent="0.25">
      <c r="I98670"/>
      <c r="J98670"/>
      <c r="K98670"/>
      <c r="L98670"/>
    </row>
    <row r="98671" spans="9:12" ht="15" x14ac:dyDescent="0.25">
      <c r="I98671"/>
      <c r="J98671"/>
      <c r="K98671"/>
      <c r="L98671"/>
    </row>
    <row r="98672" spans="9:12" ht="15" x14ac:dyDescent="0.25">
      <c r="I98672"/>
      <c r="J98672"/>
      <c r="K98672"/>
      <c r="L98672"/>
    </row>
    <row r="98673" spans="9:12" ht="15" x14ac:dyDescent="0.25">
      <c r="I98673"/>
      <c r="J98673"/>
      <c r="K98673"/>
      <c r="L98673"/>
    </row>
    <row r="98674" spans="9:12" ht="15" x14ac:dyDescent="0.25">
      <c r="I98674"/>
      <c r="J98674"/>
      <c r="K98674"/>
      <c r="L98674"/>
    </row>
    <row r="98675" spans="9:12" ht="15" x14ac:dyDescent="0.25">
      <c r="I98675"/>
      <c r="J98675"/>
      <c r="K98675"/>
      <c r="L98675"/>
    </row>
    <row r="98676" spans="9:12" ht="15" x14ac:dyDescent="0.25">
      <c r="I98676"/>
      <c r="J98676"/>
      <c r="K98676"/>
      <c r="L98676"/>
    </row>
    <row r="98677" spans="9:12" ht="15" x14ac:dyDescent="0.25">
      <c r="I98677"/>
      <c r="J98677"/>
      <c r="K98677"/>
      <c r="L98677"/>
    </row>
    <row r="98678" spans="9:12" ht="15" x14ac:dyDescent="0.25">
      <c r="I98678"/>
      <c r="J98678"/>
      <c r="K98678"/>
      <c r="L98678"/>
    </row>
    <row r="98679" spans="9:12" ht="15" x14ac:dyDescent="0.25">
      <c r="I98679"/>
      <c r="J98679"/>
      <c r="K98679"/>
      <c r="L98679"/>
    </row>
    <row r="98680" spans="9:12" ht="15" x14ac:dyDescent="0.25">
      <c r="I98680"/>
      <c r="J98680"/>
      <c r="K98680"/>
      <c r="L98680"/>
    </row>
    <row r="98681" spans="9:12" ht="15" x14ac:dyDescent="0.25">
      <c r="I98681"/>
      <c r="J98681"/>
      <c r="K98681"/>
      <c r="L98681"/>
    </row>
    <row r="98682" spans="9:12" ht="15" x14ac:dyDescent="0.25">
      <c r="I98682"/>
      <c r="J98682"/>
      <c r="K98682"/>
      <c r="L98682"/>
    </row>
    <row r="98683" spans="9:12" ht="15" x14ac:dyDescent="0.25">
      <c r="I98683"/>
      <c r="J98683"/>
      <c r="K98683"/>
      <c r="L98683"/>
    </row>
    <row r="98684" spans="9:12" ht="15" x14ac:dyDescent="0.25">
      <c r="I98684"/>
      <c r="J98684"/>
      <c r="K98684"/>
      <c r="L98684"/>
    </row>
    <row r="98685" spans="9:12" ht="15" x14ac:dyDescent="0.25">
      <c r="I98685"/>
      <c r="J98685"/>
      <c r="K98685"/>
      <c r="L98685"/>
    </row>
    <row r="98686" spans="9:12" ht="15" x14ac:dyDescent="0.25">
      <c r="I98686"/>
      <c r="J98686"/>
      <c r="K98686"/>
      <c r="L98686"/>
    </row>
    <row r="98687" spans="9:12" ht="15" x14ac:dyDescent="0.25">
      <c r="I98687"/>
      <c r="J98687"/>
      <c r="K98687"/>
      <c r="L98687"/>
    </row>
    <row r="98688" spans="9:12" ht="15" x14ac:dyDescent="0.25">
      <c r="I98688"/>
      <c r="J98688"/>
      <c r="K98688"/>
      <c r="L98688"/>
    </row>
    <row r="98689" spans="9:12" ht="15" x14ac:dyDescent="0.25">
      <c r="I98689"/>
      <c r="J98689"/>
      <c r="K98689"/>
      <c r="L98689"/>
    </row>
    <row r="98690" spans="9:12" ht="15" x14ac:dyDescent="0.25">
      <c r="I98690"/>
      <c r="J98690"/>
      <c r="K98690"/>
      <c r="L98690"/>
    </row>
    <row r="98691" spans="9:12" ht="15" x14ac:dyDescent="0.25">
      <c r="I98691"/>
      <c r="J98691"/>
      <c r="K98691"/>
      <c r="L98691"/>
    </row>
    <row r="98692" spans="9:12" ht="15" x14ac:dyDescent="0.25">
      <c r="I98692"/>
      <c r="J98692"/>
      <c r="K98692"/>
      <c r="L98692"/>
    </row>
    <row r="98693" spans="9:12" ht="15" x14ac:dyDescent="0.25">
      <c r="I98693"/>
      <c r="J98693"/>
      <c r="K98693"/>
      <c r="L98693"/>
    </row>
    <row r="98694" spans="9:12" ht="15" x14ac:dyDescent="0.25">
      <c r="I98694"/>
      <c r="J98694"/>
      <c r="K98694"/>
      <c r="L98694"/>
    </row>
    <row r="98695" spans="9:12" ht="15" x14ac:dyDescent="0.25">
      <c r="I98695"/>
      <c r="J98695"/>
      <c r="K98695"/>
      <c r="L98695"/>
    </row>
    <row r="98696" spans="9:12" ht="15" x14ac:dyDescent="0.25">
      <c r="I98696"/>
      <c r="J98696"/>
      <c r="K98696"/>
      <c r="L98696"/>
    </row>
    <row r="98697" spans="9:12" ht="15" x14ac:dyDescent="0.25">
      <c r="I98697"/>
      <c r="J98697"/>
      <c r="K98697"/>
      <c r="L98697"/>
    </row>
    <row r="98698" spans="9:12" ht="15" x14ac:dyDescent="0.25">
      <c r="I98698"/>
      <c r="J98698"/>
      <c r="K98698"/>
      <c r="L98698"/>
    </row>
    <row r="98699" spans="9:12" ht="15" x14ac:dyDescent="0.25">
      <c r="I98699"/>
      <c r="J98699"/>
      <c r="K98699"/>
      <c r="L98699"/>
    </row>
    <row r="98700" spans="9:12" ht="15" x14ac:dyDescent="0.25">
      <c r="I98700"/>
      <c r="J98700"/>
      <c r="K98700"/>
      <c r="L98700"/>
    </row>
    <row r="98701" spans="9:12" ht="15" x14ac:dyDescent="0.25">
      <c r="I98701"/>
      <c r="J98701"/>
      <c r="K98701"/>
      <c r="L98701"/>
    </row>
    <row r="98702" spans="9:12" ht="15" x14ac:dyDescent="0.25">
      <c r="I98702"/>
      <c r="J98702"/>
      <c r="K98702"/>
      <c r="L98702"/>
    </row>
  </sheetData>
  <mergeCells count="11">
    <mergeCell ref="G440:H441"/>
    <mergeCell ref="I440:I441"/>
    <mergeCell ref="D1:E1"/>
    <mergeCell ref="A7:L7"/>
    <mergeCell ref="I9:L9"/>
    <mergeCell ref="G437:H438"/>
    <mergeCell ref="I437:I438"/>
    <mergeCell ref="J437:J438"/>
    <mergeCell ref="K437:K438"/>
    <mergeCell ref="L437:L438"/>
    <mergeCell ref="D4:F4"/>
  </mergeCells>
  <pageMargins left="0.70866141732283472" right="0.51181102362204722" top="0.55118110236220474" bottom="0.74803149606299213" header="0.31496062992125984" footer="0.31496062992125984"/>
  <pageSetup paperSize="9" scale="37" fitToHeight="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9"/>
  <sheetViews>
    <sheetView view="pageBreakPreview" topLeftCell="B31" zoomScale="70" zoomScaleNormal="70" zoomScaleSheetLayoutView="70" workbookViewId="0">
      <selection activeCell="D43" sqref="D43"/>
    </sheetView>
  </sheetViews>
  <sheetFormatPr defaultRowHeight="15" x14ac:dyDescent="0.25"/>
  <cols>
    <col min="1" max="1" width="18.5703125" customWidth="1"/>
    <col min="2" max="2" width="19.7109375" style="353" customWidth="1"/>
    <col min="3" max="3" width="30.140625" style="353" customWidth="1"/>
    <col min="4" max="4" width="65.85546875" style="353" customWidth="1"/>
    <col min="5" max="5" width="15.85546875" style="11" customWidth="1"/>
    <col min="6" max="6" width="15.42578125" style="11" customWidth="1"/>
    <col min="7" max="9" width="15.42578125" customWidth="1"/>
  </cols>
  <sheetData>
    <row r="1" spans="1:12" ht="18.75" x14ac:dyDescent="0.3">
      <c r="A1" s="1"/>
      <c r="B1" s="316"/>
      <c r="C1" s="316"/>
      <c r="D1" s="317"/>
      <c r="E1" s="515"/>
      <c r="F1" s="516"/>
      <c r="G1" s="608" t="s">
        <v>508</v>
      </c>
      <c r="H1" s="608"/>
      <c r="I1" s="608"/>
    </row>
    <row r="2" spans="1:12" ht="18.75" x14ac:dyDescent="0.3">
      <c r="A2" s="1"/>
      <c r="B2" s="316"/>
      <c r="C2" s="316"/>
      <c r="D2" s="317"/>
      <c r="E2" s="390"/>
      <c r="F2" s="608" t="s">
        <v>866</v>
      </c>
      <c r="G2" s="608"/>
      <c r="H2" s="608"/>
      <c r="I2" s="608"/>
    </row>
    <row r="3" spans="1:12" ht="18.75" x14ac:dyDescent="0.3">
      <c r="A3" s="1"/>
      <c r="B3" s="316"/>
      <c r="C3" s="316"/>
      <c r="D3" s="317"/>
      <c r="E3" s="390"/>
      <c r="F3" s="394"/>
      <c r="G3" s="608" t="s">
        <v>16</v>
      </c>
      <c r="H3" s="608"/>
      <c r="I3" s="608"/>
    </row>
    <row r="4" spans="1:12" ht="18.75" x14ac:dyDescent="0.3">
      <c r="A4" s="1"/>
      <c r="B4" s="316"/>
      <c r="C4" s="316"/>
      <c r="D4" s="318"/>
      <c r="E4" s="390"/>
      <c r="F4" s="517"/>
      <c r="G4" s="609" t="s">
        <v>510</v>
      </c>
      <c r="H4" s="609"/>
      <c r="I4" s="609"/>
    </row>
    <row r="5" spans="1:12" ht="18.75" x14ac:dyDescent="0.3">
      <c r="A5" s="1"/>
      <c r="B5" s="316"/>
      <c r="C5" s="316"/>
      <c r="D5" s="319"/>
      <c r="E5" s="518"/>
      <c r="F5" s="63"/>
      <c r="G5" s="380">
        <v>43152</v>
      </c>
      <c r="H5" s="1"/>
      <c r="I5" s="1"/>
    </row>
    <row r="6" spans="1:12" ht="15.75" x14ac:dyDescent="0.25">
      <c r="A6" s="1"/>
      <c r="B6" s="316"/>
      <c r="C6" s="316"/>
      <c r="D6" s="320"/>
      <c r="E6" s="519"/>
      <c r="F6" s="63"/>
      <c r="G6" s="1"/>
      <c r="H6" s="1"/>
      <c r="I6" s="1"/>
    </row>
    <row r="7" spans="1:12" ht="15.75" x14ac:dyDescent="0.25">
      <c r="A7" s="321"/>
      <c r="B7" s="322"/>
      <c r="C7" s="322" t="s">
        <v>863</v>
      </c>
      <c r="D7" s="316"/>
      <c r="E7" s="520"/>
      <c r="F7" s="63"/>
      <c r="G7" s="1"/>
      <c r="H7" s="1"/>
      <c r="I7" s="1"/>
    </row>
    <row r="8" spans="1:12" ht="16.5" x14ac:dyDescent="0.25">
      <c r="A8" s="321"/>
      <c r="B8" s="322"/>
      <c r="C8" s="606" t="s">
        <v>864</v>
      </c>
      <c r="D8" s="606"/>
      <c r="E8" s="521"/>
      <c r="F8" s="63"/>
      <c r="G8" s="1"/>
      <c r="H8" s="1"/>
      <c r="I8" s="1"/>
    </row>
    <row r="9" spans="1:12" ht="15.75" x14ac:dyDescent="0.25">
      <c r="A9" s="321"/>
      <c r="B9" s="322"/>
      <c r="C9" s="606"/>
      <c r="D9" s="606"/>
      <c r="E9" s="521"/>
      <c r="F9" s="63"/>
      <c r="G9" s="1"/>
      <c r="H9" s="1"/>
      <c r="I9" s="1"/>
    </row>
    <row r="10" spans="1:12" ht="16.5" thickBot="1" x14ac:dyDescent="0.3">
      <c r="A10" s="1"/>
      <c r="B10" s="316"/>
      <c r="C10" s="316"/>
      <c r="D10" s="323"/>
      <c r="E10" s="522"/>
      <c r="F10" s="63"/>
      <c r="G10" s="1"/>
      <c r="H10" s="1"/>
      <c r="I10" s="1"/>
    </row>
    <row r="11" spans="1:12" x14ac:dyDescent="0.25">
      <c r="A11" s="601" t="s">
        <v>317</v>
      </c>
      <c r="B11" s="603" t="s">
        <v>430</v>
      </c>
      <c r="C11" s="603" t="s">
        <v>429</v>
      </c>
      <c r="D11" s="603" t="s">
        <v>318</v>
      </c>
      <c r="E11" s="571" t="s">
        <v>431</v>
      </c>
      <c r="F11" s="614" t="s">
        <v>850</v>
      </c>
      <c r="G11" s="610" t="s">
        <v>851</v>
      </c>
      <c r="H11" s="610" t="s">
        <v>852</v>
      </c>
      <c r="I11" s="612" t="s">
        <v>853</v>
      </c>
    </row>
    <row r="12" spans="1:12" ht="23.25" customHeight="1" thickBot="1" x14ac:dyDescent="0.3">
      <c r="A12" s="602"/>
      <c r="B12" s="604"/>
      <c r="C12" s="604"/>
      <c r="D12" s="604"/>
      <c r="E12" s="605"/>
      <c r="F12" s="615"/>
      <c r="G12" s="611"/>
      <c r="H12" s="611"/>
      <c r="I12" s="613"/>
    </row>
    <row r="13" spans="1:12" s="11" customFormat="1" ht="18.75" x14ac:dyDescent="0.3">
      <c r="A13" s="377">
        <v>1</v>
      </c>
      <c r="B13" s="378">
        <v>2</v>
      </c>
      <c r="C13" s="378">
        <v>3</v>
      </c>
      <c r="D13" s="379">
        <v>4</v>
      </c>
      <c r="E13" s="379">
        <v>5</v>
      </c>
      <c r="F13" s="326">
        <v>6</v>
      </c>
      <c r="G13" s="326">
        <v>7</v>
      </c>
      <c r="H13" s="326">
        <v>8</v>
      </c>
      <c r="I13" s="326">
        <v>9</v>
      </c>
      <c r="K13" s="327"/>
    </row>
    <row r="14" spans="1:12" s="11" customFormat="1" ht="37.5" x14ac:dyDescent="0.25">
      <c r="A14" s="328" t="s">
        <v>319</v>
      </c>
      <c r="B14" s="111" t="s">
        <v>320</v>
      </c>
      <c r="C14" s="329" t="s">
        <v>321</v>
      </c>
      <c r="D14" s="330" t="s">
        <v>322</v>
      </c>
      <c r="E14" s="85">
        <f>E15+E29+E37</f>
        <v>60724.9</v>
      </c>
      <c r="F14" s="85">
        <f t="shared" ref="F14:I14" si="0">F15+F29+F37</f>
        <v>13907.4</v>
      </c>
      <c r="G14" s="85">
        <f t="shared" si="0"/>
        <v>15483.8</v>
      </c>
      <c r="H14" s="85">
        <f t="shared" si="0"/>
        <v>15725.1</v>
      </c>
      <c r="I14" s="85">
        <f t="shared" si="0"/>
        <v>15608.600000000002</v>
      </c>
      <c r="K14" s="327"/>
      <c r="L14" s="327">
        <f t="shared" ref="L14:L60" si="1">E14-F14-G14-H14-I14</f>
        <v>0</v>
      </c>
    </row>
    <row r="15" spans="1:12" s="11" customFormat="1" ht="37.5" x14ac:dyDescent="0.25">
      <c r="A15" s="331" t="s">
        <v>0</v>
      </c>
      <c r="B15" s="332" t="s">
        <v>320</v>
      </c>
      <c r="C15" s="329" t="s">
        <v>323</v>
      </c>
      <c r="D15" s="330" t="s">
        <v>324</v>
      </c>
      <c r="E15" s="87">
        <f>E16+E24+E27</f>
        <v>57348.800000000003</v>
      </c>
      <c r="F15" s="87">
        <f t="shared" ref="F15:I15" si="2">F16+F24+F27</f>
        <v>13135.6</v>
      </c>
      <c r="G15" s="87">
        <f t="shared" si="2"/>
        <v>14698.5</v>
      </c>
      <c r="H15" s="87">
        <f t="shared" si="2"/>
        <v>14824.800000000001</v>
      </c>
      <c r="I15" s="87">
        <f t="shared" si="2"/>
        <v>14689.900000000001</v>
      </c>
      <c r="K15" s="327"/>
      <c r="L15" s="327">
        <f t="shared" si="1"/>
        <v>0</v>
      </c>
    </row>
    <row r="16" spans="1:12" s="11" customFormat="1" ht="37.5" x14ac:dyDescent="0.25">
      <c r="A16" s="331" t="s">
        <v>1</v>
      </c>
      <c r="B16" s="332" t="s">
        <v>325</v>
      </c>
      <c r="C16" s="329" t="s">
        <v>326</v>
      </c>
      <c r="D16" s="330" t="s">
        <v>327</v>
      </c>
      <c r="E16" s="87">
        <f>E17+E20+E23</f>
        <v>39942.300000000003</v>
      </c>
      <c r="F16" s="87">
        <f t="shared" ref="F16:I16" si="3">F17+F20+F23</f>
        <v>8764.4000000000015</v>
      </c>
      <c r="G16" s="87">
        <f t="shared" si="3"/>
        <v>10954.1</v>
      </c>
      <c r="H16" s="87">
        <f t="shared" si="3"/>
        <v>10589.2</v>
      </c>
      <c r="I16" s="87">
        <f t="shared" si="3"/>
        <v>9634.6</v>
      </c>
      <c r="K16" s="327"/>
      <c r="L16" s="327">
        <f t="shared" si="1"/>
        <v>0</v>
      </c>
    </row>
    <row r="17" spans="1:15" s="11" customFormat="1" ht="56.25" x14ac:dyDescent="0.25">
      <c r="A17" s="331" t="s">
        <v>2</v>
      </c>
      <c r="B17" s="332" t="s">
        <v>325</v>
      </c>
      <c r="C17" s="329" t="s">
        <v>328</v>
      </c>
      <c r="D17" s="330" t="s">
        <v>329</v>
      </c>
      <c r="E17" s="87">
        <f>E18+E19</f>
        <v>27643.7</v>
      </c>
      <c r="F17" s="333">
        <f t="shared" ref="F17:I17" si="4">F18+F19</f>
        <v>5766.6</v>
      </c>
      <c r="G17" s="333">
        <f t="shared" si="4"/>
        <v>7570.8</v>
      </c>
      <c r="H17" s="333">
        <f t="shared" si="4"/>
        <v>7141.3</v>
      </c>
      <c r="I17" s="333">
        <f t="shared" si="4"/>
        <v>7165</v>
      </c>
      <c r="K17" s="327"/>
      <c r="L17" s="327">
        <f t="shared" si="1"/>
        <v>0</v>
      </c>
    </row>
    <row r="18" spans="1:15" s="11" customFormat="1" ht="37.5" x14ac:dyDescent="0.25">
      <c r="A18" s="118" t="s">
        <v>330</v>
      </c>
      <c r="B18" s="92" t="s">
        <v>325</v>
      </c>
      <c r="C18" s="93" t="s">
        <v>331</v>
      </c>
      <c r="D18" s="94" t="s">
        <v>329</v>
      </c>
      <c r="E18" s="128">
        <v>27642.7</v>
      </c>
      <c r="F18" s="334">
        <v>5766.5</v>
      </c>
      <c r="G18" s="334">
        <v>7570.8</v>
      </c>
      <c r="H18" s="334">
        <v>7141.3</v>
      </c>
      <c r="I18" s="334">
        <v>7164.1</v>
      </c>
      <c r="K18" s="327"/>
      <c r="L18" s="327">
        <f t="shared" si="1"/>
        <v>0</v>
      </c>
      <c r="O18" s="354">
        <f>L18/4</f>
        <v>0</v>
      </c>
    </row>
    <row r="19" spans="1:15" s="11" customFormat="1" ht="56.25" x14ac:dyDescent="0.25">
      <c r="A19" s="118" t="s">
        <v>332</v>
      </c>
      <c r="B19" s="92" t="s">
        <v>325</v>
      </c>
      <c r="C19" s="93" t="s">
        <v>333</v>
      </c>
      <c r="D19" s="94" t="s">
        <v>334</v>
      </c>
      <c r="E19" s="91">
        <v>1</v>
      </c>
      <c r="F19" s="334">
        <v>0.1</v>
      </c>
      <c r="G19" s="334">
        <v>0</v>
      </c>
      <c r="H19" s="334">
        <v>0</v>
      </c>
      <c r="I19" s="334">
        <v>0.9</v>
      </c>
      <c r="K19" s="327"/>
      <c r="L19" s="327">
        <f t="shared" si="1"/>
        <v>0</v>
      </c>
    </row>
    <row r="20" spans="1:15" ht="56.25" x14ac:dyDescent="0.25">
      <c r="A20" s="115" t="s">
        <v>335</v>
      </c>
      <c r="B20" s="86" t="s">
        <v>325</v>
      </c>
      <c r="C20" s="83" t="s">
        <v>336</v>
      </c>
      <c r="D20" s="84" t="s">
        <v>337</v>
      </c>
      <c r="E20" s="87">
        <f>E21+E22</f>
        <v>12286.6</v>
      </c>
      <c r="F20" s="333">
        <f t="shared" ref="F20:I20" si="5">F21+F22</f>
        <v>2986.8</v>
      </c>
      <c r="G20" s="333">
        <f t="shared" si="5"/>
        <v>3382.2999999999997</v>
      </c>
      <c r="H20" s="333">
        <f t="shared" si="5"/>
        <v>3447.9</v>
      </c>
      <c r="I20" s="333">
        <f t="shared" si="5"/>
        <v>2469.6</v>
      </c>
      <c r="K20" s="104"/>
      <c r="L20" s="327">
        <f t="shared" si="1"/>
        <v>0</v>
      </c>
    </row>
    <row r="21" spans="1:15" ht="56.25" x14ac:dyDescent="0.25">
      <c r="A21" s="117" t="s">
        <v>338</v>
      </c>
      <c r="B21" s="88" t="s">
        <v>325</v>
      </c>
      <c r="C21" s="89" t="s">
        <v>339</v>
      </c>
      <c r="D21" s="90" t="s">
        <v>337</v>
      </c>
      <c r="E21" s="128">
        <v>12285.6</v>
      </c>
      <c r="F21" s="334">
        <v>2986.8</v>
      </c>
      <c r="G21" s="334">
        <v>3382.2</v>
      </c>
      <c r="H21" s="334">
        <v>3447.9</v>
      </c>
      <c r="I21" s="334">
        <v>2468.6999999999998</v>
      </c>
      <c r="K21" s="104"/>
      <c r="L21" s="327">
        <f t="shared" si="1"/>
        <v>0</v>
      </c>
      <c r="O21" s="297">
        <f>L21/4</f>
        <v>0</v>
      </c>
    </row>
    <row r="22" spans="1:15" s="11" customFormat="1" ht="75" x14ac:dyDescent="0.25">
      <c r="A22" s="118" t="s">
        <v>340</v>
      </c>
      <c r="B22" s="92" t="s">
        <v>325</v>
      </c>
      <c r="C22" s="93" t="s">
        <v>341</v>
      </c>
      <c r="D22" s="94" t="s">
        <v>342</v>
      </c>
      <c r="E22" s="91">
        <v>1</v>
      </c>
      <c r="F22" s="334">
        <v>0</v>
      </c>
      <c r="G22" s="334">
        <v>0.1</v>
      </c>
      <c r="H22" s="334">
        <v>0</v>
      </c>
      <c r="I22" s="334">
        <v>0.9</v>
      </c>
      <c r="K22" s="327"/>
      <c r="L22" s="327">
        <f t="shared" si="1"/>
        <v>0</v>
      </c>
    </row>
    <row r="23" spans="1:15" s="11" customFormat="1" ht="37.5" x14ac:dyDescent="0.25">
      <c r="A23" s="331" t="s">
        <v>343</v>
      </c>
      <c r="B23" s="332" t="s">
        <v>325</v>
      </c>
      <c r="C23" s="329" t="s">
        <v>344</v>
      </c>
      <c r="D23" s="330" t="s">
        <v>345</v>
      </c>
      <c r="E23" s="87">
        <v>12</v>
      </c>
      <c r="F23" s="333">
        <v>11</v>
      </c>
      <c r="G23" s="87">
        <v>1</v>
      </c>
      <c r="H23" s="87">
        <v>0</v>
      </c>
      <c r="I23" s="87">
        <v>0</v>
      </c>
      <c r="K23" s="327"/>
      <c r="L23" s="327">
        <f t="shared" si="1"/>
        <v>0</v>
      </c>
    </row>
    <row r="24" spans="1:15" s="11" customFormat="1" ht="37.5" x14ac:dyDescent="0.25">
      <c r="A24" s="331" t="s">
        <v>3</v>
      </c>
      <c r="B24" s="332" t="s">
        <v>325</v>
      </c>
      <c r="C24" s="329" t="s">
        <v>346</v>
      </c>
      <c r="D24" s="330" t="s">
        <v>347</v>
      </c>
      <c r="E24" s="87">
        <f>E25+E26</f>
        <v>13863.8</v>
      </c>
      <c r="F24" s="333">
        <f t="shared" ref="F24:G24" si="6">F25+F26</f>
        <v>3312.8</v>
      </c>
      <c r="G24" s="333">
        <f t="shared" si="6"/>
        <v>3296.7</v>
      </c>
      <c r="H24" s="333">
        <f>H25+H26</f>
        <v>3458.4999999999995</v>
      </c>
      <c r="I24" s="333">
        <f t="shared" ref="I24" si="7">I25+I26</f>
        <v>3795.8000000000015</v>
      </c>
      <c r="K24" s="327"/>
      <c r="L24" s="327">
        <f t="shared" si="1"/>
        <v>0</v>
      </c>
    </row>
    <row r="25" spans="1:15" s="11" customFormat="1" ht="37.5" x14ac:dyDescent="0.25">
      <c r="A25" s="118" t="s">
        <v>4</v>
      </c>
      <c r="B25" s="92" t="s">
        <v>325</v>
      </c>
      <c r="C25" s="93" t="s">
        <v>348</v>
      </c>
      <c r="D25" s="94" t="s">
        <v>349</v>
      </c>
      <c r="E25" s="91">
        <f>13797.8+J25-31</f>
        <v>13862.8</v>
      </c>
      <c r="F25" s="334">
        <f>3247.8+J25-31</f>
        <v>3312.8</v>
      </c>
      <c r="G25" s="334">
        <v>3296.7</v>
      </c>
      <c r="H25" s="334">
        <v>3458.4999999999995</v>
      </c>
      <c r="I25" s="334">
        <v>3794.8000000000015</v>
      </c>
      <c r="J25" s="375">
        <v>96</v>
      </c>
      <c r="K25" s="376"/>
      <c r="L25" s="327">
        <f t="shared" si="1"/>
        <v>0</v>
      </c>
      <c r="O25" s="354">
        <f>L25/4</f>
        <v>0</v>
      </c>
    </row>
    <row r="26" spans="1:15" s="11" customFormat="1" ht="56.25" x14ac:dyDescent="0.25">
      <c r="A26" s="118" t="s">
        <v>5</v>
      </c>
      <c r="B26" s="92" t="s">
        <v>325</v>
      </c>
      <c r="C26" s="93" t="s">
        <v>350</v>
      </c>
      <c r="D26" s="94" t="s">
        <v>351</v>
      </c>
      <c r="E26" s="91">
        <v>1</v>
      </c>
      <c r="F26" s="334">
        <v>0</v>
      </c>
      <c r="G26" s="334">
        <v>0</v>
      </c>
      <c r="H26" s="334">
        <v>0</v>
      </c>
      <c r="I26" s="334">
        <v>1</v>
      </c>
      <c r="K26" s="327"/>
      <c r="L26" s="327">
        <f t="shared" si="1"/>
        <v>0</v>
      </c>
    </row>
    <row r="27" spans="1:15" s="11" customFormat="1" ht="37.5" x14ac:dyDescent="0.25">
      <c r="A27" s="331" t="s">
        <v>6</v>
      </c>
      <c r="B27" s="332" t="s">
        <v>325</v>
      </c>
      <c r="C27" s="329" t="s">
        <v>352</v>
      </c>
      <c r="D27" s="330" t="s">
        <v>353</v>
      </c>
      <c r="E27" s="87">
        <f>E28</f>
        <v>3542.7</v>
      </c>
      <c r="F27" s="333">
        <f t="shared" ref="F27:I27" si="8">F28</f>
        <v>1058.4000000000001</v>
      </c>
      <c r="G27" s="333">
        <f t="shared" si="8"/>
        <v>447.7</v>
      </c>
      <c r="H27" s="333">
        <f t="shared" si="8"/>
        <v>777.1</v>
      </c>
      <c r="I27" s="333">
        <f t="shared" si="8"/>
        <v>1259.5</v>
      </c>
      <c r="K27" s="327"/>
      <c r="L27" s="327">
        <f t="shared" si="1"/>
        <v>0</v>
      </c>
    </row>
    <row r="28" spans="1:15" s="11" customFormat="1" ht="56.25" x14ac:dyDescent="0.25">
      <c r="A28" s="118" t="s">
        <v>7</v>
      </c>
      <c r="B28" s="92" t="s">
        <v>325</v>
      </c>
      <c r="C28" s="92" t="s">
        <v>354</v>
      </c>
      <c r="D28" s="335" t="s">
        <v>355</v>
      </c>
      <c r="E28" s="91">
        <v>3542.7</v>
      </c>
      <c r="F28" s="334">
        <v>1058.4000000000001</v>
      </c>
      <c r="G28" s="334">
        <v>447.7</v>
      </c>
      <c r="H28" s="334">
        <v>777.1</v>
      </c>
      <c r="I28" s="334">
        <f>1259.3+0.2</f>
        <v>1259.5</v>
      </c>
      <c r="K28" s="327"/>
      <c r="L28" s="327">
        <f t="shared" si="1"/>
        <v>0</v>
      </c>
      <c r="O28" s="354">
        <f>L28/4</f>
        <v>0</v>
      </c>
    </row>
    <row r="29" spans="1:15" ht="56.25" x14ac:dyDescent="0.25">
      <c r="A29" s="115" t="s">
        <v>41</v>
      </c>
      <c r="B29" s="86" t="s">
        <v>320</v>
      </c>
      <c r="C29" s="83" t="s">
        <v>356</v>
      </c>
      <c r="D29" s="84" t="s">
        <v>357</v>
      </c>
      <c r="E29" s="87">
        <f>E30+E33</f>
        <v>21.2</v>
      </c>
      <c r="F29" s="87">
        <f t="shared" ref="F29:I29" si="9">F30+F33</f>
        <v>0</v>
      </c>
      <c r="G29" s="87">
        <f t="shared" si="9"/>
        <v>0</v>
      </c>
      <c r="H29" s="87">
        <f t="shared" si="9"/>
        <v>0</v>
      </c>
      <c r="I29" s="87">
        <f t="shared" si="9"/>
        <v>21.2</v>
      </c>
      <c r="K29" s="104"/>
      <c r="L29" s="327">
        <f t="shared" si="1"/>
        <v>0</v>
      </c>
    </row>
    <row r="30" spans="1:15" ht="37.5" x14ac:dyDescent="0.25">
      <c r="A30" s="115" t="s">
        <v>44</v>
      </c>
      <c r="B30" s="86" t="s">
        <v>320</v>
      </c>
      <c r="C30" s="83" t="s">
        <v>358</v>
      </c>
      <c r="D30" s="84" t="s">
        <v>359</v>
      </c>
      <c r="E30" s="87">
        <f>E32</f>
        <v>6.3</v>
      </c>
      <c r="F30" s="87">
        <f t="shared" ref="F30:I31" si="10">F31</f>
        <v>0</v>
      </c>
      <c r="G30" s="336">
        <f t="shared" si="10"/>
        <v>0</v>
      </c>
      <c r="H30" s="336">
        <f t="shared" si="10"/>
        <v>0</v>
      </c>
      <c r="I30" s="336">
        <f t="shared" si="10"/>
        <v>6.3</v>
      </c>
      <c r="K30" s="104"/>
      <c r="L30" s="327">
        <f t="shared" si="1"/>
        <v>0</v>
      </c>
    </row>
    <row r="31" spans="1:15" ht="37.5" x14ac:dyDescent="0.25">
      <c r="A31" s="115" t="s">
        <v>62</v>
      </c>
      <c r="B31" s="86" t="s">
        <v>320</v>
      </c>
      <c r="C31" s="83" t="s">
        <v>360</v>
      </c>
      <c r="D31" s="84" t="s">
        <v>361</v>
      </c>
      <c r="E31" s="87">
        <f>E32</f>
        <v>6.3</v>
      </c>
      <c r="F31" s="87">
        <f t="shared" si="10"/>
        <v>0</v>
      </c>
      <c r="G31" s="337">
        <f t="shared" si="10"/>
        <v>0</v>
      </c>
      <c r="H31" s="337">
        <f t="shared" si="10"/>
        <v>0</v>
      </c>
      <c r="I31" s="337">
        <f t="shared" si="10"/>
        <v>6.3</v>
      </c>
      <c r="K31" s="104"/>
      <c r="L31" s="327">
        <f t="shared" si="1"/>
        <v>0</v>
      </c>
    </row>
    <row r="32" spans="1:15" ht="75" x14ac:dyDescent="0.25">
      <c r="A32" s="118" t="s">
        <v>362</v>
      </c>
      <c r="B32" s="92" t="s">
        <v>10</v>
      </c>
      <c r="C32" s="93" t="s">
        <v>363</v>
      </c>
      <c r="D32" s="94" t="s">
        <v>364</v>
      </c>
      <c r="E32" s="91">
        <v>6.3</v>
      </c>
      <c r="F32" s="334">
        <v>0</v>
      </c>
      <c r="G32" s="334">
        <v>0</v>
      </c>
      <c r="H32" s="334">
        <v>0</v>
      </c>
      <c r="I32" s="334">
        <v>6.3</v>
      </c>
      <c r="K32" s="104"/>
      <c r="L32" s="327">
        <f t="shared" si="1"/>
        <v>0</v>
      </c>
    </row>
    <row r="33" spans="1:14" s="11" customFormat="1" ht="18.75" x14ac:dyDescent="0.3">
      <c r="A33" s="331" t="s">
        <v>45</v>
      </c>
      <c r="B33" s="332" t="s">
        <v>320</v>
      </c>
      <c r="C33" s="329" t="s">
        <v>365</v>
      </c>
      <c r="D33" s="330" t="s">
        <v>366</v>
      </c>
      <c r="E33" s="87">
        <f>E34</f>
        <v>14.9</v>
      </c>
      <c r="F33" s="72">
        <f t="shared" ref="F33:I35" si="11">F34</f>
        <v>0</v>
      </c>
      <c r="G33" s="72">
        <f t="shared" si="11"/>
        <v>0</v>
      </c>
      <c r="H33" s="72">
        <f t="shared" si="11"/>
        <v>0</v>
      </c>
      <c r="I33" s="72">
        <f t="shared" si="11"/>
        <v>14.9</v>
      </c>
      <c r="K33" s="327"/>
      <c r="L33" s="327">
        <f t="shared" si="1"/>
        <v>0</v>
      </c>
    </row>
    <row r="34" spans="1:14" ht="37.5" x14ac:dyDescent="0.25">
      <c r="A34" s="115" t="s">
        <v>288</v>
      </c>
      <c r="B34" s="86" t="s">
        <v>320</v>
      </c>
      <c r="C34" s="83" t="s">
        <v>367</v>
      </c>
      <c r="D34" s="84" t="s">
        <v>368</v>
      </c>
      <c r="E34" s="87">
        <f>E36</f>
        <v>14.9</v>
      </c>
      <c r="F34" s="333">
        <f t="shared" si="11"/>
        <v>0</v>
      </c>
      <c r="G34" s="333">
        <f t="shared" si="11"/>
        <v>0</v>
      </c>
      <c r="H34" s="333">
        <f t="shared" si="11"/>
        <v>0</v>
      </c>
      <c r="I34" s="333">
        <f t="shared" si="11"/>
        <v>14.9</v>
      </c>
      <c r="K34" s="104"/>
      <c r="L34" s="327">
        <f t="shared" si="1"/>
        <v>0</v>
      </c>
    </row>
    <row r="35" spans="1:14" ht="56.25" x14ac:dyDescent="0.25">
      <c r="A35" s="115" t="s">
        <v>369</v>
      </c>
      <c r="B35" s="86" t="s">
        <v>320</v>
      </c>
      <c r="C35" s="83" t="s">
        <v>370</v>
      </c>
      <c r="D35" s="84" t="s">
        <v>371</v>
      </c>
      <c r="E35" s="87">
        <f>E36</f>
        <v>14.9</v>
      </c>
      <c r="F35" s="87">
        <f t="shared" si="11"/>
        <v>0</v>
      </c>
      <c r="G35" s="336">
        <f t="shared" si="11"/>
        <v>0</v>
      </c>
      <c r="H35" s="336">
        <f t="shared" si="11"/>
        <v>0</v>
      </c>
      <c r="I35" s="336">
        <f t="shared" si="11"/>
        <v>14.9</v>
      </c>
      <c r="K35" s="104"/>
      <c r="L35" s="327">
        <f t="shared" si="1"/>
        <v>0</v>
      </c>
    </row>
    <row r="36" spans="1:14" ht="112.5" x14ac:dyDescent="0.3">
      <c r="A36" s="118" t="s">
        <v>372</v>
      </c>
      <c r="B36" s="92" t="s">
        <v>373</v>
      </c>
      <c r="C36" s="93" t="s">
        <v>374</v>
      </c>
      <c r="D36" s="2" t="s">
        <v>375</v>
      </c>
      <c r="E36" s="91">
        <v>14.9</v>
      </c>
      <c r="F36" s="334">
        <v>0</v>
      </c>
      <c r="G36" s="334">
        <v>0</v>
      </c>
      <c r="H36" s="334">
        <v>0</v>
      </c>
      <c r="I36" s="334">
        <v>14.9</v>
      </c>
      <c r="K36" s="104"/>
      <c r="L36" s="327">
        <f t="shared" si="1"/>
        <v>0</v>
      </c>
    </row>
    <row r="37" spans="1:14" ht="37.5" x14ac:dyDescent="0.25">
      <c r="A37" s="115" t="s">
        <v>8</v>
      </c>
      <c r="B37" s="86" t="s">
        <v>320</v>
      </c>
      <c r="C37" s="95" t="s">
        <v>376</v>
      </c>
      <c r="D37" s="84" t="s">
        <v>377</v>
      </c>
      <c r="E37" s="87">
        <f>E38+E39+E41</f>
        <v>3354.9000000000005</v>
      </c>
      <c r="F37" s="87">
        <f>F38+F39+F41</f>
        <v>771.8</v>
      </c>
      <c r="G37" s="87">
        <f>G38+G39+G41</f>
        <v>785.30000000000018</v>
      </c>
      <c r="H37" s="87">
        <f>H38+H39+H41</f>
        <v>900.3</v>
      </c>
      <c r="I37" s="87">
        <f>I38+I39+I41</f>
        <v>897.5</v>
      </c>
      <c r="K37" s="104"/>
      <c r="L37" s="327">
        <f t="shared" si="1"/>
        <v>0</v>
      </c>
    </row>
    <row r="38" spans="1:14" ht="93.75" x14ac:dyDescent="0.25">
      <c r="A38" s="117" t="s">
        <v>65</v>
      </c>
      <c r="B38" s="88" t="s">
        <v>325</v>
      </c>
      <c r="C38" s="96" t="s">
        <v>378</v>
      </c>
      <c r="D38" s="90" t="s">
        <v>379</v>
      </c>
      <c r="E38" s="91">
        <v>484</v>
      </c>
      <c r="F38" s="334">
        <v>163.69999999999999</v>
      </c>
      <c r="G38" s="334">
        <v>169.2</v>
      </c>
      <c r="H38" s="334">
        <v>71.3</v>
      </c>
      <c r="I38" s="334">
        <v>79.8</v>
      </c>
      <c r="K38" s="104"/>
      <c r="L38" s="327">
        <f t="shared" si="1"/>
        <v>0</v>
      </c>
      <c r="N38" s="297">
        <f>L38/4</f>
        <v>0</v>
      </c>
    </row>
    <row r="39" spans="1:14" ht="75" x14ac:dyDescent="0.25">
      <c r="A39" s="115" t="s">
        <v>69</v>
      </c>
      <c r="B39" s="86" t="s">
        <v>320</v>
      </c>
      <c r="C39" s="95" t="s">
        <v>380</v>
      </c>
      <c r="D39" s="84" t="s">
        <v>381</v>
      </c>
      <c r="E39" s="87">
        <f>E40</f>
        <v>1</v>
      </c>
      <c r="F39" s="333">
        <f t="shared" ref="F39:I39" si="12">F40</f>
        <v>0</v>
      </c>
      <c r="G39" s="333">
        <f t="shared" si="12"/>
        <v>0</v>
      </c>
      <c r="H39" s="333">
        <f t="shared" si="12"/>
        <v>0</v>
      </c>
      <c r="I39" s="333">
        <f t="shared" si="12"/>
        <v>1</v>
      </c>
      <c r="K39" s="104"/>
      <c r="L39" s="327">
        <f t="shared" si="1"/>
        <v>0</v>
      </c>
    </row>
    <row r="40" spans="1:14" ht="112.5" x14ac:dyDescent="0.25">
      <c r="A40" s="117" t="s">
        <v>72</v>
      </c>
      <c r="B40" s="88" t="s">
        <v>382</v>
      </c>
      <c r="C40" s="96" t="s">
        <v>383</v>
      </c>
      <c r="D40" s="90" t="s">
        <v>384</v>
      </c>
      <c r="E40" s="91">
        <v>1</v>
      </c>
      <c r="F40" s="334">
        <v>0</v>
      </c>
      <c r="G40" s="334">
        <v>0</v>
      </c>
      <c r="H40" s="334">
        <v>0</v>
      </c>
      <c r="I40" s="334">
        <v>1</v>
      </c>
      <c r="K40" s="104"/>
      <c r="L40" s="327">
        <f t="shared" si="1"/>
        <v>0</v>
      </c>
    </row>
    <row r="41" spans="1:14" ht="37.5" x14ac:dyDescent="0.25">
      <c r="A41" s="115" t="s">
        <v>73</v>
      </c>
      <c r="B41" s="86" t="s">
        <v>320</v>
      </c>
      <c r="C41" s="95" t="s">
        <v>385</v>
      </c>
      <c r="D41" s="84" t="s">
        <v>386</v>
      </c>
      <c r="E41" s="87">
        <f>SUM(E42)</f>
        <v>2869.9000000000005</v>
      </c>
      <c r="F41" s="87">
        <f t="shared" ref="F41:I41" si="13">SUM(F42)</f>
        <v>608.1</v>
      </c>
      <c r="G41" s="87">
        <f t="shared" si="13"/>
        <v>616.10000000000014</v>
      </c>
      <c r="H41" s="87">
        <f t="shared" si="13"/>
        <v>829</v>
      </c>
      <c r="I41" s="87">
        <f t="shared" si="13"/>
        <v>816.7</v>
      </c>
      <c r="K41" s="104"/>
      <c r="L41" s="327">
        <f t="shared" si="1"/>
        <v>0</v>
      </c>
    </row>
    <row r="42" spans="1:14" ht="93.75" x14ac:dyDescent="0.25">
      <c r="A42" s="115" t="s">
        <v>74</v>
      </c>
      <c r="B42" s="86" t="s">
        <v>320</v>
      </c>
      <c r="C42" s="97" t="s">
        <v>387</v>
      </c>
      <c r="D42" s="84" t="s">
        <v>388</v>
      </c>
      <c r="E42" s="87">
        <f>SUM(E43:E49)</f>
        <v>2869.9000000000005</v>
      </c>
      <c r="F42" s="87">
        <f t="shared" ref="F42:I42" si="14">SUM(F43:F49)</f>
        <v>608.1</v>
      </c>
      <c r="G42" s="87">
        <f t="shared" si="14"/>
        <v>616.10000000000014</v>
      </c>
      <c r="H42" s="87">
        <f t="shared" si="14"/>
        <v>829</v>
      </c>
      <c r="I42" s="87">
        <f t="shared" si="14"/>
        <v>816.7</v>
      </c>
      <c r="K42" s="104"/>
      <c r="L42" s="327">
        <f t="shared" si="1"/>
        <v>0</v>
      </c>
    </row>
    <row r="43" spans="1:14" ht="112.5" x14ac:dyDescent="0.25">
      <c r="A43" s="117" t="s">
        <v>389</v>
      </c>
      <c r="B43" s="88" t="s">
        <v>390</v>
      </c>
      <c r="C43" s="96" t="s">
        <v>391</v>
      </c>
      <c r="D43" s="90" t="s">
        <v>426</v>
      </c>
      <c r="E43" s="128">
        <f>3400.3-1000</f>
        <v>2400.3000000000002</v>
      </c>
      <c r="F43" s="334">
        <v>454.1</v>
      </c>
      <c r="G43" s="334">
        <v>580.70000000000005</v>
      </c>
      <c r="H43" s="334">
        <v>681</v>
      </c>
      <c r="I43" s="334">
        <v>684.5</v>
      </c>
      <c r="K43" s="104"/>
      <c r="L43" s="327">
        <f t="shared" si="1"/>
        <v>0</v>
      </c>
      <c r="N43" s="297">
        <f>L43/4</f>
        <v>0</v>
      </c>
    </row>
    <row r="44" spans="1:14" ht="112.5" x14ac:dyDescent="0.25">
      <c r="A44" s="117" t="s">
        <v>392</v>
      </c>
      <c r="B44" s="88" t="s">
        <v>393</v>
      </c>
      <c r="C44" s="96" t="s">
        <v>391</v>
      </c>
      <c r="D44" s="90" t="s">
        <v>426</v>
      </c>
      <c r="E44" s="128">
        <v>48.6</v>
      </c>
      <c r="F44" s="334">
        <v>31.7</v>
      </c>
      <c r="G44" s="334">
        <v>0.5</v>
      </c>
      <c r="H44" s="334">
        <v>4.2</v>
      </c>
      <c r="I44" s="334">
        <v>12.2</v>
      </c>
      <c r="K44" s="104"/>
      <c r="L44" s="327">
        <f t="shared" si="1"/>
        <v>0</v>
      </c>
      <c r="N44" s="297"/>
    </row>
    <row r="45" spans="1:14" s="11" customFormat="1" ht="112.5" x14ac:dyDescent="0.25">
      <c r="A45" s="118" t="s">
        <v>394</v>
      </c>
      <c r="B45" s="92" t="s">
        <v>395</v>
      </c>
      <c r="C45" s="98" t="s">
        <v>391</v>
      </c>
      <c r="D45" s="94" t="s">
        <v>426</v>
      </c>
      <c r="E45" s="128">
        <v>56.3</v>
      </c>
      <c r="F45" s="334">
        <v>33.4</v>
      </c>
      <c r="G45" s="334">
        <v>0</v>
      </c>
      <c r="H45" s="334">
        <v>0</v>
      </c>
      <c r="I45" s="334">
        <v>22.9</v>
      </c>
      <c r="K45" s="327"/>
      <c r="L45" s="327">
        <f t="shared" si="1"/>
        <v>0</v>
      </c>
      <c r="N45" s="354">
        <f>L45/2</f>
        <v>0</v>
      </c>
    </row>
    <row r="46" spans="1:14" s="11" customFormat="1" ht="102.75" customHeight="1" x14ac:dyDescent="0.25">
      <c r="A46" s="118" t="s">
        <v>396</v>
      </c>
      <c r="B46" s="92" t="s">
        <v>911</v>
      </c>
      <c r="C46" s="98" t="s">
        <v>391</v>
      </c>
      <c r="D46" s="94" t="s">
        <v>915</v>
      </c>
      <c r="E46" s="128">
        <v>20</v>
      </c>
      <c r="F46" s="334">
        <v>20</v>
      </c>
      <c r="G46" s="334">
        <v>0</v>
      </c>
      <c r="H46" s="334">
        <v>0</v>
      </c>
      <c r="I46" s="334">
        <v>0</v>
      </c>
      <c r="K46" s="327"/>
      <c r="L46" s="327">
        <f t="shared" si="1"/>
        <v>0</v>
      </c>
      <c r="N46" s="354"/>
    </row>
    <row r="47" spans="1:14" ht="112.5" x14ac:dyDescent="0.25">
      <c r="A47" s="118" t="s">
        <v>398</v>
      </c>
      <c r="B47" s="88" t="s">
        <v>397</v>
      </c>
      <c r="C47" s="96" t="s">
        <v>391</v>
      </c>
      <c r="D47" s="90" t="s">
        <v>426</v>
      </c>
      <c r="E47" s="91">
        <f>253.4-4.5</f>
        <v>248.9</v>
      </c>
      <c r="F47" s="334">
        <v>47.8</v>
      </c>
      <c r="G47" s="334">
        <v>31.7</v>
      </c>
      <c r="H47" s="334">
        <v>111</v>
      </c>
      <c r="I47" s="334">
        <v>58.4</v>
      </c>
      <c r="K47" s="104"/>
      <c r="L47" s="327">
        <f t="shared" si="1"/>
        <v>0</v>
      </c>
      <c r="N47" s="297">
        <f>L47/3</f>
        <v>0</v>
      </c>
    </row>
    <row r="48" spans="1:14" ht="112.5" x14ac:dyDescent="0.25">
      <c r="A48" s="118" t="s">
        <v>400</v>
      </c>
      <c r="B48" s="92" t="s">
        <v>399</v>
      </c>
      <c r="C48" s="98" t="s">
        <v>391</v>
      </c>
      <c r="D48" s="94" t="s">
        <v>426</v>
      </c>
      <c r="E48" s="91">
        <v>40.799999999999997</v>
      </c>
      <c r="F48" s="334">
        <v>21.1</v>
      </c>
      <c r="G48" s="334">
        <v>3.2</v>
      </c>
      <c r="H48" s="334">
        <v>6.3</v>
      </c>
      <c r="I48" s="334">
        <v>10.199999999999999</v>
      </c>
      <c r="K48" s="104"/>
      <c r="L48" s="327">
        <f t="shared" si="1"/>
        <v>0</v>
      </c>
    </row>
    <row r="49" spans="1:17" s="11" customFormat="1" ht="93.75" x14ac:dyDescent="0.25">
      <c r="A49" s="118" t="s">
        <v>912</v>
      </c>
      <c r="B49" s="92" t="s">
        <v>399</v>
      </c>
      <c r="C49" s="98" t="s">
        <v>401</v>
      </c>
      <c r="D49" s="94" t="s">
        <v>427</v>
      </c>
      <c r="E49" s="128">
        <v>55</v>
      </c>
      <c r="F49" s="334">
        <v>0</v>
      </c>
      <c r="G49" s="334">
        <v>0</v>
      </c>
      <c r="H49" s="334">
        <v>26.5</v>
      </c>
      <c r="I49" s="334">
        <v>28.5</v>
      </c>
      <c r="K49" s="327"/>
      <c r="L49" s="327">
        <f t="shared" si="1"/>
        <v>0</v>
      </c>
    </row>
    <row r="50" spans="1:17" ht="18.75" x14ac:dyDescent="0.25">
      <c r="A50" s="115" t="s">
        <v>14</v>
      </c>
      <c r="B50" s="86" t="s">
        <v>320</v>
      </c>
      <c r="C50" s="95" t="s">
        <v>402</v>
      </c>
      <c r="D50" s="84" t="s">
        <v>403</v>
      </c>
      <c r="E50" s="87">
        <f t="shared" ref="E50:I51" si="15">E51</f>
        <v>8974.5</v>
      </c>
      <c r="F50" s="87">
        <f t="shared" si="15"/>
        <v>2490.5</v>
      </c>
      <c r="G50" s="87">
        <f t="shared" si="15"/>
        <v>2453.5</v>
      </c>
      <c r="H50" s="87">
        <f t="shared" si="15"/>
        <v>2450.7000000000003</v>
      </c>
      <c r="I50" s="87">
        <f t="shared" si="15"/>
        <v>1579.8</v>
      </c>
      <c r="K50" s="104"/>
      <c r="L50" s="327">
        <f t="shared" si="1"/>
        <v>0</v>
      </c>
    </row>
    <row r="51" spans="1:17" ht="63.75" customHeight="1" x14ac:dyDescent="0.25">
      <c r="A51" s="115" t="s">
        <v>12</v>
      </c>
      <c r="B51" s="86" t="s">
        <v>320</v>
      </c>
      <c r="C51" s="95" t="s">
        <v>404</v>
      </c>
      <c r="D51" s="84" t="s">
        <v>405</v>
      </c>
      <c r="E51" s="87">
        <f>E52</f>
        <v>8974.5</v>
      </c>
      <c r="F51" s="87">
        <f t="shared" si="15"/>
        <v>2490.5</v>
      </c>
      <c r="G51" s="87">
        <f t="shared" si="15"/>
        <v>2453.5</v>
      </c>
      <c r="H51" s="87">
        <f t="shared" si="15"/>
        <v>2450.7000000000003</v>
      </c>
      <c r="I51" s="87">
        <f t="shared" si="15"/>
        <v>1579.8</v>
      </c>
      <c r="K51" s="104"/>
      <c r="L51" s="327">
        <f t="shared" si="1"/>
        <v>0</v>
      </c>
    </row>
    <row r="52" spans="1:17" ht="37.5" x14ac:dyDescent="0.25">
      <c r="A52" s="115" t="s">
        <v>15</v>
      </c>
      <c r="B52" s="86" t="s">
        <v>320</v>
      </c>
      <c r="C52" s="95" t="s">
        <v>407</v>
      </c>
      <c r="D52" s="84" t="s">
        <v>408</v>
      </c>
      <c r="E52" s="87">
        <f>E53+E57</f>
        <v>8974.5</v>
      </c>
      <c r="F52" s="87">
        <f t="shared" ref="F52:I52" si="16">F53+F57</f>
        <v>2490.5</v>
      </c>
      <c r="G52" s="87">
        <f t="shared" si="16"/>
        <v>2453.5</v>
      </c>
      <c r="H52" s="87">
        <f t="shared" si="16"/>
        <v>2450.7000000000003</v>
      </c>
      <c r="I52" s="87">
        <f t="shared" si="16"/>
        <v>1579.8</v>
      </c>
      <c r="K52" s="104"/>
      <c r="L52" s="327">
        <f t="shared" si="1"/>
        <v>0</v>
      </c>
    </row>
    <row r="53" spans="1:17" ht="56.25" x14ac:dyDescent="0.25">
      <c r="A53" s="115" t="s">
        <v>13</v>
      </c>
      <c r="B53" s="86" t="s">
        <v>320</v>
      </c>
      <c r="C53" s="95" t="s">
        <v>409</v>
      </c>
      <c r="D53" s="84" t="s">
        <v>410</v>
      </c>
      <c r="E53" s="87">
        <f>E54</f>
        <v>2405</v>
      </c>
      <c r="F53" s="87">
        <f t="shared" ref="F53:I53" si="17">F54</f>
        <v>599</v>
      </c>
      <c r="G53" s="87">
        <f t="shared" si="17"/>
        <v>626.9</v>
      </c>
      <c r="H53" s="87">
        <f t="shared" si="17"/>
        <v>624.1</v>
      </c>
      <c r="I53" s="87">
        <f t="shared" si="17"/>
        <v>555</v>
      </c>
      <c r="K53" s="104"/>
      <c r="L53" s="327">
        <f t="shared" si="1"/>
        <v>0</v>
      </c>
    </row>
    <row r="54" spans="1:17" ht="93" customHeight="1" x14ac:dyDescent="0.25">
      <c r="A54" s="115" t="s">
        <v>406</v>
      </c>
      <c r="B54" s="86" t="s">
        <v>10</v>
      </c>
      <c r="C54" s="95" t="s">
        <v>411</v>
      </c>
      <c r="D54" s="99" t="s">
        <v>412</v>
      </c>
      <c r="E54" s="87">
        <f>E55+E56</f>
        <v>2405</v>
      </c>
      <c r="F54" s="87">
        <f t="shared" ref="F54:H54" si="18">F55+F56</f>
        <v>599</v>
      </c>
      <c r="G54" s="87">
        <f t="shared" si="18"/>
        <v>626.9</v>
      </c>
      <c r="H54" s="87">
        <f t="shared" si="18"/>
        <v>624.1</v>
      </c>
      <c r="I54" s="87">
        <f>I55+I56</f>
        <v>555</v>
      </c>
      <c r="K54" s="104"/>
      <c r="L54" s="327">
        <f t="shared" si="1"/>
        <v>0</v>
      </c>
    </row>
    <row r="55" spans="1:17" ht="105.75" customHeight="1" x14ac:dyDescent="0.25">
      <c r="A55" s="117" t="s">
        <v>436</v>
      </c>
      <c r="B55" s="88" t="s">
        <v>10</v>
      </c>
      <c r="C55" s="96" t="s">
        <v>413</v>
      </c>
      <c r="D55" s="100" t="s">
        <v>414</v>
      </c>
      <c r="E55" s="91">
        <v>2398.1</v>
      </c>
      <c r="F55" s="91">
        <v>599</v>
      </c>
      <c r="G55" s="91">
        <v>620</v>
      </c>
      <c r="H55" s="91">
        <v>624.1</v>
      </c>
      <c r="I55" s="91">
        <v>555</v>
      </c>
      <c r="K55" s="104"/>
      <c r="L55" s="327"/>
      <c r="P55">
        <v>555</v>
      </c>
      <c r="Q55" t="s">
        <v>867</v>
      </c>
    </row>
    <row r="56" spans="1:17" ht="161.25" customHeight="1" x14ac:dyDescent="0.25">
      <c r="A56" s="117" t="s">
        <v>437</v>
      </c>
      <c r="B56" s="92" t="s">
        <v>10</v>
      </c>
      <c r="C56" s="98" t="s">
        <v>415</v>
      </c>
      <c r="D56" s="120" t="s">
        <v>416</v>
      </c>
      <c r="E56" s="91">
        <v>6.9</v>
      </c>
      <c r="F56" s="91">
        <v>0</v>
      </c>
      <c r="G56" s="91">
        <v>6.9</v>
      </c>
      <c r="H56" s="91">
        <v>0</v>
      </c>
      <c r="I56" s="91">
        <v>0</v>
      </c>
      <c r="K56" s="104"/>
      <c r="L56" s="327">
        <f t="shared" si="1"/>
        <v>0</v>
      </c>
      <c r="P56">
        <f>600-P55</f>
        <v>45</v>
      </c>
    </row>
    <row r="57" spans="1:17" ht="76.5" customHeight="1" x14ac:dyDescent="0.25">
      <c r="A57" s="115" t="s">
        <v>438</v>
      </c>
      <c r="B57" s="86" t="s">
        <v>320</v>
      </c>
      <c r="C57" s="95" t="s">
        <v>417</v>
      </c>
      <c r="D57" s="84" t="s">
        <v>418</v>
      </c>
      <c r="E57" s="87">
        <f>E58</f>
        <v>6569.5</v>
      </c>
      <c r="F57" s="87">
        <f t="shared" ref="F57:I57" si="19">F58</f>
        <v>1891.5</v>
      </c>
      <c r="G57" s="87">
        <f t="shared" si="19"/>
        <v>1826.6000000000001</v>
      </c>
      <c r="H57" s="87">
        <f t="shared" si="19"/>
        <v>1826.6000000000001</v>
      </c>
      <c r="I57" s="87">
        <f t="shared" si="19"/>
        <v>1024.8</v>
      </c>
      <c r="K57" s="104"/>
      <c r="L57" s="327">
        <f t="shared" si="1"/>
        <v>0</v>
      </c>
    </row>
    <row r="58" spans="1:17" ht="112.5" customHeight="1" x14ac:dyDescent="0.25">
      <c r="A58" s="115" t="s">
        <v>439</v>
      </c>
      <c r="B58" s="86" t="s">
        <v>10</v>
      </c>
      <c r="C58" s="95" t="s">
        <v>419</v>
      </c>
      <c r="D58" s="84" t="s">
        <v>420</v>
      </c>
      <c r="E58" s="87">
        <f>E59+E60</f>
        <v>6569.5</v>
      </c>
      <c r="F58" s="87">
        <f t="shared" ref="F58:I58" si="20">F59+F60</f>
        <v>1891.5</v>
      </c>
      <c r="G58" s="87">
        <f t="shared" si="20"/>
        <v>1826.6000000000001</v>
      </c>
      <c r="H58" s="87">
        <f t="shared" si="20"/>
        <v>1826.6000000000001</v>
      </c>
      <c r="I58" s="87">
        <f t="shared" si="20"/>
        <v>1024.8</v>
      </c>
      <c r="K58" s="104"/>
      <c r="L58" s="327">
        <f t="shared" si="1"/>
        <v>0</v>
      </c>
    </row>
    <row r="59" spans="1:17" ht="63" customHeight="1" x14ac:dyDescent="0.25">
      <c r="A59" s="117" t="s">
        <v>440</v>
      </c>
      <c r="B59" s="88" t="s">
        <v>10</v>
      </c>
      <c r="C59" s="96" t="s">
        <v>421</v>
      </c>
      <c r="D59" s="90" t="s">
        <v>422</v>
      </c>
      <c r="E59" s="91">
        <v>4276.1000000000004</v>
      </c>
      <c r="F59" s="91">
        <v>1201.5</v>
      </c>
      <c r="G59" s="91">
        <v>1187.9000000000001</v>
      </c>
      <c r="H59" s="91">
        <v>1187.9000000000001</v>
      </c>
      <c r="I59" s="91">
        <v>698.8</v>
      </c>
      <c r="K59" s="104"/>
      <c r="L59" s="327">
        <f t="shared" si="1"/>
        <v>0</v>
      </c>
    </row>
    <row r="60" spans="1:17" ht="67.5" customHeight="1" x14ac:dyDescent="0.25">
      <c r="A60" s="117" t="s">
        <v>441</v>
      </c>
      <c r="B60" s="88" t="s">
        <v>10</v>
      </c>
      <c r="C60" s="96" t="s">
        <v>423</v>
      </c>
      <c r="D60" s="101" t="s">
        <v>424</v>
      </c>
      <c r="E60" s="91">
        <v>2293.4</v>
      </c>
      <c r="F60" s="91">
        <v>690</v>
      </c>
      <c r="G60" s="91">
        <v>638.70000000000005</v>
      </c>
      <c r="H60" s="91">
        <v>638.70000000000005</v>
      </c>
      <c r="I60" s="91">
        <v>326</v>
      </c>
      <c r="K60" s="104"/>
      <c r="L60" s="327">
        <f t="shared" si="1"/>
        <v>0</v>
      </c>
    </row>
    <row r="61" spans="1:17" ht="23.25" customHeight="1" thickBot="1" x14ac:dyDescent="0.3">
      <c r="A61" s="121"/>
      <c r="B61" s="122"/>
      <c r="C61" s="122"/>
      <c r="D61" s="123" t="s">
        <v>425</v>
      </c>
      <c r="E61" s="338">
        <f>E50+E14</f>
        <v>69699.399999999994</v>
      </c>
      <c r="F61" s="338">
        <f t="shared" ref="F61:I61" si="21">F50+F14</f>
        <v>16397.900000000001</v>
      </c>
      <c r="G61" s="124">
        <f t="shared" si="21"/>
        <v>17937.3</v>
      </c>
      <c r="H61" s="124">
        <f t="shared" si="21"/>
        <v>18175.8</v>
      </c>
      <c r="I61" s="124">
        <f t="shared" si="21"/>
        <v>17188.400000000001</v>
      </c>
      <c r="K61" s="104"/>
    </row>
    <row r="62" spans="1:17" ht="18.75" x14ac:dyDescent="0.3">
      <c r="A62" s="339"/>
      <c r="B62" s="340"/>
      <c r="C62" s="341"/>
      <c r="D62" s="342"/>
      <c r="E62" s="523"/>
      <c r="F62" s="523"/>
      <c r="G62" s="312"/>
      <c r="H62" s="312"/>
      <c r="I62" s="312"/>
    </row>
    <row r="63" spans="1:17" ht="18.75" customHeight="1" x14ac:dyDescent="0.3">
      <c r="A63" s="339"/>
      <c r="B63" s="340"/>
      <c r="C63" s="341" t="s">
        <v>846</v>
      </c>
      <c r="D63" s="342"/>
      <c r="E63" s="524" t="s">
        <v>847</v>
      </c>
      <c r="F63" s="523"/>
      <c r="G63" s="312"/>
      <c r="H63" s="312"/>
      <c r="I63" s="312"/>
    </row>
    <row r="64" spans="1:17" ht="18.75" x14ac:dyDescent="0.3">
      <c r="A64" s="339"/>
      <c r="B64" s="340"/>
      <c r="C64" s="340"/>
      <c r="D64" s="342"/>
      <c r="E64" s="525"/>
      <c r="F64" s="525"/>
      <c r="G64" s="343"/>
      <c r="H64" s="343"/>
      <c r="I64" s="343"/>
    </row>
    <row r="65" spans="1:9" ht="18.75" x14ac:dyDescent="0.3">
      <c r="A65" s="339"/>
      <c r="B65" s="340"/>
      <c r="C65" s="293" t="s">
        <v>905</v>
      </c>
      <c r="D65" s="293"/>
      <c r="E65" s="607" t="s">
        <v>916</v>
      </c>
      <c r="F65" s="607"/>
      <c r="G65" s="344"/>
      <c r="H65" s="344"/>
      <c r="I65" s="344"/>
    </row>
    <row r="66" spans="1:9" ht="18" x14ac:dyDescent="0.25">
      <c r="A66" s="1"/>
      <c r="B66" s="316"/>
      <c r="C66" s="316"/>
      <c r="D66" s="345"/>
      <c r="E66" s="346"/>
      <c r="F66" s="526"/>
      <c r="G66" s="347"/>
      <c r="H66" s="347"/>
      <c r="I66" s="347"/>
    </row>
    <row r="67" spans="1:9" ht="15.75" x14ac:dyDescent="0.25">
      <c r="A67" s="1"/>
      <c r="B67" s="316"/>
      <c r="C67" s="316"/>
      <c r="D67" s="322"/>
      <c r="E67" s="527"/>
      <c r="F67" s="528"/>
      <c r="G67" s="348"/>
      <c r="H67" s="348"/>
      <c r="I67" s="348"/>
    </row>
    <row r="68" spans="1:9" ht="15.75" x14ac:dyDescent="0.25">
      <c r="A68" s="1"/>
      <c r="B68" s="316"/>
      <c r="C68" s="316"/>
      <c r="D68" s="316"/>
      <c r="E68" s="529" t="s">
        <v>865</v>
      </c>
      <c r="F68" s="350"/>
      <c r="G68" s="349"/>
      <c r="H68" s="349"/>
      <c r="I68" s="349"/>
    </row>
    <row r="69" spans="1:9" s="11" customFormat="1" ht="15.75" x14ac:dyDescent="0.25">
      <c r="A69" s="63"/>
      <c r="B69" s="351"/>
      <c r="C69" s="351"/>
      <c r="D69" s="351"/>
      <c r="E69" s="352" t="s">
        <v>241</v>
      </c>
      <c r="F69" s="350"/>
      <c r="G69" s="350"/>
      <c r="H69" s="350"/>
      <c r="I69" s="350"/>
    </row>
  </sheetData>
  <mergeCells count="16">
    <mergeCell ref="C9:D9"/>
    <mergeCell ref="E65:F65"/>
    <mergeCell ref="G1:I1"/>
    <mergeCell ref="F2:I2"/>
    <mergeCell ref="G3:I3"/>
    <mergeCell ref="G4:I4"/>
    <mergeCell ref="C8:D8"/>
    <mergeCell ref="G11:G12"/>
    <mergeCell ref="H11:H12"/>
    <mergeCell ref="I11:I12"/>
    <mergeCell ref="F11:F12"/>
    <mergeCell ref="A11:A12"/>
    <mergeCell ref="B11:B12"/>
    <mergeCell ref="C11:C12"/>
    <mergeCell ref="D11:D12"/>
    <mergeCell ref="E11:E12"/>
  </mergeCells>
  <pageMargins left="0.7" right="0.7" top="0.75" bottom="0.75" header="0.3" footer="0.3"/>
  <pageSetup paperSize="9" scale="41" orientation="portrait" r:id="rId1"/>
  <colBreaks count="1" manualBreakCount="1">
    <brk id="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7</vt:i4>
      </vt:variant>
    </vt:vector>
  </HeadingPairs>
  <TitlesOfParts>
    <vt:vector size="14" baseType="lpstr">
      <vt:lpstr>Новые доходы</vt:lpstr>
      <vt:lpstr>ВСР</vt:lpstr>
      <vt:lpstr>Распр бюдж ассигн</vt:lpstr>
      <vt:lpstr>Источники</vt:lpstr>
      <vt:lpstr>СвБРосп</vt:lpstr>
      <vt:lpstr>КасПлРасх</vt:lpstr>
      <vt:lpstr>КасПланДоход</vt:lpstr>
      <vt:lpstr>ВСР!Область_печати</vt:lpstr>
      <vt:lpstr>Источники!Область_печати</vt:lpstr>
      <vt:lpstr>КасПланДоход!Область_печати</vt:lpstr>
      <vt:lpstr>КасПлРасх!Область_печати</vt:lpstr>
      <vt:lpstr>'Новые доходы'!Область_печати</vt:lpstr>
      <vt:lpstr>'Распр бюдж ассигн'!Область_печати</vt:lpstr>
      <vt:lpstr>СвБРосп!Область_печати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2018-03-26T05:25:48Z</dcterms:modified>
</cp:coreProperties>
</file>